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Salam\Desktop\"/>
    </mc:Choice>
  </mc:AlternateContent>
  <xr:revisionPtr revIDLastSave="0" documentId="13_ncr:1_{6FBF408E-48B4-4C94-9304-00693C393002}" xr6:coauthVersionLast="47" xr6:coauthVersionMax="47" xr10:uidLastSave="{00000000-0000-0000-0000-000000000000}"/>
  <bookViews>
    <workbookView xWindow="-110" yWindow="-110" windowWidth="19420" windowHeight="10300" activeTab="2" xr2:uid="{00000000-000D-0000-FFFF-FFFF00000000}"/>
  </bookViews>
  <sheets>
    <sheet name="Shaks_Seun_4(1)" sheetId="1" r:id="rId1"/>
    <sheet name="Sheet1" sheetId="2" r:id="rId2"/>
    <sheet name="Sheet2" sheetId="3" r:id="rId3"/>
  </sheets>
  <definedNames>
    <definedName name="Slicer_Age_group">#N/A</definedName>
    <definedName name="Slicer_Gender">#N/A</definedName>
    <definedName name="Slicer_Loyalty_Member">#N/A</definedName>
    <definedName name="Slicer_Order_Status">#N/A</definedName>
    <definedName name="Slicer_Payment_Method">#N/A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8021" i="1" l="1"/>
  <c r="O8021" i="1"/>
  <c r="C8021" i="1"/>
  <c r="S8020" i="1"/>
  <c r="O8020" i="1"/>
  <c r="C8020" i="1"/>
  <c r="S8019" i="1"/>
  <c r="O8019" i="1"/>
  <c r="C8019" i="1"/>
  <c r="S8018" i="1"/>
  <c r="O8018" i="1"/>
  <c r="C8018" i="1"/>
  <c r="S8017" i="1"/>
  <c r="O8017" i="1"/>
  <c r="C8017" i="1"/>
  <c r="S8016" i="1"/>
  <c r="O8016" i="1"/>
  <c r="C8016" i="1"/>
  <c r="S8015" i="1"/>
  <c r="O8015" i="1"/>
  <c r="C8015" i="1"/>
  <c r="S8014" i="1"/>
  <c r="O8014" i="1"/>
  <c r="C8014" i="1"/>
  <c r="S8013" i="1"/>
  <c r="O8013" i="1"/>
  <c r="C8013" i="1"/>
  <c r="S8012" i="1"/>
  <c r="O8012" i="1"/>
  <c r="C8012" i="1"/>
  <c r="S8011" i="1"/>
  <c r="O8011" i="1"/>
  <c r="C8011" i="1"/>
  <c r="S8010" i="1"/>
  <c r="O8010" i="1"/>
  <c r="C8010" i="1"/>
  <c r="S8009" i="1"/>
  <c r="O8009" i="1"/>
  <c r="C8009" i="1"/>
  <c r="S8008" i="1"/>
  <c r="O8008" i="1"/>
  <c r="C8008" i="1"/>
  <c r="S8007" i="1"/>
  <c r="O8007" i="1"/>
  <c r="C8007" i="1"/>
  <c r="S8006" i="1"/>
  <c r="O8006" i="1"/>
  <c r="C8006" i="1"/>
  <c r="S8005" i="1"/>
  <c r="O8005" i="1"/>
  <c r="C8005" i="1"/>
  <c r="S8004" i="1"/>
  <c r="O8004" i="1"/>
  <c r="C8004" i="1"/>
  <c r="S8003" i="1"/>
  <c r="O8003" i="1"/>
  <c r="C8003" i="1"/>
  <c r="S8002" i="1"/>
  <c r="O8002" i="1"/>
  <c r="C8002" i="1"/>
  <c r="S8001" i="1"/>
  <c r="O8001" i="1"/>
  <c r="C8001" i="1"/>
  <c r="S8000" i="1"/>
  <c r="O8000" i="1"/>
  <c r="C8000" i="1"/>
  <c r="S7999" i="1"/>
  <c r="O7999" i="1"/>
  <c r="C7999" i="1"/>
  <c r="S7998" i="1"/>
  <c r="O7998" i="1"/>
  <c r="C7998" i="1"/>
  <c r="S7997" i="1"/>
  <c r="O7997" i="1"/>
  <c r="C7997" i="1"/>
  <c r="S7996" i="1"/>
  <c r="O7996" i="1"/>
  <c r="C7996" i="1"/>
  <c r="S7995" i="1"/>
  <c r="O7995" i="1"/>
  <c r="C7995" i="1"/>
  <c r="S7994" i="1"/>
  <c r="O7994" i="1"/>
  <c r="C7994" i="1"/>
  <c r="S7993" i="1"/>
  <c r="O7993" i="1"/>
  <c r="C7993" i="1"/>
  <c r="S7992" i="1"/>
  <c r="O7992" i="1"/>
  <c r="C7992" i="1"/>
  <c r="S7991" i="1"/>
  <c r="O7991" i="1"/>
  <c r="C7991" i="1"/>
  <c r="S7990" i="1"/>
  <c r="O7990" i="1"/>
  <c r="C7990" i="1"/>
  <c r="S7989" i="1"/>
  <c r="O7989" i="1"/>
  <c r="C7989" i="1"/>
  <c r="S7988" i="1"/>
  <c r="O7988" i="1"/>
  <c r="C7988" i="1"/>
  <c r="S7987" i="1"/>
  <c r="O7987" i="1"/>
  <c r="C7987" i="1"/>
  <c r="S7986" i="1"/>
  <c r="O7986" i="1"/>
  <c r="C7986" i="1"/>
  <c r="S7985" i="1"/>
  <c r="O7985" i="1"/>
  <c r="C7985" i="1"/>
  <c r="S7984" i="1"/>
  <c r="O7984" i="1"/>
  <c r="C7984" i="1"/>
  <c r="S7983" i="1"/>
  <c r="O7983" i="1"/>
  <c r="C7983" i="1"/>
  <c r="S7982" i="1"/>
  <c r="O7982" i="1"/>
  <c r="C7982" i="1"/>
  <c r="S7981" i="1"/>
  <c r="O7981" i="1"/>
  <c r="C7981" i="1"/>
  <c r="S7980" i="1"/>
  <c r="O7980" i="1"/>
  <c r="C7980" i="1"/>
  <c r="S7979" i="1"/>
  <c r="O7979" i="1"/>
  <c r="C7979" i="1"/>
  <c r="S7978" i="1"/>
  <c r="O7978" i="1"/>
  <c r="C7978" i="1"/>
  <c r="S7977" i="1"/>
  <c r="O7977" i="1"/>
  <c r="C7977" i="1"/>
  <c r="S7976" i="1"/>
  <c r="O7976" i="1"/>
  <c r="C7976" i="1"/>
  <c r="S7975" i="1"/>
  <c r="O7975" i="1"/>
  <c r="C7975" i="1"/>
  <c r="S7974" i="1"/>
  <c r="O7974" i="1"/>
  <c r="C7974" i="1"/>
  <c r="S7973" i="1"/>
  <c r="O7973" i="1"/>
  <c r="C7973" i="1"/>
  <c r="S7972" i="1"/>
  <c r="O7972" i="1"/>
  <c r="C7972" i="1"/>
  <c r="S7971" i="1"/>
  <c r="O7971" i="1"/>
  <c r="C7971" i="1"/>
  <c r="S7970" i="1"/>
  <c r="O7970" i="1"/>
  <c r="C7970" i="1"/>
  <c r="S7969" i="1"/>
  <c r="O7969" i="1"/>
  <c r="C7969" i="1"/>
  <c r="S7968" i="1"/>
  <c r="O7968" i="1"/>
  <c r="C7968" i="1"/>
  <c r="S7967" i="1"/>
  <c r="O7967" i="1"/>
  <c r="C7967" i="1"/>
  <c r="S7966" i="1"/>
  <c r="O7966" i="1"/>
  <c r="C7966" i="1"/>
  <c r="S7965" i="1"/>
  <c r="O7965" i="1"/>
  <c r="C7965" i="1"/>
  <c r="S7964" i="1"/>
  <c r="O7964" i="1"/>
  <c r="C7964" i="1"/>
  <c r="S7963" i="1"/>
  <c r="O7963" i="1"/>
  <c r="C7963" i="1"/>
  <c r="S7962" i="1"/>
  <c r="O7962" i="1"/>
  <c r="C7962" i="1"/>
  <c r="S7961" i="1"/>
  <c r="O7961" i="1"/>
  <c r="C7961" i="1"/>
  <c r="S7960" i="1"/>
  <c r="O7960" i="1"/>
  <c r="C7960" i="1"/>
  <c r="S7959" i="1"/>
  <c r="O7959" i="1"/>
  <c r="C7959" i="1"/>
  <c r="S7958" i="1"/>
  <c r="O7958" i="1"/>
  <c r="C7958" i="1"/>
  <c r="S7957" i="1"/>
  <c r="O7957" i="1"/>
  <c r="C7957" i="1"/>
  <c r="S7956" i="1"/>
  <c r="O7956" i="1"/>
  <c r="C7956" i="1"/>
  <c r="S7955" i="1"/>
  <c r="O7955" i="1"/>
  <c r="C7955" i="1"/>
  <c r="S7954" i="1"/>
  <c r="O7954" i="1"/>
  <c r="C7954" i="1"/>
  <c r="S7953" i="1"/>
  <c r="O7953" i="1"/>
  <c r="C7953" i="1"/>
  <c r="S7952" i="1"/>
  <c r="O7952" i="1"/>
  <c r="C7952" i="1"/>
  <c r="S7951" i="1"/>
  <c r="O7951" i="1"/>
  <c r="C7951" i="1"/>
  <c r="S7950" i="1"/>
  <c r="O7950" i="1"/>
  <c r="C7950" i="1"/>
  <c r="S7949" i="1"/>
  <c r="O7949" i="1"/>
  <c r="C7949" i="1"/>
  <c r="S7948" i="1"/>
  <c r="O7948" i="1"/>
  <c r="C7948" i="1"/>
  <c r="S7947" i="1"/>
  <c r="O7947" i="1"/>
  <c r="C7947" i="1"/>
  <c r="S7946" i="1"/>
  <c r="O7946" i="1"/>
  <c r="C7946" i="1"/>
  <c r="S7945" i="1"/>
  <c r="O7945" i="1"/>
  <c r="C7945" i="1"/>
  <c r="S7944" i="1"/>
  <c r="O7944" i="1"/>
  <c r="C7944" i="1"/>
  <c r="S7943" i="1"/>
  <c r="O7943" i="1"/>
  <c r="C7943" i="1"/>
  <c r="S7942" i="1"/>
  <c r="O7942" i="1"/>
  <c r="C7942" i="1"/>
  <c r="S7941" i="1"/>
  <c r="O7941" i="1"/>
  <c r="C7941" i="1"/>
  <c r="S7940" i="1"/>
  <c r="O7940" i="1"/>
  <c r="C7940" i="1"/>
  <c r="S7939" i="1"/>
  <c r="O7939" i="1"/>
  <c r="C7939" i="1"/>
  <c r="S7938" i="1"/>
  <c r="O7938" i="1"/>
  <c r="C7938" i="1"/>
  <c r="S7937" i="1"/>
  <c r="O7937" i="1"/>
  <c r="C7937" i="1"/>
  <c r="S7936" i="1"/>
  <c r="O7936" i="1"/>
  <c r="C7936" i="1"/>
  <c r="S7935" i="1"/>
  <c r="O7935" i="1"/>
  <c r="C7935" i="1"/>
  <c r="S7934" i="1"/>
  <c r="O7934" i="1"/>
  <c r="C7934" i="1"/>
  <c r="S7933" i="1"/>
  <c r="O7933" i="1"/>
  <c r="C7933" i="1"/>
  <c r="S7932" i="1"/>
  <c r="O7932" i="1"/>
  <c r="C7932" i="1"/>
  <c r="S7931" i="1"/>
  <c r="O7931" i="1"/>
  <c r="C7931" i="1"/>
  <c r="S7930" i="1"/>
  <c r="O7930" i="1"/>
  <c r="C7930" i="1"/>
  <c r="S7929" i="1"/>
  <c r="O7929" i="1"/>
  <c r="C7929" i="1"/>
  <c r="S7928" i="1"/>
  <c r="O7928" i="1"/>
  <c r="C7928" i="1"/>
  <c r="S7927" i="1"/>
  <c r="O7927" i="1"/>
  <c r="C7927" i="1"/>
  <c r="S7926" i="1"/>
  <c r="O7926" i="1"/>
  <c r="C7926" i="1"/>
  <c r="S7925" i="1"/>
  <c r="O7925" i="1"/>
  <c r="C7925" i="1"/>
  <c r="S7924" i="1"/>
  <c r="O7924" i="1"/>
  <c r="C7924" i="1"/>
  <c r="S7923" i="1"/>
  <c r="O7923" i="1"/>
  <c r="C7923" i="1"/>
  <c r="S7922" i="1"/>
  <c r="O7922" i="1"/>
  <c r="C7922" i="1"/>
  <c r="S7921" i="1"/>
  <c r="O7921" i="1"/>
  <c r="C7921" i="1"/>
  <c r="S7920" i="1"/>
  <c r="O7920" i="1"/>
  <c r="C7920" i="1"/>
  <c r="S7919" i="1"/>
  <c r="O7919" i="1"/>
  <c r="C7919" i="1"/>
  <c r="S7918" i="1"/>
  <c r="O7918" i="1"/>
  <c r="C7918" i="1"/>
  <c r="S7917" i="1"/>
  <c r="O7917" i="1"/>
  <c r="C7917" i="1"/>
  <c r="S7916" i="1"/>
  <c r="O7916" i="1"/>
  <c r="C7916" i="1"/>
  <c r="S7915" i="1"/>
  <c r="O7915" i="1"/>
  <c r="C7915" i="1"/>
  <c r="S7914" i="1"/>
  <c r="O7914" i="1"/>
  <c r="C7914" i="1"/>
  <c r="S7913" i="1"/>
  <c r="O7913" i="1"/>
  <c r="C7913" i="1"/>
  <c r="S7912" i="1"/>
  <c r="O7912" i="1"/>
  <c r="C7912" i="1"/>
  <c r="S7911" i="1"/>
  <c r="O7911" i="1"/>
  <c r="C7911" i="1"/>
  <c r="S7910" i="1"/>
  <c r="O7910" i="1"/>
  <c r="C7910" i="1"/>
  <c r="S7909" i="1"/>
  <c r="O7909" i="1"/>
  <c r="C7909" i="1"/>
  <c r="S7908" i="1"/>
  <c r="O7908" i="1"/>
  <c r="C7908" i="1"/>
  <c r="S7907" i="1"/>
  <c r="O7907" i="1"/>
  <c r="C7907" i="1"/>
  <c r="S7906" i="1"/>
  <c r="O7906" i="1"/>
  <c r="C7906" i="1"/>
  <c r="S7905" i="1"/>
  <c r="O7905" i="1"/>
  <c r="C7905" i="1"/>
  <c r="S7904" i="1"/>
  <c r="O7904" i="1"/>
  <c r="C7904" i="1"/>
  <c r="S7903" i="1"/>
  <c r="O7903" i="1"/>
  <c r="C7903" i="1"/>
  <c r="S7902" i="1"/>
  <c r="O7902" i="1"/>
  <c r="C7902" i="1"/>
  <c r="S7901" i="1"/>
  <c r="O7901" i="1"/>
  <c r="C7901" i="1"/>
  <c r="S7900" i="1"/>
  <c r="O7900" i="1"/>
  <c r="C7900" i="1"/>
  <c r="S7899" i="1"/>
  <c r="O7899" i="1"/>
  <c r="C7899" i="1"/>
  <c r="S7898" i="1"/>
  <c r="O7898" i="1"/>
  <c r="C7898" i="1"/>
  <c r="S7897" i="1"/>
  <c r="O7897" i="1"/>
  <c r="C7897" i="1"/>
  <c r="S7896" i="1"/>
  <c r="O7896" i="1"/>
  <c r="C7896" i="1"/>
  <c r="S7895" i="1"/>
  <c r="O7895" i="1"/>
  <c r="C7895" i="1"/>
  <c r="S7894" i="1"/>
  <c r="O7894" i="1"/>
  <c r="C7894" i="1"/>
  <c r="S7893" i="1"/>
  <c r="O7893" i="1"/>
  <c r="C7893" i="1"/>
  <c r="S7892" i="1"/>
  <c r="O7892" i="1"/>
  <c r="C7892" i="1"/>
  <c r="S7891" i="1"/>
  <c r="O7891" i="1"/>
  <c r="C7891" i="1"/>
  <c r="S7890" i="1"/>
  <c r="O7890" i="1"/>
  <c r="C7890" i="1"/>
  <c r="S7889" i="1"/>
  <c r="O7889" i="1"/>
  <c r="C7889" i="1"/>
  <c r="S7888" i="1"/>
  <c r="O7888" i="1"/>
  <c r="C7888" i="1"/>
  <c r="S7887" i="1"/>
  <c r="O7887" i="1"/>
  <c r="C7887" i="1"/>
  <c r="S7886" i="1"/>
  <c r="O7886" i="1"/>
  <c r="C7886" i="1"/>
  <c r="S7885" i="1"/>
  <c r="O7885" i="1"/>
  <c r="C7885" i="1"/>
  <c r="S7884" i="1"/>
  <c r="O7884" i="1"/>
  <c r="C7884" i="1"/>
  <c r="S7883" i="1"/>
  <c r="O7883" i="1"/>
  <c r="C7883" i="1"/>
  <c r="S7882" i="1"/>
  <c r="O7882" i="1"/>
  <c r="C7882" i="1"/>
  <c r="S7881" i="1"/>
  <c r="O7881" i="1"/>
  <c r="C7881" i="1"/>
  <c r="S7880" i="1"/>
  <c r="O7880" i="1"/>
  <c r="C7880" i="1"/>
  <c r="S7879" i="1"/>
  <c r="O7879" i="1"/>
  <c r="C7879" i="1"/>
  <c r="S7878" i="1"/>
  <c r="O7878" i="1"/>
  <c r="C7878" i="1"/>
  <c r="S7877" i="1"/>
  <c r="O7877" i="1"/>
  <c r="C7877" i="1"/>
  <c r="S7876" i="1"/>
  <c r="O7876" i="1"/>
  <c r="C7876" i="1"/>
  <c r="S7875" i="1"/>
  <c r="O7875" i="1"/>
  <c r="C7875" i="1"/>
  <c r="S7874" i="1"/>
  <c r="O7874" i="1"/>
  <c r="C7874" i="1"/>
  <c r="S7873" i="1"/>
  <c r="O7873" i="1"/>
  <c r="C7873" i="1"/>
  <c r="S7872" i="1"/>
  <c r="O7872" i="1"/>
  <c r="C7872" i="1"/>
  <c r="S7871" i="1"/>
  <c r="O7871" i="1"/>
  <c r="C7871" i="1"/>
  <c r="S7870" i="1"/>
  <c r="O7870" i="1"/>
  <c r="C7870" i="1"/>
  <c r="S7869" i="1"/>
  <c r="O7869" i="1"/>
  <c r="C7869" i="1"/>
  <c r="S7868" i="1"/>
  <c r="O7868" i="1"/>
  <c r="C7868" i="1"/>
  <c r="S7867" i="1"/>
  <c r="O7867" i="1"/>
  <c r="C7867" i="1"/>
  <c r="S7866" i="1"/>
  <c r="O7866" i="1"/>
  <c r="C7866" i="1"/>
  <c r="S7865" i="1"/>
  <c r="O7865" i="1"/>
  <c r="C7865" i="1"/>
  <c r="S7864" i="1"/>
  <c r="O7864" i="1"/>
  <c r="C7864" i="1"/>
  <c r="S7863" i="1"/>
  <c r="O7863" i="1"/>
  <c r="C7863" i="1"/>
  <c r="S7862" i="1"/>
  <c r="O7862" i="1"/>
  <c r="C7862" i="1"/>
  <c r="S7861" i="1"/>
  <c r="O7861" i="1"/>
  <c r="C7861" i="1"/>
  <c r="S7860" i="1"/>
  <c r="O7860" i="1"/>
  <c r="C7860" i="1"/>
  <c r="S7859" i="1"/>
  <c r="O7859" i="1"/>
  <c r="C7859" i="1"/>
  <c r="S7858" i="1"/>
  <c r="O7858" i="1"/>
  <c r="C7858" i="1"/>
  <c r="S7857" i="1"/>
  <c r="O7857" i="1"/>
  <c r="C7857" i="1"/>
  <c r="S7856" i="1"/>
  <c r="O7856" i="1"/>
  <c r="C7856" i="1"/>
  <c r="S7855" i="1"/>
  <c r="O7855" i="1"/>
  <c r="C7855" i="1"/>
  <c r="S7854" i="1"/>
  <c r="O7854" i="1"/>
  <c r="C7854" i="1"/>
  <c r="S7853" i="1"/>
  <c r="O7853" i="1"/>
  <c r="C7853" i="1"/>
  <c r="S7852" i="1"/>
  <c r="O7852" i="1"/>
  <c r="C7852" i="1"/>
  <c r="S7851" i="1"/>
  <c r="O7851" i="1"/>
  <c r="C7851" i="1"/>
  <c r="S7850" i="1"/>
  <c r="O7850" i="1"/>
  <c r="C7850" i="1"/>
  <c r="S7849" i="1"/>
  <c r="O7849" i="1"/>
  <c r="C7849" i="1"/>
  <c r="S7848" i="1"/>
  <c r="O7848" i="1"/>
  <c r="C7848" i="1"/>
  <c r="S7847" i="1"/>
  <c r="O7847" i="1"/>
  <c r="C7847" i="1"/>
  <c r="S7846" i="1"/>
  <c r="O7846" i="1"/>
  <c r="C7846" i="1"/>
  <c r="S7845" i="1"/>
  <c r="O7845" i="1"/>
  <c r="C7845" i="1"/>
  <c r="S7844" i="1"/>
  <c r="O7844" i="1"/>
  <c r="C7844" i="1"/>
  <c r="S7843" i="1"/>
  <c r="O7843" i="1"/>
  <c r="C7843" i="1"/>
  <c r="S7842" i="1"/>
  <c r="O7842" i="1"/>
  <c r="C7842" i="1"/>
  <c r="S7841" i="1"/>
  <c r="O7841" i="1"/>
  <c r="C7841" i="1"/>
  <c r="S7840" i="1"/>
  <c r="O7840" i="1"/>
  <c r="C7840" i="1"/>
  <c r="S7839" i="1"/>
  <c r="O7839" i="1"/>
  <c r="C7839" i="1"/>
  <c r="S7838" i="1"/>
  <c r="O7838" i="1"/>
  <c r="C7838" i="1"/>
  <c r="S7837" i="1"/>
  <c r="O7837" i="1"/>
  <c r="C7837" i="1"/>
  <c r="S7836" i="1"/>
  <c r="O7836" i="1"/>
  <c r="C7836" i="1"/>
  <c r="S7835" i="1"/>
  <c r="O7835" i="1"/>
  <c r="C7835" i="1"/>
  <c r="S7834" i="1"/>
  <c r="O7834" i="1"/>
  <c r="C7834" i="1"/>
  <c r="S7833" i="1"/>
  <c r="O7833" i="1"/>
  <c r="C7833" i="1"/>
  <c r="S7832" i="1"/>
  <c r="O7832" i="1"/>
  <c r="C7832" i="1"/>
  <c r="S7831" i="1"/>
  <c r="O7831" i="1"/>
  <c r="C7831" i="1"/>
  <c r="S7830" i="1"/>
  <c r="O7830" i="1"/>
  <c r="C7830" i="1"/>
  <c r="S7829" i="1"/>
  <c r="O7829" i="1"/>
  <c r="C7829" i="1"/>
  <c r="S7828" i="1"/>
  <c r="O7828" i="1"/>
  <c r="C7828" i="1"/>
  <c r="S7827" i="1"/>
  <c r="O7827" i="1"/>
  <c r="C7827" i="1"/>
  <c r="S7826" i="1"/>
  <c r="O7826" i="1"/>
  <c r="C7826" i="1"/>
  <c r="S7825" i="1"/>
  <c r="O7825" i="1"/>
  <c r="C7825" i="1"/>
  <c r="S7824" i="1"/>
  <c r="O7824" i="1"/>
  <c r="C7824" i="1"/>
  <c r="S7823" i="1"/>
  <c r="O7823" i="1"/>
  <c r="C7823" i="1"/>
  <c r="S7822" i="1"/>
  <c r="O7822" i="1"/>
  <c r="C7822" i="1"/>
  <c r="S7821" i="1"/>
  <c r="O7821" i="1"/>
  <c r="C7821" i="1"/>
  <c r="S7820" i="1"/>
  <c r="O7820" i="1"/>
  <c r="C7820" i="1"/>
  <c r="S7819" i="1"/>
  <c r="O7819" i="1"/>
  <c r="C7819" i="1"/>
  <c r="S7818" i="1"/>
  <c r="O7818" i="1"/>
  <c r="C7818" i="1"/>
  <c r="S7817" i="1"/>
  <c r="O7817" i="1"/>
  <c r="C7817" i="1"/>
  <c r="S7816" i="1"/>
  <c r="O7816" i="1"/>
  <c r="C7816" i="1"/>
  <c r="S7815" i="1"/>
  <c r="O7815" i="1"/>
  <c r="C7815" i="1"/>
  <c r="S7814" i="1"/>
  <c r="O7814" i="1"/>
  <c r="C7814" i="1"/>
  <c r="S7813" i="1"/>
  <c r="O7813" i="1"/>
  <c r="C7813" i="1"/>
  <c r="S7812" i="1"/>
  <c r="O7812" i="1"/>
  <c r="C7812" i="1"/>
  <c r="S7811" i="1"/>
  <c r="O7811" i="1"/>
  <c r="C7811" i="1"/>
  <c r="S7810" i="1"/>
  <c r="O7810" i="1"/>
  <c r="C7810" i="1"/>
  <c r="S7809" i="1"/>
  <c r="O7809" i="1"/>
  <c r="C7809" i="1"/>
  <c r="S7808" i="1"/>
  <c r="O7808" i="1"/>
  <c r="C7808" i="1"/>
  <c r="S7807" i="1"/>
  <c r="O7807" i="1"/>
  <c r="C7807" i="1"/>
  <c r="S7806" i="1"/>
  <c r="O7806" i="1"/>
  <c r="C7806" i="1"/>
  <c r="S7805" i="1"/>
  <c r="O7805" i="1"/>
  <c r="C7805" i="1"/>
  <c r="S7804" i="1"/>
  <c r="O7804" i="1"/>
  <c r="C7804" i="1"/>
  <c r="S7803" i="1"/>
  <c r="O7803" i="1"/>
  <c r="C7803" i="1"/>
  <c r="S7802" i="1"/>
  <c r="O7802" i="1"/>
  <c r="C7802" i="1"/>
  <c r="S7801" i="1"/>
  <c r="O7801" i="1"/>
  <c r="C7801" i="1"/>
  <c r="S7800" i="1"/>
  <c r="O7800" i="1"/>
  <c r="C7800" i="1"/>
  <c r="S7799" i="1"/>
  <c r="O7799" i="1"/>
  <c r="C7799" i="1"/>
  <c r="S7798" i="1"/>
  <c r="O7798" i="1"/>
  <c r="C7798" i="1"/>
  <c r="S7797" i="1"/>
  <c r="O7797" i="1"/>
  <c r="C7797" i="1"/>
  <c r="S7796" i="1"/>
  <c r="O7796" i="1"/>
  <c r="C7796" i="1"/>
  <c r="S7795" i="1"/>
  <c r="O7795" i="1"/>
  <c r="C7795" i="1"/>
  <c r="S7794" i="1"/>
  <c r="O7794" i="1"/>
  <c r="C7794" i="1"/>
  <c r="S7793" i="1"/>
  <c r="O7793" i="1"/>
  <c r="C7793" i="1"/>
  <c r="S7792" i="1"/>
  <c r="O7792" i="1"/>
  <c r="C7792" i="1"/>
  <c r="S7791" i="1"/>
  <c r="O7791" i="1"/>
  <c r="C7791" i="1"/>
  <c r="S7790" i="1"/>
  <c r="O7790" i="1"/>
  <c r="C7790" i="1"/>
  <c r="S7789" i="1"/>
  <c r="O7789" i="1"/>
  <c r="C7789" i="1"/>
  <c r="S7788" i="1"/>
  <c r="O7788" i="1"/>
  <c r="C7788" i="1"/>
  <c r="S7787" i="1"/>
  <c r="O7787" i="1"/>
  <c r="C7787" i="1"/>
  <c r="S7786" i="1"/>
  <c r="O7786" i="1"/>
  <c r="C7786" i="1"/>
  <c r="S7785" i="1"/>
  <c r="O7785" i="1"/>
  <c r="C7785" i="1"/>
  <c r="S7784" i="1"/>
  <c r="O7784" i="1"/>
  <c r="C7784" i="1"/>
  <c r="S7783" i="1"/>
  <c r="O7783" i="1"/>
  <c r="C7783" i="1"/>
  <c r="S7782" i="1"/>
  <c r="O7782" i="1"/>
  <c r="C7782" i="1"/>
  <c r="S7781" i="1"/>
  <c r="O7781" i="1"/>
  <c r="C7781" i="1"/>
  <c r="S7780" i="1"/>
  <c r="O7780" i="1"/>
  <c r="C7780" i="1"/>
  <c r="S7779" i="1"/>
  <c r="O7779" i="1"/>
  <c r="C7779" i="1"/>
  <c r="S7778" i="1"/>
  <c r="O7778" i="1"/>
  <c r="C7778" i="1"/>
  <c r="S7777" i="1"/>
  <c r="O7777" i="1"/>
  <c r="C7777" i="1"/>
  <c r="S7776" i="1"/>
  <c r="O7776" i="1"/>
  <c r="C7776" i="1"/>
  <c r="S7775" i="1"/>
  <c r="O7775" i="1"/>
  <c r="C7775" i="1"/>
  <c r="S7774" i="1"/>
  <c r="O7774" i="1"/>
  <c r="C7774" i="1"/>
  <c r="S7773" i="1"/>
  <c r="O7773" i="1"/>
  <c r="C7773" i="1"/>
  <c r="S7772" i="1"/>
  <c r="O7772" i="1"/>
  <c r="C7772" i="1"/>
  <c r="S7771" i="1"/>
  <c r="O7771" i="1"/>
  <c r="C7771" i="1"/>
  <c r="S7770" i="1"/>
  <c r="O7770" i="1"/>
  <c r="C7770" i="1"/>
  <c r="S7769" i="1"/>
  <c r="O7769" i="1"/>
  <c r="C7769" i="1"/>
  <c r="S7768" i="1"/>
  <c r="O7768" i="1"/>
  <c r="C7768" i="1"/>
  <c r="S7767" i="1"/>
  <c r="O7767" i="1"/>
  <c r="C7767" i="1"/>
  <c r="S7766" i="1"/>
  <c r="O7766" i="1"/>
  <c r="C7766" i="1"/>
  <c r="S7765" i="1"/>
  <c r="O7765" i="1"/>
  <c r="C7765" i="1"/>
  <c r="S7764" i="1"/>
  <c r="O7764" i="1"/>
  <c r="C7764" i="1"/>
  <c r="S7763" i="1"/>
  <c r="O7763" i="1"/>
  <c r="C7763" i="1"/>
  <c r="S7762" i="1"/>
  <c r="O7762" i="1"/>
  <c r="C7762" i="1"/>
  <c r="S7761" i="1"/>
  <c r="O7761" i="1"/>
  <c r="C7761" i="1"/>
  <c r="S7760" i="1"/>
  <c r="O7760" i="1"/>
  <c r="C7760" i="1"/>
  <c r="S7759" i="1"/>
  <c r="O7759" i="1"/>
  <c r="C7759" i="1"/>
  <c r="S7758" i="1"/>
  <c r="O7758" i="1"/>
  <c r="C7758" i="1"/>
  <c r="S7757" i="1"/>
  <c r="O7757" i="1"/>
  <c r="C7757" i="1"/>
  <c r="S7756" i="1"/>
  <c r="O7756" i="1"/>
  <c r="C7756" i="1"/>
  <c r="S7755" i="1"/>
  <c r="O7755" i="1"/>
  <c r="C7755" i="1"/>
  <c r="S7754" i="1"/>
  <c r="O7754" i="1"/>
  <c r="C7754" i="1"/>
  <c r="S7753" i="1"/>
  <c r="O7753" i="1"/>
  <c r="C7753" i="1"/>
  <c r="S7752" i="1"/>
  <c r="O7752" i="1"/>
  <c r="C7752" i="1"/>
  <c r="S7751" i="1"/>
  <c r="O7751" i="1"/>
  <c r="C7751" i="1"/>
  <c r="S7750" i="1"/>
  <c r="O7750" i="1"/>
  <c r="C7750" i="1"/>
  <c r="S7749" i="1"/>
  <c r="O7749" i="1"/>
  <c r="C7749" i="1"/>
  <c r="S7748" i="1"/>
  <c r="O7748" i="1"/>
  <c r="C7748" i="1"/>
  <c r="S7747" i="1"/>
  <c r="O7747" i="1"/>
  <c r="C7747" i="1"/>
  <c r="S7746" i="1"/>
  <c r="O7746" i="1"/>
  <c r="C7746" i="1"/>
  <c r="S7745" i="1"/>
  <c r="O7745" i="1"/>
  <c r="C7745" i="1"/>
  <c r="S7744" i="1"/>
  <c r="O7744" i="1"/>
  <c r="C7744" i="1"/>
  <c r="S7743" i="1"/>
  <c r="O7743" i="1"/>
  <c r="C7743" i="1"/>
  <c r="S7742" i="1"/>
  <c r="O7742" i="1"/>
  <c r="C7742" i="1"/>
  <c r="S7741" i="1"/>
  <c r="O7741" i="1"/>
  <c r="C7741" i="1"/>
  <c r="S7740" i="1"/>
  <c r="O7740" i="1"/>
  <c r="C7740" i="1"/>
  <c r="S7739" i="1"/>
  <c r="O7739" i="1"/>
  <c r="C7739" i="1"/>
  <c r="S7738" i="1"/>
  <c r="O7738" i="1"/>
  <c r="C7738" i="1"/>
  <c r="S7737" i="1"/>
  <c r="O7737" i="1"/>
  <c r="C7737" i="1"/>
  <c r="S7736" i="1"/>
  <c r="O7736" i="1"/>
  <c r="C7736" i="1"/>
  <c r="S7735" i="1"/>
  <c r="O7735" i="1"/>
  <c r="C7735" i="1"/>
  <c r="S7734" i="1"/>
  <c r="O7734" i="1"/>
  <c r="C7734" i="1"/>
  <c r="S7733" i="1"/>
  <c r="O7733" i="1"/>
  <c r="C7733" i="1"/>
  <c r="S7732" i="1"/>
  <c r="O7732" i="1"/>
  <c r="C7732" i="1"/>
  <c r="S7731" i="1"/>
  <c r="O7731" i="1"/>
  <c r="C7731" i="1"/>
  <c r="S7730" i="1"/>
  <c r="O7730" i="1"/>
  <c r="C7730" i="1"/>
  <c r="S7729" i="1"/>
  <c r="O7729" i="1"/>
  <c r="C7729" i="1"/>
  <c r="S7728" i="1"/>
  <c r="O7728" i="1"/>
  <c r="C7728" i="1"/>
  <c r="S7727" i="1"/>
  <c r="O7727" i="1"/>
  <c r="C7727" i="1"/>
  <c r="S7726" i="1"/>
  <c r="O7726" i="1"/>
  <c r="C7726" i="1"/>
  <c r="S7725" i="1"/>
  <c r="O7725" i="1"/>
  <c r="C7725" i="1"/>
  <c r="S7724" i="1"/>
  <c r="O7724" i="1"/>
  <c r="C7724" i="1"/>
  <c r="S7723" i="1"/>
  <c r="O7723" i="1"/>
  <c r="C7723" i="1"/>
  <c r="S7722" i="1"/>
  <c r="O7722" i="1"/>
  <c r="C7722" i="1"/>
  <c r="S7721" i="1"/>
  <c r="O7721" i="1"/>
  <c r="C7721" i="1"/>
  <c r="S7720" i="1"/>
  <c r="O7720" i="1"/>
  <c r="C7720" i="1"/>
  <c r="S7719" i="1"/>
  <c r="O7719" i="1"/>
  <c r="C7719" i="1"/>
  <c r="S7718" i="1"/>
  <c r="O7718" i="1"/>
  <c r="C7718" i="1"/>
  <c r="S7717" i="1"/>
  <c r="O7717" i="1"/>
  <c r="C7717" i="1"/>
  <c r="S7716" i="1"/>
  <c r="O7716" i="1"/>
  <c r="C7716" i="1"/>
  <c r="S7715" i="1"/>
  <c r="O7715" i="1"/>
  <c r="C7715" i="1"/>
  <c r="S7714" i="1"/>
  <c r="O7714" i="1"/>
  <c r="C7714" i="1"/>
  <c r="S7713" i="1"/>
  <c r="O7713" i="1"/>
  <c r="C7713" i="1"/>
  <c r="S7712" i="1"/>
  <c r="O7712" i="1"/>
  <c r="C7712" i="1"/>
  <c r="S7711" i="1"/>
  <c r="O7711" i="1"/>
  <c r="C7711" i="1"/>
  <c r="S7710" i="1"/>
  <c r="O7710" i="1"/>
  <c r="C7710" i="1"/>
  <c r="S7709" i="1"/>
  <c r="O7709" i="1"/>
  <c r="C7709" i="1"/>
  <c r="S7708" i="1"/>
  <c r="O7708" i="1"/>
  <c r="C7708" i="1"/>
  <c r="S7707" i="1"/>
  <c r="O7707" i="1"/>
  <c r="C7707" i="1"/>
  <c r="S7706" i="1"/>
  <c r="O7706" i="1"/>
  <c r="C7706" i="1"/>
  <c r="S7705" i="1"/>
  <c r="O7705" i="1"/>
  <c r="C7705" i="1"/>
  <c r="S7704" i="1"/>
  <c r="O7704" i="1"/>
  <c r="C7704" i="1"/>
  <c r="S7703" i="1"/>
  <c r="O7703" i="1"/>
  <c r="C7703" i="1"/>
  <c r="S7702" i="1"/>
  <c r="O7702" i="1"/>
  <c r="C7702" i="1"/>
  <c r="S7701" i="1"/>
  <c r="O7701" i="1"/>
  <c r="C7701" i="1"/>
  <c r="S7700" i="1"/>
  <c r="O7700" i="1"/>
  <c r="C7700" i="1"/>
  <c r="S7699" i="1"/>
  <c r="O7699" i="1"/>
  <c r="C7699" i="1"/>
  <c r="S7698" i="1"/>
  <c r="O7698" i="1"/>
  <c r="C7698" i="1"/>
  <c r="S7697" i="1"/>
  <c r="O7697" i="1"/>
  <c r="C7697" i="1"/>
  <c r="S7696" i="1"/>
  <c r="O7696" i="1"/>
  <c r="C7696" i="1"/>
  <c r="S7695" i="1"/>
  <c r="O7695" i="1"/>
  <c r="C7695" i="1"/>
  <c r="S7694" i="1"/>
  <c r="O7694" i="1"/>
  <c r="C7694" i="1"/>
  <c r="S7693" i="1"/>
  <c r="O7693" i="1"/>
  <c r="C7693" i="1"/>
  <c r="S7692" i="1"/>
  <c r="O7692" i="1"/>
  <c r="C7692" i="1"/>
  <c r="S7691" i="1"/>
  <c r="O7691" i="1"/>
  <c r="C7691" i="1"/>
  <c r="S7690" i="1"/>
  <c r="O7690" i="1"/>
  <c r="C7690" i="1"/>
  <c r="S7689" i="1"/>
  <c r="O7689" i="1"/>
  <c r="C7689" i="1"/>
  <c r="S7688" i="1"/>
  <c r="O7688" i="1"/>
  <c r="C7688" i="1"/>
  <c r="S7687" i="1"/>
  <c r="O7687" i="1"/>
  <c r="C7687" i="1"/>
  <c r="S7686" i="1"/>
  <c r="O7686" i="1"/>
  <c r="C7686" i="1"/>
  <c r="S7685" i="1"/>
  <c r="O7685" i="1"/>
  <c r="C7685" i="1"/>
  <c r="S7684" i="1"/>
  <c r="O7684" i="1"/>
  <c r="C7684" i="1"/>
  <c r="S7683" i="1"/>
  <c r="O7683" i="1"/>
  <c r="C7683" i="1"/>
  <c r="S7682" i="1"/>
  <c r="O7682" i="1"/>
  <c r="C7682" i="1"/>
  <c r="S7681" i="1"/>
  <c r="O7681" i="1"/>
  <c r="C7681" i="1"/>
  <c r="S7680" i="1"/>
  <c r="O7680" i="1"/>
  <c r="C7680" i="1"/>
  <c r="S7679" i="1"/>
  <c r="O7679" i="1"/>
  <c r="C7679" i="1"/>
  <c r="S7678" i="1"/>
  <c r="O7678" i="1"/>
  <c r="C7678" i="1"/>
  <c r="S7677" i="1"/>
  <c r="O7677" i="1"/>
  <c r="C7677" i="1"/>
  <c r="S7676" i="1"/>
  <c r="O7676" i="1"/>
  <c r="C7676" i="1"/>
  <c r="S7675" i="1"/>
  <c r="O7675" i="1"/>
  <c r="C7675" i="1"/>
  <c r="S7674" i="1"/>
  <c r="O7674" i="1"/>
  <c r="C7674" i="1"/>
  <c r="S7673" i="1"/>
  <c r="O7673" i="1"/>
  <c r="C7673" i="1"/>
  <c r="S7672" i="1"/>
  <c r="O7672" i="1"/>
  <c r="C7672" i="1"/>
  <c r="S7671" i="1"/>
  <c r="O7671" i="1"/>
  <c r="C7671" i="1"/>
  <c r="S7670" i="1"/>
  <c r="O7670" i="1"/>
  <c r="C7670" i="1"/>
  <c r="S7669" i="1"/>
  <c r="O7669" i="1"/>
  <c r="C7669" i="1"/>
  <c r="S7668" i="1"/>
  <c r="O7668" i="1"/>
  <c r="C7668" i="1"/>
  <c r="S7667" i="1"/>
  <c r="O7667" i="1"/>
  <c r="C7667" i="1"/>
  <c r="S7666" i="1"/>
  <c r="O7666" i="1"/>
  <c r="C7666" i="1"/>
  <c r="S7665" i="1"/>
  <c r="O7665" i="1"/>
  <c r="C7665" i="1"/>
  <c r="S7664" i="1"/>
  <c r="O7664" i="1"/>
  <c r="C7664" i="1"/>
  <c r="S7663" i="1"/>
  <c r="O7663" i="1"/>
  <c r="C7663" i="1"/>
  <c r="S7662" i="1"/>
  <c r="O7662" i="1"/>
  <c r="C7662" i="1"/>
  <c r="S7661" i="1"/>
  <c r="O7661" i="1"/>
  <c r="C7661" i="1"/>
  <c r="S7660" i="1"/>
  <c r="O7660" i="1"/>
  <c r="C7660" i="1"/>
  <c r="S7659" i="1"/>
  <c r="O7659" i="1"/>
  <c r="C7659" i="1"/>
  <c r="S7658" i="1"/>
  <c r="O7658" i="1"/>
  <c r="C7658" i="1"/>
  <c r="S7657" i="1"/>
  <c r="O7657" i="1"/>
  <c r="C7657" i="1"/>
  <c r="S7656" i="1"/>
  <c r="O7656" i="1"/>
  <c r="C7656" i="1"/>
  <c r="S7655" i="1"/>
  <c r="O7655" i="1"/>
  <c r="C7655" i="1"/>
  <c r="S7654" i="1"/>
  <c r="O7654" i="1"/>
  <c r="C7654" i="1"/>
  <c r="S7653" i="1"/>
  <c r="O7653" i="1"/>
  <c r="C7653" i="1"/>
  <c r="S7652" i="1"/>
  <c r="O7652" i="1"/>
  <c r="C7652" i="1"/>
  <c r="S7651" i="1"/>
  <c r="O7651" i="1"/>
  <c r="C7651" i="1"/>
  <c r="S7650" i="1"/>
  <c r="O7650" i="1"/>
  <c r="C7650" i="1"/>
  <c r="S7649" i="1"/>
  <c r="O7649" i="1"/>
  <c r="C7649" i="1"/>
  <c r="S7648" i="1"/>
  <c r="O7648" i="1"/>
  <c r="C7648" i="1"/>
  <c r="S7647" i="1"/>
  <c r="O7647" i="1"/>
  <c r="C7647" i="1"/>
  <c r="S7646" i="1"/>
  <c r="O7646" i="1"/>
  <c r="C7646" i="1"/>
  <c r="S7645" i="1"/>
  <c r="O7645" i="1"/>
  <c r="C7645" i="1"/>
  <c r="S7644" i="1"/>
  <c r="O7644" i="1"/>
  <c r="C7644" i="1"/>
  <c r="S7643" i="1"/>
  <c r="O7643" i="1"/>
  <c r="C7643" i="1"/>
  <c r="S7642" i="1"/>
  <c r="O7642" i="1"/>
  <c r="C7642" i="1"/>
  <c r="S7641" i="1"/>
  <c r="O7641" i="1"/>
  <c r="C7641" i="1"/>
  <c r="S7640" i="1"/>
  <c r="O7640" i="1"/>
  <c r="C7640" i="1"/>
  <c r="S7639" i="1"/>
  <c r="O7639" i="1"/>
  <c r="C7639" i="1"/>
  <c r="S7638" i="1"/>
  <c r="O7638" i="1"/>
  <c r="C7638" i="1"/>
  <c r="S7637" i="1"/>
  <c r="O7637" i="1"/>
  <c r="C7637" i="1"/>
  <c r="S7636" i="1"/>
  <c r="O7636" i="1"/>
  <c r="C7636" i="1"/>
  <c r="S7635" i="1"/>
  <c r="O7635" i="1"/>
  <c r="C7635" i="1"/>
  <c r="S7634" i="1"/>
  <c r="O7634" i="1"/>
  <c r="C7634" i="1"/>
  <c r="S7633" i="1"/>
  <c r="O7633" i="1"/>
  <c r="C7633" i="1"/>
  <c r="S7632" i="1"/>
  <c r="O7632" i="1"/>
  <c r="C7632" i="1"/>
  <c r="S7631" i="1"/>
  <c r="O7631" i="1"/>
  <c r="C7631" i="1"/>
  <c r="S7630" i="1"/>
  <c r="O7630" i="1"/>
  <c r="C7630" i="1"/>
  <c r="S7629" i="1"/>
  <c r="O7629" i="1"/>
  <c r="C7629" i="1"/>
  <c r="S7628" i="1"/>
  <c r="O7628" i="1"/>
  <c r="C7628" i="1"/>
  <c r="S7627" i="1"/>
  <c r="O7627" i="1"/>
  <c r="C7627" i="1"/>
  <c r="S7626" i="1"/>
  <c r="O7626" i="1"/>
  <c r="C7626" i="1"/>
  <c r="S7625" i="1"/>
  <c r="O7625" i="1"/>
  <c r="C7625" i="1"/>
  <c r="S7624" i="1"/>
  <c r="O7624" i="1"/>
  <c r="C7624" i="1"/>
  <c r="S7623" i="1"/>
  <c r="O7623" i="1"/>
  <c r="C7623" i="1"/>
  <c r="S7622" i="1"/>
  <c r="O7622" i="1"/>
  <c r="C7622" i="1"/>
  <c r="S7621" i="1"/>
  <c r="O7621" i="1"/>
  <c r="C7621" i="1"/>
  <c r="S7620" i="1"/>
  <c r="O7620" i="1"/>
  <c r="C7620" i="1"/>
  <c r="S7619" i="1"/>
  <c r="O7619" i="1"/>
  <c r="C7619" i="1"/>
  <c r="S7618" i="1"/>
  <c r="O7618" i="1"/>
  <c r="C7618" i="1"/>
  <c r="S7617" i="1"/>
  <c r="O7617" i="1"/>
  <c r="C7617" i="1"/>
  <c r="S7616" i="1"/>
  <c r="O7616" i="1"/>
  <c r="C7616" i="1"/>
  <c r="S7615" i="1"/>
  <c r="O7615" i="1"/>
  <c r="C7615" i="1"/>
  <c r="S7614" i="1"/>
  <c r="O7614" i="1"/>
  <c r="C7614" i="1"/>
  <c r="S7613" i="1"/>
  <c r="O7613" i="1"/>
  <c r="C7613" i="1"/>
  <c r="S7612" i="1"/>
  <c r="O7612" i="1"/>
  <c r="C7612" i="1"/>
  <c r="S7611" i="1"/>
  <c r="O7611" i="1"/>
  <c r="C7611" i="1"/>
  <c r="S7610" i="1"/>
  <c r="O7610" i="1"/>
  <c r="C7610" i="1"/>
  <c r="S7609" i="1"/>
  <c r="O7609" i="1"/>
  <c r="C7609" i="1"/>
  <c r="S7608" i="1"/>
  <c r="O7608" i="1"/>
  <c r="C7608" i="1"/>
  <c r="S7607" i="1"/>
  <c r="O7607" i="1"/>
  <c r="C7607" i="1"/>
  <c r="S7606" i="1"/>
  <c r="O7606" i="1"/>
  <c r="C7606" i="1"/>
  <c r="S7605" i="1"/>
  <c r="O7605" i="1"/>
  <c r="C7605" i="1"/>
  <c r="S7604" i="1"/>
  <c r="O7604" i="1"/>
  <c r="C7604" i="1"/>
  <c r="S7603" i="1"/>
  <c r="O7603" i="1"/>
  <c r="C7603" i="1"/>
  <c r="S7602" i="1"/>
  <c r="O7602" i="1"/>
  <c r="C7602" i="1"/>
  <c r="S7601" i="1"/>
  <c r="O7601" i="1"/>
  <c r="C7601" i="1"/>
  <c r="S7600" i="1"/>
  <c r="O7600" i="1"/>
  <c r="C7600" i="1"/>
  <c r="S7599" i="1"/>
  <c r="O7599" i="1"/>
  <c r="C7599" i="1"/>
  <c r="S7598" i="1"/>
  <c r="O7598" i="1"/>
  <c r="C7598" i="1"/>
  <c r="S7597" i="1"/>
  <c r="O7597" i="1"/>
  <c r="C7597" i="1"/>
  <c r="S7596" i="1"/>
  <c r="O7596" i="1"/>
  <c r="C7596" i="1"/>
  <c r="S7595" i="1"/>
  <c r="O7595" i="1"/>
  <c r="C7595" i="1"/>
  <c r="S7594" i="1"/>
  <c r="O7594" i="1"/>
  <c r="C7594" i="1"/>
  <c r="S7593" i="1"/>
  <c r="O7593" i="1"/>
  <c r="C7593" i="1"/>
  <c r="S7592" i="1"/>
  <c r="O7592" i="1"/>
  <c r="C7592" i="1"/>
  <c r="S7591" i="1"/>
  <c r="O7591" i="1"/>
  <c r="C7591" i="1"/>
  <c r="S7590" i="1"/>
  <c r="O7590" i="1"/>
  <c r="C7590" i="1"/>
  <c r="S7589" i="1"/>
  <c r="O7589" i="1"/>
  <c r="C7589" i="1"/>
  <c r="S7588" i="1"/>
  <c r="O7588" i="1"/>
  <c r="C7588" i="1"/>
  <c r="S7587" i="1"/>
  <c r="O7587" i="1"/>
  <c r="C7587" i="1"/>
  <c r="S7586" i="1"/>
  <c r="O7586" i="1"/>
  <c r="C7586" i="1"/>
  <c r="S7585" i="1"/>
  <c r="O7585" i="1"/>
  <c r="C7585" i="1"/>
  <c r="S7584" i="1"/>
  <c r="O7584" i="1"/>
  <c r="C7584" i="1"/>
  <c r="S7583" i="1"/>
  <c r="O7583" i="1"/>
  <c r="C7583" i="1"/>
  <c r="S7582" i="1"/>
  <c r="O7582" i="1"/>
  <c r="C7582" i="1"/>
  <c r="S7581" i="1"/>
  <c r="O7581" i="1"/>
  <c r="C7581" i="1"/>
  <c r="S7580" i="1"/>
  <c r="O7580" i="1"/>
  <c r="C7580" i="1"/>
  <c r="S7579" i="1"/>
  <c r="O7579" i="1"/>
  <c r="C7579" i="1"/>
  <c r="S7578" i="1"/>
  <c r="O7578" i="1"/>
  <c r="C7578" i="1"/>
  <c r="S7577" i="1"/>
  <c r="O7577" i="1"/>
  <c r="C7577" i="1"/>
  <c r="S7576" i="1"/>
  <c r="O7576" i="1"/>
  <c r="C7576" i="1"/>
  <c r="S7575" i="1"/>
  <c r="O7575" i="1"/>
  <c r="C7575" i="1"/>
  <c r="S7574" i="1"/>
  <c r="O7574" i="1"/>
  <c r="C7574" i="1"/>
  <c r="S7573" i="1"/>
  <c r="O7573" i="1"/>
  <c r="C7573" i="1"/>
  <c r="S7572" i="1"/>
  <c r="O7572" i="1"/>
  <c r="C7572" i="1"/>
  <c r="S7571" i="1"/>
  <c r="O7571" i="1"/>
  <c r="C7571" i="1"/>
  <c r="S7570" i="1"/>
  <c r="O7570" i="1"/>
  <c r="C7570" i="1"/>
  <c r="S7569" i="1"/>
  <c r="O7569" i="1"/>
  <c r="C7569" i="1"/>
  <c r="S7568" i="1"/>
  <c r="O7568" i="1"/>
  <c r="C7568" i="1"/>
  <c r="S7567" i="1"/>
  <c r="O7567" i="1"/>
  <c r="C7567" i="1"/>
  <c r="S7566" i="1"/>
  <c r="O7566" i="1"/>
  <c r="C7566" i="1"/>
  <c r="S7565" i="1"/>
  <c r="O7565" i="1"/>
  <c r="C7565" i="1"/>
  <c r="S7564" i="1"/>
  <c r="O7564" i="1"/>
  <c r="C7564" i="1"/>
  <c r="S7563" i="1"/>
  <c r="O7563" i="1"/>
  <c r="C7563" i="1"/>
  <c r="S7562" i="1"/>
  <c r="O7562" i="1"/>
  <c r="C7562" i="1"/>
  <c r="S7561" i="1"/>
  <c r="O7561" i="1"/>
  <c r="C7561" i="1"/>
  <c r="S7560" i="1"/>
  <c r="O7560" i="1"/>
  <c r="C7560" i="1"/>
  <c r="S7559" i="1"/>
  <c r="O7559" i="1"/>
  <c r="C7559" i="1"/>
  <c r="S7558" i="1"/>
  <c r="O7558" i="1"/>
  <c r="C7558" i="1"/>
  <c r="S7557" i="1"/>
  <c r="O7557" i="1"/>
  <c r="C7557" i="1"/>
  <c r="S7556" i="1"/>
  <c r="O7556" i="1"/>
  <c r="C7556" i="1"/>
  <c r="S7555" i="1"/>
  <c r="O7555" i="1"/>
  <c r="C7555" i="1"/>
  <c r="S7554" i="1"/>
  <c r="O7554" i="1"/>
  <c r="C7554" i="1"/>
  <c r="S7553" i="1"/>
  <c r="O7553" i="1"/>
  <c r="C7553" i="1"/>
  <c r="S7552" i="1"/>
  <c r="O7552" i="1"/>
  <c r="C7552" i="1"/>
  <c r="S7551" i="1"/>
  <c r="O7551" i="1"/>
  <c r="C7551" i="1"/>
  <c r="S7550" i="1"/>
  <c r="O7550" i="1"/>
  <c r="C7550" i="1"/>
  <c r="S7549" i="1"/>
  <c r="O7549" i="1"/>
  <c r="C7549" i="1"/>
  <c r="S7548" i="1"/>
  <c r="O7548" i="1"/>
  <c r="C7548" i="1"/>
  <c r="S7547" i="1"/>
  <c r="O7547" i="1"/>
  <c r="C7547" i="1"/>
  <c r="S7546" i="1"/>
  <c r="O7546" i="1"/>
  <c r="C7546" i="1"/>
  <c r="S7545" i="1"/>
  <c r="O7545" i="1"/>
  <c r="C7545" i="1"/>
  <c r="S7544" i="1"/>
  <c r="O7544" i="1"/>
  <c r="C7544" i="1"/>
  <c r="S7543" i="1"/>
  <c r="O7543" i="1"/>
  <c r="C7543" i="1"/>
  <c r="S7542" i="1"/>
  <c r="O7542" i="1"/>
  <c r="C7542" i="1"/>
  <c r="S7541" i="1"/>
  <c r="O7541" i="1"/>
  <c r="C7541" i="1"/>
  <c r="S7540" i="1"/>
  <c r="O7540" i="1"/>
  <c r="C7540" i="1"/>
  <c r="S7539" i="1"/>
  <c r="O7539" i="1"/>
  <c r="C7539" i="1"/>
  <c r="S7538" i="1"/>
  <c r="O7538" i="1"/>
  <c r="C7538" i="1"/>
  <c r="S7537" i="1"/>
  <c r="O7537" i="1"/>
  <c r="C7537" i="1"/>
  <c r="S7536" i="1"/>
  <c r="O7536" i="1"/>
  <c r="C7536" i="1"/>
  <c r="S7535" i="1"/>
  <c r="O7535" i="1"/>
  <c r="C7535" i="1"/>
  <c r="S7534" i="1"/>
  <c r="O7534" i="1"/>
  <c r="C7534" i="1"/>
  <c r="S7533" i="1"/>
  <c r="O7533" i="1"/>
  <c r="C7533" i="1"/>
  <c r="S7532" i="1"/>
  <c r="O7532" i="1"/>
  <c r="C7532" i="1"/>
  <c r="S7531" i="1"/>
  <c r="O7531" i="1"/>
  <c r="C7531" i="1"/>
  <c r="S7530" i="1"/>
  <c r="O7530" i="1"/>
  <c r="C7530" i="1"/>
  <c r="S7529" i="1"/>
  <c r="O7529" i="1"/>
  <c r="C7529" i="1"/>
  <c r="S7528" i="1"/>
  <c r="O7528" i="1"/>
  <c r="C7528" i="1"/>
  <c r="S7527" i="1"/>
  <c r="O7527" i="1"/>
  <c r="C7527" i="1"/>
  <c r="S7526" i="1"/>
  <c r="O7526" i="1"/>
  <c r="C7526" i="1"/>
  <c r="S7525" i="1"/>
  <c r="O7525" i="1"/>
  <c r="C7525" i="1"/>
  <c r="S7524" i="1"/>
  <c r="O7524" i="1"/>
  <c r="C7524" i="1"/>
  <c r="S7523" i="1"/>
  <c r="O7523" i="1"/>
  <c r="C7523" i="1"/>
  <c r="S7522" i="1"/>
  <c r="O7522" i="1"/>
  <c r="C7522" i="1"/>
  <c r="S7521" i="1"/>
  <c r="O7521" i="1"/>
  <c r="C7521" i="1"/>
  <c r="S7520" i="1"/>
  <c r="O7520" i="1"/>
  <c r="C7520" i="1"/>
  <c r="S7519" i="1"/>
  <c r="O7519" i="1"/>
  <c r="C7519" i="1"/>
  <c r="S7518" i="1"/>
  <c r="O7518" i="1"/>
  <c r="C7518" i="1"/>
  <c r="S7517" i="1"/>
  <c r="O7517" i="1"/>
  <c r="C7517" i="1"/>
  <c r="S7516" i="1"/>
  <c r="O7516" i="1"/>
  <c r="C7516" i="1"/>
  <c r="S7515" i="1"/>
  <c r="O7515" i="1"/>
  <c r="C7515" i="1"/>
  <c r="S7514" i="1"/>
  <c r="O7514" i="1"/>
  <c r="C7514" i="1"/>
  <c r="S7513" i="1"/>
  <c r="O7513" i="1"/>
  <c r="C7513" i="1"/>
  <c r="S7512" i="1"/>
  <c r="O7512" i="1"/>
  <c r="C7512" i="1"/>
  <c r="S7511" i="1"/>
  <c r="O7511" i="1"/>
  <c r="C7511" i="1"/>
  <c r="S7510" i="1"/>
  <c r="O7510" i="1"/>
  <c r="C7510" i="1"/>
  <c r="S7509" i="1"/>
  <c r="O7509" i="1"/>
  <c r="C7509" i="1"/>
  <c r="S7508" i="1"/>
  <c r="O7508" i="1"/>
  <c r="C7508" i="1"/>
  <c r="S7507" i="1"/>
  <c r="O7507" i="1"/>
  <c r="C7507" i="1"/>
  <c r="S7506" i="1"/>
  <c r="O7506" i="1"/>
  <c r="C7506" i="1"/>
  <c r="S7505" i="1"/>
  <c r="O7505" i="1"/>
  <c r="C7505" i="1"/>
  <c r="S7504" i="1"/>
  <c r="O7504" i="1"/>
  <c r="C7504" i="1"/>
  <c r="S7503" i="1"/>
  <c r="O7503" i="1"/>
  <c r="C7503" i="1"/>
  <c r="S7502" i="1"/>
  <c r="O7502" i="1"/>
  <c r="C7502" i="1"/>
  <c r="S7501" i="1"/>
  <c r="O7501" i="1"/>
  <c r="C7501" i="1"/>
  <c r="S7500" i="1"/>
  <c r="O7500" i="1"/>
  <c r="C7500" i="1"/>
  <c r="S7499" i="1"/>
  <c r="O7499" i="1"/>
  <c r="C7499" i="1"/>
  <c r="S7498" i="1"/>
  <c r="O7498" i="1"/>
  <c r="C7498" i="1"/>
  <c r="S7497" i="1"/>
  <c r="O7497" i="1"/>
  <c r="C7497" i="1"/>
  <c r="S7496" i="1"/>
  <c r="O7496" i="1"/>
  <c r="C7496" i="1"/>
  <c r="S7495" i="1"/>
  <c r="O7495" i="1"/>
  <c r="C7495" i="1"/>
  <c r="S7494" i="1"/>
  <c r="O7494" i="1"/>
  <c r="C7494" i="1"/>
  <c r="S7493" i="1"/>
  <c r="O7493" i="1"/>
  <c r="C7493" i="1"/>
  <c r="S7492" i="1"/>
  <c r="O7492" i="1"/>
  <c r="C7492" i="1"/>
  <c r="S7491" i="1"/>
  <c r="O7491" i="1"/>
  <c r="C7491" i="1"/>
  <c r="S7490" i="1"/>
  <c r="O7490" i="1"/>
  <c r="C7490" i="1"/>
  <c r="S7489" i="1"/>
  <c r="O7489" i="1"/>
  <c r="C7489" i="1"/>
  <c r="S7488" i="1"/>
  <c r="O7488" i="1"/>
  <c r="C7488" i="1"/>
  <c r="S7487" i="1"/>
  <c r="O7487" i="1"/>
  <c r="C7487" i="1"/>
  <c r="S7486" i="1"/>
  <c r="O7486" i="1"/>
  <c r="C7486" i="1"/>
  <c r="S7485" i="1"/>
  <c r="O7485" i="1"/>
  <c r="C7485" i="1"/>
  <c r="S7484" i="1"/>
  <c r="O7484" i="1"/>
  <c r="C7484" i="1"/>
  <c r="S7483" i="1"/>
  <c r="O7483" i="1"/>
  <c r="C7483" i="1"/>
  <c r="S7482" i="1"/>
  <c r="O7482" i="1"/>
  <c r="C7482" i="1"/>
  <c r="S7481" i="1"/>
  <c r="O7481" i="1"/>
  <c r="C7481" i="1"/>
  <c r="S7480" i="1"/>
  <c r="O7480" i="1"/>
  <c r="C7480" i="1"/>
  <c r="S7479" i="1"/>
  <c r="O7479" i="1"/>
  <c r="C7479" i="1"/>
  <c r="S7478" i="1"/>
  <c r="O7478" i="1"/>
  <c r="C7478" i="1"/>
  <c r="S7477" i="1"/>
  <c r="O7477" i="1"/>
  <c r="C7477" i="1"/>
  <c r="S7476" i="1"/>
  <c r="O7476" i="1"/>
  <c r="C7476" i="1"/>
  <c r="S7475" i="1"/>
  <c r="O7475" i="1"/>
  <c r="C7475" i="1"/>
  <c r="S7474" i="1"/>
  <c r="O7474" i="1"/>
  <c r="C7474" i="1"/>
  <c r="S7473" i="1"/>
  <c r="O7473" i="1"/>
  <c r="C7473" i="1"/>
  <c r="S7472" i="1"/>
  <c r="O7472" i="1"/>
  <c r="C7472" i="1"/>
  <c r="S7471" i="1"/>
  <c r="O7471" i="1"/>
  <c r="C7471" i="1"/>
  <c r="S7470" i="1"/>
  <c r="O7470" i="1"/>
  <c r="C7470" i="1"/>
  <c r="S7469" i="1"/>
  <c r="O7469" i="1"/>
  <c r="C7469" i="1"/>
  <c r="S7468" i="1"/>
  <c r="O7468" i="1"/>
  <c r="C7468" i="1"/>
  <c r="S7467" i="1"/>
  <c r="O7467" i="1"/>
  <c r="C7467" i="1"/>
  <c r="S7466" i="1"/>
  <c r="O7466" i="1"/>
  <c r="C7466" i="1"/>
  <c r="S7465" i="1"/>
  <c r="O7465" i="1"/>
  <c r="C7465" i="1"/>
  <c r="S7464" i="1"/>
  <c r="O7464" i="1"/>
  <c r="C7464" i="1"/>
  <c r="S7463" i="1"/>
  <c r="O7463" i="1"/>
  <c r="C7463" i="1"/>
  <c r="S7462" i="1"/>
  <c r="O7462" i="1"/>
  <c r="C7462" i="1"/>
  <c r="S7461" i="1"/>
  <c r="O7461" i="1"/>
  <c r="C7461" i="1"/>
  <c r="S7460" i="1"/>
  <c r="O7460" i="1"/>
  <c r="C7460" i="1"/>
  <c r="S7459" i="1"/>
  <c r="O7459" i="1"/>
  <c r="C7459" i="1"/>
  <c r="S7458" i="1"/>
  <c r="O7458" i="1"/>
  <c r="C7458" i="1"/>
  <c r="S7457" i="1"/>
  <c r="O7457" i="1"/>
  <c r="C7457" i="1"/>
  <c r="S7456" i="1"/>
  <c r="O7456" i="1"/>
  <c r="C7456" i="1"/>
  <c r="S7455" i="1"/>
  <c r="O7455" i="1"/>
  <c r="C7455" i="1"/>
  <c r="S7454" i="1"/>
  <c r="O7454" i="1"/>
  <c r="C7454" i="1"/>
  <c r="S7453" i="1"/>
  <c r="O7453" i="1"/>
  <c r="C7453" i="1"/>
  <c r="S7452" i="1"/>
  <c r="O7452" i="1"/>
  <c r="C7452" i="1"/>
  <c r="S7451" i="1"/>
  <c r="O7451" i="1"/>
  <c r="C7451" i="1"/>
  <c r="S7450" i="1"/>
  <c r="O7450" i="1"/>
  <c r="C7450" i="1"/>
  <c r="S7449" i="1"/>
  <c r="O7449" i="1"/>
  <c r="C7449" i="1"/>
  <c r="S7448" i="1"/>
  <c r="O7448" i="1"/>
  <c r="C7448" i="1"/>
  <c r="S7447" i="1"/>
  <c r="O7447" i="1"/>
  <c r="C7447" i="1"/>
  <c r="S7446" i="1"/>
  <c r="O7446" i="1"/>
  <c r="C7446" i="1"/>
  <c r="S7445" i="1"/>
  <c r="O7445" i="1"/>
  <c r="C7445" i="1"/>
  <c r="S7444" i="1"/>
  <c r="O7444" i="1"/>
  <c r="C7444" i="1"/>
  <c r="S7443" i="1"/>
  <c r="O7443" i="1"/>
  <c r="C7443" i="1"/>
  <c r="S7442" i="1"/>
  <c r="O7442" i="1"/>
  <c r="C7442" i="1"/>
  <c r="S7441" i="1"/>
  <c r="O7441" i="1"/>
  <c r="C7441" i="1"/>
  <c r="S7440" i="1"/>
  <c r="O7440" i="1"/>
  <c r="C7440" i="1"/>
  <c r="S7439" i="1"/>
  <c r="O7439" i="1"/>
  <c r="C7439" i="1"/>
  <c r="S7438" i="1"/>
  <c r="O7438" i="1"/>
  <c r="C7438" i="1"/>
  <c r="S7437" i="1"/>
  <c r="O7437" i="1"/>
  <c r="C7437" i="1"/>
  <c r="S7436" i="1"/>
  <c r="O7436" i="1"/>
  <c r="C7436" i="1"/>
  <c r="S7435" i="1"/>
  <c r="O7435" i="1"/>
  <c r="C7435" i="1"/>
  <c r="S7434" i="1"/>
  <c r="O7434" i="1"/>
  <c r="C7434" i="1"/>
  <c r="S7433" i="1"/>
  <c r="O7433" i="1"/>
  <c r="C7433" i="1"/>
  <c r="S7432" i="1"/>
  <c r="O7432" i="1"/>
  <c r="C7432" i="1"/>
  <c r="S7431" i="1"/>
  <c r="O7431" i="1"/>
  <c r="C7431" i="1"/>
  <c r="S7430" i="1"/>
  <c r="O7430" i="1"/>
  <c r="C7430" i="1"/>
  <c r="S7429" i="1"/>
  <c r="O7429" i="1"/>
  <c r="C7429" i="1"/>
  <c r="S7428" i="1"/>
  <c r="O7428" i="1"/>
  <c r="C7428" i="1"/>
  <c r="S7427" i="1"/>
  <c r="O7427" i="1"/>
  <c r="C7427" i="1"/>
  <c r="S7426" i="1"/>
  <c r="O7426" i="1"/>
  <c r="C7426" i="1"/>
  <c r="S7425" i="1"/>
  <c r="O7425" i="1"/>
  <c r="C7425" i="1"/>
  <c r="S7424" i="1"/>
  <c r="O7424" i="1"/>
  <c r="C7424" i="1"/>
  <c r="S7423" i="1"/>
  <c r="O7423" i="1"/>
  <c r="C7423" i="1"/>
  <c r="S7422" i="1"/>
  <c r="O7422" i="1"/>
  <c r="C7422" i="1"/>
  <c r="S7421" i="1"/>
  <c r="O7421" i="1"/>
  <c r="C7421" i="1"/>
  <c r="S7420" i="1"/>
  <c r="O7420" i="1"/>
  <c r="C7420" i="1"/>
  <c r="S7419" i="1"/>
  <c r="O7419" i="1"/>
  <c r="C7419" i="1"/>
  <c r="S7418" i="1"/>
  <c r="O7418" i="1"/>
  <c r="C7418" i="1"/>
  <c r="S7417" i="1"/>
  <c r="O7417" i="1"/>
  <c r="C7417" i="1"/>
  <c r="S7416" i="1"/>
  <c r="O7416" i="1"/>
  <c r="C7416" i="1"/>
  <c r="S7415" i="1"/>
  <c r="O7415" i="1"/>
  <c r="C7415" i="1"/>
  <c r="S7414" i="1"/>
  <c r="O7414" i="1"/>
  <c r="C7414" i="1"/>
  <c r="S7413" i="1"/>
  <c r="O7413" i="1"/>
  <c r="C7413" i="1"/>
  <c r="S7412" i="1"/>
  <c r="O7412" i="1"/>
  <c r="C7412" i="1"/>
  <c r="S7411" i="1"/>
  <c r="O7411" i="1"/>
  <c r="C7411" i="1"/>
  <c r="S7410" i="1"/>
  <c r="O7410" i="1"/>
  <c r="C7410" i="1"/>
  <c r="S7409" i="1"/>
  <c r="O7409" i="1"/>
  <c r="C7409" i="1"/>
  <c r="S7408" i="1"/>
  <c r="O7408" i="1"/>
  <c r="C7408" i="1"/>
  <c r="S7407" i="1"/>
  <c r="O7407" i="1"/>
  <c r="C7407" i="1"/>
  <c r="S7406" i="1"/>
  <c r="O7406" i="1"/>
  <c r="C7406" i="1"/>
  <c r="S7405" i="1"/>
  <c r="O7405" i="1"/>
  <c r="C7405" i="1"/>
  <c r="S7404" i="1"/>
  <c r="O7404" i="1"/>
  <c r="C7404" i="1"/>
  <c r="S7403" i="1"/>
  <c r="O7403" i="1"/>
  <c r="C7403" i="1"/>
  <c r="S7402" i="1"/>
  <c r="O7402" i="1"/>
  <c r="C7402" i="1"/>
  <c r="S7401" i="1"/>
  <c r="O7401" i="1"/>
  <c r="C7401" i="1"/>
  <c r="S7400" i="1"/>
  <c r="O7400" i="1"/>
  <c r="C7400" i="1"/>
  <c r="S7399" i="1"/>
  <c r="O7399" i="1"/>
  <c r="C7399" i="1"/>
  <c r="S7398" i="1"/>
  <c r="O7398" i="1"/>
  <c r="C7398" i="1"/>
  <c r="S7397" i="1"/>
  <c r="O7397" i="1"/>
  <c r="C7397" i="1"/>
  <c r="S7396" i="1"/>
  <c r="O7396" i="1"/>
  <c r="C7396" i="1"/>
  <c r="S7395" i="1"/>
  <c r="O7395" i="1"/>
  <c r="C7395" i="1"/>
  <c r="S7394" i="1"/>
  <c r="O7394" i="1"/>
  <c r="C7394" i="1"/>
  <c r="S7393" i="1"/>
  <c r="O7393" i="1"/>
  <c r="C7393" i="1"/>
  <c r="S7392" i="1"/>
  <c r="O7392" i="1"/>
  <c r="C7392" i="1"/>
  <c r="S7391" i="1"/>
  <c r="O7391" i="1"/>
  <c r="C7391" i="1"/>
  <c r="S7390" i="1"/>
  <c r="O7390" i="1"/>
  <c r="C7390" i="1"/>
  <c r="S7389" i="1"/>
  <c r="O7389" i="1"/>
  <c r="C7389" i="1"/>
  <c r="S7388" i="1"/>
  <c r="O7388" i="1"/>
  <c r="C7388" i="1"/>
  <c r="S7387" i="1"/>
  <c r="O7387" i="1"/>
  <c r="C7387" i="1"/>
  <c r="S7386" i="1"/>
  <c r="O7386" i="1"/>
  <c r="C7386" i="1"/>
  <c r="S7385" i="1"/>
  <c r="O7385" i="1"/>
  <c r="C7385" i="1"/>
  <c r="S7384" i="1"/>
  <c r="O7384" i="1"/>
  <c r="C7384" i="1"/>
  <c r="S7383" i="1"/>
  <c r="O7383" i="1"/>
  <c r="C7383" i="1"/>
  <c r="S7382" i="1"/>
  <c r="O7382" i="1"/>
  <c r="C7382" i="1"/>
  <c r="S7381" i="1"/>
  <c r="O7381" i="1"/>
  <c r="C7381" i="1"/>
  <c r="S7380" i="1"/>
  <c r="O7380" i="1"/>
  <c r="C7380" i="1"/>
  <c r="S7379" i="1"/>
  <c r="O7379" i="1"/>
  <c r="C7379" i="1"/>
  <c r="S7378" i="1"/>
  <c r="O7378" i="1"/>
  <c r="C7378" i="1"/>
  <c r="S7377" i="1"/>
  <c r="O7377" i="1"/>
  <c r="C7377" i="1"/>
  <c r="S7376" i="1"/>
  <c r="O7376" i="1"/>
  <c r="C7376" i="1"/>
  <c r="S7375" i="1"/>
  <c r="O7375" i="1"/>
  <c r="C7375" i="1"/>
  <c r="S7374" i="1"/>
  <c r="O7374" i="1"/>
  <c r="C7374" i="1"/>
  <c r="S7373" i="1"/>
  <c r="O7373" i="1"/>
  <c r="C7373" i="1"/>
  <c r="S7372" i="1"/>
  <c r="O7372" i="1"/>
  <c r="C7372" i="1"/>
  <c r="S7371" i="1"/>
  <c r="O7371" i="1"/>
  <c r="C7371" i="1"/>
  <c r="S7370" i="1"/>
  <c r="O7370" i="1"/>
  <c r="C7370" i="1"/>
  <c r="S7369" i="1"/>
  <c r="O7369" i="1"/>
  <c r="C7369" i="1"/>
  <c r="S7368" i="1"/>
  <c r="O7368" i="1"/>
  <c r="C7368" i="1"/>
  <c r="S7367" i="1"/>
  <c r="O7367" i="1"/>
  <c r="C7367" i="1"/>
  <c r="S7366" i="1"/>
  <c r="O7366" i="1"/>
  <c r="C7366" i="1"/>
  <c r="S7365" i="1"/>
  <c r="O7365" i="1"/>
  <c r="C7365" i="1"/>
  <c r="S7364" i="1"/>
  <c r="O7364" i="1"/>
  <c r="C7364" i="1"/>
  <c r="S7363" i="1"/>
  <c r="O7363" i="1"/>
  <c r="C7363" i="1"/>
  <c r="S7362" i="1"/>
  <c r="O7362" i="1"/>
  <c r="C7362" i="1"/>
  <c r="S7361" i="1"/>
  <c r="O7361" i="1"/>
  <c r="C7361" i="1"/>
  <c r="S7360" i="1"/>
  <c r="O7360" i="1"/>
  <c r="C7360" i="1"/>
  <c r="S7359" i="1"/>
  <c r="O7359" i="1"/>
  <c r="C7359" i="1"/>
  <c r="S7358" i="1"/>
  <c r="O7358" i="1"/>
  <c r="C7358" i="1"/>
  <c r="S7357" i="1"/>
  <c r="O7357" i="1"/>
  <c r="C7357" i="1"/>
  <c r="S7356" i="1"/>
  <c r="O7356" i="1"/>
  <c r="C7356" i="1"/>
  <c r="S7355" i="1"/>
  <c r="O7355" i="1"/>
  <c r="C7355" i="1"/>
  <c r="S7354" i="1"/>
  <c r="O7354" i="1"/>
  <c r="C7354" i="1"/>
  <c r="S7353" i="1"/>
  <c r="O7353" i="1"/>
  <c r="C7353" i="1"/>
  <c r="S7352" i="1"/>
  <c r="O7352" i="1"/>
  <c r="C7352" i="1"/>
  <c r="S7351" i="1"/>
  <c r="O7351" i="1"/>
  <c r="C7351" i="1"/>
  <c r="S7350" i="1"/>
  <c r="O7350" i="1"/>
  <c r="C7350" i="1"/>
  <c r="S7349" i="1"/>
  <c r="O7349" i="1"/>
  <c r="C7349" i="1"/>
  <c r="S7348" i="1"/>
  <c r="O7348" i="1"/>
  <c r="C7348" i="1"/>
  <c r="S7347" i="1"/>
  <c r="O7347" i="1"/>
  <c r="C7347" i="1"/>
  <c r="S7346" i="1"/>
  <c r="O7346" i="1"/>
  <c r="C7346" i="1"/>
  <c r="S7345" i="1"/>
  <c r="O7345" i="1"/>
  <c r="C7345" i="1"/>
  <c r="S7344" i="1"/>
  <c r="O7344" i="1"/>
  <c r="C7344" i="1"/>
  <c r="S7343" i="1"/>
  <c r="O7343" i="1"/>
  <c r="C7343" i="1"/>
  <c r="S7342" i="1"/>
  <c r="O7342" i="1"/>
  <c r="C7342" i="1"/>
  <c r="S7341" i="1"/>
  <c r="O7341" i="1"/>
  <c r="C7341" i="1"/>
  <c r="S7340" i="1"/>
  <c r="O7340" i="1"/>
  <c r="C7340" i="1"/>
  <c r="S7339" i="1"/>
  <c r="O7339" i="1"/>
  <c r="C7339" i="1"/>
  <c r="S7338" i="1"/>
  <c r="O7338" i="1"/>
  <c r="C7338" i="1"/>
  <c r="S7337" i="1"/>
  <c r="O7337" i="1"/>
  <c r="C7337" i="1"/>
  <c r="S7336" i="1"/>
  <c r="O7336" i="1"/>
  <c r="C7336" i="1"/>
  <c r="S7335" i="1"/>
  <c r="O7335" i="1"/>
  <c r="C7335" i="1"/>
  <c r="S7334" i="1"/>
  <c r="O7334" i="1"/>
  <c r="C7334" i="1"/>
  <c r="S7333" i="1"/>
  <c r="O7333" i="1"/>
  <c r="C7333" i="1"/>
  <c r="S7332" i="1"/>
  <c r="O7332" i="1"/>
  <c r="C7332" i="1"/>
  <c r="S7331" i="1"/>
  <c r="O7331" i="1"/>
  <c r="C7331" i="1"/>
  <c r="S7330" i="1"/>
  <c r="O7330" i="1"/>
  <c r="C7330" i="1"/>
  <c r="S7329" i="1"/>
  <c r="O7329" i="1"/>
  <c r="C7329" i="1"/>
  <c r="S7328" i="1"/>
  <c r="O7328" i="1"/>
  <c r="C7328" i="1"/>
  <c r="S7327" i="1"/>
  <c r="O7327" i="1"/>
  <c r="C7327" i="1"/>
  <c r="S7326" i="1"/>
  <c r="O7326" i="1"/>
  <c r="C7326" i="1"/>
  <c r="S7325" i="1"/>
  <c r="O7325" i="1"/>
  <c r="C7325" i="1"/>
  <c r="S7324" i="1"/>
  <c r="O7324" i="1"/>
  <c r="C7324" i="1"/>
  <c r="S7323" i="1"/>
  <c r="O7323" i="1"/>
  <c r="C7323" i="1"/>
  <c r="S7322" i="1"/>
  <c r="O7322" i="1"/>
  <c r="C7322" i="1"/>
  <c r="S7321" i="1"/>
  <c r="O7321" i="1"/>
  <c r="C7321" i="1"/>
  <c r="S7320" i="1"/>
  <c r="O7320" i="1"/>
  <c r="C7320" i="1"/>
  <c r="S7319" i="1"/>
  <c r="O7319" i="1"/>
  <c r="C7319" i="1"/>
  <c r="S7318" i="1"/>
  <c r="O7318" i="1"/>
  <c r="C7318" i="1"/>
  <c r="S7317" i="1"/>
  <c r="O7317" i="1"/>
  <c r="C7317" i="1"/>
  <c r="S7316" i="1"/>
  <c r="O7316" i="1"/>
  <c r="C7316" i="1"/>
  <c r="S7315" i="1"/>
  <c r="O7315" i="1"/>
  <c r="C7315" i="1"/>
  <c r="S7314" i="1"/>
  <c r="O7314" i="1"/>
  <c r="C7314" i="1"/>
  <c r="S7313" i="1"/>
  <c r="O7313" i="1"/>
  <c r="C7313" i="1"/>
  <c r="S7312" i="1"/>
  <c r="O7312" i="1"/>
  <c r="C7312" i="1"/>
  <c r="S7311" i="1"/>
  <c r="O7311" i="1"/>
  <c r="C7311" i="1"/>
  <c r="S7310" i="1"/>
  <c r="O7310" i="1"/>
  <c r="C7310" i="1"/>
  <c r="S7309" i="1"/>
  <c r="O7309" i="1"/>
  <c r="C7309" i="1"/>
  <c r="S7308" i="1"/>
  <c r="O7308" i="1"/>
  <c r="C7308" i="1"/>
  <c r="S7307" i="1"/>
  <c r="O7307" i="1"/>
  <c r="C7307" i="1"/>
  <c r="S7306" i="1"/>
  <c r="O7306" i="1"/>
  <c r="C7306" i="1"/>
  <c r="S7305" i="1"/>
  <c r="O7305" i="1"/>
  <c r="C7305" i="1"/>
  <c r="S7304" i="1"/>
  <c r="O7304" i="1"/>
  <c r="C7304" i="1"/>
  <c r="S7303" i="1"/>
  <c r="O7303" i="1"/>
  <c r="C7303" i="1"/>
  <c r="S7302" i="1"/>
  <c r="O7302" i="1"/>
  <c r="C7302" i="1"/>
  <c r="S7301" i="1"/>
  <c r="O7301" i="1"/>
  <c r="C7301" i="1"/>
  <c r="S7300" i="1"/>
  <c r="O7300" i="1"/>
  <c r="C7300" i="1"/>
  <c r="S7299" i="1"/>
  <c r="O7299" i="1"/>
  <c r="C7299" i="1"/>
  <c r="S7298" i="1"/>
  <c r="O7298" i="1"/>
  <c r="C7298" i="1"/>
  <c r="S7297" i="1"/>
  <c r="O7297" i="1"/>
  <c r="C7297" i="1"/>
  <c r="S7296" i="1"/>
  <c r="O7296" i="1"/>
  <c r="C7296" i="1"/>
  <c r="S7295" i="1"/>
  <c r="O7295" i="1"/>
  <c r="C7295" i="1"/>
  <c r="S7294" i="1"/>
  <c r="O7294" i="1"/>
  <c r="C7294" i="1"/>
  <c r="S7293" i="1"/>
  <c r="O7293" i="1"/>
  <c r="C7293" i="1"/>
  <c r="S7292" i="1"/>
  <c r="O7292" i="1"/>
  <c r="C7292" i="1"/>
  <c r="S7291" i="1"/>
  <c r="O7291" i="1"/>
  <c r="C7291" i="1"/>
  <c r="S7290" i="1"/>
  <c r="O7290" i="1"/>
  <c r="C7290" i="1"/>
  <c r="S7289" i="1"/>
  <c r="O7289" i="1"/>
  <c r="C7289" i="1"/>
  <c r="S7288" i="1"/>
  <c r="O7288" i="1"/>
  <c r="C7288" i="1"/>
  <c r="S7287" i="1"/>
  <c r="O7287" i="1"/>
  <c r="C7287" i="1"/>
  <c r="S7286" i="1"/>
  <c r="O7286" i="1"/>
  <c r="C7286" i="1"/>
  <c r="S7285" i="1"/>
  <c r="O7285" i="1"/>
  <c r="C7285" i="1"/>
  <c r="S7284" i="1"/>
  <c r="O7284" i="1"/>
  <c r="C7284" i="1"/>
  <c r="S7283" i="1"/>
  <c r="O7283" i="1"/>
  <c r="C7283" i="1"/>
  <c r="S7282" i="1"/>
  <c r="O7282" i="1"/>
  <c r="C7282" i="1"/>
  <c r="S7281" i="1"/>
  <c r="O7281" i="1"/>
  <c r="C7281" i="1"/>
  <c r="S7280" i="1"/>
  <c r="O7280" i="1"/>
  <c r="C7280" i="1"/>
  <c r="S7279" i="1"/>
  <c r="O7279" i="1"/>
  <c r="C7279" i="1"/>
  <c r="S7278" i="1"/>
  <c r="O7278" i="1"/>
  <c r="C7278" i="1"/>
  <c r="S7277" i="1"/>
  <c r="O7277" i="1"/>
  <c r="C7277" i="1"/>
  <c r="S7276" i="1"/>
  <c r="O7276" i="1"/>
  <c r="C7276" i="1"/>
  <c r="S7275" i="1"/>
  <c r="O7275" i="1"/>
  <c r="C7275" i="1"/>
  <c r="S7274" i="1"/>
  <c r="O7274" i="1"/>
  <c r="C7274" i="1"/>
  <c r="S7273" i="1"/>
  <c r="O7273" i="1"/>
  <c r="C7273" i="1"/>
  <c r="S7272" i="1"/>
  <c r="O7272" i="1"/>
  <c r="C7272" i="1"/>
  <c r="S7271" i="1"/>
  <c r="O7271" i="1"/>
  <c r="C7271" i="1"/>
  <c r="S7270" i="1"/>
  <c r="O7270" i="1"/>
  <c r="C7270" i="1"/>
  <c r="S7269" i="1"/>
  <c r="O7269" i="1"/>
  <c r="C7269" i="1"/>
  <c r="S7268" i="1"/>
  <c r="O7268" i="1"/>
  <c r="C7268" i="1"/>
  <c r="S7267" i="1"/>
  <c r="O7267" i="1"/>
  <c r="C7267" i="1"/>
  <c r="S7266" i="1"/>
  <c r="O7266" i="1"/>
  <c r="C7266" i="1"/>
  <c r="S7265" i="1"/>
  <c r="O7265" i="1"/>
  <c r="C7265" i="1"/>
  <c r="S7264" i="1"/>
  <c r="O7264" i="1"/>
  <c r="C7264" i="1"/>
  <c r="S7263" i="1"/>
  <c r="O7263" i="1"/>
  <c r="C7263" i="1"/>
  <c r="S7262" i="1"/>
  <c r="O7262" i="1"/>
  <c r="C7262" i="1"/>
  <c r="S7261" i="1"/>
  <c r="O7261" i="1"/>
  <c r="C7261" i="1"/>
  <c r="S7260" i="1"/>
  <c r="O7260" i="1"/>
  <c r="C7260" i="1"/>
  <c r="S7259" i="1"/>
  <c r="O7259" i="1"/>
  <c r="C7259" i="1"/>
  <c r="S7258" i="1"/>
  <c r="O7258" i="1"/>
  <c r="C7258" i="1"/>
  <c r="S7257" i="1"/>
  <c r="O7257" i="1"/>
  <c r="C7257" i="1"/>
  <c r="S7256" i="1"/>
  <c r="O7256" i="1"/>
  <c r="C7256" i="1"/>
  <c r="S7255" i="1"/>
  <c r="O7255" i="1"/>
  <c r="C7255" i="1"/>
  <c r="S7254" i="1"/>
  <c r="O7254" i="1"/>
  <c r="C7254" i="1"/>
  <c r="S7253" i="1"/>
  <c r="O7253" i="1"/>
  <c r="C7253" i="1"/>
  <c r="S7252" i="1"/>
  <c r="O7252" i="1"/>
  <c r="C7252" i="1"/>
  <c r="S7251" i="1"/>
  <c r="O7251" i="1"/>
  <c r="C7251" i="1"/>
  <c r="S7250" i="1"/>
  <c r="O7250" i="1"/>
  <c r="C7250" i="1"/>
  <c r="S7249" i="1"/>
  <c r="O7249" i="1"/>
  <c r="C7249" i="1"/>
  <c r="S7248" i="1"/>
  <c r="O7248" i="1"/>
  <c r="C7248" i="1"/>
  <c r="S7247" i="1"/>
  <c r="O7247" i="1"/>
  <c r="C7247" i="1"/>
  <c r="S7246" i="1"/>
  <c r="O7246" i="1"/>
  <c r="C7246" i="1"/>
  <c r="S7245" i="1"/>
  <c r="O7245" i="1"/>
  <c r="C7245" i="1"/>
  <c r="S7244" i="1"/>
  <c r="O7244" i="1"/>
  <c r="C7244" i="1"/>
  <c r="S7243" i="1"/>
  <c r="O7243" i="1"/>
  <c r="C7243" i="1"/>
  <c r="S7242" i="1"/>
  <c r="O7242" i="1"/>
  <c r="C7242" i="1"/>
  <c r="S7241" i="1"/>
  <c r="O7241" i="1"/>
  <c r="C7241" i="1"/>
  <c r="S7240" i="1"/>
  <c r="O7240" i="1"/>
  <c r="C7240" i="1"/>
  <c r="S7239" i="1"/>
  <c r="O7239" i="1"/>
  <c r="C7239" i="1"/>
  <c r="S7238" i="1"/>
  <c r="O7238" i="1"/>
  <c r="C7238" i="1"/>
  <c r="S7237" i="1"/>
  <c r="O7237" i="1"/>
  <c r="C7237" i="1"/>
  <c r="S7236" i="1"/>
  <c r="O7236" i="1"/>
  <c r="C7236" i="1"/>
  <c r="S7235" i="1"/>
  <c r="O7235" i="1"/>
  <c r="C7235" i="1"/>
  <c r="S7234" i="1"/>
  <c r="O7234" i="1"/>
  <c r="C7234" i="1"/>
  <c r="S7233" i="1"/>
  <c r="O7233" i="1"/>
  <c r="C7233" i="1"/>
  <c r="S7232" i="1"/>
  <c r="O7232" i="1"/>
  <c r="C7232" i="1"/>
  <c r="S7231" i="1"/>
  <c r="O7231" i="1"/>
  <c r="C7231" i="1"/>
  <c r="S7230" i="1"/>
  <c r="O7230" i="1"/>
  <c r="C7230" i="1"/>
  <c r="S7229" i="1"/>
  <c r="O7229" i="1"/>
  <c r="C7229" i="1"/>
  <c r="S7228" i="1"/>
  <c r="O7228" i="1"/>
  <c r="C7228" i="1"/>
  <c r="S7227" i="1"/>
  <c r="O7227" i="1"/>
  <c r="C7227" i="1"/>
  <c r="S7226" i="1"/>
  <c r="O7226" i="1"/>
  <c r="C7226" i="1"/>
  <c r="S7225" i="1"/>
  <c r="O7225" i="1"/>
  <c r="C7225" i="1"/>
  <c r="S7224" i="1"/>
  <c r="O7224" i="1"/>
  <c r="C7224" i="1"/>
  <c r="S7223" i="1"/>
  <c r="O7223" i="1"/>
  <c r="C7223" i="1"/>
  <c r="S7222" i="1"/>
  <c r="O7222" i="1"/>
  <c r="C7222" i="1"/>
  <c r="S7221" i="1"/>
  <c r="O7221" i="1"/>
  <c r="C7221" i="1"/>
  <c r="S7220" i="1"/>
  <c r="O7220" i="1"/>
  <c r="C7220" i="1"/>
  <c r="S7219" i="1"/>
  <c r="O7219" i="1"/>
  <c r="C7219" i="1"/>
  <c r="S7218" i="1"/>
  <c r="O7218" i="1"/>
  <c r="C7218" i="1"/>
  <c r="S7217" i="1"/>
  <c r="O7217" i="1"/>
  <c r="C7217" i="1"/>
  <c r="S7216" i="1"/>
  <c r="O7216" i="1"/>
  <c r="C7216" i="1"/>
  <c r="S7215" i="1"/>
  <c r="O7215" i="1"/>
  <c r="C7215" i="1"/>
  <c r="S7214" i="1"/>
  <c r="O7214" i="1"/>
  <c r="C7214" i="1"/>
  <c r="S7213" i="1"/>
  <c r="O7213" i="1"/>
  <c r="C7213" i="1"/>
  <c r="S7212" i="1"/>
  <c r="O7212" i="1"/>
  <c r="C7212" i="1"/>
  <c r="S7211" i="1"/>
  <c r="O7211" i="1"/>
  <c r="C7211" i="1"/>
  <c r="S7210" i="1"/>
  <c r="O7210" i="1"/>
  <c r="C7210" i="1"/>
  <c r="S7209" i="1"/>
  <c r="O7209" i="1"/>
  <c r="C7209" i="1"/>
  <c r="S7208" i="1"/>
  <c r="O7208" i="1"/>
  <c r="C7208" i="1"/>
  <c r="S7207" i="1"/>
  <c r="O7207" i="1"/>
  <c r="C7207" i="1"/>
  <c r="S7206" i="1"/>
  <c r="O7206" i="1"/>
  <c r="C7206" i="1"/>
  <c r="S7205" i="1"/>
  <c r="O7205" i="1"/>
  <c r="C7205" i="1"/>
  <c r="S7204" i="1"/>
  <c r="O7204" i="1"/>
  <c r="C7204" i="1"/>
  <c r="S7203" i="1"/>
  <c r="O7203" i="1"/>
  <c r="C7203" i="1"/>
  <c r="S7202" i="1"/>
  <c r="O7202" i="1"/>
  <c r="C7202" i="1"/>
  <c r="S7201" i="1"/>
  <c r="O7201" i="1"/>
  <c r="C7201" i="1"/>
  <c r="S7200" i="1"/>
  <c r="O7200" i="1"/>
  <c r="C7200" i="1"/>
  <c r="S7199" i="1"/>
  <c r="O7199" i="1"/>
  <c r="C7199" i="1"/>
  <c r="S7198" i="1"/>
  <c r="O7198" i="1"/>
  <c r="C7198" i="1"/>
  <c r="S7197" i="1"/>
  <c r="O7197" i="1"/>
  <c r="C7197" i="1"/>
  <c r="S7196" i="1"/>
  <c r="O7196" i="1"/>
  <c r="C7196" i="1"/>
  <c r="S7195" i="1"/>
  <c r="O7195" i="1"/>
  <c r="C7195" i="1"/>
  <c r="S7194" i="1"/>
  <c r="O7194" i="1"/>
  <c r="C7194" i="1"/>
  <c r="S7193" i="1"/>
  <c r="O7193" i="1"/>
  <c r="C7193" i="1"/>
  <c r="S7192" i="1"/>
  <c r="O7192" i="1"/>
  <c r="C7192" i="1"/>
  <c r="S7191" i="1"/>
  <c r="O7191" i="1"/>
  <c r="C7191" i="1"/>
  <c r="S7190" i="1"/>
  <c r="O7190" i="1"/>
  <c r="C7190" i="1"/>
  <c r="S7189" i="1"/>
  <c r="O7189" i="1"/>
  <c r="C7189" i="1"/>
  <c r="S7188" i="1"/>
  <c r="O7188" i="1"/>
  <c r="C7188" i="1"/>
  <c r="S7187" i="1"/>
  <c r="O7187" i="1"/>
  <c r="C7187" i="1"/>
  <c r="S7186" i="1"/>
  <c r="O7186" i="1"/>
  <c r="C7186" i="1"/>
  <c r="S7185" i="1"/>
  <c r="O7185" i="1"/>
  <c r="C7185" i="1"/>
  <c r="S7184" i="1"/>
  <c r="O7184" i="1"/>
  <c r="C7184" i="1"/>
  <c r="S7183" i="1"/>
  <c r="O7183" i="1"/>
  <c r="C7183" i="1"/>
  <c r="S7182" i="1"/>
  <c r="O7182" i="1"/>
  <c r="C7182" i="1"/>
  <c r="S7181" i="1"/>
  <c r="O7181" i="1"/>
  <c r="C7181" i="1"/>
  <c r="S7180" i="1"/>
  <c r="O7180" i="1"/>
  <c r="C7180" i="1"/>
  <c r="S7179" i="1"/>
  <c r="O7179" i="1"/>
  <c r="C7179" i="1"/>
  <c r="S7178" i="1"/>
  <c r="O7178" i="1"/>
  <c r="C7178" i="1"/>
  <c r="S7177" i="1"/>
  <c r="O7177" i="1"/>
  <c r="C7177" i="1"/>
  <c r="S7176" i="1"/>
  <c r="O7176" i="1"/>
  <c r="C7176" i="1"/>
  <c r="S7175" i="1"/>
  <c r="O7175" i="1"/>
  <c r="C7175" i="1"/>
  <c r="S7174" i="1"/>
  <c r="O7174" i="1"/>
  <c r="C7174" i="1"/>
  <c r="S7173" i="1"/>
  <c r="O7173" i="1"/>
  <c r="C7173" i="1"/>
  <c r="S7172" i="1"/>
  <c r="O7172" i="1"/>
  <c r="C7172" i="1"/>
  <c r="S7171" i="1"/>
  <c r="O7171" i="1"/>
  <c r="C7171" i="1"/>
  <c r="S7170" i="1"/>
  <c r="O7170" i="1"/>
  <c r="C7170" i="1"/>
  <c r="S7169" i="1"/>
  <c r="O7169" i="1"/>
  <c r="C7169" i="1"/>
  <c r="S7168" i="1"/>
  <c r="O7168" i="1"/>
  <c r="C7168" i="1"/>
  <c r="S7167" i="1"/>
  <c r="O7167" i="1"/>
  <c r="C7167" i="1"/>
  <c r="S7166" i="1"/>
  <c r="O7166" i="1"/>
  <c r="C7166" i="1"/>
  <c r="S7165" i="1"/>
  <c r="O7165" i="1"/>
  <c r="C7165" i="1"/>
  <c r="S7164" i="1"/>
  <c r="O7164" i="1"/>
  <c r="C7164" i="1"/>
  <c r="S7163" i="1"/>
  <c r="O7163" i="1"/>
  <c r="C7163" i="1"/>
  <c r="S7162" i="1"/>
  <c r="O7162" i="1"/>
  <c r="C7162" i="1"/>
  <c r="S7161" i="1"/>
  <c r="O7161" i="1"/>
  <c r="C7161" i="1"/>
  <c r="S7160" i="1"/>
  <c r="O7160" i="1"/>
  <c r="C7160" i="1"/>
  <c r="S7159" i="1"/>
  <c r="O7159" i="1"/>
  <c r="C7159" i="1"/>
  <c r="S7158" i="1"/>
  <c r="O7158" i="1"/>
  <c r="C7158" i="1"/>
  <c r="S7157" i="1"/>
  <c r="O7157" i="1"/>
  <c r="C7157" i="1"/>
  <c r="S7156" i="1"/>
  <c r="O7156" i="1"/>
  <c r="C7156" i="1"/>
  <c r="S7155" i="1"/>
  <c r="O7155" i="1"/>
  <c r="C7155" i="1"/>
  <c r="S7154" i="1"/>
  <c r="O7154" i="1"/>
  <c r="C7154" i="1"/>
  <c r="S7153" i="1"/>
  <c r="O7153" i="1"/>
  <c r="C7153" i="1"/>
  <c r="S7152" i="1"/>
  <c r="O7152" i="1"/>
  <c r="C7152" i="1"/>
  <c r="S7151" i="1"/>
  <c r="O7151" i="1"/>
  <c r="C7151" i="1"/>
  <c r="S7150" i="1"/>
  <c r="O7150" i="1"/>
  <c r="C7150" i="1"/>
  <c r="S7149" i="1"/>
  <c r="O7149" i="1"/>
  <c r="C7149" i="1"/>
  <c r="S7148" i="1"/>
  <c r="O7148" i="1"/>
  <c r="C7148" i="1"/>
  <c r="S7147" i="1"/>
  <c r="O7147" i="1"/>
  <c r="C7147" i="1"/>
  <c r="S7146" i="1"/>
  <c r="O7146" i="1"/>
  <c r="C7146" i="1"/>
  <c r="S7145" i="1"/>
  <c r="O7145" i="1"/>
  <c r="C7145" i="1"/>
  <c r="S7144" i="1"/>
  <c r="O7144" i="1"/>
  <c r="C7144" i="1"/>
  <c r="S7143" i="1"/>
  <c r="O7143" i="1"/>
  <c r="C7143" i="1"/>
  <c r="S7142" i="1"/>
  <c r="O7142" i="1"/>
  <c r="C7142" i="1"/>
  <c r="S7141" i="1"/>
  <c r="O7141" i="1"/>
  <c r="C7141" i="1"/>
  <c r="S7140" i="1"/>
  <c r="O7140" i="1"/>
  <c r="C7140" i="1"/>
  <c r="S7139" i="1"/>
  <c r="O7139" i="1"/>
  <c r="C7139" i="1"/>
  <c r="S7138" i="1"/>
  <c r="O7138" i="1"/>
  <c r="C7138" i="1"/>
  <c r="S7137" i="1"/>
  <c r="O7137" i="1"/>
  <c r="C7137" i="1"/>
  <c r="S7136" i="1"/>
  <c r="O7136" i="1"/>
  <c r="C7136" i="1"/>
  <c r="S7135" i="1"/>
  <c r="O7135" i="1"/>
  <c r="C7135" i="1"/>
  <c r="S7134" i="1"/>
  <c r="O7134" i="1"/>
  <c r="C7134" i="1"/>
  <c r="S7133" i="1"/>
  <c r="O7133" i="1"/>
  <c r="C7133" i="1"/>
  <c r="S7132" i="1"/>
  <c r="O7132" i="1"/>
  <c r="C7132" i="1"/>
  <c r="S7131" i="1"/>
  <c r="O7131" i="1"/>
  <c r="C7131" i="1"/>
  <c r="S7130" i="1"/>
  <c r="O7130" i="1"/>
  <c r="C7130" i="1"/>
  <c r="S7129" i="1"/>
  <c r="O7129" i="1"/>
  <c r="C7129" i="1"/>
  <c r="S7128" i="1"/>
  <c r="O7128" i="1"/>
  <c r="C7128" i="1"/>
  <c r="S7127" i="1"/>
  <c r="O7127" i="1"/>
  <c r="C7127" i="1"/>
  <c r="S7126" i="1"/>
  <c r="O7126" i="1"/>
  <c r="C7126" i="1"/>
  <c r="S7125" i="1"/>
  <c r="O7125" i="1"/>
  <c r="C7125" i="1"/>
  <c r="S7124" i="1"/>
  <c r="O7124" i="1"/>
  <c r="C7124" i="1"/>
  <c r="S7123" i="1"/>
  <c r="O7123" i="1"/>
  <c r="C7123" i="1"/>
  <c r="S7122" i="1"/>
  <c r="O7122" i="1"/>
  <c r="C7122" i="1"/>
  <c r="S7121" i="1"/>
  <c r="O7121" i="1"/>
  <c r="C7121" i="1"/>
  <c r="S7120" i="1"/>
  <c r="O7120" i="1"/>
  <c r="C7120" i="1"/>
  <c r="S7119" i="1"/>
  <c r="O7119" i="1"/>
  <c r="C7119" i="1"/>
  <c r="S7118" i="1"/>
  <c r="O7118" i="1"/>
  <c r="C7118" i="1"/>
  <c r="S7117" i="1"/>
  <c r="O7117" i="1"/>
  <c r="C7117" i="1"/>
  <c r="S7116" i="1"/>
  <c r="O7116" i="1"/>
  <c r="C7116" i="1"/>
  <c r="S7115" i="1"/>
  <c r="O7115" i="1"/>
  <c r="C7115" i="1"/>
  <c r="S7114" i="1"/>
  <c r="O7114" i="1"/>
  <c r="C7114" i="1"/>
  <c r="S7113" i="1"/>
  <c r="O7113" i="1"/>
  <c r="C7113" i="1"/>
  <c r="S7112" i="1"/>
  <c r="O7112" i="1"/>
  <c r="C7112" i="1"/>
  <c r="S7111" i="1"/>
  <c r="O7111" i="1"/>
  <c r="C7111" i="1"/>
  <c r="S7110" i="1"/>
  <c r="O7110" i="1"/>
  <c r="C7110" i="1"/>
  <c r="S7109" i="1"/>
  <c r="O7109" i="1"/>
  <c r="C7109" i="1"/>
  <c r="S7108" i="1"/>
  <c r="O7108" i="1"/>
  <c r="C7108" i="1"/>
  <c r="S7107" i="1"/>
  <c r="O7107" i="1"/>
  <c r="C7107" i="1"/>
  <c r="S7106" i="1"/>
  <c r="O7106" i="1"/>
  <c r="C7106" i="1"/>
  <c r="S7105" i="1"/>
  <c r="O7105" i="1"/>
  <c r="C7105" i="1"/>
  <c r="S7104" i="1"/>
  <c r="O7104" i="1"/>
  <c r="C7104" i="1"/>
  <c r="S7103" i="1"/>
  <c r="O7103" i="1"/>
  <c r="C7103" i="1"/>
  <c r="S7102" i="1"/>
  <c r="O7102" i="1"/>
  <c r="C7102" i="1"/>
  <c r="S7101" i="1"/>
  <c r="O7101" i="1"/>
  <c r="C7101" i="1"/>
  <c r="S7100" i="1"/>
  <c r="O7100" i="1"/>
  <c r="C7100" i="1"/>
  <c r="S7099" i="1"/>
  <c r="O7099" i="1"/>
  <c r="C7099" i="1"/>
  <c r="S7098" i="1"/>
  <c r="O7098" i="1"/>
  <c r="C7098" i="1"/>
  <c r="S7097" i="1"/>
  <c r="O7097" i="1"/>
  <c r="C7097" i="1"/>
  <c r="S7096" i="1"/>
  <c r="O7096" i="1"/>
  <c r="C7096" i="1"/>
  <c r="S7095" i="1"/>
  <c r="O7095" i="1"/>
  <c r="C7095" i="1"/>
  <c r="S7094" i="1"/>
  <c r="O7094" i="1"/>
  <c r="C7094" i="1"/>
  <c r="S7093" i="1"/>
  <c r="O7093" i="1"/>
  <c r="C7093" i="1"/>
  <c r="S7092" i="1"/>
  <c r="O7092" i="1"/>
  <c r="C7092" i="1"/>
  <c r="S7091" i="1"/>
  <c r="O7091" i="1"/>
  <c r="C7091" i="1"/>
  <c r="S7090" i="1"/>
  <c r="O7090" i="1"/>
  <c r="C7090" i="1"/>
  <c r="S7089" i="1"/>
  <c r="O7089" i="1"/>
  <c r="C7089" i="1"/>
  <c r="S7088" i="1"/>
  <c r="O7088" i="1"/>
  <c r="C7088" i="1"/>
  <c r="S7087" i="1"/>
  <c r="O7087" i="1"/>
  <c r="C7087" i="1"/>
  <c r="S7086" i="1"/>
  <c r="O7086" i="1"/>
  <c r="C7086" i="1"/>
  <c r="S7085" i="1"/>
  <c r="O7085" i="1"/>
  <c r="C7085" i="1"/>
  <c r="S7084" i="1"/>
  <c r="O7084" i="1"/>
  <c r="C7084" i="1"/>
  <c r="S7083" i="1"/>
  <c r="O7083" i="1"/>
  <c r="C7083" i="1"/>
  <c r="S7082" i="1"/>
  <c r="O7082" i="1"/>
  <c r="C7082" i="1"/>
  <c r="S7081" i="1"/>
  <c r="O7081" i="1"/>
  <c r="C7081" i="1"/>
  <c r="S7080" i="1"/>
  <c r="O7080" i="1"/>
  <c r="C7080" i="1"/>
  <c r="S7079" i="1"/>
  <c r="O7079" i="1"/>
  <c r="C7079" i="1"/>
  <c r="S7078" i="1"/>
  <c r="O7078" i="1"/>
  <c r="C7078" i="1"/>
  <c r="S7077" i="1"/>
  <c r="O7077" i="1"/>
  <c r="C7077" i="1"/>
  <c r="S7076" i="1"/>
  <c r="O7076" i="1"/>
  <c r="C7076" i="1"/>
  <c r="S7075" i="1"/>
  <c r="O7075" i="1"/>
  <c r="C7075" i="1"/>
  <c r="S7074" i="1"/>
  <c r="O7074" i="1"/>
  <c r="C7074" i="1"/>
  <c r="S7073" i="1"/>
  <c r="O7073" i="1"/>
  <c r="C7073" i="1"/>
  <c r="S7072" i="1"/>
  <c r="O7072" i="1"/>
  <c r="C7072" i="1"/>
  <c r="S7071" i="1"/>
  <c r="O7071" i="1"/>
  <c r="C7071" i="1"/>
  <c r="S7070" i="1"/>
  <c r="O7070" i="1"/>
  <c r="C7070" i="1"/>
  <c r="S7069" i="1"/>
  <c r="O7069" i="1"/>
  <c r="C7069" i="1"/>
  <c r="S7068" i="1"/>
  <c r="O7068" i="1"/>
  <c r="C7068" i="1"/>
  <c r="S7067" i="1"/>
  <c r="O7067" i="1"/>
  <c r="C7067" i="1"/>
  <c r="S7066" i="1"/>
  <c r="O7066" i="1"/>
  <c r="C7066" i="1"/>
  <c r="S7065" i="1"/>
  <c r="O7065" i="1"/>
  <c r="C7065" i="1"/>
  <c r="S7064" i="1"/>
  <c r="O7064" i="1"/>
  <c r="C7064" i="1"/>
  <c r="S7063" i="1"/>
  <c r="O7063" i="1"/>
  <c r="C7063" i="1"/>
  <c r="S7062" i="1"/>
  <c r="O7062" i="1"/>
  <c r="C7062" i="1"/>
  <c r="S7061" i="1"/>
  <c r="O7061" i="1"/>
  <c r="C7061" i="1"/>
  <c r="S7060" i="1"/>
  <c r="O7060" i="1"/>
  <c r="C7060" i="1"/>
  <c r="S7059" i="1"/>
  <c r="O7059" i="1"/>
  <c r="C7059" i="1"/>
  <c r="S7058" i="1"/>
  <c r="O7058" i="1"/>
  <c r="C7058" i="1"/>
  <c r="S7057" i="1"/>
  <c r="O7057" i="1"/>
  <c r="C7057" i="1"/>
  <c r="S7056" i="1"/>
  <c r="O7056" i="1"/>
  <c r="C7056" i="1"/>
  <c r="S7055" i="1"/>
  <c r="O7055" i="1"/>
  <c r="C7055" i="1"/>
  <c r="S7054" i="1"/>
  <c r="O7054" i="1"/>
  <c r="C7054" i="1"/>
  <c r="S7053" i="1"/>
  <c r="O7053" i="1"/>
  <c r="C7053" i="1"/>
  <c r="S7052" i="1"/>
  <c r="O7052" i="1"/>
  <c r="C7052" i="1"/>
  <c r="S7051" i="1"/>
  <c r="O7051" i="1"/>
  <c r="C7051" i="1"/>
  <c r="S7050" i="1"/>
  <c r="O7050" i="1"/>
  <c r="C7050" i="1"/>
  <c r="S7049" i="1"/>
  <c r="O7049" i="1"/>
  <c r="C7049" i="1"/>
  <c r="S7048" i="1"/>
  <c r="O7048" i="1"/>
  <c r="C7048" i="1"/>
  <c r="S7047" i="1"/>
  <c r="O7047" i="1"/>
  <c r="C7047" i="1"/>
  <c r="S7046" i="1"/>
  <c r="O7046" i="1"/>
  <c r="C7046" i="1"/>
  <c r="S7045" i="1"/>
  <c r="O7045" i="1"/>
  <c r="C7045" i="1"/>
  <c r="S7044" i="1"/>
  <c r="O7044" i="1"/>
  <c r="C7044" i="1"/>
  <c r="S7043" i="1"/>
  <c r="O7043" i="1"/>
  <c r="C7043" i="1"/>
  <c r="S7042" i="1"/>
  <c r="O7042" i="1"/>
  <c r="C7042" i="1"/>
  <c r="S7041" i="1"/>
  <c r="O7041" i="1"/>
  <c r="C7041" i="1"/>
  <c r="S7040" i="1"/>
  <c r="O7040" i="1"/>
  <c r="C7040" i="1"/>
  <c r="S7039" i="1"/>
  <c r="O7039" i="1"/>
  <c r="C7039" i="1"/>
  <c r="S7038" i="1"/>
  <c r="O7038" i="1"/>
  <c r="C7038" i="1"/>
  <c r="S7037" i="1"/>
  <c r="O7037" i="1"/>
  <c r="C7037" i="1"/>
  <c r="S7036" i="1"/>
  <c r="O7036" i="1"/>
  <c r="C7036" i="1"/>
  <c r="S7035" i="1"/>
  <c r="O7035" i="1"/>
  <c r="C7035" i="1"/>
  <c r="S7034" i="1"/>
  <c r="O7034" i="1"/>
  <c r="C7034" i="1"/>
  <c r="S7033" i="1"/>
  <c r="O7033" i="1"/>
  <c r="C7033" i="1"/>
  <c r="S7032" i="1"/>
  <c r="O7032" i="1"/>
  <c r="C7032" i="1"/>
  <c r="S7031" i="1"/>
  <c r="O7031" i="1"/>
  <c r="C7031" i="1"/>
  <c r="S7030" i="1"/>
  <c r="O7030" i="1"/>
  <c r="C7030" i="1"/>
  <c r="S7029" i="1"/>
  <c r="O7029" i="1"/>
  <c r="C7029" i="1"/>
  <c r="S7028" i="1"/>
  <c r="O7028" i="1"/>
  <c r="C7028" i="1"/>
  <c r="S7027" i="1"/>
  <c r="O7027" i="1"/>
  <c r="C7027" i="1"/>
  <c r="S7026" i="1"/>
  <c r="O7026" i="1"/>
  <c r="C7026" i="1"/>
  <c r="S7025" i="1"/>
  <c r="O7025" i="1"/>
  <c r="C7025" i="1"/>
  <c r="S7024" i="1"/>
  <c r="O7024" i="1"/>
  <c r="C7024" i="1"/>
  <c r="S7023" i="1"/>
  <c r="O7023" i="1"/>
  <c r="C7023" i="1"/>
  <c r="S7022" i="1"/>
  <c r="O7022" i="1"/>
  <c r="C7022" i="1"/>
  <c r="S7021" i="1"/>
  <c r="O7021" i="1"/>
  <c r="C7021" i="1"/>
  <c r="S7020" i="1"/>
  <c r="O7020" i="1"/>
  <c r="C7020" i="1"/>
  <c r="S7019" i="1"/>
  <c r="O7019" i="1"/>
  <c r="C7019" i="1"/>
  <c r="S7018" i="1"/>
  <c r="O7018" i="1"/>
  <c r="C7018" i="1"/>
  <c r="S7017" i="1"/>
  <c r="O7017" i="1"/>
  <c r="C7017" i="1"/>
  <c r="S7016" i="1"/>
  <c r="O7016" i="1"/>
  <c r="C7016" i="1"/>
  <c r="S7015" i="1"/>
  <c r="O7015" i="1"/>
  <c r="C7015" i="1"/>
  <c r="S7014" i="1"/>
  <c r="O7014" i="1"/>
  <c r="C7014" i="1"/>
  <c r="S7013" i="1"/>
  <c r="O7013" i="1"/>
  <c r="C7013" i="1"/>
  <c r="S7012" i="1"/>
  <c r="O7012" i="1"/>
  <c r="C7012" i="1"/>
  <c r="S7011" i="1"/>
  <c r="O7011" i="1"/>
  <c r="C7011" i="1"/>
  <c r="S7010" i="1"/>
  <c r="O7010" i="1"/>
  <c r="C7010" i="1"/>
  <c r="S7009" i="1"/>
  <c r="O7009" i="1"/>
  <c r="C7009" i="1"/>
  <c r="S7008" i="1"/>
  <c r="O7008" i="1"/>
  <c r="C7008" i="1"/>
  <c r="S7007" i="1"/>
  <c r="O7007" i="1"/>
  <c r="C7007" i="1"/>
  <c r="S7006" i="1"/>
  <c r="O7006" i="1"/>
  <c r="C7006" i="1"/>
  <c r="S7005" i="1"/>
  <c r="O7005" i="1"/>
  <c r="C7005" i="1"/>
  <c r="S7004" i="1"/>
  <c r="O7004" i="1"/>
  <c r="C7004" i="1"/>
  <c r="S7003" i="1"/>
  <c r="O7003" i="1"/>
  <c r="C7003" i="1"/>
  <c r="S7002" i="1"/>
  <c r="O7002" i="1"/>
  <c r="C7002" i="1"/>
  <c r="S7001" i="1"/>
  <c r="O7001" i="1"/>
  <c r="C7001" i="1"/>
  <c r="S7000" i="1"/>
  <c r="O7000" i="1"/>
  <c r="C7000" i="1"/>
  <c r="S6999" i="1"/>
  <c r="O6999" i="1"/>
  <c r="C6999" i="1"/>
  <c r="S6998" i="1"/>
  <c r="O6998" i="1"/>
  <c r="C6998" i="1"/>
  <c r="S6997" i="1"/>
  <c r="O6997" i="1"/>
  <c r="C6997" i="1"/>
  <c r="S6996" i="1"/>
  <c r="O6996" i="1"/>
  <c r="C6996" i="1"/>
  <c r="S6995" i="1"/>
  <c r="O6995" i="1"/>
  <c r="C6995" i="1"/>
  <c r="S6994" i="1"/>
  <c r="O6994" i="1"/>
  <c r="C6994" i="1"/>
  <c r="S6993" i="1"/>
  <c r="O6993" i="1"/>
  <c r="C6993" i="1"/>
  <c r="S6992" i="1"/>
  <c r="O6992" i="1"/>
  <c r="C6992" i="1"/>
  <c r="S6991" i="1"/>
  <c r="O6991" i="1"/>
  <c r="C6991" i="1"/>
  <c r="S6990" i="1"/>
  <c r="O6990" i="1"/>
  <c r="C6990" i="1"/>
  <c r="S6989" i="1"/>
  <c r="O6989" i="1"/>
  <c r="C6989" i="1"/>
  <c r="S6988" i="1"/>
  <c r="O6988" i="1"/>
  <c r="C6988" i="1"/>
  <c r="S6987" i="1"/>
  <c r="O6987" i="1"/>
  <c r="C6987" i="1"/>
  <c r="S6986" i="1"/>
  <c r="O6986" i="1"/>
  <c r="C6986" i="1"/>
  <c r="S6985" i="1"/>
  <c r="O6985" i="1"/>
  <c r="C6985" i="1"/>
  <c r="S6984" i="1"/>
  <c r="O6984" i="1"/>
  <c r="C6984" i="1"/>
  <c r="S6983" i="1"/>
  <c r="O6983" i="1"/>
  <c r="C6983" i="1"/>
  <c r="S6982" i="1"/>
  <c r="O6982" i="1"/>
  <c r="C6982" i="1"/>
  <c r="S6981" i="1"/>
  <c r="O6981" i="1"/>
  <c r="C6981" i="1"/>
  <c r="S6980" i="1"/>
  <c r="O6980" i="1"/>
  <c r="C6980" i="1"/>
  <c r="S6979" i="1"/>
  <c r="O6979" i="1"/>
  <c r="C6979" i="1"/>
  <c r="S6978" i="1"/>
  <c r="O6978" i="1"/>
  <c r="C6978" i="1"/>
  <c r="S6977" i="1"/>
  <c r="O6977" i="1"/>
  <c r="C6977" i="1"/>
  <c r="S6976" i="1"/>
  <c r="O6976" i="1"/>
  <c r="C6976" i="1"/>
  <c r="S6975" i="1"/>
  <c r="O6975" i="1"/>
  <c r="C6975" i="1"/>
  <c r="S6974" i="1"/>
  <c r="O6974" i="1"/>
  <c r="C6974" i="1"/>
  <c r="S6973" i="1"/>
  <c r="O6973" i="1"/>
  <c r="C6973" i="1"/>
  <c r="S6972" i="1"/>
  <c r="O6972" i="1"/>
  <c r="C6972" i="1"/>
  <c r="S6971" i="1"/>
  <c r="O6971" i="1"/>
  <c r="C6971" i="1"/>
  <c r="S6970" i="1"/>
  <c r="O6970" i="1"/>
  <c r="C6970" i="1"/>
  <c r="S6969" i="1"/>
  <c r="O6969" i="1"/>
  <c r="C6969" i="1"/>
  <c r="S6968" i="1"/>
  <c r="O6968" i="1"/>
  <c r="C6968" i="1"/>
  <c r="S6967" i="1"/>
  <c r="O6967" i="1"/>
  <c r="C6967" i="1"/>
  <c r="S6966" i="1"/>
  <c r="O6966" i="1"/>
  <c r="C6966" i="1"/>
  <c r="S6965" i="1"/>
  <c r="O6965" i="1"/>
  <c r="C6965" i="1"/>
  <c r="S6964" i="1"/>
  <c r="O6964" i="1"/>
  <c r="C6964" i="1"/>
  <c r="S6963" i="1"/>
  <c r="O6963" i="1"/>
  <c r="C6963" i="1"/>
  <c r="S6962" i="1"/>
  <c r="O6962" i="1"/>
  <c r="C6962" i="1"/>
  <c r="S6961" i="1"/>
  <c r="O6961" i="1"/>
  <c r="C6961" i="1"/>
  <c r="S6960" i="1"/>
  <c r="O6960" i="1"/>
  <c r="C6960" i="1"/>
  <c r="S6959" i="1"/>
  <c r="O6959" i="1"/>
  <c r="C6959" i="1"/>
  <c r="S6958" i="1"/>
  <c r="O6958" i="1"/>
  <c r="C6958" i="1"/>
  <c r="S6957" i="1"/>
  <c r="O6957" i="1"/>
  <c r="C6957" i="1"/>
  <c r="S6956" i="1"/>
  <c r="O6956" i="1"/>
  <c r="C6956" i="1"/>
  <c r="S6955" i="1"/>
  <c r="O6955" i="1"/>
  <c r="C6955" i="1"/>
  <c r="S6954" i="1"/>
  <c r="O6954" i="1"/>
  <c r="C6954" i="1"/>
  <c r="S6953" i="1"/>
  <c r="O6953" i="1"/>
  <c r="C6953" i="1"/>
  <c r="S6952" i="1"/>
  <c r="O6952" i="1"/>
  <c r="C6952" i="1"/>
  <c r="S6951" i="1"/>
  <c r="O6951" i="1"/>
  <c r="C6951" i="1"/>
  <c r="S6950" i="1"/>
  <c r="O6950" i="1"/>
  <c r="C6950" i="1"/>
  <c r="S6949" i="1"/>
  <c r="O6949" i="1"/>
  <c r="C6949" i="1"/>
  <c r="S6948" i="1"/>
  <c r="O6948" i="1"/>
  <c r="C6948" i="1"/>
  <c r="S6947" i="1"/>
  <c r="O6947" i="1"/>
  <c r="C6947" i="1"/>
  <c r="S6946" i="1"/>
  <c r="O6946" i="1"/>
  <c r="C6946" i="1"/>
  <c r="S6945" i="1"/>
  <c r="O6945" i="1"/>
  <c r="C6945" i="1"/>
  <c r="S6944" i="1"/>
  <c r="O6944" i="1"/>
  <c r="C6944" i="1"/>
  <c r="S6943" i="1"/>
  <c r="O6943" i="1"/>
  <c r="C6943" i="1"/>
  <c r="S6942" i="1"/>
  <c r="O6942" i="1"/>
  <c r="C6942" i="1"/>
  <c r="S6941" i="1"/>
  <c r="O6941" i="1"/>
  <c r="C6941" i="1"/>
  <c r="S6940" i="1"/>
  <c r="O6940" i="1"/>
  <c r="C6940" i="1"/>
  <c r="S6939" i="1"/>
  <c r="O6939" i="1"/>
  <c r="C6939" i="1"/>
  <c r="S6938" i="1"/>
  <c r="O6938" i="1"/>
  <c r="C6938" i="1"/>
  <c r="S6937" i="1"/>
  <c r="O6937" i="1"/>
  <c r="C6937" i="1"/>
  <c r="S6936" i="1"/>
  <c r="O6936" i="1"/>
  <c r="C6936" i="1"/>
  <c r="S6935" i="1"/>
  <c r="O6935" i="1"/>
  <c r="C6935" i="1"/>
  <c r="S6934" i="1"/>
  <c r="O6934" i="1"/>
  <c r="C6934" i="1"/>
  <c r="S6933" i="1"/>
  <c r="O6933" i="1"/>
  <c r="C6933" i="1"/>
  <c r="S6932" i="1"/>
  <c r="O6932" i="1"/>
  <c r="C6932" i="1"/>
  <c r="S6931" i="1"/>
  <c r="O6931" i="1"/>
  <c r="C6931" i="1"/>
  <c r="S6930" i="1"/>
  <c r="O6930" i="1"/>
  <c r="C6930" i="1"/>
  <c r="S6929" i="1"/>
  <c r="O6929" i="1"/>
  <c r="C6929" i="1"/>
  <c r="S6928" i="1"/>
  <c r="O6928" i="1"/>
  <c r="C6928" i="1"/>
  <c r="S6927" i="1"/>
  <c r="O6927" i="1"/>
  <c r="C6927" i="1"/>
  <c r="S6926" i="1"/>
  <c r="O6926" i="1"/>
  <c r="C6926" i="1"/>
  <c r="S6925" i="1"/>
  <c r="O6925" i="1"/>
  <c r="C6925" i="1"/>
  <c r="S6924" i="1"/>
  <c r="O6924" i="1"/>
  <c r="C6924" i="1"/>
  <c r="S6923" i="1"/>
  <c r="O6923" i="1"/>
  <c r="C6923" i="1"/>
  <c r="S6922" i="1"/>
  <c r="O6922" i="1"/>
  <c r="C6922" i="1"/>
  <c r="S6921" i="1"/>
  <c r="O6921" i="1"/>
  <c r="C6921" i="1"/>
  <c r="S6920" i="1"/>
  <c r="O6920" i="1"/>
  <c r="C6920" i="1"/>
  <c r="S6919" i="1"/>
  <c r="O6919" i="1"/>
  <c r="C6919" i="1"/>
  <c r="S6918" i="1"/>
  <c r="O6918" i="1"/>
  <c r="C6918" i="1"/>
  <c r="S6917" i="1"/>
  <c r="O6917" i="1"/>
  <c r="C6917" i="1"/>
  <c r="S6916" i="1"/>
  <c r="O6916" i="1"/>
  <c r="C6916" i="1"/>
  <c r="S6915" i="1"/>
  <c r="O6915" i="1"/>
  <c r="C6915" i="1"/>
  <c r="S6914" i="1"/>
  <c r="O6914" i="1"/>
  <c r="C6914" i="1"/>
  <c r="S6913" i="1"/>
  <c r="O6913" i="1"/>
  <c r="C6913" i="1"/>
  <c r="S6912" i="1"/>
  <c r="O6912" i="1"/>
  <c r="C6912" i="1"/>
  <c r="S6911" i="1"/>
  <c r="O6911" i="1"/>
  <c r="C6911" i="1"/>
  <c r="S6910" i="1"/>
  <c r="O6910" i="1"/>
  <c r="C6910" i="1"/>
  <c r="S6909" i="1"/>
  <c r="O6909" i="1"/>
  <c r="C6909" i="1"/>
  <c r="S6908" i="1"/>
  <c r="O6908" i="1"/>
  <c r="C6908" i="1"/>
  <c r="S6907" i="1"/>
  <c r="O6907" i="1"/>
  <c r="C6907" i="1"/>
  <c r="S6906" i="1"/>
  <c r="O6906" i="1"/>
  <c r="C6906" i="1"/>
  <c r="S6905" i="1"/>
  <c r="O6905" i="1"/>
  <c r="C6905" i="1"/>
  <c r="S6904" i="1"/>
  <c r="O6904" i="1"/>
  <c r="C6904" i="1"/>
  <c r="S6903" i="1"/>
  <c r="O6903" i="1"/>
  <c r="C6903" i="1"/>
  <c r="S6902" i="1"/>
  <c r="O6902" i="1"/>
  <c r="C6902" i="1"/>
  <c r="S6901" i="1"/>
  <c r="O6901" i="1"/>
  <c r="C6901" i="1"/>
  <c r="S6900" i="1"/>
  <c r="O6900" i="1"/>
  <c r="C6900" i="1"/>
  <c r="S6899" i="1"/>
  <c r="O6899" i="1"/>
  <c r="C6899" i="1"/>
  <c r="S6898" i="1"/>
  <c r="O6898" i="1"/>
  <c r="C6898" i="1"/>
  <c r="S6897" i="1"/>
  <c r="O6897" i="1"/>
  <c r="C6897" i="1"/>
  <c r="S6896" i="1"/>
  <c r="O6896" i="1"/>
  <c r="C6896" i="1"/>
  <c r="S6895" i="1"/>
  <c r="O6895" i="1"/>
  <c r="C6895" i="1"/>
  <c r="S6894" i="1"/>
  <c r="O6894" i="1"/>
  <c r="C6894" i="1"/>
  <c r="S6893" i="1"/>
  <c r="O6893" i="1"/>
  <c r="C6893" i="1"/>
  <c r="S6892" i="1"/>
  <c r="O6892" i="1"/>
  <c r="C6892" i="1"/>
  <c r="S6891" i="1"/>
  <c r="O6891" i="1"/>
  <c r="C6891" i="1"/>
  <c r="S6890" i="1"/>
  <c r="O6890" i="1"/>
  <c r="C6890" i="1"/>
  <c r="S6889" i="1"/>
  <c r="O6889" i="1"/>
  <c r="C6889" i="1"/>
  <c r="S6888" i="1"/>
  <c r="O6888" i="1"/>
  <c r="C6888" i="1"/>
  <c r="S6887" i="1"/>
  <c r="O6887" i="1"/>
  <c r="C6887" i="1"/>
  <c r="S6886" i="1"/>
  <c r="O6886" i="1"/>
  <c r="C6886" i="1"/>
  <c r="S6885" i="1"/>
  <c r="O6885" i="1"/>
  <c r="C6885" i="1"/>
  <c r="S6884" i="1"/>
  <c r="O6884" i="1"/>
  <c r="C6884" i="1"/>
  <c r="S6883" i="1"/>
  <c r="O6883" i="1"/>
  <c r="C6883" i="1"/>
  <c r="S6882" i="1"/>
  <c r="O6882" i="1"/>
  <c r="C6882" i="1"/>
  <c r="S6881" i="1"/>
  <c r="O6881" i="1"/>
  <c r="C6881" i="1"/>
  <c r="S6880" i="1"/>
  <c r="O6880" i="1"/>
  <c r="C6880" i="1"/>
  <c r="S6879" i="1"/>
  <c r="O6879" i="1"/>
  <c r="C6879" i="1"/>
  <c r="S6878" i="1"/>
  <c r="O6878" i="1"/>
  <c r="C6878" i="1"/>
  <c r="S6877" i="1"/>
  <c r="O6877" i="1"/>
  <c r="C6877" i="1"/>
  <c r="S6876" i="1"/>
  <c r="O6876" i="1"/>
  <c r="C6876" i="1"/>
  <c r="S6875" i="1"/>
  <c r="O6875" i="1"/>
  <c r="C6875" i="1"/>
  <c r="S6874" i="1"/>
  <c r="O6874" i="1"/>
  <c r="C6874" i="1"/>
  <c r="S6873" i="1"/>
  <c r="O6873" i="1"/>
  <c r="C6873" i="1"/>
  <c r="S6872" i="1"/>
  <c r="O6872" i="1"/>
  <c r="C6872" i="1"/>
  <c r="S6871" i="1"/>
  <c r="O6871" i="1"/>
  <c r="C6871" i="1"/>
  <c r="S6870" i="1"/>
  <c r="O6870" i="1"/>
  <c r="C6870" i="1"/>
  <c r="S6869" i="1"/>
  <c r="O6869" i="1"/>
  <c r="C6869" i="1"/>
  <c r="S6868" i="1"/>
  <c r="O6868" i="1"/>
  <c r="C6868" i="1"/>
  <c r="S6867" i="1"/>
  <c r="O6867" i="1"/>
  <c r="C6867" i="1"/>
  <c r="S6866" i="1"/>
  <c r="O6866" i="1"/>
  <c r="C6866" i="1"/>
  <c r="S6865" i="1"/>
  <c r="O6865" i="1"/>
  <c r="C6865" i="1"/>
  <c r="S6864" i="1"/>
  <c r="O6864" i="1"/>
  <c r="C6864" i="1"/>
  <c r="S6863" i="1"/>
  <c r="O6863" i="1"/>
  <c r="C6863" i="1"/>
  <c r="S6862" i="1"/>
  <c r="O6862" i="1"/>
  <c r="C6862" i="1"/>
  <c r="S6861" i="1"/>
  <c r="O6861" i="1"/>
  <c r="C6861" i="1"/>
  <c r="S6860" i="1"/>
  <c r="O6860" i="1"/>
  <c r="C6860" i="1"/>
  <c r="S6859" i="1"/>
  <c r="O6859" i="1"/>
  <c r="C6859" i="1"/>
  <c r="S6858" i="1"/>
  <c r="O6858" i="1"/>
  <c r="C6858" i="1"/>
  <c r="S6857" i="1"/>
  <c r="O6857" i="1"/>
  <c r="C6857" i="1"/>
  <c r="S6856" i="1"/>
  <c r="O6856" i="1"/>
  <c r="C6856" i="1"/>
  <c r="S6855" i="1"/>
  <c r="O6855" i="1"/>
  <c r="C6855" i="1"/>
  <c r="S6854" i="1"/>
  <c r="O6854" i="1"/>
  <c r="C6854" i="1"/>
  <c r="S6853" i="1"/>
  <c r="O6853" i="1"/>
  <c r="C6853" i="1"/>
  <c r="S6852" i="1"/>
  <c r="O6852" i="1"/>
  <c r="C6852" i="1"/>
  <c r="S6851" i="1"/>
  <c r="O6851" i="1"/>
  <c r="C6851" i="1"/>
  <c r="S6850" i="1"/>
  <c r="O6850" i="1"/>
  <c r="C6850" i="1"/>
  <c r="S6849" i="1"/>
  <c r="O6849" i="1"/>
  <c r="C6849" i="1"/>
  <c r="S6848" i="1"/>
  <c r="O6848" i="1"/>
  <c r="C6848" i="1"/>
  <c r="S6847" i="1"/>
  <c r="O6847" i="1"/>
  <c r="C6847" i="1"/>
  <c r="S6846" i="1"/>
  <c r="O6846" i="1"/>
  <c r="C6846" i="1"/>
  <c r="S6845" i="1"/>
  <c r="O6845" i="1"/>
  <c r="C6845" i="1"/>
  <c r="S6844" i="1"/>
  <c r="O6844" i="1"/>
  <c r="C6844" i="1"/>
  <c r="S6843" i="1"/>
  <c r="O6843" i="1"/>
  <c r="C6843" i="1"/>
  <c r="S6842" i="1"/>
  <c r="O6842" i="1"/>
  <c r="C6842" i="1"/>
  <c r="S6841" i="1"/>
  <c r="O6841" i="1"/>
  <c r="C6841" i="1"/>
  <c r="S6840" i="1"/>
  <c r="O6840" i="1"/>
  <c r="C6840" i="1"/>
  <c r="S6839" i="1"/>
  <c r="O6839" i="1"/>
  <c r="C6839" i="1"/>
  <c r="S6838" i="1"/>
  <c r="O6838" i="1"/>
  <c r="C6838" i="1"/>
  <c r="S6837" i="1"/>
  <c r="O6837" i="1"/>
  <c r="C6837" i="1"/>
  <c r="S6836" i="1"/>
  <c r="O6836" i="1"/>
  <c r="C6836" i="1"/>
  <c r="S6835" i="1"/>
  <c r="O6835" i="1"/>
  <c r="C6835" i="1"/>
  <c r="S6834" i="1"/>
  <c r="O6834" i="1"/>
  <c r="C6834" i="1"/>
  <c r="S6833" i="1"/>
  <c r="O6833" i="1"/>
  <c r="C6833" i="1"/>
  <c r="S6832" i="1"/>
  <c r="O6832" i="1"/>
  <c r="C6832" i="1"/>
  <c r="S6831" i="1"/>
  <c r="O6831" i="1"/>
  <c r="C6831" i="1"/>
  <c r="S6830" i="1"/>
  <c r="O6830" i="1"/>
  <c r="C6830" i="1"/>
  <c r="S6829" i="1"/>
  <c r="O6829" i="1"/>
  <c r="C6829" i="1"/>
  <c r="S6828" i="1"/>
  <c r="O6828" i="1"/>
  <c r="C6828" i="1"/>
  <c r="S6827" i="1"/>
  <c r="O6827" i="1"/>
  <c r="C6827" i="1"/>
  <c r="S6826" i="1"/>
  <c r="O6826" i="1"/>
  <c r="C6826" i="1"/>
  <c r="S6825" i="1"/>
  <c r="O6825" i="1"/>
  <c r="C6825" i="1"/>
  <c r="S6824" i="1"/>
  <c r="O6824" i="1"/>
  <c r="C6824" i="1"/>
  <c r="S6823" i="1"/>
  <c r="O6823" i="1"/>
  <c r="C6823" i="1"/>
  <c r="S6822" i="1"/>
  <c r="O6822" i="1"/>
  <c r="C6822" i="1"/>
  <c r="S6821" i="1"/>
  <c r="O6821" i="1"/>
  <c r="C6821" i="1"/>
  <c r="S6820" i="1"/>
  <c r="O6820" i="1"/>
  <c r="C6820" i="1"/>
  <c r="S6819" i="1"/>
  <c r="O6819" i="1"/>
  <c r="C6819" i="1"/>
  <c r="S6818" i="1"/>
  <c r="O6818" i="1"/>
  <c r="C6818" i="1"/>
  <c r="S6817" i="1"/>
  <c r="O6817" i="1"/>
  <c r="C6817" i="1"/>
  <c r="S6816" i="1"/>
  <c r="O6816" i="1"/>
  <c r="C6816" i="1"/>
  <c r="S6815" i="1"/>
  <c r="O6815" i="1"/>
  <c r="C6815" i="1"/>
  <c r="S6814" i="1"/>
  <c r="O6814" i="1"/>
  <c r="C6814" i="1"/>
  <c r="S6813" i="1"/>
  <c r="O6813" i="1"/>
  <c r="C6813" i="1"/>
  <c r="S6812" i="1"/>
  <c r="O6812" i="1"/>
  <c r="C6812" i="1"/>
  <c r="S6811" i="1"/>
  <c r="O6811" i="1"/>
  <c r="C6811" i="1"/>
  <c r="S6810" i="1"/>
  <c r="O6810" i="1"/>
  <c r="C6810" i="1"/>
  <c r="S6809" i="1"/>
  <c r="O6809" i="1"/>
  <c r="C6809" i="1"/>
  <c r="S6808" i="1"/>
  <c r="O6808" i="1"/>
  <c r="C6808" i="1"/>
  <c r="S6807" i="1"/>
  <c r="O6807" i="1"/>
  <c r="C6807" i="1"/>
  <c r="S6806" i="1"/>
  <c r="O6806" i="1"/>
  <c r="C6806" i="1"/>
  <c r="S6805" i="1"/>
  <c r="O6805" i="1"/>
  <c r="C6805" i="1"/>
  <c r="S6804" i="1"/>
  <c r="O6804" i="1"/>
  <c r="C6804" i="1"/>
  <c r="S6803" i="1"/>
  <c r="O6803" i="1"/>
  <c r="C6803" i="1"/>
  <c r="S6802" i="1"/>
  <c r="O6802" i="1"/>
  <c r="C6802" i="1"/>
  <c r="S6801" i="1"/>
  <c r="O6801" i="1"/>
  <c r="C6801" i="1"/>
  <c r="S6800" i="1"/>
  <c r="O6800" i="1"/>
  <c r="C6800" i="1"/>
  <c r="S6799" i="1"/>
  <c r="O6799" i="1"/>
  <c r="C6799" i="1"/>
  <c r="S6798" i="1"/>
  <c r="O6798" i="1"/>
  <c r="C6798" i="1"/>
  <c r="S6797" i="1"/>
  <c r="O6797" i="1"/>
  <c r="C6797" i="1"/>
  <c r="S6796" i="1"/>
  <c r="O6796" i="1"/>
  <c r="C6796" i="1"/>
  <c r="S6795" i="1"/>
  <c r="O6795" i="1"/>
  <c r="C6795" i="1"/>
  <c r="S6794" i="1"/>
  <c r="O6794" i="1"/>
  <c r="C6794" i="1"/>
  <c r="S6793" i="1"/>
  <c r="O6793" i="1"/>
  <c r="C6793" i="1"/>
  <c r="S6792" i="1"/>
  <c r="O6792" i="1"/>
  <c r="C6792" i="1"/>
  <c r="S6791" i="1"/>
  <c r="O6791" i="1"/>
  <c r="C6791" i="1"/>
  <c r="S6790" i="1"/>
  <c r="O6790" i="1"/>
  <c r="C6790" i="1"/>
  <c r="S6789" i="1"/>
  <c r="O6789" i="1"/>
  <c r="C6789" i="1"/>
  <c r="S6788" i="1"/>
  <c r="O6788" i="1"/>
  <c r="C6788" i="1"/>
  <c r="S6787" i="1"/>
  <c r="O6787" i="1"/>
  <c r="C6787" i="1"/>
  <c r="S6786" i="1"/>
  <c r="O6786" i="1"/>
  <c r="C6786" i="1"/>
  <c r="S6785" i="1"/>
  <c r="O6785" i="1"/>
  <c r="C6785" i="1"/>
  <c r="S6784" i="1"/>
  <c r="O6784" i="1"/>
  <c r="C6784" i="1"/>
  <c r="S6783" i="1"/>
  <c r="O6783" i="1"/>
  <c r="C6783" i="1"/>
  <c r="S6782" i="1"/>
  <c r="O6782" i="1"/>
  <c r="C6782" i="1"/>
  <c r="S6781" i="1"/>
  <c r="O6781" i="1"/>
  <c r="C6781" i="1"/>
  <c r="S6780" i="1"/>
  <c r="O6780" i="1"/>
  <c r="C6780" i="1"/>
  <c r="S6779" i="1"/>
  <c r="O6779" i="1"/>
  <c r="C6779" i="1"/>
  <c r="S6778" i="1"/>
  <c r="O6778" i="1"/>
  <c r="C6778" i="1"/>
  <c r="S6777" i="1"/>
  <c r="O6777" i="1"/>
  <c r="C6777" i="1"/>
  <c r="S6776" i="1"/>
  <c r="O6776" i="1"/>
  <c r="C6776" i="1"/>
  <c r="S6775" i="1"/>
  <c r="O6775" i="1"/>
  <c r="C6775" i="1"/>
  <c r="S6774" i="1"/>
  <c r="O6774" i="1"/>
  <c r="C6774" i="1"/>
  <c r="S6773" i="1"/>
  <c r="O6773" i="1"/>
  <c r="C6773" i="1"/>
  <c r="S6772" i="1"/>
  <c r="O6772" i="1"/>
  <c r="C6772" i="1"/>
  <c r="S6771" i="1"/>
  <c r="O6771" i="1"/>
  <c r="C6771" i="1"/>
  <c r="S6770" i="1"/>
  <c r="O6770" i="1"/>
  <c r="C6770" i="1"/>
  <c r="S6769" i="1"/>
  <c r="O6769" i="1"/>
  <c r="C6769" i="1"/>
  <c r="S6768" i="1"/>
  <c r="O6768" i="1"/>
  <c r="C6768" i="1"/>
  <c r="S6767" i="1"/>
  <c r="O6767" i="1"/>
  <c r="C6767" i="1"/>
  <c r="S6766" i="1"/>
  <c r="O6766" i="1"/>
  <c r="C6766" i="1"/>
  <c r="S6765" i="1"/>
  <c r="O6765" i="1"/>
  <c r="C6765" i="1"/>
  <c r="S6764" i="1"/>
  <c r="O6764" i="1"/>
  <c r="C6764" i="1"/>
  <c r="S6763" i="1"/>
  <c r="O6763" i="1"/>
  <c r="C6763" i="1"/>
  <c r="S6762" i="1"/>
  <c r="O6762" i="1"/>
  <c r="C6762" i="1"/>
  <c r="S6761" i="1"/>
  <c r="O6761" i="1"/>
  <c r="C6761" i="1"/>
  <c r="S6760" i="1"/>
  <c r="O6760" i="1"/>
  <c r="C6760" i="1"/>
  <c r="S6759" i="1"/>
  <c r="O6759" i="1"/>
  <c r="C6759" i="1"/>
  <c r="S6758" i="1"/>
  <c r="O6758" i="1"/>
  <c r="C6758" i="1"/>
  <c r="S6757" i="1"/>
  <c r="O6757" i="1"/>
  <c r="C6757" i="1"/>
  <c r="S6756" i="1"/>
  <c r="O6756" i="1"/>
  <c r="C6756" i="1"/>
  <c r="S6755" i="1"/>
  <c r="O6755" i="1"/>
  <c r="C6755" i="1"/>
  <c r="S6754" i="1"/>
  <c r="O6754" i="1"/>
  <c r="C6754" i="1"/>
  <c r="S6753" i="1"/>
  <c r="O6753" i="1"/>
  <c r="C6753" i="1"/>
  <c r="S6752" i="1"/>
  <c r="O6752" i="1"/>
  <c r="C6752" i="1"/>
  <c r="S6751" i="1"/>
  <c r="O6751" i="1"/>
  <c r="C6751" i="1"/>
  <c r="S6750" i="1"/>
  <c r="O6750" i="1"/>
  <c r="C6750" i="1"/>
  <c r="S6749" i="1"/>
  <c r="O6749" i="1"/>
  <c r="C6749" i="1"/>
  <c r="S6748" i="1"/>
  <c r="O6748" i="1"/>
  <c r="C6748" i="1"/>
  <c r="S6747" i="1"/>
  <c r="O6747" i="1"/>
  <c r="C6747" i="1"/>
  <c r="S6746" i="1"/>
  <c r="O6746" i="1"/>
  <c r="C6746" i="1"/>
  <c r="S6745" i="1"/>
  <c r="O6745" i="1"/>
  <c r="C6745" i="1"/>
  <c r="S6744" i="1"/>
  <c r="O6744" i="1"/>
  <c r="C6744" i="1"/>
  <c r="S6743" i="1"/>
  <c r="O6743" i="1"/>
  <c r="C6743" i="1"/>
  <c r="S6742" i="1"/>
  <c r="O6742" i="1"/>
  <c r="C6742" i="1"/>
  <c r="S6741" i="1"/>
  <c r="O6741" i="1"/>
  <c r="C6741" i="1"/>
  <c r="S6740" i="1"/>
  <c r="O6740" i="1"/>
  <c r="C6740" i="1"/>
  <c r="S6739" i="1"/>
  <c r="O6739" i="1"/>
  <c r="C6739" i="1"/>
  <c r="S6738" i="1"/>
  <c r="O6738" i="1"/>
  <c r="C6738" i="1"/>
  <c r="S6737" i="1"/>
  <c r="O6737" i="1"/>
  <c r="C6737" i="1"/>
  <c r="S6736" i="1"/>
  <c r="O6736" i="1"/>
  <c r="C6736" i="1"/>
  <c r="S6735" i="1"/>
  <c r="O6735" i="1"/>
  <c r="C6735" i="1"/>
  <c r="S6734" i="1"/>
  <c r="O6734" i="1"/>
  <c r="C6734" i="1"/>
  <c r="S6733" i="1"/>
  <c r="O6733" i="1"/>
  <c r="C6733" i="1"/>
  <c r="S6732" i="1"/>
  <c r="O6732" i="1"/>
  <c r="C6732" i="1"/>
  <c r="S6731" i="1"/>
  <c r="O6731" i="1"/>
  <c r="C6731" i="1"/>
  <c r="S6730" i="1"/>
  <c r="O6730" i="1"/>
  <c r="C6730" i="1"/>
  <c r="S6729" i="1"/>
  <c r="O6729" i="1"/>
  <c r="C6729" i="1"/>
  <c r="S6728" i="1"/>
  <c r="O6728" i="1"/>
  <c r="C6728" i="1"/>
  <c r="S6727" i="1"/>
  <c r="O6727" i="1"/>
  <c r="C6727" i="1"/>
  <c r="S6726" i="1"/>
  <c r="O6726" i="1"/>
  <c r="C6726" i="1"/>
  <c r="S6725" i="1"/>
  <c r="O6725" i="1"/>
  <c r="C6725" i="1"/>
  <c r="S6724" i="1"/>
  <c r="O6724" i="1"/>
  <c r="C6724" i="1"/>
  <c r="S6723" i="1"/>
  <c r="O6723" i="1"/>
  <c r="C6723" i="1"/>
  <c r="S6722" i="1"/>
  <c r="O6722" i="1"/>
  <c r="C6722" i="1"/>
  <c r="S6721" i="1"/>
  <c r="O6721" i="1"/>
  <c r="C6721" i="1"/>
  <c r="S6720" i="1"/>
  <c r="O6720" i="1"/>
  <c r="C6720" i="1"/>
  <c r="S6719" i="1"/>
  <c r="O6719" i="1"/>
  <c r="C6719" i="1"/>
  <c r="S6718" i="1"/>
  <c r="O6718" i="1"/>
  <c r="C6718" i="1"/>
  <c r="S6717" i="1"/>
  <c r="O6717" i="1"/>
  <c r="C6717" i="1"/>
  <c r="S6716" i="1"/>
  <c r="O6716" i="1"/>
  <c r="C6716" i="1"/>
  <c r="S6715" i="1"/>
  <c r="O6715" i="1"/>
  <c r="C6715" i="1"/>
  <c r="S6714" i="1"/>
  <c r="O6714" i="1"/>
  <c r="C6714" i="1"/>
  <c r="S6713" i="1"/>
  <c r="O6713" i="1"/>
  <c r="C6713" i="1"/>
  <c r="S6712" i="1"/>
  <c r="O6712" i="1"/>
  <c r="C6712" i="1"/>
  <c r="S6711" i="1"/>
  <c r="O6711" i="1"/>
  <c r="C6711" i="1"/>
  <c r="S6710" i="1"/>
  <c r="O6710" i="1"/>
  <c r="C6710" i="1"/>
  <c r="S6709" i="1"/>
  <c r="O6709" i="1"/>
  <c r="C6709" i="1"/>
  <c r="S6708" i="1"/>
  <c r="O6708" i="1"/>
  <c r="C6708" i="1"/>
  <c r="S6707" i="1"/>
  <c r="O6707" i="1"/>
  <c r="C6707" i="1"/>
  <c r="S6706" i="1"/>
  <c r="O6706" i="1"/>
  <c r="C6706" i="1"/>
  <c r="S6705" i="1"/>
  <c r="O6705" i="1"/>
  <c r="C6705" i="1"/>
  <c r="S6704" i="1"/>
  <c r="O6704" i="1"/>
  <c r="C6704" i="1"/>
  <c r="S6703" i="1"/>
  <c r="O6703" i="1"/>
  <c r="C6703" i="1"/>
  <c r="S6702" i="1"/>
  <c r="O6702" i="1"/>
  <c r="C6702" i="1"/>
  <c r="S6701" i="1"/>
  <c r="O6701" i="1"/>
  <c r="C6701" i="1"/>
  <c r="S6700" i="1"/>
  <c r="O6700" i="1"/>
  <c r="C6700" i="1"/>
  <c r="S6699" i="1"/>
  <c r="O6699" i="1"/>
  <c r="C6699" i="1"/>
  <c r="S6698" i="1"/>
  <c r="O6698" i="1"/>
  <c r="C6698" i="1"/>
  <c r="S6697" i="1"/>
  <c r="O6697" i="1"/>
  <c r="C6697" i="1"/>
  <c r="S6696" i="1"/>
  <c r="O6696" i="1"/>
  <c r="C6696" i="1"/>
  <c r="S6695" i="1"/>
  <c r="O6695" i="1"/>
  <c r="C6695" i="1"/>
  <c r="S6694" i="1"/>
  <c r="O6694" i="1"/>
  <c r="C6694" i="1"/>
  <c r="S6693" i="1"/>
  <c r="O6693" i="1"/>
  <c r="C6693" i="1"/>
  <c r="S6692" i="1"/>
  <c r="O6692" i="1"/>
  <c r="C6692" i="1"/>
  <c r="S6691" i="1"/>
  <c r="O6691" i="1"/>
  <c r="C6691" i="1"/>
  <c r="S6690" i="1"/>
  <c r="O6690" i="1"/>
  <c r="C6690" i="1"/>
  <c r="S6689" i="1"/>
  <c r="O6689" i="1"/>
  <c r="C6689" i="1"/>
  <c r="S6688" i="1"/>
  <c r="O6688" i="1"/>
  <c r="C6688" i="1"/>
  <c r="S6687" i="1"/>
  <c r="O6687" i="1"/>
  <c r="C6687" i="1"/>
  <c r="S6686" i="1"/>
  <c r="O6686" i="1"/>
  <c r="C6686" i="1"/>
  <c r="S6685" i="1"/>
  <c r="O6685" i="1"/>
  <c r="C6685" i="1"/>
  <c r="S6684" i="1"/>
  <c r="O6684" i="1"/>
  <c r="C6684" i="1"/>
  <c r="S6683" i="1"/>
  <c r="O6683" i="1"/>
  <c r="C6683" i="1"/>
  <c r="S6682" i="1"/>
  <c r="O6682" i="1"/>
  <c r="C6682" i="1"/>
  <c r="S6681" i="1"/>
  <c r="O6681" i="1"/>
  <c r="C6681" i="1"/>
  <c r="S6680" i="1"/>
  <c r="O6680" i="1"/>
  <c r="C6680" i="1"/>
  <c r="S6679" i="1"/>
  <c r="O6679" i="1"/>
  <c r="C6679" i="1"/>
  <c r="S6678" i="1"/>
  <c r="O6678" i="1"/>
  <c r="C6678" i="1"/>
  <c r="S6677" i="1"/>
  <c r="O6677" i="1"/>
  <c r="C6677" i="1"/>
  <c r="S6676" i="1"/>
  <c r="O6676" i="1"/>
  <c r="C6676" i="1"/>
  <c r="S6675" i="1"/>
  <c r="O6675" i="1"/>
  <c r="C6675" i="1"/>
  <c r="S6674" i="1"/>
  <c r="O6674" i="1"/>
  <c r="C6674" i="1"/>
  <c r="S6673" i="1"/>
  <c r="O6673" i="1"/>
  <c r="C6673" i="1"/>
  <c r="S6672" i="1"/>
  <c r="O6672" i="1"/>
  <c r="C6672" i="1"/>
  <c r="S6671" i="1"/>
  <c r="O6671" i="1"/>
  <c r="C6671" i="1"/>
  <c r="S6670" i="1"/>
  <c r="O6670" i="1"/>
  <c r="C6670" i="1"/>
  <c r="S6669" i="1"/>
  <c r="O6669" i="1"/>
  <c r="C6669" i="1"/>
  <c r="S6668" i="1"/>
  <c r="O6668" i="1"/>
  <c r="C6668" i="1"/>
  <c r="S6667" i="1"/>
  <c r="O6667" i="1"/>
  <c r="C6667" i="1"/>
  <c r="S6666" i="1"/>
  <c r="O6666" i="1"/>
  <c r="C6666" i="1"/>
  <c r="S6665" i="1"/>
  <c r="O6665" i="1"/>
  <c r="C6665" i="1"/>
  <c r="S6664" i="1"/>
  <c r="O6664" i="1"/>
  <c r="C6664" i="1"/>
  <c r="S6663" i="1"/>
  <c r="O6663" i="1"/>
  <c r="C6663" i="1"/>
  <c r="S6662" i="1"/>
  <c r="O6662" i="1"/>
  <c r="C6662" i="1"/>
  <c r="S6661" i="1"/>
  <c r="O6661" i="1"/>
  <c r="C6661" i="1"/>
  <c r="S6660" i="1"/>
  <c r="O6660" i="1"/>
  <c r="C6660" i="1"/>
  <c r="S6659" i="1"/>
  <c r="O6659" i="1"/>
  <c r="C6659" i="1"/>
  <c r="S6658" i="1"/>
  <c r="O6658" i="1"/>
  <c r="C6658" i="1"/>
  <c r="S6657" i="1"/>
  <c r="O6657" i="1"/>
  <c r="C6657" i="1"/>
  <c r="S6656" i="1"/>
  <c r="O6656" i="1"/>
  <c r="C6656" i="1"/>
  <c r="S6655" i="1"/>
  <c r="O6655" i="1"/>
  <c r="C6655" i="1"/>
  <c r="S6654" i="1"/>
  <c r="O6654" i="1"/>
  <c r="C6654" i="1"/>
  <c r="S6653" i="1"/>
  <c r="O6653" i="1"/>
  <c r="C6653" i="1"/>
  <c r="S6652" i="1"/>
  <c r="O6652" i="1"/>
  <c r="C6652" i="1"/>
  <c r="S6651" i="1"/>
  <c r="O6651" i="1"/>
  <c r="C6651" i="1"/>
  <c r="S6650" i="1"/>
  <c r="O6650" i="1"/>
  <c r="C6650" i="1"/>
  <c r="S6649" i="1"/>
  <c r="O6649" i="1"/>
  <c r="C6649" i="1"/>
  <c r="S6648" i="1"/>
  <c r="O6648" i="1"/>
  <c r="C6648" i="1"/>
  <c r="S6647" i="1"/>
  <c r="O6647" i="1"/>
  <c r="C6647" i="1"/>
  <c r="S6646" i="1"/>
  <c r="O6646" i="1"/>
  <c r="C6646" i="1"/>
  <c r="S6645" i="1"/>
  <c r="O6645" i="1"/>
  <c r="C6645" i="1"/>
  <c r="S6644" i="1"/>
  <c r="O6644" i="1"/>
  <c r="C6644" i="1"/>
  <c r="S6643" i="1"/>
  <c r="O6643" i="1"/>
  <c r="C6643" i="1"/>
  <c r="S6642" i="1"/>
  <c r="O6642" i="1"/>
  <c r="C6642" i="1"/>
  <c r="S6641" i="1"/>
  <c r="O6641" i="1"/>
  <c r="C6641" i="1"/>
  <c r="S6640" i="1"/>
  <c r="O6640" i="1"/>
  <c r="C6640" i="1"/>
  <c r="S6639" i="1"/>
  <c r="O6639" i="1"/>
  <c r="C6639" i="1"/>
  <c r="S6638" i="1"/>
  <c r="O6638" i="1"/>
  <c r="C6638" i="1"/>
  <c r="S6637" i="1"/>
  <c r="O6637" i="1"/>
  <c r="C6637" i="1"/>
  <c r="S6636" i="1"/>
  <c r="O6636" i="1"/>
  <c r="C6636" i="1"/>
  <c r="S6635" i="1"/>
  <c r="O6635" i="1"/>
  <c r="C6635" i="1"/>
  <c r="S6634" i="1"/>
  <c r="O6634" i="1"/>
  <c r="C6634" i="1"/>
  <c r="S6633" i="1"/>
  <c r="O6633" i="1"/>
  <c r="C6633" i="1"/>
  <c r="S6632" i="1"/>
  <c r="O6632" i="1"/>
  <c r="C6632" i="1"/>
  <c r="S6631" i="1"/>
  <c r="O6631" i="1"/>
  <c r="C6631" i="1"/>
  <c r="S6630" i="1"/>
  <c r="O6630" i="1"/>
  <c r="C6630" i="1"/>
  <c r="S6629" i="1"/>
  <c r="O6629" i="1"/>
  <c r="C6629" i="1"/>
  <c r="S6628" i="1"/>
  <c r="O6628" i="1"/>
  <c r="C6628" i="1"/>
  <c r="S6627" i="1"/>
  <c r="O6627" i="1"/>
  <c r="C6627" i="1"/>
  <c r="S6626" i="1"/>
  <c r="O6626" i="1"/>
  <c r="C6626" i="1"/>
  <c r="S6625" i="1"/>
  <c r="O6625" i="1"/>
  <c r="C6625" i="1"/>
  <c r="S6624" i="1"/>
  <c r="O6624" i="1"/>
  <c r="C6624" i="1"/>
  <c r="S6623" i="1"/>
  <c r="O6623" i="1"/>
  <c r="C6623" i="1"/>
  <c r="S6622" i="1"/>
  <c r="O6622" i="1"/>
  <c r="C6622" i="1"/>
  <c r="S6621" i="1"/>
  <c r="O6621" i="1"/>
  <c r="C6621" i="1"/>
  <c r="S6620" i="1"/>
  <c r="O6620" i="1"/>
  <c r="C6620" i="1"/>
  <c r="S6619" i="1"/>
  <c r="O6619" i="1"/>
  <c r="C6619" i="1"/>
  <c r="S6618" i="1"/>
  <c r="O6618" i="1"/>
  <c r="C6618" i="1"/>
  <c r="S6617" i="1"/>
  <c r="O6617" i="1"/>
  <c r="C6617" i="1"/>
  <c r="S6616" i="1"/>
  <c r="O6616" i="1"/>
  <c r="C6616" i="1"/>
  <c r="S6615" i="1"/>
  <c r="O6615" i="1"/>
  <c r="C6615" i="1"/>
  <c r="S6614" i="1"/>
  <c r="O6614" i="1"/>
  <c r="C6614" i="1"/>
  <c r="S6613" i="1"/>
  <c r="O6613" i="1"/>
  <c r="C6613" i="1"/>
  <c r="S6612" i="1"/>
  <c r="O6612" i="1"/>
  <c r="C6612" i="1"/>
  <c r="S6611" i="1"/>
  <c r="O6611" i="1"/>
  <c r="C6611" i="1"/>
  <c r="S6610" i="1"/>
  <c r="O6610" i="1"/>
  <c r="C6610" i="1"/>
  <c r="S6609" i="1"/>
  <c r="O6609" i="1"/>
  <c r="C6609" i="1"/>
  <c r="S6608" i="1"/>
  <c r="O6608" i="1"/>
  <c r="C6608" i="1"/>
  <c r="S6607" i="1"/>
  <c r="O6607" i="1"/>
  <c r="C6607" i="1"/>
  <c r="S6606" i="1"/>
  <c r="O6606" i="1"/>
  <c r="C6606" i="1"/>
  <c r="S6605" i="1"/>
  <c r="O6605" i="1"/>
  <c r="C6605" i="1"/>
  <c r="S6604" i="1"/>
  <c r="O6604" i="1"/>
  <c r="C6604" i="1"/>
  <c r="S6603" i="1"/>
  <c r="O6603" i="1"/>
  <c r="C6603" i="1"/>
  <c r="S6602" i="1"/>
  <c r="O6602" i="1"/>
  <c r="C6602" i="1"/>
  <c r="S6601" i="1"/>
  <c r="O6601" i="1"/>
  <c r="C6601" i="1"/>
  <c r="S6600" i="1"/>
  <c r="O6600" i="1"/>
  <c r="C6600" i="1"/>
  <c r="S6599" i="1"/>
  <c r="O6599" i="1"/>
  <c r="C6599" i="1"/>
  <c r="S6598" i="1"/>
  <c r="O6598" i="1"/>
  <c r="C6598" i="1"/>
  <c r="S6597" i="1"/>
  <c r="O6597" i="1"/>
  <c r="C6597" i="1"/>
  <c r="S6596" i="1"/>
  <c r="O6596" i="1"/>
  <c r="C6596" i="1"/>
  <c r="S6595" i="1"/>
  <c r="O6595" i="1"/>
  <c r="C6595" i="1"/>
  <c r="S6594" i="1"/>
  <c r="O6594" i="1"/>
  <c r="C6594" i="1"/>
  <c r="S6593" i="1"/>
  <c r="O6593" i="1"/>
  <c r="C6593" i="1"/>
  <c r="S6592" i="1"/>
  <c r="O6592" i="1"/>
  <c r="C6592" i="1"/>
  <c r="S6591" i="1"/>
  <c r="O6591" i="1"/>
  <c r="C6591" i="1"/>
  <c r="S6590" i="1"/>
  <c r="O6590" i="1"/>
  <c r="C6590" i="1"/>
  <c r="S6589" i="1"/>
  <c r="O6589" i="1"/>
  <c r="C6589" i="1"/>
  <c r="S6588" i="1"/>
  <c r="O6588" i="1"/>
  <c r="C6588" i="1"/>
  <c r="S6587" i="1"/>
  <c r="O6587" i="1"/>
  <c r="C6587" i="1"/>
  <c r="S6586" i="1"/>
  <c r="O6586" i="1"/>
  <c r="C6586" i="1"/>
  <c r="S6585" i="1"/>
  <c r="O6585" i="1"/>
  <c r="C6585" i="1"/>
  <c r="S6584" i="1"/>
  <c r="O6584" i="1"/>
  <c r="C6584" i="1"/>
  <c r="S6583" i="1"/>
  <c r="O6583" i="1"/>
  <c r="C6583" i="1"/>
  <c r="S6582" i="1"/>
  <c r="O6582" i="1"/>
  <c r="C6582" i="1"/>
  <c r="S6581" i="1"/>
  <c r="O6581" i="1"/>
  <c r="C6581" i="1"/>
  <c r="S6580" i="1"/>
  <c r="O6580" i="1"/>
  <c r="C6580" i="1"/>
  <c r="S6579" i="1"/>
  <c r="O6579" i="1"/>
  <c r="C6579" i="1"/>
  <c r="S6578" i="1"/>
  <c r="O6578" i="1"/>
  <c r="C6578" i="1"/>
  <c r="S6577" i="1"/>
  <c r="O6577" i="1"/>
  <c r="C6577" i="1"/>
  <c r="S6576" i="1"/>
  <c r="O6576" i="1"/>
  <c r="C6576" i="1"/>
  <c r="S6575" i="1"/>
  <c r="O6575" i="1"/>
  <c r="C6575" i="1"/>
  <c r="S6574" i="1"/>
  <c r="O6574" i="1"/>
  <c r="C6574" i="1"/>
  <c r="S6573" i="1"/>
  <c r="O6573" i="1"/>
  <c r="C6573" i="1"/>
  <c r="S6572" i="1"/>
  <c r="O6572" i="1"/>
  <c r="C6572" i="1"/>
  <c r="S6571" i="1"/>
  <c r="O6571" i="1"/>
  <c r="C6571" i="1"/>
  <c r="S6570" i="1"/>
  <c r="O6570" i="1"/>
  <c r="C6570" i="1"/>
  <c r="S6569" i="1"/>
  <c r="O6569" i="1"/>
  <c r="C6569" i="1"/>
  <c r="S6568" i="1"/>
  <c r="O6568" i="1"/>
  <c r="C6568" i="1"/>
  <c r="S6567" i="1"/>
  <c r="O6567" i="1"/>
  <c r="C6567" i="1"/>
  <c r="S6566" i="1"/>
  <c r="O6566" i="1"/>
  <c r="C6566" i="1"/>
  <c r="S6565" i="1"/>
  <c r="O6565" i="1"/>
  <c r="C6565" i="1"/>
  <c r="S6564" i="1"/>
  <c r="O6564" i="1"/>
  <c r="C6564" i="1"/>
  <c r="S6563" i="1"/>
  <c r="O6563" i="1"/>
  <c r="C6563" i="1"/>
  <c r="S6562" i="1"/>
  <c r="O6562" i="1"/>
  <c r="C6562" i="1"/>
  <c r="S6561" i="1"/>
  <c r="O6561" i="1"/>
  <c r="C6561" i="1"/>
  <c r="S6560" i="1"/>
  <c r="O6560" i="1"/>
  <c r="C6560" i="1"/>
  <c r="S6559" i="1"/>
  <c r="O6559" i="1"/>
  <c r="C6559" i="1"/>
  <c r="S6558" i="1"/>
  <c r="O6558" i="1"/>
  <c r="C6558" i="1"/>
  <c r="S6557" i="1"/>
  <c r="O6557" i="1"/>
  <c r="C6557" i="1"/>
  <c r="S6556" i="1"/>
  <c r="O6556" i="1"/>
  <c r="C6556" i="1"/>
  <c r="S6555" i="1"/>
  <c r="O6555" i="1"/>
  <c r="C6555" i="1"/>
  <c r="S6554" i="1"/>
  <c r="O6554" i="1"/>
  <c r="C6554" i="1"/>
  <c r="S6553" i="1"/>
  <c r="O6553" i="1"/>
  <c r="C6553" i="1"/>
  <c r="S6552" i="1"/>
  <c r="O6552" i="1"/>
  <c r="C6552" i="1"/>
  <c r="S6551" i="1"/>
  <c r="O6551" i="1"/>
  <c r="C6551" i="1"/>
  <c r="S6550" i="1"/>
  <c r="O6550" i="1"/>
  <c r="C6550" i="1"/>
  <c r="S6549" i="1"/>
  <c r="O6549" i="1"/>
  <c r="C6549" i="1"/>
  <c r="S6548" i="1"/>
  <c r="O6548" i="1"/>
  <c r="C6548" i="1"/>
  <c r="S6547" i="1"/>
  <c r="O6547" i="1"/>
  <c r="C6547" i="1"/>
  <c r="S6546" i="1"/>
  <c r="O6546" i="1"/>
  <c r="C6546" i="1"/>
  <c r="S6545" i="1"/>
  <c r="O6545" i="1"/>
  <c r="C6545" i="1"/>
  <c r="S6544" i="1"/>
  <c r="O6544" i="1"/>
  <c r="C6544" i="1"/>
  <c r="S6543" i="1"/>
  <c r="O6543" i="1"/>
  <c r="C6543" i="1"/>
  <c r="S6542" i="1"/>
  <c r="O6542" i="1"/>
  <c r="C6542" i="1"/>
  <c r="S6541" i="1"/>
  <c r="O6541" i="1"/>
  <c r="C6541" i="1"/>
  <c r="S6540" i="1"/>
  <c r="O6540" i="1"/>
  <c r="C6540" i="1"/>
  <c r="S6539" i="1"/>
  <c r="O6539" i="1"/>
  <c r="C6539" i="1"/>
  <c r="S6538" i="1"/>
  <c r="O6538" i="1"/>
  <c r="C6538" i="1"/>
  <c r="S6537" i="1"/>
  <c r="O6537" i="1"/>
  <c r="C6537" i="1"/>
  <c r="S6536" i="1"/>
  <c r="O6536" i="1"/>
  <c r="C6536" i="1"/>
  <c r="S6535" i="1"/>
  <c r="O6535" i="1"/>
  <c r="C6535" i="1"/>
  <c r="S6534" i="1"/>
  <c r="O6534" i="1"/>
  <c r="C6534" i="1"/>
  <c r="S6533" i="1"/>
  <c r="O6533" i="1"/>
  <c r="C6533" i="1"/>
  <c r="S6532" i="1"/>
  <c r="O6532" i="1"/>
  <c r="C6532" i="1"/>
  <c r="S6531" i="1"/>
  <c r="O6531" i="1"/>
  <c r="C6531" i="1"/>
  <c r="S6530" i="1"/>
  <c r="O6530" i="1"/>
  <c r="C6530" i="1"/>
  <c r="S6529" i="1"/>
  <c r="O6529" i="1"/>
  <c r="C6529" i="1"/>
  <c r="S6528" i="1"/>
  <c r="O6528" i="1"/>
  <c r="C6528" i="1"/>
  <c r="S6527" i="1"/>
  <c r="O6527" i="1"/>
  <c r="C6527" i="1"/>
  <c r="S6526" i="1"/>
  <c r="O6526" i="1"/>
  <c r="C6526" i="1"/>
  <c r="S6525" i="1"/>
  <c r="O6525" i="1"/>
  <c r="C6525" i="1"/>
  <c r="S6524" i="1"/>
  <c r="O6524" i="1"/>
  <c r="C6524" i="1"/>
  <c r="S6523" i="1"/>
  <c r="O6523" i="1"/>
  <c r="C6523" i="1"/>
  <c r="S6522" i="1"/>
  <c r="O6522" i="1"/>
  <c r="C6522" i="1"/>
  <c r="S6521" i="1"/>
  <c r="O6521" i="1"/>
  <c r="C6521" i="1"/>
  <c r="S6520" i="1"/>
  <c r="O6520" i="1"/>
  <c r="C6520" i="1"/>
  <c r="S6519" i="1"/>
  <c r="O6519" i="1"/>
  <c r="C6519" i="1"/>
  <c r="S6518" i="1"/>
  <c r="O6518" i="1"/>
  <c r="C6518" i="1"/>
  <c r="S6517" i="1"/>
  <c r="O6517" i="1"/>
  <c r="C6517" i="1"/>
  <c r="S6516" i="1"/>
  <c r="O6516" i="1"/>
  <c r="C6516" i="1"/>
  <c r="S6515" i="1"/>
  <c r="O6515" i="1"/>
  <c r="C6515" i="1"/>
  <c r="S6514" i="1"/>
  <c r="O6514" i="1"/>
  <c r="C6514" i="1"/>
  <c r="S6513" i="1"/>
  <c r="O6513" i="1"/>
  <c r="C6513" i="1"/>
  <c r="S6512" i="1"/>
  <c r="O6512" i="1"/>
  <c r="C6512" i="1"/>
  <c r="S6511" i="1"/>
  <c r="O6511" i="1"/>
  <c r="C6511" i="1"/>
  <c r="S6510" i="1"/>
  <c r="O6510" i="1"/>
  <c r="C6510" i="1"/>
  <c r="S6509" i="1"/>
  <c r="O6509" i="1"/>
  <c r="C6509" i="1"/>
  <c r="S6508" i="1"/>
  <c r="O6508" i="1"/>
  <c r="C6508" i="1"/>
  <c r="S6507" i="1"/>
  <c r="O6507" i="1"/>
  <c r="C6507" i="1"/>
  <c r="S6506" i="1"/>
  <c r="O6506" i="1"/>
  <c r="C6506" i="1"/>
  <c r="S6505" i="1"/>
  <c r="O6505" i="1"/>
  <c r="C6505" i="1"/>
  <c r="S6504" i="1"/>
  <c r="O6504" i="1"/>
  <c r="C6504" i="1"/>
  <c r="S6503" i="1"/>
  <c r="O6503" i="1"/>
  <c r="C6503" i="1"/>
  <c r="S6502" i="1"/>
  <c r="O6502" i="1"/>
  <c r="C6502" i="1"/>
  <c r="S6501" i="1"/>
  <c r="O6501" i="1"/>
  <c r="C6501" i="1"/>
  <c r="S6500" i="1"/>
  <c r="O6500" i="1"/>
  <c r="C6500" i="1"/>
  <c r="S6499" i="1"/>
  <c r="O6499" i="1"/>
  <c r="C6499" i="1"/>
  <c r="S6498" i="1"/>
  <c r="O6498" i="1"/>
  <c r="C6498" i="1"/>
  <c r="S6497" i="1"/>
  <c r="O6497" i="1"/>
  <c r="C6497" i="1"/>
  <c r="S6496" i="1"/>
  <c r="O6496" i="1"/>
  <c r="C6496" i="1"/>
  <c r="S6495" i="1"/>
  <c r="O6495" i="1"/>
  <c r="C6495" i="1"/>
  <c r="S6494" i="1"/>
  <c r="O6494" i="1"/>
  <c r="C6494" i="1"/>
  <c r="S6493" i="1"/>
  <c r="O6493" i="1"/>
  <c r="C6493" i="1"/>
  <c r="S6492" i="1"/>
  <c r="O6492" i="1"/>
  <c r="C6492" i="1"/>
  <c r="S6491" i="1"/>
  <c r="O6491" i="1"/>
  <c r="C6491" i="1"/>
  <c r="S6490" i="1"/>
  <c r="O6490" i="1"/>
  <c r="C6490" i="1"/>
  <c r="S6489" i="1"/>
  <c r="O6489" i="1"/>
  <c r="C6489" i="1"/>
  <c r="S6488" i="1"/>
  <c r="O6488" i="1"/>
  <c r="C6488" i="1"/>
  <c r="S6487" i="1"/>
  <c r="O6487" i="1"/>
  <c r="C6487" i="1"/>
  <c r="S6486" i="1"/>
  <c r="O6486" i="1"/>
  <c r="C6486" i="1"/>
  <c r="S6485" i="1"/>
  <c r="O6485" i="1"/>
  <c r="C6485" i="1"/>
  <c r="S6484" i="1"/>
  <c r="O6484" i="1"/>
  <c r="C6484" i="1"/>
  <c r="S6483" i="1"/>
  <c r="O6483" i="1"/>
  <c r="C6483" i="1"/>
  <c r="S6482" i="1"/>
  <c r="O6482" i="1"/>
  <c r="C6482" i="1"/>
  <c r="S6481" i="1"/>
  <c r="O6481" i="1"/>
  <c r="C6481" i="1"/>
  <c r="S6480" i="1"/>
  <c r="O6480" i="1"/>
  <c r="C6480" i="1"/>
  <c r="S6479" i="1"/>
  <c r="O6479" i="1"/>
  <c r="C6479" i="1"/>
  <c r="S6478" i="1"/>
  <c r="O6478" i="1"/>
  <c r="C6478" i="1"/>
  <c r="S6477" i="1"/>
  <c r="O6477" i="1"/>
  <c r="C6477" i="1"/>
  <c r="S6476" i="1"/>
  <c r="O6476" i="1"/>
  <c r="C6476" i="1"/>
  <c r="S6475" i="1"/>
  <c r="O6475" i="1"/>
  <c r="C6475" i="1"/>
  <c r="S6474" i="1"/>
  <c r="O6474" i="1"/>
  <c r="C6474" i="1"/>
  <c r="S6473" i="1"/>
  <c r="O6473" i="1"/>
  <c r="C6473" i="1"/>
  <c r="S6472" i="1"/>
  <c r="O6472" i="1"/>
  <c r="C6472" i="1"/>
  <c r="S6471" i="1"/>
  <c r="O6471" i="1"/>
  <c r="C6471" i="1"/>
  <c r="S6470" i="1"/>
  <c r="O6470" i="1"/>
  <c r="C6470" i="1"/>
  <c r="S6469" i="1"/>
  <c r="O6469" i="1"/>
  <c r="C6469" i="1"/>
  <c r="S6468" i="1"/>
  <c r="O6468" i="1"/>
  <c r="C6468" i="1"/>
  <c r="S6467" i="1"/>
  <c r="O6467" i="1"/>
  <c r="C6467" i="1"/>
  <c r="S6466" i="1"/>
  <c r="O6466" i="1"/>
  <c r="C6466" i="1"/>
  <c r="S6465" i="1"/>
  <c r="O6465" i="1"/>
  <c r="C6465" i="1"/>
  <c r="S6464" i="1"/>
  <c r="O6464" i="1"/>
  <c r="C6464" i="1"/>
  <c r="S6463" i="1"/>
  <c r="O6463" i="1"/>
  <c r="C6463" i="1"/>
  <c r="S6462" i="1"/>
  <c r="O6462" i="1"/>
  <c r="C6462" i="1"/>
  <c r="S6461" i="1"/>
  <c r="O6461" i="1"/>
  <c r="C6461" i="1"/>
  <c r="S6460" i="1"/>
  <c r="O6460" i="1"/>
  <c r="C6460" i="1"/>
  <c r="S6459" i="1"/>
  <c r="O6459" i="1"/>
  <c r="C6459" i="1"/>
  <c r="S6458" i="1"/>
  <c r="O6458" i="1"/>
  <c r="C6458" i="1"/>
  <c r="S6457" i="1"/>
  <c r="O6457" i="1"/>
  <c r="C6457" i="1"/>
  <c r="S6456" i="1"/>
  <c r="O6456" i="1"/>
  <c r="C6456" i="1"/>
  <c r="S6455" i="1"/>
  <c r="O6455" i="1"/>
  <c r="C6455" i="1"/>
  <c r="S6454" i="1"/>
  <c r="O6454" i="1"/>
  <c r="C6454" i="1"/>
  <c r="S6453" i="1"/>
  <c r="O6453" i="1"/>
  <c r="C6453" i="1"/>
  <c r="S6452" i="1"/>
  <c r="O6452" i="1"/>
  <c r="C6452" i="1"/>
  <c r="S6451" i="1"/>
  <c r="O6451" i="1"/>
  <c r="C6451" i="1"/>
  <c r="S6450" i="1"/>
  <c r="O6450" i="1"/>
  <c r="C6450" i="1"/>
  <c r="S6449" i="1"/>
  <c r="O6449" i="1"/>
  <c r="C6449" i="1"/>
  <c r="S6448" i="1"/>
  <c r="O6448" i="1"/>
  <c r="C6448" i="1"/>
  <c r="S6447" i="1"/>
  <c r="O6447" i="1"/>
  <c r="C6447" i="1"/>
  <c r="S6446" i="1"/>
  <c r="O6446" i="1"/>
  <c r="C6446" i="1"/>
  <c r="S6445" i="1"/>
  <c r="O6445" i="1"/>
  <c r="C6445" i="1"/>
  <c r="S6444" i="1"/>
  <c r="O6444" i="1"/>
  <c r="C6444" i="1"/>
  <c r="S6443" i="1"/>
  <c r="O6443" i="1"/>
  <c r="C6443" i="1"/>
  <c r="S6442" i="1"/>
  <c r="O6442" i="1"/>
  <c r="C6442" i="1"/>
  <c r="S6441" i="1"/>
  <c r="O6441" i="1"/>
  <c r="C6441" i="1"/>
  <c r="S6440" i="1"/>
  <c r="O6440" i="1"/>
  <c r="C6440" i="1"/>
  <c r="S6439" i="1"/>
  <c r="O6439" i="1"/>
  <c r="C6439" i="1"/>
  <c r="S6438" i="1"/>
  <c r="O6438" i="1"/>
  <c r="C6438" i="1"/>
  <c r="S6437" i="1"/>
  <c r="O6437" i="1"/>
  <c r="C6437" i="1"/>
  <c r="S6436" i="1"/>
  <c r="O6436" i="1"/>
  <c r="C6436" i="1"/>
  <c r="S6435" i="1"/>
  <c r="O6435" i="1"/>
  <c r="C6435" i="1"/>
  <c r="S6434" i="1"/>
  <c r="O6434" i="1"/>
  <c r="C6434" i="1"/>
  <c r="S6433" i="1"/>
  <c r="O6433" i="1"/>
  <c r="C6433" i="1"/>
  <c r="S6432" i="1"/>
  <c r="O6432" i="1"/>
  <c r="C6432" i="1"/>
  <c r="S6431" i="1"/>
  <c r="O6431" i="1"/>
  <c r="C6431" i="1"/>
  <c r="S6430" i="1"/>
  <c r="O6430" i="1"/>
  <c r="C6430" i="1"/>
  <c r="S6429" i="1"/>
  <c r="O6429" i="1"/>
  <c r="C6429" i="1"/>
  <c r="S6428" i="1"/>
  <c r="O6428" i="1"/>
  <c r="C6428" i="1"/>
  <c r="S6427" i="1"/>
  <c r="O6427" i="1"/>
  <c r="C6427" i="1"/>
  <c r="S6426" i="1"/>
  <c r="O6426" i="1"/>
  <c r="C6426" i="1"/>
  <c r="S6425" i="1"/>
  <c r="O6425" i="1"/>
  <c r="C6425" i="1"/>
  <c r="S6424" i="1"/>
  <c r="O6424" i="1"/>
  <c r="C6424" i="1"/>
  <c r="S6423" i="1"/>
  <c r="O6423" i="1"/>
  <c r="C6423" i="1"/>
  <c r="S6422" i="1"/>
  <c r="O6422" i="1"/>
  <c r="C6422" i="1"/>
  <c r="S6421" i="1"/>
  <c r="O6421" i="1"/>
  <c r="C6421" i="1"/>
  <c r="S6420" i="1"/>
  <c r="O6420" i="1"/>
  <c r="C6420" i="1"/>
  <c r="S6419" i="1"/>
  <c r="O6419" i="1"/>
  <c r="C6419" i="1"/>
  <c r="S6418" i="1"/>
  <c r="O6418" i="1"/>
  <c r="C6418" i="1"/>
  <c r="S6417" i="1"/>
  <c r="O6417" i="1"/>
  <c r="C6417" i="1"/>
  <c r="S6416" i="1"/>
  <c r="O6416" i="1"/>
  <c r="C6416" i="1"/>
  <c r="S6415" i="1"/>
  <c r="O6415" i="1"/>
  <c r="C6415" i="1"/>
  <c r="S6414" i="1"/>
  <c r="O6414" i="1"/>
  <c r="C6414" i="1"/>
  <c r="S6413" i="1"/>
  <c r="O6413" i="1"/>
  <c r="C6413" i="1"/>
  <c r="S6412" i="1"/>
  <c r="O6412" i="1"/>
  <c r="C6412" i="1"/>
  <c r="S6411" i="1"/>
  <c r="O6411" i="1"/>
  <c r="C6411" i="1"/>
  <c r="S6410" i="1"/>
  <c r="O6410" i="1"/>
  <c r="C6410" i="1"/>
  <c r="S6409" i="1"/>
  <c r="O6409" i="1"/>
  <c r="C6409" i="1"/>
  <c r="S6408" i="1"/>
  <c r="O6408" i="1"/>
  <c r="C6408" i="1"/>
  <c r="S6407" i="1"/>
  <c r="O6407" i="1"/>
  <c r="C6407" i="1"/>
  <c r="S6406" i="1"/>
  <c r="O6406" i="1"/>
  <c r="C6406" i="1"/>
  <c r="S6405" i="1"/>
  <c r="O6405" i="1"/>
  <c r="C6405" i="1"/>
  <c r="S6404" i="1"/>
  <c r="O6404" i="1"/>
  <c r="C6404" i="1"/>
  <c r="S6403" i="1"/>
  <c r="O6403" i="1"/>
  <c r="C6403" i="1"/>
  <c r="S6402" i="1"/>
  <c r="O6402" i="1"/>
  <c r="C6402" i="1"/>
  <c r="S6401" i="1"/>
  <c r="O6401" i="1"/>
  <c r="C6401" i="1"/>
  <c r="S6400" i="1"/>
  <c r="O6400" i="1"/>
  <c r="C6400" i="1"/>
  <c r="S6399" i="1"/>
  <c r="O6399" i="1"/>
  <c r="C6399" i="1"/>
  <c r="S6398" i="1"/>
  <c r="O6398" i="1"/>
  <c r="C6398" i="1"/>
  <c r="S6397" i="1"/>
  <c r="O6397" i="1"/>
  <c r="C6397" i="1"/>
  <c r="S6396" i="1"/>
  <c r="O6396" i="1"/>
  <c r="C6396" i="1"/>
  <c r="S6395" i="1"/>
  <c r="O6395" i="1"/>
  <c r="C6395" i="1"/>
  <c r="S6394" i="1"/>
  <c r="O6394" i="1"/>
  <c r="C6394" i="1"/>
  <c r="S6393" i="1"/>
  <c r="O6393" i="1"/>
  <c r="C6393" i="1"/>
  <c r="S6392" i="1"/>
  <c r="O6392" i="1"/>
  <c r="C6392" i="1"/>
  <c r="S6391" i="1"/>
  <c r="O6391" i="1"/>
  <c r="C6391" i="1"/>
  <c r="S6390" i="1"/>
  <c r="O6390" i="1"/>
  <c r="C6390" i="1"/>
  <c r="S6389" i="1"/>
  <c r="O6389" i="1"/>
  <c r="C6389" i="1"/>
  <c r="S6388" i="1"/>
  <c r="O6388" i="1"/>
  <c r="C6388" i="1"/>
  <c r="S6387" i="1"/>
  <c r="O6387" i="1"/>
  <c r="C6387" i="1"/>
  <c r="S6386" i="1"/>
  <c r="O6386" i="1"/>
  <c r="C6386" i="1"/>
  <c r="S6385" i="1"/>
  <c r="O6385" i="1"/>
  <c r="C6385" i="1"/>
  <c r="S6384" i="1"/>
  <c r="O6384" i="1"/>
  <c r="C6384" i="1"/>
  <c r="S6383" i="1"/>
  <c r="O6383" i="1"/>
  <c r="C6383" i="1"/>
  <c r="S6382" i="1"/>
  <c r="O6382" i="1"/>
  <c r="C6382" i="1"/>
  <c r="S6381" i="1"/>
  <c r="O6381" i="1"/>
  <c r="C6381" i="1"/>
  <c r="S6380" i="1"/>
  <c r="O6380" i="1"/>
  <c r="C6380" i="1"/>
  <c r="S6379" i="1"/>
  <c r="O6379" i="1"/>
  <c r="C6379" i="1"/>
  <c r="S6378" i="1"/>
  <c r="O6378" i="1"/>
  <c r="C6378" i="1"/>
  <c r="S6377" i="1"/>
  <c r="O6377" i="1"/>
  <c r="C6377" i="1"/>
  <c r="S6376" i="1"/>
  <c r="O6376" i="1"/>
  <c r="C6376" i="1"/>
  <c r="S6375" i="1"/>
  <c r="O6375" i="1"/>
  <c r="C6375" i="1"/>
  <c r="S6374" i="1"/>
  <c r="O6374" i="1"/>
  <c r="C6374" i="1"/>
  <c r="S6373" i="1"/>
  <c r="O6373" i="1"/>
  <c r="C6373" i="1"/>
  <c r="S6372" i="1"/>
  <c r="O6372" i="1"/>
  <c r="C6372" i="1"/>
  <c r="S6371" i="1"/>
  <c r="O6371" i="1"/>
  <c r="C6371" i="1"/>
  <c r="S6370" i="1"/>
  <c r="O6370" i="1"/>
  <c r="C6370" i="1"/>
  <c r="S6369" i="1"/>
  <c r="O6369" i="1"/>
  <c r="C6369" i="1"/>
  <c r="S6368" i="1"/>
  <c r="O6368" i="1"/>
  <c r="C6368" i="1"/>
  <c r="S6367" i="1"/>
  <c r="O6367" i="1"/>
  <c r="C6367" i="1"/>
  <c r="S6366" i="1"/>
  <c r="O6366" i="1"/>
  <c r="C6366" i="1"/>
  <c r="S6365" i="1"/>
  <c r="O6365" i="1"/>
  <c r="C6365" i="1"/>
  <c r="S6364" i="1"/>
  <c r="O6364" i="1"/>
  <c r="C6364" i="1"/>
  <c r="S6363" i="1"/>
  <c r="O6363" i="1"/>
  <c r="C6363" i="1"/>
  <c r="S6362" i="1"/>
  <c r="O6362" i="1"/>
  <c r="C6362" i="1"/>
  <c r="S6361" i="1"/>
  <c r="O6361" i="1"/>
  <c r="C6361" i="1"/>
  <c r="S6360" i="1"/>
  <c r="O6360" i="1"/>
  <c r="C6360" i="1"/>
  <c r="S6359" i="1"/>
  <c r="O6359" i="1"/>
  <c r="C6359" i="1"/>
  <c r="S6358" i="1"/>
  <c r="O6358" i="1"/>
  <c r="C6358" i="1"/>
  <c r="S6357" i="1"/>
  <c r="O6357" i="1"/>
  <c r="C6357" i="1"/>
  <c r="S6356" i="1"/>
  <c r="O6356" i="1"/>
  <c r="C6356" i="1"/>
  <c r="S6355" i="1"/>
  <c r="O6355" i="1"/>
  <c r="C6355" i="1"/>
  <c r="S6354" i="1"/>
  <c r="O6354" i="1"/>
  <c r="C6354" i="1"/>
  <c r="S6353" i="1"/>
  <c r="O6353" i="1"/>
  <c r="C6353" i="1"/>
  <c r="S6352" i="1"/>
  <c r="O6352" i="1"/>
  <c r="C6352" i="1"/>
  <c r="S6351" i="1"/>
  <c r="O6351" i="1"/>
  <c r="C6351" i="1"/>
  <c r="S6350" i="1"/>
  <c r="O6350" i="1"/>
  <c r="C6350" i="1"/>
  <c r="S6349" i="1"/>
  <c r="O6349" i="1"/>
  <c r="C6349" i="1"/>
  <c r="S6348" i="1"/>
  <c r="O6348" i="1"/>
  <c r="C6348" i="1"/>
  <c r="S6347" i="1"/>
  <c r="O6347" i="1"/>
  <c r="C6347" i="1"/>
  <c r="S6346" i="1"/>
  <c r="O6346" i="1"/>
  <c r="C6346" i="1"/>
  <c r="S6345" i="1"/>
  <c r="O6345" i="1"/>
  <c r="C6345" i="1"/>
  <c r="S6344" i="1"/>
  <c r="O6344" i="1"/>
  <c r="C6344" i="1"/>
  <c r="S6343" i="1"/>
  <c r="O6343" i="1"/>
  <c r="C6343" i="1"/>
  <c r="S6342" i="1"/>
  <c r="O6342" i="1"/>
  <c r="C6342" i="1"/>
  <c r="S6341" i="1"/>
  <c r="O6341" i="1"/>
  <c r="C6341" i="1"/>
  <c r="S6340" i="1"/>
  <c r="O6340" i="1"/>
  <c r="C6340" i="1"/>
  <c r="S6339" i="1"/>
  <c r="O6339" i="1"/>
  <c r="C6339" i="1"/>
  <c r="S6338" i="1"/>
  <c r="O6338" i="1"/>
  <c r="C6338" i="1"/>
  <c r="S6337" i="1"/>
  <c r="O6337" i="1"/>
  <c r="C6337" i="1"/>
  <c r="S6336" i="1"/>
  <c r="O6336" i="1"/>
  <c r="C6336" i="1"/>
  <c r="S6335" i="1"/>
  <c r="O6335" i="1"/>
  <c r="C6335" i="1"/>
  <c r="S6334" i="1"/>
  <c r="O6334" i="1"/>
  <c r="C6334" i="1"/>
  <c r="S6333" i="1"/>
  <c r="O6333" i="1"/>
  <c r="C6333" i="1"/>
  <c r="S6332" i="1"/>
  <c r="O6332" i="1"/>
  <c r="C6332" i="1"/>
  <c r="S6331" i="1"/>
  <c r="O6331" i="1"/>
  <c r="C6331" i="1"/>
  <c r="S6330" i="1"/>
  <c r="O6330" i="1"/>
  <c r="C6330" i="1"/>
  <c r="S6329" i="1"/>
  <c r="O6329" i="1"/>
  <c r="C6329" i="1"/>
  <c r="S6328" i="1"/>
  <c r="O6328" i="1"/>
  <c r="C6328" i="1"/>
  <c r="S6327" i="1"/>
  <c r="O6327" i="1"/>
  <c r="C6327" i="1"/>
  <c r="S6326" i="1"/>
  <c r="O6326" i="1"/>
  <c r="C6326" i="1"/>
  <c r="S6325" i="1"/>
  <c r="O6325" i="1"/>
  <c r="C6325" i="1"/>
  <c r="S6324" i="1"/>
  <c r="O6324" i="1"/>
  <c r="C6324" i="1"/>
  <c r="S6323" i="1"/>
  <c r="O6323" i="1"/>
  <c r="C6323" i="1"/>
  <c r="S6322" i="1"/>
  <c r="O6322" i="1"/>
  <c r="C6322" i="1"/>
  <c r="S6321" i="1"/>
  <c r="O6321" i="1"/>
  <c r="C6321" i="1"/>
  <c r="S6320" i="1"/>
  <c r="O6320" i="1"/>
  <c r="C6320" i="1"/>
  <c r="S6319" i="1"/>
  <c r="O6319" i="1"/>
  <c r="C6319" i="1"/>
  <c r="S6318" i="1"/>
  <c r="O6318" i="1"/>
  <c r="C6318" i="1"/>
  <c r="S6317" i="1"/>
  <c r="O6317" i="1"/>
  <c r="C6317" i="1"/>
  <c r="S6316" i="1"/>
  <c r="O6316" i="1"/>
  <c r="C6316" i="1"/>
  <c r="S6315" i="1"/>
  <c r="O6315" i="1"/>
  <c r="C6315" i="1"/>
  <c r="S6314" i="1"/>
  <c r="O6314" i="1"/>
  <c r="C6314" i="1"/>
  <c r="S6313" i="1"/>
  <c r="O6313" i="1"/>
  <c r="C6313" i="1"/>
  <c r="S6312" i="1"/>
  <c r="O6312" i="1"/>
  <c r="C6312" i="1"/>
  <c r="S6311" i="1"/>
  <c r="O6311" i="1"/>
  <c r="C6311" i="1"/>
  <c r="S6310" i="1"/>
  <c r="O6310" i="1"/>
  <c r="C6310" i="1"/>
  <c r="S6309" i="1"/>
  <c r="O6309" i="1"/>
  <c r="C6309" i="1"/>
  <c r="S6308" i="1"/>
  <c r="O6308" i="1"/>
  <c r="C6308" i="1"/>
  <c r="S6307" i="1"/>
  <c r="O6307" i="1"/>
  <c r="C6307" i="1"/>
  <c r="S6306" i="1"/>
  <c r="O6306" i="1"/>
  <c r="C6306" i="1"/>
  <c r="S6305" i="1"/>
  <c r="O6305" i="1"/>
  <c r="C6305" i="1"/>
  <c r="S6304" i="1"/>
  <c r="O6304" i="1"/>
  <c r="C6304" i="1"/>
  <c r="S6303" i="1"/>
  <c r="O6303" i="1"/>
  <c r="C6303" i="1"/>
  <c r="S6302" i="1"/>
  <c r="O6302" i="1"/>
  <c r="C6302" i="1"/>
  <c r="S6301" i="1"/>
  <c r="O6301" i="1"/>
  <c r="C6301" i="1"/>
  <c r="S6300" i="1"/>
  <c r="O6300" i="1"/>
  <c r="C6300" i="1"/>
  <c r="S6299" i="1"/>
  <c r="O6299" i="1"/>
  <c r="C6299" i="1"/>
  <c r="S6298" i="1"/>
  <c r="O6298" i="1"/>
  <c r="C6298" i="1"/>
  <c r="S6297" i="1"/>
  <c r="O6297" i="1"/>
  <c r="C6297" i="1"/>
  <c r="S6296" i="1"/>
  <c r="O6296" i="1"/>
  <c r="C6296" i="1"/>
  <c r="S6295" i="1"/>
  <c r="O6295" i="1"/>
  <c r="C6295" i="1"/>
  <c r="S6294" i="1"/>
  <c r="O6294" i="1"/>
  <c r="C6294" i="1"/>
  <c r="S6293" i="1"/>
  <c r="O6293" i="1"/>
  <c r="C6293" i="1"/>
  <c r="S6292" i="1"/>
  <c r="O6292" i="1"/>
  <c r="C6292" i="1"/>
  <c r="S6291" i="1"/>
  <c r="O6291" i="1"/>
  <c r="C6291" i="1"/>
  <c r="S6290" i="1"/>
  <c r="O6290" i="1"/>
  <c r="C6290" i="1"/>
  <c r="S6289" i="1"/>
  <c r="O6289" i="1"/>
  <c r="C6289" i="1"/>
  <c r="S6288" i="1"/>
  <c r="O6288" i="1"/>
  <c r="C6288" i="1"/>
  <c r="S6287" i="1"/>
  <c r="O6287" i="1"/>
  <c r="C6287" i="1"/>
  <c r="S6286" i="1"/>
  <c r="O6286" i="1"/>
  <c r="C6286" i="1"/>
  <c r="S6285" i="1"/>
  <c r="O6285" i="1"/>
  <c r="C6285" i="1"/>
  <c r="S6284" i="1"/>
  <c r="O6284" i="1"/>
  <c r="C6284" i="1"/>
  <c r="S6283" i="1"/>
  <c r="O6283" i="1"/>
  <c r="C6283" i="1"/>
  <c r="S6282" i="1"/>
  <c r="O6282" i="1"/>
  <c r="C6282" i="1"/>
  <c r="S6281" i="1"/>
  <c r="O6281" i="1"/>
  <c r="C6281" i="1"/>
  <c r="S6280" i="1"/>
  <c r="O6280" i="1"/>
  <c r="C6280" i="1"/>
  <c r="S6279" i="1"/>
  <c r="O6279" i="1"/>
  <c r="C6279" i="1"/>
  <c r="S6278" i="1"/>
  <c r="O6278" i="1"/>
  <c r="C6278" i="1"/>
  <c r="S6277" i="1"/>
  <c r="O6277" i="1"/>
  <c r="C6277" i="1"/>
  <c r="S6276" i="1"/>
  <c r="O6276" i="1"/>
  <c r="C6276" i="1"/>
  <c r="S6275" i="1"/>
  <c r="O6275" i="1"/>
  <c r="C6275" i="1"/>
  <c r="S6274" i="1"/>
  <c r="O6274" i="1"/>
  <c r="C6274" i="1"/>
  <c r="S6273" i="1"/>
  <c r="O6273" i="1"/>
  <c r="C6273" i="1"/>
  <c r="S6272" i="1"/>
  <c r="O6272" i="1"/>
  <c r="C6272" i="1"/>
  <c r="S6271" i="1"/>
  <c r="O6271" i="1"/>
  <c r="C6271" i="1"/>
  <c r="S6270" i="1"/>
  <c r="O6270" i="1"/>
  <c r="C6270" i="1"/>
  <c r="S6269" i="1"/>
  <c r="O6269" i="1"/>
  <c r="C6269" i="1"/>
  <c r="S6268" i="1"/>
  <c r="O6268" i="1"/>
  <c r="C6268" i="1"/>
  <c r="S6267" i="1"/>
  <c r="O6267" i="1"/>
  <c r="C6267" i="1"/>
  <c r="S6266" i="1"/>
  <c r="O6266" i="1"/>
  <c r="C6266" i="1"/>
  <c r="S6265" i="1"/>
  <c r="O6265" i="1"/>
  <c r="C6265" i="1"/>
  <c r="S6264" i="1"/>
  <c r="O6264" i="1"/>
  <c r="C6264" i="1"/>
  <c r="S6263" i="1"/>
  <c r="O6263" i="1"/>
  <c r="C6263" i="1"/>
  <c r="S6262" i="1"/>
  <c r="O6262" i="1"/>
  <c r="C6262" i="1"/>
  <c r="S6261" i="1"/>
  <c r="O6261" i="1"/>
  <c r="C6261" i="1"/>
  <c r="S6260" i="1"/>
  <c r="O6260" i="1"/>
  <c r="C6260" i="1"/>
  <c r="S6259" i="1"/>
  <c r="O6259" i="1"/>
  <c r="C6259" i="1"/>
  <c r="S6258" i="1"/>
  <c r="O6258" i="1"/>
  <c r="C6258" i="1"/>
  <c r="S6257" i="1"/>
  <c r="O6257" i="1"/>
  <c r="C6257" i="1"/>
  <c r="S6256" i="1"/>
  <c r="O6256" i="1"/>
  <c r="C6256" i="1"/>
  <c r="S6255" i="1"/>
  <c r="O6255" i="1"/>
  <c r="C6255" i="1"/>
  <c r="S6254" i="1"/>
  <c r="O6254" i="1"/>
  <c r="C6254" i="1"/>
  <c r="S6253" i="1"/>
  <c r="O6253" i="1"/>
  <c r="C6253" i="1"/>
  <c r="S6252" i="1"/>
  <c r="O6252" i="1"/>
  <c r="C6252" i="1"/>
  <c r="S6251" i="1"/>
  <c r="O6251" i="1"/>
  <c r="C6251" i="1"/>
  <c r="S6250" i="1"/>
  <c r="O6250" i="1"/>
  <c r="C6250" i="1"/>
  <c r="S6249" i="1"/>
  <c r="O6249" i="1"/>
  <c r="C6249" i="1"/>
  <c r="S6248" i="1"/>
  <c r="O6248" i="1"/>
  <c r="C6248" i="1"/>
  <c r="S6247" i="1"/>
  <c r="O6247" i="1"/>
  <c r="C6247" i="1"/>
  <c r="S6246" i="1"/>
  <c r="O6246" i="1"/>
  <c r="C6246" i="1"/>
  <c r="S6245" i="1"/>
  <c r="O6245" i="1"/>
  <c r="C6245" i="1"/>
  <c r="S6244" i="1"/>
  <c r="O6244" i="1"/>
  <c r="C6244" i="1"/>
  <c r="S6243" i="1"/>
  <c r="O6243" i="1"/>
  <c r="C6243" i="1"/>
  <c r="S6242" i="1"/>
  <c r="O6242" i="1"/>
  <c r="C6242" i="1"/>
  <c r="S6241" i="1"/>
  <c r="O6241" i="1"/>
  <c r="C6241" i="1"/>
  <c r="S6240" i="1"/>
  <c r="O6240" i="1"/>
  <c r="C6240" i="1"/>
  <c r="S6239" i="1"/>
  <c r="O6239" i="1"/>
  <c r="C6239" i="1"/>
  <c r="S6238" i="1"/>
  <c r="O6238" i="1"/>
  <c r="C6238" i="1"/>
  <c r="S6237" i="1"/>
  <c r="O6237" i="1"/>
  <c r="C6237" i="1"/>
  <c r="S6236" i="1"/>
  <c r="O6236" i="1"/>
  <c r="C6236" i="1"/>
  <c r="S6235" i="1"/>
  <c r="O6235" i="1"/>
  <c r="C6235" i="1"/>
  <c r="S6234" i="1"/>
  <c r="O6234" i="1"/>
  <c r="C6234" i="1"/>
  <c r="S6233" i="1"/>
  <c r="O6233" i="1"/>
  <c r="C6233" i="1"/>
  <c r="S6232" i="1"/>
  <c r="O6232" i="1"/>
  <c r="C6232" i="1"/>
  <c r="S6231" i="1"/>
  <c r="O6231" i="1"/>
  <c r="C6231" i="1"/>
  <c r="S6230" i="1"/>
  <c r="O6230" i="1"/>
  <c r="C6230" i="1"/>
  <c r="S6229" i="1"/>
  <c r="O6229" i="1"/>
  <c r="C6229" i="1"/>
  <c r="S6228" i="1"/>
  <c r="O6228" i="1"/>
  <c r="C6228" i="1"/>
  <c r="S6227" i="1"/>
  <c r="O6227" i="1"/>
  <c r="C6227" i="1"/>
  <c r="S6226" i="1"/>
  <c r="O6226" i="1"/>
  <c r="C6226" i="1"/>
  <c r="S6225" i="1"/>
  <c r="O6225" i="1"/>
  <c r="C6225" i="1"/>
  <c r="S6224" i="1"/>
  <c r="O6224" i="1"/>
  <c r="C6224" i="1"/>
  <c r="S6223" i="1"/>
  <c r="O6223" i="1"/>
  <c r="C6223" i="1"/>
  <c r="S6222" i="1"/>
  <c r="O6222" i="1"/>
  <c r="C6222" i="1"/>
  <c r="S6221" i="1"/>
  <c r="O6221" i="1"/>
  <c r="C6221" i="1"/>
  <c r="S6220" i="1"/>
  <c r="O6220" i="1"/>
  <c r="C6220" i="1"/>
  <c r="S6219" i="1"/>
  <c r="O6219" i="1"/>
  <c r="C6219" i="1"/>
  <c r="S6218" i="1"/>
  <c r="O6218" i="1"/>
  <c r="C6218" i="1"/>
  <c r="S6217" i="1"/>
  <c r="O6217" i="1"/>
  <c r="C6217" i="1"/>
  <c r="S6216" i="1"/>
  <c r="O6216" i="1"/>
  <c r="C6216" i="1"/>
  <c r="S6215" i="1"/>
  <c r="O6215" i="1"/>
  <c r="C6215" i="1"/>
  <c r="S6214" i="1"/>
  <c r="O6214" i="1"/>
  <c r="C6214" i="1"/>
  <c r="S6213" i="1"/>
  <c r="O6213" i="1"/>
  <c r="C6213" i="1"/>
  <c r="S6212" i="1"/>
  <c r="O6212" i="1"/>
  <c r="C6212" i="1"/>
  <c r="S6211" i="1"/>
  <c r="O6211" i="1"/>
  <c r="C6211" i="1"/>
  <c r="S6210" i="1"/>
  <c r="O6210" i="1"/>
  <c r="C6210" i="1"/>
  <c r="S6209" i="1"/>
  <c r="O6209" i="1"/>
  <c r="C6209" i="1"/>
  <c r="S6208" i="1"/>
  <c r="O6208" i="1"/>
  <c r="C6208" i="1"/>
  <c r="S6207" i="1"/>
  <c r="O6207" i="1"/>
  <c r="C6207" i="1"/>
  <c r="S6206" i="1"/>
  <c r="O6206" i="1"/>
  <c r="C6206" i="1"/>
  <c r="S6205" i="1"/>
  <c r="O6205" i="1"/>
  <c r="C6205" i="1"/>
  <c r="S6204" i="1"/>
  <c r="O6204" i="1"/>
  <c r="C6204" i="1"/>
  <c r="S6203" i="1"/>
  <c r="O6203" i="1"/>
  <c r="C6203" i="1"/>
  <c r="S6202" i="1"/>
  <c r="O6202" i="1"/>
  <c r="C6202" i="1"/>
  <c r="S6201" i="1"/>
  <c r="O6201" i="1"/>
  <c r="C6201" i="1"/>
  <c r="S6200" i="1"/>
  <c r="O6200" i="1"/>
  <c r="C6200" i="1"/>
  <c r="S6199" i="1"/>
  <c r="O6199" i="1"/>
  <c r="C6199" i="1"/>
  <c r="S6198" i="1"/>
  <c r="O6198" i="1"/>
  <c r="C6198" i="1"/>
  <c r="S6197" i="1"/>
  <c r="O6197" i="1"/>
  <c r="C6197" i="1"/>
  <c r="S6196" i="1"/>
  <c r="O6196" i="1"/>
  <c r="C6196" i="1"/>
  <c r="S6195" i="1"/>
  <c r="O6195" i="1"/>
  <c r="C6195" i="1"/>
  <c r="S6194" i="1"/>
  <c r="O6194" i="1"/>
  <c r="C6194" i="1"/>
  <c r="S6193" i="1"/>
  <c r="O6193" i="1"/>
  <c r="C6193" i="1"/>
  <c r="S6192" i="1"/>
  <c r="O6192" i="1"/>
  <c r="C6192" i="1"/>
  <c r="S6191" i="1"/>
  <c r="O6191" i="1"/>
  <c r="C6191" i="1"/>
  <c r="S6190" i="1"/>
  <c r="O6190" i="1"/>
  <c r="C6190" i="1"/>
  <c r="S6189" i="1"/>
  <c r="O6189" i="1"/>
  <c r="C6189" i="1"/>
  <c r="S6188" i="1"/>
  <c r="O6188" i="1"/>
  <c r="C6188" i="1"/>
  <c r="S6187" i="1"/>
  <c r="O6187" i="1"/>
  <c r="C6187" i="1"/>
  <c r="S6186" i="1"/>
  <c r="O6186" i="1"/>
  <c r="C6186" i="1"/>
  <c r="S6185" i="1"/>
  <c r="O6185" i="1"/>
  <c r="C6185" i="1"/>
  <c r="S6184" i="1"/>
  <c r="O6184" i="1"/>
  <c r="C6184" i="1"/>
  <c r="S6183" i="1"/>
  <c r="O6183" i="1"/>
  <c r="C6183" i="1"/>
  <c r="S6182" i="1"/>
  <c r="O6182" i="1"/>
  <c r="C6182" i="1"/>
  <c r="S6181" i="1"/>
  <c r="O6181" i="1"/>
  <c r="C6181" i="1"/>
  <c r="S6180" i="1"/>
  <c r="O6180" i="1"/>
  <c r="C6180" i="1"/>
  <c r="S6179" i="1"/>
  <c r="O6179" i="1"/>
  <c r="C6179" i="1"/>
  <c r="S6178" i="1"/>
  <c r="O6178" i="1"/>
  <c r="C6178" i="1"/>
  <c r="S6177" i="1"/>
  <c r="O6177" i="1"/>
  <c r="C6177" i="1"/>
  <c r="S6176" i="1"/>
  <c r="O6176" i="1"/>
  <c r="C6176" i="1"/>
  <c r="S6175" i="1"/>
  <c r="O6175" i="1"/>
  <c r="C6175" i="1"/>
  <c r="S6174" i="1"/>
  <c r="O6174" i="1"/>
  <c r="C6174" i="1"/>
  <c r="S6173" i="1"/>
  <c r="O6173" i="1"/>
  <c r="C6173" i="1"/>
  <c r="S6172" i="1"/>
  <c r="O6172" i="1"/>
  <c r="C6172" i="1"/>
  <c r="S6171" i="1"/>
  <c r="O6171" i="1"/>
  <c r="C6171" i="1"/>
  <c r="S6170" i="1"/>
  <c r="O6170" i="1"/>
  <c r="C6170" i="1"/>
  <c r="S6169" i="1"/>
  <c r="O6169" i="1"/>
  <c r="C6169" i="1"/>
  <c r="S6168" i="1"/>
  <c r="O6168" i="1"/>
  <c r="C6168" i="1"/>
  <c r="S6167" i="1"/>
  <c r="O6167" i="1"/>
  <c r="C6167" i="1"/>
  <c r="S6166" i="1"/>
  <c r="O6166" i="1"/>
  <c r="C6166" i="1"/>
  <c r="S6165" i="1"/>
  <c r="O6165" i="1"/>
  <c r="C6165" i="1"/>
  <c r="S6164" i="1"/>
  <c r="O6164" i="1"/>
  <c r="C6164" i="1"/>
  <c r="S6163" i="1"/>
  <c r="O6163" i="1"/>
  <c r="C6163" i="1"/>
  <c r="S6162" i="1"/>
  <c r="O6162" i="1"/>
  <c r="C6162" i="1"/>
  <c r="S6161" i="1"/>
  <c r="O6161" i="1"/>
  <c r="C6161" i="1"/>
  <c r="S6160" i="1"/>
  <c r="O6160" i="1"/>
  <c r="C6160" i="1"/>
  <c r="S6159" i="1"/>
  <c r="O6159" i="1"/>
  <c r="C6159" i="1"/>
  <c r="S6158" i="1"/>
  <c r="O6158" i="1"/>
  <c r="C6158" i="1"/>
  <c r="S6157" i="1"/>
  <c r="O6157" i="1"/>
  <c r="C6157" i="1"/>
  <c r="S6156" i="1"/>
  <c r="O6156" i="1"/>
  <c r="C6156" i="1"/>
  <c r="S6155" i="1"/>
  <c r="O6155" i="1"/>
  <c r="C6155" i="1"/>
  <c r="S6154" i="1"/>
  <c r="O6154" i="1"/>
  <c r="C6154" i="1"/>
  <c r="S6153" i="1"/>
  <c r="O6153" i="1"/>
  <c r="C6153" i="1"/>
  <c r="S6152" i="1"/>
  <c r="O6152" i="1"/>
  <c r="C6152" i="1"/>
  <c r="S6151" i="1"/>
  <c r="O6151" i="1"/>
  <c r="C6151" i="1"/>
  <c r="S6150" i="1"/>
  <c r="O6150" i="1"/>
  <c r="C6150" i="1"/>
  <c r="S6149" i="1"/>
  <c r="O6149" i="1"/>
  <c r="C6149" i="1"/>
  <c r="S6148" i="1"/>
  <c r="O6148" i="1"/>
  <c r="C6148" i="1"/>
  <c r="S6147" i="1"/>
  <c r="O6147" i="1"/>
  <c r="C6147" i="1"/>
  <c r="S6146" i="1"/>
  <c r="O6146" i="1"/>
  <c r="C6146" i="1"/>
  <c r="S6145" i="1"/>
  <c r="O6145" i="1"/>
  <c r="C6145" i="1"/>
  <c r="S6144" i="1"/>
  <c r="O6144" i="1"/>
  <c r="C6144" i="1"/>
  <c r="S6143" i="1"/>
  <c r="O6143" i="1"/>
  <c r="C6143" i="1"/>
  <c r="S6142" i="1"/>
  <c r="O6142" i="1"/>
  <c r="C6142" i="1"/>
  <c r="S6141" i="1"/>
  <c r="O6141" i="1"/>
  <c r="C6141" i="1"/>
  <c r="S6140" i="1"/>
  <c r="O6140" i="1"/>
  <c r="C6140" i="1"/>
  <c r="S6139" i="1"/>
  <c r="O6139" i="1"/>
  <c r="C6139" i="1"/>
  <c r="S6138" i="1"/>
  <c r="O6138" i="1"/>
  <c r="C6138" i="1"/>
  <c r="S6137" i="1"/>
  <c r="O6137" i="1"/>
  <c r="C6137" i="1"/>
  <c r="S6136" i="1"/>
  <c r="O6136" i="1"/>
  <c r="C6136" i="1"/>
  <c r="S6135" i="1"/>
  <c r="O6135" i="1"/>
  <c r="C6135" i="1"/>
  <c r="S6134" i="1"/>
  <c r="O6134" i="1"/>
  <c r="C6134" i="1"/>
  <c r="S6133" i="1"/>
  <c r="O6133" i="1"/>
  <c r="C6133" i="1"/>
  <c r="S6132" i="1"/>
  <c r="O6132" i="1"/>
  <c r="C6132" i="1"/>
  <c r="S6131" i="1"/>
  <c r="O6131" i="1"/>
  <c r="C6131" i="1"/>
  <c r="S6130" i="1"/>
  <c r="O6130" i="1"/>
  <c r="C6130" i="1"/>
  <c r="S6129" i="1"/>
  <c r="O6129" i="1"/>
  <c r="C6129" i="1"/>
  <c r="S6128" i="1"/>
  <c r="O6128" i="1"/>
  <c r="C6128" i="1"/>
  <c r="S6127" i="1"/>
  <c r="O6127" i="1"/>
  <c r="C6127" i="1"/>
  <c r="S6126" i="1"/>
  <c r="O6126" i="1"/>
  <c r="C6126" i="1"/>
  <c r="S6125" i="1"/>
  <c r="O6125" i="1"/>
  <c r="C6125" i="1"/>
  <c r="S6124" i="1"/>
  <c r="O6124" i="1"/>
  <c r="C6124" i="1"/>
  <c r="S6123" i="1"/>
  <c r="O6123" i="1"/>
  <c r="C6123" i="1"/>
  <c r="S6122" i="1"/>
  <c r="O6122" i="1"/>
  <c r="C6122" i="1"/>
  <c r="S6121" i="1"/>
  <c r="O6121" i="1"/>
  <c r="C6121" i="1"/>
  <c r="S6120" i="1"/>
  <c r="O6120" i="1"/>
  <c r="C6120" i="1"/>
  <c r="S6119" i="1"/>
  <c r="O6119" i="1"/>
  <c r="C6119" i="1"/>
  <c r="S6118" i="1"/>
  <c r="O6118" i="1"/>
  <c r="C6118" i="1"/>
  <c r="S6117" i="1"/>
  <c r="O6117" i="1"/>
  <c r="C6117" i="1"/>
  <c r="S6116" i="1"/>
  <c r="O6116" i="1"/>
  <c r="C6116" i="1"/>
  <c r="S6115" i="1"/>
  <c r="O6115" i="1"/>
  <c r="C6115" i="1"/>
  <c r="S6114" i="1"/>
  <c r="O6114" i="1"/>
  <c r="C6114" i="1"/>
  <c r="S6113" i="1"/>
  <c r="O6113" i="1"/>
  <c r="C6113" i="1"/>
  <c r="S6112" i="1"/>
  <c r="O6112" i="1"/>
  <c r="C6112" i="1"/>
  <c r="S6111" i="1"/>
  <c r="O6111" i="1"/>
  <c r="C6111" i="1"/>
  <c r="S6110" i="1"/>
  <c r="O6110" i="1"/>
  <c r="C6110" i="1"/>
  <c r="S6109" i="1"/>
  <c r="O6109" i="1"/>
  <c r="C6109" i="1"/>
  <c r="S6108" i="1"/>
  <c r="O6108" i="1"/>
  <c r="C6108" i="1"/>
  <c r="S6107" i="1"/>
  <c r="O6107" i="1"/>
  <c r="C6107" i="1"/>
  <c r="S6106" i="1"/>
  <c r="O6106" i="1"/>
  <c r="C6106" i="1"/>
  <c r="S6105" i="1"/>
  <c r="O6105" i="1"/>
  <c r="C6105" i="1"/>
  <c r="S6104" i="1"/>
  <c r="O6104" i="1"/>
  <c r="C6104" i="1"/>
  <c r="S6103" i="1"/>
  <c r="O6103" i="1"/>
  <c r="C6103" i="1"/>
  <c r="S6102" i="1"/>
  <c r="O6102" i="1"/>
  <c r="C6102" i="1"/>
  <c r="S6101" i="1"/>
  <c r="O6101" i="1"/>
  <c r="C6101" i="1"/>
  <c r="S6100" i="1"/>
  <c r="O6100" i="1"/>
  <c r="C6100" i="1"/>
  <c r="S6099" i="1"/>
  <c r="O6099" i="1"/>
  <c r="C6099" i="1"/>
  <c r="S6098" i="1"/>
  <c r="O6098" i="1"/>
  <c r="C6098" i="1"/>
  <c r="S6097" i="1"/>
  <c r="O6097" i="1"/>
  <c r="C6097" i="1"/>
  <c r="S6096" i="1"/>
  <c r="O6096" i="1"/>
  <c r="C6096" i="1"/>
  <c r="S6095" i="1"/>
  <c r="O6095" i="1"/>
  <c r="C6095" i="1"/>
  <c r="S6094" i="1"/>
  <c r="O6094" i="1"/>
  <c r="C6094" i="1"/>
  <c r="S6093" i="1"/>
  <c r="O6093" i="1"/>
  <c r="C6093" i="1"/>
  <c r="S6092" i="1"/>
  <c r="O6092" i="1"/>
  <c r="C6092" i="1"/>
  <c r="S6091" i="1"/>
  <c r="O6091" i="1"/>
  <c r="C6091" i="1"/>
  <c r="S6090" i="1"/>
  <c r="O6090" i="1"/>
  <c r="C6090" i="1"/>
  <c r="S6089" i="1"/>
  <c r="O6089" i="1"/>
  <c r="C6089" i="1"/>
  <c r="S6088" i="1"/>
  <c r="O6088" i="1"/>
  <c r="C6088" i="1"/>
  <c r="S6087" i="1"/>
  <c r="O6087" i="1"/>
  <c r="C6087" i="1"/>
  <c r="S6086" i="1"/>
  <c r="O6086" i="1"/>
  <c r="C6086" i="1"/>
  <c r="S6085" i="1"/>
  <c r="O6085" i="1"/>
  <c r="C6085" i="1"/>
  <c r="S6084" i="1"/>
  <c r="O6084" i="1"/>
  <c r="C6084" i="1"/>
  <c r="S6083" i="1"/>
  <c r="O6083" i="1"/>
  <c r="C6083" i="1"/>
  <c r="S6082" i="1"/>
  <c r="O6082" i="1"/>
  <c r="C6082" i="1"/>
  <c r="S6081" i="1"/>
  <c r="O6081" i="1"/>
  <c r="C6081" i="1"/>
  <c r="S6080" i="1"/>
  <c r="O6080" i="1"/>
  <c r="C6080" i="1"/>
  <c r="S6079" i="1"/>
  <c r="O6079" i="1"/>
  <c r="C6079" i="1"/>
  <c r="S6078" i="1"/>
  <c r="O6078" i="1"/>
  <c r="C6078" i="1"/>
  <c r="S6077" i="1"/>
  <c r="O6077" i="1"/>
  <c r="C6077" i="1"/>
  <c r="S6076" i="1"/>
  <c r="O6076" i="1"/>
  <c r="C6076" i="1"/>
  <c r="S6075" i="1"/>
  <c r="O6075" i="1"/>
  <c r="C6075" i="1"/>
  <c r="S6074" i="1"/>
  <c r="O6074" i="1"/>
  <c r="C6074" i="1"/>
  <c r="S6073" i="1"/>
  <c r="O6073" i="1"/>
  <c r="C6073" i="1"/>
  <c r="S6072" i="1"/>
  <c r="O6072" i="1"/>
  <c r="C6072" i="1"/>
  <c r="S6071" i="1"/>
  <c r="O6071" i="1"/>
  <c r="C6071" i="1"/>
  <c r="S6070" i="1"/>
  <c r="O6070" i="1"/>
  <c r="C6070" i="1"/>
  <c r="S6069" i="1"/>
  <c r="O6069" i="1"/>
  <c r="C6069" i="1"/>
  <c r="S6068" i="1"/>
  <c r="O6068" i="1"/>
  <c r="C6068" i="1"/>
  <c r="S6067" i="1"/>
  <c r="O6067" i="1"/>
  <c r="C6067" i="1"/>
  <c r="S6066" i="1"/>
  <c r="O6066" i="1"/>
  <c r="C6066" i="1"/>
  <c r="S6065" i="1"/>
  <c r="O6065" i="1"/>
  <c r="C6065" i="1"/>
  <c r="S6064" i="1"/>
  <c r="O6064" i="1"/>
  <c r="C6064" i="1"/>
  <c r="S6063" i="1"/>
  <c r="O6063" i="1"/>
  <c r="C6063" i="1"/>
  <c r="S6062" i="1"/>
  <c r="O6062" i="1"/>
  <c r="C6062" i="1"/>
  <c r="S6061" i="1"/>
  <c r="O6061" i="1"/>
  <c r="C6061" i="1"/>
  <c r="S6060" i="1"/>
  <c r="O6060" i="1"/>
  <c r="C6060" i="1"/>
  <c r="S6059" i="1"/>
  <c r="O6059" i="1"/>
  <c r="C6059" i="1"/>
  <c r="S6058" i="1"/>
  <c r="O6058" i="1"/>
  <c r="C6058" i="1"/>
  <c r="S6057" i="1"/>
  <c r="O6057" i="1"/>
  <c r="C6057" i="1"/>
  <c r="S6056" i="1"/>
  <c r="O6056" i="1"/>
  <c r="C6056" i="1"/>
  <c r="S6055" i="1"/>
  <c r="O6055" i="1"/>
  <c r="C6055" i="1"/>
  <c r="S6054" i="1"/>
  <c r="O6054" i="1"/>
  <c r="C6054" i="1"/>
  <c r="S6053" i="1"/>
  <c r="O6053" i="1"/>
  <c r="C6053" i="1"/>
  <c r="S6052" i="1"/>
  <c r="O6052" i="1"/>
  <c r="C6052" i="1"/>
  <c r="S6051" i="1"/>
  <c r="O6051" i="1"/>
  <c r="C6051" i="1"/>
  <c r="S6050" i="1"/>
  <c r="O6050" i="1"/>
  <c r="C6050" i="1"/>
  <c r="S6049" i="1"/>
  <c r="O6049" i="1"/>
  <c r="C6049" i="1"/>
  <c r="S6048" i="1"/>
  <c r="O6048" i="1"/>
  <c r="C6048" i="1"/>
  <c r="S6047" i="1"/>
  <c r="O6047" i="1"/>
  <c r="C6047" i="1"/>
  <c r="S6046" i="1"/>
  <c r="O6046" i="1"/>
  <c r="C6046" i="1"/>
  <c r="S6045" i="1"/>
  <c r="O6045" i="1"/>
  <c r="C6045" i="1"/>
  <c r="S6044" i="1"/>
  <c r="O6044" i="1"/>
  <c r="C6044" i="1"/>
  <c r="S6043" i="1"/>
  <c r="O6043" i="1"/>
  <c r="C6043" i="1"/>
  <c r="S6042" i="1"/>
  <c r="O6042" i="1"/>
  <c r="C6042" i="1"/>
  <c r="S6041" i="1"/>
  <c r="O6041" i="1"/>
  <c r="C6041" i="1"/>
  <c r="S6040" i="1"/>
  <c r="O6040" i="1"/>
  <c r="C6040" i="1"/>
  <c r="S6039" i="1"/>
  <c r="O6039" i="1"/>
  <c r="C6039" i="1"/>
  <c r="S6038" i="1"/>
  <c r="O6038" i="1"/>
  <c r="C6038" i="1"/>
  <c r="S6037" i="1"/>
  <c r="O6037" i="1"/>
  <c r="C6037" i="1"/>
  <c r="S6036" i="1"/>
  <c r="O6036" i="1"/>
  <c r="C6036" i="1"/>
  <c r="S6035" i="1"/>
  <c r="O6035" i="1"/>
  <c r="C6035" i="1"/>
  <c r="S6034" i="1"/>
  <c r="O6034" i="1"/>
  <c r="C6034" i="1"/>
  <c r="S6033" i="1"/>
  <c r="O6033" i="1"/>
  <c r="C6033" i="1"/>
  <c r="S6032" i="1"/>
  <c r="O6032" i="1"/>
  <c r="C6032" i="1"/>
  <c r="S6031" i="1"/>
  <c r="O6031" i="1"/>
  <c r="C6031" i="1"/>
  <c r="S6030" i="1"/>
  <c r="O6030" i="1"/>
  <c r="C6030" i="1"/>
  <c r="S6029" i="1"/>
  <c r="O6029" i="1"/>
  <c r="C6029" i="1"/>
  <c r="S6028" i="1"/>
  <c r="O6028" i="1"/>
  <c r="C6028" i="1"/>
  <c r="S6027" i="1"/>
  <c r="O6027" i="1"/>
  <c r="C6027" i="1"/>
  <c r="S6026" i="1"/>
  <c r="O6026" i="1"/>
  <c r="C6026" i="1"/>
  <c r="S6025" i="1"/>
  <c r="O6025" i="1"/>
  <c r="C6025" i="1"/>
  <c r="S6024" i="1"/>
  <c r="O6024" i="1"/>
  <c r="C6024" i="1"/>
  <c r="S6023" i="1"/>
  <c r="O6023" i="1"/>
  <c r="C6023" i="1"/>
  <c r="S6022" i="1"/>
  <c r="O6022" i="1"/>
  <c r="C6022" i="1"/>
  <c r="S6021" i="1"/>
  <c r="O6021" i="1"/>
  <c r="C6021" i="1"/>
  <c r="S6020" i="1"/>
  <c r="O6020" i="1"/>
  <c r="C6020" i="1"/>
  <c r="S6019" i="1"/>
  <c r="O6019" i="1"/>
  <c r="C6019" i="1"/>
  <c r="S6018" i="1"/>
  <c r="O6018" i="1"/>
  <c r="C6018" i="1"/>
  <c r="S6017" i="1"/>
  <c r="O6017" i="1"/>
  <c r="C6017" i="1"/>
  <c r="S6016" i="1"/>
  <c r="O6016" i="1"/>
  <c r="C6016" i="1"/>
  <c r="S6015" i="1"/>
  <c r="O6015" i="1"/>
  <c r="C6015" i="1"/>
  <c r="S6014" i="1"/>
  <c r="O6014" i="1"/>
  <c r="C6014" i="1"/>
  <c r="S6013" i="1"/>
  <c r="O6013" i="1"/>
  <c r="C6013" i="1"/>
  <c r="S6012" i="1"/>
  <c r="O6012" i="1"/>
  <c r="C6012" i="1"/>
  <c r="S6011" i="1"/>
  <c r="O6011" i="1"/>
  <c r="C6011" i="1"/>
  <c r="S6010" i="1"/>
  <c r="O6010" i="1"/>
  <c r="C6010" i="1"/>
  <c r="S6009" i="1"/>
  <c r="O6009" i="1"/>
  <c r="C6009" i="1"/>
  <c r="S6008" i="1"/>
  <c r="O6008" i="1"/>
  <c r="C6008" i="1"/>
  <c r="S6007" i="1"/>
  <c r="O6007" i="1"/>
  <c r="C6007" i="1"/>
  <c r="S6006" i="1"/>
  <c r="O6006" i="1"/>
  <c r="C6006" i="1"/>
  <c r="S6005" i="1"/>
  <c r="O6005" i="1"/>
  <c r="C6005" i="1"/>
  <c r="S6004" i="1"/>
  <c r="O6004" i="1"/>
  <c r="C6004" i="1"/>
  <c r="S6003" i="1"/>
  <c r="O6003" i="1"/>
  <c r="C6003" i="1"/>
  <c r="S6002" i="1"/>
  <c r="O6002" i="1"/>
  <c r="C6002" i="1"/>
  <c r="S6001" i="1"/>
  <c r="O6001" i="1"/>
  <c r="C6001" i="1"/>
  <c r="S6000" i="1"/>
  <c r="O6000" i="1"/>
  <c r="C6000" i="1"/>
  <c r="S5999" i="1"/>
  <c r="O5999" i="1"/>
  <c r="C5999" i="1"/>
  <c r="S5998" i="1"/>
  <c r="O5998" i="1"/>
  <c r="C5998" i="1"/>
  <c r="S5997" i="1"/>
  <c r="O5997" i="1"/>
  <c r="C5997" i="1"/>
  <c r="S5996" i="1"/>
  <c r="O5996" i="1"/>
  <c r="C5996" i="1"/>
  <c r="S5995" i="1"/>
  <c r="O5995" i="1"/>
  <c r="C5995" i="1"/>
  <c r="S5994" i="1"/>
  <c r="O5994" i="1"/>
  <c r="C5994" i="1"/>
  <c r="S5993" i="1"/>
  <c r="O5993" i="1"/>
  <c r="C5993" i="1"/>
  <c r="S5992" i="1"/>
  <c r="O5992" i="1"/>
  <c r="C5992" i="1"/>
  <c r="S5991" i="1"/>
  <c r="O5991" i="1"/>
  <c r="C5991" i="1"/>
  <c r="S5990" i="1"/>
  <c r="O5990" i="1"/>
  <c r="C5990" i="1"/>
  <c r="S5989" i="1"/>
  <c r="O5989" i="1"/>
  <c r="C5989" i="1"/>
  <c r="S5988" i="1"/>
  <c r="O5988" i="1"/>
  <c r="C5988" i="1"/>
  <c r="S5987" i="1"/>
  <c r="O5987" i="1"/>
  <c r="C5987" i="1"/>
  <c r="S5986" i="1"/>
  <c r="O5986" i="1"/>
  <c r="C5986" i="1"/>
  <c r="S5985" i="1"/>
  <c r="O5985" i="1"/>
  <c r="C5985" i="1"/>
  <c r="S5984" i="1"/>
  <c r="O5984" i="1"/>
  <c r="C5984" i="1"/>
  <c r="S5983" i="1"/>
  <c r="O5983" i="1"/>
  <c r="C5983" i="1"/>
  <c r="S5982" i="1"/>
  <c r="O5982" i="1"/>
  <c r="C5982" i="1"/>
  <c r="S5981" i="1"/>
  <c r="O5981" i="1"/>
  <c r="C5981" i="1"/>
  <c r="S5980" i="1"/>
  <c r="O5980" i="1"/>
  <c r="C5980" i="1"/>
  <c r="S5979" i="1"/>
  <c r="O5979" i="1"/>
  <c r="C5979" i="1"/>
  <c r="S5978" i="1"/>
  <c r="O5978" i="1"/>
  <c r="C5978" i="1"/>
  <c r="S5977" i="1"/>
  <c r="O5977" i="1"/>
  <c r="C5977" i="1"/>
  <c r="S5976" i="1"/>
  <c r="O5976" i="1"/>
  <c r="C5976" i="1"/>
  <c r="S5975" i="1"/>
  <c r="O5975" i="1"/>
  <c r="C5975" i="1"/>
  <c r="S5974" i="1"/>
  <c r="O5974" i="1"/>
  <c r="C5974" i="1"/>
  <c r="S5973" i="1"/>
  <c r="O5973" i="1"/>
  <c r="C5973" i="1"/>
  <c r="S5972" i="1"/>
  <c r="O5972" i="1"/>
  <c r="C5972" i="1"/>
  <c r="S5971" i="1"/>
  <c r="O5971" i="1"/>
  <c r="C5971" i="1"/>
  <c r="S5970" i="1"/>
  <c r="O5970" i="1"/>
  <c r="C5970" i="1"/>
  <c r="S5969" i="1"/>
  <c r="O5969" i="1"/>
  <c r="C5969" i="1"/>
  <c r="S5968" i="1"/>
  <c r="O5968" i="1"/>
  <c r="C5968" i="1"/>
  <c r="S5967" i="1"/>
  <c r="O5967" i="1"/>
  <c r="C5967" i="1"/>
  <c r="S5966" i="1"/>
  <c r="O5966" i="1"/>
  <c r="C5966" i="1"/>
  <c r="S5965" i="1"/>
  <c r="O5965" i="1"/>
  <c r="C5965" i="1"/>
  <c r="S5964" i="1"/>
  <c r="O5964" i="1"/>
  <c r="C5964" i="1"/>
  <c r="S5963" i="1"/>
  <c r="O5963" i="1"/>
  <c r="C5963" i="1"/>
  <c r="S5962" i="1"/>
  <c r="O5962" i="1"/>
  <c r="C5962" i="1"/>
  <c r="S5961" i="1"/>
  <c r="O5961" i="1"/>
  <c r="C5961" i="1"/>
  <c r="S5960" i="1"/>
  <c r="O5960" i="1"/>
  <c r="C5960" i="1"/>
  <c r="S5959" i="1"/>
  <c r="O5959" i="1"/>
  <c r="C5959" i="1"/>
  <c r="S5958" i="1"/>
  <c r="O5958" i="1"/>
  <c r="C5958" i="1"/>
  <c r="S5957" i="1"/>
  <c r="O5957" i="1"/>
  <c r="C5957" i="1"/>
  <c r="S5956" i="1"/>
  <c r="O5956" i="1"/>
  <c r="C5956" i="1"/>
  <c r="S5955" i="1"/>
  <c r="O5955" i="1"/>
  <c r="C5955" i="1"/>
  <c r="S5954" i="1"/>
  <c r="O5954" i="1"/>
  <c r="C5954" i="1"/>
  <c r="S5953" i="1"/>
  <c r="O5953" i="1"/>
  <c r="C5953" i="1"/>
  <c r="S5952" i="1"/>
  <c r="O5952" i="1"/>
  <c r="C5952" i="1"/>
  <c r="S5951" i="1"/>
  <c r="O5951" i="1"/>
  <c r="C5951" i="1"/>
  <c r="S5950" i="1"/>
  <c r="O5950" i="1"/>
  <c r="C5950" i="1"/>
  <c r="S5949" i="1"/>
  <c r="O5949" i="1"/>
  <c r="C5949" i="1"/>
  <c r="S5948" i="1"/>
  <c r="O5948" i="1"/>
  <c r="C5948" i="1"/>
  <c r="S5947" i="1"/>
  <c r="O5947" i="1"/>
  <c r="C5947" i="1"/>
  <c r="S5946" i="1"/>
  <c r="O5946" i="1"/>
  <c r="C5946" i="1"/>
  <c r="S5945" i="1"/>
  <c r="O5945" i="1"/>
  <c r="C5945" i="1"/>
  <c r="S5944" i="1"/>
  <c r="O5944" i="1"/>
  <c r="C5944" i="1"/>
  <c r="S5943" i="1"/>
  <c r="O5943" i="1"/>
  <c r="C5943" i="1"/>
  <c r="S5942" i="1"/>
  <c r="O5942" i="1"/>
  <c r="C5942" i="1"/>
  <c r="S5941" i="1"/>
  <c r="O5941" i="1"/>
  <c r="C5941" i="1"/>
  <c r="S5940" i="1"/>
  <c r="O5940" i="1"/>
  <c r="C5940" i="1"/>
  <c r="S5939" i="1"/>
  <c r="O5939" i="1"/>
  <c r="C5939" i="1"/>
  <c r="S5938" i="1"/>
  <c r="O5938" i="1"/>
  <c r="C5938" i="1"/>
  <c r="S5937" i="1"/>
  <c r="O5937" i="1"/>
  <c r="C5937" i="1"/>
  <c r="S5936" i="1"/>
  <c r="O5936" i="1"/>
  <c r="C5936" i="1"/>
  <c r="S5935" i="1"/>
  <c r="O5935" i="1"/>
  <c r="C5935" i="1"/>
  <c r="S5934" i="1"/>
  <c r="O5934" i="1"/>
  <c r="C5934" i="1"/>
  <c r="S5933" i="1"/>
  <c r="O5933" i="1"/>
  <c r="C5933" i="1"/>
  <c r="S5932" i="1"/>
  <c r="O5932" i="1"/>
  <c r="C5932" i="1"/>
  <c r="S5931" i="1"/>
  <c r="O5931" i="1"/>
  <c r="C5931" i="1"/>
  <c r="S5930" i="1"/>
  <c r="O5930" i="1"/>
  <c r="C5930" i="1"/>
  <c r="S5929" i="1"/>
  <c r="O5929" i="1"/>
  <c r="C5929" i="1"/>
  <c r="S5928" i="1"/>
  <c r="O5928" i="1"/>
  <c r="C5928" i="1"/>
  <c r="S5927" i="1"/>
  <c r="O5927" i="1"/>
  <c r="C5927" i="1"/>
  <c r="S5926" i="1"/>
  <c r="O5926" i="1"/>
  <c r="C5926" i="1"/>
  <c r="S5925" i="1"/>
  <c r="O5925" i="1"/>
  <c r="C5925" i="1"/>
  <c r="S5924" i="1"/>
  <c r="O5924" i="1"/>
  <c r="C5924" i="1"/>
  <c r="S5923" i="1"/>
  <c r="O5923" i="1"/>
  <c r="C5923" i="1"/>
  <c r="S5922" i="1"/>
  <c r="O5922" i="1"/>
  <c r="C5922" i="1"/>
  <c r="S5921" i="1"/>
  <c r="O5921" i="1"/>
  <c r="C5921" i="1"/>
  <c r="S5920" i="1"/>
  <c r="O5920" i="1"/>
  <c r="C5920" i="1"/>
  <c r="S5919" i="1"/>
  <c r="O5919" i="1"/>
  <c r="C5919" i="1"/>
  <c r="S5918" i="1"/>
  <c r="O5918" i="1"/>
  <c r="C5918" i="1"/>
  <c r="S5917" i="1"/>
  <c r="O5917" i="1"/>
  <c r="C5917" i="1"/>
  <c r="S5916" i="1"/>
  <c r="O5916" i="1"/>
  <c r="C5916" i="1"/>
  <c r="S5915" i="1"/>
  <c r="O5915" i="1"/>
  <c r="C5915" i="1"/>
  <c r="S5914" i="1"/>
  <c r="O5914" i="1"/>
  <c r="C5914" i="1"/>
  <c r="S5913" i="1"/>
  <c r="O5913" i="1"/>
  <c r="C5913" i="1"/>
  <c r="S5912" i="1"/>
  <c r="O5912" i="1"/>
  <c r="C5912" i="1"/>
  <c r="S5911" i="1"/>
  <c r="O5911" i="1"/>
  <c r="C5911" i="1"/>
  <c r="S5910" i="1"/>
  <c r="O5910" i="1"/>
  <c r="C5910" i="1"/>
  <c r="S5909" i="1"/>
  <c r="O5909" i="1"/>
  <c r="C5909" i="1"/>
  <c r="S5908" i="1"/>
  <c r="O5908" i="1"/>
  <c r="C5908" i="1"/>
  <c r="S5907" i="1"/>
  <c r="O5907" i="1"/>
  <c r="C5907" i="1"/>
  <c r="S5906" i="1"/>
  <c r="O5906" i="1"/>
  <c r="C5906" i="1"/>
  <c r="S5905" i="1"/>
  <c r="O5905" i="1"/>
  <c r="C5905" i="1"/>
  <c r="S5904" i="1"/>
  <c r="O5904" i="1"/>
  <c r="C5904" i="1"/>
  <c r="S5903" i="1"/>
  <c r="O5903" i="1"/>
  <c r="C5903" i="1"/>
  <c r="S5902" i="1"/>
  <c r="O5902" i="1"/>
  <c r="C5902" i="1"/>
  <c r="S5901" i="1"/>
  <c r="O5901" i="1"/>
  <c r="C5901" i="1"/>
  <c r="S5900" i="1"/>
  <c r="O5900" i="1"/>
  <c r="C5900" i="1"/>
  <c r="S5899" i="1"/>
  <c r="O5899" i="1"/>
  <c r="C5899" i="1"/>
  <c r="S5898" i="1"/>
  <c r="O5898" i="1"/>
  <c r="C5898" i="1"/>
  <c r="S5897" i="1"/>
  <c r="O5897" i="1"/>
  <c r="C5897" i="1"/>
  <c r="S5896" i="1"/>
  <c r="O5896" i="1"/>
  <c r="C5896" i="1"/>
  <c r="S5895" i="1"/>
  <c r="O5895" i="1"/>
  <c r="C5895" i="1"/>
  <c r="S5894" i="1"/>
  <c r="O5894" i="1"/>
  <c r="C5894" i="1"/>
  <c r="S5893" i="1"/>
  <c r="O5893" i="1"/>
  <c r="C5893" i="1"/>
  <c r="S5892" i="1"/>
  <c r="O5892" i="1"/>
  <c r="C5892" i="1"/>
  <c r="S5891" i="1"/>
  <c r="O5891" i="1"/>
  <c r="C5891" i="1"/>
  <c r="S5890" i="1"/>
  <c r="O5890" i="1"/>
  <c r="C5890" i="1"/>
  <c r="S5889" i="1"/>
  <c r="O5889" i="1"/>
  <c r="C5889" i="1"/>
  <c r="S5888" i="1"/>
  <c r="O5888" i="1"/>
  <c r="C5888" i="1"/>
  <c r="S5887" i="1"/>
  <c r="O5887" i="1"/>
  <c r="C5887" i="1"/>
  <c r="S5886" i="1"/>
  <c r="O5886" i="1"/>
  <c r="C5886" i="1"/>
  <c r="S5885" i="1"/>
  <c r="O5885" i="1"/>
  <c r="C5885" i="1"/>
  <c r="S5884" i="1"/>
  <c r="O5884" i="1"/>
  <c r="C5884" i="1"/>
  <c r="S5883" i="1"/>
  <c r="O5883" i="1"/>
  <c r="C5883" i="1"/>
  <c r="S5882" i="1"/>
  <c r="O5882" i="1"/>
  <c r="C5882" i="1"/>
  <c r="S5881" i="1"/>
  <c r="O5881" i="1"/>
  <c r="C5881" i="1"/>
  <c r="S5880" i="1"/>
  <c r="O5880" i="1"/>
  <c r="C5880" i="1"/>
  <c r="S5879" i="1"/>
  <c r="O5879" i="1"/>
  <c r="C5879" i="1"/>
  <c r="S5878" i="1"/>
  <c r="O5878" i="1"/>
  <c r="C5878" i="1"/>
  <c r="S5877" i="1"/>
  <c r="O5877" i="1"/>
  <c r="C5877" i="1"/>
  <c r="S5876" i="1"/>
  <c r="O5876" i="1"/>
  <c r="C5876" i="1"/>
  <c r="S5875" i="1"/>
  <c r="O5875" i="1"/>
  <c r="C5875" i="1"/>
  <c r="S5874" i="1"/>
  <c r="O5874" i="1"/>
  <c r="C5874" i="1"/>
  <c r="S5873" i="1"/>
  <c r="O5873" i="1"/>
  <c r="C5873" i="1"/>
  <c r="S5872" i="1"/>
  <c r="O5872" i="1"/>
  <c r="C5872" i="1"/>
  <c r="S5871" i="1"/>
  <c r="O5871" i="1"/>
  <c r="C5871" i="1"/>
  <c r="S5870" i="1"/>
  <c r="O5870" i="1"/>
  <c r="C5870" i="1"/>
  <c r="S5869" i="1"/>
  <c r="O5869" i="1"/>
  <c r="C5869" i="1"/>
  <c r="S5868" i="1"/>
  <c r="O5868" i="1"/>
  <c r="C5868" i="1"/>
  <c r="S5867" i="1"/>
  <c r="O5867" i="1"/>
  <c r="C5867" i="1"/>
  <c r="S5866" i="1"/>
  <c r="O5866" i="1"/>
  <c r="C5866" i="1"/>
  <c r="S5865" i="1"/>
  <c r="O5865" i="1"/>
  <c r="C5865" i="1"/>
  <c r="S5864" i="1"/>
  <c r="O5864" i="1"/>
  <c r="C5864" i="1"/>
  <c r="S5863" i="1"/>
  <c r="O5863" i="1"/>
  <c r="C5863" i="1"/>
  <c r="S5862" i="1"/>
  <c r="O5862" i="1"/>
  <c r="C5862" i="1"/>
  <c r="S5861" i="1"/>
  <c r="O5861" i="1"/>
  <c r="C5861" i="1"/>
  <c r="S5860" i="1"/>
  <c r="O5860" i="1"/>
  <c r="C5860" i="1"/>
  <c r="S5859" i="1"/>
  <c r="O5859" i="1"/>
  <c r="C5859" i="1"/>
  <c r="S5858" i="1"/>
  <c r="O5858" i="1"/>
  <c r="C5858" i="1"/>
  <c r="S5857" i="1"/>
  <c r="O5857" i="1"/>
  <c r="C5857" i="1"/>
  <c r="S5856" i="1"/>
  <c r="O5856" i="1"/>
  <c r="C5856" i="1"/>
  <c r="S5855" i="1"/>
  <c r="O5855" i="1"/>
  <c r="C5855" i="1"/>
  <c r="S5854" i="1"/>
  <c r="O5854" i="1"/>
  <c r="C5854" i="1"/>
  <c r="S5853" i="1"/>
  <c r="O5853" i="1"/>
  <c r="C5853" i="1"/>
  <c r="S5852" i="1"/>
  <c r="O5852" i="1"/>
  <c r="C5852" i="1"/>
  <c r="S5851" i="1"/>
  <c r="O5851" i="1"/>
  <c r="C5851" i="1"/>
  <c r="S5850" i="1"/>
  <c r="O5850" i="1"/>
  <c r="C5850" i="1"/>
  <c r="S5849" i="1"/>
  <c r="O5849" i="1"/>
  <c r="C5849" i="1"/>
  <c r="S5848" i="1"/>
  <c r="O5848" i="1"/>
  <c r="C5848" i="1"/>
  <c r="S5847" i="1"/>
  <c r="O5847" i="1"/>
  <c r="C5847" i="1"/>
  <c r="S5846" i="1"/>
  <c r="O5846" i="1"/>
  <c r="C5846" i="1"/>
  <c r="S5845" i="1"/>
  <c r="O5845" i="1"/>
  <c r="C5845" i="1"/>
  <c r="S5844" i="1"/>
  <c r="O5844" i="1"/>
  <c r="C5844" i="1"/>
  <c r="S5843" i="1"/>
  <c r="O5843" i="1"/>
  <c r="C5843" i="1"/>
  <c r="S5842" i="1"/>
  <c r="O5842" i="1"/>
  <c r="C5842" i="1"/>
  <c r="S5841" i="1"/>
  <c r="O5841" i="1"/>
  <c r="C5841" i="1"/>
  <c r="S5840" i="1"/>
  <c r="O5840" i="1"/>
  <c r="C5840" i="1"/>
  <c r="S5839" i="1"/>
  <c r="O5839" i="1"/>
  <c r="C5839" i="1"/>
  <c r="S5838" i="1"/>
  <c r="O5838" i="1"/>
  <c r="C5838" i="1"/>
  <c r="S5837" i="1"/>
  <c r="O5837" i="1"/>
  <c r="C5837" i="1"/>
  <c r="S5836" i="1"/>
  <c r="O5836" i="1"/>
  <c r="C5836" i="1"/>
  <c r="S5835" i="1"/>
  <c r="O5835" i="1"/>
  <c r="C5835" i="1"/>
  <c r="S5834" i="1"/>
  <c r="O5834" i="1"/>
  <c r="C5834" i="1"/>
  <c r="S5833" i="1"/>
  <c r="O5833" i="1"/>
  <c r="C5833" i="1"/>
  <c r="S5832" i="1"/>
  <c r="O5832" i="1"/>
  <c r="C5832" i="1"/>
  <c r="S5831" i="1"/>
  <c r="O5831" i="1"/>
  <c r="C5831" i="1"/>
  <c r="S5830" i="1"/>
  <c r="O5830" i="1"/>
  <c r="C5830" i="1"/>
  <c r="S5829" i="1"/>
  <c r="O5829" i="1"/>
  <c r="C5829" i="1"/>
  <c r="S5828" i="1"/>
  <c r="O5828" i="1"/>
  <c r="C5828" i="1"/>
  <c r="S5827" i="1"/>
  <c r="O5827" i="1"/>
  <c r="C5827" i="1"/>
  <c r="S5826" i="1"/>
  <c r="O5826" i="1"/>
  <c r="C5826" i="1"/>
  <c r="S5825" i="1"/>
  <c r="O5825" i="1"/>
  <c r="C5825" i="1"/>
  <c r="S5824" i="1"/>
  <c r="O5824" i="1"/>
  <c r="C5824" i="1"/>
  <c r="S5823" i="1"/>
  <c r="O5823" i="1"/>
  <c r="C5823" i="1"/>
  <c r="S5822" i="1"/>
  <c r="O5822" i="1"/>
  <c r="C5822" i="1"/>
  <c r="S5821" i="1"/>
  <c r="O5821" i="1"/>
  <c r="C5821" i="1"/>
  <c r="S5820" i="1"/>
  <c r="O5820" i="1"/>
  <c r="C5820" i="1"/>
  <c r="S5819" i="1"/>
  <c r="O5819" i="1"/>
  <c r="C5819" i="1"/>
  <c r="S5818" i="1"/>
  <c r="O5818" i="1"/>
  <c r="C5818" i="1"/>
  <c r="S5817" i="1"/>
  <c r="O5817" i="1"/>
  <c r="C5817" i="1"/>
  <c r="S5816" i="1"/>
  <c r="O5816" i="1"/>
  <c r="C5816" i="1"/>
  <c r="S5815" i="1"/>
  <c r="O5815" i="1"/>
  <c r="C5815" i="1"/>
  <c r="S5814" i="1"/>
  <c r="O5814" i="1"/>
  <c r="C5814" i="1"/>
  <c r="S5813" i="1"/>
  <c r="O5813" i="1"/>
  <c r="C5813" i="1"/>
  <c r="S5812" i="1"/>
  <c r="O5812" i="1"/>
  <c r="C5812" i="1"/>
  <c r="S5811" i="1"/>
  <c r="O5811" i="1"/>
  <c r="C5811" i="1"/>
  <c r="S5810" i="1"/>
  <c r="O5810" i="1"/>
  <c r="C5810" i="1"/>
  <c r="S5809" i="1"/>
  <c r="O5809" i="1"/>
  <c r="C5809" i="1"/>
  <c r="S5808" i="1"/>
  <c r="O5808" i="1"/>
  <c r="C5808" i="1"/>
  <c r="S5807" i="1"/>
  <c r="O5807" i="1"/>
  <c r="C5807" i="1"/>
  <c r="S5806" i="1"/>
  <c r="O5806" i="1"/>
  <c r="C5806" i="1"/>
  <c r="S5805" i="1"/>
  <c r="O5805" i="1"/>
  <c r="C5805" i="1"/>
  <c r="S5804" i="1"/>
  <c r="O5804" i="1"/>
  <c r="C5804" i="1"/>
  <c r="S5803" i="1"/>
  <c r="O5803" i="1"/>
  <c r="C5803" i="1"/>
  <c r="S5802" i="1"/>
  <c r="O5802" i="1"/>
  <c r="C5802" i="1"/>
  <c r="S5801" i="1"/>
  <c r="O5801" i="1"/>
  <c r="C5801" i="1"/>
  <c r="S5800" i="1"/>
  <c r="O5800" i="1"/>
  <c r="C5800" i="1"/>
  <c r="S5799" i="1"/>
  <c r="O5799" i="1"/>
  <c r="C5799" i="1"/>
  <c r="S5798" i="1"/>
  <c r="O5798" i="1"/>
  <c r="C5798" i="1"/>
  <c r="S5797" i="1"/>
  <c r="O5797" i="1"/>
  <c r="C5797" i="1"/>
  <c r="S5796" i="1"/>
  <c r="O5796" i="1"/>
  <c r="C5796" i="1"/>
  <c r="S5795" i="1"/>
  <c r="O5795" i="1"/>
  <c r="C5795" i="1"/>
  <c r="S5794" i="1"/>
  <c r="O5794" i="1"/>
  <c r="C5794" i="1"/>
  <c r="S5793" i="1"/>
  <c r="O5793" i="1"/>
  <c r="C5793" i="1"/>
  <c r="S5792" i="1"/>
  <c r="O5792" i="1"/>
  <c r="C5792" i="1"/>
  <c r="S5791" i="1"/>
  <c r="O5791" i="1"/>
  <c r="C5791" i="1"/>
  <c r="S5790" i="1"/>
  <c r="O5790" i="1"/>
  <c r="C5790" i="1"/>
  <c r="S5789" i="1"/>
  <c r="O5789" i="1"/>
  <c r="C5789" i="1"/>
  <c r="S5788" i="1"/>
  <c r="O5788" i="1"/>
  <c r="C5788" i="1"/>
  <c r="S5787" i="1"/>
  <c r="O5787" i="1"/>
  <c r="C5787" i="1"/>
  <c r="S5786" i="1"/>
  <c r="O5786" i="1"/>
  <c r="C5786" i="1"/>
  <c r="S5785" i="1"/>
  <c r="O5785" i="1"/>
  <c r="C5785" i="1"/>
  <c r="S5784" i="1"/>
  <c r="O5784" i="1"/>
  <c r="C5784" i="1"/>
  <c r="S5783" i="1"/>
  <c r="O5783" i="1"/>
  <c r="C5783" i="1"/>
  <c r="S5782" i="1"/>
  <c r="O5782" i="1"/>
  <c r="C5782" i="1"/>
  <c r="S5781" i="1"/>
  <c r="O5781" i="1"/>
  <c r="C5781" i="1"/>
  <c r="S5780" i="1"/>
  <c r="O5780" i="1"/>
  <c r="C5780" i="1"/>
  <c r="S5779" i="1"/>
  <c r="O5779" i="1"/>
  <c r="C5779" i="1"/>
  <c r="S5778" i="1"/>
  <c r="O5778" i="1"/>
  <c r="C5778" i="1"/>
  <c r="S5777" i="1"/>
  <c r="O5777" i="1"/>
  <c r="C5777" i="1"/>
  <c r="S5776" i="1"/>
  <c r="O5776" i="1"/>
  <c r="C5776" i="1"/>
  <c r="S5775" i="1"/>
  <c r="O5775" i="1"/>
  <c r="C5775" i="1"/>
  <c r="S5774" i="1"/>
  <c r="O5774" i="1"/>
  <c r="C5774" i="1"/>
  <c r="S5773" i="1"/>
  <c r="O5773" i="1"/>
  <c r="C5773" i="1"/>
  <c r="S5772" i="1"/>
  <c r="O5772" i="1"/>
  <c r="C5772" i="1"/>
  <c r="S5771" i="1"/>
  <c r="O5771" i="1"/>
  <c r="C5771" i="1"/>
  <c r="S5770" i="1"/>
  <c r="O5770" i="1"/>
  <c r="C5770" i="1"/>
  <c r="S5769" i="1"/>
  <c r="O5769" i="1"/>
  <c r="C5769" i="1"/>
  <c r="S5768" i="1"/>
  <c r="O5768" i="1"/>
  <c r="C5768" i="1"/>
  <c r="S5767" i="1"/>
  <c r="O5767" i="1"/>
  <c r="C5767" i="1"/>
  <c r="S5766" i="1"/>
  <c r="O5766" i="1"/>
  <c r="C5766" i="1"/>
  <c r="S5765" i="1"/>
  <c r="O5765" i="1"/>
  <c r="C5765" i="1"/>
  <c r="S5764" i="1"/>
  <c r="O5764" i="1"/>
  <c r="C5764" i="1"/>
  <c r="S5763" i="1"/>
  <c r="O5763" i="1"/>
  <c r="C5763" i="1"/>
  <c r="S5762" i="1"/>
  <c r="O5762" i="1"/>
  <c r="C5762" i="1"/>
  <c r="S5761" i="1"/>
  <c r="O5761" i="1"/>
  <c r="C5761" i="1"/>
  <c r="S5760" i="1"/>
  <c r="O5760" i="1"/>
  <c r="C5760" i="1"/>
  <c r="S5759" i="1"/>
  <c r="O5759" i="1"/>
  <c r="C5759" i="1"/>
  <c r="S5758" i="1"/>
  <c r="O5758" i="1"/>
  <c r="C5758" i="1"/>
  <c r="S5757" i="1"/>
  <c r="O5757" i="1"/>
  <c r="C5757" i="1"/>
  <c r="S5756" i="1"/>
  <c r="O5756" i="1"/>
  <c r="C5756" i="1"/>
  <c r="S5755" i="1"/>
  <c r="O5755" i="1"/>
  <c r="C5755" i="1"/>
  <c r="S5754" i="1"/>
  <c r="O5754" i="1"/>
  <c r="C5754" i="1"/>
  <c r="S5753" i="1"/>
  <c r="O5753" i="1"/>
  <c r="C5753" i="1"/>
  <c r="S5752" i="1"/>
  <c r="O5752" i="1"/>
  <c r="C5752" i="1"/>
  <c r="S5751" i="1"/>
  <c r="O5751" i="1"/>
  <c r="C5751" i="1"/>
  <c r="S5750" i="1"/>
  <c r="O5750" i="1"/>
  <c r="C5750" i="1"/>
  <c r="S5749" i="1"/>
  <c r="O5749" i="1"/>
  <c r="C5749" i="1"/>
  <c r="S5748" i="1"/>
  <c r="O5748" i="1"/>
  <c r="C5748" i="1"/>
  <c r="S5747" i="1"/>
  <c r="O5747" i="1"/>
  <c r="C5747" i="1"/>
  <c r="S5746" i="1"/>
  <c r="O5746" i="1"/>
  <c r="C5746" i="1"/>
  <c r="S5745" i="1"/>
  <c r="O5745" i="1"/>
  <c r="C5745" i="1"/>
  <c r="S5744" i="1"/>
  <c r="O5744" i="1"/>
  <c r="C5744" i="1"/>
  <c r="S5743" i="1"/>
  <c r="O5743" i="1"/>
  <c r="C5743" i="1"/>
  <c r="S5742" i="1"/>
  <c r="O5742" i="1"/>
  <c r="C5742" i="1"/>
  <c r="S5741" i="1"/>
  <c r="O5741" i="1"/>
  <c r="C5741" i="1"/>
  <c r="S5740" i="1"/>
  <c r="O5740" i="1"/>
  <c r="C5740" i="1"/>
  <c r="S5739" i="1"/>
  <c r="O5739" i="1"/>
  <c r="C5739" i="1"/>
  <c r="S5738" i="1"/>
  <c r="O5738" i="1"/>
  <c r="C5738" i="1"/>
  <c r="S5737" i="1"/>
  <c r="O5737" i="1"/>
  <c r="C5737" i="1"/>
  <c r="S5736" i="1"/>
  <c r="O5736" i="1"/>
  <c r="C5736" i="1"/>
  <c r="S5735" i="1"/>
  <c r="O5735" i="1"/>
  <c r="C5735" i="1"/>
  <c r="S5734" i="1"/>
  <c r="O5734" i="1"/>
  <c r="C5734" i="1"/>
  <c r="S5733" i="1"/>
  <c r="O5733" i="1"/>
  <c r="C5733" i="1"/>
  <c r="S5732" i="1"/>
  <c r="O5732" i="1"/>
  <c r="C5732" i="1"/>
  <c r="S5731" i="1"/>
  <c r="O5731" i="1"/>
  <c r="C5731" i="1"/>
  <c r="S5730" i="1"/>
  <c r="O5730" i="1"/>
  <c r="C5730" i="1"/>
  <c r="S5729" i="1"/>
  <c r="O5729" i="1"/>
  <c r="C5729" i="1"/>
  <c r="S5728" i="1"/>
  <c r="O5728" i="1"/>
  <c r="C5728" i="1"/>
  <c r="S5727" i="1"/>
  <c r="O5727" i="1"/>
  <c r="C5727" i="1"/>
  <c r="S5726" i="1"/>
  <c r="O5726" i="1"/>
  <c r="C5726" i="1"/>
  <c r="S5725" i="1"/>
  <c r="O5725" i="1"/>
  <c r="C5725" i="1"/>
  <c r="S5724" i="1"/>
  <c r="O5724" i="1"/>
  <c r="C5724" i="1"/>
  <c r="S5723" i="1"/>
  <c r="O5723" i="1"/>
  <c r="C5723" i="1"/>
  <c r="S5722" i="1"/>
  <c r="O5722" i="1"/>
  <c r="C5722" i="1"/>
  <c r="S5721" i="1"/>
  <c r="O5721" i="1"/>
  <c r="C5721" i="1"/>
  <c r="S5720" i="1"/>
  <c r="O5720" i="1"/>
  <c r="C5720" i="1"/>
  <c r="S5719" i="1"/>
  <c r="O5719" i="1"/>
  <c r="C5719" i="1"/>
  <c r="S5718" i="1"/>
  <c r="O5718" i="1"/>
  <c r="C5718" i="1"/>
  <c r="S5717" i="1"/>
  <c r="O5717" i="1"/>
  <c r="C5717" i="1"/>
  <c r="S5716" i="1"/>
  <c r="O5716" i="1"/>
  <c r="C5716" i="1"/>
  <c r="S5715" i="1"/>
  <c r="O5715" i="1"/>
  <c r="C5715" i="1"/>
  <c r="S5714" i="1"/>
  <c r="O5714" i="1"/>
  <c r="C5714" i="1"/>
  <c r="S5713" i="1"/>
  <c r="O5713" i="1"/>
  <c r="C5713" i="1"/>
  <c r="S5712" i="1"/>
  <c r="O5712" i="1"/>
  <c r="C5712" i="1"/>
  <c r="S5711" i="1"/>
  <c r="O5711" i="1"/>
  <c r="C5711" i="1"/>
  <c r="S5710" i="1"/>
  <c r="O5710" i="1"/>
  <c r="C5710" i="1"/>
  <c r="S5709" i="1"/>
  <c r="O5709" i="1"/>
  <c r="C5709" i="1"/>
  <c r="S5708" i="1"/>
  <c r="O5708" i="1"/>
  <c r="C5708" i="1"/>
  <c r="S5707" i="1"/>
  <c r="O5707" i="1"/>
  <c r="C5707" i="1"/>
  <c r="S5706" i="1"/>
  <c r="O5706" i="1"/>
  <c r="C5706" i="1"/>
  <c r="S5705" i="1"/>
  <c r="O5705" i="1"/>
  <c r="C5705" i="1"/>
  <c r="S5704" i="1"/>
  <c r="O5704" i="1"/>
  <c r="C5704" i="1"/>
  <c r="S5703" i="1"/>
  <c r="O5703" i="1"/>
  <c r="C5703" i="1"/>
  <c r="S5702" i="1"/>
  <c r="O5702" i="1"/>
  <c r="C5702" i="1"/>
  <c r="S5701" i="1"/>
  <c r="O5701" i="1"/>
  <c r="C5701" i="1"/>
  <c r="S5700" i="1"/>
  <c r="O5700" i="1"/>
  <c r="C5700" i="1"/>
  <c r="S5699" i="1"/>
  <c r="O5699" i="1"/>
  <c r="C5699" i="1"/>
  <c r="S5698" i="1"/>
  <c r="O5698" i="1"/>
  <c r="C5698" i="1"/>
  <c r="S5697" i="1"/>
  <c r="O5697" i="1"/>
  <c r="C5697" i="1"/>
  <c r="S5696" i="1"/>
  <c r="O5696" i="1"/>
  <c r="C5696" i="1"/>
  <c r="S5695" i="1"/>
  <c r="O5695" i="1"/>
  <c r="C5695" i="1"/>
  <c r="S5694" i="1"/>
  <c r="O5694" i="1"/>
  <c r="C5694" i="1"/>
  <c r="S5693" i="1"/>
  <c r="O5693" i="1"/>
  <c r="C5693" i="1"/>
  <c r="S5692" i="1"/>
  <c r="O5692" i="1"/>
  <c r="C5692" i="1"/>
  <c r="S5691" i="1"/>
  <c r="O5691" i="1"/>
  <c r="C5691" i="1"/>
  <c r="S5690" i="1"/>
  <c r="O5690" i="1"/>
  <c r="C5690" i="1"/>
  <c r="S5689" i="1"/>
  <c r="O5689" i="1"/>
  <c r="C5689" i="1"/>
  <c r="S5688" i="1"/>
  <c r="O5688" i="1"/>
  <c r="C5688" i="1"/>
  <c r="S5687" i="1"/>
  <c r="O5687" i="1"/>
  <c r="C5687" i="1"/>
  <c r="S5686" i="1"/>
  <c r="O5686" i="1"/>
  <c r="C5686" i="1"/>
  <c r="S5685" i="1"/>
  <c r="O5685" i="1"/>
  <c r="C5685" i="1"/>
  <c r="S5684" i="1"/>
  <c r="O5684" i="1"/>
  <c r="C5684" i="1"/>
  <c r="S5683" i="1"/>
  <c r="O5683" i="1"/>
  <c r="C5683" i="1"/>
  <c r="S5682" i="1"/>
  <c r="O5682" i="1"/>
  <c r="C5682" i="1"/>
  <c r="S5681" i="1"/>
  <c r="O5681" i="1"/>
  <c r="C5681" i="1"/>
  <c r="S5680" i="1"/>
  <c r="O5680" i="1"/>
  <c r="C5680" i="1"/>
  <c r="S5679" i="1"/>
  <c r="O5679" i="1"/>
  <c r="C5679" i="1"/>
  <c r="S5678" i="1"/>
  <c r="O5678" i="1"/>
  <c r="C5678" i="1"/>
  <c r="S5677" i="1"/>
  <c r="O5677" i="1"/>
  <c r="C5677" i="1"/>
  <c r="S5676" i="1"/>
  <c r="O5676" i="1"/>
  <c r="C5676" i="1"/>
  <c r="S5675" i="1"/>
  <c r="O5675" i="1"/>
  <c r="C5675" i="1"/>
  <c r="S5674" i="1"/>
  <c r="O5674" i="1"/>
  <c r="C5674" i="1"/>
  <c r="S5673" i="1"/>
  <c r="O5673" i="1"/>
  <c r="C5673" i="1"/>
  <c r="S5672" i="1"/>
  <c r="O5672" i="1"/>
  <c r="C5672" i="1"/>
  <c r="S5671" i="1"/>
  <c r="O5671" i="1"/>
  <c r="C5671" i="1"/>
  <c r="S5670" i="1"/>
  <c r="O5670" i="1"/>
  <c r="C5670" i="1"/>
  <c r="S5669" i="1"/>
  <c r="O5669" i="1"/>
  <c r="C5669" i="1"/>
  <c r="S5668" i="1"/>
  <c r="O5668" i="1"/>
  <c r="C5668" i="1"/>
  <c r="S5667" i="1"/>
  <c r="O5667" i="1"/>
  <c r="C5667" i="1"/>
  <c r="S5666" i="1"/>
  <c r="O5666" i="1"/>
  <c r="C5666" i="1"/>
  <c r="S5665" i="1"/>
  <c r="O5665" i="1"/>
  <c r="C5665" i="1"/>
  <c r="S5664" i="1"/>
  <c r="O5664" i="1"/>
  <c r="C5664" i="1"/>
  <c r="S5663" i="1"/>
  <c r="O5663" i="1"/>
  <c r="C5663" i="1"/>
  <c r="S5662" i="1"/>
  <c r="O5662" i="1"/>
  <c r="C5662" i="1"/>
  <c r="S5661" i="1"/>
  <c r="O5661" i="1"/>
  <c r="C5661" i="1"/>
  <c r="S5660" i="1"/>
  <c r="O5660" i="1"/>
  <c r="C5660" i="1"/>
  <c r="S5659" i="1"/>
  <c r="O5659" i="1"/>
  <c r="C5659" i="1"/>
  <c r="S5658" i="1"/>
  <c r="O5658" i="1"/>
  <c r="C5658" i="1"/>
  <c r="S5657" i="1"/>
  <c r="O5657" i="1"/>
  <c r="C5657" i="1"/>
  <c r="S5656" i="1"/>
  <c r="O5656" i="1"/>
  <c r="C5656" i="1"/>
  <c r="S5655" i="1"/>
  <c r="O5655" i="1"/>
  <c r="C5655" i="1"/>
  <c r="S5654" i="1"/>
  <c r="O5654" i="1"/>
  <c r="C5654" i="1"/>
  <c r="S5653" i="1"/>
  <c r="O5653" i="1"/>
  <c r="C5653" i="1"/>
  <c r="S5652" i="1"/>
  <c r="O5652" i="1"/>
  <c r="C5652" i="1"/>
  <c r="S5651" i="1"/>
  <c r="O5651" i="1"/>
  <c r="C5651" i="1"/>
  <c r="S5650" i="1"/>
  <c r="O5650" i="1"/>
  <c r="C5650" i="1"/>
  <c r="S5649" i="1"/>
  <c r="O5649" i="1"/>
  <c r="C5649" i="1"/>
  <c r="S5648" i="1"/>
  <c r="O5648" i="1"/>
  <c r="C5648" i="1"/>
  <c r="S5647" i="1"/>
  <c r="O5647" i="1"/>
  <c r="C5647" i="1"/>
  <c r="S5646" i="1"/>
  <c r="O5646" i="1"/>
  <c r="C5646" i="1"/>
  <c r="S5645" i="1"/>
  <c r="O5645" i="1"/>
  <c r="C5645" i="1"/>
  <c r="S5644" i="1"/>
  <c r="O5644" i="1"/>
  <c r="C5644" i="1"/>
  <c r="S5643" i="1"/>
  <c r="O5643" i="1"/>
  <c r="C5643" i="1"/>
  <c r="S5642" i="1"/>
  <c r="O5642" i="1"/>
  <c r="C5642" i="1"/>
  <c r="S5641" i="1"/>
  <c r="O5641" i="1"/>
  <c r="C5641" i="1"/>
  <c r="S5640" i="1"/>
  <c r="O5640" i="1"/>
  <c r="C5640" i="1"/>
  <c r="S5639" i="1"/>
  <c r="O5639" i="1"/>
  <c r="C5639" i="1"/>
  <c r="S5638" i="1"/>
  <c r="O5638" i="1"/>
  <c r="C5638" i="1"/>
  <c r="S5637" i="1"/>
  <c r="O5637" i="1"/>
  <c r="C5637" i="1"/>
  <c r="S5636" i="1"/>
  <c r="O5636" i="1"/>
  <c r="C5636" i="1"/>
  <c r="S5635" i="1"/>
  <c r="O5635" i="1"/>
  <c r="C5635" i="1"/>
  <c r="S5634" i="1"/>
  <c r="O5634" i="1"/>
  <c r="C5634" i="1"/>
  <c r="S5633" i="1"/>
  <c r="O5633" i="1"/>
  <c r="C5633" i="1"/>
  <c r="S5632" i="1"/>
  <c r="O5632" i="1"/>
  <c r="C5632" i="1"/>
  <c r="S5631" i="1"/>
  <c r="O5631" i="1"/>
  <c r="C5631" i="1"/>
  <c r="S5630" i="1"/>
  <c r="O5630" i="1"/>
  <c r="C5630" i="1"/>
  <c r="S5629" i="1"/>
  <c r="O5629" i="1"/>
  <c r="C5629" i="1"/>
  <c r="S5628" i="1"/>
  <c r="O5628" i="1"/>
  <c r="C5628" i="1"/>
  <c r="S5627" i="1"/>
  <c r="O5627" i="1"/>
  <c r="C5627" i="1"/>
  <c r="S5626" i="1"/>
  <c r="O5626" i="1"/>
  <c r="C5626" i="1"/>
  <c r="S5625" i="1"/>
  <c r="O5625" i="1"/>
  <c r="C5625" i="1"/>
  <c r="S5624" i="1"/>
  <c r="O5624" i="1"/>
  <c r="C5624" i="1"/>
  <c r="S5623" i="1"/>
  <c r="O5623" i="1"/>
  <c r="C5623" i="1"/>
  <c r="S5622" i="1"/>
  <c r="O5622" i="1"/>
  <c r="C5622" i="1"/>
  <c r="S5621" i="1"/>
  <c r="O5621" i="1"/>
  <c r="C5621" i="1"/>
  <c r="S5620" i="1"/>
  <c r="O5620" i="1"/>
  <c r="C5620" i="1"/>
  <c r="S5619" i="1"/>
  <c r="O5619" i="1"/>
  <c r="C5619" i="1"/>
  <c r="S5618" i="1"/>
  <c r="O5618" i="1"/>
  <c r="C5618" i="1"/>
  <c r="S5617" i="1"/>
  <c r="O5617" i="1"/>
  <c r="C5617" i="1"/>
  <c r="S5616" i="1"/>
  <c r="O5616" i="1"/>
  <c r="C5616" i="1"/>
  <c r="S5615" i="1"/>
  <c r="O5615" i="1"/>
  <c r="C5615" i="1"/>
  <c r="S5614" i="1"/>
  <c r="O5614" i="1"/>
  <c r="C5614" i="1"/>
  <c r="S5613" i="1"/>
  <c r="O5613" i="1"/>
  <c r="C5613" i="1"/>
  <c r="S5612" i="1"/>
  <c r="O5612" i="1"/>
  <c r="C5612" i="1"/>
  <c r="S5611" i="1"/>
  <c r="O5611" i="1"/>
  <c r="C5611" i="1"/>
  <c r="S5610" i="1"/>
  <c r="O5610" i="1"/>
  <c r="C5610" i="1"/>
  <c r="S5609" i="1"/>
  <c r="O5609" i="1"/>
  <c r="C5609" i="1"/>
  <c r="S5608" i="1"/>
  <c r="O5608" i="1"/>
  <c r="C5608" i="1"/>
  <c r="S5607" i="1"/>
  <c r="O5607" i="1"/>
  <c r="C5607" i="1"/>
  <c r="S5606" i="1"/>
  <c r="O5606" i="1"/>
  <c r="C5606" i="1"/>
  <c r="S5605" i="1"/>
  <c r="O5605" i="1"/>
  <c r="C5605" i="1"/>
  <c r="S5604" i="1"/>
  <c r="O5604" i="1"/>
  <c r="C5604" i="1"/>
  <c r="S5603" i="1"/>
  <c r="O5603" i="1"/>
  <c r="C5603" i="1"/>
  <c r="S5602" i="1"/>
  <c r="O5602" i="1"/>
  <c r="C5602" i="1"/>
  <c r="S5601" i="1"/>
  <c r="O5601" i="1"/>
  <c r="C5601" i="1"/>
  <c r="S5600" i="1"/>
  <c r="O5600" i="1"/>
  <c r="C5600" i="1"/>
  <c r="S5599" i="1"/>
  <c r="O5599" i="1"/>
  <c r="C5599" i="1"/>
  <c r="S5598" i="1"/>
  <c r="O5598" i="1"/>
  <c r="C5598" i="1"/>
  <c r="S5597" i="1"/>
  <c r="O5597" i="1"/>
  <c r="C5597" i="1"/>
  <c r="S5596" i="1"/>
  <c r="O5596" i="1"/>
  <c r="C5596" i="1"/>
  <c r="S5595" i="1"/>
  <c r="O5595" i="1"/>
  <c r="C5595" i="1"/>
  <c r="S5594" i="1"/>
  <c r="O5594" i="1"/>
  <c r="C5594" i="1"/>
  <c r="S5593" i="1"/>
  <c r="O5593" i="1"/>
  <c r="C5593" i="1"/>
  <c r="S5592" i="1"/>
  <c r="O5592" i="1"/>
  <c r="C5592" i="1"/>
  <c r="S5591" i="1"/>
  <c r="O5591" i="1"/>
  <c r="C5591" i="1"/>
  <c r="S5590" i="1"/>
  <c r="O5590" i="1"/>
  <c r="C5590" i="1"/>
  <c r="S5589" i="1"/>
  <c r="O5589" i="1"/>
  <c r="C5589" i="1"/>
  <c r="S5588" i="1"/>
  <c r="O5588" i="1"/>
  <c r="C5588" i="1"/>
  <c r="S5587" i="1"/>
  <c r="O5587" i="1"/>
  <c r="C5587" i="1"/>
  <c r="S5586" i="1"/>
  <c r="O5586" i="1"/>
  <c r="C5586" i="1"/>
  <c r="S5585" i="1"/>
  <c r="O5585" i="1"/>
  <c r="C5585" i="1"/>
  <c r="S5584" i="1"/>
  <c r="O5584" i="1"/>
  <c r="C5584" i="1"/>
  <c r="S5583" i="1"/>
  <c r="O5583" i="1"/>
  <c r="C5583" i="1"/>
  <c r="S5582" i="1"/>
  <c r="O5582" i="1"/>
  <c r="C5582" i="1"/>
  <c r="S5581" i="1"/>
  <c r="O5581" i="1"/>
  <c r="C5581" i="1"/>
  <c r="S5580" i="1"/>
  <c r="O5580" i="1"/>
  <c r="C5580" i="1"/>
  <c r="S5579" i="1"/>
  <c r="O5579" i="1"/>
  <c r="C5579" i="1"/>
  <c r="S5578" i="1"/>
  <c r="O5578" i="1"/>
  <c r="C5578" i="1"/>
  <c r="S5577" i="1"/>
  <c r="O5577" i="1"/>
  <c r="C5577" i="1"/>
  <c r="S5576" i="1"/>
  <c r="O5576" i="1"/>
  <c r="C5576" i="1"/>
  <c r="S5575" i="1"/>
  <c r="O5575" i="1"/>
  <c r="C5575" i="1"/>
  <c r="S5574" i="1"/>
  <c r="O5574" i="1"/>
  <c r="C5574" i="1"/>
  <c r="S5573" i="1"/>
  <c r="O5573" i="1"/>
  <c r="C5573" i="1"/>
  <c r="S5572" i="1"/>
  <c r="O5572" i="1"/>
  <c r="C5572" i="1"/>
  <c r="S5571" i="1"/>
  <c r="O5571" i="1"/>
  <c r="C5571" i="1"/>
  <c r="S5570" i="1"/>
  <c r="O5570" i="1"/>
  <c r="C5570" i="1"/>
  <c r="S5569" i="1"/>
  <c r="O5569" i="1"/>
  <c r="C5569" i="1"/>
  <c r="S5568" i="1"/>
  <c r="O5568" i="1"/>
  <c r="C5568" i="1"/>
  <c r="S5567" i="1"/>
  <c r="O5567" i="1"/>
  <c r="C5567" i="1"/>
  <c r="S5566" i="1"/>
  <c r="O5566" i="1"/>
  <c r="C5566" i="1"/>
  <c r="S5565" i="1"/>
  <c r="O5565" i="1"/>
  <c r="C5565" i="1"/>
  <c r="S5564" i="1"/>
  <c r="O5564" i="1"/>
  <c r="C5564" i="1"/>
  <c r="S5563" i="1"/>
  <c r="O5563" i="1"/>
  <c r="C5563" i="1"/>
  <c r="S5562" i="1"/>
  <c r="O5562" i="1"/>
  <c r="C5562" i="1"/>
  <c r="S5561" i="1"/>
  <c r="O5561" i="1"/>
  <c r="C5561" i="1"/>
  <c r="S5560" i="1"/>
  <c r="O5560" i="1"/>
  <c r="C5560" i="1"/>
  <c r="S5559" i="1"/>
  <c r="O5559" i="1"/>
  <c r="C5559" i="1"/>
  <c r="S5558" i="1"/>
  <c r="O5558" i="1"/>
  <c r="C5558" i="1"/>
  <c r="S5557" i="1"/>
  <c r="O5557" i="1"/>
  <c r="C5557" i="1"/>
  <c r="S5556" i="1"/>
  <c r="O5556" i="1"/>
  <c r="C5556" i="1"/>
  <c r="S5555" i="1"/>
  <c r="O5555" i="1"/>
  <c r="C5555" i="1"/>
  <c r="S5554" i="1"/>
  <c r="O5554" i="1"/>
  <c r="C5554" i="1"/>
  <c r="S5553" i="1"/>
  <c r="O5553" i="1"/>
  <c r="C5553" i="1"/>
  <c r="S5552" i="1"/>
  <c r="O5552" i="1"/>
  <c r="C5552" i="1"/>
  <c r="S5551" i="1"/>
  <c r="O5551" i="1"/>
  <c r="C5551" i="1"/>
  <c r="S5550" i="1"/>
  <c r="O5550" i="1"/>
  <c r="C5550" i="1"/>
  <c r="S5549" i="1"/>
  <c r="O5549" i="1"/>
  <c r="C5549" i="1"/>
  <c r="S5548" i="1"/>
  <c r="O5548" i="1"/>
  <c r="C5548" i="1"/>
  <c r="S5547" i="1"/>
  <c r="O5547" i="1"/>
  <c r="C5547" i="1"/>
  <c r="S5546" i="1"/>
  <c r="O5546" i="1"/>
  <c r="C5546" i="1"/>
  <c r="S5545" i="1"/>
  <c r="O5545" i="1"/>
  <c r="C5545" i="1"/>
  <c r="S5544" i="1"/>
  <c r="O5544" i="1"/>
  <c r="C5544" i="1"/>
  <c r="S5543" i="1"/>
  <c r="O5543" i="1"/>
  <c r="C5543" i="1"/>
  <c r="S5542" i="1"/>
  <c r="O5542" i="1"/>
  <c r="C5542" i="1"/>
  <c r="S5541" i="1"/>
  <c r="O5541" i="1"/>
  <c r="C5541" i="1"/>
  <c r="S5540" i="1"/>
  <c r="O5540" i="1"/>
  <c r="C5540" i="1"/>
  <c r="S5539" i="1"/>
  <c r="O5539" i="1"/>
  <c r="C5539" i="1"/>
  <c r="S5538" i="1"/>
  <c r="O5538" i="1"/>
  <c r="C5538" i="1"/>
  <c r="S5537" i="1"/>
  <c r="O5537" i="1"/>
  <c r="C5537" i="1"/>
  <c r="S5536" i="1"/>
  <c r="O5536" i="1"/>
  <c r="C5536" i="1"/>
  <c r="S5535" i="1"/>
  <c r="O5535" i="1"/>
  <c r="C5535" i="1"/>
  <c r="S5534" i="1"/>
  <c r="O5534" i="1"/>
  <c r="C5534" i="1"/>
  <c r="S5533" i="1"/>
  <c r="O5533" i="1"/>
  <c r="C5533" i="1"/>
  <c r="S5532" i="1"/>
  <c r="O5532" i="1"/>
  <c r="C5532" i="1"/>
  <c r="S5531" i="1"/>
  <c r="O5531" i="1"/>
  <c r="C5531" i="1"/>
  <c r="S5530" i="1"/>
  <c r="O5530" i="1"/>
  <c r="C5530" i="1"/>
  <c r="S5529" i="1"/>
  <c r="O5529" i="1"/>
  <c r="C5529" i="1"/>
  <c r="S5528" i="1"/>
  <c r="O5528" i="1"/>
  <c r="C5528" i="1"/>
  <c r="S5527" i="1"/>
  <c r="O5527" i="1"/>
  <c r="C5527" i="1"/>
  <c r="S5526" i="1"/>
  <c r="O5526" i="1"/>
  <c r="C5526" i="1"/>
  <c r="S5525" i="1"/>
  <c r="O5525" i="1"/>
  <c r="C5525" i="1"/>
  <c r="S5524" i="1"/>
  <c r="O5524" i="1"/>
  <c r="C5524" i="1"/>
  <c r="S5523" i="1"/>
  <c r="O5523" i="1"/>
  <c r="C5523" i="1"/>
  <c r="S5522" i="1"/>
  <c r="O5522" i="1"/>
  <c r="C5522" i="1"/>
  <c r="S5521" i="1"/>
  <c r="O5521" i="1"/>
  <c r="C5521" i="1"/>
  <c r="S5520" i="1"/>
  <c r="O5520" i="1"/>
  <c r="C5520" i="1"/>
  <c r="S5519" i="1"/>
  <c r="O5519" i="1"/>
  <c r="C5519" i="1"/>
  <c r="S5518" i="1"/>
  <c r="O5518" i="1"/>
  <c r="C5518" i="1"/>
  <c r="S5517" i="1"/>
  <c r="O5517" i="1"/>
  <c r="C5517" i="1"/>
  <c r="S5516" i="1"/>
  <c r="O5516" i="1"/>
  <c r="C5516" i="1"/>
  <c r="S5515" i="1"/>
  <c r="O5515" i="1"/>
  <c r="C5515" i="1"/>
  <c r="S5514" i="1"/>
  <c r="O5514" i="1"/>
  <c r="C5514" i="1"/>
  <c r="S5513" i="1"/>
  <c r="O5513" i="1"/>
  <c r="C5513" i="1"/>
  <c r="S5512" i="1"/>
  <c r="O5512" i="1"/>
  <c r="C5512" i="1"/>
  <c r="S5511" i="1"/>
  <c r="O5511" i="1"/>
  <c r="C5511" i="1"/>
  <c r="S5510" i="1"/>
  <c r="O5510" i="1"/>
  <c r="C5510" i="1"/>
  <c r="S5509" i="1"/>
  <c r="O5509" i="1"/>
  <c r="C5509" i="1"/>
  <c r="S5508" i="1"/>
  <c r="O5508" i="1"/>
  <c r="C5508" i="1"/>
  <c r="S5507" i="1"/>
  <c r="O5507" i="1"/>
  <c r="C5507" i="1"/>
  <c r="S5506" i="1"/>
  <c r="O5506" i="1"/>
  <c r="C5506" i="1"/>
  <c r="S5505" i="1"/>
  <c r="O5505" i="1"/>
  <c r="C5505" i="1"/>
  <c r="S5504" i="1"/>
  <c r="O5504" i="1"/>
  <c r="C5504" i="1"/>
  <c r="S5503" i="1"/>
  <c r="O5503" i="1"/>
  <c r="C5503" i="1"/>
  <c r="S5502" i="1"/>
  <c r="O5502" i="1"/>
  <c r="C5502" i="1"/>
  <c r="S5501" i="1"/>
  <c r="O5501" i="1"/>
  <c r="C5501" i="1"/>
  <c r="S5500" i="1"/>
  <c r="O5500" i="1"/>
  <c r="C5500" i="1"/>
  <c r="S5499" i="1"/>
  <c r="O5499" i="1"/>
  <c r="C5499" i="1"/>
  <c r="S5498" i="1"/>
  <c r="O5498" i="1"/>
  <c r="C5498" i="1"/>
  <c r="S5497" i="1"/>
  <c r="O5497" i="1"/>
  <c r="C5497" i="1"/>
  <c r="S5496" i="1"/>
  <c r="O5496" i="1"/>
  <c r="C5496" i="1"/>
  <c r="S5495" i="1"/>
  <c r="O5495" i="1"/>
  <c r="C5495" i="1"/>
  <c r="S5494" i="1"/>
  <c r="O5494" i="1"/>
  <c r="C5494" i="1"/>
  <c r="S5493" i="1"/>
  <c r="O5493" i="1"/>
  <c r="C5493" i="1"/>
  <c r="S5492" i="1"/>
  <c r="O5492" i="1"/>
  <c r="C5492" i="1"/>
  <c r="S5491" i="1"/>
  <c r="O5491" i="1"/>
  <c r="C5491" i="1"/>
  <c r="S5490" i="1"/>
  <c r="O5490" i="1"/>
  <c r="C5490" i="1"/>
  <c r="S5489" i="1"/>
  <c r="O5489" i="1"/>
  <c r="C5489" i="1"/>
  <c r="S5488" i="1"/>
  <c r="O5488" i="1"/>
  <c r="C5488" i="1"/>
  <c r="S5487" i="1"/>
  <c r="O5487" i="1"/>
  <c r="C5487" i="1"/>
  <c r="S5486" i="1"/>
  <c r="O5486" i="1"/>
  <c r="C5486" i="1"/>
  <c r="S5485" i="1"/>
  <c r="O5485" i="1"/>
  <c r="C5485" i="1"/>
  <c r="S5484" i="1"/>
  <c r="O5484" i="1"/>
  <c r="C5484" i="1"/>
  <c r="S5483" i="1"/>
  <c r="O5483" i="1"/>
  <c r="C5483" i="1"/>
  <c r="S5482" i="1"/>
  <c r="O5482" i="1"/>
  <c r="C5482" i="1"/>
  <c r="S5481" i="1"/>
  <c r="O5481" i="1"/>
  <c r="C5481" i="1"/>
  <c r="S5480" i="1"/>
  <c r="O5480" i="1"/>
  <c r="C5480" i="1"/>
  <c r="S5479" i="1"/>
  <c r="O5479" i="1"/>
  <c r="C5479" i="1"/>
  <c r="S5478" i="1"/>
  <c r="O5478" i="1"/>
  <c r="C5478" i="1"/>
  <c r="S5477" i="1"/>
  <c r="O5477" i="1"/>
  <c r="C5477" i="1"/>
  <c r="S5476" i="1"/>
  <c r="O5476" i="1"/>
  <c r="C5476" i="1"/>
  <c r="S5475" i="1"/>
  <c r="O5475" i="1"/>
  <c r="C5475" i="1"/>
  <c r="S5474" i="1"/>
  <c r="O5474" i="1"/>
  <c r="C5474" i="1"/>
  <c r="S5473" i="1"/>
  <c r="O5473" i="1"/>
  <c r="C5473" i="1"/>
  <c r="S5472" i="1"/>
  <c r="O5472" i="1"/>
  <c r="C5472" i="1"/>
  <c r="S5471" i="1"/>
  <c r="O5471" i="1"/>
  <c r="C5471" i="1"/>
  <c r="S5470" i="1"/>
  <c r="O5470" i="1"/>
  <c r="C5470" i="1"/>
  <c r="S5469" i="1"/>
  <c r="O5469" i="1"/>
  <c r="C5469" i="1"/>
  <c r="S5468" i="1"/>
  <c r="O5468" i="1"/>
  <c r="C5468" i="1"/>
  <c r="S5467" i="1"/>
  <c r="O5467" i="1"/>
  <c r="C5467" i="1"/>
  <c r="S5466" i="1"/>
  <c r="O5466" i="1"/>
  <c r="C5466" i="1"/>
  <c r="S5465" i="1"/>
  <c r="O5465" i="1"/>
  <c r="C5465" i="1"/>
  <c r="S5464" i="1"/>
  <c r="O5464" i="1"/>
  <c r="C5464" i="1"/>
  <c r="S5463" i="1"/>
  <c r="O5463" i="1"/>
  <c r="C5463" i="1"/>
  <c r="S5462" i="1"/>
  <c r="O5462" i="1"/>
  <c r="C5462" i="1"/>
  <c r="S5461" i="1"/>
  <c r="O5461" i="1"/>
  <c r="C5461" i="1"/>
  <c r="S5460" i="1"/>
  <c r="O5460" i="1"/>
  <c r="C5460" i="1"/>
  <c r="S5459" i="1"/>
  <c r="O5459" i="1"/>
  <c r="C5459" i="1"/>
  <c r="S5458" i="1"/>
  <c r="O5458" i="1"/>
  <c r="C5458" i="1"/>
  <c r="S5457" i="1"/>
  <c r="O5457" i="1"/>
  <c r="C5457" i="1"/>
  <c r="S5456" i="1"/>
  <c r="O5456" i="1"/>
  <c r="C5456" i="1"/>
  <c r="S5455" i="1"/>
  <c r="O5455" i="1"/>
  <c r="C5455" i="1"/>
  <c r="S5454" i="1"/>
  <c r="O5454" i="1"/>
  <c r="C5454" i="1"/>
  <c r="S5453" i="1"/>
  <c r="O5453" i="1"/>
  <c r="C5453" i="1"/>
  <c r="S5452" i="1"/>
  <c r="O5452" i="1"/>
  <c r="C5452" i="1"/>
  <c r="S5451" i="1"/>
  <c r="O5451" i="1"/>
  <c r="C5451" i="1"/>
  <c r="S5450" i="1"/>
  <c r="O5450" i="1"/>
  <c r="C5450" i="1"/>
  <c r="S5449" i="1"/>
  <c r="O5449" i="1"/>
  <c r="C5449" i="1"/>
  <c r="S5448" i="1"/>
  <c r="O5448" i="1"/>
  <c r="C5448" i="1"/>
  <c r="S5447" i="1"/>
  <c r="O5447" i="1"/>
  <c r="C5447" i="1"/>
  <c r="S5446" i="1"/>
  <c r="O5446" i="1"/>
  <c r="C5446" i="1"/>
  <c r="S5445" i="1"/>
  <c r="O5445" i="1"/>
  <c r="C5445" i="1"/>
  <c r="S5444" i="1"/>
  <c r="O5444" i="1"/>
  <c r="C5444" i="1"/>
  <c r="S5443" i="1"/>
  <c r="O5443" i="1"/>
  <c r="C5443" i="1"/>
  <c r="S5442" i="1"/>
  <c r="O5442" i="1"/>
  <c r="C5442" i="1"/>
  <c r="S5441" i="1"/>
  <c r="O5441" i="1"/>
  <c r="C5441" i="1"/>
  <c r="S5440" i="1"/>
  <c r="O5440" i="1"/>
  <c r="C5440" i="1"/>
  <c r="S5439" i="1"/>
  <c r="O5439" i="1"/>
  <c r="C5439" i="1"/>
  <c r="S5438" i="1"/>
  <c r="O5438" i="1"/>
  <c r="C5438" i="1"/>
  <c r="S5437" i="1"/>
  <c r="O5437" i="1"/>
  <c r="C5437" i="1"/>
  <c r="S5436" i="1"/>
  <c r="O5436" i="1"/>
  <c r="C5436" i="1"/>
  <c r="S5435" i="1"/>
  <c r="O5435" i="1"/>
  <c r="C5435" i="1"/>
  <c r="S5434" i="1"/>
  <c r="O5434" i="1"/>
  <c r="C5434" i="1"/>
  <c r="S5433" i="1"/>
  <c r="O5433" i="1"/>
  <c r="C5433" i="1"/>
  <c r="S5432" i="1"/>
  <c r="O5432" i="1"/>
  <c r="C5432" i="1"/>
  <c r="S5431" i="1"/>
  <c r="O5431" i="1"/>
  <c r="C5431" i="1"/>
  <c r="S5430" i="1"/>
  <c r="O5430" i="1"/>
  <c r="C5430" i="1"/>
  <c r="S5429" i="1"/>
  <c r="O5429" i="1"/>
  <c r="C5429" i="1"/>
  <c r="S5428" i="1"/>
  <c r="O5428" i="1"/>
  <c r="C5428" i="1"/>
  <c r="S5427" i="1"/>
  <c r="O5427" i="1"/>
  <c r="C5427" i="1"/>
  <c r="S5426" i="1"/>
  <c r="O5426" i="1"/>
  <c r="C5426" i="1"/>
  <c r="S5425" i="1"/>
  <c r="O5425" i="1"/>
  <c r="C5425" i="1"/>
  <c r="S5424" i="1"/>
  <c r="O5424" i="1"/>
  <c r="C5424" i="1"/>
  <c r="S5423" i="1"/>
  <c r="O5423" i="1"/>
  <c r="C5423" i="1"/>
  <c r="S5422" i="1"/>
  <c r="O5422" i="1"/>
  <c r="C5422" i="1"/>
  <c r="S5421" i="1"/>
  <c r="O5421" i="1"/>
  <c r="C5421" i="1"/>
  <c r="S5420" i="1"/>
  <c r="O5420" i="1"/>
  <c r="C5420" i="1"/>
  <c r="S5419" i="1"/>
  <c r="O5419" i="1"/>
  <c r="C5419" i="1"/>
  <c r="S5418" i="1"/>
  <c r="O5418" i="1"/>
  <c r="C5418" i="1"/>
  <c r="S5417" i="1"/>
  <c r="O5417" i="1"/>
  <c r="C5417" i="1"/>
  <c r="S5416" i="1"/>
  <c r="O5416" i="1"/>
  <c r="C5416" i="1"/>
  <c r="S5415" i="1"/>
  <c r="O5415" i="1"/>
  <c r="C5415" i="1"/>
  <c r="S5414" i="1"/>
  <c r="O5414" i="1"/>
  <c r="C5414" i="1"/>
  <c r="S5413" i="1"/>
  <c r="O5413" i="1"/>
  <c r="C5413" i="1"/>
  <c r="S5412" i="1"/>
  <c r="O5412" i="1"/>
  <c r="C5412" i="1"/>
  <c r="S5411" i="1"/>
  <c r="O5411" i="1"/>
  <c r="C5411" i="1"/>
  <c r="S5410" i="1"/>
  <c r="O5410" i="1"/>
  <c r="C5410" i="1"/>
  <c r="S5409" i="1"/>
  <c r="O5409" i="1"/>
  <c r="C5409" i="1"/>
  <c r="S5408" i="1"/>
  <c r="O5408" i="1"/>
  <c r="C5408" i="1"/>
  <c r="S5407" i="1"/>
  <c r="O5407" i="1"/>
  <c r="C5407" i="1"/>
  <c r="S5406" i="1"/>
  <c r="O5406" i="1"/>
  <c r="C5406" i="1"/>
  <c r="S5405" i="1"/>
  <c r="O5405" i="1"/>
  <c r="C5405" i="1"/>
  <c r="S5404" i="1"/>
  <c r="O5404" i="1"/>
  <c r="C5404" i="1"/>
  <c r="S5403" i="1"/>
  <c r="O5403" i="1"/>
  <c r="C5403" i="1"/>
  <c r="S5402" i="1"/>
  <c r="O5402" i="1"/>
  <c r="C5402" i="1"/>
  <c r="S5401" i="1"/>
  <c r="O5401" i="1"/>
  <c r="C5401" i="1"/>
  <c r="S5400" i="1"/>
  <c r="O5400" i="1"/>
  <c r="C5400" i="1"/>
  <c r="S5399" i="1"/>
  <c r="O5399" i="1"/>
  <c r="C5399" i="1"/>
  <c r="S5398" i="1"/>
  <c r="O5398" i="1"/>
  <c r="C5398" i="1"/>
  <c r="S5397" i="1"/>
  <c r="O5397" i="1"/>
  <c r="C5397" i="1"/>
  <c r="S5396" i="1"/>
  <c r="O5396" i="1"/>
  <c r="C5396" i="1"/>
  <c r="S5395" i="1"/>
  <c r="O5395" i="1"/>
  <c r="C5395" i="1"/>
  <c r="S5394" i="1"/>
  <c r="O5394" i="1"/>
  <c r="C5394" i="1"/>
  <c r="S5393" i="1"/>
  <c r="O5393" i="1"/>
  <c r="C5393" i="1"/>
  <c r="S5392" i="1"/>
  <c r="O5392" i="1"/>
  <c r="C5392" i="1"/>
  <c r="S5391" i="1"/>
  <c r="O5391" i="1"/>
  <c r="C5391" i="1"/>
  <c r="S5390" i="1"/>
  <c r="O5390" i="1"/>
  <c r="C5390" i="1"/>
  <c r="S5389" i="1"/>
  <c r="O5389" i="1"/>
  <c r="C5389" i="1"/>
  <c r="S5388" i="1"/>
  <c r="O5388" i="1"/>
  <c r="C5388" i="1"/>
  <c r="S5387" i="1"/>
  <c r="O5387" i="1"/>
  <c r="C5387" i="1"/>
  <c r="S5386" i="1"/>
  <c r="O5386" i="1"/>
  <c r="C5386" i="1"/>
  <c r="S5385" i="1"/>
  <c r="O5385" i="1"/>
  <c r="C5385" i="1"/>
  <c r="S5384" i="1"/>
  <c r="O5384" i="1"/>
  <c r="C5384" i="1"/>
  <c r="S5383" i="1"/>
  <c r="O5383" i="1"/>
  <c r="C5383" i="1"/>
  <c r="S5382" i="1"/>
  <c r="O5382" i="1"/>
  <c r="C5382" i="1"/>
  <c r="S5381" i="1"/>
  <c r="O5381" i="1"/>
  <c r="C5381" i="1"/>
  <c r="S5380" i="1"/>
  <c r="O5380" i="1"/>
  <c r="C5380" i="1"/>
  <c r="S5379" i="1"/>
  <c r="O5379" i="1"/>
  <c r="C5379" i="1"/>
  <c r="S5378" i="1"/>
  <c r="O5378" i="1"/>
  <c r="C5378" i="1"/>
  <c r="S5377" i="1"/>
  <c r="O5377" i="1"/>
  <c r="C5377" i="1"/>
  <c r="S5376" i="1"/>
  <c r="O5376" i="1"/>
  <c r="C5376" i="1"/>
  <c r="S5375" i="1"/>
  <c r="O5375" i="1"/>
  <c r="C5375" i="1"/>
  <c r="S5374" i="1"/>
  <c r="O5374" i="1"/>
  <c r="C5374" i="1"/>
  <c r="S5373" i="1"/>
  <c r="O5373" i="1"/>
  <c r="C5373" i="1"/>
  <c r="S5372" i="1"/>
  <c r="O5372" i="1"/>
  <c r="C5372" i="1"/>
  <c r="S5371" i="1"/>
  <c r="O5371" i="1"/>
  <c r="C5371" i="1"/>
  <c r="S5370" i="1"/>
  <c r="O5370" i="1"/>
  <c r="C5370" i="1"/>
  <c r="S5369" i="1"/>
  <c r="O5369" i="1"/>
  <c r="C5369" i="1"/>
  <c r="S5368" i="1"/>
  <c r="O5368" i="1"/>
  <c r="C5368" i="1"/>
  <c r="S5367" i="1"/>
  <c r="O5367" i="1"/>
  <c r="C5367" i="1"/>
  <c r="S5366" i="1"/>
  <c r="O5366" i="1"/>
  <c r="C5366" i="1"/>
  <c r="S5365" i="1"/>
  <c r="O5365" i="1"/>
  <c r="C5365" i="1"/>
  <c r="S5364" i="1"/>
  <c r="O5364" i="1"/>
  <c r="C5364" i="1"/>
  <c r="S5363" i="1"/>
  <c r="O5363" i="1"/>
  <c r="C5363" i="1"/>
  <c r="S5362" i="1"/>
  <c r="O5362" i="1"/>
  <c r="C5362" i="1"/>
  <c r="S5361" i="1"/>
  <c r="O5361" i="1"/>
  <c r="C5361" i="1"/>
  <c r="S5360" i="1"/>
  <c r="O5360" i="1"/>
  <c r="C5360" i="1"/>
  <c r="S5359" i="1"/>
  <c r="O5359" i="1"/>
  <c r="C5359" i="1"/>
  <c r="S5358" i="1"/>
  <c r="O5358" i="1"/>
  <c r="C5358" i="1"/>
  <c r="S5357" i="1"/>
  <c r="O5357" i="1"/>
  <c r="C5357" i="1"/>
  <c r="S5356" i="1"/>
  <c r="O5356" i="1"/>
  <c r="C5356" i="1"/>
  <c r="S5355" i="1"/>
  <c r="O5355" i="1"/>
  <c r="C5355" i="1"/>
  <c r="S5354" i="1"/>
  <c r="O5354" i="1"/>
  <c r="C5354" i="1"/>
  <c r="S5353" i="1"/>
  <c r="O5353" i="1"/>
  <c r="C5353" i="1"/>
  <c r="S5352" i="1"/>
  <c r="O5352" i="1"/>
  <c r="C5352" i="1"/>
  <c r="S5351" i="1"/>
  <c r="O5351" i="1"/>
  <c r="C5351" i="1"/>
  <c r="S5350" i="1"/>
  <c r="O5350" i="1"/>
  <c r="C5350" i="1"/>
  <c r="S5349" i="1"/>
  <c r="O5349" i="1"/>
  <c r="C5349" i="1"/>
  <c r="S5348" i="1"/>
  <c r="O5348" i="1"/>
  <c r="C5348" i="1"/>
  <c r="S5347" i="1"/>
  <c r="O5347" i="1"/>
  <c r="C5347" i="1"/>
  <c r="S5346" i="1"/>
  <c r="O5346" i="1"/>
  <c r="C5346" i="1"/>
  <c r="S5345" i="1"/>
  <c r="O5345" i="1"/>
  <c r="C5345" i="1"/>
  <c r="S5344" i="1"/>
  <c r="O5344" i="1"/>
  <c r="C5344" i="1"/>
  <c r="S5343" i="1"/>
  <c r="O5343" i="1"/>
  <c r="C5343" i="1"/>
  <c r="S5342" i="1"/>
  <c r="O5342" i="1"/>
  <c r="C5342" i="1"/>
  <c r="S5341" i="1"/>
  <c r="O5341" i="1"/>
  <c r="C5341" i="1"/>
  <c r="S5340" i="1"/>
  <c r="O5340" i="1"/>
  <c r="C5340" i="1"/>
  <c r="S5339" i="1"/>
  <c r="O5339" i="1"/>
  <c r="C5339" i="1"/>
  <c r="S5338" i="1"/>
  <c r="O5338" i="1"/>
  <c r="C5338" i="1"/>
  <c r="S5337" i="1"/>
  <c r="O5337" i="1"/>
  <c r="C5337" i="1"/>
  <c r="S5336" i="1"/>
  <c r="O5336" i="1"/>
  <c r="C5336" i="1"/>
  <c r="S5335" i="1"/>
  <c r="O5335" i="1"/>
  <c r="C5335" i="1"/>
  <c r="S5334" i="1"/>
  <c r="O5334" i="1"/>
  <c r="C5334" i="1"/>
  <c r="S5333" i="1"/>
  <c r="O5333" i="1"/>
  <c r="C5333" i="1"/>
  <c r="S5332" i="1"/>
  <c r="O5332" i="1"/>
  <c r="C5332" i="1"/>
  <c r="S5331" i="1"/>
  <c r="O5331" i="1"/>
  <c r="C5331" i="1"/>
  <c r="S5330" i="1"/>
  <c r="O5330" i="1"/>
  <c r="C5330" i="1"/>
  <c r="S5329" i="1"/>
  <c r="O5329" i="1"/>
  <c r="C5329" i="1"/>
  <c r="S5328" i="1"/>
  <c r="O5328" i="1"/>
  <c r="C5328" i="1"/>
  <c r="S5327" i="1"/>
  <c r="O5327" i="1"/>
  <c r="C5327" i="1"/>
  <c r="S5326" i="1"/>
  <c r="O5326" i="1"/>
  <c r="C5326" i="1"/>
  <c r="S5325" i="1"/>
  <c r="O5325" i="1"/>
  <c r="C5325" i="1"/>
  <c r="S5324" i="1"/>
  <c r="O5324" i="1"/>
  <c r="C5324" i="1"/>
  <c r="S5323" i="1"/>
  <c r="O5323" i="1"/>
  <c r="C5323" i="1"/>
  <c r="S5322" i="1"/>
  <c r="O5322" i="1"/>
  <c r="C5322" i="1"/>
  <c r="S5321" i="1"/>
  <c r="O5321" i="1"/>
  <c r="C5321" i="1"/>
  <c r="S5320" i="1"/>
  <c r="O5320" i="1"/>
  <c r="C5320" i="1"/>
  <c r="S5319" i="1"/>
  <c r="O5319" i="1"/>
  <c r="C5319" i="1"/>
  <c r="S5318" i="1"/>
  <c r="O5318" i="1"/>
  <c r="C5318" i="1"/>
  <c r="S5317" i="1"/>
  <c r="O5317" i="1"/>
  <c r="C5317" i="1"/>
  <c r="S5316" i="1"/>
  <c r="O5316" i="1"/>
  <c r="C5316" i="1"/>
  <c r="S5315" i="1"/>
  <c r="O5315" i="1"/>
  <c r="C5315" i="1"/>
  <c r="S5314" i="1"/>
  <c r="O5314" i="1"/>
  <c r="C5314" i="1"/>
  <c r="S5313" i="1"/>
  <c r="O5313" i="1"/>
  <c r="C5313" i="1"/>
  <c r="S5312" i="1"/>
  <c r="O5312" i="1"/>
  <c r="C5312" i="1"/>
  <c r="S5311" i="1"/>
  <c r="O5311" i="1"/>
  <c r="C5311" i="1"/>
  <c r="S5310" i="1"/>
  <c r="O5310" i="1"/>
  <c r="C5310" i="1"/>
  <c r="S5309" i="1"/>
  <c r="O5309" i="1"/>
  <c r="C5309" i="1"/>
  <c r="S5308" i="1"/>
  <c r="O5308" i="1"/>
  <c r="C5308" i="1"/>
  <c r="S5307" i="1"/>
  <c r="O5307" i="1"/>
  <c r="C5307" i="1"/>
  <c r="S5306" i="1"/>
  <c r="O5306" i="1"/>
  <c r="C5306" i="1"/>
  <c r="S5305" i="1"/>
  <c r="O5305" i="1"/>
  <c r="C5305" i="1"/>
  <c r="S5304" i="1"/>
  <c r="O5304" i="1"/>
  <c r="C5304" i="1"/>
  <c r="S5303" i="1"/>
  <c r="O5303" i="1"/>
  <c r="C5303" i="1"/>
  <c r="S5302" i="1"/>
  <c r="O5302" i="1"/>
  <c r="C5302" i="1"/>
  <c r="S5301" i="1"/>
  <c r="O5301" i="1"/>
  <c r="C5301" i="1"/>
  <c r="S5300" i="1"/>
  <c r="O5300" i="1"/>
  <c r="C5300" i="1"/>
  <c r="S5299" i="1"/>
  <c r="O5299" i="1"/>
  <c r="C5299" i="1"/>
  <c r="S5298" i="1"/>
  <c r="O5298" i="1"/>
  <c r="C5298" i="1"/>
  <c r="S5297" i="1"/>
  <c r="O5297" i="1"/>
  <c r="C5297" i="1"/>
  <c r="S5296" i="1"/>
  <c r="O5296" i="1"/>
  <c r="C5296" i="1"/>
  <c r="S5295" i="1"/>
  <c r="O5295" i="1"/>
  <c r="C5295" i="1"/>
  <c r="S5294" i="1"/>
  <c r="O5294" i="1"/>
  <c r="C5294" i="1"/>
  <c r="S5293" i="1"/>
  <c r="O5293" i="1"/>
  <c r="C5293" i="1"/>
  <c r="S5292" i="1"/>
  <c r="O5292" i="1"/>
  <c r="C5292" i="1"/>
  <c r="S5291" i="1"/>
  <c r="O5291" i="1"/>
  <c r="C5291" i="1"/>
  <c r="S5290" i="1"/>
  <c r="O5290" i="1"/>
  <c r="C5290" i="1"/>
  <c r="S5289" i="1"/>
  <c r="O5289" i="1"/>
  <c r="C5289" i="1"/>
  <c r="S5288" i="1"/>
  <c r="O5288" i="1"/>
  <c r="C5288" i="1"/>
  <c r="S5287" i="1"/>
  <c r="O5287" i="1"/>
  <c r="C5287" i="1"/>
  <c r="S5286" i="1"/>
  <c r="O5286" i="1"/>
  <c r="C5286" i="1"/>
  <c r="S5285" i="1"/>
  <c r="O5285" i="1"/>
  <c r="C5285" i="1"/>
  <c r="S5284" i="1"/>
  <c r="O5284" i="1"/>
  <c r="C5284" i="1"/>
  <c r="S5283" i="1"/>
  <c r="O5283" i="1"/>
  <c r="C5283" i="1"/>
  <c r="S5282" i="1"/>
  <c r="O5282" i="1"/>
  <c r="C5282" i="1"/>
  <c r="S5281" i="1"/>
  <c r="O5281" i="1"/>
  <c r="C5281" i="1"/>
  <c r="S5280" i="1"/>
  <c r="O5280" i="1"/>
  <c r="C5280" i="1"/>
  <c r="S5279" i="1"/>
  <c r="O5279" i="1"/>
  <c r="C5279" i="1"/>
  <c r="S5278" i="1"/>
  <c r="O5278" i="1"/>
  <c r="C5278" i="1"/>
  <c r="S5277" i="1"/>
  <c r="O5277" i="1"/>
  <c r="C5277" i="1"/>
  <c r="S5276" i="1"/>
  <c r="O5276" i="1"/>
  <c r="C5276" i="1"/>
  <c r="S5275" i="1"/>
  <c r="O5275" i="1"/>
  <c r="C5275" i="1"/>
  <c r="S5274" i="1"/>
  <c r="O5274" i="1"/>
  <c r="C5274" i="1"/>
  <c r="S5273" i="1"/>
  <c r="O5273" i="1"/>
  <c r="C5273" i="1"/>
  <c r="S5272" i="1"/>
  <c r="O5272" i="1"/>
  <c r="C5272" i="1"/>
  <c r="S5271" i="1"/>
  <c r="O5271" i="1"/>
  <c r="C5271" i="1"/>
  <c r="S5270" i="1"/>
  <c r="O5270" i="1"/>
  <c r="C5270" i="1"/>
  <c r="S5269" i="1"/>
  <c r="O5269" i="1"/>
  <c r="C5269" i="1"/>
  <c r="S5268" i="1"/>
  <c r="O5268" i="1"/>
  <c r="C5268" i="1"/>
  <c r="S5267" i="1"/>
  <c r="O5267" i="1"/>
  <c r="C5267" i="1"/>
  <c r="S5266" i="1"/>
  <c r="O5266" i="1"/>
  <c r="C5266" i="1"/>
  <c r="S5265" i="1"/>
  <c r="O5265" i="1"/>
  <c r="C5265" i="1"/>
  <c r="S5264" i="1"/>
  <c r="O5264" i="1"/>
  <c r="C5264" i="1"/>
  <c r="S5263" i="1"/>
  <c r="O5263" i="1"/>
  <c r="C5263" i="1"/>
  <c r="S5262" i="1"/>
  <c r="O5262" i="1"/>
  <c r="C5262" i="1"/>
  <c r="S5261" i="1"/>
  <c r="O5261" i="1"/>
  <c r="C5261" i="1"/>
  <c r="S5260" i="1"/>
  <c r="O5260" i="1"/>
  <c r="C5260" i="1"/>
  <c r="S5259" i="1"/>
  <c r="O5259" i="1"/>
  <c r="C5259" i="1"/>
  <c r="S5258" i="1"/>
  <c r="O5258" i="1"/>
  <c r="C5258" i="1"/>
  <c r="S5257" i="1"/>
  <c r="O5257" i="1"/>
  <c r="C5257" i="1"/>
  <c r="S5256" i="1"/>
  <c r="O5256" i="1"/>
  <c r="C5256" i="1"/>
  <c r="S5255" i="1"/>
  <c r="O5255" i="1"/>
  <c r="C5255" i="1"/>
  <c r="S5254" i="1"/>
  <c r="O5254" i="1"/>
  <c r="C5254" i="1"/>
  <c r="S5253" i="1"/>
  <c r="O5253" i="1"/>
  <c r="C5253" i="1"/>
  <c r="S5252" i="1"/>
  <c r="O5252" i="1"/>
  <c r="C5252" i="1"/>
  <c r="S5251" i="1"/>
  <c r="O5251" i="1"/>
  <c r="C5251" i="1"/>
  <c r="S5250" i="1"/>
  <c r="O5250" i="1"/>
  <c r="C5250" i="1"/>
  <c r="S5249" i="1"/>
  <c r="O5249" i="1"/>
  <c r="C5249" i="1"/>
  <c r="S5248" i="1"/>
  <c r="O5248" i="1"/>
  <c r="C5248" i="1"/>
  <c r="S5247" i="1"/>
  <c r="O5247" i="1"/>
  <c r="C5247" i="1"/>
  <c r="S5246" i="1"/>
  <c r="O5246" i="1"/>
  <c r="C5246" i="1"/>
  <c r="S5245" i="1"/>
  <c r="O5245" i="1"/>
  <c r="C5245" i="1"/>
  <c r="S5244" i="1"/>
  <c r="O5244" i="1"/>
  <c r="C5244" i="1"/>
  <c r="S5243" i="1"/>
  <c r="O5243" i="1"/>
  <c r="C5243" i="1"/>
  <c r="S5242" i="1"/>
  <c r="O5242" i="1"/>
  <c r="C5242" i="1"/>
  <c r="S5241" i="1"/>
  <c r="O5241" i="1"/>
  <c r="C5241" i="1"/>
  <c r="S5240" i="1"/>
  <c r="O5240" i="1"/>
  <c r="C5240" i="1"/>
  <c r="S5239" i="1"/>
  <c r="O5239" i="1"/>
  <c r="C5239" i="1"/>
  <c r="S5238" i="1"/>
  <c r="O5238" i="1"/>
  <c r="C5238" i="1"/>
  <c r="S5237" i="1"/>
  <c r="O5237" i="1"/>
  <c r="C5237" i="1"/>
  <c r="S5236" i="1"/>
  <c r="O5236" i="1"/>
  <c r="C5236" i="1"/>
  <c r="S5235" i="1"/>
  <c r="O5235" i="1"/>
  <c r="C5235" i="1"/>
  <c r="S5234" i="1"/>
  <c r="O5234" i="1"/>
  <c r="C5234" i="1"/>
  <c r="S5233" i="1"/>
  <c r="O5233" i="1"/>
  <c r="C5233" i="1"/>
  <c r="S5232" i="1"/>
  <c r="O5232" i="1"/>
  <c r="C5232" i="1"/>
  <c r="S5231" i="1"/>
  <c r="O5231" i="1"/>
  <c r="C5231" i="1"/>
  <c r="S5230" i="1"/>
  <c r="O5230" i="1"/>
  <c r="C5230" i="1"/>
  <c r="S5229" i="1"/>
  <c r="O5229" i="1"/>
  <c r="C5229" i="1"/>
  <c r="S5228" i="1"/>
  <c r="O5228" i="1"/>
  <c r="C5228" i="1"/>
  <c r="S5227" i="1"/>
  <c r="O5227" i="1"/>
  <c r="C5227" i="1"/>
  <c r="S5226" i="1"/>
  <c r="O5226" i="1"/>
  <c r="C5226" i="1"/>
  <c r="S5225" i="1"/>
  <c r="O5225" i="1"/>
  <c r="C5225" i="1"/>
  <c r="S5224" i="1"/>
  <c r="O5224" i="1"/>
  <c r="C5224" i="1"/>
  <c r="S5223" i="1"/>
  <c r="O5223" i="1"/>
  <c r="C5223" i="1"/>
  <c r="S5222" i="1"/>
  <c r="O5222" i="1"/>
  <c r="C5222" i="1"/>
  <c r="S5221" i="1"/>
  <c r="O5221" i="1"/>
  <c r="C5221" i="1"/>
  <c r="S5220" i="1"/>
  <c r="O5220" i="1"/>
  <c r="C5220" i="1"/>
  <c r="S5219" i="1"/>
  <c r="O5219" i="1"/>
  <c r="C5219" i="1"/>
  <c r="S5218" i="1"/>
  <c r="O5218" i="1"/>
  <c r="C5218" i="1"/>
  <c r="S5217" i="1"/>
  <c r="O5217" i="1"/>
  <c r="C5217" i="1"/>
  <c r="S5216" i="1"/>
  <c r="O5216" i="1"/>
  <c r="C5216" i="1"/>
  <c r="S5215" i="1"/>
  <c r="O5215" i="1"/>
  <c r="C5215" i="1"/>
  <c r="S5214" i="1"/>
  <c r="O5214" i="1"/>
  <c r="C5214" i="1"/>
  <c r="S5213" i="1"/>
  <c r="O5213" i="1"/>
  <c r="C5213" i="1"/>
  <c r="S5212" i="1"/>
  <c r="O5212" i="1"/>
  <c r="C5212" i="1"/>
  <c r="S5211" i="1"/>
  <c r="O5211" i="1"/>
  <c r="C5211" i="1"/>
  <c r="S5210" i="1"/>
  <c r="O5210" i="1"/>
  <c r="C5210" i="1"/>
  <c r="S5209" i="1"/>
  <c r="O5209" i="1"/>
  <c r="C5209" i="1"/>
  <c r="S5208" i="1"/>
  <c r="O5208" i="1"/>
  <c r="C5208" i="1"/>
  <c r="S5207" i="1"/>
  <c r="O5207" i="1"/>
  <c r="C5207" i="1"/>
  <c r="S5206" i="1"/>
  <c r="O5206" i="1"/>
  <c r="C5206" i="1"/>
  <c r="S5205" i="1"/>
  <c r="O5205" i="1"/>
  <c r="C5205" i="1"/>
  <c r="S5204" i="1"/>
  <c r="O5204" i="1"/>
  <c r="C5204" i="1"/>
  <c r="S5203" i="1"/>
  <c r="O5203" i="1"/>
  <c r="C5203" i="1"/>
  <c r="S5202" i="1"/>
  <c r="O5202" i="1"/>
  <c r="C5202" i="1"/>
  <c r="S5201" i="1"/>
  <c r="O5201" i="1"/>
  <c r="C5201" i="1"/>
  <c r="S5200" i="1"/>
  <c r="O5200" i="1"/>
  <c r="C5200" i="1"/>
  <c r="S5199" i="1"/>
  <c r="O5199" i="1"/>
  <c r="C5199" i="1"/>
  <c r="S5198" i="1"/>
  <c r="O5198" i="1"/>
  <c r="C5198" i="1"/>
  <c r="S5197" i="1"/>
  <c r="O5197" i="1"/>
  <c r="C5197" i="1"/>
  <c r="S5196" i="1"/>
  <c r="O5196" i="1"/>
  <c r="C5196" i="1"/>
  <c r="S5195" i="1"/>
  <c r="O5195" i="1"/>
  <c r="C5195" i="1"/>
  <c r="S5194" i="1"/>
  <c r="O5194" i="1"/>
  <c r="C5194" i="1"/>
  <c r="S5193" i="1"/>
  <c r="O5193" i="1"/>
  <c r="C5193" i="1"/>
  <c r="S5192" i="1"/>
  <c r="O5192" i="1"/>
  <c r="C5192" i="1"/>
  <c r="S5191" i="1"/>
  <c r="O5191" i="1"/>
  <c r="C5191" i="1"/>
  <c r="S5190" i="1"/>
  <c r="O5190" i="1"/>
  <c r="C5190" i="1"/>
  <c r="S5189" i="1"/>
  <c r="O5189" i="1"/>
  <c r="C5189" i="1"/>
  <c r="S5188" i="1"/>
  <c r="O5188" i="1"/>
  <c r="C5188" i="1"/>
  <c r="S5187" i="1"/>
  <c r="O5187" i="1"/>
  <c r="C5187" i="1"/>
  <c r="S5186" i="1"/>
  <c r="O5186" i="1"/>
  <c r="C5186" i="1"/>
  <c r="S5185" i="1"/>
  <c r="O5185" i="1"/>
  <c r="C5185" i="1"/>
  <c r="S5184" i="1"/>
  <c r="O5184" i="1"/>
  <c r="C5184" i="1"/>
  <c r="S5183" i="1"/>
  <c r="O5183" i="1"/>
  <c r="C5183" i="1"/>
  <c r="S5182" i="1"/>
  <c r="O5182" i="1"/>
  <c r="C5182" i="1"/>
  <c r="S5181" i="1"/>
  <c r="O5181" i="1"/>
  <c r="C5181" i="1"/>
  <c r="S5180" i="1"/>
  <c r="O5180" i="1"/>
  <c r="C5180" i="1"/>
  <c r="S5179" i="1"/>
  <c r="O5179" i="1"/>
  <c r="C5179" i="1"/>
  <c r="S5178" i="1"/>
  <c r="O5178" i="1"/>
  <c r="C5178" i="1"/>
  <c r="S5177" i="1"/>
  <c r="O5177" i="1"/>
  <c r="C5177" i="1"/>
  <c r="S5176" i="1"/>
  <c r="O5176" i="1"/>
  <c r="C5176" i="1"/>
  <c r="S5175" i="1"/>
  <c r="O5175" i="1"/>
  <c r="C5175" i="1"/>
  <c r="S5174" i="1"/>
  <c r="O5174" i="1"/>
  <c r="C5174" i="1"/>
  <c r="S5173" i="1"/>
  <c r="O5173" i="1"/>
  <c r="C5173" i="1"/>
  <c r="S5172" i="1"/>
  <c r="O5172" i="1"/>
  <c r="C5172" i="1"/>
  <c r="S5171" i="1"/>
  <c r="O5171" i="1"/>
  <c r="C5171" i="1"/>
  <c r="S5170" i="1"/>
  <c r="O5170" i="1"/>
  <c r="C5170" i="1"/>
  <c r="S5169" i="1"/>
  <c r="O5169" i="1"/>
  <c r="C5169" i="1"/>
  <c r="S5168" i="1"/>
  <c r="O5168" i="1"/>
  <c r="C5168" i="1"/>
  <c r="S5167" i="1"/>
  <c r="O5167" i="1"/>
  <c r="C5167" i="1"/>
  <c r="S5166" i="1"/>
  <c r="O5166" i="1"/>
  <c r="C5166" i="1"/>
  <c r="S5165" i="1"/>
  <c r="O5165" i="1"/>
  <c r="C5165" i="1"/>
  <c r="S5164" i="1"/>
  <c r="O5164" i="1"/>
  <c r="C5164" i="1"/>
  <c r="S5163" i="1"/>
  <c r="O5163" i="1"/>
  <c r="C5163" i="1"/>
  <c r="S5162" i="1"/>
  <c r="O5162" i="1"/>
  <c r="C5162" i="1"/>
  <c r="S5161" i="1"/>
  <c r="O5161" i="1"/>
  <c r="C5161" i="1"/>
  <c r="S5160" i="1"/>
  <c r="O5160" i="1"/>
  <c r="C5160" i="1"/>
  <c r="S5159" i="1"/>
  <c r="O5159" i="1"/>
  <c r="C5159" i="1"/>
  <c r="S5158" i="1"/>
  <c r="O5158" i="1"/>
  <c r="C5158" i="1"/>
  <c r="S5157" i="1"/>
  <c r="O5157" i="1"/>
  <c r="C5157" i="1"/>
  <c r="S5156" i="1"/>
  <c r="O5156" i="1"/>
  <c r="C5156" i="1"/>
  <c r="S5155" i="1"/>
  <c r="O5155" i="1"/>
  <c r="C5155" i="1"/>
  <c r="S5154" i="1"/>
  <c r="O5154" i="1"/>
  <c r="C5154" i="1"/>
  <c r="S5153" i="1"/>
  <c r="O5153" i="1"/>
  <c r="C5153" i="1"/>
  <c r="S5152" i="1"/>
  <c r="O5152" i="1"/>
  <c r="C5152" i="1"/>
  <c r="S5151" i="1"/>
  <c r="O5151" i="1"/>
  <c r="C5151" i="1"/>
  <c r="S5150" i="1"/>
  <c r="O5150" i="1"/>
  <c r="C5150" i="1"/>
  <c r="S5149" i="1"/>
  <c r="O5149" i="1"/>
  <c r="C5149" i="1"/>
  <c r="S5148" i="1"/>
  <c r="O5148" i="1"/>
  <c r="C5148" i="1"/>
  <c r="S5147" i="1"/>
  <c r="O5147" i="1"/>
  <c r="C5147" i="1"/>
  <c r="S5146" i="1"/>
  <c r="O5146" i="1"/>
  <c r="C5146" i="1"/>
  <c r="S5145" i="1"/>
  <c r="O5145" i="1"/>
  <c r="C5145" i="1"/>
  <c r="S5144" i="1"/>
  <c r="O5144" i="1"/>
  <c r="C5144" i="1"/>
  <c r="S5143" i="1"/>
  <c r="O5143" i="1"/>
  <c r="C5143" i="1"/>
  <c r="S5142" i="1"/>
  <c r="O5142" i="1"/>
  <c r="C5142" i="1"/>
  <c r="S5141" i="1"/>
  <c r="O5141" i="1"/>
  <c r="C5141" i="1"/>
  <c r="S5140" i="1"/>
  <c r="O5140" i="1"/>
  <c r="C5140" i="1"/>
  <c r="S5139" i="1"/>
  <c r="O5139" i="1"/>
  <c r="C5139" i="1"/>
  <c r="S5138" i="1"/>
  <c r="O5138" i="1"/>
  <c r="C5138" i="1"/>
  <c r="S5137" i="1"/>
  <c r="O5137" i="1"/>
  <c r="C5137" i="1"/>
  <c r="S5136" i="1"/>
  <c r="O5136" i="1"/>
  <c r="C5136" i="1"/>
  <c r="S5135" i="1"/>
  <c r="O5135" i="1"/>
  <c r="C5135" i="1"/>
  <c r="S5134" i="1"/>
  <c r="O5134" i="1"/>
  <c r="C5134" i="1"/>
  <c r="S5133" i="1"/>
  <c r="O5133" i="1"/>
  <c r="C5133" i="1"/>
  <c r="S5132" i="1"/>
  <c r="O5132" i="1"/>
  <c r="C5132" i="1"/>
  <c r="S5131" i="1"/>
  <c r="O5131" i="1"/>
  <c r="C5131" i="1"/>
  <c r="S5130" i="1"/>
  <c r="O5130" i="1"/>
  <c r="C5130" i="1"/>
  <c r="S5129" i="1"/>
  <c r="O5129" i="1"/>
  <c r="C5129" i="1"/>
  <c r="S5128" i="1"/>
  <c r="O5128" i="1"/>
  <c r="C5128" i="1"/>
  <c r="S5127" i="1"/>
  <c r="O5127" i="1"/>
  <c r="C5127" i="1"/>
  <c r="S5126" i="1"/>
  <c r="O5126" i="1"/>
  <c r="C5126" i="1"/>
  <c r="S5125" i="1"/>
  <c r="O5125" i="1"/>
  <c r="C5125" i="1"/>
  <c r="S5124" i="1"/>
  <c r="O5124" i="1"/>
  <c r="C5124" i="1"/>
  <c r="S5123" i="1"/>
  <c r="O5123" i="1"/>
  <c r="C5123" i="1"/>
  <c r="S5122" i="1"/>
  <c r="O5122" i="1"/>
  <c r="C5122" i="1"/>
  <c r="S5121" i="1"/>
  <c r="O5121" i="1"/>
  <c r="C5121" i="1"/>
  <c r="S5120" i="1"/>
  <c r="O5120" i="1"/>
  <c r="C5120" i="1"/>
  <c r="S5119" i="1"/>
  <c r="O5119" i="1"/>
  <c r="C5119" i="1"/>
  <c r="S5118" i="1"/>
  <c r="O5118" i="1"/>
  <c r="C5118" i="1"/>
  <c r="S5117" i="1"/>
  <c r="O5117" i="1"/>
  <c r="C5117" i="1"/>
  <c r="S5116" i="1"/>
  <c r="O5116" i="1"/>
  <c r="C5116" i="1"/>
  <c r="S5115" i="1"/>
  <c r="O5115" i="1"/>
  <c r="C5115" i="1"/>
  <c r="S5114" i="1"/>
  <c r="O5114" i="1"/>
  <c r="C5114" i="1"/>
  <c r="S5113" i="1"/>
  <c r="O5113" i="1"/>
  <c r="C5113" i="1"/>
  <c r="S5112" i="1"/>
  <c r="O5112" i="1"/>
  <c r="C5112" i="1"/>
  <c r="S5111" i="1"/>
  <c r="O5111" i="1"/>
  <c r="C5111" i="1"/>
  <c r="S5110" i="1"/>
  <c r="O5110" i="1"/>
  <c r="C5110" i="1"/>
  <c r="S5109" i="1"/>
  <c r="O5109" i="1"/>
  <c r="C5109" i="1"/>
  <c r="S5108" i="1"/>
  <c r="O5108" i="1"/>
  <c r="C5108" i="1"/>
  <c r="S5107" i="1"/>
  <c r="O5107" i="1"/>
  <c r="C5107" i="1"/>
  <c r="S5106" i="1"/>
  <c r="O5106" i="1"/>
  <c r="C5106" i="1"/>
  <c r="S5105" i="1"/>
  <c r="O5105" i="1"/>
  <c r="C5105" i="1"/>
  <c r="S5104" i="1"/>
  <c r="O5104" i="1"/>
  <c r="C5104" i="1"/>
  <c r="S5103" i="1"/>
  <c r="O5103" i="1"/>
  <c r="C5103" i="1"/>
  <c r="S5102" i="1"/>
  <c r="O5102" i="1"/>
  <c r="C5102" i="1"/>
  <c r="S5101" i="1"/>
  <c r="O5101" i="1"/>
  <c r="C5101" i="1"/>
  <c r="S5100" i="1"/>
  <c r="O5100" i="1"/>
  <c r="C5100" i="1"/>
  <c r="S5099" i="1"/>
  <c r="O5099" i="1"/>
  <c r="C5099" i="1"/>
  <c r="S5098" i="1"/>
  <c r="O5098" i="1"/>
  <c r="C5098" i="1"/>
  <c r="S5097" i="1"/>
  <c r="O5097" i="1"/>
  <c r="C5097" i="1"/>
  <c r="S5096" i="1"/>
  <c r="O5096" i="1"/>
  <c r="C5096" i="1"/>
  <c r="S5095" i="1"/>
  <c r="O5095" i="1"/>
  <c r="C5095" i="1"/>
  <c r="S5094" i="1"/>
  <c r="O5094" i="1"/>
  <c r="C5094" i="1"/>
  <c r="S5093" i="1"/>
  <c r="O5093" i="1"/>
  <c r="C5093" i="1"/>
  <c r="S5092" i="1"/>
  <c r="O5092" i="1"/>
  <c r="C5092" i="1"/>
  <c r="S5091" i="1"/>
  <c r="O5091" i="1"/>
  <c r="C5091" i="1"/>
  <c r="S5090" i="1"/>
  <c r="O5090" i="1"/>
  <c r="C5090" i="1"/>
  <c r="S5089" i="1"/>
  <c r="O5089" i="1"/>
  <c r="C5089" i="1"/>
  <c r="S5088" i="1"/>
  <c r="O5088" i="1"/>
  <c r="C5088" i="1"/>
  <c r="S5087" i="1"/>
  <c r="O5087" i="1"/>
  <c r="C5087" i="1"/>
  <c r="S5086" i="1"/>
  <c r="O5086" i="1"/>
  <c r="C5086" i="1"/>
  <c r="S5085" i="1"/>
  <c r="O5085" i="1"/>
  <c r="C5085" i="1"/>
  <c r="S5084" i="1"/>
  <c r="O5084" i="1"/>
  <c r="C5084" i="1"/>
  <c r="S5083" i="1"/>
  <c r="O5083" i="1"/>
  <c r="C5083" i="1"/>
  <c r="S5082" i="1"/>
  <c r="O5082" i="1"/>
  <c r="C5082" i="1"/>
  <c r="S5081" i="1"/>
  <c r="O5081" i="1"/>
  <c r="C5081" i="1"/>
  <c r="S5080" i="1"/>
  <c r="O5080" i="1"/>
  <c r="C5080" i="1"/>
  <c r="S5079" i="1"/>
  <c r="O5079" i="1"/>
  <c r="C5079" i="1"/>
  <c r="S5078" i="1"/>
  <c r="O5078" i="1"/>
  <c r="C5078" i="1"/>
  <c r="S5077" i="1"/>
  <c r="O5077" i="1"/>
  <c r="C5077" i="1"/>
  <c r="S5076" i="1"/>
  <c r="O5076" i="1"/>
  <c r="C5076" i="1"/>
  <c r="S5075" i="1"/>
  <c r="O5075" i="1"/>
  <c r="C5075" i="1"/>
  <c r="S5074" i="1"/>
  <c r="O5074" i="1"/>
  <c r="C5074" i="1"/>
  <c r="S5073" i="1"/>
  <c r="O5073" i="1"/>
  <c r="C5073" i="1"/>
  <c r="S5072" i="1"/>
  <c r="O5072" i="1"/>
  <c r="C5072" i="1"/>
  <c r="S5071" i="1"/>
  <c r="O5071" i="1"/>
  <c r="C5071" i="1"/>
  <c r="S5070" i="1"/>
  <c r="O5070" i="1"/>
  <c r="C5070" i="1"/>
  <c r="S5069" i="1"/>
  <c r="O5069" i="1"/>
  <c r="C5069" i="1"/>
  <c r="S5068" i="1"/>
  <c r="O5068" i="1"/>
  <c r="C5068" i="1"/>
  <c r="S5067" i="1"/>
  <c r="O5067" i="1"/>
  <c r="C5067" i="1"/>
  <c r="S5066" i="1"/>
  <c r="O5066" i="1"/>
  <c r="C5066" i="1"/>
  <c r="S5065" i="1"/>
  <c r="O5065" i="1"/>
  <c r="C5065" i="1"/>
  <c r="S5064" i="1"/>
  <c r="O5064" i="1"/>
  <c r="C5064" i="1"/>
  <c r="S5063" i="1"/>
  <c r="O5063" i="1"/>
  <c r="C5063" i="1"/>
  <c r="S5062" i="1"/>
  <c r="O5062" i="1"/>
  <c r="C5062" i="1"/>
  <c r="S5061" i="1"/>
  <c r="O5061" i="1"/>
  <c r="C5061" i="1"/>
  <c r="S5060" i="1"/>
  <c r="O5060" i="1"/>
  <c r="C5060" i="1"/>
  <c r="S5059" i="1"/>
  <c r="O5059" i="1"/>
  <c r="C5059" i="1"/>
  <c r="S5058" i="1"/>
  <c r="O5058" i="1"/>
  <c r="C5058" i="1"/>
  <c r="S5057" i="1"/>
  <c r="O5057" i="1"/>
  <c r="C5057" i="1"/>
  <c r="S5056" i="1"/>
  <c r="O5056" i="1"/>
  <c r="C5056" i="1"/>
  <c r="S5055" i="1"/>
  <c r="O5055" i="1"/>
  <c r="C5055" i="1"/>
  <c r="S5054" i="1"/>
  <c r="O5054" i="1"/>
  <c r="C5054" i="1"/>
  <c r="S5053" i="1"/>
  <c r="O5053" i="1"/>
  <c r="C5053" i="1"/>
  <c r="S5052" i="1"/>
  <c r="O5052" i="1"/>
  <c r="C5052" i="1"/>
  <c r="S5051" i="1"/>
  <c r="O5051" i="1"/>
  <c r="C5051" i="1"/>
  <c r="S5050" i="1"/>
  <c r="O5050" i="1"/>
  <c r="C5050" i="1"/>
  <c r="S5049" i="1"/>
  <c r="O5049" i="1"/>
  <c r="C5049" i="1"/>
  <c r="S5048" i="1"/>
  <c r="O5048" i="1"/>
  <c r="C5048" i="1"/>
  <c r="S5047" i="1"/>
  <c r="O5047" i="1"/>
  <c r="C5047" i="1"/>
  <c r="S5046" i="1"/>
  <c r="O5046" i="1"/>
  <c r="C5046" i="1"/>
  <c r="S5045" i="1"/>
  <c r="O5045" i="1"/>
  <c r="C5045" i="1"/>
  <c r="S5044" i="1"/>
  <c r="O5044" i="1"/>
  <c r="C5044" i="1"/>
  <c r="S5043" i="1"/>
  <c r="O5043" i="1"/>
  <c r="C5043" i="1"/>
  <c r="S5042" i="1"/>
  <c r="O5042" i="1"/>
  <c r="C5042" i="1"/>
  <c r="S5041" i="1"/>
  <c r="O5041" i="1"/>
  <c r="C5041" i="1"/>
  <c r="S5040" i="1"/>
  <c r="O5040" i="1"/>
  <c r="C5040" i="1"/>
  <c r="S5039" i="1"/>
  <c r="O5039" i="1"/>
  <c r="C5039" i="1"/>
  <c r="S5038" i="1"/>
  <c r="O5038" i="1"/>
  <c r="C5038" i="1"/>
  <c r="S5037" i="1"/>
  <c r="O5037" i="1"/>
  <c r="C5037" i="1"/>
  <c r="S5036" i="1"/>
  <c r="O5036" i="1"/>
  <c r="C5036" i="1"/>
  <c r="S5035" i="1"/>
  <c r="O5035" i="1"/>
  <c r="C5035" i="1"/>
  <c r="S5034" i="1"/>
  <c r="O5034" i="1"/>
  <c r="C5034" i="1"/>
  <c r="S5033" i="1"/>
  <c r="O5033" i="1"/>
  <c r="C5033" i="1"/>
  <c r="S5032" i="1"/>
  <c r="O5032" i="1"/>
  <c r="C5032" i="1"/>
  <c r="S5031" i="1"/>
  <c r="O5031" i="1"/>
  <c r="C5031" i="1"/>
  <c r="S5030" i="1"/>
  <c r="O5030" i="1"/>
  <c r="C5030" i="1"/>
  <c r="S5029" i="1"/>
  <c r="O5029" i="1"/>
  <c r="C5029" i="1"/>
  <c r="S5028" i="1"/>
  <c r="O5028" i="1"/>
  <c r="C5028" i="1"/>
  <c r="S5027" i="1"/>
  <c r="O5027" i="1"/>
  <c r="C5027" i="1"/>
  <c r="S5026" i="1"/>
  <c r="O5026" i="1"/>
  <c r="C5026" i="1"/>
  <c r="S5025" i="1"/>
  <c r="O5025" i="1"/>
  <c r="C5025" i="1"/>
  <c r="S5024" i="1"/>
  <c r="O5024" i="1"/>
  <c r="C5024" i="1"/>
  <c r="S5023" i="1"/>
  <c r="O5023" i="1"/>
  <c r="C5023" i="1"/>
  <c r="S5022" i="1"/>
  <c r="O5022" i="1"/>
  <c r="C5022" i="1"/>
  <c r="S5021" i="1"/>
  <c r="O5021" i="1"/>
  <c r="C5021" i="1"/>
  <c r="S5020" i="1"/>
  <c r="O5020" i="1"/>
  <c r="C5020" i="1"/>
  <c r="S5019" i="1"/>
  <c r="O5019" i="1"/>
  <c r="C5019" i="1"/>
  <c r="S5018" i="1"/>
  <c r="O5018" i="1"/>
  <c r="C5018" i="1"/>
  <c r="S5017" i="1"/>
  <c r="O5017" i="1"/>
  <c r="C5017" i="1"/>
  <c r="S5016" i="1"/>
  <c r="O5016" i="1"/>
  <c r="C5016" i="1"/>
  <c r="S5015" i="1"/>
  <c r="O5015" i="1"/>
  <c r="C5015" i="1"/>
  <c r="S5014" i="1"/>
  <c r="O5014" i="1"/>
  <c r="C5014" i="1"/>
  <c r="S5013" i="1"/>
  <c r="O5013" i="1"/>
  <c r="C5013" i="1"/>
  <c r="S5012" i="1"/>
  <c r="O5012" i="1"/>
  <c r="C5012" i="1"/>
  <c r="S5011" i="1"/>
  <c r="O5011" i="1"/>
  <c r="C5011" i="1"/>
  <c r="S5010" i="1"/>
  <c r="O5010" i="1"/>
  <c r="C5010" i="1"/>
  <c r="S5009" i="1"/>
  <c r="O5009" i="1"/>
  <c r="C5009" i="1"/>
  <c r="S5008" i="1"/>
  <c r="O5008" i="1"/>
  <c r="C5008" i="1"/>
  <c r="S5007" i="1"/>
  <c r="O5007" i="1"/>
  <c r="C5007" i="1"/>
  <c r="S5006" i="1"/>
  <c r="O5006" i="1"/>
  <c r="C5006" i="1"/>
  <c r="S5005" i="1"/>
  <c r="O5005" i="1"/>
  <c r="C5005" i="1"/>
  <c r="S5004" i="1"/>
  <c r="O5004" i="1"/>
  <c r="C5004" i="1"/>
  <c r="S5003" i="1"/>
  <c r="O5003" i="1"/>
  <c r="C5003" i="1"/>
  <c r="S5002" i="1"/>
  <c r="O5002" i="1"/>
  <c r="C5002" i="1"/>
  <c r="S5001" i="1"/>
  <c r="O5001" i="1"/>
  <c r="C5001" i="1"/>
  <c r="S5000" i="1"/>
  <c r="O5000" i="1"/>
  <c r="C5000" i="1"/>
  <c r="S4999" i="1"/>
  <c r="O4999" i="1"/>
  <c r="C4999" i="1"/>
  <c r="S4998" i="1"/>
  <c r="O4998" i="1"/>
  <c r="C4998" i="1"/>
  <c r="S4997" i="1"/>
  <c r="O4997" i="1"/>
  <c r="C4997" i="1"/>
  <c r="S4996" i="1"/>
  <c r="O4996" i="1"/>
  <c r="C4996" i="1"/>
  <c r="S4995" i="1"/>
  <c r="O4995" i="1"/>
  <c r="C4995" i="1"/>
  <c r="S4994" i="1"/>
  <c r="O4994" i="1"/>
  <c r="C4994" i="1"/>
  <c r="S4993" i="1"/>
  <c r="O4993" i="1"/>
  <c r="C4993" i="1"/>
  <c r="S4992" i="1"/>
  <c r="O4992" i="1"/>
  <c r="C4992" i="1"/>
  <c r="S4991" i="1"/>
  <c r="O4991" i="1"/>
  <c r="C4991" i="1"/>
  <c r="S4990" i="1"/>
  <c r="O4990" i="1"/>
  <c r="C4990" i="1"/>
  <c r="S4989" i="1"/>
  <c r="O4989" i="1"/>
  <c r="C4989" i="1"/>
  <c r="S4988" i="1"/>
  <c r="O4988" i="1"/>
  <c r="C4988" i="1"/>
  <c r="S4987" i="1"/>
  <c r="O4987" i="1"/>
  <c r="C4987" i="1"/>
  <c r="S4986" i="1"/>
  <c r="O4986" i="1"/>
  <c r="C4986" i="1"/>
  <c r="S4985" i="1"/>
  <c r="O4985" i="1"/>
  <c r="C4985" i="1"/>
  <c r="S4984" i="1"/>
  <c r="O4984" i="1"/>
  <c r="C4984" i="1"/>
  <c r="S4983" i="1"/>
  <c r="O4983" i="1"/>
  <c r="C4983" i="1"/>
  <c r="S4982" i="1"/>
  <c r="O4982" i="1"/>
  <c r="C4982" i="1"/>
  <c r="S4981" i="1"/>
  <c r="O4981" i="1"/>
  <c r="C4981" i="1"/>
  <c r="S4980" i="1"/>
  <c r="O4980" i="1"/>
  <c r="C4980" i="1"/>
  <c r="S4979" i="1"/>
  <c r="O4979" i="1"/>
  <c r="C4979" i="1"/>
  <c r="S4978" i="1"/>
  <c r="O4978" i="1"/>
  <c r="C4978" i="1"/>
  <c r="S4977" i="1"/>
  <c r="O4977" i="1"/>
  <c r="C4977" i="1"/>
  <c r="S4976" i="1"/>
  <c r="O4976" i="1"/>
  <c r="C4976" i="1"/>
  <c r="S4975" i="1"/>
  <c r="O4975" i="1"/>
  <c r="C4975" i="1"/>
  <c r="S4974" i="1"/>
  <c r="O4974" i="1"/>
  <c r="C4974" i="1"/>
  <c r="S4973" i="1"/>
  <c r="O4973" i="1"/>
  <c r="C4973" i="1"/>
  <c r="S4972" i="1"/>
  <c r="O4972" i="1"/>
  <c r="C4972" i="1"/>
  <c r="S4971" i="1"/>
  <c r="O4971" i="1"/>
  <c r="C4971" i="1"/>
  <c r="S4970" i="1"/>
  <c r="O4970" i="1"/>
  <c r="C4970" i="1"/>
  <c r="S4969" i="1"/>
  <c r="O4969" i="1"/>
  <c r="C4969" i="1"/>
  <c r="S4968" i="1"/>
  <c r="O4968" i="1"/>
  <c r="C4968" i="1"/>
  <c r="S4967" i="1"/>
  <c r="O4967" i="1"/>
  <c r="C4967" i="1"/>
  <c r="S4966" i="1"/>
  <c r="O4966" i="1"/>
  <c r="C4966" i="1"/>
  <c r="S4965" i="1"/>
  <c r="O4965" i="1"/>
  <c r="C4965" i="1"/>
  <c r="S4964" i="1"/>
  <c r="O4964" i="1"/>
  <c r="C4964" i="1"/>
  <c r="S4963" i="1"/>
  <c r="O4963" i="1"/>
  <c r="C4963" i="1"/>
  <c r="S4962" i="1"/>
  <c r="O4962" i="1"/>
  <c r="C4962" i="1"/>
  <c r="S4961" i="1"/>
  <c r="O4961" i="1"/>
  <c r="C4961" i="1"/>
  <c r="S4960" i="1"/>
  <c r="O4960" i="1"/>
  <c r="C4960" i="1"/>
  <c r="S4959" i="1"/>
  <c r="O4959" i="1"/>
  <c r="C4959" i="1"/>
  <c r="S4958" i="1"/>
  <c r="O4958" i="1"/>
  <c r="C4958" i="1"/>
  <c r="S4957" i="1"/>
  <c r="O4957" i="1"/>
  <c r="C4957" i="1"/>
  <c r="S4956" i="1"/>
  <c r="O4956" i="1"/>
  <c r="C4956" i="1"/>
  <c r="S4955" i="1"/>
  <c r="O4955" i="1"/>
  <c r="C4955" i="1"/>
  <c r="S4954" i="1"/>
  <c r="O4954" i="1"/>
  <c r="C4954" i="1"/>
  <c r="S4953" i="1"/>
  <c r="O4953" i="1"/>
  <c r="C4953" i="1"/>
  <c r="S4952" i="1"/>
  <c r="O4952" i="1"/>
  <c r="C4952" i="1"/>
  <c r="S4951" i="1"/>
  <c r="O4951" i="1"/>
  <c r="C4951" i="1"/>
  <c r="S4950" i="1"/>
  <c r="O4950" i="1"/>
  <c r="C4950" i="1"/>
  <c r="S4949" i="1"/>
  <c r="O4949" i="1"/>
  <c r="C4949" i="1"/>
  <c r="S4948" i="1"/>
  <c r="O4948" i="1"/>
  <c r="C4948" i="1"/>
  <c r="S4947" i="1"/>
  <c r="O4947" i="1"/>
  <c r="C4947" i="1"/>
  <c r="S4946" i="1"/>
  <c r="O4946" i="1"/>
  <c r="C4946" i="1"/>
  <c r="S4945" i="1"/>
  <c r="O4945" i="1"/>
  <c r="C4945" i="1"/>
  <c r="S4944" i="1"/>
  <c r="O4944" i="1"/>
  <c r="C4944" i="1"/>
  <c r="S4943" i="1"/>
  <c r="O4943" i="1"/>
  <c r="C4943" i="1"/>
  <c r="S4942" i="1"/>
  <c r="O4942" i="1"/>
  <c r="C4942" i="1"/>
  <c r="S4941" i="1"/>
  <c r="O4941" i="1"/>
  <c r="C4941" i="1"/>
  <c r="S4940" i="1"/>
  <c r="O4940" i="1"/>
  <c r="C4940" i="1"/>
  <c r="S4939" i="1"/>
  <c r="O4939" i="1"/>
  <c r="C4939" i="1"/>
  <c r="S4938" i="1"/>
  <c r="O4938" i="1"/>
  <c r="C4938" i="1"/>
  <c r="S4937" i="1"/>
  <c r="O4937" i="1"/>
  <c r="C4937" i="1"/>
  <c r="S4936" i="1"/>
  <c r="O4936" i="1"/>
  <c r="C4936" i="1"/>
  <c r="S4935" i="1"/>
  <c r="O4935" i="1"/>
  <c r="C4935" i="1"/>
  <c r="S4934" i="1"/>
  <c r="O4934" i="1"/>
  <c r="C4934" i="1"/>
  <c r="S4933" i="1"/>
  <c r="O4933" i="1"/>
  <c r="C4933" i="1"/>
  <c r="S4932" i="1"/>
  <c r="O4932" i="1"/>
  <c r="C4932" i="1"/>
  <c r="S4931" i="1"/>
  <c r="O4931" i="1"/>
  <c r="C4931" i="1"/>
  <c r="S4930" i="1"/>
  <c r="O4930" i="1"/>
  <c r="C4930" i="1"/>
  <c r="S4929" i="1"/>
  <c r="O4929" i="1"/>
  <c r="C4929" i="1"/>
  <c r="S4928" i="1"/>
  <c r="O4928" i="1"/>
  <c r="C4928" i="1"/>
  <c r="S4927" i="1"/>
  <c r="O4927" i="1"/>
  <c r="C4927" i="1"/>
  <c r="S4926" i="1"/>
  <c r="O4926" i="1"/>
  <c r="C4926" i="1"/>
  <c r="S4925" i="1"/>
  <c r="O4925" i="1"/>
  <c r="C4925" i="1"/>
  <c r="S4924" i="1"/>
  <c r="O4924" i="1"/>
  <c r="C4924" i="1"/>
  <c r="S4923" i="1"/>
  <c r="O4923" i="1"/>
  <c r="C4923" i="1"/>
  <c r="S4922" i="1"/>
  <c r="O4922" i="1"/>
  <c r="C4922" i="1"/>
  <c r="S4921" i="1"/>
  <c r="O4921" i="1"/>
  <c r="C4921" i="1"/>
  <c r="S4920" i="1"/>
  <c r="O4920" i="1"/>
  <c r="C4920" i="1"/>
  <c r="S4919" i="1"/>
  <c r="O4919" i="1"/>
  <c r="C4919" i="1"/>
  <c r="S4918" i="1"/>
  <c r="O4918" i="1"/>
  <c r="C4918" i="1"/>
  <c r="S4917" i="1"/>
  <c r="O4917" i="1"/>
  <c r="C4917" i="1"/>
  <c r="S4916" i="1"/>
  <c r="O4916" i="1"/>
  <c r="C4916" i="1"/>
  <c r="S4915" i="1"/>
  <c r="O4915" i="1"/>
  <c r="C4915" i="1"/>
  <c r="S4914" i="1"/>
  <c r="O4914" i="1"/>
  <c r="C4914" i="1"/>
  <c r="S4913" i="1"/>
  <c r="O4913" i="1"/>
  <c r="C4913" i="1"/>
  <c r="S4912" i="1"/>
  <c r="O4912" i="1"/>
  <c r="C4912" i="1"/>
  <c r="S4911" i="1"/>
  <c r="O4911" i="1"/>
  <c r="C4911" i="1"/>
  <c r="S4910" i="1"/>
  <c r="O4910" i="1"/>
  <c r="C4910" i="1"/>
  <c r="S4909" i="1"/>
  <c r="O4909" i="1"/>
  <c r="C4909" i="1"/>
  <c r="S4908" i="1"/>
  <c r="O4908" i="1"/>
  <c r="C4908" i="1"/>
  <c r="S4907" i="1"/>
  <c r="O4907" i="1"/>
  <c r="C4907" i="1"/>
  <c r="S4906" i="1"/>
  <c r="O4906" i="1"/>
  <c r="C4906" i="1"/>
  <c r="S4905" i="1"/>
  <c r="O4905" i="1"/>
  <c r="C4905" i="1"/>
  <c r="S4904" i="1"/>
  <c r="O4904" i="1"/>
  <c r="C4904" i="1"/>
  <c r="S4903" i="1"/>
  <c r="O4903" i="1"/>
  <c r="C4903" i="1"/>
  <c r="S4902" i="1"/>
  <c r="O4902" i="1"/>
  <c r="C4902" i="1"/>
  <c r="S4901" i="1"/>
  <c r="O4901" i="1"/>
  <c r="C4901" i="1"/>
  <c r="S4900" i="1"/>
  <c r="O4900" i="1"/>
  <c r="C4900" i="1"/>
  <c r="S4899" i="1"/>
  <c r="O4899" i="1"/>
  <c r="C4899" i="1"/>
  <c r="S4898" i="1"/>
  <c r="O4898" i="1"/>
  <c r="C4898" i="1"/>
  <c r="S4897" i="1"/>
  <c r="O4897" i="1"/>
  <c r="C4897" i="1"/>
  <c r="S4896" i="1"/>
  <c r="O4896" i="1"/>
  <c r="C4896" i="1"/>
  <c r="S4895" i="1"/>
  <c r="O4895" i="1"/>
  <c r="C4895" i="1"/>
  <c r="S4894" i="1"/>
  <c r="O4894" i="1"/>
  <c r="C4894" i="1"/>
  <c r="S4893" i="1"/>
  <c r="O4893" i="1"/>
  <c r="C4893" i="1"/>
  <c r="S4892" i="1"/>
  <c r="O4892" i="1"/>
  <c r="C4892" i="1"/>
  <c r="S4891" i="1"/>
  <c r="O4891" i="1"/>
  <c r="C4891" i="1"/>
  <c r="S4890" i="1"/>
  <c r="O4890" i="1"/>
  <c r="C4890" i="1"/>
  <c r="S4889" i="1"/>
  <c r="O4889" i="1"/>
  <c r="C4889" i="1"/>
  <c r="S4888" i="1"/>
  <c r="O4888" i="1"/>
  <c r="C4888" i="1"/>
  <c r="S4887" i="1"/>
  <c r="O4887" i="1"/>
  <c r="C4887" i="1"/>
  <c r="S4886" i="1"/>
  <c r="O4886" i="1"/>
  <c r="C4886" i="1"/>
  <c r="S4885" i="1"/>
  <c r="O4885" i="1"/>
  <c r="C4885" i="1"/>
  <c r="S4884" i="1"/>
  <c r="O4884" i="1"/>
  <c r="C4884" i="1"/>
  <c r="S4883" i="1"/>
  <c r="O4883" i="1"/>
  <c r="C4883" i="1"/>
  <c r="S4882" i="1"/>
  <c r="O4882" i="1"/>
  <c r="C4882" i="1"/>
  <c r="S4881" i="1"/>
  <c r="O4881" i="1"/>
  <c r="C4881" i="1"/>
  <c r="S4880" i="1"/>
  <c r="O4880" i="1"/>
  <c r="C4880" i="1"/>
  <c r="S4879" i="1"/>
  <c r="O4879" i="1"/>
  <c r="C4879" i="1"/>
  <c r="S4878" i="1"/>
  <c r="O4878" i="1"/>
  <c r="C4878" i="1"/>
  <c r="S4877" i="1"/>
  <c r="O4877" i="1"/>
  <c r="C4877" i="1"/>
  <c r="S4876" i="1"/>
  <c r="O4876" i="1"/>
  <c r="C4876" i="1"/>
  <c r="S4875" i="1"/>
  <c r="O4875" i="1"/>
  <c r="C4875" i="1"/>
  <c r="S4874" i="1"/>
  <c r="O4874" i="1"/>
  <c r="C4874" i="1"/>
  <c r="S4873" i="1"/>
  <c r="O4873" i="1"/>
  <c r="C4873" i="1"/>
  <c r="S4872" i="1"/>
  <c r="O4872" i="1"/>
  <c r="C4872" i="1"/>
  <c r="S4871" i="1"/>
  <c r="O4871" i="1"/>
  <c r="C4871" i="1"/>
  <c r="S4870" i="1"/>
  <c r="O4870" i="1"/>
  <c r="C4870" i="1"/>
  <c r="S4869" i="1"/>
  <c r="O4869" i="1"/>
  <c r="C4869" i="1"/>
  <c r="S4868" i="1"/>
  <c r="O4868" i="1"/>
  <c r="C4868" i="1"/>
  <c r="S4867" i="1"/>
  <c r="O4867" i="1"/>
  <c r="C4867" i="1"/>
  <c r="S4866" i="1"/>
  <c r="O4866" i="1"/>
  <c r="C4866" i="1"/>
  <c r="S4865" i="1"/>
  <c r="O4865" i="1"/>
  <c r="C4865" i="1"/>
  <c r="S4864" i="1"/>
  <c r="O4864" i="1"/>
  <c r="C4864" i="1"/>
  <c r="S4863" i="1"/>
  <c r="O4863" i="1"/>
  <c r="C4863" i="1"/>
  <c r="S4862" i="1"/>
  <c r="O4862" i="1"/>
  <c r="C4862" i="1"/>
  <c r="S4861" i="1"/>
  <c r="O4861" i="1"/>
  <c r="C4861" i="1"/>
  <c r="S4860" i="1"/>
  <c r="O4860" i="1"/>
  <c r="C4860" i="1"/>
  <c r="S4859" i="1"/>
  <c r="O4859" i="1"/>
  <c r="C4859" i="1"/>
  <c r="S4858" i="1"/>
  <c r="O4858" i="1"/>
  <c r="C4858" i="1"/>
  <c r="S4857" i="1"/>
  <c r="O4857" i="1"/>
  <c r="C4857" i="1"/>
  <c r="S4856" i="1"/>
  <c r="O4856" i="1"/>
  <c r="C4856" i="1"/>
  <c r="S4855" i="1"/>
  <c r="O4855" i="1"/>
  <c r="C4855" i="1"/>
  <c r="S4854" i="1"/>
  <c r="O4854" i="1"/>
  <c r="C4854" i="1"/>
  <c r="S4853" i="1"/>
  <c r="O4853" i="1"/>
  <c r="C4853" i="1"/>
  <c r="S4852" i="1"/>
  <c r="O4852" i="1"/>
  <c r="C4852" i="1"/>
  <c r="S4851" i="1"/>
  <c r="O4851" i="1"/>
  <c r="C4851" i="1"/>
  <c r="S4850" i="1"/>
  <c r="O4850" i="1"/>
  <c r="C4850" i="1"/>
  <c r="S4849" i="1"/>
  <c r="O4849" i="1"/>
  <c r="C4849" i="1"/>
  <c r="S4848" i="1"/>
  <c r="O4848" i="1"/>
  <c r="C4848" i="1"/>
  <c r="S4847" i="1"/>
  <c r="O4847" i="1"/>
  <c r="C4847" i="1"/>
  <c r="S4846" i="1"/>
  <c r="O4846" i="1"/>
  <c r="C4846" i="1"/>
  <c r="S4845" i="1"/>
  <c r="O4845" i="1"/>
  <c r="C4845" i="1"/>
  <c r="S4844" i="1"/>
  <c r="O4844" i="1"/>
  <c r="C4844" i="1"/>
  <c r="S4843" i="1"/>
  <c r="O4843" i="1"/>
  <c r="C4843" i="1"/>
  <c r="S4842" i="1"/>
  <c r="O4842" i="1"/>
  <c r="C4842" i="1"/>
  <c r="S4841" i="1"/>
  <c r="O4841" i="1"/>
  <c r="C4841" i="1"/>
  <c r="S4840" i="1"/>
  <c r="O4840" i="1"/>
  <c r="C4840" i="1"/>
  <c r="S4839" i="1"/>
  <c r="O4839" i="1"/>
  <c r="C4839" i="1"/>
  <c r="S4838" i="1"/>
  <c r="O4838" i="1"/>
  <c r="C4838" i="1"/>
  <c r="S4837" i="1"/>
  <c r="O4837" i="1"/>
  <c r="C4837" i="1"/>
  <c r="S4836" i="1"/>
  <c r="O4836" i="1"/>
  <c r="C4836" i="1"/>
  <c r="S4835" i="1"/>
  <c r="O4835" i="1"/>
  <c r="C4835" i="1"/>
  <c r="S4834" i="1"/>
  <c r="O4834" i="1"/>
  <c r="C4834" i="1"/>
  <c r="S4833" i="1"/>
  <c r="O4833" i="1"/>
  <c r="C4833" i="1"/>
  <c r="S4832" i="1"/>
  <c r="O4832" i="1"/>
  <c r="C4832" i="1"/>
  <c r="S4831" i="1"/>
  <c r="O4831" i="1"/>
  <c r="C4831" i="1"/>
  <c r="S4830" i="1"/>
  <c r="O4830" i="1"/>
  <c r="C4830" i="1"/>
  <c r="S4829" i="1"/>
  <c r="O4829" i="1"/>
  <c r="C4829" i="1"/>
  <c r="S4828" i="1"/>
  <c r="O4828" i="1"/>
  <c r="C4828" i="1"/>
  <c r="S4827" i="1"/>
  <c r="O4827" i="1"/>
  <c r="C4827" i="1"/>
  <c r="S4826" i="1"/>
  <c r="O4826" i="1"/>
  <c r="C4826" i="1"/>
  <c r="S4825" i="1"/>
  <c r="O4825" i="1"/>
  <c r="C4825" i="1"/>
  <c r="S4824" i="1"/>
  <c r="O4824" i="1"/>
  <c r="C4824" i="1"/>
  <c r="S4823" i="1"/>
  <c r="O4823" i="1"/>
  <c r="C4823" i="1"/>
  <c r="S4822" i="1"/>
  <c r="O4822" i="1"/>
  <c r="C4822" i="1"/>
  <c r="S4821" i="1"/>
  <c r="O4821" i="1"/>
  <c r="C4821" i="1"/>
  <c r="S4820" i="1"/>
  <c r="O4820" i="1"/>
  <c r="C4820" i="1"/>
  <c r="S4819" i="1"/>
  <c r="O4819" i="1"/>
  <c r="C4819" i="1"/>
  <c r="S4818" i="1"/>
  <c r="O4818" i="1"/>
  <c r="C4818" i="1"/>
  <c r="S4817" i="1"/>
  <c r="O4817" i="1"/>
  <c r="C4817" i="1"/>
  <c r="S4816" i="1"/>
  <c r="O4816" i="1"/>
  <c r="C4816" i="1"/>
  <c r="S4815" i="1"/>
  <c r="O4815" i="1"/>
  <c r="C4815" i="1"/>
  <c r="S4814" i="1"/>
  <c r="O4814" i="1"/>
  <c r="C4814" i="1"/>
  <c r="S4813" i="1"/>
  <c r="O4813" i="1"/>
  <c r="C4813" i="1"/>
  <c r="S4812" i="1"/>
  <c r="O4812" i="1"/>
  <c r="C4812" i="1"/>
  <c r="S4811" i="1"/>
  <c r="O4811" i="1"/>
  <c r="C4811" i="1"/>
  <c r="S4810" i="1"/>
  <c r="O4810" i="1"/>
  <c r="C4810" i="1"/>
  <c r="S4809" i="1"/>
  <c r="O4809" i="1"/>
  <c r="C4809" i="1"/>
  <c r="S4808" i="1"/>
  <c r="O4808" i="1"/>
  <c r="C4808" i="1"/>
  <c r="S4807" i="1"/>
  <c r="O4807" i="1"/>
  <c r="C4807" i="1"/>
  <c r="S4806" i="1"/>
  <c r="O4806" i="1"/>
  <c r="C4806" i="1"/>
  <c r="S4805" i="1"/>
  <c r="O4805" i="1"/>
  <c r="C4805" i="1"/>
  <c r="S4804" i="1"/>
  <c r="O4804" i="1"/>
  <c r="C4804" i="1"/>
  <c r="S4803" i="1"/>
  <c r="O4803" i="1"/>
  <c r="C4803" i="1"/>
  <c r="S4802" i="1"/>
  <c r="O4802" i="1"/>
  <c r="C4802" i="1"/>
  <c r="S4801" i="1"/>
  <c r="O4801" i="1"/>
  <c r="C4801" i="1"/>
  <c r="S4800" i="1"/>
  <c r="O4800" i="1"/>
  <c r="C4800" i="1"/>
  <c r="S4799" i="1"/>
  <c r="O4799" i="1"/>
  <c r="C4799" i="1"/>
  <c r="S4798" i="1"/>
  <c r="O4798" i="1"/>
  <c r="C4798" i="1"/>
  <c r="S4797" i="1"/>
  <c r="O4797" i="1"/>
  <c r="C4797" i="1"/>
  <c r="S4796" i="1"/>
  <c r="O4796" i="1"/>
  <c r="C4796" i="1"/>
  <c r="S4795" i="1"/>
  <c r="O4795" i="1"/>
  <c r="C4795" i="1"/>
  <c r="S4794" i="1"/>
  <c r="O4794" i="1"/>
  <c r="C4794" i="1"/>
  <c r="S4793" i="1"/>
  <c r="O4793" i="1"/>
  <c r="C4793" i="1"/>
  <c r="S4792" i="1"/>
  <c r="O4792" i="1"/>
  <c r="C4792" i="1"/>
  <c r="S4791" i="1"/>
  <c r="O4791" i="1"/>
  <c r="C4791" i="1"/>
  <c r="S4790" i="1"/>
  <c r="O4790" i="1"/>
  <c r="C4790" i="1"/>
  <c r="S4789" i="1"/>
  <c r="O4789" i="1"/>
  <c r="C4789" i="1"/>
  <c r="S4788" i="1"/>
  <c r="O4788" i="1"/>
  <c r="C4788" i="1"/>
  <c r="S4787" i="1"/>
  <c r="O4787" i="1"/>
  <c r="C4787" i="1"/>
  <c r="S4786" i="1"/>
  <c r="O4786" i="1"/>
  <c r="C4786" i="1"/>
  <c r="S4785" i="1"/>
  <c r="O4785" i="1"/>
  <c r="C4785" i="1"/>
  <c r="S4784" i="1"/>
  <c r="O4784" i="1"/>
  <c r="C4784" i="1"/>
  <c r="S4783" i="1"/>
  <c r="O4783" i="1"/>
  <c r="C4783" i="1"/>
  <c r="S4782" i="1"/>
  <c r="O4782" i="1"/>
  <c r="C4782" i="1"/>
  <c r="S4781" i="1"/>
  <c r="O4781" i="1"/>
  <c r="C4781" i="1"/>
  <c r="S4780" i="1"/>
  <c r="O4780" i="1"/>
  <c r="C4780" i="1"/>
  <c r="S4779" i="1"/>
  <c r="O4779" i="1"/>
  <c r="C4779" i="1"/>
  <c r="S4778" i="1"/>
  <c r="O4778" i="1"/>
  <c r="C4778" i="1"/>
  <c r="S4777" i="1"/>
  <c r="O4777" i="1"/>
  <c r="C4777" i="1"/>
  <c r="S4776" i="1"/>
  <c r="O4776" i="1"/>
  <c r="C4776" i="1"/>
  <c r="S4775" i="1"/>
  <c r="O4775" i="1"/>
  <c r="C4775" i="1"/>
  <c r="S4774" i="1"/>
  <c r="O4774" i="1"/>
  <c r="C4774" i="1"/>
  <c r="S4773" i="1"/>
  <c r="O4773" i="1"/>
  <c r="C4773" i="1"/>
  <c r="S4772" i="1"/>
  <c r="O4772" i="1"/>
  <c r="C4772" i="1"/>
  <c r="S4771" i="1"/>
  <c r="O4771" i="1"/>
  <c r="C4771" i="1"/>
  <c r="S4770" i="1"/>
  <c r="O4770" i="1"/>
  <c r="C4770" i="1"/>
  <c r="S4769" i="1"/>
  <c r="O4769" i="1"/>
  <c r="C4769" i="1"/>
  <c r="S4768" i="1"/>
  <c r="O4768" i="1"/>
  <c r="C4768" i="1"/>
  <c r="S4767" i="1"/>
  <c r="O4767" i="1"/>
  <c r="C4767" i="1"/>
  <c r="S4766" i="1"/>
  <c r="O4766" i="1"/>
  <c r="C4766" i="1"/>
  <c r="S4765" i="1"/>
  <c r="O4765" i="1"/>
  <c r="C4765" i="1"/>
  <c r="S4764" i="1"/>
  <c r="O4764" i="1"/>
  <c r="C4764" i="1"/>
  <c r="S4763" i="1"/>
  <c r="O4763" i="1"/>
  <c r="C4763" i="1"/>
  <c r="S4762" i="1"/>
  <c r="O4762" i="1"/>
  <c r="C4762" i="1"/>
  <c r="S4761" i="1"/>
  <c r="O4761" i="1"/>
  <c r="C4761" i="1"/>
  <c r="S4760" i="1"/>
  <c r="O4760" i="1"/>
  <c r="C4760" i="1"/>
  <c r="S4759" i="1"/>
  <c r="O4759" i="1"/>
  <c r="C4759" i="1"/>
  <c r="S4758" i="1"/>
  <c r="O4758" i="1"/>
  <c r="C4758" i="1"/>
  <c r="S4757" i="1"/>
  <c r="O4757" i="1"/>
  <c r="C4757" i="1"/>
  <c r="S4756" i="1"/>
  <c r="O4756" i="1"/>
  <c r="C4756" i="1"/>
  <c r="S4755" i="1"/>
  <c r="O4755" i="1"/>
  <c r="C4755" i="1"/>
  <c r="S4754" i="1"/>
  <c r="O4754" i="1"/>
  <c r="C4754" i="1"/>
  <c r="S4753" i="1"/>
  <c r="O4753" i="1"/>
  <c r="C4753" i="1"/>
  <c r="S4752" i="1"/>
  <c r="O4752" i="1"/>
  <c r="C4752" i="1"/>
  <c r="S4751" i="1"/>
  <c r="O4751" i="1"/>
  <c r="C4751" i="1"/>
  <c r="S4750" i="1"/>
  <c r="O4750" i="1"/>
  <c r="C4750" i="1"/>
  <c r="S4749" i="1"/>
  <c r="O4749" i="1"/>
  <c r="C4749" i="1"/>
  <c r="S4748" i="1"/>
  <c r="O4748" i="1"/>
  <c r="C4748" i="1"/>
  <c r="S4747" i="1"/>
  <c r="O4747" i="1"/>
  <c r="C4747" i="1"/>
  <c r="S4746" i="1"/>
  <c r="O4746" i="1"/>
  <c r="C4746" i="1"/>
  <c r="S4745" i="1"/>
  <c r="O4745" i="1"/>
  <c r="C4745" i="1"/>
  <c r="S4744" i="1"/>
  <c r="O4744" i="1"/>
  <c r="C4744" i="1"/>
  <c r="S4743" i="1"/>
  <c r="O4743" i="1"/>
  <c r="C4743" i="1"/>
  <c r="S4742" i="1"/>
  <c r="O4742" i="1"/>
  <c r="C4742" i="1"/>
  <c r="S4741" i="1"/>
  <c r="O4741" i="1"/>
  <c r="C4741" i="1"/>
  <c r="S4740" i="1"/>
  <c r="O4740" i="1"/>
  <c r="C4740" i="1"/>
  <c r="S4739" i="1"/>
  <c r="O4739" i="1"/>
  <c r="C4739" i="1"/>
  <c r="S4738" i="1"/>
  <c r="O4738" i="1"/>
  <c r="C4738" i="1"/>
  <c r="S4737" i="1"/>
  <c r="O4737" i="1"/>
  <c r="C4737" i="1"/>
  <c r="S4736" i="1"/>
  <c r="O4736" i="1"/>
  <c r="C4736" i="1"/>
  <c r="S4735" i="1"/>
  <c r="O4735" i="1"/>
  <c r="C4735" i="1"/>
  <c r="S4734" i="1"/>
  <c r="O4734" i="1"/>
  <c r="C4734" i="1"/>
  <c r="S4733" i="1"/>
  <c r="O4733" i="1"/>
  <c r="C4733" i="1"/>
  <c r="S4732" i="1"/>
  <c r="O4732" i="1"/>
  <c r="C4732" i="1"/>
  <c r="S4731" i="1"/>
  <c r="O4731" i="1"/>
  <c r="C4731" i="1"/>
  <c r="S4730" i="1"/>
  <c r="O4730" i="1"/>
  <c r="C4730" i="1"/>
  <c r="S4729" i="1"/>
  <c r="O4729" i="1"/>
  <c r="C4729" i="1"/>
  <c r="S4728" i="1"/>
  <c r="O4728" i="1"/>
  <c r="C4728" i="1"/>
  <c r="S4727" i="1"/>
  <c r="O4727" i="1"/>
  <c r="C4727" i="1"/>
  <c r="S4726" i="1"/>
  <c r="O4726" i="1"/>
  <c r="C4726" i="1"/>
  <c r="S4725" i="1"/>
  <c r="O4725" i="1"/>
  <c r="C4725" i="1"/>
  <c r="S4724" i="1"/>
  <c r="O4724" i="1"/>
  <c r="C4724" i="1"/>
  <c r="S4723" i="1"/>
  <c r="O4723" i="1"/>
  <c r="C4723" i="1"/>
  <c r="S4722" i="1"/>
  <c r="O4722" i="1"/>
  <c r="C4722" i="1"/>
  <c r="S4721" i="1"/>
  <c r="O4721" i="1"/>
  <c r="C4721" i="1"/>
  <c r="S4720" i="1"/>
  <c r="O4720" i="1"/>
  <c r="C4720" i="1"/>
  <c r="S4719" i="1"/>
  <c r="O4719" i="1"/>
  <c r="C4719" i="1"/>
  <c r="S4718" i="1"/>
  <c r="O4718" i="1"/>
  <c r="C4718" i="1"/>
  <c r="S4717" i="1"/>
  <c r="O4717" i="1"/>
  <c r="C4717" i="1"/>
  <c r="S4716" i="1"/>
  <c r="O4716" i="1"/>
  <c r="C4716" i="1"/>
  <c r="S4715" i="1"/>
  <c r="O4715" i="1"/>
  <c r="C4715" i="1"/>
  <c r="S4714" i="1"/>
  <c r="O4714" i="1"/>
  <c r="C4714" i="1"/>
  <c r="S4713" i="1"/>
  <c r="O4713" i="1"/>
  <c r="C4713" i="1"/>
  <c r="S4712" i="1"/>
  <c r="O4712" i="1"/>
  <c r="C4712" i="1"/>
  <c r="S4711" i="1"/>
  <c r="O4711" i="1"/>
  <c r="C4711" i="1"/>
  <c r="S4710" i="1"/>
  <c r="O4710" i="1"/>
  <c r="C4710" i="1"/>
  <c r="S4709" i="1"/>
  <c r="O4709" i="1"/>
  <c r="C4709" i="1"/>
  <c r="S4708" i="1"/>
  <c r="O4708" i="1"/>
  <c r="C4708" i="1"/>
  <c r="S4707" i="1"/>
  <c r="O4707" i="1"/>
  <c r="C4707" i="1"/>
  <c r="S4706" i="1"/>
  <c r="O4706" i="1"/>
  <c r="C4706" i="1"/>
  <c r="S4705" i="1"/>
  <c r="O4705" i="1"/>
  <c r="C4705" i="1"/>
  <c r="S4704" i="1"/>
  <c r="O4704" i="1"/>
  <c r="C4704" i="1"/>
  <c r="S4703" i="1"/>
  <c r="O4703" i="1"/>
  <c r="C4703" i="1"/>
  <c r="S4702" i="1"/>
  <c r="O4702" i="1"/>
  <c r="C4702" i="1"/>
  <c r="S4701" i="1"/>
  <c r="O4701" i="1"/>
  <c r="C4701" i="1"/>
  <c r="S4700" i="1"/>
  <c r="O4700" i="1"/>
  <c r="C4700" i="1"/>
  <c r="S4699" i="1"/>
  <c r="O4699" i="1"/>
  <c r="C4699" i="1"/>
  <c r="S4698" i="1"/>
  <c r="O4698" i="1"/>
  <c r="C4698" i="1"/>
  <c r="S4697" i="1"/>
  <c r="O4697" i="1"/>
  <c r="C4697" i="1"/>
  <c r="S4696" i="1"/>
  <c r="O4696" i="1"/>
  <c r="C4696" i="1"/>
  <c r="S4695" i="1"/>
  <c r="O4695" i="1"/>
  <c r="C4695" i="1"/>
  <c r="S4694" i="1"/>
  <c r="O4694" i="1"/>
  <c r="C4694" i="1"/>
  <c r="S4693" i="1"/>
  <c r="O4693" i="1"/>
  <c r="C4693" i="1"/>
  <c r="S4692" i="1"/>
  <c r="O4692" i="1"/>
  <c r="C4692" i="1"/>
  <c r="S4691" i="1"/>
  <c r="O4691" i="1"/>
  <c r="C4691" i="1"/>
  <c r="S4690" i="1"/>
  <c r="O4690" i="1"/>
  <c r="C4690" i="1"/>
  <c r="S4689" i="1"/>
  <c r="O4689" i="1"/>
  <c r="C4689" i="1"/>
  <c r="S4688" i="1"/>
  <c r="O4688" i="1"/>
  <c r="C4688" i="1"/>
  <c r="S4687" i="1"/>
  <c r="O4687" i="1"/>
  <c r="C4687" i="1"/>
  <c r="S4686" i="1"/>
  <c r="O4686" i="1"/>
  <c r="C4686" i="1"/>
  <c r="S4685" i="1"/>
  <c r="O4685" i="1"/>
  <c r="C4685" i="1"/>
  <c r="S4684" i="1"/>
  <c r="O4684" i="1"/>
  <c r="C4684" i="1"/>
  <c r="S4683" i="1"/>
  <c r="O4683" i="1"/>
  <c r="C4683" i="1"/>
  <c r="S4682" i="1"/>
  <c r="O4682" i="1"/>
  <c r="C4682" i="1"/>
  <c r="S4681" i="1"/>
  <c r="O4681" i="1"/>
  <c r="C4681" i="1"/>
  <c r="S4680" i="1"/>
  <c r="O4680" i="1"/>
  <c r="C4680" i="1"/>
  <c r="S4679" i="1"/>
  <c r="O4679" i="1"/>
  <c r="C4679" i="1"/>
  <c r="S4678" i="1"/>
  <c r="O4678" i="1"/>
  <c r="C4678" i="1"/>
  <c r="S4677" i="1"/>
  <c r="O4677" i="1"/>
  <c r="C4677" i="1"/>
  <c r="S4676" i="1"/>
  <c r="O4676" i="1"/>
  <c r="C4676" i="1"/>
  <c r="S4675" i="1"/>
  <c r="O4675" i="1"/>
  <c r="C4675" i="1"/>
  <c r="S4674" i="1"/>
  <c r="O4674" i="1"/>
  <c r="C4674" i="1"/>
  <c r="S4673" i="1"/>
  <c r="O4673" i="1"/>
  <c r="C4673" i="1"/>
  <c r="S4672" i="1"/>
  <c r="O4672" i="1"/>
  <c r="C4672" i="1"/>
  <c r="S4671" i="1"/>
  <c r="O4671" i="1"/>
  <c r="C4671" i="1"/>
  <c r="S4670" i="1"/>
  <c r="O4670" i="1"/>
  <c r="C4670" i="1"/>
  <c r="S4669" i="1"/>
  <c r="O4669" i="1"/>
  <c r="C4669" i="1"/>
  <c r="S4668" i="1"/>
  <c r="O4668" i="1"/>
  <c r="C4668" i="1"/>
  <c r="S4667" i="1"/>
  <c r="O4667" i="1"/>
  <c r="C4667" i="1"/>
  <c r="S4666" i="1"/>
  <c r="O4666" i="1"/>
  <c r="C4666" i="1"/>
  <c r="S4665" i="1"/>
  <c r="O4665" i="1"/>
  <c r="C4665" i="1"/>
  <c r="S4664" i="1"/>
  <c r="O4664" i="1"/>
  <c r="C4664" i="1"/>
  <c r="S4663" i="1"/>
  <c r="O4663" i="1"/>
  <c r="C4663" i="1"/>
  <c r="S4662" i="1"/>
  <c r="O4662" i="1"/>
  <c r="C4662" i="1"/>
  <c r="S4661" i="1"/>
  <c r="O4661" i="1"/>
  <c r="C4661" i="1"/>
  <c r="S4660" i="1"/>
  <c r="O4660" i="1"/>
  <c r="C4660" i="1"/>
  <c r="S4659" i="1"/>
  <c r="O4659" i="1"/>
  <c r="C4659" i="1"/>
  <c r="S4658" i="1"/>
  <c r="O4658" i="1"/>
  <c r="C4658" i="1"/>
  <c r="S4657" i="1"/>
  <c r="O4657" i="1"/>
  <c r="C4657" i="1"/>
  <c r="S4656" i="1"/>
  <c r="O4656" i="1"/>
  <c r="C4656" i="1"/>
  <c r="S4655" i="1"/>
  <c r="O4655" i="1"/>
  <c r="C4655" i="1"/>
  <c r="S4654" i="1"/>
  <c r="O4654" i="1"/>
  <c r="C4654" i="1"/>
  <c r="S4653" i="1"/>
  <c r="O4653" i="1"/>
  <c r="C4653" i="1"/>
  <c r="S4652" i="1"/>
  <c r="O4652" i="1"/>
  <c r="C4652" i="1"/>
  <c r="S4651" i="1"/>
  <c r="O4651" i="1"/>
  <c r="C4651" i="1"/>
  <c r="S4650" i="1"/>
  <c r="O4650" i="1"/>
  <c r="C4650" i="1"/>
  <c r="S4649" i="1"/>
  <c r="O4649" i="1"/>
  <c r="C4649" i="1"/>
  <c r="S4648" i="1"/>
  <c r="O4648" i="1"/>
  <c r="C4648" i="1"/>
  <c r="S4647" i="1"/>
  <c r="O4647" i="1"/>
  <c r="C4647" i="1"/>
  <c r="S4646" i="1"/>
  <c r="O4646" i="1"/>
  <c r="C4646" i="1"/>
  <c r="S4645" i="1"/>
  <c r="O4645" i="1"/>
  <c r="C4645" i="1"/>
  <c r="S4644" i="1"/>
  <c r="O4644" i="1"/>
  <c r="C4644" i="1"/>
  <c r="S4643" i="1"/>
  <c r="O4643" i="1"/>
  <c r="C4643" i="1"/>
  <c r="S4642" i="1"/>
  <c r="O4642" i="1"/>
  <c r="C4642" i="1"/>
  <c r="S4641" i="1"/>
  <c r="O4641" i="1"/>
  <c r="C4641" i="1"/>
  <c r="S4640" i="1"/>
  <c r="O4640" i="1"/>
  <c r="C4640" i="1"/>
  <c r="S4639" i="1"/>
  <c r="O4639" i="1"/>
  <c r="C4639" i="1"/>
  <c r="S4638" i="1"/>
  <c r="O4638" i="1"/>
  <c r="C4638" i="1"/>
  <c r="S4637" i="1"/>
  <c r="O4637" i="1"/>
  <c r="C4637" i="1"/>
  <c r="S4636" i="1"/>
  <c r="O4636" i="1"/>
  <c r="C4636" i="1"/>
  <c r="S4635" i="1"/>
  <c r="O4635" i="1"/>
  <c r="C4635" i="1"/>
  <c r="S4634" i="1"/>
  <c r="O4634" i="1"/>
  <c r="C4634" i="1"/>
  <c r="S4633" i="1"/>
  <c r="O4633" i="1"/>
  <c r="C4633" i="1"/>
  <c r="S4632" i="1"/>
  <c r="O4632" i="1"/>
  <c r="C4632" i="1"/>
  <c r="S4631" i="1"/>
  <c r="O4631" i="1"/>
  <c r="C4631" i="1"/>
  <c r="S4630" i="1"/>
  <c r="O4630" i="1"/>
  <c r="C4630" i="1"/>
  <c r="S4629" i="1"/>
  <c r="O4629" i="1"/>
  <c r="C4629" i="1"/>
  <c r="S4628" i="1"/>
  <c r="O4628" i="1"/>
  <c r="C4628" i="1"/>
  <c r="S4627" i="1"/>
  <c r="O4627" i="1"/>
  <c r="C4627" i="1"/>
  <c r="S4626" i="1"/>
  <c r="O4626" i="1"/>
  <c r="C4626" i="1"/>
  <c r="S4625" i="1"/>
  <c r="O4625" i="1"/>
  <c r="C4625" i="1"/>
  <c r="S4624" i="1"/>
  <c r="O4624" i="1"/>
  <c r="C4624" i="1"/>
  <c r="S4623" i="1"/>
  <c r="O4623" i="1"/>
  <c r="C4623" i="1"/>
  <c r="S4622" i="1"/>
  <c r="O4622" i="1"/>
  <c r="C4622" i="1"/>
  <c r="S4621" i="1"/>
  <c r="O4621" i="1"/>
  <c r="C4621" i="1"/>
  <c r="S4620" i="1"/>
  <c r="O4620" i="1"/>
  <c r="C4620" i="1"/>
  <c r="S4619" i="1"/>
  <c r="O4619" i="1"/>
  <c r="C4619" i="1"/>
  <c r="S4618" i="1"/>
  <c r="O4618" i="1"/>
  <c r="C4618" i="1"/>
  <c r="S4617" i="1"/>
  <c r="O4617" i="1"/>
  <c r="C4617" i="1"/>
  <c r="S4616" i="1"/>
  <c r="O4616" i="1"/>
  <c r="C4616" i="1"/>
  <c r="S4615" i="1"/>
  <c r="O4615" i="1"/>
  <c r="C4615" i="1"/>
  <c r="S4614" i="1"/>
  <c r="O4614" i="1"/>
  <c r="C4614" i="1"/>
  <c r="S4613" i="1"/>
  <c r="O4613" i="1"/>
  <c r="C4613" i="1"/>
  <c r="S4612" i="1"/>
  <c r="O4612" i="1"/>
  <c r="C4612" i="1"/>
  <c r="S4611" i="1"/>
  <c r="O4611" i="1"/>
  <c r="C4611" i="1"/>
  <c r="S4610" i="1"/>
  <c r="O4610" i="1"/>
  <c r="C4610" i="1"/>
  <c r="S4609" i="1"/>
  <c r="O4609" i="1"/>
  <c r="C4609" i="1"/>
  <c r="S4608" i="1"/>
  <c r="O4608" i="1"/>
  <c r="C4608" i="1"/>
  <c r="S4607" i="1"/>
  <c r="O4607" i="1"/>
  <c r="C4607" i="1"/>
  <c r="S4606" i="1"/>
  <c r="O4606" i="1"/>
  <c r="C4606" i="1"/>
  <c r="S4605" i="1"/>
  <c r="O4605" i="1"/>
  <c r="C4605" i="1"/>
  <c r="S4604" i="1"/>
  <c r="O4604" i="1"/>
  <c r="C4604" i="1"/>
  <c r="S4603" i="1"/>
  <c r="O4603" i="1"/>
  <c r="C4603" i="1"/>
  <c r="S4602" i="1"/>
  <c r="O4602" i="1"/>
  <c r="C4602" i="1"/>
  <c r="S4601" i="1"/>
  <c r="O4601" i="1"/>
  <c r="C4601" i="1"/>
  <c r="S4600" i="1"/>
  <c r="O4600" i="1"/>
  <c r="C4600" i="1"/>
  <c r="S4599" i="1"/>
  <c r="O4599" i="1"/>
  <c r="C4599" i="1"/>
  <c r="S4598" i="1"/>
  <c r="O4598" i="1"/>
  <c r="C4598" i="1"/>
  <c r="S4597" i="1"/>
  <c r="O4597" i="1"/>
  <c r="C4597" i="1"/>
  <c r="S4596" i="1"/>
  <c r="O4596" i="1"/>
  <c r="C4596" i="1"/>
  <c r="S4595" i="1"/>
  <c r="O4595" i="1"/>
  <c r="C4595" i="1"/>
  <c r="S4594" i="1"/>
  <c r="O4594" i="1"/>
  <c r="C4594" i="1"/>
  <c r="S4593" i="1"/>
  <c r="O4593" i="1"/>
  <c r="C4593" i="1"/>
  <c r="S4592" i="1"/>
  <c r="O4592" i="1"/>
  <c r="C4592" i="1"/>
  <c r="S4591" i="1"/>
  <c r="O4591" i="1"/>
  <c r="C4591" i="1"/>
  <c r="S4590" i="1"/>
  <c r="O4590" i="1"/>
  <c r="C4590" i="1"/>
  <c r="S4589" i="1"/>
  <c r="O4589" i="1"/>
  <c r="C4589" i="1"/>
  <c r="S4588" i="1"/>
  <c r="O4588" i="1"/>
  <c r="C4588" i="1"/>
  <c r="S4587" i="1"/>
  <c r="O4587" i="1"/>
  <c r="C4587" i="1"/>
  <c r="S4586" i="1"/>
  <c r="O4586" i="1"/>
  <c r="C4586" i="1"/>
  <c r="S4585" i="1"/>
  <c r="O4585" i="1"/>
  <c r="C4585" i="1"/>
  <c r="S4584" i="1"/>
  <c r="O4584" i="1"/>
  <c r="C4584" i="1"/>
  <c r="S4583" i="1"/>
  <c r="O4583" i="1"/>
  <c r="C4583" i="1"/>
  <c r="S4582" i="1"/>
  <c r="O4582" i="1"/>
  <c r="C4582" i="1"/>
  <c r="S4581" i="1"/>
  <c r="O4581" i="1"/>
  <c r="C4581" i="1"/>
  <c r="S4580" i="1"/>
  <c r="O4580" i="1"/>
  <c r="C4580" i="1"/>
  <c r="S4579" i="1"/>
  <c r="O4579" i="1"/>
  <c r="C4579" i="1"/>
  <c r="S4578" i="1"/>
  <c r="O4578" i="1"/>
  <c r="C4578" i="1"/>
  <c r="S4577" i="1"/>
  <c r="O4577" i="1"/>
  <c r="C4577" i="1"/>
  <c r="S4576" i="1"/>
  <c r="O4576" i="1"/>
  <c r="C4576" i="1"/>
  <c r="S4575" i="1"/>
  <c r="O4575" i="1"/>
  <c r="C4575" i="1"/>
  <c r="S4574" i="1"/>
  <c r="O4574" i="1"/>
  <c r="C4574" i="1"/>
  <c r="S4573" i="1"/>
  <c r="O4573" i="1"/>
  <c r="C4573" i="1"/>
  <c r="S4572" i="1"/>
  <c r="O4572" i="1"/>
  <c r="C4572" i="1"/>
  <c r="S4571" i="1"/>
  <c r="O4571" i="1"/>
  <c r="C4571" i="1"/>
  <c r="S4570" i="1"/>
  <c r="O4570" i="1"/>
  <c r="C4570" i="1"/>
  <c r="S4569" i="1"/>
  <c r="O4569" i="1"/>
  <c r="C4569" i="1"/>
  <c r="S4568" i="1"/>
  <c r="O4568" i="1"/>
  <c r="C4568" i="1"/>
  <c r="S4567" i="1"/>
  <c r="O4567" i="1"/>
  <c r="C4567" i="1"/>
  <c r="S4566" i="1"/>
  <c r="O4566" i="1"/>
  <c r="C4566" i="1"/>
  <c r="S4565" i="1"/>
  <c r="O4565" i="1"/>
  <c r="C4565" i="1"/>
  <c r="S4564" i="1"/>
  <c r="O4564" i="1"/>
  <c r="C4564" i="1"/>
  <c r="S4563" i="1"/>
  <c r="O4563" i="1"/>
  <c r="C4563" i="1"/>
  <c r="S4562" i="1"/>
  <c r="O4562" i="1"/>
  <c r="C4562" i="1"/>
  <c r="S4561" i="1"/>
  <c r="O4561" i="1"/>
  <c r="C4561" i="1"/>
  <c r="S4560" i="1"/>
  <c r="O4560" i="1"/>
  <c r="C4560" i="1"/>
  <c r="S4559" i="1"/>
  <c r="O4559" i="1"/>
  <c r="C4559" i="1"/>
  <c r="S4558" i="1"/>
  <c r="O4558" i="1"/>
  <c r="C4558" i="1"/>
  <c r="S4557" i="1"/>
  <c r="O4557" i="1"/>
  <c r="C4557" i="1"/>
  <c r="S4556" i="1"/>
  <c r="O4556" i="1"/>
  <c r="C4556" i="1"/>
  <c r="S4555" i="1"/>
  <c r="O4555" i="1"/>
  <c r="C4555" i="1"/>
  <c r="S4554" i="1"/>
  <c r="O4554" i="1"/>
  <c r="C4554" i="1"/>
  <c r="S4553" i="1"/>
  <c r="O4553" i="1"/>
  <c r="C4553" i="1"/>
  <c r="S4552" i="1"/>
  <c r="O4552" i="1"/>
  <c r="C4552" i="1"/>
  <c r="S4551" i="1"/>
  <c r="O4551" i="1"/>
  <c r="C4551" i="1"/>
  <c r="S4550" i="1"/>
  <c r="O4550" i="1"/>
  <c r="C4550" i="1"/>
  <c r="S4549" i="1"/>
  <c r="O4549" i="1"/>
  <c r="C4549" i="1"/>
  <c r="S4548" i="1"/>
  <c r="O4548" i="1"/>
  <c r="C4548" i="1"/>
  <c r="S4547" i="1"/>
  <c r="O4547" i="1"/>
  <c r="C4547" i="1"/>
  <c r="S4546" i="1"/>
  <c r="O4546" i="1"/>
  <c r="C4546" i="1"/>
  <c r="S4545" i="1"/>
  <c r="O4545" i="1"/>
  <c r="C4545" i="1"/>
  <c r="S4544" i="1"/>
  <c r="O4544" i="1"/>
  <c r="C4544" i="1"/>
  <c r="S4543" i="1"/>
  <c r="O4543" i="1"/>
  <c r="C4543" i="1"/>
  <c r="S4542" i="1"/>
  <c r="O4542" i="1"/>
  <c r="C4542" i="1"/>
  <c r="S4541" i="1"/>
  <c r="O4541" i="1"/>
  <c r="C4541" i="1"/>
  <c r="S4540" i="1"/>
  <c r="O4540" i="1"/>
  <c r="C4540" i="1"/>
  <c r="S4539" i="1"/>
  <c r="O4539" i="1"/>
  <c r="C4539" i="1"/>
  <c r="S4538" i="1"/>
  <c r="O4538" i="1"/>
  <c r="C4538" i="1"/>
  <c r="S4537" i="1"/>
  <c r="O4537" i="1"/>
  <c r="C4537" i="1"/>
  <c r="S4536" i="1"/>
  <c r="O4536" i="1"/>
  <c r="C4536" i="1"/>
  <c r="S4535" i="1"/>
  <c r="O4535" i="1"/>
  <c r="C4535" i="1"/>
  <c r="S4534" i="1"/>
  <c r="O4534" i="1"/>
  <c r="C4534" i="1"/>
  <c r="S4533" i="1"/>
  <c r="O4533" i="1"/>
  <c r="C4533" i="1"/>
  <c r="S4532" i="1"/>
  <c r="O4532" i="1"/>
  <c r="C4532" i="1"/>
  <c r="S4531" i="1"/>
  <c r="O4531" i="1"/>
  <c r="C4531" i="1"/>
  <c r="S4530" i="1"/>
  <c r="O4530" i="1"/>
  <c r="C4530" i="1"/>
  <c r="S4529" i="1"/>
  <c r="O4529" i="1"/>
  <c r="C4529" i="1"/>
  <c r="S4528" i="1"/>
  <c r="O4528" i="1"/>
  <c r="C4528" i="1"/>
  <c r="S4527" i="1"/>
  <c r="O4527" i="1"/>
  <c r="C4527" i="1"/>
  <c r="S4526" i="1"/>
  <c r="O4526" i="1"/>
  <c r="C4526" i="1"/>
  <c r="S4525" i="1"/>
  <c r="O4525" i="1"/>
  <c r="C4525" i="1"/>
  <c r="S4524" i="1"/>
  <c r="O4524" i="1"/>
  <c r="C4524" i="1"/>
  <c r="S4523" i="1"/>
  <c r="O4523" i="1"/>
  <c r="C4523" i="1"/>
  <c r="S4522" i="1"/>
  <c r="O4522" i="1"/>
  <c r="C4522" i="1"/>
  <c r="S4521" i="1"/>
  <c r="O4521" i="1"/>
  <c r="C4521" i="1"/>
  <c r="S4520" i="1"/>
  <c r="O4520" i="1"/>
  <c r="C4520" i="1"/>
  <c r="S4519" i="1"/>
  <c r="O4519" i="1"/>
  <c r="C4519" i="1"/>
  <c r="S4518" i="1"/>
  <c r="O4518" i="1"/>
  <c r="C4518" i="1"/>
  <c r="S4517" i="1"/>
  <c r="O4517" i="1"/>
  <c r="C4517" i="1"/>
  <c r="S4516" i="1"/>
  <c r="O4516" i="1"/>
  <c r="C4516" i="1"/>
  <c r="S4515" i="1"/>
  <c r="O4515" i="1"/>
  <c r="C4515" i="1"/>
  <c r="S4514" i="1"/>
  <c r="O4514" i="1"/>
  <c r="C4514" i="1"/>
  <c r="S4513" i="1"/>
  <c r="O4513" i="1"/>
  <c r="C4513" i="1"/>
  <c r="S4512" i="1"/>
  <c r="O4512" i="1"/>
  <c r="C4512" i="1"/>
  <c r="S4511" i="1"/>
  <c r="O4511" i="1"/>
  <c r="C4511" i="1"/>
  <c r="S4510" i="1"/>
  <c r="O4510" i="1"/>
  <c r="C4510" i="1"/>
  <c r="S4509" i="1"/>
  <c r="O4509" i="1"/>
  <c r="C4509" i="1"/>
  <c r="S4508" i="1"/>
  <c r="O4508" i="1"/>
  <c r="C4508" i="1"/>
  <c r="S4507" i="1"/>
  <c r="O4507" i="1"/>
  <c r="C4507" i="1"/>
  <c r="S4506" i="1"/>
  <c r="O4506" i="1"/>
  <c r="C4506" i="1"/>
  <c r="S4505" i="1"/>
  <c r="O4505" i="1"/>
  <c r="C4505" i="1"/>
  <c r="S4504" i="1"/>
  <c r="O4504" i="1"/>
  <c r="C4504" i="1"/>
  <c r="S4503" i="1"/>
  <c r="O4503" i="1"/>
  <c r="C4503" i="1"/>
  <c r="S4502" i="1"/>
  <c r="O4502" i="1"/>
  <c r="C4502" i="1"/>
  <c r="S4501" i="1"/>
  <c r="O4501" i="1"/>
  <c r="C4501" i="1"/>
  <c r="S4500" i="1"/>
  <c r="O4500" i="1"/>
  <c r="C4500" i="1"/>
  <c r="S4499" i="1"/>
  <c r="O4499" i="1"/>
  <c r="C4499" i="1"/>
  <c r="S4498" i="1"/>
  <c r="O4498" i="1"/>
  <c r="C4498" i="1"/>
  <c r="S4497" i="1"/>
  <c r="O4497" i="1"/>
  <c r="C4497" i="1"/>
  <c r="S4496" i="1"/>
  <c r="O4496" i="1"/>
  <c r="C4496" i="1"/>
  <c r="S4495" i="1"/>
  <c r="O4495" i="1"/>
  <c r="C4495" i="1"/>
  <c r="S4494" i="1"/>
  <c r="O4494" i="1"/>
  <c r="C4494" i="1"/>
  <c r="S4493" i="1"/>
  <c r="O4493" i="1"/>
  <c r="C4493" i="1"/>
  <c r="S4492" i="1"/>
  <c r="O4492" i="1"/>
  <c r="C4492" i="1"/>
  <c r="S4491" i="1"/>
  <c r="O4491" i="1"/>
  <c r="C4491" i="1"/>
  <c r="S4490" i="1"/>
  <c r="O4490" i="1"/>
  <c r="C4490" i="1"/>
  <c r="S4489" i="1"/>
  <c r="O4489" i="1"/>
  <c r="C4489" i="1"/>
  <c r="S4488" i="1"/>
  <c r="O4488" i="1"/>
  <c r="C4488" i="1"/>
  <c r="S4487" i="1"/>
  <c r="O4487" i="1"/>
  <c r="C4487" i="1"/>
  <c r="S4486" i="1"/>
  <c r="O4486" i="1"/>
  <c r="C4486" i="1"/>
  <c r="S4485" i="1"/>
  <c r="O4485" i="1"/>
  <c r="C4485" i="1"/>
  <c r="S4484" i="1"/>
  <c r="O4484" i="1"/>
  <c r="C4484" i="1"/>
  <c r="S4483" i="1"/>
  <c r="O4483" i="1"/>
  <c r="C4483" i="1"/>
  <c r="S4482" i="1"/>
  <c r="O4482" i="1"/>
  <c r="C4482" i="1"/>
  <c r="S4481" i="1"/>
  <c r="O4481" i="1"/>
  <c r="C4481" i="1"/>
  <c r="S4480" i="1"/>
  <c r="O4480" i="1"/>
  <c r="C4480" i="1"/>
  <c r="S4479" i="1"/>
  <c r="O4479" i="1"/>
  <c r="C4479" i="1"/>
  <c r="S4478" i="1"/>
  <c r="O4478" i="1"/>
  <c r="C4478" i="1"/>
  <c r="S4477" i="1"/>
  <c r="O4477" i="1"/>
  <c r="C4477" i="1"/>
  <c r="S4476" i="1"/>
  <c r="O4476" i="1"/>
  <c r="C4476" i="1"/>
  <c r="S4475" i="1"/>
  <c r="O4475" i="1"/>
  <c r="C4475" i="1"/>
  <c r="S4474" i="1"/>
  <c r="O4474" i="1"/>
  <c r="C4474" i="1"/>
  <c r="S4473" i="1"/>
  <c r="O4473" i="1"/>
  <c r="C4473" i="1"/>
  <c r="S4472" i="1"/>
  <c r="O4472" i="1"/>
  <c r="C4472" i="1"/>
  <c r="S4471" i="1"/>
  <c r="O4471" i="1"/>
  <c r="C4471" i="1"/>
  <c r="S4470" i="1"/>
  <c r="O4470" i="1"/>
  <c r="C4470" i="1"/>
  <c r="S4469" i="1"/>
  <c r="O4469" i="1"/>
  <c r="C4469" i="1"/>
  <c r="S4468" i="1"/>
  <c r="O4468" i="1"/>
  <c r="C4468" i="1"/>
  <c r="S4467" i="1"/>
  <c r="O4467" i="1"/>
  <c r="C4467" i="1"/>
  <c r="S4466" i="1"/>
  <c r="O4466" i="1"/>
  <c r="C4466" i="1"/>
  <c r="S4465" i="1"/>
  <c r="O4465" i="1"/>
  <c r="C4465" i="1"/>
  <c r="S4464" i="1"/>
  <c r="O4464" i="1"/>
  <c r="C4464" i="1"/>
  <c r="S4463" i="1"/>
  <c r="O4463" i="1"/>
  <c r="C4463" i="1"/>
  <c r="S4462" i="1"/>
  <c r="O4462" i="1"/>
  <c r="C4462" i="1"/>
  <c r="S4461" i="1"/>
  <c r="O4461" i="1"/>
  <c r="C4461" i="1"/>
  <c r="S4460" i="1"/>
  <c r="O4460" i="1"/>
  <c r="C4460" i="1"/>
  <c r="S4459" i="1"/>
  <c r="O4459" i="1"/>
  <c r="C4459" i="1"/>
  <c r="S4458" i="1"/>
  <c r="O4458" i="1"/>
  <c r="C4458" i="1"/>
  <c r="S4457" i="1"/>
  <c r="O4457" i="1"/>
  <c r="C4457" i="1"/>
  <c r="S4456" i="1"/>
  <c r="O4456" i="1"/>
  <c r="C4456" i="1"/>
  <c r="S4455" i="1"/>
  <c r="O4455" i="1"/>
  <c r="C4455" i="1"/>
  <c r="S4454" i="1"/>
  <c r="O4454" i="1"/>
  <c r="C4454" i="1"/>
  <c r="S4453" i="1"/>
  <c r="O4453" i="1"/>
  <c r="C4453" i="1"/>
  <c r="S4452" i="1"/>
  <c r="O4452" i="1"/>
  <c r="C4452" i="1"/>
  <c r="S4451" i="1"/>
  <c r="O4451" i="1"/>
  <c r="C4451" i="1"/>
  <c r="S4450" i="1"/>
  <c r="O4450" i="1"/>
  <c r="C4450" i="1"/>
  <c r="S4449" i="1"/>
  <c r="O4449" i="1"/>
  <c r="C4449" i="1"/>
  <c r="S4448" i="1"/>
  <c r="O4448" i="1"/>
  <c r="C4448" i="1"/>
  <c r="S4447" i="1"/>
  <c r="O4447" i="1"/>
  <c r="C4447" i="1"/>
  <c r="S4446" i="1"/>
  <c r="O4446" i="1"/>
  <c r="C4446" i="1"/>
  <c r="S4445" i="1"/>
  <c r="O4445" i="1"/>
  <c r="C4445" i="1"/>
  <c r="S4444" i="1"/>
  <c r="O4444" i="1"/>
  <c r="C4444" i="1"/>
  <c r="S4443" i="1"/>
  <c r="O4443" i="1"/>
  <c r="C4443" i="1"/>
  <c r="S4442" i="1"/>
  <c r="O4442" i="1"/>
  <c r="C4442" i="1"/>
  <c r="S4441" i="1"/>
  <c r="O4441" i="1"/>
  <c r="C4441" i="1"/>
  <c r="S4440" i="1"/>
  <c r="O4440" i="1"/>
  <c r="C4440" i="1"/>
  <c r="S4439" i="1"/>
  <c r="O4439" i="1"/>
  <c r="C4439" i="1"/>
  <c r="S4438" i="1"/>
  <c r="O4438" i="1"/>
  <c r="C4438" i="1"/>
  <c r="S4437" i="1"/>
  <c r="O4437" i="1"/>
  <c r="C4437" i="1"/>
  <c r="S4436" i="1"/>
  <c r="O4436" i="1"/>
  <c r="C4436" i="1"/>
  <c r="S4435" i="1"/>
  <c r="O4435" i="1"/>
  <c r="C4435" i="1"/>
  <c r="S4434" i="1"/>
  <c r="O4434" i="1"/>
  <c r="C4434" i="1"/>
  <c r="S4433" i="1"/>
  <c r="O4433" i="1"/>
  <c r="C4433" i="1"/>
  <c r="S4432" i="1"/>
  <c r="O4432" i="1"/>
  <c r="C4432" i="1"/>
  <c r="S4431" i="1"/>
  <c r="O4431" i="1"/>
  <c r="C4431" i="1"/>
  <c r="S4430" i="1"/>
  <c r="O4430" i="1"/>
  <c r="C4430" i="1"/>
  <c r="S4429" i="1"/>
  <c r="O4429" i="1"/>
  <c r="C4429" i="1"/>
  <c r="S4428" i="1"/>
  <c r="O4428" i="1"/>
  <c r="C4428" i="1"/>
  <c r="S4427" i="1"/>
  <c r="O4427" i="1"/>
  <c r="C4427" i="1"/>
  <c r="S4426" i="1"/>
  <c r="O4426" i="1"/>
  <c r="C4426" i="1"/>
  <c r="S4425" i="1"/>
  <c r="O4425" i="1"/>
  <c r="C4425" i="1"/>
  <c r="S4424" i="1"/>
  <c r="O4424" i="1"/>
  <c r="C4424" i="1"/>
  <c r="S4423" i="1"/>
  <c r="O4423" i="1"/>
  <c r="C4423" i="1"/>
  <c r="S4422" i="1"/>
  <c r="O4422" i="1"/>
  <c r="C4422" i="1"/>
  <c r="S4421" i="1"/>
  <c r="O4421" i="1"/>
  <c r="C4421" i="1"/>
  <c r="S4420" i="1"/>
  <c r="O4420" i="1"/>
  <c r="C4420" i="1"/>
  <c r="S4419" i="1"/>
  <c r="O4419" i="1"/>
  <c r="C4419" i="1"/>
  <c r="S4418" i="1"/>
  <c r="O4418" i="1"/>
  <c r="C4418" i="1"/>
  <c r="S4417" i="1"/>
  <c r="O4417" i="1"/>
  <c r="C4417" i="1"/>
  <c r="S4416" i="1"/>
  <c r="O4416" i="1"/>
  <c r="C4416" i="1"/>
  <c r="S4415" i="1"/>
  <c r="O4415" i="1"/>
  <c r="C4415" i="1"/>
  <c r="S4414" i="1"/>
  <c r="O4414" i="1"/>
  <c r="C4414" i="1"/>
  <c r="S4413" i="1"/>
  <c r="O4413" i="1"/>
  <c r="C4413" i="1"/>
  <c r="S4412" i="1"/>
  <c r="O4412" i="1"/>
  <c r="C4412" i="1"/>
  <c r="S4411" i="1"/>
  <c r="O4411" i="1"/>
  <c r="C4411" i="1"/>
  <c r="S4410" i="1"/>
  <c r="O4410" i="1"/>
  <c r="C4410" i="1"/>
  <c r="S4409" i="1"/>
  <c r="O4409" i="1"/>
  <c r="C4409" i="1"/>
  <c r="S4408" i="1"/>
  <c r="O4408" i="1"/>
  <c r="C4408" i="1"/>
  <c r="S4407" i="1"/>
  <c r="O4407" i="1"/>
  <c r="C4407" i="1"/>
  <c r="S4406" i="1"/>
  <c r="O4406" i="1"/>
  <c r="C4406" i="1"/>
  <c r="S4405" i="1"/>
  <c r="O4405" i="1"/>
  <c r="C4405" i="1"/>
  <c r="S4404" i="1"/>
  <c r="O4404" i="1"/>
  <c r="C4404" i="1"/>
  <c r="S4403" i="1"/>
  <c r="O4403" i="1"/>
  <c r="C4403" i="1"/>
  <c r="S4402" i="1"/>
  <c r="O4402" i="1"/>
  <c r="C4402" i="1"/>
  <c r="S4401" i="1"/>
  <c r="O4401" i="1"/>
  <c r="C4401" i="1"/>
  <c r="S4400" i="1"/>
  <c r="O4400" i="1"/>
  <c r="C4400" i="1"/>
  <c r="S4399" i="1"/>
  <c r="O4399" i="1"/>
  <c r="C4399" i="1"/>
  <c r="S4398" i="1"/>
  <c r="O4398" i="1"/>
  <c r="C4398" i="1"/>
  <c r="S4397" i="1"/>
  <c r="O4397" i="1"/>
  <c r="C4397" i="1"/>
  <c r="S4396" i="1"/>
  <c r="O4396" i="1"/>
  <c r="C4396" i="1"/>
  <c r="S4395" i="1"/>
  <c r="O4395" i="1"/>
  <c r="C4395" i="1"/>
  <c r="S4394" i="1"/>
  <c r="O4394" i="1"/>
  <c r="C4394" i="1"/>
  <c r="S4393" i="1"/>
  <c r="O4393" i="1"/>
  <c r="C4393" i="1"/>
  <c r="S4392" i="1"/>
  <c r="O4392" i="1"/>
  <c r="C4392" i="1"/>
  <c r="S4391" i="1"/>
  <c r="O4391" i="1"/>
  <c r="C4391" i="1"/>
  <c r="S4390" i="1"/>
  <c r="O4390" i="1"/>
  <c r="C4390" i="1"/>
  <c r="S4389" i="1"/>
  <c r="O4389" i="1"/>
  <c r="C4389" i="1"/>
  <c r="S4388" i="1"/>
  <c r="O4388" i="1"/>
  <c r="C4388" i="1"/>
  <c r="S4387" i="1"/>
  <c r="O4387" i="1"/>
  <c r="C4387" i="1"/>
  <c r="S4386" i="1"/>
  <c r="O4386" i="1"/>
  <c r="C4386" i="1"/>
  <c r="S4385" i="1"/>
  <c r="O4385" i="1"/>
  <c r="C4385" i="1"/>
  <c r="S4384" i="1"/>
  <c r="O4384" i="1"/>
  <c r="C4384" i="1"/>
  <c r="S4383" i="1"/>
  <c r="O4383" i="1"/>
  <c r="C4383" i="1"/>
  <c r="S4382" i="1"/>
  <c r="O4382" i="1"/>
  <c r="C4382" i="1"/>
  <c r="S4381" i="1"/>
  <c r="O4381" i="1"/>
  <c r="C4381" i="1"/>
  <c r="S4380" i="1"/>
  <c r="O4380" i="1"/>
  <c r="C4380" i="1"/>
  <c r="S4379" i="1"/>
  <c r="O4379" i="1"/>
  <c r="C4379" i="1"/>
  <c r="S4378" i="1"/>
  <c r="O4378" i="1"/>
  <c r="C4378" i="1"/>
  <c r="S4377" i="1"/>
  <c r="O4377" i="1"/>
  <c r="C4377" i="1"/>
  <c r="S4376" i="1"/>
  <c r="O4376" i="1"/>
  <c r="C4376" i="1"/>
  <c r="S4375" i="1"/>
  <c r="O4375" i="1"/>
  <c r="C4375" i="1"/>
  <c r="S4374" i="1"/>
  <c r="O4374" i="1"/>
  <c r="C4374" i="1"/>
  <c r="S4373" i="1"/>
  <c r="O4373" i="1"/>
  <c r="C4373" i="1"/>
  <c r="S4372" i="1"/>
  <c r="O4372" i="1"/>
  <c r="C4372" i="1"/>
  <c r="S4371" i="1"/>
  <c r="O4371" i="1"/>
  <c r="C4371" i="1"/>
  <c r="S4370" i="1"/>
  <c r="O4370" i="1"/>
  <c r="C4370" i="1"/>
  <c r="S4369" i="1"/>
  <c r="O4369" i="1"/>
  <c r="C4369" i="1"/>
  <c r="S4368" i="1"/>
  <c r="O4368" i="1"/>
  <c r="C4368" i="1"/>
  <c r="S4367" i="1"/>
  <c r="O4367" i="1"/>
  <c r="C4367" i="1"/>
  <c r="S4366" i="1"/>
  <c r="O4366" i="1"/>
  <c r="C4366" i="1"/>
  <c r="S4365" i="1"/>
  <c r="O4365" i="1"/>
  <c r="C4365" i="1"/>
  <c r="S4364" i="1"/>
  <c r="O4364" i="1"/>
  <c r="C4364" i="1"/>
  <c r="S4363" i="1"/>
  <c r="O4363" i="1"/>
  <c r="C4363" i="1"/>
  <c r="S4362" i="1"/>
  <c r="O4362" i="1"/>
  <c r="C4362" i="1"/>
  <c r="S4361" i="1"/>
  <c r="O4361" i="1"/>
  <c r="C4361" i="1"/>
  <c r="S4360" i="1"/>
  <c r="O4360" i="1"/>
  <c r="C4360" i="1"/>
  <c r="S4359" i="1"/>
  <c r="O4359" i="1"/>
  <c r="C4359" i="1"/>
  <c r="S4358" i="1"/>
  <c r="O4358" i="1"/>
  <c r="C4358" i="1"/>
  <c r="S4357" i="1"/>
  <c r="O4357" i="1"/>
  <c r="C4357" i="1"/>
  <c r="S4356" i="1"/>
  <c r="O4356" i="1"/>
  <c r="C4356" i="1"/>
  <c r="S4355" i="1"/>
  <c r="O4355" i="1"/>
  <c r="C4355" i="1"/>
  <c r="S4354" i="1"/>
  <c r="O4354" i="1"/>
  <c r="C4354" i="1"/>
  <c r="S4353" i="1"/>
  <c r="O4353" i="1"/>
  <c r="C4353" i="1"/>
  <c r="S4352" i="1"/>
  <c r="O4352" i="1"/>
  <c r="C4352" i="1"/>
  <c r="S4351" i="1"/>
  <c r="O4351" i="1"/>
  <c r="C4351" i="1"/>
  <c r="S4350" i="1"/>
  <c r="O4350" i="1"/>
  <c r="C4350" i="1"/>
  <c r="S4349" i="1"/>
  <c r="O4349" i="1"/>
  <c r="C4349" i="1"/>
  <c r="S4348" i="1"/>
  <c r="O4348" i="1"/>
  <c r="C4348" i="1"/>
  <c r="S4347" i="1"/>
  <c r="O4347" i="1"/>
  <c r="C4347" i="1"/>
  <c r="S4346" i="1"/>
  <c r="O4346" i="1"/>
  <c r="C4346" i="1"/>
  <c r="S4345" i="1"/>
  <c r="O4345" i="1"/>
  <c r="C4345" i="1"/>
  <c r="S4344" i="1"/>
  <c r="O4344" i="1"/>
  <c r="C4344" i="1"/>
  <c r="S4343" i="1"/>
  <c r="O4343" i="1"/>
  <c r="C4343" i="1"/>
  <c r="S4342" i="1"/>
  <c r="O4342" i="1"/>
  <c r="C4342" i="1"/>
  <c r="S4341" i="1"/>
  <c r="O4341" i="1"/>
  <c r="C4341" i="1"/>
  <c r="S4340" i="1"/>
  <c r="O4340" i="1"/>
  <c r="C4340" i="1"/>
  <c r="S4339" i="1"/>
  <c r="O4339" i="1"/>
  <c r="C4339" i="1"/>
  <c r="S4338" i="1"/>
  <c r="O4338" i="1"/>
  <c r="C4338" i="1"/>
  <c r="S4337" i="1"/>
  <c r="O4337" i="1"/>
  <c r="C4337" i="1"/>
  <c r="S4336" i="1"/>
  <c r="O4336" i="1"/>
  <c r="C4336" i="1"/>
  <c r="S4335" i="1"/>
  <c r="O4335" i="1"/>
  <c r="C4335" i="1"/>
  <c r="S4334" i="1"/>
  <c r="O4334" i="1"/>
  <c r="C4334" i="1"/>
  <c r="S4333" i="1"/>
  <c r="O4333" i="1"/>
  <c r="C4333" i="1"/>
  <c r="S4332" i="1"/>
  <c r="O4332" i="1"/>
  <c r="C4332" i="1"/>
  <c r="S4331" i="1"/>
  <c r="O4331" i="1"/>
  <c r="C4331" i="1"/>
  <c r="S4330" i="1"/>
  <c r="O4330" i="1"/>
  <c r="C4330" i="1"/>
  <c r="S4329" i="1"/>
  <c r="O4329" i="1"/>
  <c r="C4329" i="1"/>
  <c r="S4328" i="1"/>
  <c r="O4328" i="1"/>
  <c r="C4328" i="1"/>
  <c r="S4327" i="1"/>
  <c r="O4327" i="1"/>
  <c r="C4327" i="1"/>
  <c r="S4326" i="1"/>
  <c r="O4326" i="1"/>
  <c r="C4326" i="1"/>
  <c r="S4325" i="1"/>
  <c r="O4325" i="1"/>
  <c r="C4325" i="1"/>
  <c r="S4324" i="1"/>
  <c r="O4324" i="1"/>
  <c r="C4324" i="1"/>
  <c r="S4323" i="1"/>
  <c r="O4323" i="1"/>
  <c r="C4323" i="1"/>
  <c r="S4322" i="1"/>
  <c r="O4322" i="1"/>
  <c r="C4322" i="1"/>
  <c r="S4321" i="1"/>
  <c r="O4321" i="1"/>
  <c r="C4321" i="1"/>
  <c r="S4320" i="1"/>
  <c r="O4320" i="1"/>
  <c r="C4320" i="1"/>
  <c r="S4319" i="1"/>
  <c r="O4319" i="1"/>
  <c r="C4319" i="1"/>
  <c r="S4318" i="1"/>
  <c r="O4318" i="1"/>
  <c r="C4318" i="1"/>
  <c r="S4317" i="1"/>
  <c r="O4317" i="1"/>
  <c r="C4317" i="1"/>
  <c r="S4316" i="1"/>
  <c r="O4316" i="1"/>
  <c r="C4316" i="1"/>
  <c r="S4315" i="1"/>
  <c r="O4315" i="1"/>
  <c r="C4315" i="1"/>
  <c r="S4314" i="1"/>
  <c r="O4314" i="1"/>
  <c r="C4314" i="1"/>
  <c r="S4313" i="1"/>
  <c r="O4313" i="1"/>
  <c r="C4313" i="1"/>
  <c r="S4312" i="1"/>
  <c r="O4312" i="1"/>
  <c r="C4312" i="1"/>
  <c r="S4311" i="1"/>
  <c r="O4311" i="1"/>
  <c r="C4311" i="1"/>
  <c r="S4310" i="1"/>
  <c r="O4310" i="1"/>
  <c r="C4310" i="1"/>
  <c r="S4309" i="1"/>
  <c r="O4309" i="1"/>
  <c r="C4309" i="1"/>
  <c r="S4308" i="1"/>
  <c r="O4308" i="1"/>
  <c r="C4308" i="1"/>
  <c r="S4307" i="1"/>
  <c r="O4307" i="1"/>
  <c r="C4307" i="1"/>
  <c r="S4306" i="1"/>
  <c r="O4306" i="1"/>
  <c r="C4306" i="1"/>
  <c r="S4305" i="1"/>
  <c r="O4305" i="1"/>
  <c r="C4305" i="1"/>
  <c r="S4304" i="1"/>
  <c r="O4304" i="1"/>
  <c r="C4304" i="1"/>
  <c r="S4303" i="1"/>
  <c r="O4303" i="1"/>
  <c r="C4303" i="1"/>
  <c r="S4302" i="1"/>
  <c r="O4302" i="1"/>
  <c r="C4302" i="1"/>
  <c r="S4301" i="1"/>
  <c r="O4301" i="1"/>
  <c r="C4301" i="1"/>
  <c r="S4300" i="1"/>
  <c r="O4300" i="1"/>
  <c r="C4300" i="1"/>
  <c r="S4299" i="1"/>
  <c r="O4299" i="1"/>
  <c r="C4299" i="1"/>
  <c r="S4298" i="1"/>
  <c r="O4298" i="1"/>
  <c r="C4298" i="1"/>
  <c r="S4297" i="1"/>
  <c r="O4297" i="1"/>
  <c r="C4297" i="1"/>
  <c r="S4296" i="1"/>
  <c r="O4296" i="1"/>
  <c r="C4296" i="1"/>
  <c r="S4295" i="1"/>
  <c r="O4295" i="1"/>
  <c r="C4295" i="1"/>
  <c r="S4294" i="1"/>
  <c r="O4294" i="1"/>
  <c r="C4294" i="1"/>
  <c r="S4293" i="1"/>
  <c r="O4293" i="1"/>
  <c r="C4293" i="1"/>
  <c r="S4292" i="1"/>
  <c r="O4292" i="1"/>
  <c r="C4292" i="1"/>
  <c r="S4291" i="1"/>
  <c r="O4291" i="1"/>
  <c r="C4291" i="1"/>
  <c r="S4290" i="1"/>
  <c r="O4290" i="1"/>
  <c r="C4290" i="1"/>
  <c r="S4289" i="1"/>
  <c r="O4289" i="1"/>
  <c r="C4289" i="1"/>
  <c r="S4288" i="1"/>
  <c r="O4288" i="1"/>
  <c r="C4288" i="1"/>
  <c r="S4287" i="1"/>
  <c r="O4287" i="1"/>
  <c r="C4287" i="1"/>
  <c r="S4286" i="1"/>
  <c r="O4286" i="1"/>
  <c r="C4286" i="1"/>
  <c r="S4285" i="1"/>
  <c r="O4285" i="1"/>
  <c r="C4285" i="1"/>
  <c r="S4284" i="1"/>
  <c r="O4284" i="1"/>
  <c r="C4284" i="1"/>
  <c r="S4283" i="1"/>
  <c r="O4283" i="1"/>
  <c r="C4283" i="1"/>
  <c r="S4282" i="1"/>
  <c r="O4282" i="1"/>
  <c r="C4282" i="1"/>
  <c r="S4281" i="1"/>
  <c r="O4281" i="1"/>
  <c r="C4281" i="1"/>
  <c r="S4280" i="1"/>
  <c r="O4280" i="1"/>
  <c r="C4280" i="1"/>
  <c r="S4279" i="1"/>
  <c r="O4279" i="1"/>
  <c r="C4279" i="1"/>
  <c r="S4278" i="1"/>
  <c r="O4278" i="1"/>
  <c r="C4278" i="1"/>
  <c r="S4277" i="1"/>
  <c r="O4277" i="1"/>
  <c r="C4277" i="1"/>
  <c r="S4276" i="1"/>
  <c r="O4276" i="1"/>
  <c r="C4276" i="1"/>
  <c r="S4275" i="1"/>
  <c r="O4275" i="1"/>
  <c r="C4275" i="1"/>
  <c r="S4274" i="1"/>
  <c r="O4274" i="1"/>
  <c r="C4274" i="1"/>
  <c r="S4273" i="1"/>
  <c r="O4273" i="1"/>
  <c r="C4273" i="1"/>
  <c r="S4272" i="1"/>
  <c r="O4272" i="1"/>
  <c r="C4272" i="1"/>
  <c r="S4271" i="1"/>
  <c r="O4271" i="1"/>
  <c r="C4271" i="1"/>
  <c r="S4270" i="1"/>
  <c r="O4270" i="1"/>
  <c r="C4270" i="1"/>
  <c r="S4269" i="1"/>
  <c r="O4269" i="1"/>
  <c r="C4269" i="1"/>
  <c r="S4268" i="1"/>
  <c r="O4268" i="1"/>
  <c r="C4268" i="1"/>
  <c r="S4267" i="1"/>
  <c r="O4267" i="1"/>
  <c r="C4267" i="1"/>
  <c r="S4266" i="1"/>
  <c r="O4266" i="1"/>
  <c r="C4266" i="1"/>
  <c r="S4265" i="1"/>
  <c r="O4265" i="1"/>
  <c r="C4265" i="1"/>
  <c r="S4264" i="1"/>
  <c r="O4264" i="1"/>
  <c r="C4264" i="1"/>
  <c r="S4263" i="1"/>
  <c r="O4263" i="1"/>
  <c r="C4263" i="1"/>
  <c r="S4262" i="1"/>
  <c r="O4262" i="1"/>
  <c r="C4262" i="1"/>
  <c r="S4261" i="1"/>
  <c r="O4261" i="1"/>
  <c r="C4261" i="1"/>
  <c r="S4260" i="1"/>
  <c r="O4260" i="1"/>
  <c r="C4260" i="1"/>
  <c r="S4259" i="1"/>
  <c r="O4259" i="1"/>
  <c r="C4259" i="1"/>
  <c r="S4258" i="1"/>
  <c r="O4258" i="1"/>
  <c r="C4258" i="1"/>
  <c r="S4257" i="1"/>
  <c r="O4257" i="1"/>
  <c r="C4257" i="1"/>
  <c r="S4256" i="1"/>
  <c r="O4256" i="1"/>
  <c r="C4256" i="1"/>
  <c r="S4255" i="1"/>
  <c r="O4255" i="1"/>
  <c r="C4255" i="1"/>
  <c r="S4254" i="1"/>
  <c r="O4254" i="1"/>
  <c r="C4254" i="1"/>
  <c r="S4253" i="1"/>
  <c r="O4253" i="1"/>
  <c r="C4253" i="1"/>
  <c r="S4252" i="1"/>
  <c r="O4252" i="1"/>
  <c r="C4252" i="1"/>
  <c r="S4251" i="1"/>
  <c r="O4251" i="1"/>
  <c r="C4251" i="1"/>
  <c r="S4250" i="1"/>
  <c r="O4250" i="1"/>
  <c r="C4250" i="1"/>
  <c r="S4249" i="1"/>
  <c r="O4249" i="1"/>
  <c r="C4249" i="1"/>
  <c r="S4248" i="1"/>
  <c r="O4248" i="1"/>
  <c r="C4248" i="1"/>
  <c r="S4247" i="1"/>
  <c r="O4247" i="1"/>
  <c r="C4247" i="1"/>
  <c r="S4246" i="1"/>
  <c r="O4246" i="1"/>
  <c r="C4246" i="1"/>
  <c r="S4245" i="1"/>
  <c r="O4245" i="1"/>
  <c r="C4245" i="1"/>
  <c r="S4244" i="1"/>
  <c r="O4244" i="1"/>
  <c r="C4244" i="1"/>
  <c r="S4243" i="1"/>
  <c r="O4243" i="1"/>
  <c r="C4243" i="1"/>
  <c r="S4242" i="1"/>
  <c r="O4242" i="1"/>
  <c r="C4242" i="1"/>
  <c r="S4241" i="1"/>
  <c r="O4241" i="1"/>
  <c r="C4241" i="1"/>
  <c r="S4240" i="1"/>
  <c r="O4240" i="1"/>
  <c r="C4240" i="1"/>
  <c r="S4239" i="1"/>
  <c r="O4239" i="1"/>
  <c r="C4239" i="1"/>
  <c r="S4238" i="1"/>
  <c r="O4238" i="1"/>
  <c r="C4238" i="1"/>
  <c r="S4237" i="1"/>
  <c r="O4237" i="1"/>
  <c r="C4237" i="1"/>
  <c r="S4236" i="1"/>
  <c r="O4236" i="1"/>
  <c r="C4236" i="1"/>
  <c r="S4235" i="1"/>
  <c r="O4235" i="1"/>
  <c r="C4235" i="1"/>
  <c r="S4234" i="1"/>
  <c r="O4234" i="1"/>
  <c r="C4234" i="1"/>
  <c r="S4233" i="1"/>
  <c r="O4233" i="1"/>
  <c r="C4233" i="1"/>
  <c r="S4232" i="1"/>
  <c r="O4232" i="1"/>
  <c r="C4232" i="1"/>
  <c r="S4231" i="1"/>
  <c r="O4231" i="1"/>
  <c r="C4231" i="1"/>
  <c r="S4230" i="1"/>
  <c r="O4230" i="1"/>
  <c r="C4230" i="1"/>
  <c r="S4229" i="1"/>
  <c r="O4229" i="1"/>
  <c r="C4229" i="1"/>
  <c r="S4228" i="1"/>
  <c r="O4228" i="1"/>
  <c r="C4228" i="1"/>
  <c r="S4227" i="1"/>
  <c r="O4227" i="1"/>
  <c r="C4227" i="1"/>
  <c r="S4226" i="1"/>
  <c r="O4226" i="1"/>
  <c r="C4226" i="1"/>
  <c r="S4225" i="1"/>
  <c r="O4225" i="1"/>
  <c r="C4225" i="1"/>
  <c r="S4224" i="1"/>
  <c r="O4224" i="1"/>
  <c r="C4224" i="1"/>
  <c r="S4223" i="1"/>
  <c r="O4223" i="1"/>
  <c r="C4223" i="1"/>
  <c r="S4222" i="1"/>
  <c r="O4222" i="1"/>
  <c r="C4222" i="1"/>
  <c r="S4221" i="1"/>
  <c r="O4221" i="1"/>
  <c r="C4221" i="1"/>
  <c r="S4220" i="1"/>
  <c r="O4220" i="1"/>
  <c r="C4220" i="1"/>
  <c r="S4219" i="1"/>
  <c r="O4219" i="1"/>
  <c r="C4219" i="1"/>
  <c r="S4218" i="1"/>
  <c r="O4218" i="1"/>
  <c r="C4218" i="1"/>
  <c r="S4217" i="1"/>
  <c r="O4217" i="1"/>
  <c r="C4217" i="1"/>
  <c r="S4216" i="1"/>
  <c r="O4216" i="1"/>
  <c r="C4216" i="1"/>
  <c r="S4215" i="1"/>
  <c r="O4215" i="1"/>
  <c r="C4215" i="1"/>
  <c r="S4214" i="1"/>
  <c r="O4214" i="1"/>
  <c r="C4214" i="1"/>
  <c r="S4213" i="1"/>
  <c r="O4213" i="1"/>
  <c r="C4213" i="1"/>
  <c r="S4212" i="1"/>
  <c r="O4212" i="1"/>
  <c r="C4212" i="1"/>
  <c r="S4211" i="1"/>
  <c r="O4211" i="1"/>
  <c r="C4211" i="1"/>
  <c r="S4210" i="1"/>
  <c r="O4210" i="1"/>
  <c r="C4210" i="1"/>
  <c r="S4209" i="1"/>
  <c r="O4209" i="1"/>
  <c r="C4209" i="1"/>
  <c r="S4208" i="1"/>
  <c r="O4208" i="1"/>
  <c r="C4208" i="1"/>
  <c r="S4207" i="1"/>
  <c r="O4207" i="1"/>
  <c r="C4207" i="1"/>
  <c r="S4206" i="1"/>
  <c r="O4206" i="1"/>
  <c r="C4206" i="1"/>
  <c r="S4205" i="1"/>
  <c r="O4205" i="1"/>
  <c r="C4205" i="1"/>
  <c r="S4204" i="1"/>
  <c r="O4204" i="1"/>
  <c r="C4204" i="1"/>
  <c r="S4203" i="1"/>
  <c r="O4203" i="1"/>
  <c r="C4203" i="1"/>
  <c r="S4202" i="1"/>
  <c r="O4202" i="1"/>
  <c r="C4202" i="1"/>
  <c r="S4201" i="1"/>
  <c r="O4201" i="1"/>
  <c r="C4201" i="1"/>
  <c r="S4200" i="1"/>
  <c r="O4200" i="1"/>
  <c r="C4200" i="1"/>
  <c r="S4199" i="1"/>
  <c r="O4199" i="1"/>
  <c r="C4199" i="1"/>
  <c r="S4198" i="1"/>
  <c r="O4198" i="1"/>
  <c r="C4198" i="1"/>
  <c r="S4197" i="1"/>
  <c r="O4197" i="1"/>
  <c r="C4197" i="1"/>
  <c r="S4196" i="1"/>
  <c r="O4196" i="1"/>
  <c r="C4196" i="1"/>
  <c r="S4195" i="1"/>
  <c r="O4195" i="1"/>
  <c r="C4195" i="1"/>
  <c r="S4194" i="1"/>
  <c r="O4194" i="1"/>
  <c r="C4194" i="1"/>
  <c r="S4193" i="1"/>
  <c r="O4193" i="1"/>
  <c r="C4193" i="1"/>
  <c r="S4192" i="1"/>
  <c r="O4192" i="1"/>
  <c r="C4192" i="1"/>
  <c r="S4191" i="1"/>
  <c r="O4191" i="1"/>
  <c r="C4191" i="1"/>
  <c r="S4190" i="1"/>
  <c r="O4190" i="1"/>
  <c r="C4190" i="1"/>
  <c r="S4189" i="1"/>
  <c r="O4189" i="1"/>
  <c r="C4189" i="1"/>
  <c r="S4188" i="1"/>
  <c r="O4188" i="1"/>
  <c r="C4188" i="1"/>
  <c r="S4187" i="1"/>
  <c r="O4187" i="1"/>
  <c r="C4187" i="1"/>
  <c r="S4186" i="1"/>
  <c r="O4186" i="1"/>
  <c r="C4186" i="1"/>
  <c r="S4185" i="1"/>
  <c r="O4185" i="1"/>
  <c r="C4185" i="1"/>
  <c r="S4184" i="1"/>
  <c r="O4184" i="1"/>
  <c r="C4184" i="1"/>
  <c r="S4183" i="1"/>
  <c r="O4183" i="1"/>
  <c r="C4183" i="1"/>
  <c r="S4182" i="1"/>
  <c r="O4182" i="1"/>
  <c r="C4182" i="1"/>
  <c r="S4181" i="1"/>
  <c r="O4181" i="1"/>
  <c r="C4181" i="1"/>
  <c r="S4180" i="1"/>
  <c r="O4180" i="1"/>
  <c r="C4180" i="1"/>
  <c r="S4179" i="1"/>
  <c r="O4179" i="1"/>
  <c r="C4179" i="1"/>
  <c r="S4178" i="1"/>
  <c r="O4178" i="1"/>
  <c r="C4178" i="1"/>
  <c r="S4177" i="1"/>
  <c r="O4177" i="1"/>
  <c r="C4177" i="1"/>
  <c r="S4176" i="1"/>
  <c r="O4176" i="1"/>
  <c r="C4176" i="1"/>
  <c r="S4175" i="1"/>
  <c r="O4175" i="1"/>
  <c r="C4175" i="1"/>
  <c r="S4174" i="1"/>
  <c r="O4174" i="1"/>
  <c r="C4174" i="1"/>
  <c r="S4173" i="1"/>
  <c r="O4173" i="1"/>
  <c r="C4173" i="1"/>
  <c r="S4172" i="1"/>
  <c r="O4172" i="1"/>
  <c r="C4172" i="1"/>
  <c r="S4171" i="1"/>
  <c r="O4171" i="1"/>
  <c r="C4171" i="1"/>
  <c r="S4170" i="1"/>
  <c r="O4170" i="1"/>
  <c r="C4170" i="1"/>
  <c r="S4169" i="1"/>
  <c r="O4169" i="1"/>
  <c r="C4169" i="1"/>
  <c r="S4168" i="1"/>
  <c r="O4168" i="1"/>
  <c r="C4168" i="1"/>
  <c r="S4167" i="1"/>
  <c r="O4167" i="1"/>
  <c r="C4167" i="1"/>
  <c r="S4166" i="1"/>
  <c r="O4166" i="1"/>
  <c r="C4166" i="1"/>
  <c r="S4165" i="1"/>
  <c r="O4165" i="1"/>
  <c r="C4165" i="1"/>
  <c r="S4164" i="1"/>
  <c r="O4164" i="1"/>
  <c r="C4164" i="1"/>
  <c r="S4163" i="1"/>
  <c r="O4163" i="1"/>
  <c r="C4163" i="1"/>
  <c r="S4162" i="1"/>
  <c r="O4162" i="1"/>
  <c r="C4162" i="1"/>
  <c r="S4161" i="1"/>
  <c r="O4161" i="1"/>
  <c r="C4161" i="1"/>
  <c r="S4160" i="1"/>
  <c r="O4160" i="1"/>
  <c r="C4160" i="1"/>
  <c r="S4159" i="1"/>
  <c r="O4159" i="1"/>
  <c r="C4159" i="1"/>
  <c r="S4158" i="1"/>
  <c r="O4158" i="1"/>
  <c r="C4158" i="1"/>
  <c r="S4157" i="1"/>
  <c r="O4157" i="1"/>
  <c r="C4157" i="1"/>
  <c r="S4156" i="1"/>
  <c r="O4156" i="1"/>
  <c r="C4156" i="1"/>
  <c r="S4155" i="1"/>
  <c r="O4155" i="1"/>
  <c r="C4155" i="1"/>
  <c r="S4154" i="1"/>
  <c r="O4154" i="1"/>
  <c r="C4154" i="1"/>
  <c r="S4153" i="1"/>
  <c r="O4153" i="1"/>
  <c r="C4153" i="1"/>
  <c r="S4152" i="1"/>
  <c r="O4152" i="1"/>
  <c r="C4152" i="1"/>
  <c r="S4151" i="1"/>
  <c r="O4151" i="1"/>
  <c r="C4151" i="1"/>
  <c r="S4150" i="1"/>
  <c r="O4150" i="1"/>
  <c r="C4150" i="1"/>
  <c r="S4149" i="1"/>
  <c r="O4149" i="1"/>
  <c r="C4149" i="1"/>
  <c r="S4148" i="1"/>
  <c r="O4148" i="1"/>
  <c r="C4148" i="1"/>
  <c r="S4147" i="1"/>
  <c r="O4147" i="1"/>
  <c r="C4147" i="1"/>
  <c r="S4146" i="1"/>
  <c r="O4146" i="1"/>
  <c r="C4146" i="1"/>
  <c r="S4145" i="1"/>
  <c r="O4145" i="1"/>
  <c r="C4145" i="1"/>
  <c r="S4144" i="1"/>
  <c r="O4144" i="1"/>
  <c r="C4144" i="1"/>
  <c r="S4143" i="1"/>
  <c r="O4143" i="1"/>
  <c r="C4143" i="1"/>
  <c r="S4142" i="1"/>
  <c r="O4142" i="1"/>
  <c r="C4142" i="1"/>
  <c r="S4141" i="1"/>
  <c r="O4141" i="1"/>
  <c r="C4141" i="1"/>
  <c r="S4140" i="1"/>
  <c r="O4140" i="1"/>
  <c r="C4140" i="1"/>
  <c r="S4139" i="1"/>
  <c r="O4139" i="1"/>
  <c r="C4139" i="1"/>
  <c r="S4138" i="1"/>
  <c r="O4138" i="1"/>
  <c r="C4138" i="1"/>
  <c r="S4137" i="1"/>
  <c r="O4137" i="1"/>
  <c r="C4137" i="1"/>
  <c r="S4136" i="1"/>
  <c r="O4136" i="1"/>
  <c r="C4136" i="1"/>
  <c r="S4135" i="1"/>
  <c r="O4135" i="1"/>
  <c r="C4135" i="1"/>
  <c r="S4134" i="1"/>
  <c r="O4134" i="1"/>
  <c r="C4134" i="1"/>
  <c r="S4133" i="1"/>
  <c r="O4133" i="1"/>
  <c r="C4133" i="1"/>
  <c r="S4132" i="1"/>
  <c r="O4132" i="1"/>
  <c r="C4132" i="1"/>
  <c r="S4131" i="1"/>
  <c r="O4131" i="1"/>
  <c r="C4131" i="1"/>
  <c r="S4130" i="1"/>
  <c r="O4130" i="1"/>
  <c r="C4130" i="1"/>
  <c r="S4129" i="1"/>
  <c r="O4129" i="1"/>
  <c r="C4129" i="1"/>
  <c r="S4128" i="1"/>
  <c r="O4128" i="1"/>
  <c r="C4128" i="1"/>
  <c r="S4127" i="1"/>
  <c r="O4127" i="1"/>
  <c r="C4127" i="1"/>
  <c r="S4126" i="1"/>
  <c r="O4126" i="1"/>
  <c r="C4126" i="1"/>
  <c r="S4125" i="1"/>
  <c r="O4125" i="1"/>
  <c r="C4125" i="1"/>
  <c r="S4124" i="1"/>
  <c r="O4124" i="1"/>
  <c r="C4124" i="1"/>
  <c r="S4123" i="1"/>
  <c r="O4123" i="1"/>
  <c r="C4123" i="1"/>
  <c r="S4122" i="1"/>
  <c r="O4122" i="1"/>
  <c r="C4122" i="1"/>
  <c r="S4121" i="1"/>
  <c r="O4121" i="1"/>
  <c r="C4121" i="1"/>
  <c r="S4120" i="1"/>
  <c r="O4120" i="1"/>
  <c r="C4120" i="1"/>
  <c r="S4119" i="1"/>
  <c r="O4119" i="1"/>
  <c r="C4119" i="1"/>
  <c r="S4118" i="1"/>
  <c r="O4118" i="1"/>
  <c r="C4118" i="1"/>
  <c r="S4117" i="1"/>
  <c r="O4117" i="1"/>
  <c r="C4117" i="1"/>
  <c r="S4116" i="1"/>
  <c r="O4116" i="1"/>
  <c r="C4116" i="1"/>
  <c r="S4115" i="1"/>
  <c r="O4115" i="1"/>
  <c r="C4115" i="1"/>
  <c r="S4114" i="1"/>
  <c r="O4114" i="1"/>
  <c r="C4114" i="1"/>
  <c r="S4113" i="1"/>
  <c r="O4113" i="1"/>
  <c r="C4113" i="1"/>
  <c r="S4112" i="1"/>
  <c r="O4112" i="1"/>
  <c r="C4112" i="1"/>
  <c r="S4111" i="1"/>
  <c r="O4111" i="1"/>
  <c r="C4111" i="1"/>
  <c r="S4110" i="1"/>
  <c r="O4110" i="1"/>
  <c r="C4110" i="1"/>
  <c r="S4109" i="1"/>
  <c r="O4109" i="1"/>
  <c r="C4109" i="1"/>
  <c r="S4108" i="1"/>
  <c r="O4108" i="1"/>
  <c r="C4108" i="1"/>
  <c r="S4107" i="1"/>
  <c r="O4107" i="1"/>
  <c r="C4107" i="1"/>
  <c r="S4106" i="1"/>
  <c r="O4106" i="1"/>
  <c r="C4106" i="1"/>
  <c r="S4105" i="1"/>
  <c r="O4105" i="1"/>
  <c r="C4105" i="1"/>
  <c r="S4104" i="1"/>
  <c r="O4104" i="1"/>
  <c r="C4104" i="1"/>
  <c r="S4103" i="1"/>
  <c r="O4103" i="1"/>
  <c r="C4103" i="1"/>
  <c r="S4102" i="1"/>
  <c r="O4102" i="1"/>
  <c r="C4102" i="1"/>
  <c r="S4101" i="1"/>
  <c r="O4101" i="1"/>
  <c r="C4101" i="1"/>
  <c r="S4100" i="1"/>
  <c r="O4100" i="1"/>
  <c r="C4100" i="1"/>
  <c r="S4099" i="1"/>
  <c r="O4099" i="1"/>
  <c r="C4099" i="1"/>
  <c r="S4098" i="1"/>
  <c r="O4098" i="1"/>
  <c r="C4098" i="1"/>
  <c r="S4097" i="1"/>
  <c r="O4097" i="1"/>
  <c r="C4097" i="1"/>
  <c r="S4096" i="1"/>
  <c r="O4096" i="1"/>
  <c r="C4096" i="1"/>
  <c r="S4095" i="1"/>
  <c r="O4095" i="1"/>
  <c r="C4095" i="1"/>
  <c r="S4094" i="1"/>
  <c r="O4094" i="1"/>
  <c r="C4094" i="1"/>
  <c r="S4093" i="1"/>
  <c r="O4093" i="1"/>
  <c r="C4093" i="1"/>
  <c r="S4092" i="1"/>
  <c r="O4092" i="1"/>
  <c r="C4092" i="1"/>
  <c r="S4091" i="1"/>
  <c r="O4091" i="1"/>
  <c r="C4091" i="1"/>
  <c r="S4090" i="1"/>
  <c r="O4090" i="1"/>
  <c r="C4090" i="1"/>
  <c r="S4089" i="1"/>
  <c r="O4089" i="1"/>
  <c r="C4089" i="1"/>
  <c r="S4088" i="1"/>
  <c r="O4088" i="1"/>
  <c r="C4088" i="1"/>
  <c r="S4087" i="1"/>
  <c r="O4087" i="1"/>
  <c r="C4087" i="1"/>
  <c r="S4086" i="1"/>
  <c r="O4086" i="1"/>
  <c r="C4086" i="1"/>
  <c r="S4085" i="1"/>
  <c r="O4085" i="1"/>
  <c r="C4085" i="1"/>
  <c r="S4084" i="1"/>
  <c r="O4084" i="1"/>
  <c r="C4084" i="1"/>
  <c r="S4083" i="1"/>
  <c r="O4083" i="1"/>
  <c r="C4083" i="1"/>
  <c r="S4082" i="1"/>
  <c r="O4082" i="1"/>
  <c r="C4082" i="1"/>
  <c r="S4081" i="1"/>
  <c r="O4081" i="1"/>
  <c r="C4081" i="1"/>
  <c r="S4080" i="1"/>
  <c r="O4080" i="1"/>
  <c r="C4080" i="1"/>
  <c r="S4079" i="1"/>
  <c r="O4079" i="1"/>
  <c r="C4079" i="1"/>
  <c r="S4078" i="1"/>
  <c r="O4078" i="1"/>
  <c r="C4078" i="1"/>
  <c r="S4077" i="1"/>
  <c r="O4077" i="1"/>
  <c r="C4077" i="1"/>
  <c r="S4076" i="1"/>
  <c r="O4076" i="1"/>
  <c r="C4076" i="1"/>
  <c r="S4075" i="1"/>
  <c r="O4075" i="1"/>
  <c r="C4075" i="1"/>
  <c r="S4074" i="1"/>
  <c r="O4074" i="1"/>
  <c r="C4074" i="1"/>
  <c r="S4073" i="1"/>
  <c r="O4073" i="1"/>
  <c r="C4073" i="1"/>
  <c r="S4072" i="1"/>
  <c r="O4072" i="1"/>
  <c r="C4072" i="1"/>
  <c r="S4071" i="1"/>
  <c r="O4071" i="1"/>
  <c r="C4071" i="1"/>
  <c r="S4070" i="1"/>
  <c r="O4070" i="1"/>
  <c r="C4070" i="1"/>
  <c r="S4069" i="1"/>
  <c r="O4069" i="1"/>
  <c r="C4069" i="1"/>
  <c r="S4068" i="1"/>
  <c r="O4068" i="1"/>
  <c r="C4068" i="1"/>
  <c r="S4067" i="1"/>
  <c r="O4067" i="1"/>
  <c r="C4067" i="1"/>
  <c r="S4066" i="1"/>
  <c r="O4066" i="1"/>
  <c r="C4066" i="1"/>
  <c r="S4065" i="1"/>
  <c r="O4065" i="1"/>
  <c r="C4065" i="1"/>
  <c r="S4064" i="1"/>
  <c r="O4064" i="1"/>
  <c r="C4064" i="1"/>
  <c r="S4063" i="1"/>
  <c r="O4063" i="1"/>
  <c r="C4063" i="1"/>
  <c r="S4062" i="1"/>
  <c r="O4062" i="1"/>
  <c r="C4062" i="1"/>
  <c r="S4061" i="1"/>
  <c r="O4061" i="1"/>
  <c r="C4061" i="1"/>
  <c r="S4060" i="1"/>
  <c r="O4060" i="1"/>
  <c r="C4060" i="1"/>
  <c r="S4059" i="1"/>
  <c r="O4059" i="1"/>
  <c r="C4059" i="1"/>
  <c r="S4058" i="1"/>
  <c r="O4058" i="1"/>
  <c r="C4058" i="1"/>
  <c r="S4057" i="1"/>
  <c r="O4057" i="1"/>
  <c r="C4057" i="1"/>
  <c r="S4056" i="1"/>
  <c r="O4056" i="1"/>
  <c r="C4056" i="1"/>
  <c r="S4055" i="1"/>
  <c r="O4055" i="1"/>
  <c r="C4055" i="1"/>
  <c r="S4054" i="1"/>
  <c r="O4054" i="1"/>
  <c r="C4054" i="1"/>
  <c r="S4053" i="1"/>
  <c r="O4053" i="1"/>
  <c r="C4053" i="1"/>
  <c r="S4052" i="1"/>
  <c r="O4052" i="1"/>
  <c r="C4052" i="1"/>
  <c r="S4051" i="1"/>
  <c r="O4051" i="1"/>
  <c r="C4051" i="1"/>
  <c r="S4050" i="1"/>
  <c r="O4050" i="1"/>
  <c r="C4050" i="1"/>
  <c r="S4049" i="1"/>
  <c r="O4049" i="1"/>
  <c r="C4049" i="1"/>
  <c r="S4048" i="1"/>
  <c r="O4048" i="1"/>
  <c r="C4048" i="1"/>
  <c r="S4047" i="1"/>
  <c r="O4047" i="1"/>
  <c r="C4047" i="1"/>
  <c r="S4046" i="1"/>
  <c r="O4046" i="1"/>
  <c r="C4046" i="1"/>
  <c r="S4045" i="1"/>
  <c r="O4045" i="1"/>
  <c r="C4045" i="1"/>
  <c r="S4044" i="1"/>
  <c r="O4044" i="1"/>
  <c r="C4044" i="1"/>
  <c r="S4043" i="1"/>
  <c r="O4043" i="1"/>
  <c r="C4043" i="1"/>
  <c r="S4042" i="1"/>
  <c r="O4042" i="1"/>
  <c r="C4042" i="1"/>
  <c r="S4041" i="1"/>
  <c r="O4041" i="1"/>
  <c r="C4041" i="1"/>
  <c r="S4040" i="1"/>
  <c r="O4040" i="1"/>
  <c r="C4040" i="1"/>
  <c r="S4039" i="1"/>
  <c r="O4039" i="1"/>
  <c r="C4039" i="1"/>
  <c r="S4038" i="1"/>
  <c r="O4038" i="1"/>
  <c r="C4038" i="1"/>
  <c r="S4037" i="1"/>
  <c r="O4037" i="1"/>
  <c r="C4037" i="1"/>
  <c r="S4036" i="1"/>
  <c r="O4036" i="1"/>
  <c r="C4036" i="1"/>
  <c r="S4035" i="1"/>
  <c r="O4035" i="1"/>
  <c r="C4035" i="1"/>
  <c r="S4034" i="1"/>
  <c r="O4034" i="1"/>
  <c r="C4034" i="1"/>
  <c r="S4033" i="1"/>
  <c r="O4033" i="1"/>
  <c r="C4033" i="1"/>
  <c r="S4032" i="1"/>
  <c r="O4032" i="1"/>
  <c r="C4032" i="1"/>
  <c r="S4031" i="1"/>
  <c r="O4031" i="1"/>
  <c r="C4031" i="1"/>
  <c r="S4030" i="1"/>
  <c r="O4030" i="1"/>
  <c r="C4030" i="1"/>
  <c r="S4029" i="1"/>
  <c r="O4029" i="1"/>
  <c r="C4029" i="1"/>
  <c r="S4028" i="1"/>
  <c r="O4028" i="1"/>
  <c r="C4028" i="1"/>
  <c r="S4027" i="1"/>
  <c r="O4027" i="1"/>
  <c r="C4027" i="1"/>
  <c r="S4026" i="1"/>
  <c r="O4026" i="1"/>
  <c r="C4026" i="1"/>
  <c r="S4025" i="1"/>
  <c r="O4025" i="1"/>
  <c r="C4025" i="1"/>
  <c r="S4024" i="1"/>
  <c r="O4024" i="1"/>
  <c r="C4024" i="1"/>
  <c r="S4023" i="1"/>
  <c r="O4023" i="1"/>
  <c r="C4023" i="1"/>
  <c r="S4022" i="1"/>
  <c r="O4022" i="1"/>
  <c r="C4022" i="1"/>
  <c r="S4021" i="1"/>
  <c r="O4021" i="1"/>
  <c r="C4021" i="1"/>
  <c r="S4020" i="1"/>
  <c r="O4020" i="1"/>
  <c r="C4020" i="1"/>
  <c r="S4019" i="1"/>
  <c r="O4019" i="1"/>
  <c r="C4019" i="1"/>
  <c r="S4018" i="1"/>
  <c r="O4018" i="1"/>
  <c r="C4018" i="1"/>
  <c r="S4017" i="1"/>
  <c r="O4017" i="1"/>
  <c r="C4017" i="1"/>
  <c r="S4016" i="1"/>
  <c r="O4016" i="1"/>
  <c r="C4016" i="1"/>
  <c r="S4015" i="1"/>
  <c r="O4015" i="1"/>
  <c r="C4015" i="1"/>
  <c r="S4014" i="1"/>
  <c r="O4014" i="1"/>
  <c r="C4014" i="1"/>
  <c r="S4013" i="1"/>
  <c r="O4013" i="1"/>
  <c r="C4013" i="1"/>
  <c r="S4012" i="1"/>
  <c r="O4012" i="1"/>
  <c r="C4012" i="1"/>
  <c r="S4011" i="1"/>
  <c r="O4011" i="1"/>
  <c r="C4011" i="1"/>
  <c r="S4010" i="1"/>
  <c r="O4010" i="1"/>
  <c r="C4010" i="1"/>
  <c r="S4009" i="1"/>
  <c r="O4009" i="1"/>
  <c r="C4009" i="1"/>
  <c r="S4008" i="1"/>
  <c r="O4008" i="1"/>
  <c r="C4008" i="1"/>
  <c r="S4007" i="1"/>
  <c r="O4007" i="1"/>
  <c r="C4007" i="1"/>
  <c r="S4006" i="1"/>
  <c r="O4006" i="1"/>
  <c r="C4006" i="1"/>
  <c r="S4005" i="1"/>
  <c r="O4005" i="1"/>
  <c r="C4005" i="1"/>
  <c r="S4004" i="1"/>
  <c r="O4004" i="1"/>
  <c r="C4004" i="1"/>
  <c r="S4003" i="1"/>
  <c r="O4003" i="1"/>
  <c r="C4003" i="1"/>
  <c r="S4002" i="1"/>
  <c r="O4002" i="1"/>
  <c r="C4002" i="1"/>
  <c r="S4001" i="1"/>
  <c r="O4001" i="1"/>
  <c r="C4001" i="1"/>
  <c r="S4000" i="1"/>
  <c r="O4000" i="1"/>
  <c r="C4000" i="1"/>
  <c r="S3999" i="1"/>
  <c r="O3999" i="1"/>
  <c r="C3999" i="1"/>
  <c r="S3998" i="1"/>
  <c r="O3998" i="1"/>
  <c r="C3998" i="1"/>
  <c r="S3997" i="1"/>
  <c r="O3997" i="1"/>
  <c r="C3997" i="1"/>
  <c r="S3996" i="1"/>
  <c r="O3996" i="1"/>
  <c r="C3996" i="1"/>
  <c r="S3995" i="1"/>
  <c r="O3995" i="1"/>
  <c r="C3995" i="1"/>
  <c r="S3994" i="1"/>
  <c r="O3994" i="1"/>
  <c r="C3994" i="1"/>
  <c r="S3993" i="1"/>
  <c r="O3993" i="1"/>
  <c r="C3993" i="1"/>
  <c r="S3992" i="1"/>
  <c r="O3992" i="1"/>
  <c r="C3992" i="1"/>
  <c r="S3991" i="1"/>
  <c r="O3991" i="1"/>
  <c r="C3991" i="1"/>
  <c r="S3990" i="1"/>
  <c r="O3990" i="1"/>
  <c r="C3990" i="1"/>
  <c r="S3989" i="1"/>
  <c r="O3989" i="1"/>
  <c r="C3989" i="1"/>
  <c r="S3988" i="1"/>
  <c r="O3988" i="1"/>
  <c r="C3988" i="1"/>
  <c r="S3987" i="1"/>
  <c r="O3987" i="1"/>
  <c r="C3987" i="1"/>
  <c r="S3986" i="1"/>
  <c r="O3986" i="1"/>
  <c r="C3986" i="1"/>
  <c r="S3985" i="1"/>
  <c r="O3985" i="1"/>
  <c r="C3985" i="1"/>
  <c r="S3984" i="1"/>
  <c r="O3984" i="1"/>
  <c r="C3984" i="1"/>
  <c r="S3983" i="1"/>
  <c r="O3983" i="1"/>
  <c r="C3983" i="1"/>
  <c r="S3982" i="1"/>
  <c r="O3982" i="1"/>
  <c r="C3982" i="1"/>
  <c r="S3981" i="1"/>
  <c r="O3981" i="1"/>
  <c r="C3981" i="1"/>
  <c r="S3980" i="1"/>
  <c r="O3980" i="1"/>
  <c r="C3980" i="1"/>
  <c r="S3979" i="1"/>
  <c r="O3979" i="1"/>
  <c r="C3979" i="1"/>
  <c r="S3978" i="1"/>
  <c r="O3978" i="1"/>
  <c r="C3978" i="1"/>
  <c r="S3977" i="1"/>
  <c r="O3977" i="1"/>
  <c r="C3977" i="1"/>
  <c r="S3976" i="1"/>
  <c r="O3976" i="1"/>
  <c r="C3976" i="1"/>
  <c r="S3975" i="1"/>
  <c r="O3975" i="1"/>
  <c r="C3975" i="1"/>
  <c r="S3974" i="1"/>
  <c r="O3974" i="1"/>
  <c r="C3974" i="1"/>
  <c r="S3973" i="1"/>
  <c r="O3973" i="1"/>
  <c r="C3973" i="1"/>
  <c r="S3972" i="1"/>
  <c r="O3972" i="1"/>
  <c r="C3972" i="1"/>
  <c r="S3971" i="1"/>
  <c r="O3971" i="1"/>
  <c r="C3971" i="1"/>
  <c r="S3970" i="1"/>
  <c r="O3970" i="1"/>
  <c r="C3970" i="1"/>
  <c r="S3969" i="1"/>
  <c r="O3969" i="1"/>
  <c r="C3969" i="1"/>
  <c r="S3968" i="1"/>
  <c r="O3968" i="1"/>
  <c r="C3968" i="1"/>
  <c r="S3967" i="1"/>
  <c r="O3967" i="1"/>
  <c r="C3967" i="1"/>
  <c r="S3966" i="1"/>
  <c r="O3966" i="1"/>
  <c r="C3966" i="1"/>
  <c r="S3965" i="1"/>
  <c r="O3965" i="1"/>
  <c r="C3965" i="1"/>
  <c r="S3964" i="1"/>
  <c r="O3964" i="1"/>
  <c r="C3964" i="1"/>
  <c r="S3963" i="1"/>
  <c r="O3963" i="1"/>
  <c r="C3963" i="1"/>
  <c r="S3962" i="1"/>
  <c r="O3962" i="1"/>
  <c r="C3962" i="1"/>
  <c r="S3961" i="1"/>
  <c r="O3961" i="1"/>
  <c r="C3961" i="1"/>
  <c r="S3960" i="1"/>
  <c r="O3960" i="1"/>
  <c r="C3960" i="1"/>
  <c r="S3959" i="1"/>
  <c r="O3959" i="1"/>
  <c r="C3959" i="1"/>
  <c r="S3958" i="1"/>
  <c r="O3958" i="1"/>
  <c r="C3958" i="1"/>
  <c r="S3957" i="1"/>
  <c r="O3957" i="1"/>
  <c r="C3957" i="1"/>
  <c r="S3956" i="1"/>
  <c r="O3956" i="1"/>
  <c r="C3956" i="1"/>
  <c r="S3955" i="1"/>
  <c r="O3955" i="1"/>
  <c r="C3955" i="1"/>
  <c r="S3954" i="1"/>
  <c r="O3954" i="1"/>
  <c r="C3954" i="1"/>
  <c r="S3953" i="1"/>
  <c r="O3953" i="1"/>
  <c r="C3953" i="1"/>
  <c r="S3952" i="1"/>
  <c r="O3952" i="1"/>
  <c r="C3952" i="1"/>
  <c r="S3951" i="1"/>
  <c r="O3951" i="1"/>
  <c r="C3951" i="1"/>
  <c r="S3950" i="1"/>
  <c r="O3950" i="1"/>
  <c r="C3950" i="1"/>
  <c r="S3949" i="1"/>
  <c r="O3949" i="1"/>
  <c r="C3949" i="1"/>
  <c r="S3948" i="1"/>
  <c r="O3948" i="1"/>
  <c r="C3948" i="1"/>
  <c r="S3947" i="1"/>
  <c r="O3947" i="1"/>
  <c r="C3947" i="1"/>
  <c r="S3946" i="1"/>
  <c r="O3946" i="1"/>
  <c r="C3946" i="1"/>
  <c r="S3945" i="1"/>
  <c r="O3945" i="1"/>
  <c r="C3945" i="1"/>
  <c r="S3944" i="1"/>
  <c r="O3944" i="1"/>
  <c r="C3944" i="1"/>
  <c r="S3943" i="1"/>
  <c r="O3943" i="1"/>
  <c r="C3943" i="1"/>
  <c r="S3942" i="1"/>
  <c r="O3942" i="1"/>
  <c r="C3942" i="1"/>
  <c r="S3941" i="1"/>
  <c r="O3941" i="1"/>
  <c r="C3941" i="1"/>
  <c r="S3940" i="1"/>
  <c r="O3940" i="1"/>
  <c r="C3940" i="1"/>
  <c r="S3939" i="1"/>
  <c r="O3939" i="1"/>
  <c r="C3939" i="1"/>
  <c r="S3938" i="1"/>
  <c r="O3938" i="1"/>
  <c r="C3938" i="1"/>
  <c r="S3937" i="1"/>
  <c r="O3937" i="1"/>
  <c r="C3937" i="1"/>
  <c r="S3936" i="1"/>
  <c r="O3936" i="1"/>
  <c r="C3936" i="1"/>
  <c r="S3935" i="1"/>
  <c r="O3935" i="1"/>
  <c r="C3935" i="1"/>
  <c r="S3934" i="1"/>
  <c r="O3934" i="1"/>
  <c r="C3934" i="1"/>
  <c r="S3933" i="1"/>
  <c r="O3933" i="1"/>
  <c r="C3933" i="1"/>
  <c r="S3932" i="1"/>
  <c r="O3932" i="1"/>
  <c r="C3932" i="1"/>
  <c r="S3931" i="1"/>
  <c r="O3931" i="1"/>
  <c r="C3931" i="1"/>
  <c r="S3930" i="1"/>
  <c r="O3930" i="1"/>
  <c r="C3930" i="1"/>
  <c r="S3929" i="1"/>
  <c r="O3929" i="1"/>
  <c r="C3929" i="1"/>
  <c r="S3928" i="1"/>
  <c r="O3928" i="1"/>
  <c r="C3928" i="1"/>
  <c r="S3927" i="1"/>
  <c r="O3927" i="1"/>
  <c r="C3927" i="1"/>
  <c r="S3926" i="1"/>
  <c r="O3926" i="1"/>
  <c r="C3926" i="1"/>
  <c r="S3925" i="1"/>
  <c r="O3925" i="1"/>
  <c r="C3925" i="1"/>
  <c r="S3924" i="1"/>
  <c r="O3924" i="1"/>
  <c r="C3924" i="1"/>
  <c r="S3923" i="1"/>
  <c r="O3923" i="1"/>
  <c r="C3923" i="1"/>
  <c r="S3922" i="1"/>
  <c r="O3922" i="1"/>
  <c r="C3922" i="1"/>
  <c r="S3921" i="1"/>
  <c r="O3921" i="1"/>
  <c r="C3921" i="1"/>
  <c r="S3920" i="1"/>
  <c r="O3920" i="1"/>
  <c r="C3920" i="1"/>
  <c r="S3919" i="1"/>
  <c r="O3919" i="1"/>
  <c r="C3919" i="1"/>
  <c r="S3918" i="1"/>
  <c r="O3918" i="1"/>
  <c r="C3918" i="1"/>
  <c r="S3917" i="1"/>
  <c r="O3917" i="1"/>
  <c r="C3917" i="1"/>
  <c r="S3916" i="1"/>
  <c r="O3916" i="1"/>
  <c r="C3916" i="1"/>
  <c r="S3915" i="1"/>
  <c r="O3915" i="1"/>
  <c r="C3915" i="1"/>
  <c r="S3914" i="1"/>
  <c r="O3914" i="1"/>
  <c r="C3914" i="1"/>
  <c r="S3913" i="1"/>
  <c r="O3913" i="1"/>
  <c r="C3913" i="1"/>
  <c r="S3912" i="1"/>
  <c r="O3912" i="1"/>
  <c r="C3912" i="1"/>
  <c r="S3911" i="1"/>
  <c r="O3911" i="1"/>
  <c r="C3911" i="1"/>
  <c r="S3910" i="1"/>
  <c r="O3910" i="1"/>
  <c r="C3910" i="1"/>
  <c r="S3909" i="1"/>
  <c r="O3909" i="1"/>
  <c r="C3909" i="1"/>
  <c r="S3908" i="1"/>
  <c r="O3908" i="1"/>
  <c r="C3908" i="1"/>
  <c r="S3907" i="1"/>
  <c r="O3907" i="1"/>
  <c r="C3907" i="1"/>
  <c r="S3906" i="1"/>
  <c r="O3906" i="1"/>
  <c r="C3906" i="1"/>
  <c r="S3905" i="1"/>
  <c r="O3905" i="1"/>
  <c r="C3905" i="1"/>
  <c r="S3904" i="1"/>
  <c r="O3904" i="1"/>
  <c r="C3904" i="1"/>
  <c r="S3903" i="1"/>
  <c r="O3903" i="1"/>
  <c r="C3903" i="1"/>
  <c r="S3902" i="1"/>
  <c r="O3902" i="1"/>
  <c r="C3902" i="1"/>
  <c r="S3901" i="1"/>
  <c r="O3901" i="1"/>
  <c r="C3901" i="1"/>
  <c r="S3900" i="1"/>
  <c r="O3900" i="1"/>
  <c r="C3900" i="1"/>
  <c r="S3899" i="1"/>
  <c r="O3899" i="1"/>
  <c r="C3899" i="1"/>
  <c r="S3898" i="1"/>
  <c r="O3898" i="1"/>
  <c r="C3898" i="1"/>
  <c r="S3897" i="1"/>
  <c r="O3897" i="1"/>
  <c r="C3897" i="1"/>
  <c r="S3896" i="1"/>
  <c r="O3896" i="1"/>
  <c r="C3896" i="1"/>
  <c r="S3895" i="1"/>
  <c r="O3895" i="1"/>
  <c r="C3895" i="1"/>
  <c r="S3894" i="1"/>
  <c r="O3894" i="1"/>
  <c r="C3894" i="1"/>
  <c r="S3893" i="1"/>
  <c r="O3893" i="1"/>
  <c r="C3893" i="1"/>
  <c r="S3892" i="1"/>
  <c r="O3892" i="1"/>
  <c r="C3892" i="1"/>
  <c r="S3891" i="1"/>
  <c r="O3891" i="1"/>
  <c r="C3891" i="1"/>
  <c r="S3890" i="1"/>
  <c r="O3890" i="1"/>
  <c r="C3890" i="1"/>
  <c r="S3889" i="1"/>
  <c r="O3889" i="1"/>
  <c r="C3889" i="1"/>
  <c r="S3888" i="1"/>
  <c r="O3888" i="1"/>
  <c r="C3888" i="1"/>
  <c r="S3887" i="1"/>
  <c r="O3887" i="1"/>
  <c r="C3887" i="1"/>
  <c r="S3886" i="1"/>
  <c r="O3886" i="1"/>
  <c r="C3886" i="1"/>
  <c r="S3885" i="1"/>
  <c r="O3885" i="1"/>
  <c r="C3885" i="1"/>
  <c r="S3884" i="1"/>
  <c r="O3884" i="1"/>
  <c r="C3884" i="1"/>
  <c r="S3883" i="1"/>
  <c r="O3883" i="1"/>
  <c r="C3883" i="1"/>
  <c r="S3882" i="1"/>
  <c r="O3882" i="1"/>
  <c r="C3882" i="1"/>
  <c r="S3881" i="1"/>
  <c r="O3881" i="1"/>
  <c r="C3881" i="1"/>
  <c r="S3880" i="1"/>
  <c r="O3880" i="1"/>
  <c r="C3880" i="1"/>
  <c r="S3879" i="1"/>
  <c r="O3879" i="1"/>
  <c r="C3879" i="1"/>
  <c r="S3878" i="1"/>
  <c r="O3878" i="1"/>
  <c r="C3878" i="1"/>
  <c r="S3877" i="1"/>
  <c r="O3877" i="1"/>
  <c r="C3877" i="1"/>
  <c r="S3876" i="1"/>
  <c r="O3876" i="1"/>
  <c r="C3876" i="1"/>
  <c r="S3875" i="1"/>
  <c r="O3875" i="1"/>
  <c r="C3875" i="1"/>
  <c r="S3874" i="1"/>
  <c r="O3874" i="1"/>
  <c r="C3874" i="1"/>
  <c r="S3873" i="1"/>
  <c r="O3873" i="1"/>
  <c r="C3873" i="1"/>
  <c r="S3872" i="1"/>
  <c r="O3872" i="1"/>
  <c r="C3872" i="1"/>
  <c r="S3871" i="1"/>
  <c r="O3871" i="1"/>
  <c r="C3871" i="1"/>
  <c r="S3870" i="1"/>
  <c r="O3870" i="1"/>
  <c r="C3870" i="1"/>
  <c r="S3869" i="1"/>
  <c r="O3869" i="1"/>
  <c r="C3869" i="1"/>
  <c r="S3868" i="1"/>
  <c r="O3868" i="1"/>
  <c r="C3868" i="1"/>
  <c r="S3867" i="1"/>
  <c r="O3867" i="1"/>
  <c r="C3867" i="1"/>
  <c r="S3866" i="1"/>
  <c r="O3866" i="1"/>
  <c r="C3866" i="1"/>
  <c r="S3865" i="1"/>
  <c r="O3865" i="1"/>
  <c r="C3865" i="1"/>
  <c r="S3864" i="1"/>
  <c r="O3864" i="1"/>
  <c r="C3864" i="1"/>
  <c r="S3863" i="1"/>
  <c r="O3863" i="1"/>
  <c r="C3863" i="1"/>
  <c r="S3862" i="1"/>
  <c r="O3862" i="1"/>
  <c r="C3862" i="1"/>
  <c r="S3861" i="1"/>
  <c r="O3861" i="1"/>
  <c r="C3861" i="1"/>
  <c r="S3860" i="1"/>
  <c r="O3860" i="1"/>
  <c r="C3860" i="1"/>
  <c r="S3859" i="1"/>
  <c r="O3859" i="1"/>
  <c r="C3859" i="1"/>
  <c r="S3858" i="1"/>
  <c r="O3858" i="1"/>
  <c r="C3858" i="1"/>
  <c r="S3857" i="1"/>
  <c r="O3857" i="1"/>
  <c r="C3857" i="1"/>
  <c r="S3856" i="1"/>
  <c r="O3856" i="1"/>
  <c r="C3856" i="1"/>
  <c r="S3855" i="1"/>
  <c r="O3855" i="1"/>
  <c r="C3855" i="1"/>
  <c r="S3854" i="1"/>
  <c r="O3854" i="1"/>
  <c r="C3854" i="1"/>
  <c r="S3853" i="1"/>
  <c r="O3853" i="1"/>
  <c r="C3853" i="1"/>
  <c r="S3852" i="1"/>
  <c r="O3852" i="1"/>
  <c r="C3852" i="1"/>
  <c r="S3851" i="1"/>
  <c r="O3851" i="1"/>
  <c r="C3851" i="1"/>
  <c r="S3850" i="1"/>
  <c r="O3850" i="1"/>
  <c r="C3850" i="1"/>
  <c r="S3849" i="1"/>
  <c r="O3849" i="1"/>
  <c r="C3849" i="1"/>
  <c r="S3848" i="1"/>
  <c r="O3848" i="1"/>
  <c r="C3848" i="1"/>
  <c r="S3847" i="1"/>
  <c r="O3847" i="1"/>
  <c r="C3847" i="1"/>
  <c r="S3846" i="1"/>
  <c r="O3846" i="1"/>
  <c r="C3846" i="1"/>
  <c r="S3845" i="1"/>
  <c r="O3845" i="1"/>
  <c r="C3845" i="1"/>
  <c r="S3844" i="1"/>
  <c r="O3844" i="1"/>
  <c r="C3844" i="1"/>
  <c r="S3843" i="1"/>
  <c r="O3843" i="1"/>
  <c r="C3843" i="1"/>
  <c r="S3842" i="1"/>
  <c r="O3842" i="1"/>
  <c r="C3842" i="1"/>
  <c r="S3841" i="1"/>
  <c r="O3841" i="1"/>
  <c r="C3841" i="1"/>
  <c r="S3840" i="1"/>
  <c r="O3840" i="1"/>
  <c r="C3840" i="1"/>
  <c r="S3839" i="1"/>
  <c r="O3839" i="1"/>
  <c r="C3839" i="1"/>
  <c r="S3838" i="1"/>
  <c r="O3838" i="1"/>
  <c r="C3838" i="1"/>
  <c r="S3837" i="1"/>
  <c r="O3837" i="1"/>
  <c r="C3837" i="1"/>
  <c r="S3836" i="1"/>
  <c r="O3836" i="1"/>
  <c r="C3836" i="1"/>
  <c r="S3835" i="1"/>
  <c r="O3835" i="1"/>
  <c r="C3835" i="1"/>
  <c r="S3834" i="1"/>
  <c r="O3834" i="1"/>
  <c r="C3834" i="1"/>
  <c r="S3833" i="1"/>
  <c r="O3833" i="1"/>
  <c r="C3833" i="1"/>
  <c r="S3832" i="1"/>
  <c r="O3832" i="1"/>
  <c r="C3832" i="1"/>
  <c r="S3831" i="1"/>
  <c r="O3831" i="1"/>
  <c r="C3831" i="1"/>
  <c r="S3830" i="1"/>
  <c r="O3830" i="1"/>
  <c r="C3830" i="1"/>
  <c r="S3829" i="1"/>
  <c r="O3829" i="1"/>
  <c r="C3829" i="1"/>
  <c r="S3828" i="1"/>
  <c r="O3828" i="1"/>
  <c r="C3828" i="1"/>
  <c r="S3827" i="1"/>
  <c r="O3827" i="1"/>
  <c r="C3827" i="1"/>
  <c r="S3826" i="1"/>
  <c r="O3826" i="1"/>
  <c r="C3826" i="1"/>
  <c r="S3825" i="1"/>
  <c r="O3825" i="1"/>
  <c r="C3825" i="1"/>
  <c r="S3824" i="1"/>
  <c r="O3824" i="1"/>
  <c r="C3824" i="1"/>
  <c r="S3823" i="1"/>
  <c r="O3823" i="1"/>
  <c r="C3823" i="1"/>
  <c r="S3822" i="1"/>
  <c r="O3822" i="1"/>
  <c r="C3822" i="1"/>
  <c r="S3821" i="1"/>
  <c r="O3821" i="1"/>
  <c r="C3821" i="1"/>
  <c r="S3820" i="1"/>
  <c r="O3820" i="1"/>
  <c r="C3820" i="1"/>
  <c r="S3819" i="1"/>
  <c r="O3819" i="1"/>
  <c r="C3819" i="1"/>
  <c r="S3818" i="1"/>
  <c r="O3818" i="1"/>
  <c r="C3818" i="1"/>
  <c r="S3817" i="1"/>
  <c r="O3817" i="1"/>
  <c r="C3817" i="1"/>
  <c r="S3816" i="1"/>
  <c r="O3816" i="1"/>
  <c r="C3816" i="1"/>
  <c r="S3815" i="1"/>
  <c r="O3815" i="1"/>
  <c r="C3815" i="1"/>
  <c r="S3814" i="1"/>
  <c r="O3814" i="1"/>
  <c r="C3814" i="1"/>
  <c r="S3813" i="1"/>
  <c r="O3813" i="1"/>
  <c r="C3813" i="1"/>
  <c r="S3812" i="1"/>
  <c r="O3812" i="1"/>
  <c r="C3812" i="1"/>
  <c r="S3811" i="1"/>
  <c r="O3811" i="1"/>
  <c r="C3811" i="1"/>
  <c r="S3810" i="1"/>
  <c r="O3810" i="1"/>
  <c r="C3810" i="1"/>
  <c r="S3809" i="1"/>
  <c r="O3809" i="1"/>
  <c r="C3809" i="1"/>
  <c r="S3808" i="1"/>
  <c r="O3808" i="1"/>
  <c r="C3808" i="1"/>
  <c r="S3807" i="1"/>
  <c r="O3807" i="1"/>
  <c r="C3807" i="1"/>
  <c r="S3806" i="1"/>
  <c r="O3806" i="1"/>
  <c r="C3806" i="1"/>
  <c r="S3805" i="1"/>
  <c r="O3805" i="1"/>
  <c r="C3805" i="1"/>
  <c r="S3804" i="1"/>
  <c r="O3804" i="1"/>
  <c r="C3804" i="1"/>
  <c r="S3803" i="1"/>
  <c r="O3803" i="1"/>
  <c r="C3803" i="1"/>
  <c r="S3802" i="1"/>
  <c r="O3802" i="1"/>
  <c r="C3802" i="1"/>
  <c r="S3801" i="1"/>
  <c r="O3801" i="1"/>
  <c r="C3801" i="1"/>
  <c r="S3800" i="1"/>
  <c r="O3800" i="1"/>
  <c r="C3800" i="1"/>
  <c r="S3799" i="1"/>
  <c r="O3799" i="1"/>
  <c r="C3799" i="1"/>
  <c r="S3798" i="1"/>
  <c r="O3798" i="1"/>
  <c r="C3798" i="1"/>
  <c r="S3797" i="1"/>
  <c r="O3797" i="1"/>
  <c r="C3797" i="1"/>
  <c r="S3796" i="1"/>
  <c r="O3796" i="1"/>
  <c r="C3796" i="1"/>
  <c r="S3795" i="1"/>
  <c r="O3795" i="1"/>
  <c r="C3795" i="1"/>
  <c r="S3794" i="1"/>
  <c r="O3794" i="1"/>
  <c r="C3794" i="1"/>
  <c r="S3793" i="1"/>
  <c r="O3793" i="1"/>
  <c r="C3793" i="1"/>
  <c r="S3792" i="1"/>
  <c r="O3792" i="1"/>
  <c r="C3792" i="1"/>
  <c r="S3791" i="1"/>
  <c r="O3791" i="1"/>
  <c r="C3791" i="1"/>
  <c r="S3790" i="1"/>
  <c r="O3790" i="1"/>
  <c r="C3790" i="1"/>
  <c r="S3789" i="1"/>
  <c r="O3789" i="1"/>
  <c r="C3789" i="1"/>
  <c r="S3788" i="1"/>
  <c r="O3788" i="1"/>
  <c r="C3788" i="1"/>
  <c r="S3787" i="1"/>
  <c r="O3787" i="1"/>
  <c r="C3787" i="1"/>
  <c r="S3786" i="1"/>
  <c r="O3786" i="1"/>
  <c r="C3786" i="1"/>
  <c r="S3785" i="1"/>
  <c r="O3785" i="1"/>
  <c r="C3785" i="1"/>
  <c r="S3784" i="1"/>
  <c r="O3784" i="1"/>
  <c r="C3784" i="1"/>
  <c r="S3783" i="1"/>
  <c r="O3783" i="1"/>
  <c r="C3783" i="1"/>
  <c r="S3782" i="1"/>
  <c r="O3782" i="1"/>
  <c r="C3782" i="1"/>
  <c r="S3781" i="1"/>
  <c r="O3781" i="1"/>
  <c r="C3781" i="1"/>
  <c r="S3780" i="1"/>
  <c r="O3780" i="1"/>
  <c r="C3780" i="1"/>
  <c r="S3779" i="1"/>
  <c r="O3779" i="1"/>
  <c r="C3779" i="1"/>
  <c r="S3778" i="1"/>
  <c r="O3778" i="1"/>
  <c r="C3778" i="1"/>
  <c r="S3777" i="1"/>
  <c r="O3777" i="1"/>
  <c r="C3777" i="1"/>
  <c r="S3776" i="1"/>
  <c r="O3776" i="1"/>
  <c r="C3776" i="1"/>
  <c r="S3775" i="1"/>
  <c r="O3775" i="1"/>
  <c r="C3775" i="1"/>
  <c r="S3774" i="1"/>
  <c r="O3774" i="1"/>
  <c r="C3774" i="1"/>
  <c r="S3773" i="1"/>
  <c r="O3773" i="1"/>
  <c r="C3773" i="1"/>
  <c r="S3772" i="1"/>
  <c r="O3772" i="1"/>
  <c r="C3772" i="1"/>
  <c r="S3771" i="1"/>
  <c r="O3771" i="1"/>
  <c r="C3771" i="1"/>
  <c r="S3770" i="1"/>
  <c r="O3770" i="1"/>
  <c r="C3770" i="1"/>
  <c r="S3769" i="1"/>
  <c r="O3769" i="1"/>
  <c r="C3769" i="1"/>
  <c r="S3768" i="1"/>
  <c r="O3768" i="1"/>
  <c r="C3768" i="1"/>
  <c r="S3767" i="1"/>
  <c r="O3767" i="1"/>
  <c r="C3767" i="1"/>
  <c r="S3766" i="1"/>
  <c r="O3766" i="1"/>
  <c r="C3766" i="1"/>
  <c r="S3765" i="1"/>
  <c r="O3765" i="1"/>
  <c r="C3765" i="1"/>
  <c r="S3764" i="1"/>
  <c r="O3764" i="1"/>
  <c r="C3764" i="1"/>
  <c r="S3763" i="1"/>
  <c r="O3763" i="1"/>
  <c r="C3763" i="1"/>
  <c r="S3762" i="1"/>
  <c r="O3762" i="1"/>
  <c r="C3762" i="1"/>
  <c r="S3761" i="1"/>
  <c r="O3761" i="1"/>
  <c r="C3761" i="1"/>
  <c r="S3760" i="1"/>
  <c r="O3760" i="1"/>
  <c r="C3760" i="1"/>
  <c r="S3759" i="1"/>
  <c r="O3759" i="1"/>
  <c r="C3759" i="1"/>
  <c r="S3758" i="1"/>
  <c r="O3758" i="1"/>
  <c r="C3758" i="1"/>
  <c r="S3757" i="1"/>
  <c r="O3757" i="1"/>
  <c r="C3757" i="1"/>
  <c r="S3756" i="1"/>
  <c r="O3756" i="1"/>
  <c r="C3756" i="1"/>
  <c r="S3755" i="1"/>
  <c r="O3755" i="1"/>
  <c r="C3755" i="1"/>
  <c r="S3754" i="1"/>
  <c r="O3754" i="1"/>
  <c r="C3754" i="1"/>
  <c r="S3753" i="1"/>
  <c r="O3753" i="1"/>
  <c r="C3753" i="1"/>
  <c r="S3752" i="1"/>
  <c r="O3752" i="1"/>
  <c r="C3752" i="1"/>
  <c r="S3751" i="1"/>
  <c r="O3751" i="1"/>
  <c r="C3751" i="1"/>
  <c r="S3750" i="1"/>
  <c r="O3750" i="1"/>
  <c r="C3750" i="1"/>
  <c r="S3749" i="1"/>
  <c r="O3749" i="1"/>
  <c r="C3749" i="1"/>
  <c r="S3748" i="1"/>
  <c r="O3748" i="1"/>
  <c r="C3748" i="1"/>
  <c r="S3747" i="1"/>
  <c r="O3747" i="1"/>
  <c r="C3747" i="1"/>
  <c r="S3746" i="1"/>
  <c r="O3746" i="1"/>
  <c r="C3746" i="1"/>
  <c r="S3745" i="1"/>
  <c r="O3745" i="1"/>
  <c r="C3745" i="1"/>
  <c r="S3744" i="1"/>
  <c r="O3744" i="1"/>
  <c r="C3744" i="1"/>
  <c r="S3743" i="1"/>
  <c r="O3743" i="1"/>
  <c r="C3743" i="1"/>
  <c r="S3742" i="1"/>
  <c r="O3742" i="1"/>
  <c r="C3742" i="1"/>
  <c r="S3741" i="1"/>
  <c r="O3741" i="1"/>
  <c r="C3741" i="1"/>
  <c r="S3740" i="1"/>
  <c r="O3740" i="1"/>
  <c r="C3740" i="1"/>
  <c r="S3739" i="1"/>
  <c r="O3739" i="1"/>
  <c r="C3739" i="1"/>
  <c r="S3738" i="1"/>
  <c r="O3738" i="1"/>
  <c r="C3738" i="1"/>
  <c r="S3737" i="1"/>
  <c r="O3737" i="1"/>
  <c r="C3737" i="1"/>
  <c r="S3736" i="1"/>
  <c r="O3736" i="1"/>
  <c r="C3736" i="1"/>
  <c r="S3735" i="1"/>
  <c r="O3735" i="1"/>
  <c r="C3735" i="1"/>
  <c r="S3734" i="1"/>
  <c r="O3734" i="1"/>
  <c r="C3734" i="1"/>
  <c r="S3733" i="1"/>
  <c r="O3733" i="1"/>
  <c r="C3733" i="1"/>
  <c r="S3732" i="1"/>
  <c r="O3732" i="1"/>
  <c r="C3732" i="1"/>
  <c r="S3731" i="1"/>
  <c r="O3731" i="1"/>
  <c r="C3731" i="1"/>
  <c r="S3730" i="1"/>
  <c r="O3730" i="1"/>
  <c r="C3730" i="1"/>
  <c r="S3729" i="1"/>
  <c r="O3729" i="1"/>
  <c r="C3729" i="1"/>
  <c r="S3728" i="1"/>
  <c r="O3728" i="1"/>
  <c r="C3728" i="1"/>
  <c r="S3727" i="1"/>
  <c r="O3727" i="1"/>
  <c r="C3727" i="1"/>
  <c r="S3726" i="1"/>
  <c r="O3726" i="1"/>
  <c r="C3726" i="1"/>
  <c r="S3725" i="1"/>
  <c r="O3725" i="1"/>
  <c r="C3725" i="1"/>
  <c r="S3724" i="1"/>
  <c r="O3724" i="1"/>
  <c r="C3724" i="1"/>
  <c r="S3723" i="1"/>
  <c r="O3723" i="1"/>
  <c r="C3723" i="1"/>
  <c r="S3722" i="1"/>
  <c r="O3722" i="1"/>
  <c r="C3722" i="1"/>
  <c r="S3721" i="1"/>
  <c r="O3721" i="1"/>
  <c r="C3721" i="1"/>
  <c r="S3720" i="1"/>
  <c r="O3720" i="1"/>
  <c r="C3720" i="1"/>
  <c r="S3719" i="1"/>
  <c r="O3719" i="1"/>
  <c r="C3719" i="1"/>
  <c r="S3718" i="1"/>
  <c r="O3718" i="1"/>
  <c r="C3718" i="1"/>
  <c r="S3717" i="1"/>
  <c r="O3717" i="1"/>
  <c r="C3717" i="1"/>
  <c r="S3716" i="1"/>
  <c r="O3716" i="1"/>
  <c r="C3716" i="1"/>
  <c r="S3715" i="1"/>
  <c r="O3715" i="1"/>
  <c r="C3715" i="1"/>
  <c r="S3714" i="1"/>
  <c r="O3714" i="1"/>
  <c r="C3714" i="1"/>
  <c r="S3713" i="1"/>
  <c r="O3713" i="1"/>
  <c r="C3713" i="1"/>
  <c r="S3712" i="1"/>
  <c r="O3712" i="1"/>
  <c r="C3712" i="1"/>
  <c r="S3711" i="1"/>
  <c r="O3711" i="1"/>
  <c r="C3711" i="1"/>
  <c r="S3710" i="1"/>
  <c r="O3710" i="1"/>
  <c r="C3710" i="1"/>
  <c r="S3709" i="1"/>
  <c r="O3709" i="1"/>
  <c r="C3709" i="1"/>
  <c r="S3708" i="1"/>
  <c r="O3708" i="1"/>
  <c r="C3708" i="1"/>
  <c r="S3707" i="1"/>
  <c r="O3707" i="1"/>
  <c r="C3707" i="1"/>
  <c r="S3706" i="1"/>
  <c r="O3706" i="1"/>
  <c r="C3706" i="1"/>
  <c r="S3705" i="1"/>
  <c r="O3705" i="1"/>
  <c r="C3705" i="1"/>
  <c r="S3704" i="1"/>
  <c r="O3704" i="1"/>
  <c r="C3704" i="1"/>
  <c r="S3703" i="1"/>
  <c r="O3703" i="1"/>
  <c r="C3703" i="1"/>
  <c r="S3702" i="1"/>
  <c r="O3702" i="1"/>
  <c r="C3702" i="1"/>
  <c r="S3701" i="1"/>
  <c r="O3701" i="1"/>
  <c r="C3701" i="1"/>
  <c r="S3700" i="1"/>
  <c r="O3700" i="1"/>
  <c r="C3700" i="1"/>
  <c r="S3699" i="1"/>
  <c r="O3699" i="1"/>
  <c r="C3699" i="1"/>
  <c r="S3698" i="1"/>
  <c r="O3698" i="1"/>
  <c r="C3698" i="1"/>
  <c r="S3697" i="1"/>
  <c r="O3697" i="1"/>
  <c r="C3697" i="1"/>
  <c r="S3696" i="1"/>
  <c r="O3696" i="1"/>
  <c r="C3696" i="1"/>
  <c r="S3695" i="1"/>
  <c r="O3695" i="1"/>
  <c r="C3695" i="1"/>
  <c r="S3694" i="1"/>
  <c r="O3694" i="1"/>
  <c r="C3694" i="1"/>
  <c r="S3693" i="1"/>
  <c r="O3693" i="1"/>
  <c r="C3693" i="1"/>
  <c r="S3692" i="1"/>
  <c r="O3692" i="1"/>
  <c r="C3692" i="1"/>
  <c r="S3691" i="1"/>
  <c r="O3691" i="1"/>
  <c r="C3691" i="1"/>
  <c r="S3690" i="1"/>
  <c r="O3690" i="1"/>
  <c r="C3690" i="1"/>
  <c r="S3689" i="1"/>
  <c r="O3689" i="1"/>
  <c r="C3689" i="1"/>
  <c r="S3688" i="1"/>
  <c r="O3688" i="1"/>
  <c r="C3688" i="1"/>
  <c r="S3687" i="1"/>
  <c r="O3687" i="1"/>
  <c r="C3687" i="1"/>
  <c r="S3686" i="1"/>
  <c r="O3686" i="1"/>
  <c r="C3686" i="1"/>
  <c r="S3685" i="1"/>
  <c r="O3685" i="1"/>
  <c r="C3685" i="1"/>
  <c r="S3684" i="1"/>
  <c r="O3684" i="1"/>
  <c r="C3684" i="1"/>
  <c r="S3683" i="1"/>
  <c r="O3683" i="1"/>
  <c r="C3683" i="1"/>
  <c r="S3682" i="1"/>
  <c r="O3682" i="1"/>
  <c r="C3682" i="1"/>
  <c r="S3681" i="1"/>
  <c r="O3681" i="1"/>
  <c r="C3681" i="1"/>
  <c r="S3680" i="1"/>
  <c r="O3680" i="1"/>
  <c r="C3680" i="1"/>
  <c r="S3679" i="1"/>
  <c r="O3679" i="1"/>
  <c r="C3679" i="1"/>
  <c r="S3678" i="1"/>
  <c r="O3678" i="1"/>
  <c r="C3678" i="1"/>
  <c r="S3677" i="1"/>
  <c r="O3677" i="1"/>
  <c r="C3677" i="1"/>
  <c r="S3676" i="1"/>
  <c r="O3676" i="1"/>
  <c r="C3676" i="1"/>
  <c r="S3675" i="1"/>
  <c r="O3675" i="1"/>
  <c r="C3675" i="1"/>
  <c r="S3674" i="1"/>
  <c r="O3674" i="1"/>
  <c r="C3674" i="1"/>
  <c r="S3673" i="1"/>
  <c r="O3673" i="1"/>
  <c r="C3673" i="1"/>
  <c r="S3672" i="1"/>
  <c r="O3672" i="1"/>
  <c r="C3672" i="1"/>
  <c r="S3671" i="1"/>
  <c r="O3671" i="1"/>
  <c r="C3671" i="1"/>
  <c r="S3670" i="1"/>
  <c r="O3670" i="1"/>
  <c r="C3670" i="1"/>
  <c r="S3669" i="1"/>
  <c r="O3669" i="1"/>
  <c r="C3669" i="1"/>
  <c r="S3668" i="1"/>
  <c r="O3668" i="1"/>
  <c r="C3668" i="1"/>
  <c r="S3667" i="1"/>
  <c r="O3667" i="1"/>
  <c r="C3667" i="1"/>
  <c r="S3666" i="1"/>
  <c r="O3666" i="1"/>
  <c r="C3666" i="1"/>
  <c r="S3665" i="1"/>
  <c r="O3665" i="1"/>
  <c r="C3665" i="1"/>
  <c r="S3664" i="1"/>
  <c r="O3664" i="1"/>
  <c r="C3664" i="1"/>
  <c r="S3663" i="1"/>
  <c r="O3663" i="1"/>
  <c r="C3663" i="1"/>
  <c r="S3662" i="1"/>
  <c r="O3662" i="1"/>
  <c r="C3662" i="1"/>
  <c r="S3661" i="1"/>
  <c r="O3661" i="1"/>
  <c r="C3661" i="1"/>
  <c r="S3660" i="1"/>
  <c r="O3660" i="1"/>
  <c r="C3660" i="1"/>
  <c r="S3659" i="1"/>
  <c r="O3659" i="1"/>
  <c r="C3659" i="1"/>
  <c r="S3658" i="1"/>
  <c r="O3658" i="1"/>
  <c r="C3658" i="1"/>
  <c r="S3657" i="1"/>
  <c r="O3657" i="1"/>
  <c r="C3657" i="1"/>
  <c r="S3656" i="1"/>
  <c r="O3656" i="1"/>
  <c r="C3656" i="1"/>
  <c r="S3655" i="1"/>
  <c r="O3655" i="1"/>
  <c r="C3655" i="1"/>
  <c r="S3654" i="1"/>
  <c r="O3654" i="1"/>
  <c r="C3654" i="1"/>
  <c r="S3653" i="1"/>
  <c r="O3653" i="1"/>
  <c r="C3653" i="1"/>
  <c r="S3652" i="1"/>
  <c r="O3652" i="1"/>
  <c r="C3652" i="1"/>
  <c r="S3651" i="1"/>
  <c r="O3651" i="1"/>
  <c r="C3651" i="1"/>
  <c r="S3650" i="1"/>
  <c r="O3650" i="1"/>
  <c r="C3650" i="1"/>
  <c r="S3649" i="1"/>
  <c r="O3649" i="1"/>
  <c r="C3649" i="1"/>
  <c r="S3648" i="1"/>
  <c r="O3648" i="1"/>
  <c r="C3648" i="1"/>
  <c r="S3647" i="1"/>
  <c r="O3647" i="1"/>
  <c r="C3647" i="1"/>
  <c r="S3646" i="1"/>
  <c r="O3646" i="1"/>
  <c r="C3646" i="1"/>
  <c r="S3645" i="1"/>
  <c r="O3645" i="1"/>
  <c r="C3645" i="1"/>
  <c r="S3644" i="1"/>
  <c r="O3644" i="1"/>
  <c r="C3644" i="1"/>
  <c r="S3643" i="1"/>
  <c r="O3643" i="1"/>
  <c r="C3643" i="1"/>
  <c r="S3642" i="1"/>
  <c r="O3642" i="1"/>
  <c r="C3642" i="1"/>
  <c r="S3641" i="1"/>
  <c r="O3641" i="1"/>
  <c r="C3641" i="1"/>
  <c r="S3640" i="1"/>
  <c r="O3640" i="1"/>
  <c r="C3640" i="1"/>
  <c r="S3639" i="1"/>
  <c r="O3639" i="1"/>
  <c r="C3639" i="1"/>
  <c r="S3638" i="1"/>
  <c r="O3638" i="1"/>
  <c r="C3638" i="1"/>
  <c r="S3637" i="1"/>
  <c r="O3637" i="1"/>
  <c r="C3637" i="1"/>
  <c r="S3636" i="1"/>
  <c r="O3636" i="1"/>
  <c r="C3636" i="1"/>
  <c r="S3635" i="1"/>
  <c r="O3635" i="1"/>
  <c r="C3635" i="1"/>
  <c r="S3634" i="1"/>
  <c r="O3634" i="1"/>
  <c r="C3634" i="1"/>
  <c r="S3633" i="1"/>
  <c r="O3633" i="1"/>
  <c r="C3633" i="1"/>
  <c r="S3632" i="1"/>
  <c r="O3632" i="1"/>
  <c r="C3632" i="1"/>
  <c r="S3631" i="1"/>
  <c r="O3631" i="1"/>
  <c r="C3631" i="1"/>
  <c r="S3630" i="1"/>
  <c r="O3630" i="1"/>
  <c r="C3630" i="1"/>
  <c r="S3629" i="1"/>
  <c r="O3629" i="1"/>
  <c r="C3629" i="1"/>
  <c r="S3628" i="1"/>
  <c r="O3628" i="1"/>
  <c r="C3628" i="1"/>
  <c r="S3627" i="1"/>
  <c r="O3627" i="1"/>
  <c r="C3627" i="1"/>
  <c r="S3626" i="1"/>
  <c r="O3626" i="1"/>
  <c r="C3626" i="1"/>
  <c r="S3625" i="1"/>
  <c r="O3625" i="1"/>
  <c r="C3625" i="1"/>
  <c r="S3624" i="1"/>
  <c r="O3624" i="1"/>
  <c r="C3624" i="1"/>
  <c r="S3623" i="1"/>
  <c r="O3623" i="1"/>
  <c r="C3623" i="1"/>
  <c r="S3622" i="1"/>
  <c r="O3622" i="1"/>
  <c r="C3622" i="1"/>
  <c r="S3621" i="1"/>
  <c r="O3621" i="1"/>
  <c r="C3621" i="1"/>
  <c r="S3620" i="1"/>
  <c r="O3620" i="1"/>
  <c r="C3620" i="1"/>
  <c r="S3619" i="1"/>
  <c r="O3619" i="1"/>
  <c r="C3619" i="1"/>
  <c r="S3618" i="1"/>
  <c r="O3618" i="1"/>
  <c r="C3618" i="1"/>
  <c r="S3617" i="1"/>
  <c r="O3617" i="1"/>
  <c r="C3617" i="1"/>
  <c r="S3616" i="1"/>
  <c r="O3616" i="1"/>
  <c r="C3616" i="1"/>
  <c r="S3615" i="1"/>
  <c r="O3615" i="1"/>
  <c r="C3615" i="1"/>
  <c r="S3614" i="1"/>
  <c r="O3614" i="1"/>
  <c r="C3614" i="1"/>
  <c r="S3613" i="1"/>
  <c r="O3613" i="1"/>
  <c r="C3613" i="1"/>
  <c r="S3612" i="1"/>
  <c r="O3612" i="1"/>
  <c r="C3612" i="1"/>
  <c r="S3611" i="1"/>
  <c r="O3611" i="1"/>
  <c r="C3611" i="1"/>
  <c r="S3610" i="1"/>
  <c r="O3610" i="1"/>
  <c r="C3610" i="1"/>
  <c r="S3609" i="1"/>
  <c r="O3609" i="1"/>
  <c r="C3609" i="1"/>
  <c r="S3608" i="1"/>
  <c r="O3608" i="1"/>
  <c r="C3608" i="1"/>
  <c r="S3607" i="1"/>
  <c r="O3607" i="1"/>
  <c r="C3607" i="1"/>
  <c r="S3606" i="1"/>
  <c r="O3606" i="1"/>
  <c r="C3606" i="1"/>
  <c r="S3605" i="1"/>
  <c r="O3605" i="1"/>
  <c r="C3605" i="1"/>
  <c r="S3604" i="1"/>
  <c r="O3604" i="1"/>
  <c r="C3604" i="1"/>
  <c r="S3603" i="1"/>
  <c r="O3603" i="1"/>
  <c r="C3603" i="1"/>
  <c r="S3602" i="1"/>
  <c r="O3602" i="1"/>
  <c r="C3602" i="1"/>
  <c r="S3601" i="1"/>
  <c r="O3601" i="1"/>
  <c r="C3601" i="1"/>
  <c r="S3600" i="1"/>
  <c r="O3600" i="1"/>
  <c r="C3600" i="1"/>
  <c r="S3599" i="1"/>
  <c r="O3599" i="1"/>
  <c r="C3599" i="1"/>
  <c r="S3598" i="1"/>
  <c r="O3598" i="1"/>
  <c r="C3598" i="1"/>
  <c r="S3597" i="1"/>
  <c r="O3597" i="1"/>
  <c r="C3597" i="1"/>
  <c r="S3596" i="1"/>
  <c r="O3596" i="1"/>
  <c r="C3596" i="1"/>
  <c r="S3595" i="1"/>
  <c r="O3595" i="1"/>
  <c r="C3595" i="1"/>
  <c r="S3594" i="1"/>
  <c r="O3594" i="1"/>
  <c r="C3594" i="1"/>
  <c r="S3593" i="1"/>
  <c r="O3593" i="1"/>
  <c r="C3593" i="1"/>
  <c r="S3592" i="1"/>
  <c r="O3592" i="1"/>
  <c r="C3592" i="1"/>
  <c r="S3591" i="1"/>
  <c r="O3591" i="1"/>
  <c r="C3591" i="1"/>
  <c r="S3590" i="1"/>
  <c r="O3590" i="1"/>
  <c r="C3590" i="1"/>
  <c r="S3589" i="1"/>
  <c r="O3589" i="1"/>
  <c r="C3589" i="1"/>
  <c r="S3588" i="1"/>
  <c r="O3588" i="1"/>
  <c r="C3588" i="1"/>
  <c r="S3587" i="1"/>
  <c r="O3587" i="1"/>
  <c r="C3587" i="1"/>
  <c r="S3586" i="1"/>
  <c r="O3586" i="1"/>
  <c r="C3586" i="1"/>
  <c r="S3585" i="1"/>
  <c r="O3585" i="1"/>
  <c r="C3585" i="1"/>
  <c r="S3584" i="1"/>
  <c r="O3584" i="1"/>
  <c r="C3584" i="1"/>
  <c r="S3583" i="1"/>
  <c r="O3583" i="1"/>
  <c r="C3583" i="1"/>
  <c r="S3582" i="1"/>
  <c r="O3582" i="1"/>
  <c r="C3582" i="1"/>
  <c r="S3581" i="1"/>
  <c r="O3581" i="1"/>
  <c r="C3581" i="1"/>
  <c r="S3580" i="1"/>
  <c r="O3580" i="1"/>
  <c r="C3580" i="1"/>
  <c r="S3579" i="1"/>
  <c r="O3579" i="1"/>
  <c r="C3579" i="1"/>
  <c r="S3578" i="1"/>
  <c r="O3578" i="1"/>
  <c r="C3578" i="1"/>
  <c r="S3577" i="1"/>
  <c r="O3577" i="1"/>
  <c r="C3577" i="1"/>
  <c r="S3576" i="1"/>
  <c r="O3576" i="1"/>
  <c r="C3576" i="1"/>
  <c r="S3575" i="1"/>
  <c r="O3575" i="1"/>
  <c r="C3575" i="1"/>
  <c r="S3574" i="1"/>
  <c r="O3574" i="1"/>
  <c r="C3574" i="1"/>
  <c r="S3573" i="1"/>
  <c r="O3573" i="1"/>
  <c r="C3573" i="1"/>
  <c r="S3572" i="1"/>
  <c r="O3572" i="1"/>
  <c r="C3572" i="1"/>
  <c r="S3571" i="1"/>
  <c r="O3571" i="1"/>
  <c r="C3571" i="1"/>
  <c r="S3570" i="1"/>
  <c r="O3570" i="1"/>
  <c r="C3570" i="1"/>
  <c r="S3569" i="1"/>
  <c r="O3569" i="1"/>
  <c r="C3569" i="1"/>
  <c r="S3568" i="1"/>
  <c r="O3568" i="1"/>
  <c r="C3568" i="1"/>
  <c r="S3567" i="1"/>
  <c r="O3567" i="1"/>
  <c r="C3567" i="1"/>
  <c r="S3566" i="1"/>
  <c r="O3566" i="1"/>
  <c r="C3566" i="1"/>
  <c r="S3565" i="1"/>
  <c r="O3565" i="1"/>
  <c r="C3565" i="1"/>
  <c r="S3564" i="1"/>
  <c r="O3564" i="1"/>
  <c r="C3564" i="1"/>
  <c r="S3563" i="1"/>
  <c r="O3563" i="1"/>
  <c r="C3563" i="1"/>
  <c r="S3562" i="1"/>
  <c r="O3562" i="1"/>
  <c r="C3562" i="1"/>
  <c r="S3561" i="1"/>
  <c r="O3561" i="1"/>
  <c r="C3561" i="1"/>
  <c r="S3560" i="1"/>
  <c r="O3560" i="1"/>
  <c r="C3560" i="1"/>
  <c r="S3559" i="1"/>
  <c r="O3559" i="1"/>
  <c r="C3559" i="1"/>
  <c r="S3558" i="1"/>
  <c r="O3558" i="1"/>
  <c r="C3558" i="1"/>
  <c r="S3557" i="1"/>
  <c r="O3557" i="1"/>
  <c r="C3557" i="1"/>
  <c r="S3556" i="1"/>
  <c r="O3556" i="1"/>
  <c r="C3556" i="1"/>
  <c r="S3555" i="1"/>
  <c r="O3555" i="1"/>
  <c r="C3555" i="1"/>
  <c r="S3554" i="1"/>
  <c r="O3554" i="1"/>
  <c r="C3554" i="1"/>
  <c r="S3553" i="1"/>
  <c r="O3553" i="1"/>
  <c r="C3553" i="1"/>
  <c r="S3552" i="1"/>
  <c r="O3552" i="1"/>
  <c r="C3552" i="1"/>
  <c r="S3551" i="1"/>
  <c r="O3551" i="1"/>
  <c r="C3551" i="1"/>
  <c r="S3550" i="1"/>
  <c r="O3550" i="1"/>
  <c r="C3550" i="1"/>
  <c r="S3549" i="1"/>
  <c r="O3549" i="1"/>
  <c r="C3549" i="1"/>
  <c r="S3548" i="1"/>
  <c r="O3548" i="1"/>
  <c r="C3548" i="1"/>
  <c r="S3547" i="1"/>
  <c r="O3547" i="1"/>
  <c r="C3547" i="1"/>
  <c r="S3546" i="1"/>
  <c r="O3546" i="1"/>
  <c r="C3546" i="1"/>
  <c r="S3545" i="1"/>
  <c r="O3545" i="1"/>
  <c r="C3545" i="1"/>
  <c r="S3544" i="1"/>
  <c r="O3544" i="1"/>
  <c r="C3544" i="1"/>
  <c r="S3543" i="1"/>
  <c r="O3543" i="1"/>
  <c r="C3543" i="1"/>
  <c r="S3542" i="1"/>
  <c r="O3542" i="1"/>
  <c r="C3542" i="1"/>
  <c r="S3541" i="1"/>
  <c r="O3541" i="1"/>
  <c r="C3541" i="1"/>
  <c r="S3540" i="1"/>
  <c r="O3540" i="1"/>
  <c r="C3540" i="1"/>
  <c r="S3539" i="1"/>
  <c r="O3539" i="1"/>
  <c r="C3539" i="1"/>
  <c r="S3538" i="1"/>
  <c r="O3538" i="1"/>
  <c r="C3538" i="1"/>
  <c r="S3537" i="1"/>
  <c r="O3537" i="1"/>
  <c r="C3537" i="1"/>
  <c r="S3536" i="1"/>
  <c r="O3536" i="1"/>
  <c r="C3536" i="1"/>
  <c r="S3535" i="1"/>
  <c r="O3535" i="1"/>
  <c r="C3535" i="1"/>
  <c r="S3534" i="1"/>
  <c r="O3534" i="1"/>
  <c r="C3534" i="1"/>
  <c r="S3533" i="1"/>
  <c r="O3533" i="1"/>
  <c r="C3533" i="1"/>
  <c r="S3532" i="1"/>
  <c r="O3532" i="1"/>
  <c r="C3532" i="1"/>
  <c r="S3531" i="1"/>
  <c r="O3531" i="1"/>
  <c r="C3531" i="1"/>
  <c r="S3530" i="1"/>
  <c r="O3530" i="1"/>
  <c r="C3530" i="1"/>
  <c r="S3529" i="1"/>
  <c r="O3529" i="1"/>
  <c r="C3529" i="1"/>
  <c r="S3528" i="1"/>
  <c r="O3528" i="1"/>
  <c r="C3528" i="1"/>
  <c r="S3527" i="1"/>
  <c r="O3527" i="1"/>
  <c r="C3527" i="1"/>
  <c r="S3526" i="1"/>
  <c r="O3526" i="1"/>
  <c r="C3526" i="1"/>
  <c r="S3525" i="1"/>
  <c r="O3525" i="1"/>
  <c r="C3525" i="1"/>
  <c r="S3524" i="1"/>
  <c r="O3524" i="1"/>
  <c r="C3524" i="1"/>
  <c r="S3523" i="1"/>
  <c r="O3523" i="1"/>
  <c r="C3523" i="1"/>
  <c r="S3522" i="1"/>
  <c r="O3522" i="1"/>
  <c r="C3522" i="1"/>
  <c r="S3521" i="1"/>
  <c r="O3521" i="1"/>
  <c r="C3521" i="1"/>
  <c r="S3520" i="1"/>
  <c r="O3520" i="1"/>
  <c r="C3520" i="1"/>
  <c r="S3519" i="1"/>
  <c r="O3519" i="1"/>
  <c r="C3519" i="1"/>
  <c r="S3518" i="1"/>
  <c r="O3518" i="1"/>
  <c r="C3518" i="1"/>
  <c r="S3517" i="1"/>
  <c r="O3517" i="1"/>
  <c r="C3517" i="1"/>
  <c r="S3516" i="1"/>
  <c r="O3516" i="1"/>
  <c r="C3516" i="1"/>
  <c r="S3515" i="1"/>
  <c r="O3515" i="1"/>
  <c r="C3515" i="1"/>
  <c r="S3514" i="1"/>
  <c r="O3514" i="1"/>
  <c r="C3514" i="1"/>
  <c r="S3513" i="1"/>
  <c r="O3513" i="1"/>
  <c r="C3513" i="1"/>
  <c r="S3512" i="1"/>
  <c r="O3512" i="1"/>
  <c r="C3512" i="1"/>
  <c r="S3511" i="1"/>
  <c r="O3511" i="1"/>
  <c r="C3511" i="1"/>
  <c r="S3510" i="1"/>
  <c r="O3510" i="1"/>
  <c r="C3510" i="1"/>
  <c r="S3509" i="1"/>
  <c r="O3509" i="1"/>
  <c r="C3509" i="1"/>
  <c r="S3508" i="1"/>
  <c r="O3508" i="1"/>
  <c r="C3508" i="1"/>
  <c r="S3507" i="1"/>
  <c r="O3507" i="1"/>
  <c r="C3507" i="1"/>
  <c r="S3506" i="1"/>
  <c r="O3506" i="1"/>
  <c r="C3506" i="1"/>
  <c r="S3505" i="1"/>
  <c r="O3505" i="1"/>
  <c r="C3505" i="1"/>
  <c r="S3504" i="1"/>
  <c r="O3504" i="1"/>
  <c r="C3504" i="1"/>
  <c r="S3503" i="1"/>
  <c r="O3503" i="1"/>
  <c r="C3503" i="1"/>
  <c r="S3502" i="1"/>
  <c r="O3502" i="1"/>
  <c r="C3502" i="1"/>
  <c r="S3501" i="1"/>
  <c r="O3501" i="1"/>
  <c r="C3501" i="1"/>
  <c r="S3500" i="1"/>
  <c r="O3500" i="1"/>
  <c r="C3500" i="1"/>
  <c r="S3499" i="1"/>
  <c r="O3499" i="1"/>
  <c r="C3499" i="1"/>
  <c r="S3498" i="1"/>
  <c r="O3498" i="1"/>
  <c r="C3498" i="1"/>
  <c r="S3497" i="1"/>
  <c r="O3497" i="1"/>
  <c r="C3497" i="1"/>
  <c r="S3496" i="1"/>
  <c r="O3496" i="1"/>
  <c r="C3496" i="1"/>
  <c r="S3495" i="1"/>
  <c r="O3495" i="1"/>
  <c r="C3495" i="1"/>
  <c r="S3494" i="1"/>
  <c r="O3494" i="1"/>
  <c r="C3494" i="1"/>
  <c r="S3493" i="1"/>
  <c r="O3493" i="1"/>
  <c r="C3493" i="1"/>
  <c r="S3492" i="1"/>
  <c r="O3492" i="1"/>
  <c r="C3492" i="1"/>
  <c r="S3491" i="1"/>
  <c r="O3491" i="1"/>
  <c r="C3491" i="1"/>
  <c r="S3490" i="1"/>
  <c r="O3490" i="1"/>
  <c r="C3490" i="1"/>
  <c r="S3489" i="1"/>
  <c r="O3489" i="1"/>
  <c r="C3489" i="1"/>
  <c r="S3488" i="1"/>
  <c r="O3488" i="1"/>
  <c r="C3488" i="1"/>
  <c r="S3487" i="1"/>
  <c r="O3487" i="1"/>
  <c r="C3487" i="1"/>
  <c r="S3486" i="1"/>
  <c r="O3486" i="1"/>
  <c r="C3486" i="1"/>
  <c r="S3485" i="1"/>
  <c r="O3485" i="1"/>
  <c r="C3485" i="1"/>
  <c r="S3484" i="1"/>
  <c r="O3484" i="1"/>
  <c r="C3484" i="1"/>
  <c r="S3483" i="1"/>
  <c r="O3483" i="1"/>
  <c r="C3483" i="1"/>
  <c r="S3482" i="1"/>
  <c r="O3482" i="1"/>
  <c r="C3482" i="1"/>
  <c r="S3481" i="1"/>
  <c r="O3481" i="1"/>
  <c r="C3481" i="1"/>
  <c r="S3480" i="1"/>
  <c r="O3480" i="1"/>
  <c r="C3480" i="1"/>
  <c r="S3479" i="1"/>
  <c r="O3479" i="1"/>
  <c r="C3479" i="1"/>
  <c r="S3478" i="1"/>
  <c r="O3478" i="1"/>
  <c r="C3478" i="1"/>
  <c r="S3477" i="1"/>
  <c r="O3477" i="1"/>
  <c r="C3477" i="1"/>
  <c r="S3476" i="1"/>
  <c r="O3476" i="1"/>
  <c r="C3476" i="1"/>
  <c r="S3475" i="1"/>
  <c r="O3475" i="1"/>
  <c r="C3475" i="1"/>
  <c r="S3474" i="1"/>
  <c r="O3474" i="1"/>
  <c r="C3474" i="1"/>
  <c r="S3473" i="1"/>
  <c r="O3473" i="1"/>
  <c r="C3473" i="1"/>
  <c r="S3472" i="1"/>
  <c r="O3472" i="1"/>
  <c r="C3472" i="1"/>
  <c r="S3471" i="1"/>
  <c r="O3471" i="1"/>
  <c r="C3471" i="1"/>
  <c r="S3470" i="1"/>
  <c r="O3470" i="1"/>
  <c r="C3470" i="1"/>
  <c r="S3469" i="1"/>
  <c r="O3469" i="1"/>
  <c r="C3469" i="1"/>
  <c r="S3468" i="1"/>
  <c r="O3468" i="1"/>
  <c r="C3468" i="1"/>
  <c r="S3467" i="1"/>
  <c r="O3467" i="1"/>
  <c r="C3467" i="1"/>
  <c r="S3466" i="1"/>
  <c r="O3466" i="1"/>
  <c r="C3466" i="1"/>
  <c r="S3465" i="1"/>
  <c r="O3465" i="1"/>
  <c r="C3465" i="1"/>
  <c r="S3464" i="1"/>
  <c r="O3464" i="1"/>
  <c r="C3464" i="1"/>
  <c r="S3463" i="1"/>
  <c r="O3463" i="1"/>
  <c r="C3463" i="1"/>
  <c r="S3462" i="1"/>
  <c r="O3462" i="1"/>
  <c r="C3462" i="1"/>
  <c r="S3461" i="1"/>
  <c r="O3461" i="1"/>
  <c r="C3461" i="1"/>
  <c r="S3460" i="1"/>
  <c r="O3460" i="1"/>
  <c r="C3460" i="1"/>
  <c r="S3459" i="1"/>
  <c r="O3459" i="1"/>
  <c r="C3459" i="1"/>
  <c r="S3458" i="1"/>
  <c r="O3458" i="1"/>
  <c r="C3458" i="1"/>
  <c r="S3457" i="1"/>
  <c r="O3457" i="1"/>
  <c r="C3457" i="1"/>
  <c r="S3456" i="1"/>
  <c r="O3456" i="1"/>
  <c r="C3456" i="1"/>
  <c r="S3455" i="1"/>
  <c r="O3455" i="1"/>
  <c r="C3455" i="1"/>
  <c r="S3454" i="1"/>
  <c r="O3454" i="1"/>
  <c r="C3454" i="1"/>
  <c r="S3453" i="1"/>
  <c r="O3453" i="1"/>
  <c r="C3453" i="1"/>
  <c r="S3452" i="1"/>
  <c r="O3452" i="1"/>
  <c r="C3452" i="1"/>
  <c r="S3451" i="1"/>
  <c r="O3451" i="1"/>
  <c r="C3451" i="1"/>
  <c r="S3450" i="1"/>
  <c r="O3450" i="1"/>
  <c r="C3450" i="1"/>
  <c r="S3449" i="1"/>
  <c r="O3449" i="1"/>
  <c r="C3449" i="1"/>
  <c r="S3448" i="1"/>
  <c r="O3448" i="1"/>
  <c r="C3448" i="1"/>
  <c r="S3447" i="1"/>
  <c r="O3447" i="1"/>
  <c r="C3447" i="1"/>
  <c r="S3446" i="1"/>
  <c r="O3446" i="1"/>
  <c r="C3446" i="1"/>
  <c r="S3445" i="1"/>
  <c r="O3445" i="1"/>
  <c r="C3445" i="1"/>
  <c r="S3444" i="1"/>
  <c r="O3444" i="1"/>
  <c r="C3444" i="1"/>
  <c r="S3443" i="1"/>
  <c r="O3443" i="1"/>
  <c r="C3443" i="1"/>
  <c r="S3442" i="1"/>
  <c r="O3442" i="1"/>
  <c r="C3442" i="1"/>
  <c r="S3441" i="1"/>
  <c r="O3441" i="1"/>
  <c r="C3441" i="1"/>
  <c r="S3440" i="1"/>
  <c r="O3440" i="1"/>
  <c r="C3440" i="1"/>
  <c r="S3439" i="1"/>
  <c r="O3439" i="1"/>
  <c r="C3439" i="1"/>
  <c r="S3438" i="1"/>
  <c r="O3438" i="1"/>
  <c r="C3438" i="1"/>
  <c r="S3437" i="1"/>
  <c r="O3437" i="1"/>
  <c r="C3437" i="1"/>
  <c r="S3436" i="1"/>
  <c r="O3436" i="1"/>
  <c r="C3436" i="1"/>
  <c r="S3435" i="1"/>
  <c r="O3435" i="1"/>
  <c r="C3435" i="1"/>
  <c r="S3434" i="1"/>
  <c r="O3434" i="1"/>
  <c r="C3434" i="1"/>
  <c r="S3433" i="1"/>
  <c r="O3433" i="1"/>
  <c r="C3433" i="1"/>
  <c r="S3432" i="1"/>
  <c r="O3432" i="1"/>
  <c r="C3432" i="1"/>
  <c r="S3431" i="1"/>
  <c r="O3431" i="1"/>
  <c r="C3431" i="1"/>
  <c r="S3430" i="1"/>
  <c r="O3430" i="1"/>
  <c r="C3430" i="1"/>
  <c r="S3429" i="1"/>
  <c r="O3429" i="1"/>
  <c r="C3429" i="1"/>
  <c r="S3428" i="1"/>
  <c r="O3428" i="1"/>
  <c r="C3428" i="1"/>
  <c r="S3427" i="1"/>
  <c r="O3427" i="1"/>
  <c r="C3427" i="1"/>
  <c r="S3426" i="1"/>
  <c r="O3426" i="1"/>
  <c r="C3426" i="1"/>
  <c r="S3425" i="1"/>
  <c r="O3425" i="1"/>
  <c r="C3425" i="1"/>
  <c r="S3424" i="1"/>
  <c r="O3424" i="1"/>
  <c r="C3424" i="1"/>
  <c r="S3423" i="1"/>
  <c r="O3423" i="1"/>
  <c r="C3423" i="1"/>
  <c r="S3422" i="1"/>
  <c r="O3422" i="1"/>
  <c r="C3422" i="1"/>
  <c r="S3421" i="1"/>
  <c r="O3421" i="1"/>
  <c r="C3421" i="1"/>
  <c r="S3420" i="1"/>
  <c r="O3420" i="1"/>
  <c r="C3420" i="1"/>
  <c r="S3419" i="1"/>
  <c r="O3419" i="1"/>
  <c r="C3419" i="1"/>
  <c r="S3418" i="1"/>
  <c r="O3418" i="1"/>
  <c r="C3418" i="1"/>
  <c r="S3417" i="1"/>
  <c r="O3417" i="1"/>
  <c r="C3417" i="1"/>
  <c r="S3416" i="1"/>
  <c r="O3416" i="1"/>
  <c r="C3416" i="1"/>
  <c r="S3415" i="1"/>
  <c r="O3415" i="1"/>
  <c r="C3415" i="1"/>
  <c r="S3414" i="1"/>
  <c r="O3414" i="1"/>
  <c r="C3414" i="1"/>
  <c r="S3413" i="1"/>
  <c r="O3413" i="1"/>
  <c r="C3413" i="1"/>
  <c r="S3412" i="1"/>
  <c r="O3412" i="1"/>
  <c r="C3412" i="1"/>
  <c r="S3411" i="1"/>
  <c r="O3411" i="1"/>
  <c r="C3411" i="1"/>
  <c r="S3410" i="1"/>
  <c r="O3410" i="1"/>
  <c r="C3410" i="1"/>
  <c r="S3409" i="1"/>
  <c r="O3409" i="1"/>
  <c r="C3409" i="1"/>
  <c r="S3408" i="1"/>
  <c r="O3408" i="1"/>
  <c r="C3408" i="1"/>
  <c r="S3407" i="1"/>
  <c r="O3407" i="1"/>
  <c r="C3407" i="1"/>
  <c r="S3406" i="1"/>
  <c r="O3406" i="1"/>
  <c r="C3406" i="1"/>
  <c r="S3405" i="1"/>
  <c r="O3405" i="1"/>
  <c r="C3405" i="1"/>
  <c r="S3404" i="1"/>
  <c r="O3404" i="1"/>
  <c r="C3404" i="1"/>
  <c r="S3403" i="1"/>
  <c r="O3403" i="1"/>
  <c r="C3403" i="1"/>
  <c r="S3402" i="1"/>
  <c r="O3402" i="1"/>
  <c r="C3402" i="1"/>
  <c r="S3401" i="1"/>
  <c r="O3401" i="1"/>
  <c r="C3401" i="1"/>
  <c r="S3400" i="1"/>
  <c r="O3400" i="1"/>
  <c r="C3400" i="1"/>
  <c r="S3399" i="1"/>
  <c r="O3399" i="1"/>
  <c r="C3399" i="1"/>
  <c r="S3398" i="1"/>
  <c r="O3398" i="1"/>
  <c r="C3398" i="1"/>
  <c r="S3397" i="1"/>
  <c r="O3397" i="1"/>
  <c r="C3397" i="1"/>
  <c r="S3396" i="1"/>
  <c r="O3396" i="1"/>
  <c r="C3396" i="1"/>
  <c r="S3395" i="1"/>
  <c r="O3395" i="1"/>
  <c r="C3395" i="1"/>
  <c r="S3394" i="1"/>
  <c r="O3394" i="1"/>
  <c r="C3394" i="1"/>
  <c r="S3393" i="1"/>
  <c r="O3393" i="1"/>
  <c r="C3393" i="1"/>
  <c r="S3392" i="1"/>
  <c r="O3392" i="1"/>
  <c r="C3392" i="1"/>
  <c r="S3391" i="1"/>
  <c r="O3391" i="1"/>
  <c r="C3391" i="1"/>
  <c r="S3390" i="1"/>
  <c r="O3390" i="1"/>
  <c r="C3390" i="1"/>
  <c r="S3389" i="1"/>
  <c r="O3389" i="1"/>
  <c r="C3389" i="1"/>
  <c r="S3388" i="1"/>
  <c r="O3388" i="1"/>
  <c r="C3388" i="1"/>
  <c r="S3387" i="1"/>
  <c r="O3387" i="1"/>
  <c r="C3387" i="1"/>
  <c r="S3386" i="1"/>
  <c r="O3386" i="1"/>
  <c r="C3386" i="1"/>
  <c r="S3385" i="1"/>
  <c r="O3385" i="1"/>
  <c r="C3385" i="1"/>
  <c r="S3384" i="1"/>
  <c r="O3384" i="1"/>
  <c r="C3384" i="1"/>
  <c r="S3383" i="1"/>
  <c r="O3383" i="1"/>
  <c r="C3383" i="1"/>
  <c r="S3382" i="1"/>
  <c r="O3382" i="1"/>
  <c r="C3382" i="1"/>
  <c r="S3381" i="1"/>
  <c r="O3381" i="1"/>
  <c r="C3381" i="1"/>
  <c r="S3380" i="1"/>
  <c r="O3380" i="1"/>
  <c r="C3380" i="1"/>
  <c r="S3379" i="1"/>
  <c r="O3379" i="1"/>
  <c r="C3379" i="1"/>
  <c r="S3378" i="1"/>
  <c r="O3378" i="1"/>
  <c r="C3378" i="1"/>
  <c r="S3377" i="1"/>
  <c r="O3377" i="1"/>
  <c r="C3377" i="1"/>
  <c r="S3376" i="1"/>
  <c r="O3376" i="1"/>
  <c r="C3376" i="1"/>
  <c r="S3375" i="1"/>
  <c r="O3375" i="1"/>
  <c r="C3375" i="1"/>
  <c r="S3374" i="1"/>
  <c r="O3374" i="1"/>
  <c r="C3374" i="1"/>
  <c r="S3373" i="1"/>
  <c r="O3373" i="1"/>
  <c r="C3373" i="1"/>
  <c r="S3372" i="1"/>
  <c r="O3372" i="1"/>
  <c r="C3372" i="1"/>
  <c r="S3371" i="1"/>
  <c r="O3371" i="1"/>
  <c r="C3371" i="1"/>
  <c r="S3370" i="1"/>
  <c r="O3370" i="1"/>
  <c r="C3370" i="1"/>
  <c r="S3369" i="1"/>
  <c r="O3369" i="1"/>
  <c r="C3369" i="1"/>
  <c r="S3368" i="1"/>
  <c r="O3368" i="1"/>
  <c r="C3368" i="1"/>
  <c r="S3367" i="1"/>
  <c r="O3367" i="1"/>
  <c r="C3367" i="1"/>
  <c r="S3366" i="1"/>
  <c r="O3366" i="1"/>
  <c r="C3366" i="1"/>
  <c r="S3365" i="1"/>
  <c r="O3365" i="1"/>
  <c r="C3365" i="1"/>
  <c r="S3364" i="1"/>
  <c r="O3364" i="1"/>
  <c r="C3364" i="1"/>
  <c r="S3363" i="1"/>
  <c r="O3363" i="1"/>
  <c r="C3363" i="1"/>
  <c r="S3362" i="1"/>
  <c r="O3362" i="1"/>
  <c r="C3362" i="1"/>
  <c r="S3361" i="1"/>
  <c r="O3361" i="1"/>
  <c r="C3361" i="1"/>
  <c r="S3360" i="1"/>
  <c r="O3360" i="1"/>
  <c r="C3360" i="1"/>
  <c r="S3359" i="1"/>
  <c r="O3359" i="1"/>
  <c r="C3359" i="1"/>
  <c r="S3358" i="1"/>
  <c r="O3358" i="1"/>
  <c r="C3358" i="1"/>
  <c r="S3357" i="1"/>
  <c r="O3357" i="1"/>
  <c r="C3357" i="1"/>
  <c r="S3356" i="1"/>
  <c r="O3356" i="1"/>
  <c r="C3356" i="1"/>
  <c r="S3355" i="1"/>
  <c r="O3355" i="1"/>
  <c r="C3355" i="1"/>
  <c r="S3354" i="1"/>
  <c r="O3354" i="1"/>
  <c r="C3354" i="1"/>
  <c r="S3353" i="1"/>
  <c r="O3353" i="1"/>
  <c r="C3353" i="1"/>
  <c r="S3352" i="1"/>
  <c r="O3352" i="1"/>
  <c r="C3352" i="1"/>
  <c r="S3351" i="1"/>
  <c r="O3351" i="1"/>
  <c r="C3351" i="1"/>
  <c r="S3350" i="1"/>
  <c r="O3350" i="1"/>
  <c r="C3350" i="1"/>
  <c r="S3349" i="1"/>
  <c r="O3349" i="1"/>
  <c r="C3349" i="1"/>
  <c r="S3348" i="1"/>
  <c r="O3348" i="1"/>
  <c r="C3348" i="1"/>
  <c r="S3347" i="1"/>
  <c r="O3347" i="1"/>
  <c r="C3347" i="1"/>
  <c r="S3346" i="1"/>
  <c r="O3346" i="1"/>
  <c r="C3346" i="1"/>
  <c r="S3345" i="1"/>
  <c r="O3345" i="1"/>
  <c r="C3345" i="1"/>
  <c r="S3344" i="1"/>
  <c r="O3344" i="1"/>
  <c r="C3344" i="1"/>
  <c r="S3343" i="1"/>
  <c r="O3343" i="1"/>
  <c r="C3343" i="1"/>
  <c r="S3342" i="1"/>
  <c r="O3342" i="1"/>
  <c r="C3342" i="1"/>
  <c r="S3341" i="1"/>
  <c r="O3341" i="1"/>
  <c r="C3341" i="1"/>
  <c r="S3340" i="1"/>
  <c r="O3340" i="1"/>
  <c r="C3340" i="1"/>
  <c r="S3339" i="1"/>
  <c r="O3339" i="1"/>
  <c r="C3339" i="1"/>
  <c r="S3338" i="1"/>
  <c r="O3338" i="1"/>
  <c r="C3338" i="1"/>
  <c r="S3337" i="1"/>
  <c r="O3337" i="1"/>
  <c r="C3337" i="1"/>
  <c r="S3336" i="1"/>
  <c r="O3336" i="1"/>
  <c r="C3336" i="1"/>
  <c r="S3335" i="1"/>
  <c r="O3335" i="1"/>
  <c r="C3335" i="1"/>
  <c r="S3334" i="1"/>
  <c r="O3334" i="1"/>
  <c r="C3334" i="1"/>
  <c r="S3333" i="1"/>
  <c r="O3333" i="1"/>
  <c r="C3333" i="1"/>
  <c r="S3332" i="1"/>
  <c r="O3332" i="1"/>
  <c r="C3332" i="1"/>
  <c r="S3331" i="1"/>
  <c r="O3331" i="1"/>
  <c r="C3331" i="1"/>
  <c r="S3330" i="1"/>
  <c r="O3330" i="1"/>
  <c r="C3330" i="1"/>
  <c r="S3329" i="1"/>
  <c r="O3329" i="1"/>
  <c r="C3329" i="1"/>
  <c r="S3328" i="1"/>
  <c r="O3328" i="1"/>
  <c r="C3328" i="1"/>
  <c r="S3327" i="1"/>
  <c r="O3327" i="1"/>
  <c r="C3327" i="1"/>
  <c r="S3326" i="1"/>
  <c r="O3326" i="1"/>
  <c r="C3326" i="1"/>
  <c r="S3325" i="1"/>
  <c r="O3325" i="1"/>
  <c r="C3325" i="1"/>
  <c r="S3324" i="1"/>
  <c r="O3324" i="1"/>
  <c r="C3324" i="1"/>
  <c r="S3323" i="1"/>
  <c r="O3323" i="1"/>
  <c r="C3323" i="1"/>
  <c r="S3322" i="1"/>
  <c r="O3322" i="1"/>
  <c r="C3322" i="1"/>
  <c r="S3321" i="1"/>
  <c r="O3321" i="1"/>
  <c r="C3321" i="1"/>
  <c r="S3320" i="1"/>
  <c r="O3320" i="1"/>
  <c r="C3320" i="1"/>
  <c r="S3319" i="1"/>
  <c r="O3319" i="1"/>
  <c r="C3319" i="1"/>
  <c r="S3318" i="1"/>
  <c r="O3318" i="1"/>
  <c r="C3318" i="1"/>
  <c r="S3317" i="1"/>
  <c r="O3317" i="1"/>
  <c r="C3317" i="1"/>
  <c r="S3316" i="1"/>
  <c r="O3316" i="1"/>
  <c r="C3316" i="1"/>
  <c r="S3315" i="1"/>
  <c r="O3315" i="1"/>
  <c r="C3315" i="1"/>
  <c r="S3314" i="1"/>
  <c r="O3314" i="1"/>
  <c r="C3314" i="1"/>
  <c r="S3313" i="1"/>
  <c r="O3313" i="1"/>
  <c r="C3313" i="1"/>
  <c r="S3312" i="1"/>
  <c r="O3312" i="1"/>
  <c r="C3312" i="1"/>
  <c r="S3311" i="1"/>
  <c r="O3311" i="1"/>
  <c r="C3311" i="1"/>
  <c r="S3310" i="1"/>
  <c r="O3310" i="1"/>
  <c r="C3310" i="1"/>
  <c r="S3309" i="1"/>
  <c r="O3309" i="1"/>
  <c r="C3309" i="1"/>
  <c r="S3308" i="1"/>
  <c r="O3308" i="1"/>
  <c r="C3308" i="1"/>
  <c r="S3307" i="1"/>
  <c r="O3307" i="1"/>
  <c r="C3307" i="1"/>
  <c r="S3306" i="1"/>
  <c r="O3306" i="1"/>
  <c r="C3306" i="1"/>
  <c r="S3305" i="1"/>
  <c r="O3305" i="1"/>
  <c r="C3305" i="1"/>
  <c r="S3304" i="1"/>
  <c r="O3304" i="1"/>
  <c r="C3304" i="1"/>
  <c r="S3303" i="1"/>
  <c r="O3303" i="1"/>
  <c r="C3303" i="1"/>
  <c r="S3302" i="1"/>
  <c r="O3302" i="1"/>
  <c r="C3302" i="1"/>
  <c r="S3301" i="1"/>
  <c r="O3301" i="1"/>
  <c r="C3301" i="1"/>
  <c r="S3300" i="1"/>
  <c r="O3300" i="1"/>
  <c r="C3300" i="1"/>
  <c r="S3299" i="1"/>
  <c r="O3299" i="1"/>
  <c r="C3299" i="1"/>
  <c r="S3298" i="1"/>
  <c r="O3298" i="1"/>
  <c r="C3298" i="1"/>
  <c r="S3297" i="1"/>
  <c r="O3297" i="1"/>
  <c r="C3297" i="1"/>
  <c r="S3296" i="1"/>
  <c r="O3296" i="1"/>
  <c r="C3296" i="1"/>
  <c r="S3295" i="1"/>
  <c r="O3295" i="1"/>
  <c r="C3295" i="1"/>
  <c r="S3294" i="1"/>
  <c r="O3294" i="1"/>
  <c r="C3294" i="1"/>
  <c r="S3293" i="1"/>
  <c r="O3293" i="1"/>
  <c r="C3293" i="1"/>
  <c r="S3292" i="1"/>
  <c r="O3292" i="1"/>
  <c r="C3292" i="1"/>
  <c r="S3291" i="1"/>
  <c r="O3291" i="1"/>
  <c r="C3291" i="1"/>
  <c r="S3290" i="1"/>
  <c r="O3290" i="1"/>
  <c r="C3290" i="1"/>
  <c r="S3289" i="1"/>
  <c r="O3289" i="1"/>
  <c r="C3289" i="1"/>
  <c r="S3288" i="1"/>
  <c r="O3288" i="1"/>
  <c r="C3288" i="1"/>
  <c r="S3287" i="1"/>
  <c r="O3287" i="1"/>
  <c r="C3287" i="1"/>
  <c r="S3286" i="1"/>
  <c r="O3286" i="1"/>
  <c r="C3286" i="1"/>
  <c r="S3285" i="1"/>
  <c r="O3285" i="1"/>
  <c r="C3285" i="1"/>
  <c r="S3284" i="1"/>
  <c r="O3284" i="1"/>
  <c r="C3284" i="1"/>
  <c r="S3283" i="1"/>
  <c r="O3283" i="1"/>
  <c r="C3283" i="1"/>
  <c r="S3282" i="1"/>
  <c r="O3282" i="1"/>
  <c r="C3282" i="1"/>
  <c r="S3281" i="1"/>
  <c r="O3281" i="1"/>
  <c r="C3281" i="1"/>
  <c r="S3280" i="1"/>
  <c r="O3280" i="1"/>
  <c r="C3280" i="1"/>
  <c r="S3279" i="1"/>
  <c r="O3279" i="1"/>
  <c r="C3279" i="1"/>
  <c r="S3278" i="1"/>
  <c r="O3278" i="1"/>
  <c r="C3278" i="1"/>
  <c r="S3277" i="1"/>
  <c r="O3277" i="1"/>
  <c r="C3277" i="1"/>
  <c r="S3276" i="1"/>
  <c r="O3276" i="1"/>
  <c r="C3276" i="1"/>
  <c r="S3275" i="1"/>
  <c r="O3275" i="1"/>
  <c r="C3275" i="1"/>
  <c r="S3274" i="1"/>
  <c r="O3274" i="1"/>
  <c r="C3274" i="1"/>
  <c r="S3273" i="1"/>
  <c r="O3273" i="1"/>
  <c r="C3273" i="1"/>
  <c r="S3272" i="1"/>
  <c r="O3272" i="1"/>
  <c r="C3272" i="1"/>
  <c r="S3271" i="1"/>
  <c r="O3271" i="1"/>
  <c r="C3271" i="1"/>
  <c r="S3270" i="1"/>
  <c r="O3270" i="1"/>
  <c r="C3270" i="1"/>
  <c r="S3269" i="1"/>
  <c r="O3269" i="1"/>
  <c r="C3269" i="1"/>
  <c r="S3268" i="1"/>
  <c r="O3268" i="1"/>
  <c r="C3268" i="1"/>
  <c r="S3267" i="1"/>
  <c r="O3267" i="1"/>
  <c r="C3267" i="1"/>
  <c r="S3266" i="1"/>
  <c r="O3266" i="1"/>
  <c r="C3266" i="1"/>
  <c r="S3265" i="1"/>
  <c r="O3265" i="1"/>
  <c r="C3265" i="1"/>
  <c r="S3264" i="1"/>
  <c r="O3264" i="1"/>
  <c r="C3264" i="1"/>
  <c r="S3263" i="1"/>
  <c r="O3263" i="1"/>
  <c r="C3263" i="1"/>
  <c r="S3262" i="1"/>
  <c r="O3262" i="1"/>
  <c r="C3262" i="1"/>
  <c r="S3261" i="1"/>
  <c r="O3261" i="1"/>
  <c r="C3261" i="1"/>
  <c r="S3260" i="1"/>
  <c r="O3260" i="1"/>
  <c r="C3260" i="1"/>
  <c r="S3259" i="1"/>
  <c r="O3259" i="1"/>
  <c r="C3259" i="1"/>
  <c r="S3258" i="1"/>
  <c r="O3258" i="1"/>
  <c r="C3258" i="1"/>
  <c r="S3257" i="1"/>
  <c r="O3257" i="1"/>
  <c r="C3257" i="1"/>
  <c r="S3256" i="1"/>
  <c r="O3256" i="1"/>
  <c r="C3256" i="1"/>
  <c r="S3255" i="1"/>
  <c r="O3255" i="1"/>
  <c r="C3255" i="1"/>
  <c r="S3254" i="1"/>
  <c r="O3254" i="1"/>
  <c r="C3254" i="1"/>
  <c r="S3253" i="1"/>
  <c r="O3253" i="1"/>
  <c r="C3253" i="1"/>
  <c r="S3252" i="1"/>
  <c r="O3252" i="1"/>
  <c r="C3252" i="1"/>
  <c r="S3251" i="1"/>
  <c r="O3251" i="1"/>
  <c r="C3251" i="1"/>
  <c r="S3250" i="1"/>
  <c r="O3250" i="1"/>
  <c r="C3250" i="1"/>
  <c r="S3249" i="1"/>
  <c r="O3249" i="1"/>
  <c r="C3249" i="1"/>
  <c r="S3248" i="1"/>
  <c r="O3248" i="1"/>
  <c r="C3248" i="1"/>
  <c r="S3247" i="1"/>
  <c r="O3247" i="1"/>
  <c r="C3247" i="1"/>
  <c r="S3246" i="1"/>
  <c r="O3246" i="1"/>
  <c r="C3246" i="1"/>
  <c r="S3245" i="1"/>
  <c r="O3245" i="1"/>
  <c r="C3245" i="1"/>
  <c r="S3244" i="1"/>
  <c r="O3244" i="1"/>
  <c r="C3244" i="1"/>
  <c r="S3243" i="1"/>
  <c r="O3243" i="1"/>
  <c r="C3243" i="1"/>
  <c r="S3242" i="1"/>
  <c r="O3242" i="1"/>
  <c r="C3242" i="1"/>
  <c r="S3241" i="1"/>
  <c r="O3241" i="1"/>
  <c r="C3241" i="1"/>
  <c r="S3240" i="1"/>
  <c r="O3240" i="1"/>
  <c r="C3240" i="1"/>
  <c r="S3239" i="1"/>
  <c r="O3239" i="1"/>
  <c r="C3239" i="1"/>
  <c r="S3238" i="1"/>
  <c r="O3238" i="1"/>
  <c r="C3238" i="1"/>
  <c r="S3237" i="1"/>
  <c r="O3237" i="1"/>
  <c r="C3237" i="1"/>
  <c r="S3236" i="1"/>
  <c r="O3236" i="1"/>
  <c r="C3236" i="1"/>
  <c r="S3235" i="1"/>
  <c r="O3235" i="1"/>
  <c r="C3235" i="1"/>
  <c r="S3234" i="1"/>
  <c r="O3234" i="1"/>
  <c r="C3234" i="1"/>
  <c r="S3233" i="1"/>
  <c r="O3233" i="1"/>
  <c r="C3233" i="1"/>
  <c r="S3232" i="1"/>
  <c r="O3232" i="1"/>
  <c r="C3232" i="1"/>
  <c r="S3231" i="1"/>
  <c r="O3231" i="1"/>
  <c r="C3231" i="1"/>
  <c r="S3230" i="1"/>
  <c r="O3230" i="1"/>
  <c r="C3230" i="1"/>
  <c r="S3229" i="1"/>
  <c r="O3229" i="1"/>
  <c r="C3229" i="1"/>
  <c r="S3228" i="1"/>
  <c r="O3228" i="1"/>
  <c r="C3228" i="1"/>
  <c r="S3227" i="1"/>
  <c r="O3227" i="1"/>
  <c r="C3227" i="1"/>
  <c r="S3226" i="1"/>
  <c r="O3226" i="1"/>
  <c r="C3226" i="1"/>
  <c r="S3225" i="1"/>
  <c r="O3225" i="1"/>
  <c r="C3225" i="1"/>
  <c r="S3224" i="1"/>
  <c r="O3224" i="1"/>
  <c r="C3224" i="1"/>
  <c r="S3223" i="1"/>
  <c r="O3223" i="1"/>
  <c r="C3223" i="1"/>
  <c r="S3222" i="1"/>
  <c r="O3222" i="1"/>
  <c r="C3222" i="1"/>
  <c r="S3221" i="1"/>
  <c r="O3221" i="1"/>
  <c r="C3221" i="1"/>
  <c r="S3220" i="1"/>
  <c r="O3220" i="1"/>
  <c r="C3220" i="1"/>
  <c r="S3219" i="1"/>
  <c r="O3219" i="1"/>
  <c r="C3219" i="1"/>
  <c r="S3218" i="1"/>
  <c r="O3218" i="1"/>
  <c r="C3218" i="1"/>
  <c r="S3217" i="1"/>
  <c r="O3217" i="1"/>
  <c r="C3217" i="1"/>
  <c r="S3216" i="1"/>
  <c r="O3216" i="1"/>
  <c r="C3216" i="1"/>
  <c r="S3215" i="1"/>
  <c r="O3215" i="1"/>
  <c r="C3215" i="1"/>
  <c r="S3214" i="1"/>
  <c r="O3214" i="1"/>
  <c r="C3214" i="1"/>
  <c r="S3213" i="1"/>
  <c r="O3213" i="1"/>
  <c r="C3213" i="1"/>
  <c r="S3212" i="1"/>
  <c r="O3212" i="1"/>
  <c r="C3212" i="1"/>
  <c r="S3211" i="1"/>
  <c r="O3211" i="1"/>
  <c r="C3211" i="1"/>
  <c r="S3210" i="1"/>
  <c r="O3210" i="1"/>
  <c r="C3210" i="1"/>
  <c r="S3209" i="1"/>
  <c r="O3209" i="1"/>
  <c r="C3209" i="1"/>
  <c r="S3208" i="1"/>
  <c r="O3208" i="1"/>
  <c r="C3208" i="1"/>
  <c r="S3207" i="1"/>
  <c r="O3207" i="1"/>
  <c r="C3207" i="1"/>
  <c r="S3206" i="1"/>
  <c r="O3206" i="1"/>
  <c r="C3206" i="1"/>
  <c r="S3205" i="1"/>
  <c r="O3205" i="1"/>
  <c r="C3205" i="1"/>
  <c r="S3204" i="1"/>
  <c r="O3204" i="1"/>
  <c r="C3204" i="1"/>
  <c r="S3203" i="1"/>
  <c r="O3203" i="1"/>
  <c r="C3203" i="1"/>
  <c r="S3202" i="1"/>
  <c r="O3202" i="1"/>
  <c r="C3202" i="1"/>
  <c r="S3201" i="1"/>
  <c r="O3201" i="1"/>
  <c r="C3201" i="1"/>
  <c r="S3200" i="1"/>
  <c r="O3200" i="1"/>
  <c r="C3200" i="1"/>
  <c r="S3199" i="1"/>
  <c r="O3199" i="1"/>
  <c r="C3199" i="1"/>
  <c r="S3198" i="1"/>
  <c r="O3198" i="1"/>
  <c r="C3198" i="1"/>
  <c r="S3197" i="1"/>
  <c r="O3197" i="1"/>
  <c r="C3197" i="1"/>
  <c r="S3196" i="1"/>
  <c r="O3196" i="1"/>
  <c r="C3196" i="1"/>
  <c r="S3195" i="1"/>
  <c r="O3195" i="1"/>
  <c r="C3195" i="1"/>
  <c r="S3194" i="1"/>
  <c r="O3194" i="1"/>
  <c r="C3194" i="1"/>
  <c r="S3193" i="1"/>
  <c r="O3193" i="1"/>
  <c r="C3193" i="1"/>
  <c r="S3192" i="1"/>
  <c r="O3192" i="1"/>
  <c r="C3192" i="1"/>
  <c r="S3191" i="1"/>
  <c r="O3191" i="1"/>
  <c r="C3191" i="1"/>
  <c r="S3190" i="1"/>
  <c r="O3190" i="1"/>
  <c r="C3190" i="1"/>
  <c r="S3189" i="1"/>
  <c r="O3189" i="1"/>
  <c r="C3189" i="1"/>
  <c r="S3188" i="1"/>
  <c r="O3188" i="1"/>
  <c r="C3188" i="1"/>
  <c r="S3187" i="1"/>
  <c r="O3187" i="1"/>
  <c r="C3187" i="1"/>
  <c r="S3186" i="1"/>
  <c r="O3186" i="1"/>
  <c r="C3186" i="1"/>
  <c r="S3185" i="1"/>
  <c r="O3185" i="1"/>
  <c r="C3185" i="1"/>
  <c r="S3184" i="1"/>
  <c r="O3184" i="1"/>
  <c r="C3184" i="1"/>
  <c r="S3183" i="1"/>
  <c r="O3183" i="1"/>
  <c r="C3183" i="1"/>
  <c r="S3182" i="1"/>
  <c r="O3182" i="1"/>
  <c r="C3182" i="1"/>
  <c r="S3181" i="1"/>
  <c r="O3181" i="1"/>
  <c r="C3181" i="1"/>
  <c r="S3180" i="1"/>
  <c r="O3180" i="1"/>
  <c r="C3180" i="1"/>
  <c r="S3179" i="1"/>
  <c r="O3179" i="1"/>
  <c r="C3179" i="1"/>
  <c r="S3178" i="1"/>
  <c r="O3178" i="1"/>
  <c r="C3178" i="1"/>
  <c r="S3177" i="1"/>
  <c r="O3177" i="1"/>
  <c r="C3177" i="1"/>
  <c r="S3176" i="1"/>
  <c r="O3176" i="1"/>
  <c r="C3176" i="1"/>
  <c r="S3175" i="1"/>
  <c r="O3175" i="1"/>
  <c r="C3175" i="1"/>
  <c r="S3174" i="1"/>
  <c r="O3174" i="1"/>
  <c r="C3174" i="1"/>
  <c r="S3173" i="1"/>
  <c r="O3173" i="1"/>
  <c r="C3173" i="1"/>
  <c r="S3172" i="1"/>
  <c r="O3172" i="1"/>
  <c r="C3172" i="1"/>
  <c r="S3171" i="1"/>
  <c r="O3171" i="1"/>
  <c r="C3171" i="1"/>
  <c r="S3170" i="1"/>
  <c r="O3170" i="1"/>
  <c r="C3170" i="1"/>
  <c r="S3169" i="1"/>
  <c r="O3169" i="1"/>
  <c r="C3169" i="1"/>
  <c r="S3168" i="1"/>
  <c r="O3168" i="1"/>
  <c r="C3168" i="1"/>
  <c r="S3167" i="1"/>
  <c r="O3167" i="1"/>
  <c r="C3167" i="1"/>
  <c r="S3166" i="1"/>
  <c r="O3166" i="1"/>
  <c r="C3166" i="1"/>
  <c r="S3165" i="1"/>
  <c r="O3165" i="1"/>
  <c r="C3165" i="1"/>
  <c r="S3164" i="1"/>
  <c r="O3164" i="1"/>
  <c r="C3164" i="1"/>
  <c r="S3163" i="1"/>
  <c r="O3163" i="1"/>
  <c r="C3163" i="1"/>
  <c r="S3162" i="1"/>
  <c r="O3162" i="1"/>
  <c r="C3162" i="1"/>
  <c r="S3161" i="1"/>
  <c r="O3161" i="1"/>
  <c r="C3161" i="1"/>
  <c r="S3160" i="1"/>
  <c r="O3160" i="1"/>
  <c r="C3160" i="1"/>
  <c r="S3159" i="1"/>
  <c r="O3159" i="1"/>
  <c r="C3159" i="1"/>
  <c r="S3158" i="1"/>
  <c r="O3158" i="1"/>
  <c r="C3158" i="1"/>
  <c r="S3157" i="1"/>
  <c r="O3157" i="1"/>
  <c r="C3157" i="1"/>
  <c r="S3156" i="1"/>
  <c r="O3156" i="1"/>
  <c r="C3156" i="1"/>
  <c r="S3155" i="1"/>
  <c r="O3155" i="1"/>
  <c r="C3155" i="1"/>
  <c r="S3154" i="1"/>
  <c r="O3154" i="1"/>
  <c r="C3154" i="1"/>
  <c r="S3153" i="1"/>
  <c r="O3153" i="1"/>
  <c r="C3153" i="1"/>
  <c r="S3152" i="1"/>
  <c r="O3152" i="1"/>
  <c r="C3152" i="1"/>
  <c r="S3151" i="1"/>
  <c r="O3151" i="1"/>
  <c r="C3151" i="1"/>
  <c r="S3150" i="1"/>
  <c r="O3150" i="1"/>
  <c r="C3150" i="1"/>
  <c r="S3149" i="1"/>
  <c r="O3149" i="1"/>
  <c r="C3149" i="1"/>
  <c r="S3148" i="1"/>
  <c r="O3148" i="1"/>
  <c r="C3148" i="1"/>
  <c r="S3147" i="1"/>
  <c r="O3147" i="1"/>
  <c r="C3147" i="1"/>
  <c r="S3146" i="1"/>
  <c r="O3146" i="1"/>
  <c r="C3146" i="1"/>
  <c r="S3145" i="1"/>
  <c r="O3145" i="1"/>
  <c r="C3145" i="1"/>
  <c r="S3144" i="1"/>
  <c r="O3144" i="1"/>
  <c r="C3144" i="1"/>
  <c r="S3143" i="1"/>
  <c r="O3143" i="1"/>
  <c r="C3143" i="1"/>
  <c r="S3142" i="1"/>
  <c r="O3142" i="1"/>
  <c r="C3142" i="1"/>
  <c r="S3141" i="1"/>
  <c r="O3141" i="1"/>
  <c r="C3141" i="1"/>
  <c r="S3140" i="1"/>
  <c r="O3140" i="1"/>
  <c r="C3140" i="1"/>
  <c r="S3139" i="1"/>
  <c r="O3139" i="1"/>
  <c r="C3139" i="1"/>
  <c r="S3138" i="1"/>
  <c r="O3138" i="1"/>
  <c r="C3138" i="1"/>
  <c r="S3137" i="1"/>
  <c r="O3137" i="1"/>
  <c r="C3137" i="1"/>
  <c r="S3136" i="1"/>
  <c r="O3136" i="1"/>
  <c r="C3136" i="1"/>
  <c r="S3135" i="1"/>
  <c r="O3135" i="1"/>
  <c r="C3135" i="1"/>
  <c r="S3134" i="1"/>
  <c r="O3134" i="1"/>
  <c r="C3134" i="1"/>
  <c r="S3133" i="1"/>
  <c r="O3133" i="1"/>
  <c r="C3133" i="1"/>
  <c r="S3132" i="1"/>
  <c r="O3132" i="1"/>
  <c r="C3132" i="1"/>
  <c r="S3131" i="1"/>
  <c r="O3131" i="1"/>
  <c r="C3131" i="1"/>
  <c r="S3130" i="1"/>
  <c r="O3130" i="1"/>
  <c r="C3130" i="1"/>
  <c r="S3129" i="1"/>
  <c r="O3129" i="1"/>
  <c r="C3129" i="1"/>
  <c r="S3128" i="1"/>
  <c r="O3128" i="1"/>
  <c r="C3128" i="1"/>
  <c r="S3127" i="1"/>
  <c r="O3127" i="1"/>
  <c r="C3127" i="1"/>
  <c r="S3126" i="1"/>
  <c r="O3126" i="1"/>
  <c r="C3126" i="1"/>
  <c r="S3125" i="1"/>
  <c r="O3125" i="1"/>
  <c r="C3125" i="1"/>
  <c r="S3124" i="1"/>
  <c r="O3124" i="1"/>
  <c r="C3124" i="1"/>
  <c r="S3123" i="1"/>
  <c r="O3123" i="1"/>
  <c r="C3123" i="1"/>
  <c r="S3122" i="1"/>
  <c r="O3122" i="1"/>
  <c r="C3122" i="1"/>
  <c r="S3121" i="1"/>
  <c r="O3121" i="1"/>
  <c r="C3121" i="1"/>
  <c r="S3120" i="1"/>
  <c r="O3120" i="1"/>
  <c r="C3120" i="1"/>
  <c r="S3119" i="1"/>
  <c r="O3119" i="1"/>
  <c r="C3119" i="1"/>
  <c r="S3118" i="1"/>
  <c r="O3118" i="1"/>
  <c r="C3118" i="1"/>
  <c r="S3117" i="1"/>
  <c r="O3117" i="1"/>
  <c r="C3117" i="1"/>
  <c r="S3116" i="1"/>
  <c r="O3116" i="1"/>
  <c r="C3116" i="1"/>
  <c r="S3115" i="1"/>
  <c r="O3115" i="1"/>
  <c r="C3115" i="1"/>
  <c r="S3114" i="1"/>
  <c r="O3114" i="1"/>
  <c r="C3114" i="1"/>
  <c r="S3113" i="1"/>
  <c r="O3113" i="1"/>
  <c r="C3113" i="1"/>
  <c r="S3112" i="1"/>
  <c r="O3112" i="1"/>
  <c r="C3112" i="1"/>
  <c r="S3111" i="1"/>
  <c r="O3111" i="1"/>
  <c r="C3111" i="1"/>
  <c r="S3110" i="1"/>
  <c r="O3110" i="1"/>
  <c r="C3110" i="1"/>
  <c r="S3109" i="1"/>
  <c r="O3109" i="1"/>
  <c r="C3109" i="1"/>
  <c r="S3108" i="1"/>
  <c r="O3108" i="1"/>
  <c r="C3108" i="1"/>
  <c r="S3107" i="1"/>
  <c r="O3107" i="1"/>
  <c r="C3107" i="1"/>
  <c r="S3106" i="1"/>
  <c r="O3106" i="1"/>
  <c r="C3106" i="1"/>
  <c r="S3105" i="1"/>
  <c r="O3105" i="1"/>
  <c r="C3105" i="1"/>
  <c r="S3104" i="1"/>
  <c r="O3104" i="1"/>
  <c r="C3104" i="1"/>
  <c r="S3103" i="1"/>
  <c r="O3103" i="1"/>
  <c r="C3103" i="1"/>
  <c r="S3102" i="1"/>
  <c r="O3102" i="1"/>
  <c r="C3102" i="1"/>
  <c r="S3101" i="1"/>
  <c r="O3101" i="1"/>
  <c r="C3101" i="1"/>
  <c r="S3100" i="1"/>
  <c r="O3100" i="1"/>
  <c r="C3100" i="1"/>
  <c r="S3099" i="1"/>
  <c r="O3099" i="1"/>
  <c r="C3099" i="1"/>
  <c r="S3098" i="1"/>
  <c r="O3098" i="1"/>
  <c r="C3098" i="1"/>
  <c r="S3097" i="1"/>
  <c r="O3097" i="1"/>
  <c r="C3097" i="1"/>
  <c r="S3096" i="1"/>
  <c r="O3096" i="1"/>
  <c r="C3096" i="1"/>
  <c r="S3095" i="1"/>
  <c r="O3095" i="1"/>
  <c r="C3095" i="1"/>
  <c r="S3094" i="1"/>
  <c r="O3094" i="1"/>
  <c r="C3094" i="1"/>
  <c r="S3093" i="1"/>
  <c r="O3093" i="1"/>
  <c r="C3093" i="1"/>
  <c r="S3092" i="1"/>
  <c r="O3092" i="1"/>
  <c r="C3092" i="1"/>
  <c r="S3091" i="1"/>
  <c r="O3091" i="1"/>
  <c r="C3091" i="1"/>
  <c r="S3090" i="1"/>
  <c r="O3090" i="1"/>
  <c r="C3090" i="1"/>
  <c r="S3089" i="1"/>
  <c r="O3089" i="1"/>
  <c r="C3089" i="1"/>
  <c r="S3088" i="1"/>
  <c r="O3088" i="1"/>
  <c r="C3088" i="1"/>
  <c r="S3087" i="1"/>
  <c r="O3087" i="1"/>
  <c r="C3087" i="1"/>
  <c r="S3086" i="1"/>
  <c r="O3086" i="1"/>
  <c r="C3086" i="1"/>
  <c r="S3085" i="1"/>
  <c r="O3085" i="1"/>
  <c r="C3085" i="1"/>
  <c r="S3084" i="1"/>
  <c r="O3084" i="1"/>
  <c r="C3084" i="1"/>
  <c r="S3083" i="1"/>
  <c r="O3083" i="1"/>
  <c r="C3083" i="1"/>
  <c r="S3082" i="1"/>
  <c r="O3082" i="1"/>
  <c r="C3082" i="1"/>
  <c r="S3081" i="1"/>
  <c r="O3081" i="1"/>
  <c r="C3081" i="1"/>
  <c r="S3080" i="1"/>
  <c r="O3080" i="1"/>
  <c r="C3080" i="1"/>
  <c r="S3079" i="1"/>
  <c r="O3079" i="1"/>
  <c r="C3079" i="1"/>
  <c r="S3078" i="1"/>
  <c r="O3078" i="1"/>
  <c r="C3078" i="1"/>
  <c r="S3077" i="1"/>
  <c r="O3077" i="1"/>
  <c r="C3077" i="1"/>
  <c r="S3076" i="1"/>
  <c r="O3076" i="1"/>
  <c r="C3076" i="1"/>
  <c r="S3075" i="1"/>
  <c r="O3075" i="1"/>
  <c r="C3075" i="1"/>
  <c r="S3074" i="1"/>
  <c r="O3074" i="1"/>
  <c r="C3074" i="1"/>
  <c r="S3073" i="1"/>
  <c r="O3073" i="1"/>
  <c r="C3073" i="1"/>
  <c r="S3072" i="1"/>
  <c r="O3072" i="1"/>
  <c r="C3072" i="1"/>
  <c r="S3071" i="1"/>
  <c r="O3071" i="1"/>
  <c r="C3071" i="1"/>
  <c r="S3070" i="1"/>
  <c r="O3070" i="1"/>
  <c r="C3070" i="1"/>
  <c r="S3069" i="1"/>
  <c r="O3069" i="1"/>
  <c r="C3069" i="1"/>
  <c r="S3068" i="1"/>
  <c r="O3068" i="1"/>
  <c r="C3068" i="1"/>
  <c r="S3067" i="1"/>
  <c r="O3067" i="1"/>
  <c r="C3067" i="1"/>
  <c r="S3066" i="1"/>
  <c r="O3066" i="1"/>
  <c r="C3066" i="1"/>
  <c r="S3065" i="1"/>
  <c r="O3065" i="1"/>
  <c r="C3065" i="1"/>
  <c r="S3064" i="1"/>
  <c r="O3064" i="1"/>
  <c r="C3064" i="1"/>
  <c r="S3063" i="1"/>
  <c r="O3063" i="1"/>
  <c r="C3063" i="1"/>
  <c r="S3062" i="1"/>
  <c r="O3062" i="1"/>
  <c r="C3062" i="1"/>
  <c r="S3061" i="1"/>
  <c r="O3061" i="1"/>
  <c r="C3061" i="1"/>
  <c r="S3060" i="1"/>
  <c r="O3060" i="1"/>
  <c r="C3060" i="1"/>
  <c r="S3059" i="1"/>
  <c r="O3059" i="1"/>
  <c r="C3059" i="1"/>
  <c r="S3058" i="1"/>
  <c r="O3058" i="1"/>
  <c r="C3058" i="1"/>
  <c r="S3057" i="1"/>
  <c r="O3057" i="1"/>
  <c r="C3057" i="1"/>
  <c r="S3056" i="1"/>
  <c r="O3056" i="1"/>
  <c r="C3056" i="1"/>
  <c r="S3055" i="1"/>
  <c r="O3055" i="1"/>
  <c r="C3055" i="1"/>
  <c r="S3054" i="1"/>
  <c r="O3054" i="1"/>
  <c r="C3054" i="1"/>
  <c r="S3053" i="1"/>
  <c r="O3053" i="1"/>
  <c r="C3053" i="1"/>
  <c r="S3052" i="1"/>
  <c r="O3052" i="1"/>
  <c r="C3052" i="1"/>
  <c r="S3051" i="1"/>
  <c r="O3051" i="1"/>
  <c r="C3051" i="1"/>
  <c r="S3050" i="1"/>
  <c r="O3050" i="1"/>
  <c r="C3050" i="1"/>
  <c r="S3049" i="1"/>
  <c r="O3049" i="1"/>
  <c r="C3049" i="1"/>
  <c r="S3048" i="1"/>
  <c r="O3048" i="1"/>
  <c r="C3048" i="1"/>
  <c r="S3047" i="1"/>
  <c r="O3047" i="1"/>
  <c r="C3047" i="1"/>
  <c r="S3046" i="1"/>
  <c r="O3046" i="1"/>
  <c r="C3046" i="1"/>
  <c r="S3045" i="1"/>
  <c r="O3045" i="1"/>
  <c r="C3045" i="1"/>
  <c r="S3044" i="1"/>
  <c r="O3044" i="1"/>
  <c r="C3044" i="1"/>
  <c r="S3043" i="1"/>
  <c r="O3043" i="1"/>
  <c r="C3043" i="1"/>
  <c r="S3042" i="1"/>
  <c r="O3042" i="1"/>
  <c r="C3042" i="1"/>
  <c r="S3041" i="1"/>
  <c r="O3041" i="1"/>
  <c r="C3041" i="1"/>
  <c r="S3040" i="1"/>
  <c r="O3040" i="1"/>
  <c r="C3040" i="1"/>
  <c r="S3039" i="1"/>
  <c r="O3039" i="1"/>
  <c r="C3039" i="1"/>
  <c r="S3038" i="1"/>
  <c r="O3038" i="1"/>
  <c r="C3038" i="1"/>
  <c r="S3037" i="1"/>
  <c r="O3037" i="1"/>
  <c r="C3037" i="1"/>
  <c r="S3036" i="1"/>
  <c r="O3036" i="1"/>
  <c r="C3036" i="1"/>
  <c r="S3035" i="1"/>
  <c r="O3035" i="1"/>
  <c r="C3035" i="1"/>
  <c r="S3034" i="1"/>
  <c r="O3034" i="1"/>
  <c r="C3034" i="1"/>
  <c r="S3033" i="1"/>
  <c r="O3033" i="1"/>
  <c r="C3033" i="1"/>
  <c r="S3032" i="1"/>
  <c r="O3032" i="1"/>
  <c r="C3032" i="1"/>
  <c r="S3031" i="1"/>
  <c r="O3031" i="1"/>
  <c r="C3031" i="1"/>
  <c r="S3030" i="1"/>
  <c r="O3030" i="1"/>
  <c r="C3030" i="1"/>
  <c r="S3029" i="1"/>
  <c r="O3029" i="1"/>
  <c r="C3029" i="1"/>
  <c r="S3028" i="1"/>
  <c r="O3028" i="1"/>
  <c r="C3028" i="1"/>
  <c r="S3027" i="1"/>
  <c r="O3027" i="1"/>
  <c r="C3027" i="1"/>
  <c r="S3026" i="1"/>
  <c r="O3026" i="1"/>
  <c r="C3026" i="1"/>
  <c r="S3025" i="1"/>
  <c r="O3025" i="1"/>
  <c r="C3025" i="1"/>
  <c r="S3024" i="1"/>
  <c r="O3024" i="1"/>
  <c r="C3024" i="1"/>
  <c r="S3023" i="1"/>
  <c r="O3023" i="1"/>
  <c r="C3023" i="1"/>
  <c r="S3022" i="1"/>
  <c r="O3022" i="1"/>
  <c r="C3022" i="1"/>
  <c r="S3021" i="1"/>
  <c r="O3021" i="1"/>
  <c r="C3021" i="1"/>
  <c r="S3020" i="1"/>
  <c r="O3020" i="1"/>
  <c r="C3020" i="1"/>
  <c r="S3019" i="1"/>
  <c r="O3019" i="1"/>
  <c r="C3019" i="1"/>
  <c r="S3018" i="1"/>
  <c r="O3018" i="1"/>
  <c r="C3018" i="1"/>
  <c r="S3017" i="1"/>
  <c r="O3017" i="1"/>
  <c r="C3017" i="1"/>
  <c r="S3016" i="1"/>
  <c r="O3016" i="1"/>
  <c r="C3016" i="1"/>
  <c r="S3015" i="1"/>
  <c r="O3015" i="1"/>
  <c r="C3015" i="1"/>
  <c r="S3014" i="1"/>
  <c r="O3014" i="1"/>
  <c r="C3014" i="1"/>
  <c r="S3013" i="1"/>
  <c r="O3013" i="1"/>
  <c r="C3013" i="1"/>
  <c r="S3012" i="1"/>
  <c r="O3012" i="1"/>
  <c r="C3012" i="1"/>
  <c r="S3011" i="1"/>
  <c r="O3011" i="1"/>
  <c r="C3011" i="1"/>
  <c r="S3010" i="1"/>
  <c r="O3010" i="1"/>
  <c r="C3010" i="1"/>
  <c r="S3009" i="1"/>
  <c r="O3009" i="1"/>
  <c r="C3009" i="1"/>
  <c r="S3008" i="1"/>
  <c r="O3008" i="1"/>
  <c r="C3008" i="1"/>
  <c r="S3007" i="1"/>
  <c r="O3007" i="1"/>
  <c r="C3007" i="1"/>
  <c r="S3006" i="1"/>
  <c r="O3006" i="1"/>
  <c r="C3006" i="1"/>
  <c r="S3005" i="1"/>
  <c r="O3005" i="1"/>
  <c r="C3005" i="1"/>
  <c r="S3004" i="1"/>
  <c r="O3004" i="1"/>
  <c r="C3004" i="1"/>
  <c r="S3003" i="1"/>
  <c r="O3003" i="1"/>
  <c r="C3003" i="1"/>
  <c r="S3002" i="1"/>
  <c r="O3002" i="1"/>
  <c r="C3002" i="1"/>
  <c r="S3001" i="1"/>
  <c r="O3001" i="1"/>
  <c r="C3001" i="1"/>
  <c r="S3000" i="1"/>
  <c r="O3000" i="1"/>
  <c r="C3000" i="1"/>
  <c r="S2999" i="1"/>
  <c r="O2999" i="1"/>
  <c r="C2999" i="1"/>
  <c r="S2998" i="1"/>
  <c r="O2998" i="1"/>
  <c r="C2998" i="1"/>
  <c r="S2997" i="1"/>
  <c r="O2997" i="1"/>
  <c r="C2997" i="1"/>
  <c r="S2996" i="1"/>
  <c r="O2996" i="1"/>
  <c r="C2996" i="1"/>
  <c r="S2995" i="1"/>
  <c r="O2995" i="1"/>
  <c r="C2995" i="1"/>
  <c r="S2994" i="1"/>
  <c r="O2994" i="1"/>
  <c r="C2994" i="1"/>
  <c r="S2993" i="1"/>
  <c r="O2993" i="1"/>
  <c r="C2993" i="1"/>
  <c r="S2992" i="1"/>
  <c r="O2992" i="1"/>
  <c r="C2992" i="1"/>
  <c r="S2991" i="1"/>
  <c r="O2991" i="1"/>
  <c r="C2991" i="1"/>
  <c r="S2990" i="1"/>
  <c r="O2990" i="1"/>
  <c r="C2990" i="1"/>
  <c r="S2989" i="1"/>
  <c r="O2989" i="1"/>
  <c r="C2989" i="1"/>
  <c r="S2988" i="1"/>
  <c r="O2988" i="1"/>
  <c r="C2988" i="1"/>
  <c r="S2987" i="1"/>
  <c r="O2987" i="1"/>
  <c r="C2987" i="1"/>
  <c r="S2986" i="1"/>
  <c r="O2986" i="1"/>
  <c r="C2986" i="1"/>
  <c r="S2985" i="1"/>
  <c r="O2985" i="1"/>
  <c r="C2985" i="1"/>
  <c r="S2984" i="1"/>
  <c r="O2984" i="1"/>
  <c r="C2984" i="1"/>
  <c r="S2983" i="1"/>
  <c r="O2983" i="1"/>
  <c r="C2983" i="1"/>
  <c r="S2982" i="1"/>
  <c r="O2982" i="1"/>
  <c r="C2982" i="1"/>
  <c r="S2981" i="1"/>
  <c r="O2981" i="1"/>
  <c r="C2981" i="1"/>
  <c r="S2980" i="1"/>
  <c r="O2980" i="1"/>
  <c r="C2980" i="1"/>
  <c r="S2979" i="1"/>
  <c r="O2979" i="1"/>
  <c r="C2979" i="1"/>
  <c r="S2978" i="1"/>
  <c r="O2978" i="1"/>
  <c r="C2978" i="1"/>
  <c r="S2977" i="1"/>
  <c r="O2977" i="1"/>
  <c r="C2977" i="1"/>
  <c r="S2976" i="1"/>
  <c r="O2976" i="1"/>
  <c r="C2976" i="1"/>
  <c r="S2975" i="1"/>
  <c r="O2975" i="1"/>
  <c r="C2975" i="1"/>
  <c r="S2974" i="1"/>
  <c r="O2974" i="1"/>
  <c r="C2974" i="1"/>
  <c r="S2973" i="1"/>
  <c r="O2973" i="1"/>
  <c r="C2973" i="1"/>
  <c r="S2972" i="1"/>
  <c r="O2972" i="1"/>
  <c r="C2972" i="1"/>
  <c r="S2971" i="1"/>
  <c r="O2971" i="1"/>
  <c r="C2971" i="1"/>
  <c r="S2970" i="1"/>
  <c r="O2970" i="1"/>
  <c r="C2970" i="1"/>
  <c r="S2969" i="1"/>
  <c r="O2969" i="1"/>
  <c r="C2969" i="1"/>
  <c r="S2968" i="1"/>
  <c r="O2968" i="1"/>
  <c r="C2968" i="1"/>
  <c r="S2967" i="1"/>
  <c r="O2967" i="1"/>
  <c r="C2967" i="1"/>
  <c r="S2966" i="1"/>
  <c r="O2966" i="1"/>
  <c r="C2966" i="1"/>
  <c r="S2965" i="1"/>
  <c r="O2965" i="1"/>
  <c r="C2965" i="1"/>
  <c r="S2964" i="1"/>
  <c r="O2964" i="1"/>
  <c r="C2964" i="1"/>
  <c r="S2963" i="1"/>
  <c r="O2963" i="1"/>
  <c r="C2963" i="1"/>
  <c r="S2962" i="1"/>
  <c r="O2962" i="1"/>
  <c r="C2962" i="1"/>
  <c r="S2961" i="1"/>
  <c r="O2961" i="1"/>
  <c r="C2961" i="1"/>
  <c r="S2960" i="1"/>
  <c r="O2960" i="1"/>
  <c r="C2960" i="1"/>
  <c r="S2959" i="1"/>
  <c r="O2959" i="1"/>
  <c r="C2959" i="1"/>
  <c r="S2958" i="1"/>
  <c r="O2958" i="1"/>
  <c r="C2958" i="1"/>
  <c r="S2957" i="1"/>
  <c r="O2957" i="1"/>
  <c r="C2957" i="1"/>
  <c r="S2956" i="1"/>
  <c r="O2956" i="1"/>
  <c r="C2956" i="1"/>
  <c r="S2955" i="1"/>
  <c r="O2955" i="1"/>
  <c r="C2955" i="1"/>
  <c r="S2954" i="1"/>
  <c r="O2954" i="1"/>
  <c r="C2954" i="1"/>
  <c r="S2953" i="1"/>
  <c r="O2953" i="1"/>
  <c r="C2953" i="1"/>
  <c r="S2952" i="1"/>
  <c r="O2952" i="1"/>
  <c r="C2952" i="1"/>
  <c r="S2951" i="1"/>
  <c r="O2951" i="1"/>
  <c r="C2951" i="1"/>
  <c r="S2950" i="1"/>
  <c r="O2950" i="1"/>
  <c r="C2950" i="1"/>
  <c r="S2949" i="1"/>
  <c r="O2949" i="1"/>
  <c r="C2949" i="1"/>
  <c r="S2948" i="1"/>
  <c r="O2948" i="1"/>
  <c r="C2948" i="1"/>
  <c r="S2947" i="1"/>
  <c r="O2947" i="1"/>
  <c r="C2947" i="1"/>
  <c r="S2946" i="1"/>
  <c r="O2946" i="1"/>
  <c r="C2946" i="1"/>
  <c r="S2945" i="1"/>
  <c r="O2945" i="1"/>
  <c r="C2945" i="1"/>
  <c r="S2944" i="1"/>
  <c r="O2944" i="1"/>
  <c r="C2944" i="1"/>
  <c r="S2943" i="1"/>
  <c r="O2943" i="1"/>
  <c r="C2943" i="1"/>
  <c r="S2942" i="1"/>
  <c r="O2942" i="1"/>
  <c r="C2942" i="1"/>
  <c r="S2941" i="1"/>
  <c r="O2941" i="1"/>
  <c r="C2941" i="1"/>
  <c r="S2940" i="1"/>
  <c r="O2940" i="1"/>
  <c r="C2940" i="1"/>
  <c r="S2939" i="1"/>
  <c r="O2939" i="1"/>
  <c r="C2939" i="1"/>
  <c r="S2938" i="1"/>
  <c r="O2938" i="1"/>
  <c r="C2938" i="1"/>
  <c r="S2937" i="1"/>
  <c r="O2937" i="1"/>
  <c r="C2937" i="1"/>
  <c r="S2936" i="1"/>
  <c r="O2936" i="1"/>
  <c r="C2936" i="1"/>
  <c r="S2935" i="1"/>
  <c r="O2935" i="1"/>
  <c r="C2935" i="1"/>
  <c r="S2934" i="1"/>
  <c r="O2934" i="1"/>
  <c r="C2934" i="1"/>
  <c r="S2933" i="1"/>
  <c r="O2933" i="1"/>
  <c r="C2933" i="1"/>
  <c r="S2932" i="1"/>
  <c r="O2932" i="1"/>
  <c r="C2932" i="1"/>
  <c r="S2931" i="1"/>
  <c r="O2931" i="1"/>
  <c r="C2931" i="1"/>
  <c r="S2930" i="1"/>
  <c r="O2930" i="1"/>
  <c r="C2930" i="1"/>
  <c r="S2929" i="1"/>
  <c r="O2929" i="1"/>
  <c r="C2929" i="1"/>
  <c r="S2928" i="1"/>
  <c r="O2928" i="1"/>
  <c r="C2928" i="1"/>
  <c r="S2927" i="1"/>
  <c r="O2927" i="1"/>
  <c r="C2927" i="1"/>
  <c r="S2926" i="1"/>
  <c r="O2926" i="1"/>
  <c r="C2926" i="1"/>
  <c r="S2925" i="1"/>
  <c r="O2925" i="1"/>
  <c r="C2925" i="1"/>
  <c r="S2924" i="1"/>
  <c r="O2924" i="1"/>
  <c r="C2924" i="1"/>
  <c r="S2923" i="1"/>
  <c r="O2923" i="1"/>
  <c r="C2923" i="1"/>
  <c r="S2922" i="1"/>
  <c r="O2922" i="1"/>
  <c r="C2922" i="1"/>
  <c r="S2921" i="1"/>
  <c r="O2921" i="1"/>
  <c r="C2921" i="1"/>
  <c r="S2920" i="1"/>
  <c r="O2920" i="1"/>
  <c r="C2920" i="1"/>
  <c r="S2919" i="1"/>
  <c r="O2919" i="1"/>
  <c r="C2919" i="1"/>
  <c r="S2918" i="1"/>
  <c r="O2918" i="1"/>
  <c r="C2918" i="1"/>
  <c r="S2917" i="1"/>
  <c r="O2917" i="1"/>
  <c r="C2917" i="1"/>
  <c r="S2916" i="1"/>
  <c r="O2916" i="1"/>
  <c r="C2916" i="1"/>
  <c r="S2915" i="1"/>
  <c r="O2915" i="1"/>
  <c r="C2915" i="1"/>
  <c r="S2914" i="1"/>
  <c r="O2914" i="1"/>
  <c r="C2914" i="1"/>
  <c r="S2913" i="1"/>
  <c r="O2913" i="1"/>
  <c r="C2913" i="1"/>
  <c r="S2912" i="1"/>
  <c r="O2912" i="1"/>
  <c r="C2912" i="1"/>
  <c r="S2911" i="1"/>
  <c r="O2911" i="1"/>
  <c r="C2911" i="1"/>
  <c r="S2910" i="1"/>
  <c r="O2910" i="1"/>
  <c r="C2910" i="1"/>
  <c r="S2909" i="1"/>
  <c r="O2909" i="1"/>
  <c r="C2909" i="1"/>
  <c r="S2908" i="1"/>
  <c r="O2908" i="1"/>
  <c r="C2908" i="1"/>
  <c r="S2907" i="1"/>
  <c r="O2907" i="1"/>
  <c r="C2907" i="1"/>
  <c r="S2906" i="1"/>
  <c r="O2906" i="1"/>
  <c r="C2906" i="1"/>
  <c r="S2905" i="1"/>
  <c r="O2905" i="1"/>
  <c r="C2905" i="1"/>
  <c r="S2904" i="1"/>
  <c r="O2904" i="1"/>
  <c r="C2904" i="1"/>
  <c r="S2903" i="1"/>
  <c r="O2903" i="1"/>
  <c r="C2903" i="1"/>
  <c r="S2902" i="1"/>
  <c r="O2902" i="1"/>
  <c r="C2902" i="1"/>
  <c r="S2901" i="1"/>
  <c r="O2901" i="1"/>
  <c r="C2901" i="1"/>
  <c r="S2900" i="1"/>
  <c r="O2900" i="1"/>
  <c r="C2900" i="1"/>
  <c r="S2899" i="1"/>
  <c r="O2899" i="1"/>
  <c r="C2899" i="1"/>
  <c r="S2898" i="1"/>
  <c r="O2898" i="1"/>
  <c r="C2898" i="1"/>
  <c r="S2897" i="1"/>
  <c r="O2897" i="1"/>
  <c r="C2897" i="1"/>
  <c r="S2896" i="1"/>
  <c r="O2896" i="1"/>
  <c r="C2896" i="1"/>
  <c r="S2895" i="1"/>
  <c r="O2895" i="1"/>
  <c r="C2895" i="1"/>
  <c r="S2894" i="1"/>
  <c r="O2894" i="1"/>
  <c r="C2894" i="1"/>
  <c r="S2893" i="1"/>
  <c r="O2893" i="1"/>
  <c r="C2893" i="1"/>
  <c r="S2892" i="1"/>
  <c r="O2892" i="1"/>
  <c r="C2892" i="1"/>
  <c r="S2891" i="1"/>
  <c r="O2891" i="1"/>
  <c r="C2891" i="1"/>
  <c r="S2890" i="1"/>
  <c r="O2890" i="1"/>
  <c r="C2890" i="1"/>
  <c r="S2889" i="1"/>
  <c r="O2889" i="1"/>
  <c r="C2889" i="1"/>
  <c r="S2888" i="1"/>
  <c r="O2888" i="1"/>
  <c r="C2888" i="1"/>
  <c r="S2887" i="1"/>
  <c r="O2887" i="1"/>
  <c r="C2887" i="1"/>
  <c r="S2886" i="1"/>
  <c r="O2886" i="1"/>
  <c r="C2886" i="1"/>
  <c r="S2885" i="1"/>
  <c r="O2885" i="1"/>
  <c r="C2885" i="1"/>
  <c r="S2884" i="1"/>
  <c r="O2884" i="1"/>
  <c r="C2884" i="1"/>
  <c r="S2883" i="1"/>
  <c r="O2883" i="1"/>
  <c r="C2883" i="1"/>
  <c r="S2882" i="1"/>
  <c r="O2882" i="1"/>
  <c r="C2882" i="1"/>
  <c r="S2881" i="1"/>
  <c r="O2881" i="1"/>
  <c r="C2881" i="1"/>
  <c r="S2880" i="1"/>
  <c r="O2880" i="1"/>
  <c r="C2880" i="1"/>
  <c r="S2879" i="1"/>
  <c r="O2879" i="1"/>
  <c r="C2879" i="1"/>
  <c r="S2878" i="1"/>
  <c r="O2878" i="1"/>
  <c r="C2878" i="1"/>
  <c r="S2877" i="1"/>
  <c r="O2877" i="1"/>
  <c r="C2877" i="1"/>
  <c r="S2876" i="1"/>
  <c r="O2876" i="1"/>
  <c r="C2876" i="1"/>
  <c r="S2875" i="1"/>
  <c r="O2875" i="1"/>
  <c r="C2875" i="1"/>
  <c r="S2874" i="1"/>
  <c r="O2874" i="1"/>
  <c r="C2874" i="1"/>
  <c r="S2873" i="1"/>
  <c r="O2873" i="1"/>
  <c r="C2873" i="1"/>
  <c r="S2872" i="1"/>
  <c r="O2872" i="1"/>
  <c r="C2872" i="1"/>
  <c r="S2871" i="1"/>
  <c r="O2871" i="1"/>
  <c r="C2871" i="1"/>
  <c r="S2870" i="1"/>
  <c r="O2870" i="1"/>
  <c r="C2870" i="1"/>
  <c r="S2869" i="1"/>
  <c r="O2869" i="1"/>
  <c r="C2869" i="1"/>
  <c r="S2868" i="1"/>
  <c r="O2868" i="1"/>
  <c r="C2868" i="1"/>
  <c r="S2867" i="1"/>
  <c r="O2867" i="1"/>
  <c r="C2867" i="1"/>
  <c r="S2866" i="1"/>
  <c r="O2866" i="1"/>
  <c r="C2866" i="1"/>
  <c r="S2865" i="1"/>
  <c r="O2865" i="1"/>
  <c r="C2865" i="1"/>
  <c r="S2864" i="1"/>
  <c r="O2864" i="1"/>
  <c r="C2864" i="1"/>
  <c r="S2863" i="1"/>
  <c r="O2863" i="1"/>
  <c r="C2863" i="1"/>
  <c r="S2862" i="1"/>
  <c r="O2862" i="1"/>
  <c r="C2862" i="1"/>
  <c r="S2861" i="1"/>
  <c r="O2861" i="1"/>
  <c r="C2861" i="1"/>
  <c r="S2860" i="1"/>
  <c r="O2860" i="1"/>
  <c r="C2860" i="1"/>
  <c r="S2859" i="1"/>
  <c r="O2859" i="1"/>
  <c r="C2859" i="1"/>
  <c r="S2858" i="1"/>
  <c r="O2858" i="1"/>
  <c r="C2858" i="1"/>
  <c r="S2857" i="1"/>
  <c r="O2857" i="1"/>
  <c r="C2857" i="1"/>
  <c r="S2856" i="1"/>
  <c r="O2856" i="1"/>
  <c r="C2856" i="1"/>
  <c r="S2855" i="1"/>
  <c r="O2855" i="1"/>
  <c r="C2855" i="1"/>
  <c r="S2854" i="1"/>
  <c r="O2854" i="1"/>
  <c r="C2854" i="1"/>
  <c r="S2853" i="1"/>
  <c r="O2853" i="1"/>
  <c r="C2853" i="1"/>
  <c r="S2852" i="1"/>
  <c r="O2852" i="1"/>
  <c r="C2852" i="1"/>
  <c r="S2851" i="1"/>
  <c r="O2851" i="1"/>
  <c r="C2851" i="1"/>
  <c r="S2850" i="1"/>
  <c r="O2850" i="1"/>
  <c r="C2850" i="1"/>
  <c r="S2849" i="1"/>
  <c r="O2849" i="1"/>
  <c r="C2849" i="1"/>
  <c r="S2848" i="1"/>
  <c r="O2848" i="1"/>
  <c r="C2848" i="1"/>
  <c r="S2847" i="1"/>
  <c r="O2847" i="1"/>
  <c r="C2847" i="1"/>
  <c r="S2846" i="1"/>
  <c r="O2846" i="1"/>
  <c r="C2846" i="1"/>
  <c r="S2845" i="1"/>
  <c r="O2845" i="1"/>
  <c r="C2845" i="1"/>
  <c r="S2844" i="1"/>
  <c r="O2844" i="1"/>
  <c r="C2844" i="1"/>
  <c r="S2843" i="1"/>
  <c r="O2843" i="1"/>
  <c r="C2843" i="1"/>
  <c r="S2842" i="1"/>
  <c r="O2842" i="1"/>
  <c r="C2842" i="1"/>
  <c r="S2841" i="1"/>
  <c r="O2841" i="1"/>
  <c r="C2841" i="1"/>
  <c r="S2840" i="1"/>
  <c r="O2840" i="1"/>
  <c r="C2840" i="1"/>
  <c r="S2839" i="1"/>
  <c r="O2839" i="1"/>
  <c r="C2839" i="1"/>
  <c r="S2838" i="1"/>
  <c r="O2838" i="1"/>
  <c r="C2838" i="1"/>
  <c r="S2837" i="1"/>
  <c r="O2837" i="1"/>
  <c r="C2837" i="1"/>
  <c r="S2836" i="1"/>
  <c r="O2836" i="1"/>
  <c r="C2836" i="1"/>
  <c r="S2835" i="1"/>
  <c r="O2835" i="1"/>
  <c r="C2835" i="1"/>
  <c r="S2834" i="1"/>
  <c r="O2834" i="1"/>
  <c r="C2834" i="1"/>
  <c r="S2833" i="1"/>
  <c r="O2833" i="1"/>
  <c r="C2833" i="1"/>
  <c r="S2832" i="1"/>
  <c r="O2832" i="1"/>
  <c r="C2832" i="1"/>
  <c r="S2831" i="1"/>
  <c r="O2831" i="1"/>
  <c r="C2831" i="1"/>
  <c r="S2830" i="1"/>
  <c r="O2830" i="1"/>
  <c r="C2830" i="1"/>
  <c r="S2829" i="1"/>
  <c r="O2829" i="1"/>
  <c r="C2829" i="1"/>
  <c r="S2828" i="1"/>
  <c r="O2828" i="1"/>
  <c r="C2828" i="1"/>
  <c r="S2827" i="1"/>
  <c r="O2827" i="1"/>
  <c r="C2827" i="1"/>
  <c r="S2826" i="1"/>
  <c r="O2826" i="1"/>
  <c r="C2826" i="1"/>
  <c r="S2825" i="1"/>
  <c r="O2825" i="1"/>
  <c r="C2825" i="1"/>
  <c r="S2824" i="1"/>
  <c r="O2824" i="1"/>
  <c r="C2824" i="1"/>
  <c r="S2823" i="1"/>
  <c r="O2823" i="1"/>
  <c r="C2823" i="1"/>
  <c r="S2822" i="1"/>
  <c r="O2822" i="1"/>
  <c r="C2822" i="1"/>
  <c r="S2821" i="1"/>
  <c r="O2821" i="1"/>
  <c r="C2821" i="1"/>
  <c r="S2820" i="1"/>
  <c r="O2820" i="1"/>
  <c r="C2820" i="1"/>
  <c r="S2819" i="1"/>
  <c r="O2819" i="1"/>
  <c r="C2819" i="1"/>
  <c r="S2818" i="1"/>
  <c r="O2818" i="1"/>
  <c r="C2818" i="1"/>
  <c r="S2817" i="1"/>
  <c r="O2817" i="1"/>
  <c r="C2817" i="1"/>
  <c r="S2816" i="1"/>
  <c r="O2816" i="1"/>
  <c r="C2816" i="1"/>
  <c r="S2815" i="1"/>
  <c r="O2815" i="1"/>
  <c r="C2815" i="1"/>
  <c r="S2814" i="1"/>
  <c r="O2814" i="1"/>
  <c r="C2814" i="1"/>
  <c r="S2813" i="1"/>
  <c r="O2813" i="1"/>
  <c r="C2813" i="1"/>
  <c r="S2812" i="1"/>
  <c r="O2812" i="1"/>
  <c r="C2812" i="1"/>
  <c r="S2811" i="1"/>
  <c r="O2811" i="1"/>
  <c r="C2811" i="1"/>
  <c r="S2810" i="1"/>
  <c r="O2810" i="1"/>
  <c r="C2810" i="1"/>
  <c r="S2809" i="1"/>
  <c r="O2809" i="1"/>
  <c r="C2809" i="1"/>
  <c r="S2808" i="1"/>
  <c r="O2808" i="1"/>
  <c r="C2808" i="1"/>
  <c r="S2807" i="1"/>
  <c r="O2807" i="1"/>
  <c r="C2807" i="1"/>
  <c r="S2806" i="1"/>
  <c r="O2806" i="1"/>
  <c r="C2806" i="1"/>
  <c r="S2805" i="1"/>
  <c r="O2805" i="1"/>
  <c r="C2805" i="1"/>
  <c r="S2804" i="1"/>
  <c r="O2804" i="1"/>
  <c r="C2804" i="1"/>
  <c r="S2803" i="1"/>
  <c r="O2803" i="1"/>
  <c r="C2803" i="1"/>
  <c r="S2802" i="1"/>
  <c r="O2802" i="1"/>
  <c r="C2802" i="1"/>
  <c r="S2801" i="1"/>
  <c r="O2801" i="1"/>
  <c r="C2801" i="1"/>
  <c r="S2800" i="1"/>
  <c r="O2800" i="1"/>
  <c r="C2800" i="1"/>
  <c r="S2799" i="1"/>
  <c r="O2799" i="1"/>
  <c r="C2799" i="1"/>
  <c r="S2798" i="1"/>
  <c r="O2798" i="1"/>
  <c r="C2798" i="1"/>
  <c r="S2797" i="1"/>
  <c r="O2797" i="1"/>
  <c r="C2797" i="1"/>
  <c r="S2796" i="1"/>
  <c r="O2796" i="1"/>
  <c r="C2796" i="1"/>
  <c r="S2795" i="1"/>
  <c r="O2795" i="1"/>
  <c r="C2795" i="1"/>
  <c r="S2794" i="1"/>
  <c r="O2794" i="1"/>
  <c r="C2794" i="1"/>
  <c r="S2793" i="1"/>
  <c r="O2793" i="1"/>
  <c r="C2793" i="1"/>
  <c r="S2792" i="1"/>
  <c r="O2792" i="1"/>
  <c r="C2792" i="1"/>
  <c r="S2791" i="1"/>
  <c r="O2791" i="1"/>
  <c r="C2791" i="1"/>
  <c r="S2790" i="1"/>
  <c r="O2790" i="1"/>
  <c r="C2790" i="1"/>
  <c r="S2789" i="1"/>
  <c r="O2789" i="1"/>
  <c r="C2789" i="1"/>
  <c r="S2788" i="1"/>
  <c r="O2788" i="1"/>
  <c r="C2788" i="1"/>
  <c r="S2787" i="1"/>
  <c r="O2787" i="1"/>
  <c r="C2787" i="1"/>
  <c r="S2786" i="1"/>
  <c r="O2786" i="1"/>
  <c r="C2786" i="1"/>
  <c r="S2785" i="1"/>
  <c r="O2785" i="1"/>
  <c r="C2785" i="1"/>
  <c r="S2784" i="1"/>
  <c r="O2784" i="1"/>
  <c r="C2784" i="1"/>
  <c r="S2783" i="1"/>
  <c r="O2783" i="1"/>
  <c r="C2783" i="1"/>
  <c r="S2782" i="1"/>
  <c r="O2782" i="1"/>
  <c r="C2782" i="1"/>
  <c r="S2781" i="1"/>
  <c r="O2781" i="1"/>
  <c r="C2781" i="1"/>
  <c r="S2780" i="1"/>
  <c r="O2780" i="1"/>
  <c r="C2780" i="1"/>
  <c r="S2779" i="1"/>
  <c r="O2779" i="1"/>
  <c r="C2779" i="1"/>
  <c r="S2778" i="1"/>
  <c r="O2778" i="1"/>
  <c r="C2778" i="1"/>
  <c r="S2777" i="1"/>
  <c r="O2777" i="1"/>
  <c r="C2777" i="1"/>
  <c r="S2776" i="1"/>
  <c r="O2776" i="1"/>
  <c r="C2776" i="1"/>
  <c r="S2775" i="1"/>
  <c r="O2775" i="1"/>
  <c r="C2775" i="1"/>
  <c r="S2774" i="1"/>
  <c r="O2774" i="1"/>
  <c r="C2774" i="1"/>
  <c r="S2773" i="1"/>
  <c r="O2773" i="1"/>
  <c r="C2773" i="1"/>
  <c r="S2772" i="1"/>
  <c r="O2772" i="1"/>
  <c r="C2772" i="1"/>
  <c r="S2771" i="1"/>
  <c r="O2771" i="1"/>
  <c r="C2771" i="1"/>
  <c r="S2770" i="1"/>
  <c r="O2770" i="1"/>
  <c r="C2770" i="1"/>
  <c r="S2769" i="1"/>
  <c r="O2769" i="1"/>
  <c r="C2769" i="1"/>
  <c r="S2768" i="1"/>
  <c r="O2768" i="1"/>
  <c r="C2768" i="1"/>
  <c r="S2767" i="1"/>
  <c r="O2767" i="1"/>
  <c r="C2767" i="1"/>
  <c r="S2766" i="1"/>
  <c r="O2766" i="1"/>
  <c r="C2766" i="1"/>
  <c r="S2765" i="1"/>
  <c r="O2765" i="1"/>
  <c r="C2765" i="1"/>
  <c r="S2764" i="1"/>
  <c r="O2764" i="1"/>
  <c r="C2764" i="1"/>
  <c r="S2763" i="1"/>
  <c r="O2763" i="1"/>
  <c r="C2763" i="1"/>
  <c r="S2762" i="1"/>
  <c r="O2762" i="1"/>
  <c r="C2762" i="1"/>
  <c r="S2761" i="1"/>
  <c r="O2761" i="1"/>
  <c r="C2761" i="1"/>
  <c r="S2760" i="1"/>
  <c r="O2760" i="1"/>
  <c r="C2760" i="1"/>
  <c r="S2759" i="1"/>
  <c r="O2759" i="1"/>
  <c r="C2759" i="1"/>
  <c r="S2758" i="1"/>
  <c r="O2758" i="1"/>
  <c r="C2758" i="1"/>
  <c r="S2757" i="1"/>
  <c r="O2757" i="1"/>
  <c r="C2757" i="1"/>
  <c r="S2756" i="1"/>
  <c r="O2756" i="1"/>
  <c r="C2756" i="1"/>
  <c r="S2755" i="1"/>
  <c r="O2755" i="1"/>
  <c r="C2755" i="1"/>
  <c r="S2754" i="1"/>
  <c r="O2754" i="1"/>
  <c r="C2754" i="1"/>
  <c r="S2753" i="1"/>
  <c r="O2753" i="1"/>
  <c r="C2753" i="1"/>
  <c r="S2752" i="1"/>
  <c r="O2752" i="1"/>
  <c r="C2752" i="1"/>
  <c r="S2751" i="1"/>
  <c r="O2751" i="1"/>
  <c r="C2751" i="1"/>
  <c r="S2750" i="1"/>
  <c r="O2750" i="1"/>
  <c r="C2750" i="1"/>
  <c r="S2749" i="1"/>
  <c r="O2749" i="1"/>
  <c r="C2749" i="1"/>
  <c r="S2748" i="1"/>
  <c r="O2748" i="1"/>
  <c r="C2748" i="1"/>
  <c r="S2747" i="1"/>
  <c r="O2747" i="1"/>
  <c r="C2747" i="1"/>
  <c r="S2746" i="1"/>
  <c r="O2746" i="1"/>
  <c r="C2746" i="1"/>
  <c r="S2745" i="1"/>
  <c r="O2745" i="1"/>
  <c r="C2745" i="1"/>
  <c r="S2744" i="1"/>
  <c r="O2744" i="1"/>
  <c r="C2744" i="1"/>
  <c r="S2743" i="1"/>
  <c r="O2743" i="1"/>
  <c r="C2743" i="1"/>
  <c r="S2742" i="1"/>
  <c r="O2742" i="1"/>
  <c r="C2742" i="1"/>
  <c r="S2741" i="1"/>
  <c r="O2741" i="1"/>
  <c r="C2741" i="1"/>
  <c r="S2740" i="1"/>
  <c r="O2740" i="1"/>
  <c r="C2740" i="1"/>
  <c r="S2739" i="1"/>
  <c r="O2739" i="1"/>
  <c r="C2739" i="1"/>
  <c r="S2738" i="1"/>
  <c r="O2738" i="1"/>
  <c r="C2738" i="1"/>
  <c r="S2737" i="1"/>
  <c r="O2737" i="1"/>
  <c r="C2737" i="1"/>
  <c r="S2736" i="1"/>
  <c r="O2736" i="1"/>
  <c r="C2736" i="1"/>
  <c r="S2735" i="1"/>
  <c r="O2735" i="1"/>
  <c r="C2735" i="1"/>
  <c r="S2734" i="1"/>
  <c r="O2734" i="1"/>
  <c r="C2734" i="1"/>
  <c r="S2733" i="1"/>
  <c r="O2733" i="1"/>
  <c r="C2733" i="1"/>
  <c r="S2732" i="1"/>
  <c r="O2732" i="1"/>
  <c r="C2732" i="1"/>
  <c r="S2731" i="1"/>
  <c r="O2731" i="1"/>
  <c r="C2731" i="1"/>
  <c r="S2730" i="1"/>
  <c r="O2730" i="1"/>
  <c r="C2730" i="1"/>
  <c r="S2729" i="1"/>
  <c r="O2729" i="1"/>
  <c r="C2729" i="1"/>
  <c r="S2728" i="1"/>
  <c r="O2728" i="1"/>
  <c r="C2728" i="1"/>
  <c r="S2727" i="1"/>
  <c r="O2727" i="1"/>
  <c r="C2727" i="1"/>
  <c r="S2726" i="1"/>
  <c r="O2726" i="1"/>
  <c r="C2726" i="1"/>
  <c r="S2725" i="1"/>
  <c r="O2725" i="1"/>
  <c r="C2725" i="1"/>
  <c r="S2724" i="1"/>
  <c r="O2724" i="1"/>
  <c r="C2724" i="1"/>
  <c r="S2723" i="1"/>
  <c r="O2723" i="1"/>
  <c r="C2723" i="1"/>
  <c r="S2722" i="1"/>
  <c r="O2722" i="1"/>
  <c r="C2722" i="1"/>
  <c r="S2721" i="1"/>
  <c r="O2721" i="1"/>
  <c r="C2721" i="1"/>
  <c r="S2720" i="1"/>
  <c r="O2720" i="1"/>
  <c r="C2720" i="1"/>
  <c r="S2719" i="1"/>
  <c r="O2719" i="1"/>
  <c r="C2719" i="1"/>
  <c r="S2718" i="1"/>
  <c r="O2718" i="1"/>
  <c r="C2718" i="1"/>
  <c r="S2717" i="1"/>
  <c r="O2717" i="1"/>
  <c r="C2717" i="1"/>
  <c r="S2716" i="1"/>
  <c r="O2716" i="1"/>
  <c r="C2716" i="1"/>
  <c r="S2715" i="1"/>
  <c r="O2715" i="1"/>
  <c r="C2715" i="1"/>
  <c r="S2714" i="1"/>
  <c r="O2714" i="1"/>
  <c r="C2714" i="1"/>
  <c r="S2713" i="1"/>
  <c r="O2713" i="1"/>
  <c r="C2713" i="1"/>
  <c r="S2712" i="1"/>
  <c r="O2712" i="1"/>
  <c r="C2712" i="1"/>
  <c r="S2711" i="1"/>
  <c r="O2711" i="1"/>
  <c r="C2711" i="1"/>
  <c r="S2710" i="1"/>
  <c r="O2710" i="1"/>
  <c r="C2710" i="1"/>
  <c r="S2709" i="1"/>
  <c r="O2709" i="1"/>
  <c r="C2709" i="1"/>
  <c r="S2708" i="1"/>
  <c r="O2708" i="1"/>
  <c r="C2708" i="1"/>
  <c r="S2707" i="1"/>
  <c r="O2707" i="1"/>
  <c r="C2707" i="1"/>
  <c r="S2706" i="1"/>
  <c r="O2706" i="1"/>
  <c r="C2706" i="1"/>
  <c r="S2705" i="1"/>
  <c r="O2705" i="1"/>
  <c r="C2705" i="1"/>
  <c r="S2704" i="1"/>
  <c r="O2704" i="1"/>
  <c r="C2704" i="1"/>
  <c r="S2703" i="1"/>
  <c r="O2703" i="1"/>
  <c r="C2703" i="1"/>
  <c r="S2702" i="1"/>
  <c r="O2702" i="1"/>
  <c r="C2702" i="1"/>
  <c r="S2701" i="1"/>
  <c r="O2701" i="1"/>
  <c r="C2701" i="1"/>
  <c r="S2700" i="1"/>
  <c r="O2700" i="1"/>
  <c r="C2700" i="1"/>
  <c r="S2699" i="1"/>
  <c r="O2699" i="1"/>
  <c r="C2699" i="1"/>
  <c r="S2698" i="1"/>
  <c r="O2698" i="1"/>
  <c r="C2698" i="1"/>
  <c r="S2697" i="1"/>
  <c r="O2697" i="1"/>
  <c r="C2697" i="1"/>
  <c r="S2696" i="1"/>
  <c r="O2696" i="1"/>
  <c r="C2696" i="1"/>
  <c r="S2695" i="1"/>
  <c r="O2695" i="1"/>
  <c r="C2695" i="1"/>
  <c r="S2694" i="1"/>
  <c r="O2694" i="1"/>
  <c r="C2694" i="1"/>
  <c r="S2693" i="1"/>
  <c r="O2693" i="1"/>
  <c r="C2693" i="1"/>
  <c r="S2692" i="1"/>
  <c r="O2692" i="1"/>
  <c r="C2692" i="1"/>
  <c r="S2691" i="1"/>
  <c r="O2691" i="1"/>
  <c r="C2691" i="1"/>
  <c r="S2690" i="1"/>
  <c r="O2690" i="1"/>
  <c r="C2690" i="1"/>
  <c r="S2689" i="1"/>
  <c r="O2689" i="1"/>
  <c r="C2689" i="1"/>
  <c r="S2688" i="1"/>
  <c r="O2688" i="1"/>
  <c r="C2688" i="1"/>
  <c r="S2687" i="1"/>
  <c r="O2687" i="1"/>
  <c r="C2687" i="1"/>
  <c r="S2686" i="1"/>
  <c r="O2686" i="1"/>
  <c r="C2686" i="1"/>
  <c r="S2685" i="1"/>
  <c r="O2685" i="1"/>
  <c r="C2685" i="1"/>
  <c r="S2684" i="1"/>
  <c r="O2684" i="1"/>
  <c r="C2684" i="1"/>
  <c r="S2683" i="1"/>
  <c r="O2683" i="1"/>
  <c r="C2683" i="1"/>
  <c r="S2682" i="1"/>
  <c r="O2682" i="1"/>
  <c r="C2682" i="1"/>
  <c r="S2681" i="1"/>
  <c r="O2681" i="1"/>
  <c r="C2681" i="1"/>
  <c r="S2680" i="1"/>
  <c r="O2680" i="1"/>
  <c r="C2680" i="1"/>
  <c r="S2679" i="1"/>
  <c r="O2679" i="1"/>
  <c r="C2679" i="1"/>
  <c r="S2678" i="1"/>
  <c r="O2678" i="1"/>
  <c r="C2678" i="1"/>
  <c r="S2677" i="1"/>
  <c r="O2677" i="1"/>
  <c r="C2677" i="1"/>
  <c r="S2676" i="1"/>
  <c r="O2676" i="1"/>
  <c r="C2676" i="1"/>
  <c r="S2675" i="1"/>
  <c r="O2675" i="1"/>
  <c r="C2675" i="1"/>
  <c r="S2674" i="1"/>
  <c r="O2674" i="1"/>
  <c r="C2674" i="1"/>
  <c r="S2673" i="1"/>
  <c r="O2673" i="1"/>
  <c r="C2673" i="1"/>
  <c r="S2672" i="1"/>
  <c r="O2672" i="1"/>
  <c r="C2672" i="1"/>
  <c r="S2671" i="1"/>
  <c r="O2671" i="1"/>
  <c r="C2671" i="1"/>
  <c r="S2670" i="1"/>
  <c r="O2670" i="1"/>
  <c r="C2670" i="1"/>
  <c r="S2669" i="1"/>
  <c r="O2669" i="1"/>
  <c r="C2669" i="1"/>
  <c r="S2668" i="1"/>
  <c r="O2668" i="1"/>
  <c r="C2668" i="1"/>
  <c r="S2667" i="1"/>
  <c r="O2667" i="1"/>
  <c r="C2667" i="1"/>
  <c r="S2666" i="1"/>
  <c r="O2666" i="1"/>
  <c r="C2666" i="1"/>
  <c r="S2665" i="1"/>
  <c r="O2665" i="1"/>
  <c r="C2665" i="1"/>
  <c r="S2664" i="1"/>
  <c r="O2664" i="1"/>
  <c r="C2664" i="1"/>
  <c r="S2663" i="1"/>
  <c r="O2663" i="1"/>
  <c r="C2663" i="1"/>
  <c r="S2662" i="1"/>
  <c r="O2662" i="1"/>
  <c r="C2662" i="1"/>
  <c r="S2661" i="1"/>
  <c r="O2661" i="1"/>
  <c r="C2661" i="1"/>
  <c r="S2660" i="1"/>
  <c r="O2660" i="1"/>
  <c r="C2660" i="1"/>
  <c r="S2659" i="1"/>
  <c r="O2659" i="1"/>
  <c r="C2659" i="1"/>
  <c r="S2658" i="1"/>
  <c r="O2658" i="1"/>
  <c r="C2658" i="1"/>
  <c r="S2657" i="1"/>
  <c r="O2657" i="1"/>
  <c r="C2657" i="1"/>
  <c r="S2656" i="1"/>
  <c r="O2656" i="1"/>
  <c r="C2656" i="1"/>
  <c r="S2655" i="1"/>
  <c r="O2655" i="1"/>
  <c r="C2655" i="1"/>
  <c r="S2654" i="1"/>
  <c r="O2654" i="1"/>
  <c r="C2654" i="1"/>
  <c r="S2653" i="1"/>
  <c r="O2653" i="1"/>
  <c r="C2653" i="1"/>
  <c r="S2652" i="1"/>
  <c r="O2652" i="1"/>
  <c r="C2652" i="1"/>
  <c r="S2651" i="1"/>
  <c r="O2651" i="1"/>
  <c r="C2651" i="1"/>
  <c r="S2650" i="1"/>
  <c r="O2650" i="1"/>
  <c r="C2650" i="1"/>
  <c r="S2649" i="1"/>
  <c r="O2649" i="1"/>
  <c r="C2649" i="1"/>
  <c r="S2648" i="1"/>
  <c r="O2648" i="1"/>
  <c r="C2648" i="1"/>
  <c r="S2647" i="1"/>
  <c r="O2647" i="1"/>
  <c r="C2647" i="1"/>
  <c r="S2646" i="1"/>
  <c r="O2646" i="1"/>
  <c r="C2646" i="1"/>
  <c r="S2645" i="1"/>
  <c r="O2645" i="1"/>
  <c r="C2645" i="1"/>
  <c r="S2644" i="1"/>
  <c r="O2644" i="1"/>
  <c r="C2644" i="1"/>
  <c r="S2643" i="1"/>
  <c r="O2643" i="1"/>
  <c r="C2643" i="1"/>
  <c r="S2642" i="1"/>
  <c r="O2642" i="1"/>
  <c r="C2642" i="1"/>
  <c r="S2641" i="1"/>
  <c r="O2641" i="1"/>
  <c r="C2641" i="1"/>
  <c r="S2640" i="1"/>
  <c r="O2640" i="1"/>
  <c r="C2640" i="1"/>
  <c r="S2639" i="1"/>
  <c r="O2639" i="1"/>
  <c r="C2639" i="1"/>
  <c r="S2638" i="1"/>
  <c r="O2638" i="1"/>
  <c r="C2638" i="1"/>
  <c r="S2637" i="1"/>
  <c r="O2637" i="1"/>
  <c r="C2637" i="1"/>
  <c r="S2636" i="1"/>
  <c r="O2636" i="1"/>
  <c r="C2636" i="1"/>
  <c r="S2635" i="1"/>
  <c r="O2635" i="1"/>
  <c r="C2635" i="1"/>
  <c r="S2634" i="1"/>
  <c r="O2634" i="1"/>
  <c r="C2634" i="1"/>
  <c r="S2633" i="1"/>
  <c r="O2633" i="1"/>
  <c r="C2633" i="1"/>
  <c r="S2632" i="1"/>
  <c r="O2632" i="1"/>
  <c r="C2632" i="1"/>
  <c r="S2631" i="1"/>
  <c r="O2631" i="1"/>
  <c r="C2631" i="1"/>
  <c r="S2630" i="1"/>
  <c r="O2630" i="1"/>
  <c r="C2630" i="1"/>
  <c r="S2629" i="1"/>
  <c r="O2629" i="1"/>
  <c r="C2629" i="1"/>
  <c r="S2628" i="1"/>
  <c r="O2628" i="1"/>
  <c r="C2628" i="1"/>
  <c r="S2627" i="1"/>
  <c r="O2627" i="1"/>
  <c r="C2627" i="1"/>
  <c r="S2626" i="1"/>
  <c r="O2626" i="1"/>
  <c r="C2626" i="1"/>
  <c r="S2625" i="1"/>
  <c r="O2625" i="1"/>
  <c r="C2625" i="1"/>
  <c r="S2624" i="1"/>
  <c r="O2624" i="1"/>
  <c r="C2624" i="1"/>
  <c r="S2623" i="1"/>
  <c r="O2623" i="1"/>
  <c r="C2623" i="1"/>
  <c r="S2622" i="1"/>
  <c r="O2622" i="1"/>
  <c r="C2622" i="1"/>
  <c r="S2621" i="1"/>
  <c r="O2621" i="1"/>
  <c r="C2621" i="1"/>
  <c r="S2620" i="1"/>
  <c r="O2620" i="1"/>
  <c r="C2620" i="1"/>
  <c r="S2619" i="1"/>
  <c r="O2619" i="1"/>
  <c r="C2619" i="1"/>
  <c r="S2618" i="1"/>
  <c r="O2618" i="1"/>
  <c r="C2618" i="1"/>
  <c r="S2617" i="1"/>
  <c r="O2617" i="1"/>
  <c r="C2617" i="1"/>
  <c r="S2616" i="1"/>
  <c r="O2616" i="1"/>
  <c r="C2616" i="1"/>
  <c r="S2615" i="1"/>
  <c r="O2615" i="1"/>
  <c r="C2615" i="1"/>
  <c r="S2614" i="1"/>
  <c r="O2614" i="1"/>
  <c r="C2614" i="1"/>
  <c r="S2613" i="1"/>
  <c r="O2613" i="1"/>
  <c r="C2613" i="1"/>
  <c r="S2612" i="1"/>
  <c r="O2612" i="1"/>
  <c r="C2612" i="1"/>
  <c r="S2611" i="1"/>
  <c r="O2611" i="1"/>
  <c r="C2611" i="1"/>
  <c r="S2610" i="1"/>
  <c r="O2610" i="1"/>
  <c r="C2610" i="1"/>
  <c r="S2609" i="1"/>
  <c r="O2609" i="1"/>
  <c r="C2609" i="1"/>
  <c r="S2608" i="1"/>
  <c r="O2608" i="1"/>
  <c r="C2608" i="1"/>
  <c r="S2607" i="1"/>
  <c r="O2607" i="1"/>
  <c r="C2607" i="1"/>
  <c r="S2606" i="1"/>
  <c r="O2606" i="1"/>
  <c r="C2606" i="1"/>
  <c r="S2605" i="1"/>
  <c r="O2605" i="1"/>
  <c r="C2605" i="1"/>
  <c r="S2604" i="1"/>
  <c r="O2604" i="1"/>
  <c r="C2604" i="1"/>
  <c r="S2603" i="1"/>
  <c r="O2603" i="1"/>
  <c r="C2603" i="1"/>
  <c r="S2602" i="1"/>
  <c r="O2602" i="1"/>
  <c r="C2602" i="1"/>
  <c r="S2601" i="1"/>
  <c r="O2601" i="1"/>
  <c r="C2601" i="1"/>
  <c r="S2600" i="1"/>
  <c r="O2600" i="1"/>
  <c r="C2600" i="1"/>
  <c r="S2599" i="1"/>
  <c r="O2599" i="1"/>
  <c r="C2599" i="1"/>
  <c r="S2598" i="1"/>
  <c r="O2598" i="1"/>
  <c r="C2598" i="1"/>
  <c r="S2597" i="1"/>
  <c r="O2597" i="1"/>
  <c r="C2597" i="1"/>
  <c r="S2596" i="1"/>
  <c r="O2596" i="1"/>
  <c r="C2596" i="1"/>
  <c r="S2595" i="1"/>
  <c r="O2595" i="1"/>
  <c r="C2595" i="1"/>
  <c r="S2594" i="1"/>
  <c r="O2594" i="1"/>
  <c r="C2594" i="1"/>
  <c r="S2593" i="1"/>
  <c r="O2593" i="1"/>
  <c r="C2593" i="1"/>
  <c r="S2592" i="1"/>
  <c r="O2592" i="1"/>
  <c r="C2592" i="1"/>
  <c r="S2591" i="1"/>
  <c r="O2591" i="1"/>
  <c r="C2591" i="1"/>
  <c r="S2590" i="1"/>
  <c r="O2590" i="1"/>
  <c r="C2590" i="1"/>
  <c r="S2589" i="1"/>
  <c r="O2589" i="1"/>
  <c r="C2589" i="1"/>
  <c r="S2588" i="1"/>
  <c r="O2588" i="1"/>
  <c r="C2588" i="1"/>
  <c r="S2587" i="1"/>
  <c r="O2587" i="1"/>
  <c r="C2587" i="1"/>
  <c r="S2586" i="1"/>
  <c r="O2586" i="1"/>
  <c r="C2586" i="1"/>
  <c r="S2585" i="1"/>
  <c r="O2585" i="1"/>
  <c r="C2585" i="1"/>
  <c r="S2584" i="1"/>
  <c r="O2584" i="1"/>
  <c r="C2584" i="1"/>
  <c r="S2583" i="1"/>
  <c r="O2583" i="1"/>
  <c r="C2583" i="1"/>
  <c r="S2582" i="1"/>
  <c r="O2582" i="1"/>
  <c r="C2582" i="1"/>
  <c r="S2581" i="1"/>
  <c r="O2581" i="1"/>
  <c r="C2581" i="1"/>
  <c r="S2580" i="1"/>
  <c r="O2580" i="1"/>
  <c r="C2580" i="1"/>
  <c r="S2579" i="1"/>
  <c r="O2579" i="1"/>
  <c r="C2579" i="1"/>
  <c r="S2578" i="1"/>
  <c r="O2578" i="1"/>
  <c r="C2578" i="1"/>
  <c r="S2577" i="1"/>
  <c r="O2577" i="1"/>
  <c r="C2577" i="1"/>
  <c r="S2576" i="1"/>
  <c r="O2576" i="1"/>
  <c r="C2576" i="1"/>
  <c r="S2575" i="1"/>
  <c r="O2575" i="1"/>
  <c r="C2575" i="1"/>
  <c r="S2574" i="1"/>
  <c r="O2574" i="1"/>
  <c r="C2574" i="1"/>
  <c r="S2573" i="1"/>
  <c r="O2573" i="1"/>
  <c r="C2573" i="1"/>
  <c r="S2572" i="1"/>
  <c r="O2572" i="1"/>
  <c r="C2572" i="1"/>
  <c r="S2571" i="1"/>
  <c r="O2571" i="1"/>
  <c r="C2571" i="1"/>
  <c r="S2570" i="1"/>
  <c r="O2570" i="1"/>
  <c r="C2570" i="1"/>
  <c r="S2569" i="1"/>
  <c r="O2569" i="1"/>
  <c r="C2569" i="1"/>
  <c r="S2568" i="1"/>
  <c r="O2568" i="1"/>
  <c r="C2568" i="1"/>
  <c r="S2567" i="1"/>
  <c r="O2567" i="1"/>
  <c r="C2567" i="1"/>
  <c r="S2566" i="1"/>
  <c r="O2566" i="1"/>
  <c r="C2566" i="1"/>
  <c r="S2565" i="1"/>
  <c r="O2565" i="1"/>
  <c r="C2565" i="1"/>
  <c r="S2564" i="1"/>
  <c r="O2564" i="1"/>
  <c r="C2564" i="1"/>
  <c r="S2563" i="1"/>
  <c r="O2563" i="1"/>
  <c r="C2563" i="1"/>
  <c r="S2562" i="1"/>
  <c r="O2562" i="1"/>
  <c r="C2562" i="1"/>
  <c r="S2561" i="1"/>
  <c r="O2561" i="1"/>
  <c r="C2561" i="1"/>
  <c r="S2560" i="1"/>
  <c r="O2560" i="1"/>
  <c r="C2560" i="1"/>
  <c r="S2559" i="1"/>
  <c r="O2559" i="1"/>
  <c r="C2559" i="1"/>
  <c r="S2558" i="1"/>
  <c r="O2558" i="1"/>
  <c r="C2558" i="1"/>
  <c r="S2557" i="1"/>
  <c r="O2557" i="1"/>
  <c r="C2557" i="1"/>
  <c r="S2556" i="1"/>
  <c r="O2556" i="1"/>
  <c r="C2556" i="1"/>
  <c r="S2555" i="1"/>
  <c r="O2555" i="1"/>
  <c r="C2555" i="1"/>
  <c r="S2554" i="1"/>
  <c r="O2554" i="1"/>
  <c r="C2554" i="1"/>
  <c r="S2553" i="1"/>
  <c r="O2553" i="1"/>
  <c r="C2553" i="1"/>
  <c r="S2552" i="1"/>
  <c r="O2552" i="1"/>
  <c r="C2552" i="1"/>
  <c r="S2551" i="1"/>
  <c r="O2551" i="1"/>
  <c r="C2551" i="1"/>
  <c r="S2550" i="1"/>
  <c r="O2550" i="1"/>
  <c r="C2550" i="1"/>
  <c r="S2549" i="1"/>
  <c r="O2549" i="1"/>
  <c r="C2549" i="1"/>
  <c r="S2548" i="1"/>
  <c r="O2548" i="1"/>
  <c r="C2548" i="1"/>
  <c r="S2547" i="1"/>
  <c r="O2547" i="1"/>
  <c r="C2547" i="1"/>
  <c r="S2546" i="1"/>
  <c r="O2546" i="1"/>
  <c r="C2546" i="1"/>
  <c r="S2545" i="1"/>
  <c r="O2545" i="1"/>
  <c r="C2545" i="1"/>
  <c r="S2544" i="1"/>
  <c r="O2544" i="1"/>
  <c r="C2544" i="1"/>
  <c r="S2543" i="1"/>
  <c r="O2543" i="1"/>
  <c r="C2543" i="1"/>
  <c r="S2542" i="1"/>
  <c r="O2542" i="1"/>
  <c r="C2542" i="1"/>
  <c r="S2541" i="1"/>
  <c r="O2541" i="1"/>
  <c r="C2541" i="1"/>
  <c r="S2540" i="1"/>
  <c r="O2540" i="1"/>
  <c r="C2540" i="1"/>
  <c r="S2539" i="1"/>
  <c r="O2539" i="1"/>
  <c r="C2539" i="1"/>
  <c r="S2538" i="1"/>
  <c r="O2538" i="1"/>
  <c r="C2538" i="1"/>
  <c r="S2537" i="1"/>
  <c r="O2537" i="1"/>
  <c r="C2537" i="1"/>
  <c r="S2536" i="1"/>
  <c r="O2536" i="1"/>
  <c r="C2536" i="1"/>
  <c r="S2535" i="1"/>
  <c r="O2535" i="1"/>
  <c r="C2535" i="1"/>
  <c r="S2534" i="1"/>
  <c r="O2534" i="1"/>
  <c r="C2534" i="1"/>
  <c r="S2533" i="1"/>
  <c r="O2533" i="1"/>
  <c r="C2533" i="1"/>
  <c r="S2532" i="1"/>
  <c r="O2532" i="1"/>
  <c r="C2532" i="1"/>
  <c r="S2531" i="1"/>
  <c r="O2531" i="1"/>
  <c r="C2531" i="1"/>
  <c r="S2530" i="1"/>
  <c r="O2530" i="1"/>
  <c r="C2530" i="1"/>
  <c r="S2529" i="1"/>
  <c r="O2529" i="1"/>
  <c r="C2529" i="1"/>
  <c r="S2528" i="1"/>
  <c r="O2528" i="1"/>
  <c r="C2528" i="1"/>
  <c r="S2527" i="1"/>
  <c r="O2527" i="1"/>
  <c r="C2527" i="1"/>
  <c r="S2526" i="1"/>
  <c r="O2526" i="1"/>
  <c r="C2526" i="1"/>
  <c r="S2525" i="1"/>
  <c r="O2525" i="1"/>
  <c r="C2525" i="1"/>
  <c r="S2524" i="1"/>
  <c r="O2524" i="1"/>
  <c r="C2524" i="1"/>
  <c r="S2523" i="1"/>
  <c r="O2523" i="1"/>
  <c r="C2523" i="1"/>
  <c r="S2522" i="1"/>
  <c r="O2522" i="1"/>
  <c r="C2522" i="1"/>
  <c r="S2521" i="1"/>
  <c r="O2521" i="1"/>
  <c r="C2521" i="1"/>
  <c r="S2520" i="1"/>
  <c r="O2520" i="1"/>
  <c r="C2520" i="1"/>
  <c r="S2519" i="1"/>
  <c r="O2519" i="1"/>
  <c r="C2519" i="1"/>
  <c r="S2518" i="1"/>
  <c r="O2518" i="1"/>
  <c r="C2518" i="1"/>
  <c r="S2517" i="1"/>
  <c r="O2517" i="1"/>
  <c r="C2517" i="1"/>
  <c r="S2516" i="1"/>
  <c r="O2516" i="1"/>
  <c r="C2516" i="1"/>
  <c r="S2515" i="1"/>
  <c r="O2515" i="1"/>
  <c r="C2515" i="1"/>
  <c r="S2514" i="1"/>
  <c r="O2514" i="1"/>
  <c r="C2514" i="1"/>
  <c r="S2513" i="1"/>
  <c r="O2513" i="1"/>
  <c r="C2513" i="1"/>
  <c r="S2512" i="1"/>
  <c r="O2512" i="1"/>
  <c r="C2512" i="1"/>
  <c r="S2511" i="1"/>
  <c r="O2511" i="1"/>
  <c r="C2511" i="1"/>
  <c r="S2510" i="1"/>
  <c r="O2510" i="1"/>
  <c r="C2510" i="1"/>
  <c r="S2509" i="1"/>
  <c r="O2509" i="1"/>
  <c r="C2509" i="1"/>
  <c r="S2508" i="1"/>
  <c r="O2508" i="1"/>
  <c r="C2508" i="1"/>
  <c r="S2507" i="1"/>
  <c r="O2507" i="1"/>
  <c r="C2507" i="1"/>
  <c r="S2506" i="1"/>
  <c r="O2506" i="1"/>
  <c r="C2506" i="1"/>
  <c r="S2505" i="1"/>
  <c r="O2505" i="1"/>
  <c r="C2505" i="1"/>
  <c r="S2504" i="1"/>
  <c r="O2504" i="1"/>
  <c r="C2504" i="1"/>
  <c r="S2503" i="1"/>
  <c r="O2503" i="1"/>
  <c r="C2503" i="1"/>
  <c r="S2502" i="1"/>
  <c r="O2502" i="1"/>
  <c r="C2502" i="1"/>
  <c r="S2501" i="1"/>
  <c r="O2501" i="1"/>
  <c r="C2501" i="1"/>
  <c r="S2500" i="1"/>
  <c r="O2500" i="1"/>
  <c r="C2500" i="1"/>
  <c r="S2499" i="1"/>
  <c r="O2499" i="1"/>
  <c r="C2499" i="1"/>
  <c r="S2498" i="1"/>
  <c r="O2498" i="1"/>
  <c r="C2498" i="1"/>
  <c r="S2497" i="1"/>
  <c r="O2497" i="1"/>
  <c r="C2497" i="1"/>
  <c r="S2496" i="1"/>
  <c r="O2496" i="1"/>
  <c r="C2496" i="1"/>
  <c r="S2495" i="1"/>
  <c r="O2495" i="1"/>
  <c r="C2495" i="1"/>
  <c r="S2494" i="1"/>
  <c r="O2494" i="1"/>
  <c r="C2494" i="1"/>
  <c r="S2493" i="1"/>
  <c r="O2493" i="1"/>
  <c r="C2493" i="1"/>
  <c r="S2492" i="1"/>
  <c r="O2492" i="1"/>
  <c r="C2492" i="1"/>
  <c r="S2491" i="1"/>
  <c r="O2491" i="1"/>
  <c r="C2491" i="1"/>
  <c r="S2490" i="1"/>
  <c r="O2490" i="1"/>
  <c r="C2490" i="1"/>
  <c r="S2489" i="1"/>
  <c r="O2489" i="1"/>
  <c r="C2489" i="1"/>
  <c r="S2488" i="1"/>
  <c r="O2488" i="1"/>
  <c r="C2488" i="1"/>
  <c r="S2487" i="1"/>
  <c r="O2487" i="1"/>
  <c r="C2487" i="1"/>
  <c r="S2486" i="1"/>
  <c r="O2486" i="1"/>
  <c r="C2486" i="1"/>
  <c r="S2485" i="1"/>
  <c r="O2485" i="1"/>
  <c r="C2485" i="1"/>
  <c r="S2484" i="1"/>
  <c r="O2484" i="1"/>
  <c r="C2484" i="1"/>
  <c r="S2483" i="1"/>
  <c r="O2483" i="1"/>
  <c r="C2483" i="1"/>
  <c r="S2482" i="1"/>
  <c r="O2482" i="1"/>
  <c r="C2482" i="1"/>
  <c r="S2481" i="1"/>
  <c r="O2481" i="1"/>
  <c r="C2481" i="1"/>
  <c r="S2480" i="1"/>
  <c r="O2480" i="1"/>
  <c r="C2480" i="1"/>
  <c r="S2479" i="1"/>
  <c r="O2479" i="1"/>
  <c r="C2479" i="1"/>
  <c r="S2478" i="1"/>
  <c r="O2478" i="1"/>
  <c r="C2478" i="1"/>
  <c r="S2477" i="1"/>
  <c r="O2477" i="1"/>
  <c r="C2477" i="1"/>
  <c r="S2476" i="1"/>
  <c r="O2476" i="1"/>
  <c r="C2476" i="1"/>
  <c r="S2475" i="1"/>
  <c r="O2475" i="1"/>
  <c r="C2475" i="1"/>
  <c r="S2474" i="1"/>
  <c r="O2474" i="1"/>
  <c r="C2474" i="1"/>
  <c r="S2473" i="1"/>
  <c r="O2473" i="1"/>
  <c r="C2473" i="1"/>
  <c r="S2472" i="1"/>
  <c r="O2472" i="1"/>
  <c r="C2472" i="1"/>
  <c r="S2471" i="1"/>
  <c r="O2471" i="1"/>
  <c r="C2471" i="1"/>
  <c r="S2470" i="1"/>
  <c r="O2470" i="1"/>
  <c r="C2470" i="1"/>
  <c r="S2469" i="1"/>
  <c r="O2469" i="1"/>
  <c r="C2469" i="1"/>
  <c r="S2468" i="1"/>
  <c r="O2468" i="1"/>
  <c r="C2468" i="1"/>
  <c r="S2467" i="1"/>
  <c r="O2467" i="1"/>
  <c r="C2467" i="1"/>
  <c r="S2466" i="1"/>
  <c r="O2466" i="1"/>
  <c r="C2466" i="1"/>
  <c r="S2465" i="1"/>
  <c r="O2465" i="1"/>
  <c r="C2465" i="1"/>
  <c r="S2464" i="1"/>
  <c r="O2464" i="1"/>
  <c r="C2464" i="1"/>
  <c r="S2463" i="1"/>
  <c r="O2463" i="1"/>
  <c r="C2463" i="1"/>
  <c r="S2462" i="1"/>
  <c r="O2462" i="1"/>
  <c r="C2462" i="1"/>
  <c r="S2461" i="1"/>
  <c r="O2461" i="1"/>
  <c r="C2461" i="1"/>
  <c r="S2460" i="1"/>
  <c r="O2460" i="1"/>
  <c r="C2460" i="1"/>
  <c r="S2459" i="1"/>
  <c r="O2459" i="1"/>
  <c r="C2459" i="1"/>
  <c r="S2458" i="1"/>
  <c r="O2458" i="1"/>
  <c r="C2458" i="1"/>
  <c r="S2457" i="1"/>
  <c r="O2457" i="1"/>
  <c r="C2457" i="1"/>
  <c r="S2456" i="1"/>
  <c r="O2456" i="1"/>
  <c r="C2456" i="1"/>
  <c r="S2455" i="1"/>
  <c r="O2455" i="1"/>
  <c r="C2455" i="1"/>
  <c r="S2454" i="1"/>
  <c r="O2454" i="1"/>
  <c r="C2454" i="1"/>
  <c r="S2453" i="1"/>
  <c r="O2453" i="1"/>
  <c r="C2453" i="1"/>
  <c r="S2452" i="1"/>
  <c r="O2452" i="1"/>
  <c r="C2452" i="1"/>
  <c r="S2451" i="1"/>
  <c r="O2451" i="1"/>
  <c r="C2451" i="1"/>
  <c r="S2450" i="1"/>
  <c r="O2450" i="1"/>
  <c r="C2450" i="1"/>
  <c r="S2449" i="1"/>
  <c r="O2449" i="1"/>
  <c r="C2449" i="1"/>
  <c r="S2448" i="1"/>
  <c r="O2448" i="1"/>
  <c r="C2448" i="1"/>
  <c r="S2447" i="1"/>
  <c r="O2447" i="1"/>
  <c r="C2447" i="1"/>
  <c r="S2446" i="1"/>
  <c r="O2446" i="1"/>
  <c r="C2446" i="1"/>
  <c r="S2445" i="1"/>
  <c r="O2445" i="1"/>
  <c r="C2445" i="1"/>
  <c r="S2444" i="1"/>
  <c r="O2444" i="1"/>
  <c r="C2444" i="1"/>
  <c r="S2443" i="1"/>
  <c r="O2443" i="1"/>
  <c r="C2443" i="1"/>
  <c r="S2442" i="1"/>
  <c r="O2442" i="1"/>
  <c r="C2442" i="1"/>
  <c r="S2441" i="1"/>
  <c r="O2441" i="1"/>
  <c r="C2441" i="1"/>
  <c r="S2440" i="1"/>
  <c r="O2440" i="1"/>
  <c r="C2440" i="1"/>
  <c r="S2439" i="1"/>
  <c r="O2439" i="1"/>
  <c r="C2439" i="1"/>
  <c r="S2438" i="1"/>
  <c r="O2438" i="1"/>
  <c r="C2438" i="1"/>
  <c r="S2437" i="1"/>
  <c r="O2437" i="1"/>
  <c r="C2437" i="1"/>
  <c r="S2436" i="1"/>
  <c r="O2436" i="1"/>
  <c r="C2436" i="1"/>
  <c r="S2435" i="1"/>
  <c r="O2435" i="1"/>
  <c r="C2435" i="1"/>
  <c r="S2434" i="1"/>
  <c r="O2434" i="1"/>
  <c r="C2434" i="1"/>
  <c r="S2433" i="1"/>
  <c r="O2433" i="1"/>
  <c r="C2433" i="1"/>
  <c r="S2432" i="1"/>
  <c r="O2432" i="1"/>
  <c r="C2432" i="1"/>
  <c r="S2431" i="1"/>
  <c r="O2431" i="1"/>
  <c r="C2431" i="1"/>
  <c r="S2430" i="1"/>
  <c r="O2430" i="1"/>
  <c r="C2430" i="1"/>
  <c r="S2429" i="1"/>
  <c r="O2429" i="1"/>
  <c r="C2429" i="1"/>
  <c r="S2428" i="1"/>
  <c r="O2428" i="1"/>
  <c r="C2428" i="1"/>
  <c r="S2427" i="1"/>
  <c r="O2427" i="1"/>
  <c r="C2427" i="1"/>
  <c r="S2426" i="1"/>
  <c r="O2426" i="1"/>
  <c r="C2426" i="1"/>
  <c r="S2425" i="1"/>
  <c r="O2425" i="1"/>
  <c r="C2425" i="1"/>
  <c r="S2424" i="1"/>
  <c r="O2424" i="1"/>
  <c r="C2424" i="1"/>
  <c r="S2423" i="1"/>
  <c r="O2423" i="1"/>
  <c r="C2423" i="1"/>
  <c r="S2422" i="1"/>
  <c r="O2422" i="1"/>
  <c r="C2422" i="1"/>
  <c r="S2421" i="1"/>
  <c r="O2421" i="1"/>
  <c r="C2421" i="1"/>
  <c r="S2420" i="1"/>
  <c r="O2420" i="1"/>
  <c r="C2420" i="1"/>
  <c r="S2419" i="1"/>
  <c r="O2419" i="1"/>
  <c r="C2419" i="1"/>
  <c r="S2418" i="1"/>
  <c r="O2418" i="1"/>
  <c r="C2418" i="1"/>
  <c r="S2417" i="1"/>
  <c r="O2417" i="1"/>
  <c r="C2417" i="1"/>
  <c r="S2416" i="1"/>
  <c r="O2416" i="1"/>
  <c r="C2416" i="1"/>
  <c r="S2415" i="1"/>
  <c r="O2415" i="1"/>
  <c r="C2415" i="1"/>
  <c r="S2414" i="1"/>
  <c r="O2414" i="1"/>
  <c r="C2414" i="1"/>
  <c r="S2413" i="1"/>
  <c r="O2413" i="1"/>
  <c r="C2413" i="1"/>
  <c r="S2412" i="1"/>
  <c r="O2412" i="1"/>
  <c r="C2412" i="1"/>
  <c r="S2411" i="1"/>
  <c r="O2411" i="1"/>
  <c r="C2411" i="1"/>
  <c r="S2410" i="1"/>
  <c r="O2410" i="1"/>
  <c r="C2410" i="1"/>
  <c r="S2409" i="1"/>
  <c r="O2409" i="1"/>
  <c r="C2409" i="1"/>
  <c r="S2408" i="1"/>
  <c r="O2408" i="1"/>
  <c r="C2408" i="1"/>
  <c r="S2407" i="1"/>
  <c r="O2407" i="1"/>
  <c r="C2407" i="1"/>
  <c r="S2406" i="1"/>
  <c r="O2406" i="1"/>
  <c r="C2406" i="1"/>
  <c r="S2405" i="1"/>
  <c r="O2405" i="1"/>
  <c r="C2405" i="1"/>
  <c r="S2404" i="1"/>
  <c r="O2404" i="1"/>
  <c r="C2404" i="1"/>
  <c r="S2403" i="1"/>
  <c r="O2403" i="1"/>
  <c r="C2403" i="1"/>
  <c r="S2402" i="1"/>
  <c r="O2402" i="1"/>
  <c r="C2402" i="1"/>
  <c r="S2401" i="1"/>
  <c r="O2401" i="1"/>
  <c r="C2401" i="1"/>
  <c r="S2400" i="1"/>
  <c r="O2400" i="1"/>
  <c r="C2400" i="1"/>
  <c r="S2399" i="1"/>
  <c r="O2399" i="1"/>
  <c r="C2399" i="1"/>
  <c r="S2398" i="1"/>
  <c r="O2398" i="1"/>
  <c r="C2398" i="1"/>
  <c r="S2397" i="1"/>
  <c r="O2397" i="1"/>
  <c r="C2397" i="1"/>
  <c r="S2396" i="1"/>
  <c r="O2396" i="1"/>
  <c r="C2396" i="1"/>
  <c r="S2395" i="1"/>
  <c r="O2395" i="1"/>
  <c r="C2395" i="1"/>
  <c r="S2394" i="1"/>
  <c r="O2394" i="1"/>
  <c r="C2394" i="1"/>
  <c r="S2393" i="1"/>
  <c r="O2393" i="1"/>
  <c r="C2393" i="1"/>
  <c r="S2392" i="1"/>
  <c r="O2392" i="1"/>
  <c r="C2392" i="1"/>
  <c r="S2391" i="1"/>
  <c r="O2391" i="1"/>
  <c r="C2391" i="1"/>
  <c r="S2390" i="1"/>
  <c r="O2390" i="1"/>
  <c r="C2390" i="1"/>
  <c r="S2389" i="1"/>
  <c r="O2389" i="1"/>
  <c r="C2389" i="1"/>
  <c r="S2388" i="1"/>
  <c r="O2388" i="1"/>
  <c r="C2388" i="1"/>
  <c r="S2387" i="1"/>
  <c r="O2387" i="1"/>
  <c r="C2387" i="1"/>
  <c r="S2386" i="1"/>
  <c r="O2386" i="1"/>
  <c r="C2386" i="1"/>
  <c r="S2385" i="1"/>
  <c r="O2385" i="1"/>
  <c r="C2385" i="1"/>
  <c r="S2384" i="1"/>
  <c r="O2384" i="1"/>
  <c r="C2384" i="1"/>
  <c r="S2383" i="1"/>
  <c r="O2383" i="1"/>
  <c r="C2383" i="1"/>
  <c r="S2382" i="1"/>
  <c r="O2382" i="1"/>
  <c r="C2382" i="1"/>
  <c r="S2381" i="1"/>
  <c r="O2381" i="1"/>
  <c r="C2381" i="1"/>
  <c r="S2380" i="1"/>
  <c r="O2380" i="1"/>
  <c r="C2380" i="1"/>
  <c r="S2379" i="1"/>
  <c r="O2379" i="1"/>
  <c r="C2379" i="1"/>
  <c r="S2378" i="1"/>
  <c r="O2378" i="1"/>
  <c r="C2378" i="1"/>
  <c r="S2377" i="1"/>
  <c r="O2377" i="1"/>
  <c r="C2377" i="1"/>
  <c r="S2376" i="1"/>
  <c r="O2376" i="1"/>
  <c r="C2376" i="1"/>
  <c r="S2375" i="1"/>
  <c r="O2375" i="1"/>
  <c r="C2375" i="1"/>
  <c r="S2374" i="1"/>
  <c r="O2374" i="1"/>
  <c r="C2374" i="1"/>
  <c r="S2373" i="1"/>
  <c r="O2373" i="1"/>
  <c r="C2373" i="1"/>
  <c r="S2372" i="1"/>
  <c r="O2372" i="1"/>
  <c r="C2372" i="1"/>
  <c r="S2371" i="1"/>
  <c r="O2371" i="1"/>
  <c r="C2371" i="1"/>
  <c r="S2370" i="1"/>
  <c r="O2370" i="1"/>
  <c r="C2370" i="1"/>
  <c r="S2369" i="1"/>
  <c r="O2369" i="1"/>
  <c r="C2369" i="1"/>
  <c r="S2368" i="1"/>
  <c r="O2368" i="1"/>
  <c r="C2368" i="1"/>
  <c r="S2367" i="1"/>
  <c r="O2367" i="1"/>
  <c r="C2367" i="1"/>
  <c r="S2366" i="1"/>
  <c r="O2366" i="1"/>
  <c r="C2366" i="1"/>
  <c r="S2365" i="1"/>
  <c r="O2365" i="1"/>
  <c r="C2365" i="1"/>
  <c r="S2364" i="1"/>
  <c r="O2364" i="1"/>
  <c r="C2364" i="1"/>
  <c r="S2363" i="1"/>
  <c r="O2363" i="1"/>
  <c r="C2363" i="1"/>
  <c r="S2362" i="1"/>
  <c r="O2362" i="1"/>
  <c r="C2362" i="1"/>
  <c r="S2361" i="1"/>
  <c r="O2361" i="1"/>
  <c r="C2361" i="1"/>
  <c r="S2360" i="1"/>
  <c r="O2360" i="1"/>
  <c r="C2360" i="1"/>
  <c r="S2359" i="1"/>
  <c r="O2359" i="1"/>
  <c r="C2359" i="1"/>
  <c r="S2358" i="1"/>
  <c r="O2358" i="1"/>
  <c r="C2358" i="1"/>
  <c r="S2357" i="1"/>
  <c r="O2357" i="1"/>
  <c r="C2357" i="1"/>
  <c r="S2356" i="1"/>
  <c r="O2356" i="1"/>
  <c r="C2356" i="1"/>
  <c r="S2355" i="1"/>
  <c r="O2355" i="1"/>
  <c r="C2355" i="1"/>
  <c r="S2354" i="1"/>
  <c r="O2354" i="1"/>
  <c r="C2354" i="1"/>
  <c r="S2353" i="1"/>
  <c r="O2353" i="1"/>
  <c r="C2353" i="1"/>
  <c r="S2352" i="1"/>
  <c r="O2352" i="1"/>
  <c r="C2352" i="1"/>
  <c r="S2351" i="1"/>
  <c r="O2351" i="1"/>
  <c r="C2351" i="1"/>
  <c r="S2350" i="1"/>
  <c r="O2350" i="1"/>
  <c r="C2350" i="1"/>
  <c r="S2349" i="1"/>
  <c r="O2349" i="1"/>
  <c r="C2349" i="1"/>
  <c r="S2348" i="1"/>
  <c r="O2348" i="1"/>
  <c r="C2348" i="1"/>
  <c r="S2347" i="1"/>
  <c r="O2347" i="1"/>
  <c r="C2347" i="1"/>
  <c r="S2346" i="1"/>
  <c r="O2346" i="1"/>
  <c r="C2346" i="1"/>
  <c r="S2345" i="1"/>
  <c r="O2345" i="1"/>
  <c r="C2345" i="1"/>
  <c r="S2344" i="1"/>
  <c r="O2344" i="1"/>
  <c r="C2344" i="1"/>
  <c r="S2343" i="1"/>
  <c r="O2343" i="1"/>
  <c r="C2343" i="1"/>
  <c r="S2342" i="1"/>
  <c r="O2342" i="1"/>
  <c r="C2342" i="1"/>
  <c r="S2341" i="1"/>
  <c r="O2341" i="1"/>
  <c r="C2341" i="1"/>
  <c r="S2340" i="1"/>
  <c r="O2340" i="1"/>
  <c r="C2340" i="1"/>
  <c r="S2339" i="1"/>
  <c r="O2339" i="1"/>
  <c r="C2339" i="1"/>
  <c r="S2338" i="1"/>
  <c r="O2338" i="1"/>
  <c r="C2338" i="1"/>
  <c r="S2337" i="1"/>
  <c r="O2337" i="1"/>
  <c r="C2337" i="1"/>
  <c r="S2336" i="1"/>
  <c r="O2336" i="1"/>
  <c r="C2336" i="1"/>
  <c r="S2335" i="1"/>
  <c r="O2335" i="1"/>
  <c r="C2335" i="1"/>
  <c r="S2334" i="1"/>
  <c r="O2334" i="1"/>
  <c r="C2334" i="1"/>
  <c r="S2333" i="1"/>
  <c r="O2333" i="1"/>
  <c r="C2333" i="1"/>
  <c r="S2332" i="1"/>
  <c r="O2332" i="1"/>
  <c r="C2332" i="1"/>
  <c r="S2331" i="1"/>
  <c r="O2331" i="1"/>
  <c r="C2331" i="1"/>
  <c r="S2330" i="1"/>
  <c r="O2330" i="1"/>
  <c r="C2330" i="1"/>
  <c r="S2329" i="1"/>
  <c r="O2329" i="1"/>
  <c r="C2329" i="1"/>
  <c r="S2328" i="1"/>
  <c r="O2328" i="1"/>
  <c r="C2328" i="1"/>
  <c r="S2327" i="1"/>
  <c r="O2327" i="1"/>
  <c r="C2327" i="1"/>
  <c r="S2326" i="1"/>
  <c r="O2326" i="1"/>
  <c r="C2326" i="1"/>
  <c r="S2325" i="1"/>
  <c r="O2325" i="1"/>
  <c r="C2325" i="1"/>
  <c r="S2324" i="1"/>
  <c r="O2324" i="1"/>
  <c r="C2324" i="1"/>
  <c r="S2323" i="1"/>
  <c r="O2323" i="1"/>
  <c r="C2323" i="1"/>
  <c r="S2322" i="1"/>
  <c r="O2322" i="1"/>
  <c r="C2322" i="1"/>
  <c r="S2321" i="1"/>
  <c r="O2321" i="1"/>
  <c r="C2321" i="1"/>
  <c r="S2320" i="1"/>
  <c r="O2320" i="1"/>
  <c r="C2320" i="1"/>
  <c r="S2319" i="1"/>
  <c r="O2319" i="1"/>
  <c r="C2319" i="1"/>
  <c r="S2318" i="1"/>
  <c r="O2318" i="1"/>
  <c r="C2318" i="1"/>
  <c r="S2317" i="1"/>
  <c r="O2317" i="1"/>
  <c r="C2317" i="1"/>
  <c r="S2316" i="1"/>
  <c r="O2316" i="1"/>
  <c r="C2316" i="1"/>
  <c r="S2315" i="1"/>
  <c r="O2315" i="1"/>
  <c r="C2315" i="1"/>
  <c r="S2314" i="1"/>
  <c r="O2314" i="1"/>
  <c r="C2314" i="1"/>
  <c r="S2313" i="1"/>
  <c r="O2313" i="1"/>
  <c r="C2313" i="1"/>
  <c r="S2312" i="1"/>
  <c r="O2312" i="1"/>
  <c r="C2312" i="1"/>
  <c r="S2311" i="1"/>
  <c r="O2311" i="1"/>
  <c r="C2311" i="1"/>
  <c r="S2310" i="1"/>
  <c r="O2310" i="1"/>
  <c r="C2310" i="1"/>
  <c r="S2309" i="1"/>
  <c r="O2309" i="1"/>
  <c r="C2309" i="1"/>
  <c r="S2308" i="1"/>
  <c r="O2308" i="1"/>
  <c r="C2308" i="1"/>
  <c r="S2307" i="1"/>
  <c r="O2307" i="1"/>
  <c r="C2307" i="1"/>
  <c r="S2306" i="1"/>
  <c r="O2306" i="1"/>
  <c r="C2306" i="1"/>
  <c r="S2305" i="1"/>
  <c r="O2305" i="1"/>
  <c r="C2305" i="1"/>
  <c r="S2304" i="1"/>
  <c r="O2304" i="1"/>
  <c r="C2304" i="1"/>
  <c r="S2303" i="1"/>
  <c r="O2303" i="1"/>
  <c r="C2303" i="1"/>
  <c r="S2302" i="1"/>
  <c r="O2302" i="1"/>
  <c r="C2302" i="1"/>
  <c r="S2301" i="1"/>
  <c r="O2301" i="1"/>
  <c r="C2301" i="1"/>
  <c r="S2300" i="1"/>
  <c r="O2300" i="1"/>
  <c r="C2300" i="1"/>
  <c r="S2299" i="1"/>
  <c r="O2299" i="1"/>
  <c r="C2299" i="1"/>
  <c r="S2298" i="1"/>
  <c r="O2298" i="1"/>
  <c r="C2298" i="1"/>
  <c r="S2297" i="1"/>
  <c r="O2297" i="1"/>
  <c r="C2297" i="1"/>
  <c r="S2296" i="1"/>
  <c r="O2296" i="1"/>
  <c r="C2296" i="1"/>
  <c r="S2295" i="1"/>
  <c r="O2295" i="1"/>
  <c r="C2295" i="1"/>
  <c r="S2294" i="1"/>
  <c r="O2294" i="1"/>
  <c r="C2294" i="1"/>
  <c r="S2293" i="1"/>
  <c r="O2293" i="1"/>
  <c r="C2293" i="1"/>
  <c r="S2292" i="1"/>
  <c r="O2292" i="1"/>
  <c r="C2292" i="1"/>
  <c r="S2291" i="1"/>
  <c r="O2291" i="1"/>
  <c r="C2291" i="1"/>
  <c r="S2290" i="1"/>
  <c r="O2290" i="1"/>
  <c r="C2290" i="1"/>
  <c r="S2289" i="1"/>
  <c r="O2289" i="1"/>
  <c r="C2289" i="1"/>
  <c r="S2288" i="1"/>
  <c r="O2288" i="1"/>
  <c r="C2288" i="1"/>
  <c r="S2287" i="1"/>
  <c r="O2287" i="1"/>
  <c r="C2287" i="1"/>
  <c r="S2286" i="1"/>
  <c r="O2286" i="1"/>
  <c r="C2286" i="1"/>
  <c r="S2285" i="1"/>
  <c r="O2285" i="1"/>
  <c r="C2285" i="1"/>
  <c r="S2284" i="1"/>
  <c r="O2284" i="1"/>
  <c r="C2284" i="1"/>
  <c r="S2283" i="1"/>
  <c r="O2283" i="1"/>
  <c r="C2283" i="1"/>
  <c r="S2282" i="1"/>
  <c r="O2282" i="1"/>
  <c r="C2282" i="1"/>
  <c r="S2281" i="1"/>
  <c r="O2281" i="1"/>
  <c r="C2281" i="1"/>
  <c r="S2280" i="1"/>
  <c r="O2280" i="1"/>
  <c r="C2280" i="1"/>
  <c r="S2279" i="1"/>
  <c r="O2279" i="1"/>
  <c r="C2279" i="1"/>
  <c r="S2278" i="1"/>
  <c r="O2278" i="1"/>
  <c r="C2278" i="1"/>
  <c r="S2277" i="1"/>
  <c r="O2277" i="1"/>
  <c r="C2277" i="1"/>
  <c r="S2276" i="1"/>
  <c r="O2276" i="1"/>
  <c r="C2276" i="1"/>
  <c r="S2275" i="1"/>
  <c r="O2275" i="1"/>
  <c r="C2275" i="1"/>
  <c r="S2274" i="1"/>
  <c r="O2274" i="1"/>
  <c r="C2274" i="1"/>
  <c r="S2273" i="1"/>
  <c r="O2273" i="1"/>
  <c r="C2273" i="1"/>
  <c r="S2272" i="1"/>
  <c r="O2272" i="1"/>
  <c r="C2272" i="1"/>
  <c r="S2271" i="1"/>
  <c r="O2271" i="1"/>
  <c r="C2271" i="1"/>
  <c r="S2270" i="1"/>
  <c r="O2270" i="1"/>
  <c r="C2270" i="1"/>
  <c r="S2269" i="1"/>
  <c r="O2269" i="1"/>
  <c r="C2269" i="1"/>
  <c r="S2268" i="1"/>
  <c r="O2268" i="1"/>
  <c r="C2268" i="1"/>
  <c r="S2267" i="1"/>
  <c r="O2267" i="1"/>
  <c r="C2267" i="1"/>
  <c r="S2266" i="1"/>
  <c r="O2266" i="1"/>
  <c r="C2266" i="1"/>
  <c r="S2265" i="1"/>
  <c r="O2265" i="1"/>
  <c r="C2265" i="1"/>
  <c r="S2264" i="1"/>
  <c r="O2264" i="1"/>
  <c r="C2264" i="1"/>
  <c r="S2263" i="1"/>
  <c r="O2263" i="1"/>
  <c r="C2263" i="1"/>
  <c r="S2262" i="1"/>
  <c r="O2262" i="1"/>
  <c r="C2262" i="1"/>
  <c r="S2261" i="1"/>
  <c r="O2261" i="1"/>
  <c r="C2261" i="1"/>
  <c r="S2260" i="1"/>
  <c r="O2260" i="1"/>
  <c r="C2260" i="1"/>
  <c r="S2259" i="1"/>
  <c r="O2259" i="1"/>
  <c r="C2259" i="1"/>
  <c r="S2258" i="1"/>
  <c r="O2258" i="1"/>
  <c r="C2258" i="1"/>
  <c r="S2257" i="1"/>
  <c r="O2257" i="1"/>
  <c r="C2257" i="1"/>
  <c r="S2256" i="1"/>
  <c r="O2256" i="1"/>
  <c r="C2256" i="1"/>
  <c r="S2255" i="1"/>
  <c r="O2255" i="1"/>
  <c r="C2255" i="1"/>
  <c r="S2254" i="1"/>
  <c r="O2254" i="1"/>
  <c r="C2254" i="1"/>
  <c r="S2253" i="1"/>
  <c r="O2253" i="1"/>
  <c r="C2253" i="1"/>
  <c r="S2252" i="1"/>
  <c r="O2252" i="1"/>
  <c r="C2252" i="1"/>
  <c r="S2251" i="1"/>
  <c r="O2251" i="1"/>
  <c r="C2251" i="1"/>
  <c r="S2250" i="1"/>
  <c r="O2250" i="1"/>
  <c r="C2250" i="1"/>
  <c r="S2249" i="1"/>
  <c r="O2249" i="1"/>
  <c r="C2249" i="1"/>
  <c r="S2248" i="1"/>
  <c r="O2248" i="1"/>
  <c r="C2248" i="1"/>
  <c r="S2247" i="1"/>
  <c r="O2247" i="1"/>
  <c r="C2247" i="1"/>
  <c r="S2246" i="1"/>
  <c r="O2246" i="1"/>
  <c r="C2246" i="1"/>
  <c r="S2245" i="1"/>
  <c r="O2245" i="1"/>
  <c r="C2245" i="1"/>
  <c r="S2244" i="1"/>
  <c r="O2244" i="1"/>
  <c r="C2244" i="1"/>
  <c r="S2243" i="1"/>
  <c r="O2243" i="1"/>
  <c r="C2243" i="1"/>
  <c r="S2242" i="1"/>
  <c r="O2242" i="1"/>
  <c r="C2242" i="1"/>
  <c r="S2241" i="1"/>
  <c r="O2241" i="1"/>
  <c r="C2241" i="1"/>
  <c r="S2240" i="1"/>
  <c r="O2240" i="1"/>
  <c r="C2240" i="1"/>
  <c r="S2239" i="1"/>
  <c r="O2239" i="1"/>
  <c r="C2239" i="1"/>
  <c r="S2238" i="1"/>
  <c r="O2238" i="1"/>
  <c r="C2238" i="1"/>
  <c r="S2237" i="1"/>
  <c r="O2237" i="1"/>
  <c r="C2237" i="1"/>
  <c r="S2236" i="1"/>
  <c r="O2236" i="1"/>
  <c r="C2236" i="1"/>
  <c r="S2235" i="1"/>
  <c r="O2235" i="1"/>
  <c r="C2235" i="1"/>
  <c r="S2234" i="1"/>
  <c r="O2234" i="1"/>
  <c r="C2234" i="1"/>
  <c r="S2233" i="1"/>
  <c r="O2233" i="1"/>
  <c r="C2233" i="1"/>
  <c r="S2232" i="1"/>
  <c r="O2232" i="1"/>
  <c r="C2232" i="1"/>
  <c r="S2231" i="1"/>
  <c r="O2231" i="1"/>
  <c r="C2231" i="1"/>
  <c r="S2230" i="1"/>
  <c r="O2230" i="1"/>
  <c r="C2230" i="1"/>
  <c r="S2229" i="1"/>
  <c r="O2229" i="1"/>
  <c r="C2229" i="1"/>
  <c r="S2228" i="1"/>
  <c r="O2228" i="1"/>
  <c r="C2228" i="1"/>
  <c r="S2227" i="1"/>
  <c r="O2227" i="1"/>
  <c r="C2227" i="1"/>
  <c r="S2226" i="1"/>
  <c r="O2226" i="1"/>
  <c r="C2226" i="1"/>
  <c r="S2225" i="1"/>
  <c r="O2225" i="1"/>
  <c r="C2225" i="1"/>
  <c r="S2224" i="1"/>
  <c r="O2224" i="1"/>
  <c r="C2224" i="1"/>
  <c r="S2223" i="1"/>
  <c r="O2223" i="1"/>
  <c r="C2223" i="1"/>
  <c r="S2222" i="1"/>
  <c r="O2222" i="1"/>
  <c r="C2222" i="1"/>
  <c r="S2221" i="1"/>
  <c r="O2221" i="1"/>
  <c r="C2221" i="1"/>
  <c r="S2220" i="1"/>
  <c r="O2220" i="1"/>
  <c r="C2220" i="1"/>
  <c r="S2219" i="1"/>
  <c r="O2219" i="1"/>
  <c r="C2219" i="1"/>
  <c r="S2218" i="1"/>
  <c r="O2218" i="1"/>
  <c r="C2218" i="1"/>
  <c r="S2217" i="1"/>
  <c r="O2217" i="1"/>
  <c r="C2217" i="1"/>
  <c r="S2216" i="1"/>
  <c r="O2216" i="1"/>
  <c r="C2216" i="1"/>
  <c r="S2215" i="1"/>
  <c r="O2215" i="1"/>
  <c r="C2215" i="1"/>
  <c r="S2214" i="1"/>
  <c r="O2214" i="1"/>
  <c r="C2214" i="1"/>
  <c r="S2213" i="1"/>
  <c r="O2213" i="1"/>
  <c r="C2213" i="1"/>
  <c r="S2212" i="1"/>
  <c r="O2212" i="1"/>
  <c r="C2212" i="1"/>
  <c r="S2211" i="1"/>
  <c r="O2211" i="1"/>
  <c r="C2211" i="1"/>
  <c r="S2210" i="1"/>
  <c r="O2210" i="1"/>
  <c r="C2210" i="1"/>
  <c r="S2209" i="1"/>
  <c r="O2209" i="1"/>
  <c r="C2209" i="1"/>
  <c r="S2208" i="1"/>
  <c r="O2208" i="1"/>
  <c r="C2208" i="1"/>
  <c r="S2207" i="1"/>
  <c r="O2207" i="1"/>
  <c r="C2207" i="1"/>
  <c r="S2206" i="1"/>
  <c r="O2206" i="1"/>
  <c r="C2206" i="1"/>
  <c r="S2205" i="1"/>
  <c r="O2205" i="1"/>
  <c r="C2205" i="1"/>
  <c r="S2204" i="1"/>
  <c r="O2204" i="1"/>
  <c r="C2204" i="1"/>
  <c r="S2203" i="1"/>
  <c r="O2203" i="1"/>
  <c r="C2203" i="1"/>
  <c r="S2202" i="1"/>
  <c r="O2202" i="1"/>
  <c r="C2202" i="1"/>
  <c r="S2201" i="1"/>
  <c r="O2201" i="1"/>
  <c r="C2201" i="1"/>
  <c r="S2200" i="1"/>
  <c r="O2200" i="1"/>
  <c r="C2200" i="1"/>
  <c r="S2199" i="1"/>
  <c r="O2199" i="1"/>
  <c r="C2199" i="1"/>
  <c r="S2198" i="1"/>
  <c r="O2198" i="1"/>
  <c r="C2198" i="1"/>
  <c r="S2197" i="1"/>
  <c r="O2197" i="1"/>
  <c r="C2197" i="1"/>
  <c r="S2196" i="1"/>
  <c r="O2196" i="1"/>
  <c r="C2196" i="1"/>
  <c r="S2195" i="1"/>
  <c r="O2195" i="1"/>
  <c r="C2195" i="1"/>
  <c r="S2194" i="1"/>
  <c r="O2194" i="1"/>
  <c r="C2194" i="1"/>
  <c r="S2193" i="1"/>
  <c r="O2193" i="1"/>
  <c r="C2193" i="1"/>
  <c r="S2192" i="1"/>
  <c r="O2192" i="1"/>
  <c r="C2192" i="1"/>
  <c r="S2191" i="1"/>
  <c r="O2191" i="1"/>
  <c r="C2191" i="1"/>
  <c r="S2190" i="1"/>
  <c r="O2190" i="1"/>
  <c r="C2190" i="1"/>
  <c r="S2189" i="1"/>
  <c r="O2189" i="1"/>
  <c r="C2189" i="1"/>
  <c r="S2188" i="1"/>
  <c r="O2188" i="1"/>
  <c r="C2188" i="1"/>
  <c r="S2187" i="1"/>
  <c r="O2187" i="1"/>
  <c r="C2187" i="1"/>
  <c r="S2186" i="1"/>
  <c r="O2186" i="1"/>
  <c r="C2186" i="1"/>
  <c r="S2185" i="1"/>
  <c r="O2185" i="1"/>
  <c r="C2185" i="1"/>
  <c r="S2184" i="1"/>
  <c r="O2184" i="1"/>
  <c r="C2184" i="1"/>
  <c r="S2183" i="1"/>
  <c r="O2183" i="1"/>
  <c r="C2183" i="1"/>
  <c r="S2182" i="1"/>
  <c r="O2182" i="1"/>
  <c r="C2182" i="1"/>
  <c r="S2181" i="1"/>
  <c r="O2181" i="1"/>
  <c r="C2181" i="1"/>
  <c r="S2180" i="1"/>
  <c r="O2180" i="1"/>
  <c r="C2180" i="1"/>
  <c r="S2179" i="1"/>
  <c r="O2179" i="1"/>
  <c r="C2179" i="1"/>
  <c r="S2178" i="1"/>
  <c r="O2178" i="1"/>
  <c r="C2178" i="1"/>
  <c r="S2177" i="1"/>
  <c r="O2177" i="1"/>
  <c r="C2177" i="1"/>
  <c r="S2176" i="1"/>
  <c r="O2176" i="1"/>
  <c r="C2176" i="1"/>
  <c r="S2175" i="1"/>
  <c r="O2175" i="1"/>
  <c r="C2175" i="1"/>
  <c r="S2174" i="1"/>
  <c r="O2174" i="1"/>
  <c r="C2174" i="1"/>
  <c r="S2173" i="1"/>
  <c r="O2173" i="1"/>
  <c r="C2173" i="1"/>
  <c r="S2172" i="1"/>
  <c r="O2172" i="1"/>
  <c r="C2172" i="1"/>
  <c r="S2171" i="1"/>
  <c r="O2171" i="1"/>
  <c r="C2171" i="1"/>
  <c r="S2170" i="1"/>
  <c r="O2170" i="1"/>
  <c r="C2170" i="1"/>
  <c r="S2169" i="1"/>
  <c r="O2169" i="1"/>
  <c r="C2169" i="1"/>
  <c r="S2168" i="1"/>
  <c r="O2168" i="1"/>
  <c r="C2168" i="1"/>
  <c r="S2167" i="1"/>
  <c r="O2167" i="1"/>
  <c r="C2167" i="1"/>
  <c r="S2166" i="1"/>
  <c r="O2166" i="1"/>
  <c r="C2166" i="1"/>
  <c r="S2165" i="1"/>
  <c r="O2165" i="1"/>
  <c r="C2165" i="1"/>
  <c r="S2164" i="1"/>
  <c r="O2164" i="1"/>
  <c r="C2164" i="1"/>
  <c r="S2163" i="1"/>
  <c r="O2163" i="1"/>
  <c r="C2163" i="1"/>
  <c r="S2162" i="1"/>
  <c r="O2162" i="1"/>
  <c r="C2162" i="1"/>
  <c r="S2161" i="1"/>
  <c r="O2161" i="1"/>
  <c r="C2161" i="1"/>
  <c r="S2160" i="1"/>
  <c r="O2160" i="1"/>
  <c r="C2160" i="1"/>
  <c r="S2159" i="1"/>
  <c r="O2159" i="1"/>
  <c r="C2159" i="1"/>
  <c r="S2158" i="1"/>
  <c r="O2158" i="1"/>
  <c r="C2158" i="1"/>
  <c r="S2157" i="1"/>
  <c r="O2157" i="1"/>
  <c r="C2157" i="1"/>
  <c r="S2156" i="1"/>
  <c r="O2156" i="1"/>
  <c r="C2156" i="1"/>
  <c r="S2155" i="1"/>
  <c r="O2155" i="1"/>
  <c r="C2155" i="1"/>
  <c r="S2154" i="1"/>
  <c r="O2154" i="1"/>
  <c r="C2154" i="1"/>
  <c r="S2153" i="1"/>
  <c r="O2153" i="1"/>
  <c r="C2153" i="1"/>
  <c r="S2152" i="1"/>
  <c r="O2152" i="1"/>
  <c r="C2152" i="1"/>
  <c r="S2151" i="1"/>
  <c r="O2151" i="1"/>
  <c r="C2151" i="1"/>
  <c r="S2150" i="1"/>
  <c r="O2150" i="1"/>
  <c r="C2150" i="1"/>
  <c r="S2149" i="1"/>
  <c r="O2149" i="1"/>
  <c r="C2149" i="1"/>
  <c r="S2148" i="1"/>
  <c r="O2148" i="1"/>
  <c r="C2148" i="1"/>
  <c r="S2147" i="1"/>
  <c r="O2147" i="1"/>
  <c r="C2147" i="1"/>
  <c r="S2146" i="1"/>
  <c r="O2146" i="1"/>
  <c r="C2146" i="1"/>
  <c r="S2145" i="1"/>
  <c r="O2145" i="1"/>
  <c r="C2145" i="1"/>
  <c r="S2144" i="1"/>
  <c r="O2144" i="1"/>
  <c r="C2144" i="1"/>
  <c r="S2143" i="1"/>
  <c r="O2143" i="1"/>
  <c r="C2143" i="1"/>
  <c r="S2142" i="1"/>
  <c r="O2142" i="1"/>
  <c r="C2142" i="1"/>
  <c r="S2141" i="1"/>
  <c r="O2141" i="1"/>
  <c r="C2141" i="1"/>
  <c r="S2140" i="1"/>
  <c r="O2140" i="1"/>
  <c r="C2140" i="1"/>
  <c r="S2139" i="1"/>
  <c r="O2139" i="1"/>
  <c r="C2139" i="1"/>
  <c r="S2138" i="1"/>
  <c r="O2138" i="1"/>
  <c r="C2138" i="1"/>
  <c r="S2137" i="1"/>
  <c r="O2137" i="1"/>
  <c r="C2137" i="1"/>
  <c r="S2136" i="1"/>
  <c r="O2136" i="1"/>
  <c r="C2136" i="1"/>
  <c r="S2135" i="1"/>
  <c r="O2135" i="1"/>
  <c r="C2135" i="1"/>
  <c r="S2134" i="1"/>
  <c r="O2134" i="1"/>
  <c r="C2134" i="1"/>
  <c r="S2133" i="1"/>
  <c r="O2133" i="1"/>
  <c r="C2133" i="1"/>
  <c r="S2132" i="1"/>
  <c r="O2132" i="1"/>
  <c r="C2132" i="1"/>
  <c r="S2131" i="1"/>
  <c r="O2131" i="1"/>
  <c r="C2131" i="1"/>
  <c r="S2130" i="1"/>
  <c r="O2130" i="1"/>
  <c r="C2130" i="1"/>
  <c r="S2129" i="1"/>
  <c r="O2129" i="1"/>
  <c r="C2129" i="1"/>
  <c r="S2128" i="1"/>
  <c r="O2128" i="1"/>
  <c r="C2128" i="1"/>
  <c r="S2127" i="1"/>
  <c r="O2127" i="1"/>
  <c r="C2127" i="1"/>
  <c r="S2126" i="1"/>
  <c r="O2126" i="1"/>
  <c r="C2126" i="1"/>
  <c r="S2125" i="1"/>
  <c r="O2125" i="1"/>
  <c r="C2125" i="1"/>
  <c r="S2124" i="1"/>
  <c r="O2124" i="1"/>
  <c r="C2124" i="1"/>
  <c r="S2123" i="1"/>
  <c r="O2123" i="1"/>
  <c r="C2123" i="1"/>
  <c r="S2122" i="1"/>
  <c r="O2122" i="1"/>
  <c r="C2122" i="1"/>
  <c r="S2121" i="1"/>
  <c r="O2121" i="1"/>
  <c r="C2121" i="1"/>
  <c r="S2120" i="1"/>
  <c r="O2120" i="1"/>
  <c r="C2120" i="1"/>
  <c r="S2119" i="1"/>
  <c r="O2119" i="1"/>
  <c r="C2119" i="1"/>
  <c r="S2118" i="1"/>
  <c r="O2118" i="1"/>
  <c r="C2118" i="1"/>
  <c r="S2117" i="1"/>
  <c r="O2117" i="1"/>
  <c r="C2117" i="1"/>
  <c r="S2116" i="1"/>
  <c r="O2116" i="1"/>
  <c r="C2116" i="1"/>
  <c r="S2115" i="1"/>
  <c r="O2115" i="1"/>
  <c r="C2115" i="1"/>
  <c r="S2114" i="1"/>
  <c r="O2114" i="1"/>
  <c r="C2114" i="1"/>
  <c r="S2113" i="1"/>
  <c r="O2113" i="1"/>
  <c r="C2113" i="1"/>
  <c r="S2112" i="1"/>
  <c r="O2112" i="1"/>
  <c r="C2112" i="1"/>
  <c r="S2111" i="1"/>
  <c r="O2111" i="1"/>
  <c r="C2111" i="1"/>
  <c r="S2110" i="1"/>
  <c r="O2110" i="1"/>
  <c r="C2110" i="1"/>
  <c r="S2109" i="1"/>
  <c r="O2109" i="1"/>
  <c r="C2109" i="1"/>
  <c r="S2108" i="1"/>
  <c r="O2108" i="1"/>
  <c r="C2108" i="1"/>
  <c r="S2107" i="1"/>
  <c r="O2107" i="1"/>
  <c r="C2107" i="1"/>
  <c r="S2106" i="1"/>
  <c r="O2106" i="1"/>
  <c r="C2106" i="1"/>
  <c r="S2105" i="1"/>
  <c r="O2105" i="1"/>
  <c r="C2105" i="1"/>
  <c r="S2104" i="1"/>
  <c r="O2104" i="1"/>
  <c r="C2104" i="1"/>
  <c r="S2103" i="1"/>
  <c r="O2103" i="1"/>
  <c r="C2103" i="1"/>
  <c r="S2102" i="1"/>
  <c r="O2102" i="1"/>
  <c r="C2102" i="1"/>
  <c r="S2101" i="1"/>
  <c r="O2101" i="1"/>
  <c r="C2101" i="1"/>
  <c r="S2100" i="1"/>
  <c r="O2100" i="1"/>
  <c r="C2100" i="1"/>
  <c r="S2099" i="1"/>
  <c r="O2099" i="1"/>
  <c r="C2099" i="1"/>
  <c r="S2098" i="1"/>
  <c r="O2098" i="1"/>
  <c r="C2098" i="1"/>
  <c r="S2097" i="1"/>
  <c r="O2097" i="1"/>
  <c r="C2097" i="1"/>
  <c r="S2096" i="1"/>
  <c r="O2096" i="1"/>
  <c r="C2096" i="1"/>
  <c r="S2095" i="1"/>
  <c r="O2095" i="1"/>
  <c r="C2095" i="1"/>
  <c r="S2094" i="1"/>
  <c r="O2094" i="1"/>
  <c r="C2094" i="1"/>
  <c r="S2093" i="1"/>
  <c r="O2093" i="1"/>
  <c r="C2093" i="1"/>
  <c r="S2092" i="1"/>
  <c r="O2092" i="1"/>
  <c r="C2092" i="1"/>
  <c r="S2091" i="1"/>
  <c r="O2091" i="1"/>
  <c r="C2091" i="1"/>
  <c r="S2090" i="1"/>
  <c r="O2090" i="1"/>
  <c r="C2090" i="1"/>
  <c r="S2089" i="1"/>
  <c r="O2089" i="1"/>
  <c r="C2089" i="1"/>
  <c r="S2088" i="1"/>
  <c r="O2088" i="1"/>
  <c r="C2088" i="1"/>
  <c r="S2087" i="1"/>
  <c r="O2087" i="1"/>
  <c r="C2087" i="1"/>
  <c r="S2086" i="1"/>
  <c r="O2086" i="1"/>
  <c r="C2086" i="1"/>
  <c r="S2085" i="1"/>
  <c r="O2085" i="1"/>
  <c r="C2085" i="1"/>
  <c r="S2084" i="1"/>
  <c r="O2084" i="1"/>
  <c r="C2084" i="1"/>
  <c r="S2083" i="1"/>
  <c r="O2083" i="1"/>
  <c r="C2083" i="1"/>
  <c r="S2082" i="1"/>
  <c r="O2082" i="1"/>
  <c r="C2082" i="1"/>
  <c r="S2081" i="1"/>
  <c r="O2081" i="1"/>
  <c r="C2081" i="1"/>
  <c r="S2080" i="1"/>
  <c r="O2080" i="1"/>
  <c r="C2080" i="1"/>
  <c r="S2079" i="1"/>
  <c r="O2079" i="1"/>
  <c r="C2079" i="1"/>
  <c r="S2078" i="1"/>
  <c r="O2078" i="1"/>
  <c r="C2078" i="1"/>
  <c r="S2077" i="1"/>
  <c r="O2077" i="1"/>
  <c r="C2077" i="1"/>
  <c r="S2076" i="1"/>
  <c r="O2076" i="1"/>
  <c r="C2076" i="1"/>
  <c r="S2075" i="1"/>
  <c r="O2075" i="1"/>
  <c r="C2075" i="1"/>
  <c r="S2074" i="1"/>
  <c r="O2074" i="1"/>
  <c r="C2074" i="1"/>
  <c r="S2073" i="1"/>
  <c r="O2073" i="1"/>
  <c r="C2073" i="1"/>
  <c r="S2072" i="1"/>
  <c r="O2072" i="1"/>
  <c r="C2072" i="1"/>
  <c r="S2071" i="1"/>
  <c r="O2071" i="1"/>
  <c r="C2071" i="1"/>
  <c r="S2070" i="1"/>
  <c r="O2070" i="1"/>
  <c r="C2070" i="1"/>
  <c r="S2069" i="1"/>
  <c r="O2069" i="1"/>
  <c r="C2069" i="1"/>
  <c r="S2068" i="1"/>
  <c r="O2068" i="1"/>
  <c r="C2068" i="1"/>
  <c r="S2067" i="1"/>
  <c r="O2067" i="1"/>
  <c r="C2067" i="1"/>
  <c r="S2066" i="1"/>
  <c r="O2066" i="1"/>
  <c r="C2066" i="1"/>
  <c r="S2065" i="1"/>
  <c r="O2065" i="1"/>
  <c r="C2065" i="1"/>
  <c r="S2064" i="1"/>
  <c r="O2064" i="1"/>
  <c r="C2064" i="1"/>
  <c r="S2063" i="1"/>
  <c r="O2063" i="1"/>
  <c r="C2063" i="1"/>
  <c r="S2062" i="1"/>
  <c r="O2062" i="1"/>
  <c r="C2062" i="1"/>
  <c r="S2061" i="1"/>
  <c r="O2061" i="1"/>
  <c r="C2061" i="1"/>
  <c r="S2060" i="1"/>
  <c r="O2060" i="1"/>
  <c r="C2060" i="1"/>
  <c r="S2059" i="1"/>
  <c r="O2059" i="1"/>
  <c r="C2059" i="1"/>
  <c r="S2058" i="1"/>
  <c r="O2058" i="1"/>
  <c r="C2058" i="1"/>
  <c r="S2057" i="1"/>
  <c r="O2057" i="1"/>
  <c r="C2057" i="1"/>
  <c r="S2056" i="1"/>
  <c r="O2056" i="1"/>
  <c r="C2056" i="1"/>
  <c r="S2055" i="1"/>
  <c r="O2055" i="1"/>
  <c r="C2055" i="1"/>
  <c r="S2054" i="1"/>
  <c r="O2054" i="1"/>
  <c r="C2054" i="1"/>
  <c r="S2053" i="1"/>
  <c r="O2053" i="1"/>
  <c r="C2053" i="1"/>
  <c r="S2052" i="1"/>
  <c r="O2052" i="1"/>
  <c r="C2052" i="1"/>
  <c r="S2051" i="1"/>
  <c r="O2051" i="1"/>
  <c r="C2051" i="1"/>
  <c r="S2050" i="1"/>
  <c r="O2050" i="1"/>
  <c r="C2050" i="1"/>
  <c r="S2049" i="1"/>
  <c r="O2049" i="1"/>
  <c r="C2049" i="1"/>
  <c r="S2048" i="1"/>
  <c r="O2048" i="1"/>
  <c r="C2048" i="1"/>
  <c r="S2047" i="1"/>
  <c r="O2047" i="1"/>
  <c r="C2047" i="1"/>
  <c r="S2046" i="1"/>
  <c r="O2046" i="1"/>
  <c r="C2046" i="1"/>
  <c r="S2045" i="1"/>
  <c r="O2045" i="1"/>
  <c r="C2045" i="1"/>
  <c r="S2044" i="1"/>
  <c r="O2044" i="1"/>
  <c r="C2044" i="1"/>
  <c r="S2043" i="1"/>
  <c r="O2043" i="1"/>
  <c r="C2043" i="1"/>
  <c r="S2042" i="1"/>
  <c r="O2042" i="1"/>
  <c r="C2042" i="1"/>
  <c r="S2041" i="1"/>
  <c r="O2041" i="1"/>
  <c r="C2041" i="1"/>
  <c r="S2040" i="1"/>
  <c r="O2040" i="1"/>
  <c r="C2040" i="1"/>
  <c r="S2039" i="1"/>
  <c r="O2039" i="1"/>
  <c r="C2039" i="1"/>
  <c r="S2038" i="1"/>
  <c r="O2038" i="1"/>
  <c r="C2038" i="1"/>
  <c r="S2037" i="1"/>
  <c r="O2037" i="1"/>
  <c r="C2037" i="1"/>
  <c r="S2036" i="1"/>
  <c r="O2036" i="1"/>
  <c r="C2036" i="1"/>
  <c r="S2035" i="1"/>
  <c r="O2035" i="1"/>
  <c r="C2035" i="1"/>
  <c r="S2034" i="1"/>
  <c r="O2034" i="1"/>
  <c r="C2034" i="1"/>
  <c r="S2033" i="1"/>
  <c r="O2033" i="1"/>
  <c r="C2033" i="1"/>
  <c r="S2032" i="1"/>
  <c r="O2032" i="1"/>
  <c r="C2032" i="1"/>
  <c r="S2031" i="1"/>
  <c r="O2031" i="1"/>
  <c r="C2031" i="1"/>
  <c r="S2030" i="1"/>
  <c r="O2030" i="1"/>
  <c r="C2030" i="1"/>
  <c r="S2029" i="1"/>
  <c r="O2029" i="1"/>
  <c r="C2029" i="1"/>
  <c r="S2028" i="1"/>
  <c r="O2028" i="1"/>
  <c r="C2028" i="1"/>
  <c r="S2027" i="1"/>
  <c r="O2027" i="1"/>
  <c r="C2027" i="1"/>
  <c r="S2026" i="1"/>
  <c r="O2026" i="1"/>
  <c r="C2026" i="1"/>
  <c r="S2025" i="1"/>
  <c r="O2025" i="1"/>
  <c r="C2025" i="1"/>
  <c r="S2024" i="1"/>
  <c r="O2024" i="1"/>
  <c r="C2024" i="1"/>
  <c r="S2023" i="1"/>
  <c r="O2023" i="1"/>
  <c r="C2023" i="1"/>
  <c r="S2022" i="1"/>
  <c r="O2022" i="1"/>
  <c r="C2022" i="1"/>
  <c r="S2021" i="1"/>
  <c r="O2021" i="1"/>
  <c r="C2021" i="1"/>
  <c r="S2020" i="1"/>
  <c r="O2020" i="1"/>
  <c r="C2020" i="1"/>
  <c r="S2019" i="1"/>
  <c r="O2019" i="1"/>
  <c r="C2019" i="1"/>
  <c r="S2018" i="1"/>
  <c r="O2018" i="1"/>
  <c r="C2018" i="1"/>
  <c r="S2017" i="1"/>
  <c r="O2017" i="1"/>
  <c r="C2017" i="1"/>
  <c r="S2016" i="1"/>
  <c r="O2016" i="1"/>
  <c r="C2016" i="1"/>
  <c r="S2015" i="1"/>
  <c r="O2015" i="1"/>
  <c r="C2015" i="1"/>
  <c r="S2014" i="1"/>
  <c r="O2014" i="1"/>
  <c r="C2014" i="1"/>
  <c r="S2013" i="1"/>
  <c r="O2013" i="1"/>
  <c r="C2013" i="1"/>
  <c r="S2012" i="1"/>
  <c r="O2012" i="1"/>
  <c r="C2012" i="1"/>
  <c r="S2011" i="1"/>
  <c r="O2011" i="1"/>
  <c r="C2011" i="1"/>
  <c r="S2010" i="1"/>
  <c r="O2010" i="1"/>
  <c r="C2010" i="1"/>
  <c r="S2009" i="1"/>
  <c r="O2009" i="1"/>
  <c r="C2009" i="1"/>
  <c r="S2008" i="1"/>
  <c r="O2008" i="1"/>
  <c r="C2008" i="1"/>
  <c r="S2007" i="1"/>
  <c r="O2007" i="1"/>
  <c r="C2007" i="1"/>
  <c r="S2006" i="1"/>
  <c r="O2006" i="1"/>
  <c r="C2006" i="1"/>
  <c r="S2005" i="1"/>
  <c r="O2005" i="1"/>
  <c r="C2005" i="1"/>
  <c r="S2004" i="1"/>
  <c r="O2004" i="1"/>
  <c r="C2004" i="1"/>
  <c r="S2003" i="1"/>
  <c r="O2003" i="1"/>
  <c r="C2003" i="1"/>
  <c r="S2002" i="1"/>
  <c r="O2002" i="1"/>
  <c r="C2002" i="1"/>
  <c r="S2001" i="1"/>
  <c r="O2001" i="1"/>
  <c r="C2001" i="1"/>
  <c r="S2000" i="1"/>
  <c r="O2000" i="1"/>
  <c r="C2000" i="1"/>
  <c r="S1999" i="1"/>
  <c r="O1999" i="1"/>
  <c r="C1999" i="1"/>
  <c r="S1998" i="1"/>
  <c r="O1998" i="1"/>
  <c r="C1998" i="1"/>
  <c r="S1997" i="1"/>
  <c r="O1997" i="1"/>
  <c r="C1997" i="1"/>
  <c r="S1996" i="1"/>
  <c r="O1996" i="1"/>
  <c r="C1996" i="1"/>
  <c r="S1995" i="1"/>
  <c r="O1995" i="1"/>
  <c r="C1995" i="1"/>
  <c r="S1994" i="1"/>
  <c r="O1994" i="1"/>
  <c r="C1994" i="1"/>
  <c r="S1993" i="1"/>
  <c r="O1993" i="1"/>
  <c r="C1993" i="1"/>
  <c r="S1992" i="1"/>
  <c r="O1992" i="1"/>
  <c r="C1992" i="1"/>
  <c r="S1991" i="1"/>
  <c r="O1991" i="1"/>
  <c r="C1991" i="1"/>
  <c r="S1990" i="1"/>
  <c r="O1990" i="1"/>
  <c r="C1990" i="1"/>
  <c r="S1989" i="1"/>
  <c r="O1989" i="1"/>
  <c r="C1989" i="1"/>
  <c r="S1988" i="1"/>
  <c r="O1988" i="1"/>
  <c r="C1988" i="1"/>
  <c r="S1987" i="1"/>
  <c r="O1987" i="1"/>
  <c r="C1987" i="1"/>
  <c r="S1986" i="1"/>
  <c r="O1986" i="1"/>
  <c r="C1986" i="1"/>
  <c r="S1985" i="1"/>
  <c r="O1985" i="1"/>
  <c r="C1985" i="1"/>
  <c r="S1984" i="1"/>
  <c r="O1984" i="1"/>
  <c r="C1984" i="1"/>
  <c r="S1983" i="1"/>
  <c r="O1983" i="1"/>
  <c r="C1983" i="1"/>
  <c r="S1982" i="1"/>
  <c r="O1982" i="1"/>
  <c r="C1982" i="1"/>
  <c r="S1981" i="1"/>
  <c r="O1981" i="1"/>
  <c r="C1981" i="1"/>
  <c r="S1980" i="1"/>
  <c r="O1980" i="1"/>
  <c r="C1980" i="1"/>
  <c r="S1979" i="1"/>
  <c r="O1979" i="1"/>
  <c r="C1979" i="1"/>
  <c r="S1978" i="1"/>
  <c r="O1978" i="1"/>
  <c r="C1978" i="1"/>
  <c r="S1977" i="1"/>
  <c r="O1977" i="1"/>
  <c r="C1977" i="1"/>
  <c r="S1976" i="1"/>
  <c r="O1976" i="1"/>
  <c r="C1976" i="1"/>
  <c r="S1975" i="1"/>
  <c r="O1975" i="1"/>
  <c r="C1975" i="1"/>
  <c r="S1974" i="1"/>
  <c r="O1974" i="1"/>
  <c r="C1974" i="1"/>
  <c r="S1973" i="1"/>
  <c r="O1973" i="1"/>
  <c r="C1973" i="1"/>
  <c r="S1972" i="1"/>
  <c r="O1972" i="1"/>
  <c r="C1972" i="1"/>
  <c r="S1971" i="1"/>
  <c r="O1971" i="1"/>
  <c r="C1971" i="1"/>
  <c r="S1970" i="1"/>
  <c r="O1970" i="1"/>
  <c r="C1970" i="1"/>
  <c r="S1969" i="1"/>
  <c r="O1969" i="1"/>
  <c r="C1969" i="1"/>
  <c r="S1968" i="1"/>
  <c r="O1968" i="1"/>
  <c r="C1968" i="1"/>
  <c r="S1967" i="1"/>
  <c r="O1967" i="1"/>
  <c r="C1967" i="1"/>
  <c r="S1966" i="1"/>
  <c r="O1966" i="1"/>
  <c r="C1966" i="1"/>
  <c r="S1965" i="1"/>
  <c r="O1965" i="1"/>
  <c r="C1965" i="1"/>
  <c r="S1964" i="1"/>
  <c r="O1964" i="1"/>
  <c r="C1964" i="1"/>
  <c r="S1963" i="1"/>
  <c r="O1963" i="1"/>
  <c r="C1963" i="1"/>
  <c r="S1962" i="1"/>
  <c r="O1962" i="1"/>
  <c r="C1962" i="1"/>
  <c r="S1961" i="1"/>
  <c r="O1961" i="1"/>
  <c r="C1961" i="1"/>
  <c r="S1960" i="1"/>
  <c r="O1960" i="1"/>
  <c r="C1960" i="1"/>
  <c r="S1959" i="1"/>
  <c r="O1959" i="1"/>
  <c r="C1959" i="1"/>
  <c r="S1958" i="1"/>
  <c r="O1958" i="1"/>
  <c r="C1958" i="1"/>
  <c r="S1957" i="1"/>
  <c r="O1957" i="1"/>
  <c r="C1957" i="1"/>
  <c r="S1956" i="1"/>
  <c r="O1956" i="1"/>
  <c r="C1956" i="1"/>
  <c r="S1955" i="1"/>
  <c r="O1955" i="1"/>
  <c r="C1955" i="1"/>
  <c r="S1954" i="1"/>
  <c r="O1954" i="1"/>
  <c r="C1954" i="1"/>
  <c r="S1953" i="1"/>
  <c r="O1953" i="1"/>
  <c r="C1953" i="1"/>
  <c r="S1952" i="1"/>
  <c r="O1952" i="1"/>
  <c r="C1952" i="1"/>
  <c r="S1951" i="1"/>
  <c r="O1951" i="1"/>
  <c r="C1951" i="1"/>
  <c r="S1950" i="1"/>
  <c r="O1950" i="1"/>
  <c r="C1950" i="1"/>
  <c r="S1949" i="1"/>
  <c r="O1949" i="1"/>
  <c r="C1949" i="1"/>
  <c r="S1948" i="1"/>
  <c r="O1948" i="1"/>
  <c r="C1948" i="1"/>
  <c r="S1947" i="1"/>
  <c r="O1947" i="1"/>
  <c r="C1947" i="1"/>
  <c r="S1946" i="1"/>
  <c r="O1946" i="1"/>
  <c r="C1946" i="1"/>
  <c r="S1945" i="1"/>
  <c r="O1945" i="1"/>
  <c r="C1945" i="1"/>
  <c r="S1944" i="1"/>
  <c r="O1944" i="1"/>
  <c r="C1944" i="1"/>
  <c r="S1943" i="1"/>
  <c r="O1943" i="1"/>
  <c r="C1943" i="1"/>
  <c r="S1942" i="1"/>
  <c r="O1942" i="1"/>
  <c r="C1942" i="1"/>
  <c r="S1941" i="1"/>
  <c r="O1941" i="1"/>
  <c r="C1941" i="1"/>
  <c r="S1940" i="1"/>
  <c r="O1940" i="1"/>
  <c r="C1940" i="1"/>
  <c r="S1939" i="1"/>
  <c r="O1939" i="1"/>
  <c r="C1939" i="1"/>
  <c r="S1938" i="1"/>
  <c r="O1938" i="1"/>
  <c r="C1938" i="1"/>
  <c r="S1937" i="1"/>
  <c r="O1937" i="1"/>
  <c r="C1937" i="1"/>
  <c r="S1936" i="1"/>
  <c r="O1936" i="1"/>
  <c r="C1936" i="1"/>
  <c r="S1935" i="1"/>
  <c r="O1935" i="1"/>
  <c r="C1935" i="1"/>
  <c r="S1934" i="1"/>
  <c r="O1934" i="1"/>
  <c r="C1934" i="1"/>
  <c r="S1933" i="1"/>
  <c r="O1933" i="1"/>
  <c r="C1933" i="1"/>
  <c r="S1932" i="1"/>
  <c r="O1932" i="1"/>
  <c r="C1932" i="1"/>
  <c r="S1931" i="1"/>
  <c r="O1931" i="1"/>
  <c r="C1931" i="1"/>
  <c r="S1930" i="1"/>
  <c r="O1930" i="1"/>
  <c r="C1930" i="1"/>
  <c r="S1929" i="1"/>
  <c r="O1929" i="1"/>
  <c r="C1929" i="1"/>
  <c r="S1928" i="1"/>
  <c r="O1928" i="1"/>
  <c r="C1928" i="1"/>
  <c r="S1927" i="1"/>
  <c r="O1927" i="1"/>
  <c r="C1927" i="1"/>
  <c r="S1926" i="1"/>
  <c r="O1926" i="1"/>
  <c r="C1926" i="1"/>
  <c r="S1925" i="1"/>
  <c r="O1925" i="1"/>
  <c r="C1925" i="1"/>
  <c r="S1924" i="1"/>
  <c r="O1924" i="1"/>
  <c r="C1924" i="1"/>
  <c r="S1923" i="1"/>
  <c r="O1923" i="1"/>
  <c r="C1923" i="1"/>
  <c r="S1922" i="1"/>
  <c r="O1922" i="1"/>
  <c r="C1922" i="1"/>
  <c r="S1921" i="1"/>
  <c r="O1921" i="1"/>
  <c r="C1921" i="1"/>
  <c r="S1920" i="1"/>
  <c r="O1920" i="1"/>
  <c r="C1920" i="1"/>
  <c r="S1919" i="1"/>
  <c r="O1919" i="1"/>
  <c r="C1919" i="1"/>
  <c r="S1918" i="1"/>
  <c r="O1918" i="1"/>
  <c r="C1918" i="1"/>
  <c r="S1917" i="1"/>
  <c r="O1917" i="1"/>
  <c r="C1917" i="1"/>
  <c r="S1916" i="1"/>
  <c r="O1916" i="1"/>
  <c r="C1916" i="1"/>
  <c r="S1915" i="1"/>
  <c r="O1915" i="1"/>
  <c r="C1915" i="1"/>
  <c r="S1914" i="1"/>
  <c r="O1914" i="1"/>
  <c r="C1914" i="1"/>
  <c r="S1913" i="1"/>
  <c r="O1913" i="1"/>
  <c r="C1913" i="1"/>
  <c r="S1912" i="1"/>
  <c r="O1912" i="1"/>
  <c r="C1912" i="1"/>
  <c r="S1911" i="1"/>
  <c r="O1911" i="1"/>
  <c r="C1911" i="1"/>
  <c r="S1910" i="1"/>
  <c r="O1910" i="1"/>
  <c r="C1910" i="1"/>
  <c r="S1909" i="1"/>
  <c r="O1909" i="1"/>
  <c r="C1909" i="1"/>
  <c r="S1908" i="1"/>
  <c r="O1908" i="1"/>
  <c r="C1908" i="1"/>
  <c r="S1907" i="1"/>
  <c r="O1907" i="1"/>
  <c r="C1907" i="1"/>
  <c r="S1906" i="1"/>
  <c r="O1906" i="1"/>
  <c r="C1906" i="1"/>
  <c r="S1905" i="1"/>
  <c r="O1905" i="1"/>
  <c r="C1905" i="1"/>
  <c r="S1904" i="1"/>
  <c r="O1904" i="1"/>
  <c r="C1904" i="1"/>
  <c r="S1903" i="1"/>
  <c r="O1903" i="1"/>
  <c r="C1903" i="1"/>
  <c r="S1902" i="1"/>
  <c r="O1902" i="1"/>
  <c r="C1902" i="1"/>
  <c r="S1901" i="1"/>
  <c r="O1901" i="1"/>
  <c r="C1901" i="1"/>
  <c r="S1900" i="1"/>
  <c r="O1900" i="1"/>
  <c r="C1900" i="1"/>
  <c r="S1899" i="1"/>
  <c r="O1899" i="1"/>
  <c r="C1899" i="1"/>
  <c r="S1898" i="1"/>
  <c r="O1898" i="1"/>
  <c r="C1898" i="1"/>
  <c r="S1897" i="1"/>
  <c r="O1897" i="1"/>
  <c r="C1897" i="1"/>
  <c r="S1896" i="1"/>
  <c r="O1896" i="1"/>
  <c r="C1896" i="1"/>
  <c r="S1895" i="1"/>
  <c r="O1895" i="1"/>
  <c r="C1895" i="1"/>
  <c r="S1894" i="1"/>
  <c r="O1894" i="1"/>
  <c r="C1894" i="1"/>
  <c r="S1893" i="1"/>
  <c r="O1893" i="1"/>
  <c r="C1893" i="1"/>
  <c r="S1892" i="1"/>
  <c r="O1892" i="1"/>
  <c r="C1892" i="1"/>
  <c r="S1891" i="1"/>
  <c r="O1891" i="1"/>
  <c r="C1891" i="1"/>
  <c r="S1890" i="1"/>
  <c r="O1890" i="1"/>
  <c r="C1890" i="1"/>
  <c r="S1889" i="1"/>
  <c r="O1889" i="1"/>
  <c r="C1889" i="1"/>
  <c r="S1888" i="1"/>
  <c r="O1888" i="1"/>
  <c r="C1888" i="1"/>
  <c r="S1887" i="1"/>
  <c r="O1887" i="1"/>
  <c r="C1887" i="1"/>
  <c r="S1886" i="1"/>
  <c r="O1886" i="1"/>
  <c r="C1886" i="1"/>
  <c r="S1885" i="1"/>
  <c r="O1885" i="1"/>
  <c r="C1885" i="1"/>
  <c r="S1884" i="1"/>
  <c r="O1884" i="1"/>
  <c r="C1884" i="1"/>
  <c r="S1883" i="1"/>
  <c r="O1883" i="1"/>
  <c r="C1883" i="1"/>
  <c r="S1882" i="1"/>
  <c r="O1882" i="1"/>
  <c r="C1882" i="1"/>
  <c r="S1881" i="1"/>
  <c r="O1881" i="1"/>
  <c r="C1881" i="1"/>
  <c r="S1880" i="1"/>
  <c r="O1880" i="1"/>
  <c r="C1880" i="1"/>
  <c r="S1879" i="1"/>
  <c r="O1879" i="1"/>
  <c r="C1879" i="1"/>
  <c r="S1878" i="1"/>
  <c r="O1878" i="1"/>
  <c r="C1878" i="1"/>
  <c r="S1877" i="1"/>
  <c r="O1877" i="1"/>
  <c r="C1877" i="1"/>
  <c r="S1876" i="1"/>
  <c r="O1876" i="1"/>
  <c r="C1876" i="1"/>
  <c r="S1875" i="1"/>
  <c r="O1875" i="1"/>
  <c r="C1875" i="1"/>
  <c r="S1874" i="1"/>
  <c r="O1874" i="1"/>
  <c r="C1874" i="1"/>
  <c r="S1873" i="1"/>
  <c r="O1873" i="1"/>
  <c r="C1873" i="1"/>
  <c r="S1872" i="1"/>
  <c r="O1872" i="1"/>
  <c r="C1872" i="1"/>
  <c r="S1871" i="1"/>
  <c r="O1871" i="1"/>
  <c r="C1871" i="1"/>
  <c r="S1870" i="1"/>
  <c r="O1870" i="1"/>
  <c r="C1870" i="1"/>
  <c r="S1869" i="1"/>
  <c r="O1869" i="1"/>
  <c r="C1869" i="1"/>
  <c r="S1868" i="1"/>
  <c r="O1868" i="1"/>
  <c r="C1868" i="1"/>
  <c r="S1867" i="1"/>
  <c r="O1867" i="1"/>
  <c r="C1867" i="1"/>
  <c r="S1866" i="1"/>
  <c r="O1866" i="1"/>
  <c r="C1866" i="1"/>
  <c r="S1865" i="1"/>
  <c r="O1865" i="1"/>
  <c r="C1865" i="1"/>
  <c r="S1864" i="1"/>
  <c r="O1864" i="1"/>
  <c r="C1864" i="1"/>
  <c r="S1863" i="1"/>
  <c r="O1863" i="1"/>
  <c r="C1863" i="1"/>
  <c r="S1862" i="1"/>
  <c r="O1862" i="1"/>
  <c r="C1862" i="1"/>
  <c r="S1861" i="1"/>
  <c r="O1861" i="1"/>
  <c r="C1861" i="1"/>
  <c r="S1860" i="1"/>
  <c r="O1860" i="1"/>
  <c r="C1860" i="1"/>
  <c r="S1859" i="1"/>
  <c r="O1859" i="1"/>
  <c r="C1859" i="1"/>
  <c r="S1858" i="1"/>
  <c r="O1858" i="1"/>
  <c r="C1858" i="1"/>
  <c r="S1857" i="1"/>
  <c r="O1857" i="1"/>
  <c r="C1857" i="1"/>
  <c r="S1856" i="1"/>
  <c r="O1856" i="1"/>
  <c r="C1856" i="1"/>
  <c r="S1855" i="1"/>
  <c r="O1855" i="1"/>
  <c r="C1855" i="1"/>
  <c r="S1854" i="1"/>
  <c r="O1854" i="1"/>
  <c r="C1854" i="1"/>
  <c r="S1853" i="1"/>
  <c r="O1853" i="1"/>
  <c r="C1853" i="1"/>
  <c r="S1852" i="1"/>
  <c r="O1852" i="1"/>
  <c r="C1852" i="1"/>
  <c r="S1851" i="1"/>
  <c r="O1851" i="1"/>
  <c r="C1851" i="1"/>
  <c r="S1850" i="1"/>
  <c r="O1850" i="1"/>
  <c r="C1850" i="1"/>
  <c r="S1849" i="1"/>
  <c r="O1849" i="1"/>
  <c r="C1849" i="1"/>
  <c r="S1848" i="1"/>
  <c r="O1848" i="1"/>
  <c r="C1848" i="1"/>
  <c r="S1847" i="1"/>
  <c r="O1847" i="1"/>
  <c r="C1847" i="1"/>
  <c r="S1846" i="1"/>
  <c r="O1846" i="1"/>
  <c r="C1846" i="1"/>
  <c r="S1845" i="1"/>
  <c r="O1845" i="1"/>
  <c r="C1845" i="1"/>
  <c r="S1844" i="1"/>
  <c r="O1844" i="1"/>
  <c r="C1844" i="1"/>
  <c r="S1843" i="1"/>
  <c r="O1843" i="1"/>
  <c r="C1843" i="1"/>
  <c r="S1842" i="1"/>
  <c r="O1842" i="1"/>
  <c r="C1842" i="1"/>
  <c r="S1841" i="1"/>
  <c r="O1841" i="1"/>
  <c r="C1841" i="1"/>
  <c r="S1840" i="1"/>
  <c r="O1840" i="1"/>
  <c r="C1840" i="1"/>
  <c r="S1839" i="1"/>
  <c r="O1839" i="1"/>
  <c r="C1839" i="1"/>
  <c r="S1838" i="1"/>
  <c r="O1838" i="1"/>
  <c r="C1838" i="1"/>
  <c r="S1837" i="1"/>
  <c r="O1837" i="1"/>
  <c r="C1837" i="1"/>
  <c r="S1836" i="1"/>
  <c r="O1836" i="1"/>
  <c r="C1836" i="1"/>
  <c r="S1835" i="1"/>
  <c r="O1835" i="1"/>
  <c r="C1835" i="1"/>
  <c r="S1834" i="1"/>
  <c r="O1834" i="1"/>
  <c r="C1834" i="1"/>
  <c r="S1833" i="1"/>
  <c r="O1833" i="1"/>
  <c r="C1833" i="1"/>
  <c r="S1832" i="1"/>
  <c r="O1832" i="1"/>
  <c r="C1832" i="1"/>
  <c r="S1831" i="1"/>
  <c r="O1831" i="1"/>
  <c r="C1831" i="1"/>
  <c r="S1830" i="1"/>
  <c r="O1830" i="1"/>
  <c r="C1830" i="1"/>
  <c r="S1829" i="1"/>
  <c r="O1829" i="1"/>
  <c r="C1829" i="1"/>
  <c r="S1828" i="1"/>
  <c r="O1828" i="1"/>
  <c r="C1828" i="1"/>
  <c r="S1827" i="1"/>
  <c r="O1827" i="1"/>
  <c r="C1827" i="1"/>
  <c r="S1826" i="1"/>
  <c r="O1826" i="1"/>
  <c r="C1826" i="1"/>
  <c r="S1825" i="1"/>
  <c r="O1825" i="1"/>
  <c r="C1825" i="1"/>
  <c r="S1824" i="1"/>
  <c r="O1824" i="1"/>
  <c r="C1824" i="1"/>
  <c r="S1823" i="1"/>
  <c r="O1823" i="1"/>
  <c r="C1823" i="1"/>
  <c r="S1822" i="1"/>
  <c r="O1822" i="1"/>
  <c r="C1822" i="1"/>
  <c r="S1821" i="1"/>
  <c r="O1821" i="1"/>
  <c r="C1821" i="1"/>
  <c r="S1820" i="1"/>
  <c r="O1820" i="1"/>
  <c r="C1820" i="1"/>
  <c r="S1819" i="1"/>
  <c r="O1819" i="1"/>
  <c r="C1819" i="1"/>
  <c r="S1818" i="1"/>
  <c r="O1818" i="1"/>
  <c r="C1818" i="1"/>
  <c r="S1817" i="1"/>
  <c r="O1817" i="1"/>
  <c r="C1817" i="1"/>
  <c r="S1816" i="1"/>
  <c r="O1816" i="1"/>
  <c r="C1816" i="1"/>
  <c r="S1815" i="1"/>
  <c r="O1815" i="1"/>
  <c r="C1815" i="1"/>
  <c r="S1814" i="1"/>
  <c r="O1814" i="1"/>
  <c r="C1814" i="1"/>
  <c r="S1813" i="1"/>
  <c r="O1813" i="1"/>
  <c r="C1813" i="1"/>
  <c r="S1812" i="1"/>
  <c r="O1812" i="1"/>
  <c r="C1812" i="1"/>
  <c r="S1811" i="1"/>
  <c r="O1811" i="1"/>
  <c r="C1811" i="1"/>
  <c r="S1810" i="1"/>
  <c r="O1810" i="1"/>
  <c r="C1810" i="1"/>
  <c r="S1809" i="1"/>
  <c r="O1809" i="1"/>
  <c r="C1809" i="1"/>
  <c r="S1808" i="1"/>
  <c r="O1808" i="1"/>
  <c r="C1808" i="1"/>
  <c r="S1807" i="1"/>
  <c r="O1807" i="1"/>
  <c r="C1807" i="1"/>
  <c r="S1806" i="1"/>
  <c r="O1806" i="1"/>
  <c r="C1806" i="1"/>
  <c r="S1805" i="1"/>
  <c r="O1805" i="1"/>
  <c r="C1805" i="1"/>
  <c r="S1804" i="1"/>
  <c r="O1804" i="1"/>
  <c r="C1804" i="1"/>
  <c r="S1803" i="1"/>
  <c r="O1803" i="1"/>
  <c r="C1803" i="1"/>
  <c r="S1802" i="1"/>
  <c r="O1802" i="1"/>
  <c r="C1802" i="1"/>
  <c r="S1801" i="1"/>
  <c r="O1801" i="1"/>
  <c r="C1801" i="1"/>
  <c r="S1800" i="1"/>
  <c r="O1800" i="1"/>
  <c r="C1800" i="1"/>
  <c r="S1799" i="1"/>
  <c r="O1799" i="1"/>
  <c r="C1799" i="1"/>
  <c r="S1798" i="1"/>
  <c r="O1798" i="1"/>
  <c r="C1798" i="1"/>
  <c r="S1797" i="1"/>
  <c r="O1797" i="1"/>
  <c r="C1797" i="1"/>
  <c r="S1796" i="1"/>
  <c r="O1796" i="1"/>
  <c r="C1796" i="1"/>
  <c r="S1795" i="1"/>
  <c r="O1795" i="1"/>
  <c r="C1795" i="1"/>
  <c r="S1794" i="1"/>
  <c r="O1794" i="1"/>
  <c r="C1794" i="1"/>
  <c r="S1793" i="1"/>
  <c r="O1793" i="1"/>
  <c r="C1793" i="1"/>
  <c r="S1792" i="1"/>
  <c r="O1792" i="1"/>
  <c r="C1792" i="1"/>
  <c r="S1791" i="1"/>
  <c r="O1791" i="1"/>
  <c r="C1791" i="1"/>
  <c r="S1790" i="1"/>
  <c r="O1790" i="1"/>
  <c r="C1790" i="1"/>
  <c r="S1789" i="1"/>
  <c r="O1789" i="1"/>
  <c r="C1789" i="1"/>
  <c r="S1788" i="1"/>
  <c r="O1788" i="1"/>
  <c r="C1788" i="1"/>
  <c r="S1787" i="1"/>
  <c r="O1787" i="1"/>
  <c r="C1787" i="1"/>
  <c r="S1786" i="1"/>
  <c r="O1786" i="1"/>
  <c r="C1786" i="1"/>
  <c r="S1785" i="1"/>
  <c r="O1785" i="1"/>
  <c r="C1785" i="1"/>
  <c r="S1784" i="1"/>
  <c r="O1784" i="1"/>
  <c r="C1784" i="1"/>
  <c r="S1783" i="1"/>
  <c r="O1783" i="1"/>
  <c r="C1783" i="1"/>
  <c r="S1782" i="1"/>
  <c r="O1782" i="1"/>
  <c r="C1782" i="1"/>
  <c r="S1781" i="1"/>
  <c r="O1781" i="1"/>
  <c r="C1781" i="1"/>
  <c r="S1780" i="1"/>
  <c r="O1780" i="1"/>
  <c r="C1780" i="1"/>
  <c r="S1779" i="1"/>
  <c r="O1779" i="1"/>
  <c r="C1779" i="1"/>
  <c r="S1778" i="1"/>
  <c r="O1778" i="1"/>
  <c r="C1778" i="1"/>
  <c r="S1777" i="1"/>
  <c r="O1777" i="1"/>
  <c r="C1777" i="1"/>
  <c r="S1776" i="1"/>
  <c r="O1776" i="1"/>
  <c r="C1776" i="1"/>
  <c r="S1775" i="1"/>
  <c r="O1775" i="1"/>
  <c r="C1775" i="1"/>
  <c r="S1774" i="1"/>
  <c r="O1774" i="1"/>
  <c r="C1774" i="1"/>
  <c r="S1773" i="1"/>
  <c r="O1773" i="1"/>
  <c r="C1773" i="1"/>
  <c r="S1772" i="1"/>
  <c r="O1772" i="1"/>
  <c r="C1772" i="1"/>
  <c r="S1771" i="1"/>
  <c r="O1771" i="1"/>
  <c r="C1771" i="1"/>
  <c r="S1770" i="1"/>
  <c r="O1770" i="1"/>
  <c r="C1770" i="1"/>
  <c r="S1769" i="1"/>
  <c r="O1769" i="1"/>
  <c r="C1769" i="1"/>
  <c r="S1768" i="1"/>
  <c r="O1768" i="1"/>
  <c r="C1768" i="1"/>
  <c r="S1767" i="1"/>
  <c r="O1767" i="1"/>
  <c r="C1767" i="1"/>
  <c r="S1766" i="1"/>
  <c r="O1766" i="1"/>
  <c r="C1766" i="1"/>
  <c r="S1765" i="1"/>
  <c r="O1765" i="1"/>
  <c r="C1765" i="1"/>
  <c r="S1764" i="1"/>
  <c r="O1764" i="1"/>
  <c r="C1764" i="1"/>
  <c r="S1763" i="1"/>
  <c r="O1763" i="1"/>
  <c r="C1763" i="1"/>
  <c r="S1762" i="1"/>
  <c r="O1762" i="1"/>
  <c r="C1762" i="1"/>
  <c r="S1761" i="1"/>
  <c r="O1761" i="1"/>
  <c r="C1761" i="1"/>
  <c r="S1760" i="1"/>
  <c r="O1760" i="1"/>
  <c r="C1760" i="1"/>
  <c r="S1759" i="1"/>
  <c r="O1759" i="1"/>
  <c r="C1759" i="1"/>
  <c r="S1758" i="1"/>
  <c r="O1758" i="1"/>
  <c r="C1758" i="1"/>
  <c r="S1757" i="1"/>
  <c r="O1757" i="1"/>
  <c r="C1757" i="1"/>
  <c r="S1756" i="1"/>
  <c r="O1756" i="1"/>
  <c r="C1756" i="1"/>
  <c r="S1755" i="1"/>
  <c r="O1755" i="1"/>
  <c r="C1755" i="1"/>
  <c r="S1754" i="1"/>
  <c r="O1754" i="1"/>
  <c r="C1754" i="1"/>
  <c r="S1753" i="1"/>
  <c r="O1753" i="1"/>
  <c r="C1753" i="1"/>
  <c r="S1752" i="1"/>
  <c r="O1752" i="1"/>
  <c r="C1752" i="1"/>
  <c r="S1751" i="1"/>
  <c r="O1751" i="1"/>
  <c r="C1751" i="1"/>
  <c r="S1750" i="1"/>
  <c r="O1750" i="1"/>
  <c r="C1750" i="1"/>
  <c r="S1749" i="1"/>
  <c r="O1749" i="1"/>
  <c r="C1749" i="1"/>
  <c r="S1748" i="1"/>
  <c r="O1748" i="1"/>
  <c r="C1748" i="1"/>
  <c r="S1747" i="1"/>
  <c r="O1747" i="1"/>
  <c r="C1747" i="1"/>
  <c r="S1746" i="1"/>
  <c r="O1746" i="1"/>
  <c r="C1746" i="1"/>
  <c r="S1745" i="1"/>
  <c r="O1745" i="1"/>
  <c r="C1745" i="1"/>
  <c r="S1744" i="1"/>
  <c r="O1744" i="1"/>
  <c r="C1744" i="1"/>
  <c r="S1743" i="1"/>
  <c r="O1743" i="1"/>
  <c r="C1743" i="1"/>
  <c r="S1742" i="1"/>
  <c r="O1742" i="1"/>
  <c r="C1742" i="1"/>
  <c r="S1741" i="1"/>
  <c r="O1741" i="1"/>
  <c r="C1741" i="1"/>
  <c r="S1740" i="1"/>
  <c r="O1740" i="1"/>
  <c r="C1740" i="1"/>
  <c r="S1739" i="1"/>
  <c r="O1739" i="1"/>
  <c r="C1739" i="1"/>
  <c r="S1738" i="1"/>
  <c r="O1738" i="1"/>
  <c r="C1738" i="1"/>
  <c r="S1737" i="1"/>
  <c r="O1737" i="1"/>
  <c r="C1737" i="1"/>
  <c r="S1736" i="1"/>
  <c r="O1736" i="1"/>
  <c r="C1736" i="1"/>
  <c r="S1735" i="1"/>
  <c r="O1735" i="1"/>
  <c r="C1735" i="1"/>
  <c r="S1734" i="1"/>
  <c r="O1734" i="1"/>
  <c r="C1734" i="1"/>
  <c r="S1733" i="1"/>
  <c r="O1733" i="1"/>
  <c r="C1733" i="1"/>
  <c r="S1732" i="1"/>
  <c r="O1732" i="1"/>
  <c r="C1732" i="1"/>
  <c r="S1731" i="1"/>
  <c r="O1731" i="1"/>
  <c r="C1731" i="1"/>
  <c r="S1730" i="1"/>
  <c r="O1730" i="1"/>
  <c r="C1730" i="1"/>
  <c r="S1729" i="1"/>
  <c r="O1729" i="1"/>
  <c r="C1729" i="1"/>
  <c r="S1728" i="1"/>
  <c r="O1728" i="1"/>
  <c r="C1728" i="1"/>
  <c r="S1727" i="1"/>
  <c r="O1727" i="1"/>
  <c r="C1727" i="1"/>
  <c r="S1726" i="1"/>
  <c r="O1726" i="1"/>
  <c r="C1726" i="1"/>
  <c r="S1725" i="1"/>
  <c r="O1725" i="1"/>
  <c r="C1725" i="1"/>
  <c r="S1724" i="1"/>
  <c r="O1724" i="1"/>
  <c r="C1724" i="1"/>
  <c r="S1723" i="1"/>
  <c r="O1723" i="1"/>
  <c r="C1723" i="1"/>
  <c r="S1722" i="1"/>
  <c r="O1722" i="1"/>
  <c r="C1722" i="1"/>
  <c r="S1721" i="1"/>
  <c r="O1721" i="1"/>
  <c r="C1721" i="1"/>
  <c r="S1720" i="1"/>
  <c r="O1720" i="1"/>
  <c r="C1720" i="1"/>
  <c r="S1719" i="1"/>
  <c r="O1719" i="1"/>
  <c r="C1719" i="1"/>
  <c r="S1718" i="1"/>
  <c r="O1718" i="1"/>
  <c r="C1718" i="1"/>
  <c r="S1717" i="1"/>
  <c r="O1717" i="1"/>
  <c r="C1717" i="1"/>
  <c r="S1716" i="1"/>
  <c r="O1716" i="1"/>
  <c r="C1716" i="1"/>
  <c r="S1715" i="1"/>
  <c r="O1715" i="1"/>
  <c r="C1715" i="1"/>
  <c r="S1714" i="1"/>
  <c r="O1714" i="1"/>
  <c r="C1714" i="1"/>
  <c r="S1713" i="1"/>
  <c r="O1713" i="1"/>
  <c r="C1713" i="1"/>
  <c r="S1712" i="1"/>
  <c r="O1712" i="1"/>
  <c r="C1712" i="1"/>
  <c r="S1711" i="1"/>
  <c r="O1711" i="1"/>
  <c r="C1711" i="1"/>
  <c r="S1710" i="1"/>
  <c r="O1710" i="1"/>
  <c r="C1710" i="1"/>
  <c r="S1709" i="1"/>
  <c r="O1709" i="1"/>
  <c r="C1709" i="1"/>
  <c r="S1708" i="1"/>
  <c r="O1708" i="1"/>
  <c r="C1708" i="1"/>
  <c r="S1707" i="1"/>
  <c r="O1707" i="1"/>
  <c r="C1707" i="1"/>
  <c r="S1706" i="1"/>
  <c r="O1706" i="1"/>
  <c r="C1706" i="1"/>
  <c r="S1705" i="1"/>
  <c r="O1705" i="1"/>
  <c r="C1705" i="1"/>
  <c r="S1704" i="1"/>
  <c r="O1704" i="1"/>
  <c r="C1704" i="1"/>
  <c r="S1703" i="1"/>
  <c r="O1703" i="1"/>
  <c r="C1703" i="1"/>
  <c r="S1702" i="1"/>
  <c r="O1702" i="1"/>
  <c r="C1702" i="1"/>
  <c r="S1701" i="1"/>
  <c r="O1701" i="1"/>
  <c r="C1701" i="1"/>
  <c r="S1700" i="1"/>
  <c r="O1700" i="1"/>
  <c r="C1700" i="1"/>
  <c r="S1699" i="1"/>
  <c r="O1699" i="1"/>
  <c r="C1699" i="1"/>
  <c r="S1698" i="1"/>
  <c r="O1698" i="1"/>
  <c r="C1698" i="1"/>
  <c r="S1697" i="1"/>
  <c r="O1697" i="1"/>
  <c r="C1697" i="1"/>
  <c r="S1696" i="1"/>
  <c r="O1696" i="1"/>
  <c r="C1696" i="1"/>
  <c r="S1695" i="1"/>
  <c r="O1695" i="1"/>
  <c r="C1695" i="1"/>
  <c r="S1694" i="1"/>
  <c r="O1694" i="1"/>
  <c r="C1694" i="1"/>
  <c r="S1693" i="1"/>
  <c r="O1693" i="1"/>
  <c r="C1693" i="1"/>
  <c r="S1692" i="1"/>
  <c r="O1692" i="1"/>
  <c r="C1692" i="1"/>
  <c r="S1691" i="1"/>
  <c r="O1691" i="1"/>
  <c r="C1691" i="1"/>
  <c r="S1690" i="1"/>
  <c r="O1690" i="1"/>
  <c r="C1690" i="1"/>
  <c r="S1689" i="1"/>
  <c r="O1689" i="1"/>
  <c r="C1689" i="1"/>
  <c r="S1688" i="1"/>
  <c r="O1688" i="1"/>
  <c r="C1688" i="1"/>
  <c r="S1687" i="1"/>
  <c r="O1687" i="1"/>
  <c r="C1687" i="1"/>
  <c r="S1686" i="1"/>
  <c r="O1686" i="1"/>
  <c r="C1686" i="1"/>
  <c r="S1685" i="1"/>
  <c r="O1685" i="1"/>
  <c r="C1685" i="1"/>
  <c r="S1684" i="1"/>
  <c r="O1684" i="1"/>
  <c r="C1684" i="1"/>
  <c r="S1683" i="1"/>
  <c r="O1683" i="1"/>
  <c r="C1683" i="1"/>
  <c r="S1682" i="1"/>
  <c r="O1682" i="1"/>
  <c r="C1682" i="1"/>
  <c r="S1681" i="1"/>
  <c r="O1681" i="1"/>
  <c r="C1681" i="1"/>
  <c r="S1680" i="1"/>
  <c r="O1680" i="1"/>
  <c r="C1680" i="1"/>
  <c r="S1679" i="1"/>
  <c r="O1679" i="1"/>
  <c r="C1679" i="1"/>
  <c r="S1678" i="1"/>
  <c r="O1678" i="1"/>
  <c r="C1678" i="1"/>
  <c r="S1677" i="1"/>
  <c r="O1677" i="1"/>
  <c r="C1677" i="1"/>
  <c r="S1676" i="1"/>
  <c r="O1676" i="1"/>
  <c r="C1676" i="1"/>
  <c r="S1675" i="1"/>
  <c r="O1675" i="1"/>
  <c r="C1675" i="1"/>
  <c r="S1674" i="1"/>
  <c r="O1674" i="1"/>
  <c r="C1674" i="1"/>
  <c r="S1673" i="1"/>
  <c r="O1673" i="1"/>
  <c r="C1673" i="1"/>
  <c r="S1672" i="1"/>
  <c r="O1672" i="1"/>
  <c r="C1672" i="1"/>
  <c r="S1671" i="1"/>
  <c r="O1671" i="1"/>
  <c r="C1671" i="1"/>
  <c r="S1670" i="1"/>
  <c r="O1670" i="1"/>
  <c r="C1670" i="1"/>
  <c r="S1669" i="1"/>
  <c r="O1669" i="1"/>
  <c r="C1669" i="1"/>
  <c r="S1668" i="1"/>
  <c r="O1668" i="1"/>
  <c r="C1668" i="1"/>
  <c r="S1667" i="1"/>
  <c r="O1667" i="1"/>
  <c r="C1667" i="1"/>
  <c r="S1666" i="1"/>
  <c r="O1666" i="1"/>
  <c r="C1666" i="1"/>
  <c r="S1665" i="1"/>
  <c r="O1665" i="1"/>
  <c r="C1665" i="1"/>
  <c r="S1664" i="1"/>
  <c r="O1664" i="1"/>
  <c r="C1664" i="1"/>
  <c r="S1663" i="1"/>
  <c r="O1663" i="1"/>
  <c r="C1663" i="1"/>
  <c r="S1662" i="1"/>
  <c r="O1662" i="1"/>
  <c r="C1662" i="1"/>
  <c r="S1661" i="1"/>
  <c r="O1661" i="1"/>
  <c r="C1661" i="1"/>
  <c r="S1660" i="1"/>
  <c r="O1660" i="1"/>
  <c r="C1660" i="1"/>
  <c r="S1659" i="1"/>
  <c r="O1659" i="1"/>
  <c r="C1659" i="1"/>
  <c r="S1658" i="1"/>
  <c r="O1658" i="1"/>
  <c r="C1658" i="1"/>
  <c r="S1657" i="1"/>
  <c r="O1657" i="1"/>
  <c r="C1657" i="1"/>
  <c r="S1656" i="1"/>
  <c r="O1656" i="1"/>
  <c r="C1656" i="1"/>
  <c r="S1655" i="1"/>
  <c r="O1655" i="1"/>
  <c r="C1655" i="1"/>
  <c r="S1654" i="1"/>
  <c r="O1654" i="1"/>
  <c r="C1654" i="1"/>
  <c r="S1653" i="1"/>
  <c r="O1653" i="1"/>
  <c r="C1653" i="1"/>
  <c r="S1652" i="1"/>
  <c r="O1652" i="1"/>
  <c r="C1652" i="1"/>
  <c r="S1651" i="1"/>
  <c r="O1651" i="1"/>
  <c r="C1651" i="1"/>
  <c r="S1650" i="1"/>
  <c r="O1650" i="1"/>
  <c r="C1650" i="1"/>
  <c r="S1649" i="1"/>
  <c r="O1649" i="1"/>
  <c r="C1649" i="1"/>
  <c r="S1648" i="1"/>
  <c r="O1648" i="1"/>
  <c r="C1648" i="1"/>
  <c r="S1647" i="1"/>
  <c r="O1647" i="1"/>
  <c r="C1647" i="1"/>
  <c r="S1646" i="1"/>
  <c r="O1646" i="1"/>
  <c r="C1646" i="1"/>
  <c r="S1645" i="1"/>
  <c r="O1645" i="1"/>
  <c r="C1645" i="1"/>
  <c r="S1644" i="1"/>
  <c r="O1644" i="1"/>
  <c r="C1644" i="1"/>
  <c r="S1643" i="1"/>
  <c r="O1643" i="1"/>
  <c r="C1643" i="1"/>
  <c r="S1642" i="1"/>
  <c r="O1642" i="1"/>
  <c r="C1642" i="1"/>
  <c r="S1641" i="1"/>
  <c r="O1641" i="1"/>
  <c r="C1641" i="1"/>
  <c r="S1640" i="1"/>
  <c r="O1640" i="1"/>
  <c r="C1640" i="1"/>
  <c r="S1639" i="1"/>
  <c r="O1639" i="1"/>
  <c r="C1639" i="1"/>
  <c r="S1638" i="1"/>
  <c r="O1638" i="1"/>
  <c r="C1638" i="1"/>
  <c r="S1637" i="1"/>
  <c r="O1637" i="1"/>
  <c r="C1637" i="1"/>
  <c r="S1636" i="1"/>
  <c r="O1636" i="1"/>
  <c r="C1636" i="1"/>
  <c r="S1635" i="1"/>
  <c r="O1635" i="1"/>
  <c r="C1635" i="1"/>
  <c r="S1634" i="1"/>
  <c r="O1634" i="1"/>
  <c r="C1634" i="1"/>
  <c r="S1633" i="1"/>
  <c r="O1633" i="1"/>
  <c r="C1633" i="1"/>
  <c r="S1632" i="1"/>
  <c r="O1632" i="1"/>
  <c r="C1632" i="1"/>
  <c r="S1631" i="1"/>
  <c r="O1631" i="1"/>
  <c r="C1631" i="1"/>
  <c r="S1630" i="1"/>
  <c r="O1630" i="1"/>
  <c r="C1630" i="1"/>
  <c r="S1629" i="1"/>
  <c r="O1629" i="1"/>
  <c r="C1629" i="1"/>
  <c r="S1628" i="1"/>
  <c r="O1628" i="1"/>
  <c r="C1628" i="1"/>
  <c r="S1627" i="1"/>
  <c r="O1627" i="1"/>
  <c r="C1627" i="1"/>
  <c r="S1626" i="1"/>
  <c r="O1626" i="1"/>
  <c r="C1626" i="1"/>
  <c r="S1625" i="1"/>
  <c r="O1625" i="1"/>
  <c r="C1625" i="1"/>
  <c r="S1624" i="1"/>
  <c r="O1624" i="1"/>
  <c r="C1624" i="1"/>
  <c r="S1623" i="1"/>
  <c r="O1623" i="1"/>
  <c r="C1623" i="1"/>
  <c r="S1622" i="1"/>
  <c r="O1622" i="1"/>
  <c r="C1622" i="1"/>
  <c r="S1621" i="1"/>
  <c r="O1621" i="1"/>
  <c r="C1621" i="1"/>
  <c r="S1620" i="1"/>
  <c r="O1620" i="1"/>
  <c r="C1620" i="1"/>
  <c r="S1619" i="1"/>
  <c r="O1619" i="1"/>
  <c r="C1619" i="1"/>
  <c r="S1618" i="1"/>
  <c r="O1618" i="1"/>
  <c r="C1618" i="1"/>
  <c r="S1617" i="1"/>
  <c r="O1617" i="1"/>
  <c r="C1617" i="1"/>
  <c r="S1616" i="1"/>
  <c r="O1616" i="1"/>
  <c r="C1616" i="1"/>
  <c r="S1615" i="1"/>
  <c r="O1615" i="1"/>
  <c r="C1615" i="1"/>
  <c r="S1614" i="1"/>
  <c r="O1614" i="1"/>
  <c r="C1614" i="1"/>
  <c r="S1613" i="1"/>
  <c r="O1613" i="1"/>
  <c r="C1613" i="1"/>
  <c r="S1612" i="1"/>
  <c r="O1612" i="1"/>
  <c r="C1612" i="1"/>
  <c r="S1611" i="1"/>
  <c r="O1611" i="1"/>
  <c r="C1611" i="1"/>
  <c r="S1610" i="1"/>
  <c r="O1610" i="1"/>
  <c r="C1610" i="1"/>
  <c r="S1609" i="1"/>
  <c r="O1609" i="1"/>
  <c r="C1609" i="1"/>
  <c r="S1608" i="1"/>
  <c r="O1608" i="1"/>
  <c r="C1608" i="1"/>
  <c r="S1607" i="1"/>
  <c r="O1607" i="1"/>
  <c r="C1607" i="1"/>
  <c r="S1606" i="1"/>
  <c r="O1606" i="1"/>
  <c r="C1606" i="1"/>
  <c r="S1605" i="1"/>
  <c r="O1605" i="1"/>
  <c r="C1605" i="1"/>
  <c r="S1604" i="1"/>
  <c r="O1604" i="1"/>
  <c r="C1604" i="1"/>
  <c r="S1603" i="1"/>
  <c r="O1603" i="1"/>
  <c r="C1603" i="1"/>
  <c r="S1602" i="1"/>
  <c r="O1602" i="1"/>
  <c r="C1602" i="1"/>
  <c r="S1601" i="1"/>
  <c r="O1601" i="1"/>
  <c r="C1601" i="1"/>
  <c r="S1600" i="1"/>
  <c r="O1600" i="1"/>
  <c r="C1600" i="1"/>
  <c r="S1599" i="1"/>
  <c r="O1599" i="1"/>
  <c r="C1599" i="1"/>
  <c r="S1598" i="1"/>
  <c r="O1598" i="1"/>
  <c r="C1598" i="1"/>
  <c r="S1597" i="1"/>
  <c r="O1597" i="1"/>
  <c r="C1597" i="1"/>
  <c r="S1596" i="1"/>
  <c r="O1596" i="1"/>
  <c r="C1596" i="1"/>
  <c r="S1595" i="1"/>
  <c r="O1595" i="1"/>
  <c r="C1595" i="1"/>
  <c r="S1594" i="1"/>
  <c r="O1594" i="1"/>
  <c r="C1594" i="1"/>
  <c r="S1593" i="1"/>
  <c r="O1593" i="1"/>
  <c r="C1593" i="1"/>
  <c r="S1592" i="1"/>
  <c r="O1592" i="1"/>
  <c r="C1592" i="1"/>
  <c r="S1591" i="1"/>
  <c r="O1591" i="1"/>
  <c r="C1591" i="1"/>
  <c r="S1590" i="1"/>
  <c r="O1590" i="1"/>
  <c r="C1590" i="1"/>
  <c r="S1589" i="1"/>
  <c r="O1589" i="1"/>
  <c r="C1589" i="1"/>
  <c r="S1588" i="1"/>
  <c r="O1588" i="1"/>
  <c r="C1588" i="1"/>
  <c r="S1587" i="1"/>
  <c r="O1587" i="1"/>
  <c r="C1587" i="1"/>
  <c r="S1586" i="1"/>
  <c r="O1586" i="1"/>
  <c r="C1586" i="1"/>
  <c r="S1585" i="1"/>
  <c r="O1585" i="1"/>
  <c r="C1585" i="1"/>
  <c r="S1584" i="1"/>
  <c r="O1584" i="1"/>
  <c r="C1584" i="1"/>
  <c r="S1583" i="1"/>
  <c r="O1583" i="1"/>
  <c r="C1583" i="1"/>
  <c r="S1582" i="1"/>
  <c r="O1582" i="1"/>
  <c r="C1582" i="1"/>
  <c r="S1581" i="1"/>
  <c r="O1581" i="1"/>
  <c r="C1581" i="1"/>
  <c r="S1580" i="1"/>
  <c r="O1580" i="1"/>
  <c r="C1580" i="1"/>
  <c r="S1579" i="1"/>
  <c r="O1579" i="1"/>
  <c r="C1579" i="1"/>
  <c r="S1578" i="1"/>
  <c r="O1578" i="1"/>
  <c r="C1578" i="1"/>
  <c r="S1577" i="1"/>
  <c r="O1577" i="1"/>
  <c r="C1577" i="1"/>
  <c r="S1576" i="1"/>
  <c r="O1576" i="1"/>
  <c r="C1576" i="1"/>
  <c r="S1575" i="1"/>
  <c r="O1575" i="1"/>
  <c r="C1575" i="1"/>
  <c r="S1574" i="1"/>
  <c r="O1574" i="1"/>
  <c r="C1574" i="1"/>
  <c r="S1573" i="1"/>
  <c r="O1573" i="1"/>
  <c r="C1573" i="1"/>
  <c r="S1572" i="1"/>
  <c r="O1572" i="1"/>
  <c r="C1572" i="1"/>
  <c r="S1571" i="1"/>
  <c r="O1571" i="1"/>
  <c r="C1571" i="1"/>
  <c r="S1570" i="1"/>
  <c r="O1570" i="1"/>
  <c r="C1570" i="1"/>
  <c r="S1569" i="1"/>
  <c r="O1569" i="1"/>
  <c r="C1569" i="1"/>
  <c r="S1568" i="1"/>
  <c r="O1568" i="1"/>
  <c r="C1568" i="1"/>
  <c r="S1567" i="1"/>
  <c r="O1567" i="1"/>
  <c r="C1567" i="1"/>
  <c r="S1566" i="1"/>
  <c r="O1566" i="1"/>
  <c r="C1566" i="1"/>
  <c r="S1565" i="1"/>
  <c r="O1565" i="1"/>
  <c r="C1565" i="1"/>
  <c r="S1564" i="1"/>
  <c r="O1564" i="1"/>
  <c r="C1564" i="1"/>
  <c r="S1563" i="1"/>
  <c r="O1563" i="1"/>
  <c r="C1563" i="1"/>
  <c r="S1562" i="1"/>
  <c r="O1562" i="1"/>
  <c r="C1562" i="1"/>
  <c r="S1561" i="1"/>
  <c r="O1561" i="1"/>
  <c r="C1561" i="1"/>
  <c r="S1560" i="1"/>
  <c r="O1560" i="1"/>
  <c r="C1560" i="1"/>
  <c r="S1559" i="1"/>
  <c r="O1559" i="1"/>
  <c r="C1559" i="1"/>
  <c r="S1558" i="1"/>
  <c r="O1558" i="1"/>
  <c r="C1558" i="1"/>
  <c r="S1557" i="1"/>
  <c r="O1557" i="1"/>
  <c r="C1557" i="1"/>
  <c r="S1556" i="1"/>
  <c r="O1556" i="1"/>
  <c r="C1556" i="1"/>
  <c r="S1555" i="1"/>
  <c r="O1555" i="1"/>
  <c r="C1555" i="1"/>
  <c r="S1554" i="1"/>
  <c r="O1554" i="1"/>
  <c r="C1554" i="1"/>
  <c r="S1553" i="1"/>
  <c r="O1553" i="1"/>
  <c r="C1553" i="1"/>
  <c r="S1552" i="1"/>
  <c r="O1552" i="1"/>
  <c r="C1552" i="1"/>
  <c r="S1551" i="1"/>
  <c r="O1551" i="1"/>
  <c r="C1551" i="1"/>
  <c r="S1550" i="1"/>
  <c r="O1550" i="1"/>
  <c r="C1550" i="1"/>
  <c r="S1549" i="1"/>
  <c r="O1549" i="1"/>
  <c r="C1549" i="1"/>
  <c r="S1548" i="1"/>
  <c r="O1548" i="1"/>
  <c r="C1548" i="1"/>
  <c r="S1547" i="1"/>
  <c r="O1547" i="1"/>
  <c r="C1547" i="1"/>
  <c r="S1546" i="1"/>
  <c r="O1546" i="1"/>
  <c r="C1546" i="1"/>
  <c r="S1545" i="1"/>
  <c r="O1545" i="1"/>
  <c r="C1545" i="1"/>
  <c r="S1544" i="1"/>
  <c r="O1544" i="1"/>
  <c r="C1544" i="1"/>
  <c r="S1543" i="1"/>
  <c r="O1543" i="1"/>
  <c r="C1543" i="1"/>
  <c r="S1542" i="1"/>
  <c r="O1542" i="1"/>
  <c r="C1542" i="1"/>
  <c r="S1541" i="1"/>
  <c r="O1541" i="1"/>
  <c r="C1541" i="1"/>
  <c r="S1540" i="1"/>
  <c r="O1540" i="1"/>
  <c r="C1540" i="1"/>
  <c r="S1539" i="1"/>
  <c r="O1539" i="1"/>
  <c r="C1539" i="1"/>
  <c r="S1538" i="1"/>
  <c r="O1538" i="1"/>
  <c r="C1538" i="1"/>
  <c r="S1537" i="1"/>
  <c r="O1537" i="1"/>
  <c r="C1537" i="1"/>
  <c r="S1536" i="1"/>
  <c r="O1536" i="1"/>
  <c r="C1536" i="1"/>
  <c r="S1535" i="1"/>
  <c r="O1535" i="1"/>
  <c r="C1535" i="1"/>
  <c r="S1534" i="1"/>
  <c r="O1534" i="1"/>
  <c r="C1534" i="1"/>
  <c r="S1533" i="1"/>
  <c r="O1533" i="1"/>
  <c r="C1533" i="1"/>
  <c r="S1532" i="1"/>
  <c r="O1532" i="1"/>
  <c r="C1532" i="1"/>
  <c r="S1531" i="1"/>
  <c r="O1531" i="1"/>
  <c r="C1531" i="1"/>
  <c r="S1530" i="1"/>
  <c r="O1530" i="1"/>
  <c r="C1530" i="1"/>
  <c r="S1529" i="1"/>
  <c r="O1529" i="1"/>
  <c r="C1529" i="1"/>
  <c r="S1528" i="1"/>
  <c r="O1528" i="1"/>
  <c r="C1528" i="1"/>
  <c r="S1527" i="1"/>
  <c r="O1527" i="1"/>
  <c r="C1527" i="1"/>
  <c r="S1526" i="1"/>
  <c r="O1526" i="1"/>
  <c r="C1526" i="1"/>
  <c r="S1525" i="1"/>
  <c r="O1525" i="1"/>
  <c r="C1525" i="1"/>
  <c r="S1524" i="1"/>
  <c r="O1524" i="1"/>
  <c r="C1524" i="1"/>
  <c r="S1523" i="1"/>
  <c r="O1523" i="1"/>
  <c r="C1523" i="1"/>
  <c r="S1522" i="1"/>
  <c r="O1522" i="1"/>
  <c r="C1522" i="1"/>
  <c r="S1521" i="1"/>
  <c r="O1521" i="1"/>
  <c r="C1521" i="1"/>
  <c r="S1520" i="1"/>
  <c r="O1520" i="1"/>
  <c r="C1520" i="1"/>
  <c r="S1519" i="1"/>
  <c r="O1519" i="1"/>
  <c r="C1519" i="1"/>
  <c r="S1518" i="1"/>
  <c r="O1518" i="1"/>
  <c r="C1518" i="1"/>
  <c r="S1517" i="1"/>
  <c r="O1517" i="1"/>
  <c r="C1517" i="1"/>
  <c r="S1516" i="1"/>
  <c r="O1516" i="1"/>
  <c r="C1516" i="1"/>
  <c r="S1515" i="1"/>
  <c r="O1515" i="1"/>
  <c r="C1515" i="1"/>
  <c r="S1514" i="1"/>
  <c r="O1514" i="1"/>
  <c r="C1514" i="1"/>
  <c r="S1513" i="1"/>
  <c r="O1513" i="1"/>
  <c r="C1513" i="1"/>
  <c r="S1512" i="1"/>
  <c r="O1512" i="1"/>
  <c r="C1512" i="1"/>
  <c r="S1511" i="1"/>
  <c r="O1511" i="1"/>
  <c r="C1511" i="1"/>
  <c r="S1510" i="1"/>
  <c r="O1510" i="1"/>
  <c r="C1510" i="1"/>
  <c r="S1509" i="1"/>
  <c r="O1509" i="1"/>
  <c r="C1509" i="1"/>
  <c r="S1508" i="1"/>
  <c r="O1508" i="1"/>
  <c r="C1508" i="1"/>
  <c r="S1507" i="1"/>
  <c r="O1507" i="1"/>
  <c r="C1507" i="1"/>
  <c r="S1506" i="1"/>
  <c r="O1506" i="1"/>
  <c r="C1506" i="1"/>
  <c r="S1505" i="1"/>
  <c r="O1505" i="1"/>
  <c r="C1505" i="1"/>
  <c r="S1504" i="1"/>
  <c r="O1504" i="1"/>
  <c r="C1504" i="1"/>
  <c r="S1503" i="1"/>
  <c r="O1503" i="1"/>
  <c r="C1503" i="1"/>
  <c r="S1502" i="1"/>
  <c r="O1502" i="1"/>
  <c r="C1502" i="1"/>
  <c r="S1501" i="1"/>
  <c r="O1501" i="1"/>
  <c r="C1501" i="1"/>
  <c r="S1500" i="1"/>
  <c r="O1500" i="1"/>
  <c r="C1500" i="1"/>
  <c r="S1499" i="1"/>
  <c r="O1499" i="1"/>
  <c r="C1499" i="1"/>
  <c r="S1498" i="1"/>
  <c r="O1498" i="1"/>
  <c r="C1498" i="1"/>
  <c r="S1497" i="1"/>
  <c r="O1497" i="1"/>
  <c r="C1497" i="1"/>
  <c r="S1496" i="1"/>
  <c r="O1496" i="1"/>
  <c r="C1496" i="1"/>
  <c r="S1495" i="1"/>
  <c r="O1495" i="1"/>
  <c r="C1495" i="1"/>
  <c r="S1494" i="1"/>
  <c r="O1494" i="1"/>
  <c r="C1494" i="1"/>
  <c r="S1493" i="1"/>
  <c r="O1493" i="1"/>
  <c r="C1493" i="1"/>
  <c r="S1492" i="1"/>
  <c r="O1492" i="1"/>
  <c r="C1492" i="1"/>
  <c r="S1491" i="1"/>
  <c r="O1491" i="1"/>
  <c r="C1491" i="1"/>
  <c r="S1490" i="1"/>
  <c r="O1490" i="1"/>
  <c r="C1490" i="1"/>
  <c r="S1489" i="1"/>
  <c r="O1489" i="1"/>
  <c r="C1489" i="1"/>
  <c r="S1488" i="1"/>
  <c r="O1488" i="1"/>
  <c r="C1488" i="1"/>
  <c r="S1487" i="1"/>
  <c r="O1487" i="1"/>
  <c r="C1487" i="1"/>
  <c r="S1486" i="1"/>
  <c r="O1486" i="1"/>
  <c r="C1486" i="1"/>
  <c r="S1485" i="1"/>
  <c r="O1485" i="1"/>
  <c r="C1485" i="1"/>
  <c r="S1484" i="1"/>
  <c r="O1484" i="1"/>
  <c r="C1484" i="1"/>
  <c r="S1483" i="1"/>
  <c r="O1483" i="1"/>
  <c r="C1483" i="1"/>
  <c r="S1482" i="1"/>
  <c r="O1482" i="1"/>
  <c r="C1482" i="1"/>
  <c r="S1481" i="1"/>
  <c r="O1481" i="1"/>
  <c r="C1481" i="1"/>
  <c r="S1480" i="1"/>
  <c r="O1480" i="1"/>
  <c r="C1480" i="1"/>
  <c r="S1479" i="1"/>
  <c r="O1479" i="1"/>
  <c r="C1479" i="1"/>
  <c r="S1478" i="1"/>
  <c r="O1478" i="1"/>
  <c r="C1478" i="1"/>
  <c r="S1477" i="1"/>
  <c r="O1477" i="1"/>
  <c r="C1477" i="1"/>
  <c r="S1476" i="1"/>
  <c r="O1476" i="1"/>
  <c r="C1476" i="1"/>
  <c r="S1475" i="1"/>
  <c r="O1475" i="1"/>
  <c r="C1475" i="1"/>
  <c r="S1474" i="1"/>
  <c r="O1474" i="1"/>
  <c r="C1474" i="1"/>
  <c r="S1473" i="1"/>
  <c r="O1473" i="1"/>
  <c r="C1473" i="1"/>
  <c r="S1472" i="1"/>
  <c r="O1472" i="1"/>
  <c r="C1472" i="1"/>
  <c r="S1471" i="1"/>
  <c r="O1471" i="1"/>
  <c r="C1471" i="1"/>
  <c r="S1470" i="1"/>
  <c r="O1470" i="1"/>
  <c r="C1470" i="1"/>
  <c r="S1469" i="1"/>
  <c r="O1469" i="1"/>
  <c r="C1469" i="1"/>
  <c r="S1468" i="1"/>
  <c r="O1468" i="1"/>
  <c r="C1468" i="1"/>
  <c r="S1467" i="1"/>
  <c r="O1467" i="1"/>
  <c r="C1467" i="1"/>
  <c r="S1466" i="1"/>
  <c r="O1466" i="1"/>
  <c r="C1466" i="1"/>
  <c r="S1465" i="1"/>
  <c r="O1465" i="1"/>
  <c r="C1465" i="1"/>
  <c r="S1464" i="1"/>
  <c r="O1464" i="1"/>
  <c r="C1464" i="1"/>
  <c r="S1463" i="1"/>
  <c r="O1463" i="1"/>
  <c r="C1463" i="1"/>
  <c r="S1462" i="1"/>
  <c r="O1462" i="1"/>
  <c r="C1462" i="1"/>
  <c r="S1461" i="1"/>
  <c r="O1461" i="1"/>
  <c r="C1461" i="1"/>
  <c r="S1460" i="1"/>
  <c r="O1460" i="1"/>
  <c r="C1460" i="1"/>
  <c r="S1459" i="1"/>
  <c r="O1459" i="1"/>
  <c r="C1459" i="1"/>
  <c r="S1458" i="1"/>
  <c r="O1458" i="1"/>
  <c r="C1458" i="1"/>
  <c r="S1457" i="1"/>
  <c r="O1457" i="1"/>
  <c r="C1457" i="1"/>
  <c r="S1456" i="1"/>
  <c r="O1456" i="1"/>
  <c r="C1456" i="1"/>
  <c r="S1455" i="1"/>
  <c r="O1455" i="1"/>
  <c r="C1455" i="1"/>
  <c r="S1454" i="1"/>
  <c r="O1454" i="1"/>
  <c r="C1454" i="1"/>
  <c r="S1453" i="1"/>
  <c r="O1453" i="1"/>
  <c r="C1453" i="1"/>
  <c r="S1452" i="1"/>
  <c r="O1452" i="1"/>
  <c r="C1452" i="1"/>
  <c r="S1451" i="1"/>
  <c r="O1451" i="1"/>
  <c r="C1451" i="1"/>
  <c r="S1450" i="1"/>
  <c r="O1450" i="1"/>
  <c r="C1450" i="1"/>
  <c r="S1449" i="1"/>
  <c r="O1449" i="1"/>
  <c r="C1449" i="1"/>
  <c r="S1448" i="1"/>
  <c r="O1448" i="1"/>
  <c r="C1448" i="1"/>
  <c r="S1447" i="1"/>
  <c r="O1447" i="1"/>
  <c r="C1447" i="1"/>
  <c r="S1446" i="1"/>
  <c r="O1446" i="1"/>
  <c r="C1446" i="1"/>
  <c r="S1445" i="1"/>
  <c r="O1445" i="1"/>
  <c r="C1445" i="1"/>
  <c r="S1444" i="1"/>
  <c r="O1444" i="1"/>
  <c r="C1444" i="1"/>
  <c r="S1443" i="1"/>
  <c r="O1443" i="1"/>
  <c r="C1443" i="1"/>
  <c r="S1442" i="1"/>
  <c r="O1442" i="1"/>
  <c r="C1442" i="1"/>
  <c r="S1441" i="1"/>
  <c r="O1441" i="1"/>
  <c r="C1441" i="1"/>
  <c r="S1440" i="1"/>
  <c r="O1440" i="1"/>
  <c r="C1440" i="1"/>
  <c r="S1439" i="1"/>
  <c r="O1439" i="1"/>
  <c r="C1439" i="1"/>
  <c r="S1438" i="1"/>
  <c r="O1438" i="1"/>
  <c r="C1438" i="1"/>
  <c r="S1437" i="1"/>
  <c r="O1437" i="1"/>
  <c r="C1437" i="1"/>
  <c r="S1436" i="1"/>
  <c r="O1436" i="1"/>
  <c r="C1436" i="1"/>
  <c r="S1435" i="1"/>
  <c r="O1435" i="1"/>
  <c r="C1435" i="1"/>
  <c r="S1434" i="1"/>
  <c r="O1434" i="1"/>
  <c r="C1434" i="1"/>
  <c r="S1433" i="1"/>
  <c r="O1433" i="1"/>
  <c r="C1433" i="1"/>
  <c r="S1432" i="1"/>
  <c r="O1432" i="1"/>
  <c r="C1432" i="1"/>
  <c r="S1431" i="1"/>
  <c r="O1431" i="1"/>
  <c r="C1431" i="1"/>
  <c r="S1430" i="1"/>
  <c r="O1430" i="1"/>
  <c r="C1430" i="1"/>
  <c r="S1429" i="1"/>
  <c r="O1429" i="1"/>
  <c r="C1429" i="1"/>
  <c r="S1428" i="1"/>
  <c r="O1428" i="1"/>
  <c r="C1428" i="1"/>
  <c r="S1427" i="1"/>
  <c r="O1427" i="1"/>
  <c r="C1427" i="1"/>
  <c r="S1426" i="1"/>
  <c r="O1426" i="1"/>
  <c r="C1426" i="1"/>
  <c r="S1425" i="1"/>
  <c r="O1425" i="1"/>
  <c r="C1425" i="1"/>
  <c r="S1424" i="1"/>
  <c r="O1424" i="1"/>
  <c r="C1424" i="1"/>
  <c r="S1423" i="1"/>
  <c r="O1423" i="1"/>
  <c r="C1423" i="1"/>
  <c r="S1422" i="1"/>
  <c r="O1422" i="1"/>
  <c r="C1422" i="1"/>
  <c r="S1421" i="1"/>
  <c r="O1421" i="1"/>
  <c r="C1421" i="1"/>
  <c r="S1420" i="1"/>
  <c r="O1420" i="1"/>
  <c r="C1420" i="1"/>
  <c r="S1419" i="1"/>
  <c r="O1419" i="1"/>
  <c r="C1419" i="1"/>
  <c r="S1418" i="1"/>
  <c r="O1418" i="1"/>
  <c r="C1418" i="1"/>
  <c r="S1417" i="1"/>
  <c r="O1417" i="1"/>
  <c r="C1417" i="1"/>
  <c r="S1416" i="1"/>
  <c r="O1416" i="1"/>
  <c r="C1416" i="1"/>
  <c r="S1415" i="1"/>
  <c r="O1415" i="1"/>
  <c r="C1415" i="1"/>
  <c r="S1414" i="1"/>
  <c r="O1414" i="1"/>
  <c r="C1414" i="1"/>
  <c r="S1413" i="1"/>
  <c r="O1413" i="1"/>
  <c r="C1413" i="1"/>
  <c r="S1412" i="1"/>
  <c r="O1412" i="1"/>
  <c r="C1412" i="1"/>
  <c r="S1411" i="1"/>
  <c r="O1411" i="1"/>
  <c r="C1411" i="1"/>
  <c r="S1410" i="1"/>
  <c r="O1410" i="1"/>
  <c r="C1410" i="1"/>
  <c r="S1409" i="1"/>
  <c r="O1409" i="1"/>
  <c r="C1409" i="1"/>
  <c r="S1408" i="1"/>
  <c r="O1408" i="1"/>
  <c r="C1408" i="1"/>
  <c r="S1407" i="1"/>
  <c r="O1407" i="1"/>
  <c r="C1407" i="1"/>
  <c r="S1406" i="1"/>
  <c r="O1406" i="1"/>
  <c r="C1406" i="1"/>
  <c r="S1405" i="1"/>
  <c r="O1405" i="1"/>
  <c r="C1405" i="1"/>
  <c r="S1404" i="1"/>
  <c r="O1404" i="1"/>
  <c r="C1404" i="1"/>
  <c r="S1403" i="1"/>
  <c r="O1403" i="1"/>
  <c r="C1403" i="1"/>
  <c r="S1402" i="1"/>
  <c r="O1402" i="1"/>
  <c r="C1402" i="1"/>
  <c r="S1401" i="1"/>
  <c r="O1401" i="1"/>
  <c r="C1401" i="1"/>
  <c r="S1400" i="1"/>
  <c r="O1400" i="1"/>
  <c r="C1400" i="1"/>
  <c r="S1399" i="1"/>
  <c r="O1399" i="1"/>
  <c r="C1399" i="1"/>
  <c r="S1398" i="1"/>
  <c r="O1398" i="1"/>
  <c r="C1398" i="1"/>
  <c r="S1397" i="1"/>
  <c r="O1397" i="1"/>
  <c r="C1397" i="1"/>
  <c r="S1396" i="1"/>
  <c r="O1396" i="1"/>
  <c r="C1396" i="1"/>
  <c r="S1395" i="1"/>
  <c r="O1395" i="1"/>
  <c r="C1395" i="1"/>
  <c r="S1394" i="1"/>
  <c r="O1394" i="1"/>
  <c r="C1394" i="1"/>
  <c r="S1393" i="1"/>
  <c r="O1393" i="1"/>
  <c r="C1393" i="1"/>
  <c r="S1392" i="1"/>
  <c r="O1392" i="1"/>
  <c r="C1392" i="1"/>
  <c r="S1391" i="1"/>
  <c r="O1391" i="1"/>
  <c r="C1391" i="1"/>
  <c r="S1390" i="1"/>
  <c r="O1390" i="1"/>
  <c r="C1390" i="1"/>
  <c r="S1389" i="1"/>
  <c r="O1389" i="1"/>
  <c r="C1389" i="1"/>
  <c r="S1388" i="1"/>
  <c r="O1388" i="1"/>
  <c r="C1388" i="1"/>
  <c r="S1387" i="1"/>
  <c r="O1387" i="1"/>
  <c r="C1387" i="1"/>
  <c r="S1386" i="1"/>
  <c r="O1386" i="1"/>
  <c r="C1386" i="1"/>
  <c r="S1385" i="1"/>
  <c r="O1385" i="1"/>
  <c r="C1385" i="1"/>
  <c r="S1384" i="1"/>
  <c r="O1384" i="1"/>
  <c r="C1384" i="1"/>
  <c r="S1383" i="1"/>
  <c r="O1383" i="1"/>
  <c r="C1383" i="1"/>
  <c r="S1382" i="1"/>
  <c r="O1382" i="1"/>
  <c r="C1382" i="1"/>
  <c r="S1381" i="1"/>
  <c r="O1381" i="1"/>
  <c r="C1381" i="1"/>
  <c r="S1380" i="1"/>
  <c r="O1380" i="1"/>
  <c r="C1380" i="1"/>
  <c r="S1379" i="1"/>
  <c r="O1379" i="1"/>
  <c r="C1379" i="1"/>
  <c r="S1378" i="1"/>
  <c r="O1378" i="1"/>
  <c r="C1378" i="1"/>
  <c r="S1377" i="1"/>
  <c r="O1377" i="1"/>
  <c r="C1377" i="1"/>
  <c r="S1376" i="1"/>
  <c r="O1376" i="1"/>
  <c r="C1376" i="1"/>
  <c r="S1375" i="1"/>
  <c r="O1375" i="1"/>
  <c r="C1375" i="1"/>
  <c r="S1374" i="1"/>
  <c r="O1374" i="1"/>
  <c r="C1374" i="1"/>
  <c r="S1373" i="1"/>
  <c r="O1373" i="1"/>
  <c r="C1373" i="1"/>
  <c r="S1372" i="1"/>
  <c r="O1372" i="1"/>
  <c r="C1372" i="1"/>
  <c r="S1371" i="1"/>
  <c r="O1371" i="1"/>
  <c r="C1371" i="1"/>
  <c r="S1370" i="1"/>
  <c r="O1370" i="1"/>
  <c r="C1370" i="1"/>
  <c r="S1369" i="1"/>
  <c r="O1369" i="1"/>
  <c r="C1369" i="1"/>
  <c r="S1368" i="1"/>
  <c r="O1368" i="1"/>
  <c r="C1368" i="1"/>
  <c r="S1367" i="1"/>
  <c r="O1367" i="1"/>
  <c r="C1367" i="1"/>
  <c r="S1366" i="1"/>
  <c r="O1366" i="1"/>
  <c r="C1366" i="1"/>
  <c r="S1365" i="1"/>
  <c r="O1365" i="1"/>
  <c r="C1365" i="1"/>
  <c r="S1364" i="1"/>
  <c r="O1364" i="1"/>
  <c r="C1364" i="1"/>
  <c r="S1363" i="1"/>
  <c r="O1363" i="1"/>
  <c r="C1363" i="1"/>
  <c r="S1362" i="1"/>
  <c r="O1362" i="1"/>
  <c r="C1362" i="1"/>
  <c r="S1361" i="1"/>
  <c r="O1361" i="1"/>
  <c r="C1361" i="1"/>
  <c r="S1360" i="1"/>
  <c r="O1360" i="1"/>
  <c r="C1360" i="1"/>
  <c r="S1359" i="1"/>
  <c r="O1359" i="1"/>
  <c r="C1359" i="1"/>
  <c r="S1358" i="1"/>
  <c r="O1358" i="1"/>
  <c r="C1358" i="1"/>
  <c r="S1357" i="1"/>
  <c r="O1357" i="1"/>
  <c r="C1357" i="1"/>
  <c r="S1356" i="1"/>
  <c r="O1356" i="1"/>
  <c r="C1356" i="1"/>
  <c r="S1355" i="1"/>
  <c r="O1355" i="1"/>
  <c r="C1355" i="1"/>
  <c r="S1354" i="1"/>
  <c r="O1354" i="1"/>
  <c r="C1354" i="1"/>
  <c r="S1353" i="1"/>
  <c r="O1353" i="1"/>
  <c r="C1353" i="1"/>
  <c r="S1352" i="1"/>
  <c r="O1352" i="1"/>
  <c r="C1352" i="1"/>
  <c r="S1351" i="1"/>
  <c r="O1351" i="1"/>
  <c r="C1351" i="1"/>
  <c r="S1350" i="1"/>
  <c r="O1350" i="1"/>
  <c r="C1350" i="1"/>
  <c r="S1349" i="1"/>
  <c r="O1349" i="1"/>
  <c r="C1349" i="1"/>
  <c r="S1348" i="1"/>
  <c r="O1348" i="1"/>
  <c r="C1348" i="1"/>
  <c r="S1347" i="1"/>
  <c r="O1347" i="1"/>
  <c r="C1347" i="1"/>
  <c r="S1346" i="1"/>
  <c r="O1346" i="1"/>
  <c r="C1346" i="1"/>
  <c r="S1345" i="1"/>
  <c r="O1345" i="1"/>
  <c r="C1345" i="1"/>
  <c r="S1344" i="1"/>
  <c r="O1344" i="1"/>
  <c r="C1344" i="1"/>
  <c r="S1343" i="1"/>
  <c r="O1343" i="1"/>
  <c r="C1343" i="1"/>
  <c r="S1342" i="1"/>
  <c r="O1342" i="1"/>
  <c r="C1342" i="1"/>
  <c r="S1341" i="1"/>
  <c r="O1341" i="1"/>
  <c r="C1341" i="1"/>
  <c r="S1340" i="1"/>
  <c r="O1340" i="1"/>
  <c r="C1340" i="1"/>
  <c r="S1339" i="1"/>
  <c r="O1339" i="1"/>
  <c r="C1339" i="1"/>
  <c r="S1338" i="1"/>
  <c r="O1338" i="1"/>
  <c r="C1338" i="1"/>
  <c r="S1337" i="1"/>
  <c r="O1337" i="1"/>
  <c r="C1337" i="1"/>
  <c r="S1336" i="1"/>
  <c r="O1336" i="1"/>
  <c r="C1336" i="1"/>
  <c r="S1335" i="1"/>
  <c r="O1335" i="1"/>
  <c r="C1335" i="1"/>
  <c r="S1334" i="1"/>
  <c r="O1334" i="1"/>
  <c r="C1334" i="1"/>
  <c r="S1333" i="1"/>
  <c r="O1333" i="1"/>
  <c r="C1333" i="1"/>
  <c r="S1332" i="1"/>
  <c r="O1332" i="1"/>
  <c r="C1332" i="1"/>
  <c r="S1331" i="1"/>
  <c r="O1331" i="1"/>
  <c r="C1331" i="1"/>
  <c r="S1330" i="1"/>
  <c r="O1330" i="1"/>
  <c r="C1330" i="1"/>
  <c r="S1329" i="1"/>
  <c r="O1329" i="1"/>
  <c r="C1329" i="1"/>
  <c r="S1328" i="1"/>
  <c r="O1328" i="1"/>
  <c r="C1328" i="1"/>
  <c r="S1327" i="1"/>
  <c r="O1327" i="1"/>
  <c r="C1327" i="1"/>
  <c r="S1326" i="1"/>
  <c r="O1326" i="1"/>
  <c r="C1326" i="1"/>
  <c r="S1325" i="1"/>
  <c r="O1325" i="1"/>
  <c r="C1325" i="1"/>
  <c r="S1324" i="1"/>
  <c r="O1324" i="1"/>
  <c r="C1324" i="1"/>
  <c r="S1323" i="1"/>
  <c r="O1323" i="1"/>
  <c r="C1323" i="1"/>
  <c r="S1322" i="1"/>
  <c r="O1322" i="1"/>
  <c r="C1322" i="1"/>
  <c r="S1321" i="1"/>
  <c r="O1321" i="1"/>
  <c r="C1321" i="1"/>
  <c r="S1320" i="1"/>
  <c r="O1320" i="1"/>
  <c r="C1320" i="1"/>
  <c r="S1319" i="1"/>
  <c r="O1319" i="1"/>
  <c r="C1319" i="1"/>
  <c r="S1318" i="1"/>
  <c r="O1318" i="1"/>
  <c r="C1318" i="1"/>
  <c r="S1317" i="1"/>
  <c r="O1317" i="1"/>
  <c r="C1317" i="1"/>
  <c r="S1316" i="1"/>
  <c r="O1316" i="1"/>
  <c r="C1316" i="1"/>
  <c r="S1315" i="1"/>
  <c r="O1315" i="1"/>
  <c r="C1315" i="1"/>
  <c r="S1314" i="1"/>
  <c r="O1314" i="1"/>
  <c r="C1314" i="1"/>
  <c r="S1313" i="1"/>
  <c r="O1313" i="1"/>
  <c r="C1313" i="1"/>
  <c r="S1312" i="1"/>
  <c r="O1312" i="1"/>
  <c r="C1312" i="1"/>
  <c r="S1311" i="1"/>
  <c r="O1311" i="1"/>
  <c r="C1311" i="1"/>
  <c r="S1310" i="1"/>
  <c r="O1310" i="1"/>
  <c r="C1310" i="1"/>
  <c r="S1309" i="1"/>
  <c r="O1309" i="1"/>
  <c r="C1309" i="1"/>
  <c r="S1308" i="1"/>
  <c r="O1308" i="1"/>
  <c r="C1308" i="1"/>
  <c r="S1307" i="1"/>
  <c r="O1307" i="1"/>
  <c r="C1307" i="1"/>
  <c r="S1306" i="1"/>
  <c r="O1306" i="1"/>
  <c r="C1306" i="1"/>
  <c r="S1305" i="1"/>
  <c r="O1305" i="1"/>
  <c r="C1305" i="1"/>
  <c r="S1304" i="1"/>
  <c r="O1304" i="1"/>
  <c r="C1304" i="1"/>
  <c r="S1303" i="1"/>
  <c r="O1303" i="1"/>
  <c r="C1303" i="1"/>
  <c r="S1302" i="1"/>
  <c r="O1302" i="1"/>
  <c r="C1302" i="1"/>
  <c r="S1301" i="1"/>
  <c r="O1301" i="1"/>
  <c r="C1301" i="1"/>
  <c r="S1300" i="1"/>
  <c r="O1300" i="1"/>
  <c r="C1300" i="1"/>
  <c r="S1299" i="1"/>
  <c r="O1299" i="1"/>
  <c r="C1299" i="1"/>
  <c r="S1298" i="1"/>
  <c r="O1298" i="1"/>
  <c r="C1298" i="1"/>
  <c r="S1297" i="1"/>
  <c r="O1297" i="1"/>
  <c r="C1297" i="1"/>
  <c r="S1296" i="1"/>
  <c r="O1296" i="1"/>
  <c r="C1296" i="1"/>
  <c r="S1295" i="1"/>
  <c r="O1295" i="1"/>
  <c r="C1295" i="1"/>
  <c r="S1294" i="1"/>
  <c r="O1294" i="1"/>
  <c r="C1294" i="1"/>
  <c r="S1293" i="1"/>
  <c r="O1293" i="1"/>
  <c r="C1293" i="1"/>
  <c r="S1292" i="1"/>
  <c r="O1292" i="1"/>
  <c r="C1292" i="1"/>
  <c r="S1291" i="1"/>
  <c r="O1291" i="1"/>
  <c r="C1291" i="1"/>
  <c r="S1290" i="1"/>
  <c r="O1290" i="1"/>
  <c r="C1290" i="1"/>
  <c r="S1289" i="1"/>
  <c r="O1289" i="1"/>
  <c r="C1289" i="1"/>
  <c r="S1288" i="1"/>
  <c r="O1288" i="1"/>
  <c r="C1288" i="1"/>
  <c r="S1287" i="1"/>
  <c r="O1287" i="1"/>
  <c r="C1287" i="1"/>
  <c r="S1286" i="1"/>
  <c r="O1286" i="1"/>
  <c r="C1286" i="1"/>
  <c r="S1285" i="1"/>
  <c r="O1285" i="1"/>
  <c r="C1285" i="1"/>
  <c r="S1284" i="1"/>
  <c r="O1284" i="1"/>
  <c r="C1284" i="1"/>
  <c r="S1283" i="1"/>
  <c r="O1283" i="1"/>
  <c r="C1283" i="1"/>
  <c r="S1282" i="1"/>
  <c r="O1282" i="1"/>
  <c r="C1282" i="1"/>
  <c r="S1281" i="1"/>
  <c r="O1281" i="1"/>
  <c r="C1281" i="1"/>
  <c r="S1280" i="1"/>
  <c r="O1280" i="1"/>
  <c r="C1280" i="1"/>
  <c r="S1279" i="1"/>
  <c r="O1279" i="1"/>
  <c r="C1279" i="1"/>
  <c r="S1278" i="1"/>
  <c r="O1278" i="1"/>
  <c r="C1278" i="1"/>
  <c r="S1277" i="1"/>
  <c r="O1277" i="1"/>
  <c r="C1277" i="1"/>
  <c r="S1276" i="1"/>
  <c r="O1276" i="1"/>
  <c r="C1276" i="1"/>
  <c r="S1275" i="1"/>
  <c r="O1275" i="1"/>
  <c r="C1275" i="1"/>
  <c r="S1274" i="1"/>
  <c r="O1274" i="1"/>
  <c r="C1274" i="1"/>
  <c r="S1273" i="1"/>
  <c r="O1273" i="1"/>
  <c r="C1273" i="1"/>
  <c r="S1272" i="1"/>
  <c r="O1272" i="1"/>
  <c r="C1272" i="1"/>
  <c r="S1271" i="1"/>
  <c r="O1271" i="1"/>
  <c r="C1271" i="1"/>
  <c r="S1270" i="1"/>
  <c r="O1270" i="1"/>
  <c r="C1270" i="1"/>
  <c r="S1269" i="1"/>
  <c r="O1269" i="1"/>
  <c r="C1269" i="1"/>
  <c r="S1268" i="1"/>
  <c r="O1268" i="1"/>
  <c r="C1268" i="1"/>
  <c r="S1267" i="1"/>
  <c r="O1267" i="1"/>
  <c r="C1267" i="1"/>
  <c r="S1266" i="1"/>
  <c r="O1266" i="1"/>
  <c r="C1266" i="1"/>
  <c r="S1265" i="1"/>
  <c r="O1265" i="1"/>
  <c r="C1265" i="1"/>
  <c r="S1264" i="1"/>
  <c r="O1264" i="1"/>
  <c r="C1264" i="1"/>
  <c r="S1263" i="1"/>
  <c r="O1263" i="1"/>
  <c r="C1263" i="1"/>
  <c r="S1262" i="1"/>
  <c r="O1262" i="1"/>
  <c r="C1262" i="1"/>
  <c r="S1261" i="1"/>
  <c r="O1261" i="1"/>
  <c r="C1261" i="1"/>
  <c r="S1260" i="1"/>
  <c r="O1260" i="1"/>
  <c r="C1260" i="1"/>
  <c r="S1259" i="1"/>
  <c r="O1259" i="1"/>
  <c r="C1259" i="1"/>
  <c r="S1258" i="1"/>
  <c r="O1258" i="1"/>
  <c r="C1258" i="1"/>
  <c r="S1257" i="1"/>
  <c r="O1257" i="1"/>
  <c r="C1257" i="1"/>
  <c r="S1256" i="1"/>
  <c r="O1256" i="1"/>
  <c r="C1256" i="1"/>
  <c r="S1255" i="1"/>
  <c r="O1255" i="1"/>
  <c r="C1255" i="1"/>
  <c r="S1254" i="1"/>
  <c r="O1254" i="1"/>
  <c r="C1254" i="1"/>
  <c r="S1253" i="1"/>
  <c r="O1253" i="1"/>
  <c r="C1253" i="1"/>
  <c r="S1252" i="1"/>
  <c r="O1252" i="1"/>
  <c r="C1252" i="1"/>
  <c r="S1251" i="1"/>
  <c r="O1251" i="1"/>
  <c r="C1251" i="1"/>
  <c r="S1250" i="1"/>
  <c r="O1250" i="1"/>
  <c r="C1250" i="1"/>
  <c r="S1249" i="1"/>
  <c r="O1249" i="1"/>
  <c r="C1249" i="1"/>
  <c r="S1248" i="1"/>
  <c r="O1248" i="1"/>
  <c r="C1248" i="1"/>
  <c r="S1247" i="1"/>
  <c r="O1247" i="1"/>
  <c r="C1247" i="1"/>
  <c r="S1246" i="1"/>
  <c r="O1246" i="1"/>
  <c r="C1246" i="1"/>
  <c r="S1245" i="1"/>
  <c r="O1245" i="1"/>
  <c r="C1245" i="1"/>
  <c r="S1244" i="1"/>
  <c r="O1244" i="1"/>
  <c r="C1244" i="1"/>
  <c r="S1243" i="1"/>
  <c r="O1243" i="1"/>
  <c r="C1243" i="1"/>
  <c r="S1242" i="1"/>
  <c r="O1242" i="1"/>
  <c r="C1242" i="1"/>
  <c r="S1241" i="1"/>
  <c r="O1241" i="1"/>
  <c r="C1241" i="1"/>
  <c r="S1240" i="1"/>
  <c r="O1240" i="1"/>
  <c r="C1240" i="1"/>
  <c r="S1239" i="1"/>
  <c r="O1239" i="1"/>
  <c r="C1239" i="1"/>
  <c r="S1238" i="1"/>
  <c r="O1238" i="1"/>
  <c r="C1238" i="1"/>
  <c r="S1237" i="1"/>
  <c r="O1237" i="1"/>
  <c r="C1237" i="1"/>
  <c r="S1236" i="1"/>
  <c r="O1236" i="1"/>
  <c r="C1236" i="1"/>
  <c r="S1235" i="1"/>
  <c r="O1235" i="1"/>
  <c r="C1235" i="1"/>
  <c r="S1234" i="1"/>
  <c r="O1234" i="1"/>
  <c r="C1234" i="1"/>
  <c r="S1233" i="1"/>
  <c r="O1233" i="1"/>
  <c r="C1233" i="1"/>
  <c r="S1232" i="1"/>
  <c r="O1232" i="1"/>
  <c r="C1232" i="1"/>
  <c r="S1231" i="1"/>
  <c r="O1231" i="1"/>
  <c r="C1231" i="1"/>
  <c r="S1230" i="1"/>
  <c r="O1230" i="1"/>
  <c r="C1230" i="1"/>
  <c r="S1229" i="1"/>
  <c r="O1229" i="1"/>
  <c r="C1229" i="1"/>
  <c r="S1228" i="1"/>
  <c r="O1228" i="1"/>
  <c r="C1228" i="1"/>
  <c r="S1227" i="1"/>
  <c r="O1227" i="1"/>
  <c r="C1227" i="1"/>
  <c r="S1226" i="1"/>
  <c r="O1226" i="1"/>
  <c r="C1226" i="1"/>
  <c r="S1225" i="1"/>
  <c r="O1225" i="1"/>
  <c r="C1225" i="1"/>
  <c r="S1224" i="1"/>
  <c r="O1224" i="1"/>
  <c r="C1224" i="1"/>
  <c r="S1223" i="1"/>
  <c r="O1223" i="1"/>
  <c r="C1223" i="1"/>
  <c r="S1222" i="1"/>
  <c r="O1222" i="1"/>
  <c r="C1222" i="1"/>
  <c r="S1221" i="1"/>
  <c r="O1221" i="1"/>
  <c r="C1221" i="1"/>
  <c r="S1220" i="1"/>
  <c r="O1220" i="1"/>
  <c r="C1220" i="1"/>
  <c r="S1219" i="1"/>
  <c r="O1219" i="1"/>
  <c r="C1219" i="1"/>
  <c r="S1218" i="1"/>
  <c r="O1218" i="1"/>
  <c r="C1218" i="1"/>
  <c r="S1217" i="1"/>
  <c r="O1217" i="1"/>
  <c r="C1217" i="1"/>
  <c r="S1216" i="1"/>
  <c r="O1216" i="1"/>
  <c r="C1216" i="1"/>
  <c r="S1215" i="1"/>
  <c r="O1215" i="1"/>
  <c r="C1215" i="1"/>
  <c r="S1214" i="1"/>
  <c r="O1214" i="1"/>
  <c r="C1214" i="1"/>
  <c r="S1213" i="1"/>
  <c r="O1213" i="1"/>
  <c r="C1213" i="1"/>
  <c r="S1212" i="1"/>
  <c r="O1212" i="1"/>
  <c r="C1212" i="1"/>
  <c r="S1211" i="1"/>
  <c r="O1211" i="1"/>
  <c r="C1211" i="1"/>
  <c r="S1210" i="1"/>
  <c r="O1210" i="1"/>
  <c r="C1210" i="1"/>
  <c r="S1209" i="1"/>
  <c r="O1209" i="1"/>
  <c r="C1209" i="1"/>
  <c r="S1208" i="1"/>
  <c r="O1208" i="1"/>
  <c r="C1208" i="1"/>
  <c r="S1207" i="1"/>
  <c r="O1207" i="1"/>
  <c r="C1207" i="1"/>
  <c r="S1206" i="1"/>
  <c r="O1206" i="1"/>
  <c r="C1206" i="1"/>
  <c r="S1205" i="1"/>
  <c r="O1205" i="1"/>
  <c r="C1205" i="1"/>
  <c r="S1204" i="1"/>
  <c r="O1204" i="1"/>
  <c r="C1204" i="1"/>
  <c r="S1203" i="1"/>
  <c r="O1203" i="1"/>
  <c r="C1203" i="1"/>
  <c r="S1202" i="1"/>
  <c r="O1202" i="1"/>
  <c r="C1202" i="1"/>
  <c r="S1201" i="1"/>
  <c r="O1201" i="1"/>
  <c r="C1201" i="1"/>
  <c r="S1200" i="1"/>
  <c r="O1200" i="1"/>
  <c r="C1200" i="1"/>
  <c r="S1199" i="1"/>
  <c r="O1199" i="1"/>
  <c r="C1199" i="1"/>
  <c r="S1198" i="1"/>
  <c r="O1198" i="1"/>
  <c r="C1198" i="1"/>
  <c r="S1197" i="1"/>
  <c r="O1197" i="1"/>
  <c r="C1197" i="1"/>
  <c r="S1196" i="1"/>
  <c r="O1196" i="1"/>
  <c r="C1196" i="1"/>
  <c r="S1195" i="1"/>
  <c r="O1195" i="1"/>
  <c r="C1195" i="1"/>
  <c r="S1194" i="1"/>
  <c r="O1194" i="1"/>
  <c r="C1194" i="1"/>
  <c r="S1193" i="1"/>
  <c r="O1193" i="1"/>
  <c r="C1193" i="1"/>
  <c r="S1192" i="1"/>
  <c r="O1192" i="1"/>
  <c r="C1192" i="1"/>
  <c r="S1191" i="1"/>
  <c r="O1191" i="1"/>
  <c r="C1191" i="1"/>
  <c r="S1190" i="1"/>
  <c r="O1190" i="1"/>
  <c r="C1190" i="1"/>
  <c r="S1189" i="1"/>
  <c r="O1189" i="1"/>
  <c r="C1189" i="1"/>
  <c r="S1188" i="1"/>
  <c r="O1188" i="1"/>
  <c r="C1188" i="1"/>
  <c r="S1187" i="1"/>
  <c r="O1187" i="1"/>
  <c r="C1187" i="1"/>
  <c r="S1186" i="1"/>
  <c r="O1186" i="1"/>
  <c r="C1186" i="1"/>
  <c r="S1185" i="1"/>
  <c r="O1185" i="1"/>
  <c r="C1185" i="1"/>
  <c r="S1184" i="1"/>
  <c r="O1184" i="1"/>
  <c r="C1184" i="1"/>
  <c r="S1183" i="1"/>
  <c r="O1183" i="1"/>
  <c r="C1183" i="1"/>
  <c r="S1182" i="1"/>
  <c r="O1182" i="1"/>
  <c r="C1182" i="1"/>
  <c r="S1181" i="1"/>
  <c r="O1181" i="1"/>
  <c r="C1181" i="1"/>
  <c r="S1180" i="1"/>
  <c r="O1180" i="1"/>
  <c r="C1180" i="1"/>
  <c r="S1179" i="1"/>
  <c r="O1179" i="1"/>
  <c r="C1179" i="1"/>
  <c r="S1178" i="1"/>
  <c r="O1178" i="1"/>
  <c r="C1178" i="1"/>
  <c r="S1177" i="1"/>
  <c r="O1177" i="1"/>
  <c r="C1177" i="1"/>
  <c r="S1176" i="1"/>
  <c r="O1176" i="1"/>
  <c r="C1176" i="1"/>
  <c r="S1175" i="1"/>
  <c r="O1175" i="1"/>
  <c r="C1175" i="1"/>
  <c r="S1174" i="1"/>
  <c r="O1174" i="1"/>
  <c r="C1174" i="1"/>
  <c r="S1173" i="1"/>
  <c r="O1173" i="1"/>
  <c r="C1173" i="1"/>
  <c r="S1172" i="1"/>
  <c r="O1172" i="1"/>
  <c r="C1172" i="1"/>
  <c r="S1171" i="1"/>
  <c r="O1171" i="1"/>
  <c r="C1171" i="1"/>
  <c r="S1170" i="1"/>
  <c r="O1170" i="1"/>
  <c r="C1170" i="1"/>
  <c r="S1169" i="1"/>
  <c r="O1169" i="1"/>
  <c r="C1169" i="1"/>
  <c r="S1168" i="1"/>
  <c r="O1168" i="1"/>
  <c r="C1168" i="1"/>
  <c r="S1167" i="1"/>
  <c r="O1167" i="1"/>
  <c r="C1167" i="1"/>
  <c r="S1166" i="1"/>
  <c r="O1166" i="1"/>
  <c r="C1166" i="1"/>
  <c r="S1165" i="1"/>
  <c r="O1165" i="1"/>
  <c r="C1165" i="1"/>
  <c r="S1164" i="1"/>
  <c r="O1164" i="1"/>
  <c r="C1164" i="1"/>
  <c r="S1163" i="1"/>
  <c r="O1163" i="1"/>
  <c r="C1163" i="1"/>
  <c r="S1162" i="1"/>
  <c r="O1162" i="1"/>
  <c r="C1162" i="1"/>
  <c r="S1161" i="1"/>
  <c r="O1161" i="1"/>
  <c r="C1161" i="1"/>
  <c r="S1160" i="1"/>
  <c r="O1160" i="1"/>
  <c r="C1160" i="1"/>
  <c r="S1159" i="1"/>
  <c r="O1159" i="1"/>
  <c r="C1159" i="1"/>
  <c r="S1158" i="1"/>
  <c r="O1158" i="1"/>
  <c r="C1158" i="1"/>
  <c r="S1157" i="1"/>
  <c r="O1157" i="1"/>
  <c r="C1157" i="1"/>
  <c r="S1156" i="1"/>
  <c r="O1156" i="1"/>
  <c r="C1156" i="1"/>
  <c r="S1155" i="1"/>
  <c r="O1155" i="1"/>
  <c r="C1155" i="1"/>
  <c r="S1154" i="1"/>
  <c r="O1154" i="1"/>
  <c r="C1154" i="1"/>
  <c r="S1153" i="1"/>
  <c r="O1153" i="1"/>
  <c r="C1153" i="1"/>
  <c r="S1152" i="1"/>
  <c r="O1152" i="1"/>
  <c r="C1152" i="1"/>
  <c r="S1151" i="1"/>
  <c r="O1151" i="1"/>
  <c r="C1151" i="1"/>
  <c r="S1150" i="1"/>
  <c r="O1150" i="1"/>
  <c r="C1150" i="1"/>
  <c r="S1149" i="1"/>
  <c r="O1149" i="1"/>
  <c r="C1149" i="1"/>
  <c r="S1148" i="1"/>
  <c r="O1148" i="1"/>
  <c r="C1148" i="1"/>
  <c r="S1147" i="1"/>
  <c r="O1147" i="1"/>
  <c r="C1147" i="1"/>
  <c r="S1146" i="1"/>
  <c r="O1146" i="1"/>
  <c r="C1146" i="1"/>
  <c r="S1145" i="1"/>
  <c r="O1145" i="1"/>
  <c r="C1145" i="1"/>
  <c r="S1144" i="1"/>
  <c r="O1144" i="1"/>
  <c r="C1144" i="1"/>
  <c r="S1143" i="1"/>
  <c r="O1143" i="1"/>
  <c r="C1143" i="1"/>
  <c r="S1142" i="1"/>
  <c r="O1142" i="1"/>
  <c r="C1142" i="1"/>
  <c r="S1141" i="1"/>
  <c r="O1141" i="1"/>
  <c r="C1141" i="1"/>
  <c r="S1140" i="1"/>
  <c r="O1140" i="1"/>
  <c r="C1140" i="1"/>
  <c r="S1139" i="1"/>
  <c r="O1139" i="1"/>
  <c r="C1139" i="1"/>
  <c r="S1138" i="1"/>
  <c r="O1138" i="1"/>
  <c r="C1138" i="1"/>
  <c r="S1137" i="1"/>
  <c r="O1137" i="1"/>
  <c r="C1137" i="1"/>
  <c r="S1136" i="1"/>
  <c r="O1136" i="1"/>
  <c r="C1136" i="1"/>
  <c r="S1135" i="1"/>
  <c r="O1135" i="1"/>
  <c r="C1135" i="1"/>
  <c r="S1134" i="1"/>
  <c r="O1134" i="1"/>
  <c r="C1134" i="1"/>
  <c r="S1133" i="1"/>
  <c r="O1133" i="1"/>
  <c r="C1133" i="1"/>
  <c r="S1132" i="1"/>
  <c r="O1132" i="1"/>
  <c r="C1132" i="1"/>
  <c r="S1131" i="1"/>
  <c r="O1131" i="1"/>
  <c r="C1131" i="1"/>
  <c r="S1130" i="1"/>
  <c r="O1130" i="1"/>
  <c r="C1130" i="1"/>
  <c r="S1129" i="1"/>
  <c r="O1129" i="1"/>
  <c r="C1129" i="1"/>
  <c r="S1128" i="1"/>
  <c r="O1128" i="1"/>
  <c r="C1128" i="1"/>
  <c r="S1127" i="1"/>
  <c r="O1127" i="1"/>
  <c r="C1127" i="1"/>
  <c r="S1126" i="1"/>
  <c r="O1126" i="1"/>
  <c r="C1126" i="1"/>
  <c r="S1125" i="1"/>
  <c r="O1125" i="1"/>
  <c r="C1125" i="1"/>
  <c r="S1124" i="1"/>
  <c r="O1124" i="1"/>
  <c r="C1124" i="1"/>
  <c r="S1123" i="1"/>
  <c r="O1123" i="1"/>
  <c r="C1123" i="1"/>
  <c r="S1122" i="1"/>
  <c r="O1122" i="1"/>
  <c r="C1122" i="1"/>
  <c r="S1121" i="1"/>
  <c r="O1121" i="1"/>
  <c r="C1121" i="1"/>
  <c r="S1120" i="1"/>
  <c r="O1120" i="1"/>
  <c r="C1120" i="1"/>
  <c r="S1119" i="1"/>
  <c r="O1119" i="1"/>
  <c r="C1119" i="1"/>
  <c r="S1118" i="1"/>
  <c r="O1118" i="1"/>
  <c r="C1118" i="1"/>
  <c r="S1117" i="1"/>
  <c r="O1117" i="1"/>
  <c r="C1117" i="1"/>
  <c r="S1116" i="1"/>
  <c r="O1116" i="1"/>
  <c r="C1116" i="1"/>
  <c r="S1115" i="1"/>
  <c r="O1115" i="1"/>
  <c r="C1115" i="1"/>
  <c r="S1114" i="1"/>
  <c r="O1114" i="1"/>
  <c r="C1114" i="1"/>
  <c r="S1113" i="1"/>
  <c r="O1113" i="1"/>
  <c r="C1113" i="1"/>
  <c r="S1112" i="1"/>
  <c r="O1112" i="1"/>
  <c r="C1112" i="1"/>
  <c r="S1111" i="1"/>
  <c r="O1111" i="1"/>
  <c r="C1111" i="1"/>
  <c r="S1110" i="1"/>
  <c r="O1110" i="1"/>
  <c r="C1110" i="1"/>
  <c r="S1109" i="1"/>
  <c r="O1109" i="1"/>
  <c r="C1109" i="1"/>
  <c r="S1108" i="1"/>
  <c r="O1108" i="1"/>
  <c r="C1108" i="1"/>
  <c r="S1107" i="1"/>
  <c r="O1107" i="1"/>
  <c r="C1107" i="1"/>
  <c r="S1106" i="1"/>
  <c r="O1106" i="1"/>
  <c r="C1106" i="1"/>
  <c r="S1105" i="1"/>
  <c r="O1105" i="1"/>
  <c r="C1105" i="1"/>
  <c r="S1104" i="1"/>
  <c r="O1104" i="1"/>
  <c r="C1104" i="1"/>
  <c r="S1103" i="1"/>
  <c r="O1103" i="1"/>
  <c r="C1103" i="1"/>
  <c r="S1102" i="1"/>
  <c r="O1102" i="1"/>
  <c r="C1102" i="1"/>
  <c r="S1101" i="1"/>
  <c r="O1101" i="1"/>
  <c r="C1101" i="1"/>
  <c r="S1100" i="1"/>
  <c r="O1100" i="1"/>
  <c r="C1100" i="1"/>
  <c r="S1099" i="1"/>
  <c r="O1099" i="1"/>
  <c r="C1099" i="1"/>
  <c r="S1098" i="1"/>
  <c r="O1098" i="1"/>
  <c r="C1098" i="1"/>
  <c r="S1097" i="1"/>
  <c r="O1097" i="1"/>
  <c r="C1097" i="1"/>
  <c r="S1096" i="1"/>
  <c r="O1096" i="1"/>
  <c r="C1096" i="1"/>
  <c r="S1095" i="1"/>
  <c r="O1095" i="1"/>
  <c r="C1095" i="1"/>
  <c r="S1094" i="1"/>
  <c r="O1094" i="1"/>
  <c r="C1094" i="1"/>
  <c r="S1093" i="1"/>
  <c r="O1093" i="1"/>
  <c r="C1093" i="1"/>
  <c r="S1092" i="1"/>
  <c r="O1092" i="1"/>
  <c r="C1092" i="1"/>
  <c r="S1091" i="1"/>
  <c r="O1091" i="1"/>
  <c r="C1091" i="1"/>
  <c r="S1090" i="1"/>
  <c r="O1090" i="1"/>
  <c r="C1090" i="1"/>
  <c r="S1089" i="1"/>
  <c r="O1089" i="1"/>
  <c r="C1089" i="1"/>
  <c r="S1088" i="1"/>
  <c r="O1088" i="1"/>
  <c r="C1088" i="1"/>
  <c r="S1087" i="1"/>
  <c r="O1087" i="1"/>
  <c r="C1087" i="1"/>
  <c r="S1086" i="1"/>
  <c r="O1086" i="1"/>
  <c r="C1086" i="1"/>
  <c r="S1085" i="1"/>
  <c r="O1085" i="1"/>
  <c r="C1085" i="1"/>
  <c r="S1084" i="1"/>
  <c r="O1084" i="1"/>
  <c r="C1084" i="1"/>
  <c r="S1083" i="1"/>
  <c r="O1083" i="1"/>
  <c r="C1083" i="1"/>
  <c r="S1082" i="1"/>
  <c r="O1082" i="1"/>
  <c r="C1082" i="1"/>
  <c r="S1081" i="1"/>
  <c r="O1081" i="1"/>
  <c r="C1081" i="1"/>
  <c r="S1080" i="1"/>
  <c r="O1080" i="1"/>
  <c r="C1080" i="1"/>
  <c r="S1079" i="1"/>
  <c r="O1079" i="1"/>
  <c r="C1079" i="1"/>
  <c r="S1078" i="1"/>
  <c r="O1078" i="1"/>
  <c r="C1078" i="1"/>
  <c r="S1077" i="1"/>
  <c r="O1077" i="1"/>
  <c r="C1077" i="1"/>
  <c r="S1076" i="1"/>
  <c r="O1076" i="1"/>
  <c r="C1076" i="1"/>
  <c r="S1075" i="1"/>
  <c r="O1075" i="1"/>
  <c r="C1075" i="1"/>
  <c r="S1074" i="1"/>
  <c r="O1074" i="1"/>
  <c r="C1074" i="1"/>
  <c r="S1073" i="1"/>
  <c r="O1073" i="1"/>
  <c r="C1073" i="1"/>
  <c r="S1072" i="1"/>
  <c r="O1072" i="1"/>
  <c r="C1072" i="1"/>
  <c r="S1071" i="1"/>
  <c r="O1071" i="1"/>
  <c r="C1071" i="1"/>
  <c r="S1070" i="1"/>
  <c r="O1070" i="1"/>
  <c r="C1070" i="1"/>
  <c r="S1069" i="1"/>
  <c r="O1069" i="1"/>
  <c r="C1069" i="1"/>
  <c r="S1068" i="1"/>
  <c r="O1068" i="1"/>
  <c r="C1068" i="1"/>
  <c r="S1067" i="1"/>
  <c r="O1067" i="1"/>
  <c r="C1067" i="1"/>
  <c r="S1066" i="1"/>
  <c r="O1066" i="1"/>
  <c r="C1066" i="1"/>
  <c r="S1065" i="1"/>
  <c r="O1065" i="1"/>
  <c r="C1065" i="1"/>
  <c r="S1064" i="1"/>
  <c r="O1064" i="1"/>
  <c r="C1064" i="1"/>
  <c r="S1063" i="1"/>
  <c r="O1063" i="1"/>
  <c r="C1063" i="1"/>
  <c r="S1062" i="1"/>
  <c r="O1062" i="1"/>
  <c r="C1062" i="1"/>
  <c r="S1061" i="1"/>
  <c r="O1061" i="1"/>
  <c r="C1061" i="1"/>
  <c r="S1060" i="1"/>
  <c r="O1060" i="1"/>
  <c r="C1060" i="1"/>
  <c r="S1059" i="1"/>
  <c r="O1059" i="1"/>
  <c r="C1059" i="1"/>
  <c r="S1058" i="1"/>
  <c r="O1058" i="1"/>
  <c r="C1058" i="1"/>
  <c r="S1057" i="1"/>
  <c r="O1057" i="1"/>
  <c r="C1057" i="1"/>
  <c r="S1056" i="1"/>
  <c r="O1056" i="1"/>
  <c r="C1056" i="1"/>
  <c r="S1055" i="1"/>
  <c r="O1055" i="1"/>
  <c r="C1055" i="1"/>
  <c r="S1054" i="1"/>
  <c r="O1054" i="1"/>
  <c r="C1054" i="1"/>
  <c r="S1053" i="1"/>
  <c r="O1053" i="1"/>
  <c r="C1053" i="1"/>
  <c r="S1052" i="1"/>
  <c r="O1052" i="1"/>
  <c r="C1052" i="1"/>
  <c r="S1051" i="1"/>
  <c r="O1051" i="1"/>
  <c r="C1051" i="1"/>
  <c r="S1050" i="1"/>
  <c r="O1050" i="1"/>
  <c r="C1050" i="1"/>
  <c r="S1049" i="1"/>
  <c r="O1049" i="1"/>
  <c r="C1049" i="1"/>
  <c r="S1048" i="1"/>
  <c r="O1048" i="1"/>
  <c r="C1048" i="1"/>
  <c r="S1047" i="1"/>
  <c r="O1047" i="1"/>
  <c r="C1047" i="1"/>
  <c r="S1046" i="1"/>
  <c r="O1046" i="1"/>
  <c r="C1046" i="1"/>
  <c r="S1045" i="1"/>
  <c r="O1045" i="1"/>
  <c r="C1045" i="1"/>
  <c r="S1044" i="1"/>
  <c r="O1044" i="1"/>
  <c r="C1044" i="1"/>
  <c r="S1043" i="1"/>
  <c r="O1043" i="1"/>
  <c r="C1043" i="1"/>
  <c r="S1042" i="1"/>
  <c r="O1042" i="1"/>
  <c r="C1042" i="1"/>
  <c r="S1041" i="1"/>
  <c r="O1041" i="1"/>
  <c r="C1041" i="1"/>
  <c r="S1040" i="1"/>
  <c r="O1040" i="1"/>
  <c r="C1040" i="1"/>
  <c r="S1039" i="1"/>
  <c r="O1039" i="1"/>
  <c r="C1039" i="1"/>
  <c r="S1038" i="1"/>
  <c r="O1038" i="1"/>
  <c r="C1038" i="1"/>
  <c r="S1037" i="1"/>
  <c r="O1037" i="1"/>
  <c r="C1037" i="1"/>
  <c r="S1036" i="1"/>
  <c r="O1036" i="1"/>
  <c r="C1036" i="1"/>
  <c r="S1035" i="1"/>
  <c r="O1035" i="1"/>
  <c r="C1035" i="1"/>
  <c r="S1034" i="1"/>
  <c r="O1034" i="1"/>
  <c r="C1034" i="1"/>
  <c r="S1033" i="1"/>
  <c r="O1033" i="1"/>
  <c r="C1033" i="1"/>
  <c r="S1032" i="1"/>
  <c r="O1032" i="1"/>
  <c r="C1032" i="1"/>
  <c r="S1031" i="1"/>
  <c r="O1031" i="1"/>
  <c r="C1031" i="1"/>
  <c r="S1030" i="1"/>
  <c r="O1030" i="1"/>
  <c r="C1030" i="1"/>
  <c r="S1029" i="1"/>
  <c r="O1029" i="1"/>
  <c r="C1029" i="1"/>
  <c r="S1028" i="1"/>
  <c r="O1028" i="1"/>
  <c r="C1028" i="1"/>
  <c r="S1027" i="1"/>
  <c r="O1027" i="1"/>
  <c r="C1027" i="1"/>
  <c r="S1026" i="1"/>
  <c r="O1026" i="1"/>
  <c r="C1026" i="1"/>
  <c r="S1025" i="1"/>
  <c r="O1025" i="1"/>
  <c r="C1025" i="1"/>
  <c r="S1024" i="1"/>
  <c r="O1024" i="1"/>
  <c r="C1024" i="1"/>
  <c r="S1023" i="1"/>
  <c r="O1023" i="1"/>
  <c r="C1023" i="1"/>
  <c r="S1022" i="1"/>
  <c r="O1022" i="1"/>
  <c r="C1022" i="1"/>
  <c r="S1021" i="1"/>
  <c r="O1021" i="1"/>
  <c r="C1021" i="1"/>
  <c r="S1020" i="1"/>
  <c r="O1020" i="1"/>
  <c r="C1020" i="1"/>
  <c r="S1019" i="1"/>
  <c r="O1019" i="1"/>
  <c r="C1019" i="1"/>
  <c r="S1018" i="1"/>
  <c r="O1018" i="1"/>
  <c r="C1018" i="1"/>
  <c r="S1017" i="1"/>
  <c r="O1017" i="1"/>
  <c r="C1017" i="1"/>
  <c r="S1016" i="1"/>
  <c r="O1016" i="1"/>
  <c r="C1016" i="1"/>
  <c r="S1015" i="1"/>
  <c r="O1015" i="1"/>
  <c r="C1015" i="1"/>
  <c r="S1014" i="1"/>
  <c r="O1014" i="1"/>
  <c r="C1014" i="1"/>
  <c r="S1013" i="1"/>
  <c r="O1013" i="1"/>
  <c r="C1013" i="1"/>
  <c r="S1012" i="1"/>
  <c r="O1012" i="1"/>
  <c r="C1012" i="1"/>
  <c r="S1011" i="1"/>
  <c r="O1011" i="1"/>
  <c r="C1011" i="1"/>
  <c r="S1010" i="1"/>
  <c r="O1010" i="1"/>
  <c r="C1010" i="1"/>
  <c r="S1009" i="1"/>
  <c r="O1009" i="1"/>
  <c r="C1009" i="1"/>
  <c r="S1008" i="1"/>
  <c r="O1008" i="1"/>
  <c r="C1008" i="1"/>
  <c r="S1007" i="1"/>
  <c r="O1007" i="1"/>
  <c r="C1007" i="1"/>
  <c r="S1006" i="1"/>
  <c r="O1006" i="1"/>
  <c r="C1006" i="1"/>
  <c r="S1005" i="1"/>
  <c r="O1005" i="1"/>
  <c r="C1005" i="1"/>
  <c r="S1004" i="1"/>
  <c r="O1004" i="1"/>
  <c r="C1004" i="1"/>
  <c r="S1003" i="1"/>
  <c r="O1003" i="1"/>
  <c r="C1003" i="1"/>
  <c r="S1002" i="1"/>
  <c r="O1002" i="1"/>
  <c r="C1002" i="1"/>
  <c r="S1001" i="1"/>
  <c r="O1001" i="1"/>
  <c r="C1001" i="1"/>
  <c r="S1000" i="1"/>
  <c r="O1000" i="1"/>
  <c r="C1000" i="1"/>
  <c r="S999" i="1"/>
  <c r="O999" i="1"/>
  <c r="C999" i="1"/>
  <c r="S998" i="1"/>
  <c r="O998" i="1"/>
  <c r="C998" i="1"/>
  <c r="S997" i="1"/>
  <c r="O997" i="1"/>
  <c r="C997" i="1"/>
  <c r="S996" i="1"/>
  <c r="O996" i="1"/>
  <c r="C996" i="1"/>
  <c r="S995" i="1"/>
  <c r="O995" i="1"/>
  <c r="C995" i="1"/>
  <c r="S994" i="1"/>
  <c r="O994" i="1"/>
  <c r="C994" i="1"/>
  <c r="S993" i="1"/>
  <c r="O993" i="1"/>
  <c r="C993" i="1"/>
  <c r="S992" i="1"/>
  <c r="O992" i="1"/>
  <c r="C992" i="1"/>
  <c r="S991" i="1"/>
  <c r="O991" i="1"/>
  <c r="C991" i="1"/>
  <c r="S990" i="1"/>
  <c r="O990" i="1"/>
  <c r="C990" i="1"/>
  <c r="S989" i="1"/>
  <c r="O989" i="1"/>
  <c r="C989" i="1"/>
  <c r="S988" i="1"/>
  <c r="O988" i="1"/>
  <c r="C988" i="1"/>
  <c r="S987" i="1"/>
  <c r="O987" i="1"/>
  <c r="C987" i="1"/>
  <c r="S986" i="1"/>
  <c r="O986" i="1"/>
  <c r="C986" i="1"/>
  <c r="S985" i="1"/>
  <c r="O985" i="1"/>
  <c r="C985" i="1"/>
  <c r="S984" i="1"/>
  <c r="O984" i="1"/>
  <c r="C984" i="1"/>
  <c r="S983" i="1"/>
  <c r="O983" i="1"/>
  <c r="C983" i="1"/>
  <c r="S982" i="1"/>
  <c r="O982" i="1"/>
  <c r="C982" i="1"/>
  <c r="S981" i="1"/>
  <c r="O981" i="1"/>
  <c r="C981" i="1"/>
  <c r="S980" i="1"/>
  <c r="O980" i="1"/>
  <c r="C980" i="1"/>
  <c r="S979" i="1"/>
  <c r="O979" i="1"/>
  <c r="C979" i="1"/>
  <c r="S978" i="1"/>
  <c r="O978" i="1"/>
  <c r="C978" i="1"/>
  <c r="S977" i="1"/>
  <c r="O977" i="1"/>
  <c r="C977" i="1"/>
  <c r="S976" i="1"/>
  <c r="O976" i="1"/>
  <c r="C976" i="1"/>
  <c r="S975" i="1"/>
  <c r="O975" i="1"/>
  <c r="C975" i="1"/>
  <c r="S974" i="1"/>
  <c r="O974" i="1"/>
  <c r="C974" i="1"/>
  <c r="S973" i="1"/>
  <c r="O973" i="1"/>
  <c r="C973" i="1"/>
  <c r="S972" i="1"/>
  <c r="O972" i="1"/>
  <c r="C972" i="1"/>
  <c r="S971" i="1"/>
  <c r="O971" i="1"/>
  <c r="C971" i="1"/>
  <c r="S970" i="1"/>
  <c r="O970" i="1"/>
  <c r="C970" i="1"/>
  <c r="S969" i="1"/>
  <c r="O969" i="1"/>
  <c r="C969" i="1"/>
  <c r="S968" i="1"/>
  <c r="O968" i="1"/>
  <c r="C968" i="1"/>
  <c r="S967" i="1"/>
  <c r="O967" i="1"/>
  <c r="C967" i="1"/>
  <c r="S966" i="1"/>
  <c r="O966" i="1"/>
  <c r="C966" i="1"/>
  <c r="S965" i="1"/>
  <c r="O965" i="1"/>
  <c r="C965" i="1"/>
  <c r="S964" i="1"/>
  <c r="O964" i="1"/>
  <c r="C964" i="1"/>
  <c r="S963" i="1"/>
  <c r="O963" i="1"/>
  <c r="C963" i="1"/>
  <c r="S962" i="1"/>
  <c r="O962" i="1"/>
  <c r="C962" i="1"/>
  <c r="S961" i="1"/>
  <c r="O961" i="1"/>
  <c r="C961" i="1"/>
  <c r="S960" i="1"/>
  <c r="O960" i="1"/>
  <c r="C960" i="1"/>
  <c r="S959" i="1"/>
  <c r="O959" i="1"/>
  <c r="C959" i="1"/>
  <c r="S958" i="1"/>
  <c r="O958" i="1"/>
  <c r="C958" i="1"/>
  <c r="S957" i="1"/>
  <c r="O957" i="1"/>
  <c r="C957" i="1"/>
  <c r="S956" i="1"/>
  <c r="O956" i="1"/>
  <c r="C956" i="1"/>
  <c r="S955" i="1"/>
  <c r="O955" i="1"/>
  <c r="C955" i="1"/>
  <c r="S954" i="1"/>
  <c r="O954" i="1"/>
  <c r="C954" i="1"/>
  <c r="S953" i="1"/>
  <c r="O953" i="1"/>
  <c r="C953" i="1"/>
  <c r="S952" i="1"/>
  <c r="O952" i="1"/>
  <c r="C952" i="1"/>
  <c r="S951" i="1"/>
  <c r="O951" i="1"/>
  <c r="C951" i="1"/>
  <c r="S950" i="1"/>
  <c r="O950" i="1"/>
  <c r="C950" i="1"/>
  <c r="S949" i="1"/>
  <c r="O949" i="1"/>
  <c r="C949" i="1"/>
  <c r="S948" i="1"/>
  <c r="O948" i="1"/>
  <c r="C948" i="1"/>
  <c r="S947" i="1"/>
  <c r="O947" i="1"/>
  <c r="C947" i="1"/>
  <c r="S946" i="1"/>
  <c r="O946" i="1"/>
  <c r="C946" i="1"/>
  <c r="S945" i="1"/>
  <c r="O945" i="1"/>
  <c r="C945" i="1"/>
  <c r="S944" i="1"/>
  <c r="O944" i="1"/>
  <c r="C944" i="1"/>
  <c r="S943" i="1"/>
  <c r="O943" i="1"/>
  <c r="C943" i="1"/>
  <c r="S942" i="1"/>
  <c r="O942" i="1"/>
  <c r="C942" i="1"/>
  <c r="S941" i="1"/>
  <c r="O941" i="1"/>
  <c r="C941" i="1"/>
  <c r="S940" i="1"/>
  <c r="O940" i="1"/>
  <c r="C940" i="1"/>
  <c r="S939" i="1"/>
  <c r="O939" i="1"/>
  <c r="C939" i="1"/>
  <c r="S938" i="1"/>
  <c r="O938" i="1"/>
  <c r="C938" i="1"/>
  <c r="S937" i="1"/>
  <c r="O937" i="1"/>
  <c r="C937" i="1"/>
  <c r="S936" i="1"/>
  <c r="O936" i="1"/>
  <c r="C936" i="1"/>
  <c r="S935" i="1"/>
  <c r="O935" i="1"/>
  <c r="C935" i="1"/>
  <c r="S934" i="1"/>
  <c r="O934" i="1"/>
  <c r="C934" i="1"/>
  <c r="S933" i="1"/>
  <c r="O933" i="1"/>
  <c r="C933" i="1"/>
  <c r="S932" i="1"/>
  <c r="O932" i="1"/>
  <c r="C932" i="1"/>
  <c r="S931" i="1"/>
  <c r="O931" i="1"/>
  <c r="C931" i="1"/>
  <c r="S930" i="1"/>
  <c r="O930" i="1"/>
  <c r="C930" i="1"/>
  <c r="S929" i="1"/>
  <c r="O929" i="1"/>
  <c r="C929" i="1"/>
  <c r="S928" i="1"/>
  <c r="O928" i="1"/>
  <c r="C928" i="1"/>
  <c r="S927" i="1"/>
  <c r="O927" i="1"/>
  <c r="C927" i="1"/>
  <c r="S926" i="1"/>
  <c r="O926" i="1"/>
  <c r="C926" i="1"/>
  <c r="S925" i="1"/>
  <c r="O925" i="1"/>
  <c r="C925" i="1"/>
  <c r="S924" i="1"/>
  <c r="O924" i="1"/>
  <c r="C924" i="1"/>
  <c r="S923" i="1"/>
  <c r="O923" i="1"/>
  <c r="C923" i="1"/>
  <c r="S922" i="1"/>
  <c r="O922" i="1"/>
  <c r="C922" i="1"/>
  <c r="S921" i="1"/>
  <c r="O921" i="1"/>
  <c r="C921" i="1"/>
  <c r="S920" i="1"/>
  <c r="O920" i="1"/>
  <c r="C920" i="1"/>
  <c r="S919" i="1"/>
  <c r="O919" i="1"/>
  <c r="C919" i="1"/>
  <c r="S918" i="1"/>
  <c r="O918" i="1"/>
  <c r="C918" i="1"/>
  <c r="S917" i="1"/>
  <c r="O917" i="1"/>
  <c r="C917" i="1"/>
  <c r="S916" i="1"/>
  <c r="O916" i="1"/>
  <c r="C916" i="1"/>
  <c r="S915" i="1"/>
  <c r="O915" i="1"/>
  <c r="C915" i="1"/>
  <c r="S914" i="1"/>
  <c r="O914" i="1"/>
  <c r="C914" i="1"/>
  <c r="S913" i="1"/>
  <c r="O913" i="1"/>
  <c r="C913" i="1"/>
  <c r="S912" i="1"/>
  <c r="O912" i="1"/>
  <c r="C912" i="1"/>
  <c r="S911" i="1"/>
  <c r="O911" i="1"/>
  <c r="C911" i="1"/>
  <c r="S910" i="1"/>
  <c r="O910" i="1"/>
  <c r="C910" i="1"/>
  <c r="S909" i="1"/>
  <c r="O909" i="1"/>
  <c r="C909" i="1"/>
  <c r="S908" i="1"/>
  <c r="O908" i="1"/>
  <c r="C908" i="1"/>
  <c r="S907" i="1"/>
  <c r="O907" i="1"/>
  <c r="C907" i="1"/>
  <c r="S906" i="1"/>
  <c r="O906" i="1"/>
  <c r="C906" i="1"/>
  <c r="S905" i="1"/>
  <c r="O905" i="1"/>
  <c r="C905" i="1"/>
  <c r="S904" i="1"/>
  <c r="O904" i="1"/>
  <c r="C904" i="1"/>
  <c r="S903" i="1"/>
  <c r="O903" i="1"/>
  <c r="C903" i="1"/>
  <c r="S902" i="1"/>
  <c r="O902" i="1"/>
  <c r="C902" i="1"/>
  <c r="S901" i="1"/>
  <c r="O901" i="1"/>
  <c r="C901" i="1"/>
  <c r="S900" i="1"/>
  <c r="O900" i="1"/>
  <c r="C900" i="1"/>
  <c r="S899" i="1"/>
  <c r="O899" i="1"/>
  <c r="C899" i="1"/>
  <c r="S898" i="1"/>
  <c r="O898" i="1"/>
  <c r="C898" i="1"/>
  <c r="S897" i="1"/>
  <c r="O897" i="1"/>
  <c r="C897" i="1"/>
  <c r="S896" i="1"/>
  <c r="O896" i="1"/>
  <c r="C896" i="1"/>
  <c r="S895" i="1"/>
  <c r="O895" i="1"/>
  <c r="C895" i="1"/>
  <c r="S894" i="1"/>
  <c r="O894" i="1"/>
  <c r="C894" i="1"/>
  <c r="S893" i="1"/>
  <c r="O893" i="1"/>
  <c r="C893" i="1"/>
  <c r="S892" i="1"/>
  <c r="O892" i="1"/>
  <c r="C892" i="1"/>
  <c r="S891" i="1"/>
  <c r="O891" i="1"/>
  <c r="C891" i="1"/>
  <c r="S890" i="1"/>
  <c r="O890" i="1"/>
  <c r="C890" i="1"/>
  <c r="S889" i="1"/>
  <c r="O889" i="1"/>
  <c r="C889" i="1"/>
  <c r="S888" i="1"/>
  <c r="O888" i="1"/>
  <c r="C888" i="1"/>
  <c r="S887" i="1"/>
  <c r="O887" i="1"/>
  <c r="C887" i="1"/>
  <c r="S886" i="1"/>
  <c r="O886" i="1"/>
  <c r="C886" i="1"/>
  <c r="S885" i="1"/>
  <c r="O885" i="1"/>
  <c r="C885" i="1"/>
  <c r="S884" i="1"/>
  <c r="O884" i="1"/>
  <c r="C884" i="1"/>
  <c r="S883" i="1"/>
  <c r="O883" i="1"/>
  <c r="C883" i="1"/>
  <c r="S882" i="1"/>
  <c r="O882" i="1"/>
  <c r="C882" i="1"/>
  <c r="S881" i="1"/>
  <c r="O881" i="1"/>
  <c r="C881" i="1"/>
  <c r="S880" i="1"/>
  <c r="O880" i="1"/>
  <c r="C880" i="1"/>
  <c r="S879" i="1"/>
  <c r="O879" i="1"/>
  <c r="C879" i="1"/>
  <c r="S878" i="1"/>
  <c r="O878" i="1"/>
  <c r="C878" i="1"/>
  <c r="S877" i="1"/>
  <c r="O877" i="1"/>
  <c r="C877" i="1"/>
  <c r="S876" i="1"/>
  <c r="O876" i="1"/>
  <c r="C876" i="1"/>
  <c r="S875" i="1"/>
  <c r="O875" i="1"/>
  <c r="C875" i="1"/>
  <c r="S874" i="1"/>
  <c r="O874" i="1"/>
  <c r="C874" i="1"/>
  <c r="S873" i="1"/>
  <c r="O873" i="1"/>
  <c r="C873" i="1"/>
  <c r="S872" i="1"/>
  <c r="O872" i="1"/>
  <c r="C872" i="1"/>
  <c r="S871" i="1"/>
  <c r="O871" i="1"/>
  <c r="C871" i="1"/>
  <c r="S870" i="1"/>
  <c r="O870" i="1"/>
  <c r="C870" i="1"/>
  <c r="S869" i="1"/>
  <c r="O869" i="1"/>
  <c r="C869" i="1"/>
  <c r="S868" i="1"/>
  <c r="O868" i="1"/>
  <c r="C868" i="1"/>
  <c r="S867" i="1"/>
  <c r="O867" i="1"/>
  <c r="C867" i="1"/>
  <c r="S866" i="1"/>
  <c r="O866" i="1"/>
  <c r="C866" i="1"/>
  <c r="S865" i="1"/>
  <c r="O865" i="1"/>
  <c r="C865" i="1"/>
  <c r="S864" i="1"/>
  <c r="O864" i="1"/>
  <c r="C864" i="1"/>
  <c r="S863" i="1"/>
  <c r="O863" i="1"/>
  <c r="C863" i="1"/>
  <c r="S862" i="1"/>
  <c r="O862" i="1"/>
  <c r="C862" i="1"/>
  <c r="S861" i="1"/>
  <c r="O861" i="1"/>
  <c r="C861" i="1"/>
  <c r="S860" i="1"/>
  <c r="O860" i="1"/>
  <c r="C860" i="1"/>
  <c r="S859" i="1"/>
  <c r="O859" i="1"/>
  <c r="C859" i="1"/>
  <c r="S858" i="1"/>
  <c r="O858" i="1"/>
  <c r="C858" i="1"/>
  <c r="S857" i="1"/>
  <c r="O857" i="1"/>
  <c r="C857" i="1"/>
  <c r="S856" i="1"/>
  <c r="O856" i="1"/>
  <c r="C856" i="1"/>
  <c r="S855" i="1"/>
  <c r="O855" i="1"/>
  <c r="C855" i="1"/>
  <c r="S854" i="1"/>
  <c r="O854" i="1"/>
  <c r="C854" i="1"/>
  <c r="S853" i="1"/>
  <c r="O853" i="1"/>
  <c r="C853" i="1"/>
  <c r="S852" i="1"/>
  <c r="O852" i="1"/>
  <c r="C852" i="1"/>
  <c r="S851" i="1"/>
  <c r="O851" i="1"/>
  <c r="C851" i="1"/>
  <c r="S850" i="1"/>
  <c r="O850" i="1"/>
  <c r="C850" i="1"/>
  <c r="S849" i="1"/>
  <c r="O849" i="1"/>
  <c r="C849" i="1"/>
  <c r="S848" i="1"/>
  <c r="O848" i="1"/>
  <c r="C848" i="1"/>
  <c r="S847" i="1"/>
  <c r="O847" i="1"/>
  <c r="C847" i="1"/>
  <c r="S846" i="1"/>
  <c r="O846" i="1"/>
  <c r="C846" i="1"/>
  <c r="S845" i="1"/>
  <c r="O845" i="1"/>
  <c r="C845" i="1"/>
  <c r="S844" i="1"/>
  <c r="O844" i="1"/>
  <c r="C844" i="1"/>
  <c r="S843" i="1"/>
  <c r="O843" i="1"/>
  <c r="C843" i="1"/>
  <c r="S842" i="1"/>
  <c r="O842" i="1"/>
  <c r="C842" i="1"/>
  <c r="S841" i="1"/>
  <c r="O841" i="1"/>
  <c r="C841" i="1"/>
  <c r="S840" i="1"/>
  <c r="O840" i="1"/>
  <c r="C840" i="1"/>
  <c r="S839" i="1"/>
  <c r="O839" i="1"/>
  <c r="C839" i="1"/>
  <c r="S838" i="1"/>
  <c r="O838" i="1"/>
  <c r="C838" i="1"/>
  <c r="S837" i="1"/>
  <c r="O837" i="1"/>
  <c r="C837" i="1"/>
  <c r="S836" i="1"/>
  <c r="O836" i="1"/>
  <c r="C836" i="1"/>
  <c r="S835" i="1"/>
  <c r="O835" i="1"/>
  <c r="C835" i="1"/>
  <c r="S834" i="1"/>
  <c r="O834" i="1"/>
  <c r="C834" i="1"/>
  <c r="S833" i="1"/>
  <c r="O833" i="1"/>
  <c r="C833" i="1"/>
  <c r="S832" i="1"/>
  <c r="O832" i="1"/>
  <c r="C832" i="1"/>
  <c r="S831" i="1"/>
  <c r="O831" i="1"/>
  <c r="C831" i="1"/>
  <c r="S830" i="1"/>
  <c r="O830" i="1"/>
  <c r="C830" i="1"/>
  <c r="S829" i="1"/>
  <c r="O829" i="1"/>
  <c r="C829" i="1"/>
  <c r="S828" i="1"/>
  <c r="O828" i="1"/>
  <c r="C828" i="1"/>
  <c r="S827" i="1"/>
  <c r="O827" i="1"/>
  <c r="C827" i="1"/>
  <c r="S826" i="1"/>
  <c r="O826" i="1"/>
  <c r="C826" i="1"/>
  <c r="S825" i="1"/>
  <c r="O825" i="1"/>
  <c r="C825" i="1"/>
  <c r="S824" i="1"/>
  <c r="O824" i="1"/>
  <c r="C824" i="1"/>
  <c r="S823" i="1"/>
  <c r="O823" i="1"/>
  <c r="C823" i="1"/>
  <c r="S822" i="1"/>
  <c r="O822" i="1"/>
  <c r="C822" i="1"/>
  <c r="S821" i="1"/>
  <c r="O821" i="1"/>
  <c r="C821" i="1"/>
  <c r="S820" i="1"/>
  <c r="O820" i="1"/>
  <c r="C820" i="1"/>
  <c r="S819" i="1"/>
  <c r="O819" i="1"/>
  <c r="C819" i="1"/>
  <c r="S818" i="1"/>
  <c r="O818" i="1"/>
  <c r="C818" i="1"/>
  <c r="S817" i="1"/>
  <c r="O817" i="1"/>
  <c r="C817" i="1"/>
  <c r="S816" i="1"/>
  <c r="O816" i="1"/>
  <c r="C816" i="1"/>
  <c r="S815" i="1"/>
  <c r="O815" i="1"/>
  <c r="C815" i="1"/>
  <c r="S814" i="1"/>
  <c r="O814" i="1"/>
  <c r="C814" i="1"/>
  <c r="S813" i="1"/>
  <c r="O813" i="1"/>
  <c r="C813" i="1"/>
  <c r="S812" i="1"/>
  <c r="O812" i="1"/>
  <c r="C812" i="1"/>
  <c r="S811" i="1"/>
  <c r="O811" i="1"/>
  <c r="C811" i="1"/>
  <c r="S810" i="1"/>
  <c r="O810" i="1"/>
  <c r="C810" i="1"/>
  <c r="S809" i="1"/>
  <c r="O809" i="1"/>
  <c r="C809" i="1"/>
  <c r="S808" i="1"/>
  <c r="O808" i="1"/>
  <c r="C808" i="1"/>
  <c r="S807" i="1"/>
  <c r="O807" i="1"/>
  <c r="C807" i="1"/>
  <c r="S806" i="1"/>
  <c r="O806" i="1"/>
  <c r="C806" i="1"/>
  <c r="S805" i="1"/>
  <c r="O805" i="1"/>
  <c r="C805" i="1"/>
  <c r="S804" i="1"/>
  <c r="O804" i="1"/>
  <c r="C804" i="1"/>
  <c r="S803" i="1"/>
  <c r="O803" i="1"/>
  <c r="C803" i="1"/>
  <c r="S802" i="1"/>
  <c r="O802" i="1"/>
  <c r="C802" i="1"/>
  <c r="S801" i="1"/>
  <c r="O801" i="1"/>
  <c r="C801" i="1"/>
  <c r="S800" i="1"/>
  <c r="O800" i="1"/>
  <c r="C800" i="1"/>
  <c r="S799" i="1"/>
  <c r="O799" i="1"/>
  <c r="C799" i="1"/>
  <c r="S798" i="1"/>
  <c r="O798" i="1"/>
  <c r="C798" i="1"/>
  <c r="S797" i="1"/>
  <c r="O797" i="1"/>
  <c r="C797" i="1"/>
  <c r="S796" i="1"/>
  <c r="O796" i="1"/>
  <c r="C796" i="1"/>
  <c r="S795" i="1"/>
  <c r="O795" i="1"/>
  <c r="C795" i="1"/>
  <c r="S794" i="1"/>
  <c r="O794" i="1"/>
  <c r="C794" i="1"/>
  <c r="S793" i="1"/>
  <c r="O793" i="1"/>
  <c r="C793" i="1"/>
  <c r="S792" i="1"/>
  <c r="O792" i="1"/>
  <c r="C792" i="1"/>
  <c r="S791" i="1"/>
  <c r="O791" i="1"/>
  <c r="C791" i="1"/>
  <c r="S790" i="1"/>
  <c r="O790" i="1"/>
  <c r="C790" i="1"/>
  <c r="S789" i="1"/>
  <c r="O789" i="1"/>
  <c r="C789" i="1"/>
  <c r="S788" i="1"/>
  <c r="O788" i="1"/>
  <c r="C788" i="1"/>
  <c r="S787" i="1"/>
  <c r="O787" i="1"/>
  <c r="C787" i="1"/>
  <c r="S786" i="1"/>
  <c r="O786" i="1"/>
  <c r="C786" i="1"/>
  <c r="S785" i="1"/>
  <c r="O785" i="1"/>
  <c r="C785" i="1"/>
  <c r="S784" i="1"/>
  <c r="O784" i="1"/>
  <c r="C784" i="1"/>
  <c r="S783" i="1"/>
  <c r="O783" i="1"/>
  <c r="C783" i="1"/>
  <c r="S782" i="1"/>
  <c r="O782" i="1"/>
  <c r="C782" i="1"/>
  <c r="S781" i="1"/>
  <c r="O781" i="1"/>
  <c r="C781" i="1"/>
  <c r="S780" i="1"/>
  <c r="O780" i="1"/>
  <c r="C780" i="1"/>
  <c r="S779" i="1"/>
  <c r="O779" i="1"/>
  <c r="C779" i="1"/>
  <c r="S778" i="1"/>
  <c r="O778" i="1"/>
  <c r="C778" i="1"/>
  <c r="S777" i="1"/>
  <c r="O777" i="1"/>
  <c r="C777" i="1"/>
  <c r="S776" i="1"/>
  <c r="O776" i="1"/>
  <c r="C776" i="1"/>
  <c r="S775" i="1"/>
  <c r="O775" i="1"/>
  <c r="C775" i="1"/>
  <c r="S774" i="1"/>
  <c r="O774" i="1"/>
  <c r="C774" i="1"/>
  <c r="S773" i="1"/>
  <c r="O773" i="1"/>
  <c r="C773" i="1"/>
  <c r="S772" i="1"/>
  <c r="O772" i="1"/>
  <c r="C772" i="1"/>
  <c r="S771" i="1"/>
  <c r="O771" i="1"/>
  <c r="C771" i="1"/>
  <c r="S770" i="1"/>
  <c r="O770" i="1"/>
  <c r="C770" i="1"/>
  <c r="S769" i="1"/>
  <c r="O769" i="1"/>
  <c r="C769" i="1"/>
  <c r="S768" i="1"/>
  <c r="O768" i="1"/>
  <c r="C768" i="1"/>
  <c r="S767" i="1"/>
  <c r="O767" i="1"/>
  <c r="C767" i="1"/>
  <c r="S766" i="1"/>
  <c r="O766" i="1"/>
  <c r="C766" i="1"/>
  <c r="S765" i="1"/>
  <c r="O765" i="1"/>
  <c r="C765" i="1"/>
  <c r="S764" i="1"/>
  <c r="O764" i="1"/>
  <c r="C764" i="1"/>
  <c r="S763" i="1"/>
  <c r="O763" i="1"/>
  <c r="C763" i="1"/>
  <c r="S762" i="1"/>
  <c r="O762" i="1"/>
  <c r="C762" i="1"/>
  <c r="S761" i="1"/>
  <c r="O761" i="1"/>
  <c r="C761" i="1"/>
  <c r="S760" i="1"/>
  <c r="O760" i="1"/>
  <c r="C760" i="1"/>
  <c r="S759" i="1"/>
  <c r="O759" i="1"/>
  <c r="C759" i="1"/>
  <c r="S758" i="1"/>
  <c r="O758" i="1"/>
  <c r="C758" i="1"/>
  <c r="S757" i="1"/>
  <c r="O757" i="1"/>
  <c r="C757" i="1"/>
  <c r="S756" i="1"/>
  <c r="O756" i="1"/>
  <c r="C756" i="1"/>
  <c r="S755" i="1"/>
  <c r="O755" i="1"/>
  <c r="C755" i="1"/>
  <c r="S754" i="1"/>
  <c r="O754" i="1"/>
  <c r="C754" i="1"/>
  <c r="S753" i="1"/>
  <c r="O753" i="1"/>
  <c r="C753" i="1"/>
  <c r="S752" i="1"/>
  <c r="O752" i="1"/>
  <c r="C752" i="1"/>
  <c r="S751" i="1"/>
  <c r="O751" i="1"/>
  <c r="C751" i="1"/>
  <c r="S750" i="1"/>
  <c r="O750" i="1"/>
  <c r="C750" i="1"/>
  <c r="S749" i="1"/>
  <c r="O749" i="1"/>
  <c r="C749" i="1"/>
  <c r="S748" i="1"/>
  <c r="O748" i="1"/>
  <c r="C748" i="1"/>
  <c r="S747" i="1"/>
  <c r="O747" i="1"/>
  <c r="C747" i="1"/>
  <c r="S746" i="1"/>
  <c r="O746" i="1"/>
  <c r="C746" i="1"/>
  <c r="S745" i="1"/>
  <c r="O745" i="1"/>
  <c r="C745" i="1"/>
  <c r="S744" i="1"/>
  <c r="O744" i="1"/>
  <c r="C744" i="1"/>
  <c r="S743" i="1"/>
  <c r="O743" i="1"/>
  <c r="C743" i="1"/>
  <c r="S742" i="1"/>
  <c r="O742" i="1"/>
  <c r="C742" i="1"/>
  <c r="S741" i="1"/>
  <c r="O741" i="1"/>
  <c r="C741" i="1"/>
  <c r="S740" i="1"/>
  <c r="O740" i="1"/>
  <c r="C740" i="1"/>
  <c r="S739" i="1"/>
  <c r="O739" i="1"/>
  <c r="C739" i="1"/>
  <c r="S738" i="1"/>
  <c r="O738" i="1"/>
  <c r="C738" i="1"/>
  <c r="S737" i="1"/>
  <c r="O737" i="1"/>
  <c r="C737" i="1"/>
  <c r="S736" i="1"/>
  <c r="O736" i="1"/>
  <c r="C736" i="1"/>
  <c r="S735" i="1"/>
  <c r="O735" i="1"/>
  <c r="C735" i="1"/>
  <c r="S734" i="1"/>
  <c r="O734" i="1"/>
  <c r="C734" i="1"/>
  <c r="S733" i="1"/>
  <c r="O733" i="1"/>
  <c r="C733" i="1"/>
  <c r="S732" i="1"/>
  <c r="O732" i="1"/>
  <c r="C732" i="1"/>
  <c r="S731" i="1"/>
  <c r="O731" i="1"/>
  <c r="C731" i="1"/>
  <c r="S730" i="1"/>
  <c r="O730" i="1"/>
  <c r="C730" i="1"/>
  <c r="S729" i="1"/>
  <c r="O729" i="1"/>
  <c r="C729" i="1"/>
  <c r="S728" i="1"/>
  <c r="O728" i="1"/>
  <c r="C728" i="1"/>
  <c r="S727" i="1"/>
  <c r="O727" i="1"/>
  <c r="C727" i="1"/>
  <c r="S726" i="1"/>
  <c r="O726" i="1"/>
  <c r="C726" i="1"/>
  <c r="S725" i="1"/>
  <c r="O725" i="1"/>
  <c r="C725" i="1"/>
  <c r="S724" i="1"/>
  <c r="O724" i="1"/>
  <c r="C724" i="1"/>
  <c r="S723" i="1"/>
  <c r="O723" i="1"/>
  <c r="C723" i="1"/>
  <c r="S722" i="1"/>
  <c r="O722" i="1"/>
  <c r="C722" i="1"/>
  <c r="S721" i="1"/>
  <c r="O721" i="1"/>
  <c r="C721" i="1"/>
  <c r="S720" i="1"/>
  <c r="O720" i="1"/>
  <c r="C720" i="1"/>
  <c r="S719" i="1"/>
  <c r="O719" i="1"/>
  <c r="C719" i="1"/>
  <c r="S718" i="1"/>
  <c r="O718" i="1"/>
  <c r="C718" i="1"/>
  <c r="S717" i="1"/>
  <c r="O717" i="1"/>
  <c r="C717" i="1"/>
  <c r="S716" i="1"/>
  <c r="O716" i="1"/>
  <c r="C716" i="1"/>
  <c r="S715" i="1"/>
  <c r="O715" i="1"/>
  <c r="C715" i="1"/>
  <c r="S714" i="1"/>
  <c r="O714" i="1"/>
  <c r="C714" i="1"/>
  <c r="S713" i="1"/>
  <c r="O713" i="1"/>
  <c r="C713" i="1"/>
  <c r="S712" i="1"/>
  <c r="O712" i="1"/>
  <c r="C712" i="1"/>
  <c r="S711" i="1"/>
  <c r="O711" i="1"/>
  <c r="C711" i="1"/>
  <c r="S710" i="1"/>
  <c r="O710" i="1"/>
  <c r="C710" i="1"/>
  <c r="S709" i="1"/>
  <c r="O709" i="1"/>
  <c r="C709" i="1"/>
  <c r="S708" i="1"/>
  <c r="O708" i="1"/>
  <c r="C708" i="1"/>
  <c r="S707" i="1"/>
  <c r="O707" i="1"/>
  <c r="C707" i="1"/>
  <c r="S706" i="1"/>
  <c r="O706" i="1"/>
  <c r="C706" i="1"/>
  <c r="S705" i="1"/>
  <c r="O705" i="1"/>
  <c r="C705" i="1"/>
  <c r="S704" i="1"/>
  <c r="O704" i="1"/>
  <c r="C704" i="1"/>
  <c r="S703" i="1"/>
  <c r="O703" i="1"/>
  <c r="C703" i="1"/>
  <c r="S702" i="1"/>
  <c r="O702" i="1"/>
  <c r="C702" i="1"/>
  <c r="S701" i="1"/>
  <c r="O701" i="1"/>
  <c r="C701" i="1"/>
  <c r="S700" i="1"/>
  <c r="O700" i="1"/>
  <c r="C700" i="1"/>
  <c r="S699" i="1"/>
  <c r="O699" i="1"/>
  <c r="C699" i="1"/>
  <c r="S698" i="1"/>
  <c r="O698" i="1"/>
  <c r="C698" i="1"/>
  <c r="S697" i="1"/>
  <c r="O697" i="1"/>
  <c r="C697" i="1"/>
  <c r="S696" i="1"/>
  <c r="O696" i="1"/>
  <c r="C696" i="1"/>
  <c r="S695" i="1"/>
  <c r="O695" i="1"/>
  <c r="C695" i="1"/>
  <c r="S694" i="1"/>
  <c r="O694" i="1"/>
  <c r="C694" i="1"/>
  <c r="S693" i="1"/>
  <c r="O693" i="1"/>
  <c r="C693" i="1"/>
  <c r="S692" i="1"/>
  <c r="O692" i="1"/>
  <c r="C692" i="1"/>
  <c r="S691" i="1"/>
  <c r="O691" i="1"/>
  <c r="C691" i="1"/>
  <c r="S690" i="1"/>
  <c r="O690" i="1"/>
  <c r="C690" i="1"/>
  <c r="S689" i="1"/>
  <c r="O689" i="1"/>
  <c r="C689" i="1"/>
  <c r="S688" i="1"/>
  <c r="O688" i="1"/>
  <c r="C688" i="1"/>
  <c r="S687" i="1"/>
  <c r="O687" i="1"/>
  <c r="C687" i="1"/>
  <c r="S686" i="1"/>
  <c r="O686" i="1"/>
  <c r="C686" i="1"/>
  <c r="S685" i="1"/>
  <c r="O685" i="1"/>
  <c r="C685" i="1"/>
  <c r="S684" i="1"/>
  <c r="O684" i="1"/>
  <c r="C684" i="1"/>
  <c r="S683" i="1"/>
  <c r="O683" i="1"/>
  <c r="C683" i="1"/>
  <c r="S682" i="1"/>
  <c r="O682" i="1"/>
  <c r="C682" i="1"/>
  <c r="S681" i="1"/>
  <c r="O681" i="1"/>
  <c r="C681" i="1"/>
  <c r="S680" i="1"/>
  <c r="O680" i="1"/>
  <c r="C680" i="1"/>
  <c r="S679" i="1"/>
  <c r="O679" i="1"/>
  <c r="C679" i="1"/>
  <c r="S678" i="1"/>
  <c r="O678" i="1"/>
  <c r="C678" i="1"/>
  <c r="S677" i="1"/>
  <c r="O677" i="1"/>
  <c r="C677" i="1"/>
  <c r="S676" i="1"/>
  <c r="O676" i="1"/>
  <c r="C676" i="1"/>
  <c r="S675" i="1"/>
  <c r="O675" i="1"/>
  <c r="C675" i="1"/>
  <c r="S674" i="1"/>
  <c r="O674" i="1"/>
  <c r="C674" i="1"/>
  <c r="S673" i="1"/>
  <c r="O673" i="1"/>
  <c r="C673" i="1"/>
  <c r="S672" i="1"/>
  <c r="O672" i="1"/>
  <c r="C672" i="1"/>
  <c r="S671" i="1"/>
  <c r="O671" i="1"/>
  <c r="C671" i="1"/>
  <c r="S670" i="1"/>
  <c r="O670" i="1"/>
  <c r="C670" i="1"/>
  <c r="S669" i="1"/>
  <c r="O669" i="1"/>
  <c r="C669" i="1"/>
  <c r="S668" i="1"/>
  <c r="O668" i="1"/>
  <c r="C668" i="1"/>
  <c r="S667" i="1"/>
  <c r="O667" i="1"/>
  <c r="C667" i="1"/>
  <c r="S666" i="1"/>
  <c r="O666" i="1"/>
  <c r="C666" i="1"/>
  <c r="S665" i="1"/>
  <c r="O665" i="1"/>
  <c r="C665" i="1"/>
  <c r="S664" i="1"/>
  <c r="O664" i="1"/>
  <c r="C664" i="1"/>
  <c r="S663" i="1"/>
  <c r="O663" i="1"/>
  <c r="C663" i="1"/>
  <c r="S662" i="1"/>
  <c r="O662" i="1"/>
  <c r="C662" i="1"/>
  <c r="S661" i="1"/>
  <c r="O661" i="1"/>
  <c r="C661" i="1"/>
  <c r="S660" i="1"/>
  <c r="O660" i="1"/>
  <c r="C660" i="1"/>
  <c r="S659" i="1"/>
  <c r="O659" i="1"/>
  <c r="C659" i="1"/>
  <c r="S658" i="1"/>
  <c r="O658" i="1"/>
  <c r="C658" i="1"/>
  <c r="S657" i="1"/>
  <c r="O657" i="1"/>
  <c r="C657" i="1"/>
  <c r="S656" i="1"/>
  <c r="O656" i="1"/>
  <c r="C656" i="1"/>
  <c r="S655" i="1"/>
  <c r="O655" i="1"/>
  <c r="C655" i="1"/>
  <c r="S654" i="1"/>
  <c r="O654" i="1"/>
  <c r="C654" i="1"/>
  <c r="S653" i="1"/>
  <c r="O653" i="1"/>
  <c r="C653" i="1"/>
  <c r="S652" i="1"/>
  <c r="O652" i="1"/>
  <c r="C652" i="1"/>
  <c r="S651" i="1"/>
  <c r="O651" i="1"/>
  <c r="C651" i="1"/>
  <c r="S650" i="1"/>
  <c r="O650" i="1"/>
  <c r="C650" i="1"/>
  <c r="S649" i="1"/>
  <c r="O649" i="1"/>
  <c r="C649" i="1"/>
  <c r="S648" i="1"/>
  <c r="O648" i="1"/>
  <c r="C648" i="1"/>
  <c r="S647" i="1"/>
  <c r="O647" i="1"/>
  <c r="C647" i="1"/>
  <c r="S646" i="1"/>
  <c r="O646" i="1"/>
  <c r="C646" i="1"/>
  <c r="S645" i="1"/>
  <c r="O645" i="1"/>
  <c r="C645" i="1"/>
  <c r="S644" i="1"/>
  <c r="O644" i="1"/>
  <c r="C644" i="1"/>
  <c r="S643" i="1"/>
  <c r="O643" i="1"/>
  <c r="C643" i="1"/>
  <c r="S642" i="1"/>
  <c r="O642" i="1"/>
  <c r="C642" i="1"/>
  <c r="S641" i="1"/>
  <c r="O641" i="1"/>
  <c r="C641" i="1"/>
  <c r="S640" i="1"/>
  <c r="O640" i="1"/>
  <c r="C640" i="1"/>
  <c r="S639" i="1"/>
  <c r="O639" i="1"/>
  <c r="C639" i="1"/>
  <c r="S638" i="1"/>
  <c r="O638" i="1"/>
  <c r="C638" i="1"/>
  <c r="S637" i="1"/>
  <c r="O637" i="1"/>
  <c r="C637" i="1"/>
  <c r="S636" i="1"/>
  <c r="O636" i="1"/>
  <c r="C636" i="1"/>
  <c r="S635" i="1"/>
  <c r="O635" i="1"/>
  <c r="C635" i="1"/>
  <c r="S634" i="1"/>
  <c r="O634" i="1"/>
  <c r="C634" i="1"/>
  <c r="S633" i="1"/>
  <c r="O633" i="1"/>
  <c r="C633" i="1"/>
  <c r="S632" i="1"/>
  <c r="O632" i="1"/>
  <c r="C632" i="1"/>
  <c r="S631" i="1"/>
  <c r="O631" i="1"/>
  <c r="C631" i="1"/>
  <c r="S630" i="1"/>
  <c r="O630" i="1"/>
  <c r="C630" i="1"/>
  <c r="S629" i="1"/>
  <c r="O629" i="1"/>
  <c r="C629" i="1"/>
  <c r="S628" i="1"/>
  <c r="O628" i="1"/>
  <c r="C628" i="1"/>
  <c r="S627" i="1"/>
  <c r="O627" i="1"/>
  <c r="C627" i="1"/>
  <c r="S626" i="1"/>
  <c r="O626" i="1"/>
  <c r="C626" i="1"/>
  <c r="S625" i="1"/>
  <c r="O625" i="1"/>
  <c r="C625" i="1"/>
  <c r="S624" i="1"/>
  <c r="O624" i="1"/>
  <c r="C624" i="1"/>
  <c r="S623" i="1"/>
  <c r="O623" i="1"/>
  <c r="C623" i="1"/>
  <c r="S622" i="1"/>
  <c r="O622" i="1"/>
  <c r="C622" i="1"/>
  <c r="S621" i="1"/>
  <c r="O621" i="1"/>
  <c r="C621" i="1"/>
  <c r="S620" i="1"/>
  <c r="O620" i="1"/>
  <c r="C620" i="1"/>
  <c r="S619" i="1"/>
  <c r="O619" i="1"/>
  <c r="C619" i="1"/>
  <c r="S618" i="1"/>
  <c r="O618" i="1"/>
  <c r="C618" i="1"/>
  <c r="S617" i="1"/>
  <c r="O617" i="1"/>
  <c r="C617" i="1"/>
  <c r="S616" i="1"/>
  <c r="O616" i="1"/>
  <c r="C616" i="1"/>
  <c r="S615" i="1"/>
  <c r="O615" i="1"/>
  <c r="C615" i="1"/>
  <c r="S614" i="1"/>
  <c r="O614" i="1"/>
  <c r="C614" i="1"/>
  <c r="S613" i="1"/>
  <c r="O613" i="1"/>
  <c r="C613" i="1"/>
  <c r="S612" i="1"/>
  <c r="O612" i="1"/>
  <c r="C612" i="1"/>
  <c r="S611" i="1"/>
  <c r="O611" i="1"/>
  <c r="C611" i="1"/>
  <c r="S610" i="1"/>
  <c r="O610" i="1"/>
  <c r="C610" i="1"/>
  <c r="S609" i="1"/>
  <c r="O609" i="1"/>
  <c r="C609" i="1"/>
  <c r="S608" i="1"/>
  <c r="O608" i="1"/>
  <c r="C608" i="1"/>
  <c r="S607" i="1"/>
  <c r="O607" i="1"/>
  <c r="C607" i="1"/>
  <c r="S606" i="1"/>
  <c r="O606" i="1"/>
  <c r="C606" i="1"/>
  <c r="S605" i="1"/>
  <c r="O605" i="1"/>
  <c r="C605" i="1"/>
  <c r="S604" i="1"/>
  <c r="O604" i="1"/>
  <c r="C604" i="1"/>
  <c r="S603" i="1"/>
  <c r="O603" i="1"/>
  <c r="C603" i="1"/>
  <c r="S602" i="1"/>
  <c r="O602" i="1"/>
  <c r="C602" i="1"/>
  <c r="S601" i="1"/>
  <c r="O601" i="1"/>
  <c r="C601" i="1"/>
  <c r="S600" i="1"/>
  <c r="O600" i="1"/>
  <c r="C600" i="1"/>
  <c r="S599" i="1"/>
  <c r="O599" i="1"/>
  <c r="C599" i="1"/>
  <c r="S598" i="1"/>
  <c r="O598" i="1"/>
  <c r="C598" i="1"/>
  <c r="S597" i="1"/>
  <c r="O597" i="1"/>
  <c r="C597" i="1"/>
  <c r="S596" i="1"/>
  <c r="O596" i="1"/>
  <c r="C596" i="1"/>
  <c r="S595" i="1"/>
  <c r="O595" i="1"/>
  <c r="C595" i="1"/>
  <c r="S594" i="1"/>
  <c r="O594" i="1"/>
  <c r="C594" i="1"/>
  <c r="S593" i="1"/>
  <c r="O593" i="1"/>
  <c r="C593" i="1"/>
  <c r="S592" i="1"/>
  <c r="O592" i="1"/>
  <c r="C592" i="1"/>
  <c r="S591" i="1"/>
  <c r="O591" i="1"/>
  <c r="C591" i="1"/>
  <c r="S590" i="1"/>
  <c r="O590" i="1"/>
  <c r="C590" i="1"/>
  <c r="S589" i="1"/>
  <c r="O589" i="1"/>
  <c r="C589" i="1"/>
  <c r="S588" i="1"/>
  <c r="O588" i="1"/>
  <c r="C588" i="1"/>
  <c r="S587" i="1"/>
  <c r="O587" i="1"/>
  <c r="C587" i="1"/>
  <c r="S586" i="1"/>
  <c r="O586" i="1"/>
  <c r="C586" i="1"/>
  <c r="S585" i="1"/>
  <c r="O585" i="1"/>
  <c r="C585" i="1"/>
  <c r="S584" i="1"/>
  <c r="O584" i="1"/>
  <c r="C584" i="1"/>
  <c r="S583" i="1"/>
  <c r="O583" i="1"/>
  <c r="C583" i="1"/>
  <c r="S582" i="1"/>
  <c r="O582" i="1"/>
  <c r="C582" i="1"/>
  <c r="S581" i="1"/>
  <c r="O581" i="1"/>
  <c r="C581" i="1"/>
  <c r="S580" i="1"/>
  <c r="O580" i="1"/>
  <c r="C580" i="1"/>
  <c r="S579" i="1"/>
  <c r="O579" i="1"/>
  <c r="C579" i="1"/>
  <c r="S578" i="1"/>
  <c r="O578" i="1"/>
  <c r="C578" i="1"/>
  <c r="S577" i="1"/>
  <c r="O577" i="1"/>
  <c r="C577" i="1"/>
  <c r="S576" i="1"/>
  <c r="O576" i="1"/>
  <c r="C576" i="1"/>
  <c r="S575" i="1"/>
  <c r="O575" i="1"/>
  <c r="C575" i="1"/>
  <c r="S574" i="1"/>
  <c r="O574" i="1"/>
  <c r="C574" i="1"/>
  <c r="S573" i="1"/>
  <c r="O573" i="1"/>
  <c r="C573" i="1"/>
  <c r="S572" i="1"/>
  <c r="O572" i="1"/>
  <c r="C572" i="1"/>
  <c r="S571" i="1"/>
  <c r="O571" i="1"/>
  <c r="C571" i="1"/>
  <c r="S570" i="1"/>
  <c r="O570" i="1"/>
  <c r="C570" i="1"/>
  <c r="S569" i="1"/>
  <c r="O569" i="1"/>
  <c r="C569" i="1"/>
  <c r="S568" i="1"/>
  <c r="O568" i="1"/>
  <c r="C568" i="1"/>
  <c r="S567" i="1"/>
  <c r="O567" i="1"/>
  <c r="C567" i="1"/>
  <c r="S566" i="1"/>
  <c r="O566" i="1"/>
  <c r="C566" i="1"/>
  <c r="S565" i="1"/>
  <c r="O565" i="1"/>
  <c r="C565" i="1"/>
  <c r="S564" i="1"/>
  <c r="O564" i="1"/>
  <c r="C564" i="1"/>
  <c r="S563" i="1"/>
  <c r="O563" i="1"/>
  <c r="C563" i="1"/>
  <c r="S562" i="1"/>
  <c r="O562" i="1"/>
  <c r="C562" i="1"/>
  <c r="S561" i="1"/>
  <c r="O561" i="1"/>
  <c r="C561" i="1"/>
  <c r="S560" i="1"/>
  <c r="O560" i="1"/>
  <c r="C560" i="1"/>
  <c r="S559" i="1"/>
  <c r="O559" i="1"/>
  <c r="C559" i="1"/>
  <c r="S558" i="1"/>
  <c r="O558" i="1"/>
  <c r="C558" i="1"/>
  <c r="S557" i="1"/>
  <c r="O557" i="1"/>
  <c r="C557" i="1"/>
  <c r="S556" i="1"/>
  <c r="O556" i="1"/>
  <c r="C556" i="1"/>
  <c r="S555" i="1"/>
  <c r="O555" i="1"/>
  <c r="C555" i="1"/>
  <c r="S554" i="1"/>
  <c r="O554" i="1"/>
  <c r="C554" i="1"/>
  <c r="S553" i="1"/>
  <c r="O553" i="1"/>
  <c r="C553" i="1"/>
  <c r="S552" i="1"/>
  <c r="O552" i="1"/>
  <c r="C552" i="1"/>
  <c r="S551" i="1"/>
  <c r="O551" i="1"/>
  <c r="C551" i="1"/>
  <c r="S550" i="1"/>
  <c r="O550" i="1"/>
  <c r="C550" i="1"/>
  <c r="S549" i="1"/>
  <c r="O549" i="1"/>
  <c r="C549" i="1"/>
  <c r="S548" i="1"/>
  <c r="O548" i="1"/>
  <c r="C548" i="1"/>
  <c r="S547" i="1"/>
  <c r="O547" i="1"/>
  <c r="C547" i="1"/>
  <c r="S546" i="1"/>
  <c r="O546" i="1"/>
  <c r="C546" i="1"/>
  <c r="S545" i="1"/>
  <c r="O545" i="1"/>
  <c r="C545" i="1"/>
  <c r="S544" i="1"/>
  <c r="O544" i="1"/>
  <c r="C544" i="1"/>
  <c r="S543" i="1"/>
  <c r="O543" i="1"/>
  <c r="C543" i="1"/>
  <c r="S542" i="1"/>
  <c r="O542" i="1"/>
  <c r="C542" i="1"/>
  <c r="S541" i="1"/>
  <c r="O541" i="1"/>
  <c r="C541" i="1"/>
  <c r="S540" i="1"/>
  <c r="O540" i="1"/>
  <c r="C540" i="1"/>
  <c r="S539" i="1"/>
  <c r="O539" i="1"/>
  <c r="C539" i="1"/>
  <c r="S538" i="1"/>
  <c r="O538" i="1"/>
  <c r="C538" i="1"/>
  <c r="S537" i="1"/>
  <c r="O537" i="1"/>
  <c r="C537" i="1"/>
  <c r="S536" i="1"/>
  <c r="O536" i="1"/>
  <c r="C536" i="1"/>
  <c r="S535" i="1"/>
  <c r="O535" i="1"/>
  <c r="C535" i="1"/>
  <c r="S534" i="1"/>
  <c r="O534" i="1"/>
  <c r="C534" i="1"/>
  <c r="S533" i="1"/>
  <c r="O533" i="1"/>
  <c r="C533" i="1"/>
  <c r="S532" i="1"/>
  <c r="O532" i="1"/>
  <c r="C532" i="1"/>
  <c r="S531" i="1"/>
  <c r="O531" i="1"/>
  <c r="C531" i="1"/>
  <c r="S530" i="1"/>
  <c r="O530" i="1"/>
  <c r="C530" i="1"/>
  <c r="S529" i="1"/>
  <c r="O529" i="1"/>
  <c r="C529" i="1"/>
  <c r="S528" i="1"/>
  <c r="O528" i="1"/>
  <c r="C528" i="1"/>
  <c r="S527" i="1"/>
  <c r="O527" i="1"/>
  <c r="C527" i="1"/>
  <c r="S526" i="1"/>
  <c r="O526" i="1"/>
  <c r="C526" i="1"/>
  <c r="S525" i="1"/>
  <c r="O525" i="1"/>
  <c r="C525" i="1"/>
  <c r="S524" i="1"/>
  <c r="O524" i="1"/>
  <c r="C524" i="1"/>
  <c r="S523" i="1"/>
  <c r="O523" i="1"/>
  <c r="C523" i="1"/>
  <c r="S522" i="1"/>
  <c r="O522" i="1"/>
  <c r="C522" i="1"/>
  <c r="S521" i="1"/>
  <c r="O521" i="1"/>
  <c r="C521" i="1"/>
  <c r="S520" i="1"/>
  <c r="O520" i="1"/>
  <c r="C520" i="1"/>
  <c r="S519" i="1"/>
  <c r="O519" i="1"/>
  <c r="C519" i="1"/>
  <c r="S518" i="1"/>
  <c r="O518" i="1"/>
  <c r="C518" i="1"/>
  <c r="S517" i="1"/>
  <c r="O517" i="1"/>
  <c r="C517" i="1"/>
  <c r="S516" i="1"/>
  <c r="O516" i="1"/>
  <c r="C516" i="1"/>
  <c r="S515" i="1"/>
  <c r="O515" i="1"/>
  <c r="C515" i="1"/>
  <c r="S514" i="1"/>
  <c r="O514" i="1"/>
  <c r="C514" i="1"/>
  <c r="S513" i="1"/>
  <c r="O513" i="1"/>
  <c r="C513" i="1"/>
  <c r="S512" i="1"/>
  <c r="O512" i="1"/>
  <c r="C512" i="1"/>
  <c r="S511" i="1"/>
  <c r="O511" i="1"/>
  <c r="C511" i="1"/>
  <c r="S510" i="1"/>
  <c r="O510" i="1"/>
  <c r="C510" i="1"/>
  <c r="S509" i="1"/>
  <c r="O509" i="1"/>
  <c r="C509" i="1"/>
  <c r="S508" i="1"/>
  <c r="O508" i="1"/>
  <c r="C508" i="1"/>
  <c r="S507" i="1"/>
  <c r="O507" i="1"/>
  <c r="C507" i="1"/>
  <c r="S506" i="1"/>
  <c r="O506" i="1"/>
  <c r="C506" i="1"/>
  <c r="S505" i="1"/>
  <c r="O505" i="1"/>
  <c r="C505" i="1"/>
  <c r="S504" i="1"/>
  <c r="O504" i="1"/>
  <c r="C504" i="1"/>
  <c r="S503" i="1"/>
  <c r="O503" i="1"/>
  <c r="C503" i="1"/>
  <c r="S502" i="1"/>
  <c r="O502" i="1"/>
  <c r="C502" i="1"/>
  <c r="S501" i="1"/>
  <c r="O501" i="1"/>
  <c r="C501" i="1"/>
  <c r="S500" i="1"/>
  <c r="O500" i="1"/>
  <c r="C500" i="1"/>
  <c r="S499" i="1"/>
  <c r="O499" i="1"/>
  <c r="C499" i="1"/>
  <c r="S498" i="1"/>
  <c r="O498" i="1"/>
  <c r="C498" i="1"/>
  <c r="S497" i="1"/>
  <c r="O497" i="1"/>
  <c r="C497" i="1"/>
  <c r="S496" i="1"/>
  <c r="O496" i="1"/>
  <c r="C496" i="1"/>
  <c r="S495" i="1"/>
  <c r="O495" i="1"/>
  <c r="C495" i="1"/>
  <c r="S494" i="1"/>
  <c r="O494" i="1"/>
  <c r="C494" i="1"/>
  <c r="S493" i="1"/>
  <c r="O493" i="1"/>
  <c r="C493" i="1"/>
  <c r="S492" i="1"/>
  <c r="O492" i="1"/>
  <c r="C492" i="1"/>
  <c r="S491" i="1"/>
  <c r="O491" i="1"/>
  <c r="C491" i="1"/>
  <c r="S490" i="1"/>
  <c r="O490" i="1"/>
  <c r="C490" i="1"/>
  <c r="S489" i="1"/>
  <c r="O489" i="1"/>
  <c r="C489" i="1"/>
  <c r="S488" i="1"/>
  <c r="O488" i="1"/>
  <c r="C488" i="1"/>
  <c r="S487" i="1"/>
  <c r="O487" i="1"/>
  <c r="C487" i="1"/>
  <c r="S486" i="1"/>
  <c r="O486" i="1"/>
  <c r="C486" i="1"/>
  <c r="S485" i="1"/>
  <c r="O485" i="1"/>
  <c r="C485" i="1"/>
  <c r="S484" i="1"/>
  <c r="O484" i="1"/>
  <c r="C484" i="1"/>
  <c r="S483" i="1"/>
  <c r="O483" i="1"/>
  <c r="C483" i="1"/>
  <c r="S482" i="1"/>
  <c r="O482" i="1"/>
  <c r="C482" i="1"/>
  <c r="S481" i="1"/>
  <c r="O481" i="1"/>
  <c r="C481" i="1"/>
  <c r="S480" i="1"/>
  <c r="O480" i="1"/>
  <c r="C480" i="1"/>
  <c r="S479" i="1"/>
  <c r="O479" i="1"/>
  <c r="C479" i="1"/>
  <c r="S478" i="1"/>
  <c r="O478" i="1"/>
  <c r="C478" i="1"/>
  <c r="S477" i="1"/>
  <c r="O477" i="1"/>
  <c r="C477" i="1"/>
  <c r="S476" i="1"/>
  <c r="O476" i="1"/>
  <c r="C476" i="1"/>
  <c r="S475" i="1"/>
  <c r="O475" i="1"/>
  <c r="C475" i="1"/>
  <c r="S474" i="1"/>
  <c r="O474" i="1"/>
  <c r="C474" i="1"/>
  <c r="S473" i="1"/>
  <c r="O473" i="1"/>
  <c r="C473" i="1"/>
  <c r="S472" i="1"/>
  <c r="O472" i="1"/>
  <c r="C472" i="1"/>
  <c r="S471" i="1"/>
  <c r="O471" i="1"/>
  <c r="C471" i="1"/>
  <c r="S470" i="1"/>
  <c r="O470" i="1"/>
  <c r="C470" i="1"/>
  <c r="S469" i="1"/>
  <c r="O469" i="1"/>
  <c r="C469" i="1"/>
  <c r="S468" i="1"/>
  <c r="O468" i="1"/>
  <c r="C468" i="1"/>
  <c r="S467" i="1"/>
  <c r="O467" i="1"/>
  <c r="C467" i="1"/>
  <c r="S466" i="1"/>
  <c r="O466" i="1"/>
  <c r="C466" i="1"/>
  <c r="S465" i="1"/>
  <c r="O465" i="1"/>
  <c r="C465" i="1"/>
  <c r="S464" i="1"/>
  <c r="O464" i="1"/>
  <c r="C464" i="1"/>
  <c r="S463" i="1"/>
  <c r="O463" i="1"/>
  <c r="C463" i="1"/>
  <c r="S462" i="1"/>
  <c r="O462" i="1"/>
  <c r="C462" i="1"/>
  <c r="S461" i="1"/>
  <c r="O461" i="1"/>
  <c r="C461" i="1"/>
  <c r="S460" i="1"/>
  <c r="O460" i="1"/>
  <c r="C460" i="1"/>
  <c r="S459" i="1"/>
  <c r="O459" i="1"/>
  <c r="C459" i="1"/>
  <c r="S458" i="1"/>
  <c r="O458" i="1"/>
  <c r="C458" i="1"/>
  <c r="S457" i="1"/>
  <c r="O457" i="1"/>
  <c r="C457" i="1"/>
  <c r="S456" i="1"/>
  <c r="O456" i="1"/>
  <c r="C456" i="1"/>
  <c r="S455" i="1"/>
  <c r="O455" i="1"/>
  <c r="C455" i="1"/>
  <c r="S454" i="1"/>
  <c r="O454" i="1"/>
  <c r="C454" i="1"/>
  <c r="S453" i="1"/>
  <c r="O453" i="1"/>
  <c r="C453" i="1"/>
  <c r="S452" i="1"/>
  <c r="O452" i="1"/>
  <c r="C452" i="1"/>
  <c r="S451" i="1"/>
  <c r="O451" i="1"/>
  <c r="C451" i="1"/>
  <c r="S450" i="1"/>
  <c r="O450" i="1"/>
  <c r="C450" i="1"/>
  <c r="S449" i="1"/>
  <c r="O449" i="1"/>
  <c r="C449" i="1"/>
  <c r="S448" i="1"/>
  <c r="O448" i="1"/>
  <c r="C448" i="1"/>
  <c r="S447" i="1"/>
  <c r="O447" i="1"/>
  <c r="C447" i="1"/>
  <c r="S446" i="1"/>
  <c r="O446" i="1"/>
  <c r="C446" i="1"/>
  <c r="S445" i="1"/>
  <c r="O445" i="1"/>
  <c r="C445" i="1"/>
  <c r="S444" i="1"/>
  <c r="O444" i="1"/>
  <c r="C444" i="1"/>
  <c r="S443" i="1"/>
  <c r="O443" i="1"/>
  <c r="C443" i="1"/>
  <c r="S442" i="1"/>
  <c r="O442" i="1"/>
  <c r="C442" i="1"/>
  <c r="S441" i="1"/>
  <c r="O441" i="1"/>
  <c r="C441" i="1"/>
  <c r="S440" i="1"/>
  <c r="O440" i="1"/>
  <c r="C440" i="1"/>
  <c r="S439" i="1"/>
  <c r="O439" i="1"/>
  <c r="C439" i="1"/>
  <c r="S438" i="1"/>
  <c r="O438" i="1"/>
  <c r="C438" i="1"/>
  <c r="S437" i="1"/>
  <c r="O437" i="1"/>
  <c r="C437" i="1"/>
  <c r="S436" i="1"/>
  <c r="O436" i="1"/>
  <c r="C436" i="1"/>
  <c r="S435" i="1"/>
  <c r="O435" i="1"/>
  <c r="C435" i="1"/>
  <c r="S434" i="1"/>
  <c r="O434" i="1"/>
  <c r="C434" i="1"/>
  <c r="S433" i="1"/>
  <c r="O433" i="1"/>
  <c r="C433" i="1"/>
  <c r="S432" i="1"/>
  <c r="O432" i="1"/>
  <c r="C432" i="1"/>
  <c r="S431" i="1"/>
  <c r="O431" i="1"/>
  <c r="C431" i="1"/>
  <c r="S430" i="1"/>
  <c r="O430" i="1"/>
  <c r="C430" i="1"/>
  <c r="S429" i="1"/>
  <c r="O429" i="1"/>
  <c r="C429" i="1"/>
  <c r="S428" i="1"/>
  <c r="O428" i="1"/>
  <c r="C428" i="1"/>
  <c r="S427" i="1"/>
  <c r="O427" i="1"/>
  <c r="C427" i="1"/>
  <c r="S426" i="1"/>
  <c r="O426" i="1"/>
  <c r="C426" i="1"/>
  <c r="S425" i="1"/>
  <c r="O425" i="1"/>
  <c r="C425" i="1"/>
  <c r="S424" i="1"/>
  <c r="O424" i="1"/>
  <c r="C424" i="1"/>
  <c r="S423" i="1"/>
  <c r="O423" i="1"/>
  <c r="C423" i="1"/>
  <c r="S422" i="1"/>
  <c r="O422" i="1"/>
  <c r="C422" i="1"/>
  <c r="S421" i="1"/>
  <c r="O421" i="1"/>
  <c r="C421" i="1"/>
  <c r="S420" i="1"/>
  <c r="O420" i="1"/>
  <c r="C420" i="1"/>
  <c r="S419" i="1"/>
  <c r="O419" i="1"/>
  <c r="C419" i="1"/>
  <c r="S418" i="1"/>
  <c r="O418" i="1"/>
  <c r="C418" i="1"/>
  <c r="S417" i="1"/>
  <c r="O417" i="1"/>
  <c r="C417" i="1"/>
  <c r="S416" i="1"/>
  <c r="O416" i="1"/>
  <c r="C416" i="1"/>
  <c r="S415" i="1"/>
  <c r="O415" i="1"/>
  <c r="C415" i="1"/>
  <c r="S414" i="1"/>
  <c r="O414" i="1"/>
  <c r="C414" i="1"/>
  <c r="S413" i="1"/>
  <c r="O413" i="1"/>
  <c r="C413" i="1"/>
  <c r="S412" i="1"/>
  <c r="O412" i="1"/>
  <c r="C412" i="1"/>
  <c r="S411" i="1"/>
  <c r="O411" i="1"/>
  <c r="C411" i="1"/>
  <c r="S410" i="1"/>
  <c r="O410" i="1"/>
  <c r="C410" i="1"/>
  <c r="S409" i="1"/>
  <c r="O409" i="1"/>
  <c r="C409" i="1"/>
  <c r="S408" i="1"/>
  <c r="O408" i="1"/>
  <c r="C408" i="1"/>
  <c r="S407" i="1"/>
  <c r="O407" i="1"/>
  <c r="C407" i="1"/>
  <c r="S406" i="1"/>
  <c r="O406" i="1"/>
  <c r="C406" i="1"/>
  <c r="S405" i="1"/>
  <c r="O405" i="1"/>
  <c r="C405" i="1"/>
  <c r="S404" i="1"/>
  <c r="O404" i="1"/>
  <c r="C404" i="1"/>
  <c r="S403" i="1"/>
  <c r="O403" i="1"/>
  <c r="C403" i="1"/>
  <c r="S402" i="1"/>
  <c r="O402" i="1"/>
  <c r="C402" i="1"/>
  <c r="S401" i="1"/>
  <c r="O401" i="1"/>
  <c r="C401" i="1"/>
  <c r="S400" i="1"/>
  <c r="O400" i="1"/>
  <c r="C400" i="1"/>
  <c r="S399" i="1"/>
  <c r="O399" i="1"/>
  <c r="C399" i="1"/>
  <c r="S398" i="1"/>
  <c r="O398" i="1"/>
  <c r="C398" i="1"/>
  <c r="S397" i="1"/>
  <c r="O397" i="1"/>
  <c r="C397" i="1"/>
  <c r="S396" i="1"/>
  <c r="O396" i="1"/>
  <c r="C396" i="1"/>
  <c r="S395" i="1"/>
  <c r="O395" i="1"/>
  <c r="C395" i="1"/>
  <c r="S394" i="1"/>
  <c r="O394" i="1"/>
  <c r="C394" i="1"/>
  <c r="S393" i="1"/>
  <c r="O393" i="1"/>
  <c r="C393" i="1"/>
  <c r="S392" i="1"/>
  <c r="O392" i="1"/>
  <c r="C392" i="1"/>
  <c r="S391" i="1"/>
  <c r="O391" i="1"/>
  <c r="C391" i="1"/>
  <c r="S390" i="1"/>
  <c r="O390" i="1"/>
  <c r="C390" i="1"/>
  <c r="S389" i="1"/>
  <c r="O389" i="1"/>
  <c r="C389" i="1"/>
  <c r="S388" i="1"/>
  <c r="O388" i="1"/>
  <c r="C388" i="1"/>
  <c r="S387" i="1"/>
  <c r="O387" i="1"/>
  <c r="C387" i="1"/>
  <c r="S386" i="1"/>
  <c r="O386" i="1"/>
  <c r="C386" i="1"/>
  <c r="S385" i="1"/>
  <c r="O385" i="1"/>
  <c r="C385" i="1"/>
  <c r="S384" i="1"/>
  <c r="O384" i="1"/>
  <c r="C384" i="1"/>
  <c r="S383" i="1"/>
  <c r="O383" i="1"/>
  <c r="C383" i="1"/>
  <c r="S382" i="1"/>
  <c r="O382" i="1"/>
  <c r="C382" i="1"/>
  <c r="S381" i="1"/>
  <c r="O381" i="1"/>
  <c r="C381" i="1"/>
  <c r="S380" i="1"/>
  <c r="O380" i="1"/>
  <c r="C380" i="1"/>
  <c r="S379" i="1"/>
  <c r="O379" i="1"/>
  <c r="C379" i="1"/>
  <c r="S378" i="1"/>
  <c r="O378" i="1"/>
  <c r="C378" i="1"/>
  <c r="S377" i="1"/>
  <c r="O377" i="1"/>
  <c r="C377" i="1"/>
  <c r="S376" i="1"/>
  <c r="O376" i="1"/>
  <c r="C376" i="1"/>
  <c r="S375" i="1"/>
  <c r="O375" i="1"/>
  <c r="C375" i="1"/>
  <c r="S374" i="1"/>
  <c r="O374" i="1"/>
  <c r="C374" i="1"/>
  <c r="S373" i="1"/>
  <c r="O373" i="1"/>
  <c r="C373" i="1"/>
  <c r="S372" i="1"/>
  <c r="O372" i="1"/>
  <c r="C372" i="1"/>
  <c r="S371" i="1"/>
  <c r="O371" i="1"/>
  <c r="C371" i="1"/>
  <c r="S370" i="1"/>
  <c r="O370" i="1"/>
  <c r="C370" i="1"/>
  <c r="S369" i="1"/>
  <c r="O369" i="1"/>
  <c r="C369" i="1"/>
  <c r="S368" i="1"/>
  <c r="O368" i="1"/>
  <c r="C368" i="1"/>
  <c r="S367" i="1"/>
  <c r="O367" i="1"/>
  <c r="C367" i="1"/>
  <c r="S366" i="1"/>
  <c r="O366" i="1"/>
  <c r="C366" i="1"/>
  <c r="S365" i="1"/>
  <c r="O365" i="1"/>
  <c r="C365" i="1"/>
  <c r="S364" i="1"/>
  <c r="O364" i="1"/>
  <c r="C364" i="1"/>
  <c r="S363" i="1"/>
  <c r="O363" i="1"/>
  <c r="C363" i="1"/>
  <c r="S362" i="1"/>
  <c r="O362" i="1"/>
  <c r="C362" i="1"/>
  <c r="S361" i="1"/>
  <c r="O361" i="1"/>
  <c r="C361" i="1"/>
  <c r="S360" i="1"/>
  <c r="O360" i="1"/>
  <c r="C360" i="1"/>
  <c r="S359" i="1"/>
  <c r="O359" i="1"/>
  <c r="C359" i="1"/>
  <c r="S358" i="1"/>
  <c r="O358" i="1"/>
  <c r="C358" i="1"/>
  <c r="S357" i="1"/>
  <c r="O357" i="1"/>
  <c r="C357" i="1"/>
  <c r="S356" i="1"/>
  <c r="O356" i="1"/>
  <c r="C356" i="1"/>
  <c r="S355" i="1"/>
  <c r="O355" i="1"/>
  <c r="C355" i="1"/>
  <c r="S354" i="1"/>
  <c r="O354" i="1"/>
  <c r="C354" i="1"/>
  <c r="S353" i="1"/>
  <c r="O353" i="1"/>
  <c r="C353" i="1"/>
  <c r="S352" i="1"/>
  <c r="O352" i="1"/>
  <c r="C352" i="1"/>
  <c r="S351" i="1"/>
  <c r="O351" i="1"/>
  <c r="C351" i="1"/>
  <c r="S350" i="1"/>
  <c r="O350" i="1"/>
  <c r="C350" i="1"/>
  <c r="S349" i="1"/>
  <c r="O349" i="1"/>
  <c r="C349" i="1"/>
  <c r="S348" i="1"/>
  <c r="O348" i="1"/>
  <c r="C348" i="1"/>
  <c r="S347" i="1"/>
  <c r="O347" i="1"/>
  <c r="C347" i="1"/>
  <c r="S346" i="1"/>
  <c r="O346" i="1"/>
  <c r="C346" i="1"/>
  <c r="S345" i="1"/>
  <c r="O345" i="1"/>
  <c r="C345" i="1"/>
  <c r="S344" i="1"/>
  <c r="O344" i="1"/>
  <c r="C344" i="1"/>
  <c r="S343" i="1"/>
  <c r="O343" i="1"/>
  <c r="C343" i="1"/>
  <c r="S342" i="1"/>
  <c r="O342" i="1"/>
  <c r="C342" i="1"/>
  <c r="S341" i="1"/>
  <c r="O341" i="1"/>
  <c r="C341" i="1"/>
  <c r="S340" i="1"/>
  <c r="O340" i="1"/>
  <c r="C340" i="1"/>
  <c r="S339" i="1"/>
  <c r="O339" i="1"/>
  <c r="C339" i="1"/>
  <c r="S338" i="1"/>
  <c r="O338" i="1"/>
  <c r="C338" i="1"/>
  <c r="S337" i="1"/>
  <c r="O337" i="1"/>
  <c r="C337" i="1"/>
  <c r="S336" i="1"/>
  <c r="O336" i="1"/>
  <c r="C336" i="1"/>
  <c r="S335" i="1"/>
  <c r="O335" i="1"/>
  <c r="C335" i="1"/>
  <c r="S334" i="1"/>
  <c r="O334" i="1"/>
  <c r="C334" i="1"/>
  <c r="S333" i="1"/>
  <c r="O333" i="1"/>
  <c r="C333" i="1"/>
  <c r="S332" i="1"/>
  <c r="O332" i="1"/>
  <c r="C332" i="1"/>
  <c r="S331" i="1"/>
  <c r="O331" i="1"/>
  <c r="C331" i="1"/>
  <c r="S330" i="1"/>
  <c r="O330" i="1"/>
  <c r="C330" i="1"/>
  <c r="S329" i="1"/>
  <c r="O329" i="1"/>
  <c r="C329" i="1"/>
  <c r="S328" i="1"/>
  <c r="O328" i="1"/>
  <c r="C328" i="1"/>
  <c r="S327" i="1"/>
  <c r="O327" i="1"/>
  <c r="C327" i="1"/>
  <c r="S326" i="1"/>
  <c r="O326" i="1"/>
  <c r="C326" i="1"/>
  <c r="S325" i="1"/>
  <c r="O325" i="1"/>
  <c r="C325" i="1"/>
  <c r="S324" i="1"/>
  <c r="O324" i="1"/>
  <c r="C324" i="1"/>
  <c r="S323" i="1"/>
  <c r="O323" i="1"/>
  <c r="C323" i="1"/>
  <c r="S322" i="1"/>
  <c r="O322" i="1"/>
  <c r="C322" i="1"/>
  <c r="S321" i="1"/>
  <c r="O321" i="1"/>
  <c r="C321" i="1"/>
  <c r="S320" i="1"/>
  <c r="O320" i="1"/>
  <c r="C320" i="1"/>
  <c r="S319" i="1"/>
  <c r="O319" i="1"/>
  <c r="C319" i="1"/>
  <c r="S318" i="1"/>
  <c r="O318" i="1"/>
  <c r="C318" i="1"/>
  <c r="S317" i="1"/>
  <c r="O317" i="1"/>
  <c r="C317" i="1"/>
  <c r="S316" i="1"/>
  <c r="O316" i="1"/>
  <c r="C316" i="1"/>
  <c r="S315" i="1"/>
  <c r="O315" i="1"/>
  <c r="C315" i="1"/>
  <c r="S314" i="1"/>
  <c r="O314" i="1"/>
  <c r="C314" i="1"/>
  <c r="S313" i="1"/>
  <c r="O313" i="1"/>
  <c r="C313" i="1"/>
  <c r="S312" i="1"/>
  <c r="O312" i="1"/>
  <c r="C312" i="1"/>
  <c r="S311" i="1"/>
  <c r="O311" i="1"/>
  <c r="C311" i="1"/>
  <c r="S310" i="1"/>
  <c r="O310" i="1"/>
  <c r="C310" i="1"/>
  <c r="S309" i="1"/>
  <c r="O309" i="1"/>
  <c r="C309" i="1"/>
  <c r="S308" i="1"/>
  <c r="O308" i="1"/>
  <c r="C308" i="1"/>
  <c r="S307" i="1"/>
  <c r="O307" i="1"/>
  <c r="C307" i="1"/>
  <c r="S306" i="1"/>
  <c r="O306" i="1"/>
  <c r="C306" i="1"/>
  <c r="S305" i="1"/>
  <c r="O305" i="1"/>
  <c r="C305" i="1"/>
  <c r="S304" i="1"/>
  <c r="O304" i="1"/>
  <c r="C304" i="1"/>
  <c r="S303" i="1"/>
  <c r="O303" i="1"/>
  <c r="C303" i="1"/>
  <c r="S302" i="1"/>
  <c r="O302" i="1"/>
  <c r="C302" i="1"/>
  <c r="S301" i="1"/>
  <c r="O301" i="1"/>
  <c r="C301" i="1"/>
  <c r="S300" i="1"/>
  <c r="O300" i="1"/>
  <c r="C300" i="1"/>
  <c r="S299" i="1"/>
  <c r="O299" i="1"/>
  <c r="C299" i="1"/>
  <c r="S298" i="1"/>
  <c r="O298" i="1"/>
  <c r="C298" i="1"/>
  <c r="S297" i="1"/>
  <c r="O297" i="1"/>
  <c r="C297" i="1"/>
  <c r="S296" i="1"/>
  <c r="O296" i="1"/>
  <c r="C296" i="1"/>
  <c r="S295" i="1"/>
  <c r="O295" i="1"/>
  <c r="C295" i="1"/>
  <c r="S294" i="1"/>
  <c r="O294" i="1"/>
  <c r="C294" i="1"/>
  <c r="S293" i="1"/>
  <c r="O293" i="1"/>
  <c r="C293" i="1"/>
  <c r="S292" i="1"/>
  <c r="O292" i="1"/>
  <c r="C292" i="1"/>
  <c r="S291" i="1"/>
  <c r="O291" i="1"/>
  <c r="C291" i="1"/>
  <c r="S290" i="1"/>
  <c r="O290" i="1"/>
  <c r="C290" i="1"/>
  <c r="S289" i="1"/>
  <c r="O289" i="1"/>
  <c r="C289" i="1"/>
  <c r="S288" i="1"/>
  <c r="O288" i="1"/>
  <c r="C288" i="1"/>
  <c r="S287" i="1"/>
  <c r="O287" i="1"/>
  <c r="C287" i="1"/>
  <c r="S286" i="1"/>
  <c r="O286" i="1"/>
  <c r="C286" i="1"/>
  <c r="S285" i="1"/>
  <c r="O285" i="1"/>
  <c r="C285" i="1"/>
  <c r="S284" i="1"/>
  <c r="O284" i="1"/>
  <c r="C284" i="1"/>
  <c r="S283" i="1"/>
  <c r="O283" i="1"/>
  <c r="C283" i="1"/>
  <c r="S282" i="1"/>
  <c r="O282" i="1"/>
  <c r="C282" i="1"/>
  <c r="S281" i="1"/>
  <c r="O281" i="1"/>
  <c r="C281" i="1"/>
  <c r="S280" i="1"/>
  <c r="O280" i="1"/>
  <c r="C280" i="1"/>
  <c r="S279" i="1"/>
  <c r="O279" i="1"/>
  <c r="C279" i="1"/>
  <c r="S278" i="1"/>
  <c r="O278" i="1"/>
  <c r="C278" i="1"/>
  <c r="S277" i="1"/>
  <c r="O277" i="1"/>
  <c r="C277" i="1"/>
  <c r="S276" i="1"/>
  <c r="O276" i="1"/>
  <c r="C276" i="1"/>
  <c r="S275" i="1"/>
  <c r="O275" i="1"/>
  <c r="C275" i="1"/>
  <c r="S274" i="1"/>
  <c r="O274" i="1"/>
  <c r="C274" i="1"/>
  <c r="S273" i="1"/>
  <c r="O273" i="1"/>
  <c r="C273" i="1"/>
  <c r="S272" i="1"/>
  <c r="O272" i="1"/>
  <c r="C272" i="1"/>
  <c r="S271" i="1"/>
  <c r="O271" i="1"/>
  <c r="C271" i="1"/>
  <c r="S270" i="1"/>
  <c r="O270" i="1"/>
  <c r="C270" i="1"/>
  <c r="S269" i="1"/>
  <c r="O269" i="1"/>
  <c r="C269" i="1"/>
  <c r="S268" i="1"/>
  <c r="O268" i="1"/>
  <c r="C268" i="1"/>
  <c r="S267" i="1"/>
  <c r="O267" i="1"/>
  <c r="C267" i="1"/>
  <c r="S266" i="1"/>
  <c r="O266" i="1"/>
  <c r="C266" i="1"/>
  <c r="S265" i="1"/>
  <c r="O265" i="1"/>
  <c r="C265" i="1"/>
  <c r="S264" i="1"/>
  <c r="O264" i="1"/>
  <c r="C264" i="1"/>
  <c r="S263" i="1"/>
  <c r="O263" i="1"/>
  <c r="C263" i="1"/>
  <c r="S262" i="1"/>
  <c r="O262" i="1"/>
  <c r="C262" i="1"/>
  <c r="S261" i="1"/>
  <c r="O261" i="1"/>
  <c r="C261" i="1"/>
  <c r="S260" i="1"/>
  <c r="O260" i="1"/>
  <c r="C260" i="1"/>
  <c r="S259" i="1"/>
  <c r="O259" i="1"/>
  <c r="C259" i="1"/>
  <c r="S258" i="1"/>
  <c r="O258" i="1"/>
  <c r="C258" i="1"/>
  <c r="S257" i="1"/>
  <c r="O257" i="1"/>
  <c r="C257" i="1"/>
  <c r="S256" i="1"/>
  <c r="O256" i="1"/>
  <c r="C256" i="1"/>
  <c r="S255" i="1"/>
  <c r="O255" i="1"/>
  <c r="C255" i="1"/>
  <c r="S254" i="1"/>
  <c r="O254" i="1"/>
  <c r="C254" i="1"/>
  <c r="S253" i="1"/>
  <c r="O253" i="1"/>
  <c r="C253" i="1"/>
  <c r="S252" i="1"/>
  <c r="O252" i="1"/>
  <c r="C252" i="1"/>
  <c r="S251" i="1"/>
  <c r="O251" i="1"/>
  <c r="C251" i="1"/>
  <c r="S250" i="1"/>
  <c r="O250" i="1"/>
  <c r="C250" i="1"/>
  <c r="S249" i="1"/>
  <c r="O249" i="1"/>
  <c r="C249" i="1"/>
  <c r="S248" i="1"/>
  <c r="O248" i="1"/>
  <c r="C248" i="1"/>
  <c r="S247" i="1"/>
  <c r="O247" i="1"/>
  <c r="C247" i="1"/>
  <c r="S246" i="1"/>
  <c r="O246" i="1"/>
  <c r="C246" i="1"/>
  <c r="S245" i="1"/>
  <c r="O245" i="1"/>
  <c r="C245" i="1"/>
  <c r="S244" i="1"/>
  <c r="O244" i="1"/>
  <c r="C244" i="1"/>
  <c r="S243" i="1"/>
  <c r="O243" i="1"/>
  <c r="C243" i="1"/>
  <c r="S242" i="1"/>
  <c r="O242" i="1"/>
  <c r="C242" i="1"/>
  <c r="S241" i="1"/>
  <c r="O241" i="1"/>
  <c r="C241" i="1"/>
  <c r="S240" i="1"/>
  <c r="O240" i="1"/>
  <c r="C240" i="1"/>
  <c r="S239" i="1"/>
  <c r="O239" i="1"/>
  <c r="C239" i="1"/>
  <c r="S238" i="1"/>
  <c r="O238" i="1"/>
  <c r="C238" i="1"/>
  <c r="S237" i="1"/>
  <c r="O237" i="1"/>
  <c r="C237" i="1"/>
  <c r="S236" i="1"/>
  <c r="O236" i="1"/>
  <c r="C236" i="1"/>
  <c r="S235" i="1"/>
  <c r="O235" i="1"/>
  <c r="C235" i="1"/>
  <c r="S234" i="1"/>
  <c r="O234" i="1"/>
  <c r="C234" i="1"/>
  <c r="S233" i="1"/>
  <c r="O233" i="1"/>
  <c r="C233" i="1"/>
  <c r="S232" i="1"/>
  <c r="O232" i="1"/>
  <c r="C232" i="1"/>
  <c r="S231" i="1"/>
  <c r="O231" i="1"/>
  <c r="C231" i="1"/>
  <c r="S230" i="1"/>
  <c r="O230" i="1"/>
  <c r="C230" i="1"/>
  <c r="S229" i="1"/>
  <c r="O229" i="1"/>
  <c r="C229" i="1"/>
  <c r="S228" i="1"/>
  <c r="O228" i="1"/>
  <c r="C228" i="1"/>
  <c r="S227" i="1"/>
  <c r="O227" i="1"/>
  <c r="C227" i="1"/>
  <c r="S226" i="1"/>
  <c r="O226" i="1"/>
  <c r="C226" i="1"/>
  <c r="S225" i="1"/>
  <c r="O225" i="1"/>
  <c r="C225" i="1"/>
  <c r="S224" i="1"/>
  <c r="O224" i="1"/>
  <c r="C224" i="1"/>
  <c r="S223" i="1"/>
  <c r="O223" i="1"/>
  <c r="C223" i="1"/>
  <c r="S222" i="1"/>
  <c r="O222" i="1"/>
  <c r="C222" i="1"/>
  <c r="S221" i="1"/>
  <c r="O221" i="1"/>
  <c r="C221" i="1"/>
  <c r="S220" i="1"/>
  <c r="O220" i="1"/>
  <c r="C220" i="1"/>
  <c r="S219" i="1"/>
  <c r="O219" i="1"/>
  <c r="C219" i="1"/>
  <c r="S218" i="1"/>
  <c r="O218" i="1"/>
  <c r="C218" i="1"/>
  <c r="S217" i="1"/>
  <c r="O217" i="1"/>
  <c r="C217" i="1"/>
  <c r="S216" i="1"/>
  <c r="O216" i="1"/>
  <c r="C216" i="1"/>
  <c r="S215" i="1"/>
  <c r="O215" i="1"/>
  <c r="C215" i="1"/>
  <c r="S214" i="1"/>
  <c r="O214" i="1"/>
  <c r="C214" i="1"/>
  <c r="S213" i="1"/>
  <c r="O213" i="1"/>
  <c r="C213" i="1"/>
  <c r="S212" i="1"/>
  <c r="O212" i="1"/>
  <c r="C212" i="1"/>
  <c r="S211" i="1"/>
  <c r="O211" i="1"/>
  <c r="C211" i="1"/>
  <c r="S210" i="1"/>
  <c r="O210" i="1"/>
  <c r="C210" i="1"/>
  <c r="S209" i="1"/>
  <c r="O209" i="1"/>
  <c r="C209" i="1"/>
  <c r="S208" i="1"/>
  <c r="O208" i="1"/>
  <c r="C208" i="1"/>
  <c r="S207" i="1"/>
  <c r="O207" i="1"/>
  <c r="C207" i="1"/>
  <c r="S206" i="1"/>
  <c r="O206" i="1"/>
  <c r="C206" i="1"/>
  <c r="S205" i="1"/>
  <c r="O205" i="1"/>
  <c r="C205" i="1"/>
  <c r="S204" i="1"/>
  <c r="O204" i="1"/>
  <c r="C204" i="1"/>
  <c r="S203" i="1"/>
  <c r="O203" i="1"/>
  <c r="C203" i="1"/>
  <c r="S202" i="1"/>
  <c r="O202" i="1"/>
  <c r="C202" i="1"/>
  <c r="S201" i="1"/>
  <c r="O201" i="1"/>
  <c r="C201" i="1"/>
  <c r="S200" i="1"/>
  <c r="O200" i="1"/>
  <c r="C200" i="1"/>
  <c r="S199" i="1"/>
  <c r="O199" i="1"/>
  <c r="C199" i="1"/>
  <c r="S198" i="1"/>
  <c r="O198" i="1"/>
  <c r="C198" i="1"/>
  <c r="S197" i="1"/>
  <c r="O197" i="1"/>
  <c r="C197" i="1"/>
  <c r="S196" i="1"/>
  <c r="O196" i="1"/>
  <c r="C196" i="1"/>
  <c r="S195" i="1"/>
  <c r="O195" i="1"/>
  <c r="C195" i="1"/>
  <c r="S194" i="1"/>
  <c r="O194" i="1"/>
  <c r="C194" i="1"/>
  <c r="S193" i="1"/>
  <c r="O193" i="1"/>
  <c r="C193" i="1"/>
  <c r="S192" i="1"/>
  <c r="O192" i="1"/>
  <c r="C192" i="1"/>
  <c r="S191" i="1"/>
  <c r="O191" i="1"/>
  <c r="C191" i="1"/>
  <c r="S190" i="1"/>
  <c r="O190" i="1"/>
  <c r="C190" i="1"/>
  <c r="S189" i="1"/>
  <c r="O189" i="1"/>
  <c r="C189" i="1"/>
  <c r="S188" i="1"/>
  <c r="O188" i="1"/>
  <c r="C188" i="1"/>
  <c r="S187" i="1"/>
  <c r="O187" i="1"/>
  <c r="C187" i="1"/>
  <c r="S186" i="1"/>
  <c r="O186" i="1"/>
  <c r="C186" i="1"/>
  <c r="S185" i="1"/>
  <c r="O185" i="1"/>
  <c r="C185" i="1"/>
  <c r="S184" i="1"/>
  <c r="O184" i="1"/>
  <c r="C184" i="1"/>
  <c r="S183" i="1"/>
  <c r="O183" i="1"/>
  <c r="C183" i="1"/>
  <c r="S182" i="1"/>
  <c r="O182" i="1"/>
  <c r="C182" i="1"/>
  <c r="S181" i="1"/>
  <c r="O181" i="1"/>
  <c r="C181" i="1"/>
  <c r="S180" i="1"/>
  <c r="O180" i="1"/>
  <c r="C180" i="1"/>
  <c r="S179" i="1"/>
  <c r="O179" i="1"/>
  <c r="C179" i="1"/>
  <c r="S178" i="1"/>
  <c r="O178" i="1"/>
  <c r="C178" i="1"/>
  <c r="S177" i="1"/>
  <c r="O177" i="1"/>
  <c r="C177" i="1"/>
  <c r="S176" i="1"/>
  <c r="O176" i="1"/>
  <c r="C176" i="1"/>
  <c r="S175" i="1"/>
  <c r="O175" i="1"/>
  <c r="C175" i="1"/>
  <c r="S174" i="1"/>
  <c r="O174" i="1"/>
  <c r="C174" i="1"/>
  <c r="S173" i="1"/>
  <c r="O173" i="1"/>
  <c r="C173" i="1"/>
  <c r="S172" i="1"/>
  <c r="O172" i="1"/>
  <c r="C172" i="1"/>
  <c r="S171" i="1"/>
  <c r="O171" i="1"/>
  <c r="C171" i="1"/>
  <c r="S170" i="1"/>
  <c r="O170" i="1"/>
  <c r="C170" i="1"/>
  <c r="S169" i="1"/>
  <c r="O169" i="1"/>
  <c r="C169" i="1"/>
  <c r="S168" i="1"/>
  <c r="O168" i="1"/>
  <c r="C168" i="1"/>
  <c r="S167" i="1"/>
  <c r="O167" i="1"/>
  <c r="C167" i="1"/>
  <c r="S166" i="1"/>
  <c r="O166" i="1"/>
  <c r="C166" i="1"/>
  <c r="S165" i="1"/>
  <c r="O165" i="1"/>
  <c r="C165" i="1"/>
  <c r="S164" i="1"/>
  <c r="O164" i="1"/>
  <c r="C164" i="1"/>
  <c r="S163" i="1"/>
  <c r="O163" i="1"/>
  <c r="C163" i="1"/>
  <c r="S162" i="1"/>
  <c r="O162" i="1"/>
  <c r="C162" i="1"/>
  <c r="S161" i="1"/>
  <c r="O161" i="1"/>
  <c r="C161" i="1"/>
  <c r="S160" i="1"/>
  <c r="O160" i="1"/>
  <c r="C160" i="1"/>
  <c r="S159" i="1"/>
  <c r="O159" i="1"/>
  <c r="C159" i="1"/>
  <c r="S158" i="1"/>
  <c r="O158" i="1"/>
  <c r="C158" i="1"/>
  <c r="S157" i="1"/>
  <c r="O157" i="1"/>
  <c r="C157" i="1"/>
  <c r="S156" i="1"/>
  <c r="O156" i="1"/>
  <c r="C156" i="1"/>
  <c r="S155" i="1"/>
  <c r="O155" i="1"/>
  <c r="C155" i="1"/>
  <c r="S154" i="1"/>
  <c r="O154" i="1"/>
  <c r="C154" i="1"/>
  <c r="S153" i="1"/>
  <c r="O153" i="1"/>
  <c r="C153" i="1"/>
  <c r="S152" i="1"/>
  <c r="O152" i="1"/>
  <c r="C152" i="1"/>
  <c r="S151" i="1"/>
  <c r="O151" i="1"/>
  <c r="C151" i="1"/>
  <c r="S150" i="1"/>
  <c r="O150" i="1"/>
  <c r="C150" i="1"/>
  <c r="S149" i="1"/>
  <c r="O149" i="1"/>
  <c r="C149" i="1"/>
  <c r="S148" i="1"/>
  <c r="O148" i="1"/>
  <c r="C148" i="1"/>
  <c r="S147" i="1"/>
  <c r="O147" i="1"/>
  <c r="C147" i="1"/>
  <c r="S146" i="1"/>
  <c r="O146" i="1"/>
  <c r="C146" i="1"/>
  <c r="S145" i="1"/>
  <c r="O145" i="1"/>
  <c r="C145" i="1"/>
  <c r="S144" i="1"/>
  <c r="O144" i="1"/>
  <c r="C144" i="1"/>
  <c r="S143" i="1"/>
  <c r="O143" i="1"/>
  <c r="C143" i="1"/>
  <c r="S142" i="1"/>
  <c r="O142" i="1"/>
  <c r="C142" i="1"/>
  <c r="S141" i="1"/>
  <c r="O141" i="1"/>
  <c r="C141" i="1"/>
  <c r="S140" i="1"/>
  <c r="O140" i="1"/>
  <c r="C140" i="1"/>
  <c r="S139" i="1"/>
  <c r="O139" i="1"/>
  <c r="C139" i="1"/>
  <c r="S138" i="1"/>
  <c r="O138" i="1"/>
  <c r="C138" i="1"/>
  <c r="S137" i="1"/>
  <c r="O137" i="1"/>
  <c r="C137" i="1"/>
  <c r="S136" i="1"/>
  <c r="O136" i="1"/>
  <c r="C136" i="1"/>
  <c r="S135" i="1"/>
  <c r="O135" i="1"/>
  <c r="C135" i="1"/>
  <c r="S134" i="1"/>
  <c r="O134" i="1"/>
  <c r="C134" i="1"/>
  <c r="S133" i="1"/>
  <c r="O133" i="1"/>
  <c r="C133" i="1"/>
  <c r="S132" i="1"/>
  <c r="O132" i="1"/>
  <c r="C132" i="1"/>
  <c r="S131" i="1"/>
  <c r="O131" i="1"/>
  <c r="C131" i="1"/>
  <c r="S130" i="1"/>
  <c r="O130" i="1"/>
  <c r="C130" i="1"/>
  <c r="S129" i="1"/>
  <c r="O129" i="1"/>
  <c r="C129" i="1"/>
  <c r="S128" i="1"/>
  <c r="O128" i="1"/>
  <c r="C128" i="1"/>
  <c r="S127" i="1"/>
  <c r="O127" i="1"/>
  <c r="C127" i="1"/>
  <c r="S126" i="1"/>
  <c r="O126" i="1"/>
  <c r="C126" i="1"/>
  <c r="S125" i="1"/>
  <c r="O125" i="1"/>
  <c r="C125" i="1"/>
  <c r="S124" i="1"/>
  <c r="O124" i="1"/>
  <c r="C124" i="1"/>
  <c r="S123" i="1"/>
  <c r="O123" i="1"/>
  <c r="C123" i="1"/>
  <c r="S122" i="1"/>
  <c r="O122" i="1"/>
  <c r="C122" i="1"/>
  <c r="S121" i="1"/>
  <c r="O121" i="1"/>
  <c r="C121" i="1"/>
  <c r="S120" i="1"/>
  <c r="O120" i="1"/>
  <c r="C120" i="1"/>
  <c r="S119" i="1"/>
  <c r="O119" i="1"/>
  <c r="C119" i="1"/>
  <c r="S118" i="1"/>
  <c r="O118" i="1"/>
  <c r="C118" i="1"/>
  <c r="S117" i="1"/>
  <c r="O117" i="1"/>
  <c r="C117" i="1"/>
  <c r="S116" i="1"/>
  <c r="O116" i="1"/>
  <c r="C116" i="1"/>
  <c r="S115" i="1"/>
  <c r="O115" i="1"/>
  <c r="C115" i="1"/>
  <c r="S114" i="1"/>
  <c r="O114" i="1"/>
  <c r="C114" i="1"/>
  <c r="S113" i="1"/>
  <c r="O113" i="1"/>
  <c r="C113" i="1"/>
  <c r="S112" i="1"/>
  <c r="O112" i="1"/>
  <c r="C112" i="1"/>
  <c r="S111" i="1"/>
  <c r="O111" i="1"/>
  <c r="C111" i="1"/>
  <c r="S110" i="1"/>
  <c r="O110" i="1"/>
  <c r="C110" i="1"/>
  <c r="S109" i="1"/>
  <c r="O109" i="1"/>
  <c r="C109" i="1"/>
  <c r="S108" i="1"/>
  <c r="O108" i="1"/>
  <c r="C108" i="1"/>
  <c r="S107" i="1"/>
  <c r="O107" i="1"/>
  <c r="C107" i="1"/>
  <c r="S106" i="1"/>
  <c r="O106" i="1"/>
  <c r="C106" i="1"/>
  <c r="S105" i="1"/>
  <c r="O105" i="1"/>
  <c r="C105" i="1"/>
  <c r="S104" i="1"/>
  <c r="O104" i="1"/>
  <c r="C104" i="1"/>
  <c r="S103" i="1"/>
  <c r="O103" i="1"/>
  <c r="C103" i="1"/>
  <c r="S102" i="1"/>
  <c r="O102" i="1"/>
  <c r="C102" i="1"/>
  <c r="S101" i="1"/>
  <c r="O101" i="1"/>
  <c r="C101" i="1"/>
  <c r="S100" i="1"/>
  <c r="O100" i="1"/>
  <c r="C100" i="1"/>
  <c r="S99" i="1"/>
  <c r="O99" i="1"/>
  <c r="C99" i="1"/>
  <c r="S98" i="1"/>
  <c r="O98" i="1"/>
  <c r="C98" i="1"/>
  <c r="S97" i="1"/>
  <c r="O97" i="1"/>
  <c r="C97" i="1"/>
  <c r="S96" i="1"/>
  <c r="O96" i="1"/>
  <c r="C96" i="1"/>
  <c r="S95" i="1"/>
  <c r="O95" i="1"/>
  <c r="C95" i="1"/>
  <c r="S94" i="1"/>
  <c r="O94" i="1"/>
  <c r="C94" i="1"/>
  <c r="S93" i="1"/>
  <c r="O93" i="1"/>
  <c r="C93" i="1"/>
  <c r="S92" i="1"/>
  <c r="O92" i="1"/>
  <c r="C92" i="1"/>
  <c r="S91" i="1"/>
  <c r="O91" i="1"/>
  <c r="C91" i="1"/>
  <c r="S90" i="1"/>
  <c r="O90" i="1"/>
  <c r="C90" i="1"/>
  <c r="S89" i="1"/>
  <c r="O89" i="1"/>
  <c r="C89" i="1"/>
  <c r="S88" i="1"/>
  <c r="O88" i="1"/>
  <c r="C88" i="1"/>
  <c r="S87" i="1"/>
  <c r="O87" i="1"/>
  <c r="C87" i="1"/>
  <c r="S86" i="1"/>
  <c r="O86" i="1"/>
  <c r="C86" i="1"/>
  <c r="S85" i="1"/>
  <c r="O85" i="1"/>
  <c r="C85" i="1"/>
  <c r="S84" i="1"/>
  <c r="O84" i="1"/>
  <c r="C84" i="1"/>
  <c r="S83" i="1"/>
  <c r="O83" i="1"/>
  <c r="C83" i="1"/>
  <c r="S82" i="1"/>
  <c r="O82" i="1"/>
  <c r="C82" i="1"/>
  <c r="S81" i="1"/>
  <c r="O81" i="1"/>
  <c r="C81" i="1"/>
  <c r="S80" i="1"/>
  <c r="O80" i="1"/>
  <c r="C80" i="1"/>
  <c r="S79" i="1"/>
  <c r="O79" i="1"/>
  <c r="C79" i="1"/>
  <c r="S78" i="1"/>
  <c r="O78" i="1"/>
  <c r="C78" i="1"/>
  <c r="S77" i="1"/>
  <c r="O77" i="1"/>
  <c r="C77" i="1"/>
  <c r="S76" i="1"/>
  <c r="O76" i="1"/>
  <c r="C76" i="1"/>
  <c r="S75" i="1"/>
  <c r="O75" i="1"/>
  <c r="C75" i="1"/>
  <c r="S74" i="1"/>
  <c r="O74" i="1"/>
  <c r="C74" i="1"/>
  <c r="S73" i="1"/>
  <c r="O73" i="1"/>
  <c r="C73" i="1"/>
  <c r="S72" i="1"/>
  <c r="O72" i="1"/>
  <c r="C72" i="1"/>
  <c r="S71" i="1"/>
  <c r="O71" i="1"/>
  <c r="C71" i="1"/>
  <c r="S70" i="1"/>
  <c r="O70" i="1"/>
  <c r="C70" i="1"/>
  <c r="S69" i="1"/>
  <c r="O69" i="1"/>
  <c r="C69" i="1"/>
  <c r="S68" i="1"/>
  <c r="O68" i="1"/>
  <c r="C68" i="1"/>
  <c r="S67" i="1"/>
  <c r="O67" i="1"/>
  <c r="C67" i="1"/>
  <c r="S66" i="1"/>
  <c r="O66" i="1"/>
  <c r="C66" i="1"/>
  <c r="S65" i="1"/>
  <c r="O65" i="1"/>
  <c r="C65" i="1"/>
  <c r="S64" i="1"/>
  <c r="O64" i="1"/>
  <c r="C64" i="1"/>
  <c r="S63" i="1"/>
  <c r="O63" i="1"/>
  <c r="C63" i="1"/>
  <c r="S62" i="1"/>
  <c r="O62" i="1"/>
  <c r="C62" i="1"/>
  <c r="S61" i="1"/>
  <c r="O61" i="1"/>
  <c r="C61" i="1"/>
  <c r="S60" i="1"/>
  <c r="O60" i="1"/>
  <c r="C60" i="1"/>
  <c r="S59" i="1"/>
  <c r="O59" i="1"/>
  <c r="C59" i="1"/>
  <c r="S58" i="1"/>
  <c r="O58" i="1"/>
  <c r="C58" i="1"/>
  <c r="S57" i="1"/>
  <c r="O57" i="1"/>
  <c r="C57" i="1"/>
  <c r="S56" i="1"/>
  <c r="O56" i="1"/>
  <c r="C56" i="1"/>
  <c r="S55" i="1"/>
  <c r="O55" i="1"/>
  <c r="C55" i="1"/>
  <c r="S54" i="1"/>
  <c r="O54" i="1"/>
  <c r="C54" i="1"/>
  <c r="S53" i="1"/>
  <c r="O53" i="1"/>
  <c r="C53" i="1"/>
  <c r="S52" i="1"/>
  <c r="O52" i="1"/>
  <c r="C52" i="1"/>
  <c r="S51" i="1"/>
  <c r="O51" i="1"/>
  <c r="C51" i="1"/>
  <c r="S50" i="1"/>
  <c r="O50" i="1"/>
  <c r="C50" i="1"/>
  <c r="S49" i="1"/>
  <c r="O49" i="1"/>
  <c r="C49" i="1"/>
  <c r="S48" i="1"/>
  <c r="O48" i="1"/>
  <c r="C48" i="1"/>
  <c r="S47" i="1"/>
  <c r="O47" i="1"/>
  <c r="C47" i="1"/>
  <c r="S46" i="1"/>
  <c r="O46" i="1"/>
  <c r="C46" i="1"/>
  <c r="S45" i="1"/>
  <c r="O45" i="1"/>
  <c r="C45" i="1"/>
  <c r="S44" i="1"/>
  <c r="O44" i="1"/>
  <c r="C44" i="1"/>
  <c r="S43" i="1"/>
  <c r="O43" i="1"/>
  <c r="C43" i="1"/>
  <c r="S42" i="1"/>
  <c r="O42" i="1"/>
  <c r="C42" i="1"/>
  <c r="S41" i="1"/>
  <c r="O41" i="1"/>
  <c r="C41" i="1"/>
  <c r="S40" i="1"/>
  <c r="O40" i="1"/>
  <c r="C40" i="1"/>
  <c r="S39" i="1"/>
  <c r="O39" i="1"/>
  <c r="C39" i="1"/>
  <c r="S38" i="1"/>
  <c r="O38" i="1"/>
  <c r="C38" i="1"/>
  <c r="S37" i="1"/>
  <c r="O37" i="1"/>
  <c r="C37" i="1"/>
  <c r="S36" i="1"/>
  <c r="O36" i="1"/>
  <c r="C36" i="1"/>
  <c r="S35" i="1"/>
  <c r="O35" i="1"/>
  <c r="C35" i="1"/>
  <c r="S34" i="1"/>
  <c r="O34" i="1"/>
  <c r="C34" i="1"/>
  <c r="S33" i="1"/>
  <c r="O33" i="1"/>
  <c r="C33" i="1"/>
  <c r="S32" i="1"/>
  <c r="O32" i="1"/>
  <c r="C32" i="1"/>
  <c r="S31" i="1"/>
  <c r="O31" i="1"/>
  <c r="C31" i="1"/>
  <c r="S30" i="1"/>
  <c r="O30" i="1"/>
  <c r="C30" i="1"/>
  <c r="S29" i="1"/>
  <c r="O29" i="1"/>
  <c r="C29" i="1"/>
  <c r="S28" i="1"/>
  <c r="O28" i="1"/>
  <c r="C28" i="1"/>
  <c r="S27" i="1"/>
  <c r="O27" i="1"/>
  <c r="C27" i="1"/>
  <c r="S26" i="1"/>
  <c r="O26" i="1"/>
  <c r="C26" i="1"/>
  <c r="S25" i="1"/>
  <c r="O25" i="1"/>
  <c r="C25" i="1"/>
  <c r="S24" i="1"/>
  <c r="O24" i="1"/>
  <c r="C24" i="1"/>
  <c r="S23" i="1"/>
  <c r="O23" i="1"/>
  <c r="C23" i="1"/>
  <c r="S22" i="1"/>
  <c r="O22" i="1"/>
  <c r="C22" i="1"/>
  <c r="S21" i="1"/>
  <c r="O21" i="1"/>
  <c r="C21" i="1"/>
  <c r="S20" i="1"/>
  <c r="O20" i="1"/>
  <c r="C20" i="1"/>
  <c r="S19" i="1"/>
  <c r="O19" i="1"/>
  <c r="C19" i="1"/>
  <c r="S18" i="1"/>
  <c r="O18" i="1"/>
  <c r="C18" i="1"/>
  <c r="S17" i="1"/>
  <c r="O17" i="1"/>
  <c r="C17" i="1"/>
  <c r="S16" i="1"/>
  <c r="O16" i="1"/>
  <c r="C16" i="1"/>
  <c r="S15" i="1"/>
  <c r="O15" i="1"/>
  <c r="C15" i="1"/>
  <c r="S14" i="1"/>
  <c r="O14" i="1"/>
  <c r="C14" i="1"/>
  <c r="S13" i="1"/>
  <c r="O13" i="1"/>
  <c r="C13" i="1"/>
  <c r="S12" i="1"/>
  <c r="O12" i="1"/>
  <c r="C12" i="1"/>
  <c r="S11" i="1"/>
  <c r="O11" i="1"/>
  <c r="C11" i="1"/>
  <c r="S10" i="1"/>
  <c r="O10" i="1"/>
  <c r="C10" i="1"/>
  <c r="S9" i="1"/>
  <c r="O9" i="1"/>
  <c r="C9" i="1"/>
  <c r="S8" i="1"/>
  <c r="O8" i="1"/>
  <c r="C8" i="1"/>
  <c r="S7" i="1"/>
  <c r="O7" i="1"/>
  <c r="C7" i="1"/>
  <c r="S6" i="1"/>
  <c r="O6" i="1"/>
  <c r="C6" i="1"/>
  <c r="S5" i="1"/>
  <c r="O5" i="1"/>
  <c r="C5" i="1"/>
  <c r="S4" i="1"/>
  <c r="O4" i="1"/>
  <c r="C4" i="1"/>
  <c r="S3" i="1"/>
  <c r="O3" i="1"/>
  <c r="C3" i="1"/>
  <c r="S2" i="1"/>
  <c r="O2" i="1"/>
  <c r="C2" i="1"/>
  <c r="H24" i="2"/>
  <c r="K24" i="2"/>
  <c r="L16" i="2"/>
  <c r="M17" i="2"/>
  <c r="M19" i="2"/>
  <c r="N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59BA12-F8EC-4C18-AD78-E96A87789D49}" keepAlive="1" name="Query - Shaks_Seun_4(1)" description="Connection to the 'Shaks_Seun_4(1)' query in the workbook." type="5" refreshedVersion="0" background="1">
    <dbPr connection="Provider=Microsoft.Mashup.OleDb.1;Data Source=$Workbook$;Location=Shaks_Seun_4(1);Extended Properties=&quot;&quot;" command="SELECT * FROM [Shaks_Seun_4(1)]"/>
  </connection>
</connections>
</file>

<file path=xl/sharedStrings.xml><?xml version="1.0" encoding="utf-8"?>
<sst xmlns="http://schemas.openxmlformats.org/spreadsheetml/2006/main" count="62379" uniqueCount="170">
  <si>
    <t>Customer ID</t>
  </si>
  <si>
    <t>Age</t>
  </si>
  <si>
    <t>Gender</t>
  </si>
  <si>
    <t>Loyalty Member</t>
  </si>
  <si>
    <t>Product Type</t>
  </si>
  <si>
    <t>SKU</t>
  </si>
  <si>
    <t>Rating</t>
  </si>
  <si>
    <t>Order Status</t>
  </si>
  <si>
    <t>Payment Method</t>
  </si>
  <si>
    <t>Total Price</t>
  </si>
  <si>
    <t>Unit Price</t>
  </si>
  <si>
    <t>Quantity</t>
  </si>
  <si>
    <t>Purchase Date</t>
  </si>
  <si>
    <t>Shipping Type</t>
  </si>
  <si>
    <t>Add-ons Purchased</t>
  </si>
  <si>
    <t>Add-on Total</t>
  </si>
  <si>
    <t>Male</t>
  </si>
  <si>
    <t>No</t>
  </si>
  <si>
    <t>Smartphone</t>
  </si>
  <si>
    <t>SKU1004</t>
  </si>
  <si>
    <t>Cancelled</t>
  </si>
  <si>
    <t>Credit Card</t>
  </si>
  <si>
    <t>Standard</t>
  </si>
  <si>
    <t>Accessory,Accessory,Accessory</t>
  </si>
  <si>
    <t>Tablet</t>
  </si>
  <si>
    <t>SKU1002</t>
  </si>
  <si>
    <t>Completed</t>
  </si>
  <si>
    <t>Paypal</t>
  </si>
  <si>
    <t>Overnight</t>
  </si>
  <si>
    <t>Impulse Item</t>
  </si>
  <si>
    <t>Laptop</t>
  </si>
  <si>
    <t>SKU1005</t>
  </si>
  <si>
    <t>Express</t>
  </si>
  <si>
    <t>Yes</t>
  </si>
  <si>
    <t>Cash</t>
  </si>
  <si>
    <t>Impulse Item,Impulse Item</t>
  </si>
  <si>
    <t>SKU1001</t>
  </si>
  <si>
    <t>Accessory</t>
  </si>
  <si>
    <t>Female</t>
  </si>
  <si>
    <t>Impulse Item,Accessory</t>
  </si>
  <si>
    <t>Smartwatch</t>
  </si>
  <si>
    <t>SKU1003</t>
  </si>
  <si>
    <t>Debit Card</t>
  </si>
  <si>
    <t>Extended Warranty,Extended Warranty</t>
  </si>
  <si>
    <t>Impulse Item,Accessory,Impulse Item</t>
  </si>
  <si>
    <t>Accessory,Extended Warranty</t>
  </si>
  <si>
    <t>Extended Warranty,Impulse Item,Extended Warranty</t>
  </si>
  <si>
    <t>Accessory,Impulse Item,Accessory</t>
  </si>
  <si>
    <t>Impulse Item,Extended Warranty</t>
  </si>
  <si>
    <t>Impulse Item,Accessory,Extended Warranty</t>
  </si>
  <si>
    <t>Extended Warranty,Impulse Item</t>
  </si>
  <si>
    <t>Accessory,Accessory</t>
  </si>
  <si>
    <t>Extended Warranty</t>
  </si>
  <si>
    <t>Extended Warranty,Accessory</t>
  </si>
  <si>
    <t>Accessory,Extended Warranty,Extended Warranty</t>
  </si>
  <si>
    <t>Accessory,Impulse Item</t>
  </si>
  <si>
    <t>Impulse Item,Impulse Item,Accessory</t>
  </si>
  <si>
    <t>Impulse Item,Extended Warranty,Impulse Item</t>
  </si>
  <si>
    <t>Extended Warranty,Accessory,Impulse Item</t>
  </si>
  <si>
    <t>Impulse Item,Accessory,Accessory</t>
  </si>
  <si>
    <t>Accessory,Impulse Item,Extended Warranty</t>
  </si>
  <si>
    <t>Accessory,Extended Warranty,Impulse Item</t>
  </si>
  <si>
    <t>Extended Warranty,Accessory,Extended Warranty</t>
  </si>
  <si>
    <t>Impulse Item,Impulse Item,Extended Warranty</t>
  </si>
  <si>
    <t>Impulse Item,Extended Warranty,Extended Warranty</t>
  </si>
  <si>
    <t>Extended Warranty,Accessory,Accessory</t>
  </si>
  <si>
    <t>Extended Warranty,Extended Warranty,Impulse Item</t>
  </si>
  <si>
    <t>Extended Warranty,Extended Warranty,Extended Warranty</t>
  </si>
  <si>
    <t>Extended Warranty,Extended Warranty,Accessory</t>
  </si>
  <si>
    <t>Accessory,Extended Warranty,Accessory</t>
  </si>
  <si>
    <t>Accessory,Accessory,Impulse Item</t>
  </si>
  <si>
    <t>Impulse Item,Impulse Item,Impulse Item</t>
  </si>
  <si>
    <t>Impulse Item,Extended Warranty,Accessory</t>
  </si>
  <si>
    <t>Accessory,Accessory,Extended Warranty</t>
  </si>
  <si>
    <t>Accessory,Impulse Item,Impulse Item</t>
  </si>
  <si>
    <t>Extended Warranty,Impulse Item,Impulse Item</t>
  </si>
  <si>
    <t>Extended Warranty,Impulse Item,Accessory</t>
  </si>
  <si>
    <t>Headphones</t>
  </si>
  <si>
    <t>LTP123</t>
  </si>
  <si>
    <t>Same Day</t>
  </si>
  <si>
    <t>Extended Warranty, Impulse Item, Impulse Item</t>
  </si>
  <si>
    <t>SMP234</t>
  </si>
  <si>
    <t>Impulse Item, Extended Warranty</t>
  </si>
  <si>
    <t>Bank Transfer</t>
  </si>
  <si>
    <t>Expedited</t>
  </si>
  <si>
    <t>TBL345</t>
  </si>
  <si>
    <t>HDP456</t>
  </si>
  <si>
    <t>Extended Warranty, Extended Warranty</t>
  </si>
  <si>
    <t>SWT567</t>
  </si>
  <si>
    <t>Impulse Item, Extended Warranty, Extended Warranty</t>
  </si>
  <si>
    <t>Extended Warranty, Impulse Item, Accessory</t>
  </si>
  <si>
    <t>Accessory, Extended Warranty</t>
  </si>
  <si>
    <t>Impulse Item, Impulse Item</t>
  </si>
  <si>
    <t>PayPal</t>
  </si>
  <si>
    <t>Extended Warranty, Extended Warranty, Accessory</t>
  </si>
  <si>
    <t>Extended Warranty, Accessory</t>
  </si>
  <si>
    <t>Impulse Item, Accessory</t>
  </si>
  <si>
    <t>Extended Warranty, Impulse Item</t>
  </si>
  <si>
    <t>Accessory, Extended Warranty, Extended Warranty</t>
  </si>
  <si>
    <t>Impulse Item, Impulse Item, Extended Warranty</t>
  </si>
  <si>
    <t>Extended Warranty, Extended Warranty, Impulse Item</t>
  </si>
  <si>
    <t>Accessory, Extended Warranty, Accessory</t>
  </si>
  <si>
    <t>Accessory, Impulse Item, Extended Warranty</t>
  </si>
  <si>
    <t>Accessory, Impulse Item, Impulse Item</t>
  </si>
  <si>
    <t>Extended Warranty, Accessory, Accessory</t>
  </si>
  <si>
    <t>Accessory, Accessory, Extended Warranty</t>
  </si>
  <si>
    <t>Impulse Item, Accessory, Accessory</t>
  </si>
  <si>
    <t>Accessory, Accessory</t>
  </si>
  <si>
    <t>Extended Warranty, Accessory, Extended Warranty</t>
  </si>
  <si>
    <t>Impulse Item, Accessory, Extended Warranty</t>
  </si>
  <si>
    <t>Impulse Item, Extended Warranty, Impulse Item</t>
  </si>
  <si>
    <t>Accessory, Extended Warranty, Impulse Item</t>
  </si>
  <si>
    <t>Impulse Item, Extended Warranty, Accessory</t>
  </si>
  <si>
    <t>Accessory, Impulse Item</t>
  </si>
  <si>
    <t>Impulse Item, Impulse Item, Accessory</t>
  </si>
  <si>
    <t>Accessory, Accessory, Impulse Item</t>
  </si>
  <si>
    <t>Extended Warranty, Impulse Item, Extended Warranty</t>
  </si>
  <si>
    <t>Accessory, Impulse Item, Accessory</t>
  </si>
  <si>
    <t>Impulse Item, Accessory, Impulse Item</t>
  </si>
  <si>
    <t>Accessory, Accessory, Accessory</t>
  </si>
  <si>
    <t>Extended Warranty, Accessory, Impulse Item</t>
  </si>
  <si>
    <t>Extended Warranty, Extended Warranty, Extended Warranty</t>
  </si>
  <si>
    <t>Impulse Item, Impulse Item, Impulse Item</t>
  </si>
  <si>
    <t>Month of Purchase</t>
  </si>
  <si>
    <t>Age group</t>
  </si>
  <si>
    <t>Final Total</t>
  </si>
  <si>
    <t>Row Labels</t>
  </si>
  <si>
    <t>April 2023</t>
  </si>
  <si>
    <t>April 2024</t>
  </si>
  <si>
    <t>August 2023</t>
  </si>
  <si>
    <t>August 2024</t>
  </si>
  <si>
    <t>December 2023</t>
  </si>
  <si>
    <t>December 2024</t>
  </si>
  <si>
    <t>February 2023</t>
  </si>
  <si>
    <t>February 2024</t>
  </si>
  <si>
    <t>January 2023</t>
  </si>
  <si>
    <t>January 2024</t>
  </si>
  <si>
    <t>July 2023</t>
  </si>
  <si>
    <t>July 2024</t>
  </si>
  <si>
    <t>June 2023</t>
  </si>
  <si>
    <t>June 2024</t>
  </si>
  <si>
    <t>March 2023</t>
  </si>
  <si>
    <t>March 2024</t>
  </si>
  <si>
    <t>May 2023</t>
  </si>
  <si>
    <t>May 2024</t>
  </si>
  <si>
    <t>November 2023</t>
  </si>
  <si>
    <t>November 2024</t>
  </si>
  <si>
    <t>October 2023</t>
  </si>
  <si>
    <t>October 2024</t>
  </si>
  <si>
    <t>September 2023</t>
  </si>
  <si>
    <t>September 2024</t>
  </si>
  <si>
    <t>Grand Total</t>
  </si>
  <si>
    <t>Sum of Final Total</t>
  </si>
  <si>
    <t>Middle-Aged</t>
  </si>
  <si>
    <t>Old</t>
  </si>
  <si>
    <t>Young</t>
  </si>
  <si>
    <t>Count of Gender</t>
  </si>
  <si>
    <t>Sum of Quantity</t>
  </si>
  <si>
    <t>Column Labels</t>
  </si>
  <si>
    <t>Count of Loyalty Member</t>
  </si>
  <si>
    <t>Sum of Total Price</t>
  </si>
  <si>
    <t>Sum of Add-on Total</t>
  </si>
  <si>
    <t>Average of Rating</t>
  </si>
  <si>
    <t>2023</t>
  </si>
  <si>
    <t>2024</t>
  </si>
  <si>
    <t>Average of Unit Price</t>
  </si>
  <si>
    <t>Average of Quantity</t>
  </si>
  <si>
    <t>Count of Quantity</t>
  </si>
  <si>
    <t xml:space="preserve"> </t>
  </si>
  <si>
    <t>Count of Payment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</si>
</sst>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409]* #,##0.00_ ;_-[$$-409]* \-#,##0.00\ ;_-[$$-409]* &quot;-&quot;??_ ;_-@_ "/>
    <numFmt numFmtId="165" formatCode="yyyy/mm/dd"/>
    <numFmt numFmtId="166" formatCode="0.0"/>
    <numFmt numFmtId="167" formatCode="_-* #,##0_-;\-* #,##0_-;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3">
    <xf numFmtId="0" fontId="0" fillId="0" borderId="0" xfId="0"/>
    <xf numFmtId="0" fontId="0" fillId="0" borderId="10" xfId="0" applyBorder="1"/>
    <xf numFmtId="0" fontId="16" fillId="0" borderId="10" xfId="0" applyFont="1" applyBorder="1"/>
    <xf numFmtId="0" fontId="16" fillId="0" borderId="10" xfId="0" applyFont="1" applyBorder="1" applyAlignment="1">
      <alignment horizontal="left"/>
    </xf>
    <xf numFmtId="0" fontId="0" fillId="0" borderId="10" xfId="0" applyBorder="1" applyAlignment="1">
      <alignment horizontal="left"/>
    </xf>
    <xf numFmtId="164" fontId="16" fillId="0" borderId="10" xfId="0" applyNumberFormat="1" applyFont="1" applyBorder="1"/>
    <xf numFmtId="164" fontId="0" fillId="0" borderId="10" xfId="0" applyNumberFormat="1" applyBorder="1"/>
    <xf numFmtId="165" fontId="16" fillId="0" borderId="10" xfId="0" applyNumberFormat="1" applyFont="1" applyBorder="1" applyAlignment="1">
      <alignment horizontal="left"/>
    </xf>
    <xf numFmtId="165" fontId="0" fillId="0" borderId="10" xfId="0" applyNumberFormat="1" applyBorder="1" applyAlignment="1">
      <alignment horizontal="left"/>
    </xf>
    <xf numFmtId="165" fontId="0" fillId="0" borderId="0" xfId="0" applyNumberFormat="1"/>
    <xf numFmtId="0" fontId="0" fillId="0" borderId="11" xfId="0" applyBorder="1"/>
    <xf numFmtId="164" fontId="0" fillId="0" borderId="11" xfId="0" applyNumberFormat="1" applyBorder="1"/>
    <xf numFmtId="165" fontId="0" fillId="0" borderId="11" xfId="0" applyNumberFormat="1" applyBorder="1" applyAlignment="1">
      <alignment horizontal="left"/>
    </xf>
    <xf numFmtId="0" fontId="0" fillId="0" borderId="11" xfId="0" applyBorder="1" applyAlignment="1">
      <alignment horizontal="left"/>
    </xf>
    <xf numFmtId="164" fontId="0" fillId="0" borderId="0" xfId="0" applyNumberFormat="1"/>
    <xf numFmtId="165" fontId="0" fillId="0" borderId="0" xfId="0" applyNumberFormat="1" applyAlignment="1">
      <alignment horizontal="left"/>
    </xf>
    <xf numFmtId="0" fontId="0" fillId="0" borderId="0" xfId="0" applyAlignment="1">
      <alignment horizontal="left"/>
    </xf>
    <xf numFmtId="0" fontId="0" fillId="0" borderId="0" xfId="0" pivotButton="1"/>
    <xf numFmtId="166" fontId="0" fillId="0" borderId="0" xfId="0" applyNumberFormat="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2" fontId="0" fillId="0" borderId="0" xfId="0" applyNumberFormat="1"/>
    <xf numFmtId="167" fontId="0" fillId="0" borderId="0" xfId="42" applyNumberFormat="1" applyFont="1"/>
    <xf numFmtId="167" fontId="0" fillId="0" borderId="0" xfId="0" applyNumberFormat="1"/>
    <xf numFmtId="167" fontId="16" fillId="33" borderId="21" xfId="42" applyNumberFormat="1" applyFont="1" applyFill="1" applyBorder="1"/>
    <xf numFmtId="9"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
    <dxf>
      <numFmt numFmtId="13" formatCode="0%"/>
    </dxf>
    <dxf>
      <numFmt numFmtId="172" formatCode="0.0%"/>
    </dxf>
    <dxf>
      <numFmt numFmtId="13" formatCode="0%"/>
    </dxf>
    <dxf>
      <numFmt numFmtId="172" formatCode="0.0%"/>
    </dxf>
    <dxf>
      <numFmt numFmtId="14" formatCode="0.00%"/>
    </dxf>
    <dxf>
      <numFmt numFmtId="14" formatCode="0.00%"/>
    </dxf>
    <dxf>
      <numFmt numFmtId="169" formatCode="0.000%"/>
    </dxf>
    <dxf>
      <numFmt numFmtId="169" formatCode="0.000%"/>
    </dxf>
    <dxf>
      <numFmt numFmtId="170" formatCode="0.0000%"/>
    </dxf>
    <dxf>
      <numFmt numFmtId="170" formatCode="0.0000%"/>
    </dxf>
    <dxf>
      <numFmt numFmtId="171" formatCode="0.00000%"/>
    </dxf>
    <dxf>
      <numFmt numFmtId="171" formatCode="0.00000%"/>
    </dxf>
    <dxf>
      <numFmt numFmtId="170" formatCode="0.0000%"/>
    </dxf>
    <dxf>
      <numFmt numFmtId="170" formatCode="0.0000%"/>
    </dxf>
    <dxf>
      <numFmt numFmtId="169" formatCode="0.000%"/>
    </dxf>
    <dxf>
      <numFmt numFmtId="169" formatCode="0.000%"/>
    </dxf>
    <dxf>
      <numFmt numFmtId="14" formatCode="0.00%"/>
    </dxf>
    <dxf>
      <numFmt numFmtId="14" formatCode="0.00%"/>
    </dxf>
    <dxf>
      <numFmt numFmtId="13" formatCode="0%"/>
    </dxf>
    <dxf>
      <numFmt numFmtId="13" formatCode="0%"/>
    </dxf>
    <dxf>
      <numFmt numFmtId="2" formatCode="0.00"/>
    </dxf>
    <dxf>
      <numFmt numFmtId="166" formatCode="0.0"/>
    </dxf>
    <dxf>
      <numFmt numFmtId="167" formatCode="_-* #,##0_-;\-* #,##0_-;_-* &quot;-&quot;??_-;_-@_-"/>
    </dxf>
    <dxf>
      <numFmt numFmtId="167"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5" Type="http://schemas.microsoft.com/office/2007/relationships/slicerCache" Target="slicerCaches/slicerCache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[Shaks_Seun_4(1)(2).xlsx]Sheet1!PivotTable26</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Sales By</a:t>
            </a:r>
            <a:r>
              <a:rPr lang="en-US" b="1" baseline="0"/>
              <a:t> Age-Group</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Sheet1!$V$31</c:f>
              <c:strCache>
                <c:ptCount val="1"/>
                <c:pt idx="0">
                  <c:v>Total</c:v>
                </c:pt>
              </c:strCache>
            </c:strRef>
          </c:tx>
          <c:spPr>
            <a:solidFill>
              <a:schemeClr val="accent1"/>
            </a:solidFill>
            <a:ln>
              <a:noFill/>
            </a:ln>
            <a:effectLst/>
          </c:spPr>
          <c:invertIfNegative val="0"/>
          <c:cat>
            <c:strRef>
              <c:f>Sheet1!$U$32:$U$35</c:f>
              <c:strCache>
                <c:ptCount val="3"/>
                <c:pt idx="0">
                  <c:v>Middle-Aged</c:v>
                </c:pt>
                <c:pt idx="1">
                  <c:v>Old</c:v>
                </c:pt>
                <c:pt idx="2">
                  <c:v>Young</c:v>
                </c:pt>
              </c:strCache>
            </c:strRef>
          </c:cat>
          <c:val>
            <c:numRef>
              <c:f>Sheet1!$V$32:$V$35</c:f>
              <c:numCache>
                <c:formatCode>_-[$$-409]* #,##0.00_ ;_-[$$-409]* \-#,##0.00\ ;_-[$$-409]* "-"??_ ;_-@_ </c:formatCode>
                <c:ptCount val="3"/>
                <c:pt idx="0">
                  <c:v>8303597.3600000031</c:v>
                </c:pt>
                <c:pt idx="1">
                  <c:v>10150011.140000047</c:v>
                </c:pt>
                <c:pt idx="2">
                  <c:v>7364801.0999999922</c:v>
                </c:pt>
              </c:numCache>
            </c:numRef>
          </c:val>
          <c:extLst>
            <c:ext xmlns:c16="http://schemas.microsoft.com/office/drawing/2014/chart" uri="{C3380CC4-5D6E-409C-BE32-E72D297353CC}">
              <c16:uniqueId val="{00000000-67F0-4967-AD2E-05D0B1793630}"/>
            </c:ext>
          </c:extLst>
        </c:ser>
        <c:dLbls>
          <c:showLegendKey val="0"/>
          <c:showVal val="0"/>
          <c:showCatName val="0"/>
          <c:showSerName val="0"/>
          <c:showPercent val="0"/>
          <c:showBubbleSize val="0"/>
        </c:dLbls>
        <c:gapWidth val="219"/>
        <c:overlap val="-27"/>
        <c:axId val="412790784"/>
        <c:axId val="412778784"/>
      </c:barChart>
      <c:catAx>
        <c:axId val="41279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412778784"/>
        <c:crosses val="autoZero"/>
        <c:auto val="1"/>
        <c:lblAlgn val="ctr"/>
        <c:lblOffset val="100"/>
        <c:noMultiLvlLbl val="0"/>
      </c:catAx>
      <c:valAx>
        <c:axId val="412778784"/>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412790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[Shaks_Seun_4(1)(2).xlsx]Sheet1!PivotTable27</c:name>
    <c:fmtId val="2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a:t>
            </a:r>
            <a:r>
              <a:rPr lang="en-US" b="1" baseline="0"/>
              <a:t> Count of Payment Method</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Sheet1!$P$16</c:f>
              <c:strCache>
                <c:ptCount val="1"/>
                <c:pt idx="0">
                  <c:v>Total</c:v>
                </c:pt>
              </c:strCache>
            </c:strRef>
          </c:tx>
          <c:spPr>
            <a:solidFill>
              <a:schemeClr val="accent1"/>
            </a:solidFill>
            <a:ln>
              <a:noFill/>
            </a:ln>
            <a:effectLst/>
          </c:spPr>
          <c:invertIfNegative val="0"/>
          <c:cat>
            <c:strRef>
              <c:f>Sheet1!$O$17:$O$22</c:f>
              <c:strCache>
                <c:ptCount val="5"/>
                <c:pt idx="0">
                  <c:v>Bank Transfer</c:v>
                </c:pt>
                <c:pt idx="1">
                  <c:v>Cash</c:v>
                </c:pt>
                <c:pt idx="2">
                  <c:v>Credit Card</c:v>
                </c:pt>
                <c:pt idx="3">
                  <c:v>Debit Card</c:v>
                </c:pt>
                <c:pt idx="4">
                  <c:v>Paypal</c:v>
                </c:pt>
              </c:strCache>
            </c:strRef>
          </c:cat>
          <c:val>
            <c:numRef>
              <c:f>Sheet1!$P$17:$P$22</c:f>
              <c:numCache>
                <c:formatCode>General</c:formatCode>
                <c:ptCount val="5"/>
                <c:pt idx="0">
                  <c:v>1356</c:v>
                </c:pt>
                <c:pt idx="1">
                  <c:v>988</c:v>
                </c:pt>
                <c:pt idx="2">
                  <c:v>2307</c:v>
                </c:pt>
                <c:pt idx="3">
                  <c:v>982</c:v>
                </c:pt>
                <c:pt idx="4">
                  <c:v>2387</c:v>
                </c:pt>
              </c:numCache>
            </c:numRef>
          </c:val>
          <c:extLst>
            <c:ext xmlns:c16="http://schemas.microsoft.com/office/drawing/2014/chart" uri="{C3380CC4-5D6E-409C-BE32-E72D297353CC}">
              <c16:uniqueId val="{00000000-4C69-401D-984F-0EBD6546F09C}"/>
            </c:ext>
          </c:extLst>
        </c:ser>
        <c:dLbls>
          <c:showLegendKey val="0"/>
          <c:showVal val="0"/>
          <c:showCatName val="0"/>
          <c:showSerName val="0"/>
          <c:showPercent val="0"/>
          <c:showBubbleSize val="0"/>
        </c:dLbls>
        <c:gapWidth val="219"/>
        <c:overlap val="-27"/>
        <c:axId val="412831584"/>
        <c:axId val="412832064"/>
      </c:barChart>
      <c:catAx>
        <c:axId val="41283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412832064"/>
        <c:crosses val="autoZero"/>
        <c:auto val="1"/>
        <c:lblAlgn val="ctr"/>
        <c:lblOffset val="100"/>
        <c:noMultiLvlLbl val="0"/>
      </c:catAx>
      <c:valAx>
        <c:axId val="412832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412831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[Shaks_Seun_4(1)(2).xlsx]Sheet1!PivotTable20</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a:t>
            </a:r>
            <a:r>
              <a:rPr lang="en-US" b="1" baseline="0"/>
              <a:t> by Payment Method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Sheet1!$J$25</c:f>
              <c:strCache>
                <c:ptCount val="1"/>
                <c:pt idx="0">
                  <c:v>Total</c:v>
                </c:pt>
              </c:strCache>
            </c:strRef>
          </c:tx>
          <c:spPr>
            <a:solidFill>
              <a:schemeClr val="accent1"/>
            </a:solidFill>
            <a:ln>
              <a:noFill/>
            </a:ln>
            <a:effectLst/>
          </c:spPr>
          <c:invertIfNegative val="0"/>
          <c:cat>
            <c:strRef>
              <c:f>Sheet1!$I$26:$I$31</c:f>
              <c:strCache>
                <c:ptCount val="5"/>
                <c:pt idx="0">
                  <c:v>Bank Transfer</c:v>
                </c:pt>
                <c:pt idx="1">
                  <c:v>Cash</c:v>
                </c:pt>
                <c:pt idx="2">
                  <c:v>Credit Card</c:v>
                </c:pt>
                <c:pt idx="3">
                  <c:v>Debit Card</c:v>
                </c:pt>
                <c:pt idx="4">
                  <c:v>Paypal</c:v>
                </c:pt>
              </c:strCache>
            </c:strRef>
          </c:cat>
          <c:val>
            <c:numRef>
              <c:f>Sheet1!$J$26:$J$31</c:f>
              <c:numCache>
                <c:formatCode>_-[$$-409]* #,##0.00_ ;_-[$$-409]* \-#,##0.00\ ;_-[$$-409]* "-"??_ ;_-@_ </c:formatCode>
                <c:ptCount val="5"/>
                <c:pt idx="0">
                  <c:v>5146144.3600000031</c:v>
                </c:pt>
                <c:pt idx="1">
                  <c:v>2570368.7599999993</c:v>
                </c:pt>
                <c:pt idx="2">
                  <c:v>7556090.3699999824</c:v>
                </c:pt>
                <c:pt idx="3">
                  <c:v>2644326.4499999979</c:v>
                </c:pt>
                <c:pt idx="4">
                  <c:v>7901479.6600000085</c:v>
                </c:pt>
              </c:numCache>
            </c:numRef>
          </c:val>
          <c:extLst>
            <c:ext xmlns:c16="http://schemas.microsoft.com/office/drawing/2014/chart" uri="{C3380CC4-5D6E-409C-BE32-E72D297353CC}">
              <c16:uniqueId val="{00000000-4B07-41AE-AFE9-8FA02A98FBAC}"/>
            </c:ext>
          </c:extLst>
        </c:ser>
        <c:dLbls>
          <c:showLegendKey val="0"/>
          <c:showVal val="0"/>
          <c:showCatName val="0"/>
          <c:showSerName val="0"/>
          <c:showPercent val="0"/>
          <c:showBubbleSize val="0"/>
        </c:dLbls>
        <c:gapWidth val="150"/>
        <c:overlap val="100"/>
        <c:axId val="1103482208"/>
        <c:axId val="1103482688"/>
      </c:barChart>
      <c:catAx>
        <c:axId val="1103482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NG"/>
          </a:p>
        </c:txPr>
        <c:crossAx val="1103482688"/>
        <c:crosses val="autoZero"/>
        <c:auto val="1"/>
        <c:lblAlgn val="ctr"/>
        <c:lblOffset val="100"/>
        <c:noMultiLvlLbl val="0"/>
      </c:catAx>
      <c:valAx>
        <c:axId val="1103482688"/>
        <c:scaling>
          <c:orientation val="minMax"/>
        </c:scaling>
        <c:delete val="1"/>
        <c:axPos val="l"/>
        <c:numFmt formatCode="_-[$$-409]* #,##0.00_ ;_-[$$-409]* \-#,##0.00\ ;_-[$$-409]* &quot;-&quot;??_ ;_-@_ " sourceLinked="1"/>
        <c:majorTickMark val="out"/>
        <c:minorTickMark val="none"/>
        <c:tickLblPos val="nextTo"/>
        <c:crossAx val="1103482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[Shaks_Seun_4(1)(2).xlsx]Sheet1!PivotTable5</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Sheet1!$E$9</c:f>
              <c:strCache>
                <c:ptCount val="1"/>
                <c:pt idx="0">
                  <c:v>Total</c:v>
                </c:pt>
              </c:strCache>
            </c:strRef>
          </c:tx>
          <c:spPr>
            <a:solidFill>
              <a:schemeClr val="accent1"/>
            </a:solidFill>
            <a:ln>
              <a:noFill/>
            </a:ln>
            <a:effectLst/>
          </c:spPr>
          <c:invertIfNegative val="0"/>
          <c:cat>
            <c:strRef>
              <c:f>Sheet1!$D$10:$D$15</c:f>
              <c:strCache>
                <c:ptCount val="5"/>
                <c:pt idx="0">
                  <c:v>Headphones</c:v>
                </c:pt>
                <c:pt idx="1">
                  <c:v>Laptop</c:v>
                </c:pt>
                <c:pt idx="2">
                  <c:v>Smartphone</c:v>
                </c:pt>
                <c:pt idx="3">
                  <c:v>Smartwatch</c:v>
                </c:pt>
                <c:pt idx="4">
                  <c:v>Tablet</c:v>
                </c:pt>
              </c:strCache>
            </c:strRef>
          </c:cat>
          <c:val>
            <c:numRef>
              <c:f>Sheet1!$E$10:$E$15</c:f>
              <c:numCache>
                <c:formatCode>_-[$$-409]* #,##0.00_ ;_-[$$-409]* \-#,##0.00\ ;_-[$$-409]* "-"??_ ;_-@_ </c:formatCode>
                <c:ptCount val="5"/>
                <c:pt idx="0">
                  <c:v>1670253.5400000047</c:v>
                </c:pt>
                <c:pt idx="1">
                  <c:v>4960453.639999968</c:v>
                </c:pt>
                <c:pt idx="2">
                  <c:v>8513510.6100000106</c:v>
                </c:pt>
                <c:pt idx="3">
                  <c:v>5738710.1100000171</c:v>
                </c:pt>
                <c:pt idx="4">
                  <c:v>4434169.3399999952</c:v>
                </c:pt>
              </c:numCache>
            </c:numRef>
          </c:val>
          <c:extLst>
            <c:ext xmlns:c16="http://schemas.microsoft.com/office/drawing/2014/chart" uri="{C3380CC4-5D6E-409C-BE32-E72D297353CC}">
              <c16:uniqueId val="{00000000-B303-485F-B4DD-DCA001EC84A8}"/>
            </c:ext>
          </c:extLst>
        </c:ser>
        <c:dLbls>
          <c:showLegendKey val="0"/>
          <c:showVal val="0"/>
          <c:showCatName val="0"/>
          <c:showSerName val="0"/>
          <c:showPercent val="0"/>
          <c:showBubbleSize val="0"/>
        </c:dLbls>
        <c:gapWidth val="150"/>
        <c:overlap val="100"/>
        <c:axId val="564124784"/>
        <c:axId val="564113264"/>
      </c:barChart>
      <c:catAx>
        <c:axId val="56412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NG"/>
          </a:p>
        </c:txPr>
        <c:crossAx val="564113264"/>
        <c:crosses val="autoZero"/>
        <c:auto val="1"/>
        <c:lblAlgn val="ctr"/>
        <c:lblOffset val="100"/>
        <c:noMultiLvlLbl val="0"/>
      </c:catAx>
      <c:valAx>
        <c:axId val="564113264"/>
        <c:scaling>
          <c:orientation val="minMax"/>
        </c:scaling>
        <c:delete val="1"/>
        <c:axPos val="l"/>
        <c:numFmt formatCode="_-[$$-409]* #,##0.00_ ;_-[$$-409]* \-#,##0.00\ ;_-[$$-409]* &quot;-&quot;??_ ;_-@_ " sourceLinked="1"/>
        <c:majorTickMark val="none"/>
        <c:minorTickMark val="none"/>
        <c:tickLblPos val="nextTo"/>
        <c:crossAx val="56412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[Shaks_Seun_4(1)(2).xlsx]Sheet1!PivotTable4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Quantity Of Products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Sheet1!$B$9</c:f>
              <c:strCache>
                <c:ptCount val="1"/>
                <c:pt idx="0">
                  <c:v>Total</c:v>
                </c:pt>
              </c:strCache>
            </c:strRef>
          </c:tx>
          <c:spPr>
            <a:solidFill>
              <a:schemeClr val="accent1"/>
            </a:solidFill>
            <a:ln>
              <a:noFill/>
            </a:ln>
            <a:effectLst/>
          </c:spPr>
          <c:invertIfNegative val="0"/>
          <c:cat>
            <c:strRef>
              <c:f>Sheet1!$A$10:$A$15</c:f>
              <c:strCache>
                <c:ptCount val="5"/>
                <c:pt idx="0">
                  <c:v>Headphones</c:v>
                </c:pt>
                <c:pt idx="1">
                  <c:v>Laptop</c:v>
                </c:pt>
                <c:pt idx="2">
                  <c:v>Smartphone</c:v>
                </c:pt>
                <c:pt idx="3">
                  <c:v>Smartwatch</c:v>
                </c:pt>
                <c:pt idx="4">
                  <c:v>Tablet</c:v>
                </c:pt>
              </c:strCache>
            </c:strRef>
          </c:cat>
          <c:val>
            <c:numRef>
              <c:f>Sheet1!$B$10:$B$15</c:f>
              <c:numCache>
                <c:formatCode>General</c:formatCode>
                <c:ptCount val="5"/>
                <c:pt idx="0">
                  <c:v>4618</c:v>
                </c:pt>
                <c:pt idx="1">
                  <c:v>8678</c:v>
                </c:pt>
                <c:pt idx="2">
                  <c:v>12960</c:v>
                </c:pt>
                <c:pt idx="3">
                  <c:v>8785</c:v>
                </c:pt>
                <c:pt idx="4">
                  <c:v>8620</c:v>
                </c:pt>
              </c:numCache>
            </c:numRef>
          </c:val>
          <c:extLst>
            <c:ext xmlns:c16="http://schemas.microsoft.com/office/drawing/2014/chart" uri="{C3380CC4-5D6E-409C-BE32-E72D297353CC}">
              <c16:uniqueId val="{00000000-7914-412B-BCC7-AC652C55229E}"/>
            </c:ext>
          </c:extLst>
        </c:ser>
        <c:dLbls>
          <c:showLegendKey val="0"/>
          <c:showVal val="0"/>
          <c:showCatName val="0"/>
          <c:showSerName val="0"/>
          <c:showPercent val="0"/>
          <c:showBubbleSize val="0"/>
        </c:dLbls>
        <c:gapWidth val="182"/>
        <c:axId val="564129584"/>
        <c:axId val="564119024"/>
      </c:barChart>
      <c:catAx>
        <c:axId val="5641295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NG"/>
          </a:p>
        </c:txPr>
        <c:crossAx val="564119024"/>
        <c:crosses val="autoZero"/>
        <c:auto val="1"/>
        <c:lblAlgn val="ctr"/>
        <c:lblOffset val="100"/>
        <c:noMultiLvlLbl val="0"/>
      </c:catAx>
      <c:valAx>
        <c:axId val="56411902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564129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[Shaks_Seun_4(1)(2).xlsx]Sheet1!PivotTable13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Most</a:t>
            </a:r>
            <a:r>
              <a:rPr lang="en-US" b="1" baseline="0"/>
              <a:t> used Shipping Type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Sheet1!$B$30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99-471F-B85D-74CE29CA21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99-471F-B85D-74CE29CA21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99-471F-B85D-74CE29CA21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99-471F-B85D-74CE29CA211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799-471F-B85D-74CE29CA211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Sheet1!$A$31:$A$36</c:f>
              <c:strCache>
                <c:ptCount val="5"/>
                <c:pt idx="0">
                  <c:v>Expedited</c:v>
                </c:pt>
                <c:pt idx="1">
                  <c:v>Express</c:v>
                </c:pt>
                <c:pt idx="2">
                  <c:v>Overnight</c:v>
                </c:pt>
                <c:pt idx="3">
                  <c:v>Same Day</c:v>
                </c:pt>
                <c:pt idx="4">
                  <c:v>Standard</c:v>
                </c:pt>
              </c:strCache>
            </c:strRef>
          </c:cat>
          <c:val>
            <c:numRef>
              <c:f>Sheet1!$B$31:$B$36</c:f>
              <c:numCache>
                <c:formatCode>0%</c:formatCode>
                <c:ptCount val="5"/>
                <c:pt idx="0">
                  <c:v>0.16330363482283961</c:v>
                </c:pt>
                <c:pt idx="1">
                  <c:v>0.1608987425849156</c:v>
                </c:pt>
                <c:pt idx="2">
                  <c:v>0.16820503424108471</c:v>
                </c:pt>
                <c:pt idx="3">
                  <c:v>0.16740340349511004</c:v>
                </c:pt>
                <c:pt idx="4">
                  <c:v>0.34018918485605004</c:v>
                </c:pt>
              </c:numCache>
            </c:numRef>
          </c:val>
          <c:extLst>
            <c:ext xmlns:c16="http://schemas.microsoft.com/office/drawing/2014/chart" uri="{C3380CC4-5D6E-409C-BE32-E72D297353CC}">
              <c16:uniqueId val="{0000000A-F799-471F-B85D-74CE29CA211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[Shaks_Seun_4(1)(2).xlsx]Sheet1!PivotTable17</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Yearly</a:t>
            </a:r>
            <a:r>
              <a:rPr lang="en-US" b="1" baseline="0"/>
              <a:t> and Monthly Sales Trend</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Sheet1!$L$30</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Sheet1!$K$31:$K$55</c:f>
              <c:strCache>
                <c:ptCount val="24"/>
                <c:pt idx="0">
                  <c:v>April 2023</c:v>
                </c:pt>
                <c:pt idx="1">
                  <c:v>April 2024</c:v>
                </c:pt>
                <c:pt idx="2">
                  <c:v>August 2023</c:v>
                </c:pt>
                <c:pt idx="3">
                  <c:v>August 2024</c:v>
                </c:pt>
                <c:pt idx="4">
                  <c:v>December 2023</c:v>
                </c:pt>
                <c:pt idx="5">
                  <c:v>December 2024</c:v>
                </c:pt>
                <c:pt idx="6">
                  <c:v>February 2023</c:v>
                </c:pt>
                <c:pt idx="7">
                  <c:v>February 2024</c:v>
                </c:pt>
                <c:pt idx="8">
                  <c:v>January 2023</c:v>
                </c:pt>
                <c:pt idx="9">
                  <c:v>January 2024</c:v>
                </c:pt>
                <c:pt idx="10">
                  <c:v>July 2023</c:v>
                </c:pt>
                <c:pt idx="11">
                  <c:v>July 2024</c:v>
                </c:pt>
                <c:pt idx="12">
                  <c:v>June 2023</c:v>
                </c:pt>
                <c:pt idx="13">
                  <c:v>June 2024</c:v>
                </c:pt>
                <c:pt idx="14">
                  <c:v>March 2023</c:v>
                </c:pt>
                <c:pt idx="15">
                  <c:v>March 2024</c:v>
                </c:pt>
                <c:pt idx="16">
                  <c:v>May 2023</c:v>
                </c:pt>
                <c:pt idx="17">
                  <c:v>May 2024</c:v>
                </c:pt>
                <c:pt idx="18">
                  <c:v>November 2023</c:v>
                </c:pt>
                <c:pt idx="19">
                  <c:v>November 2024</c:v>
                </c:pt>
                <c:pt idx="20">
                  <c:v>October 2023</c:v>
                </c:pt>
                <c:pt idx="21">
                  <c:v>October 2024</c:v>
                </c:pt>
                <c:pt idx="22">
                  <c:v>September 2023</c:v>
                </c:pt>
                <c:pt idx="23">
                  <c:v>September 2024</c:v>
                </c:pt>
              </c:strCache>
            </c:strRef>
          </c:cat>
          <c:val>
            <c:numRef>
              <c:f>Sheet1!$L$31:$L$55</c:f>
              <c:numCache>
                <c:formatCode>_-[$$-409]* #,##0.00_ ;_-[$$-409]* \-#,##0.00\ ;_-[$$-409]* "-"??_ ;_-@_ </c:formatCode>
                <c:ptCount val="24"/>
                <c:pt idx="0">
                  <c:v>225057.12000000008</c:v>
                </c:pt>
                <c:pt idx="1">
                  <c:v>1721776.5000000007</c:v>
                </c:pt>
                <c:pt idx="2">
                  <c:v>167467.84000000003</c:v>
                </c:pt>
                <c:pt idx="3">
                  <c:v>2018347.100000001</c:v>
                </c:pt>
                <c:pt idx="4">
                  <c:v>231475.42999999991</c:v>
                </c:pt>
                <c:pt idx="5">
                  <c:v>2014806.1800000002</c:v>
                </c:pt>
                <c:pt idx="6">
                  <c:v>211254.76000000007</c:v>
                </c:pt>
                <c:pt idx="7">
                  <c:v>2079057.2700000037</c:v>
                </c:pt>
                <c:pt idx="8">
                  <c:v>256934.84999999992</c:v>
                </c:pt>
                <c:pt idx="9">
                  <c:v>1739979.2599999993</c:v>
                </c:pt>
                <c:pt idx="10">
                  <c:v>198376.53999999998</c:v>
                </c:pt>
                <c:pt idx="11">
                  <c:v>2127085.88</c:v>
                </c:pt>
                <c:pt idx="12">
                  <c:v>204559.1</c:v>
                </c:pt>
                <c:pt idx="13">
                  <c:v>1787708.9700000007</c:v>
                </c:pt>
                <c:pt idx="14">
                  <c:v>214635.58</c:v>
                </c:pt>
                <c:pt idx="15">
                  <c:v>2062216.3999999978</c:v>
                </c:pt>
                <c:pt idx="16">
                  <c:v>218472.3</c:v>
                </c:pt>
                <c:pt idx="17">
                  <c:v>1991056.3000000012</c:v>
                </c:pt>
                <c:pt idx="18">
                  <c:v>178906.30999999997</c:v>
                </c:pt>
                <c:pt idx="19">
                  <c:v>1780668.6700000002</c:v>
                </c:pt>
                <c:pt idx="20">
                  <c:v>188386.77999999988</c:v>
                </c:pt>
                <c:pt idx="21">
                  <c:v>1954142.9500000007</c:v>
                </c:pt>
                <c:pt idx="22">
                  <c:v>212849.40999999997</c:v>
                </c:pt>
                <c:pt idx="23">
                  <c:v>2033188.0999999989</c:v>
                </c:pt>
              </c:numCache>
            </c:numRef>
          </c:val>
          <c:smooth val="0"/>
          <c:extLst>
            <c:ext xmlns:c16="http://schemas.microsoft.com/office/drawing/2014/chart" uri="{C3380CC4-5D6E-409C-BE32-E72D297353CC}">
              <c16:uniqueId val="{00000000-0883-49D4-B690-0D6CAE4C68F3}"/>
            </c:ext>
          </c:extLst>
        </c:ser>
        <c:dLbls>
          <c:dLblPos val="t"/>
          <c:showLegendKey val="0"/>
          <c:showVal val="1"/>
          <c:showCatName val="0"/>
          <c:showSerName val="0"/>
          <c:showPercent val="0"/>
          <c:showBubbleSize val="0"/>
        </c:dLbls>
        <c:smooth val="0"/>
        <c:axId val="564120464"/>
        <c:axId val="564140624"/>
      </c:lineChart>
      <c:catAx>
        <c:axId val="56412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564140624"/>
        <c:crosses val="autoZero"/>
        <c:auto val="1"/>
        <c:lblAlgn val="ctr"/>
        <c:lblOffset val="100"/>
        <c:noMultiLvlLbl val="0"/>
      </c:catAx>
      <c:valAx>
        <c:axId val="564140624"/>
        <c:scaling>
          <c:orientation val="minMax"/>
        </c:scaling>
        <c:delete val="1"/>
        <c:axPos val="l"/>
        <c:numFmt formatCode="_-[$$-409]* #,##0.00_ ;_-[$$-409]* \-#,##0.00\ ;_-[$$-409]* &quot;-&quot;??_ ;_-@_ " sourceLinked="1"/>
        <c:majorTickMark val="none"/>
        <c:minorTickMark val="none"/>
        <c:tickLblPos val="nextTo"/>
        <c:crossAx val="5641204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[Shaks_Seun_4(1)(2).xlsx]Sheet1!PivotTable7</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a:t>
            </a:r>
            <a:r>
              <a:rPr lang="en-US" b="1" baseline="0"/>
              <a:t> Quantity By Age Group</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Sheet1!$B$18:$B$19</c:f>
              <c:strCache>
                <c:ptCount val="1"/>
                <c:pt idx="0">
                  <c:v>Middle-Aged</c:v>
                </c:pt>
              </c:strCache>
            </c:strRef>
          </c:tx>
          <c:spPr>
            <a:solidFill>
              <a:schemeClr val="accent1"/>
            </a:solidFill>
            <a:ln>
              <a:noFill/>
            </a:ln>
            <a:effectLst/>
          </c:spPr>
          <c:invertIfNegative val="0"/>
          <c:cat>
            <c:strRef>
              <c:f>Sheet1!$A$20:$A$25</c:f>
              <c:strCache>
                <c:ptCount val="5"/>
                <c:pt idx="0">
                  <c:v>Headphones</c:v>
                </c:pt>
                <c:pt idx="1">
                  <c:v>Laptop</c:v>
                </c:pt>
                <c:pt idx="2">
                  <c:v>Smartphone</c:v>
                </c:pt>
                <c:pt idx="3">
                  <c:v>Smartwatch</c:v>
                </c:pt>
                <c:pt idx="4">
                  <c:v>Tablet</c:v>
                </c:pt>
              </c:strCache>
            </c:strRef>
          </c:cat>
          <c:val>
            <c:numRef>
              <c:f>Sheet1!$B$20:$B$25</c:f>
              <c:numCache>
                <c:formatCode>General</c:formatCode>
                <c:ptCount val="5"/>
                <c:pt idx="0">
                  <c:v>1579</c:v>
                </c:pt>
                <c:pt idx="1">
                  <c:v>2793</c:v>
                </c:pt>
                <c:pt idx="2">
                  <c:v>4472</c:v>
                </c:pt>
                <c:pt idx="3">
                  <c:v>2725</c:v>
                </c:pt>
                <c:pt idx="4">
                  <c:v>2703</c:v>
                </c:pt>
              </c:numCache>
            </c:numRef>
          </c:val>
          <c:extLst>
            <c:ext xmlns:c16="http://schemas.microsoft.com/office/drawing/2014/chart" uri="{C3380CC4-5D6E-409C-BE32-E72D297353CC}">
              <c16:uniqueId val="{00000000-9E6C-455F-90F5-7C917604F7CB}"/>
            </c:ext>
          </c:extLst>
        </c:ser>
        <c:ser>
          <c:idx val="1"/>
          <c:order val="1"/>
          <c:tx>
            <c:strRef>
              <c:f>Sheet1!$C$18:$C$19</c:f>
              <c:strCache>
                <c:ptCount val="1"/>
                <c:pt idx="0">
                  <c:v>Old</c:v>
                </c:pt>
              </c:strCache>
            </c:strRef>
          </c:tx>
          <c:spPr>
            <a:solidFill>
              <a:schemeClr val="accent2"/>
            </a:solidFill>
            <a:ln>
              <a:noFill/>
            </a:ln>
            <a:effectLst/>
          </c:spPr>
          <c:invertIfNegative val="0"/>
          <c:cat>
            <c:strRef>
              <c:f>Sheet1!$A$20:$A$25</c:f>
              <c:strCache>
                <c:ptCount val="5"/>
                <c:pt idx="0">
                  <c:v>Headphones</c:v>
                </c:pt>
                <c:pt idx="1">
                  <c:v>Laptop</c:v>
                </c:pt>
                <c:pt idx="2">
                  <c:v>Smartphone</c:v>
                </c:pt>
                <c:pt idx="3">
                  <c:v>Smartwatch</c:v>
                </c:pt>
                <c:pt idx="4">
                  <c:v>Tablet</c:v>
                </c:pt>
              </c:strCache>
            </c:strRef>
          </c:cat>
          <c:val>
            <c:numRef>
              <c:f>Sheet1!$C$20:$C$25</c:f>
              <c:numCache>
                <c:formatCode>General</c:formatCode>
                <c:ptCount val="5"/>
                <c:pt idx="0">
                  <c:v>1680</c:v>
                </c:pt>
                <c:pt idx="1">
                  <c:v>3560</c:v>
                </c:pt>
                <c:pt idx="2">
                  <c:v>5006</c:v>
                </c:pt>
                <c:pt idx="3">
                  <c:v>3608</c:v>
                </c:pt>
                <c:pt idx="4">
                  <c:v>3385</c:v>
                </c:pt>
              </c:numCache>
            </c:numRef>
          </c:val>
          <c:extLst>
            <c:ext xmlns:c16="http://schemas.microsoft.com/office/drawing/2014/chart" uri="{C3380CC4-5D6E-409C-BE32-E72D297353CC}">
              <c16:uniqueId val="{00000008-9E6C-455F-90F5-7C917604F7CB}"/>
            </c:ext>
          </c:extLst>
        </c:ser>
        <c:ser>
          <c:idx val="2"/>
          <c:order val="2"/>
          <c:tx>
            <c:strRef>
              <c:f>Sheet1!$D$18:$D$19</c:f>
              <c:strCache>
                <c:ptCount val="1"/>
                <c:pt idx="0">
                  <c:v>Young</c:v>
                </c:pt>
              </c:strCache>
            </c:strRef>
          </c:tx>
          <c:spPr>
            <a:solidFill>
              <a:schemeClr val="accent3"/>
            </a:solidFill>
            <a:ln>
              <a:noFill/>
            </a:ln>
            <a:effectLst/>
          </c:spPr>
          <c:invertIfNegative val="0"/>
          <c:cat>
            <c:strRef>
              <c:f>Sheet1!$A$20:$A$25</c:f>
              <c:strCache>
                <c:ptCount val="5"/>
                <c:pt idx="0">
                  <c:v>Headphones</c:v>
                </c:pt>
                <c:pt idx="1">
                  <c:v>Laptop</c:v>
                </c:pt>
                <c:pt idx="2">
                  <c:v>Smartphone</c:v>
                </c:pt>
                <c:pt idx="3">
                  <c:v>Smartwatch</c:v>
                </c:pt>
                <c:pt idx="4">
                  <c:v>Tablet</c:v>
                </c:pt>
              </c:strCache>
            </c:strRef>
          </c:cat>
          <c:val>
            <c:numRef>
              <c:f>Sheet1!$D$20:$D$25</c:f>
              <c:numCache>
                <c:formatCode>General</c:formatCode>
                <c:ptCount val="5"/>
                <c:pt idx="0">
                  <c:v>1359</c:v>
                </c:pt>
                <c:pt idx="1">
                  <c:v>2325</c:v>
                </c:pt>
                <c:pt idx="2">
                  <c:v>3482</c:v>
                </c:pt>
                <c:pt idx="3">
                  <c:v>2452</c:v>
                </c:pt>
                <c:pt idx="4">
                  <c:v>2532</c:v>
                </c:pt>
              </c:numCache>
            </c:numRef>
          </c:val>
          <c:extLst>
            <c:ext xmlns:c16="http://schemas.microsoft.com/office/drawing/2014/chart" uri="{C3380CC4-5D6E-409C-BE32-E72D297353CC}">
              <c16:uniqueId val="{00000009-9E6C-455F-90F5-7C917604F7CB}"/>
            </c:ext>
          </c:extLst>
        </c:ser>
        <c:dLbls>
          <c:showLegendKey val="0"/>
          <c:showVal val="0"/>
          <c:showCatName val="0"/>
          <c:showSerName val="0"/>
          <c:showPercent val="0"/>
          <c:showBubbleSize val="0"/>
        </c:dLbls>
        <c:gapWidth val="150"/>
        <c:overlap val="100"/>
        <c:axId val="44988527"/>
        <c:axId val="44992847"/>
      </c:barChart>
      <c:catAx>
        <c:axId val="4498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NG"/>
          </a:p>
        </c:txPr>
        <c:crossAx val="44992847"/>
        <c:crosses val="autoZero"/>
        <c:auto val="1"/>
        <c:lblAlgn val="ctr"/>
        <c:lblOffset val="100"/>
        <c:noMultiLvlLbl val="0"/>
      </c:catAx>
      <c:valAx>
        <c:axId val="44992847"/>
        <c:scaling>
          <c:orientation val="minMax"/>
        </c:scaling>
        <c:delete val="1"/>
        <c:axPos val="l"/>
        <c:numFmt formatCode="General" sourceLinked="1"/>
        <c:majorTickMark val="none"/>
        <c:minorTickMark val="none"/>
        <c:tickLblPos val="nextTo"/>
        <c:crossAx val="44988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[Shaks_Seun_4(1)(2).xlsx]Sheet1!PivotTable24</c:name>
    <c:fmtId val="1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a:t>
            </a:r>
            <a:r>
              <a:rPr lang="en-US" b="1" baseline="0"/>
              <a:t> Sales By Age Group</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Sheet1!$C$42:$C$43</c:f>
              <c:strCache>
                <c:ptCount val="1"/>
                <c:pt idx="0">
                  <c:v>Middle-Aged</c:v>
                </c:pt>
              </c:strCache>
            </c:strRef>
          </c:tx>
          <c:spPr>
            <a:solidFill>
              <a:schemeClr val="accent1"/>
            </a:solidFill>
            <a:ln>
              <a:noFill/>
            </a:ln>
            <a:effectLst/>
          </c:spPr>
          <c:invertIfNegative val="0"/>
          <c:cat>
            <c:strRef>
              <c:f>Sheet1!$B$44:$B$49</c:f>
              <c:strCache>
                <c:ptCount val="5"/>
                <c:pt idx="0">
                  <c:v>Headphones</c:v>
                </c:pt>
                <c:pt idx="1">
                  <c:v>Laptop</c:v>
                </c:pt>
                <c:pt idx="2">
                  <c:v>Smartphone</c:v>
                </c:pt>
                <c:pt idx="3">
                  <c:v>Smartwatch</c:v>
                </c:pt>
                <c:pt idx="4">
                  <c:v>Tablet</c:v>
                </c:pt>
              </c:strCache>
            </c:strRef>
          </c:cat>
          <c:val>
            <c:numRef>
              <c:f>Sheet1!$C$44:$C$49</c:f>
              <c:numCache>
                <c:formatCode>_-[$$-409]* #,##0.00_ ;_-[$$-409]* \-#,##0.00\ ;_-[$$-409]* "-"??_ ;_-@_ </c:formatCode>
                <c:ptCount val="5"/>
                <c:pt idx="0">
                  <c:v>592964.61000000034</c:v>
                </c:pt>
                <c:pt idx="1">
                  <c:v>1625156.2899999989</c:v>
                </c:pt>
                <c:pt idx="2">
                  <c:v>2887953.69</c:v>
                </c:pt>
                <c:pt idx="3">
                  <c:v>1799480.47</c:v>
                </c:pt>
                <c:pt idx="4">
                  <c:v>1398042.3000000005</c:v>
                </c:pt>
              </c:numCache>
            </c:numRef>
          </c:val>
          <c:extLst>
            <c:ext xmlns:c16="http://schemas.microsoft.com/office/drawing/2014/chart" uri="{C3380CC4-5D6E-409C-BE32-E72D297353CC}">
              <c16:uniqueId val="{00000000-C957-4A36-A502-D5903AB140DF}"/>
            </c:ext>
          </c:extLst>
        </c:ser>
        <c:ser>
          <c:idx val="1"/>
          <c:order val="1"/>
          <c:tx>
            <c:strRef>
              <c:f>Sheet1!$D$42:$D$43</c:f>
              <c:strCache>
                <c:ptCount val="1"/>
                <c:pt idx="0">
                  <c:v>Old</c:v>
                </c:pt>
              </c:strCache>
            </c:strRef>
          </c:tx>
          <c:spPr>
            <a:solidFill>
              <a:schemeClr val="accent2"/>
            </a:solidFill>
            <a:ln>
              <a:noFill/>
            </a:ln>
            <a:effectLst/>
          </c:spPr>
          <c:invertIfNegative val="0"/>
          <c:cat>
            <c:strRef>
              <c:f>Sheet1!$B$44:$B$49</c:f>
              <c:strCache>
                <c:ptCount val="5"/>
                <c:pt idx="0">
                  <c:v>Headphones</c:v>
                </c:pt>
                <c:pt idx="1">
                  <c:v>Laptop</c:v>
                </c:pt>
                <c:pt idx="2">
                  <c:v>Smartphone</c:v>
                </c:pt>
                <c:pt idx="3">
                  <c:v>Smartwatch</c:v>
                </c:pt>
                <c:pt idx="4">
                  <c:v>Tablet</c:v>
                </c:pt>
              </c:strCache>
            </c:strRef>
          </c:cat>
          <c:val>
            <c:numRef>
              <c:f>Sheet1!$D$44:$D$49</c:f>
              <c:numCache>
                <c:formatCode>_-[$$-409]* #,##0.00_ ;_-[$$-409]* \-#,##0.00\ ;_-[$$-409]* "-"??_ ;_-@_ </c:formatCode>
                <c:ptCount val="5"/>
                <c:pt idx="0">
                  <c:v>630318.4700000002</c:v>
                </c:pt>
                <c:pt idx="1">
                  <c:v>2099773.4599999986</c:v>
                </c:pt>
                <c:pt idx="2">
                  <c:v>3284792.2399999946</c:v>
                </c:pt>
                <c:pt idx="3">
                  <c:v>2393343.3799999994</c:v>
                </c:pt>
                <c:pt idx="4">
                  <c:v>1741783.5900000008</c:v>
                </c:pt>
              </c:numCache>
            </c:numRef>
          </c:val>
          <c:extLst>
            <c:ext xmlns:c16="http://schemas.microsoft.com/office/drawing/2014/chart" uri="{C3380CC4-5D6E-409C-BE32-E72D297353CC}">
              <c16:uniqueId val="{00000008-C957-4A36-A502-D5903AB140DF}"/>
            </c:ext>
          </c:extLst>
        </c:ser>
        <c:ser>
          <c:idx val="2"/>
          <c:order val="2"/>
          <c:tx>
            <c:strRef>
              <c:f>Sheet1!$E$42:$E$43</c:f>
              <c:strCache>
                <c:ptCount val="1"/>
                <c:pt idx="0">
                  <c:v>Young</c:v>
                </c:pt>
              </c:strCache>
            </c:strRef>
          </c:tx>
          <c:spPr>
            <a:solidFill>
              <a:schemeClr val="accent3"/>
            </a:solidFill>
            <a:ln>
              <a:noFill/>
            </a:ln>
            <a:effectLst/>
          </c:spPr>
          <c:invertIfNegative val="0"/>
          <c:cat>
            <c:strRef>
              <c:f>Sheet1!$B$44:$B$49</c:f>
              <c:strCache>
                <c:ptCount val="5"/>
                <c:pt idx="0">
                  <c:v>Headphones</c:v>
                </c:pt>
                <c:pt idx="1">
                  <c:v>Laptop</c:v>
                </c:pt>
                <c:pt idx="2">
                  <c:v>Smartphone</c:v>
                </c:pt>
                <c:pt idx="3">
                  <c:v>Smartwatch</c:v>
                </c:pt>
                <c:pt idx="4">
                  <c:v>Tablet</c:v>
                </c:pt>
              </c:strCache>
            </c:strRef>
          </c:cat>
          <c:val>
            <c:numRef>
              <c:f>Sheet1!$E$44:$E$49</c:f>
              <c:numCache>
                <c:formatCode>_-[$$-409]* #,##0.00_ ;_-[$$-409]* \-#,##0.00\ ;_-[$$-409]* "-"??_ ;_-@_ </c:formatCode>
                <c:ptCount val="5"/>
                <c:pt idx="0">
                  <c:v>515859.07999999955</c:v>
                </c:pt>
                <c:pt idx="1">
                  <c:v>1341188.5199999993</c:v>
                </c:pt>
                <c:pt idx="2">
                  <c:v>2472153.0700000003</c:v>
                </c:pt>
                <c:pt idx="3">
                  <c:v>1643653.2199999986</c:v>
                </c:pt>
                <c:pt idx="4">
                  <c:v>1391947.2100000011</c:v>
                </c:pt>
              </c:numCache>
            </c:numRef>
          </c:val>
          <c:extLst>
            <c:ext xmlns:c16="http://schemas.microsoft.com/office/drawing/2014/chart" uri="{C3380CC4-5D6E-409C-BE32-E72D297353CC}">
              <c16:uniqueId val="{00000009-C957-4A36-A502-D5903AB140DF}"/>
            </c:ext>
          </c:extLst>
        </c:ser>
        <c:dLbls>
          <c:showLegendKey val="0"/>
          <c:showVal val="0"/>
          <c:showCatName val="0"/>
          <c:showSerName val="0"/>
          <c:showPercent val="0"/>
          <c:showBubbleSize val="0"/>
        </c:dLbls>
        <c:gapWidth val="219"/>
        <c:overlap val="-27"/>
        <c:axId val="44999087"/>
        <c:axId val="45010127"/>
      </c:barChart>
      <c:catAx>
        <c:axId val="4499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NG"/>
          </a:p>
        </c:txPr>
        <c:crossAx val="45010127"/>
        <c:crosses val="autoZero"/>
        <c:auto val="1"/>
        <c:lblAlgn val="ctr"/>
        <c:lblOffset val="100"/>
        <c:noMultiLvlLbl val="0"/>
      </c:catAx>
      <c:valAx>
        <c:axId val="45010127"/>
        <c:scaling>
          <c:orientation val="minMax"/>
        </c:scaling>
        <c:delete val="1"/>
        <c:axPos val="l"/>
        <c:numFmt formatCode="_-[$$-409]* #,##0.00_ ;_-[$$-409]* \-#,##0.00\ ;_-[$$-409]* &quot;-&quot;??_ ;_-@_ " sourceLinked="1"/>
        <c:majorTickMark val="none"/>
        <c:minorTickMark val="none"/>
        <c:tickLblPos val="nextTo"/>
        <c:crossAx val="449990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5.xml"/><Relationship Id="rId7" Type="http://schemas.openxmlformats.org/officeDocument/2006/relationships/chart" Target="../charts/chart8.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image" Target="../media/image1.png"/><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16</xdr:col>
      <xdr:colOff>833223</xdr:colOff>
      <xdr:row>10</xdr:row>
      <xdr:rowOff>91475</xdr:rowOff>
    </xdr:from>
    <xdr:to>
      <xdr:col>22</xdr:col>
      <xdr:colOff>505426</xdr:colOff>
      <xdr:row>25</xdr:row>
      <xdr:rowOff>131634</xdr:rowOff>
    </xdr:to>
    <xdr:graphicFrame macro="">
      <xdr:nvGraphicFramePr>
        <xdr:cNvPr id="2" name="Chart 1">
          <a:extLst>
            <a:ext uri="{FF2B5EF4-FFF2-40B4-BE49-F238E27FC236}">
              <a16:creationId xmlns:a16="http://schemas.microsoft.com/office/drawing/2014/main" id="{E624CAB8-DFD8-E5E0-04AC-4A4C2A175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249709</xdr:colOff>
      <xdr:row>10</xdr:row>
      <xdr:rowOff>134380</xdr:rowOff>
    </xdr:from>
    <xdr:to>
      <xdr:col>13</xdr:col>
      <xdr:colOff>342385</xdr:colOff>
      <xdr:row>25</xdr:row>
      <xdr:rowOff>174539</xdr:rowOff>
    </xdr:to>
    <xdr:graphicFrame macro="">
      <xdr:nvGraphicFramePr>
        <xdr:cNvPr id="3" name="Chart 2">
          <a:extLst>
            <a:ext uri="{FF2B5EF4-FFF2-40B4-BE49-F238E27FC236}">
              <a16:creationId xmlns:a16="http://schemas.microsoft.com/office/drawing/2014/main" id="{9B460DE0-420C-6325-C7CF-88DD659D0C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438149</xdr:colOff>
      <xdr:row>0</xdr:row>
      <xdr:rowOff>61913</xdr:rowOff>
    </xdr:from>
    <xdr:to>
      <xdr:col>19</xdr:col>
      <xdr:colOff>211666</xdr:colOff>
      <xdr:row>4</xdr:row>
      <xdr:rowOff>17463</xdr:rowOff>
    </xdr:to>
    <xdr:sp macro="" textlink="">
      <xdr:nvSpPr>
        <xdr:cNvPr id="2" name="Rectangle: Rounded Corners 1">
          <a:extLst>
            <a:ext uri="{FF2B5EF4-FFF2-40B4-BE49-F238E27FC236}">
              <a16:creationId xmlns:a16="http://schemas.microsoft.com/office/drawing/2014/main" id="{40CEEF6C-FB59-84B6-BB77-DE9429905102}"/>
            </a:ext>
          </a:extLst>
        </xdr:cNvPr>
        <xdr:cNvSpPr/>
      </xdr:nvSpPr>
      <xdr:spPr>
        <a:xfrm>
          <a:off x="1659303" y="61913"/>
          <a:ext cx="10153325" cy="704524"/>
        </a:xfrm>
        <a:prstGeom prst="roundRect">
          <a:avLst/>
        </a:prstGeom>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a:t>SALES</a:t>
          </a:r>
          <a:r>
            <a:rPr lang="en-US" sz="3200" b="1" baseline="0"/>
            <a:t> ANALYSIS FOR A GADGET STORE</a:t>
          </a:r>
          <a:endParaRPr lang="en-NG" sz="3200" b="1"/>
        </a:p>
      </xdr:txBody>
    </xdr:sp>
    <xdr:clientData/>
  </xdr:twoCellAnchor>
  <xdr:twoCellAnchor>
    <xdr:from>
      <xdr:col>0</xdr:col>
      <xdr:colOff>64315</xdr:colOff>
      <xdr:row>0</xdr:row>
      <xdr:rowOff>40704</xdr:rowOff>
    </xdr:from>
    <xdr:to>
      <xdr:col>2</xdr:col>
      <xdr:colOff>365940</xdr:colOff>
      <xdr:row>4</xdr:row>
      <xdr:rowOff>65127</xdr:rowOff>
    </xdr:to>
    <xdr:sp macro="" textlink="">
      <xdr:nvSpPr>
        <xdr:cNvPr id="3" name="Rectangle: Rounded Corners 2">
          <a:extLst>
            <a:ext uri="{FF2B5EF4-FFF2-40B4-BE49-F238E27FC236}">
              <a16:creationId xmlns:a16="http://schemas.microsoft.com/office/drawing/2014/main" id="{2E82C692-D9D9-2DD0-C52A-DDA80665E143}"/>
            </a:ext>
          </a:extLst>
        </xdr:cNvPr>
        <xdr:cNvSpPr/>
      </xdr:nvSpPr>
      <xdr:spPr>
        <a:xfrm>
          <a:off x="64315" y="40704"/>
          <a:ext cx="1522779" cy="773397"/>
        </a:xfrm>
        <a:prstGeom prst="roundRect">
          <a:avLst/>
        </a:prstGeom>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FINAL</a:t>
          </a:r>
          <a:r>
            <a:rPr lang="en-US" sz="1200" b="1" baseline="0"/>
            <a:t> TOTAL SALES</a:t>
          </a:r>
          <a:endParaRPr lang="en-NG" sz="1200" b="1"/>
        </a:p>
      </xdr:txBody>
    </xdr:sp>
    <xdr:clientData/>
  </xdr:twoCellAnchor>
  <xdr:oneCellAnchor>
    <xdr:from>
      <xdr:col>0</xdr:col>
      <xdr:colOff>585612</xdr:colOff>
      <xdr:row>7</xdr:row>
      <xdr:rowOff>169332</xdr:rowOff>
    </xdr:from>
    <xdr:ext cx="649110" cy="303389"/>
    <xdr:sp macro="" textlink="">
      <xdr:nvSpPr>
        <xdr:cNvPr id="14" name="TextBox 13">
          <a:extLst>
            <a:ext uri="{FF2B5EF4-FFF2-40B4-BE49-F238E27FC236}">
              <a16:creationId xmlns:a16="http://schemas.microsoft.com/office/drawing/2014/main" id="{62ED403D-EA6E-699D-6CB2-52AB2185E119}"/>
            </a:ext>
          </a:extLst>
        </xdr:cNvPr>
        <xdr:cNvSpPr txBox="1"/>
      </xdr:nvSpPr>
      <xdr:spPr>
        <a:xfrm>
          <a:off x="585612" y="1453443"/>
          <a:ext cx="649110" cy="3033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NG" sz="1100"/>
        </a:p>
      </xdr:txBody>
    </xdr:sp>
    <xdr:clientData/>
  </xdr:oneCellAnchor>
  <xdr:twoCellAnchor>
    <xdr:from>
      <xdr:col>1</xdr:col>
      <xdr:colOff>98778</xdr:colOff>
      <xdr:row>18</xdr:row>
      <xdr:rowOff>127000</xdr:rowOff>
    </xdr:from>
    <xdr:to>
      <xdr:col>2</xdr:col>
      <xdr:colOff>28222</xdr:colOff>
      <xdr:row>19</xdr:row>
      <xdr:rowOff>155223</xdr:rowOff>
    </xdr:to>
    <xdr:sp macro="" textlink="">
      <xdr:nvSpPr>
        <xdr:cNvPr id="16" name="TextBox 15">
          <a:extLst>
            <a:ext uri="{FF2B5EF4-FFF2-40B4-BE49-F238E27FC236}">
              <a16:creationId xmlns:a16="http://schemas.microsoft.com/office/drawing/2014/main" id="{2DE9964C-D6F0-DC54-3EFA-668418CBE346}"/>
            </a:ext>
          </a:extLst>
        </xdr:cNvPr>
        <xdr:cNvSpPr txBox="1"/>
      </xdr:nvSpPr>
      <xdr:spPr>
        <a:xfrm>
          <a:off x="705556" y="3429000"/>
          <a:ext cx="536222" cy="2116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NG" sz="1100"/>
        </a:p>
      </xdr:txBody>
    </xdr:sp>
    <xdr:clientData/>
  </xdr:twoCellAnchor>
  <xdr:twoCellAnchor>
    <xdr:from>
      <xdr:col>1</xdr:col>
      <xdr:colOff>119944</xdr:colOff>
      <xdr:row>24</xdr:row>
      <xdr:rowOff>7055</xdr:rowOff>
    </xdr:from>
    <xdr:to>
      <xdr:col>2</xdr:col>
      <xdr:colOff>28222</xdr:colOff>
      <xdr:row>25</xdr:row>
      <xdr:rowOff>84667</xdr:rowOff>
    </xdr:to>
    <xdr:sp macro="" textlink="">
      <xdr:nvSpPr>
        <xdr:cNvPr id="17" name="TextBox 16">
          <a:extLst>
            <a:ext uri="{FF2B5EF4-FFF2-40B4-BE49-F238E27FC236}">
              <a16:creationId xmlns:a16="http://schemas.microsoft.com/office/drawing/2014/main" id="{8C29700E-4184-DC96-39DC-366B2A02BD9A}"/>
            </a:ext>
          </a:extLst>
        </xdr:cNvPr>
        <xdr:cNvSpPr txBox="1"/>
      </xdr:nvSpPr>
      <xdr:spPr>
        <a:xfrm>
          <a:off x="726722" y="4409722"/>
          <a:ext cx="515056" cy="2610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NG" sz="1100"/>
        </a:p>
      </xdr:txBody>
    </xdr:sp>
    <xdr:clientData/>
  </xdr:twoCellAnchor>
  <xdr:twoCellAnchor>
    <xdr:from>
      <xdr:col>2</xdr:col>
      <xdr:colOff>428625</xdr:colOff>
      <xdr:row>17</xdr:row>
      <xdr:rowOff>2</xdr:rowOff>
    </xdr:from>
    <xdr:to>
      <xdr:col>8</xdr:col>
      <xdr:colOff>52036</xdr:colOff>
      <xdr:row>29</xdr:row>
      <xdr:rowOff>31752</xdr:rowOff>
    </xdr:to>
    <xdr:sp macro="" textlink="">
      <xdr:nvSpPr>
        <xdr:cNvPr id="18" name="Rectangle 17">
          <a:extLst>
            <a:ext uri="{FF2B5EF4-FFF2-40B4-BE49-F238E27FC236}">
              <a16:creationId xmlns:a16="http://schemas.microsoft.com/office/drawing/2014/main" id="{0F8C43CD-1291-026C-7A47-D09F3672C64E}"/>
            </a:ext>
          </a:extLst>
        </xdr:cNvPr>
        <xdr:cNvSpPr/>
      </xdr:nvSpPr>
      <xdr:spPr>
        <a:xfrm>
          <a:off x="1651000" y="3103565"/>
          <a:ext cx="3290536" cy="2222500"/>
        </a:xfrm>
        <a:prstGeom prst="rect">
          <a:avLst/>
        </a:prstGeom>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oneCellAnchor>
    <xdr:from>
      <xdr:col>0</xdr:col>
      <xdr:colOff>211056</xdr:colOff>
      <xdr:row>2</xdr:row>
      <xdr:rowOff>97490</xdr:rowOff>
    </xdr:from>
    <xdr:ext cx="1319480" cy="395844"/>
    <xdr:sp macro="" textlink="Sheet1!L16">
      <xdr:nvSpPr>
        <xdr:cNvPr id="23" name="TextBox 22">
          <a:extLst>
            <a:ext uri="{FF2B5EF4-FFF2-40B4-BE49-F238E27FC236}">
              <a16:creationId xmlns:a16="http://schemas.microsoft.com/office/drawing/2014/main" id="{D8C4518A-1A73-4972-B94D-6A12FCA50DCB}"/>
            </a:ext>
          </a:extLst>
        </xdr:cNvPr>
        <xdr:cNvSpPr txBox="1"/>
      </xdr:nvSpPr>
      <xdr:spPr>
        <a:xfrm>
          <a:off x="211056" y="471977"/>
          <a:ext cx="1319480" cy="3958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C978BA0-098A-41E1-BFFD-69A1141DA457}" type="TxLink">
            <a:rPr lang="en-US" sz="1200" b="1" i="0" u="none" strike="noStrike">
              <a:solidFill>
                <a:srgbClr val="000000"/>
              </a:solidFill>
              <a:latin typeface="Calibri"/>
              <a:ea typeface="Calibri"/>
              <a:cs typeface="Calibri"/>
            </a:rPr>
            <a:pPr/>
            <a:t> $25,818,409.60 </a:t>
          </a:fld>
          <a:endParaRPr lang="en-NG" sz="1200" b="1"/>
        </a:p>
      </xdr:txBody>
    </xdr:sp>
    <xdr:clientData/>
  </xdr:oneCellAnchor>
  <xdr:twoCellAnchor>
    <xdr:from>
      <xdr:col>2</xdr:col>
      <xdr:colOff>420687</xdr:colOff>
      <xdr:row>17</xdr:row>
      <xdr:rowOff>7939</xdr:rowOff>
    </xdr:from>
    <xdr:to>
      <xdr:col>8</xdr:col>
      <xdr:colOff>47625</xdr:colOff>
      <xdr:row>29</xdr:row>
      <xdr:rowOff>63501</xdr:rowOff>
    </xdr:to>
    <xdr:graphicFrame macro="">
      <xdr:nvGraphicFramePr>
        <xdr:cNvPr id="24" name="Chart 23">
          <a:extLst>
            <a:ext uri="{FF2B5EF4-FFF2-40B4-BE49-F238E27FC236}">
              <a16:creationId xmlns:a16="http://schemas.microsoft.com/office/drawing/2014/main" id="{6870A527-1AC5-4693-B9E6-91F6A8534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446091</xdr:colOff>
      <xdr:row>4</xdr:row>
      <xdr:rowOff>130217</xdr:rowOff>
    </xdr:from>
    <xdr:to>
      <xdr:col>8</xdr:col>
      <xdr:colOff>69502</xdr:colOff>
      <xdr:row>16</xdr:row>
      <xdr:rowOff>161967</xdr:rowOff>
    </xdr:to>
    <xdr:sp macro="" textlink="">
      <xdr:nvSpPr>
        <xdr:cNvPr id="25" name="Rectangle 24">
          <a:extLst>
            <a:ext uri="{FF2B5EF4-FFF2-40B4-BE49-F238E27FC236}">
              <a16:creationId xmlns:a16="http://schemas.microsoft.com/office/drawing/2014/main" id="{2D0EAEDD-54BF-A1BD-AA0A-65B3DDB24078}"/>
            </a:ext>
          </a:extLst>
        </xdr:cNvPr>
        <xdr:cNvSpPr/>
      </xdr:nvSpPr>
      <xdr:spPr>
        <a:xfrm>
          <a:off x="1667245" y="879191"/>
          <a:ext cx="3286872" cy="2278673"/>
        </a:xfrm>
        <a:prstGeom prst="rect">
          <a:avLst/>
        </a:prstGeom>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454228</xdr:colOff>
      <xdr:row>4</xdr:row>
      <xdr:rowOff>97454</xdr:rowOff>
    </xdr:from>
    <xdr:to>
      <xdr:col>8</xdr:col>
      <xdr:colOff>63704</xdr:colOff>
      <xdr:row>16</xdr:row>
      <xdr:rowOff>167303</xdr:rowOff>
    </xdr:to>
    <xdr:graphicFrame macro="">
      <xdr:nvGraphicFramePr>
        <xdr:cNvPr id="26" name="Chart 25">
          <a:extLst>
            <a:ext uri="{FF2B5EF4-FFF2-40B4-BE49-F238E27FC236}">
              <a16:creationId xmlns:a16="http://schemas.microsoft.com/office/drawing/2014/main" id="{3AA5E260-9A69-4739-8BD5-7CB50ACBE0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533359</xdr:colOff>
      <xdr:row>4</xdr:row>
      <xdr:rowOff>106363</xdr:rowOff>
    </xdr:from>
    <xdr:to>
      <xdr:col>19</xdr:col>
      <xdr:colOff>157379</xdr:colOff>
      <xdr:row>16</xdr:row>
      <xdr:rowOff>138113</xdr:rowOff>
    </xdr:to>
    <xdr:sp macro="" textlink="">
      <xdr:nvSpPr>
        <xdr:cNvPr id="27" name="Rectangle 26">
          <a:extLst>
            <a:ext uri="{FF2B5EF4-FFF2-40B4-BE49-F238E27FC236}">
              <a16:creationId xmlns:a16="http://schemas.microsoft.com/office/drawing/2014/main" id="{6E0FE789-2F91-8E39-6931-1BD78CB477CC}"/>
            </a:ext>
          </a:extLst>
        </xdr:cNvPr>
        <xdr:cNvSpPr/>
      </xdr:nvSpPr>
      <xdr:spPr>
        <a:xfrm>
          <a:off x="8470859" y="855337"/>
          <a:ext cx="3287482" cy="2278673"/>
        </a:xfrm>
        <a:prstGeom prst="rect">
          <a:avLst/>
        </a:prstGeom>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8</xdr:col>
      <xdr:colOff>147636</xdr:colOff>
      <xdr:row>4</xdr:row>
      <xdr:rowOff>76201</xdr:rowOff>
    </xdr:from>
    <xdr:to>
      <xdr:col>13</xdr:col>
      <xdr:colOff>382234</xdr:colOff>
      <xdr:row>16</xdr:row>
      <xdr:rowOff>107951</xdr:rowOff>
    </xdr:to>
    <xdr:sp macro="" textlink="">
      <xdr:nvSpPr>
        <xdr:cNvPr id="28" name="Rectangle 27">
          <a:extLst>
            <a:ext uri="{FF2B5EF4-FFF2-40B4-BE49-F238E27FC236}">
              <a16:creationId xmlns:a16="http://schemas.microsoft.com/office/drawing/2014/main" id="{369EC5DF-1ACF-9D20-298F-934298B1396D}"/>
            </a:ext>
          </a:extLst>
        </xdr:cNvPr>
        <xdr:cNvSpPr/>
      </xdr:nvSpPr>
      <xdr:spPr>
        <a:xfrm>
          <a:off x="5037136" y="806451"/>
          <a:ext cx="3290536" cy="2222500"/>
        </a:xfrm>
        <a:prstGeom prst="rect">
          <a:avLst/>
        </a:prstGeom>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8</xdr:col>
      <xdr:colOff>154680</xdr:colOff>
      <xdr:row>4</xdr:row>
      <xdr:rowOff>56988</xdr:rowOff>
    </xdr:from>
    <xdr:to>
      <xdr:col>13</xdr:col>
      <xdr:colOff>412749</xdr:colOff>
      <xdr:row>16</xdr:row>
      <xdr:rowOff>134938</xdr:rowOff>
    </xdr:to>
    <xdr:graphicFrame macro="">
      <xdr:nvGraphicFramePr>
        <xdr:cNvPr id="29" name="Chart 28">
          <a:extLst>
            <a:ext uri="{FF2B5EF4-FFF2-40B4-BE49-F238E27FC236}">
              <a16:creationId xmlns:a16="http://schemas.microsoft.com/office/drawing/2014/main" id="{C8E9200C-7EDD-445D-BBAC-4A957756A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163512</xdr:colOff>
      <xdr:row>17</xdr:row>
      <xdr:rowOff>60326</xdr:rowOff>
    </xdr:from>
    <xdr:to>
      <xdr:col>13</xdr:col>
      <xdr:colOff>398110</xdr:colOff>
      <xdr:row>29</xdr:row>
      <xdr:rowOff>92076</xdr:rowOff>
    </xdr:to>
    <xdr:sp macro="" textlink="">
      <xdr:nvSpPr>
        <xdr:cNvPr id="30" name="Rectangle 29">
          <a:extLst>
            <a:ext uri="{FF2B5EF4-FFF2-40B4-BE49-F238E27FC236}">
              <a16:creationId xmlns:a16="http://schemas.microsoft.com/office/drawing/2014/main" id="{D2894F07-76C8-2D23-6E6A-C73C15F18083}"/>
            </a:ext>
          </a:extLst>
        </xdr:cNvPr>
        <xdr:cNvSpPr/>
      </xdr:nvSpPr>
      <xdr:spPr>
        <a:xfrm>
          <a:off x="5053012" y="3163889"/>
          <a:ext cx="3290536" cy="2222500"/>
        </a:xfrm>
        <a:prstGeom prst="rect">
          <a:avLst/>
        </a:prstGeom>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8</xdr:col>
      <xdr:colOff>163512</xdr:colOff>
      <xdr:row>17</xdr:row>
      <xdr:rowOff>60326</xdr:rowOff>
    </xdr:from>
    <xdr:to>
      <xdr:col>13</xdr:col>
      <xdr:colOff>404811</xdr:colOff>
      <xdr:row>29</xdr:row>
      <xdr:rowOff>103187</xdr:rowOff>
    </xdr:to>
    <xdr:graphicFrame macro="">
      <xdr:nvGraphicFramePr>
        <xdr:cNvPr id="31" name="Chart 30">
          <a:extLst>
            <a:ext uri="{FF2B5EF4-FFF2-40B4-BE49-F238E27FC236}">
              <a16:creationId xmlns:a16="http://schemas.microsoft.com/office/drawing/2014/main" id="{5A3EBF12-B5E8-43B0-B799-BFECDF214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119063</xdr:colOff>
      <xdr:row>30</xdr:row>
      <xdr:rowOff>47626</xdr:rowOff>
    </xdr:from>
    <xdr:to>
      <xdr:col>25</xdr:col>
      <xdr:colOff>108619</xdr:colOff>
      <xdr:row>52</xdr:row>
      <xdr:rowOff>121283</xdr:rowOff>
    </xdr:to>
    <xdr:graphicFrame macro="">
      <xdr:nvGraphicFramePr>
        <xdr:cNvPr id="9" name="Chart 8">
          <a:extLst>
            <a:ext uri="{FF2B5EF4-FFF2-40B4-BE49-F238E27FC236}">
              <a16:creationId xmlns:a16="http://schemas.microsoft.com/office/drawing/2014/main" id="{B5EFE404-4943-44E0-94EC-1FA40FBBA9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579926</xdr:colOff>
      <xdr:row>17</xdr:row>
      <xdr:rowOff>47097</xdr:rowOff>
    </xdr:from>
    <xdr:to>
      <xdr:col>19</xdr:col>
      <xdr:colOff>203946</xdr:colOff>
      <xdr:row>29</xdr:row>
      <xdr:rowOff>78847</xdr:rowOff>
    </xdr:to>
    <xdr:sp macro="" textlink="">
      <xdr:nvSpPr>
        <xdr:cNvPr id="10" name="Rectangle 9">
          <a:extLst>
            <a:ext uri="{FF2B5EF4-FFF2-40B4-BE49-F238E27FC236}">
              <a16:creationId xmlns:a16="http://schemas.microsoft.com/office/drawing/2014/main" id="{CC88815B-D17D-1450-1AAB-535A31DFDAE1}"/>
            </a:ext>
          </a:extLst>
        </xdr:cNvPr>
        <xdr:cNvSpPr/>
      </xdr:nvSpPr>
      <xdr:spPr>
        <a:xfrm>
          <a:off x="8517426" y="3230238"/>
          <a:ext cx="3287482" cy="2278673"/>
        </a:xfrm>
        <a:prstGeom prst="rect">
          <a:avLst/>
        </a:prstGeom>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19</xdr:col>
      <xdr:colOff>276793</xdr:colOff>
      <xdr:row>0</xdr:row>
      <xdr:rowOff>122118</xdr:rowOff>
    </xdr:from>
    <xdr:to>
      <xdr:col>25</xdr:col>
      <xdr:colOff>133684</xdr:colOff>
      <xdr:row>15</xdr:row>
      <xdr:rowOff>16284</xdr:rowOff>
    </xdr:to>
    <xdr:pic>
      <xdr:nvPicPr>
        <xdr:cNvPr id="12" name="Picture 11">
          <a:extLst>
            <a:ext uri="{FF2B5EF4-FFF2-40B4-BE49-F238E27FC236}">
              <a16:creationId xmlns:a16="http://schemas.microsoft.com/office/drawing/2014/main" id="{AB547EC4-0EFD-B02D-2C0E-E7B91296B48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865543" y="122118"/>
          <a:ext cx="3516496" cy="2651403"/>
        </a:xfrm>
        <a:prstGeom prst="rect">
          <a:avLst/>
        </a:prstGeom>
        <a:ln>
          <a:noFill/>
        </a:ln>
        <a:effectLst>
          <a:outerShdw blurRad="63500" sx="102000" sy="102000" algn="ctr" rotWithShape="0">
            <a:prstClr val="black">
              <a:alpha val="40000"/>
            </a:prstClr>
          </a:outerShdw>
        </a:effectLst>
      </xdr:spPr>
    </xdr:pic>
    <xdr:clientData/>
  </xdr:twoCellAnchor>
  <xdr:twoCellAnchor>
    <xdr:from>
      <xdr:col>13</xdr:col>
      <xdr:colOff>579926</xdr:colOff>
      <xdr:row>17</xdr:row>
      <xdr:rowOff>47097</xdr:rowOff>
    </xdr:from>
    <xdr:to>
      <xdr:col>19</xdr:col>
      <xdr:colOff>195384</xdr:colOff>
      <xdr:row>29</xdr:row>
      <xdr:rowOff>81410</xdr:rowOff>
    </xdr:to>
    <xdr:graphicFrame macro="">
      <xdr:nvGraphicFramePr>
        <xdr:cNvPr id="13" name="Chart 12">
          <a:extLst>
            <a:ext uri="{FF2B5EF4-FFF2-40B4-BE49-F238E27FC236}">
              <a16:creationId xmlns:a16="http://schemas.microsoft.com/office/drawing/2014/main" id="{7FC3035E-53AF-4DA6-9F1E-9BE774071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327554</xdr:colOff>
      <xdr:row>15</xdr:row>
      <xdr:rowOff>65128</xdr:rowOff>
    </xdr:from>
    <xdr:to>
      <xdr:col>25</xdr:col>
      <xdr:colOff>133684</xdr:colOff>
      <xdr:row>29</xdr:row>
      <xdr:rowOff>56987</xdr:rowOff>
    </xdr:to>
    <xdr:sp macro="" textlink="">
      <xdr:nvSpPr>
        <xdr:cNvPr id="15" name="Rectangle 14">
          <a:extLst>
            <a:ext uri="{FF2B5EF4-FFF2-40B4-BE49-F238E27FC236}">
              <a16:creationId xmlns:a16="http://schemas.microsoft.com/office/drawing/2014/main" id="{D45AC8A1-48D5-DCB0-5F39-740BB4815EAD}"/>
            </a:ext>
          </a:extLst>
        </xdr:cNvPr>
        <xdr:cNvSpPr/>
      </xdr:nvSpPr>
      <xdr:spPr>
        <a:xfrm>
          <a:off x="11916304" y="2822365"/>
          <a:ext cx="3465735" cy="2565280"/>
        </a:xfrm>
        <a:prstGeom prst="rect">
          <a:avLst/>
        </a:prstGeom>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13</xdr:col>
      <xdr:colOff>533359</xdr:colOff>
      <xdr:row>4</xdr:row>
      <xdr:rowOff>106363</xdr:rowOff>
    </xdr:from>
    <xdr:to>
      <xdr:col>19</xdr:col>
      <xdr:colOff>162820</xdr:colOff>
      <xdr:row>16</xdr:row>
      <xdr:rowOff>179103</xdr:rowOff>
    </xdr:to>
    <xdr:graphicFrame macro="">
      <xdr:nvGraphicFramePr>
        <xdr:cNvPr id="19" name="Chart 18">
          <a:extLst>
            <a:ext uri="{FF2B5EF4-FFF2-40B4-BE49-F238E27FC236}">
              <a16:creationId xmlns:a16="http://schemas.microsoft.com/office/drawing/2014/main" id="{DAFDC162-775E-4BA4-875B-AC3B6406CE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78318</xdr:colOff>
      <xdr:row>4</xdr:row>
      <xdr:rowOff>127983</xdr:rowOff>
    </xdr:from>
    <xdr:to>
      <xdr:col>2</xdr:col>
      <xdr:colOff>379943</xdr:colOff>
      <xdr:row>8</xdr:row>
      <xdr:rowOff>152405</xdr:rowOff>
    </xdr:to>
    <xdr:sp macro="" textlink="">
      <xdr:nvSpPr>
        <xdr:cNvPr id="20" name="Rectangle: Rounded Corners 19">
          <a:extLst>
            <a:ext uri="{FF2B5EF4-FFF2-40B4-BE49-F238E27FC236}">
              <a16:creationId xmlns:a16="http://schemas.microsoft.com/office/drawing/2014/main" id="{3303B13C-08FA-42F3-6523-E02CBB561D22}"/>
            </a:ext>
          </a:extLst>
        </xdr:cNvPr>
        <xdr:cNvSpPr/>
      </xdr:nvSpPr>
      <xdr:spPr>
        <a:xfrm>
          <a:off x="78318" y="876957"/>
          <a:ext cx="1522779" cy="773397"/>
        </a:xfrm>
        <a:prstGeom prst="roundRect">
          <a:avLst/>
        </a:prstGeom>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t>TOTAL SALES</a:t>
          </a:r>
          <a:endParaRPr lang="en-NG" sz="1200" b="1"/>
        </a:p>
      </xdr:txBody>
    </xdr:sp>
    <xdr:clientData/>
  </xdr:twoCellAnchor>
  <xdr:oneCellAnchor>
    <xdr:from>
      <xdr:col>0</xdr:col>
      <xdr:colOff>285829</xdr:colOff>
      <xdr:row>7</xdr:row>
      <xdr:rowOff>5865</xdr:rowOff>
    </xdr:from>
    <xdr:ext cx="1319480" cy="395844"/>
    <xdr:sp macro="" textlink="Sheet1!H24">
      <xdr:nvSpPr>
        <xdr:cNvPr id="21" name="TextBox 20">
          <a:extLst>
            <a:ext uri="{FF2B5EF4-FFF2-40B4-BE49-F238E27FC236}">
              <a16:creationId xmlns:a16="http://schemas.microsoft.com/office/drawing/2014/main" id="{6CCB2162-5776-7DC7-4B3A-FAA849753B38}"/>
            </a:ext>
          </a:extLst>
        </xdr:cNvPr>
        <xdr:cNvSpPr txBox="1"/>
      </xdr:nvSpPr>
      <xdr:spPr>
        <a:xfrm>
          <a:off x="285829" y="1316570"/>
          <a:ext cx="1319480" cy="3958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0C2EB84-5EAD-4E65-9C36-5C6E9D381DA6}" type="TxLink">
            <a:rPr lang="en-US" sz="1200" b="1" i="0" u="none" strike="noStrike">
              <a:solidFill>
                <a:srgbClr val="000000"/>
              </a:solidFill>
              <a:latin typeface="Calibri"/>
              <a:ea typeface="Calibri"/>
              <a:cs typeface="Calibri"/>
            </a:rPr>
            <a:pPr/>
            <a:t> $25,317,097.24 </a:t>
          </a:fld>
          <a:endParaRPr lang="en-NG" sz="1200" b="1"/>
        </a:p>
      </xdr:txBody>
    </xdr:sp>
    <xdr:clientData/>
  </xdr:oneCellAnchor>
  <xdr:twoCellAnchor>
    <xdr:from>
      <xdr:col>0</xdr:col>
      <xdr:colOff>92321</xdr:colOff>
      <xdr:row>9</xdr:row>
      <xdr:rowOff>36150</xdr:rowOff>
    </xdr:from>
    <xdr:to>
      <xdr:col>2</xdr:col>
      <xdr:colOff>393946</xdr:colOff>
      <xdr:row>13</xdr:row>
      <xdr:rowOff>60572</xdr:rowOff>
    </xdr:to>
    <xdr:sp macro="" textlink="">
      <xdr:nvSpPr>
        <xdr:cNvPr id="32" name="Rectangle: Rounded Corners 31">
          <a:extLst>
            <a:ext uri="{FF2B5EF4-FFF2-40B4-BE49-F238E27FC236}">
              <a16:creationId xmlns:a16="http://schemas.microsoft.com/office/drawing/2014/main" id="{869CA3E6-E45D-10DD-FB37-6E23172C0FDE}"/>
            </a:ext>
          </a:extLst>
        </xdr:cNvPr>
        <xdr:cNvSpPr/>
      </xdr:nvSpPr>
      <xdr:spPr>
        <a:xfrm>
          <a:off x="92321" y="1721342"/>
          <a:ext cx="1522779" cy="773397"/>
        </a:xfrm>
        <a:prstGeom prst="roundRect">
          <a:avLst/>
        </a:prstGeom>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baseline="0"/>
            <a:t>Add on TOTAL SALES</a:t>
          </a:r>
          <a:endParaRPr lang="en-NG" sz="1100" b="1"/>
        </a:p>
      </xdr:txBody>
    </xdr:sp>
    <xdr:clientData/>
  </xdr:twoCellAnchor>
  <xdr:oneCellAnchor>
    <xdr:from>
      <xdr:col>0</xdr:col>
      <xdr:colOff>331879</xdr:colOff>
      <xdr:row>11</xdr:row>
      <xdr:rowOff>165953</xdr:rowOff>
    </xdr:from>
    <xdr:ext cx="1319480" cy="395844"/>
    <xdr:sp macro="" textlink="Sheet1!K24">
      <xdr:nvSpPr>
        <xdr:cNvPr id="33" name="TextBox 32">
          <a:extLst>
            <a:ext uri="{FF2B5EF4-FFF2-40B4-BE49-F238E27FC236}">
              <a16:creationId xmlns:a16="http://schemas.microsoft.com/office/drawing/2014/main" id="{A4116217-2848-8CBF-A521-3CBE27176071}"/>
            </a:ext>
          </a:extLst>
        </xdr:cNvPr>
        <xdr:cNvSpPr txBox="1"/>
      </xdr:nvSpPr>
      <xdr:spPr>
        <a:xfrm>
          <a:off x="331879" y="2225632"/>
          <a:ext cx="1319480" cy="3958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6D1EED4-51E1-4F29-BC16-361D6A408BB6}" type="TxLink">
            <a:rPr lang="en-US" sz="1200" b="1" i="0" u="none" strike="noStrike">
              <a:solidFill>
                <a:srgbClr val="000000"/>
              </a:solidFill>
              <a:latin typeface="Calibri"/>
              <a:ea typeface="Calibri"/>
              <a:cs typeface="Calibri"/>
            </a:rPr>
            <a:pPr/>
            <a:t> $501,312.36 </a:t>
          </a:fld>
          <a:endParaRPr lang="en-NG" sz="1200" b="1"/>
        </a:p>
      </xdr:txBody>
    </xdr:sp>
    <xdr:clientData/>
  </xdr:oneCellAnchor>
  <xdr:twoCellAnchor>
    <xdr:from>
      <xdr:col>0</xdr:col>
      <xdr:colOff>73760</xdr:colOff>
      <xdr:row>13</xdr:row>
      <xdr:rowOff>131560</xdr:rowOff>
    </xdr:from>
    <xdr:to>
      <xdr:col>2</xdr:col>
      <xdr:colOff>375385</xdr:colOff>
      <xdr:row>17</xdr:row>
      <xdr:rowOff>155983</xdr:rowOff>
    </xdr:to>
    <xdr:sp macro="" textlink="">
      <xdr:nvSpPr>
        <xdr:cNvPr id="34" name="Rectangle: Rounded Corners 33">
          <a:extLst>
            <a:ext uri="{FF2B5EF4-FFF2-40B4-BE49-F238E27FC236}">
              <a16:creationId xmlns:a16="http://schemas.microsoft.com/office/drawing/2014/main" id="{E1F6B9EF-0297-C809-BADD-4DB18A4E8324}"/>
            </a:ext>
          </a:extLst>
        </xdr:cNvPr>
        <xdr:cNvSpPr/>
      </xdr:nvSpPr>
      <xdr:spPr>
        <a:xfrm>
          <a:off x="73760" y="2565727"/>
          <a:ext cx="1522779" cy="773397"/>
        </a:xfrm>
        <a:prstGeom prst="roundRect">
          <a:avLst/>
        </a:prstGeom>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baseline="0"/>
            <a:t>TOTAL QUANTITY</a:t>
          </a:r>
          <a:endParaRPr lang="en-NG" sz="1100" b="1"/>
        </a:p>
      </xdr:txBody>
    </xdr:sp>
    <xdr:clientData/>
  </xdr:twoCellAnchor>
  <xdr:twoCellAnchor>
    <xdr:from>
      <xdr:col>0</xdr:col>
      <xdr:colOff>63340</xdr:colOff>
      <xdr:row>18</xdr:row>
      <xdr:rowOff>31586</xdr:rowOff>
    </xdr:from>
    <xdr:to>
      <xdr:col>2</xdr:col>
      <xdr:colOff>364965</xdr:colOff>
      <xdr:row>22</xdr:row>
      <xdr:rowOff>56009</xdr:rowOff>
    </xdr:to>
    <xdr:sp macro="" textlink="">
      <xdr:nvSpPr>
        <xdr:cNvPr id="36" name="Rectangle: Rounded Corners 35">
          <a:extLst>
            <a:ext uri="{FF2B5EF4-FFF2-40B4-BE49-F238E27FC236}">
              <a16:creationId xmlns:a16="http://schemas.microsoft.com/office/drawing/2014/main" id="{7C0FBFE8-97F9-CAE3-876B-BB9DE203D913}"/>
            </a:ext>
          </a:extLst>
        </xdr:cNvPr>
        <xdr:cNvSpPr/>
      </xdr:nvSpPr>
      <xdr:spPr>
        <a:xfrm>
          <a:off x="63340" y="3401971"/>
          <a:ext cx="1522779" cy="773397"/>
        </a:xfrm>
        <a:prstGeom prst="roundRect">
          <a:avLst/>
        </a:prstGeom>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baseline="0"/>
            <a:t>AVERAGE QUANTITY</a:t>
          </a:r>
          <a:endParaRPr lang="en-NG" sz="1100" b="1"/>
        </a:p>
      </xdr:txBody>
    </xdr:sp>
    <xdr:clientData/>
  </xdr:twoCellAnchor>
  <xdr:twoCellAnchor>
    <xdr:from>
      <xdr:col>0</xdr:col>
      <xdr:colOff>77343</xdr:colOff>
      <xdr:row>22</xdr:row>
      <xdr:rowOff>94433</xdr:rowOff>
    </xdr:from>
    <xdr:to>
      <xdr:col>2</xdr:col>
      <xdr:colOff>378968</xdr:colOff>
      <xdr:row>26</xdr:row>
      <xdr:rowOff>118856</xdr:rowOff>
    </xdr:to>
    <xdr:sp macro="" textlink="">
      <xdr:nvSpPr>
        <xdr:cNvPr id="37" name="Rectangle: Rounded Corners 36">
          <a:extLst>
            <a:ext uri="{FF2B5EF4-FFF2-40B4-BE49-F238E27FC236}">
              <a16:creationId xmlns:a16="http://schemas.microsoft.com/office/drawing/2014/main" id="{6438F3F4-4D86-4122-02CF-594824F81DBC}"/>
            </a:ext>
          </a:extLst>
        </xdr:cNvPr>
        <xdr:cNvSpPr/>
      </xdr:nvSpPr>
      <xdr:spPr>
        <a:xfrm>
          <a:off x="77343" y="4213792"/>
          <a:ext cx="1522779" cy="773397"/>
        </a:xfrm>
        <a:prstGeom prst="roundRect">
          <a:avLst/>
        </a:prstGeom>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baseline="0"/>
            <a:t>TOTAL CUSTOMERS</a:t>
          </a:r>
          <a:endParaRPr lang="en-NG" sz="1100" b="1"/>
        </a:p>
      </xdr:txBody>
    </xdr:sp>
    <xdr:clientData/>
  </xdr:twoCellAnchor>
  <xdr:oneCellAnchor>
    <xdr:from>
      <xdr:col>0</xdr:col>
      <xdr:colOff>282155</xdr:colOff>
      <xdr:row>20</xdr:row>
      <xdr:rowOff>110694</xdr:rowOff>
    </xdr:from>
    <xdr:ext cx="1076095" cy="395844"/>
    <xdr:sp macro="" textlink="Sheet1!M17">
      <xdr:nvSpPr>
        <xdr:cNvPr id="38" name="TextBox 37">
          <a:extLst>
            <a:ext uri="{FF2B5EF4-FFF2-40B4-BE49-F238E27FC236}">
              <a16:creationId xmlns:a16="http://schemas.microsoft.com/office/drawing/2014/main" id="{5223A6E4-654D-74AA-B964-294502314347}"/>
            </a:ext>
          </a:extLst>
        </xdr:cNvPr>
        <xdr:cNvSpPr txBox="1"/>
      </xdr:nvSpPr>
      <xdr:spPr>
        <a:xfrm>
          <a:off x="282155" y="3855566"/>
          <a:ext cx="1076095" cy="3958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4DA53DA5-05A1-4817-B671-ADF1BE847E9A}" type="TxLink">
            <a:rPr lang="en-US" sz="1200" b="1" i="0" u="none" strike="noStrike">
              <a:solidFill>
                <a:srgbClr val="000000"/>
              </a:solidFill>
              <a:latin typeface="Calibri"/>
              <a:ea typeface="Calibri"/>
              <a:cs typeface="Calibri"/>
            </a:rPr>
            <a:pPr algn="ctr"/>
            <a:t>5.44</a:t>
          </a:fld>
          <a:endParaRPr lang="en-NG" sz="1200" b="1"/>
        </a:p>
      </xdr:txBody>
    </xdr:sp>
    <xdr:clientData/>
  </xdr:oneCellAnchor>
  <xdr:oneCellAnchor>
    <xdr:from>
      <xdr:col>0</xdr:col>
      <xdr:colOff>263594</xdr:colOff>
      <xdr:row>16</xdr:row>
      <xdr:rowOff>83995</xdr:rowOff>
    </xdr:from>
    <xdr:ext cx="1076095" cy="395844"/>
    <xdr:sp macro="" textlink="Sheet1!M19">
      <xdr:nvSpPr>
        <xdr:cNvPr id="39" name="TextBox 38">
          <a:extLst>
            <a:ext uri="{FF2B5EF4-FFF2-40B4-BE49-F238E27FC236}">
              <a16:creationId xmlns:a16="http://schemas.microsoft.com/office/drawing/2014/main" id="{83AEEF00-62EF-0D41-A830-964353DDC0F1}"/>
            </a:ext>
          </a:extLst>
        </xdr:cNvPr>
        <xdr:cNvSpPr txBox="1"/>
      </xdr:nvSpPr>
      <xdr:spPr>
        <a:xfrm>
          <a:off x="263594" y="3079892"/>
          <a:ext cx="1076095" cy="3958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B61B4026-206B-457B-AE51-E32B4BB124C5}" type="TxLink">
            <a:rPr lang="en-US" sz="1200" b="1" i="0" u="none" strike="noStrike">
              <a:solidFill>
                <a:srgbClr val="000000"/>
              </a:solidFill>
              <a:latin typeface="Calibri"/>
              <a:ea typeface="Calibri"/>
              <a:cs typeface="Calibri"/>
            </a:rPr>
            <a:pPr algn="ctr"/>
            <a:t> 43,661 </a:t>
          </a:fld>
          <a:endParaRPr lang="en-NG" sz="1200" b="1"/>
        </a:p>
      </xdr:txBody>
    </xdr:sp>
    <xdr:clientData/>
  </xdr:oneCellAnchor>
  <xdr:oneCellAnchor>
    <xdr:from>
      <xdr:col>0</xdr:col>
      <xdr:colOff>298437</xdr:colOff>
      <xdr:row>25</xdr:row>
      <xdr:rowOff>21140</xdr:rowOff>
    </xdr:from>
    <xdr:ext cx="1076095" cy="395844"/>
    <xdr:sp macro="" textlink="Sheet1!N9">
      <xdr:nvSpPr>
        <xdr:cNvPr id="40" name="TextBox 39">
          <a:extLst>
            <a:ext uri="{FF2B5EF4-FFF2-40B4-BE49-F238E27FC236}">
              <a16:creationId xmlns:a16="http://schemas.microsoft.com/office/drawing/2014/main" id="{97C42C58-16A1-6B57-44C5-9C914B3D034E}"/>
            </a:ext>
          </a:extLst>
        </xdr:cNvPr>
        <xdr:cNvSpPr txBox="1"/>
      </xdr:nvSpPr>
      <xdr:spPr>
        <a:xfrm>
          <a:off x="298437" y="4702230"/>
          <a:ext cx="1076095" cy="3958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5AA9A66A-9BCD-4C23-9232-8B46B01BB5C8}" type="TxLink">
            <a:rPr lang="en-US" sz="1100" b="1" i="0" u="none" strike="noStrike">
              <a:solidFill>
                <a:srgbClr val="000000"/>
              </a:solidFill>
              <a:latin typeface="Calibri"/>
              <a:ea typeface="Calibri"/>
              <a:cs typeface="Calibri"/>
            </a:rPr>
            <a:pPr algn="ctr"/>
            <a:t> 8,020 </a:t>
          </a:fld>
          <a:endParaRPr lang="en-NG" sz="1200" b="1"/>
        </a:p>
      </xdr:txBody>
    </xdr:sp>
    <xdr:clientData/>
  </xdr:oneCellAnchor>
  <xdr:twoCellAnchor editAs="oneCell">
    <xdr:from>
      <xdr:col>0</xdr:col>
      <xdr:colOff>89554</xdr:colOff>
      <xdr:row>26</xdr:row>
      <xdr:rowOff>162822</xdr:rowOff>
    </xdr:from>
    <xdr:to>
      <xdr:col>2</xdr:col>
      <xdr:colOff>382629</xdr:colOff>
      <xdr:row>29</xdr:row>
      <xdr:rowOff>177091</xdr:rowOff>
    </xdr:to>
    <mc:AlternateContent xmlns:mc="http://schemas.openxmlformats.org/markup-compatibility/2006" xmlns:a14="http://schemas.microsoft.com/office/drawing/2010/main">
      <mc:Choice Requires="a14">
        <xdr:graphicFrame macro="">
          <xdr:nvGraphicFramePr>
            <xdr:cNvPr id="42" name="Gender">
              <a:extLst>
                <a:ext uri="{FF2B5EF4-FFF2-40B4-BE49-F238E27FC236}">
                  <a16:creationId xmlns:a16="http://schemas.microsoft.com/office/drawing/2014/main" id="{1DB953B7-0206-4D44-9A35-896A6053B75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9554" y="4942033"/>
              <a:ext cx="1512943" cy="56571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327554</xdr:colOff>
      <xdr:row>22</xdr:row>
      <xdr:rowOff>106009</xdr:rowOff>
    </xdr:from>
    <xdr:to>
      <xdr:col>22</xdr:col>
      <xdr:colOff>142039</xdr:colOff>
      <xdr:row>29</xdr:row>
      <xdr:rowOff>50131</xdr:rowOff>
    </xdr:to>
    <mc:AlternateContent xmlns:mc="http://schemas.openxmlformats.org/markup-compatibility/2006" xmlns:a14="http://schemas.microsoft.com/office/drawing/2010/main">
      <mc:Choice Requires="a14">
        <xdr:graphicFrame macro="">
          <xdr:nvGraphicFramePr>
            <xdr:cNvPr id="43" name="Age group">
              <a:extLst>
                <a:ext uri="{FF2B5EF4-FFF2-40B4-BE49-F238E27FC236}">
                  <a16:creationId xmlns:a16="http://schemas.microsoft.com/office/drawing/2014/main" id="{8DA16F46-9A85-45D3-9112-3FCC4936DB60}"/>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1916304" y="4149956"/>
              <a:ext cx="1644288" cy="1230833"/>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341924</xdr:colOff>
      <xdr:row>18</xdr:row>
      <xdr:rowOff>162358</xdr:rowOff>
    </xdr:from>
    <xdr:to>
      <xdr:col>25</xdr:col>
      <xdr:colOff>108619</xdr:colOff>
      <xdr:row>22</xdr:row>
      <xdr:rowOff>108619</xdr:rowOff>
    </xdr:to>
    <mc:AlternateContent xmlns:mc="http://schemas.openxmlformats.org/markup-compatibility/2006" xmlns:a14="http://schemas.microsoft.com/office/drawing/2010/main">
      <mc:Choice Requires="a14">
        <xdr:graphicFrame macro="">
          <xdr:nvGraphicFramePr>
            <xdr:cNvPr id="44" name="Loyalty Member">
              <a:extLst>
                <a:ext uri="{FF2B5EF4-FFF2-40B4-BE49-F238E27FC236}">
                  <a16:creationId xmlns:a16="http://schemas.microsoft.com/office/drawing/2014/main" id="{013CACBD-9252-4E08-87BF-2C0073172999}"/>
                </a:ext>
              </a:extLst>
            </xdr:cNvPr>
            <xdr:cNvGraphicFramePr/>
          </xdr:nvGraphicFramePr>
          <xdr:xfrm>
            <a:off x="0" y="0"/>
            <a:ext cx="0" cy="0"/>
          </xdr:xfrm>
          <a:graphic>
            <a:graphicData uri="http://schemas.microsoft.com/office/drawing/2010/slicer">
              <sle:slicer xmlns:sle="http://schemas.microsoft.com/office/drawing/2010/slicer" name="Loyalty Member"/>
            </a:graphicData>
          </a:graphic>
        </xdr:graphicFrame>
      </mc:Choice>
      <mc:Fallback xmlns="">
        <xdr:sp macro="" textlink="">
          <xdr:nvSpPr>
            <xdr:cNvPr id="0" name=""/>
            <xdr:cNvSpPr>
              <a:spLocks noTextEdit="1"/>
            </xdr:cNvSpPr>
          </xdr:nvSpPr>
          <xdr:spPr>
            <a:xfrm>
              <a:off x="11930674" y="3471042"/>
              <a:ext cx="3426300" cy="68152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158750</xdr:colOff>
      <xdr:row>22</xdr:row>
      <xdr:rowOff>120147</xdr:rowOff>
    </xdr:from>
    <xdr:to>
      <xdr:col>25</xdr:col>
      <xdr:colOff>110547</xdr:colOff>
      <xdr:row>29</xdr:row>
      <xdr:rowOff>66836</xdr:rowOff>
    </xdr:to>
    <mc:AlternateContent xmlns:mc="http://schemas.openxmlformats.org/markup-compatibility/2006" xmlns:a14="http://schemas.microsoft.com/office/drawing/2010/main">
      <mc:Choice Requires="a14">
        <xdr:graphicFrame macro="">
          <xdr:nvGraphicFramePr>
            <xdr:cNvPr id="45" name="Payment Method">
              <a:extLst>
                <a:ext uri="{FF2B5EF4-FFF2-40B4-BE49-F238E27FC236}">
                  <a16:creationId xmlns:a16="http://schemas.microsoft.com/office/drawing/2014/main" id="{E0626485-4E6E-4AF5-ADE4-9FD7BBA9D4E0}"/>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13577303" y="4164094"/>
              <a:ext cx="1781599" cy="12334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327554</xdr:colOff>
      <xdr:row>15</xdr:row>
      <xdr:rowOff>65128</xdr:rowOff>
    </xdr:from>
    <xdr:to>
      <xdr:col>25</xdr:col>
      <xdr:colOff>125329</xdr:colOff>
      <xdr:row>18</xdr:row>
      <xdr:rowOff>108619</xdr:rowOff>
    </xdr:to>
    <mc:AlternateContent xmlns:mc="http://schemas.openxmlformats.org/markup-compatibility/2006" xmlns:a14="http://schemas.microsoft.com/office/drawing/2010/main">
      <mc:Choice Requires="a14">
        <xdr:graphicFrame macro="">
          <xdr:nvGraphicFramePr>
            <xdr:cNvPr id="46" name="Order Status">
              <a:extLst>
                <a:ext uri="{FF2B5EF4-FFF2-40B4-BE49-F238E27FC236}">
                  <a16:creationId xmlns:a16="http://schemas.microsoft.com/office/drawing/2014/main" id="{D05E85D9-C0D5-4DC4-8AFA-44E8E6C98667}"/>
                </a:ext>
              </a:extLst>
            </xdr:cNvPr>
            <xdr:cNvGraphicFramePr/>
          </xdr:nvGraphicFramePr>
          <xdr:xfrm>
            <a:off x="0" y="0"/>
            <a:ext cx="0" cy="0"/>
          </xdr:xfrm>
          <a:graphic>
            <a:graphicData uri="http://schemas.microsoft.com/office/drawing/2010/slicer">
              <sle:slicer xmlns:sle="http://schemas.microsoft.com/office/drawing/2010/slicer" name="Order Status"/>
            </a:graphicData>
          </a:graphic>
        </xdr:graphicFrame>
      </mc:Choice>
      <mc:Fallback xmlns="">
        <xdr:sp macro="" textlink="">
          <xdr:nvSpPr>
            <xdr:cNvPr id="0" name=""/>
            <xdr:cNvSpPr>
              <a:spLocks noTextEdit="1"/>
            </xdr:cNvSpPr>
          </xdr:nvSpPr>
          <xdr:spPr>
            <a:xfrm>
              <a:off x="11916304" y="2822365"/>
              <a:ext cx="3457380" cy="59493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am" refreshedDate="45804.474373495374" createdVersion="8" refreshedVersion="8" minRefreshableVersion="3" recordCount="8020" xr:uid="{1857638A-6DD6-4A6E-BC90-5ED32637CA8B}">
  <cacheSource type="worksheet">
    <worksheetSource ref="A1:S8021" sheet="Shaks_Seun_4(1)"/>
  </cacheSource>
  <cacheFields count="22">
    <cacheField name="Customer ID" numFmtId="0">
      <sharedItems containsSemiMixedTypes="0" containsString="0" containsNumber="1" containsInteger="1" minValue="1002" maxValue="19997" count="6465">
        <n v="5075"/>
        <n v="4120"/>
        <n v="4973"/>
        <n v="8299"/>
        <n v="6798"/>
        <n v="9227"/>
        <n v="3881"/>
        <n v="9686"/>
        <n v="2223"/>
        <n v="4116"/>
        <n v="4478"/>
        <n v="2561"/>
        <n v="5846"/>
        <n v="1592"/>
        <n v="6233"/>
        <n v="7782"/>
        <n v="5622"/>
        <n v="7134"/>
        <n v="9915"/>
        <n v="3393"/>
        <n v="1349"/>
        <n v="2666"/>
        <n v="4500"/>
        <n v="8786"/>
        <n v="7723"/>
        <n v="6602"/>
        <n v="7555"/>
        <n v="1797"/>
        <n v="1718"/>
        <n v="8189"/>
        <n v="2080"/>
        <n v="4079"/>
        <n v="3341"/>
        <n v="7830"/>
        <n v="8588"/>
        <n v="8772"/>
        <n v="5244"/>
        <n v="9774"/>
        <n v="7820"/>
        <n v="7629"/>
        <n v="4608"/>
        <n v="1671"/>
        <n v="8406"/>
        <n v="4476"/>
        <n v="5910"/>
        <n v="9896"/>
        <n v="2353"/>
        <n v="1483"/>
        <n v="1699"/>
        <n v="2568"/>
        <n v="9753"/>
        <n v="9444"/>
        <n v="7254"/>
        <n v="6715"/>
        <n v="8015"/>
        <n v="9596"/>
        <n v="9953"/>
        <n v="3408"/>
        <n v="6373"/>
        <n v="9408"/>
        <n v="7436"/>
        <n v="1186"/>
        <n v="5255"/>
        <n v="1134"/>
        <n v="6112"/>
        <n v="5647"/>
        <n v="6195"/>
        <n v="7023"/>
        <n v="5066"/>
        <n v="5015"/>
        <n v="5395"/>
        <n v="8153"/>
        <n v="9668"/>
        <n v="3594"/>
        <n v="4485"/>
        <n v="6196"/>
        <n v="9023"/>
        <n v="8906"/>
        <n v="5692"/>
        <n v="9025"/>
        <n v="7831"/>
        <n v="8734"/>
        <n v="1362"/>
        <n v="5914"/>
        <n v="8809"/>
        <n v="9581"/>
        <n v="6458"/>
        <n v="8980"/>
        <n v="8041"/>
        <n v="1887"/>
        <n v="1633"/>
        <n v="3900"/>
        <n v="9948"/>
        <n v="2220"/>
        <n v="5173"/>
        <n v="3549"/>
        <n v="9564"/>
        <n v="7943"/>
        <n v="2091"/>
        <n v="7963"/>
        <n v="7252"/>
        <n v="9785"/>
        <n v="4387"/>
        <n v="4384"/>
        <n v="6054"/>
        <n v="5004"/>
        <n v="5385"/>
        <n v="7533"/>
        <n v="7155"/>
        <n v="8441"/>
        <n v="2030"/>
        <n v="7685"/>
        <n v="6878"/>
        <n v="1556"/>
        <n v="2003"/>
        <n v="7880"/>
        <n v="9339"/>
        <n v="1661"/>
        <n v="9241"/>
        <n v="7087"/>
        <n v="1401"/>
        <n v="4475"/>
        <n v="2077"/>
        <n v="9608"/>
        <n v="7178"/>
        <n v="8671"/>
        <n v="1683"/>
        <n v="6922"/>
        <n v="6569"/>
        <n v="1590"/>
        <n v="5092"/>
        <n v="3765"/>
        <n v="7238"/>
        <n v="2654"/>
        <n v="3248"/>
        <n v="8162"/>
        <n v="5361"/>
        <n v="6516"/>
        <n v="1739"/>
        <n v="4556"/>
        <n v="2907"/>
        <n v="8396"/>
        <n v="1566"/>
        <n v="3597"/>
        <n v="3913"/>
        <n v="5578"/>
        <n v="6666"/>
        <n v="3920"/>
        <n v="2513"/>
        <n v="1337"/>
        <n v="3924"/>
        <n v="8937"/>
        <n v="3657"/>
        <n v="5882"/>
        <n v="8185"/>
        <n v="8547"/>
        <n v="6241"/>
        <n v="2438"/>
        <n v="1020"/>
        <n v="7275"/>
        <n v="8142"/>
        <n v="1141"/>
        <n v="2746"/>
        <n v="4560"/>
        <n v="3257"/>
        <n v="1396"/>
        <n v="9624"/>
        <n v="5777"/>
        <n v="3546"/>
        <n v="3223"/>
        <n v="4380"/>
        <n v="2323"/>
        <n v="1006"/>
        <n v="4854"/>
        <n v="2966"/>
        <n v="6275"/>
        <n v="3869"/>
        <n v="2556"/>
        <n v="7514"/>
        <n v="1753"/>
        <n v="4255"/>
        <n v="3948"/>
        <n v="4965"/>
        <n v="5223"/>
        <n v="3058"/>
        <n v="2058"/>
        <n v="3443"/>
        <n v="9136"/>
        <n v="1169"/>
        <n v="5698"/>
        <n v="2674"/>
        <n v="8952"/>
        <n v="9371"/>
        <n v="2292"/>
        <n v="8385"/>
        <n v="2501"/>
        <n v="7097"/>
        <n v="5194"/>
        <n v="3615"/>
        <n v="7340"/>
        <n v="1546"/>
        <n v="3552"/>
        <n v="9287"/>
        <n v="9852"/>
        <n v="2507"/>
        <n v="4074"/>
        <n v="9379"/>
        <n v="2213"/>
        <n v="8861"/>
        <n v="1298"/>
        <n v="5390"/>
        <n v="8774"/>
        <n v="3711"/>
        <n v="7092"/>
        <n v="7598"/>
        <n v="5442"/>
        <n v="1497"/>
        <n v="2650"/>
        <n v="1970"/>
        <n v="3822"/>
        <n v="6315"/>
        <n v="2229"/>
        <n v="8150"/>
        <n v="4883"/>
        <n v="7651"/>
        <n v="1390"/>
        <n v="3057"/>
        <n v="7018"/>
        <n v="4431"/>
        <n v="2141"/>
        <n v="5831"/>
        <n v="7330"/>
        <n v="2306"/>
        <n v="6335"/>
        <n v="2773"/>
        <n v="3510"/>
        <n v="3503"/>
        <n v="9425"/>
        <n v="2120"/>
        <n v="3030"/>
        <n v="8119"/>
        <n v="3640"/>
        <n v="4299"/>
        <n v="9184"/>
        <n v="1190"/>
        <n v="9451"/>
        <n v="2215"/>
        <n v="5903"/>
        <n v="8330"/>
        <n v="8137"/>
        <n v="2427"/>
        <n v="8715"/>
        <n v="2138"/>
        <n v="8943"/>
        <n v="5897"/>
        <n v="9412"/>
        <n v="1726"/>
        <n v="2290"/>
        <n v="2272"/>
        <n v="4172"/>
        <n v="6135"/>
        <n v="6648"/>
        <n v="3654"/>
        <n v="4943"/>
        <n v="5269"/>
        <n v="6479"/>
        <n v="4204"/>
        <n v="8888"/>
        <n v="2422"/>
        <n v="5701"/>
        <n v="8583"/>
        <n v="3849"/>
        <n v="3553"/>
        <n v="8445"/>
        <n v="3523"/>
        <n v="4618"/>
        <n v="5769"/>
        <n v="8437"/>
        <n v="7707"/>
        <n v="7999"/>
        <n v="3826"/>
        <n v="4588"/>
        <n v="1937"/>
        <n v="3648"/>
        <n v="7200"/>
        <n v="8182"/>
        <n v="9976"/>
        <n v="2921"/>
        <n v="8163"/>
        <n v="9121"/>
        <n v="7413"/>
        <n v="4749"/>
        <n v="9202"/>
        <n v="8788"/>
        <n v="9097"/>
        <n v="7248"/>
        <n v="5046"/>
        <n v="9652"/>
        <n v="1248"/>
        <n v="3043"/>
        <n v="3284"/>
        <n v="8403"/>
        <n v="1344"/>
        <n v="1904"/>
        <n v="3867"/>
        <n v="9259"/>
        <n v="2403"/>
        <n v="3551"/>
        <n v="1130"/>
        <n v="5107"/>
        <n v="3243"/>
        <n v="8930"/>
        <n v="1626"/>
        <n v="4993"/>
        <n v="6902"/>
        <n v="4454"/>
        <n v="5209"/>
        <n v="1431"/>
        <n v="3430"/>
        <n v="7126"/>
        <n v="8777"/>
        <n v="9256"/>
        <n v="9195"/>
        <n v="8825"/>
        <n v="9801"/>
        <n v="7573"/>
        <n v="3943"/>
        <n v="6940"/>
        <n v="3069"/>
        <n v="7387"/>
        <n v="8925"/>
        <n v="5364"/>
        <n v="8425"/>
        <n v="9643"/>
        <n v="5872"/>
        <n v="6297"/>
        <n v="4209"/>
        <n v="5116"/>
        <n v="7852"/>
        <n v="5435"/>
        <n v="7809"/>
        <n v="2157"/>
        <n v="2897"/>
        <n v="2923"/>
        <n v="5659"/>
        <n v="7674"/>
        <n v="3346"/>
        <n v="6504"/>
        <n v="4428"/>
        <n v="3562"/>
        <n v="6116"/>
        <n v="4513"/>
        <n v="7476"/>
        <n v="5417"/>
        <n v="9927"/>
        <n v="5637"/>
        <n v="5312"/>
        <n v="4443"/>
        <n v="2576"/>
        <n v="5416"/>
        <n v="3891"/>
        <n v="2348"/>
        <n v="7512"/>
        <n v="6907"/>
        <n v="7907"/>
        <n v="8023"/>
        <n v="9119"/>
        <n v="1697"/>
        <n v="2614"/>
        <n v="4648"/>
        <n v="7704"/>
        <n v="3623"/>
        <n v="5568"/>
        <n v="2054"/>
        <n v="4274"/>
        <n v="1559"/>
        <n v="6055"/>
        <n v="4838"/>
        <n v="1175"/>
        <n v="3343"/>
        <n v="6860"/>
        <n v="8404"/>
        <n v="9429"/>
        <n v="2525"/>
        <n v="2713"/>
        <n v="6154"/>
        <n v="9610"/>
        <n v="8997"/>
        <n v="6119"/>
        <n v="5160"/>
        <n v="5031"/>
        <n v="1806"/>
        <n v="2201"/>
        <n v="5686"/>
        <n v="3191"/>
        <n v="3325"/>
        <n v="1591"/>
        <n v="3884"/>
        <n v="9104"/>
        <n v="8449"/>
        <n v="4262"/>
        <n v="9328"/>
        <n v="2680"/>
        <n v="2685"/>
        <n v="5689"/>
        <n v="9688"/>
        <n v="1399"/>
        <n v="4351"/>
        <n v="6581"/>
        <n v="1167"/>
        <n v="4228"/>
        <n v="2571"/>
        <n v="8574"/>
        <n v="8464"/>
        <n v="5554"/>
        <n v="2597"/>
        <n v="5924"/>
        <n v="7911"/>
        <n v="9795"/>
        <n v="8756"/>
        <n v="5609"/>
        <n v="7543"/>
        <n v="7859"/>
        <n v="2256"/>
        <n v="5460"/>
        <n v="6692"/>
        <n v="1306"/>
        <n v="2458"/>
        <n v="4501"/>
        <n v="3946"/>
        <n v="4319"/>
        <n v="4668"/>
        <n v="6043"/>
        <n v="6223"/>
        <n v="9351"/>
        <n v="4911"/>
        <n v="4845"/>
        <n v="4593"/>
        <n v="6812"/>
        <n v="9239"/>
        <n v="5630"/>
        <n v="9061"/>
        <n v="9805"/>
        <n v="6460"/>
        <n v="8018"/>
        <n v="2978"/>
        <n v="4210"/>
        <n v="6767"/>
        <n v="9823"/>
        <n v="3125"/>
        <n v="8345"/>
        <n v="1980"/>
        <n v="3673"/>
        <n v="3409"/>
        <n v="7249"/>
        <n v="7170"/>
        <n v="6593"/>
        <n v="8493"/>
        <n v="9923"/>
        <n v="1903"/>
        <n v="1690"/>
        <n v="9512"/>
        <n v="6609"/>
        <n v="2945"/>
        <n v="6340"/>
        <n v="5738"/>
        <n v="1074"/>
        <n v="9074"/>
        <n v="3051"/>
        <n v="7489"/>
        <n v="8208"/>
        <n v="2911"/>
        <n v="3544"/>
        <n v="5870"/>
        <n v="2526"/>
        <n v="3471"/>
        <n v="1884"/>
        <n v="4223"/>
        <n v="1143"/>
        <n v="5169"/>
        <n v="8908"/>
        <n v="1381"/>
        <n v="9053"/>
        <n v="2860"/>
        <n v="3360"/>
        <n v="5884"/>
        <n v="9248"/>
        <n v="9390"/>
        <n v="7930"/>
        <n v="6547"/>
        <n v="7063"/>
        <n v="9515"/>
        <n v="8433"/>
        <n v="8795"/>
        <n v="4661"/>
        <n v="1422"/>
        <n v="3287"/>
        <n v="6751"/>
        <n v="2643"/>
        <n v="5682"/>
        <n v="1127"/>
        <n v="6093"/>
        <n v="9206"/>
        <n v="3139"/>
        <n v="5542"/>
        <n v="5457"/>
        <n v="4403"/>
        <n v="7915"/>
        <n v="5091"/>
        <n v="7073"/>
        <n v="2164"/>
        <n v="5983"/>
        <n v="9997"/>
        <n v="2374"/>
        <n v="8180"/>
        <n v="8535"/>
        <n v="8556"/>
        <n v="1892"/>
        <n v="4420"/>
        <n v="2420"/>
        <n v="6484"/>
        <n v="7318"/>
        <n v="1735"/>
        <n v="4030"/>
        <n v="3560"/>
        <n v="5948"/>
        <n v="4909"/>
        <n v="4241"/>
        <n v="9742"/>
        <n v="7926"/>
        <n v="4356"/>
        <n v="8172"/>
        <n v="1465"/>
        <n v="6806"/>
        <n v="7663"/>
        <n v="3787"/>
        <n v="4706"/>
        <n v="7660"/>
        <n v="2462"/>
        <n v="7770"/>
        <n v="8099"/>
        <n v="9833"/>
        <n v="8931"/>
        <n v="2549"/>
        <n v="4751"/>
        <n v="9209"/>
        <n v="1613"/>
        <n v="9083"/>
        <n v="1007"/>
        <n v="7206"/>
        <n v="3665"/>
        <n v="8729"/>
        <n v="3141"/>
        <n v="2330"/>
        <n v="2496"/>
        <n v="8031"/>
        <n v="3820"/>
        <n v="4340"/>
        <n v="1888"/>
        <n v="2974"/>
        <n v="5205"/>
        <n v="1957"/>
        <n v="5319"/>
        <n v="9388"/>
        <n v="6565"/>
        <n v="4759"/>
        <n v="9874"/>
        <n v="9925"/>
        <n v="2865"/>
        <n v="3435"/>
        <n v="1494"/>
        <n v="2238"/>
        <n v="4547"/>
        <n v="2052"/>
        <n v="7842"/>
        <n v="2136"/>
        <n v="1287"/>
        <n v="3142"/>
        <n v="8632"/>
        <n v="2894"/>
        <n v="6612"/>
        <n v="4022"/>
        <n v="4582"/>
        <n v="1060"/>
        <n v="1327"/>
        <n v="9982"/>
        <n v="1514"/>
        <n v="3412"/>
        <n v="1781"/>
        <n v="5708"/>
        <n v="8379"/>
        <n v="9861"/>
        <n v="4157"/>
        <n v="9173"/>
        <n v="4915"/>
        <n v="9832"/>
        <n v="4196"/>
        <n v="5594"/>
        <n v="6450"/>
        <n v="4833"/>
        <n v="1171"/>
        <n v="4773"/>
        <n v="1278"/>
        <n v="5329"/>
        <n v="6954"/>
        <n v="5108"/>
        <n v="7982"/>
        <n v="3024"/>
        <n v="2398"/>
        <n v="1305"/>
        <n v="4518"/>
        <n v="7806"/>
        <n v="7869"/>
        <n v="2300"/>
        <n v="8900"/>
        <n v="5165"/>
        <n v="4950"/>
        <n v="3093"/>
        <n v="3205"/>
        <n v="1448"/>
        <n v="6649"/>
        <n v="4401"/>
        <n v="4334"/>
        <n v="1541"/>
        <n v="7035"/>
        <n v="2819"/>
        <n v="3373"/>
        <n v="9285"/>
        <n v="8812"/>
        <n v="6694"/>
        <n v="9932"/>
        <n v="6938"/>
        <n v="5166"/>
        <n v="1624"/>
        <n v="4402"/>
        <n v="9047"/>
        <n v="2231"/>
        <n v="2591"/>
        <n v="7040"/>
        <n v="3703"/>
        <n v="4288"/>
        <n v="9235"/>
        <n v="2413"/>
        <n v="5927"/>
        <n v="5323"/>
        <n v="2216"/>
        <n v="8961"/>
        <n v="2401"/>
        <n v="2538"/>
        <n v="7408"/>
        <n v="1916"/>
        <n v="2589"/>
        <n v="1526"/>
        <n v="4890"/>
        <n v="6736"/>
        <n v="8355"/>
        <n v="3507"/>
        <n v="5490"/>
        <n v="1101"/>
        <n v="5626"/>
        <n v="5901"/>
        <n v="3454"/>
        <n v="4682"/>
        <n v="5431"/>
        <n v="8289"/>
        <n v="3169"/>
        <n v="4417"/>
        <n v="3877"/>
        <n v="6599"/>
        <n v="5009"/>
        <n v="9517"/>
        <n v="8540"/>
        <n v="5607"/>
        <n v="8038"/>
        <n v="5016"/>
        <n v="1099"/>
        <n v="9172"/>
        <n v="2527"/>
        <n v="2863"/>
        <n v="7569"/>
        <n v="8138"/>
        <n v="5405"/>
        <n v="9921"/>
        <n v="9093"/>
        <n v="9046"/>
        <n v="6735"/>
        <n v="8988"/>
        <n v="7500"/>
        <n v="3755"/>
        <n v="7047"/>
        <n v="1265"/>
        <n v="4231"/>
        <n v="6656"/>
        <n v="7215"/>
        <n v="7642"/>
        <n v="9752"/>
        <n v="5758"/>
        <n v="9358"/>
        <n v="5636"/>
        <n v="9105"/>
        <n v="7490"/>
        <n v="8591"/>
        <n v="7680"/>
        <n v="6604"/>
        <n v="3716"/>
        <n v="5575"/>
        <n v="9676"/>
        <n v="4744"/>
        <n v="7013"/>
        <n v="7700"/>
        <n v="1321"/>
        <n v="1314"/>
        <n v="8649"/>
        <n v="1129"/>
        <n v="2916"/>
        <n v="8091"/>
        <n v="8134"/>
        <n v="5539"/>
        <n v="2555"/>
        <n v="9619"/>
        <n v="7277"/>
        <n v="4743"/>
        <n v="6896"/>
        <n v="8048"/>
        <n v="5065"/>
        <n v="2523"/>
        <n v="2889"/>
        <n v="2828"/>
        <n v="5573"/>
        <n v="5754"/>
        <n v="7220"/>
        <n v="8439"/>
        <n v="6026"/>
        <n v="2912"/>
        <n v="6332"/>
        <n v="4327"/>
        <n v="5922"/>
        <n v="3664"/>
        <n v="3302"/>
        <n v="3383"/>
        <n v="6875"/>
        <n v="3349"/>
        <n v="1745"/>
        <n v="3781"/>
        <n v="5929"/>
        <n v="5868"/>
        <n v="2969"/>
        <n v="5239"/>
        <n v="4564"/>
        <n v="9827"/>
        <n v="4446"/>
        <n v="9919"/>
        <n v="2712"/>
        <n v="6477"/>
        <n v="5757"/>
        <n v="2303"/>
        <n v="9396"/>
        <n v="6349"/>
        <n v="7222"/>
        <n v="2846"/>
        <n v="4250"/>
        <n v="6238"/>
        <n v="7326"/>
        <n v="3039"/>
        <n v="3923"/>
        <n v="7135"/>
        <n v="2651"/>
        <n v="5479"/>
        <n v="1400"/>
        <n v="1844"/>
        <n v="2613"/>
        <n v="5334"/>
        <n v="5996"/>
        <n v="6202"/>
        <n v="6838"/>
        <n v="7737"/>
        <n v="9378"/>
        <n v="1516"/>
        <n v="2692"/>
        <n v="4729"/>
        <n v="7978"/>
        <n v="7975"/>
        <n v="2500"/>
        <n v="3713"/>
        <n v="6963"/>
        <n v="8619"/>
        <n v="2764"/>
        <n v="7582"/>
        <n v="2864"/>
        <n v="4978"/>
        <n v="6988"/>
        <n v="2611"/>
        <n v="7144"/>
        <n v="3744"/>
        <n v="8510"/>
        <n v="6525"/>
        <n v="9640"/>
        <n v="1447"/>
        <n v="8398"/>
        <n v="3607"/>
        <n v="6167"/>
        <n v="3050"/>
        <n v="2158"/>
        <n v="9621"/>
        <n v="9972"/>
        <n v="4652"/>
        <n v="1326"/>
        <n v="2235"/>
        <n v="1736"/>
        <n v="1271"/>
        <n v="4125"/>
        <n v="4207"/>
        <n v="9646"/>
        <n v="1644"/>
        <n v="7659"/>
        <n v="6094"/>
        <n v="3736"/>
        <n v="5397"/>
        <n v="5059"/>
        <n v="5418"/>
        <n v="1379"/>
        <n v="3394"/>
        <n v="5314"/>
        <n v="1085"/>
        <n v="9190"/>
        <n v="3499"/>
        <n v="2532"/>
        <n v="9168"/>
        <n v="9584"/>
        <n v="8374"/>
        <n v="1861"/>
        <n v="6431"/>
        <n v="7140"/>
        <n v="5913"/>
        <n v="2108"/>
        <n v="2665"/>
        <n v="4286"/>
        <n v="7115"/>
        <n v="9858"/>
        <n v="6851"/>
        <n v="3262"/>
        <n v="6379"/>
        <n v="8004"/>
        <n v="6425"/>
        <n v="3905"/>
        <n v="8342"/>
        <n v="9574"/>
        <n v="4055"/>
        <n v="3540"/>
        <n v="8005"/>
        <n v="2711"/>
        <n v="6865"/>
        <n v="5548"/>
        <n v="7994"/>
        <n v="3104"/>
        <n v="9292"/>
        <n v="4237"/>
        <n v="9257"/>
        <n v="2042"/>
        <n v="8443"/>
        <n v="4675"/>
        <n v="2663"/>
        <n v="4490"/>
        <n v="4048"/>
        <n v="1047"/>
        <n v="2749"/>
        <n v="9763"/>
        <n v="4113"/>
        <n v="9346"/>
        <n v="2417"/>
        <n v="4990"/>
        <n v="3458"/>
        <n v="7065"/>
        <n v="9297"/>
        <n v="8957"/>
        <n v="9175"/>
        <n v="6318"/>
        <n v="5956"/>
        <n v="1342"/>
        <n v="4957"/>
        <n v="3118"/>
        <n v="4137"/>
        <n v="4457"/>
        <n v="1673"/>
        <n v="9300"/>
        <n v="7329"/>
        <n v="7739"/>
        <n v="2094"/>
        <n v="6322"/>
        <n v="1036"/>
        <n v="7258"/>
        <n v="1817"/>
        <n v="2705"/>
        <n v="1678"/>
        <n v="3469"/>
        <n v="7504"/>
        <n v="2814"/>
        <n v="5281"/>
        <n v="9681"/>
        <n v="3732"/>
        <n v="4615"/>
        <n v="8249"/>
        <n v="5752"/>
        <n v="4699"/>
        <n v="3637"/>
        <n v="8102"/>
        <n v="2875"/>
        <n v="4695"/>
        <n v="4589"/>
        <n v="8562"/>
        <n v="7699"/>
        <n v="7233"/>
        <n v="7862"/>
        <n v="2316"/>
        <n v="4597"/>
        <n v="4188"/>
        <n v="8034"/>
        <n v="9908"/>
        <n v="9148"/>
        <n v="3092"/>
        <n v="4009"/>
        <n v="7208"/>
        <n v="7195"/>
        <n v="1194"/>
        <n v="9313"/>
        <n v="8958"/>
        <n v="4971"/>
        <n v="2802"/>
        <n v="2148"/>
        <n v="5858"/>
        <n v="6157"/>
        <n v="4669"/>
        <n v="2900"/>
        <n v="9226"/>
        <n v="1784"/>
        <n v="6152"/>
        <n v="5278"/>
        <n v="5976"/>
        <n v="5014"/>
        <n v="6614"/>
        <n v="5263"/>
        <n v="2060"/>
        <n v="3275"/>
        <n v="8950"/>
        <n v="7657"/>
        <n v="3259"/>
        <n v="1244"/>
        <n v="1706"/>
        <n v="2785"/>
        <n v="15383"/>
        <n v="12962"/>
        <n v="19524"/>
        <n v="12111"/>
        <n v="13033"/>
        <n v="13112"/>
        <n v="12873"/>
        <n v="6745"/>
        <n v="18266"/>
        <n v="6165"/>
        <n v="11115"/>
        <n v="13116"/>
        <n v="16977"/>
        <n v="19911"/>
        <n v="2351"/>
        <n v="19913"/>
        <n v="3085"/>
        <n v="11285"/>
        <n v="12094"/>
        <n v="12098"/>
        <n v="17231"/>
        <n v="4739"/>
        <n v="1889"/>
        <n v="4001"/>
        <n v="12499"/>
        <n v="15028"/>
        <n v="15484"/>
        <n v="12138"/>
        <n v="7560"/>
        <n v="16344"/>
        <n v="17497"/>
        <n v="9251"/>
        <n v="6992"/>
        <n v="1499"/>
        <n v="13096"/>
        <n v="11337"/>
        <n v="15426"/>
        <n v="15955"/>
        <n v="5855"/>
        <n v="19314"/>
        <n v="12115"/>
        <n v="11575"/>
        <n v="14908"/>
        <n v="12159"/>
        <n v="19422"/>
        <n v="12859"/>
        <n v="11685"/>
        <n v="8944"/>
        <n v="11030"/>
        <n v="13106"/>
        <n v="8424"/>
        <n v="12802"/>
        <n v="19010"/>
        <n v="12286"/>
        <n v="14391"/>
        <n v="12289"/>
        <n v="17984"/>
        <n v="8016"/>
        <n v="11614"/>
        <n v="12751"/>
        <n v="14338"/>
        <n v="3517"/>
        <n v="2690"/>
        <n v="3035"/>
        <n v="4322"/>
        <n v="5206"/>
        <n v="19625"/>
        <n v="15998"/>
        <n v="2721"/>
        <n v="3440"/>
        <n v="13697"/>
        <n v="9917"/>
        <n v="4768"/>
        <n v="6642"/>
        <n v="18803"/>
        <n v="15696"/>
        <n v="8058"/>
        <n v="17906"/>
        <n v="4721"/>
        <n v="15642"/>
        <n v="6567"/>
        <n v="3167"/>
        <n v="13470"/>
        <n v="2344"/>
        <n v="3779"/>
        <n v="17145"/>
        <n v="7711"/>
        <n v="15715"/>
        <n v="18771"/>
        <n v="2789"/>
        <n v="7647"/>
        <n v="1858"/>
        <n v="18435"/>
        <n v="18673"/>
        <n v="9316"/>
        <n v="1539"/>
        <n v="14583"/>
        <n v="6551"/>
        <n v="17017"/>
        <n v="13013"/>
        <n v="12343"/>
        <n v="15730"/>
        <n v="7232"/>
        <n v="16822"/>
        <n v="2558"/>
        <n v="16469"/>
        <n v="17280"/>
        <n v="3128"/>
        <n v="12878"/>
        <n v="11553"/>
        <n v="17294"/>
        <n v="16907"/>
        <n v="5842"/>
        <n v="1351"/>
        <n v="11290"/>
        <n v="11815"/>
        <n v="8066"/>
        <n v="19845"/>
        <n v="16795"/>
        <n v="5894"/>
        <n v="13710"/>
        <n v="17693"/>
        <n v="14577"/>
        <n v="1779"/>
        <n v="3671"/>
        <n v="13675"/>
        <n v="13889"/>
        <n v="2787"/>
        <n v="13997"/>
        <n v="14084"/>
        <n v="19303"/>
        <n v="18433"/>
        <n v="2445"/>
        <n v="6524"/>
        <n v="5325"/>
        <n v="8553"/>
        <n v="12844"/>
        <n v="4966"/>
        <n v="7722"/>
        <n v="16635"/>
        <n v="13678"/>
        <n v="19841"/>
        <n v="16123"/>
        <n v="9995"/>
        <n v="13564"/>
        <n v="17683"/>
        <n v="7423"/>
        <n v="16626"/>
        <n v="17267"/>
        <n v="12269"/>
        <n v="2212"/>
        <n v="8077"/>
        <n v="18146"/>
        <n v="4910"/>
        <n v="6078"/>
        <n v="19539"/>
        <n v="15266"/>
        <n v="19796"/>
        <n v="12824"/>
        <n v="19962"/>
        <n v="12657"/>
        <n v="16973"/>
        <n v="19972"/>
        <n v="1574"/>
        <n v="14742"/>
        <n v="12148"/>
        <n v="6333"/>
        <n v="15157"/>
        <n v="3649"/>
        <n v="18160"/>
        <n v="3133"/>
        <n v="5772"/>
        <n v="19250"/>
        <n v="11496"/>
        <n v="1170"/>
        <n v="4527"/>
        <n v="14152"/>
        <n v="12932"/>
        <n v="19585"/>
        <n v="2065"/>
        <n v="12247"/>
        <n v="6003"/>
        <n v="16560"/>
        <n v="17996"/>
        <n v="17059"/>
        <n v="11242"/>
        <n v="8359"/>
        <n v="9529"/>
        <n v="14124"/>
        <n v="8496"/>
        <n v="14366"/>
        <n v="1421"/>
        <n v="14277"/>
        <n v="2100"/>
        <n v="4730"/>
        <n v="3759"/>
        <n v="16346"/>
        <n v="5372"/>
        <n v="16955"/>
        <n v="18636"/>
        <n v="16769"/>
        <n v="1770"/>
        <n v="19960"/>
        <n v="7360"/>
        <n v="14599"/>
        <n v="5365"/>
        <n v="7450"/>
        <n v="14882"/>
        <n v="19784"/>
        <n v="7424"/>
        <n v="8664"/>
        <n v="11201"/>
        <n v="12459"/>
        <n v="2342"/>
        <n v="3629"/>
        <n v="5413"/>
        <n v="19510"/>
        <n v="5969"/>
        <n v="19593"/>
        <n v="14877"/>
        <n v="16851"/>
        <n v="4760"/>
        <n v="13178"/>
        <n v="14927"/>
        <n v="13680"/>
        <n v="17560"/>
        <n v="3748"/>
        <n v="8501"/>
        <n v="15664"/>
        <n v="19929"/>
        <n v="19630"/>
        <n v="2998"/>
        <n v="1425"/>
        <n v="9262"/>
        <n v="13937"/>
        <n v="11233"/>
        <n v="18217"/>
        <n v="19055"/>
        <n v="13064"/>
        <n v="16244"/>
        <n v="11669"/>
        <n v="7469"/>
        <n v="15679"/>
        <n v="12974"/>
        <n v="11541"/>
        <n v="19739"/>
        <n v="14361"/>
        <n v="15528"/>
        <n v="19528"/>
        <n v="12846"/>
        <n v="14348"/>
        <n v="14634"/>
        <n v="1778"/>
        <n v="4427"/>
        <n v="2101"/>
        <n v="15570"/>
        <n v="3856"/>
        <n v="15260"/>
        <n v="12570"/>
        <n v="15038"/>
        <n v="16529"/>
        <n v="16325"/>
        <n v="11909"/>
        <n v="8336"/>
        <n v="6529"/>
        <n v="11426"/>
        <n v="14448"/>
        <n v="16184"/>
        <n v="1864"/>
        <n v="12233"/>
        <n v="8515"/>
        <n v="17805"/>
        <n v="19836"/>
        <n v="17130"/>
        <n v="7695"/>
        <n v="14619"/>
        <n v="11975"/>
        <n v="4367"/>
        <n v="12412"/>
        <n v="16424"/>
        <n v="2181"/>
        <n v="4456"/>
        <n v="11322"/>
        <n v="13273"/>
        <n v="16138"/>
        <n v="1528"/>
        <n v="17401"/>
        <n v="2259"/>
        <n v="13979"/>
        <n v="14374"/>
        <n v="3978"/>
        <n v="5851"/>
        <n v="6317"/>
        <n v="13628"/>
        <n v="13398"/>
        <n v="14925"/>
        <n v="19629"/>
        <n v="11507"/>
        <n v="15832"/>
        <n v="7396"/>
        <n v="14632"/>
        <n v="14326"/>
        <n v="16744"/>
        <n v="17669"/>
        <n v="13679"/>
        <n v="13604"/>
        <n v="12360"/>
        <n v="11757"/>
        <n v="14704"/>
        <n v="15345"/>
        <n v="8049"/>
        <n v="15098"/>
        <n v="15297"/>
        <n v="15397"/>
        <n v="15742"/>
        <n v="3808"/>
        <n v="16249"/>
        <n v="18894"/>
        <n v="1669"/>
        <n v="18610"/>
        <n v="18777"/>
        <n v="11600"/>
        <n v="9348"/>
        <n v="12365"/>
        <n v="1466"/>
        <n v="13803"/>
        <n v="4574"/>
        <n v="5079"/>
        <n v="7628"/>
        <n v="14354"/>
        <n v="18923"/>
        <n v="2275"/>
        <n v="8310"/>
        <n v="11288"/>
        <n v="16507"/>
        <n v="7574"/>
        <n v="19633"/>
        <n v="1700"/>
        <n v="17522"/>
        <n v="8392"/>
        <n v="15625"/>
        <n v="7368"/>
        <n v="13077"/>
        <n v="15768"/>
        <n v="16812"/>
        <n v="4412"/>
        <n v="14455"/>
        <n v="15553"/>
        <n v="16342"/>
        <n v="15479"/>
        <n v="3731"/>
        <n v="13768"/>
        <n v="19371"/>
        <n v="5981"/>
        <n v="18526"/>
        <n v="18028"/>
        <n v="19807"/>
        <n v="15054"/>
        <n v="19224"/>
        <n v="7996"/>
        <n v="8265"/>
        <n v="13957"/>
        <n v="11278"/>
        <n v="6891"/>
        <n v="4298"/>
        <n v="18762"/>
        <n v="2801"/>
        <n v="6442"/>
        <n v="17337"/>
        <n v="3543"/>
        <n v="11630"/>
        <n v="17914"/>
        <n v="12398"/>
        <n v="17749"/>
        <n v="18009"/>
        <n v="5218"/>
        <n v="15962"/>
        <n v="1086"/>
        <n v="11665"/>
        <n v="11386"/>
        <n v="12007"/>
        <n v="17608"/>
        <n v="17883"/>
        <n v="2153"/>
        <n v="12623"/>
        <n v="13953"/>
        <n v="7358"/>
        <n v="15164"/>
        <n v="13534"/>
        <n v="1458"/>
        <n v="3194"/>
        <n v="15823"/>
        <n v="4947"/>
        <n v="17877"/>
        <n v="12326"/>
        <n v="14745"/>
        <n v="4548"/>
        <n v="6036"/>
        <n v="19622"/>
        <n v="12888"/>
        <n v="9607"/>
        <n v="17719"/>
        <n v="7465"/>
        <n v="13049"/>
        <n v="18511"/>
        <n v="8350"/>
        <n v="13565"/>
        <n v="14215"/>
        <n v="15201"/>
        <n v="4587"/>
        <n v="18490"/>
        <n v="1997"/>
        <n v="18306"/>
        <n v="7946"/>
        <n v="4626"/>
        <n v="16077"/>
        <n v="18833"/>
        <n v="12591"/>
        <n v="15845"/>
        <n v="15577"/>
        <n v="18291"/>
        <n v="7302"/>
        <n v="13731"/>
        <n v="19173"/>
        <n v="1333"/>
        <n v="2432"/>
        <n v="13382"/>
        <n v="2540"/>
        <n v="13825"/>
        <n v="16111"/>
        <n v="1301"/>
        <n v="12957"/>
        <n v="6893"/>
        <n v="16676"/>
        <n v="4690"/>
        <n v="17269"/>
        <n v="2999"/>
        <n v="8326"/>
        <n v="17641"/>
        <n v="6488"/>
        <n v="18283"/>
        <n v="9892"/>
        <n v="13037"/>
        <n v="13827"/>
        <n v="14774"/>
        <n v="16611"/>
        <n v="18324"/>
        <n v="9968"/>
        <n v="7420"/>
        <n v="17265"/>
        <n v="8183"/>
        <n v="8575"/>
        <n v="11867"/>
        <n v="11870"/>
        <n v="17403"/>
        <n v="7716"/>
        <n v="14208"/>
        <n v="13283"/>
        <n v="18882"/>
        <n v="6064"/>
        <n v="13840"/>
        <n v="18384"/>
        <n v="19049"/>
        <n v="12052"/>
        <n v="15349"/>
        <n v="3590"/>
        <n v="9872"/>
        <n v="13412"/>
        <n v="6139"/>
        <n v="16556"/>
        <n v="4271"/>
        <n v="3670"/>
        <n v="1236"/>
        <n v="15738"/>
        <n v="14435"/>
        <n v="2297"/>
        <n v="12471"/>
        <n v="1461"/>
        <n v="2337"/>
        <n v="13616"/>
        <n v="7630"/>
        <n v="13664"/>
        <n v="1883"/>
        <n v="2156"/>
        <n v="5496"/>
        <n v="12953"/>
        <n v="13303"/>
        <n v="16211"/>
        <n v="8179"/>
        <n v="14309"/>
        <n v="7435"/>
        <n v="8790"/>
        <n v="8973"/>
        <n v="13923"/>
        <n v="6663"/>
        <n v="18479"/>
        <n v="4451"/>
        <n v="3453"/>
        <n v="3971"/>
        <n v="13129"/>
        <n v="15405"/>
        <n v="16657"/>
        <n v="17161"/>
        <n v="11692"/>
        <n v="12696"/>
        <n v="19153"/>
        <n v="6562"/>
        <n v="15206"/>
        <n v="9237"/>
        <n v="6203"/>
        <n v="8198"/>
        <n v="7448"/>
        <n v="3574"/>
        <n v="7053"/>
        <n v="17101"/>
        <n v="19098"/>
        <n v="11209"/>
        <n v="11439"/>
        <n v="8490"/>
        <n v="13654"/>
        <n v="5247"/>
        <n v="19061"/>
        <n v="9001"/>
        <n v="19308"/>
        <n v="6880"/>
        <n v="6683"/>
        <n v="14401"/>
        <n v="3274"/>
        <n v="4080"/>
        <n v="6232"/>
        <n v="1014"/>
        <n v="9433"/>
        <n v="11721"/>
        <n v="6164"/>
        <n v="6953"/>
        <n v="17636"/>
        <n v="6062"/>
        <n v="13452"/>
        <n v="12621"/>
        <n v="3404"/>
        <n v="8463"/>
        <n v="3727"/>
        <n v="14464"/>
        <n v="19214"/>
        <n v="11990"/>
        <n v="14224"/>
        <n v="15504"/>
        <n v="19324"/>
        <n v="16777"/>
        <n v="6853"/>
        <n v="9320"/>
        <n v="18760"/>
        <n v="16398"/>
        <n v="15413"/>
        <n v="11252"/>
        <n v="8799"/>
        <n v="17678"/>
        <n v="2106"/>
        <n v="9462"/>
        <n v="17220"/>
        <n v="12999"/>
        <n v="6535"/>
        <n v="11198"/>
        <n v="16869"/>
        <n v="11874"/>
        <n v="13718"/>
        <n v="14797"/>
        <n v="16266"/>
        <n v="18967"/>
        <n v="17804"/>
        <n v="6668"/>
        <n v="4450"/>
        <n v="8878"/>
        <n v="6658"/>
        <n v="9102"/>
        <n v="4258"/>
        <n v="14938"/>
        <n v="19485"/>
        <n v="12034"/>
        <n v="6404"/>
        <n v="14029"/>
        <n v="15726"/>
        <n v="16144"/>
        <n v="12143"/>
        <n v="15659"/>
        <n v="1187"/>
        <n v="2741"/>
        <n v="11092"/>
        <n v="17889"/>
        <n v="2211"/>
        <n v="7988"/>
        <n v="11552"/>
        <n v="2641"/>
        <n v="15677"/>
        <n v="15020"/>
        <n v="5559"/>
        <n v="16192"/>
        <n v="2497"/>
        <n v="3853"/>
        <n v="15320"/>
        <n v="19535"/>
        <n v="1758"/>
        <n v="6686"/>
        <n v="11587"/>
        <n v="3506"/>
        <n v="11240"/>
        <n v="13846"/>
        <n v="17918"/>
        <n v="5716"/>
        <n v="9860"/>
        <n v="12213"/>
        <n v="18640"/>
        <n v="1901"/>
        <n v="9955"/>
        <n v="2293"/>
        <n v="11360"/>
        <n v="2489"/>
        <n v="16658"/>
        <n v="19220"/>
        <n v="1925"/>
        <n v="11679"/>
        <n v="8703"/>
        <n v="14051"/>
        <n v="17422"/>
        <n v="19486"/>
        <n v="6248"/>
        <n v="15687"/>
        <n v="4240"/>
        <n v="4697"/>
        <n v="7292"/>
        <n v="11882"/>
        <n v="12712"/>
        <n v="2365"/>
        <n v="12810"/>
        <n v="15229"/>
        <n v="13518"/>
        <n v="4604"/>
        <n v="11545"/>
        <n v="17104"/>
        <n v="18276"/>
        <n v="17924"/>
        <n v="11145"/>
        <n v="14844"/>
        <n v="15829"/>
        <n v="15313"/>
        <n v="12548"/>
        <n v="6259"/>
        <n v="11544"/>
        <n v="15710"/>
        <n v="11761"/>
        <n v="11638"/>
        <n v="8512"/>
        <n v="12036"/>
        <n v="16387"/>
        <n v="19804"/>
        <n v="11481"/>
        <n v="14642"/>
        <n v="8200"/>
        <n v="9467"/>
        <n v="11361"/>
        <n v="2116"/>
        <n v="8506"/>
        <n v="8108"/>
        <n v="17176"/>
        <n v="7398"/>
        <n v="4440"/>
        <n v="5585"/>
        <n v="15106"/>
        <n v="9918"/>
        <n v="13076"/>
        <n v="12323"/>
        <n v="15937"/>
        <n v="7269"/>
        <n v="13103"/>
        <n v="4655"/>
        <n v="11138"/>
        <n v="11398"/>
        <n v="19635"/>
        <n v="6271"/>
        <n v="19849"/>
        <n v="8103"/>
        <n v="9980"/>
        <n v="12222"/>
        <n v="7416"/>
        <n v="9154"/>
        <n v="12799"/>
        <n v="1776"/>
        <n v="11794"/>
        <n v="15967"/>
        <n v="14410"/>
        <n v="15289"/>
        <n v="14991"/>
        <n v="1860"/>
        <n v="11270"/>
        <n v="17666"/>
        <n v="13601"/>
        <n v="5787"/>
        <n v="18410"/>
        <n v="3172"/>
        <n v="14731"/>
        <n v="5184"/>
        <n v="11078"/>
        <n v="5114"/>
        <n v="7441"/>
        <n v="4814"/>
        <n v="13051"/>
        <n v="6383"/>
        <n v="15281"/>
        <n v="8846"/>
        <n v="8881"/>
        <n v="6904"/>
        <n v="17115"/>
        <n v="19971"/>
        <n v="15361"/>
        <n v="2092"/>
        <n v="18505"/>
        <n v="11261"/>
        <n v="18800"/>
        <n v="1988"/>
        <n v="3567"/>
        <n v="4392"/>
        <n v="18534"/>
        <n v="6615"/>
        <n v="9745"/>
        <n v="16245"/>
        <n v="15301"/>
        <n v="1132"/>
        <n v="3005"/>
        <n v="12149"/>
        <n v="11519"/>
        <n v="11219"/>
        <n v="2431"/>
        <n v="5470"/>
        <n v="14789"/>
        <n v="12341"/>
        <n v="7774"/>
        <n v="12761"/>
        <n v="15457"/>
        <n v="16239"/>
        <n v="18451"/>
        <n v="9739"/>
        <n v="16526"/>
        <n v="3318"/>
        <n v="15192"/>
        <n v="3377"/>
        <n v="3231"/>
        <n v="17919"/>
        <n v="11648"/>
        <n v="16752"/>
        <n v="9055"/>
        <n v="15771"/>
        <n v="3646"/>
        <n v="11415"/>
        <n v="12729"/>
        <n v="13488"/>
        <n v="4051"/>
        <n v="6730"/>
        <n v="9176"/>
        <n v="9540"/>
        <n v="19899"/>
        <n v="9447"/>
        <n v="5468"/>
        <n v="5516"/>
        <n v="7687"/>
        <n v="17905"/>
        <n v="12905"/>
        <n v="17132"/>
        <n v="14060"/>
        <n v="8050"/>
        <n v="18873"/>
        <n v="7627"/>
        <n v="8225"/>
        <n v="5642"/>
        <n v="6226"/>
        <n v="13728"/>
        <n v="1378"/>
        <n v="8158"/>
        <n v="9604"/>
        <n v="19268"/>
        <n v="6436"/>
        <n v="8203"/>
        <n v="2005"/>
        <n v="4436"/>
        <n v="8174"/>
        <n v="19120"/>
        <n v="19857"/>
        <n v="14497"/>
        <n v="14334"/>
        <n v="19715"/>
        <n v="12271"/>
        <n v="18890"/>
        <n v="19882"/>
        <n v="12770"/>
        <n v="19589"/>
        <n v="2205"/>
        <n v="18426"/>
        <n v="6993"/>
        <n v="17330"/>
        <n v="14452"/>
        <n v="18269"/>
        <n v="19706"/>
        <n v="9468"/>
        <n v="15446"/>
        <n v="13017"/>
        <n v="14948"/>
        <n v="2327"/>
        <n v="14270"/>
        <n v="11705"/>
        <n v="14280"/>
        <n v="18668"/>
        <n v="3766"/>
        <n v="13584"/>
        <n v="12054"/>
        <n v="7976"/>
        <n v="11689"/>
        <n v="5742"/>
        <n v="9617"/>
        <n v="14956"/>
        <n v="16902"/>
        <n v="18573"/>
        <n v="4704"/>
        <n v="16561"/>
        <n v="18897"/>
        <n v="17086"/>
        <n v="19439"/>
        <n v="9761"/>
        <n v="18857"/>
        <n v="8960"/>
        <n v="15831"/>
        <n v="3261"/>
        <n v="17172"/>
        <n v="11651"/>
        <n v="15155"/>
        <n v="12174"/>
        <n v="12239"/>
        <n v="4586"/>
        <n v="11388"/>
        <n v="5150"/>
        <n v="11568"/>
        <n v="8450"/>
        <n v="15070"/>
        <n v="15140"/>
        <n v="3375"/>
        <n v="11730"/>
        <n v="18267"/>
        <n v="7454"/>
        <n v="1460"/>
        <n v="14865"/>
        <n v="19805"/>
        <n v="12431"/>
        <n v="15362"/>
        <n v="6868"/>
        <n v="13396"/>
        <n v="1356"/>
        <n v="15144"/>
        <n v="4318"/>
        <n v="6573"/>
        <n v="7129"/>
        <n v="17070"/>
        <n v="17571"/>
        <n v="19405"/>
        <n v="4411"/>
        <n v="7067"/>
        <n v="14007"/>
        <n v="2770"/>
        <n v="9353"/>
        <n v="13726"/>
        <n v="15547"/>
        <n v="15554"/>
        <n v="15626"/>
        <n v="8548"/>
        <n v="9153"/>
        <n v="11710"/>
        <n v="6546"/>
        <n v="12317"/>
        <n v="17030"/>
        <n v="5761"/>
        <n v="18227"/>
        <n v="11185"/>
        <n v="5052"/>
        <n v="15545"/>
        <n v="16290"/>
        <n v="13727"/>
        <n v="8084"/>
        <n v="8684"/>
        <n v="15997"/>
        <n v="17489"/>
        <n v="17855"/>
        <n v="18073"/>
        <n v="4727"/>
        <n v="7402"/>
        <n v="15075"/>
        <n v="16136"/>
        <n v="12291"/>
        <n v="8976"/>
        <n v="15851"/>
        <n v="6807"/>
        <n v="3062"/>
        <n v="17748"/>
        <n v="18252"/>
        <n v="18477"/>
        <n v="18995"/>
        <n v="16071"/>
        <n v="1537"/>
        <n v="6627"/>
        <n v="14109"/>
        <n v="6478"/>
        <n v="18710"/>
        <n v="6643"/>
        <n v="11074"/>
        <n v="12452"/>
        <n v="15801"/>
        <n v="16408"/>
        <n v="19697"/>
        <n v="8966"/>
        <n v="4459"/>
        <n v="7405"/>
        <n v="9597"/>
        <n v="9831"/>
        <n v="12719"/>
        <n v="16030"/>
        <n v="12244"/>
        <n v="6108"/>
        <n v="1162"/>
        <n v="2090"/>
        <n v="17089"/>
        <n v="1489"/>
        <n v="16440"/>
        <n v="6013"/>
        <n v="19529"/>
        <n v="7729"/>
        <n v="17390"/>
        <n v="12852"/>
        <n v="13162"/>
        <n v="19443"/>
        <n v="8785"/>
        <n v="19491"/>
        <n v="11903"/>
        <n v="8700"/>
        <n v="19615"/>
        <n v="11215"/>
        <n v="13099"/>
        <n v="2055"/>
        <n v="3524"/>
        <n v="4963"/>
        <n v="15978"/>
        <n v="17002"/>
        <n v="6387"/>
        <n v="13285"/>
        <n v="16884"/>
        <n v="18717"/>
        <n v="4674"/>
        <n v="11785"/>
        <n v="12656"/>
        <n v="16952"/>
        <n v="17398"/>
        <n v="3847"/>
        <n v="8511"/>
        <n v="18380"/>
        <n v="17656"/>
        <n v="12032"/>
        <n v="19573"/>
        <n v="17325"/>
        <n v="11727"/>
        <n v="7440"/>
        <n v="7593"/>
        <n v="19433"/>
        <n v="7518"/>
        <n v="13943"/>
        <n v="14727"/>
        <n v="19095"/>
        <n v="11931"/>
        <n v="15587"/>
        <n v="19717"/>
        <n v="15196"/>
        <n v="2192"/>
        <n v="18695"/>
        <n v="12301"/>
        <n v="17851"/>
        <n v="18933"/>
        <n v="18949"/>
        <n v="18909"/>
        <n v="14916"/>
        <n v="17977"/>
        <n v="17654"/>
        <n v="1205"/>
        <n v="5119"/>
        <n v="11536"/>
        <n v="13363"/>
        <n v="1907"/>
        <n v="6691"/>
        <n v="14490"/>
        <n v="4867"/>
        <n v="14780"/>
        <n v="16068"/>
        <n v="16278"/>
        <n v="18407"/>
        <n v="1015"/>
        <n v="5936"/>
        <n v="11926"/>
        <n v="9189"/>
        <n v="13023"/>
        <n v="6015"/>
        <n v="15812"/>
        <n v="16982"/>
        <n v="11640"/>
        <n v="3876"/>
        <n v="13743"/>
        <n v="14303"/>
        <n v="8064"/>
        <n v="12322"/>
        <n v="19657"/>
        <n v="7872"/>
        <n v="14359"/>
        <n v="16095"/>
        <n v="15083"/>
        <n v="19257"/>
        <n v="15759"/>
        <n v="11271"/>
        <n v="14465"/>
        <n v="2880"/>
        <n v="8078"/>
        <n v="16283"/>
        <n v="3738"/>
        <n v="6638"/>
        <n v="11762"/>
        <n v="12249"/>
        <n v="3225"/>
        <n v="11816"/>
        <n v="11105"/>
        <n v="7776"/>
        <n v="7979"/>
        <n v="12191"/>
        <n v="16201"/>
        <n v="11581"/>
        <n v="9376"/>
        <n v="16667"/>
        <n v="14420"/>
        <n v="14906"/>
        <n v="17715"/>
        <n v="6913"/>
        <n v="19568"/>
        <n v="18548"/>
        <n v="7240"/>
        <n v="5458"/>
        <n v="4491"/>
        <n v="12925"/>
        <n v="7190"/>
        <n v="8110"/>
        <n v="18181"/>
        <n v="18243"/>
        <n v="12186"/>
        <n v="16070"/>
        <n v="6345"/>
        <n v="13024"/>
        <n v="15902"/>
        <n v="14623"/>
        <n v="2671"/>
        <n v="15935"/>
        <n v="6647"/>
        <n v="15538"/>
        <n v="15672"/>
        <n v="18635"/>
        <n v="11967"/>
        <n v="18538"/>
        <n v="6083"/>
        <n v="14539"/>
        <n v="5862"/>
        <n v="19612"/>
        <n v="3961"/>
        <n v="15224"/>
        <n v="17379"/>
        <n v="5159"/>
        <n v="17469"/>
        <n v="2598"/>
        <n v="11974"/>
        <n v="12513"/>
        <n v="4192"/>
        <n v="14460"/>
        <n v="6132"/>
        <n v="11988"/>
        <n v="13464"/>
        <n v="5063"/>
        <n v="19035"/>
        <n v="14054"/>
        <n v="5275"/>
        <n v="5874"/>
        <n v="12190"/>
        <n v="17935"/>
        <n v="14242"/>
        <n v="11922"/>
        <n v="17054"/>
        <n v="13356"/>
        <n v="1080"/>
        <n v="12585"/>
        <n v="13499"/>
        <n v="7428"/>
        <n v="17236"/>
        <n v="8600"/>
        <n v="9453"/>
        <n v="14315"/>
        <n v="17682"/>
        <n v="13772"/>
        <n v="13036"/>
        <n v="5089"/>
        <n v="17813"/>
        <n v="11249"/>
        <n v="4857"/>
        <n v="14143"/>
        <n v="18746"/>
        <n v="9336"/>
        <n v="17605"/>
        <n v="9779"/>
        <n v="4461"/>
        <n v="12155"/>
        <n v="16304"/>
        <n v="11697"/>
        <n v="6473"/>
        <n v="19598"/>
        <n v="15757"/>
        <n v="4603"/>
        <n v="5426"/>
        <n v="13723"/>
        <n v="17762"/>
        <n v="13058"/>
        <n v="2359"/>
        <n v="4633"/>
        <n v="12229"/>
        <n v="13843"/>
        <n v="4332"/>
        <n v="8170"/>
        <n v="3806"/>
        <n v="4937"/>
        <n v="13562"/>
        <n v="5198"/>
        <n v="19245"/>
        <n v="7354"/>
        <n v="2189"/>
        <n v="2253"/>
        <n v="16256"/>
        <n v="18851"/>
        <n v="12705"/>
        <n v="1754"/>
        <n v="7163"/>
        <n v="13404"/>
        <n v="4800"/>
        <n v="6629"/>
        <n v="12624"/>
        <n v="4866"/>
        <n v="4285"/>
        <n v="12140"/>
        <n v="17016"/>
        <n v="19073"/>
        <n v="19713"/>
        <n v="19650"/>
        <n v="11310"/>
        <n v="1482"/>
        <n v="14953"/>
        <n v="2964"/>
        <n v="3830"/>
        <n v="14187"/>
        <n v="2341"/>
        <n v="15660"/>
        <n v="16173"/>
        <n v="4129"/>
        <n v="15842"/>
        <n v="7123"/>
        <n v="8683"/>
        <n v="18739"/>
        <n v="13068"/>
        <n v="3995"/>
        <n v="19063"/>
        <n v="7494"/>
        <n v="19364"/>
        <n v="14597"/>
        <n v="9966"/>
        <n v="14293"/>
        <n v="18013"/>
        <n v="14134"/>
        <n v="8100"/>
        <n v="11095"/>
        <n v="17448"/>
        <n v="7392"/>
        <n v="5168"/>
        <n v="11207"/>
        <n v="12128"/>
        <n v="18379"/>
        <n v="11031"/>
        <n v="3048"/>
        <n v="18964"/>
        <n v="9112"/>
        <n v="13545"/>
        <n v="18157"/>
        <n v="12912"/>
        <n v="13973"/>
        <n v="16065"/>
        <n v="16062"/>
        <n v="14588"/>
        <n v="16960"/>
        <n v="2547"/>
        <n v="4776"/>
        <n v="13977"/>
        <n v="11808"/>
        <n v="13703"/>
        <n v="17316"/>
        <n v="4366"/>
        <n v="11709"/>
        <n v="5403"/>
        <n v="2012"/>
        <n v="16486"/>
        <n v="5448"/>
        <n v="9767"/>
        <n v="18642"/>
        <n v="18928"/>
        <n v="5176"/>
        <n v="15432"/>
        <n v="17908"/>
        <n v="19515"/>
        <n v="9020"/>
        <n v="12938"/>
        <n v="3612"/>
        <n v="6856"/>
        <n v="2734"/>
        <n v="7507"/>
        <n v="18539"/>
        <n v="3602"/>
        <n v="12815"/>
        <n v="16101"/>
        <n v="4552"/>
        <n v="18325"/>
        <n v="11342"/>
        <n v="6253"/>
        <n v="19379"/>
        <n v="2991"/>
        <n v="7191"/>
        <n v="17773"/>
        <n v="17846"/>
        <n v="4930"/>
        <n v="5489"/>
        <n v="19961"/>
        <n v="12667"/>
        <n v="2537"/>
        <n v="9957"/>
        <n v="7585"/>
        <n v="4664"/>
        <n v="17969"/>
        <n v="17985"/>
        <n v="13212"/>
        <n v="17793"/>
        <n v="7079"/>
        <n v="13124"/>
        <n v="13878"/>
        <n v="15974"/>
        <n v="4064"/>
        <n v="18648"/>
        <n v="13552"/>
        <n v="4995"/>
        <n v="15643"/>
        <n v="2783"/>
        <n v="4783"/>
        <n v="11578"/>
        <n v="11745"/>
        <n v="12079"/>
        <n v="16743"/>
        <n v="17248"/>
        <n v="18942"/>
        <n v="4445"/>
        <n v="19526"/>
        <n v="13252"/>
        <n v="15039"/>
        <n v="9859"/>
        <n v="12216"/>
        <n v="18848"/>
        <n v="5384"/>
        <n v="1828"/>
        <n v="2645"/>
        <n v="3227"/>
        <n v="6148"/>
        <n v="17106"/>
        <n v="3447"/>
        <n v="13847"/>
        <n v="16267"/>
        <n v="19759"/>
        <n v="13134"/>
        <n v="15355"/>
        <n v="12144"/>
        <n v="2895"/>
        <n v="11866"/>
        <n v="3754"/>
        <n v="7149"/>
        <n v="14726"/>
        <n v="13694"/>
        <n v="14507"/>
        <n v="6799"/>
        <n v="13888"/>
        <n v="11446"/>
        <n v="14500"/>
        <n v="16846"/>
        <n v="3620"/>
        <n v="14424"/>
        <n v="15646"/>
        <n v="4829"/>
        <n v="16524"/>
        <n v="19504"/>
        <n v="11070"/>
        <n v="3934"/>
        <n v="6855"/>
        <n v="8736"/>
        <n v="18264"/>
        <n v="15306"/>
        <n v="6610"/>
        <n v="18863"/>
        <n v="12566"/>
        <n v="19126"/>
        <n v="11083"/>
        <n v="16944"/>
        <n v="18901"/>
        <n v="19054"/>
        <n v="5320"/>
        <n v="7568"/>
        <n v="9651"/>
        <n v="13358"/>
        <n v="9873"/>
        <n v="13554"/>
        <n v="18436"/>
        <n v="18542"/>
        <n v="17160"/>
        <n v="18568"/>
        <n v="8663"/>
        <n v="13213"/>
        <n v="17075"/>
        <n v="17354"/>
        <n v="19252"/>
        <n v="8372"/>
        <n v="14148"/>
        <n v="14725"/>
        <n v="1358"/>
        <n v="15232"/>
        <n v="5741"/>
        <n v="15811"/>
        <n v="8305"/>
        <n v="17491"/>
        <n v="4720"/>
        <n v="11706"/>
        <n v="14681"/>
        <n v="2695"/>
        <n v="15068"/>
        <n v="17690"/>
        <n v="8707"/>
        <n v="16336"/>
        <n v="16917"/>
        <n v="17179"/>
        <n v="3588"/>
        <n v="16492"/>
        <n v="15755"/>
        <n v="16074"/>
        <n v="5010"/>
        <n v="13070"/>
        <n v="14422"/>
        <n v="6864"/>
        <n v="13477"/>
        <n v="7541"/>
        <n v="16185"/>
        <n v="5731"/>
        <n v="19651"/>
        <n v="9711"/>
        <n v="5373"/>
        <n v="14666"/>
        <n v="16590"/>
        <n v="17827"/>
        <n v="1684"/>
        <n v="7643"/>
        <n v="9514"/>
        <n v="9551"/>
        <n v="12297"/>
        <n v="12862"/>
        <n v="14950"/>
        <n v="16811"/>
        <n v="17380"/>
        <n v="13394"/>
        <n v="5763"/>
        <n v="13230"/>
        <n v="1495"/>
        <n v="14872"/>
        <n v="15411"/>
        <n v="2443"/>
        <n v="13395"/>
        <n v="15000"/>
        <n v="19394"/>
        <n v="18786"/>
        <n v="11848"/>
        <n v="16711"/>
        <n v="2849"/>
        <n v="5818"/>
        <n v="13755"/>
        <n v="15652"/>
        <n v="19973"/>
        <n v="18390"/>
        <n v="4386"/>
        <n v="5308"/>
        <n v="4736"/>
        <n v="11862"/>
        <n v="12673"/>
        <n v="3101"/>
        <n v="19459"/>
        <n v="6790"/>
        <n v="16043"/>
        <n v="8978"/>
        <n v="18294"/>
        <n v="8993"/>
        <n v="6628"/>
        <n v="19464"/>
        <n v="19176"/>
        <n v="16966"/>
        <n v="18829"/>
        <n v="6462"/>
        <n v="18960"/>
        <n v="19277"/>
        <n v="1721"/>
        <n v="19922"/>
        <n v="14099"/>
        <n v="15117"/>
        <n v="3837"/>
        <n v="12528"/>
        <n v="15766"/>
        <n v="11744"/>
        <n v="5503"/>
        <n v="19525"/>
        <n v="12023"/>
        <n v="14645"/>
        <n v="18220"/>
        <n v="7524"/>
        <n v="14559"/>
        <n v="4364"/>
        <n v="18224"/>
        <n v="9549"/>
        <n v="2311"/>
        <n v="3761"/>
        <n v="19903"/>
        <n v="2244"/>
        <n v="4161"/>
        <n v="12675"/>
        <n v="12235"/>
        <n v="16096"/>
        <n v="9394"/>
        <n v="17270"/>
        <n v="14266"/>
        <n v="2702"/>
        <n v="13763"/>
        <n v="15517"/>
        <n v="7119"/>
        <n v="16159"/>
        <n v="17445"/>
        <n v="19019"/>
        <n v="15614"/>
        <n v="4538"/>
        <n v="3815"/>
        <n v="17357"/>
        <n v="13020"/>
        <n v="13742"/>
        <n v="19726"/>
        <n v="14104"/>
        <n v="14381"/>
        <n v="18218"/>
        <n v="1966"/>
        <n v="3102"/>
        <n v="17979"/>
        <n v="14317"/>
        <n v="16104"/>
        <n v="18469"/>
        <n v="4529"/>
        <n v="6145"/>
        <n v="17550"/>
        <n v="12670"/>
        <n v="6676"/>
        <n v="13617"/>
        <n v="1696"/>
        <n v="17782"/>
        <n v="18053"/>
        <n v="18211"/>
        <n v="19397"/>
        <n v="2750"/>
        <n v="15482"/>
        <n v="9641"/>
        <n v="18044"/>
        <n v="19684"/>
        <n v="3321"/>
        <n v="8826"/>
        <n v="11688"/>
        <n v="11855"/>
        <n v="18363"/>
        <n v="18057"/>
        <n v="1759"/>
        <n v="4481"/>
        <n v="7032"/>
        <n v="5157"/>
        <n v="5695"/>
        <n v="17611"/>
        <n v="19282"/>
        <n v="18196"/>
        <n v="6205"/>
        <n v="7113"/>
        <n v="3635"/>
        <n v="3860"/>
        <n v="17289"/>
        <n v="2847"/>
        <n v="9907"/>
        <n v="13756"/>
        <n v="11217"/>
        <n v="9232"/>
        <n v="14535"/>
        <n v="12478"/>
        <n v="6538"/>
        <n v="5653"/>
        <n v="18225"/>
        <n v="11107"/>
        <n v="17776"/>
        <n v="18341"/>
        <n v="19386"/>
        <n v="1654"/>
        <n v="4649"/>
        <n v="11687"/>
        <n v="14030"/>
        <n v="13983"/>
        <n v="17405"/>
        <n v="16705"/>
        <n v="17385"/>
        <n v="7471"/>
        <n v="1052"/>
        <n v="11604"/>
        <n v="17511"/>
        <n v="1840"/>
        <n v="14493"/>
        <n v="15351"/>
        <n v="2522"/>
        <n v="11289"/>
        <n v="16323"/>
        <n v="12813"/>
        <n v="15007"/>
        <n v="19787"/>
        <n v="1031"/>
        <n v="17169"/>
        <n v="5478"/>
        <n v="6140"/>
        <n v="15417"/>
        <n v="7381"/>
        <n v="11022"/>
        <n v="16450"/>
        <n v="9578"/>
        <n v="16187"/>
        <n v="19479"/>
        <n v="19890"/>
        <n v="3123"/>
        <n v="16386"/>
        <n v="9012"/>
        <n v="7706"/>
        <n v="19139"/>
        <n v="11712"/>
        <n v="16522"/>
        <n v="15195"/>
        <n v="17481"/>
        <n v="11303"/>
        <n v="15695"/>
        <n v="14380"/>
        <n v="15996"/>
        <n v="8438"/>
        <n v="11782"/>
        <n v="16532"/>
        <n v="19892"/>
        <n v="6789"/>
        <n v="11631"/>
        <n v="6211"/>
        <n v="5995"/>
        <n v="12473"/>
        <n v="15295"/>
        <n v="6972"/>
        <n v="3689"/>
        <n v="11811"/>
        <n v="5876"/>
        <n v="9144"/>
        <n v="9994"/>
        <n v="12618"/>
        <n v="3168"/>
        <n v="12211"/>
        <n v="15226"/>
        <n v="5540"/>
        <n v="13998"/>
        <n v="7394"/>
        <n v="13666"/>
        <n v="13580"/>
        <n v="2607"/>
        <n v="17730"/>
        <n v="19879"/>
        <n v="12485"/>
        <n v="5702"/>
        <n v="6801"/>
        <n v="18801"/>
        <n v="13820"/>
        <n v="3026"/>
        <n v="8867"/>
        <n v="12556"/>
        <n v="16194"/>
        <n v="12706"/>
        <n v="19290"/>
        <n v="5146"/>
        <n v="15292"/>
        <n v="11016"/>
        <n v="12646"/>
        <n v="17042"/>
        <n v="1211"/>
        <n v="15516"/>
        <n v="16890"/>
        <n v="13231"/>
        <n v="7792"/>
        <n v="15445"/>
        <n v="16396"/>
        <n v="6607"/>
        <n v="18645"/>
        <n v="18646"/>
        <n v="11244"/>
        <n v="11327"/>
        <n v="19296"/>
        <n v="11917"/>
        <n v="6489"/>
        <n v="16203"/>
        <n v="11378"/>
        <n v="3783"/>
        <n v="11328"/>
        <n v="7735"/>
        <n v="6434"/>
        <n v="14930"/>
        <n v="8202"/>
        <n v="12357"/>
        <n v="15079"/>
        <n v="17435"/>
        <n v="13858"/>
        <n v="4117"/>
        <n v="11308"/>
        <n v="3188"/>
        <n v="5802"/>
        <n v="12146"/>
        <n v="11985"/>
        <n v="16967"/>
        <n v="12611"/>
        <n v="5893"/>
        <n v="8802"/>
        <n v="12949"/>
        <n v="19649"/>
        <n v="3238"/>
        <n v="18541"/>
        <n v="12911"/>
        <n v="14389"/>
        <n v="4539"/>
        <n v="3326"/>
        <n v="7192"/>
        <n v="11300"/>
        <n v="12773"/>
        <n v="12220"/>
        <n v="13357"/>
        <n v="14431"/>
        <n v="4173"/>
        <n v="6850"/>
        <n v="9849"/>
        <n v="11354"/>
        <n v="17463"/>
        <n v="6805"/>
        <n v="12058"/>
        <n v="16759"/>
        <n v="17632"/>
        <n v="8721"/>
        <n v="13210"/>
        <n v="17185"/>
        <n v="4303"/>
        <n v="19275"/>
        <n v="15334"/>
        <n v="14481"/>
        <n v="13897"/>
        <n v="19693"/>
        <n v="3895"/>
        <n v="16195"/>
        <n v="2474"/>
        <n v="6417"/>
        <n v="8363"/>
        <n v="8917"/>
        <n v="9654"/>
        <n v="1382"/>
        <n v="6976"/>
        <n v="11828"/>
        <n v="18230"/>
        <n v="18503"/>
        <n v="16343"/>
        <n v="6186"/>
        <n v="11213"/>
        <n v="15948"/>
        <n v="18810"/>
        <n v="9033"/>
        <n v="13416"/>
        <n v="2927"/>
        <n v="14405"/>
        <n v="18371"/>
        <n v="8323"/>
        <n v="15891"/>
        <n v="1715"/>
        <n v="11462"/>
        <n v="4678"/>
        <n v="5026"/>
        <n v="18779"/>
        <n v="13660"/>
        <n v="8895"/>
        <n v="1276"/>
        <n v="15053"/>
        <n v="14166"/>
        <n v="18922"/>
        <n v="5921"/>
        <n v="19534"/>
        <n v="2909"/>
        <n v="17165"/>
        <n v="18708"/>
        <n v="17009"/>
        <n v="14245"/>
        <n v="9066"/>
        <n v="7762"/>
        <n v="16866"/>
        <n v="18700"/>
        <n v="4793"/>
        <n v="5154"/>
        <n v="4247"/>
        <n v="7586"/>
        <n v="3975"/>
        <n v="13804"/>
        <n v="6709"/>
        <n v="9636"/>
        <n v="15563"/>
        <n v="17207"/>
        <n v="8422"/>
        <n v="18049"/>
        <n v="1329"/>
        <n v="4757"/>
        <n v="18136"/>
        <n v="13546"/>
        <n v="9790"/>
        <n v="11220"/>
        <n v="3472"/>
        <n v="12572"/>
        <n v="15416"/>
        <n v="18404"/>
        <n v="11263"/>
        <n v="15853"/>
        <n v="19260"/>
        <n v="15861"/>
        <n v="14267"/>
        <n v="18339"/>
        <n v="16537"/>
        <n v="17538"/>
        <n v="13119"/>
        <n v="7861"/>
        <n v="18367"/>
        <n v="11718"/>
        <n v="18497"/>
        <n v="6419"/>
        <n v="18304"/>
        <n v="9971"/>
        <n v="17663"/>
        <n v="11932"/>
        <n v="15648"/>
        <n v="1601"/>
        <n v="14767"/>
        <n v="17251"/>
        <n v="19873"/>
        <n v="18579"/>
        <n v="18639"/>
        <n v="8037"/>
        <n v="11880"/>
        <n v="15708"/>
        <n v="17617"/>
        <n v="3705"/>
        <n v="6220"/>
        <n v="18667"/>
        <n v="15527"/>
        <n v="11565"/>
        <n v="18272"/>
        <n v="3914"/>
        <n v="3682"/>
        <n v="12035"/>
        <n v="19897"/>
        <n v="12130"/>
        <n v="3812"/>
        <n v="14570"/>
        <n v="7909"/>
        <n v="14412"/>
        <n v="15758"/>
        <n v="1725"/>
        <n v="19601"/>
        <n v="8716"/>
        <n v="1674"/>
        <n v="5580"/>
        <n v="12988"/>
        <n v="16357"/>
        <n v="8732"/>
        <n v="14392"/>
        <n v="19933"/>
        <n v="15707"/>
        <n v="17587"/>
        <n v="17149"/>
        <n v="1090"/>
        <n v="8132"/>
        <n v="17788"/>
        <n v="5629"/>
        <n v="2821"/>
        <n v="13563"/>
        <n v="14188"/>
        <n v="5042"/>
        <n v="16367"/>
        <n v="11960"/>
        <n v="3313"/>
        <n v="14895"/>
        <n v="13670"/>
        <n v="19814"/>
        <n v="4737"/>
        <n v="5535"/>
        <n v="13643"/>
        <n v="14195"/>
        <n v="9049"/>
        <n v="8722"/>
        <n v="13191"/>
        <n v="14503"/>
        <n v="14760"/>
        <n v="3400"/>
        <n v="7320"/>
        <n v="11123"/>
        <n v="3802"/>
        <n v="9973"/>
        <n v="19935"/>
        <n v="19720"/>
        <n v="9991"/>
        <n v="2329"/>
        <n v="12264"/>
        <n v="13059"/>
        <n v="12721"/>
        <n v="17246"/>
        <n v="18470"/>
        <n v="15780"/>
        <n v="8823"/>
        <n v="12834"/>
        <n v="8244"/>
        <n v="11038"/>
        <n v="12508"/>
        <n v="5463"/>
        <n v="1193"/>
        <n v="19112"/>
        <n v="1266"/>
        <n v="4717"/>
        <n v="8924"/>
        <n v="13444"/>
        <n v="9631"/>
        <n v="11646"/>
        <n v="12994"/>
        <n v="5579"/>
        <n v="1115"/>
        <n v="11236"/>
        <n v="14940"/>
        <n v="9188"/>
        <n v="12142"/>
        <n v="14843"/>
        <n v="13848"/>
        <n v="18957"/>
        <n v="8337"/>
        <n v="16516"/>
        <n v="18434"/>
        <n v="2851"/>
        <n v="17389"/>
        <n v="19092"/>
        <n v="19616"/>
        <n v="16512"/>
        <n v="14770"/>
        <n v="11412"/>
        <n v="5210"/>
        <n v="12197"/>
        <n v="13625"/>
        <n v="17290"/>
        <n v="13657"/>
        <n v="2027"/>
        <n v="16579"/>
        <n v="16637"/>
        <n v="19272"/>
        <n v="16369"/>
        <n v="18066"/>
        <n v="18462"/>
        <n v="14200"/>
        <n v="14926"/>
        <n v="16454"/>
        <n v="5683"/>
        <n v="9187"/>
        <n v="16300"/>
        <n v="17610"/>
        <n v="19896"/>
        <n v="7304"/>
        <n v="15469"/>
        <n v="7481"/>
        <n v="3994"/>
        <n v="5286"/>
        <n v="11558"/>
        <n v="4333"/>
        <n v="13299"/>
        <n v="7545"/>
        <n v="16394"/>
        <n v="19128"/>
        <n v="8140"/>
        <n v="3114"/>
        <n v="15705"/>
        <n v="19378"/>
        <n v="18525"/>
        <n v="9014"/>
        <n v="13823"/>
        <n v="1335"/>
        <n v="15406"/>
        <n v="13461"/>
        <n v="18103"/>
        <n v="12468"/>
        <n v="13225"/>
        <n v="4047"/>
        <n v="19247"/>
        <n v="6408"/>
        <n v="7781"/>
        <n v="15001"/>
        <n v="15146"/>
        <n v="17041"/>
        <n v="1502"/>
        <n v="19187"/>
        <n v="7753"/>
        <n v="2169"/>
        <n v="13253"/>
        <n v="7511"/>
        <n v="9078"/>
        <n v="7492"/>
        <n v="13582"/>
        <n v="15968"/>
        <n v="3077"/>
        <n v="15949"/>
        <n v="18834"/>
        <n v="3362"/>
        <n v="1704"/>
        <n v="18058"/>
        <n v="7849"/>
        <n v="4147"/>
        <n v="7363"/>
        <n v="12015"/>
        <n v="3687"/>
        <n v="17892"/>
        <n v="13327"/>
        <n v="3668"/>
        <n v="7404"/>
        <n v="18941"/>
        <n v="5641"/>
        <n v="8457"/>
        <n v="1364"/>
        <n v="11881"/>
        <n v="18974"/>
        <n v="16816"/>
        <n v="14182"/>
        <n v="15456"/>
        <n v="7604"/>
        <n v="11042"/>
        <n v="13474"/>
        <n v="1372"/>
        <n v="12993"/>
        <n v="13692"/>
        <n v="18878"/>
        <n v="11108"/>
        <n v="16808"/>
        <n v="4738"/>
        <n v="2347"/>
        <n v="8531"/>
        <n v="12619"/>
        <n v="1181"/>
        <n v="15203"/>
        <n v="5024"/>
        <n v="13689"/>
        <n v="12735"/>
        <n v="13980"/>
        <n v="14332"/>
        <n v="13761"/>
        <n v="2473"/>
        <n v="6191"/>
        <n v="14202"/>
        <n v="7361"/>
        <n v="3634"/>
        <n v="4617"/>
        <n v="18349"/>
        <n v="17528"/>
        <n v="17966"/>
        <n v="17486"/>
        <n v="19254"/>
        <n v="17237"/>
        <n v="7908"/>
        <n v="13900"/>
        <n v="4216"/>
        <n v="9284"/>
        <n v="19118"/>
        <n v="1160"/>
        <n v="6760"/>
        <n v="16376"/>
        <n v="17843"/>
        <n v="14048"/>
        <n v="14712"/>
        <n v="7447"/>
        <n v="1965"/>
        <n v="5527"/>
        <n v="9545"/>
        <n v="12796"/>
        <n v="14027"/>
        <n v="3476"/>
        <n v="1945"/>
        <n v="5985"/>
        <n v="12424"/>
        <n v="9064"/>
        <n v="15148"/>
        <n v="12917"/>
        <n v="15162"/>
        <n v="17890"/>
        <n v="18794"/>
        <n v="15368"/>
        <n v="8705"/>
        <n v="16924"/>
        <n v="3340"/>
        <n v="9296"/>
        <n v="13351"/>
        <n v="19555"/>
        <n v="9150"/>
        <n v="16616"/>
        <n v="11237"/>
        <n v="17731"/>
        <n v="12157"/>
        <n v="9073"/>
        <n v="19576"/>
        <n v="15637"/>
        <n v="15299"/>
        <n v="15542"/>
        <n v="13012"/>
        <n v="15169"/>
        <n v="16381"/>
        <n v="4689"/>
        <n v="7313"/>
        <n v="13448"/>
        <n v="2822"/>
        <n v="6029"/>
        <n v="19086"/>
        <n v="5424"/>
        <n v="17253"/>
        <n v="8984"/>
        <n v="9312"/>
        <n v="7010"/>
        <n v="11925"/>
        <n v="16788"/>
        <n v="12385"/>
        <n v="11294"/>
        <n v="18454"/>
        <n v="7173"/>
        <n v="11476"/>
        <n v="6662"/>
        <n v="13089"/>
        <n v="12428"/>
        <n v="13941"/>
        <n v="15210"/>
        <n v="11951"/>
        <n v="17997"/>
        <n v="1783"/>
        <n v="2503"/>
        <n v="12730"/>
        <n v="1393"/>
        <n v="4815"/>
        <n v="8610"/>
        <n v="11393"/>
        <n v="19446"/>
        <n v="19447"/>
        <n v="5879"/>
        <n v="5905"/>
        <n v="15628"/>
        <n v="1571"/>
        <n v="18219"/>
        <n v="12366"/>
        <n v="12964"/>
        <n v="18742"/>
        <n v="6592"/>
        <n v="8043"/>
        <n v="12362"/>
        <n v="7429"/>
        <n v="6737"/>
        <n v="1246"/>
        <n v="5331"/>
        <n v="6834"/>
        <n v="16403"/>
        <n v="18473"/>
        <n v="17507"/>
        <n v="3121"/>
        <n v="14010"/>
        <n v="18169"/>
        <n v="19823"/>
        <n v="16817"/>
        <n v="14174"/>
        <n v="8241"/>
        <n v="11369"/>
        <n v="3739"/>
        <n v="12771"/>
        <n v="19232"/>
        <n v="2625"/>
        <n v="14641"/>
        <n v="15748"/>
        <n v="15147"/>
        <n v="12447"/>
        <n v="15002"/>
        <n v="2317"/>
        <n v="12422"/>
        <n v="12978"/>
        <n v="14771"/>
        <n v="18547"/>
        <n v="7649"/>
        <n v="11405"/>
        <n v="14457"/>
        <n v="17227"/>
        <n v="17249"/>
        <n v="11395"/>
        <n v="6017"/>
        <n v="15394"/>
        <n v="16328"/>
        <n v="16452"/>
        <n v="1409"/>
        <n v="12609"/>
        <n v="11200"/>
        <n v="11674"/>
        <n v="15171"/>
        <n v="3117"/>
        <n v="11186"/>
        <n v="19667"/>
        <n v="4859"/>
        <n v="13701"/>
        <n v="16534"/>
        <n v="9960"/>
        <n v="17334"/>
        <n v="14688"/>
        <n v="8368"/>
        <n v="3000"/>
        <n v="17808"/>
        <n v="14154"/>
        <n v="14646"/>
        <n v="14832"/>
        <n v="6467"/>
        <n v="5942"/>
        <n v="9229"/>
        <n v="13432"/>
        <n v="15721"/>
        <n v="15837"/>
        <n v="7446"/>
        <n v="19925"/>
        <n v="18300"/>
        <n v="15384"/>
        <n v="15928"/>
        <n v="3539"/>
        <n v="11971"/>
        <n v="11927"/>
        <n v="15471"/>
        <n v="16725"/>
        <n v="19522"/>
        <n v="3074"/>
        <n v="12059"/>
        <n v="11856"/>
        <n v="2487"/>
        <n v="15323"/>
        <n v="17050"/>
        <n v="11035"/>
        <n v="11946"/>
        <n v="16257"/>
        <n v="16591"/>
        <n v="16303"/>
        <n v="18423"/>
        <n v="4972"/>
        <n v="15058"/>
        <n v="8455"/>
        <n v="13845"/>
        <n v="14144"/>
        <n v="5771"/>
        <n v="13204"/>
        <n v="14814"/>
        <n v="3561"/>
        <n v="7929"/>
        <n v="8845"/>
        <n v="12914"/>
        <n v="15314"/>
        <n v="13061"/>
        <n v="7048"/>
        <n v="5471"/>
        <n v="18671"/>
        <n v="15817"/>
        <n v="14065"/>
        <n v="6669"/>
        <n v="18984"/>
        <n v="3207"/>
        <n v="3244"/>
        <n v="18980"/>
        <n v="5734"/>
        <n v="13734"/>
        <n v="13526"/>
        <n v="1873"/>
        <n v="15231"/>
        <n v="15939"/>
        <n v="13746"/>
        <n v="14783"/>
        <n v="2603"/>
        <n v="3896"/>
        <n v="1043"/>
        <n v="1148"/>
        <n v="8073"/>
        <n v="17250"/>
        <n v="18986"/>
        <n v="2144"/>
        <n v="3080"/>
        <n v="18998"/>
        <n v="11910"/>
        <n v="4709"/>
        <n v="12967"/>
        <n v="5964"/>
        <n v="9402"/>
        <n v="13083"/>
        <n v="16226"/>
        <n v="9149"/>
        <n v="16874"/>
        <n v="12181"/>
        <n v="4126"/>
        <n v="17166"/>
        <n v="7534"/>
        <n v="12288"/>
        <n v="4278"/>
        <n v="19211"/>
        <n v="17574"/>
        <n v="17870"/>
        <n v="18100"/>
        <n v="11601"/>
        <n v="12700"/>
        <n v="7458"/>
        <n v="12084"/>
        <n v="15472"/>
        <n v="2072"/>
        <n v="17123"/>
        <n v="18758"/>
        <n v="6172"/>
        <n v="16180"/>
        <n v="7521"/>
        <n v="18575"/>
        <n v="3996"/>
        <n v="6414"/>
        <n v="17032"/>
        <n v="8986"/>
        <n v="9522"/>
        <n v="1543"/>
        <n v="9585"/>
        <n v="18323"/>
        <n v="19029"/>
        <n v="11147"/>
        <n v="12476"/>
        <n v="14984"/>
        <n v="4309"/>
        <n v="17301"/>
        <n v="9634"/>
        <n v="13782"/>
        <n v="9088"/>
        <n v="17853"/>
        <n v="5037"/>
        <n v="9869"/>
        <n v="14073"/>
        <n v="6531"/>
        <n v="16439"/>
        <n v="3906"/>
        <n v="3911"/>
        <n v="3144"/>
        <n v="3666"/>
        <n v="19273"/>
        <n v="14657"/>
        <n v="14342"/>
        <n v="5096"/>
        <n v="19990"/>
        <n v="6330"/>
        <n v="18183"/>
        <n v="6910"/>
        <n v="8828"/>
        <n v="12632"/>
        <n v="15661"/>
        <n v="12041"/>
        <n v="11301"/>
        <n v="1283"/>
        <n v="11563"/>
        <n v="7008"/>
        <n v="19842"/>
        <n v="9067"/>
        <n v="11885"/>
        <n v="16651"/>
        <n v="7218"/>
        <n v="11075"/>
        <n v="11849"/>
        <n v="8763"/>
        <n v="14618"/>
        <n v="5667"/>
        <n v="5236"/>
        <n v="2615"/>
        <n v="5189"/>
        <n v="11914"/>
        <n v="17144"/>
        <n v="14192"/>
        <n v="5669"/>
        <n v="18504"/>
        <n v="11807"/>
        <n v="4755"/>
        <n v="9709"/>
        <n v="17526"/>
        <n v="14153"/>
        <n v="12171"/>
        <n v="16889"/>
        <n v="16628"/>
        <n v="13999"/>
        <n v="16805"/>
        <n v="19463"/>
        <n v="1868"/>
        <n v="2081"/>
        <n v="8870"/>
        <n v="13767"/>
        <n v="7713"/>
        <n v="11704"/>
        <n v="14368"/>
        <n v="11406"/>
        <n v="12278"/>
        <n v="6156"/>
        <n v="17929"/>
        <n v="16237"/>
        <n v="16079"/>
        <n v="9603"/>
        <n v="13527"/>
        <n v="6588"/>
        <n v="11455"/>
        <n v="15850"/>
        <n v="16412"/>
        <n v="12302"/>
        <n v="2524"/>
        <n v="6895"/>
        <n v="13568"/>
        <n v="16331"/>
        <n v="13658"/>
        <n v="17303"/>
        <n v="16619"/>
        <n v="6018"/>
        <n v="13312"/>
        <n v="19179"/>
        <n v="9158"/>
        <n v="11983"/>
        <n v="4330"/>
        <n v="13740"/>
        <n v="17419"/>
        <n v="3486"/>
        <n v="16943"/>
        <n v="19009"/>
        <n v="16646"/>
        <n v="17020"/>
        <n v="1368"/>
        <n v="5203"/>
        <n v="15602"/>
        <n v="1551"/>
        <n v="11418"/>
        <n v="15127"/>
        <n v="18546"/>
        <n v="12668"/>
        <n v="18373"/>
        <n v="17523"/>
        <n v="4774"/>
        <n v="6147"/>
        <n v="14542"/>
        <n v="11427"/>
        <n v="19869"/>
        <n v="3245"/>
        <n v="14088"/>
        <n v="9947"/>
        <n v="14069"/>
        <n v="2761"/>
        <n v="19393"/>
        <n v="12083"/>
        <n v="14534"/>
        <n v="17982"/>
        <n v="4409"/>
        <n v="2442"/>
        <n v="3315"/>
        <n v="6782"/>
        <n v="18699"/>
        <n v="8317"/>
        <n v="4342"/>
        <n v="19469"/>
        <n v="4540"/>
        <n v="16427"/>
        <n v="1951"/>
        <n v="11241"/>
        <n v="16464"/>
        <n v="16920"/>
        <n v="18308"/>
        <n v="17873"/>
        <n v="5179"/>
        <n v="17114"/>
        <n v="19180"/>
        <n v="12238"/>
        <n v="3509"/>
        <n v="6695"/>
        <n v="12674"/>
        <n v="11055"/>
        <n v="15795"/>
        <n v="19151"/>
        <n v="6360"/>
        <n v="13163"/>
        <n v="12290"/>
        <n v="9381"/>
        <n v="1695"/>
        <n v="13906"/>
        <n v="2852"/>
        <n v="3784"/>
        <n v="7839"/>
        <n v="14810"/>
        <n v="16223"/>
        <n v="5123"/>
        <n v="15793"/>
        <n v="16999"/>
        <n v="8891"/>
        <n v="9949"/>
        <n v="14942"/>
        <n v="2687"/>
        <n v="15366"/>
        <n v="16661"/>
        <n v="19396"/>
        <n v="17644"/>
        <n v="7731"/>
        <n v="5838"/>
        <n v="18658"/>
        <n v="11293"/>
        <n v="15262"/>
        <n v="18519"/>
        <n v="19041"/>
        <n v="12612"/>
        <n v="19846"/>
        <n v="8871"/>
        <n v="18191"/>
        <n v="5513"/>
        <n v="6282"/>
        <n v="16520"/>
        <n v="11331"/>
        <n v="4152"/>
        <n v="12457"/>
        <n v="16472"/>
        <n v="11026"/>
        <n v="12182"/>
        <n v="16020"/>
        <n v="4820"/>
        <n v="12003"/>
        <n v="9111"/>
        <n v="11853"/>
        <n v="13926"/>
        <n v="4952"/>
        <n v="16481"/>
        <n v="17201"/>
        <n v="16800"/>
        <n v="18736"/>
        <n v="1473"/>
        <n v="12979"/>
        <n v="5737"/>
        <n v="14298"/>
        <n v="19321"/>
        <n v="14046"/>
        <n v="3631"/>
        <n v="4350"/>
        <n v="12586"/>
        <n v="15551"/>
        <n v="11492"/>
        <n v="12165"/>
        <n v="3445"/>
        <n v="8035"/>
        <n v="11989"/>
        <n v="18312"/>
        <n v="4920"/>
        <n v="3800"/>
        <n v="1124"/>
        <n v="7397"/>
        <n v="11489"/>
        <n v="14805"/>
        <n v="15151"/>
        <n v="1357"/>
        <n v="13334"/>
        <n v="14373"/>
        <n v="1689"/>
        <n v="19743"/>
        <n v="8523"/>
        <n v="8731"/>
        <n v="9962"/>
        <n v="11571"/>
        <n v="1504"/>
        <n v="15682"/>
        <n v="16200"/>
        <n v="19012"/>
        <n v="15168"/>
        <n v="4363"/>
        <n v="7584"/>
        <n v="19559"/>
        <n v="15808"/>
        <n v="8027"/>
        <n v="17100"/>
        <n v="17798"/>
        <n v="1316"/>
        <n v="11375"/>
        <n v="5335"/>
        <n v="19943"/>
        <n v="18194"/>
        <n v="3129"/>
        <n v="5864"/>
        <n v="17744"/>
        <n v="13276"/>
        <n v="15114"/>
        <n v="4499"/>
        <n v="14001"/>
        <n v="1789"/>
        <n v="8571"/>
        <n v="12615"/>
        <n v="13824"/>
        <n v="8036"/>
        <n v="12408"/>
        <n v="14108"/>
        <n v="9193"/>
        <n v="11618"/>
        <n v="3264"/>
        <n v="17152"/>
        <n v="12411"/>
        <n v="1900"/>
        <n v="19997"/>
        <n v="8646"/>
        <n v="11555"/>
        <n v="8611"/>
        <n v="17194"/>
        <n v="18391"/>
        <n v="11942"/>
        <n v="8699"/>
        <n v="16333"/>
        <n v="8709"/>
        <n v="9662"/>
        <n v="15521"/>
        <n v="1950"/>
        <n v="18465"/>
        <n v="11497"/>
        <n v="11117"/>
        <n v="2662"/>
        <n v="15810"/>
        <n v="5551"/>
        <n v="5219"/>
        <n v="6077"/>
        <n v="13486"/>
        <n v="8201"/>
        <n v="15741"/>
        <n v="12294"/>
        <n v="4005"/>
        <n v="12025"/>
        <n v="17155"/>
        <n v="12736"/>
        <n v="8835"/>
        <n v="4114"/>
        <n v="3110"/>
        <n v="13991"/>
        <n v="14278"/>
        <n v="15307"/>
        <n v="12164"/>
        <n v="14000"/>
        <n v="17676"/>
        <n v="5736"/>
        <n v="8854"/>
        <n v="9802"/>
        <n v="19474"/>
        <n v="3415"/>
        <n v="14183"/>
        <n v="19594"/>
        <n v="16545"/>
        <n v="14885"/>
        <n v="8028"/>
        <n v="6815"/>
        <n v="17849"/>
        <n v="7388"/>
        <n v="19732"/>
        <n v="4346"/>
        <n v="1766"/>
        <n v="2499"/>
        <n v="14241"/>
        <n v="5666"/>
        <n v="19347"/>
        <n v="7283"/>
        <n v="12265"/>
        <n v="5611"/>
        <n v="16608"/>
        <n v="1185"/>
        <n v="4111"/>
        <n v="13295"/>
        <n v="4541"/>
        <n v="7612"/>
        <n v="7854"/>
        <n v="4484"/>
        <n v="8857"/>
        <n v="17412"/>
        <n v="4870"/>
        <n v="7189"/>
        <n v="9546"/>
        <n v="6841"/>
        <n v="11776"/>
        <n v="13787"/>
        <n v="6032"/>
        <n v="16352"/>
        <n v="13752"/>
        <n v="14369"/>
        <n v="14606"/>
        <n v="12261"/>
        <n v="2305"/>
        <n v="17736"/>
        <n v="16186"/>
        <n v="13053"/>
        <n v="15552"/>
        <n v="16993"/>
        <n v="16684"/>
        <n v="19556"/>
        <n v="12087"/>
        <n v="5221"/>
        <n v="17700"/>
        <n v="12606"/>
        <n v="4385"/>
        <n v="7733"/>
        <n v="5391"/>
        <n v="14141"/>
        <n v="2339"/>
        <n v="15739"/>
        <n v="17443"/>
        <n v="15999"/>
        <n v="15027"/>
        <n v="8322"/>
        <n v="16113"/>
        <n v="17055"/>
        <n v="1117"/>
        <n v="14981"/>
        <n v="15942"/>
        <n v="17806"/>
        <n v="12285"/>
        <n v="1744"/>
        <n v="3811"/>
        <n v="8112"/>
        <n v="14655"/>
        <n v="8479"/>
        <n v="5353"/>
        <n v="11801"/>
        <n v="4639"/>
        <n v="1294"/>
        <n v="2013"/>
        <n v="14795"/>
        <n v="2748"/>
        <n v="13868"/>
        <n v="11526"/>
        <n v="3743"/>
        <n v="2661"/>
        <n v="5195"/>
        <n v="19312"/>
        <n v="4873"/>
        <n v="13255"/>
        <n v="6622"/>
        <n v="12179"/>
        <n v="15389"/>
        <n v="12660"/>
        <n v="1761"/>
        <n v="17999"/>
        <n v="1643"/>
        <n v="19565"/>
        <n v="17200"/>
        <n v="7519"/>
        <n v="19203"/>
        <n v="15325"/>
        <n v="16863"/>
        <n v="9535"/>
        <n v="1416"/>
        <n v="14749"/>
        <n v="16946"/>
        <n v="16582"/>
        <n v="11246"/>
        <n v="11332"/>
        <n v="8466"/>
        <n v="2113"/>
        <n v="3698"/>
        <n v="16930"/>
        <n v="17728"/>
        <n v="15655"/>
        <n v="4082"/>
        <n v="1853"/>
        <n v="4623"/>
        <n v="12243"/>
        <n v="19838"/>
        <n v="13592"/>
        <n v="14894"/>
        <n v="18731"/>
        <n v="19606"/>
        <n v="1237"/>
        <n v="2260"/>
        <n v="7529"/>
        <n v="8775"/>
        <n v="16051"/>
        <n v="19003"/>
        <n v="7877"/>
        <n v="16903"/>
        <n v="16383"/>
        <n v="17271"/>
        <n v="4093"/>
        <n v="12363"/>
        <n v="14967"/>
        <n v="15754"/>
        <n v="3686"/>
        <n v="14201"/>
        <n v="15337"/>
        <n v="7231"/>
        <n v="17373"/>
        <n v="4036"/>
        <n v="2180"/>
        <n v="13970"/>
        <n v="9863"/>
        <n v="13603"/>
        <n v="1462"/>
        <n v="12031"/>
        <n v="11961"/>
        <n v="12995"/>
        <n v="8469"/>
        <n v="1693"/>
        <n v="19327"/>
        <n v="19826"/>
        <n v="15004"/>
        <n v="7389"/>
        <n v="3762"/>
        <n v="4462"/>
        <n v="5727"/>
        <n v="2360"/>
        <n v="11569"/>
        <n v="1996"/>
        <n v="4146"/>
        <n v="19562"/>
        <n v="8838"/>
        <n v="15572"/>
        <n v="7125"/>
        <n v="9089"/>
        <n v="9516"/>
        <n v="18724"/>
        <n v="14347"/>
        <n v="19111"/>
        <n v="8543"/>
        <n v="8293"/>
        <n v="13355"/>
        <n v="12569"/>
        <n v="16609"/>
        <n v="1829"/>
        <n v="1999"/>
        <n v="4480"/>
        <n v="16605"/>
        <n v="16129"/>
        <n v="14710"/>
        <n v="5080"/>
        <n v="14519"/>
        <n v="13137"/>
        <n v="1682"/>
        <n v="8178"/>
        <n v="16355"/>
        <n v="13602"/>
        <n v="8235"/>
        <n v="2716"/>
        <n v="16010"/>
        <n v="19614"/>
        <n v="2837"/>
        <n v="18358"/>
        <n v="15385"/>
        <n v="15980"/>
        <n v="12634"/>
        <n v="14336"/>
        <n v="17871"/>
        <n v="1792"/>
        <n v="2069"/>
        <n v="19336"/>
        <n v="16894"/>
        <n v="3981"/>
        <n v="3210"/>
        <n v="8627"/>
        <n v="14861"/>
        <n v="5488"/>
        <n v="11235"/>
        <n v="18512"/>
        <n v="13965"/>
        <n v="3013"/>
        <n v="9218"/>
        <n v="13093"/>
        <n v="5768"/>
        <n v="2320"/>
        <n v="1936"/>
        <n v="9494"/>
        <n v="19947"/>
        <n v="11473"/>
        <n v="12986"/>
        <n v="18284"/>
        <n v="16297"/>
        <n v="11359"/>
        <n v="18631"/>
        <n v="12228"/>
        <n v="8953"/>
        <n v="1798"/>
        <n v="11921"/>
        <n v="18595"/>
        <n v="19091"/>
        <n v="5529"/>
        <n v="7498"/>
        <n v="19382"/>
        <n v="7371"/>
        <n v="11953"/>
        <n v="11071"/>
        <n v="12306"/>
        <n v="1133"/>
        <n v="14695"/>
        <n v="14483"/>
        <n v="8047"/>
        <n v="9250"/>
        <n v="9703"/>
        <n v="14264"/>
        <n v="14826"/>
        <n v="4452"/>
        <n v="17039"/>
        <n v="15743"/>
        <n v="15940"/>
        <n v="19543"/>
        <n v="19413"/>
        <n v="15103"/>
        <n v="7377"/>
        <n v="16942"/>
        <n v="14510"/>
        <n v="6426"/>
        <n v="19206"/>
        <n v="18045"/>
        <n v="19912"/>
        <n v="17043"/>
        <n v="1149"/>
        <n v="11338"/>
        <n v="19839"/>
        <n v="8242"/>
        <n v="16998"/>
        <n v="19209"/>
        <n v="4140"/>
        <n v="12391"/>
        <n v="17810"/>
        <n v="17521"/>
        <n v="19046"/>
        <n v="4634"/>
        <n v="13392"/>
        <n v="13184"/>
        <n v="1756"/>
        <n v="16873"/>
        <n v="17244"/>
        <n v="17792"/>
        <n v="7548"/>
        <n v="18675"/>
        <n v="6470"/>
        <n v="18120"/>
        <n v="16679"/>
        <n v="18202"/>
        <n v="11495"/>
        <n v="11470"/>
        <n v="15690"/>
        <n v="12063"/>
        <n v="18255"/>
        <n v="16395"/>
        <n v="11276"/>
        <n v="8528"/>
        <n v="8267"/>
        <n v="13515"/>
        <n v="18431"/>
        <n v="17802"/>
        <n v="15634"/>
        <n v="16182"/>
        <n v="8657"/>
        <n v="8982"/>
        <n v="4524"/>
        <n v="13101"/>
        <n v="11781"/>
        <n v="13525"/>
        <n v="8916"/>
        <n v="7875"/>
        <n v="15973"/>
        <n v="3322"/>
        <n v="1102"/>
        <n v="4184"/>
        <n v="16158"/>
        <n v="5755"/>
        <n v="14117"/>
        <n v="2816"/>
        <n v="4530"/>
        <n v="2970"/>
        <n v="14151"/>
        <n v="15209"/>
        <n v="15678"/>
        <n v="8754"/>
        <n v="3740"/>
        <n v="17740"/>
        <n v="16132"/>
        <n v="11941"/>
        <n v="8395"/>
        <n v="17584"/>
        <n v="15294"/>
        <n v="11660"/>
        <n v="15150"/>
        <n v="16025"/>
        <n v="1815"/>
        <n v="9223"/>
        <n v="11079"/>
        <n v="18303"/>
        <n v="16997"/>
        <n v="6343"/>
        <n v="14521"/>
        <n v="18198"/>
        <n v="18972"/>
        <n v="9368"/>
        <n v="12325"/>
        <n v="2658"/>
        <n v="3040"/>
        <n v="5054"/>
        <n v="7566"/>
        <n v="14322"/>
        <n v="8918"/>
        <n v="3143"/>
        <n v="15558"/>
        <n v="12897"/>
        <n v="9005"/>
        <n v="5730"/>
        <n v="5997"/>
        <n v="8599"/>
        <n v="5957"/>
        <n v="11617"/>
        <n v="11739"/>
        <n v="15557"/>
        <n v="9741"/>
        <n v="18022"/>
        <n v="3785"/>
        <n v="11187"/>
        <n v="11695"/>
        <n v="14703"/>
        <n v="19066"/>
        <n v="19853"/>
        <n v="16553"/>
        <n v="19782"/>
        <n v="6137"/>
        <n v="8614"/>
        <n v="13414"/>
        <n v="3810"/>
        <n v="13329"/>
        <n v="17096"/>
        <n v="19028"/>
        <n v="19097"/>
        <n v="13572"/>
        <n v="14233"/>
        <n v="15610"/>
        <n v="7282"/>
        <n v="12565"/>
        <n v="14648"/>
        <n v="8286"/>
        <n v="12136"/>
        <n v="15875"/>
        <n v="13004"/>
        <n v="14050"/>
        <n v="13065"/>
        <n v="9812"/>
        <n v="15116"/>
        <n v="8876"/>
        <n v="7772"/>
        <n v="13729"/>
        <n v="8192"/>
        <n v="19876"/>
        <n v="1308"/>
        <n v="3372"/>
        <n v="18185"/>
        <n v="8263"/>
        <n v="9477"/>
        <n v="6689"/>
        <n v="18377"/>
        <n v="18769"/>
        <n v="13831"/>
        <n v="6177"/>
        <n v="11309"/>
        <n v="17668"/>
        <n v="7443"/>
        <n v="7557"/>
        <n v="18970"/>
        <n v="18192"/>
        <n v="17404"/>
        <n v="7075"/>
        <n v="6495"/>
        <n v="1313"/>
        <n v="8545"/>
        <n v="17391"/>
        <n v="9820"/>
        <n v="13747"/>
        <n v="18703"/>
        <n v="16385"/>
        <n v="16830"/>
        <n v="7055"/>
        <n v="3710"/>
        <n v="12071"/>
        <n v="2343"/>
        <n v="16584"/>
        <n v="3352"/>
        <n v="4234"/>
        <n v="8354"/>
        <n v="5311"/>
        <n v="5907"/>
        <n v="11716"/>
        <n v="18533"/>
        <n v="2185"/>
        <n v="6437"/>
        <n v="15238"/>
        <n v="18274"/>
        <n v="1536"/>
        <n v="19991"/>
        <n v="17097"/>
        <n v="18634"/>
        <n v="8312"/>
        <n v="12378"/>
        <n v="3209"/>
        <n v="19668"/>
        <n v="15698"/>
        <n v="12599"/>
        <n v="12892"/>
        <n v="14259"/>
        <n v="3186"/>
        <n v="4997"/>
        <n v="2567"/>
        <n v="8803"/>
        <n v="2386"/>
        <n v="16449"/>
        <n v="4913"/>
        <n v="13500"/>
        <n v="2888"/>
        <n v="7791"/>
        <n v="19194"/>
        <n v="11100"/>
        <n v="11188"/>
        <n v="7199"/>
        <n v="1982"/>
        <n v="5172"/>
        <n v="8637"/>
        <n v="19242"/>
        <n v="17219"/>
        <n v="2919"/>
        <n v="3496"/>
        <n v="7570"/>
        <n v="19888"/>
        <n v="3273"/>
        <n v="4197"/>
        <n v="12533"/>
        <n v="19444"/>
        <n v="3501"/>
        <n v="12633"/>
        <n v="19482"/>
        <n v="5277"/>
        <n v="6042"/>
        <n v="11336"/>
        <n v="5732"/>
        <n v="12259"/>
        <n v="2709"/>
        <n v="18074"/>
        <n v="6358"/>
        <n v="14111"/>
        <n v="17286"/>
        <n v="15794"/>
        <n v="4792"/>
        <n v="18896"/>
        <n v="5018"/>
        <n v="17900"/>
        <n v="6665"/>
        <n v="4277"/>
        <n v="11403"/>
        <n v="4828"/>
        <n v="6279"/>
        <n v="6787"/>
        <n v="18651"/>
        <n v="4039"/>
        <n v="13182"/>
        <n v="6194"/>
        <n v="7016"/>
        <n v="16350"/>
        <n v="17638"/>
        <n v="3096"/>
        <n v="17241"/>
        <n v="4455"/>
        <n v="1616"/>
        <n v="15245"/>
        <n v="2441"/>
        <n v="4967"/>
        <n v="17049"/>
        <n v="11877"/>
        <n v="11286"/>
        <n v="12280"/>
        <n v="15194"/>
        <n v="17652"/>
        <n v="4424"/>
        <n v="8801"/>
        <n v="1910"/>
        <n v="1823"/>
        <n v="5211"/>
        <n v="13754"/>
        <n v="14491"/>
        <n v="19661"/>
        <n v="15290"/>
        <n v="19172"/>
        <n v="19507"/>
        <n v="14244"/>
        <n v="9507"/>
        <n v="11610"/>
        <n v="13557"/>
        <n v="4089"/>
        <n v="12039"/>
        <n v="2102"/>
        <n v="16436"/>
        <n v="16787"/>
        <n v="17120"/>
        <n v="13639"/>
        <n v="11738"/>
        <n v="17797"/>
        <n v="7749"/>
        <n v="6633"/>
        <n v="11670"/>
        <n v="12258"/>
        <n v="3405"/>
        <n v="18144"/>
        <n v="14913"/>
        <n v="19304"/>
        <n v="18751"/>
        <n v="18839"/>
        <n v="1450"/>
        <n v="15420"/>
        <n v="3889"/>
        <n v="11146"/>
        <n v="14237"/>
        <n v="16574"/>
        <n v="8432"/>
        <n v="19808"/>
        <n v="1309"/>
        <n v="2572"/>
        <n v="7031"/>
        <n v="5406"/>
        <n v="18827"/>
        <n v="11778"/>
        <n v="12045"/>
        <n v="5661"/>
        <n v="5429"/>
        <n v="9506"/>
        <n v="9656"/>
        <n v="2061"/>
        <n v="8740"/>
        <n v="13952"/>
        <n v="19908"/>
        <n v="7765"/>
        <n v="17640"/>
        <n v="2036"/>
        <n v="7702"/>
        <n v="9298"/>
        <n v="13364"/>
        <n v="15668"/>
        <n v="13151"/>
        <n v="12227"/>
        <n v="12756"/>
        <n v="11516"/>
        <n v="17333"/>
        <n v="4092"/>
        <n v="3031"/>
        <n v="13441"/>
        <n v="13145"/>
        <n v="16761"/>
        <n v="17052"/>
        <n v="19889"/>
        <n v="17868"/>
        <n v="18781"/>
        <n v="1196"/>
        <n v="7795"/>
        <n v="4219"/>
        <n v="15316"/>
        <n v="17499"/>
        <n v="8011"/>
        <n v="16493"/>
        <n v="14653"/>
        <n v="8258"/>
        <n v="18034"/>
        <n v="5044"/>
        <n v="11064"/>
        <n v="12253"/>
        <n v="13826"/>
        <n v="9481"/>
        <n v="4823"/>
        <n v="2928"/>
        <n v="12941"/>
        <n v="5387"/>
        <n v="12064"/>
        <n v="14409"/>
        <n v="8113"/>
        <n v="13573"/>
        <n v="15815"/>
        <n v="11422"/>
        <n v="12150"/>
        <n v="16086"/>
        <n v="7491"/>
        <n v="12613"/>
        <n v="13713"/>
        <n v="2636"/>
        <n v="4256"/>
        <n v="8975"/>
        <n v="13547"/>
        <n v="6971"/>
        <n v="3479"/>
        <n v="1094"/>
        <n v="12375"/>
        <n v="13311"/>
        <n v="13410"/>
        <n v="11629"/>
        <n v="18210"/>
        <n v="4756"/>
        <n v="11163"/>
        <n v="6215"/>
        <n v="2767"/>
        <n v="6637"/>
        <n v="8468"/>
        <n v="5389"/>
        <n v="16007"/>
        <n v="15251"/>
        <n v="16317"/>
        <n v="8843"/>
        <n v="8484"/>
        <n v="4336"/>
        <n v="4376"/>
        <n v="7442"/>
        <n v="11790"/>
        <n v="17274"/>
        <n v="1488"/>
        <n v="6619"/>
        <n v="12218"/>
        <n v="11127"/>
        <n v="13597"/>
        <n v="15042"/>
        <n v="11639"/>
        <n v="13473"/>
        <n v="16566"/>
        <n v="2286"/>
        <n v="5135"/>
        <n v="1890"/>
        <n v="12600"/>
        <n v="4295"/>
        <n v="2973"/>
        <n v="7288"/>
        <n v="8301"/>
        <n v="6773"/>
        <n v="3581"/>
        <n v="6346"/>
        <n v="18662"/>
        <n v="19828"/>
        <n v="17537"/>
        <n v="5537"/>
        <n v="12201"/>
        <n v="5242"/>
        <n v="17342"/>
        <n v="12830"/>
        <n v="3855"/>
        <n v="6942"/>
        <n v="12780"/>
        <n v="4844"/>
        <n v="19542"/>
        <n v="18853"/>
        <n v="19059"/>
        <n v="4635"/>
        <n v="15125"/>
        <n v="16737"/>
        <n v="4594"/>
        <n v="2155"/>
        <n v="3276"/>
        <n v="4174"/>
        <n v="16117"/>
        <n v="19492"/>
        <n v="9428"/>
        <n v="18011"/>
        <n v="18484"/>
        <n v="1810"/>
        <n v="18474"/>
        <n v="2264"/>
        <n v="16527"/>
        <n v="12746"/>
        <n v="6435"/>
        <n v="14598"/>
        <n v="11696"/>
        <n v="11803"/>
        <n v="18201"/>
        <n v="18788"/>
        <n v="8204"/>
        <n v="8145"/>
        <n v="8912"/>
        <n v="18738"/>
        <n v="4904"/>
        <n v="7538"/>
        <n v="14495"/>
        <n v="5349"/>
        <n v="19546"/>
        <n v="9787"/>
        <n v="4545"/>
        <n v="17295"/>
        <n v="15476"/>
        <n v="1340"/>
        <n v="17352"/>
        <n v="11978"/>
        <n v="11195"/>
        <n v="18184"/>
        <n v="3888"/>
        <n v="6540"/>
        <n v="16425"/>
        <n v="19322"/>
        <n v="6344"/>
        <n v="12270"/>
        <n v="1016"/>
        <n v="1538"/>
        <n v="11945"/>
        <n v="14579"/>
        <n v="16488"/>
        <n v="3298"/>
        <n v="8514"/>
        <n v="18821"/>
        <n v="1011"/>
        <n v="3154"/>
        <n v="13374"/>
        <n v="17907"/>
        <n v="6555"/>
        <n v="12482"/>
        <n v="17037"/>
        <n v="1295"/>
        <n v="12726"/>
        <n v="9498"/>
        <n v="15986"/>
        <n v="1511"/>
        <n v="7579"/>
        <n v="4324"/>
        <n v="7367"/>
        <n v="15346"/>
        <n v="13482"/>
        <n v="5545"/>
        <n v="16076"/>
        <n v="17800"/>
        <n v="18510"/>
        <n v="6082"/>
        <n v="13520"/>
        <n v="15582"/>
        <n v="2246"/>
        <n v="5131"/>
        <n v="14900"/>
        <n v="14253"/>
        <n v="12603"/>
        <n v="17649"/>
        <n v="14222"/>
        <n v="1628"/>
        <n v="14012"/>
        <n v="15565"/>
        <n v="11650"/>
        <n v="14414"/>
        <n v="3921"/>
        <n v="6320"/>
        <n v="6608"/>
        <n v="12093"/>
        <n v="2087"/>
        <n v="13180"/>
        <n v="16833"/>
        <n v="12816"/>
        <n v="8329"/>
        <n v="9680"/>
        <n v="18206"/>
        <n v="3854"/>
        <n v="5396"/>
        <n v="14137"/>
        <n v="16341"/>
        <n v="5215"/>
        <n v="15836"/>
        <n v="14376"/>
        <n v="1352"/>
        <n v="14126"/>
        <n v="1389"/>
        <n v="13431"/>
        <n v="12881"/>
        <n v="18141"/>
        <n v="11701"/>
        <n v="13630"/>
        <n v="9588"/>
        <n v="16655"/>
        <n v="17922"/>
        <n v="17783"/>
        <n v="11458"/>
        <n v="18735"/>
        <n v="11015"/>
        <n v="13879"/>
        <n v="17886"/>
        <n v="4970"/>
        <n v="11197"/>
        <n v="14689"/>
        <n v="18681"/>
        <n v="6487"/>
        <n v="17561"/>
        <n v="17954"/>
        <n v="9810"/>
        <n v="15509"/>
        <n v="17820"/>
        <n v="19409"/>
        <n v="9898"/>
        <n v="14988"/>
        <n v="17591"/>
        <n v="1893"/>
        <n v="13202"/>
        <n v="16926"/>
        <n v="2254"/>
        <n v="8383"/>
        <n v="3494"/>
        <n v="12344"/>
        <n v="7355"/>
        <n v="8123"/>
        <n v="7003"/>
        <n v="8725"/>
        <n v="16294"/>
        <n v="15410"/>
        <n v="6771"/>
        <n v="17302"/>
        <n v="13090"/>
        <n v="18386"/>
        <n v="15128"/>
        <n v="17266"/>
        <n v="9821"/>
        <n v="9126"/>
        <n v="9571"/>
        <n v="14399"/>
        <n v="12626"/>
        <n v="13834"/>
        <n v="16896"/>
        <n v="17596"/>
        <n v="13245"/>
        <n v="3669"/>
        <n v="9485"/>
        <n v="12272"/>
        <n v="11947"/>
        <n v="17764"/>
        <n v="3334"/>
        <n v="18256"/>
        <n v="19144"/>
        <n v="2031"/>
        <n v="19653"/>
        <n v="2447"/>
        <n v="15644"/>
        <n v="17998"/>
        <n v="1125"/>
        <n v="19795"/>
        <n v="5294"/>
        <n v="17180"/>
        <n v="17480"/>
        <n v="13370"/>
        <n v="8757"/>
        <n v="19531"/>
        <n v="18619"/>
        <n v="1290"/>
        <n v="13985"/>
        <n v="11954"/>
        <n v="3203"/>
        <n v="18653"/>
        <n v="13815"/>
        <n v="4919"/>
        <n v="7937"/>
        <n v="11814"/>
        <n v="12594"/>
        <n v="1517"/>
        <n v="9697"/>
        <n v="11111"/>
        <n v="2389"/>
        <n v="15798"/>
        <n v="13736"/>
        <n v="14815"/>
        <n v="9691"/>
        <n v="13866"/>
        <n v="14849"/>
        <n v="19981"/>
        <n v="16306"/>
        <n v="14676"/>
        <n v="18757"/>
        <n v="4467"/>
        <n v="13863"/>
        <n v="9582"/>
        <n v="13595"/>
        <n v="7890"/>
        <n v="15453"/>
        <n v="15388"/>
        <n v="6776"/>
        <n v="18556"/>
        <n v="2831"/>
        <n v="12209"/>
        <n v="8161"/>
        <n v="4631"/>
        <n v="1480"/>
        <n v="7078"/>
        <n v="18891"/>
        <n v="18889"/>
        <n v="16922"/>
        <n v="1553"/>
        <n v="19417"/>
        <n v="18092"/>
        <n v="9764"/>
        <n v="3691"/>
        <n v="14026"/>
        <n v="13238"/>
        <n v="1579"/>
        <n v="13141"/>
        <n v="18301"/>
        <n v="14330"/>
        <n v="17829"/>
        <n v="18368"/>
        <n v="13189"/>
        <n v="5248"/>
        <n v="1277"/>
        <n v="1524"/>
        <n v="6247"/>
        <n v="2356"/>
        <n v="12436"/>
        <n v="15243"/>
        <n v="16644"/>
        <n v="8581"/>
        <n v="15339"/>
        <n v="4155"/>
        <n v="13127"/>
        <n v="8160"/>
        <n v="17575"/>
        <n v="14482"/>
        <n v="19799"/>
        <n v="18632"/>
        <n v="19132"/>
        <n v="11076"/>
        <n v="2731"/>
        <n v="11912"/>
        <n v="18374"/>
        <n v="5712"/>
        <n v="11735"/>
        <n v="13155"/>
        <n v="14751"/>
        <n v="16912"/>
        <n v="7145"/>
        <n v="19561"/>
        <n v="1223"/>
        <n v="8475"/>
        <n v="4779"/>
        <n v="11599"/>
        <n v="17577"/>
        <n v="13732"/>
        <n v="17821"/>
        <n v="3256"/>
        <n v="15425"/>
        <n v="6068"/>
        <n v="9387"/>
        <n v="13408"/>
        <n v="15762"/>
        <n v="2224"/>
        <n v="17204"/>
        <n v="19358"/>
        <n v="3870"/>
        <n v="16255"/>
        <n v="6826"/>
        <n v="15897"/>
        <n v="11893"/>
        <n v="2649"/>
        <n v="16672"/>
        <n v="13607"/>
        <n v="2922"/>
        <n v="12681"/>
        <n v="13378"/>
        <n v="15560"/>
        <n v="4185"/>
        <n v="8152"/>
        <n v="2041"/>
        <n v="7225"/>
        <n v="12049"/>
        <n v="18929"/>
        <n v="14636"/>
        <n v="7736"/>
        <n v="18026"/>
        <n v="9813"/>
        <n v="12817"/>
        <n v="18872"/>
        <n v="9659"/>
        <n v="3229"/>
        <n v="12922"/>
        <n v="15767"/>
        <n v="17498"/>
        <n v="19910"/>
        <n v="7614"/>
        <n v="17943"/>
        <n v="18061"/>
        <n v="8572"/>
        <n v="9537"/>
        <n v="12425"/>
        <n v="17661"/>
        <n v="5485"/>
        <n v="18971"/>
        <n v="2627"/>
        <n v="11509"/>
        <n v="4104"/>
        <n v="1670"/>
        <n v="15499"/>
        <n v="11132"/>
        <n v="18566"/>
        <n v="12891"/>
        <n v="1054"/>
        <n v="12590"/>
        <n v="19854"/>
        <n v="13918"/>
        <n v="15507"/>
        <n v="5517"/>
        <n v="18952"/>
        <n v="17088"/>
        <n v="9900"/>
        <n v="16753"/>
        <n v="7036"/>
        <n v="11869"/>
        <n v="9808"/>
        <n v="9989"/>
        <n v="4842"/>
        <n v="8654"/>
        <n v="12544"/>
        <n v="15930"/>
        <n v="17026"/>
        <n v="11632"/>
        <n v="16929"/>
        <n v="8597"/>
        <n v="15735"/>
        <n v="18438"/>
        <n v="5386"/>
        <n v="16910"/>
        <n v="15788"/>
        <n v="15920"/>
        <n v="9011"/>
        <n v="15227"/>
        <n v="17108"/>
        <n v="19517"/>
        <n v="17573"/>
        <n v="11636"/>
        <n v="13797"/>
        <n v="16648"/>
        <n v="18060"/>
        <n v="18666"/>
        <n v="13938"/>
        <n v="17140"/>
        <n v="15174"/>
        <n v="18007"/>
        <n v="9789"/>
        <n v="9950"/>
        <n v="1554"/>
        <n v="8278"/>
        <n v="14018"/>
        <n v="15929"/>
        <n v="13000"/>
        <n v="17264"/>
        <n v="7229"/>
        <n v="15040"/>
        <n v="6405"/>
        <n v="3072"/>
        <n v="16571"/>
        <n v="17133"/>
        <n v="8538"/>
        <n v="3425"/>
        <n v="12616"/>
        <n v="4004"/>
        <n v="17384"/>
        <n v="9051"/>
        <n v="11379"/>
        <n v="11883"/>
        <n v="11513"/>
        <n v="13917"/>
        <n v="17109"/>
        <n v="18893"/>
        <n v="1589"/>
        <n v="14640"/>
        <n v="2425"/>
        <n v="15037"/>
        <n v="17386"/>
        <n v="1315"/>
        <n v="14235"/>
        <n v="2590"/>
        <n v="5832"/>
        <n v="2953"/>
        <n v="19368"/>
        <n v="7556"/>
        <n v="5128"/>
        <n v="6962"/>
        <n v="2914"/>
        <n v="3299"/>
        <n v="11475"/>
        <n v="17170"/>
        <n v="2379"/>
        <n v="4148"/>
        <n v="9587"/>
        <n v="12984"/>
        <n v="15896"/>
        <n v="18040"/>
        <n v="7856"/>
        <n v="5597"/>
        <n v="13284"/>
        <n v="1286"/>
        <n v="14260"/>
        <n v="18425"/>
        <n v="17699"/>
        <n v="8532"/>
        <n v="4781"/>
        <n v="15639"/>
        <n v="1058"/>
        <n v="18289"/>
        <n v="16779"/>
        <n v="3979"/>
        <n v="16604"/>
        <n v="18563"/>
        <n v="5369"/>
        <n v="7449"/>
        <n v="15533"/>
        <n v="4903"/>
        <n v="9793"/>
        <n v="18689"/>
        <n v="11258"/>
        <n v="15918"/>
        <n v="3105"/>
        <n v="6310"/>
        <n v="9693"/>
        <n v="4236"/>
        <n v="1983"/>
        <n v="11364"/>
        <n v="4338"/>
        <n v="1457"/>
        <n v="11658"/>
        <n v="15167"/>
        <n v="16517"/>
        <n v="18862"/>
        <n v="5908"/>
        <n v="15466"/>
        <n v="3674"/>
        <n v="14696"/>
        <n v="1038"/>
        <n v="13773"/>
        <n v="1964"/>
        <n v="7977"/>
        <n v="2482"/>
        <n v="14914"/>
        <n v="8135"/>
        <n v="9084"/>
        <n v="1063"/>
        <n v="13567"/>
        <n v="7439"/>
        <n v="8168"/>
        <n v="19705"/>
        <n v="14957"/>
        <n v="4810"/>
        <n v="14838"/>
        <n v="1677"/>
        <n v="7730"/>
        <n v="15212"/>
        <n v="15723"/>
        <n v="8025"/>
        <n v="11531"/>
        <n v="13181"/>
        <n v="5836"/>
        <n v="16286"/>
        <n v="5986"/>
        <n v="9657"/>
        <n v="12934"/>
        <n v="19064"/>
        <n v="1948"/>
        <n v="12345"/>
        <n v="17838"/>
        <n v="5654"/>
        <n v="7061"/>
        <n v="16288"/>
        <n v="3621"/>
        <n v="4077"/>
        <n v="5225"/>
        <n v="11487"/>
        <n v="17196"/>
        <n v="6917"/>
        <n v="12608"/>
        <n v="3211"/>
        <n v="1640"/>
        <n v="4205"/>
        <n v="4955"/>
        <n v="19855"/>
        <n v="6396"/>
        <n v="8789"/>
        <n v="2414"/>
        <n v="3841"/>
        <n v="18178"/>
        <n v="12519"/>
        <n v="18166"/>
        <n v="11684"/>
        <n v="11210"/>
        <n v="16624"/>
        <n v="1991"/>
        <n v="2287"/>
        <n v="3582"/>
        <n v="19406"/>
        <n v="1994"/>
        <n v="4293"/>
        <n v="15312"/>
        <n v="19571"/>
        <n v="9304"/>
        <n v="7618"/>
        <n v="17254"/>
        <n v="7058"/>
        <n v="8148"/>
        <n v="17417"/>
        <n v="18713"/>
        <n v="1220"/>
        <n v="6410"/>
        <n v="19391"/>
        <n v="5167"/>
        <n v="8773"/>
        <n v="11656"/>
        <n v="14226"/>
        <n v="14673"/>
        <n v="19116"/>
        <n v="4790"/>
        <n v="2139"/>
        <n v="15225"/>
        <n v="5710"/>
        <n v="19786"/>
        <n v="2806"/>
        <n v="2778"/>
        <n v="14825"/>
        <n v="2114"/>
        <n v="12929"/>
        <n v="7074"/>
        <n v="5665"/>
        <n v="18226"/>
        <n v="18858"/>
        <n v="11580"/>
        <n v="13686"/>
        <n v="9245"/>
        <n v="12956"/>
        <n v="19742"/>
        <n v="17117"/>
        <n v="17232"/>
        <n v="4577"/>
        <n v="5461"/>
        <n v="12303"/>
        <n v="19714"/>
        <n v="2817"/>
        <n v="6500"/>
        <n v="6889"/>
        <n v="8811"/>
        <n v="2861"/>
        <n v="2629"/>
        <n v="2943"/>
        <n v="5892"/>
        <n v="4841"/>
        <n v="17467"/>
        <n v="8218"/>
        <n v="18664"/>
        <n v="14311"/>
        <n v="17460"/>
        <n v="14574"/>
        <n v="14697"/>
        <n v="14899"/>
        <n v="7159"/>
        <n v="19042"/>
        <n v="13001"/>
        <n v="6652"/>
        <n v="9735"/>
        <n v="15889"/>
        <n v="11812"/>
        <n v="19190"/>
        <n v="6986"/>
        <n v="11751"/>
        <n v="19414"/>
        <n v="7547"/>
        <n v="8742"/>
        <n v="16075"/>
        <n v="19076"/>
        <n v="9070"/>
        <n v="12942"/>
        <n v="19624"/>
        <n v="2807"/>
        <n v="9539"/>
        <n v="18783"/>
        <n v="16082"/>
        <n v="8517"/>
        <n v="13022"/>
        <n v="13161"/>
        <n v="3353"/>
        <n v="18831"/>
        <n v="11090"/>
        <n v="14429"/>
        <n v="11543"/>
        <n v="12026"/>
        <n v="16078"/>
        <n v="4611"/>
        <n v="8013"/>
        <n v="2074"/>
        <n v="6877"/>
        <n v="8605"/>
        <n v="16749"/>
        <n v="17753"/>
        <n v="16714"/>
        <n v="14992"/>
        <n v="7461"/>
        <n v="1729"/>
        <n v="3387"/>
        <n v="13047"/>
        <n v="6087"/>
        <n v="12324"/>
        <n v="15959"/>
        <n v="18023"/>
        <n v="19711"/>
        <n v="2786"/>
        <n v="7686"/>
        <n v="15491"/>
        <n v="3790"/>
        <n v="8936"/>
        <n v="12793"/>
        <n v="12081"/>
        <n v="18307"/>
        <n v="17465"/>
        <n v="11686"/>
        <n v="9689"/>
        <n v="11750"/>
        <n v="7891"/>
        <n v="12578"/>
        <n v="1795"/>
        <n v="15706"/>
        <n v="8412"/>
        <n v="3624"/>
        <n v="18394"/>
        <n v="8508"/>
        <n v="11733"/>
        <n v="13959"/>
        <n v="2115"/>
        <n v="12172"/>
        <n v="9125"/>
        <n v="2234"/>
        <n v="6451"/>
        <n v="4584"/>
        <n v="5230"/>
        <n v="5400"/>
        <n v="12924"/>
        <n v="1217"/>
        <n v="7952"/>
        <n v="15995"/>
        <n v="3813"/>
        <n v="11666"/>
        <n v="11046"/>
        <n v="16423"/>
        <n v="7734"/>
        <n v="4711"/>
        <n v="4034"/>
        <n v="5658"/>
        <n v="17283"/>
        <n v="15376"/>
        <n v="9487"/>
        <n v="14635"/>
        <n v="13008"/>
        <n v="11789"/>
        <n v="9967"/>
        <n v="15907"/>
        <n v="19007"/>
        <n v="6176"/>
        <n v="19530"/>
        <n v="4279"/>
        <n v="9490"/>
        <n v="3947"/>
        <n v="14282"/>
        <n v="17371"/>
        <n v="3442"/>
        <n v="5170"/>
        <n v="15579"/>
        <n v="11662"/>
        <n v="15649"/>
        <n v="6635"/>
        <n v="11039"/>
        <n v="5060"/>
        <n v="17367"/>
        <n v="13611"/>
        <n v="8604"/>
        <n v="12454"/>
        <n v="13813"/>
        <n v="3397"/>
        <n v="13920"/>
        <n v="8691"/>
        <n v="15175"/>
        <n v="1836"/>
        <n v="4272"/>
        <n v="11714"/>
        <n v="12493"/>
        <n v="8987"/>
        <n v="16718"/>
        <n v="9854"/>
        <n v="13648"/>
        <n v="16696"/>
        <n v="12781"/>
        <n v="9476"/>
        <n v="7910"/>
        <n v="1365"/>
        <n v="5307"/>
        <n v="12531"/>
        <n v="7183"/>
        <n v="11062"/>
        <n v="11582"/>
        <n v="18152"/>
        <n v="5302"/>
        <n v="13233"/>
        <n v="4660"/>
        <n v="15399"/>
        <n v="11634"/>
        <n v="12188"/>
        <n v="4892"/>
        <n v="3838"/>
        <n v="16268"/>
        <n v="12807"/>
        <n v="11843"/>
        <n v="13507"/>
        <n v="2722"/>
        <n v="14675"/>
        <n v="15612"/>
        <n v="8309"/>
        <n v="17191"/>
        <n v="14968"/>
        <n v="3522"/>
        <n v="11627"/>
        <n v="2886"/>
        <n v="2562"/>
        <n v="9163"/>
        <n v="3680"/>
        <n v="15160"/>
        <n v="18513"/>
        <n v="13318"/>
        <n v="14379"/>
        <n v="15044"/>
        <n v="19883"/>
        <n v="6722"/>
        <n v="3557"/>
        <n v="13038"/>
        <n v="4003"/>
        <n v="6908"/>
        <n v="7743"/>
        <n v="18686"/>
        <n v="9099"/>
        <n v="14661"/>
        <n v="16114"/>
        <n v="18795"/>
        <n v="19977"/>
        <n v="7863"/>
        <n v="18996"/>
        <n v="6984"/>
        <n v="6307"/>
        <n v="15770"/>
        <n v="1941"/>
        <n v="8779"/>
        <n v="13779"/>
        <n v="11206"/>
        <n v="3526"/>
        <n v="16446"/>
        <n v="1712"/>
        <n v="19177"/>
        <n v="7727"/>
        <n v="5931"/>
        <n v="16957"/>
        <n v="8088"/>
        <n v="14821"/>
        <n v="11306"/>
        <n v="13384"/>
        <n v="17306"/>
        <n v="5963"/>
        <n v="15031"/>
        <n v="15512"/>
        <n v="18290"/>
        <n v="1123"/>
        <n v="2282"/>
        <n v="12479"/>
        <n v="14512"/>
        <n v="3228"/>
        <n v="12653"/>
        <n v="11281"/>
        <n v="1317"/>
        <n v="13025"/>
        <n v="18846"/>
        <n v="1749"/>
        <n v="11333"/>
        <n v="14209"/>
        <n v="15977"/>
        <n v="9591"/>
        <n v="11503"/>
        <n v="13777"/>
        <n v="4046"/>
        <n v="7894"/>
        <n v="16240"/>
        <n v="4886"/>
        <n v="8969"/>
        <n v="12153"/>
        <n v="2037"/>
        <n v="2644"/>
        <n v="13360"/>
        <n v="11174"/>
        <n v="12620"/>
        <n v="13186"/>
        <n v="17242"/>
        <n v="18366"/>
        <n v="14549"/>
        <n v="14831"/>
        <n v="1801"/>
        <n v="11959"/>
        <n v="12205"/>
        <n v="5706"/>
        <n v="12158"/>
        <n v="5398"/>
        <n v="8085"/>
        <n v="11608"/>
        <n v="15520"/>
        <n v="14428"/>
        <n v="15546"/>
        <n v="7327"/>
        <n v="19339"/>
        <n v="17680"/>
        <n v="19291"/>
        <n v="5860"/>
        <n v="6591"/>
        <n v="12749"/>
        <n v="16901"/>
        <n v="12779"/>
        <n v="9723"/>
        <n v="15703"/>
        <n v="1395"/>
        <n v="19623"/>
        <n v="1621"/>
        <n v="18814"/>
        <n v="6575"/>
        <n v="6839"/>
        <n v="18590"/>
        <n v="19188"/>
        <n v="1597"/>
        <n v="7482"/>
        <n v="6284"/>
        <n v="5295"/>
        <n v="15470"/>
        <n v="8254"/>
        <n v="18506"/>
        <n v="18616"/>
        <n v="18251"/>
        <n v="1838"/>
        <n v="15535"/>
        <n v="14364"/>
        <n v="5048"/>
        <n v="6474"/>
        <n v="14236"/>
        <n v="1520"/>
        <n v="5840"/>
        <n v="9592"/>
        <n v="14818"/>
        <n v="5543"/>
        <n v="8431"/>
        <n v="9459"/>
        <n v="12625"/>
        <n v="11139"/>
        <n v="17421"/>
        <n v="14323"/>
        <n v="16489"/>
        <n v="19779"/>
        <n v="17648"/>
        <n v="6389"/>
        <n v="8616"/>
        <n v="11936"/>
        <n v="8068"/>
        <n v="13494"/>
        <n v="12784"/>
        <n v="18900"/>
        <n v="9495"/>
        <n v="18532"/>
        <n v="11661"/>
        <n v="17471"/>
        <n v="16925"/>
        <n v="5265"/>
        <n v="18006"/>
        <n v="6255"/>
        <n v="18362"/>
        <n v="13798"/>
        <n v="8353"/>
        <n v="11719"/>
        <n v="15190"/>
        <n v="9804"/>
        <n v="11844"/>
        <n v="12419"/>
        <n v="4659"/>
        <n v="17208"/>
        <n v="19670"/>
        <n v="4224"/>
        <n v="8856"/>
        <n v="16435"/>
        <n v="2426"/>
        <n v="3214"/>
        <n v="14487"/>
        <n v="17975"/>
        <n v="19020"/>
        <n v="14140"/>
        <n v="16146"/>
        <n v="18733"/>
        <n v="12987"/>
        <n v="8651"/>
        <n v="6848"/>
        <n v="7794"/>
        <n v="15138"/>
        <n v="15510"/>
        <n v="17964"/>
        <n v="18554"/>
        <n v="3183"/>
        <n v="9382"/>
        <n v="19164"/>
        <n v="12466"/>
        <n v="12883"/>
        <n v="4533"/>
        <n v="18361"/>
        <n v="2639"/>
        <n v="14717"/>
        <n v="1811"/>
        <n v="19584"/>
        <n v="15729"/>
        <n v="6328"/>
        <n v="3317"/>
        <n v="8022"/>
        <n v="13635"/>
        <n v="13738"/>
        <n v="18939"/>
        <n v="14576"/>
        <n v="12370"/>
        <n v="15107"/>
        <n v="1535"/>
        <n v="9475"/>
        <n v="12203"/>
        <n v="12589"/>
        <n v="12982"/>
        <n v="13075"/>
        <n v="13456"/>
        <n v="15773"/>
        <n v="17554"/>
        <n v="19604"/>
        <n v="4889"/>
        <n v="17884"/>
        <n v="14994"/>
        <n v="12651"/>
        <n v="6369"/>
        <n v="17606"/>
        <n v="8076"/>
        <n v="8069"/>
        <n v="19898"/>
        <n v="13719"/>
        <n v="15418"/>
        <n v="19848"/>
        <n v="14390"/>
        <n v="1002"/>
        <n v="13517"/>
        <n v="4418"/>
        <n v="7671"/>
        <n v="1089"/>
        <n v="6977"/>
        <n v="12564"/>
        <n v="15724"/>
        <n v="17304"/>
        <n v="15278"/>
        <n v="12908"/>
        <n v="18105"/>
        <n v="17765"/>
        <n v="13261"/>
        <n v="19775"/>
        <n v="5961"/>
        <n v="8630"/>
        <n v="14036"/>
        <n v="11593"/>
        <n v="18603"/>
        <n v="2724"/>
        <n v="1408"/>
        <n v="8771"/>
        <n v="13347"/>
        <n v="15078"/>
        <n v="19995"/>
        <n v="7091"/>
        <n v="16746"/>
        <n v="1184"/>
        <n v="3627"/>
        <n v="7592"/>
        <n v="15463"/>
        <n v="19024"/>
        <n v="17175"/>
        <n v="19040"/>
        <n v="9704"/>
        <n v="6028"/>
        <n v="14135"/>
        <n v="3770"/>
        <n v="8067"/>
        <n v="19763"/>
        <n v="12152"/>
        <n v="5502"/>
        <n v="19754"/>
        <n v="8521"/>
        <n v="14028"/>
        <n v="4160"/>
        <n v="5945"/>
        <n v="11767"/>
        <n v="4686"/>
        <n v="11743"/>
        <n v="9866"/>
        <n v="16823"/>
        <n v="9140"/>
        <n v="17586"/>
        <n v="19450"/>
        <n v="14463"/>
        <n v="17539"/>
        <n v="16798"/>
        <n v="17186"/>
        <n v="17349"/>
        <n v="12147"/>
        <n v="4506"/>
        <n v="5322"/>
        <n v="6698"/>
        <n v="9096"/>
        <n v="5786"/>
        <n v="8171"/>
        <n v="9560"/>
        <n v="14179"/>
        <n v="19228"/>
        <n v="1154"/>
        <n v="4629"/>
        <n v="13514"/>
        <n v="8746"/>
        <n v="14845"/>
        <n v="17888"/>
        <n v="13939"/>
        <n v="19793"/>
        <n v="15478"/>
        <n v="1918"/>
        <n v="15402"/>
        <n v="11349"/>
        <n v="4130"/>
        <n v="6870"/>
        <n v="8206"/>
        <n v="11502"/>
        <n v="14502"/>
        <n v="8885"/>
        <n v="9518"/>
        <n v="15359"/>
        <n v="18806"/>
        <n v="9811"/>
        <n v="18697"/>
        <n v="13830"/>
        <n v="17551"/>
        <n v="2014"/>
        <n v="2792"/>
        <n v="3365"/>
        <n v="4519"/>
        <n v="15049"/>
        <n v="17339"/>
        <n v="17183"/>
        <n v="4612"/>
        <n v="8307"/>
        <n v="15455"/>
        <n v="18019"/>
        <n v="2451"/>
        <n v="16391"/>
        <n v="8875"/>
        <n v="9959"/>
        <n v="3094"/>
        <n v="11113"/>
        <n v="13720"/>
        <n v="16112"/>
        <n v="1116"/>
        <n v="8213"/>
        <n v="2719"/>
        <n v="11110"/>
        <n v="14197"/>
        <n v="13203"/>
        <n v="2123"/>
        <n v="14901"/>
        <n v="14851"/>
        <n v="9885"/>
        <n v="8798"/>
        <n v="2689"/>
        <n v="11193"/>
        <n v="16040"/>
        <n v="8063"/>
        <n v="16055"/>
        <n v="13598"/>
        <n v="11063"/>
        <n v="16479"/>
        <n v="19806"/>
        <n v="2492"/>
        <n v="14383"/>
        <n v="1227"/>
        <n v="11741"/>
        <n v="13258"/>
        <n v="19686"/>
        <n v="8726"/>
        <n v="11678"/>
        <n v="12693"/>
        <n v="16453"/>
        <n v="19710"/>
        <n v="5047"/>
        <n v="18951"/>
        <n v="14889"/>
        <n v="12029"/>
        <n v="16009"/>
        <n v="5493"/>
        <n v="1152"/>
        <n v="3605"/>
        <n v="17727"/>
        <n v="1486"/>
        <n v="7746"/>
        <n v="14206"/>
        <n v="16324"/>
        <n v="2252"/>
        <n v="14106"/>
        <n v="9911"/>
        <n v="14297"/>
        <n v="14492"/>
        <n v="11958"/>
        <n v="12845"/>
        <n v="9116"/>
        <n v="5111"/>
        <n v="12219"/>
        <n v="8231"/>
        <n v="12677"/>
        <n v="17370"/>
        <n v="7923"/>
        <n v="17323"/>
        <n v="8275"/>
        <n v="15876"/>
        <n v="6793"/>
        <n v="18135"/>
        <n v="12825"/>
        <n v="19050"/>
        <n v="17438"/>
        <n v="7905"/>
        <n v="13880"/>
        <n v="3056"/>
        <n v="16125"/>
        <n v="3103"/>
        <n v="3314"/>
        <n v="12872"/>
        <n v="14445"/>
        <n v="14629"/>
        <n v="3427"/>
        <n v="2187"/>
        <n v="6991"/>
        <n v="9677"/>
        <n v="7385"/>
        <n v="9443"/>
        <n v="12091"/>
        <n v="11444"/>
        <n v="16404"/>
        <n v="18229"/>
        <n v="1635"/>
        <n v="8389"/>
        <n v="17297"/>
        <n v="11464"/>
        <n v="14647"/>
        <n v="1641"/>
        <n v="8215"/>
        <n v="14705"/>
        <n v="17643"/>
        <n v="19626"/>
        <n v="3991"/>
        <n v="8214"/>
        <n v="19329"/>
        <n v="11448"/>
        <n v="6811"/>
        <n v="4876"/>
        <n v="11518"/>
        <n v="16724"/>
        <n v="17696"/>
        <n v="13407"/>
        <n v="6600"/>
        <n v="8701"/>
        <n v="1151"/>
        <n v="5288"/>
        <n v="13928"/>
        <n v="4583"/>
        <n v="8685"/>
        <n v="13615"/>
        <n v="16041"/>
        <n v="18727"/>
        <n v="13691"/>
        <n v="3729"/>
        <n v="3897"/>
        <n v="12687"/>
        <n v="16060"/>
        <n v="7691"/>
        <n v="7341"/>
        <n v="9006"/>
        <n v="3416"/>
        <n v="12614"/>
        <n v="7050"/>
        <n v="3254"/>
        <n v="12884"/>
        <n v="15840"/>
        <n v="6680"/>
        <n v="9233"/>
        <n v="7998"/>
        <n v="15373"/>
        <n v="15566"/>
        <n v="15956"/>
        <n v="14207"/>
        <n v="1657"/>
        <n v="3598"/>
        <n v="8981"/>
        <n v="2018"/>
        <n v="3702"/>
        <n v="4750"/>
        <n v="2751"/>
        <n v="18033"/>
        <n v="9775"/>
        <n v="17143"/>
        <n v="16307"/>
        <n v="9028"/>
        <n v="7812"/>
        <n v="1212"/>
        <n v="19302"/>
        <n v="13040"/>
        <n v="11508"/>
        <n v="18116"/>
        <n v="2518"/>
        <n v="15683"/>
        <n v="13371"/>
        <n v="8473"/>
        <n v="5733"/>
        <n v="9999"/>
        <n v="2236"/>
        <n v="14654"/>
        <n v="19289"/>
        <n v="11279"/>
        <n v="8518"/>
        <n v="4021"/>
        <n v="7351"/>
        <n v="15513"/>
        <n v="4630"/>
        <n v="4060"/>
        <n v="14127"/>
        <n v="11837"/>
        <n v="9800"/>
        <n v="11231"/>
        <n v="12683"/>
        <n v="14213"/>
        <n v="7094"/>
        <n v="4315"/>
        <n v="12920"/>
        <n v="15700"/>
        <n v="18403"/>
        <n v="19311"/>
        <n v="9271"/>
        <n v="16457"/>
        <n v="16900"/>
        <n v="14068"/>
        <n v="11715"/>
        <n v="1258"/>
        <n v="7014"/>
        <n v="17647"/>
        <n v="13535"/>
        <n v="13314"/>
        <n v="11810"/>
        <n v="1197"/>
        <n v="6916"/>
        <n v="12629"/>
        <n v="14017"/>
        <n v="14080"/>
        <n v="2385"/>
        <n v="19617"/>
        <n v="16271"/>
        <n v="4101"/>
        <n v="13954"/>
        <n v="4419"/>
        <n v="5368"/>
        <n v="16005"/>
        <n v="2345"/>
        <n v="11102"/>
        <n v="2587"/>
        <n v="18447"/>
        <n v="18903"/>
        <n v="17125"/>
        <n v="19727"/>
        <n v="19472"/>
        <n v="18823"/>
        <n v="4858"/>
        <n v="8776"/>
        <n v="15433"/>
        <n v="9128"/>
        <n v="14469"/>
        <n v="2373"/>
        <n v="11257"/>
        <n v="11420"/>
        <n v="16636"/>
        <n v="8903"/>
        <n v="5850"/>
        <n v="12108"/>
        <n v="14682"/>
        <n v="8892"/>
        <n v="9936"/>
        <n v="19762"/>
        <n v="11830"/>
        <n v="15264"/>
        <n v="7403"/>
        <n v="11311"/>
        <n v="1714"/>
        <n v="12774"/>
        <n v="9622"/>
        <n v="7814"/>
        <n v="14305"/>
        <n v="19465"/>
        <n v="5782"/>
        <n v="13498"/>
        <n v="19597"/>
        <n v="15249"/>
        <n v="17712"/>
        <n v="16221"/>
        <n v="5883"/>
        <n v="9904"/>
        <n v="17496"/>
        <n v="14989"/>
        <n v="6688"/>
        <n v="4020"/>
        <n v="5991"/>
        <n v="18747"/>
        <n v="17369"/>
        <n v="9204"/>
        <n v="12885"/>
        <n v="1866"/>
        <n v="18193"/>
        <n v="7970"/>
        <n v="5342"/>
        <n v="19721"/>
        <n v="1024"/>
        <n v="2967"/>
        <n v="12328"/>
        <n v="3091"/>
        <n v="12442"/>
        <n v="4447"/>
        <n v="5045"/>
        <n v="12822"/>
        <n v="2515"/>
        <n v="11362"/>
        <n v="11445"/>
        <n v="3728"/>
        <n v="7853"/>
        <n v="4610"/>
        <n v="15156"/>
        <n v="2659"/>
        <n v="9926"/>
        <n v="15185"/>
        <n v="7386"/>
        <n v="11529"/>
        <n v="2070"/>
        <n v="14887"/>
        <n v="11813"/>
        <n v="18121"/>
        <n v="11084"/>
        <n v="9335"/>
        <n v="17535"/>
        <n v="13762"/>
        <n v="16951"/>
        <n v="8569"/>
        <n v="5869"/>
        <n v="6362"/>
        <n v="9944"/>
        <n v="11547"/>
        <n v="11649"/>
        <n v="14977"/>
        <n v="7095"/>
        <n v="15247"/>
        <n v="17959"/>
        <n v="8405"/>
        <n v="2476"/>
        <n v="13819"/>
        <n v="8382"/>
        <n v="15562"/>
        <n v="16215"/>
        <n v="12952"/>
        <n v="16356"/>
        <n v="3199"/>
        <n v="12427"/>
        <n v="1255"/>
        <n v="17945"/>
        <n v="13199"/>
        <n v="17629"/>
        <n v="19130"/>
        <n v="14858"/>
        <n v="14732"/>
        <n v="4802"/>
        <n v="19886"/>
        <n v="14691"/>
        <n v="2684"/>
        <n v="17901"/>
        <n v="3999"/>
        <n v="16985"/>
        <n v="16989"/>
        <n v="6499"/>
        <n v="6457"/>
        <n v="19852"/>
        <n v="7940"/>
        <n v="15709"/>
        <n v="16315"/>
        <n v="5650"/>
        <n v="12671"/>
        <n v="4696"/>
        <n v="1727"/>
        <n v="18892"/>
        <n v="5354"/>
        <n v="15641"/>
        <n v="14649"/>
        <n v="4235"/>
        <n v="8719"/>
        <n v="14711"/>
        <n v="7136"/>
        <n v="15549"/>
        <n v="19286"/>
        <n v="1742"/>
        <n v="14798"/>
        <n v="19298"/>
        <n v="11133"/>
        <n v="17113"/>
        <n v="17939"/>
        <n v="13147"/>
        <n v="4662"/>
        <n v="15944"/>
        <n v="9743"/>
        <n v="13469"/>
        <n v="14496"/>
        <n v="2699"/>
        <n v="18262"/>
        <n v="4983"/>
        <n v="6155"/>
        <n v="18149"/>
        <n v="7645"/>
        <n v="15485"/>
        <n v="5633"/>
        <n v="13055"/>
        <n v="11025"/>
        <n v="7601"/>
        <n v="15271"/>
        <n v="7212"/>
        <n v="17121"/>
        <n v="8529"/>
        <n v="11673"/>
        <n v="3630"/>
        <n v="15115"/>
        <n v="13578"/>
        <n v="6004"/>
        <n v="13330"/>
        <n v="18586"/>
        <n v="14043"/>
        <n v="16504"/>
        <n v="18428"/>
        <n v="1658"/>
        <n v="16314"/>
        <n v="2283"/>
        <n v="7391"/>
        <n v="12927"/>
        <n v="5512"/>
        <n v="17672"/>
        <n v="3780"/>
        <n v="3344"/>
        <n v="4700"/>
        <n v="5446"/>
        <n v="5873"/>
        <n v="6718"/>
        <n v="5423"/>
        <n v="14058"/>
        <n v="16969"/>
        <n v="1229"/>
        <n v="14352"/>
        <n v="14413"/>
        <n v="12576"/>
        <n v="18127"/>
        <n v="11619"/>
        <n v="14911"/>
        <n v="11432"/>
        <n v="16883"/>
        <n v="2795"/>
        <n v="15963"/>
        <n v="3901"/>
        <n v="5531"/>
        <n v="19652"/>
        <n v="4905"/>
        <n v="5005"/>
        <n v="8533"/>
        <n v="14523"/>
        <n v="13892"/>
        <n v="7800"/>
        <n v="13302"/>
        <n v="15985"/>
        <n v="16002"/>
        <n v="6115"/>
        <n v="1174"/>
        <n v="17625"/>
        <n v="19663"/>
        <n v="16886"/>
        <n v="18743"/>
        <n v="8829"/>
        <n v="12961"/>
        <n v="16861"/>
        <n v="15059"/>
        <n v="17479"/>
        <n v="2121"/>
        <n v="6289"/>
        <n v="15180"/>
        <n v="19131"/>
        <n v="4672"/>
        <n v="11647"/>
        <n v="16188"/>
        <n v="13289"/>
        <n v="18132"/>
        <n v="5058"/>
        <n v="6033"/>
        <n v="3609"/>
        <n v="9022"/>
        <n v="14777"/>
        <n v="15280"/>
        <n v="1939"/>
        <n v="7043"/>
        <n v="15905"/>
        <n v="19456"/>
        <n v="6738"/>
        <n v="19455"/>
        <n v="15688"/>
        <n v="16588"/>
        <n v="3751"/>
        <n v="2936"/>
        <n v="9871"/>
        <n v="4535"/>
        <n v="13895"/>
        <n v="4599"/>
        <n v="19753"/>
        <n v="8042"/>
        <n v="15008"/>
        <n v="19755"/>
        <n v="5041"/>
        <n v="5556"/>
        <n v="4242"/>
        <n v="9361"/>
        <n v="14954"/>
        <n v="17958"/>
        <n v="18147"/>
        <n v="13015"/>
        <n v="3158"/>
        <n v="18902"/>
        <n v="18682"/>
        <n v="15265"/>
        <n v="14612"/>
        <n v="1272"/>
        <n v="1642"/>
        <n v="18709"/>
        <n v="18048"/>
        <n v="8373"/>
        <n v="19213"/>
        <n v="19733"/>
        <n v="14125"/>
        <n v="19222"/>
        <n v="16410"/>
        <n v="13380"/>
        <n v="2411"/>
        <n v="3512"/>
        <n v="18665"/>
        <n v="19656"/>
        <n v="12463"/>
        <n v="15615"/>
        <n v="14933"/>
        <n v="7242"/>
        <n v="3475"/>
        <n v="17653"/>
        <n v="13589"/>
        <n v="4924"/>
        <n v="18475"/>
        <n v="18213"/>
        <n v="8587"/>
        <n v="17796"/>
        <n v="13805"/>
        <n v="19952"/>
        <n v="9265"/>
        <n v="3351"/>
        <n v="8116"/>
        <n v="17942"/>
        <n v="19262"/>
        <n v="6178"/>
        <n v="9456"/>
        <n v="18335"/>
        <n v="15912"/>
        <n v="5887"/>
        <n v="6041"/>
        <n v="19996"/>
        <n v="17994"/>
        <n v="14945"/>
        <n v="5725"/>
        <n v="12065"/>
        <n v="14550"/>
        <n v="15076"/>
        <n v="17645"/>
        <n v="5090"/>
        <n v="13940"/>
        <n v="4606"/>
        <n v="5327"/>
        <n v="16940"/>
        <n v="8831"/>
        <n v="6070"/>
        <n v="16559"/>
        <n v="13339"/>
        <n v="17318"/>
        <n v="8919"/>
        <n v="16217"/>
        <n v="18562"/>
        <n v="7694"/>
        <n v="18017"/>
        <n v="12785"/>
        <n v="2697"/>
        <n v="9653"/>
        <n v="3516"/>
        <n v="5911"/>
        <n v="7273"/>
        <n v="11570"/>
        <n v="12498"/>
        <n v="19244"/>
        <n v="14971"/>
        <n v="11538"/>
        <n v="4143"/>
        <n v="5226"/>
        <n v="5082"/>
        <n v="4840"/>
        <n v="6293"/>
        <n v="18676"/>
        <n v="2267"/>
        <n v="7882"/>
        <n v="6809"/>
        <n v="11429"/>
        <n v="8889"/>
        <n v="14893"/>
        <n v="13165"/>
        <n v="4109"/>
        <n v="16252"/>
        <n v="19484"/>
        <n v="9034"/>
        <n v="8232"/>
        <n v="12202"/>
        <n v="2243"/>
        <n v="15885"/>
        <n v="6763"/>
        <n v="11500"/>
        <n v="15219"/>
        <n v="9969"/>
        <n v="9255"/>
        <n v="1649"/>
        <n v="17623"/>
        <n v="11452"/>
        <n v="3432"/>
        <n v="11892"/>
        <n v="17769"/>
        <n v="16081"/>
        <n v="13887"/>
        <n v="3216"/>
        <n v="5904"/>
        <n v="2718"/>
        <n v="3733"/>
        <n v="16715"/>
        <n v="3990"/>
        <n v="12475"/>
        <n v="8413"/>
        <n v="13484"/>
        <n v="14078"/>
        <n v="9903"/>
        <n v="13319"/>
        <n v="6779"/>
        <n v="9350"/>
        <n v="18054"/>
        <n v="16674"/>
        <n v="3253"/>
        <n v="5217"/>
        <n v="5687"/>
        <n v="3883"/>
        <n v="5104"/>
        <n v="9682"/>
        <n v="16510"/>
        <n v="2452"/>
        <n v="11755"/>
        <n v="14190"/>
        <n v="2579"/>
        <n v="18332"/>
        <n v="19199"/>
        <n v="17961"/>
        <n v="4863"/>
        <n v="13386"/>
        <n v="16852"/>
        <n v="13003"/>
        <n v="19901"/>
        <n v="13227"/>
        <n v="13085"/>
        <n v="17387"/>
        <n v="3697"/>
        <n v="17368"/>
        <n v="18550"/>
        <n v="6459"/>
        <n v="14067"/>
        <n v="14121"/>
        <n v="14252"/>
        <n v="6183"/>
        <n v="9295"/>
        <n v="17317"/>
        <n v="18331"/>
        <n v="1073"/>
        <n v="17350"/>
        <n v="15502"/>
        <n v="11955"/>
        <n v="16892"/>
        <n v="12502"/>
        <n v="9942"/>
        <n v="1199"/>
        <n v="15006"/>
        <n v="18387"/>
        <n v="4289"/>
        <n v="1702"/>
        <n v="17946"/>
        <n v="18778"/>
        <n v="8019"/>
        <n v="12547"/>
        <n v="1110"/>
        <n v="13696"/>
        <n v="16212"/>
        <n v="18965"/>
        <n v="18608"/>
        <n v="3367"/>
        <n v="17917"/>
        <n v="6416"/>
        <n v="14775"/>
        <n v="15946"/>
        <n v="19395"/>
        <n v="19669"/>
        <n v="3807"/>
        <n v="8435"/>
        <n v="4095"/>
        <n v="4099"/>
        <n v="3345"/>
        <n v="16750"/>
        <n v="17714"/>
        <n v="15204"/>
        <n v="12276"/>
        <n v="5623"/>
        <n v="18955"/>
        <n v="13982"/>
        <n v="5819"/>
        <n v="1595"/>
        <n v="2531"/>
        <n v="9211"/>
        <n v="12141"/>
        <n v="14920"/>
        <n v="15365"/>
        <n v="16597"/>
        <n v="18039"/>
        <n v="16008"/>
        <n v="2161"/>
        <n v="9293"/>
        <n v="2245"/>
        <n v="12437"/>
        <n v="16766"/>
        <n v="5673"/>
        <n v="17717"/>
        <n v="18221"/>
        <n v="2112"/>
        <n v="14288"/>
        <n v="12433"/>
        <n v="1602"/>
        <n v="1921"/>
        <n v="11602"/>
        <n v="14808"/>
        <n v="11232"/>
        <n v="13838"/>
        <n v="6508"/>
        <n v="7188"/>
        <n v="5899"/>
        <n v="4520"/>
        <n v="7578"/>
        <n v="11905"/>
        <n v="14520"/>
        <n v="14609"/>
        <n v="13214"/>
        <n v="13672"/>
        <n v="8783"/>
        <n v="13569"/>
        <n v="11677"/>
        <n v="3878"/>
        <n v="13883"/>
        <n v="4917"/>
        <n v="5181"/>
        <n v="3331"/>
        <n v="5709"/>
        <n v="2890"/>
        <n v="8951"/>
        <n v="12175"/>
        <n v="3968"/>
        <n v="19373"/>
        <n v="8349"/>
        <n v="16708"/>
        <n v="7562"/>
        <n v="7968"/>
        <n v="3281"/>
        <n v="1350"/>
        <n v="12831"/>
        <n v="18843"/>
        <n v="9712"/>
        <n v="12708"/>
        <n v="13453"/>
        <n v="19266"/>
        <n v="9731"/>
        <n v="11124"/>
        <n v="3037"/>
        <n v="1119"/>
        <n v="5958"/>
        <n v="13368"/>
        <n v="4951"/>
        <n v="19505"/>
        <n v="2015"/>
        <n v="12124"/>
        <n v="8640"/>
        <n v="6397"/>
        <n v="7483"/>
        <n v="11390"/>
        <n v="6973"/>
        <n v="16165"/>
        <n v="14041"/>
        <n v="12733"/>
        <n v="13177"/>
        <n v="1267"/>
        <n v="13157"/>
        <n v="11228"/>
        <n v="12118"/>
        <n v="1033"/>
        <n v="8423"/>
        <n v="18535"/>
        <n v="9707"/>
        <n v="16419"/>
        <n v="2230"/>
        <n v="5547"/>
        <n v="11272"/>
        <n v="7886"/>
        <n v="18637"/>
        <n v="13693"/>
        <n v="14131"/>
        <n v="7867"/>
        <n v="12097"/>
        <n v="13901"/>
        <n v="4987"/>
        <n v="17785"/>
        <n v="5003"/>
        <n v="4124"/>
        <n v="2677"/>
        <n v="17061"/>
        <n v="9552"/>
        <n v="4922"/>
        <n v="8380"/>
        <n v="17579"/>
        <n v="7451"/>
        <n v="19453"/>
        <n v="19958"/>
        <n v="13309"/>
        <n v="13784"/>
        <n v="5794"/>
        <n v="12200"/>
        <n v="12759"/>
        <n v="13046"/>
        <n v="18660"/>
        <n v="15422"/>
        <n v="19501"/>
        <n v="8272"/>
        <n v="5520"/>
        <n v="5663"/>
        <n v="14622"/>
        <n v="2375"/>
        <n v="17358"/>
        <n v="1540"/>
        <n v="8586"/>
        <n v="2924"/>
        <n v="3100"/>
        <n v="6102"/>
        <n v="16431"/>
        <n v="2324"/>
        <n v="11177"/>
        <n v="4019"/>
        <n v="4232"/>
        <n v="12048"/>
        <n v="16091"/>
        <n v="4512"/>
        <n v="4287"/>
        <n v="15657"/>
        <n v="17956"/>
        <n v="11423"/>
        <n v="19748"/>
        <n v="12855"/>
        <n v="5262"/>
        <n v="4090"/>
        <n v="2745"/>
        <n v="13968"/>
        <n v="15673"/>
        <n v="16686"/>
        <n v="15874"/>
        <n v="13873"/>
        <n v="18352"/>
        <n v="11879"/>
        <n v="14530"/>
        <n v="18095"/>
        <n v="4014"/>
        <n v="15386"/>
        <n v="13829"/>
        <n v="9543"/>
        <n v="5930"/>
        <n v="2989"/>
        <n v="18798"/>
        <n v="6825"/>
        <n v="17524"/>
        <n v="9815"/>
        <n v="15443"/>
        <n v="9464"/>
        <n v="14955"/>
        <n v="11066"/>
        <n v="3868"/>
        <n v="14114"/>
        <n v="7472"/>
        <n v="3987"/>
        <n v="13894"/>
        <n v="12686"/>
        <n v="11305"/>
        <n v="9834"/>
        <n v="15828"/>
        <n v="13226"/>
        <n v="11182"/>
        <n v="13668"/>
        <n v="18036"/>
        <n v="8635"/>
        <n v="6401"/>
        <n v="5188"/>
        <n v="14714"/>
        <n v="18808"/>
        <n v="5707"/>
        <n v="3984"/>
        <n v="19861"/>
        <n v="17938"/>
        <n v="13110"/>
        <n v="11033"/>
        <n v="12702"/>
        <n v="2333"/>
        <n v="13367"/>
        <n v="19106"/>
        <n v="1652"/>
        <n v="18427"/>
        <n v="13839"/>
        <n v="5394"/>
        <n v="19437"/>
        <n v="14107"/>
        <n v="19072"/>
        <n v="16612"/>
        <n v="17864"/>
        <n v="11128"/>
        <n v="18315"/>
        <n v="16414"/>
        <n v="13721"/>
        <n v="19315"/>
        <n v="7160"/>
        <n v="14484"/>
        <n v="18400"/>
        <n v="7317"/>
        <n v="17667"/>
        <n v="18131"/>
        <n v="18854"/>
        <n v="6631"/>
        <n v="13084"/>
        <n v="13399"/>
        <n v="13776"/>
        <n v="15555"/>
        <n v="17897"/>
        <n v="2307"/>
        <n v="15172"/>
        <n v="15234"/>
        <n v="5740"/>
        <n v="1363"/>
        <n v="3170"/>
        <n v="16813"/>
        <n v="8865"/>
        <n v="13326"/>
        <n v="11861"/>
        <n v="9010"/>
        <n v="14308"/>
        <n v="2664"/>
        <n v="13228"/>
        <n v="8131"/>
        <n v="8051"/>
        <n v="18486"/>
        <n v="19161"/>
        <n v="13016"/>
        <n v="12584"/>
        <n v="4195"/>
        <n v="19832"/>
        <n v="7971"/>
        <n v="15166"/>
        <n v="11766"/>
        <n v="13164"/>
        <n v="16262"/>
        <n v="6634"/>
        <n v="17713"/>
        <n v="1470"/>
        <n v="16207"/>
        <n v="16595"/>
        <n v="6352"/>
        <n v="9258"/>
        <n v="18108"/>
        <n v="2765"/>
        <n v="17546"/>
        <n v="6858"/>
        <n v="17516"/>
        <n v="12991"/>
        <n v="11114"/>
        <n v="18096"/>
        <n v="19740"/>
        <n v="6883"/>
        <n v="19900"/>
        <n v="6590"/>
        <n v="12451"/>
        <n v="16429"/>
        <n v="6758"/>
        <n v="19387"/>
        <n v="7966"/>
        <n v="7980"/>
        <n v="14432"/>
        <n v="1917"/>
        <n v="3909"/>
        <n v="17540"/>
        <n v="19760"/>
        <n v="19957"/>
        <n v="4975"/>
        <n v="16558"/>
        <n v="14740"/>
        <n v="14479"/>
        <n v="14846"/>
        <n v="5947"/>
        <n v="5023"/>
        <n v="8287"/>
        <n v="13125"/>
        <n v="1979"/>
        <n v="12933"/>
        <n v="2553"/>
        <n v="15318"/>
        <n v="12685"/>
        <n v="15207"/>
        <n v="3842"/>
        <n v="6149"/>
        <n v="2879"/>
        <n v="14620"/>
        <n v="19988"/>
        <n v="18714"/>
        <n v="1774"/>
        <n v="6530"/>
        <n v="5773"/>
        <n v="7801"/>
        <n v="16908"/>
        <n v="6873"/>
        <n v="19994"/>
        <n v="15071"/>
        <n v="2791"/>
        <n v="6120"/>
        <n v="12134"/>
        <n v="3572"/>
        <n v="18279"/>
        <n v="18015"/>
        <n v="19660"/>
        <n v="14594"/>
        <n v="5251"/>
        <n v="16572"/>
        <n v="16366"/>
        <n v="8644"/>
        <n v="1894"/>
        <n v="5287"/>
        <n v="19263"/>
        <n v="18621"/>
        <n v="4486"/>
        <n v="5029"/>
        <n v="15523"/>
        <n v="16295"/>
        <n v="2430"/>
        <n v="9247"/>
        <n v="5022"/>
        <n v="1656"/>
        <n v="4182"/>
        <n v="8001"/>
        <n v="7558"/>
        <n v="11255"/>
        <n v="7034"/>
        <n v="12400"/>
        <n v="13336"/>
        <n v="13442"/>
        <n v="12195"/>
        <n v="14859"/>
        <n v="14450"/>
        <n v="8139"/>
        <n v="11560"/>
        <n v="16564"/>
        <n v="12768"/>
        <n v="15909"/>
        <n v="4667"/>
        <n v="1691"/>
        <n v="9664"/>
        <n v="12501"/>
        <n v="18930"/>
        <n v="11935"/>
        <n v="4691"/>
        <n v="4784"/>
        <n v="13280"/>
        <n v="11357"/>
        <n v="2915"/>
        <n v="4508"/>
        <n v="18690"/>
        <n v="2980"/>
        <n v="4677"/>
        <n v="15055"/>
        <n v="16871"/>
        <n v="18350"/>
        <n v="15543"/>
        <n v="3579"/>
        <n v="3175"/>
        <n v="16763"/>
        <n v="17585"/>
        <n v="2762"/>
        <n v="14796"/>
        <n v="7832"/>
        <n v="8660"/>
        <n v="2848"/>
        <n v="1355"/>
        <n v="11740"/>
        <n v="2119"/>
        <n v="9076"/>
        <n v="3690"/>
        <n v="19202"/>
        <n v="12266"/>
        <n v="18285"/>
        <n v="18701"/>
        <n v="8080"/>
        <n v="9740"/>
        <n v="4835"/>
        <n v="11118"/>
        <n v="15015"/>
        <n v="15270"/>
        <n v="5847"/>
        <n v="7421"/>
        <n v="9532"/>
        <n v="11898"/>
        <n v="7066"/>
        <n v="2191"/>
        <n v="6979"/>
        <n v="9638"/>
        <n v="11841"/>
        <n v="13048"/>
        <n v="18524"/>
        <n v="11717"/>
        <n v="2813"/>
        <n v="19941"/>
        <n v="12327"/>
        <n v="5635"/>
        <n v="15746"/>
        <n v="16780"/>
        <n v="17162"/>
        <n v="17230"/>
        <n v="7127"/>
        <n v="9916"/>
        <n v="2800"/>
        <n v="16707"/>
        <n v="11323"/>
        <n v="18329"/>
        <n v="9075"/>
        <n v="19569"/>
        <n v="13665"/>
        <n v="16864"/>
        <n v="7526"/>
        <n v="15285"/>
        <n v="4881"/>
        <n v="2610"/>
        <n v="13579"/>
        <n v="11625"/>
        <n v="13369"/>
        <n v="19723"/>
        <n v="5722"/>
        <n v="11029"/>
        <n v="2593"/>
        <n v="5999"/>
        <n v="13287"/>
        <n v="11904"/>
        <n v="3857"/>
        <n v="11680"/>
        <n v="6100"/>
        <n v="13673"/>
        <n v="19351"/>
        <n v="11459"/>
        <n v="3614"/>
        <n v="18114"/>
        <n v="6239"/>
        <n v="9868"/>
        <n v="13332"/>
        <n v="14112"/>
        <n v="16629"/>
        <n v="1079"/>
        <n v="17482"/>
        <n v="19918"/>
        <n v="11086"/>
        <n v="19824"/>
        <n v="6726"/>
        <n v="11972"/>
        <n v="1794"/>
        <n v="18629"/>
        <n v="4787"/>
      </sharedItems>
    </cacheField>
    <cacheField name="Age" numFmtId="0">
      <sharedItems containsSemiMixedTypes="0" containsString="0" containsNumber="1" containsInteger="1" minValue="18" maxValue="80"/>
    </cacheField>
    <cacheField name="Age group" numFmtId="0">
      <sharedItems count="3">
        <s v="Young"/>
        <s v="Middle-Aged"/>
        <s v="Old"/>
      </sharedItems>
    </cacheField>
    <cacheField name="Gender" numFmtId="0">
      <sharedItems count="2">
        <s v="Male"/>
        <s v="Female"/>
      </sharedItems>
    </cacheField>
    <cacheField name="Loyalty Member" numFmtId="0">
      <sharedItems count="2">
        <s v="No"/>
        <s v="Yes"/>
      </sharedItems>
    </cacheField>
    <cacheField name="Product Type" numFmtId="0">
      <sharedItems count="5">
        <s v="Smartphone"/>
        <s v="Laptop"/>
        <s v="Smartwatch"/>
        <s v="Tablet"/>
        <s v="Headphones"/>
      </sharedItems>
    </cacheField>
    <cacheField name="SKU" numFmtId="0">
      <sharedItems/>
    </cacheField>
    <cacheField name="Rating" numFmtId="0">
      <sharedItems containsSemiMixedTypes="0" containsString="0" containsNumber="1" containsInteger="1" minValue="1" maxValue="5"/>
    </cacheField>
    <cacheField name="Order Status" numFmtId="0">
      <sharedItems count="2">
        <s v="Cancelled"/>
        <s v="Completed"/>
      </sharedItems>
    </cacheField>
    <cacheField name="Payment Method" numFmtId="0">
      <sharedItems count="5">
        <s v="Cash"/>
        <s v="Credit Card"/>
        <s v="Debit Card"/>
        <s v="Paypal"/>
        <s v="Bank Transfer"/>
      </sharedItems>
    </cacheField>
    <cacheField name="Total Price" numFmtId="164">
      <sharedItems containsSemiMixedTypes="0" containsString="0" containsNumber="1" minValue="20.75" maxValue="11396.8"/>
    </cacheField>
    <cacheField name="Unit Price" numFmtId="164">
      <sharedItems containsSemiMixedTypes="0" containsString="0" containsNumber="1" minValue="20.75" maxValue="1139.68"/>
    </cacheField>
    <cacheField name="Quantity" numFmtId="0">
      <sharedItems containsSemiMixedTypes="0" containsString="0" containsNumber="1" containsInteger="1" minValue="1" maxValue="10"/>
    </cacheField>
    <cacheField name="Purchase Date" numFmtId="165">
      <sharedItems containsSemiMixedTypes="0" containsNonDate="0" containsDate="1" containsString="0" minDate="2023-01-10T00:00:00" maxDate="2024-12-10T00:00:00" count="144">
        <d v="2023-01-10T00:00:00"/>
        <d v="2023-01-11T00:00:00"/>
        <d v="2023-01-12T00:00:00"/>
        <d v="2023-02-10T00:00:00"/>
        <d v="2023-02-11T00:00:00"/>
        <d v="2023-02-12T00:00:00"/>
        <d v="2023-03-10T00:00:00"/>
        <d v="2023-03-11T00:00:00"/>
        <d v="2023-03-12T00:00:00"/>
        <d v="2023-04-10T00:00:00"/>
        <d v="2023-04-11T00:00:00"/>
        <d v="2023-04-12T00:00:00"/>
        <d v="2023-05-10T00:00:00"/>
        <d v="2023-05-11T00:00:00"/>
        <d v="2023-05-12T00:00:00"/>
        <d v="2023-06-10T00:00:00"/>
        <d v="2023-06-11T00:00:00"/>
        <d v="2023-06-12T00:00:00"/>
        <d v="2023-07-10T00:00:00"/>
        <d v="2023-07-11T00:00:00"/>
        <d v="2023-07-12T00:00:00"/>
        <d v="2023-08-10T00:00:00"/>
        <d v="2023-08-11T00:00:00"/>
        <d v="2023-08-12T00:00:00"/>
        <d v="2023-09-10T00:00:00"/>
        <d v="2023-09-11T00:00:00"/>
        <d v="2023-09-12T00:00:00"/>
        <d v="2023-10-10T00:00:00"/>
        <d v="2023-10-11T00:00:00"/>
        <d v="2023-10-12T00:00:00"/>
        <d v="2023-11-10T00:00:00"/>
        <d v="2023-11-11T00:00:00"/>
        <d v="2023-11-12T00:00:00"/>
        <d v="2023-12-10T00:00:00"/>
        <d v="2023-12-11T00:00:00"/>
        <d v="2023-12-12T00:00:00"/>
        <d v="2024-01-01T00:00:00"/>
        <d v="2024-01-02T00:00:00"/>
        <d v="2024-01-03T00:00:00"/>
        <d v="2024-01-04T00:00:00"/>
        <d v="2024-01-05T00:00:00"/>
        <d v="2024-01-06T00:00:00"/>
        <d v="2024-01-07T00:00:00"/>
        <d v="2024-01-08T00:00:00"/>
        <d v="2024-01-09T00:00:00"/>
        <d v="2024-02-01T00:00:00"/>
        <d v="2024-02-02T00:00:00"/>
        <d v="2024-02-03T00:00:00"/>
        <d v="2024-02-04T00:00:00"/>
        <d v="2024-02-05T00:00:00"/>
        <d v="2024-02-06T00:00:00"/>
        <d v="2024-02-07T00:00:00"/>
        <d v="2024-02-08T00:00:00"/>
        <d v="2024-02-09T00:00:00"/>
        <d v="2024-03-01T00:00:00"/>
        <d v="2024-03-02T00:00:00"/>
        <d v="2024-03-03T00:00:00"/>
        <d v="2024-03-04T00:00:00"/>
        <d v="2024-03-05T00:00:00"/>
        <d v="2024-03-06T00:00:00"/>
        <d v="2024-03-07T00:00:00"/>
        <d v="2024-03-08T00:00:00"/>
        <d v="2024-03-09T00:00:00"/>
        <d v="2024-04-01T00:00:00"/>
        <d v="2024-04-02T00:00:00"/>
        <d v="2024-04-03T00:00:00"/>
        <d v="2024-04-04T00:00:00"/>
        <d v="2024-04-05T00:00:00"/>
        <d v="2024-04-06T00:00:00"/>
        <d v="2024-04-07T00:00:00"/>
        <d v="2024-04-08T00:00:00"/>
        <d v="2024-04-09T00:00:00"/>
        <d v="2024-05-01T00:00:00"/>
        <d v="2024-05-02T00:00:00"/>
        <d v="2024-05-03T00:00:00"/>
        <d v="2024-05-04T00:00:00"/>
        <d v="2024-05-05T00:00:00"/>
        <d v="2024-05-06T00:00:00"/>
        <d v="2024-05-07T00:00:00"/>
        <d v="2024-05-08T00:00:00"/>
        <d v="2024-05-09T00:00:00"/>
        <d v="2024-06-01T00:00:00"/>
        <d v="2024-06-02T00:00:00"/>
        <d v="2024-06-03T00:00:00"/>
        <d v="2024-06-04T00:00:00"/>
        <d v="2024-06-05T00:00:00"/>
        <d v="2024-06-06T00:00:00"/>
        <d v="2024-06-07T00:00:00"/>
        <d v="2024-06-08T00:00:00"/>
        <d v="2024-06-09T00:00:00"/>
        <d v="2024-07-01T00:00:00"/>
        <d v="2024-07-02T00:00:00"/>
        <d v="2024-07-03T00:00:00"/>
        <d v="2024-07-04T00:00:00"/>
        <d v="2024-07-05T00:00:00"/>
        <d v="2024-07-06T00:00:00"/>
        <d v="2024-07-07T00:00:00"/>
        <d v="2024-07-08T00:00:00"/>
        <d v="2024-07-09T00:00:00"/>
        <d v="2024-08-01T00:00:00"/>
        <d v="2024-08-02T00:00:00"/>
        <d v="2024-08-03T00:00:00"/>
        <d v="2024-08-04T00:00:00"/>
        <d v="2024-08-05T00:00:00"/>
        <d v="2024-08-06T00:00:00"/>
        <d v="2024-08-07T00:00:00"/>
        <d v="2024-08-08T00:00:00"/>
        <d v="2024-08-09T00:00:00"/>
        <d v="2024-09-01T00:00:00"/>
        <d v="2024-09-02T00:00:00"/>
        <d v="2024-09-03T00:00:00"/>
        <d v="2024-09-04T00:00:00"/>
        <d v="2024-09-05T00:00:00"/>
        <d v="2024-09-06T00:00:00"/>
        <d v="2024-09-07T00:00:00"/>
        <d v="2024-09-08T00:00:00"/>
        <d v="2024-09-09T00:00:00"/>
        <d v="2024-10-01T00:00:00"/>
        <d v="2024-10-02T00:00:00"/>
        <d v="2024-10-03T00:00:00"/>
        <d v="2024-10-04T00:00:00"/>
        <d v="2024-10-05T00:00:00"/>
        <d v="2024-10-06T00:00:00"/>
        <d v="2024-10-07T00:00:00"/>
        <d v="2024-10-08T00:00:00"/>
        <d v="2024-10-09T00:00:00"/>
        <d v="2024-11-01T00:00:00"/>
        <d v="2024-11-02T00:00:00"/>
        <d v="2024-11-03T00:00:00"/>
        <d v="2024-11-04T00:00:00"/>
        <d v="2024-11-05T00:00:00"/>
        <d v="2024-11-06T00:00:00"/>
        <d v="2024-11-07T00:00:00"/>
        <d v="2024-11-08T00:00:00"/>
        <d v="2024-11-09T00:00:00"/>
        <d v="2024-12-01T00:00:00"/>
        <d v="2024-12-02T00:00:00"/>
        <d v="2024-12-03T00:00:00"/>
        <d v="2024-12-04T00:00:00"/>
        <d v="2024-12-05T00:00:00"/>
        <d v="2024-12-06T00:00:00"/>
        <d v="2024-12-07T00:00:00"/>
        <d v="2024-12-08T00:00:00"/>
        <d v="2024-12-09T00:00:00"/>
      </sharedItems>
      <fieldGroup par="21"/>
    </cacheField>
    <cacheField name="Month of Purchase" numFmtId="0">
      <sharedItems count="24">
        <s v="January 2023"/>
        <s v="February 2023"/>
        <s v="March 2023"/>
        <s v="April 2023"/>
        <s v="May 2023"/>
        <s v="June 2023"/>
        <s v="July 2023"/>
        <s v="August 2023"/>
        <s v="September 2023"/>
        <s v="October 2023"/>
        <s v="November 2023"/>
        <s v="December 2023"/>
        <s v="January 2024"/>
        <s v="February 2024"/>
        <s v="March 2024"/>
        <s v="April 2024"/>
        <s v="May 2024"/>
        <s v="June 2024"/>
        <s v="July 2024"/>
        <s v="August 2024"/>
        <s v="September 2024"/>
        <s v="October 2024"/>
        <s v="November 2024"/>
        <s v="December 2024"/>
      </sharedItems>
    </cacheField>
    <cacheField name="Shipping Type" numFmtId="0">
      <sharedItems count="5">
        <s v="Express"/>
        <s v="Standard"/>
        <s v="Overnight"/>
        <s v="Same Day"/>
        <s v="Expedited"/>
      </sharedItems>
    </cacheField>
    <cacheField name="Add-ons Purchased" numFmtId="0">
      <sharedItems containsBlank="1"/>
    </cacheField>
    <cacheField name="Add-on Total" numFmtId="164">
      <sharedItems containsSemiMixedTypes="0" containsString="0" containsNumber="1" minValue="0" maxValue="292.77"/>
    </cacheField>
    <cacheField name="Final Total" numFmtId="164">
      <sharedItems containsSemiMixedTypes="0" containsString="0" containsNumber="1" minValue="20.75" maxValue="11655.119999999999"/>
    </cacheField>
    <cacheField name="Months (Purchase Date)" numFmtId="0" databaseField="0">
      <fieldGroup base="13">
        <rangePr groupBy="months" startDate="2023-01-10T00:00:00" endDate="2024-12-10T00:00:00"/>
        <groupItems count="14">
          <s v="&lt;10/01/2023"/>
          <s v="Jan"/>
          <s v="Feb"/>
          <s v="Mar"/>
          <s v="Apr"/>
          <s v="May"/>
          <s v="Jun"/>
          <s v="Jul"/>
          <s v="Aug"/>
          <s v="Sept"/>
          <s v="Oct"/>
          <s v="Nov"/>
          <s v="Dec"/>
          <s v="&gt;10/12/2024"/>
        </groupItems>
      </fieldGroup>
    </cacheField>
    <cacheField name="Quarters (Purchase Date)" numFmtId="0" databaseField="0">
      <fieldGroup base="13">
        <rangePr groupBy="quarters" startDate="2023-01-10T00:00:00" endDate="2024-12-10T00:00:00"/>
        <groupItems count="6">
          <s v="&lt;10/01/2023"/>
          <s v="Qtr1"/>
          <s v="Qtr2"/>
          <s v="Qtr3"/>
          <s v="Qtr4"/>
          <s v="&gt;10/12/2024"/>
        </groupItems>
      </fieldGroup>
    </cacheField>
    <cacheField name="Years (Purchase Date)" numFmtId="0" databaseField="0">
      <fieldGroup base="13">
        <rangePr groupBy="years" startDate="2023-01-10T00:00:00" endDate="2024-12-10T00:00:00"/>
        <groupItems count="4">
          <s v="&lt;10/01/2023"/>
          <s v="2023"/>
          <s v="2024"/>
          <s v="&gt;10/12/2024"/>
        </groupItems>
      </fieldGroup>
    </cacheField>
  </cacheFields>
  <extLst>
    <ext xmlns:x14="http://schemas.microsoft.com/office/spreadsheetml/2009/9/main" uri="{725AE2AE-9491-48be-B2B4-4EB974FC3084}">
      <x14:pivotCacheDefinition pivotCacheId="8208121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20">
  <r>
    <x v="0"/>
    <n v="18"/>
    <x v="0"/>
    <x v="0"/>
    <x v="0"/>
    <x v="0"/>
    <s v="SKU1004"/>
    <n v="2"/>
    <x v="0"/>
    <x v="0"/>
    <n v="7120.71"/>
    <n v="791.19"/>
    <n v="9"/>
    <x v="0"/>
    <x v="0"/>
    <x v="0"/>
    <m/>
    <n v="0"/>
    <n v="7120.71"/>
  </r>
  <r>
    <x v="1"/>
    <n v="19"/>
    <x v="0"/>
    <x v="0"/>
    <x v="0"/>
    <x v="0"/>
    <s v="SKU1001"/>
    <n v="5"/>
    <x v="1"/>
    <x v="1"/>
    <n v="207.5"/>
    <n v="20.75"/>
    <n v="10"/>
    <x v="0"/>
    <x v="0"/>
    <x v="0"/>
    <m/>
    <n v="0"/>
    <n v="207.5"/>
  </r>
  <r>
    <x v="2"/>
    <n v="20"/>
    <x v="0"/>
    <x v="1"/>
    <x v="0"/>
    <x v="1"/>
    <s v="SKU1005"/>
    <n v="3"/>
    <x v="1"/>
    <x v="2"/>
    <n v="3247.72"/>
    <n v="463.96"/>
    <n v="7"/>
    <x v="0"/>
    <x v="0"/>
    <x v="0"/>
    <s v="Impulse Item"/>
    <n v="26.06"/>
    <n v="3273.7799999999997"/>
  </r>
  <r>
    <x v="3"/>
    <n v="22"/>
    <x v="0"/>
    <x v="1"/>
    <x v="0"/>
    <x v="1"/>
    <s v="SKU1005"/>
    <n v="3"/>
    <x v="1"/>
    <x v="0"/>
    <n v="3247.72"/>
    <n v="463.96"/>
    <n v="7"/>
    <x v="0"/>
    <x v="0"/>
    <x v="0"/>
    <s v="Accessory,Extended Warranty"/>
    <n v="61.46"/>
    <n v="3309.18"/>
  </r>
  <r>
    <x v="4"/>
    <n v="26"/>
    <x v="0"/>
    <x v="0"/>
    <x v="0"/>
    <x v="2"/>
    <s v="SKU1003"/>
    <n v="3"/>
    <x v="1"/>
    <x v="1"/>
    <n v="5913.81"/>
    <n v="844.83"/>
    <n v="7"/>
    <x v="0"/>
    <x v="0"/>
    <x v="1"/>
    <s v="Impulse Item,Impulse Item"/>
    <n v="41.16"/>
    <n v="5954.97"/>
  </r>
  <r>
    <x v="5"/>
    <n v="26"/>
    <x v="0"/>
    <x v="1"/>
    <x v="0"/>
    <x v="1"/>
    <s v="SKU1005"/>
    <n v="3"/>
    <x v="1"/>
    <x v="3"/>
    <n v="3247.72"/>
    <n v="463.96"/>
    <n v="7"/>
    <x v="0"/>
    <x v="0"/>
    <x v="2"/>
    <s v="Extended Warranty,Accessory,Extended Warranty"/>
    <n v="62.33"/>
    <n v="3310.0499999999997"/>
  </r>
  <r>
    <x v="6"/>
    <n v="27"/>
    <x v="0"/>
    <x v="1"/>
    <x v="1"/>
    <x v="3"/>
    <s v="SKU1002"/>
    <n v="3"/>
    <x v="1"/>
    <x v="1"/>
    <n v="2470.3000000000002"/>
    <n v="247.03"/>
    <n v="10"/>
    <x v="0"/>
    <x v="0"/>
    <x v="1"/>
    <s v="Accessory"/>
    <n v="34.21"/>
    <n v="2504.5100000000002"/>
  </r>
  <r>
    <x v="7"/>
    <n v="27"/>
    <x v="0"/>
    <x v="1"/>
    <x v="0"/>
    <x v="1"/>
    <s v="SKU1005"/>
    <n v="3"/>
    <x v="1"/>
    <x v="0"/>
    <n v="4175.6400000000003"/>
    <n v="463.96"/>
    <n v="9"/>
    <x v="0"/>
    <x v="0"/>
    <x v="2"/>
    <s v="Extended Warranty"/>
    <n v="10.66"/>
    <n v="4186.3"/>
  </r>
  <r>
    <x v="8"/>
    <n v="29"/>
    <x v="0"/>
    <x v="0"/>
    <x v="0"/>
    <x v="1"/>
    <s v="SKU1005"/>
    <n v="3"/>
    <x v="0"/>
    <x v="3"/>
    <n v="4639.6000000000004"/>
    <n v="463.96"/>
    <n v="10"/>
    <x v="0"/>
    <x v="0"/>
    <x v="0"/>
    <m/>
    <n v="0"/>
    <n v="4639.6000000000004"/>
  </r>
  <r>
    <x v="9"/>
    <n v="30"/>
    <x v="0"/>
    <x v="0"/>
    <x v="0"/>
    <x v="0"/>
    <s v="SKU1001"/>
    <n v="5"/>
    <x v="1"/>
    <x v="1"/>
    <n v="124.5"/>
    <n v="20.75"/>
    <n v="6"/>
    <x v="0"/>
    <x v="0"/>
    <x v="1"/>
    <s v="Impulse Item,Accessory,Extended Warranty"/>
    <n v="75.8"/>
    <n v="200.3"/>
  </r>
  <r>
    <x v="10"/>
    <n v="30"/>
    <x v="0"/>
    <x v="0"/>
    <x v="0"/>
    <x v="2"/>
    <s v="SKU1003"/>
    <n v="3"/>
    <x v="1"/>
    <x v="0"/>
    <n v="3379.32"/>
    <n v="844.83"/>
    <n v="4"/>
    <x v="0"/>
    <x v="0"/>
    <x v="0"/>
    <s v="Extended Warranty,Extended Warranty,Impulse Item"/>
    <n v="56.91"/>
    <n v="3436.23"/>
  </r>
  <r>
    <x v="11"/>
    <n v="37"/>
    <x v="1"/>
    <x v="0"/>
    <x v="0"/>
    <x v="1"/>
    <s v="SKU1005"/>
    <n v="3"/>
    <x v="1"/>
    <x v="0"/>
    <n v="1391.88"/>
    <n v="463.96"/>
    <n v="3"/>
    <x v="0"/>
    <x v="0"/>
    <x v="1"/>
    <m/>
    <n v="0"/>
    <n v="1391.88"/>
  </r>
  <r>
    <x v="12"/>
    <n v="37"/>
    <x v="1"/>
    <x v="0"/>
    <x v="0"/>
    <x v="1"/>
    <s v="SKU1005"/>
    <n v="3"/>
    <x v="1"/>
    <x v="2"/>
    <n v="463.96"/>
    <n v="463.96"/>
    <n v="1"/>
    <x v="0"/>
    <x v="0"/>
    <x v="0"/>
    <s v="Accessory"/>
    <n v="24.09"/>
    <n v="488.04999999999995"/>
  </r>
  <r>
    <x v="13"/>
    <n v="39"/>
    <x v="1"/>
    <x v="0"/>
    <x v="1"/>
    <x v="1"/>
    <s v="SKU1005"/>
    <n v="3"/>
    <x v="1"/>
    <x v="3"/>
    <n v="4639.6000000000004"/>
    <n v="463.96"/>
    <n v="10"/>
    <x v="0"/>
    <x v="0"/>
    <x v="2"/>
    <s v="Impulse Item"/>
    <n v="8.31"/>
    <n v="4647.9100000000008"/>
  </r>
  <r>
    <x v="14"/>
    <n v="39"/>
    <x v="1"/>
    <x v="1"/>
    <x v="0"/>
    <x v="0"/>
    <s v="SKU1001"/>
    <n v="5"/>
    <x v="0"/>
    <x v="0"/>
    <n v="145.25"/>
    <n v="20.75"/>
    <n v="7"/>
    <x v="0"/>
    <x v="0"/>
    <x v="2"/>
    <m/>
    <n v="0"/>
    <n v="145.25"/>
  </r>
  <r>
    <x v="15"/>
    <n v="39"/>
    <x v="1"/>
    <x v="0"/>
    <x v="0"/>
    <x v="2"/>
    <s v="SKU1003"/>
    <n v="3"/>
    <x v="1"/>
    <x v="0"/>
    <n v="8448.2999999999993"/>
    <n v="844.83"/>
    <n v="10"/>
    <x v="0"/>
    <x v="0"/>
    <x v="2"/>
    <s v="Accessory,Accessory,Impulse Item"/>
    <n v="87.61"/>
    <n v="8535.91"/>
  </r>
  <r>
    <x v="16"/>
    <n v="45"/>
    <x v="1"/>
    <x v="1"/>
    <x v="0"/>
    <x v="0"/>
    <s v="SKU1004"/>
    <n v="2"/>
    <x v="0"/>
    <x v="0"/>
    <n v="3955.95"/>
    <n v="791.19"/>
    <n v="5"/>
    <x v="0"/>
    <x v="0"/>
    <x v="2"/>
    <s v="Extended Warranty,Accessory,Extended Warranty"/>
    <n v="70.42"/>
    <n v="4026.37"/>
  </r>
  <r>
    <x v="17"/>
    <n v="47"/>
    <x v="1"/>
    <x v="1"/>
    <x v="0"/>
    <x v="0"/>
    <s v="SKU1004"/>
    <n v="2"/>
    <x v="1"/>
    <x v="3"/>
    <n v="7120.71"/>
    <n v="791.19"/>
    <n v="9"/>
    <x v="0"/>
    <x v="0"/>
    <x v="2"/>
    <s v="Impulse Item"/>
    <n v="5.64"/>
    <n v="7126.35"/>
  </r>
  <r>
    <x v="18"/>
    <n v="48"/>
    <x v="1"/>
    <x v="1"/>
    <x v="1"/>
    <x v="3"/>
    <s v="SKU1002"/>
    <n v="3"/>
    <x v="1"/>
    <x v="3"/>
    <n v="741.09"/>
    <n v="247.03"/>
    <n v="3"/>
    <x v="0"/>
    <x v="0"/>
    <x v="2"/>
    <s v="Extended Warranty,Impulse Item"/>
    <n v="76.709999999999994"/>
    <n v="817.80000000000007"/>
  </r>
  <r>
    <x v="19"/>
    <n v="50"/>
    <x v="1"/>
    <x v="0"/>
    <x v="0"/>
    <x v="0"/>
    <s v="SKU1004"/>
    <n v="2"/>
    <x v="0"/>
    <x v="1"/>
    <n v="1582.38"/>
    <n v="791.19"/>
    <n v="2"/>
    <x v="0"/>
    <x v="0"/>
    <x v="0"/>
    <s v="Extended Warranty,Extended Warranty,Accessory"/>
    <n v="81.14"/>
    <n v="1663.5200000000002"/>
  </r>
  <r>
    <x v="20"/>
    <n v="53"/>
    <x v="1"/>
    <x v="1"/>
    <x v="0"/>
    <x v="0"/>
    <s v="SKU1004"/>
    <n v="2"/>
    <x v="1"/>
    <x v="1"/>
    <n v="5538.33"/>
    <n v="791.19"/>
    <n v="7"/>
    <x v="0"/>
    <x v="0"/>
    <x v="1"/>
    <s v="Accessory,Accessory,Extended Warranty"/>
    <n v="81.260000000000005"/>
    <n v="5619.59"/>
  </r>
  <r>
    <x v="21"/>
    <n v="54"/>
    <x v="1"/>
    <x v="0"/>
    <x v="0"/>
    <x v="2"/>
    <s v="SKU1003"/>
    <n v="3"/>
    <x v="1"/>
    <x v="1"/>
    <n v="2534.4899999999998"/>
    <n v="844.83"/>
    <n v="3"/>
    <x v="0"/>
    <x v="0"/>
    <x v="0"/>
    <s v="Accessory"/>
    <n v="18.829999999999998"/>
    <n v="2553.3199999999997"/>
  </r>
  <r>
    <x v="22"/>
    <n v="54"/>
    <x v="1"/>
    <x v="1"/>
    <x v="0"/>
    <x v="2"/>
    <s v="SKU1003"/>
    <n v="3"/>
    <x v="1"/>
    <x v="3"/>
    <n v="3379.32"/>
    <n v="844.83"/>
    <n v="4"/>
    <x v="0"/>
    <x v="0"/>
    <x v="1"/>
    <s v="Extended Warranty,Accessory"/>
    <n v="79.59"/>
    <n v="3458.9100000000003"/>
  </r>
  <r>
    <x v="23"/>
    <n v="55"/>
    <x v="1"/>
    <x v="1"/>
    <x v="0"/>
    <x v="0"/>
    <s v="SKU1001"/>
    <n v="5"/>
    <x v="0"/>
    <x v="2"/>
    <n v="207.5"/>
    <n v="20.75"/>
    <n v="10"/>
    <x v="0"/>
    <x v="0"/>
    <x v="1"/>
    <s v="Extended Warranty,Accessory,Impulse Item"/>
    <n v="87.91"/>
    <n v="295.40999999999997"/>
  </r>
  <r>
    <x v="24"/>
    <n v="58"/>
    <x v="2"/>
    <x v="1"/>
    <x v="0"/>
    <x v="1"/>
    <s v="SKU1005"/>
    <n v="3"/>
    <x v="1"/>
    <x v="3"/>
    <n v="4639.6000000000004"/>
    <n v="463.96"/>
    <n v="10"/>
    <x v="0"/>
    <x v="0"/>
    <x v="0"/>
    <s v="Extended Warranty"/>
    <n v="14.46"/>
    <n v="4654.0600000000004"/>
  </r>
  <r>
    <x v="25"/>
    <n v="63"/>
    <x v="2"/>
    <x v="0"/>
    <x v="0"/>
    <x v="1"/>
    <s v="SKU1005"/>
    <n v="3"/>
    <x v="1"/>
    <x v="1"/>
    <n v="3711.68"/>
    <n v="463.96"/>
    <n v="8"/>
    <x v="0"/>
    <x v="0"/>
    <x v="1"/>
    <s v="Accessory"/>
    <n v="12.45"/>
    <n v="3724.1299999999997"/>
  </r>
  <r>
    <x v="26"/>
    <n v="63"/>
    <x v="2"/>
    <x v="1"/>
    <x v="1"/>
    <x v="2"/>
    <s v="SKU1003"/>
    <n v="3"/>
    <x v="1"/>
    <x v="2"/>
    <n v="844.83"/>
    <n v="844.83"/>
    <n v="1"/>
    <x v="0"/>
    <x v="0"/>
    <x v="0"/>
    <m/>
    <n v="0"/>
    <n v="844.83"/>
  </r>
  <r>
    <x v="27"/>
    <n v="67"/>
    <x v="2"/>
    <x v="0"/>
    <x v="0"/>
    <x v="3"/>
    <s v="SKU1002"/>
    <n v="3"/>
    <x v="1"/>
    <x v="2"/>
    <n v="494.06"/>
    <n v="247.03"/>
    <n v="2"/>
    <x v="0"/>
    <x v="0"/>
    <x v="0"/>
    <m/>
    <n v="0"/>
    <n v="494.06"/>
  </r>
  <r>
    <x v="28"/>
    <n v="73"/>
    <x v="2"/>
    <x v="0"/>
    <x v="1"/>
    <x v="0"/>
    <s v="SKU1001"/>
    <n v="5"/>
    <x v="1"/>
    <x v="0"/>
    <n v="20.75"/>
    <n v="20.75"/>
    <n v="1"/>
    <x v="0"/>
    <x v="0"/>
    <x v="0"/>
    <m/>
    <n v="0"/>
    <n v="20.75"/>
  </r>
  <r>
    <x v="29"/>
    <n v="76"/>
    <x v="2"/>
    <x v="0"/>
    <x v="0"/>
    <x v="0"/>
    <s v="SKU1001"/>
    <n v="5"/>
    <x v="1"/>
    <x v="3"/>
    <n v="207.5"/>
    <n v="20.75"/>
    <n v="10"/>
    <x v="0"/>
    <x v="0"/>
    <x v="2"/>
    <m/>
    <n v="0"/>
    <n v="207.5"/>
  </r>
  <r>
    <x v="30"/>
    <n v="80"/>
    <x v="2"/>
    <x v="0"/>
    <x v="0"/>
    <x v="0"/>
    <s v="SKU1004"/>
    <n v="2"/>
    <x v="1"/>
    <x v="0"/>
    <n v="7120.71"/>
    <n v="791.19"/>
    <n v="9"/>
    <x v="0"/>
    <x v="0"/>
    <x v="1"/>
    <s v="Extended Warranty"/>
    <n v="7.13"/>
    <n v="7127.84"/>
  </r>
  <r>
    <x v="31"/>
    <n v="18"/>
    <x v="0"/>
    <x v="1"/>
    <x v="0"/>
    <x v="0"/>
    <s v="SKU1001"/>
    <n v="5"/>
    <x v="1"/>
    <x v="3"/>
    <n v="124.5"/>
    <n v="20.75"/>
    <n v="6"/>
    <x v="1"/>
    <x v="0"/>
    <x v="0"/>
    <s v="Extended Warranty"/>
    <n v="25.39"/>
    <n v="149.88999999999999"/>
  </r>
  <r>
    <x v="32"/>
    <n v="19"/>
    <x v="0"/>
    <x v="1"/>
    <x v="0"/>
    <x v="3"/>
    <s v="SKU1002"/>
    <n v="3"/>
    <x v="1"/>
    <x v="0"/>
    <n v="741.09"/>
    <n v="247.03"/>
    <n v="3"/>
    <x v="1"/>
    <x v="0"/>
    <x v="1"/>
    <s v="Accessory"/>
    <n v="38.729999999999997"/>
    <n v="779.82"/>
  </r>
  <r>
    <x v="33"/>
    <n v="21"/>
    <x v="0"/>
    <x v="1"/>
    <x v="1"/>
    <x v="3"/>
    <s v="SKU1002"/>
    <n v="3"/>
    <x v="1"/>
    <x v="2"/>
    <n v="1729.21"/>
    <n v="247.03"/>
    <n v="7"/>
    <x v="1"/>
    <x v="0"/>
    <x v="1"/>
    <s v="Impulse Item"/>
    <n v="48.15"/>
    <n v="1777.3600000000001"/>
  </r>
  <r>
    <x v="34"/>
    <n v="23"/>
    <x v="0"/>
    <x v="0"/>
    <x v="1"/>
    <x v="2"/>
    <s v="SKU1003"/>
    <n v="3"/>
    <x v="1"/>
    <x v="1"/>
    <n v="4224.1499999999996"/>
    <n v="844.83"/>
    <n v="5"/>
    <x v="1"/>
    <x v="0"/>
    <x v="2"/>
    <m/>
    <n v="0"/>
    <n v="4224.1499999999996"/>
  </r>
  <r>
    <x v="35"/>
    <n v="23"/>
    <x v="0"/>
    <x v="0"/>
    <x v="0"/>
    <x v="1"/>
    <s v="SKU1005"/>
    <n v="3"/>
    <x v="1"/>
    <x v="3"/>
    <n v="4639.6000000000004"/>
    <n v="463.96"/>
    <n v="10"/>
    <x v="1"/>
    <x v="0"/>
    <x v="1"/>
    <s v="Impulse Item,Extended Warranty"/>
    <n v="41.78"/>
    <n v="4681.38"/>
  </r>
  <r>
    <x v="36"/>
    <n v="25"/>
    <x v="0"/>
    <x v="1"/>
    <x v="1"/>
    <x v="1"/>
    <s v="SKU1005"/>
    <n v="3"/>
    <x v="0"/>
    <x v="3"/>
    <n v="1855.84"/>
    <n v="463.96"/>
    <n v="4"/>
    <x v="1"/>
    <x v="0"/>
    <x v="0"/>
    <s v="Extended Warranty,Extended Warranty"/>
    <n v="76.88"/>
    <n v="1932.7199999999998"/>
  </r>
  <r>
    <x v="37"/>
    <n v="27"/>
    <x v="0"/>
    <x v="0"/>
    <x v="0"/>
    <x v="2"/>
    <s v="SKU1003"/>
    <n v="3"/>
    <x v="0"/>
    <x v="3"/>
    <n v="844.83"/>
    <n v="844.83"/>
    <n v="1"/>
    <x v="1"/>
    <x v="0"/>
    <x v="1"/>
    <s v="Extended Warranty,Impulse Item"/>
    <n v="65.05"/>
    <n v="909.88"/>
  </r>
  <r>
    <x v="38"/>
    <n v="28"/>
    <x v="0"/>
    <x v="1"/>
    <x v="0"/>
    <x v="0"/>
    <s v="SKU1001"/>
    <n v="5"/>
    <x v="0"/>
    <x v="1"/>
    <n v="62.25"/>
    <n v="20.75"/>
    <n v="3"/>
    <x v="1"/>
    <x v="0"/>
    <x v="1"/>
    <s v="Extended Warranty,Extended Warranty,Impulse Item"/>
    <n v="120.4"/>
    <n v="182.65"/>
  </r>
  <r>
    <x v="39"/>
    <n v="35"/>
    <x v="0"/>
    <x v="0"/>
    <x v="0"/>
    <x v="2"/>
    <s v="SKU1003"/>
    <n v="3"/>
    <x v="1"/>
    <x v="3"/>
    <n v="7603.47"/>
    <n v="844.83"/>
    <n v="9"/>
    <x v="1"/>
    <x v="0"/>
    <x v="0"/>
    <s v="Accessory,Accessory,Accessory"/>
    <n v="71.52"/>
    <n v="7674.9900000000007"/>
  </r>
  <r>
    <x v="40"/>
    <n v="36"/>
    <x v="1"/>
    <x v="1"/>
    <x v="0"/>
    <x v="2"/>
    <s v="SKU1003"/>
    <n v="3"/>
    <x v="1"/>
    <x v="0"/>
    <n v="1689.66"/>
    <n v="844.83"/>
    <n v="2"/>
    <x v="1"/>
    <x v="0"/>
    <x v="2"/>
    <s v="Extended Warranty,Accessory,Extended Warranty"/>
    <n v="47.43"/>
    <n v="1737.0900000000001"/>
  </r>
  <r>
    <x v="41"/>
    <n v="38"/>
    <x v="1"/>
    <x v="1"/>
    <x v="0"/>
    <x v="0"/>
    <s v="SKU1004"/>
    <n v="2"/>
    <x v="0"/>
    <x v="0"/>
    <n v="6329.52"/>
    <n v="791.19"/>
    <n v="8"/>
    <x v="1"/>
    <x v="0"/>
    <x v="2"/>
    <s v="Impulse Item"/>
    <n v="37.619999999999997"/>
    <n v="6367.14"/>
  </r>
  <r>
    <x v="42"/>
    <n v="39"/>
    <x v="1"/>
    <x v="0"/>
    <x v="0"/>
    <x v="3"/>
    <s v="SKU1002"/>
    <n v="3"/>
    <x v="1"/>
    <x v="2"/>
    <n v="494.06"/>
    <n v="247.03"/>
    <n v="2"/>
    <x v="1"/>
    <x v="0"/>
    <x v="1"/>
    <s v="Accessory,Accessory"/>
    <n v="66.72"/>
    <n v="560.78"/>
  </r>
  <r>
    <x v="43"/>
    <n v="40"/>
    <x v="1"/>
    <x v="0"/>
    <x v="0"/>
    <x v="3"/>
    <s v="SKU1002"/>
    <n v="3"/>
    <x v="0"/>
    <x v="3"/>
    <n v="2470.3000000000002"/>
    <n v="247.03"/>
    <n v="10"/>
    <x v="1"/>
    <x v="0"/>
    <x v="0"/>
    <s v="Extended Warranty"/>
    <n v="30.3"/>
    <n v="2500.6000000000004"/>
  </r>
  <r>
    <x v="44"/>
    <n v="41"/>
    <x v="1"/>
    <x v="1"/>
    <x v="0"/>
    <x v="3"/>
    <s v="SKU1002"/>
    <n v="3"/>
    <x v="0"/>
    <x v="2"/>
    <n v="741.09"/>
    <n v="247.03"/>
    <n v="3"/>
    <x v="1"/>
    <x v="0"/>
    <x v="2"/>
    <m/>
    <n v="0"/>
    <n v="741.09"/>
  </r>
  <r>
    <x v="45"/>
    <n v="43"/>
    <x v="1"/>
    <x v="0"/>
    <x v="0"/>
    <x v="0"/>
    <s v="SKU1001"/>
    <n v="5"/>
    <x v="1"/>
    <x v="2"/>
    <n v="145.25"/>
    <n v="20.75"/>
    <n v="7"/>
    <x v="1"/>
    <x v="0"/>
    <x v="1"/>
    <s v="Impulse Item,Extended Warranty"/>
    <n v="60.4"/>
    <n v="205.65"/>
  </r>
  <r>
    <x v="46"/>
    <n v="48"/>
    <x v="1"/>
    <x v="1"/>
    <x v="0"/>
    <x v="1"/>
    <s v="SKU1005"/>
    <n v="3"/>
    <x v="1"/>
    <x v="3"/>
    <n v="4175.6400000000003"/>
    <n v="463.96"/>
    <n v="9"/>
    <x v="1"/>
    <x v="0"/>
    <x v="2"/>
    <m/>
    <n v="0"/>
    <n v="4175.6400000000003"/>
  </r>
  <r>
    <x v="47"/>
    <n v="52"/>
    <x v="1"/>
    <x v="1"/>
    <x v="0"/>
    <x v="2"/>
    <s v="SKU1003"/>
    <n v="3"/>
    <x v="0"/>
    <x v="3"/>
    <n v="3379.32"/>
    <n v="844.83"/>
    <n v="4"/>
    <x v="1"/>
    <x v="0"/>
    <x v="0"/>
    <s v="Extended Warranty,Extended Warranty,Extended Warranty"/>
    <n v="38.299999999999997"/>
    <n v="3417.6200000000003"/>
  </r>
  <r>
    <x v="48"/>
    <n v="52"/>
    <x v="1"/>
    <x v="0"/>
    <x v="0"/>
    <x v="2"/>
    <s v="SKU1003"/>
    <n v="3"/>
    <x v="1"/>
    <x v="1"/>
    <n v="1689.66"/>
    <n v="844.83"/>
    <n v="2"/>
    <x v="1"/>
    <x v="0"/>
    <x v="2"/>
    <s v="Impulse Item,Impulse Item,Accessory"/>
    <n v="97.23"/>
    <n v="1786.89"/>
  </r>
  <r>
    <x v="49"/>
    <n v="52"/>
    <x v="1"/>
    <x v="1"/>
    <x v="0"/>
    <x v="0"/>
    <s v="SKU1001"/>
    <n v="5"/>
    <x v="1"/>
    <x v="0"/>
    <n v="20.75"/>
    <n v="20.75"/>
    <n v="1"/>
    <x v="1"/>
    <x v="0"/>
    <x v="2"/>
    <s v="Extended Warranty,Impulse Item,Accessory"/>
    <n v="116.08"/>
    <n v="136.82999999999998"/>
  </r>
  <r>
    <x v="50"/>
    <n v="58"/>
    <x v="2"/>
    <x v="1"/>
    <x v="0"/>
    <x v="0"/>
    <s v="SKU1004"/>
    <n v="2"/>
    <x v="0"/>
    <x v="3"/>
    <n v="1582.38"/>
    <n v="791.19"/>
    <n v="2"/>
    <x v="1"/>
    <x v="0"/>
    <x v="0"/>
    <s v="Accessory"/>
    <n v="24"/>
    <n v="1606.38"/>
  </r>
  <r>
    <x v="51"/>
    <n v="59"/>
    <x v="2"/>
    <x v="0"/>
    <x v="0"/>
    <x v="0"/>
    <s v="SKU1001"/>
    <n v="5"/>
    <x v="0"/>
    <x v="1"/>
    <n v="20.75"/>
    <n v="20.75"/>
    <n v="1"/>
    <x v="1"/>
    <x v="0"/>
    <x v="1"/>
    <s v="Accessory"/>
    <n v="13.33"/>
    <n v="34.08"/>
  </r>
  <r>
    <x v="52"/>
    <n v="60"/>
    <x v="2"/>
    <x v="0"/>
    <x v="1"/>
    <x v="0"/>
    <s v="SKU1001"/>
    <n v="5"/>
    <x v="1"/>
    <x v="2"/>
    <n v="83"/>
    <n v="20.75"/>
    <n v="4"/>
    <x v="1"/>
    <x v="0"/>
    <x v="2"/>
    <s v="Accessory"/>
    <n v="29.95"/>
    <n v="112.95"/>
  </r>
  <r>
    <x v="53"/>
    <n v="62"/>
    <x v="2"/>
    <x v="0"/>
    <x v="0"/>
    <x v="3"/>
    <s v="SKU1002"/>
    <n v="3"/>
    <x v="1"/>
    <x v="3"/>
    <n v="2470.3000000000002"/>
    <n v="247.03"/>
    <n v="10"/>
    <x v="1"/>
    <x v="0"/>
    <x v="1"/>
    <s v="Extended Warranty,Impulse Item,Impulse Item"/>
    <n v="104.16"/>
    <n v="2574.46"/>
  </r>
  <r>
    <x v="54"/>
    <n v="63"/>
    <x v="2"/>
    <x v="1"/>
    <x v="0"/>
    <x v="1"/>
    <s v="SKU1005"/>
    <n v="3"/>
    <x v="1"/>
    <x v="1"/>
    <n v="4175.6400000000003"/>
    <n v="463.96"/>
    <n v="9"/>
    <x v="1"/>
    <x v="0"/>
    <x v="0"/>
    <s v="Extended Warranty"/>
    <n v="48.1"/>
    <n v="4223.7400000000007"/>
  </r>
  <r>
    <x v="55"/>
    <n v="65"/>
    <x v="2"/>
    <x v="1"/>
    <x v="0"/>
    <x v="3"/>
    <s v="SKU1002"/>
    <n v="3"/>
    <x v="1"/>
    <x v="2"/>
    <n v="2470.3000000000002"/>
    <n v="247.03"/>
    <n v="10"/>
    <x v="1"/>
    <x v="0"/>
    <x v="0"/>
    <s v="Accessory"/>
    <n v="42.39"/>
    <n v="2512.69"/>
  </r>
  <r>
    <x v="56"/>
    <n v="66"/>
    <x v="2"/>
    <x v="0"/>
    <x v="0"/>
    <x v="0"/>
    <s v="SKU1004"/>
    <n v="2"/>
    <x v="1"/>
    <x v="0"/>
    <n v="1582.38"/>
    <n v="791.19"/>
    <n v="2"/>
    <x v="1"/>
    <x v="0"/>
    <x v="1"/>
    <s v="Extended Warranty"/>
    <n v="5.42"/>
    <n v="1587.8000000000002"/>
  </r>
  <r>
    <x v="57"/>
    <n v="72"/>
    <x v="2"/>
    <x v="1"/>
    <x v="0"/>
    <x v="0"/>
    <s v="SKU1004"/>
    <n v="2"/>
    <x v="0"/>
    <x v="1"/>
    <n v="1582.38"/>
    <n v="791.19"/>
    <n v="2"/>
    <x v="1"/>
    <x v="0"/>
    <x v="2"/>
    <s v="Impulse Item,Extended Warranty"/>
    <n v="87.65"/>
    <n v="1670.0300000000002"/>
  </r>
  <r>
    <x v="58"/>
    <n v="73"/>
    <x v="2"/>
    <x v="1"/>
    <x v="0"/>
    <x v="0"/>
    <s v="SKU1001"/>
    <n v="5"/>
    <x v="1"/>
    <x v="0"/>
    <n v="145.25"/>
    <n v="20.75"/>
    <n v="7"/>
    <x v="1"/>
    <x v="0"/>
    <x v="0"/>
    <m/>
    <n v="0"/>
    <n v="145.25"/>
  </r>
  <r>
    <x v="59"/>
    <n v="74"/>
    <x v="2"/>
    <x v="0"/>
    <x v="0"/>
    <x v="3"/>
    <s v="SKU1002"/>
    <n v="3"/>
    <x v="1"/>
    <x v="1"/>
    <n v="1729.21"/>
    <n v="247.03"/>
    <n v="7"/>
    <x v="1"/>
    <x v="0"/>
    <x v="1"/>
    <s v="Extended Warranty,Extended Warranty,Impulse Item"/>
    <n v="75.180000000000007"/>
    <n v="1804.39"/>
  </r>
  <r>
    <x v="60"/>
    <n v="78"/>
    <x v="2"/>
    <x v="1"/>
    <x v="1"/>
    <x v="3"/>
    <s v="SKU1002"/>
    <n v="3"/>
    <x v="1"/>
    <x v="2"/>
    <n v="1976.24"/>
    <n v="247.03"/>
    <n v="8"/>
    <x v="1"/>
    <x v="0"/>
    <x v="0"/>
    <m/>
    <n v="0"/>
    <n v="1976.24"/>
  </r>
  <r>
    <x v="61"/>
    <n v="18"/>
    <x v="0"/>
    <x v="0"/>
    <x v="0"/>
    <x v="3"/>
    <s v="SKU1002"/>
    <n v="3"/>
    <x v="0"/>
    <x v="1"/>
    <n v="247.03"/>
    <n v="247.03"/>
    <n v="1"/>
    <x v="2"/>
    <x v="0"/>
    <x v="0"/>
    <s v="Accessory,Accessory,Accessory"/>
    <n v="125.76"/>
    <n v="372.79"/>
  </r>
  <r>
    <x v="62"/>
    <n v="21"/>
    <x v="0"/>
    <x v="0"/>
    <x v="0"/>
    <x v="1"/>
    <s v="SKU1005"/>
    <n v="3"/>
    <x v="1"/>
    <x v="2"/>
    <n v="2319.8000000000002"/>
    <n v="463.96"/>
    <n v="5"/>
    <x v="2"/>
    <x v="0"/>
    <x v="0"/>
    <m/>
    <n v="0"/>
    <n v="2319.8000000000002"/>
  </r>
  <r>
    <x v="63"/>
    <n v="23"/>
    <x v="0"/>
    <x v="0"/>
    <x v="1"/>
    <x v="0"/>
    <s v="SKU1004"/>
    <n v="2"/>
    <x v="1"/>
    <x v="3"/>
    <n v="6329.52"/>
    <n v="791.19"/>
    <n v="8"/>
    <x v="2"/>
    <x v="0"/>
    <x v="0"/>
    <s v="Extended Warranty,Impulse Item"/>
    <n v="68.66"/>
    <n v="6398.18"/>
  </r>
  <r>
    <x v="64"/>
    <n v="23"/>
    <x v="0"/>
    <x v="0"/>
    <x v="0"/>
    <x v="0"/>
    <s v="SKU1001"/>
    <n v="5"/>
    <x v="1"/>
    <x v="3"/>
    <n v="20.75"/>
    <n v="20.75"/>
    <n v="1"/>
    <x v="2"/>
    <x v="0"/>
    <x v="0"/>
    <m/>
    <n v="0"/>
    <n v="20.75"/>
  </r>
  <r>
    <x v="65"/>
    <n v="24"/>
    <x v="0"/>
    <x v="1"/>
    <x v="0"/>
    <x v="2"/>
    <s v="SKU1003"/>
    <n v="3"/>
    <x v="1"/>
    <x v="0"/>
    <n v="8448.2999999999993"/>
    <n v="844.83"/>
    <n v="10"/>
    <x v="2"/>
    <x v="0"/>
    <x v="1"/>
    <s v="Impulse Item"/>
    <n v="19.63"/>
    <n v="8467.9299999999985"/>
  </r>
  <r>
    <x v="66"/>
    <n v="25"/>
    <x v="0"/>
    <x v="0"/>
    <x v="0"/>
    <x v="0"/>
    <s v="SKU1001"/>
    <n v="5"/>
    <x v="0"/>
    <x v="3"/>
    <n v="83"/>
    <n v="20.75"/>
    <n v="4"/>
    <x v="2"/>
    <x v="0"/>
    <x v="0"/>
    <m/>
    <n v="0"/>
    <n v="83"/>
  </r>
  <r>
    <x v="67"/>
    <n v="30"/>
    <x v="0"/>
    <x v="1"/>
    <x v="0"/>
    <x v="0"/>
    <s v="SKU1001"/>
    <n v="5"/>
    <x v="0"/>
    <x v="1"/>
    <n v="41.5"/>
    <n v="20.75"/>
    <n v="2"/>
    <x v="2"/>
    <x v="0"/>
    <x v="2"/>
    <s v="Impulse Item"/>
    <n v="29.4"/>
    <n v="70.900000000000006"/>
  </r>
  <r>
    <x v="68"/>
    <n v="32"/>
    <x v="0"/>
    <x v="1"/>
    <x v="1"/>
    <x v="3"/>
    <s v="SKU1002"/>
    <n v="3"/>
    <x v="0"/>
    <x v="1"/>
    <n v="2223.27"/>
    <n v="247.03"/>
    <n v="9"/>
    <x v="2"/>
    <x v="0"/>
    <x v="2"/>
    <m/>
    <n v="0"/>
    <n v="2223.27"/>
  </r>
  <r>
    <x v="69"/>
    <n v="34"/>
    <x v="0"/>
    <x v="0"/>
    <x v="1"/>
    <x v="1"/>
    <s v="SKU1005"/>
    <n v="3"/>
    <x v="1"/>
    <x v="3"/>
    <n v="463.96"/>
    <n v="463.96"/>
    <n v="1"/>
    <x v="2"/>
    <x v="0"/>
    <x v="1"/>
    <s v="Accessory,Impulse Item"/>
    <n v="51.71"/>
    <n v="515.66999999999996"/>
  </r>
  <r>
    <x v="70"/>
    <n v="35"/>
    <x v="0"/>
    <x v="1"/>
    <x v="0"/>
    <x v="3"/>
    <s v="SKU1002"/>
    <n v="3"/>
    <x v="1"/>
    <x v="3"/>
    <n v="247.03"/>
    <n v="247.03"/>
    <n v="1"/>
    <x v="2"/>
    <x v="0"/>
    <x v="0"/>
    <s v="Extended Warranty"/>
    <n v="34.51"/>
    <n v="281.54000000000002"/>
  </r>
  <r>
    <x v="71"/>
    <n v="36"/>
    <x v="1"/>
    <x v="1"/>
    <x v="0"/>
    <x v="3"/>
    <s v="SKU1002"/>
    <n v="3"/>
    <x v="1"/>
    <x v="3"/>
    <n v="741.09"/>
    <n v="247.03"/>
    <n v="3"/>
    <x v="2"/>
    <x v="0"/>
    <x v="1"/>
    <s v="Accessory,Impulse Item,Extended Warranty"/>
    <n v="76.23"/>
    <n v="817.32"/>
  </r>
  <r>
    <x v="72"/>
    <n v="40"/>
    <x v="1"/>
    <x v="0"/>
    <x v="0"/>
    <x v="1"/>
    <s v="SKU1005"/>
    <n v="3"/>
    <x v="0"/>
    <x v="2"/>
    <n v="4175.6400000000003"/>
    <n v="463.96"/>
    <n v="9"/>
    <x v="2"/>
    <x v="0"/>
    <x v="0"/>
    <s v="Extended Warranty"/>
    <n v="21.76"/>
    <n v="4197.4000000000005"/>
  </r>
  <r>
    <x v="73"/>
    <n v="44"/>
    <x v="1"/>
    <x v="0"/>
    <x v="0"/>
    <x v="2"/>
    <s v="SKU1003"/>
    <n v="3"/>
    <x v="1"/>
    <x v="2"/>
    <n v="844.83"/>
    <n v="844.83"/>
    <n v="1"/>
    <x v="2"/>
    <x v="0"/>
    <x v="0"/>
    <s v="Accessory"/>
    <n v="9.08"/>
    <n v="853.91000000000008"/>
  </r>
  <r>
    <x v="74"/>
    <n v="44"/>
    <x v="1"/>
    <x v="0"/>
    <x v="0"/>
    <x v="2"/>
    <s v="SKU1003"/>
    <n v="3"/>
    <x v="1"/>
    <x v="3"/>
    <n v="3379.32"/>
    <n v="844.83"/>
    <n v="4"/>
    <x v="2"/>
    <x v="0"/>
    <x v="1"/>
    <s v="Accessory"/>
    <n v="16.989999999999998"/>
    <n v="3396.31"/>
  </r>
  <r>
    <x v="75"/>
    <n v="46"/>
    <x v="1"/>
    <x v="0"/>
    <x v="0"/>
    <x v="2"/>
    <s v="SKU1003"/>
    <n v="3"/>
    <x v="1"/>
    <x v="0"/>
    <n v="4224.1499999999996"/>
    <n v="844.83"/>
    <n v="5"/>
    <x v="2"/>
    <x v="0"/>
    <x v="1"/>
    <s v="Accessory,Extended Warranty,Extended Warranty"/>
    <n v="96.9"/>
    <n v="4321.0499999999993"/>
  </r>
  <r>
    <x v="76"/>
    <n v="47"/>
    <x v="1"/>
    <x v="1"/>
    <x v="0"/>
    <x v="0"/>
    <s v="SKU1004"/>
    <n v="2"/>
    <x v="1"/>
    <x v="1"/>
    <n v="7911.9"/>
    <n v="791.19"/>
    <n v="10"/>
    <x v="2"/>
    <x v="0"/>
    <x v="2"/>
    <m/>
    <n v="0"/>
    <n v="7911.9"/>
  </r>
  <r>
    <x v="77"/>
    <n v="50"/>
    <x v="1"/>
    <x v="0"/>
    <x v="0"/>
    <x v="0"/>
    <s v="SKU1004"/>
    <n v="2"/>
    <x v="0"/>
    <x v="1"/>
    <n v="6329.52"/>
    <n v="791.19"/>
    <n v="8"/>
    <x v="2"/>
    <x v="0"/>
    <x v="0"/>
    <s v="Extended Warranty,Accessory,Extended Warranty"/>
    <n v="94.8"/>
    <n v="6424.3200000000006"/>
  </r>
  <r>
    <x v="78"/>
    <n v="53"/>
    <x v="1"/>
    <x v="1"/>
    <x v="0"/>
    <x v="0"/>
    <s v="SKU1004"/>
    <n v="2"/>
    <x v="0"/>
    <x v="1"/>
    <n v="3955.95"/>
    <n v="791.19"/>
    <n v="5"/>
    <x v="2"/>
    <x v="0"/>
    <x v="0"/>
    <m/>
    <n v="0"/>
    <n v="3955.95"/>
  </r>
  <r>
    <x v="79"/>
    <n v="53"/>
    <x v="1"/>
    <x v="1"/>
    <x v="0"/>
    <x v="2"/>
    <s v="SKU1003"/>
    <n v="3"/>
    <x v="1"/>
    <x v="3"/>
    <n v="7603.47"/>
    <n v="844.83"/>
    <n v="9"/>
    <x v="2"/>
    <x v="0"/>
    <x v="2"/>
    <s v="Accessory,Impulse Item"/>
    <n v="87.87"/>
    <n v="7691.34"/>
  </r>
  <r>
    <x v="80"/>
    <n v="58"/>
    <x v="2"/>
    <x v="0"/>
    <x v="0"/>
    <x v="0"/>
    <s v="SKU1004"/>
    <n v="2"/>
    <x v="1"/>
    <x v="1"/>
    <n v="7120.71"/>
    <n v="791.19"/>
    <n v="9"/>
    <x v="2"/>
    <x v="0"/>
    <x v="2"/>
    <m/>
    <n v="0"/>
    <n v="7120.71"/>
  </r>
  <r>
    <x v="81"/>
    <n v="60"/>
    <x v="2"/>
    <x v="0"/>
    <x v="0"/>
    <x v="0"/>
    <s v="SKU1001"/>
    <n v="5"/>
    <x v="1"/>
    <x v="2"/>
    <n v="124.5"/>
    <n v="20.75"/>
    <n v="6"/>
    <x v="2"/>
    <x v="0"/>
    <x v="1"/>
    <s v="Impulse Item,Accessory"/>
    <n v="27.5"/>
    <n v="152"/>
  </r>
  <r>
    <x v="82"/>
    <n v="61"/>
    <x v="2"/>
    <x v="0"/>
    <x v="1"/>
    <x v="2"/>
    <s v="SKU1003"/>
    <n v="3"/>
    <x v="0"/>
    <x v="3"/>
    <n v="7603.47"/>
    <n v="844.83"/>
    <n v="9"/>
    <x v="2"/>
    <x v="0"/>
    <x v="1"/>
    <s v="Accessory,Accessory"/>
    <n v="41.47"/>
    <n v="7644.9400000000005"/>
  </r>
  <r>
    <x v="83"/>
    <n v="66"/>
    <x v="2"/>
    <x v="1"/>
    <x v="0"/>
    <x v="2"/>
    <s v="SKU1003"/>
    <n v="3"/>
    <x v="0"/>
    <x v="2"/>
    <n v="2534.4899999999998"/>
    <n v="844.83"/>
    <n v="3"/>
    <x v="2"/>
    <x v="0"/>
    <x v="0"/>
    <m/>
    <n v="0"/>
    <n v="2534.4899999999998"/>
  </r>
  <r>
    <x v="84"/>
    <n v="68"/>
    <x v="2"/>
    <x v="0"/>
    <x v="0"/>
    <x v="3"/>
    <s v="SKU1002"/>
    <n v="3"/>
    <x v="1"/>
    <x v="3"/>
    <n v="1976.24"/>
    <n v="247.03"/>
    <n v="8"/>
    <x v="2"/>
    <x v="0"/>
    <x v="2"/>
    <s v="Extended Warranty,Impulse Item"/>
    <n v="32.6"/>
    <n v="2008.84"/>
  </r>
  <r>
    <x v="85"/>
    <n v="68"/>
    <x v="2"/>
    <x v="0"/>
    <x v="0"/>
    <x v="0"/>
    <s v="SKU1001"/>
    <n v="5"/>
    <x v="1"/>
    <x v="3"/>
    <n v="62.25"/>
    <n v="20.75"/>
    <n v="3"/>
    <x v="2"/>
    <x v="0"/>
    <x v="2"/>
    <s v="Impulse Item"/>
    <n v="38.799999999999997"/>
    <n v="101.05"/>
  </r>
  <r>
    <x v="86"/>
    <n v="69"/>
    <x v="2"/>
    <x v="0"/>
    <x v="0"/>
    <x v="3"/>
    <s v="SKU1002"/>
    <n v="3"/>
    <x v="1"/>
    <x v="3"/>
    <n v="741.09"/>
    <n v="247.03"/>
    <n v="3"/>
    <x v="2"/>
    <x v="0"/>
    <x v="0"/>
    <s v="Accessory"/>
    <n v="22.3"/>
    <n v="763.39"/>
  </r>
  <r>
    <x v="87"/>
    <n v="69"/>
    <x v="2"/>
    <x v="1"/>
    <x v="0"/>
    <x v="3"/>
    <s v="SKU1002"/>
    <n v="3"/>
    <x v="1"/>
    <x v="3"/>
    <n v="1729.21"/>
    <n v="247.03"/>
    <n v="7"/>
    <x v="2"/>
    <x v="0"/>
    <x v="2"/>
    <m/>
    <n v="0"/>
    <n v="1729.21"/>
  </r>
  <r>
    <x v="88"/>
    <n v="70"/>
    <x v="2"/>
    <x v="1"/>
    <x v="0"/>
    <x v="1"/>
    <s v="SKU1005"/>
    <n v="3"/>
    <x v="1"/>
    <x v="1"/>
    <n v="4175.6400000000003"/>
    <n v="463.96"/>
    <n v="9"/>
    <x v="2"/>
    <x v="0"/>
    <x v="0"/>
    <s v="Extended Warranty,Accessory"/>
    <n v="22.39"/>
    <n v="4198.0300000000007"/>
  </r>
  <r>
    <x v="89"/>
    <n v="72"/>
    <x v="2"/>
    <x v="1"/>
    <x v="1"/>
    <x v="1"/>
    <s v="SKU1005"/>
    <n v="3"/>
    <x v="1"/>
    <x v="0"/>
    <n v="4639.6000000000004"/>
    <n v="463.96"/>
    <n v="10"/>
    <x v="2"/>
    <x v="0"/>
    <x v="2"/>
    <m/>
    <n v="0"/>
    <n v="4639.6000000000004"/>
  </r>
  <r>
    <x v="90"/>
    <n v="73"/>
    <x v="2"/>
    <x v="0"/>
    <x v="0"/>
    <x v="0"/>
    <s v="SKU1001"/>
    <n v="5"/>
    <x v="1"/>
    <x v="2"/>
    <n v="103.75"/>
    <n v="20.75"/>
    <n v="5"/>
    <x v="2"/>
    <x v="0"/>
    <x v="0"/>
    <s v="Extended Warranty,Accessory,Accessory"/>
    <n v="94.77"/>
    <n v="198.51999999999998"/>
  </r>
  <r>
    <x v="91"/>
    <n v="74"/>
    <x v="2"/>
    <x v="1"/>
    <x v="0"/>
    <x v="3"/>
    <s v="SKU1002"/>
    <n v="3"/>
    <x v="0"/>
    <x v="0"/>
    <n v="2223.27"/>
    <n v="247.03"/>
    <n v="9"/>
    <x v="2"/>
    <x v="0"/>
    <x v="1"/>
    <s v="Accessory,Accessory"/>
    <n v="52.81"/>
    <n v="2276.08"/>
  </r>
  <r>
    <x v="92"/>
    <n v="74"/>
    <x v="2"/>
    <x v="1"/>
    <x v="0"/>
    <x v="0"/>
    <s v="SKU1001"/>
    <n v="5"/>
    <x v="1"/>
    <x v="0"/>
    <n v="62.25"/>
    <n v="20.75"/>
    <n v="3"/>
    <x v="2"/>
    <x v="0"/>
    <x v="2"/>
    <s v="Impulse Item"/>
    <n v="23.53"/>
    <n v="85.78"/>
  </r>
  <r>
    <x v="93"/>
    <n v="76"/>
    <x v="2"/>
    <x v="0"/>
    <x v="0"/>
    <x v="3"/>
    <s v="SKU1002"/>
    <n v="3"/>
    <x v="1"/>
    <x v="3"/>
    <n v="2470.3000000000002"/>
    <n v="247.03"/>
    <n v="10"/>
    <x v="2"/>
    <x v="0"/>
    <x v="2"/>
    <m/>
    <n v="0"/>
    <n v="2470.3000000000002"/>
  </r>
  <r>
    <x v="94"/>
    <n v="78"/>
    <x v="2"/>
    <x v="0"/>
    <x v="0"/>
    <x v="3"/>
    <s v="SKU1002"/>
    <n v="3"/>
    <x v="1"/>
    <x v="2"/>
    <n v="1976.24"/>
    <n v="247.03"/>
    <n v="8"/>
    <x v="2"/>
    <x v="0"/>
    <x v="0"/>
    <s v="Impulse Item,Accessory,Accessory"/>
    <n v="41.53"/>
    <n v="2017.77"/>
  </r>
  <r>
    <x v="95"/>
    <n v="80"/>
    <x v="2"/>
    <x v="0"/>
    <x v="1"/>
    <x v="3"/>
    <s v="SKU1002"/>
    <n v="3"/>
    <x v="0"/>
    <x v="2"/>
    <n v="494.06"/>
    <n v="247.03"/>
    <n v="2"/>
    <x v="2"/>
    <x v="0"/>
    <x v="2"/>
    <m/>
    <n v="0"/>
    <n v="494.06"/>
  </r>
  <r>
    <x v="96"/>
    <n v="19"/>
    <x v="0"/>
    <x v="0"/>
    <x v="1"/>
    <x v="0"/>
    <s v="SKU1004"/>
    <n v="2"/>
    <x v="1"/>
    <x v="2"/>
    <n v="2373.5700000000002"/>
    <n v="791.19"/>
    <n v="3"/>
    <x v="3"/>
    <x v="1"/>
    <x v="1"/>
    <s v="Accessory,Extended Warranty,Accessory"/>
    <n v="73.83"/>
    <n v="2447.4"/>
  </r>
  <r>
    <x v="97"/>
    <n v="20"/>
    <x v="0"/>
    <x v="0"/>
    <x v="0"/>
    <x v="2"/>
    <s v="SKU1003"/>
    <n v="3"/>
    <x v="1"/>
    <x v="3"/>
    <n v="4224.1499999999996"/>
    <n v="844.83"/>
    <n v="5"/>
    <x v="3"/>
    <x v="1"/>
    <x v="0"/>
    <s v="Impulse Item,Impulse Item,Extended Warranty"/>
    <n v="64.599999999999994"/>
    <n v="4288.75"/>
  </r>
  <r>
    <x v="98"/>
    <n v="21"/>
    <x v="0"/>
    <x v="1"/>
    <x v="0"/>
    <x v="2"/>
    <s v="SKU1003"/>
    <n v="3"/>
    <x v="0"/>
    <x v="1"/>
    <n v="3379.32"/>
    <n v="844.83"/>
    <n v="4"/>
    <x v="3"/>
    <x v="1"/>
    <x v="1"/>
    <s v="Accessory"/>
    <n v="31.11"/>
    <n v="3410.4300000000003"/>
  </r>
  <r>
    <x v="99"/>
    <n v="31"/>
    <x v="0"/>
    <x v="0"/>
    <x v="0"/>
    <x v="0"/>
    <s v="SKU1004"/>
    <n v="2"/>
    <x v="1"/>
    <x v="2"/>
    <n v="7120.71"/>
    <n v="791.19"/>
    <n v="9"/>
    <x v="3"/>
    <x v="1"/>
    <x v="2"/>
    <s v="Impulse Item,Impulse Item,Accessory"/>
    <n v="35.56"/>
    <n v="7156.27"/>
  </r>
  <r>
    <x v="100"/>
    <n v="33"/>
    <x v="0"/>
    <x v="0"/>
    <x v="0"/>
    <x v="1"/>
    <s v="SKU1005"/>
    <n v="3"/>
    <x v="0"/>
    <x v="2"/>
    <n v="3711.68"/>
    <n v="463.96"/>
    <n v="8"/>
    <x v="3"/>
    <x v="1"/>
    <x v="2"/>
    <s v="Impulse Item,Impulse Item,Impulse Item"/>
    <n v="78.38"/>
    <n v="3790.06"/>
  </r>
  <r>
    <x v="101"/>
    <n v="36"/>
    <x v="1"/>
    <x v="1"/>
    <x v="0"/>
    <x v="0"/>
    <s v="SKU1004"/>
    <n v="2"/>
    <x v="1"/>
    <x v="2"/>
    <n v="3164.76"/>
    <n v="791.19"/>
    <n v="4"/>
    <x v="3"/>
    <x v="1"/>
    <x v="1"/>
    <s v="Accessory"/>
    <n v="6.69"/>
    <n v="3171.4500000000003"/>
  </r>
  <r>
    <x v="102"/>
    <n v="45"/>
    <x v="1"/>
    <x v="1"/>
    <x v="0"/>
    <x v="3"/>
    <s v="SKU1002"/>
    <n v="3"/>
    <x v="1"/>
    <x v="0"/>
    <n v="1482.18"/>
    <n v="247.03"/>
    <n v="6"/>
    <x v="3"/>
    <x v="1"/>
    <x v="2"/>
    <s v="Accessory,Extended Warranty,Extended Warranty"/>
    <n v="101.27"/>
    <n v="1583.45"/>
  </r>
  <r>
    <x v="103"/>
    <n v="55"/>
    <x v="1"/>
    <x v="0"/>
    <x v="0"/>
    <x v="0"/>
    <s v="SKU1004"/>
    <n v="2"/>
    <x v="1"/>
    <x v="0"/>
    <n v="1582.38"/>
    <n v="791.19"/>
    <n v="2"/>
    <x v="3"/>
    <x v="1"/>
    <x v="0"/>
    <s v="Accessory,Impulse Item,Extended Warranty"/>
    <n v="65.25"/>
    <n v="1647.63"/>
  </r>
  <r>
    <x v="104"/>
    <n v="61"/>
    <x v="2"/>
    <x v="1"/>
    <x v="1"/>
    <x v="3"/>
    <s v="SKU1002"/>
    <n v="3"/>
    <x v="0"/>
    <x v="1"/>
    <n v="988.12"/>
    <n v="247.03"/>
    <n v="4"/>
    <x v="3"/>
    <x v="1"/>
    <x v="1"/>
    <s v="Extended Warranty,Extended Warranty"/>
    <n v="62.04"/>
    <n v="1050.1600000000001"/>
  </r>
  <r>
    <x v="105"/>
    <n v="62"/>
    <x v="2"/>
    <x v="0"/>
    <x v="0"/>
    <x v="3"/>
    <s v="SKU1002"/>
    <n v="3"/>
    <x v="0"/>
    <x v="1"/>
    <n v="494.06"/>
    <n v="247.03"/>
    <n v="2"/>
    <x v="3"/>
    <x v="1"/>
    <x v="1"/>
    <m/>
    <n v="0"/>
    <n v="494.06"/>
  </r>
  <r>
    <x v="106"/>
    <n v="63"/>
    <x v="2"/>
    <x v="0"/>
    <x v="0"/>
    <x v="1"/>
    <s v="SKU1005"/>
    <n v="3"/>
    <x v="1"/>
    <x v="1"/>
    <n v="4639.6000000000004"/>
    <n v="463.96"/>
    <n v="10"/>
    <x v="3"/>
    <x v="1"/>
    <x v="1"/>
    <s v="Impulse Item"/>
    <n v="37.17"/>
    <n v="4676.7700000000004"/>
  </r>
  <r>
    <x v="107"/>
    <n v="63"/>
    <x v="2"/>
    <x v="0"/>
    <x v="0"/>
    <x v="2"/>
    <s v="SKU1003"/>
    <n v="3"/>
    <x v="1"/>
    <x v="0"/>
    <n v="5068.9799999999996"/>
    <n v="844.83"/>
    <n v="6"/>
    <x v="3"/>
    <x v="1"/>
    <x v="1"/>
    <s v="Accessory,Impulse Item"/>
    <n v="33.83"/>
    <n v="5102.8099999999995"/>
  </r>
  <r>
    <x v="108"/>
    <n v="64"/>
    <x v="2"/>
    <x v="0"/>
    <x v="0"/>
    <x v="1"/>
    <s v="SKU1005"/>
    <n v="3"/>
    <x v="1"/>
    <x v="2"/>
    <n v="2783.76"/>
    <n v="463.96"/>
    <n v="6"/>
    <x v="3"/>
    <x v="1"/>
    <x v="0"/>
    <s v="Accessory,Impulse Item,Impulse Item"/>
    <n v="61.16"/>
    <n v="2844.92"/>
  </r>
  <r>
    <x v="109"/>
    <n v="65"/>
    <x v="2"/>
    <x v="1"/>
    <x v="0"/>
    <x v="3"/>
    <s v="SKU1002"/>
    <n v="3"/>
    <x v="1"/>
    <x v="3"/>
    <n v="247.03"/>
    <n v="247.03"/>
    <n v="1"/>
    <x v="3"/>
    <x v="1"/>
    <x v="1"/>
    <m/>
    <n v="0"/>
    <n v="247.03"/>
  </r>
  <r>
    <x v="110"/>
    <n v="67"/>
    <x v="2"/>
    <x v="0"/>
    <x v="0"/>
    <x v="0"/>
    <s v="SKU1001"/>
    <n v="5"/>
    <x v="1"/>
    <x v="3"/>
    <n v="145.25"/>
    <n v="20.75"/>
    <n v="7"/>
    <x v="3"/>
    <x v="1"/>
    <x v="1"/>
    <s v="Accessory,Extended Warranty"/>
    <n v="46.92"/>
    <n v="192.17000000000002"/>
  </r>
  <r>
    <x v="111"/>
    <n v="70"/>
    <x v="2"/>
    <x v="0"/>
    <x v="0"/>
    <x v="2"/>
    <s v="SKU1003"/>
    <n v="3"/>
    <x v="1"/>
    <x v="3"/>
    <n v="4224.1499999999996"/>
    <n v="844.83"/>
    <n v="5"/>
    <x v="3"/>
    <x v="1"/>
    <x v="0"/>
    <s v="Impulse Item"/>
    <n v="7.29"/>
    <n v="4231.4399999999996"/>
  </r>
  <r>
    <x v="112"/>
    <n v="73"/>
    <x v="2"/>
    <x v="0"/>
    <x v="0"/>
    <x v="0"/>
    <s v="SKU1004"/>
    <n v="2"/>
    <x v="1"/>
    <x v="1"/>
    <n v="5538.33"/>
    <n v="791.19"/>
    <n v="7"/>
    <x v="3"/>
    <x v="1"/>
    <x v="0"/>
    <s v="Extended Warranty,Accessory"/>
    <n v="37.33"/>
    <n v="5575.66"/>
  </r>
  <r>
    <x v="113"/>
    <n v="77"/>
    <x v="2"/>
    <x v="1"/>
    <x v="0"/>
    <x v="3"/>
    <s v="SKU1002"/>
    <n v="3"/>
    <x v="1"/>
    <x v="1"/>
    <n v="741.09"/>
    <n v="247.03"/>
    <n v="3"/>
    <x v="3"/>
    <x v="1"/>
    <x v="0"/>
    <s v="Accessory,Impulse Item,Impulse Item"/>
    <n v="42.87"/>
    <n v="783.96"/>
  </r>
  <r>
    <x v="114"/>
    <n v="77"/>
    <x v="2"/>
    <x v="0"/>
    <x v="0"/>
    <x v="1"/>
    <s v="SKU1005"/>
    <n v="3"/>
    <x v="1"/>
    <x v="3"/>
    <n v="2783.76"/>
    <n v="463.96"/>
    <n v="6"/>
    <x v="3"/>
    <x v="1"/>
    <x v="0"/>
    <s v="Impulse Item"/>
    <n v="38.4"/>
    <n v="2822.1600000000003"/>
  </r>
  <r>
    <x v="115"/>
    <n v="77"/>
    <x v="2"/>
    <x v="1"/>
    <x v="0"/>
    <x v="2"/>
    <s v="SKU1003"/>
    <n v="3"/>
    <x v="1"/>
    <x v="1"/>
    <n v="5913.81"/>
    <n v="844.83"/>
    <n v="7"/>
    <x v="3"/>
    <x v="1"/>
    <x v="1"/>
    <s v="Impulse Item,Accessory,Extended Warranty"/>
    <n v="63.88"/>
    <n v="5977.6900000000005"/>
  </r>
  <r>
    <x v="116"/>
    <n v="79"/>
    <x v="2"/>
    <x v="1"/>
    <x v="0"/>
    <x v="2"/>
    <s v="SKU1003"/>
    <n v="3"/>
    <x v="0"/>
    <x v="2"/>
    <n v="1689.66"/>
    <n v="844.83"/>
    <n v="2"/>
    <x v="3"/>
    <x v="1"/>
    <x v="2"/>
    <m/>
    <n v="0"/>
    <n v="1689.66"/>
  </r>
  <r>
    <x v="117"/>
    <n v="19"/>
    <x v="0"/>
    <x v="1"/>
    <x v="0"/>
    <x v="3"/>
    <s v="SKU1002"/>
    <n v="3"/>
    <x v="1"/>
    <x v="0"/>
    <n v="494.06"/>
    <n v="247.03"/>
    <n v="2"/>
    <x v="4"/>
    <x v="1"/>
    <x v="0"/>
    <m/>
    <n v="0"/>
    <n v="494.06"/>
  </r>
  <r>
    <x v="118"/>
    <n v="20"/>
    <x v="0"/>
    <x v="0"/>
    <x v="0"/>
    <x v="2"/>
    <s v="SKU1003"/>
    <n v="3"/>
    <x v="1"/>
    <x v="3"/>
    <n v="5913.81"/>
    <n v="844.83"/>
    <n v="7"/>
    <x v="4"/>
    <x v="1"/>
    <x v="0"/>
    <m/>
    <n v="0"/>
    <n v="5913.81"/>
  </r>
  <r>
    <x v="119"/>
    <n v="22"/>
    <x v="0"/>
    <x v="1"/>
    <x v="0"/>
    <x v="1"/>
    <s v="SKU1005"/>
    <n v="3"/>
    <x v="0"/>
    <x v="1"/>
    <n v="3711.68"/>
    <n v="463.96"/>
    <n v="8"/>
    <x v="4"/>
    <x v="1"/>
    <x v="1"/>
    <m/>
    <n v="0"/>
    <n v="3711.68"/>
  </r>
  <r>
    <x v="120"/>
    <n v="23"/>
    <x v="0"/>
    <x v="1"/>
    <x v="1"/>
    <x v="1"/>
    <s v="SKU1005"/>
    <n v="3"/>
    <x v="1"/>
    <x v="2"/>
    <n v="3247.72"/>
    <n v="463.96"/>
    <n v="7"/>
    <x v="4"/>
    <x v="1"/>
    <x v="2"/>
    <s v="Extended Warranty,Impulse Item,Impulse Item"/>
    <n v="120.77"/>
    <n v="3368.49"/>
  </r>
  <r>
    <x v="121"/>
    <n v="23"/>
    <x v="0"/>
    <x v="0"/>
    <x v="0"/>
    <x v="0"/>
    <s v="SKU1001"/>
    <n v="5"/>
    <x v="1"/>
    <x v="2"/>
    <n v="62.25"/>
    <n v="20.75"/>
    <n v="3"/>
    <x v="4"/>
    <x v="1"/>
    <x v="0"/>
    <s v="Accessory,Accessory"/>
    <n v="55.68"/>
    <n v="117.93"/>
  </r>
  <r>
    <x v="122"/>
    <n v="29"/>
    <x v="0"/>
    <x v="0"/>
    <x v="0"/>
    <x v="1"/>
    <s v="SKU1005"/>
    <n v="3"/>
    <x v="0"/>
    <x v="1"/>
    <n v="2319.8000000000002"/>
    <n v="463.96"/>
    <n v="5"/>
    <x v="4"/>
    <x v="1"/>
    <x v="0"/>
    <s v="Extended Warranty,Extended Warranty,Accessory"/>
    <n v="93.56"/>
    <n v="2413.36"/>
  </r>
  <r>
    <x v="123"/>
    <n v="29"/>
    <x v="0"/>
    <x v="1"/>
    <x v="0"/>
    <x v="3"/>
    <s v="SKU1002"/>
    <n v="3"/>
    <x v="1"/>
    <x v="0"/>
    <n v="494.06"/>
    <n v="247.03"/>
    <n v="2"/>
    <x v="4"/>
    <x v="1"/>
    <x v="1"/>
    <s v="Accessory,Accessory,Extended Warranty"/>
    <n v="103.15"/>
    <n v="597.21"/>
  </r>
  <r>
    <x v="124"/>
    <n v="31"/>
    <x v="0"/>
    <x v="1"/>
    <x v="0"/>
    <x v="0"/>
    <s v="SKU1004"/>
    <n v="2"/>
    <x v="1"/>
    <x v="2"/>
    <n v="3955.95"/>
    <n v="791.19"/>
    <n v="5"/>
    <x v="4"/>
    <x v="1"/>
    <x v="1"/>
    <s v="Extended Warranty"/>
    <n v="22.05"/>
    <n v="3978"/>
  </r>
  <r>
    <x v="125"/>
    <n v="31"/>
    <x v="0"/>
    <x v="0"/>
    <x v="0"/>
    <x v="3"/>
    <s v="SKU1002"/>
    <n v="3"/>
    <x v="1"/>
    <x v="3"/>
    <n v="494.06"/>
    <n v="247.03"/>
    <n v="2"/>
    <x v="4"/>
    <x v="1"/>
    <x v="2"/>
    <s v="Extended Warranty"/>
    <n v="45.54"/>
    <n v="539.6"/>
  </r>
  <r>
    <x v="126"/>
    <n v="36"/>
    <x v="1"/>
    <x v="0"/>
    <x v="0"/>
    <x v="0"/>
    <s v="SKU1001"/>
    <n v="5"/>
    <x v="1"/>
    <x v="0"/>
    <n v="41.5"/>
    <n v="20.75"/>
    <n v="2"/>
    <x v="4"/>
    <x v="1"/>
    <x v="0"/>
    <m/>
    <n v="0"/>
    <n v="41.5"/>
  </r>
  <r>
    <x v="127"/>
    <n v="36"/>
    <x v="1"/>
    <x v="1"/>
    <x v="0"/>
    <x v="1"/>
    <s v="SKU1005"/>
    <n v="3"/>
    <x v="1"/>
    <x v="1"/>
    <n v="3711.68"/>
    <n v="463.96"/>
    <n v="8"/>
    <x v="4"/>
    <x v="1"/>
    <x v="0"/>
    <s v="Accessory"/>
    <n v="32.880000000000003"/>
    <n v="3744.56"/>
  </r>
  <r>
    <x v="128"/>
    <n v="38"/>
    <x v="1"/>
    <x v="1"/>
    <x v="0"/>
    <x v="0"/>
    <s v="SKU1004"/>
    <n v="2"/>
    <x v="1"/>
    <x v="2"/>
    <n v="3164.76"/>
    <n v="791.19"/>
    <n v="4"/>
    <x v="4"/>
    <x v="1"/>
    <x v="1"/>
    <s v="Extended Warranty,Accessory,Accessory"/>
    <n v="75.150000000000006"/>
    <n v="3239.9100000000003"/>
  </r>
  <r>
    <x v="129"/>
    <n v="47"/>
    <x v="1"/>
    <x v="0"/>
    <x v="0"/>
    <x v="0"/>
    <s v="SKU1001"/>
    <n v="5"/>
    <x v="1"/>
    <x v="0"/>
    <n v="166"/>
    <n v="20.75"/>
    <n v="8"/>
    <x v="4"/>
    <x v="1"/>
    <x v="0"/>
    <s v="Impulse Item,Impulse Item,Extended Warranty"/>
    <n v="40.270000000000003"/>
    <n v="206.27"/>
  </r>
  <r>
    <x v="130"/>
    <n v="51"/>
    <x v="1"/>
    <x v="0"/>
    <x v="1"/>
    <x v="0"/>
    <s v="SKU1001"/>
    <n v="5"/>
    <x v="1"/>
    <x v="3"/>
    <n v="207.5"/>
    <n v="20.75"/>
    <n v="10"/>
    <x v="4"/>
    <x v="1"/>
    <x v="0"/>
    <m/>
    <n v="0"/>
    <n v="207.5"/>
  </r>
  <r>
    <x v="131"/>
    <n v="55"/>
    <x v="1"/>
    <x v="1"/>
    <x v="0"/>
    <x v="1"/>
    <s v="SKU1005"/>
    <n v="3"/>
    <x v="1"/>
    <x v="2"/>
    <n v="4175.6400000000003"/>
    <n v="463.96"/>
    <n v="9"/>
    <x v="4"/>
    <x v="1"/>
    <x v="2"/>
    <m/>
    <n v="0"/>
    <n v="4175.6400000000003"/>
  </r>
  <r>
    <x v="132"/>
    <n v="55"/>
    <x v="1"/>
    <x v="0"/>
    <x v="0"/>
    <x v="2"/>
    <s v="SKU1003"/>
    <n v="3"/>
    <x v="1"/>
    <x v="0"/>
    <n v="5068.9799999999996"/>
    <n v="844.83"/>
    <n v="6"/>
    <x v="4"/>
    <x v="1"/>
    <x v="0"/>
    <m/>
    <n v="0"/>
    <n v="5068.9799999999996"/>
  </r>
  <r>
    <x v="133"/>
    <n v="63"/>
    <x v="2"/>
    <x v="1"/>
    <x v="1"/>
    <x v="0"/>
    <s v="SKU1001"/>
    <n v="5"/>
    <x v="1"/>
    <x v="0"/>
    <n v="20.75"/>
    <n v="20.75"/>
    <n v="1"/>
    <x v="4"/>
    <x v="1"/>
    <x v="2"/>
    <s v="Impulse Item"/>
    <n v="40.75"/>
    <n v="61.5"/>
  </r>
  <r>
    <x v="134"/>
    <n v="67"/>
    <x v="2"/>
    <x v="1"/>
    <x v="0"/>
    <x v="0"/>
    <s v="SKU1001"/>
    <n v="5"/>
    <x v="1"/>
    <x v="1"/>
    <n v="124.5"/>
    <n v="20.75"/>
    <n v="6"/>
    <x v="4"/>
    <x v="1"/>
    <x v="1"/>
    <s v="Extended Warranty,Accessory"/>
    <n v="32.44"/>
    <n v="156.94"/>
  </r>
  <r>
    <x v="135"/>
    <n v="68"/>
    <x v="2"/>
    <x v="0"/>
    <x v="0"/>
    <x v="0"/>
    <s v="SKU1004"/>
    <n v="2"/>
    <x v="1"/>
    <x v="2"/>
    <n v="5538.33"/>
    <n v="791.19"/>
    <n v="7"/>
    <x v="4"/>
    <x v="1"/>
    <x v="1"/>
    <s v="Impulse Item,Extended Warranty,Impulse Item"/>
    <n v="75.88"/>
    <n v="5614.21"/>
  </r>
  <r>
    <x v="136"/>
    <n v="69"/>
    <x v="2"/>
    <x v="1"/>
    <x v="0"/>
    <x v="0"/>
    <s v="SKU1004"/>
    <n v="2"/>
    <x v="1"/>
    <x v="2"/>
    <n v="2373.5700000000002"/>
    <n v="791.19"/>
    <n v="3"/>
    <x v="4"/>
    <x v="1"/>
    <x v="0"/>
    <m/>
    <n v="0"/>
    <n v="2373.5700000000002"/>
  </r>
  <r>
    <x v="137"/>
    <n v="69"/>
    <x v="2"/>
    <x v="1"/>
    <x v="1"/>
    <x v="1"/>
    <s v="SKU1005"/>
    <n v="3"/>
    <x v="1"/>
    <x v="2"/>
    <n v="3247.72"/>
    <n v="463.96"/>
    <n v="7"/>
    <x v="4"/>
    <x v="1"/>
    <x v="0"/>
    <s v="Impulse Item,Impulse Item,Extended Warranty"/>
    <n v="83"/>
    <n v="3330.72"/>
  </r>
  <r>
    <x v="138"/>
    <n v="71"/>
    <x v="2"/>
    <x v="0"/>
    <x v="0"/>
    <x v="2"/>
    <s v="SKU1003"/>
    <n v="3"/>
    <x v="1"/>
    <x v="1"/>
    <n v="3379.32"/>
    <n v="844.83"/>
    <n v="4"/>
    <x v="4"/>
    <x v="1"/>
    <x v="0"/>
    <s v="Impulse Item,Extended Warranty"/>
    <n v="62.86"/>
    <n v="3442.1800000000003"/>
  </r>
  <r>
    <x v="139"/>
    <n v="72"/>
    <x v="2"/>
    <x v="0"/>
    <x v="0"/>
    <x v="0"/>
    <s v="SKU1004"/>
    <n v="2"/>
    <x v="1"/>
    <x v="2"/>
    <n v="2373.5700000000002"/>
    <n v="791.19"/>
    <n v="3"/>
    <x v="4"/>
    <x v="1"/>
    <x v="2"/>
    <s v="Extended Warranty"/>
    <n v="9.14"/>
    <n v="2382.71"/>
  </r>
  <r>
    <x v="140"/>
    <n v="75"/>
    <x v="2"/>
    <x v="1"/>
    <x v="0"/>
    <x v="2"/>
    <s v="SKU1003"/>
    <n v="3"/>
    <x v="1"/>
    <x v="0"/>
    <n v="6758.64"/>
    <n v="844.83"/>
    <n v="8"/>
    <x v="4"/>
    <x v="1"/>
    <x v="1"/>
    <m/>
    <n v="0"/>
    <n v="6758.64"/>
  </r>
  <r>
    <x v="141"/>
    <n v="20"/>
    <x v="0"/>
    <x v="0"/>
    <x v="0"/>
    <x v="0"/>
    <s v="SKU1001"/>
    <n v="5"/>
    <x v="1"/>
    <x v="0"/>
    <n v="186.75"/>
    <n v="20.75"/>
    <n v="9"/>
    <x v="5"/>
    <x v="1"/>
    <x v="2"/>
    <s v="Extended Warranty"/>
    <n v="40.28"/>
    <n v="227.03"/>
  </r>
  <r>
    <x v="142"/>
    <n v="26"/>
    <x v="0"/>
    <x v="0"/>
    <x v="0"/>
    <x v="0"/>
    <s v="SKU1004"/>
    <n v="2"/>
    <x v="0"/>
    <x v="1"/>
    <n v="6329.52"/>
    <n v="791.19"/>
    <n v="8"/>
    <x v="5"/>
    <x v="1"/>
    <x v="2"/>
    <s v="Impulse Item"/>
    <n v="13.12"/>
    <n v="6342.64"/>
  </r>
  <r>
    <x v="143"/>
    <n v="26"/>
    <x v="0"/>
    <x v="0"/>
    <x v="0"/>
    <x v="0"/>
    <s v="SKU1004"/>
    <n v="2"/>
    <x v="1"/>
    <x v="1"/>
    <n v="6329.52"/>
    <n v="791.19"/>
    <n v="8"/>
    <x v="5"/>
    <x v="1"/>
    <x v="0"/>
    <s v="Accessory,Impulse Item,Accessory"/>
    <n v="82.74"/>
    <n v="6412.26"/>
  </r>
  <r>
    <x v="144"/>
    <n v="30"/>
    <x v="0"/>
    <x v="1"/>
    <x v="1"/>
    <x v="2"/>
    <s v="SKU1003"/>
    <n v="3"/>
    <x v="1"/>
    <x v="3"/>
    <n v="5913.81"/>
    <n v="844.83"/>
    <n v="7"/>
    <x v="5"/>
    <x v="1"/>
    <x v="1"/>
    <m/>
    <n v="0"/>
    <n v="5913.81"/>
  </r>
  <r>
    <x v="145"/>
    <n v="33"/>
    <x v="0"/>
    <x v="0"/>
    <x v="0"/>
    <x v="0"/>
    <s v="SKU1004"/>
    <n v="2"/>
    <x v="1"/>
    <x v="0"/>
    <n v="5538.33"/>
    <n v="791.19"/>
    <n v="7"/>
    <x v="5"/>
    <x v="1"/>
    <x v="2"/>
    <s v="Extended Warranty,Extended Warranty,Accessory"/>
    <n v="115.11"/>
    <n v="5653.44"/>
  </r>
  <r>
    <x v="146"/>
    <n v="33"/>
    <x v="0"/>
    <x v="1"/>
    <x v="0"/>
    <x v="0"/>
    <s v="SKU1001"/>
    <n v="5"/>
    <x v="1"/>
    <x v="0"/>
    <n v="166"/>
    <n v="20.75"/>
    <n v="8"/>
    <x v="5"/>
    <x v="1"/>
    <x v="1"/>
    <s v="Extended Warranty,Extended Warranty,Extended Warranty"/>
    <n v="65.489999999999995"/>
    <n v="231.49"/>
  </r>
  <r>
    <x v="147"/>
    <n v="38"/>
    <x v="1"/>
    <x v="1"/>
    <x v="0"/>
    <x v="3"/>
    <s v="SKU1002"/>
    <n v="3"/>
    <x v="1"/>
    <x v="0"/>
    <n v="494.06"/>
    <n v="247.03"/>
    <n v="2"/>
    <x v="5"/>
    <x v="1"/>
    <x v="2"/>
    <s v="Extended Warranty,Impulse Item"/>
    <n v="51.71"/>
    <n v="545.77"/>
  </r>
  <r>
    <x v="148"/>
    <n v="40"/>
    <x v="1"/>
    <x v="1"/>
    <x v="0"/>
    <x v="2"/>
    <s v="SKU1003"/>
    <n v="3"/>
    <x v="1"/>
    <x v="0"/>
    <n v="3379.32"/>
    <n v="844.83"/>
    <n v="4"/>
    <x v="5"/>
    <x v="1"/>
    <x v="0"/>
    <s v="Impulse Item,Impulse Item"/>
    <n v="37.369999999999997"/>
    <n v="3416.69"/>
  </r>
  <r>
    <x v="149"/>
    <n v="41"/>
    <x v="1"/>
    <x v="0"/>
    <x v="0"/>
    <x v="0"/>
    <s v="SKU1001"/>
    <n v="5"/>
    <x v="0"/>
    <x v="3"/>
    <n v="145.25"/>
    <n v="20.75"/>
    <n v="7"/>
    <x v="5"/>
    <x v="1"/>
    <x v="2"/>
    <s v="Impulse Item,Impulse Item"/>
    <n v="52.95"/>
    <n v="198.2"/>
  </r>
  <r>
    <x v="150"/>
    <n v="41"/>
    <x v="1"/>
    <x v="1"/>
    <x v="0"/>
    <x v="2"/>
    <s v="SKU1003"/>
    <n v="3"/>
    <x v="1"/>
    <x v="1"/>
    <n v="1689.66"/>
    <n v="844.83"/>
    <n v="2"/>
    <x v="5"/>
    <x v="1"/>
    <x v="1"/>
    <s v="Extended Warranty"/>
    <n v="13.93"/>
    <n v="1703.5900000000001"/>
  </r>
  <r>
    <x v="151"/>
    <n v="41"/>
    <x v="1"/>
    <x v="1"/>
    <x v="0"/>
    <x v="0"/>
    <s v="SKU1001"/>
    <n v="5"/>
    <x v="1"/>
    <x v="1"/>
    <n v="145.25"/>
    <n v="20.75"/>
    <n v="7"/>
    <x v="5"/>
    <x v="1"/>
    <x v="1"/>
    <s v="Accessory,Accessory"/>
    <n v="51.33"/>
    <n v="196.57999999999998"/>
  </r>
  <r>
    <x v="152"/>
    <n v="43"/>
    <x v="1"/>
    <x v="1"/>
    <x v="0"/>
    <x v="0"/>
    <s v="SKU1004"/>
    <n v="2"/>
    <x v="0"/>
    <x v="3"/>
    <n v="791.19"/>
    <n v="791.19"/>
    <n v="1"/>
    <x v="5"/>
    <x v="1"/>
    <x v="1"/>
    <m/>
    <n v="0"/>
    <n v="791.19"/>
  </r>
  <r>
    <x v="153"/>
    <n v="51"/>
    <x v="1"/>
    <x v="0"/>
    <x v="0"/>
    <x v="2"/>
    <s v="SKU1003"/>
    <n v="3"/>
    <x v="0"/>
    <x v="1"/>
    <n v="844.83"/>
    <n v="844.83"/>
    <n v="1"/>
    <x v="5"/>
    <x v="1"/>
    <x v="0"/>
    <m/>
    <n v="0"/>
    <n v="844.83"/>
  </r>
  <r>
    <x v="154"/>
    <n v="51"/>
    <x v="1"/>
    <x v="0"/>
    <x v="0"/>
    <x v="3"/>
    <s v="SKU1002"/>
    <n v="3"/>
    <x v="1"/>
    <x v="3"/>
    <n v="247.03"/>
    <n v="247.03"/>
    <n v="1"/>
    <x v="5"/>
    <x v="1"/>
    <x v="2"/>
    <s v="Extended Warranty,Impulse Item"/>
    <n v="91.38"/>
    <n v="338.40999999999997"/>
  </r>
  <r>
    <x v="155"/>
    <n v="52"/>
    <x v="1"/>
    <x v="1"/>
    <x v="1"/>
    <x v="3"/>
    <s v="SKU1002"/>
    <n v="3"/>
    <x v="1"/>
    <x v="2"/>
    <n v="1235.1500000000001"/>
    <n v="247.03"/>
    <n v="5"/>
    <x v="5"/>
    <x v="1"/>
    <x v="2"/>
    <s v="Accessory,Extended Warranty,Accessory"/>
    <n v="98.33"/>
    <n v="1333.48"/>
  </r>
  <r>
    <x v="78"/>
    <n v="53"/>
    <x v="1"/>
    <x v="1"/>
    <x v="0"/>
    <x v="1"/>
    <s v="SKU1005"/>
    <n v="3"/>
    <x v="1"/>
    <x v="3"/>
    <n v="927.92"/>
    <n v="463.96"/>
    <n v="2"/>
    <x v="5"/>
    <x v="1"/>
    <x v="2"/>
    <s v="Accessory,Impulse Item"/>
    <n v="70.61"/>
    <n v="998.53"/>
  </r>
  <r>
    <x v="156"/>
    <n v="54"/>
    <x v="1"/>
    <x v="1"/>
    <x v="0"/>
    <x v="2"/>
    <s v="SKU1003"/>
    <n v="3"/>
    <x v="0"/>
    <x v="2"/>
    <n v="8448.2999999999993"/>
    <n v="844.83"/>
    <n v="10"/>
    <x v="5"/>
    <x v="1"/>
    <x v="1"/>
    <m/>
    <n v="0"/>
    <n v="8448.2999999999993"/>
  </r>
  <r>
    <x v="157"/>
    <n v="56"/>
    <x v="2"/>
    <x v="0"/>
    <x v="0"/>
    <x v="3"/>
    <s v="SKU1002"/>
    <n v="3"/>
    <x v="1"/>
    <x v="1"/>
    <n v="1729.21"/>
    <n v="247.03"/>
    <n v="7"/>
    <x v="5"/>
    <x v="1"/>
    <x v="2"/>
    <s v="Accessory"/>
    <n v="8.89"/>
    <n v="1738.1000000000001"/>
  </r>
  <r>
    <x v="158"/>
    <n v="57"/>
    <x v="2"/>
    <x v="1"/>
    <x v="0"/>
    <x v="2"/>
    <s v="SKU1003"/>
    <n v="3"/>
    <x v="0"/>
    <x v="2"/>
    <n v="3379.32"/>
    <n v="844.83"/>
    <n v="4"/>
    <x v="5"/>
    <x v="1"/>
    <x v="0"/>
    <s v="Impulse Item,Accessory,Extended Warranty"/>
    <n v="37.130000000000003"/>
    <n v="3416.4500000000003"/>
  </r>
  <r>
    <x v="159"/>
    <n v="58"/>
    <x v="2"/>
    <x v="1"/>
    <x v="0"/>
    <x v="1"/>
    <s v="SKU1005"/>
    <n v="3"/>
    <x v="0"/>
    <x v="0"/>
    <n v="1391.88"/>
    <n v="463.96"/>
    <n v="3"/>
    <x v="5"/>
    <x v="1"/>
    <x v="2"/>
    <s v="Accessory"/>
    <n v="7.65"/>
    <n v="1399.5300000000002"/>
  </r>
  <r>
    <x v="160"/>
    <n v="59"/>
    <x v="2"/>
    <x v="0"/>
    <x v="0"/>
    <x v="3"/>
    <s v="SKU1002"/>
    <n v="3"/>
    <x v="0"/>
    <x v="0"/>
    <n v="2470.3000000000002"/>
    <n v="247.03"/>
    <n v="10"/>
    <x v="5"/>
    <x v="1"/>
    <x v="1"/>
    <s v="Extended Warranty,Impulse Item,Impulse Item"/>
    <n v="145.91999999999999"/>
    <n v="2616.2200000000003"/>
  </r>
  <r>
    <x v="161"/>
    <n v="61"/>
    <x v="2"/>
    <x v="0"/>
    <x v="0"/>
    <x v="0"/>
    <s v="SKU1001"/>
    <n v="5"/>
    <x v="1"/>
    <x v="3"/>
    <n v="20.75"/>
    <n v="20.75"/>
    <n v="1"/>
    <x v="5"/>
    <x v="1"/>
    <x v="0"/>
    <s v="Extended Warranty"/>
    <n v="11.92"/>
    <n v="32.67"/>
  </r>
  <r>
    <x v="162"/>
    <n v="69"/>
    <x v="2"/>
    <x v="0"/>
    <x v="0"/>
    <x v="2"/>
    <s v="SKU1003"/>
    <n v="3"/>
    <x v="0"/>
    <x v="1"/>
    <n v="6758.64"/>
    <n v="844.83"/>
    <n v="8"/>
    <x v="5"/>
    <x v="1"/>
    <x v="1"/>
    <s v="Accessory"/>
    <n v="43.51"/>
    <n v="6802.1500000000005"/>
  </r>
  <r>
    <x v="163"/>
    <n v="69"/>
    <x v="2"/>
    <x v="1"/>
    <x v="1"/>
    <x v="1"/>
    <s v="SKU1005"/>
    <n v="3"/>
    <x v="1"/>
    <x v="1"/>
    <n v="927.92"/>
    <n v="463.96"/>
    <n v="2"/>
    <x v="5"/>
    <x v="1"/>
    <x v="1"/>
    <s v="Impulse Item,Impulse Item"/>
    <n v="53.45"/>
    <n v="981.37"/>
  </r>
  <r>
    <x v="164"/>
    <n v="70"/>
    <x v="2"/>
    <x v="0"/>
    <x v="0"/>
    <x v="1"/>
    <s v="SKU1005"/>
    <n v="3"/>
    <x v="1"/>
    <x v="1"/>
    <n v="463.96"/>
    <n v="463.96"/>
    <n v="1"/>
    <x v="5"/>
    <x v="1"/>
    <x v="2"/>
    <s v="Extended Warranty,Extended Warranty,Accessory"/>
    <n v="103.76"/>
    <n v="567.72"/>
  </r>
  <r>
    <x v="165"/>
    <n v="71"/>
    <x v="2"/>
    <x v="1"/>
    <x v="1"/>
    <x v="2"/>
    <s v="SKU1003"/>
    <n v="3"/>
    <x v="1"/>
    <x v="0"/>
    <n v="844.83"/>
    <n v="844.83"/>
    <n v="1"/>
    <x v="5"/>
    <x v="1"/>
    <x v="1"/>
    <s v="Extended Warranty"/>
    <n v="6.26"/>
    <n v="851.09"/>
  </r>
  <r>
    <x v="166"/>
    <n v="71"/>
    <x v="2"/>
    <x v="0"/>
    <x v="0"/>
    <x v="0"/>
    <s v="SKU1004"/>
    <n v="2"/>
    <x v="1"/>
    <x v="3"/>
    <n v="7120.71"/>
    <n v="791.19"/>
    <n v="9"/>
    <x v="5"/>
    <x v="1"/>
    <x v="2"/>
    <m/>
    <n v="0"/>
    <n v="7120.71"/>
  </r>
  <r>
    <x v="167"/>
    <n v="72"/>
    <x v="2"/>
    <x v="1"/>
    <x v="0"/>
    <x v="1"/>
    <s v="SKU1005"/>
    <n v="3"/>
    <x v="0"/>
    <x v="1"/>
    <n v="4639.6000000000004"/>
    <n v="463.96"/>
    <n v="10"/>
    <x v="5"/>
    <x v="1"/>
    <x v="0"/>
    <s v="Accessory"/>
    <n v="7.15"/>
    <n v="4646.75"/>
  </r>
  <r>
    <x v="168"/>
    <n v="73"/>
    <x v="2"/>
    <x v="1"/>
    <x v="0"/>
    <x v="3"/>
    <s v="SKU1002"/>
    <n v="3"/>
    <x v="0"/>
    <x v="0"/>
    <n v="1482.18"/>
    <n v="247.03"/>
    <n v="6"/>
    <x v="5"/>
    <x v="1"/>
    <x v="2"/>
    <s v="Impulse Item,Extended Warranty"/>
    <n v="87.42"/>
    <n v="1569.6000000000001"/>
  </r>
  <r>
    <x v="169"/>
    <n v="74"/>
    <x v="2"/>
    <x v="0"/>
    <x v="0"/>
    <x v="2"/>
    <s v="SKU1003"/>
    <n v="3"/>
    <x v="1"/>
    <x v="2"/>
    <n v="5913.81"/>
    <n v="844.83"/>
    <n v="7"/>
    <x v="5"/>
    <x v="1"/>
    <x v="0"/>
    <s v="Accessory,Accessory"/>
    <n v="49.38"/>
    <n v="5963.1900000000005"/>
  </r>
  <r>
    <x v="170"/>
    <n v="80"/>
    <x v="2"/>
    <x v="0"/>
    <x v="0"/>
    <x v="0"/>
    <s v="SKU1004"/>
    <n v="2"/>
    <x v="1"/>
    <x v="1"/>
    <n v="4747.1400000000003"/>
    <n v="791.19"/>
    <n v="6"/>
    <x v="5"/>
    <x v="1"/>
    <x v="2"/>
    <s v="Impulse Item,Extended Warranty,Accessory"/>
    <n v="82.93"/>
    <n v="4830.0700000000006"/>
  </r>
  <r>
    <x v="171"/>
    <n v="23"/>
    <x v="0"/>
    <x v="0"/>
    <x v="0"/>
    <x v="3"/>
    <s v="SKU1002"/>
    <n v="3"/>
    <x v="0"/>
    <x v="2"/>
    <n v="2470.3000000000002"/>
    <n v="247.03"/>
    <n v="10"/>
    <x v="6"/>
    <x v="2"/>
    <x v="2"/>
    <s v="Extended Warranty,Impulse Item"/>
    <n v="62.01"/>
    <n v="2532.3100000000004"/>
  </r>
  <r>
    <x v="172"/>
    <n v="24"/>
    <x v="0"/>
    <x v="0"/>
    <x v="0"/>
    <x v="0"/>
    <s v="SKU1004"/>
    <n v="2"/>
    <x v="0"/>
    <x v="2"/>
    <n v="5538.33"/>
    <n v="791.19"/>
    <n v="7"/>
    <x v="6"/>
    <x v="2"/>
    <x v="1"/>
    <s v="Impulse Item"/>
    <n v="43.05"/>
    <n v="5581.38"/>
  </r>
  <r>
    <x v="173"/>
    <n v="24"/>
    <x v="0"/>
    <x v="0"/>
    <x v="1"/>
    <x v="0"/>
    <s v="SKU1004"/>
    <n v="2"/>
    <x v="1"/>
    <x v="3"/>
    <n v="791.19"/>
    <n v="791.19"/>
    <n v="1"/>
    <x v="6"/>
    <x v="2"/>
    <x v="2"/>
    <s v="Accessory,Impulse Item,Accessory"/>
    <n v="63.4"/>
    <n v="854.59"/>
  </r>
  <r>
    <x v="174"/>
    <n v="28"/>
    <x v="0"/>
    <x v="1"/>
    <x v="1"/>
    <x v="0"/>
    <s v="SKU1001"/>
    <n v="5"/>
    <x v="0"/>
    <x v="1"/>
    <n v="20.75"/>
    <n v="20.75"/>
    <n v="1"/>
    <x v="6"/>
    <x v="2"/>
    <x v="1"/>
    <s v="Extended Warranty,Accessory"/>
    <n v="65.75"/>
    <n v="86.5"/>
  </r>
  <r>
    <x v="175"/>
    <n v="29"/>
    <x v="0"/>
    <x v="1"/>
    <x v="1"/>
    <x v="0"/>
    <s v="SKU1001"/>
    <n v="5"/>
    <x v="1"/>
    <x v="0"/>
    <n v="62.25"/>
    <n v="20.75"/>
    <n v="3"/>
    <x v="6"/>
    <x v="2"/>
    <x v="1"/>
    <s v="Impulse Item,Accessory"/>
    <n v="41.22"/>
    <n v="103.47"/>
  </r>
  <r>
    <x v="176"/>
    <n v="30"/>
    <x v="0"/>
    <x v="0"/>
    <x v="1"/>
    <x v="2"/>
    <s v="SKU1003"/>
    <n v="3"/>
    <x v="1"/>
    <x v="3"/>
    <n v="6758.64"/>
    <n v="844.83"/>
    <n v="8"/>
    <x v="6"/>
    <x v="2"/>
    <x v="0"/>
    <s v="Accessory,Impulse Item"/>
    <n v="36.93"/>
    <n v="6795.5700000000006"/>
  </r>
  <r>
    <x v="177"/>
    <n v="35"/>
    <x v="0"/>
    <x v="1"/>
    <x v="1"/>
    <x v="0"/>
    <s v="SKU1004"/>
    <n v="2"/>
    <x v="1"/>
    <x v="0"/>
    <n v="4747.1400000000003"/>
    <n v="791.19"/>
    <n v="6"/>
    <x v="6"/>
    <x v="2"/>
    <x v="1"/>
    <s v="Accessory,Impulse Item,Accessory"/>
    <n v="77.099999999999994"/>
    <n v="4824.2400000000007"/>
  </r>
  <r>
    <x v="178"/>
    <n v="35"/>
    <x v="0"/>
    <x v="0"/>
    <x v="0"/>
    <x v="0"/>
    <s v="SKU1004"/>
    <n v="2"/>
    <x v="1"/>
    <x v="3"/>
    <n v="7120.71"/>
    <n v="791.19"/>
    <n v="9"/>
    <x v="6"/>
    <x v="2"/>
    <x v="1"/>
    <s v="Extended Warranty"/>
    <n v="8.36"/>
    <n v="7129.07"/>
  </r>
  <r>
    <x v="179"/>
    <n v="36"/>
    <x v="1"/>
    <x v="1"/>
    <x v="0"/>
    <x v="0"/>
    <s v="SKU1004"/>
    <n v="2"/>
    <x v="1"/>
    <x v="3"/>
    <n v="7120.71"/>
    <n v="791.19"/>
    <n v="9"/>
    <x v="6"/>
    <x v="2"/>
    <x v="2"/>
    <m/>
    <n v="0"/>
    <n v="7120.71"/>
  </r>
  <r>
    <x v="180"/>
    <n v="36"/>
    <x v="1"/>
    <x v="1"/>
    <x v="0"/>
    <x v="3"/>
    <s v="SKU1002"/>
    <n v="3"/>
    <x v="1"/>
    <x v="3"/>
    <n v="1976.24"/>
    <n v="247.03"/>
    <n v="8"/>
    <x v="6"/>
    <x v="2"/>
    <x v="0"/>
    <s v="Accessory,Accessory,Extended Warranty"/>
    <n v="63.8"/>
    <n v="2040.04"/>
  </r>
  <r>
    <x v="181"/>
    <n v="40"/>
    <x v="1"/>
    <x v="0"/>
    <x v="0"/>
    <x v="0"/>
    <s v="SKU1004"/>
    <n v="2"/>
    <x v="0"/>
    <x v="1"/>
    <n v="7120.71"/>
    <n v="791.19"/>
    <n v="9"/>
    <x v="6"/>
    <x v="2"/>
    <x v="2"/>
    <s v="Extended Warranty,Impulse Item"/>
    <n v="26.56"/>
    <n v="7147.27"/>
  </r>
  <r>
    <x v="182"/>
    <n v="40"/>
    <x v="1"/>
    <x v="1"/>
    <x v="0"/>
    <x v="2"/>
    <s v="SKU1003"/>
    <n v="3"/>
    <x v="0"/>
    <x v="2"/>
    <n v="3379.32"/>
    <n v="844.83"/>
    <n v="4"/>
    <x v="6"/>
    <x v="2"/>
    <x v="1"/>
    <s v="Impulse Item,Accessory"/>
    <n v="83.7"/>
    <n v="3463.02"/>
  </r>
  <r>
    <x v="183"/>
    <n v="40"/>
    <x v="1"/>
    <x v="1"/>
    <x v="1"/>
    <x v="2"/>
    <s v="SKU1003"/>
    <n v="3"/>
    <x v="1"/>
    <x v="2"/>
    <n v="4224.1499999999996"/>
    <n v="844.83"/>
    <n v="5"/>
    <x v="6"/>
    <x v="2"/>
    <x v="1"/>
    <s v="Extended Warranty,Impulse Item,Accessory"/>
    <n v="100.06"/>
    <n v="4324.21"/>
  </r>
  <r>
    <x v="184"/>
    <n v="41"/>
    <x v="1"/>
    <x v="1"/>
    <x v="0"/>
    <x v="0"/>
    <s v="SKU1001"/>
    <n v="5"/>
    <x v="1"/>
    <x v="0"/>
    <n v="124.5"/>
    <n v="20.75"/>
    <n v="6"/>
    <x v="6"/>
    <x v="2"/>
    <x v="2"/>
    <m/>
    <n v="0"/>
    <n v="124.5"/>
  </r>
  <r>
    <x v="185"/>
    <n v="49"/>
    <x v="1"/>
    <x v="1"/>
    <x v="0"/>
    <x v="3"/>
    <s v="SKU1002"/>
    <n v="3"/>
    <x v="0"/>
    <x v="1"/>
    <n v="2223.27"/>
    <n v="247.03"/>
    <n v="9"/>
    <x v="6"/>
    <x v="2"/>
    <x v="1"/>
    <s v="Impulse Item"/>
    <n v="28.05"/>
    <n v="2251.3200000000002"/>
  </r>
  <r>
    <x v="186"/>
    <n v="50"/>
    <x v="1"/>
    <x v="0"/>
    <x v="0"/>
    <x v="0"/>
    <s v="SKU1004"/>
    <n v="2"/>
    <x v="1"/>
    <x v="1"/>
    <n v="7120.71"/>
    <n v="791.19"/>
    <n v="9"/>
    <x v="6"/>
    <x v="2"/>
    <x v="2"/>
    <s v="Impulse Item"/>
    <n v="20.010000000000002"/>
    <n v="7140.72"/>
  </r>
  <r>
    <x v="187"/>
    <n v="56"/>
    <x v="2"/>
    <x v="1"/>
    <x v="1"/>
    <x v="1"/>
    <s v="SKU1005"/>
    <n v="3"/>
    <x v="0"/>
    <x v="0"/>
    <n v="927.92"/>
    <n v="463.96"/>
    <n v="2"/>
    <x v="6"/>
    <x v="2"/>
    <x v="0"/>
    <m/>
    <n v="0"/>
    <n v="927.92"/>
  </r>
  <r>
    <x v="188"/>
    <n v="57"/>
    <x v="2"/>
    <x v="1"/>
    <x v="0"/>
    <x v="0"/>
    <s v="SKU1004"/>
    <n v="2"/>
    <x v="0"/>
    <x v="1"/>
    <n v="5538.33"/>
    <n v="791.19"/>
    <n v="7"/>
    <x v="6"/>
    <x v="2"/>
    <x v="2"/>
    <m/>
    <n v="0"/>
    <n v="5538.33"/>
  </r>
  <r>
    <x v="189"/>
    <n v="60"/>
    <x v="2"/>
    <x v="0"/>
    <x v="0"/>
    <x v="3"/>
    <s v="SKU1002"/>
    <n v="3"/>
    <x v="1"/>
    <x v="1"/>
    <n v="494.06"/>
    <n v="247.03"/>
    <n v="2"/>
    <x v="6"/>
    <x v="2"/>
    <x v="2"/>
    <s v="Accessory,Extended Warranty,Accessory"/>
    <n v="91.37"/>
    <n v="585.43000000000006"/>
  </r>
  <r>
    <x v="190"/>
    <n v="62"/>
    <x v="2"/>
    <x v="0"/>
    <x v="0"/>
    <x v="0"/>
    <s v="SKU1001"/>
    <n v="5"/>
    <x v="0"/>
    <x v="0"/>
    <n v="20.75"/>
    <n v="20.75"/>
    <n v="1"/>
    <x v="6"/>
    <x v="2"/>
    <x v="1"/>
    <s v="Extended Warranty,Extended Warranty,Impulse Item"/>
    <n v="34.39"/>
    <n v="55.14"/>
  </r>
  <r>
    <x v="191"/>
    <n v="63"/>
    <x v="2"/>
    <x v="0"/>
    <x v="0"/>
    <x v="1"/>
    <s v="SKU1005"/>
    <n v="3"/>
    <x v="1"/>
    <x v="2"/>
    <n v="4175.6400000000003"/>
    <n v="463.96"/>
    <n v="9"/>
    <x v="6"/>
    <x v="2"/>
    <x v="1"/>
    <s v="Accessory,Accessory,Accessory"/>
    <n v="93.84"/>
    <n v="4269.4800000000005"/>
  </r>
  <r>
    <x v="192"/>
    <n v="68"/>
    <x v="2"/>
    <x v="0"/>
    <x v="0"/>
    <x v="3"/>
    <s v="SKU1002"/>
    <n v="3"/>
    <x v="1"/>
    <x v="1"/>
    <n v="494.06"/>
    <n v="247.03"/>
    <n v="2"/>
    <x v="6"/>
    <x v="2"/>
    <x v="2"/>
    <s v="Accessory,Accessory,Impulse Item"/>
    <n v="74.069999999999993"/>
    <n v="568.13"/>
  </r>
  <r>
    <x v="193"/>
    <n v="70"/>
    <x v="2"/>
    <x v="0"/>
    <x v="1"/>
    <x v="0"/>
    <s v="SKU1004"/>
    <n v="2"/>
    <x v="1"/>
    <x v="0"/>
    <n v="3164.76"/>
    <n v="791.19"/>
    <n v="4"/>
    <x v="6"/>
    <x v="2"/>
    <x v="2"/>
    <s v="Accessory,Impulse Item,Extended Warranty"/>
    <n v="81.430000000000007"/>
    <n v="3246.19"/>
  </r>
  <r>
    <x v="194"/>
    <n v="71"/>
    <x v="2"/>
    <x v="0"/>
    <x v="1"/>
    <x v="1"/>
    <s v="SKU1005"/>
    <n v="3"/>
    <x v="1"/>
    <x v="2"/>
    <n v="4639.6000000000004"/>
    <n v="463.96"/>
    <n v="10"/>
    <x v="6"/>
    <x v="2"/>
    <x v="0"/>
    <s v="Accessory,Accessory,Accessory"/>
    <n v="65.63"/>
    <n v="4705.2300000000005"/>
  </r>
  <r>
    <x v="195"/>
    <n v="72"/>
    <x v="2"/>
    <x v="0"/>
    <x v="0"/>
    <x v="0"/>
    <s v="SKU1004"/>
    <n v="2"/>
    <x v="0"/>
    <x v="1"/>
    <n v="3955.95"/>
    <n v="791.19"/>
    <n v="5"/>
    <x v="6"/>
    <x v="2"/>
    <x v="2"/>
    <m/>
    <n v="0"/>
    <n v="3955.95"/>
  </r>
  <r>
    <x v="196"/>
    <n v="72"/>
    <x v="2"/>
    <x v="0"/>
    <x v="0"/>
    <x v="3"/>
    <s v="SKU1002"/>
    <n v="3"/>
    <x v="0"/>
    <x v="3"/>
    <n v="1729.21"/>
    <n v="247.03"/>
    <n v="7"/>
    <x v="6"/>
    <x v="2"/>
    <x v="1"/>
    <s v="Impulse Item,Impulse Item,Impulse Item"/>
    <n v="116.56"/>
    <n v="1845.77"/>
  </r>
  <r>
    <x v="197"/>
    <n v="73"/>
    <x v="2"/>
    <x v="0"/>
    <x v="0"/>
    <x v="2"/>
    <s v="SKU1003"/>
    <n v="3"/>
    <x v="1"/>
    <x v="2"/>
    <n v="6758.64"/>
    <n v="844.83"/>
    <n v="8"/>
    <x v="6"/>
    <x v="2"/>
    <x v="2"/>
    <s v="Accessory,Accessory,Accessory"/>
    <n v="110.25"/>
    <n v="6868.89"/>
  </r>
  <r>
    <x v="198"/>
    <n v="74"/>
    <x v="2"/>
    <x v="1"/>
    <x v="1"/>
    <x v="1"/>
    <s v="SKU1005"/>
    <n v="3"/>
    <x v="1"/>
    <x v="1"/>
    <n v="3711.68"/>
    <n v="463.96"/>
    <n v="8"/>
    <x v="6"/>
    <x v="2"/>
    <x v="2"/>
    <s v="Accessory"/>
    <n v="36.96"/>
    <n v="3748.64"/>
  </r>
  <r>
    <x v="199"/>
    <n v="77"/>
    <x v="2"/>
    <x v="1"/>
    <x v="0"/>
    <x v="3"/>
    <s v="SKU1002"/>
    <n v="3"/>
    <x v="0"/>
    <x v="0"/>
    <n v="2223.27"/>
    <n v="247.03"/>
    <n v="9"/>
    <x v="6"/>
    <x v="2"/>
    <x v="1"/>
    <m/>
    <n v="0"/>
    <n v="2223.27"/>
  </r>
  <r>
    <x v="200"/>
    <n v="22"/>
    <x v="0"/>
    <x v="0"/>
    <x v="0"/>
    <x v="0"/>
    <s v="SKU1004"/>
    <n v="2"/>
    <x v="1"/>
    <x v="2"/>
    <n v="6329.52"/>
    <n v="791.19"/>
    <n v="8"/>
    <x v="7"/>
    <x v="2"/>
    <x v="2"/>
    <s v="Impulse Item,Accessory"/>
    <n v="34.97"/>
    <n v="6364.4900000000007"/>
  </r>
  <r>
    <x v="201"/>
    <n v="23"/>
    <x v="0"/>
    <x v="1"/>
    <x v="0"/>
    <x v="2"/>
    <s v="SKU1003"/>
    <n v="3"/>
    <x v="1"/>
    <x v="1"/>
    <n v="4224.1499999999996"/>
    <n v="844.83"/>
    <n v="5"/>
    <x v="7"/>
    <x v="2"/>
    <x v="2"/>
    <s v="Impulse Item,Impulse Item,Extended Warranty"/>
    <n v="84.91"/>
    <n v="4309.0599999999995"/>
  </r>
  <r>
    <x v="202"/>
    <n v="23"/>
    <x v="0"/>
    <x v="1"/>
    <x v="0"/>
    <x v="2"/>
    <s v="SKU1003"/>
    <n v="3"/>
    <x v="1"/>
    <x v="1"/>
    <n v="6758.64"/>
    <n v="844.83"/>
    <n v="8"/>
    <x v="7"/>
    <x v="2"/>
    <x v="2"/>
    <s v="Impulse Item,Accessory,Impulse Item"/>
    <n v="94.02"/>
    <n v="6852.6600000000008"/>
  </r>
  <r>
    <x v="203"/>
    <n v="23"/>
    <x v="0"/>
    <x v="1"/>
    <x v="0"/>
    <x v="1"/>
    <s v="SKU1005"/>
    <n v="3"/>
    <x v="0"/>
    <x v="2"/>
    <n v="463.96"/>
    <n v="463.96"/>
    <n v="1"/>
    <x v="7"/>
    <x v="2"/>
    <x v="1"/>
    <s v="Impulse Item,Accessory,Extended Warranty"/>
    <n v="91.14"/>
    <n v="555.1"/>
  </r>
  <r>
    <x v="204"/>
    <n v="27"/>
    <x v="0"/>
    <x v="1"/>
    <x v="0"/>
    <x v="1"/>
    <s v="SKU1005"/>
    <n v="3"/>
    <x v="1"/>
    <x v="0"/>
    <n v="463.96"/>
    <n v="463.96"/>
    <n v="1"/>
    <x v="7"/>
    <x v="2"/>
    <x v="2"/>
    <s v="Impulse Item,Accessory"/>
    <n v="51.78"/>
    <n v="515.74"/>
  </r>
  <r>
    <x v="205"/>
    <n v="27"/>
    <x v="0"/>
    <x v="1"/>
    <x v="0"/>
    <x v="0"/>
    <s v="SKU1004"/>
    <n v="2"/>
    <x v="0"/>
    <x v="3"/>
    <n v="7911.9"/>
    <n v="791.19"/>
    <n v="10"/>
    <x v="7"/>
    <x v="2"/>
    <x v="1"/>
    <s v="Extended Warranty"/>
    <n v="27.33"/>
    <n v="7939.23"/>
  </r>
  <r>
    <x v="206"/>
    <n v="28"/>
    <x v="0"/>
    <x v="1"/>
    <x v="0"/>
    <x v="1"/>
    <s v="SKU1005"/>
    <n v="3"/>
    <x v="0"/>
    <x v="0"/>
    <n v="3711.68"/>
    <n v="463.96"/>
    <n v="8"/>
    <x v="7"/>
    <x v="2"/>
    <x v="0"/>
    <s v="Impulse Item,Accessory"/>
    <n v="31.83"/>
    <n v="3743.5099999999998"/>
  </r>
  <r>
    <x v="207"/>
    <n v="32"/>
    <x v="0"/>
    <x v="1"/>
    <x v="0"/>
    <x v="1"/>
    <s v="SKU1005"/>
    <n v="3"/>
    <x v="1"/>
    <x v="0"/>
    <n v="2319.8000000000002"/>
    <n v="463.96"/>
    <n v="5"/>
    <x v="7"/>
    <x v="2"/>
    <x v="1"/>
    <m/>
    <n v="0"/>
    <n v="2319.8000000000002"/>
  </r>
  <r>
    <x v="208"/>
    <n v="32"/>
    <x v="0"/>
    <x v="1"/>
    <x v="0"/>
    <x v="0"/>
    <s v="SKU1004"/>
    <n v="2"/>
    <x v="0"/>
    <x v="0"/>
    <n v="1582.38"/>
    <n v="791.19"/>
    <n v="2"/>
    <x v="7"/>
    <x v="2"/>
    <x v="1"/>
    <s v="Accessory,Impulse Item,Impulse Item"/>
    <n v="84.17"/>
    <n v="1666.5500000000002"/>
  </r>
  <r>
    <x v="209"/>
    <n v="34"/>
    <x v="0"/>
    <x v="0"/>
    <x v="0"/>
    <x v="3"/>
    <s v="SKU1002"/>
    <n v="3"/>
    <x v="1"/>
    <x v="1"/>
    <n v="1729.21"/>
    <n v="247.03"/>
    <n v="7"/>
    <x v="7"/>
    <x v="2"/>
    <x v="0"/>
    <s v="Impulse Item,Extended Warranty"/>
    <n v="76.31"/>
    <n v="1805.52"/>
  </r>
  <r>
    <x v="210"/>
    <n v="37"/>
    <x v="1"/>
    <x v="0"/>
    <x v="0"/>
    <x v="2"/>
    <s v="SKU1003"/>
    <n v="3"/>
    <x v="1"/>
    <x v="2"/>
    <n v="2534.4899999999998"/>
    <n v="844.83"/>
    <n v="3"/>
    <x v="7"/>
    <x v="2"/>
    <x v="2"/>
    <s v="Accessory"/>
    <n v="30.97"/>
    <n v="2565.4599999999996"/>
  </r>
  <r>
    <x v="211"/>
    <n v="39"/>
    <x v="1"/>
    <x v="0"/>
    <x v="1"/>
    <x v="0"/>
    <s v="SKU1001"/>
    <n v="5"/>
    <x v="0"/>
    <x v="3"/>
    <n v="124.5"/>
    <n v="20.75"/>
    <n v="6"/>
    <x v="7"/>
    <x v="2"/>
    <x v="2"/>
    <m/>
    <n v="0"/>
    <n v="124.5"/>
  </r>
  <r>
    <x v="212"/>
    <n v="45"/>
    <x v="1"/>
    <x v="0"/>
    <x v="1"/>
    <x v="1"/>
    <s v="SKU1005"/>
    <n v="3"/>
    <x v="1"/>
    <x v="1"/>
    <n v="2319.8000000000002"/>
    <n v="463.96"/>
    <n v="5"/>
    <x v="7"/>
    <x v="2"/>
    <x v="1"/>
    <s v="Extended Warranty,Accessory"/>
    <n v="53.6"/>
    <n v="2373.4"/>
  </r>
  <r>
    <x v="213"/>
    <n v="45"/>
    <x v="1"/>
    <x v="1"/>
    <x v="0"/>
    <x v="3"/>
    <s v="SKU1002"/>
    <n v="3"/>
    <x v="0"/>
    <x v="3"/>
    <n v="1235.1500000000001"/>
    <n v="247.03"/>
    <n v="5"/>
    <x v="7"/>
    <x v="2"/>
    <x v="1"/>
    <m/>
    <n v="0"/>
    <n v="1235.1500000000001"/>
  </r>
  <r>
    <x v="214"/>
    <n v="46"/>
    <x v="1"/>
    <x v="1"/>
    <x v="0"/>
    <x v="0"/>
    <s v="SKU1001"/>
    <n v="5"/>
    <x v="1"/>
    <x v="0"/>
    <n v="207.5"/>
    <n v="20.75"/>
    <n v="10"/>
    <x v="7"/>
    <x v="2"/>
    <x v="1"/>
    <s v="Accessory,Accessory"/>
    <n v="80.69"/>
    <n v="288.19"/>
  </r>
  <r>
    <x v="215"/>
    <n v="47"/>
    <x v="1"/>
    <x v="0"/>
    <x v="0"/>
    <x v="0"/>
    <s v="SKU1004"/>
    <n v="2"/>
    <x v="0"/>
    <x v="0"/>
    <n v="4747.1400000000003"/>
    <n v="791.19"/>
    <n v="6"/>
    <x v="7"/>
    <x v="2"/>
    <x v="1"/>
    <s v="Impulse Item,Extended Warranty"/>
    <n v="45.28"/>
    <n v="4792.42"/>
  </r>
  <r>
    <x v="130"/>
    <n v="51"/>
    <x v="1"/>
    <x v="0"/>
    <x v="0"/>
    <x v="0"/>
    <s v="SKU1004"/>
    <n v="2"/>
    <x v="0"/>
    <x v="3"/>
    <n v="4747.1400000000003"/>
    <n v="791.19"/>
    <n v="6"/>
    <x v="7"/>
    <x v="2"/>
    <x v="2"/>
    <m/>
    <n v="0"/>
    <n v="4747.1400000000003"/>
  </r>
  <r>
    <x v="47"/>
    <n v="52"/>
    <x v="1"/>
    <x v="1"/>
    <x v="1"/>
    <x v="1"/>
    <s v="SKU1005"/>
    <n v="3"/>
    <x v="1"/>
    <x v="2"/>
    <n v="927.92"/>
    <n v="463.96"/>
    <n v="2"/>
    <x v="7"/>
    <x v="2"/>
    <x v="0"/>
    <s v="Impulse Item"/>
    <n v="39.19"/>
    <n v="967.1099999999999"/>
  </r>
  <r>
    <x v="216"/>
    <n v="52"/>
    <x v="1"/>
    <x v="0"/>
    <x v="0"/>
    <x v="1"/>
    <s v="SKU1005"/>
    <n v="3"/>
    <x v="1"/>
    <x v="3"/>
    <n v="1855.84"/>
    <n v="463.96"/>
    <n v="4"/>
    <x v="7"/>
    <x v="2"/>
    <x v="2"/>
    <s v="Accessory,Extended Warranty"/>
    <n v="42.04"/>
    <n v="1897.8799999999999"/>
  </r>
  <r>
    <x v="217"/>
    <n v="57"/>
    <x v="2"/>
    <x v="1"/>
    <x v="0"/>
    <x v="3"/>
    <s v="SKU1002"/>
    <n v="3"/>
    <x v="1"/>
    <x v="2"/>
    <n v="1729.21"/>
    <n v="247.03"/>
    <n v="7"/>
    <x v="7"/>
    <x v="2"/>
    <x v="2"/>
    <s v="Impulse Item"/>
    <n v="30.44"/>
    <n v="1759.65"/>
  </r>
  <r>
    <x v="218"/>
    <n v="59"/>
    <x v="2"/>
    <x v="1"/>
    <x v="0"/>
    <x v="0"/>
    <s v="SKU1004"/>
    <n v="2"/>
    <x v="1"/>
    <x v="3"/>
    <n v="3955.95"/>
    <n v="791.19"/>
    <n v="5"/>
    <x v="7"/>
    <x v="2"/>
    <x v="1"/>
    <s v="Impulse Item,Impulse Item,Impulse Item"/>
    <n v="64.72"/>
    <n v="4020.6699999999996"/>
  </r>
  <r>
    <x v="219"/>
    <n v="61"/>
    <x v="2"/>
    <x v="0"/>
    <x v="0"/>
    <x v="0"/>
    <s v="SKU1001"/>
    <n v="5"/>
    <x v="1"/>
    <x v="3"/>
    <n v="41.5"/>
    <n v="20.75"/>
    <n v="2"/>
    <x v="7"/>
    <x v="2"/>
    <x v="2"/>
    <s v="Impulse Item,Impulse Item,Impulse Item"/>
    <n v="68.599999999999994"/>
    <n v="110.1"/>
  </r>
  <r>
    <x v="220"/>
    <n v="61"/>
    <x v="2"/>
    <x v="1"/>
    <x v="0"/>
    <x v="3"/>
    <s v="SKU1002"/>
    <n v="3"/>
    <x v="1"/>
    <x v="1"/>
    <n v="247.03"/>
    <n v="247.03"/>
    <n v="1"/>
    <x v="7"/>
    <x v="2"/>
    <x v="1"/>
    <s v="Accessory,Extended Warranty,Accessory"/>
    <n v="109.67"/>
    <n v="356.7"/>
  </r>
  <r>
    <x v="221"/>
    <n v="66"/>
    <x v="2"/>
    <x v="1"/>
    <x v="0"/>
    <x v="3"/>
    <s v="SKU1002"/>
    <n v="3"/>
    <x v="0"/>
    <x v="0"/>
    <n v="1235.1500000000001"/>
    <n v="247.03"/>
    <n v="5"/>
    <x v="7"/>
    <x v="2"/>
    <x v="2"/>
    <s v="Accessory"/>
    <n v="36.71"/>
    <n v="1271.8600000000001"/>
  </r>
  <r>
    <x v="222"/>
    <n v="71"/>
    <x v="2"/>
    <x v="0"/>
    <x v="1"/>
    <x v="2"/>
    <s v="SKU1003"/>
    <n v="3"/>
    <x v="1"/>
    <x v="0"/>
    <n v="844.83"/>
    <n v="844.83"/>
    <n v="1"/>
    <x v="7"/>
    <x v="2"/>
    <x v="0"/>
    <s v="Accessory"/>
    <n v="45.07"/>
    <n v="889.90000000000009"/>
  </r>
  <r>
    <x v="223"/>
    <n v="75"/>
    <x v="2"/>
    <x v="1"/>
    <x v="0"/>
    <x v="1"/>
    <s v="SKU1005"/>
    <n v="3"/>
    <x v="1"/>
    <x v="0"/>
    <n v="463.96"/>
    <n v="463.96"/>
    <n v="1"/>
    <x v="7"/>
    <x v="2"/>
    <x v="0"/>
    <s v="Accessory"/>
    <n v="42.83"/>
    <n v="506.78999999999996"/>
  </r>
  <r>
    <x v="224"/>
    <n v="76"/>
    <x v="2"/>
    <x v="0"/>
    <x v="0"/>
    <x v="3"/>
    <s v="SKU1002"/>
    <n v="3"/>
    <x v="1"/>
    <x v="0"/>
    <n v="1235.1500000000001"/>
    <n v="247.03"/>
    <n v="5"/>
    <x v="7"/>
    <x v="2"/>
    <x v="1"/>
    <s v="Accessory"/>
    <n v="40.19"/>
    <n v="1275.3400000000001"/>
  </r>
  <r>
    <x v="225"/>
    <n v="77"/>
    <x v="2"/>
    <x v="1"/>
    <x v="0"/>
    <x v="0"/>
    <s v="SKU1001"/>
    <n v="5"/>
    <x v="0"/>
    <x v="3"/>
    <n v="41.5"/>
    <n v="20.75"/>
    <n v="2"/>
    <x v="7"/>
    <x v="2"/>
    <x v="2"/>
    <m/>
    <n v="0"/>
    <n v="41.5"/>
  </r>
  <r>
    <x v="226"/>
    <n v="78"/>
    <x v="2"/>
    <x v="1"/>
    <x v="1"/>
    <x v="0"/>
    <s v="SKU1001"/>
    <n v="5"/>
    <x v="0"/>
    <x v="1"/>
    <n v="145.25"/>
    <n v="20.75"/>
    <n v="7"/>
    <x v="7"/>
    <x v="2"/>
    <x v="1"/>
    <s v="Accessory"/>
    <n v="34.5"/>
    <n v="179.75"/>
  </r>
  <r>
    <x v="227"/>
    <n v="79"/>
    <x v="2"/>
    <x v="0"/>
    <x v="1"/>
    <x v="2"/>
    <s v="SKU1003"/>
    <n v="3"/>
    <x v="0"/>
    <x v="1"/>
    <n v="844.83"/>
    <n v="844.83"/>
    <n v="1"/>
    <x v="7"/>
    <x v="2"/>
    <x v="2"/>
    <m/>
    <n v="0"/>
    <n v="844.83"/>
  </r>
  <r>
    <x v="228"/>
    <n v="25"/>
    <x v="0"/>
    <x v="0"/>
    <x v="0"/>
    <x v="2"/>
    <s v="SKU1003"/>
    <n v="3"/>
    <x v="1"/>
    <x v="3"/>
    <n v="1689.66"/>
    <n v="844.83"/>
    <n v="2"/>
    <x v="8"/>
    <x v="2"/>
    <x v="0"/>
    <m/>
    <n v="0"/>
    <n v="1689.66"/>
  </r>
  <r>
    <x v="229"/>
    <n v="26"/>
    <x v="0"/>
    <x v="1"/>
    <x v="0"/>
    <x v="0"/>
    <s v="SKU1004"/>
    <n v="2"/>
    <x v="1"/>
    <x v="2"/>
    <n v="7911.9"/>
    <n v="791.19"/>
    <n v="10"/>
    <x v="8"/>
    <x v="2"/>
    <x v="1"/>
    <m/>
    <n v="0"/>
    <n v="7911.9"/>
  </r>
  <r>
    <x v="230"/>
    <n v="32"/>
    <x v="0"/>
    <x v="0"/>
    <x v="0"/>
    <x v="3"/>
    <s v="SKU1002"/>
    <n v="3"/>
    <x v="0"/>
    <x v="0"/>
    <n v="741.09"/>
    <n v="247.03"/>
    <n v="3"/>
    <x v="8"/>
    <x v="2"/>
    <x v="2"/>
    <m/>
    <n v="0"/>
    <n v="741.09"/>
  </r>
  <r>
    <x v="231"/>
    <n v="35"/>
    <x v="0"/>
    <x v="1"/>
    <x v="0"/>
    <x v="2"/>
    <s v="SKU1003"/>
    <n v="3"/>
    <x v="1"/>
    <x v="1"/>
    <n v="2534.4899999999998"/>
    <n v="844.83"/>
    <n v="3"/>
    <x v="8"/>
    <x v="2"/>
    <x v="1"/>
    <s v="Impulse Item"/>
    <n v="9.6199999999999992"/>
    <n v="2544.1099999999997"/>
  </r>
  <r>
    <x v="232"/>
    <n v="36"/>
    <x v="1"/>
    <x v="1"/>
    <x v="0"/>
    <x v="0"/>
    <s v="SKU1001"/>
    <n v="5"/>
    <x v="1"/>
    <x v="1"/>
    <n v="41.5"/>
    <n v="20.75"/>
    <n v="2"/>
    <x v="8"/>
    <x v="2"/>
    <x v="2"/>
    <m/>
    <n v="0"/>
    <n v="41.5"/>
  </r>
  <r>
    <x v="233"/>
    <n v="39"/>
    <x v="1"/>
    <x v="0"/>
    <x v="1"/>
    <x v="3"/>
    <s v="SKU1002"/>
    <n v="3"/>
    <x v="1"/>
    <x v="0"/>
    <n v="1729.21"/>
    <n v="247.03"/>
    <n v="7"/>
    <x v="8"/>
    <x v="2"/>
    <x v="2"/>
    <m/>
    <n v="0"/>
    <n v="1729.21"/>
  </r>
  <r>
    <x v="234"/>
    <n v="46"/>
    <x v="1"/>
    <x v="1"/>
    <x v="0"/>
    <x v="2"/>
    <s v="SKU1003"/>
    <n v="3"/>
    <x v="1"/>
    <x v="1"/>
    <n v="7603.47"/>
    <n v="844.83"/>
    <n v="9"/>
    <x v="8"/>
    <x v="2"/>
    <x v="2"/>
    <m/>
    <n v="0"/>
    <n v="7603.47"/>
  </r>
  <r>
    <x v="235"/>
    <n v="46"/>
    <x v="1"/>
    <x v="0"/>
    <x v="0"/>
    <x v="0"/>
    <s v="SKU1004"/>
    <n v="2"/>
    <x v="1"/>
    <x v="3"/>
    <n v="791.19"/>
    <n v="791.19"/>
    <n v="1"/>
    <x v="8"/>
    <x v="2"/>
    <x v="0"/>
    <s v="Extended Warranty,Impulse Item"/>
    <n v="55.01"/>
    <n v="846.2"/>
  </r>
  <r>
    <x v="236"/>
    <n v="47"/>
    <x v="1"/>
    <x v="1"/>
    <x v="0"/>
    <x v="0"/>
    <s v="SKU1004"/>
    <n v="2"/>
    <x v="0"/>
    <x v="3"/>
    <n v="3164.76"/>
    <n v="791.19"/>
    <n v="4"/>
    <x v="8"/>
    <x v="2"/>
    <x v="0"/>
    <m/>
    <n v="0"/>
    <n v="3164.76"/>
  </r>
  <r>
    <x v="237"/>
    <n v="50"/>
    <x v="1"/>
    <x v="0"/>
    <x v="0"/>
    <x v="0"/>
    <s v="SKU1004"/>
    <n v="2"/>
    <x v="0"/>
    <x v="1"/>
    <n v="1582.38"/>
    <n v="791.19"/>
    <n v="2"/>
    <x v="8"/>
    <x v="2"/>
    <x v="2"/>
    <s v="Extended Warranty,Extended Warranty"/>
    <n v="53.56"/>
    <n v="1635.94"/>
  </r>
  <r>
    <x v="238"/>
    <n v="53"/>
    <x v="1"/>
    <x v="1"/>
    <x v="0"/>
    <x v="0"/>
    <s v="SKU1004"/>
    <n v="2"/>
    <x v="0"/>
    <x v="1"/>
    <n v="6329.52"/>
    <n v="791.19"/>
    <n v="8"/>
    <x v="8"/>
    <x v="2"/>
    <x v="1"/>
    <s v="Accessory"/>
    <n v="36.04"/>
    <n v="6365.56"/>
  </r>
  <r>
    <x v="239"/>
    <n v="53"/>
    <x v="1"/>
    <x v="0"/>
    <x v="0"/>
    <x v="0"/>
    <s v="SKU1001"/>
    <n v="5"/>
    <x v="1"/>
    <x v="0"/>
    <n v="83"/>
    <n v="20.75"/>
    <n v="4"/>
    <x v="8"/>
    <x v="2"/>
    <x v="0"/>
    <s v="Accessory"/>
    <n v="24.34"/>
    <n v="107.34"/>
  </r>
  <r>
    <x v="240"/>
    <n v="56"/>
    <x v="2"/>
    <x v="1"/>
    <x v="0"/>
    <x v="3"/>
    <s v="SKU1002"/>
    <n v="3"/>
    <x v="1"/>
    <x v="2"/>
    <n v="988.12"/>
    <n v="247.03"/>
    <n v="4"/>
    <x v="8"/>
    <x v="2"/>
    <x v="1"/>
    <s v="Impulse Item"/>
    <n v="20.93"/>
    <n v="1009.05"/>
  </r>
  <r>
    <x v="241"/>
    <n v="58"/>
    <x v="2"/>
    <x v="0"/>
    <x v="0"/>
    <x v="3"/>
    <s v="SKU1002"/>
    <n v="3"/>
    <x v="0"/>
    <x v="0"/>
    <n v="1976.24"/>
    <n v="247.03"/>
    <n v="8"/>
    <x v="8"/>
    <x v="2"/>
    <x v="0"/>
    <s v="Impulse Item,Accessory,Impulse Item"/>
    <n v="113.93"/>
    <n v="2090.17"/>
  </r>
  <r>
    <x v="242"/>
    <n v="59"/>
    <x v="2"/>
    <x v="0"/>
    <x v="0"/>
    <x v="0"/>
    <s v="SKU1001"/>
    <n v="5"/>
    <x v="1"/>
    <x v="0"/>
    <n v="20.75"/>
    <n v="20.75"/>
    <n v="1"/>
    <x v="8"/>
    <x v="2"/>
    <x v="1"/>
    <s v="Extended Warranty,Accessory"/>
    <n v="46.41"/>
    <n v="67.16"/>
  </r>
  <r>
    <x v="243"/>
    <n v="61"/>
    <x v="2"/>
    <x v="1"/>
    <x v="0"/>
    <x v="1"/>
    <s v="SKU1005"/>
    <n v="3"/>
    <x v="0"/>
    <x v="0"/>
    <n v="4175.6400000000003"/>
    <n v="463.96"/>
    <n v="9"/>
    <x v="8"/>
    <x v="2"/>
    <x v="1"/>
    <m/>
    <n v="0"/>
    <n v="4175.6400000000003"/>
  </r>
  <r>
    <x v="244"/>
    <n v="63"/>
    <x v="2"/>
    <x v="1"/>
    <x v="0"/>
    <x v="3"/>
    <s v="SKU1002"/>
    <n v="3"/>
    <x v="1"/>
    <x v="0"/>
    <n v="1729.21"/>
    <n v="247.03"/>
    <n v="7"/>
    <x v="8"/>
    <x v="2"/>
    <x v="2"/>
    <s v="Extended Warranty,Accessory"/>
    <n v="46.11"/>
    <n v="1775.32"/>
  </r>
  <r>
    <x v="245"/>
    <n v="64"/>
    <x v="2"/>
    <x v="1"/>
    <x v="1"/>
    <x v="3"/>
    <s v="SKU1002"/>
    <n v="3"/>
    <x v="0"/>
    <x v="1"/>
    <n v="2223.27"/>
    <n v="247.03"/>
    <n v="9"/>
    <x v="8"/>
    <x v="2"/>
    <x v="1"/>
    <m/>
    <n v="0"/>
    <n v="2223.27"/>
  </r>
  <r>
    <x v="246"/>
    <n v="65"/>
    <x v="2"/>
    <x v="0"/>
    <x v="1"/>
    <x v="0"/>
    <s v="SKU1001"/>
    <n v="5"/>
    <x v="0"/>
    <x v="2"/>
    <n v="124.5"/>
    <n v="20.75"/>
    <n v="6"/>
    <x v="8"/>
    <x v="2"/>
    <x v="2"/>
    <s v="Extended Warranty"/>
    <n v="18.91"/>
    <n v="143.41"/>
  </r>
  <r>
    <x v="247"/>
    <n v="70"/>
    <x v="2"/>
    <x v="0"/>
    <x v="0"/>
    <x v="1"/>
    <s v="SKU1005"/>
    <n v="3"/>
    <x v="1"/>
    <x v="1"/>
    <n v="1855.84"/>
    <n v="463.96"/>
    <n v="4"/>
    <x v="8"/>
    <x v="2"/>
    <x v="2"/>
    <s v="Impulse Item,Impulse Item,Accessory"/>
    <n v="73.73"/>
    <n v="1929.57"/>
  </r>
  <r>
    <x v="248"/>
    <n v="72"/>
    <x v="2"/>
    <x v="1"/>
    <x v="0"/>
    <x v="1"/>
    <s v="SKU1005"/>
    <n v="3"/>
    <x v="0"/>
    <x v="1"/>
    <n v="463.96"/>
    <n v="463.96"/>
    <n v="1"/>
    <x v="8"/>
    <x v="2"/>
    <x v="2"/>
    <m/>
    <n v="0"/>
    <n v="463.96"/>
  </r>
  <r>
    <x v="249"/>
    <n v="18"/>
    <x v="0"/>
    <x v="1"/>
    <x v="1"/>
    <x v="0"/>
    <s v="SKU1004"/>
    <n v="2"/>
    <x v="1"/>
    <x v="3"/>
    <n v="6329.52"/>
    <n v="791.19"/>
    <n v="8"/>
    <x v="9"/>
    <x v="3"/>
    <x v="1"/>
    <s v="Accessory,Accessory,Extended Warranty"/>
    <n v="110.03"/>
    <n v="6439.55"/>
  </r>
  <r>
    <x v="250"/>
    <n v="19"/>
    <x v="0"/>
    <x v="1"/>
    <x v="0"/>
    <x v="2"/>
    <s v="SKU1003"/>
    <n v="3"/>
    <x v="1"/>
    <x v="2"/>
    <n v="1689.66"/>
    <n v="844.83"/>
    <n v="2"/>
    <x v="9"/>
    <x v="3"/>
    <x v="2"/>
    <m/>
    <n v="0"/>
    <n v="1689.66"/>
  </r>
  <r>
    <x v="251"/>
    <n v="20"/>
    <x v="0"/>
    <x v="0"/>
    <x v="0"/>
    <x v="0"/>
    <s v="SKU1004"/>
    <n v="2"/>
    <x v="0"/>
    <x v="3"/>
    <n v="4747.1400000000003"/>
    <n v="791.19"/>
    <n v="6"/>
    <x v="9"/>
    <x v="3"/>
    <x v="1"/>
    <m/>
    <n v="0"/>
    <n v="4747.1400000000003"/>
  </r>
  <r>
    <x v="252"/>
    <n v="21"/>
    <x v="0"/>
    <x v="1"/>
    <x v="0"/>
    <x v="1"/>
    <s v="SKU1005"/>
    <n v="3"/>
    <x v="1"/>
    <x v="0"/>
    <n v="2319.8000000000002"/>
    <n v="463.96"/>
    <n v="5"/>
    <x v="9"/>
    <x v="3"/>
    <x v="0"/>
    <m/>
    <n v="0"/>
    <n v="2319.8000000000002"/>
  </r>
  <r>
    <x v="253"/>
    <n v="21"/>
    <x v="0"/>
    <x v="1"/>
    <x v="0"/>
    <x v="2"/>
    <s v="SKU1003"/>
    <n v="3"/>
    <x v="1"/>
    <x v="2"/>
    <n v="2534.4899999999998"/>
    <n v="844.83"/>
    <n v="3"/>
    <x v="9"/>
    <x v="3"/>
    <x v="2"/>
    <s v="Extended Warranty,Impulse Item,Extended Warranty"/>
    <n v="119.37"/>
    <n v="2653.8599999999997"/>
  </r>
  <r>
    <x v="254"/>
    <n v="23"/>
    <x v="0"/>
    <x v="1"/>
    <x v="1"/>
    <x v="3"/>
    <s v="SKU1002"/>
    <n v="3"/>
    <x v="0"/>
    <x v="2"/>
    <n v="494.06"/>
    <n v="247.03"/>
    <n v="2"/>
    <x v="9"/>
    <x v="3"/>
    <x v="0"/>
    <s v="Extended Warranty,Accessory"/>
    <n v="39.72"/>
    <n v="533.78"/>
  </r>
  <r>
    <x v="255"/>
    <n v="25"/>
    <x v="0"/>
    <x v="0"/>
    <x v="0"/>
    <x v="0"/>
    <s v="SKU1001"/>
    <n v="5"/>
    <x v="1"/>
    <x v="1"/>
    <n v="166"/>
    <n v="20.75"/>
    <n v="8"/>
    <x v="9"/>
    <x v="3"/>
    <x v="2"/>
    <s v="Extended Warranty,Impulse Item"/>
    <n v="83.92"/>
    <n v="249.92000000000002"/>
  </r>
  <r>
    <x v="256"/>
    <n v="34"/>
    <x v="0"/>
    <x v="0"/>
    <x v="0"/>
    <x v="2"/>
    <s v="SKU1003"/>
    <n v="3"/>
    <x v="1"/>
    <x v="0"/>
    <n v="6758.64"/>
    <n v="844.83"/>
    <n v="8"/>
    <x v="9"/>
    <x v="3"/>
    <x v="0"/>
    <s v="Accessory,Impulse Item,Accessory"/>
    <n v="83.17"/>
    <n v="6841.81"/>
  </r>
  <r>
    <x v="257"/>
    <n v="35"/>
    <x v="0"/>
    <x v="0"/>
    <x v="0"/>
    <x v="3"/>
    <s v="SKU1002"/>
    <n v="3"/>
    <x v="1"/>
    <x v="2"/>
    <n v="1729.21"/>
    <n v="247.03"/>
    <n v="7"/>
    <x v="9"/>
    <x v="3"/>
    <x v="0"/>
    <s v="Extended Warranty"/>
    <n v="32.29"/>
    <n v="1761.5"/>
  </r>
  <r>
    <x v="258"/>
    <n v="36"/>
    <x v="1"/>
    <x v="1"/>
    <x v="1"/>
    <x v="3"/>
    <s v="SKU1002"/>
    <n v="3"/>
    <x v="1"/>
    <x v="2"/>
    <n v="1482.18"/>
    <n v="247.03"/>
    <n v="6"/>
    <x v="9"/>
    <x v="3"/>
    <x v="0"/>
    <m/>
    <n v="0"/>
    <n v="1482.18"/>
  </r>
  <r>
    <x v="259"/>
    <n v="36"/>
    <x v="1"/>
    <x v="1"/>
    <x v="0"/>
    <x v="0"/>
    <s v="SKU1004"/>
    <n v="2"/>
    <x v="1"/>
    <x v="3"/>
    <n v="6329.52"/>
    <n v="791.19"/>
    <n v="8"/>
    <x v="9"/>
    <x v="3"/>
    <x v="1"/>
    <s v="Impulse Item,Accessory"/>
    <n v="73.98"/>
    <n v="6403.5"/>
  </r>
  <r>
    <x v="260"/>
    <n v="37"/>
    <x v="1"/>
    <x v="1"/>
    <x v="0"/>
    <x v="0"/>
    <s v="SKU1004"/>
    <n v="2"/>
    <x v="0"/>
    <x v="0"/>
    <n v="3955.95"/>
    <n v="791.19"/>
    <n v="5"/>
    <x v="9"/>
    <x v="3"/>
    <x v="2"/>
    <s v="Impulse Item,Extended Warranty,Impulse Item"/>
    <n v="83.92"/>
    <n v="4039.87"/>
  </r>
  <r>
    <x v="261"/>
    <n v="37"/>
    <x v="1"/>
    <x v="1"/>
    <x v="0"/>
    <x v="0"/>
    <s v="SKU1004"/>
    <n v="2"/>
    <x v="1"/>
    <x v="1"/>
    <n v="6329.52"/>
    <n v="791.19"/>
    <n v="8"/>
    <x v="9"/>
    <x v="3"/>
    <x v="2"/>
    <m/>
    <n v="0"/>
    <n v="6329.52"/>
  </r>
  <r>
    <x v="262"/>
    <n v="39"/>
    <x v="1"/>
    <x v="1"/>
    <x v="0"/>
    <x v="2"/>
    <s v="SKU1003"/>
    <n v="3"/>
    <x v="1"/>
    <x v="2"/>
    <n v="6758.64"/>
    <n v="844.83"/>
    <n v="8"/>
    <x v="9"/>
    <x v="3"/>
    <x v="1"/>
    <s v="Extended Warranty"/>
    <n v="32.18"/>
    <n v="6790.8200000000006"/>
  </r>
  <r>
    <x v="263"/>
    <n v="39"/>
    <x v="1"/>
    <x v="0"/>
    <x v="0"/>
    <x v="3"/>
    <s v="SKU1002"/>
    <n v="3"/>
    <x v="1"/>
    <x v="0"/>
    <n v="1976.24"/>
    <n v="247.03"/>
    <n v="8"/>
    <x v="9"/>
    <x v="3"/>
    <x v="0"/>
    <m/>
    <n v="0"/>
    <n v="1976.24"/>
  </r>
  <r>
    <x v="264"/>
    <n v="41"/>
    <x v="1"/>
    <x v="1"/>
    <x v="0"/>
    <x v="1"/>
    <s v="SKU1005"/>
    <n v="3"/>
    <x v="1"/>
    <x v="0"/>
    <n v="1391.88"/>
    <n v="463.96"/>
    <n v="3"/>
    <x v="9"/>
    <x v="3"/>
    <x v="2"/>
    <s v="Impulse Item,Accessory"/>
    <n v="29.38"/>
    <n v="1421.2600000000002"/>
  </r>
  <r>
    <x v="265"/>
    <n v="45"/>
    <x v="1"/>
    <x v="1"/>
    <x v="1"/>
    <x v="3"/>
    <s v="SKU1002"/>
    <n v="3"/>
    <x v="1"/>
    <x v="1"/>
    <n v="741.09"/>
    <n v="247.03"/>
    <n v="3"/>
    <x v="9"/>
    <x v="3"/>
    <x v="0"/>
    <s v="Extended Warranty,Impulse Item,Impulse Item"/>
    <n v="84.83"/>
    <n v="825.92000000000007"/>
  </r>
  <r>
    <x v="237"/>
    <n v="50"/>
    <x v="1"/>
    <x v="0"/>
    <x v="0"/>
    <x v="0"/>
    <s v="SKU1001"/>
    <n v="5"/>
    <x v="1"/>
    <x v="2"/>
    <n v="103.75"/>
    <n v="20.75"/>
    <n v="5"/>
    <x v="9"/>
    <x v="3"/>
    <x v="1"/>
    <s v="Accessory,Extended Warranty"/>
    <n v="41.24"/>
    <n v="144.99"/>
  </r>
  <r>
    <x v="266"/>
    <n v="55"/>
    <x v="1"/>
    <x v="0"/>
    <x v="0"/>
    <x v="0"/>
    <s v="SKU1004"/>
    <n v="2"/>
    <x v="0"/>
    <x v="1"/>
    <n v="3164.76"/>
    <n v="791.19"/>
    <n v="4"/>
    <x v="9"/>
    <x v="3"/>
    <x v="1"/>
    <s v="Extended Warranty,Extended Warranty,Extended Warranty"/>
    <n v="92.84"/>
    <n v="3257.6000000000004"/>
  </r>
  <r>
    <x v="267"/>
    <n v="57"/>
    <x v="2"/>
    <x v="0"/>
    <x v="0"/>
    <x v="1"/>
    <s v="SKU1005"/>
    <n v="3"/>
    <x v="1"/>
    <x v="2"/>
    <n v="463.96"/>
    <n v="463.96"/>
    <n v="1"/>
    <x v="9"/>
    <x v="3"/>
    <x v="0"/>
    <s v="Impulse Item"/>
    <n v="28.27"/>
    <n v="492.22999999999996"/>
  </r>
  <r>
    <x v="268"/>
    <n v="61"/>
    <x v="2"/>
    <x v="1"/>
    <x v="0"/>
    <x v="2"/>
    <s v="SKU1003"/>
    <n v="3"/>
    <x v="1"/>
    <x v="0"/>
    <n v="8448.2999999999993"/>
    <n v="844.83"/>
    <n v="10"/>
    <x v="9"/>
    <x v="3"/>
    <x v="2"/>
    <s v="Impulse Item,Impulse Item"/>
    <n v="39.42"/>
    <n v="8487.7199999999993"/>
  </r>
  <r>
    <x v="269"/>
    <n v="61"/>
    <x v="2"/>
    <x v="1"/>
    <x v="0"/>
    <x v="2"/>
    <s v="SKU1003"/>
    <n v="3"/>
    <x v="0"/>
    <x v="3"/>
    <n v="5913.81"/>
    <n v="844.83"/>
    <n v="7"/>
    <x v="9"/>
    <x v="3"/>
    <x v="0"/>
    <m/>
    <n v="0"/>
    <n v="5913.81"/>
  </r>
  <r>
    <x v="270"/>
    <n v="67"/>
    <x v="2"/>
    <x v="0"/>
    <x v="0"/>
    <x v="2"/>
    <s v="SKU1003"/>
    <n v="3"/>
    <x v="1"/>
    <x v="3"/>
    <n v="4224.1499999999996"/>
    <n v="844.83"/>
    <n v="5"/>
    <x v="9"/>
    <x v="3"/>
    <x v="1"/>
    <s v="Accessory"/>
    <n v="25.04"/>
    <n v="4249.1899999999996"/>
  </r>
  <r>
    <x v="271"/>
    <n v="70"/>
    <x v="2"/>
    <x v="1"/>
    <x v="0"/>
    <x v="2"/>
    <s v="SKU1003"/>
    <n v="3"/>
    <x v="1"/>
    <x v="2"/>
    <n v="3379.32"/>
    <n v="844.83"/>
    <n v="4"/>
    <x v="9"/>
    <x v="3"/>
    <x v="2"/>
    <m/>
    <n v="0"/>
    <n v="3379.32"/>
  </r>
  <r>
    <x v="272"/>
    <n v="76"/>
    <x v="2"/>
    <x v="1"/>
    <x v="0"/>
    <x v="1"/>
    <s v="SKU1005"/>
    <n v="3"/>
    <x v="1"/>
    <x v="1"/>
    <n v="463.96"/>
    <n v="463.96"/>
    <n v="1"/>
    <x v="9"/>
    <x v="3"/>
    <x v="1"/>
    <s v="Accessory"/>
    <n v="23.51"/>
    <n v="487.46999999999997"/>
  </r>
  <r>
    <x v="273"/>
    <n v="77"/>
    <x v="2"/>
    <x v="1"/>
    <x v="0"/>
    <x v="0"/>
    <s v="SKU1001"/>
    <n v="5"/>
    <x v="1"/>
    <x v="3"/>
    <n v="124.5"/>
    <n v="20.75"/>
    <n v="6"/>
    <x v="9"/>
    <x v="3"/>
    <x v="0"/>
    <s v="Accessory,Extended Warranty,Extended Warranty"/>
    <n v="58.96"/>
    <n v="183.46"/>
  </r>
  <r>
    <x v="274"/>
    <n v="80"/>
    <x v="2"/>
    <x v="1"/>
    <x v="1"/>
    <x v="1"/>
    <s v="SKU1005"/>
    <n v="3"/>
    <x v="1"/>
    <x v="2"/>
    <n v="3711.68"/>
    <n v="463.96"/>
    <n v="8"/>
    <x v="9"/>
    <x v="3"/>
    <x v="2"/>
    <s v="Extended Warranty"/>
    <n v="49.53"/>
    <n v="3761.21"/>
  </r>
  <r>
    <x v="275"/>
    <n v="80"/>
    <x v="2"/>
    <x v="0"/>
    <x v="0"/>
    <x v="0"/>
    <s v="SKU1001"/>
    <n v="5"/>
    <x v="0"/>
    <x v="2"/>
    <n v="62.25"/>
    <n v="20.75"/>
    <n v="3"/>
    <x v="9"/>
    <x v="3"/>
    <x v="2"/>
    <s v="Impulse Item,Impulse Item,Impulse Item"/>
    <n v="93.16"/>
    <n v="155.41"/>
  </r>
  <r>
    <x v="276"/>
    <n v="18"/>
    <x v="0"/>
    <x v="0"/>
    <x v="1"/>
    <x v="3"/>
    <s v="SKU1002"/>
    <n v="3"/>
    <x v="0"/>
    <x v="3"/>
    <n v="1235.1500000000001"/>
    <n v="247.03"/>
    <n v="5"/>
    <x v="10"/>
    <x v="3"/>
    <x v="2"/>
    <m/>
    <n v="0"/>
    <n v="1235.1500000000001"/>
  </r>
  <r>
    <x v="277"/>
    <n v="23"/>
    <x v="0"/>
    <x v="1"/>
    <x v="0"/>
    <x v="1"/>
    <s v="SKU1005"/>
    <n v="3"/>
    <x v="1"/>
    <x v="3"/>
    <n v="3247.72"/>
    <n v="463.96"/>
    <n v="7"/>
    <x v="10"/>
    <x v="3"/>
    <x v="1"/>
    <s v="Impulse Item,Accessory,Impulse Item"/>
    <n v="89.83"/>
    <n v="3337.5499999999997"/>
  </r>
  <r>
    <x v="278"/>
    <n v="29"/>
    <x v="0"/>
    <x v="0"/>
    <x v="0"/>
    <x v="3"/>
    <s v="SKU1002"/>
    <n v="3"/>
    <x v="1"/>
    <x v="3"/>
    <n v="988.12"/>
    <n v="247.03"/>
    <n v="4"/>
    <x v="10"/>
    <x v="3"/>
    <x v="2"/>
    <s v="Impulse Item"/>
    <n v="11.91"/>
    <n v="1000.03"/>
  </r>
  <r>
    <x v="279"/>
    <n v="29"/>
    <x v="0"/>
    <x v="1"/>
    <x v="1"/>
    <x v="2"/>
    <s v="SKU1003"/>
    <n v="3"/>
    <x v="0"/>
    <x v="2"/>
    <n v="7603.47"/>
    <n v="844.83"/>
    <n v="9"/>
    <x v="10"/>
    <x v="3"/>
    <x v="2"/>
    <s v="Accessory,Extended Warranty,Extended Warranty"/>
    <n v="112.92"/>
    <n v="7716.39"/>
  </r>
  <r>
    <x v="280"/>
    <n v="33"/>
    <x v="0"/>
    <x v="0"/>
    <x v="0"/>
    <x v="3"/>
    <s v="SKU1002"/>
    <n v="3"/>
    <x v="0"/>
    <x v="0"/>
    <n v="247.03"/>
    <n v="247.03"/>
    <n v="1"/>
    <x v="10"/>
    <x v="3"/>
    <x v="0"/>
    <s v="Extended Warranty"/>
    <n v="25.53"/>
    <n v="272.56"/>
  </r>
  <r>
    <x v="281"/>
    <n v="33"/>
    <x v="0"/>
    <x v="1"/>
    <x v="0"/>
    <x v="0"/>
    <s v="SKU1001"/>
    <n v="5"/>
    <x v="0"/>
    <x v="1"/>
    <n v="186.75"/>
    <n v="20.75"/>
    <n v="9"/>
    <x v="10"/>
    <x v="3"/>
    <x v="2"/>
    <s v="Extended Warranty"/>
    <n v="25.2"/>
    <n v="211.95"/>
  </r>
  <r>
    <x v="282"/>
    <n v="34"/>
    <x v="0"/>
    <x v="0"/>
    <x v="0"/>
    <x v="0"/>
    <s v="SKU1004"/>
    <n v="2"/>
    <x v="0"/>
    <x v="3"/>
    <n v="2373.5700000000002"/>
    <n v="791.19"/>
    <n v="3"/>
    <x v="10"/>
    <x v="3"/>
    <x v="1"/>
    <s v="Accessory,Impulse Item,Accessory"/>
    <n v="72.27"/>
    <n v="2445.84"/>
  </r>
  <r>
    <x v="283"/>
    <n v="35"/>
    <x v="0"/>
    <x v="1"/>
    <x v="0"/>
    <x v="1"/>
    <s v="SKU1005"/>
    <n v="3"/>
    <x v="1"/>
    <x v="2"/>
    <n v="4639.6000000000004"/>
    <n v="463.96"/>
    <n v="10"/>
    <x v="10"/>
    <x v="3"/>
    <x v="1"/>
    <s v="Impulse Item,Impulse Item"/>
    <n v="34.479999999999997"/>
    <n v="4674.08"/>
  </r>
  <r>
    <x v="284"/>
    <n v="35"/>
    <x v="0"/>
    <x v="1"/>
    <x v="1"/>
    <x v="1"/>
    <s v="SKU1005"/>
    <n v="3"/>
    <x v="0"/>
    <x v="2"/>
    <n v="1391.88"/>
    <n v="463.96"/>
    <n v="3"/>
    <x v="10"/>
    <x v="3"/>
    <x v="1"/>
    <s v="Extended Warranty"/>
    <n v="45.18"/>
    <n v="1437.0600000000002"/>
  </r>
  <r>
    <x v="285"/>
    <n v="36"/>
    <x v="1"/>
    <x v="1"/>
    <x v="1"/>
    <x v="0"/>
    <s v="SKU1001"/>
    <n v="5"/>
    <x v="1"/>
    <x v="0"/>
    <n v="166"/>
    <n v="20.75"/>
    <n v="8"/>
    <x v="10"/>
    <x v="3"/>
    <x v="0"/>
    <s v="Impulse Item,Accessory"/>
    <n v="43.35"/>
    <n v="209.35"/>
  </r>
  <r>
    <x v="286"/>
    <n v="36"/>
    <x v="1"/>
    <x v="1"/>
    <x v="0"/>
    <x v="0"/>
    <s v="SKU1004"/>
    <n v="2"/>
    <x v="1"/>
    <x v="0"/>
    <n v="1582.38"/>
    <n v="791.19"/>
    <n v="2"/>
    <x v="10"/>
    <x v="3"/>
    <x v="2"/>
    <s v="Accessory"/>
    <n v="33.36"/>
    <n v="1615.74"/>
  </r>
  <r>
    <x v="287"/>
    <n v="39"/>
    <x v="1"/>
    <x v="1"/>
    <x v="0"/>
    <x v="0"/>
    <s v="SKU1004"/>
    <n v="2"/>
    <x v="1"/>
    <x v="0"/>
    <n v="3164.76"/>
    <n v="791.19"/>
    <n v="4"/>
    <x v="10"/>
    <x v="3"/>
    <x v="0"/>
    <s v="Accessory,Extended Warranty,Impulse Item"/>
    <n v="72.39"/>
    <n v="3237.15"/>
  </r>
  <r>
    <x v="288"/>
    <n v="49"/>
    <x v="1"/>
    <x v="1"/>
    <x v="0"/>
    <x v="0"/>
    <s v="SKU1001"/>
    <n v="5"/>
    <x v="1"/>
    <x v="2"/>
    <n v="186.75"/>
    <n v="20.75"/>
    <n v="9"/>
    <x v="10"/>
    <x v="3"/>
    <x v="2"/>
    <s v="Accessory,Impulse Item"/>
    <n v="31.28"/>
    <n v="218.03"/>
  </r>
  <r>
    <x v="289"/>
    <n v="51"/>
    <x v="1"/>
    <x v="1"/>
    <x v="0"/>
    <x v="0"/>
    <s v="SKU1001"/>
    <n v="5"/>
    <x v="1"/>
    <x v="0"/>
    <n v="41.5"/>
    <n v="20.75"/>
    <n v="2"/>
    <x v="10"/>
    <x v="3"/>
    <x v="1"/>
    <s v="Extended Warranty,Accessory,Extended Warranty"/>
    <n v="96.28"/>
    <n v="137.78"/>
  </r>
  <r>
    <x v="289"/>
    <n v="51"/>
    <x v="1"/>
    <x v="1"/>
    <x v="0"/>
    <x v="2"/>
    <s v="SKU1003"/>
    <n v="3"/>
    <x v="1"/>
    <x v="0"/>
    <n v="2534.4899999999998"/>
    <n v="844.83"/>
    <n v="3"/>
    <x v="10"/>
    <x v="3"/>
    <x v="2"/>
    <s v="Impulse Item,Impulse Item"/>
    <n v="68.430000000000007"/>
    <n v="2602.9199999999996"/>
  </r>
  <r>
    <x v="290"/>
    <n v="52"/>
    <x v="1"/>
    <x v="1"/>
    <x v="0"/>
    <x v="2"/>
    <s v="SKU1003"/>
    <n v="3"/>
    <x v="0"/>
    <x v="2"/>
    <n v="5068.9799999999996"/>
    <n v="844.83"/>
    <n v="6"/>
    <x v="10"/>
    <x v="3"/>
    <x v="2"/>
    <m/>
    <n v="0"/>
    <n v="5068.9799999999996"/>
  </r>
  <r>
    <x v="291"/>
    <n v="57"/>
    <x v="2"/>
    <x v="0"/>
    <x v="0"/>
    <x v="1"/>
    <s v="SKU1005"/>
    <n v="3"/>
    <x v="1"/>
    <x v="0"/>
    <n v="2319.8000000000002"/>
    <n v="463.96"/>
    <n v="5"/>
    <x v="10"/>
    <x v="3"/>
    <x v="0"/>
    <s v="Accessory,Extended Warranty,Accessory"/>
    <n v="82.19"/>
    <n v="2401.9900000000002"/>
  </r>
  <r>
    <x v="292"/>
    <n v="58"/>
    <x v="2"/>
    <x v="0"/>
    <x v="0"/>
    <x v="3"/>
    <s v="SKU1002"/>
    <n v="3"/>
    <x v="0"/>
    <x v="3"/>
    <n v="2470.3000000000002"/>
    <n v="247.03"/>
    <n v="10"/>
    <x v="10"/>
    <x v="3"/>
    <x v="0"/>
    <s v="Extended Warranty"/>
    <n v="39.01"/>
    <n v="2509.3100000000004"/>
  </r>
  <r>
    <x v="293"/>
    <n v="61"/>
    <x v="2"/>
    <x v="0"/>
    <x v="1"/>
    <x v="0"/>
    <s v="SKU1001"/>
    <n v="5"/>
    <x v="0"/>
    <x v="3"/>
    <n v="20.75"/>
    <n v="20.75"/>
    <n v="1"/>
    <x v="10"/>
    <x v="3"/>
    <x v="1"/>
    <s v="Impulse Item"/>
    <n v="34.35"/>
    <n v="55.1"/>
  </r>
  <r>
    <x v="294"/>
    <n v="61"/>
    <x v="2"/>
    <x v="1"/>
    <x v="1"/>
    <x v="0"/>
    <s v="SKU1001"/>
    <n v="5"/>
    <x v="1"/>
    <x v="2"/>
    <n v="20.75"/>
    <n v="20.75"/>
    <n v="1"/>
    <x v="10"/>
    <x v="3"/>
    <x v="1"/>
    <m/>
    <n v="0"/>
    <n v="20.75"/>
  </r>
  <r>
    <x v="295"/>
    <n v="62"/>
    <x v="2"/>
    <x v="1"/>
    <x v="0"/>
    <x v="0"/>
    <s v="SKU1004"/>
    <n v="2"/>
    <x v="0"/>
    <x v="0"/>
    <n v="3955.95"/>
    <n v="791.19"/>
    <n v="5"/>
    <x v="10"/>
    <x v="3"/>
    <x v="1"/>
    <m/>
    <n v="0"/>
    <n v="3955.95"/>
  </r>
  <r>
    <x v="296"/>
    <n v="65"/>
    <x v="2"/>
    <x v="1"/>
    <x v="0"/>
    <x v="2"/>
    <s v="SKU1003"/>
    <n v="3"/>
    <x v="1"/>
    <x v="0"/>
    <n v="6758.64"/>
    <n v="844.83"/>
    <n v="8"/>
    <x v="10"/>
    <x v="3"/>
    <x v="2"/>
    <m/>
    <n v="0"/>
    <n v="6758.64"/>
  </r>
  <r>
    <x v="297"/>
    <n v="65"/>
    <x v="2"/>
    <x v="0"/>
    <x v="0"/>
    <x v="0"/>
    <s v="SKU1001"/>
    <n v="5"/>
    <x v="1"/>
    <x v="1"/>
    <n v="83"/>
    <n v="20.75"/>
    <n v="4"/>
    <x v="10"/>
    <x v="3"/>
    <x v="2"/>
    <s v="Impulse Item,Impulse Item,Accessory"/>
    <n v="91.32"/>
    <n v="174.32"/>
  </r>
  <r>
    <x v="298"/>
    <n v="66"/>
    <x v="2"/>
    <x v="0"/>
    <x v="0"/>
    <x v="3"/>
    <s v="SKU1002"/>
    <n v="3"/>
    <x v="0"/>
    <x v="3"/>
    <n v="741.09"/>
    <n v="247.03"/>
    <n v="3"/>
    <x v="10"/>
    <x v="3"/>
    <x v="2"/>
    <m/>
    <n v="0"/>
    <n v="741.09"/>
  </r>
  <r>
    <x v="299"/>
    <n v="66"/>
    <x v="2"/>
    <x v="0"/>
    <x v="0"/>
    <x v="1"/>
    <s v="SKU1005"/>
    <n v="3"/>
    <x v="1"/>
    <x v="3"/>
    <n v="4639.6000000000004"/>
    <n v="463.96"/>
    <n v="10"/>
    <x v="10"/>
    <x v="3"/>
    <x v="2"/>
    <s v="Extended Warranty,Impulse Item,Accessory"/>
    <n v="103.57"/>
    <n v="4743.17"/>
  </r>
  <r>
    <x v="300"/>
    <n v="66"/>
    <x v="2"/>
    <x v="1"/>
    <x v="0"/>
    <x v="3"/>
    <s v="SKU1002"/>
    <n v="3"/>
    <x v="1"/>
    <x v="2"/>
    <n v="741.09"/>
    <n v="247.03"/>
    <n v="3"/>
    <x v="10"/>
    <x v="3"/>
    <x v="1"/>
    <m/>
    <n v="0"/>
    <n v="741.09"/>
  </r>
  <r>
    <x v="301"/>
    <n v="66"/>
    <x v="2"/>
    <x v="1"/>
    <x v="0"/>
    <x v="1"/>
    <s v="SKU1005"/>
    <n v="3"/>
    <x v="1"/>
    <x v="2"/>
    <n v="463.96"/>
    <n v="463.96"/>
    <n v="1"/>
    <x v="10"/>
    <x v="3"/>
    <x v="1"/>
    <s v="Accessory,Accessory,Accessory"/>
    <n v="71.86"/>
    <n v="535.81999999999994"/>
  </r>
  <r>
    <x v="302"/>
    <n v="67"/>
    <x v="2"/>
    <x v="0"/>
    <x v="0"/>
    <x v="1"/>
    <s v="SKU1005"/>
    <n v="3"/>
    <x v="0"/>
    <x v="2"/>
    <n v="2783.76"/>
    <n v="463.96"/>
    <n v="6"/>
    <x v="10"/>
    <x v="3"/>
    <x v="0"/>
    <s v="Extended Warranty"/>
    <n v="30.62"/>
    <n v="2814.38"/>
  </r>
  <r>
    <x v="303"/>
    <n v="67"/>
    <x v="2"/>
    <x v="1"/>
    <x v="1"/>
    <x v="0"/>
    <s v="SKU1004"/>
    <n v="2"/>
    <x v="0"/>
    <x v="2"/>
    <n v="3164.76"/>
    <n v="791.19"/>
    <n v="4"/>
    <x v="10"/>
    <x v="3"/>
    <x v="1"/>
    <s v="Accessory"/>
    <n v="24.42"/>
    <n v="3189.1800000000003"/>
  </r>
  <r>
    <x v="304"/>
    <n v="68"/>
    <x v="2"/>
    <x v="0"/>
    <x v="0"/>
    <x v="0"/>
    <s v="SKU1004"/>
    <n v="2"/>
    <x v="1"/>
    <x v="1"/>
    <n v="6329.52"/>
    <n v="791.19"/>
    <n v="8"/>
    <x v="10"/>
    <x v="3"/>
    <x v="0"/>
    <s v="Extended Warranty"/>
    <n v="31.76"/>
    <n v="6361.2800000000007"/>
  </r>
  <r>
    <x v="305"/>
    <n v="68"/>
    <x v="2"/>
    <x v="1"/>
    <x v="0"/>
    <x v="0"/>
    <s v="SKU1004"/>
    <n v="2"/>
    <x v="1"/>
    <x v="0"/>
    <n v="7911.9"/>
    <n v="791.19"/>
    <n v="10"/>
    <x v="10"/>
    <x v="3"/>
    <x v="1"/>
    <s v="Accessory,Accessory"/>
    <n v="34.76"/>
    <n v="7946.66"/>
  </r>
  <r>
    <x v="306"/>
    <n v="72"/>
    <x v="2"/>
    <x v="1"/>
    <x v="0"/>
    <x v="0"/>
    <s v="SKU1001"/>
    <n v="5"/>
    <x v="1"/>
    <x v="3"/>
    <n v="83"/>
    <n v="20.75"/>
    <n v="4"/>
    <x v="10"/>
    <x v="3"/>
    <x v="1"/>
    <s v="Accessory"/>
    <n v="27.35"/>
    <n v="110.35"/>
  </r>
  <r>
    <x v="307"/>
    <n v="73"/>
    <x v="2"/>
    <x v="1"/>
    <x v="0"/>
    <x v="3"/>
    <s v="SKU1002"/>
    <n v="3"/>
    <x v="1"/>
    <x v="3"/>
    <n v="1976.24"/>
    <n v="247.03"/>
    <n v="8"/>
    <x v="10"/>
    <x v="3"/>
    <x v="0"/>
    <s v="Accessory,Extended Warranty"/>
    <n v="47.57"/>
    <n v="2023.81"/>
  </r>
  <r>
    <x v="308"/>
    <n v="75"/>
    <x v="2"/>
    <x v="1"/>
    <x v="1"/>
    <x v="0"/>
    <s v="SKU1004"/>
    <n v="2"/>
    <x v="1"/>
    <x v="2"/>
    <n v="4747.1400000000003"/>
    <n v="791.19"/>
    <n v="6"/>
    <x v="10"/>
    <x v="3"/>
    <x v="0"/>
    <s v="Impulse Item,Extended Warranty"/>
    <n v="46.92"/>
    <n v="4794.0600000000004"/>
  </r>
  <r>
    <x v="309"/>
    <n v="75"/>
    <x v="2"/>
    <x v="0"/>
    <x v="0"/>
    <x v="1"/>
    <s v="SKU1005"/>
    <n v="3"/>
    <x v="1"/>
    <x v="1"/>
    <n v="927.92"/>
    <n v="463.96"/>
    <n v="2"/>
    <x v="10"/>
    <x v="3"/>
    <x v="2"/>
    <s v="Impulse Item"/>
    <n v="11.78"/>
    <n v="939.69999999999993"/>
  </r>
  <r>
    <x v="310"/>
    <n v="80"/>
    <x v="2"/>
    <x v="0"/>
    <x v="0"/>
    <x v="2"/>
    <s v="SKU1003"/>
    <n v="3"/>
    <x v="1"/>
    <x v="3"/>
    <n v="6758.64"/>
    <n v="844.83"/>
    <n v="8"/>
    <x v="10"/>
    <x v="3"/>
    <x v="2"/>
    <s v="Extended Warranty"/>
    <n v="12.07"/>
    <n v="6770.71"/>
  </r>
  <r>
    <x v="311"/>
    <n v="18"/>
    <x v="0"/>
    <x v="1"/>
    <x v="0"/>
    <x v="2"/>
    <s v="SKU1003"/>
    <n v="3"/>
    <x v="1"/>
    <x v="2"/>
    <n v="3379.32"/>
    <n v="844.83"/>
    <n v="4"/>
    <x v="11"/>
    <x v="3"/>
    <x v="2"/>
    <s v="Impulse Item,Accessory"/>
    <n v="55.92"/>
    <n v="3435.2400000000002"/>
  </r>
  <r>
    <x v="312"/>
    <n v="20"/>
    <x v="0"/>
    <x v="0"/>
    <x v="1"/>
    <x v="2"/>
    <s v="SKU1003"/>
    <n v="3"/>
    <x v="1"/>
    <x v="1"/>
    <n v="5068.9799999999996"/>
    <n v="844.83"/>
    <n v="6"/>
    <x v="11"/>
    <x v="3"/>
    <x v="0"/>
    <m/>
    <n v="0"/>
    <n v="5068.9799999999996"/>
  </r>
  <r>
    <x v="313"/>
    <n v="22"/>
    <x v="0"/>
    <x v="0"/>
    <x v="0"/>
    <x v="0"/>
    <s v="SKU1001"/>
    <n v="5"/>
    <x v="0"/>
    <x v="3"/>
    <n v="83"/>
    <n v="20.75"/>
    <n v="4"/>
    <x v="11"/>
    <x v="3"/>
    <x v="0"/>
    <s v="Impulse Item,Accessory"/>
    <n v="46.14"/>
    <n v="129.13999999999999"/>
  </r>
  <r>
    <x v="314"/>
    <n v="28"/>
    <x v="0"/>
    <x v="1"/>
    <x v="0"/>
    <x v="2"/>
    <s v="SKU1003"/>
    <n v="3"/>
    <x v="1"/>
    <x v="0"/>
    <n v="1689.66"/>
    <n v="844.83"/>
    <n v="2"/>
    <x v="11"/>
    <x v="3"/>
    <x v="0"/>
    <s v="Accessory,Accessory,Extended Warranty"/>
    <n v="75.55"/>
    <n v="1765.21"/>
  </r>
  <r>
    <x v="315"/>
    <n v="37"/>
    <x v="1"/>
    <x v="0"/>
    <x v="0"/>
    <x v="1"/>
    <s v="SKU1005"/>
    <n v="3"/>
    <x v="1"/>
    <x v="2"/>
    <n v="3711.68"/>
    <n v="463.96"/>
    <n v="8"/>
    <x v="11"/>
    <x v="3"/>
    <x v="2"/>
    <s v="Accessory,Impulse Item,Accessory"/>
    <n v="112.5"/>
    <n v="3824.18"/>
  </r>
  <r>
    <x v="316"/>
    <n v="41"/>
    <x v="1"/>
    <x v="1"/>
    <x v="0"/>
    <x v="0"/>
    <s v="SKU1001"/>
    <n v="5"/>
    <x v="1"/>
    <x v="2"/>
    <n v="62.25"/>
    <n v="20.75"/>
    <n v="3"/>
    <x v="11"/>
    <x v="3"/>
    <x v="0"/>
    <m/>
    <n v="0"/>
    <n v="62.25"/>
  </r>
  <r>
    <x v="317"/>
    <n v="50"/>
    <x v="1"/>
    <x v="1"/>
    <x v="0"/>
    <x v="1"/>
    <s v="SKU1005"/>
    <n v="3"/>
    <x v="0"/>
    <x v="3"/>
    <n v="4175.6400000000003"/>
    <n v="463.96"/>
    <n v="9"/>
    <x v="11"/>
    <x v="3"/>
    <x v="2"/>
    <m/>
    <n v="0"/>
    <n v="4175.6400000000003"/>
  </r>
  <r>
    <x v="318"/>
    <n v="52"/>
    <x v="1"/>
    <x v="1"/>
    <x v="0"/>
    <x v="3"/>
    <s v="SKU1002"/>
    <n v="3"/>
    <x v="1"/>
    <x v="3"/>
    <n v="247.03"/>
    <n v="247.03"/>
    <n v="1"/>
    <x v="11"/>
    <x v="3"/>
    <x v="0"/>
    <s v="Extended Warranty,Impulse Item,Accessory"/>
    <n v="72.540000000000006"/>
    <n v="319.57"/>
  </r>
  <r>
    <x v="319"/>
    <n v="54"/>
    <x v="1"/>
    <x v="0"/>
    <x v="1"/>
    <x v="2"/>
    <s v="SKU1003"/>
    <n v="3"/>
    <x v="1"/>
    <x v="2"/>
    <n v="1689.66"/>
    <n v="844.83"/>
    <n v="2"/>
    <x v="11"/>
    <x v="3"/>
    <x v="0"/>
    <s v="Accessory,Extended Warranty"/>
    <n v="72.959999999999994"/>
    <n v="1762.6200000000001"/>
  </r>
  <r>
    <x v="320"/>
    <n v="54"/>
    <x v="1"/>
    <x v="1"/>
    <x v="0"/>
    <x v="0"/>
    <s v="SKU1004"/>
    <n v="2"/>
    <x v="1"/>
    <x v="0"/>
    <n v="791.19"/>
    <n v="791.19"/>
    <n v="1"/>
    <x v="11"/>
    <x v="3"/>
    <x v="2"/>
    <m/>
    <n v="0"/>
    <n v="791.19"/>
  </r>
  <r>
    <x v="321"/>
    <n v="54"/>
    <x v="1"/>
    <x v="1"/>
    <x v="0"/>
    <x v="2"/>
    <s v="SKU1003"/>
    <n v="3"/>
    <x v="0"/>
    <x v="3"/>
    <n v="1689.66"/>
    <n v="844.83"/>
    <n v="2"/>
    <x v="11"/>
    <x v="3"/>
    <x v="0"/>
    <s v="Extended Warranty"/>
    <n v="44.47"/>
    <n v="1734.13"/>
  </r>
  <r>
    <x v="322"/>
    <n v="55"/>
    <x v="1"/>
    <x v="0"/>
    <x v="0"/>
    <x v="2"/>
    <s v="SKU1003"/>
    <n v="3"/>
    <x v="1"/>
    <x v="1"/>
    <n v="3379.32"/>
    <n v="844.83"/>
    <n v="4"/>
    <x v="11"/>
    <x v="3"/>
    <x v="1"/>
    <s v="Impulse Item"/>
    <n v="40.869999999999997"/>
    <n v="3420.19"/>
  </r>
  <r>
    <x v="323"/>
    <n v="58"/>
    <x v="2"/>
    <x v="0"/>
    <x v="0"/>
    <x v="0"/>
    <s v="SKU1001"/>
    <n v="5"/>
    <x v="1"/>
    <x v="3"/>
    <n v="207.5"/>
    <n v="20.75"/>
    <n v="10"/>
    <x v="11"/>
    <x v="3"/>
    <x v="1"/>
    <s v="Accessory"/>
    <n v="23.84"/>
    <n v="231.34"/>
  </r>
  <r>
    <x v="324"/>
    <n v="60"/>
    <x v="2"/>
    <x v="1"/>
    <x v="0"/>
    <x v="0"/>
    <s v="SKU1001"/>
    <n v="5"/>
    <x v="1"/>
    <x v="3"/>
    <n v="124.5"/>
    <n v="20.75"/>
    <n v="6"/>
    <x v="11"/>
    <x v="3"/>
    <x v="1"/>
    <s v="Accessory,Extended Warranty,Impulse Item"/>
    <n v="92.61"/>
    <n v="217.11"/>
  </r>
  <r>
    <x v="325"/>
    <n v="62"/>
    <x v="2"/>
    <x v="1"/>
    <x v="0"/>
    <x v="1"/>
    <s v="SKU1005"/>
    <n v="3"/>
    <x v="1"/>
    <x v="3"/>
    <n v="927.92"/>
    <n v="463.96"/>
    <n v="2"/>
    <x v="11"/>
    <x v="3"/>
    <x v="0"/>
    <s v="Impulse Item,Impulse Item,Accessory"/>
    <n v="84.89"/>
    <n v="1012.81"/>
  </r>
  <r>
    <x v="326"/>
    <n v="63"/>
    <x v="2"/>
    <x v="1"/>
    <x v="0"/>
    <x v="0"/>
    <s v="SKU1001"/>
    <n v="5"/>
    <x v="1"/>
    <x v="3"/>
    <n v="62.25"/>
    <n v="20.75"/>
    <n v="3"/>
    <x v="11"/>
    <x v="3"/>
    <x v="1"/>
    <s v="Impulse Item,Extended Warranty,Extended Warranty"/>
    <n v="39.97"/>
    <n v="102.22"/>
  </r>
  <r>
    <x v="327"/>
    <n v="66"/>
    <x v="2"/>
    <x v="0"/>
    <x v="0"/>
    <x v="2"/>
    <s v="SKU1003"/>
    <n v="3"/>
    <x v="0"/>
    <x v="1"/>
    <n v="5068.9799999999996"/>
    <n v="844.83"/>
    <n v="6"/>
    <x v="11"/>
    <x v="3"/>
    <x v="0"/>
    <s v="Accessory,Impulse Item,Extended Warranty"/>
    <n v="58.43"/>
    <n v="5127.41"/>
  </r>
  <r>
    <x v="328"/>
    <n v="69"/>
    <x v="2"/>
    <x v="0"/>
    <x v="0"/>
    <x v="2"/>
    <s v="SKU1003"/>
    <n v="3"/>
    <x v="1"/>
    <x v="3"/>
    <n v="1689.66"/>
    <n v="844.83"/>
    <n v="2"/>
    <x v="11"/>
    <x v="3"/>
    <x v="0"/>
    <s v="Extended Warranty,Accessory,Impulse Item"/>
    <n v="99.79"/>
    <n v="1789.45"/>
  </r>
  <r>
    <x v="329"/>
    <n v="73"/>
    <x v="2"/>
    <x v="1"/>
    <x v="0"/>
    <x v="3"/>
    <s v="SKU1002"/>
    <n v="3"/>
    <x v="0"/>
    <x v="3"/>
    <n v="1976.24"/>
    <n v="247.03"/>
    <n v="8"/>
    <x v="11"/>
    <x v="3"/>
    <x v="1"/>
    <m/>
    <n v="0"/>
    <n v="1976.24"/>
  </r>
  <r>
    <x v="330"/>
    <n v="74"/>
    <x v="2"/>
    <x v="1"/>
    <x v="0"/>
    <x v="0"/>
    <s v="SKU1004"/>
    <n v="2"/>
    <x v="1"/>
    <x v="3"/>
    <n v="7911.9"/>
    <n v="791.19"/>
    <n v="10"/>
    <x v="11"/>
    <x v="3"/>
    <x v="1"/>
    <s v="Impulse Item"/>
    <n v="10.24"/>
    <n v="7922.1399999999994"/>
  </r>
  <r>
    <x v="331"/>
    <n v="79"/>
    <x v="2"/>
    <x v="1"/>
    <x v="0"/>
    <x v="0"/>
    <s v="SKU1001"/>
    <n v="5"/>
    <x v="1"/>
    <x v="1"/>
    <n v="145.25"/>
    <n v="20.75"/>
    <n v="7"/>
    <x v="11"/>
    <x v="3"/>
    <x v="1"/>
    <s v="Accessory"/>
    <n v="18.149999999999999"/>
    <n v="163.4"/>
  </r>
  <r>
    <x v="332"/>
    <n v="19"/>
    <x v="0"/>
    <x v="1"/>
    <x v="1"/>
    <x v="3"/>
    <s v="SKU1002"/>
    <n v="3"/>
    <x v="1"/>
    <x v="2"/>
    <n v="988.12"/>
    <n v="247.03"/>
    <n v="4"/>
    <x v="12"/>
    <x v="4"/>
    <x v="2"/>
    <s v="Accessory,Extended Warranty,Extended Warranty"/>
    <n v="77.63"/>
    <n v="1065.75"/>
  </r>
  <r>
    <x v="333"/>
    <n v="19"/>
    <x v="0"/>
    <x v="0"/>
    <x v="0"/>
    <x v="0"/>
    <s v="SKU1001"/>
    <n v="5"/>
    <x v="0"/>
    <x v="3"/>
    <n v="20.75"/>
    <n v="20.75"/>
    <n v="1"/>
    <x v="12"/>
    <x v="4"/>
    <x v="0"/>
    <m/>
    <n v="0"/>
    <n v="20.75"/>
  </r>
  <r>
    <x v="334"/>
    <n v="21"/>
    <x v="0"/>
    <x v="1"/>
    <x v="0"/>
    <x v="3"/>
    <s v="SKU1002"/>
    <n v="3"/>
    <x v="1"/>
    <x v="2"/>
    <n v="1729.21"/>
    <n v="247.03"/>
    <n v="7"/>
    <x v="12"/>
    <x v="4"/>
    <x v="1"/>
    <s v="Accessory,Impulse Item"/>
    <n v="70.98"/>
    <n v="1800.19"/>
  </r>
  <r>
    <x v="335"/>
    <n v="21"/>
    <x v="0"/>
    <x v="1"/>
    <x v="0"/>
    <x v="1"/>
    <s v="SKU1005"/>
    <n v="3"/>
    <x v="0"/>
    <x v="1"/>
    <n v="1391.88"/>
    <n v="463.96"/>
    <n v="3"/>
    <x v="12"/>
    <x v="4"/>
    <x v="2"/>
    <s v="Impulse Item,Extended Warranty,Impulse Item"/>
    <n v="76.760000000000005"/>
    <n v="1468.64"/>
  </r>
  <r>
    <x v="336"/>
    <n v="24"/>
    <x v="0"/>
    <x v="1"/>
    <x v="0"/>
    <x v="0"/>
    <s v="SKU1004"/>
    <n v="2"/>
    <x v="1"/>
    <x v="2"/>
    <n v="3164.76"/>
    <n v="791.19"/>
    <n v="4"/>
    <x v="12"/>
    <x v="4"/>
    <x v="2"/>
    <s v="Extended Warranty"/>
    <n v="37.979999999999997"/>
    <n v="3202.7400000000002"/>
  </r>
  <r>
    <x v="337"/>
    <n v="25"/>
    <x v="0"/>
    <x v="1"/>
    <x v="0"/>
    <x v="2"/>
    <s v="SKU1003"/>
    <n v="3"/>
    <x v="0"/>
    <x v="2"/>
    <n v="844.83"/>
    <n v="844.83"/>
    <n v="1"/>
    <x v="12"/>
    <x v="4"/>
    <x v="2"/>
    <m/>
    <n v="0"/>
    <n v="844.83"/>
  </r>
  <r>
    <x v="338"/>
    <n v="26"/>
    <x v="0"/>
    <x v="0"/>
    <x v="0"/>
    <x v="0"/>
    <s v="SKU1001"/>
    <n v="5"/>
    <x v="0"/>
    <x v="1"/>
    <n v="103.75"/>
    <n v="20.75"/>
    <n v="5"/>
    <x v="12"/>
    <x v="4"/>
    <x v="2"/>
    <m/>
    <n v="0"/>
    <n v="103.75"/>
  </r>
  <r>
    <x v="339"/>
    <n v="29"/>
    <x v="0"/>
    <x v="0"/>
    <x v="0"/>
    <x v="3"/>
    <s v="SKU1002"/>
    <n v="3"/>
    <x v="0"/>
    <x v="2"/>
    <n v="1482.18"/>
    <n v="247.03"/>
    <n v="6"/>
    <x v="12"/>
    <x v="4"/>
    <x v="1"/>
    <s v="Accessory,Accessory,Impulse Item"/>
    <n v="94.04"/>
    <n v="1576.22"/>
  </r>
  <r>
    <x v="340"/>
    <n v="30"/>
    <x v="0"/>
    <x v="1"/>
    <x v="0"/>
    <x v="0"/>
    <s v="SKU1004"/>
    <n v="2"/>
    <x v="1"/>
    <x v="3"/>
    <n v="4747.1400000000003"/>
    <n v="791.19"/>
    <n v="6"/>
    <x v="12"/>
    <x v="4"/>
    <x v="2"/>
    <s v="Extended Warranty"/>
    <n v="33.630000000000003"/>
    <n v="4780.7700000000004"/>
  </r>
  <r>
    <x v="341"/>
    <n v="38"/>
    <x v="1"/>
    <x v="1"/>
    <x v="0"/>
    <x v="1"/>
    <s v="SKU1005"/>
    <n v="3"/>
    <x v="1"/>
    <x v="2"/>
    <n v="4175.6400000000003"/>
    <n v="463.96"/>
    <n v="9"/>
    <x v="12"/>
    <x v="4"/>
    <x v="0"/>
    <s v="Extended Warranty"/>
    <n v="25.63"/>
    <n v="4201.2700000000004"/>
  </r>
  <r>
    <x v="342"/>
    <n v="43"/>
    <x v="1"/>
    <x v="0"/>
    <x v="0"/>
    <x v="0"/>
    <s v="SKU1004"/>
    <n v="2"/>
    <x v="1"/>
    <x v="0"/>
    <n v="7120.71"/>
    <n v="791.19"/>
    <n v="9"/>
    <x v="12"/>
    <x v="4"/>
    <x v="2"/>
    <s v="Impulse Item,Extended Warranty,Accessory"/>
    <n v="75.91"/>
    <n v="7196.62"/>
  </r>
  <r>
    <x v="343"/>
    <n v="44"/>
    <x v="1"/>
    <x v="1"/>
    <x v="0"/>
    <x v="1"/>
    <s v="SKU1005"/>
    <n v="3"/>
    <x v="1"/>
    <x v="1"/>
    <n v="2319.8000000000002"/>
    <n v="463.96"/>
    <n v="5"/>
    <x v="12"/>
    <x v="4"/>
    <x v="0"/>
    <s v="Impulse Item,Accessory,Impulse Item"/>
    <n v="54.98"/>
    <n v="2374.7800000000002"/>
  </r>
  <r>
    <x v="344"/>
    <n v="45"/>
    <x v="1"/>
    <x v="0"/>
    <x v="0"/>
    <x v="3"/>
    <s v="SKU1002"/>
    <n v="3"/>
    <x v="1"/>
    <x v="0"/>
    <n v="2470.3000000000002"/>
    <n v="247.03"/>
    <n v="10"/>
    <x v="12"/>
    <x v="4"/>
    <x v="1"/>
    <s v="Impulse Item,Impulse Item,Accessory"/>
    <n v="103.34"/>
    <n v="2573.6400000000003"/>
  </r>
  <r>
    <x v="345"/>
    <n v="48"/>
    <x v="1"/>
    <x v="0"/>
    <x v="0"/>
    <x v="1"/>
    <s v="SKU1005"/>
    <n v="3"/>
    <x v="1"/>
    <x v="2"/>
    <n v="2783.76"/>
    <n v="463.96"/>
    <n v="6"/>
    <x v="12"/>
    <x v="4"/>
    <x v="1"/>
    <s v="Extended Warranty"/>
    <n v="6.7"/>
    <n v="2790.46"/>
  </r>
  <r>
    <x v="346"/>
    <n v="52"/>
    <x v="1"/>
    <x v="1"/>
    <x v="0"/>
    <x v="0"/>
    <s v="SKU1004"/>
    <n v="2"/>
    <x v="1"/>
    <x v="3"/>
    <n v="3164.76"/>
    <n v="791.19"/>
    <n v="4"/>
    <x v="12"/>
    <x v="4"/>
    <x v="2"/>
    <s v="Impulse Item,Extended Warranty,Extended Warranty"/>
    <n v="53.99"/>
    <n v="3218.75"/>
  </r>
  <r>
    <x v="347"/>
    <n v="52"/>
    <x v="1"/>
    <x v="0"/>
    <x v="0"/>
    <x v="0"/>
    <s v="SKU1001"/>
    <n v="5"/>
    <x v="0"/>
    <x v="2"/>
    <n v="186.75"/>
    <n v="20.75"/>
    <n v="9"/>
    <x v="12"/>
    <x v="4"/>
    <x v="0"/>
    <s v="Accessory,Accessory,Impulse Item"/>
    <n v="107.99"/>
    <n v="294.74"/>
  </r>
  <r>
    <x v="348"/>
    <n v="60"/>
    <x v="2"/>
    <x v="0"/>
    <x v="0"/>
    <x v="0"/>
    <s v="SKU1001"/>
    <n v="5"/>
    <x v="0"/>
    <x v="3"/>
    <n v="62.25"/>
    <n v="20.75"/>
    <n v="3"/>
    <x v="12"/>
    <x v="4"/>
    <x v="1"/>
    <s v="Impulse Item,Accessory,Extended Warranty"/>
    <n v="111.8"/>
    <n v="174.05"/>
  </r>
  <r>
    <x v="349"/>
    <n v="63"/>
    <x v="2"/>
    <x v="0"/>
    <x v="1"/>
    <x v="0"/>
    <s v="SKU1001"/>
    <n v="5"/>
    <x v="1"/>
    <x v="3"/>
    <n v="62.25"/>
    <n v="20.75"/>
    <n v="3"/>
    <x v="12"/>
    <x v="4"/>
    <x v="2"/>
    <s v="Accessory,Impulse Item,Accessory"/>
    <n v="98.35"/>
    <n v="160.6"/>
  </r>
  <r>
    <x v="350"/>
    <n v="65"/>
    <x v="2"/>
    <x v="1"/>
    <x v="1"/>
    <x v="0"/>
    <s v="SKU1004"/>
    <n v="2"/>
    <x v="1"/>
    <x v="0"/>
    <n v="3164.76"/>
    <n v="791.19"/>
    <n v="4"/>
    <x v="12"/>
    <x v="4"/>
    <x v="0"/>
    <s v="Accessory"/>
    <n v="45.85"/>
    <n v="3210.61"/>
  </r>
  <r>
    <x v="351"/>
    <n v="66"/>
    <x v="2"/>
    <x v="1"/>
    <x v="0"/>
    <x v="3"/>
    <s v="SKU1002"/>
    <n v="3"/>
    <x v="1"/>
    <x v="2"/>
    <n v="741.09"/>
    <n v="247.03"/>
    <n v="3"/>
    <x v="12"/>
    <x v="4"/>
    <x v="0"/>
    <s v="Impulse Item,Extended Warranty,Impulse Item"/>
    <n v="98.5"/>
    <n v="839.59"/>
  </r>
  <r>
    <x v="352"/>
    <n v="66"/>
    <x v="2"/>
    <x v="0"/>
    <x v="0"/>
    <x v="3"/>
    <s v="SKU1002"/>
    <n v="3"/>
    <x v="0"/>
    <x v="0"/>
    <n v="2470.3000000000002"/>
    <n v="247.03"/>
    <n v="10"/>
    <x v="12"/>
    <x v="4"/>
    <x v="0"/>
    <m/>
    <n v="0"/>
    <n v="2470.3000000000002"/>
  </r>
  <r>
    <x v="353"/>
    <n v="68"/>
    <x v="2"/>
    <x v="1"/>
    <x v="0"/>
    <x v="0"/>
    <s v="SKU1001"/>
    <n v="5"/>
    <x v="1"/>
    <x v="0"/>
    <n v="207.5"/>
    <n v="20.75"/>
    <n v="10"/>
    <x v="12"/>
    <x v="4"/>
    <x v="1"/>
    <m/>
    <n v="0"/>
    <n v="207.5"/>
  </r>
  <r>
    <x v="354"/>
    <n v="68"/>
    <x v="2"/>
    <x v="0"/>
    <x v="1"/>
    <x v="0"/>
    <s v="SKU1004"/>
    <n v="2"/>
    <x v="1"/>
    <x v="2"/>
    <n v="7911.9"/>
    <n v="791.19"/>
    <n v="10"/>
    <x v="12"/>
    <x v="4"/>
    <x v="2"/>
    <m/>
    <n v="0"/>
    <n v="7911.9"/>
  </r>
  <r>
    <x v="355"/>
    <n v="69"/>
    <x v="2"/>
    <x v="1"/>
    <x v="0"/>
    <x v="3"/>
    <s v="SKU1002"/>
    <n v="3"/>
    <x v="1"/>
    <x v="1"/>
    <n v="1482.18"/>
    <n v="247.03"/>
    <n v="6"/>
    <x v="12"/>
    <x v="4"/>
    <x v="2"/>
    <m/>
    <n v="0"/>
    <n v="1482.18"/>
  </r>
  <r>
    <x v="356"/>
    <n v="71"/>
    <x v="2"/>
    <x v="0"/>
    <x v="0"/>
    <x v="3"/>
    <s v="SKU1002"/>
    <n v="3"/>
    <x v="1"/>
    <x v="2"/>
    <n v="494.06"/>
    <n v="247.03"/>
    <n v="2"/>
    <x v="12"/>
    <x v="4"/>
    <x v="2"/>
    <s v="Extended Warranty"/>
    <n v="21.7"/>
    <n v="515.76"/>
  </r>
  <r>
    <x v="357"/>
    <n v="74"/>
    <x v="2"/>
    <x v="1"/>
    <x v="1"/>
    <x v="0"/>
    <s v="SKU1001"/>
    <n v="5"/>
    <x v="0"/>
    <x v="0"/>
    <n v="62.25"/>
    <n v="20.75"/>
    <n v="3"/>
    <x v="12"/>
    <x v="4"/>
    <x v="0"/>
    <m/>
    <n v="0"/>
    <n v="62.25"/>
  </r>
  <r>
    <x v="358"/>
    <n v="78"/>
    <x v="2"/>
    <x v="1"/>
    <x v="0"/>
    <x v="0"/>
    <s v="SKU1001"/>
    <n v="5"/>
    <x v="0"/>
    <x v="0"/>
    <n v="20.75"/>
    <n v="20.75"/>
    <n v="1"/>
    <x v="12"/>
    <x v="4"/>
    <x v="0"/>
    <s v="Extended Warranty"/>
    <n v="48.39"/>
    <n v="69.14"/>
  </r>
  <r>
    <x v="359"/>
    <n v="78"/>
    <x v="2"/>
    <x v="1"/>
    <x v="0"/>
    <x v="2"/>
    <s v="SKU1003"/>
    <n v="3"/>
    <x v="1"/>
    <x v="0"/>
    <n v="3379.32"/>
    <n v="844.83"/>
    <n v="4"/>
    <x v="12"/>
    <x v="4"/>
    <x v="1"/>
    <s v="Extended Warranty,Accessory,Extended Warranty"/>
    <n v="50.38"/>
    <n v="3429.7000000000003"/>
  </r>
  <r>
    <x v="360"/>
    <n v="22"/>
    <x v="0"/>
    <x v="0"/>
    <x v="1"/>
    <x v="0"/>
    <s v="SKU1001"/>
    <n v="5"/>
    <x v="1"/>
    <x v="0"/>
    <n v="124.5"/>
    <n v="20.75"/>
    <n v="6"/>
    <x v="13"/>
    <x v="4"/>
    <x v="1"/>
    <s v="Extended Warranty,Extended Warranty,Extended Warranty"/>
    <n v="61.88"/>
    <n v="186.38"/>
  </r>
  <r>
    <x v="361"/>
    <n v="25"/>
    <x v="0"/>
    <x v="1"/>
    <x v="1"/>
    <x v="0"/>
    <s v="SKU1001"/>
    <n v="5"/>
    <x v="1"/>
    <x v="1"/>
    <n v="62.25"/>
    <n v="20.75"/>
    <n v="3"/>
    <x v="13"/>
    <x v="4"/>
    <x v="2"/>
    <m/>
    <n v="0"/>
    <n v="62.25"/>
  </r>
  <r>
    <x v="362"/>
    <n v="28"/>
    <x v="0"/>
    <x v="1"/>
    <x v="0"/>
    <x v="2"/>
    <s v="SKU1003"/>
    <n v="3"/>
    <x v="1"/>
    <x v="0"/>
    <n v="1689.66"/>
    <n v="844.83"/>
    <n v="2"/>
    <x v="13"/>
    <x v="4"/>
    <x v="2"/>
    <m/>
    <n v="0"/>
    <n v="1689.66"/>
  </r>
  <r>
    <x v="363"/>
    <n v="32"/>
    <x v="0"/>
    <x v="0"/>
    <x v="0"/>
    <x v="2"/>
    <s v="SKU1003"/>
    <n v="3"/>
    <x v="1"/>
    <x v="2"/>
    <n v="844.83"/>
    <n v="844.83"/>
    <n v="1"/>
    <x v="13"/>
    <x v="4"/>
    <x v="0"/>
    <s v="Accessory,Extended Warranty"/>
    <n v="71.34"/>
    <n v="916.17000000000007"/>
  </r>
  <r>
    <x v="364"/>
    <n v="32"/>
    <x v="0"/>
    <x v="1"/>
    <x v="1"/>
    <x v="0"/>
    <s v="SKU1004"/>
    <n v="2"/>
    <x v="1"/>
    <x v="0"/>
    <n v="791.19"/>
    <n v="791.19"/>
    <n v="1"/>
    <x v="13"/>
    <x v="4"/>
    <x v="2"/>
    <m/>
    <n v="0"/>
    <n v="791.19"/>
  </r>
  <r>
    <x v="365"/>
    <n v="40"/>
    <x v="1"/>
    <x v="0"/>
    <x v="0"/>
    <x v="1"/>
    <s v="SKU1005"/>
    <n v="3"/>
    <x v="0"/>
    <x v="1"/>
    <n v="3711.68"/>
    <n v="463.96"/>
    <n v="8"/>
    <x v="13"/>
    <x v="4"/>
    <x v="1"/>
    <s v="Impulse Item,Extended Warranty,Accessory"/>
    <n v="78.349999999999994"/>
    <n v="3790.0299999999997"/>
  </r>
  <r>
    <x v="366"/>
    <n v="41"/>
    <x v="1"/>
    <x v="0"/>
    <x v="1"/>
    <x v="1"/>
    <s v="SKU1005"/>
    <n v="3"/>
    <x v="1"/>
    <x v="0"/>
    <n v="4175.6400000000003"/>
    <n v="463.96"/>
    <n v="9"/>
    <x v="13"/>
    <x v="4"/>
    <x v="1"/>
    <m/>
    <n v="0"/>
    <n v="4175.6400000000003"/>
  </r>
  <r>
    <x v="367"/>
    <n v="43"/>
    <x v="1"/>
    <x v="0"/>
    <x v="0"/>
    <x v="3"/>
    <s v="SKU1002"/>
    <n v="3"/>
    <x v="0"/>
    <x v="2"/>
    <n v="1482.18"/>
    <n v="247.03"/>
    <n v="6"/>
    <x v="13"/>
    <x v="4"/>
    <x v="2"/>
    <s v="Accessory,Impulse Item,Extended Warranty"/>
    <n v="74.349999999999994"/>
    <n v="1556.53"/>
  </r>
  <r>
    <x v="368"/>
    <n v="46"/>
    <x v="1"/>
    <x v="1"/>
    <x v="0"/>
    <x v="2"/>
    <s v="SKU1003"/>
    <n v="3"/>
    <x v="1"/>
    <x v="2"/>
    <n v="5068.9799999999996"/>
    <n v="844.83"/>
    <n v="6"/>
    <x v="13"/>
    <x v="4"/>
    <x v="1"/>
    <m/>
    <n v="0"/>
    <n v="5068.9799999999996"/>
  </r>
  <r>
    <x v="369"/>
    <n v="47"/>
    <x v="1"/>
    <x v="1"/>
    <x v="0"/>
    <x v="3"/>
    <s v="SKU1002"/>
    <n v="3"/>
    <x v="0"/>
    <x v="1"/>
    <n v="1976.24"/>
    <n v="247.03"/>
    <n v="8"/>
    <x v="13"/>
    <x v="4"/>
    <x v="1"/>
    <s v="Extended Warranty,Impulse Item"/>
    <n v="42.41"/>
    <n v="2018.65"/>
  </r>
  <r>
    <x v="370"/>
    <n v="47"/>
    <x v="1"/>
    <x v="0"/>
    <x v="1"/>
    <x v="0"/>
    <s v="SKU1004"/>
    <n v="2"/>
    <x v="1"/>
    <x v="0"/>
    <n v="5538.33"/>
    <n v="791.19"/>
    <n v="7"/>
    <x v="13"/>
    <x v="4"/>
    <x v="2"/>
    <s v="Impulse Item,Impulse Item"/>
    <n v="63.83"/>
    <n v="5602.16"/>
  </r>
  <r>
    <x v="371"/>
    <n v="49"/>
    <x v="1"/>
    <x v="0"/>
    <x v="0"/>
    <x v="3"/>
    <s v="SKU1002"/>
    <n v="3"/>
    <x v="1"/>
    <x v="0"/>
    <n v="2470.3000000000002"/>
    <n v="247.03"/>
    <n v="10"/>
    <x v="13"/>
    <x v="4"/>
    <x v="2"/>
    <s v="Accessory"/>
    <n v="15.88"/>
    <n v="2486.1800000000003"/>
  </r>
  <r>
    <x v="372"/>
    <n v="51"/>
    <x v="1"/>
    <x v="1"/>
    <x v="1"/>
    <x v="1"/>
    <s v="SKU1005"/>
    <n v="3"/>
    <x v="1"/>
    <x v="0"/>
    <n v="2783.76"/>
    <n v="463.96"/>
    <n v="6"/>
    <x v="13"/>
    <x v="4"/>
    <x v="1"/>
    <s v="Accessory"/>
    <n v="43.72"/>
    <n v="2827.48"/>
  </r>
  <r>
    <x v="373"/>
    <n v="56"/>
    <x v="2"/>
    <x v="0"/>
    <x v="0"/>
    <x v="2"/>
    <s v="SKU1003"/>
    <n v="3"/>
    <x v="1"/>
    <x v="2"/>
    <n v="4224.1499999999996"/>
    <n v="844.83"/>
    <n v="5"/>
    <x v="13"/>
    <x v="4"/>
    <x v="1"/>
    <s v="Impulse Item,Extended Warranty"/>
    <n v="69.38"/>
    <n v="4293.53"/>
  </r>
  <r>
    <x v="374"/>
    <n v="58"/>
    <x v="2"/>
    <x v="1"/>
    <x v="1"/>
    <x v="3"/>
    <s v="SKU1002"/>
    <n v="3"/>
    <x v="1"/>
    <x v="3"/>
    <n v="494.06"/>
    <n v="247.03"/>
    <n v="2"/>
    <x v="13"/>
    <x v="4"/>
    <x v="2"/>
    <s v="Extended Warranty,Accessory,Impulse Item"/>
    <n v="72.22"/>
    <n v="566.28"/>
  </r>
  <r>
    <x v="375"/>
    <n v="59"/>
    <x v="2"/>
    <x v="0"/>
    <x v="0"/>
    <x v="0"/>
    <s v="SKU1001"/>
    <n v="5"/>
    <x v="0"/>
    <x v="3"/>
    <n v="20.75"/>
    <n v="20.75"/>
    <n v="1"/>
    <x v="13"/>
    <x v="4"/>
    <x v="2"/>
    <s v="Extended Warranty"/>
    <n v="36.799999999999997"/>
    <n v="57.55"/>
  </r>
  <r>
    <x v="376"/>
    <n v="60"/>
    <x v="2"/>
    <x v="1"/>
    <x v="0"/>
    <x v="2"/>
    <s v="SKU1003"/>
    <n v="3"/>
    <x v="1"/>
    <x v="3"/>
    <n v="7603.47"/>
    <n v="844.83"/>
    <n v="9"/>
    <x v="13"/>
    <x v="4"/>
    <x v="1"/>
    <s v="Extended Warranty,Extended Warranty"/>
    <n v="62.64"/>
    <n v="7666.1100000000006"/>
  </r>
  <r>
    <x v="377"/>
    <n v="61"/>
    <x v="2"/>
    <x v="0"/>
    <x v="0"/>
    <x v="3"/>
    <s v="SKU1002"/>
    <n v="3"/>
    <x v="0"/>
    <x v="2"/>
    <n v="1976.24"/>
    <n v="247.03"/>
    <n v="8"/>
    <x v="13"/>
    <x v="4"/>
    <x v="1"/>
    <s v="Extended Warranty,Impulse Item"/>
    <n v="21.74"/>
    <n v="1997.98"/>
  </r>
  <r>
    <x v="378"/>
    <n v="62"/>
    <x v="2"/>
    <x v="0"/>
    <x v="0"/>
    <x v="2"/>
    <s v="SKU1003"/>
    <n v="3"/>
    <x v="0"/>
    <x v="3"/>
    <n v="844.83"/>
    <n v="844.83"/>
    <n v="1"/>
    <x v="13"/>
    <x v="4"/>
    <x v="1"/>
    <m/>
    <n v="0"/>
    <n v="844.83"/>
  </r>
  <r>
    <x v="379"/>
    <n v="62"/>
    <x v="2"/>
    <x v="0"/>
    <x v="0"/>
    <x v="1"/>
    <s v="SKU1005"/>
    <n v="3"/>
    <x v="1"/>
    <x v="3"/>
    <n v="3711.68"/>
    <n v="463.96"/>
    <n v="8"/>
    <x v="13"/>
    <x v="4"/>
    <x v="0"/>
    <s v="Extended Warranty"/>
    <n v="41.69"/>
    <n v="3753.37"/>
  </r>
  <r>
    <x v="380"/>
    <n v="62"/>
    <x v="2"/>
    <x v="1"/>
    <x v="0"/>
    <x v="1"/>
    <s v="SKU1005"/>
    <n v="3"/>
    <x v="1"/>
    <x v="3"/>
    <n v="3711.68"/>
    <n v="463.96"/>
    <n v="8"/>
    <x v="13"/>
    <x v="4"/>
    <x v="1"/>
    <m/>
    <n v="0"/>
    <n v="3711.68"/>
  </r>
  <r>
    <x v="381"/>
    <n v="63"/>
    <x v="2"/>
    <x v="0"/>
    <x v="0"/>
    <x v="0"/>
    <s v="SKU1001"/>
    <n v="5"/>
    <x v="1"/>
    <x v="1"/>
    <n v="166"/>
    <n v="20.75"/>
    <n v="8"/>
    <x v="13"/>
    <x v="4"/>
    <x v="1"/>
    <s v="Extended Warranty,Extended Warranty"/>
    <n v="60.03"/>
    <n v="226.03"/>
  </r>
  <r>
    <x v="382"/>
    <n v="66"/>
    <x v="2"/>
    <x v="0"/>
    <x v="0"/>
    <x v="0"/>
    <s v="SKU1001"/>
    <n v="5"/>
    <x v="0"/>
    <x v="3"/>
    <n v="166"/>
    <n v="20.75"/>
    <n v="8"/>
    <x v="13"/>
    <x v="4"/>
    <x v="0"/>
    <m/>
    <n v="0"/>
    <n v="166"/>
  </r>
  <r>
    <x v="383"/>
    <n v="67"/>
    <x v="2"/>
    <x v="1"/>
    <x v="0"/>
    <x v="2"/>
    <s v="SKU1003"/>
    <n v="3"/>
    <x v="1"/>
    <x v="3"/>
    <n v="7603.47"/>
    <n v="844.83"/>
    <n v="9"/>
    <x v="13"/>
    <x v="4"/>
    <x v="2"/>
    <m/>
    <n v="0"/>
    <n v="7603.47"/>
  </r>
  <r>
    <x v="384"/>
    <n v="67"/>
    <x v="2"/>
    <x v="0"/>
    <x v="0"/>
    <x v="3"/>
    <s v="SKU1002"/>
    <n v="3"/>
    <x v="1"/>
    <x v="1"/>
    <n v="1976.24"/>
    <n v="247.03"/>
    <n v="8"/>
    <x v="13"/>
    <x v="4"/>
    <x v="0"/>
    <m/>
    <n v="0"/>
    <n v="1976.24"/>
  </r>
  <r>
    <x v="385"/>
    <n v="67"/>
    <x v="2"/>
    <x v="1"/>
    <x v="0"/>
    <x v="2"/>
    <s v="SKU1003"/>
    <n v="3"/>
    <x v="0"/>
    <x v="0"/>
    <n v="7603.47"/>
    <n v="844.83"/>
    <n v="9"/>
    <x v="13"/>
    <x v="4"/>
    <x v="0"/>
    <s v="Extended Warranty,Accessory,Extended Warranty"/>
    <n v="97.35"/>
    <n v="7700.8200000000006"/>
  </r>
  <r>
    <x v="386"/>
    <n v="67"/>
    <x v="2"/>
    <x v="1"/>
    <x v="1"/>
    <x v="3"/>
    <s v="SKU1002"/>
    <n v="3"/>
    <x v="0"/>
    <x v="3"/>
    <n v="741.09"/>
    <n v="247.03"/>
    <n v="3"/>
    <x v="13"/>
    <x v="4"/>
    <x v="0"/>
    <s v="Accessory,Impulse Item,Extended Warranty"/>
    <n v="60.85"/>
    <n v="801.94"/>
  </r>
  <r>
    <x v="387"/>
    <n v="68"/>
    <x v="2"/>
    <x v="1"/>
    <x v="0"/>
    <x v="0"/>
    <s v="SKU1001"/>
    <n v="5"/>
    <x v="0"/>
    <x v="1"/>
    <n v="20.75"/>
    <n v="20.75"/>
    <n v="1"/>
    <x v="13"/>
    <x v="4"/>
    <x v="2"/>
    <s v="Impulse Item,Accessory"/>
    <n v="74.540000000000006"/>
    <n v="95.29"/>
  </r>
  <r>
    <x v="388"/>
    <n v="74"/>
    <x v="2"/>
    <x v="1"/>
    <x v="0"/>
    <x v="0"/>
    <s v="SKU1004"/>
    <n v="2"/>
    <x v="1"/>
    <x v="0"/>
    <n v="7120.71"/>
    <n v="791.19"/>
    <n v="9"/>
    <x v="13"/>
    <x v="4"/>
    <x v="0"/>
    <s v="Extended Warranty,Accessory"/>
    <n v="59.16"/>
    <n v="7179.87"/>
  </r>
  <r>
    <x v="389"/>
    <n v="80"/>
    <x v="2"/>
    <x v="0"/>
    <x v="1"/>
    <x v="0"/>
    <s v="SKU1001"/>
    <n v="5"/>
    <x v="1"/>
    <x v="2"/>
    <n v="62.25"/>
    <n v="20.75"/>
    <n v="3"/>
    <x v="13"/>
    <x v="4"/>
    <x v="0"/>
    <m/>
    <n v="0"/>
    <n v="62.25"/>
  </r>
  <r>
    <x v="390"/>
    <n v="19"/>
    <x v="0"/>
    <x v="0"/>
    <x v="0"/>
    <x v="0"/>
    <s v="SKU1001"/>
    <n v="5"/>
    <x v="1"/>
    <x v="1"/>
    <n v="103.75"/>
    <n v="20.75"/>
    <n v="5"/>
    <x v="14"/>
    <x v="4"/>
    <x v="0"/>
    <s v="Extended Warranty,Extended Warranty,Extended Warranty"/>
    <n v="98.91"/>
    <n v="202.66"/>
  </r>
  <r>
    <x v="391"/>
    <n v="20"/>
    <x v="0"/>
    <x v="1"/>
    <x v="1"/>
    <x v="1"/>
    <s v="SKU1005"/>
    <n v="3"/>
    <x v="1"/>
    <x v="1"/>
    <n v="463.96"/>
    <n v="463.96"/>
    <n v="1"/>
    <x v="14"/>
    <x v="4"/>
    <x v="2"/>
    <m/>
    <n v="0"/>
    <n v="463.96"/>
  </r>
  <r>
    <x v="392"/>
    <n v="20"/>
    <x v="0"/>
    <x v="1"/>
    <x v="0"/>
    <x v="2"/>
    <s v="SKU1003"/>
    <n v="3"/>
    <x v="0"/>
    <x v="3"/>
    <n v="6758.64"/>
    <n v="844.83"/>
    <n v="8"/>
    <x v="14"/>
    <x v="4"/>
    <x v="0"/>
    <s v="Impulse Item,Accessory"/>
    <n v="50.33"/>
    <n v="6808.97"/>
  </r>
  <r>
    <x v="393"/>
    <n v="20"/>
    <x v="0"/>
    <x v="1"/>
    <x v="0"/>
    <x v="3"/>
    <s v="SKU1002"/>
    <n v="3"/>
    <x v="1"/>
    <x v="1"/>
    <n v="1482.18"/>
    <n v="247.03"/>
    <n v="6"/>
    <x v="14"/>
    <x v="4"/>
    <x v="0"/>
    <m/>
    <n v="0"/>
    <n v="1482.18"/>
  </r>
  <r>
    <x v="394"/>
    <n v="23"/>
    <x v="0"/>
    <x v="0"/>
    <x v="0"/>
    <x v="2"/>
    <s v="SKU1003"/>
    <n v="3"/>
    <x v="1"/>
    <x v="2"/>
    <n v="8448.2999999999993"/>
    <n v="844.83"/>
    <n v="10"/>
    <x v="14"/>
    <x v="4"/>
    <x v="1"/>
    <s v="Impulse Item,Impulse Item"/>
    <n v="63.17"/>
    <n v="8511.4699999999993"/>
  </r>
  <r>
    <x v="395"/>
    <n v="23"/>
    <x v="0"/>
    <x v="0"/>
    <x v="0"/>
    <x v="3"/>
    <s v="SKU1002"/>
    <n v="3"/>
    <x v="1"/>
    <x v="3"/>
    <n v="2223.27"/>
    <n v="247.03"/>
    <n v="9"/>
    <x v="14"/>
    <x v="4"/>
    <x v="2"/>
    <s v="Accessory,Accessory"/>
    <n v="31.34"/>
    <n v="2254.61"/>
  </r>
  <r>
    <x v="396"/>
    <n v="24"/>
    <x v="0"/>
    <x v="1"/>
    <x v="0"/>
    <x v="0"/>
    <s v="SKU1001"/>
    <n v="5"/>
    <x v="1"/>
    <x v="0"/>
    <n v="186.75"/>
    <n v="20.75"/>
    <n v="9"/>
    <x v="14"/>
    <x v="4"/>
    <x v="1"/>
    <m/>
    <n v="0"/>
    <n v="186.75"/>
  </r>
  <r>
    <x v="397"/>
    <n v="27"/>
    <x v="0"/>
    <x v="0"/>
    <x v="0"/>
    <x v="3"/>
    <s v="SKU1002"/>
    <n v="3"/>
    <x v="1"/>
    <x v="0"/>
    <n v="2223.27"/>
    <n v="247.03"/>
    <n v="9"/>
    <x v="14"/>
    <x v="4"/>
    <x v="2"/>
    <s v="Accessory,Impulse Item,Extended Warranty"/>
    <n v="93.36"/>
    <n v="2316.63"/>
  </r>
  <r>
    <x v="398"/>
    <n v="30"/>
    <x v="0"/>
    <x v="1"/>
    <x v="0"/>
    <x v="1"/>
    <s v="SKU1005"/>
    <n v="3"/>
    <x v="0"/>
    <x v="1"/>
    <n v="2783.76"/>
    <n v="463.96"/>
    <n v="6"/>
    <x v="14"/>
    <x v="4"/>
    <x v="2"/>
    <s v="Accessory"/>
    <n v="21.49"/>
    <n v="2805.25"/>
  </r>
  <r>
    <x v="399"/>
    <n v="32"/>
    <x v="0"/>
    <x v="0"/>
    <x v="0"/>
    <x v="2"/>
    <s v="SKU1003"/>
    <n v="3"/>
    <x v="0"/>
    <x v="2"/>
    <n v="1689.66"/>
    <n v="844.83"/>
    <n v="2"/>
    <x v="14"/>
    <x v="4"/>
    <x v="1"/>
    <s v="Accessory,Impulse Item"/>
    <n v="60.36"/>
    <n v="1750.02"/>
  </r>
  <r>
    <x v="400"/>
    <n v="34"/>
    <x v="0"/>
    <x v="1"/>
    <x v="0"/>
    <x v="1"/>
    <s v="SKU1005"/>
    <n v="3"/>
    <x v="1"/>
    <x v="1"/>
    <n v="927.92"/>
    <n v="463.96"/>
    <n v="2"/>
    <x v="14"/>
    <x v="4"/>
    <x v="0"/>
    <s v="Impulse Item,Impulse Item,Impulse Item"/>
    <n v="89.5"/>
    <n v="1017.42"/>
  </r>
  <r>
    <x v="401"/>
    <n v="36"/>
    <x v="1"/>
    <x v="1"/>
    <x v="1"/>
    <x v="0"/>
    <s v="SKU1004"/>
    <n v="2"/>
    <x v="0"/>
    <x v="3"/>
    <n v="7911.9"/>
    <n v="791.19"/>
    <n v="10"/>
    <x v="14"/>
    <x v="4"/>
    <x v="0"/>
    <s v="Accessory,Accessory,Accessory"/>
    <n v="88.57"/>
    <n v="8000.4699999999993"/>
  </r>
  <r>
    <x v="402"/>
    <n v="45"/>
    <x v="1"/>
    <x v="0"/>
    <x v="0"/>
    <x v="0"/>
    <s v="SKU1004"/>
    <n v="2"/>
    <x v="0"/>
    <x v="0"/>
    <n v="2373.5700000000002"/>
    <n v="791.19"/>
    <n v="3"/>
    <x v="14"/>
    <x v="4"/>
    <x v="0"/>
    <s v="Impulse Item,Extended Warranty,Accessory"/>
    <n v="112.97"/>
    <n v="2486.54"/>
  </r>
  <r>
    <x v="403"/>
    <n v="50"/>
    <x v="1"/>
    <x v="0"/>
    <x v="0"/>
    <x v="0"/>
    <s v="SKU1004"/>
    <n v="2"/>
    <x v="0"/>
    <x v="3"/>
    <n v="5538.33"/>
    <n v="791.19"/>
    <n v="7"/>
    <x v="14"/>
    <x v="4"/>
    <x v="0"/>
    <s v="Accessory"/>
    <n v="22.16"/>
    <n v="5560.49"/>
  </r>
  <r>
    <x v="404"/>
    <n v="52"/>
    <x v="1"/>
    <x v="0"/>
    <x v="0"/>
    <x v="3"/>
    <s v="SKU1002"/>
    <n v="3"/>
    <x v="1"/>
    <x v="0"/>
    <n v="988.12"/>
    <n v="247.03"/>
    <n v="4"/>
    <x v="14"/>
    <x v="4"/>
    <x v="2"/>
    <s v="Accessory,Accessory,Impulse Item"/>
    <n v="82.27"/>
    <n v="1070.3900000000001"/>
  </r>
  <r>
    <x v="405"/>
    <n v="54"/>
    <x v="1"/>
    <x v="0"/>
    <x v="0"/>
    <x v="0"/>
    <s v="SKU1004"/>
    <n v="2"/>
    <x v="1"/>
    <x v="0"/>
    <n v="4747.1400000000003"/>
    <n v="791.19"/>
    <n v="6"/>
    <x v="14"/>
    <x v="4"/>
    <x v="2"/>
    <s v="Impulse Item,Accessory"/>
    <n v="20.86"/>
    <n v="4768"/>
  </r>
  <r>
    <x v="406"/>
    <n v="57"/>
    <x v="2"/>
    <x v="1"/>
    <x v="0"/>
    <x v="2"/>
    <s v="SKU1003"/>
    <n v="3"/>
    <x v="1"/>
    <x v="3"/>
    <n v="5913.81"/>
    <n v="844.83"/>
    <n v="7"/>
    <x v="14"/>
    <x v="4"/>
    <x v="2"/>
    <s v="Extended Warranty"/>
    <n v="30.62"/>
    <n v="5944.43"/>
  </r>
  <r>
    <x v="407"/>
    <n v="63"/>
    <x v="2"/>
    <x v="1"/>
    <x v="0"/>
    <x v="1"/>
    <s v="SKU1005"/>
    <n v="3"/>
    <x v="1"/>
    <x v="2"/>
    <n v="927.92"/>
    <n v="463.96"/>
    <n v="2"/>
    <x v="14"/>
    <x v="4"/>
    <x v="1"/>
    <s v="Extended Warranty"/>
    <n v="10.67"/>
    <n v="938.58999999999992"/>
  </r>
  <r>
    <x v="408"/>
    <n v="64"/>
    <x v="2"/>
    <x v="0"/>
    <x v="0"/>
    <x v="0"/>
    <s v="SKU1004"/>
    <n v="2"/>
    <x v="1"/>
    <x v="1"/>
    <n v="791.19"/>
    <n v="791.19"/>
    <n v="1"/>
    <x v="14"/>
    <x v="4"/>
    <x v="1"/>
    <m/>
    <n v="0"/>
    <n v="791.19"/>
  </r>
  <r>
    <x v="409"/>
    <n v="66"/>
    <x v="2"/>
    <x v="1"/>
    <x v="1"/>
    <x v="0"/>
    <s v="SKU1001"/>
    <n v="5"/>
    <x v="1"/>
    <x v="3"/>
    <n v="124.5"/>
    <n v="20.75"/>
    <n v="6"/>
    <x v="14"/>
    <x v="4"/>
    <x v="0"/>
    <s v="Impulse Item,Accessory"/>
    <n v="61.43"/>
    <n v="185.93"/>
  </r>
  <r>
    <x v="410"/>
    <n v="70"/>
    <x v="2"/>
    <x v="0"/>
    <x v="0"/>
    <x v="2"/>
    <s v="SKU1003"/>
    <n v="3"/>
    <x v="1"/>
    <x v="3"/>
    <n v="7603.47"/>
    <n v="844.83"/>
    <n v="9"/>
    <x v="14"/>
    <x v="4"/>
    <x v="2"/>
    <s v="Accessory,Extended Warranty,Impulse Item"/>
    <n v="105.5"/>
    <n v="7708.97"/>
  </r>
  <r>
    <x v="411"/>
    <n v="71"/>
    <x v="2"/>
    <x v="1"/>
    <x v="0"/>
    <x v="2"/>
    <s v="SKU1003"/>
    <n v="3"/>
    <x v="1"/>
    <x v="3"/>
    <n v="4224.1499999999996"/>
    <n v="844.83"/>
    <n v="5"/>
    <x v="14"/>
    <x v="4"/>
    <x v="1"/>
    <m/>
    <n v="0"/>
    <n v="4224.1499999999996"/>
  </r>
  <r>
    <x v="412"/>
    <n v="71"/>
    <x v="2"/>
    <x v="0"/>
    <x v="0"/>
    <x v="2"/>
    <s v="SKU1003"/>
    <n v="3"/>
    <x v="0"/>
    <x v="3"/>
    <n v="1689.66"/>
    <n v="844.83"/>
    <n v="2"/>
    <x v="14"/>
    <x v="4"/>
    <x v="0"/>
    <s v="Accessory"/>
    <n v="15.09"/>
    <n v="1704.75"/>
  </r>
  <r>
    <x v="413"/>
    <n v="73"/>
    <x v="2"/>
    <x v="1"/>
    <x v="0"/>
    <x v="2"/>
    <s v="SKU1003"/>
    <n v="3"/>
    <x v="1"/>
    <x v="2"/>
    <n v="3379.32"/>
    <n v="844.83"/>
    <n v="4"/>
    <x v="14"/>
    <x v="4"/>
    <x v="1"/>
    <m/>
    <n v="0"/>
    <n v="3379.32"/>
  </r>
  <r>
    <x v="414"/>
    <n v="76"/>
    <x v="2"/>
    <x v="1"/>
    <x v="0"/>
    <x v="2"/>
    <s v="SKU1003"/>
    <n v="3"/>
    <x v="0"/>
    <x v="3"/>
    <n v="5068.9799999999996"/>
    <n v="844.83"/>
    <n v="6"/>
    <x v="14"/>
    <x v="4"/>
    <x v="1"/>
    <m/>
    <n v="0"/>
    <n v="5068.9799999999996"/>
  </r>
  <r>
    <x v="415"/>
    <n v="78"/>
    <x v="2"/>
    <x v="1"/>
    <x v="0"/>
    <x v="2"/>
    <s v="SKU1003"/>
    <n v="3"/>
    <x v="0"/>
    <x v="1"/>
    <n v="844.83"/>
    <n v="844.83"/>
    <n v="1"/>
    <x v="14"/>
    <x v="4"/>
    <x v="2"/>
    <s v="Accessory"/>
    <n v="21.17"/>
    <n v="866"/>
  </r>
  <r>
    <x v="416"/>
    <n v="78"/>
    <x v="2"/>
    <x v="0"/>
    <x v="1"/>
    <x v="0"/>
    <s v="SKU1001"/>
    <n v="5"/>
    <x v="0"/>
    <x v="1"/>
    <n v="20.75"/>
    <n v="20.75"/>
    <n v="1"/>
    <x v="14"/>
    <x v="4"/>
    <x v="2"/>
    <s v="Extended Warranty"/>
    <n v="31.41"/>
    <n v="52.16"/>
  </r>
  <r>
    <x v="417"/>
    <n v="19"/>
    <x v="0"/>
    <x v="1"/>
    <x v="0"/>
    <x v="3"/>
    <s v="SKU1002"/>
    <n v="3"/>
    <x v="0"/>
    <x v="1"/>
    <n v="1729.21"/>
    <n v="247.03"/>
    <n v="7"/>
    <x v="15"/>
    <x v="5"/>
    <x v="0"/>
    <s v="Extended Warranty"/>
    <n v="24.83"/>
    <n v="1754.04"/>
  </r>
  <r>
    <x v="418"/>
    <n v="21"/>
    <x v="0"/>
    <x v="1"/>
    <x v="0"/>
    <x v="3"/>
    <s v="SKU1002"/>
    <n v="3"/>
    <x v="1"/>
    <x v="0"/>
    <n v="494.06"/>
    <n v="247.03"/>
    <n v="2"/>
    <x v="15"/>
    <x v="5"/>
    <x v="2"/>
    <s v="Accessory,Accessory,Impulse Item"/>
    <n v="68.69"/>
    <n v="562.75"/>
  </r>
  <r>
    <x v="419"/>
    <n v="25"/>
    <x v="0"/>
    <x v="0"/>
    <x v="0"/>
    <x v="3"/>
    <s v="SKU1002"/>
    <n v="3"/>
    <x v="1"/>
    <x v="1"/>
    <n v="1729.21"/>
    <n v="247.03"/>
    <n v="7"/>
    <x v="15"/>
    <x v="5"/>
    <x v="2"/>
    <s v="Impulse Item,Accessory"/>
    <n v="77.349999999999994"/>
    <n v="1806.56"/>
  </r>
  <r>
    <x v="420"/>
    <n v="26"/>
    <x v="0"/>
    <x v="1"/>
    <x v="0"/>
    <x v="1"/>
    <s v="SKU1005"/>
    <n v="3"/>
    <x v="0"/>
    <x v="0"/>
    <n v="2319.8000000000002"/>
    <n v="463.96"/>
    <n v="5"/>
    <x v="15"/>
    <x v="5"/>
    <x v="1"/>
    <m/>
    <n v="0"/>
    <n v="2319.8000000000002"/>
  </r>
  <r>
    <x v="421"/>
    <n v="26"/>
    <x v="0"/>
    <x v="1"/>
    <x v="0"/>
    <x v="0"/>
    <s v="SKU1004"/>
    <n v="2"/>
    <x v="1"/>
    <x v="0"/>
    <n v="2373.5700000000002"/>
    <n v="791.19"/>
    <n v="3"/>
    <x v="15"/>
    <x v="5"/>
    <x v="1"/>
    <m/>
    <n v="0"/>
    <n v="2373.5700000000002"/>
  </r>
  <r>
    <x v="422"/>
    <n v="26"/>
    <x v="0"/>
    <x v="1"/>
    <x v="0"/>
    <x v="3"/>
    <s v="SKU1002"/>
    <n v="3"/>
    <x v="1"/>
    <x v="0"/>
    <n v="741.09"/>
    <n v="247.03"/>
    <n v="3"/>
    <x v="15"/>
    <x v="5"/>
    <x v="2"/>
    <s v="Extended Warranty"/>
    <n v="34.26"/>
    <n v="775.35"/>
  </r>
  <r>
    <x v="423"/>
    <n v="27"/>
    <x v="0"/>
    <x v="1"/>
    <x v="1"/>
    <x v="0"/>
    <s v="SKU1001"/>
    <n v="5"/>
    <x v="1"/>
    <x v="1"/>
    <n v="83"/>
    <n v="20.75"/>
    <n v="4"/>
    <x v="15"/>
    <x v="5"/>
    <x v="1"/>
    <s v="Accessory,Accessory,Extended Warranty"/>
    <n v="67.27"/>
    <n v="150.26999999999998"/>
  </r>
  <r>
    <x v="424"/>
    <n v="31"/>
    <x v="0"/>
    <x v="1"/>
    <x v="1"/>
    <x v="1"/>
    <s v="SKU1005"/>
    <n v="3"/>
    <x v="1"/>
    <x v="0"/>
    <n v="1855.84"/>
    <n v="463.96"/>
    <n v="4"/>
    <x v="15"/>
    <x v="5"/>
    <x v="0"/>
    <s v="Impulse Item"/>
    <n v="32.159999999999997"/>
    <n v="1888"/>
  </r>
  <r>
    <x v="425"/>
    <n v="31"/>
    <x v="0"/>
    <x v="0"/>
    <x v="0"/>
    <x v="2"/>
    <s v="SKU1003"/>
    <n v="3"/>
    <x v="0"/>
    <x v="1"/>
    <n v="5913.81"/>
    <n v="844.83"/>
    <n v="7"/>
    <x v="15"/>
    <x v="5"/>
    <x v="2"/>
    <s v="Extended Warranty"/>
    <n v="11.89"/>
    <n v="5925.7000000000007"/>
  </r>
  <r>
    <x v="426"/>
    <n v="33"/>
    <x v="0"/>
    <x v="1"/>
    <x v="1"/>
    <x v="2"/>
    <s v="SKU1003"/>
    <n v="3"/>
    <x v="0"/>
    <x v="3"/>
    <n v="5913.81"/>
    <n v="844.83"/>
    <n v="7"/>
    <x v="15"/>
    <x v="5"/>
    <x v="2"/>
    <s v="Impulse Item"/>
    <n v="30.16"/>
    <n v="5943.97"/>
  </r>
  <r>
    <x v="281"/>
    <n v="33"/>
    <x v="0"/>
    <x v="1"/>
    <x v="0"/>
    <x v="3"/>
    <s v="SKU1002"/>
    <n v="3"/>
    <x v="0"/>
    <x v="1"/>
    <n v="247.03"/>
    <n v="247.03"/>
    <n v="1"/>
    <x v="15"/>
    <x v="5"/>
    <x v="2"/>
    <s v="Extended Warranty,Impulse Item,Accessory"/>
    <n v="72.349999999999994"/>
    <n v="319.38"/>
  </r>
  <r>
    <x v="427"/>
    <n v="39"/>
    <x v="1"/>
    <x v="1"/>
    <x v="0"/>
    <x v="2"/>
    <s v="SKU1003"/>
    <n v="3"/>
    <x v="0"/>
    <x v="1"/>
    <n v="5068.9799999999996"/>
    <n v="844.83"/>
    <n v="6"/>
    <x v="15"/>
    <x v="5"/>
    <x v="0"/>
    <s v="Impulse Item,Impulse Item,Impulse Item"/>
    <n v="96.98"/>
    <n v="5165.9599999999991"/>
  </r>
  <r>
    <x v="428"/>
    <n v="41"/>
    <x v="1"/>
    <x v="1"/>
    <x v="0"/>
    <x v="3"/>
    <s v="SKU1002"/>
    <n v="3"/>
    <x v="0"/>
    <x v="3"/>
    <n v="247.03"/>
    <n v="247.03"/>
    <n v="1"/>
    <x v="15"/>
    <x v="5"/>
    <x v="0"/>
    <s v="Impulse Item,Extended Warranty,Impulse Item"/>
    <n v="113.06"/>
    <n v="360.09000000000003"/>
  </r>
  <r>
    <x v="429"/>
    <n v="43"/>
    <x v="1"/>
    <x v="1"/>
    <x v="0"/>
    <x v="0"/>
    <s v="SKU1001"/>
    <n v="5"/>
    <x v="1"/>
    <x v="1"/>
    <n v="62.25"/>
    <n v="20.75"/>
    <n v="3"/>
    <x v="15"/>
    <x v="5"/>
    <x v="0"/>
    <s v="Accessory"/>
    <n v="13.48"/>
    <n v="75.73"/>
  </r>
  <r>
    <x v="430"/>
    <n v="43"/>
    <x v="1"/>
    <x v="1"/>
    <x v="1"/>
    <x v="1"/>
    <s v="SKU1005"/>
    <n v="3"/>
    <x v="1"/>
    <x v="1"/>
    <n v="2319.8000000000002"/>
    <n v="463.96"/>
    <n v="5"/>
    <x v="15"/>
    <x v="5"/>
    <x v="2"/>
    <s v="Accessory,Accessory,Impulse Item"/>
    <n v="91.52"/>
    <n v="2411.3200000000002"/>
  </r>
  <r>
    <x v="431"/>
    <n v="45"/>
    <x v="1"/>
    <x v="1"/>
    <x v="0"/>
    <x v="3"/>
    <s v="SKU1002"/>
    <n v="3"/>
    <x v="1"/>
    <x v="1"/>
    <n v="1235.1500000000001"/>
    <n v="247.03"/>
    <n v="5"/>
    <x v="15"/>
    <x v="5"/>
    <x v="1"/>
    <m/>
    <n v="0"/>
    <n v="1235.1500000000001"/>
  </r>
  <r>
    <x v="432"/>
    <n v="50"/>
    <x v="1"/>
    <x v="0"/>
    <x v="0"/>
    <x v="0"/>
    <s v="SKU1001"/>
    <n v="5"/>
    <x v="0"/>
    <x v="3"/>
    <n v="166"/>
    <n v="20.75"/>
    <n v="8"/>
    <x v="15"/>
    <x v="5"/>
    <x v="0"/>
    <s v="Accessory,Impulse Item"/>
    <n v="66.89"/>
    <n v="232.89"/>
  </r>
  <r>
    <x v="433"/>
    <n v="50"/>
    <x v="1"/>
    <x v="1"/>
    <x v="0"/>
    <x v="0"/>
    <s v="SKU1001"/>
    <n v="5"/>
    <x v="1"/>
    <x v="0"/>
    <n v="124.5"/>
    <n v="20.75"/>
    <n v="6"/>
    <x v="15"/>
    <x v="5"/>
    <x v="1"/>
    <s v="Impulse Item,Impulse Item,Impulse Item"/>
    <n v="92.05"/>
    <n v="216.55"/>
  </r>
  <r>
    <x v="434"/>
    <n v="50"/>
    <x v="1"/>
    <x v="1"/>
    <x v="0"/>
    <x v="0"/>
    <s v="SKU1004"/>
    <n v="2"/>
    <x v="1"/>
    <x v="0"/>
    <n v="2373.5700000000002"/>
    <n v="791.19"/>
    <n v="3"/>
    <x v="15"/>
    <x v="5"/>
    <x v="0"/>
    <s v="Impulse Item,Impulse Item"/>
    <n v="58.68"/>
    <n v="2432.25"/>
  </r>
  <r>
    <x v="435"/>
    <n v="53"/>
    <x v="1"/>
    <x v="1"/>
    <x v="0"/>
    <x v="0"/>
    <s v="SKU1004"/>
    <n v="2"/>
    <x v="1"/>
    <x v="0"/>
    <n v="4747.1400000000003"/>
    <n v="791.19"/>
    <n v="6"/>
    <x v="15"/>
    <x v="5"/>
    <x v="1"/>
    <m/>
    <n v="0"/>
    <n v="4747.1400000000003"/>
  </r>
  <r>
    <x v="436"/>
    <n v="56"/>
    <x v="2"/>
    <x v="0"/>
    <x v="1"/>
    <x v="1"/>
    <s v="SKU1005"/>
    <n v="3"/>
    <x v="0"/>
    <x v="3"/>
    <n v="2319.8000000000002"/>
    <n v="463.96"/>
    <n v="5"/>
    <x v="15"/>
    <x v="5"/>
    <x v="0"/>
    <s v="Accessory,Accessory"/>
    <n v="28.4"/>
    <n v="2348.2000000000003"/>
  </r>
  <r>
    <x v="437"/>
    <n v="58"/>
    <x v="2"/>
    <x v="1"/>
    <x v="0"/>
    <x v="1"/>
    <s v="SKU1005"/>
    <n v="3"/>
    <x v="1"/>
    <x v="0"/>
    <n v="463.96"/>
    <n v="463.96"/>
    <n v="1"/>
    <x v="15"/>
    <x v="5"/>
    <x v="2"/>
    <s v="Extended Warranty,Impulse Item"/>
    <n v="71.41"/>
    <n v="535.37"/>
  </r>
  <r>
    <x v="438"/>
    <n v="59"/>
    <x v="2"/>
    <x v="1"/>
    <x v="0"/>
    <x v="3"/>
    <s v="SKU1002"/>
    <n v="3"/>
    <x v="1"/>
    <x v="0"/>
    <n v="741.09"/>
    <n v="247.03"/>
    <n v="3"/>
    <x v="15"/>
    <x v="5"/>
    <x v="2"/>
    <s v="Impulse Item,Extended Warranty,Impulse Item"/>
    <n v="75.16"/>
    <n v="816.25"/>
  </r>
  <r>
    <x v="439"/>
    <n v="61"/>
    <x v="2"/>
    <x v="1"/>
    <x v="0"/>
    <x v="0"/>
    <s v="SKU1001"/>
    <n v="5"/>
    <x v="1"/>
    <x v="0"/>
    <n v="103.75"/>
    <n v="20.75"/>
    <n v="5"/>
    <x v="15"/>
    <x v="5"/>
    <x v="0"/>
    <s v="Accessory,Accessory,Accessory"/>
    <n v="87.21"/>
    <n v="190.95999999999998"/>
  </r>
  <r>
    <x v="440"/>
    <n v="62"/>
    <x v="2"/>
    <x v="0"/>
    <x v="1"/>
    <x v="3"/>
    <s v="SKU1002"/>
    <n v="3"/>
    <x v="1"/>
    <x v="2"/>
    <n v="1482.18"/>
    <n v="247.03"/>
    <n v="6"/>
    <x v="15"/>
    <x v="5"/>
    <x v="1"/>
    <s v="Extended Warranty,Impulse Item,Extended Warranty"/>
    <n v="70.709999999999994"/>
    <n v="1552.89"/>
  </r>
  <r>
    <x v="441"/>
    <n v="63"/>
    <x v="2"/>
    <x v="0"/>
    <x v="0"/>
    <x v="3"/>
    <s v="SKU1002"/>
    <n v="3"/>
    <x v="1"/>
    <x v="1"/>
    <n v="741.09"/>
    <n v="247.03"/>
    <n v="3"/>
    <x v="15"/>
    <x v="5"/>
    <x v="0"/>
    <s v="Extended Warranty"/>
    <n v="37.880000000000003"/>
    <n v="778.97"/>
  </r>
  <r>
    <x v="442"/>
    <n v="63"/>
    <x v="2"/>
    <x v="1"/>
    <x v="0"/>
    <x v="0"/>
    <s v="SKU1001"/>
    <n v="5"/>
    <x v="1"/>
    <x v="3"/>
    <n v="83"/>
    <n v="20.75"/>
    <n v="4"/>
    <x v="15"/>
    <x v="5"/>
    <x v="0"/>
    <s v="Extended Warranty"/>
    <n v="49.19"/>
    <n v="132.19"/>
  </r>
  <r>
    <x v="443"/>
    <n v="64"/>
    <x v="2"/>
    <x v="1"/>
    <x v="0"/>
    <x v="3"/>
    <s v="SKU1002"/>
    <n v="3"/>
    <x v="1"/>
    <x v="2"/>
    <n v="1729.21"/>
    <n v="247.03"/>
    <n v="7"/>
    <x v="15"/>
    <x v="5"/>
    <x v="0"/>
    <s v="Extended Warranty,Impulse Item,Accessory"/>
    <n v="77.86"/>
    <n v="1807.07"/>
  </r>
  <r>
    <x v="444"/>
    <n v="64"/>
    <x v="2"/>
    <x v="0"/>
    <x v="0"/>
    <x v="1"/>
    <s v="SKU1005"/>
    <n v="3"/>
    <x v="1"/>
    <x v="2"/>
    <n v="4175.6400000000003"/>
    <n v="463.96"/>
    <n v="9"/>
    <x v="15"/>
    <x v="5"/>
    <x v="0"/>
    <s v="Accessory,Extended Warranty"/>
    <n v="55.97"/>
    <n v="4231.6100000000006"/>
  </r>
  <r>
    <x v="445"/>
    <n v="65"/>
    <x v="2"/>
    <x v="1"/>
    <x v="0"/>
    <x v="3"/>
    <s v="SKU1002"/>
    <n v="3"/>
    <x v="1"/>
    <x v="2"/>
    <n v="2470.3000000000002"/>
    <n v="247.03"/>
    <n v="10"/>
    <x v="15"/>
    <x v="5"/>
    <x v="0"/>
    <s v="Accessory"/>
    <n v="9.74"/>
    <n v="2480.04"/>
  </r>
  <r>
    <x v="350"/>
    <n v="65"/>
    <x v="2"/>
    <x v="1"/>
    <x v="0"/>
    <x v="2"/>
    <s v="SKU1003"/>
    <n v="3"/>
    <x v="1"/>
    <x v="3"/>
    <n v="6758.64"/>
    <n v="844.83"/>
    <n v="8"/>
    <x v="15"/>
    <x v="5"/>
    <x v="1"/>
    <s v="Accessory,Impulse Item"/>
    <n v="30.25"/>
    <n v="6788.89"/>
  </r>
  <r>
    <x v="89"/>
    <n v="72"/>
    <x v="2"/>
    <x v="1"/>
    <x v="0"/>
    <x v="3"/>
    <s v="SKU1002"/>
    <n v="3"/>
    <x v="0"/>
    <x v="3"/>
    <n v="1729.21"/>
    <n v="247.03"/>
    <n v="7"/>
    <x v="15"/>
    <x v="5"/>
    <x v="1"/>
    <m/>
    <n v="0"/>
    <n v="1729.21"/>
  </r>
  <r>
    <x v="446"/>
    <n v="75"/>
    <x v="2"/>
    <x v="1"/>
    <x v="1"/>
    <x v="0"/>
    <s v="SKU1004"/>
    <n v="2"/>
    <x v="0"/>
    <x v="3"/>
    <n v="5538.33"/>
    <n v="791.19"/>
    <n v="7"/>
    <x v="15"/>
    <x v="5"/>
    <x v="0"/>
    <m/>
    <n v="0"/>
    <n v="5538.33"/>
  </r>
  <r>
    <x v="447"/>
    <n v="76"/>
    <x v="2"/>
    <x v="0"/>
    <x v="0"/>
    <x v="0"/>
    <s v="SKU1001"/>
    <n v="5"/>
    <x v="1"/>
    <x v="2"/>
    <n v="41.5"/>
    <n v="20.75"/>
    <n v="2"/>
    <x v="15"/>
    <x v="5"/>
    <x v="0"/>
    <s v="Accessory"/>
    <n v="27.46"/>
    <n v="68.960000000000008"/>
  </r>
  <r>
    <x v="448"/>
    <n v="77"/>
    <x v="2"/>
    <x v="1"/>
    <x v="0"/>
    <x v="0"/>
    <s v="SKU1001"/>
    <n v="5"/>
    <x v="0"/>
    <x v="2"/>
    <n v="207.5"/>
    <n v="20.75"/>
    <n v="10"/>
    <x v="15"/>
    <x v="5"/>
    <x v="0"/>
    <m/>
    <n v="0"/>
    <n v="207.5"/>
  </r>
  <r>
    <x v="449"/>
    <n v="79"/>
    <x v="2"/>
    <x v="0"/>
    <x v="1"/>
    <x v="0"/>
    <s v="SKU1001"/>
    <n v="5"/>
    <x v="1"/>
    <x v="2"/>
    <n v="207.5"/>
    <n v="20.75"/>
    <n v="10"/>
    <x v="15"/>
    <x v="5"/>
    <x v="1"/>
    <s v="Accessory,Impulse Item,Accessory"/>
    <n v="83.9"/>
    <n v="291.39999999999998"/>
  </r>
  <r>
    <x v="450"/>
    <n v="23"/>
    <x v="0"/>
    <x v="0"/>
    <x v="0"/>
    <x v="1"/>
    <s v="SKU1005"/>
    <n v="3"/>
    <x v="1"/>
    <x v="3"/>
    <n v="463.96"/>
    <n v="463.96"/>
    <n v="1"/>
    <x v="16"/>
    <x v="5"/>
    <x v="0"/>
    <s v="Impulse Item,Impulse Item"/>
    <n v="46.76"/>
    <n v="510.71999999999997"/>
  </r>
  <r>
    <x v="451"/>
    <n v="25"/>
    <x v="0"/>
    <x v="0"/>
    <x v="0"/>
    <x v="1"/>
    <s v="SKU1005"/>
    <n v="3"/>
    <x v="0"/>
    <x v="1"/>
    <n v="2783.76"/>
    <n v="463.96"/>
    <n v="6"/>
    <x v="16"/>
    <x v="5"/>
    <x v="0"/>
    <s v="Impulse Item,Extended Warranty"/>
    <n v="80.75"/>
    <n v="2864.51"/>
  </r>
  <r>
    <x v="255"/>
    <n v="25"/>
    <x v="0"/>
    <x v="0"/>
    <x v="0"/>
    <x v="1"/>
    <s v="SKU1005"/>
    <n v="3"/>
    <x v="1"/>
    <x v="1"/>
    <n v="927.92"/>
    <n v="463.96"/>
    <n v="2"/>
    <x v="16"/>
    <x v="5"/>
    <x v="2"/>
    <m/>
    <n v="0"/>
    <n v="927.92"/>
  </r>
  <r>
    <x v="452"/>
    <n v="26"/>
    <x v="0"/>
    <x v="1"/>
    <x v="0"/>
    <x v="2"/>
    <s v="SKU1003"/>
    <n v="3"/>
    <x v="1"/>
    <x v="3"/>
    <n v="4224.1499999999996"/>
    <n v="844.83"/>
    <n v="5"/>
    <x v="16"/>
    <x v="5"/>
    <x v="1"/>
    <s v="Extended Warranty,Impulse Item"/>
    <n v="71.09"/>
    <n v="4295.24"/>
  </r>
  <r>
    <x v="453"/>
    <n v="28"/>
    <x v="0"/>
    <x v="0"/>
    <x v="0"/>
    <x v="3"/>
    <s v="SKU1002"/>
    <n v="3"/>
    <x v="0"/>
    <x v="0"/>
    <n v="2470.3000000000002"/>
    <n v="247.03"/>
    <n v="10"/>
    <x v="16"/>
    <x v="5"/>
    <x v="0"/>
    <s v="Extended Warranty"/>
    <n v="14.88"/>
    <n v="2485.1800000000003"/>
  </r>
  <r>
    <x v="454"/>
    <n v="28"/>
    <x v="0"/>
    <x v="1"/>
    <x v="0"/>
    <x v="0"/>
    <s v="SKU1001"/>
    <n v="5"/>
    <x v="1"/>
    <x v="1"/>
    <n v="103.75"/>
    <n v="20.75"/>
    <n v="5"/>
    <x v="16"/>
    <x v="5"/>
    <x v="0"/>
    <s v="Impulse Item,Accessory"/>
    <n v="84.89"/>
    <n v="188.64"/>
  </r>
  <r>
    <x v="455"/>
    <n v="30"/>
    <x v="0"/>
    <x v="1"/>
    <x v="0"/>
    <x v="0"/>
    <s v="SKU1004"/>
    <n v="2"/>
    <x v="0"/>
    <x v="2"/>
    <n v="4747.1400000000003"/>
    <n v="791.19"/>
    <n v="6"/>
    <x v="16"/>
    <x v="5"/>
    <x v="0"/>
    <s v="Accessory"/>
    <n v="29.34"/>
    <n v="4776.4800000000005"/>
  </r>
  <r>
    <x v="456"/>
    <n v="31"/>
    <x v="0"/>
    <x v="0"/>
    <x v="0"/>
    <x v="2"/>
    <s v="SKU1003"/>
    <n v="3"/>
    <x v="0"/>
    <x v="3"/>
    <n v="6758.64"/>
    <n v="844.83"/>
    <n v="8"/>
    <x v="16"/>
    <x v="5"/>
    <x v="1"/>
    <s v="Extended Warranty"/>
    <n v="38.82"/>
    <n v="6797.46"/>
  </r>
  <r>
    <x v="457"/>
    <n v="43"/>
    <x v="1"/>
    <x v="1"/>
    <x v="0"/>
    <x v="2"/>
    <s v="SKU1003"/>
    <n v="3"/>
    <x v="1"/>
    <x v="0"/>
    <n v="3379.32"/>
    <n v="844.83"/>
    <n v="4"/>
    <x v="16"/>
    <x v="5"/>
    <x v="2"/>
    <s v="Extended Warranty,Accessory,Accessory"/>
    <n v="92.58"/>
    <n v="3471.9"/>
  </r>
  <r>
    <x v="458"/>
    <n v="43"/>
    <x v="1"/>
    <x v="1"/>
    <x v="0"/>
    <x v="3"/>
    <s v="SKU1002"/>
    <n v="3"/>
    <x v="0"/>
    <x v="3"/>
    <n v="1235.1500000000001"/>
    <n v="247.03"/>
    <n v="5"/>
    <x v="16"/>
    <x v="5"/>
    <x v="1"/>
    <m/>
    <n v="0"/>
    <n v="1235.1500000000001"/>
  </r>
  <r>
    <x v="459"/>
    <n v="44"/>
    <x v="1"/>
    <x v="1"/>
    <x v="0"/>
    <x v="3"/>
    <s v="SKU1002"/>
    <n v="3"/>
    <x v="1"/>
    <x v="2"/>
    <n v="1482.18"/>
    <n v="247.03"/>
    <n v="6"/>
    <x v="16"/>
    <x v="5"/>
    <x v="1"/>
    <s v="Accessory,Extended Warranty"/>
    <n v="84.07"/>
    <n v="1566.25"/>
  </r>
  <r>
    <x v="460"/>
    <n v="45"/>
    <x v="1"/>
    <x v="0"/>
    <x v="0"/>
    <x v="0"/>
    <s v="SKU1001"/>
    <n v="5"/>
    <x v="1"/>
    <x v="2"/>
    <n v="207.5"/>
    <n v="20.75"/>
    <n v="10"/>
    <x v="16"/>
    <x v="5"/>
    <x v="1"/>
    <m/>
    <n v="0"/>
    <n v="207.5"/>
  </r>
  <r>
    <x v="461"/>
    <n v="47"/>
    <x v="1"/>
    <x v="1"/>
    <x v="1"/>
    <x v="0"/>
    <s v="SKU1001"/>
    <n v="5"/>
    <x v="1"/>
    <x v="2"/>
    <n v="207.5"/>
    <n v="20.75"/>
    <n v="10"/>
    <x v="16"/>
    <x v="5"/>
    <x v="1"/>
    <s v="Impulse Item,Impulse Item,Impulse Item"/>
    <n v="124.15"/>
    <n v="331.65"/>
  </r>
  <r>
    <x v="462"/>
    <n v="49"/>
    <x v="1"/>
    <x v="1"/>
    <x v="1"/>
    <x v="0"/>
    <s v="SKU1001"/>
    <n v="5"/>
    <x v="1"/>
    <x v="1"/>
    <n v="124.5"/>
    <n v="20.75"/>
    <n v="6"/>
    <x v="16"/>
    <x v="5"/>
    <x v="1"/>
    <m/>
    <n v="0"/>
    <n v="124.5"/>
  </r>
  <r>
    <x v="463"/>
    <n v="55"/>
    <x v="1"/>
    <x v="0"/>
    <x v="0"/>
    <x v="0"/>
    <s v="SKU1001"/>
    <n v="5"/>
    <x v="1"/>
    <x v="1"/>
    <n v="186.75"/>
    <n v="20.75"/>
    <n v="9"/>
    <x v="16"/>
    <x v="5"/>
    <x v="2"/>
    <s v="Impulse Item,Impulse Item,Extended Warranty"/>
    <n v="83.83"/>
    <n v="270.58"/>
  </r>
  <r>
    <x v="464"/>
    <n v="55"/>
    <x v="1"/>
    <x v="0"/>
    <x v="1"/>
    <x v="2"/>
    <s v="SKU1003"/>
    <n v="3"/>
    <x v="1"/>
    <x v="0"/>
    <n v="6758.64"/>
    <n v="844.83"/>
    <n v="8"/>
    <x v="16"/>
    <x v="5"/>
    <x v="2"/>
    <s v="Impulse Item,Impulse Item"/>
    <n v="30.16"/>
    <n v="6788.8"/>
  </r>
  <r>
    <x v="465"/>
    <n v="56"/>
    <x v="2"/>
    <x v="0"/>
    <x v="0"/>
    <x v="1"/>
    <s v="SKU1005"/>
    <n v="3"/>
    <x v="1"/>
    <x v="0"/>
    <n v="1391.88"/>
    <n v="463.96"/>
    <n v="3"/>
    <x v="16"/>
    <x v="5"/>
    <x v="0"/>
    <s v="Impulse Item"/>
    <n v="40.93"/>
    <n v="1432.8100000000002"/>
  </r>
  <r>
    <x v="466"/>
    <n v="58"/>
    <x v="2"/>
    <x v="0"/>
    <x v="0"/>
    <x v="2"/>
    <s v="SKU1003"/>
    <n v="3"/>
    <x v="1"/>
    <x v="0"/>
    <n v="7603.47"/>
    <n v="844.83"/>
    <n v="9"/>
    <x v="16"/>
    <x v="5"/>
    <x v="1"/>
    <s v="Accessory,Impulse Item"/>
    <n v="58.95"/>
    <n v="7662.42"/>
  </r>
  <r>
    <x v="467"/>
    <n v="61"/>
    <x v="2"/>
    <x v="0"/>
    <x v="0"/>
    <x v="0"/>
    <s v="SKU1001"/>
    <n v="5"/>
    <x v="1"/>
    <x v="2"/>
    <n v="124.5"/>
    <n v="20.75"/>
    <n v="6"/>
    <x v="16"/>
    <x v="5"/>
    <x v="2"/>
    <s v="Accessory,Impulse Item,Accessory"/>
    <n v="103.43"/>
    <n v="227.93"/>
  </r>
  <r>
    <x v="468"/>
    <n v="64"/>
    <x v="2"/>
    <x v="0"/>
    <x v="0"/>
    <x v="2"/>
    <s v="SKU1003"/>
    <n v="3"/>
    <x v="1"/>
    <x v="3"/>
    <n v="2534.4899999999998"/>
    <n v="844.83"/>
    <n v="3"/>
    <x v="16"/>
    <x v="5"/>
    <x v="2"/>
    <s v="Extended Warranty,Extended Warranty"/>
    <n v="23.08"/>
    <n v="2557.5699999999997"/>
  </r>
  <r>
    <x v="469"/>
    <n v="68"/>
    <x v="2"/>
    <x v="1"/>
    <x v="0"/>
    <x v="0"/>
    <s v="SKU1001"/>
    <n v="5"/>
    <x v="1"/>
    <x v="2"/>
    <n v="20.75"/>
    <n v="20.75"/>
    <n v="1"/>
    <x v="16"/>
    <x v="5"/>
    <x v="2"/>
    <s v="Accessory,Accessory,Impulse Item"/>
    <n v="75.989999999999995"/>
    <n v="96.74"/>
  </r>
  <r>
    <x v="470"/>
    <n v="72"/>
    <x v="2"/>
    <x v="0"/>
    <x v="0"/>
    <x v="0"/>
    <s v="SKU1004"/>
    <n v="2"/>
    <x v="0"/>
    <x v="0"/>
    <n v="5538.33"/>
    <n v="791.19"/>
    <n v="7"/>
    <x v="16"/>
    <x v="5"/>
    <x v="1"/>
    <m/>
    <n v="0"/>
    <n v="5538.33"/>
  </r>
  <r>
    <x v="471"/>
    <n v="74"/>
    <x v="2"/>
    <x v="0"/>
    <x v="0"/>
    <x v="0"/>
    <s v="SKU1001"/>
    <n v="5"/>
    <x v="1"/>
    <x v="3"/>
    <n v="145.25"/>
    <n v="20.75"/>
    <n v="7"/>
    <x v="16"/>
    <x v="5"/>
    <x v="2"/>
    <s v="Impulse Item,Extended Warranty,Impulse Item"/>
    <n v="85.14"/>
    <n v="230.39"/>
  </r>
  <r>
    <x v="472"/>
    <n v="78"/>
    <x v="2"/>
    <x v="1"/>
    <x v="0"/>
    <x v="0"/>
    <s v="SKU1004"/>
    <n v="2"/>
    <x v="1"/>
    <x v="2"/>
    <n v="5538.33"/>
    <n v="791.19"/>
    <n v="7"/>
    <x v="16"/>
    <x v="5"/>
    <x v="1"/>
    <s v="Accessory,Extended Warranty"/>
    <n v="86.25"/>
    <n v="5624.58"/>
  </r>
  <r>
    <x v="473"/>
    <n v="80"/>
    <x v="2"/>
    <x v="1"/>
    <x v="1"/>
    <x v="0"/>
    <s v="SKU1001"/>
    <n v="5"/>
    <x v="0"/>
    <x v="2"/>
    <n v="62.25"/>
    <n v="20.75"/>
    <n v="3"/>
    <x v="16"/>
    <x v="5"/>
    <x v="2"/>
    <s v="Accessory"/>
    <n v="33.049999999999997"/>
    <n v="95.3"/>
  </r>
  <r>
    <x v="474"/>
    <n v="22"/>
    <x v="0"/>
    <x v="0"/>
    <x v="0"/>
    <x v="0"/>
    <s v="SKU1001"/>
    <n v="5"/>
    <x v="1"/>
    <x v="2"/>
    <n v="41.5"/>
    <n v="20.75"/>
    <n v="2"/>
    <x v="17"/>
    <x v="5"/>
    <x v="0"/>
    <s v="Impulse Item"/>
    <n v="8.43"/>
    <n v="49.93"/>
  </r>
  <r>
    <x v="475"/>
    <n v="23"/>
    <x v="0"/>
    <x v="1"/>
    <x v="0"/>
    <x v="1"/>
    <s v="SKU1005"/>
    <n v="3"/>
    <x v="1"/>
    <x v="3"/>
    <n v="3247.72"/>
    <n v="463.96"/>
    <n v="7"/>
    <x v="17"/>
    <x v="5"/>
    <x v="1"/>
    <s v="Extended Warranty"/>
    <n v="17.79"/>
    <n v="3265.5099999999998"/>
  </r>
  <r>
    <x v="476"/>
    <n v="26"/>
    <x v="0"/>
    <x v="0"/>
    <x v="0"/>
    <x v="2"/>
    <s v="SKU1003"/>
    <n v="3"/>
    <x v="1"/>
    <x v="0"/>
    <n v="7603.47"/>
    <n v="844.83"/>
    <n v="9"/>
    <x v="17"/>
    <x v="5"/>
    <x v="2"/>
    <s v="Accessory"/>
    <n v="14.93"/>
    <n v="7618.4000000000005"/>
  </r>
  <r>
    <x v="477"/>
    <n v="26"/>
    <x v="0"/>
    <x v="1"/>
    <x v="0"/>
    <x v="0"/>
    <s v="SKU1004"/>
    <n v="2"/>
    <x v="1"/>
    <x v="3"/>
    <n v="7911.9"/>
    <n v="791.19"/>
    <n v="10"/>
    <x v="17"/>
    <x v="5"/>
    <x v="2"/>
    <s v="Impulse Item,Extended Warranty"/>
    <n v="68.75"/>
    <n v="7980.65"/>
  </r>
  <r>
    <x v="478"/>
    <n v="27"/>
    <x v="0"/>
    <x v="1"/>
    <x v="0"/>
    <x v="2"/>
    <s v="SKU1003"/>
    <n v="3"/>
    <x v="1"/>
    <x v="0"/>
    <n v="3379.32"/>
    <n v="844.83"/>
    <n v="4"/>
    <x v="17"/>
    <x v="5"/>
    <x v="0"/>
    <m/>
    <n v="0"/>
    <n v="3379.32"/>
  </r>
  <r>
    <x v="479"/>
    <n v="29"/>
    <x v="0"/>
    <x v="0"/>
    <x v="1"/>
    <x v="2"/>
    <s v="SKU1003"/>
    <n v="3"/>
    <x v="1"/>
    <x v="2"/>
    <n v="5068.9799999999996"/>
    <n v="844.83"/>
    <n v="6"/>
    <x v="17"/>
    <x v="5"/>
    <x v="0"/>
    <s v="Impulse Item,Extended Warranty"/>
    <n v="56.61"/>
    <n v="5125.5899999999992"/>
  </r>
  <r>
    <x v="480"/>
    <n v="32"/>
    <x v="0"/>
    <x v="0"/>
    <x v="0"/>
    <x v="0"/>
    <s v="SKU1001"/>
    <n v="5"/>
    <x v="0"/>
    <x v="0"/>
    <n v="83"/>
    <n v="20.75"/>
    <n v="4"/>
    <x v="17"/>
    <x v="5"/>
    <x v="0"/>
    <s v="Impulse Item"/>
    <n v="39.54"/>
    <n v="122.53999999999999"/>
  </r>
  <r>
    <x v="481"/>
    <n v="34"/>
    <x v="0"/>
    <x v="1"/>
    <x v="0"/>
    <x v="0"/>
    <s v="SKU1001"/>
    <n v="5"/>
    <x v="1"/>
    <x v="1"/>
    <n v="20.75"/>
    <n v="20.75"/>
    <n v="1"/>
    <x v="17"/>
    <x v="5"/>
    <x v="1"/>
    <m/>
    <n v="0"/>
    <n v="20.75"/>
  </r>
  <r>
    <x v="41"/>
    <n v="38"/>
    <x v="1"/>
    <x v="1"/>
    <x v="0"/>
    <x v="0"/>
    <s v="SKU1001"/>
    <n v="5"/>
    <x v="0"/>
    <x v="1"/>
    <n v="62.25"/>
    <n v="20.75"/>
    <n v="3"/>
    <x v="17"/>
    <x v="5"/>
    <x v="0"/>
    <s v="Impulse Item,Extended Warranty,Impulse Item"/>
    <n v="91.97"/>
    <n v="154.22"/>
  </r>
  <r>
    <x v="482"/>
    <n v="40"/>
    <x v="1"/>
    <x v="1"/>
    <x v="1"/>
    <x v="1"/>
    <s v="SKU1005"/>
    <n v="3"/>
    <x v="0"/>
    <x v="0"/>
    <n v="463.96"/>
    <n v="463.96"/>
    <n v="1"/>
    <x v="17"/>
    <x v="5"/>
    <x v="0"/>
    <s v="Accessory,Accessory"/>
    <n v="55.88"/>
    <n v="519.84"/>
  </r>
  <r>
    <x v="483"/>
    <n v="42"/>
    <x v="1"/>
    <x v="1"/>
    <x v="0"/>
    <x v="1"/>
    <s v="SKU1005"/>
    <n v="3"/>
    <x v="0"/>
    <x v="3"/>
    <n v="1855.84"/>
    <n v="463.96"/>
    <n v="4"/>
    <x v="17"/>
    <x v="5"/>
    <x v="0"/>
    <s v="Extended Warranty,Accessory"/>
    <n v="57.18"/>
    <n v="1913.02"/>
  </r>
  <r>
    <x v="484"/>
    <n v="43"/>
    <x v="1"/>
    <x v="0"/>
    <x v="0"/>
    <x v="1"/>
    <s v="SKU1005"/>
    <n v="3"/>
    <x v="1"/>
    <x v="0"/>
    <n v="927.92"/>
    <n v="463.96"/>
    <n v="2"/>
    <x v="17"/>
    <x v="5"/>
    <x v="2"/>
    <m/>
    <n v="0"/>
    <n v="927.92"/>
  </r>
  <r>
    <x v="485"/>
    <n v="44"/>
    <x v="1"/>
    <x v="0"/>
    <x v="0"/>
    <x v="0"/>
    <s v="SKU1001"/>
    <n v="5"/>
    <x v="1"/>
    <x v="1"/>
    <n v="207.5"/>
    <n v="20.75"/>
    <n v="10"/>
    <x v="17"/>
    <x v="5"/>
    <x v="0"/>
    <s v="Accessory,Impulse Item"/>
    <n v="50.99"/>
    <n v="258.49"/>
  </r>
  <r>
    <x v="486"/>
    <n v="45"/>
    <x v="1"/>
    <x v="1"/>
    <x v="0"/>
    <x v="2"/>
    <s v="SKU1003"/>
    <n v="3"/>
    <x v="1"/>
    <x v="3"/>
    <n v="4224.1499999999996"/>
    <n v="844.83"/>
    <n v="5"/>
    <x v="17"/>
    <x v="5"/>
    <x v="0"/>
    <s v="Accessory,Impulse Item"/>
    <n v="79.03"/>
    <n v="4303.1799999999994"/>
  </r>
  <r>
    <x v="487"/>
    <n v="45"/>
    <x v="1"/>
    <x v="1"/>
    <x v="0"/>
    <x v="0"/>
    <s v="SKU1001"/>
    <n v="5"/>
    <x v="1"/>
    <x v="3"/>
    <n v="166"/>
    <n v="20.75"/>
    <n v="8"/>
    <x v="17"/>
    <x v="5"/>
    <x v="1"/>
    <s v="Extended Warranty,Accessory"/>
    <n v="52.23"/>
    <n v="218.23"/>
  </r>
  <r>
    <x v="488"/>
    <n v="48"/>
    <x v="1"/>
    <x v="0"/>
    <x v="0"/>
    <x v="0"/>
    <s v="SKU1001"/>
    <n v="5"/>
    <x v="1"/>
    <x v="0"/>
    <n v="186.75"/>
    <n v="20.75"/>
    <n v="9"/>
    <x v="17"/>
    <x v="5"/>
    <x v="0"/>
    <s v="Extended Warranty,Accessory"/>
    <n v="31.69"/>
    <n v="218.44"/>
  </r>
  <r>
    <x v="489"/>
    <n v="52"/>
    <x v="1"/>
    <x v="0"/>
    <x v="0"/>
    <x v="1"/>
    <s v="SKU1005"/>
    <n v="3"/>
    <x v="1"/>
    <x v="0"/>
    <n v="1391.88"/>
    <n v="463.96"/>
    <n v="3"/>
    <x v="17"/>
    <x v="5"/>
    <x v="2"/>
    <s v="Extended Warranty,Impulse Item"/>
    <n v="72.23"/>
    <n v="1464.1100000000001"/>
  </r>
  <r>
    <x v="490"/>
    <n v="53"/>
    <x v="1"/>
    <x v="1"/>
    <x v="0"/>
    <x v="2"/>
    <s v="SKU1003"/>
    <n v="3"/>
    <x v="1"/>
    <x v="3"/>
    <n v="3379.32"/>
    <n v="844.83"/>
    <n v="4"/>
    <x v="17"/>
    <x v="5"/>
    <x v="0"/>
    <s v="Accessory,Extended Warranty,Extended Warranty"/>
    <n v="70.94"/>
    <n v="3450.26"/>
  </r>
  <r>
    <x v="320"/>
    <n v="54"/>
    <x v="1"/>
    <x v="1"/>
    <x v="0"/>
    <x v="1"/>
    <s v="SKU1005"/>
    <n v="3"/>
    <x v="1"/>
    <x v="1"/>
    <n v="3711.68"/>
    <n v="463.96"/>
    <n v="8"/>
    <x v="17"/>
    <x v="5"/>
    <x v="2"/>
    <s v="Extended Warranty,Extended Warranty"/>
    <n v="61.31"/>
    <n v="3772.99"/>
  </r>
  <r>
    <x v="491"/>
    <n v="54"/>
    <x v="1"/>
    <x v="0"/>
    <x v="0"/>
    <x v="3"/>
    <s v="SKU1002"/>
    <n v="3"/>
    <x v="0"/>
    <x v="2"/>
    <n v="247.03"/>
    <n v="247.03"/>
    <n v="1"/>
    <x v="17"/>
    <x v="5"/>
    <x v="1"/>
    <s v="Extended Warranty"/>
    <n v="19.66"/>
    <n v="266.69"/>
  </r>
  <r>
    <x v="492"/>
    <n v="56"/>
    <x v="2"/>
    <x v="0"/>
    <x v="0"/>
    <x v="2"/>
    <s v="SKU1003"/>
    <n v="3"/>
    <x v="1"/>
    <x v="1"/>
    <n v="6758.64"/>
    <n v="844.83"/>
    <n v="8"/>
    <x v="17"/>
    <x v="5"/>
    <x v="0"/>
    <s v="Extended Warranty,Impulse Item,Impulse Item"/>
    <n v="96.17"/>
    <n v="6854.81"/>
  </r>
  <r>
    <x v="493"/>
    <n v="58"/>
    <x v="2"/>
    <x v="1"/>
    <x v="1"/>
    <x v="3"/>
    <s v="SKU1002"/>
    <n v="3"/>
    <x v="0"/>
    <x v="1"/>
    <n v="2470.3000000000002"/>
    <n v="247.03"/>
    <n v="10"/>
    <x v="17"/>
    <x v="5"/>
    <x v="0"/>
    <m/>
    <n v="0"/>
    <n v="2470.3000000000002"/>
  </r>
  <r>
    <x v="494"/>
    <n v="59"/>
    <x v="2"/>
    <x v="0"/>
    <x v="0"/>
    <x v="0"/>
    <s v="SKU1001"/>
    <n v="5"/>
    <x v="1"/>
    <x v="2"/>
    <n v="62.25"/>
    <n v="20.75"/>
    <n v="3"/>
    <x v="17"/>
    <x v="5"/>
    <x v="0"/>
    <s v="Impulse Item,Accessory"/>
    <n v="39.14"/>
    <n v="101.39"/>
  </r>
  <r>
    <x v="495"/>
    <n v="62"/>
    <x v="2"/>
    <x v="1"/>
    <x v="0"/>
    <x v="1"/>
    <s v="SKU1005"/>
    <n v="3"/>
    <x v="0"/>
    <x v="0"/>
    <n v="1855.84"/>
    <n v="463.96"/>
    <n v="4"/>
    <x v="17"/>
    <x v="5"/>
    <x v="2"/>
    <s v="Extended Warranty,Extended Warranty"/>
    <n v="71.760000000000005"/>
    <n v="1927.6"/>
  </r>
  <r>
    <x v="496"/>
    <n v="63"/>
    <x v="2"/>
    <x v="0"/>
    <x v="0"/>
    <x v="0"/>
    <s v="SKU1001"/>
    <n v="5"/>
    <x v="1"/>
    <x v="0"/>
    <n v="166"/>
    <n v="20.75"/>
    <n v="8"/>
    <x v="17"/>
    <x v="5"/>
    <x v="2"/>
    <s v="Extended Warranty,Extended Warranty,Impulse Item"/>
    <n v="77.510000000000005"/>
    <n v="243.51"/>
  </r>
  <r>
    <x v="497"/>
    <n v="65"/>
    <x v="2"/>
    <x v="0"/>
    <x v="0"/>
    <x v="3"/>
    <s v="SKU1002"/>
    <n v="3"/>
    <x v="0"/>
    <x v="1"/>
    <n v="741.09"/>
    <n v="247.03"/>
    <n v="3"/>
    <x v="17"/>
    <x v="5"/>
    <x v="0"/>
    <s v="Impulse Item"/>
    <n v="43.69"/>
    <n v="784.78"/>
  </r>
  <r>
    <x v="355"/>
    <n v="69"/>
    <x v="2"/>
    <x v="1"/>
    <x v="0"/>
    <x v="0"/>
    <s v="SKU1001"/>
    <n v="5"/>
    <x v="0"/>
    <x v="0"/>
    <n v="41.5"/>
    <n v="20.75"/>
    <n v="2"/>
    <x v="17"/>
    <x v="5"/>
    <x v="1"/>
    <s v="Impulse Item,Extended Warranty"/>
    <n v="88.7"/>
    <n v="130.19999999999999"/>
  </r>
  <r>
    <x v="498"/>
    <n v="76"/>
    <x v="2"/>
    <x v="1"/>
    <x v="1"/>
    <x v="3"/>
    <s v="SKU1002"/>
    <n v="3"/>
    <x v="1"/>
    <x v="3"/>
    <n v="1235.1500000000001"/>
    <n v="247.03"/>
    <n v="5"/>
    <x v="17"/>
    <x v="5"/>
    <x v="0"/>
    <s v="Extended Warranty,Extended Warranty"/>
    <n v="52.42"/>
    <n v="1287.5700000000002"/>
  </r>
  <r>
    <x v="499"/>
    <n v="77"/>
    <x v="2"/>
    <x v="1"/>
    <x v="0"/>
    <x v="3"/>
    <s v="SKU1002"/>
    <n v="3"/>
    <x v="1"/>
    <x v="1"/>
    <n v="988.12"/>
    <n v="247.03"/>
    <n v="4"/>
    <x v="17"/>
    <x v="5"/>
    <x v="0"/>
    <m/>
    <n v="0"/>
    <n v="988.12"/>
  </r>
  <r>
    <x v="500"/>
    <n v="80"/>
    <x v="2"/>
    <x v="0"/>
    <x v="0"/>
    <x v="2"/>
    <s v="SKU1003"/>
    <n v="3"/>
    <x v="1"/>
    <x v="3"/>
    <n v="6758.64"/>
    <n v="844.83"/>
    <n v="8"/>
    <x v="17"/>
    <x v="5"/>
    <x v="0"/>
    <s v="Impulse Item,Impulse Item"/>
    <n v="65.02"/>
    <n v="6823.6600000000008"/>
  </r>
  <r>
    <x v="501"/>
    <n v="80"/>
    <x v="2"/>
    <x v="0"/>
    <x v="0"/>
    <x v="0"/>
    <s v="SKU1001"/>
    <n v="5"/>
    <x v="0"/>
    <x v="1"/>
    <n v="207.5"/>
    <n v="20.75"/>
    <n v="10"/>
    <x v="17"/>
    <x v="5"/>
    <x v="2"/>
    <s v="Extended Warranty"/>
    <n v="27.03"/>
    <n v="234.53"/>
  </r>
  <r>
    <x v="502"/>
    <n v="80"/>
    <x v="2"/>
    <x v="0"/>
    <x v="0"/>
    <x v="0"/>
    <s v="SKU1004"/>
    <n v="2"/>
    <x v="1"/>
    <x v="0"/>
    <n v="7120.71"/>
    <n v="791.19"/>
    <n v="9"/>
    <x v="17"/>
    <x v="5"/>
    <x v="1"/>
    <s v="Accessory,Impulse Item,Accessory"/>
    <n v="58.98"/>
    <n v="7179.69"/>
  </r>
  <r>
    <x v="503"/>
    <n v="18"/>
    <x v="0"/>
    <x v="0"/>
    <x v="0"/>
    <x v="2"/>
    <s v="SKU1003"/>
    <n v="3"/>
    <x v="1"/>
    <x v="2"/>
    <n v="6758.64"/>
    <n v="844.83"/>
    <n v="8"/>
    <x v="18"/>
    <x v="6"/>
    <x v="0"/>
    <s v="Extended Warranty,Accessory,Accessory"/>
    <n v="73.849999999999994"/>
    <n v="6832.4900000000007"/>
  </r>
  <r>
    <x v="504"/>
    <n v="18"/>
    <x v="0"/>
    <x v="1"/>
    <x v="0"/>
    <x v="1"/>
    <s v="SKU1005"/>
    <n v="3"/>
    <x v="0"/>
    <x v="1"/>
    <n v="4639.6000000000004"/>
    <n v="463.96"/>
    <n v="10"/>
    <x v="18"/>
    <x v="6"/>
    <x v="2"/>
    <m/>
    <n v="0"/>
    <n v="4639.6000000000004"/>
  </r>
  <r>
    <x v="505"/>
    <n v="20"/>
    <x v="0"/>
    <x v="1"/>
    <x v="1"/>
    <x v="2"/>
    <s v="SKU1003"/>
    <n v="3"/>
    <x v="1"/>
    <x v="3"/>
    <n v="5068.9799999999996"/>
    <n v="844.83"/>
    <n v="6"/>
    <x v="18"/>
    <x v="6"/>
    <x v="2"/>
    <s v="Accessory,Accessory,Extended Warranty"/>
    <n v="66.22"/>
    <n v="5135.2"/>
  </r>
  <r>
    <x v="506"/>
    <n v="22"/>
    <x v="0"/>
    <x v="0"/>
    <x v="0"/>
    <x v="2"/>
    <s v="SKU1003"/>
    <n v="3"/>
    <x v="1"/>
    <x v="0"/>
    <n v="844.83"/>
    <n v="844.83"/>
    <n v="1"/>
    <x v="18"/>
    <x v="6"/>
    <x v="2"/>
    <s v="Impulse Item,Impulse Item,Impulse Item"/>
    <n v="43.19"/>
    <n v="888.02"/>
  </r>
  <r>
    <x v="507"/>
    <n v="23"/>
    <x v="0"/>
    <x v="1"/>
    <x v="1"/>
    <x v="3"/>
    <s v="SKU1002"/>
    <n v="3"/>
    <x v="1"/>
    <x v="2"/>
    <n v="1729.21"/>
    <n v="247.03"/>
    <n v="7"/>
    <x v="18"/>
    <x v="6"/>
    <x v="2"/>
    <s v="Accessory,Extended Warranty"/>
    <n v="43.74"/>
    <n v="1772.95"/>
  </r>
  <r>
    <x v="508"/>
    <n v="25"/>
    <x v="0"/>
    <x v="0"/>
    <x v="1"/>
    <x v="3"/>
    <s v="SKU1002"/>
    <n v="3"/>
    <x v="1"/>
    <x v="3"/>
    <n v="2223.27"/>
    <n v="247.03"/>
    <n v="9"/>
    <x v="18"/>
    <x v="6"/>
    <x v="2"/>
    <s v="Accessory,Impulse Item"/>
    <n v="93.78"/>
    <n v="2317.0500000000002"/>
  </r>
  <r>
    <x v="509"/>
    <n v="26"/>
    <x v="0"/>
    <x v="0"/>
    <x v="0"/>
    <x v="3"/>
    <s v="SKU1002"/>
    <n v="3"/>
    <x v="0"/>
    <x v="1"/>
    <n v="741.09"/>
    <n v="247.03"/>
    <n v="3"/>
    <x v="18"/>
    <x v="6"/>
    <x v="1"/>
    <s v="Impulse Item"/>
    <n v="16.89"/>
    <n v="757.98"/>
  </r>
  <r>
    <x v="510"/>
    <n v="29"/>
    <x v="0"/>
    <x v="1"/>
    <x v="0"/>
    <x v="1"/>
    <s v="SKU1005"/>
    <n v="3"/>
    <x v="0"/>
    <x v="1"/>
    <n v="3247.72"/>
    <n v="463.96"/>
    <n v="7"/>
    <x v="18"/>
    <x v="6"/>
    <x v="0"/>
    <s v="Extended Warranty"/>
    <n v="41.53"/>
    <n v="3289.25"/>
  </r>
  <r>
    <x v="511"/>
    <n v="30"/>
    <x v="0"/>
    <x v="1"/>
    <x v="1"/>
    <x v="0"/>
    <s v="SKU1004"/>
    <n v="2"/>
    <x v="1"/>
    <x v="1"/>
    <n v="6329.52"/>
    <n v="791.19"/>
    <n v="8"/>
    <x v="18"/>
    <x v="6"/>
    <x v="0"/>
    <s v="Impulse Item"/>
    <n v="25.28"/>
    <n v="6354.8"/>
  </r>
  <r>
    <x v="512"/>
    <n v="30"/>
    <x v="0"/>
    <x v="0"/>
    <x v="0"/>
    <x v="2"/>
    <s v="SKU1003"/>
    <n v="3"/>
    <x v="1"/>
    <x v="3"/>
    <n v="6758.64"/>
    <n v="844.83"/>
    <n v="8"/>
    <x v="18"/>
    <x v="6"/>
    <x v="1"/>
    <s v="Accessory,Accessory"/>
    <n v="47.17"/>
    <n v="6805.81"/>
  </r>
  <r>
    <x v="513"/>
    <n v="31"/>
    <x v="0"/>
    <x v="0"/>
    <x v="0"/>
    <x v="3"/>
    <s v="SKU1002"/>
    <n v="3"/>
    <x v="1"/>
    <x v="0"/>
    <n v="494.06"/>
    <n v="247.03"/>
    <n v="2"/>
    <x v="18"/>
    <x v="6"/>
    <x v="2"/>
    <m/>
    <n v="0"/>
    <n v="494.06"/>
  </r>
  <r>
    <x v="514"/>
    <n v="31"/>
    <x v="0"/>
    <x v="1"/>
    <x v="0"/>
    <x v="0"/>
    <s v="SKU1001"/>
    <n v="5"/>
    <x v="1"/>
    <x v="0"/>
    <n v="166"/>
    <n v="20.75"/>
    <n v="8"/>
    <x v="18"/>
    <x v="6"/>
    <x v="1"/>
    <s v="Impulse Item"/>
    <n v="12.11"/>
    <n v="178.11"/>
  </r>
  <r>
    <x v="515"/>
    <n v="33"/>
    <x v="0"/>
    <x v="0"/>
    <x v="1"/>
    <x v="1"/>
    <s v="SKU1005"/>
    <n v="3"/>
    <x v="1"/>
    <x v="3"/>
    <n v="1855.84"/>
    <n v="463.96"/>
    <n v="4"/>
    <x v="18"/>
    <x v="6"/>
    <x v="2"/>
    <s v="Extended Warranty,Extended Warranty"/>
    <n v="75.14"/>
    <n v="1930.98"/>
  </r>
  <r>
    <x v="516"/>
    <n v="33"/>
    <x v="0"/>
    <x v="1"/>
    <x v="0"/>
    <x v="1"/>
    <s v="SKU1005"/>
    <n v="3"/>
    <x v="1"/>
    <x v="2"/>
    <n v="1855.84"/>
    <n v="463.96"/>
    <n v="4"/>
    <x v="18"/>
    <x v="6"/>
    <x v="0"/>
    <m/>
    <n v="0"/>
    <n v="1855.84"/>
  </r>
  <r>
    <x v="517"/>
    <n v="34"/>
    <x v="0"/>
    <x v="1"/>
    <x v="1"/>
    <x v="0"/>
    <s v="SKU1001"/>
    <n v="5"/>
    <x v="1"/>
    <x v="0"/>
    <n v="41.5"/>
    <n v="20.75"/>
    <n v="2"/>
    <x v="18"/>
    <x v="6"/>
    <x v="2"/>
    <s v="Accessory"/>
    <n v="41.6"/>
    <n v="83.1"/>
  </r>
  <r>
    <x v="518"/>
    <n v="34"/>
    <x v="0"/>
    <x v="1"/>
    <x v="0"/>
    <x v="1"/>
    <s v="SKU1005"/>
    <n v="3"/>
    <x v="1"/>
    <x v="2"/>
    <n v="2319.8000000000002"/>
    <n v="463.96"/>
    <n v="5"/>
    <x v="18"/>
    <x v="6"/>
    <x v="2"/>
    <s v="Extended Warranty,Impulse Item"/>
    <n v="59.17"/>
    <n v="2378.9700000000003"/>
  </r>
  <r>
    <x v="519"/>
    <n v="39"/>
    <x v="1"/>
    <x v="1"/>
    <x v="0"/>
    <x v="3"/>
    <s v="SKU1002"/>
    <n v="3"/>
    <x v="1"/>
    <x v="0"/>
    <n v="1235.1500000000001"/>
    <n v="247.03"/>
    <n v="5"/>
    <x v="18"/>
    <x v="6"/>
    <x v="0"/>
    <s v="Accessory,Accessory"/>
    <n v="71.48"/>
    <n v="1306.6300000000001"/>
  </r>
  <r>
    <x v="520"/>
    <n v="41"/>
    <x v="1"/>
    <x v="0"/>
    <x v="1"/>
    <x v="0"/>
    <s v="SKU1004"/>
    <n v="2"/>
    <x v="0"/>
    <x v="2"/>
    <n v="6329.52"/>
    <n v="791.19"/>
    <n v="8"/>
    <x v="18"/>
    <x v="6"/>
    <x v="1"/>
    <s v="Accessory,Accessory"/>
    <n v="57.44"/>
    <n v="6386.96"/>
  </r>
  <r>
    <x v="521"/>
    <n v="42"/>
    <x v="1"/>
    <x v="0"/>
    <x v="0"/>
    <x v="0"/>
    <s v="SKU1001"/>
    <n v="5"/>
    <x v="1"/>
    <x v="3"/>
    <n v="41.5"/>
    <n v="20.75"/>
    <n v="2"/>
    <x v="18"/>
    <x v="6"/>
    <x v="0"/>
    <s v="Impulse Item,Impulse Item,Extended Warranty"/>
    <n v="68.87"/>
    <n v="110.37"/>
  </r>
  <r>
    <x v="522"/>
    <n v="44"/>
    <x v="1"/>
    <x v="0"/>
    <x v="1"/>
    <x v="0"/>
    <s v="SKU1004"/>
    <n v="2"/>
    <x v="0"/>
    <x v="3"/>
    <n v="2373.5700000000002"/>
    <n v="791.19"/>
    <n v="3"/>
    <x v="18"/>
    <x v="6"/>
    <x v="2"/>
    <m/>
    <n v="0"/>
    <n v="2373.5700000000002"/>
  </r>
  <r>
    <x v="523"/>
    <n v="44"/>
    <x v="1"/>
    <x v="1"/>
    <x v="0"/>
    <x v="1"/>
    <s v="SKU1005"/>
    <n v="3"/>
    <x v="1"/>
    <x v="2"/>
    <n v="3247.72"/>
    <n v="463.96"/>
    <n v="7"/>
    <x v="18"/>
    <x v="6"/>
    <x v="1"/>
    <s v="Impulse Item"/>
    <n v="20.68"/>
    <n v="3268.3999999999996"/>
  </r>
  <r>
    <x v="524"/>
    <n v="45"/>
    <x v="1"/>
    <x v="1"/>
    <x v="1"/>
    <x v="1"/>
    <s v="SKU1005"/>
    <n v="3"/>
    <x v="1"/>
    <x v="2"/>
    <n v="1391.88"/>
    <n v="463.96"/>
    <n v="3"/>
    <x v="18"/>
    <x v="6"/>
    <x v="0"/>
    <s v="Extended Warranty,Accessory"/>
    <n v="54.73"/>
    <n v="1446.6100000000001"/>
  </r>
  <r>
    <x v="525"/>
    <n v="45"/>
    <x v="1"/>
    <x v="0"/>
    <x v="0"/>
    <x v="0"/>
    <s v="SKU1001"/>
    <n v="5"/>
    <x v="0"/>
    <x v="1"/>
    <n v="103.75"/>
    <n v="20.75"/>
    <n v="5"/>
    <x v="18"/>
    <x v="6"/>
    <x v="1"/>
    <s v="Accessory"/>
    <n v="21.37"/>
    <n v="125.12"/>
  </r>
  <r>
    <x v="526"/>
    <n v="46"/>
    <x v="1"/>
    <x v="0"/>
    <x v="0"/>
    <x v="0"/>
    <s v="SKU1004"/>
    <n v="2"/>
    <x v="1"/>
    <x v="0"/>
    <n v="4747.1400000000003"/>
    <n v="791.19"/>
    <n v="6"/>
    <x v="18"/>
    <x v="6"/>
    <x v="2"/>
    <s v="Accessory"/>
    <n v="40.94"/>
    <n v="4788.08"/>
  </r>
  <r>
    <x v="527"/>
    <n v="49"/>
    <x v="1"/>
    <x v="0"/>
    <x v="0"/>
    <x v="0"/>
    <s v="SKU1001"/>
    <n v="5"/>
    <x v="1"/>
    <x v="3"/>
    <n v="145.25"/>
    <n v="20.75"/>
    <n v="7"/>
    <x v="18"/>
    <x v="6"/>
    <x v="0"/>
    <s v="Accessory"/>
    <n v="22.41"/>
    <n v="167.66"/>
  </r>
  <r>
    <x v="528"/>
    <n v="51"/>
    <x v="1"/>
    <x v="1"/>
    <x v="0"/>
    <x v="3"/>
    <s v="SKU1002"/>
    <n v="3"/>
    <x v="1"/>
    <x v="3"/>
    <n v="494.06"/>
    <n v="247.03"/>
    <n v="2"/>
    <x v="18"/>
    <x v="6"/>
    <x v="1"/>
    <s v="Extended Warranty"/>
    <n v="41.37"/>
    <n v="535.42999999999995"/>
  </r>
  <r>
    <x v="529"/>
    <n v="52"/>
    <x v="1"/>
    <x v="0"/>
    <x v="1"/>
    <x v="0"/>
    <s v="SKU1001"/>
    <n v="5"/>
    <x v="1"/>
    <x v="0"/>
    <n v="41.5"/>
    <n v="20.75"/>
    <n v="2"/>
    <x v="18"/>
    <x v="6"/>
    <x v="0"/>
    <s v="Extended Warranty,Impulse Item,Extended Warranty"/>
    <n v="75.37"/>
    <n v="116.87"/>
  </r>
  <r>
    <x v="530"/>
    <n v="53"/>
    <x v="1"/>
    <x v="1"/>
    <x v="1"/>
    <x v="0"/>
    <s v="SKU1001"/>
    <n v="5"/>
    <x v="0"/>
    <x v="1"/>
    <n v="145.25"/>
    <n v="20.75"/>
    <n v="7"/>
    <x v="18"/>
    <x v="6"/>
    <x v="0"/>
    <m/>
    <n v="0"/>
    <n v="145.25"/>
  </r>
  <r>
    <x v="531"/>
    <n v="53"/>
    <x v="1"/>
    <x v="1"/>
    <x v="1"/>
    <x v="0"/>
    <s v="SKU1001"/>
    <n v="5"/>
    <x v="1"/>
    <x v="2"/>
    <n v="124.5"/>
    <n v="20.75"/>
    <n v="6"/>
    <x v="18"/>
    <x v="6"/>
    <x v="1"/>
    <m/>
    <n v="0"/>
    <n v="124.5"/>
  </r>
  <r>
    <x v="532"/>
    <n v="54"/>
    <x v="1"/>
    <x v="1"/>
    <x v="1"/>
    <x v="0"/>
    <s v="SKU1004"/>
    <n v="2"/>
    <x v="1"/>
    <x v="0"/>
    <n v="7911.9"/>
    <n v="791.19"/>
    <n v="10"/>
    <x v="18"/>
    <x v="6"/>
    <x v="2"/>
    <s v="Extended Warranty,Impulse Item"/>
    <n v="57.3"/>
    <n v="7969.2"/>
  </r>
  <r>
    <x v="533"/>
    <n v="56"/>
    <x v="2"/>
    <x v="1"/>
    <x v="0"/>
    <x v="1"/>
    <s v="SKU1005"/>
    <n v="3"/>
    <x v="0"/>
    <x v="2"/>
    <n v="3711.68"/>
    <n v="463.96"/>
    <n v="8"/>
    <x v="18"/>
    <x v="6"/>
    <x v="2"/>
    <s v="Extended Warranty,Accessory,Impulse Item"/>
    <n v="76.33"/>
    <n v="3788.0099999999998"/>
  </r>
  <r>
    <x v="534"/>
    <n v="57"/>
    <x v="2"/>
    <x v="1"/>
    <x v="0"/>
    <x v="3"/>
    <s v="SKU1002"/>
    <n v="3"/>
    <x v="0"/>
    <x v="1"/>
    <n v="247.03"/>
    <n v="247.03"/>
    <n v="1"/>
    <x v="18"/>
    <x v="6"/>
    <x v="2"/>
    <s v="Accessory,Accessory,Extended Warranty"/>
    <n v="67.069999999999993"/>
    <n v="314.10000000000002"/>
  </r>
  <r>
    <x v="535"/>
    <n v="62"/>
    <x v="2"/>
    <x v="1"/>
    <x v="0"/>
    <x v="3"/>
    <s v="SKU1002"/>
    <n v="3"/>
    <x v="0"/>
    <x v="0"/>
    <n v="2223.27"/>
    <n v="247.03"/>
    <n v="9"/>
    <x v="18"/>
    <x v="6"/>
    <x v="1"/>
    <m/>
    <n v="0"/>
    <n v="2223.27"/>
  </r>
  <r>
    <x v="536"/>
    <n v="64"/>
    <x v="2"/>
    <x v="1"/>
    <x v="0"/>
    <x v="3"/>
    <s v="SKU1002"/>
    <n v="3"/>
    <x v="1"/>
    <x v="3"/>
    <n v="494.06"/>
    <n v="247.03"/>
    <n v="2"/>
    <x v="18"/>
    <x v="6"/>
    <x v="1"/>
    <s v="Extended Warranty"/>
    <n v="27.36"/>
    <n v="521.41999999999996"/>
  </r>
  <r>
    <x v="537"/>
    <n v="66"/>
    <x v="2"/>
    <x v="0"/>
    <x v="1"/>
    <x v="1"/>
    <s v="SKU1005"/>
    <n v="3"/>
    <x v="1"/>
    <x v="3"/>
    <n v="3711.68"/>
    <n v="463.96"/>
    <n v="8"/>
    <x v="18"/>
    <x v="6"/>
    <x v="1"/>
    <s v="Extended Warranty"/>
    <n v="23.18"/>
    <n v="3734.8599999999997"/>
  </r>
  <r>
    <x v="538"/>
    <n v="67"/>
    <x v="2"/>
    <x v="1"/>
    <x v="0"/>
    <x v="0"/>
    <s v="SKU1004"/>
    <n v="2"/>
    <x v="1"/>
    <x v="0"/>
    <n v="3955.95"/>
    <n v="791.19"/>
    <n v="5"/>
    <x v="18"/>
    <x v="6"/>
    <x v="2"/>
    <s v="Extended Warranty"/>
    <n v="10.63"/>
    <n v="3966.58"/>
  </r>
  <r>
    <x v="539"/>
    <n v="67"/>
    <x v="2"/>
    <x v="0"/>
    <x v="0"/>
    <x v="0"/>
    <s v="SKU1001"/>
    <n v="5"/>
    <x v="1"/>
    <x v="1"/>
    <n v="166"/>
    <n v="20.75"/>
    <n v="8"/>
    <x v="18"/>
    <x v="6"/>
    <x v="1"/>
    <s v="Extended Warranty,Accessory"/>
    <n v="63.94"/>
    <n v="229.94"/>
  </r>
  <r>
    <x v="540"/>
    <n v="69"/>
    <x v="2"/>
    <x v="1"/>
    <x v="1"/>
    <x v="1"/>
    <s v="SKU1005"/>
    <n v="3"/>
    <x v="1"/>
    <x v="0"/>
    <n v="463.96"/>
    <n v="463.96"/>
    <n v="1"/>
    <x v="18"/>
    <x v="6"/>
    <x v="2"/>
    <s v="Accessory,Extended Warranty"/>
    <n v="53.6"/>
    <n v="517.55999999999995"/>
  </r>
  <r>
    <x v="541"/>
    <n v="69"/>
    <x v="2"/>
    <x v="1"/>
    <x v="0"/>
    <x v="2"/>
    <s v="SKU1003"/>
    <n v="3"/>
    <x v="0"/>
    <x v="3"/>
    <n v="4224.1499999999996"/>
    <n v="844.83"/>
    <n v="5"/>
    <x v="18"/>
    <x v="6"/>
    <x v="2"/>
    <s v="Impulse Item"/>
    <n v="40.28"/>
    <n v="4264.4299999999994"/>
  </r>
  <r>
    <x v="542"/>
    <n v="20"/>
    <x v="0"/>
    <x v="1"/>
    <x v="0"/>
    <x v="0"/>
    <s v="SKU1004"/>
    <n v="2"/>
    <x v="1"/>
    <x v="2"/>
    <n v="6329.52"/>
    <n v="791.19"/>
    <n v="8"/>
    <x v="19"/>
    <x v="6"/>
    <x v="2"/>
    <s v="Accessory,Impulse Item"/>
    <n v="78.91"/>
    <n v="6408.43"/>
  </r>
  <r>
    <x v="543"/>
    <n v="22"/>
    <x v="0"/>
    <x v="0"/>
    <x v="0"/>
    <x v="2"/>
    <s v="SKU1003"/>
    <n v="3"/>
    <x v="1"/>
    <x v="1"/>
    <n v="7603.47"/>
    <n v="844.83"/>
    <n v="9"/>
    <x v="19"/>
    <x v="6"/>
    <x v="0"/>
    <s v="Extended Warranty,Impulse Item"/>
    <n v="52.39"/>
    <n v="7655.8600000000006"/>
  </r>
  <r>
    <x v="544"/>
    <n v="27"/>
    <x v="0"/>
    <x v="1"/>
    <x v="0"/>
    <x v="1"/>
    <s v="SKU1005"/>
    <n v="3"/>
    <x v="1"/>
    <x v="0"/>
    <n v="1391.88"/>
    <n v="463.96"/>
    <n v="3"/>
    <x v="19"/>
    <x v="6"/>
    <x v="2"/>
    <s v="Accessory,Accessory,Extended Warranty"/>
    <n v="73.180000000000007"/>
    <n v="1465.0600000000002"/>
  </r>
  <r>
    <x v="545"/>
    <n v="32"/>
    <x v="0"/>
    <x v="0"/>
    <x v="0"/>
    <x v="2"/>
    <s v="SKU1003"/>
    <n v="3"/>
    <x v="0"/>
    <x v="1"/>
    <n v="2534.4899999999998"/>
    <n v="844.83"/>
    <n v="3"/>
    <x v="19"/>
    <x v="6"/>
    <x v="0"/>
    <s v="Impulse Item,Impulse Item,Impulse Item"/>
    <n v="87.85"/>
    <n v="2622.3399999999997"/>
  </r>
  <r>
    <x v="546"/>
    <n v="33"/>
    <x v="0"/>
    <x v="0"/>
    <x v="0"/>
    <x v="3"/>
    <s v="SKU1002"/>
    <n v="3"/>
    <x v="1"/>
    <x v="0"/>
    <n v="1235.1500000000001"/>
    <n v="247.03"/>
    <n v="5"/>
    <x v="19"/>
    <x v="6"/>
    <x v="2"/>
    <s v="Accessory"/>
    <n v="21.29"/>
    <n v="1256.44"/>
  </r>
  <r>
    <x v="547"/>
    <n v="34"/>
    <x v="0"/>
    <x v="0"/>
    <x v="0"/>
    <x v="0"/>
    <s v="SKU1001"/>
    <n v="5"/>
    <x v="1"/>
    <x v="2"/>
    <n v="83"/>
    <n v="20.75"/>
    <n v="4"/>
    <x v="19"/>
    <x v="6"/>
    <x v="1"/>
    <s v="Accessory,Accessory,Extended Warranty"/>
    <n v="80.14"/>
    <n v="163.13999999999999"/>
  </r>
  <r>
    <x v="548"/>
    <n v="35"/>
    <x v="0"/>
    <x v="0"/>
    <x v="0"/>
    <x v="0"/>
    <s v="SKU1004"/>
    <n v="2"/>
    <x v="0"/>
    <x v="1"/>
    <n v="7120.71"/>
    <n v="791.19"/>
    <n v="9"/>
    <x v="19"/>
    <x v="6"/>
    <x v="2"/>
    <s v="Accessory,Extended Warranty"/>
    <n v="55.48"/>
    <n v="7176.19"/>
  </r>
  <r>
    <x v="549"/>
    <n v="38"/>
    <x v="1"/>
    <x v="0"/>
    <x v="1"/>
    <x v="3"/>
    <s v="SKU1002"/>
    <n v="3"/>
    <x v="0"/>
    <x v="3"/>
    <n v="2470.3000000000002"/>
    <n v="247.03"/>
    <n v="10"/>
    <x v="19"/>
    <x v="6"/>
    <x v="1"/>
    <s v="Impulse Item,Extended Warranty"/>
    <n v="78.489999999999995"/>
    <n v="2548.79"/>
  </r>
  <r>
    <x v="550"/>
    <n v="39"/>
    <x v="1"/>
    <x v="0"/>
    <x v="0"/>
    <x v="1"/>
    <s v="SKU1005"/>
    <n v="3"/>
    <x v="1"/>
    <x v="1"/>
    <n v="927.92"/>
    <n v="463.96"/>
    <n v="2"/>
    <x v="19"/>
    <x v="6"/>
    <x v="1"/>
    <s v="Impulse Item,Extended Warranty"/>
    <n v="89.44"/>
    <n v="1017.3599999999999"/>
  </r>
  <r>
    <x v="551"/>
    <n v="39"/>
    <x v="1"/>
    <x v="1"/>
    <x v="0"/>
    <x v="3"/>
    <s v="SKU1002"/>
    <n v="3"/>
    <x v="0"/>
    <x v="3"/>
    <n v="741.09"/>
    <n v="247.03"/>
    <n v="3"/>
    <x v="19"/>
    <x v="6"/>
    <x v="0"/>
    <m/>
    <n v="0"/>
    <n v="741.09"/>
  </r>
  <r>
    <x v="552"/>
    <n v="48"/>
    <x v="1"/>
    <x v="1"/>
    <x v="1"/>
    <x v="0"/>
    <s v="SKU1001"/>
    <n v="5"/>
    <x v="0"/>
    <x v="1"/>
    <n v="207.5"/>
    <n v="20.75"/>
    <n v="10"/>
    <x v="19"/>
    <x v="6"/>
    <x v="2"/>
    <s v="Impulse Item,Accessory"/>
    <n v="57.78"/>
    <n v="265.27999999999997"/>
  </r>
  <r>
    <x v="553"/>
    <n v="51"/>
    <x v="1"/>
    <x v="1"/>
    <x v="0"/>
    <x v="1"/>
    <s v="SKU1005"/>
    <n v="3"/>
    <x v="0"/>
    <x v="3"/>
    <n v="2783.76"/>
    <n v="463.96"/>
    <n v="6"/>
    <x v="19"/>
    <x v="6"/>
    <x v="0"/>
    <s v="Extended Warranty,Impulse Item"/>
    <n v="63.28"/>
    <n v="2847.0400000000004"/>
  </r>
  <r>
    <x v="554"/>
    <n v="55"/>
    <x v="1"/>
    <x v="1"/>
    <x v="0"/>
    <x v="1"/>
    <s v="SKU1005"/>
    <n v="3"/>
    <x v="1"/>
    <x v="3"/>
    <n v="463.96"/>
    <n v="463.96"/>
    <n v="1"/>
    <x v="19"/>
    <x v="6"/>
    <x v="0"/>
    <s v="Extended Warranty,Extended Warranty"/>
    <n v="57.34"/>
    <n v="521.29999999999995"/>
  </r>
  <r>
    <x v="555"/>
    <n v="63"/>
    <x v="2"/>
    <x v="0"/>
    <x v="0"/>
    <x v="2"/>
    <s v="SKU1003"/>
    <n v="3"/>
    <x v="1"/>
    <x v="0"/>
    <n v="4224.1499999999996"/>
    <n v="844.83"/>
    <n v="5"/>
    <x v="19"/>
    <x v="6"/>
    <x v="0"/>
    <s v="Accessory,Extended Warranty,Impulse Item"/>
    <n v="88"/>
    <n v="4312.1499999999996"/>
  </r>
  <r>
    <x v="556"/>
    <n v="65"/>
    <x v="2"/>
    <x v="1"/>
    <x v="1"/>
    <x v="0"/>
    <s v="SKU1001"/>
    <n v="5"/>
    <x v="1"/>
    <x v="3"/>
    <n v="186.75"/>
    <n v="20.75"/>
    <n v="9"/>
    <x v="19"/>
    <x v="6"/>
    <x v="2"/>
    <s v="Impulse Item,Accessory,Impulse Item"/>
    <n v="106.55"/>
    <n v="293.3"/>
  </r>
  <r>
    <x v="557"/>
    <n v="65"/>
    <x v="2"/>
    <x v="1"/>
    <x v="0"/>
    <x v="2"/>
    <s v="SKU1003"/>
    <n v="3"/>
    <x v="1"/>
    <x v="1"/>
    <n v="3379.32"/>
    <n v="844.83"/>
    <n v="4"/>
    <x v="19"/>
    <x v="6"/>
    <x v="2"/>
    <s v="Extended Warranty,Extended Warranty"/>
    <n v="71.709999999999994"/>
    <n v="3451.03"/>
  </r>
  <r>
    <x v="558"/>
    <n v="66"/>
    <x v="2"/>
    <x v="1"/>
    <x v="0"/>
    <x v="0"/>
    <s v="SKU1004"/>
    <n v="2"/>
    <x v="1"/>
    <x v="0"/>
    <n v="1582.38"/>
    <n v="791.19"/>
    <n v="2"/>
    <x v="19"/>
    <x v="6"/>
    <x v="1"/>
    <s v="Extended Warranty,Impulse Item,Extended Warranty"/>
    <n v="83.6"/>
    <n v="1665.98"/>
  </r>
  <r>
    <x v="559"/>
    <n v="70"/>
    <x v="2"/>
    <x v="0"/>
    <x v="1"/>
    <x v="0"/>
    <s v="SKU1004"/>
    <n v="2"/>
    <x v="1"/>
    <x v="2"/>
    <n v="1582.38"/>
    <n v="791.19"/>
    <n v="2"/>
    <x v="19"/>
    <x v="6"/>
    <x v="2"/>
    <s v="Impulse Item"/>
    <n v="9.67"/>
    <n v="1592.0500000000002"/>
  </r>
  <r>
    <x v="560"/>
    <n v="74"/>
    <x v="2"/>
    <x v="1"/>
    <x v="0"/>
    <x v="2"/>
    <s v="SKU1003"/>
    <n v="3"/>
    <x v="1"/>
    <x v="3"/>
    <n v="844.83"/>
    <n v="844.83"/>
    <n v="1"/>
    <x v="19"/>
    <x v="6"/>
    <x v="0"/>
    <s v="Accessory,Extended Warranty,Extended Warranty"/>
    <n v="104.74"/>
    <n v="949.57"/>
  </r>
  <r>
    <x v="561"/>
    <n v="77"/>
    <x v="2"/>
    <x v="1"/>
    <x v="0"/>
    <x v="0"/>
    <s v="SKU1001"/>
    <n v="5"/>
    <x v="0"/>
    <x v="1"/>
    <n v="145.25"/>
    <n v="20.75"/>
    <n v="7"/>
    <x v="19"/>
    <x v="6"/>
    <x v="1"/>
    <s v="Extended Warranty,Extended Warranty"/>
    <n v="36.22"/>
    <n v="181.47"/>
  </r>
  <r>
    <x v="562"/>
    <n v="78"/>
    <x v="2"/>
    <x v="1"/>
    <x v="1"/>
    <x v="2"/>
    <s v="SKU1003"/>
    <n v="3"/>
    <x v="1"/>
    <x v="0"/>
    <n v="7603.47"/>
    <n v="844.83"/>
    <n v="9"/>
    <x v="19"/>
    <x v="6"/>
    <x v="0"/>
    <m/>
    <n v="0"/>
    <n v="7603.47"/>
  </r>
  <r>
    <x v="95"/>
    <n v="80"/>
    <x v="2"/>
    <x v="0"/>
    <x v="1"/>
    <x v="3"/>
    <s v="SKU1002"/>
    <n v="3"/>
    <x v="1"/>
    <x v="3"/>
    <n v="1482.18"/>
    <n v="247.03"/>
    <n v="6"/>
    <x v="19"/>
    <x v="6"/>
    <x v="2"/>
    <m/>
    <n v="0"/>
    <n v="1482.18"/>
  </r>
  <r>
    <x v="563"/>
    <n v="80"/>
    <x v="2"/>
    <x v="1"/>
    <x v="0"/>
    <x v="1"/>
    <s v="SKU1005"/>
    <n v="3"/>
    <x v="1"/>
    <x v="3"/>
    <n v="2783.76"/>
    <n v="463.96"/>
    <n v="6"/>
    <x v="19"/>
    <x v="6"/>
    <x v="1"/>
    <s v="Accessory"/>
    <n v="13.49"/>
    <n v="2797.25"/>
  </r>
  <r>
    <x v="202"/>
    <n v="23"/>
    <x v="0"/>
    <x v="1"/>
    <x v="0"/>
    <x v="0"/>
    <s v="SKU1001"/>
    <n v="5"/>
    <x v="0"/>
    <x v="2"/>
    <n v="62.25"/>
    <n v="20.75"/>
    <n v="3"/>
    <x v="20"/>
    <x v="6"/>
    <x v="1"/>
    <s v="Accessory,Impulse Item"/>
    <n v="66.23"/>
    <n v="128.48000000000002"/>
  </r>
  <r>
    <x v="564"/>
    <n v="26"/>
    <x v="0"/>
    <x v="0"/>
    <x v="0"/>
    <x v="3"/>
    <s v="SKU1002"/>
    <n v="3"/>
    <x v="1"/>
    <x v="2"/>
    <n v="1235.1500000000001"/>
    <n v="247.03"/>
    <n v="5"/>
    <x v="20"/>
    <x v="6"/>
    <x v="0"/>
    <s v="Accessory"/>
    <n v="17.47"/>
    <n v="1252.6200000000001"/>
  </r>
  <r>
    <x v="565"/>
    <n v="27"/>
    <x v="0"/>
    <x v="0"/>
    <x v="0"/>
    <x v="2"/>
    <s v="SKU1003"/>
    <n v="3"/>
    <x v="1"/>
    <x v="3"/>
    <n v="2534.4899999999998"/>
    <n v="844.83"/>
    <n v="3"/>
    <x v="20"/>
    <x v="6"/>
    <x v="2"/>
    <s v="Accessory"/>
    <n v="30.14"/>
    <n v="2564.6299999999997"/>
  </r>
  <r>
    <x v="566"/>
    <n v="28"/>
    <x v="0"/>
    <x v="0"/>
    <x v="0"/>
    <x v="0"/>
    <s v="SKU1001"/>
    <n v="5"/>
    <x v="0"/>
    <x v="2"/>
    <n v="124.5"/>
    <n v="20.75"/>
    <n v="6"/>
    <x v="20"/>
    <x v="6"/>
    <x v="0"/>
    <m/>
    <n v="0"/>
    <n v="124.5"/>
  </r>
  <r>
    <x v="567"/>
    <n v="29"/>
    <x v="0"/>
    <x v="1"/>
    <x v="0"/>
    <x v="1"/>
    <s v="SKU1005"/>
    <n v="3"/>
    <x v="1"/>
    <x v="2"/>
    <n v="4639.6000000000004"/>
    <n v="463.96"/>
    <n v="10"/>
    <x v="20"/>
    <x v="6"/>
    <x v="2"/>
    <s v="Extended Warranty,Impulse Item,Extended Warranty"/>
    <n v="107.27"/>
    <n v="4746.8700000000008"/>
  </r>
  <r>
    <x v="568"/>
    <n v="31"/>
    <x v="0"/>
    <x v="1"/>
    <x v="0"/>
    <x v="1"/>
    <s v="SKU1005"/>
    <n v="3"/>
    <x v="0"/>
    <x v="1"/>
    <n v="463.96"/>
    <n v="463.96"/>
    <n v="1"/>
    <x v="20"/>
    <x v="6"/>
    <x v="2"/>
    <s v="Impulse Item"/>
    <n v="11.21"/>
    <n v="475.16999999999996"/>
  </r>
  <r>
    <x v="569"/>
    <n v="34"/>
    <x v="0"/>
    <x v="1"/>
    <x v="0"/>
    <x v="0"/>
    <s v="SKU1001"/>
    <n v="5"/>
    <x v="1"/>
    <x v="3"/>
    <n v="124.5"/>
    <n v="20.75"/>
    <n v="6"/>
    <x v="20"/>
    <x v="6"/>
    <x v="2"/>
    <s v="Impulse Item"/>
    <n v="18.809999999999999"/>
    <n v="143.31"/>
  </r>
  <r>
    <x v="570"/>
    <n v="36"/>
    <x v="1"/>
    <x v="0"/>
    <x v="0"/>
    <x v="0"/>
    <s v="SKU1001"/>
    <n v="5"/>
    <x v="1"/>
    <x v="2"/>
    <n v="62.25"/>
    <n v="20.75"/>
    <n v="3"/>
    <x v="20"/>
    <x v="6"/>
    <x v="2"/>
    <m/>
    <n v="0"/>
    <n v="62.25"/>
  </r>
  <r>
    <x v="15"/>
    <n v="39"/>
    <x v="1"/>
    <x v="0"/>
    <x v="1"/>
    <x v="2"/>
    <s v="SKU1003"/>
    <n v="3"/>
    <x v="1"/>
    <x v="0"/>
    <n v="5068.9799999999996"/>
    <n v="844.83"/>
    <n v="6"/>
    <x v="20"/>
    <x v="6"/>
    <x v="0"/>
    <s v="Accessory,Extended Warranty,Accessory"/>
    <n v="66.459999999999994"/>
    <n v="5135.4399999999996"/>
  </r>
  <r>
    <x v="571"/>
    <n v="44"/>
    <x v="1"/>
    <x v="1"/>
    <x v="0"/>
    <x v="1"/>
    <s v="SKU1005"/>
    <n v="3"/>
    <x v="1"/>
    <x v="3"/>
    <n v="4175.6400000000003"/>
    <n v="463.96"/>
    <n v="9"/>
    <x v="20"/>
    <x v="6"/>
    <x v="1"/>
    <m/>
    <n v="0"/>
    <n v="4175.6400000000003"/>
  </r>
  <r>
    <x v="572"/>
    <n v="44"/>
    <x v="1"/>
    <x v="1"/>
    <x v="0"/>
    <x v="3"/>
    <s v="SKU1002"/>
    <n v="3"/>
    <x v="1"/>
    <x v="3"/>
    <n v="1976.24"/>
    <n v="247.03"/>
    <n v="8"/>
    <x v="20"/>
    <x v="6"/>
    <x v="1"/>
    <s v="Extended Warranty"/>
    <n v="26.98"/>
    <n v="2003.22"/>
  </r>
  <r>
    <x v="573"/>
    <n v="46"/>
    <x v="1"/>
    <x v="1"/>
    <x v="0"/>
    <x v="0"/>
    <s v="SKU1001"/>
    <n v="5"/>
    <x v="0"/>
    <x v="1"/>
    <n v="20.75"/>
    <n v="20.75"/>
    <n v="1"/>
    <x v="20"/>
    <x v="6"/>
    <x v="0"/>
    <s v="Accessory,Impulse Item,Accessory"/>
    <n v="130.88"/>
    <n v="151.63"/>
  </r>
  <r>
    <x v="574"/>
    <n v="47"/>
    <x v="1"/>
    <x v="1"/>
    <x v="0"/>
    <x v="0"/>
    <s v="SKU1001"/>
    <n v="5"/>
    <x v="1"/>
    <x v="2"/>
    <n v="186.75"/>
    <n v="20.75"/>
    <n v="9"/>
    <x v="20"/>
    <x v="6"/>
    <x v="1"/>
    <s v="Extended Warranty,Impulse Item"/>
    <n v="62.41"/>
    <n v="249.16"/>
  </r>
  <r>
    <x v="575"/>
    <n v="48"/>
    <x v="1"/>
    <x v="1"/>
    <x v="0"/>
    <x v="2"/>
    <s v="SKU1003"/>
    <n v="3"/>
    <x v="0"/>
    <x v="0"/>
    <n v="7603.47"/>
    <n v="844.83"/>
    <n v="9"/>
    <x v="20"/>
    <x v="6"/>
    <x v="1"/>
    <s v="Impulse Item"/>
    <n v="15.47"/>
    <n v="7618.9400000000005"/>
  </r>
  <r>
    <x v="576"/>
    <n v="52"/>
    <x v="1"/>
    <x v="1"/>
    <x v="1"/>
    <x v="2"/>
    <s v="SKU1003"/>
    <n v="3"/>
    <x v="1"/>
    <x v="0"/>
    <n v="3379.32"/>
    <n v="844.83"/>
    <n v="4"/>
    <x v="20"/>
    <x v="6"/>
    <x v="0"/>
    <m/>
    <n v="0"/>
    <n v="3379.32"/>
  </r>
  <r>
    <x v="577"/>
    <n v="54"/>
    <x v="1"/>
    <x v="1"/>
    <x v="0"/>
    <x v="0"/>
    <s v="SKU1001"/>
    <n v="5"/>
    <x v="1"/>
    <x v="1"/>
    <n v="62.25"/>
    <n v="20.75"/>
    <n v="3"/>
    <x v="20"/>
    <x v="6"/>
    <x v="0"/>
    <s v="Impulse Item,Impulse Item,Accessory"/>
    <n v="53.77"/>
    <n v="116.02000000000001"/>
  </r>
  <r>
    <x v="578"/>
    <n v="60"/>
    <x v="2"/>
    <x v="1"/>
    <x v="0"/>
    <x v="2"/>
    <s v="SKU1003"/>
    <n v="3"/>
    <x v="1"/>
    <x v="3"/>
    <n v="844.83"/>
    <n v="844.83"/>
    <n v="1"/>
    <x v="20"/>
    <x v="6"/>
    <x v="1"/>
    <s v="Accessory,Accessory"/>
    <n v="86.36"/>
    <n v="931.19"/>
  </r>
  <r>
    <x v="579"/>
    <n v="61"/>
    <x v="2"/>
    <x v="0"/>
    <x v="0"/>
    <x v="3"/>
    <s v="SKU1002"/>
    <n v="3"/>
    <x v="1"/>
    <x v="3"/>
    <n v="1482.18"/>
    <n v="247.03"/>
    <n v="6"/>
    <x v="20"/>
    <x v="6"/>
    <x v="0"/>
    <s v="Impulse Item,Accessory,Extended Warranty"/>
    <n v="100.31"/>
    <n v="1582.49"/>
  </r>
  <r>
    <x v="580"/>
    <n v="62"/>
    <x v="2"/>
    <x v="0"/>
    <x v="1"/>
    <x v="2"/>
    <s v="SKU1003"/>
    <n v="3"/>
    <x v="1"/>
    <x v="0"/>
    <n v="4224.1499999999996"/>
    <n v="844.83"/>
    <n v="5"/>
    <x v="20"/>
    <x v="6"/>
    <x v="1"/>
    <s v="Extended Warranty,Accessory,Accessory"/>
    <n v="94.87"/>
    <n v="4319.0199999999995"/>
  </r>
  <r>
    <x v="581"/>
    <n v="66"/>
    <x v="2"/>
    <x v="0"/>
    <x v="0"/>
    <x v="1"/>
    <s v="SKU1005"/>
    <n v="3"/>
    <x v="1"/>
    <x v="1"/>
    <n v="4175.6400000000003"/>
    <n v="463.96"/>
    <n v="9"/>
    <x v="20"/>
    <x v="6"/>
    <x v="1"/>
    <s v="Impulse Item,Accessory,Extended Warranty"/>
    <n v="87.91"/>
    <n v="4263.55"/>
  </r>
  <r>
    <x v="582"/>
    <n v="69"/>
    <x v="2"/>
    <x v="1"/>
    <x v="0"/>
    <x v="0"/>
    <s v="SKU1001"/>
    <n v="5"/>
    <x v="1"/>
    <x v="3"/>
    <n v="20.75"/>
    <n v="20.75"/>
    <n v="1"/>
    <x v="20"/>
    <x v="6"/>
    <x v="2"/>
    <s v="Accessory,Impulse Item,Accessory"/>
    <n v="75.72"/>
    <n v="96.47"/>
  </r>
  <r>
    <x v="583"/>
    <n v="72"/>
    <x v="2"/>
    <x v="0"/>
    <x v="1"/>
    <x v="3"/>
    <s v="SKU1002"/>
    <n v="3"/>
    <x v="1"/>
    <x v="3"/>
    <n v="1482.18"/>
    <n v="247.03"/>
    <n v="6"/>
    <x v="20"/>
    <x v="6"/>
    <x v="2"/>
    <s v="Impulse Item"/>
    <n v="31.89"/>
    <n v="1514.0700000000002"/>
  </r>
  <r>
    <x v="584"/>
    <n v="80"/>
    <x v="2"/>
    <x v="0"/>
    <x v="0"/>
    <x v="0"/>
    <s v="SKU1001"/>
    <n v="5"/>
    <x v="0"/>
    <x v="3"/>
    <n v="186.75"/>
    <n v="20.75"/>
    <n v="9"/>
    <x v="20"/>
    <x v="6"/>
    <x v="1"/>
    <m/>
    <n v="0"/>
    <n v="186.75"/>
  </r>
  <r>
    <x v="585"/>
    <n v="18"/>
    <x v="0"/>
    <x v="0"/>
    <x v="1"/>
    <x v="3"/>
    <s v="SKU1002"/>
    <n v="3"/>
    <x v="1"/>
    <x v="0"/>
    <n v="2223.27"/>
    <n v="247.03"/>
    <n v="9"/>
    <x v="21"/>
    <x v="7"/>
    <x v="2"/>
    <s v="Accessory,Extended Warranty,Accessory"/>
    <n v="68.569999999999993"/>
    <n v="2291.84"/>
  </r>
  <r>
    <x v="586"/>
    <n v="22"/>
    <x v="0"/>
    <x v="0"/>
    <x v="1"/>
    <x v="0"/>
    <s v="SKU1001"/>
    <n v="5"/>
    <x v="0"/>
    <x v="1"/>
    <n v="20.75"/>
    <n v="20.75"/>
    <n v="1"/>
    <x v="21"/>
    <x v="7"/>
    <x v="2"/>
    <m/>
    <n v="0"/>
    <n v="20.75"/>
  </r>
  <r>
    <x v="587"/>
    <n v="23"/>
    <x v="0"/>
    <x v="1"/>
    <x v="1"/>
    <x v="0"/>
    <s v="SKU1004"/>
    <n v="2"/>
    <x v="0"/>
    <x v="3"/>
    <n v="3955.95"/>
    <n v="791.19"/>
    <n v="5"/>
    <x v="21"/>
    <x v="7"/>
    <x v="1"/>
    <s v="Accessory,Accessory"/>
    <n v="41.9"/>
    <n v="3997.85"/>
  </r>
  <r>
    <x v="588"/>
    <n v="24"/>
    <x v="0"/>
    <x v="0"/>
    <x v="0"/>
    <x v="3"/>
    <s v="SKU1002"/>
    <n v="3"/>
    <x v="1"/>
    <x v="2"/>
    <n v="247.03"/>
    <n v="247.03"/>
    <n v="1"/>
    <x v="21"/>
    <x v="7"/>
    <x v="2"/>
    <s v="Impulse Item"/>
    <n v="43.89"/>
    <n v="290.92"/>
  </r>
  <r>
    <x v="589"/>
    <n v="26"/>
    <x v="0"/>
    <x v="0"/>
    <x v="0"/>
    <x v="2"/>
    <s v="SKU1003"/>
    <n v="3"/>
    <x v="1"/>
    <x v="0"/>
    <n v="2534.4899999999998"/>
    <n v="844.83"/>
    <n v="3"/>
    <x v="21"/>
    <x v="7"/>
    <x v="1"/>
    <m/>
    <n v="0"/>
    <n v="2534.4899999999998"/>
  </r>
  <r>
    <x v="590"/>
    <n v="29"/>
    <x v="0"/>
    <x v="0"/>
    <x v="0"/>
    <x v="2"/>
    <s v="SKU1003"/>
    <n v="3"/>
    <x v="1"/>
    <x v="2"/>
    <n v="1689.66"/>
    <n v="844.83"/>
    <n v="2"/>
    <x v="21"/>
    <x v="7"/>
    <x v="0"/>
    <s v="Accessory,Impulse Item"/>
    <n v="38"/>
    <n v="1727.66"/>
  </r>
  <r>
    <x v="591"/>
    <n v="33"/>
    <x v="0"/>
    <x v="0"/>
    <x v="0"/>
    <x v="2"/>
    <s v="SKU1003"/>
    <n v="3"/>
    <x v="1"/>
    <x v="0"/>
    <n v="3379.32"/>
    <n v="844.83"/>
    <n v="4"/>
    <x v="21"/>
    <x v="7"/>
    <x v="0"/>
    <s v="Extended Warranty,Impulse Item,Accessory"/>
    <n v="71.31"/>
    <n v="3450.63"/>
  </r>
  <r>
    <x v="592"/>
    <n v="34"/>
    <x v="0"/>
    <x v="0"/>
    <x v="0"/>
    <x v="0"/>
    <s v="SKU1001"/>
    <n v="5"/>
    <x v="1"/>
    <x v="3"/>
    <n v="145.25"/>
    <n v="20.75"/>
    <n v="7"/>
    <x v="21"/>
    <x v="7"/>
    <x v="0"/>
    <s v="Accessory,Impulse Item,Accessory"/>
    <n v="74.31"/>
    <n v="219.56"/>
  </r>
  <r>
    <x v="593"/>
    <n v="34"/>
    <x v="0"/>
    <x v="0"/>
    <x v="0"/>
    <x v="2"/>
    <s v="SKU1003"/>
    <n v="3"/>
    <x v="1"/>
    <x v="3"/>
    <n v="2534.4899999999998"/>
    <n v="844.83"/>
    <n v="3"/>
    <x v="21"/>
    <x v="7"/>
    <x v="0"/>
    <s v="Accessory,Accessory,Extended Warranty"/>
    <n v="77.91"/>
    <n v="2612.3999999999996"/>
  </r>
  <r>
    <x v="594"/>
    <n v="39"/>
    <x v="1"/>
    <x v="1"/>
    <x v="1"/>
    <x v="1"/>
    <s v="SKU1005"/>
    <n v="3"/>
    <x v="1"/>
    <x v="1"/>
    <n v="3711.68"/>
    <n v="463.96"/>
    <n v="8"/>
    <x v="21"/>
    <x v="7"/>
    <x v="2"/>
    <s v="Extended Warranty,Extended Warranty,Impulse Item"/>
    <n v="85.02"/>
    <n v="3796.7"/>
  </r>
  <r>
    <x v="595"/>
    <n v="43"/>
    <x v="1"/>
    <x v="1"/>
    <x v="1"/>
    <x v="0"/>
    <s v="SKU1001"/>
    <n v="5"/>
    <x v="0"/>
    <x v="3"/>
    <n v="124.5"/>
    <n v="20.75"/>
    <n v="6"/>
    <x v="21"/>
    <x v="7"/>
    <x v="0"/>
    <m/>
    <n v="0"/>
    <n v="124.5"/>
  </r>
  <r>
    <x v="596"/>
    <n v="45"/>
    <x v="1"/>
    <x v="1"/>
    <x v="0"/>
    <x v="2"/>
    <s v="SKU1003"/>
    <n v="3"/>
    <x v="1"/>
    <x v="0"/>
    <n v="8448.2999999999993"/>
    <n v="844.83"/>
    <n v="10"/>
    <x v="21"/>
    <x v="7"/>
    <x v="2"/>
    <s v="Extended Warranty,Extended Warranty"/>
    <n v="88.32"/>
    <n v="8536.619999999999"/>
  </r>
  <r>
    <x v="597"/>
    <n v="45"/>
    <x v="1"/>
    <x v="0"/>
    <x v="0"/>
    <x v="0"/>
    <s v="SKU1004"/>
    <n v="2"/>
    <x v="0"/>
    <x v="2"/>
    <n v="6329.52"/>
    <n v="791.19"/>
    <n v="8"/>
    <x v="21"/>
    <x v="7"/>
    <x v="1"/>
    <s v="Impulse Item"/>
    <n v="18.75"/>
    <n v="6348.27"/>
  </r>
  <r>
    <x v="598"/>
    <n v="46"/>
    <x v="1"/>
    <x v="1"/>
    <x v="0"/>
    <x v="3"/>
    <s v="SKU1002"/>
    <n v="3"/>
    <x v="0"/>
    <x v="2"/>
    <n v="1235.1500000000001"/>
    <n v="247.03"/>
    <n v="5"/>
    <x v="21"/>
    <x v="7"/>
    <x v="2"/>
    <m/>
    <n v="0"/>
    <n v="1235.1500000000001"/>
  </r>
  <r>
    <x v="599"/>
    <n v="47"/>
    <x v="1"/>
    <x v="1"/>
    <x v="1"/>
    <x v="2"/>
    <s v="SKU1003"/>
    <n v="3"/>
    <x v="0"/>
    <x v="1"/>
    <n v="844.83"/>
    <n v="844.83"/>
    <n v="1"/>
    <x v="21"/>
    <x v="7"/>
    <x v="1"/>
    <s v="Extended Warranty,Extended Warranty"/>
    <n v="66.739999999999995"/>
    <n v="911.57"/>
  </r>
  <r>
    <x v="600"/>
    <n v="50"/>
    <x v="1"/>
    <x v="0"/>
    <x v="1"/>
    <x v="1"/>
    <s v="SKU1005"/>
    <n v="3"/>
    <x v="1"/>
    <x v="2"/>
    <n v="3247.72"/>
    <n v="463.96"/>
    <n v="7"/>
    <x v="21"/>
    <x v="7"/>
    <x v="1"/>
    <s v="Accessory,Accessory,Impulse Item"/>
    <n v="97.1"/>
    <n v="3344.8199999999997"/>
  </r>
  <r>
    <x v="601"/>
    <n v="54"/>
    <x v="1"/>
    <x v="0"/>
    <x v="0"/>
    <x v="2"/>
    <s v="SKU1003"/>
    <n v="3"/>
    <x v="0"/>
    <x v="3"/>
    <n v="6758.64"/>
    <n v="844.83"/>
    <n v="8"/>
    <x v="21"/>
    <x v="7"/>
    <x v="0"/>
    <s v="Extended Warranty,Extended Warranty"/>
    <n v="52.34"/>
    <n v="6810.9800000000005"/>
  </r>
  <r>
    <x v="602"/>
    <n v="57"/>
    <x v="2"/>
    <x v="0"/>
    <x v="0"/>
    <x v="2"/>
    <s v="SKU1003"/>
    <n v="3"/>
    <x v="1"/>
    <x v="1"/>
    <n v="844.83"/>
    <n v="844.83"/>
    <n v="1"/>
    <x v="21"/>
    <x v="7"/>
    <x v="1"/>
    <s v="Accessory"/>
    <n v="23.78"/>
    <n v="868.61"/>
  </r>
  <r>
    <x v="603"/>
    <n v="57"/>
    <x v="2"/>
    <x v="0"/>
    <x v="0"/>
    <x v="1"/>
    <s v="SKU1005"/>
    <n v="3"/>
    <x v="0"/>
    <x v="2"/>
    <n v="1391.88"/>
    <n v="463.96"/>
    <n v="3"/>
    <x v="21"/>
    <x v="7"/>
    <x v="0"/>
    <s v="Accessory,Extended Warranty,Accessory"/>
    <n v="80.03"/>
    <n v="1471.91"/>
  </r>
  <r>
    <x v="604"/>
    <n v="58"/>
    <x v="2"/>
    <x v="0"/>
    <x v="1"/>
    <x v="3"/>
    <s v="SKU1002"/>
    <n v="3"/>
    <x v="1"/>
    <x v="1"/>
    <n v="2470.3000000000002"/>
    <n v="247.03"/>
    <n v="10"/>
    <x v="21"/>
    <x v="7"/>
    <x v="0"/>
    <s v="Accessory,Accessory"/>
    <n v="84.56"/>
    <n v="2554.86"/>
  </r>
  <r>
    <x v="605"/>
    <n v="76"/>
    <x v="2"/>
    <x v="0"/>
    <x v="0"/>
    <x v="3"/>
    <s v="SKU1002"/>
    <n v="3"/>
    <x v="1"/>
    <x v="2"/>
    <n v="1482.18"/>
    <n v="247.03"/>
    <n v="6"/>
    <x v="21"/>
    <x v="7"/>
    <x v="2"/>
    <s v="Accessory"/>
    <n v="41.92"/>
    <n v="1524.1000000000001"/>
  </r>
  <r>
    <x v="606"/>
    <n v="77"/>
    <x v="2"/>
    <x v="0"/>
    <x v="0"/>
    <x v="0"/>
    <s v="SKU1001"/>
    <n v="5"/>
    <x v="1"/>
    <x v="3"/>
    <n v="166"/>
    <n v="20.75"/>
    <n v="8"/>
    <x v="21"/>
    <x v="7"/>
    <x v="2"/>
    <s v="Impulse Item,Extended Warranty,Accessory"/>
    <n v="85.41"/>
    <n v="251.41"/>
  </r>
  <r>
    <x v="607"/>
    <n v="80"/>
    <x v="2"/>
    <x v="0"/>
    <x v="0"/>
    <x v="3"/>
    <s v="SKU1002"/>
    <n v="3"/>
    <x v="1"/>
    <x v="3"/>
    <n v="1482.18"/>
    <n v="247.03"/>
    <n v="6"/>
    <x v="21"/>
    <x v="7"/>
    <x v="2"/>
    <s v="Accessory"/>
    <n v="16.399999999999999"/>
    <n v="1498.5800000000002"/>
  </r>
  <r>
    <x v="608"/>
    <n v="22"/>
    <x v="0"/>
    <x v="0"/>
    <x v="0"/>
    <x v="0"/>
    <s v="SKU1004"/>
    <n v="2"/>
    <x v="0"/>
    <x v="3"/>
    <n v="2373.5700000000002"/>
    <n v="791.19"/>
    <n v="3"/>
    <x v="22"/>
    <x v="7"/>
    <x v="1"/>
    <s v="Accessory,Impulse Item,Accessory"/>
    <n v="94.79"/>
    <n v="2468.36"/>
  </r>
  <r>
    <x v="609"/>
    <n v="24"/>
    <x v="0"/>
    <x v="0"/>
    <x v="0"/>
    <x v="0"/>
    <s v="SKU1004"/>
    <n v="2"/>
    <x v="1"/>
    <x v="1"/>
    <n v="3164.76"/>
    <n v="791.19"/>
    <n v="4"/>
    <x v="22"/>
    <x v="7"/>
    <x v="2"/>
    <s v="Extended Warranty,Impulse Item"/>
    <n v="78.2"/>
    <n v="3242.96"/>
  </r>
  <r>
    <x v="610"/>
    <n v="34"/>
    <x v="0"/>
    <x v="1"/>
    <x v="0"/>
    <x v="3"/>
    <s v="SKU1002"/>
    <n v="3"/>
    <x v="1"/>
    <x v="3"/>
    <n v="247.03"/>
    <n v="247.03"/>
    <n v="1"/>
    <x v="22"/>
    <x v="7"/>
    <x v="0"/>
    <s v="Extended Warranty"/>
    <n v="14.37"/>
    <n v="261.39999999999998"/>
  </r>
  <r>
    <x v="611"/>
    <n v="34"/>
    <x v="0"/>
    <x v="0"/>
    <x v="0"/>
    <x v="2"/>
    <s v="SKU1003"/>
    <n v="3"/>
    <x v="1"/>
    <x v="0"/>
    <n v="844.83"/>
    <n v="844.83"/>
    <n v="1"/>
    <x v="22"/>
    <x v="7"/>
    <x v="2"/>
    <s v="Accessory,Accessory"/>
    <n v="39.200000000000003"/>
    <n v="884.03000000000009"/>
  </r>
  <r>
    <x v="612"/>
    <n v="35"/>
    <x v="0"/>
    <x v="1"/>
    <x v="1"/>
    <x v="0"/>
    <s v="SKU1004"/>
    <n v="2"/>
    <x v="0"/>
    <x v="1"/>
    <n v="7120.71"/>
    <n v="791.19"/>
    <n v="9"/>
    <x v="22"/>
    <x v="7"/>
    <x v="1"/>
    <s v="Accessory"/>
    <n v="12.57"/>
    <n v="7133.28"/>
  </r>
  <r>
    <x v="613"/>
    <n v="36"/>
    <x v="1"/>
    <x v="0"/>
    <x v="1"/>
    <x v="0"/>
    <s v="SKU1004"/>
    <n v="2"/>
    <x v="0"/>
    <x v="0"/>
    <n v="3164.76"/>
    <n v="791.19"/>
    <n v="4"/>
    <x v="22"/>
    <x v="7"/>
    <x v="1"/>
    <s v="Accessory"/>
    <n v="27.49"/>
    <n v="3192.25"/>
  </r>
  <r>
    <x v="614"/>
    <n v="43"/>
    <x v="1"/>
    <x v="1"/>
    <x v="0"/>
    <x v="1"/>
    <s v="SKU1005"/>
    <n v="3"/>
    <x v="1"/>
    <x v="2"/>
    <n v="1855.84"/>
    <n v="463.96"/>
    <n v="4"/>
    <x v="22"/>
    <x v="7"/>
    <x v="2"/>
    <s v="Impulse Item,Extended Warranty,Impulse Item"/>
    <n v="62.88"/>
    <n v="1918.72"/>
  </r>
  <r>
    <x v="615"/>
    <n v="48"/>
    <x v="1"/>
    <x v="0"/>
    <x v="0"/>
    <x v="1"/>
    <s v="SKU1005"/>
    <n v="3"/>
    <x v="1"/>
    <x v="0"/>
    <n v="927.92"/>
    <n v="463.96"/>
    <n v="2"/>
    <x v="22"/>
    <x v="7"/>
    <x v="1"/>
    <m/>
    <n v="0"/>
    <n v="927.92"/>
  </r>
  <r>
    <x v="616"/>
    <n v="50"/>
    <x v="1"/>
    <x v="1"/>
    <x v="0"/>
    <x v="2"/>
    <s v="SKU1003"/>
    <n v="3"/>
    <x v="0"/>
    <x v="2"/>
    <n v="3379.32"/>
    <n v="844.83"/>
    <n v="4"/>
    <x v="22"/>
    <x v="7"/>
    <x v="0"/>
    <s v="Impulse Item,Impulse Item,Impulse Item"/>
    <n v="136.71"/>
    <n v="3516.03"/>
  </r>
  <r>
    <x v="617"/>
    <n v="54"/>
    <x v="1"/>
    <x v="0"/>
    <x v="0"/>
    <x v="1"/>
    <s v="SKU1005"/>
    <n v="3"/>
    <x v="1"/>
    <x v="0"/>
    <n v="927.92"/>
    <n v="463.96"/>
    <n v="2"/>
    <x v="22"/>
    <x v="7"/>
    <x v="1"/>
    <s v="Extended Warranty"/>
    <n v="22.11"/>
    <n v="950.03"/>
  </r>
  <r>
    <x v="618"/>
    <n v="55"/>
    <x v="1"/>
    <x v="1"/>
    <x v="0"/>
    <x v="1"/>
    <s v="SKU1005"/>
    <n v="3"/>
    <x v="1"/>
    <x v="2"/>
    <n v="1855.84"/>
    <n v="463.96"/>
    <n v="4"/>
    <x v="22"/>
    <x v="7"/>
    <x v="1"/>
    <m/>
    <n v="0"/>
    <n v="1855.84"/>
  </r>
  <r>
    <x v="619"/>
    <n v="56"/>
    <x v="2"/>
    <x v="1"/>
    <x v="0"/>
    <x v="3"/>
    <s v="SKU1002"/>
    <n v="3"/>
    <x v="0"/>
    <x v="0"/>
    <n v="741.09"/>
    <n v="247.03"/>
    <n v="3"/>
    <x v="22"/>
    <x v="7"/>
    <x v="1"/>
    <s v="Accessory,Accessory,Extended Warranty"/>
    <n v="57.17"/>
    <n v="798.26"/>
  </r>
  <r>
    <x v="620"/>
    <n v="59"/>
    <x v="2"/>
    <x v="1"/>
    <x v="0"/>
    <x v="1"/>
    <s v="SKU1005"/>
    <n v="3"/>
    <x v="0"/>
    <x v="2"/>
    <n v="3711.68"/>
    <n v="463.96"/>
    <n v="8"/>
    <x v="22"/>
    <x v="7"/>
    <x v="0"/>
    <m/>
    <n v="0"/>
    <n v="3711.68"/>
  </r>
  <r>
    <x v="621"/>
    <n v="60"/>
    <x v="2"/>
    <x v="0"/>
    <x v="0"/>
    <x v="3"/>
    <s v="SKU1002"/>
    <n v="3"/>
    <x v="1"/>
    <x v="3"/>
    <n v="494.06"/>
    <n v="247.03"/>
    <n v="2"/>
    <x v="22"/>
    <x v="7"/>
    <x v="0"/>
    <s v="Accessory,Accessory"/>
    <n v="84.04"/>
    <n v="578.1"/>
  </r>
  <r>
    <x v="622"/>
    <n v="63"/>
    <x v="2"/>
    <x v="0"/>
    <x v="1"/>
    <x v="2"/>
    <s v="SKU1003"/>
    <n v="3"/>
    <x v="0"/>
    <x v="2"/>
    <n v="5913.81"/>
    <n v="844.83"/>
    <n v="7"/>
    <x v="22"/>
    <x v="7"/>
    <x v="1"/>
    <m/>
    <n v="0"/>
    <n v="5913.81"/>
  </r>
  <r>
    <x v="623"/>
    <n v="66"/>
    <x v="2"/>
    <x v="0"/>
    <x v="0"/>
    <x v="1"/>
    <s v="SKU1005"/>
    <n v="3"/>
    <x v="1"/>
    <x v="2"/>
    <n v="2319.8000000000002"/>
    <n v="463.96"/>
    <n v="5"/>
    <x v="22"/>
    <x v="7"/>
    <x v="2"/>
    <s v="Impulse Item,Accessory,Accessory"/>
    <n v="56.06"/>
    <n v="2375.86"/>
  </r>
  <r>
    <x v="624"/>
    <n v="71"/>
    <x v="2"/>
    <x v="1"/>
    <x v="0"/>
    <x v="2"/>
    <s v="SKU1003"/>
    <n v="3"/>
    <x v="1"/>
    <x v="3"/>
    <n v="5068.9799999999996"/>
    <n v="844.83"/>
    <n v="6"/>
    <x v="22"/>
    <x v="7"/>
    <x v="2"/>
    <s v="Accessory,Accessory,Accessory"/>
    <n v="90.39"/>
    <n v="5159.37"/>
  </r>
  <r>
    <x v="625"/>
    <n v="72"/>
    <x v="2"/>
    <x v="0"/>
    <x v="0"/>
    <x v="0"/>
    <s v="SKU1004"/>
    <n v="2"/>
    <x v="1"/>
    <x v="2"/>
    <n v="2373.5700000000002"/>
    <n v="791.19"/>
    <n v="3"/>
    <x v="22"/>
    <x v="7"/>
    <x v="1"/>
    <m/>
    <n v="0"/>
    <n v="2373.5700000000002"/>
  </r>
  <r>
    <x v="626"/>
    <n v="74"/>
    <x v="2"/>
    <x v="1"/>
    <x v="0"/>
    <x v="0"/>
    <s v="SKU1001"/>
    <n v="5"/>
    <x v="0"/>
    <x v="2"/>
    <n v="124.5"/>
    <n v="20.75"/>
    <n v="6"/>
    <x v="22"/>
    <x v="7"/>
    <x v="2"/>
    <s v="Accessory,Impulse Item"/>
    <n v="60"/>
    <n v="184.5"/>
  </r>
  <r>
    <x v="627"/>
    <n v="74"/>
    <x v="2"/>
    <x v="0"/>
    <x v="0"/>
    <x v="0"/>
    <s v="SKU1004"/>
    <n v="2"/>
    <x v="0"/>
    <x v="3"/>
    <n v="3955.95"/>
    <n v="791.19"/>
    <n v="5"/>
    <x v="22"/>
    <x v="7"/>
    <x v="2"/>
    <s v="Impulse Item,Impulse Item"/>
    <n v="79.22"/>
    <n v="4035.1699999999996"/>
  </r>
  <r>
    <x v="628"/>
    <n v="76"/>
    <x v="2"/>
    <x v="0"/>
    <x v="1"/>
    <x v="0"/>
    <s v="SKU1001"/>
    <n v="5"/>
    <x v="1"/>
    <x v="1"/>
    <n v="83"/>
    <n v="20.75"/>
    <n v="4"/>
    <x v="22"/>
    <x v="7"/>
    <x v="2"/>
    <s v="Extended Warranty,Extended Warranty,Accessory"/>
    <n v="26.03"/>
    <n v="109.03"/>
  </r>
  <r>
    <x v="629"/>
    <n v="78"/>
    <x v="2"/>
    <x v="1"/>
    <x v="1"/>
    <x v="0"/>
    <s v="SKU1004"/>
    <n v="2"/>
    <x v="0"/>
    <x v="3"/>
    <n v="7120.71"/>
    <n v="791.19"/>
    <n v="9"/>
    <x v="22"/>
    <x v="7"/>
    <x v="0"/>
    <m/>
    <n v="0"/>
    <n v="7120.71"/>
  </r>
  <r>
    <x v="630"/>
    <n v="78"/>
    <x v="2"/>
    <x v="1"/>
    <x v="0"/>
    <x v="2"/>
    <s v="SKU1003"/>
    <n v="3"/>
    <x v="1"/>
    <x v="3"/>
    <n v="4224.1499999999996"/>
    <n v="844.83"/>
    <n v="5"/>
    <x v="22"/>
    <x v="7"/>
    <x v="1"/>
    <s v="Impulse Item,Extended Warranty"/>
    <n v="78.14"/>
    <n v="4302.29"/>
  </r>
  <r>
    <x v="631"/>
    <n v="79"/>
    <x v="2"/>
    <x v="1"/>
    <x v="1"/>
    <x v="1"/>
    <s v="SKU1005"/>
    <n v="3"/>
    <x v="1"/>
    <x v="0"/>
    <n v="1391.88"/>
    <n v="463.96"/>
    <n v="3"/>
    <x v="22"/>
    <x v="7"/>
    <x v="0"/>
    <m/>
    <n v="0"/>
    <n v="1391.88"/>
  </r>
  <r>
    <x v="632"/>
    <n v="22"/>
    <x v="0"/>
    <x v="1"/>
    <x v="0"/>
    <x v="0"/>
    <s v="SKU1004"/>
    <n v="2"/>
    <x v="0"/>
    <x v="2"/>
    <n v="791.19"/>
    <n v="791.19"/>
    <n v="1"/>
    <x v="23"/>
    <x v="7"/>
    <x v="0"/>
    <s v="Accessory,Extended Warranty,Impulse Item"/>
    <n v="49.55"/>
    <n v="840.74"/>
  </r>
  <r>
    <x v="633"/>
    <n v="23"/>
    <x v="0"/>
    <x v="0"/>
    <x v="0"/>
    <x v="0"/>
    <s v="SKU1004"/>
    <n v="2"/>
    <x v="1"/>
    <x v="3"/>
    <n v="4747.1400000000003"/>
    <n v="791.19"/>
    <n v="6"/>
    <x v="23"/>
    <x v="7"/>
    <x v="2"/>
    <m/>
    <n v="0"/>
    <n v="4747.1400000000003"/>
  </r>
  <r>
    <x v="634"/>
    <n v="32"/>
    <x v="0"/>
    <x v="0"/>
    <x v="0"/>
    <x v="0"/>
    <s v="SKU1001"/>
    <n v="5"/>
    <x v="0"/>
    <x v="3"/>
    <n v="124.5"/>
    <n v="20.75"/>
    <n v="6"/>
    <x v="23"/>
    <x v="7"/>
    <x v="0"/>
    <s v="Extended Warranty"/>
    <n v="40.590000000000003"/>
    <n v="165.09"/>
  </r>
  <r>
    <x v="68"/>
    <n v="32"/>
    <x v="0"/>
    <x v="1"/>
    <x v="0"/>
    <x v="3"/>
    <s v="SKU1002"/>
    <n v="3"/>
    <x v="1"/>
    <x v="3"/>
    <n v="1235.1500000000001"/>
    <n v="247.03"/>
    <n v="5"/>
    <x v="23"/>
    <x v="7"/>
    <x v="0"/>
    <s v="Extended Warranty"/>
    <n v="49.75"/>
    <n v="1284.9000000000001"/>
  </r>
  <r>
    <x v="635"/>
    <n v="36"/>
    <x v="1"/>
    <x v="1"/>
    <x v="0"/>
    <x v="3"/>
    <s v="SKU1002"/>
    <n v="3"/>
    <x v="1"/>
    <x v="3"/>
    <n v="741.09"/>
    <n v="247.03"/>
    <n v="3"/>
    <x v="23"/>
    <x v="7"/>
    <x v="1"/>
    <s v="Extended Warranty,Accessory"/>
    <n v="53.38"/>
    <n v="794.47"/>
  </r>
  <r>
    <x v="636"/>
    <n v="40"/>
    <x v="1"/>
    <x v="1"/>
    <x v="0"/>
    <x v="1"/>
    <s v="SKU1005"/>
    <n v="3"/>
    <x v="1"/>
    <x v="3"/>
    <n v="2319.8000000000002"/>
    <n v="463.96"/>
    <n v="5"/>
    <x v="23"/>
    <x v="7"/>
    <x v="1"/>
    <s v="Extended Warranty,Impulse Item,Extended Warranty"/>
    <n v="94.61"/>
    <n v="2414.4100000000003"/>
  </r>
  <r>
    <x v="637"/>
    <n v="44"/>
    <x v="1"/>
    <x v="0"/>
    <x v="0"/>
    <x v="3"/>
    <s v="SKU1002"/>
    <n v="3"/>
    <x v="0"/>
    <x v="2"/>
    <n v="1235.1500000000001"/>
    <n v="247.03"/>
    <n v="5"/>
    <x v="23"/>
    <x v="7"/>
    <x v="2"/>
    <m/>
    <n v="0"/>
    <n v="1235.1500000000001"/>
  </r>
  <r>
    <x v="638"/>
    <n v="45"/>
    <x v="1"/>
    <x v="0"/>
    <x v="0"/>
    <x v="0"/>
    <s v="SKU1004"/>
    <n v="2"/>
    <x v="0"/>
    <x v="3"/>
    <n v="1582.38"/>
    <n v="791.19"/>
    <n v="2"/>
    <x v="23"/>
    <x v="7"/>
    <x v="0"/>
    <s v="Impulse Item,Extended Warranty"/>
    <n v="76.91"/>
    <n v="1659.2900000000002"/>
  </r>
  <r>
    <x v="639"/>
    <n v="49"/>
    <x v="1"/>
    <x v="0"/>
    <x v="0"/>
    <x v="0"/>
    <s v="SKU1001"/>
    <n v="5"/>
    <x v="1"/>
    <x v="3"/>
    <n v="145.25"/>
    <n v="20.75"/>
    <n v="7"/>
    <x v="23"/>
    <x v="7"/>
    <x v="2"/>
    <s v="Impulse Item,Extended Warranty,Impulse Item"/>
    <n v="65.7"/>
    <n v="210.95"/>
  </r>
  <r>
    <x v="640"/>
    <n v="50"/>
    <x v="1"/>
    <x v="0"/>
    <x v="0"/>
    <x v="1"/>
    <s v="SKU1005"/>
    <n v="3"/>
    <x v="1"/>
    <x v="1"/>
    <n v="2319.8000000000002"/>
    <n v="463.96"/>
    <n v="5"/>
    <x v="23"/>
    <x v="7"/>
    <x v="2"/>
    <m/>
    <n v="0"/>
    <n v="2319.8000000000002"/>
  </r>
  <r>
    <x v="641"/>
    <n v="50"/>
    <x v="1"/>
    <x v="0"/>
    <x v="1"/>
    <x v="0"/>
    <s v="SKU1001"/>
    <n v="5"/>
    <x v="0"/>
    <x v="2"/>
    <n v="41.5"/>
    <n v="20.75"/>
    <n v="2"/>
    <x v="23"/>
    <x v="7"/>
    <x v="1"/>
    <s v="Impulse Item,Accessory"/>
    <n v="47.99"/>
    <n v="89.490000000000009"/>
  </r>
  <r>
    <x v="642"/>
    <n v="56"/>
    <x v="2"/>
    <x v="1"/>
    <x v="1"/>
    <x v="0"/>
    <s v="SKU1001"/>
    <n v="5"/>
    <x v="1"/>
    <x v="3"/>
    <n v="145.25"/>
    <n v="20.75"/>
    <n v="7"/>
    <x v="23"/>
    <x v="7"/>
    <x v="1"/>
    <s v="Accessory,Accessory,Extended Warranty"/>
    <n v="49.69"/>
    <n v="194.94"/>
  </r>
  <r>
    <x v="643"/>
    <n v="56"/>
    <x v="2"/>
    <x v="0"/>
    <x v="0"/>
    <x v="3"/>
    <s v="SKU1002"/>
    <n v="3"/>
    <x v="1"/>
    <x v="3"/>
    <n v="2223.27"/>
    <n v="247.03"/>
    <n v="9"/>
    <x v="23"/>
    <x v="7"/>
    <x v="2"/>
    <s v="Impulse Item,Extended Warranty,Accessory"/>
    <n v="89.66"/>
    <n v="2312.9299999999998"/>
  </r>
  <r>
    <x v="644"/>
    <n v="62"/>
    <x v="2"/>
    <x v="1"/>
    <x v="0"/>
    <x v="0"/>
    <s v="SKU1001"/>
    <n v="5"/>
    <x v="1"/>
    <x v="2"/>
    <n v="166"/>
    <n v="20.75"/>
    <n v="8"/>
    <x v="23"/>
    <x v="7"/>
    <x v="0"/>
    <m/>
    <n v="0"/>
    <n v="166"/>
  </r>
  <r>
    <x v="645"/>
    <n v="65"/>
    <x v="2"/>
    <x v="0"/>
    <x v="0"/>
    <x v="3"/>
    <s v="SKU1002"/>
    <n v="3"/>
    <x v="1"/>
    <x v="2"/>
    <n v="988.12"/>
    <n v="247.03"/>
    <n v="4"/>
    <x v="23"/>
    <x v="7"/>
    <x v="0"/>
    <m/>
    <n v="0"/>
    <n v="988.12"/>
  </r>
  <r>
    <x v="646"/>
    <n v="65"/>
    <x v="2"/>
    <x v="0"/>
    <x v="0"/>
    <x v="0"/>
    <s v="SKU1004"/>
    <n v="2"/>
    <x v="0"/>
    <x v="0"/>
    <n v="791.19"/>
    <n v="791.19"/>
    <n v="1"/>
    <x v="23"/>
    <x v="7"/>
    <x v="0"/>
    <s v="Impulse Item,Extended Warranty"/>
    <n v="86.81"/>
    <n v="878"/>
  </r>
  <r>
    <x v="647"/>
    <n v="67"/>
    <x v="2"/>
    <x v="0"/>
    <x v="0"/>
    <x v="3"/>
    <s v="SKU1002"/>
    <n v="3"/>
    <x v="1"/>
    <x v="3"/>
    <n v="988.12"/>
    <n v="247.03"/>
    <n v="4"/>
    <x v="23"/>
    <x v="7"/>
    <x v="0"/>
    <m/>
    <n v="0"/>
    <n v="988.12"/>
  </r>
  <r>
    <x v="648"/>
    <n v="67"/>
    <x v="2"/>
    <x v="1"/>
    <x v="0"/>
    <x v="0"/>
    <s v="SKU1001"/>
    <n v="5"/>
    <x v="0"/>
    <x v="1"/>
    <n v="41.5"/>
    <n v="20.75"/>
    <n v="2"/>
    <x v="23"/>
    <x v="7"/>
    <x v="1"/>
    <s v="Extended Warranty"/>
    <n v="28.37"/>
    <n v="69.87"/>
  </r>
  <r>
    <x v="649"/>
    <n v="72"/>
    <x v="2"/>
    <x v="0"/>
    <x v="0"/>
    <x v="0"/>
    <s v="SKU1004"/>
    <n v="2"/>
    <x v="1"/>
    <x v="2"/>
    <n v="5538.33"/>
    <n v="791.19"/>
    <n v="7"/>
    <x v="23"/>
    <x v="7"/>
    <x v="0"/>
    <s v="Impulse Item,Extended Warranty,Accessory"/>
    <n v="69.239999999999995"/>
    <n v="5607.57"/>
  </r>
  <r>
    <x v="650"/>
    <n v="73"/>
    <x v="2"/>
    <x v="0"/>
    <x v="0"/>
    <x v="2"/>
    <s v="SKU1003"/>
    <n v="3"/>
    <x v="1"/>
    <x v="2"/>
    <n v="4224.1499999999996"/>
    <n v="844.83"/>
    <n v="5"/>
    <x v="23"/>
    <x v="7"/>
    <x v="1"/>
    <s v="Extended Warranty,Impulse Item"/>
    <n v="57.26"/>
    <n v="4281.41"/>
  </r>
  <r>
    <x v="651"/>
    <n v="73"/>
    <x v="2"/>
    <x v="1"/>
    <x v="0"/>
    <x v="1"/>
    <s v="SKU1005"/>
    <n v="3"/>
    <x v="1"/>
    <x v="0"/>
    <n v="4175.6400000000003"/>
    <n v="463.96"/>
    <n v="9"/>
    <x v="23"/>
    <x v="7"/>
    <x v="0"/>
    <s v="Extended Warranty"/>
    <n v="9.0299999999999994"/>
    <n v="4184.67"/>
  </r>
  <r>
    <x v="652"/>
    <n v="75"/>
    <x v="2"/>
    <x v="1"/>
    <x v="0"/>
    <x v="1"/>
    <s v="SKU1005"/>
    <n v="3"/>
    <x v="1"/>
    <x v="2"/>
    <n v="2319.8000000000002"/>
    <n v="463.96"/>
    <n v="5"/>
    <x v="23"/>
    <x v="7"/>
    <x v="2"/>
    <s v="Impulse Item"/>
    <n v="35.950000000000003"/>
    <n v="2355.75"/>
  </r>
  <r>
    <x v="653"/>
    <n v="76"/>
    <x v="2"/>
    <x v="1"/>
    <x v="0"/>
    <x v="2"/>
    <s v="SKU1003"/>
    <n v="3"/>
    <x v="1"/>
    <x v="3"/>
    <n v="4224.1499999999996"/>
    <n v="844.83"/>
    <n v="5"/>
    <x v="23"/>
    <x v="7"/>
    <x v="2"/>
    <s v="Impulse Item,Accessory,Accessory"/>
    <n v="104.26"/>
    <n v="4328.41"/>
  </r>
  <r>
    <x v="654"/>
    <n v="77"/>
    <x v="2"/>
    <x v="1"/>
    <x v="0"/>
    <x v="1"/>
    <s v="SKU1005"/>
    <n v="3"/>
    <x v="1"/>
    <x v="0"/>
    <n v="2783.76"/>
    <n v="463.96"/>
    <n v="6"/>
    <x v="23"/>
    <x v="7"/>
    <x v="1"/>
    <m/>
    <n v="0"/>
    <n v="2783.76"/>
  </r>
  <r>
    <x v="655"/>
    <n v="77"/>
    <x v="2"/>
    <x v="0"/>
    <x v="1"/>
    <x v="0"/>
    <s v="SKU1001"/>
    <n v="5"/>
    <x v="1"/>
    <x v="3"/>
    <n v="20.75"/>
    <n v="20.75"/>
    <n v="1"/>
    <x v="23"/>
    <x v="7"/>
    <x v="0"/>
    <s v="Extended Warranty,Accessory,Accessory"/>
    <n v="79.650000000000006"/>
    <n v="100.4"/>
  </r>
  <r>
    <x v="656"/>
    <n v="78"/>
    <x v="2"/>
    <x v="0"/>
    <x v="0"/>
    <x v="0"/>
    <s v="SKU1004"/>
    <n v="2"/>
    <x v="0"/>
    <x v="3"/>
    <n v="1582.38"/>
    <n v="791.19"/>
    <n v="2"/>
    <x v="23"/>
    <x v="7"/>
    <x v="2"/>
    <s v="Extended Warranty,Extended Warranty"/>
    <n v="54.85"/>
    <n v="1637.23"/>
  </r>
  <r>
    <x v="657"/>
    <n v="30"/>
    <x v="0"/>
    <x v="0"/>
    <x v="0"/>
    <x v="2"/>
    <s v="SKU1003"/>
    <n v="3"/>
    <x v="1"/>
    <x v="0"/>
    <n v="8448.2999999999993"/>
    <n v="844.83"/>
    <n v="10"/>
    <x v="24"/>
    <x v="8"/>
    <x v="2"/>
    <m/>
    <n v="0"/>
    <n v="8448.2999999999993"/>
  </r>
  <r>
    <x v="658"/>
    <n v="33"/>
    <x v="0"/>
    <x v="1"/>
    <x v="1"/>
    <x v="0"/>
    <s v="SKU1001"/>
    <n v="5"/>
    <x v="1"/>
    <x v="0"/>
    <n v="207.5"/>
    <n v="20.75"/>
    <n v="10"/>
    <x v="24"/>
    <x v="8"/>
    <x v="1"/>
    <s v="Accessory,Accessory"/>
    <n v="88.38"/>
    <n v="295.88"/>
  </r>
  <r>
    <x v="659"/>
    <n v="33"/>
    <x v="0"/>
    <x v="0"/>
    <x v="0"/>
    <x v="0"/>
    <s v="SKU1004"/>
    <n v="2"/>
    <x v="1"/>
    <x v="1"/>
    <n v="1582.38"/>
    <n v="791.19"/>
    <n v="2"/>
    <x v="24"/>
    <x v="8"/>
    <x v="0"/>
    <s v="Extended Warranty"/>
    <n v="23.63"/>
    <n v="1606.0100000000002"/>
  </r>
  <r>
    <x v="660"/>
    <n v="34"/>
    <x v="0"/>
    <x v="0"/>
    <x v="0"/>
    <x v="0"/>
    <s v="SKU1001"/>
    <n v="5"/>
    <x v="1"/>
    <x v="3"/>
    <n v="62.25"/>
    <n v="20.75"/>
    <n v="3"/>
    <x v="24"/>
    <x v="8"/>
    <x v="2"/>
    <s v="Accessory"/>
    <n v="27.8"/>
    <n v="90.05"/>
  </r>
  <r>
    <x v="661"/>
    <n v="37"/>
    <x v="1"/>
    <x v="1"/>
    <x v="1"/>
    <x v="0"/>
    <s v="SKU1001"/>
    <n v="5"/>
    <x v="1"/>
    <x v="2"/>
    <n v="166"/>
    <n v="20.75"/>
    <n v="8"/>
    <x v="24"/>
    <x v="8"/>
    <x v="1"/>
    <m/>
    <n v="0"/>
    <n v="166"/>
  </r>
  <r>
    <x v="519"/>
    <n v="39"/>
    <x v="1"/>
    <x v="1"/>
    <x v="0"/>
    <x v="2"/>
    <s v="SKU1003"/>
    <n v="3"/>
    <x v="0"/>
    <x v="2"/>
    <n v="6758.64"/>
    <n v="844.83"/>
    <n v="8"/>
    <x v="24"/>
    <x v="8"/>
    <x v="2"/>
    <s v="Impulse Item"/>
    <n v="30.91"/>
    <n v="6789.55"/>
  </r>
  <r>
    <x v="662"/>
    <n v="40"/>
    <x v="1"/>
    <x v="1"/>
    <x v="1"/>
    <x v="1"/>
    <s v="SKU1005"/>
    <n v="3"/>
    <x v="0"/>
    <x v="0"/>
    <n v="463.96"/>
    <n v="463.96"/>
    <n v="1"/>
    <x v="24"/>
    <x v="8"/>
    <x v="1"/>
    <s v="Extended Warranty"/>
    <n v="30.11"/>
    <n v="494.07"/>
  </r>
  <r>
    <x v="663"/>
    <n v="42"/>
    <x v="1"/>
    <x v="0"/>
    <x v="0"/>
    <x v="0"/>
    <s v="SKU1004"/>
    <n v="2"/>
    <x v="1"/>
    <x v="1"/>
    <n v="4747.1400000000003"/>
    <n v="791.19"/>
    <n v="6"/>
    <x v="24"/>
    <x v="8"/>
    <x v="1"/>
    <s v="Impulse Item,Accessory"/>
    <n v="44.02"/>
    <n v="4791.1600000000008"/>
  </r>
  <r>
    <x v="664"/>
    <n v="43"/>
    <x v="1"/>
    <x v="1"/>
    <x v="0"/>
    <x v="3"/>
    <s v="SKU1002"/>
    <n v="3"/>
    <x v="0"/>
    <x v="0"/>
    <n v="2470.3000000000002"/>
    <n v="247.03"/>
    <n v="10"/>
    <x v="24"/>
    <x v="8"/>
    <x v="1"/>
    <m/>
    <n v="0"/>
    <n v="2470.3000000000002"/>
  </r>
  <r>
    <x v="525"/>
    <n v="45"/>
    <x v="1"/>
    <x v="0"/>
    <x v="1"/>
    <x v="3"/>
    <s v="SKU1002"/>
    <n v="3"/>
    <x v="1"/>
    <x v="3"/>
    <n v="1729.21"/>
    <n v="247.03"/>
    <n v="7"/>
    <x v="24"/>
    <x v="8"/>
    <x v="1"/>
    <s v="Impulse Item,Accessory"/>
    <n v="32.33"/>
    <n v="1761.54"/>
  </r>
  <r>
    <x v="665"/>
    <n v="46"/>
    <x v="1"/>
    <x v="0"/>
    <x v="0"/>
    <x v="3"/>
    <s v="SKU1002"/>
    <n v="3"/>
    <x v="0"/>
    <x v="3"/>
    <n v="247.03"/>
    <n v="247.03"/>
    <n v="1"/>
    <x v="24"/>
    <x v="8"/>
    <x v="1"/>
    <s v="Impulse Item"/>
    <n v="16.61"/>
    <n v="263.64"/>
  </r>
  <r>
    <x v="666"/>
    <n v="46"/>
    <x v="1"/>
    <x v="0"/>
    <x v="0"/>
    <x v="0"/>
    <s v="SKU1001"/>
    <n v="5"/>
    <x v="0"/>
    <x v="1"/>
    <n v="166"/>
    <n v="20.75"/>
    <n v="8"/>
    <x v="24"/>
    <x v="8"/>
    <x v="1"/>
    <s v="Impulse Item"/>
    <n v="35.380000000000003"/>
    <n v="201.38"/>
  </r>
  <r>
    <x v="667"/>
    <n v="47"/>
    <x v="1"/>
    <x v="0"/>
    <x v="0"/>
    <x v="0"/>
    <s v="SKU1001"/>
    <n v="5"/>
    <x v="1"/>
    <x v="0"/>
    <n v="186.75"/>
    <n v="20.75"/>
    <n v="9"/>
    <x v="24"/>
    <x v="8"/>
    <x v="1"/>
    <s v="Impulse Item"/>
    <n v="34.700000000000003"/>
    <n v="221.45"/>
  </r>
  <r>
    <x v="668"/>
    <n v="49"/>
    <x v="1"/>
    <x v="0"/>
    <x v="1"/>
    <x v="0"/>
    <s v="SKU1001"/>
    <n v="5"/>
    <x v="1"/>
    <x v="3"/>
    <n v="20.75"/>
    <n v="20.75"/>
    <n v="1"/>
    <x v="24"/>
    <x v="8"/>
    <x v="2"/>
    <s v="Accessory,Accessory"/>
    <n v="85.92"/>
    <n v="106.67"/>
  </r>
  <r>
    <x v="669"/>
    <n v="51"/>
    <x v="1"/>
    <x v="0"/>
    <x v="0"/>
    <x v="2"/>
    <s v="SKU1003"/>
    <n v="3"/>
    <x v="1"/>
    <x v="1"/>
    <n v="1689.66"/>
    <n v="844.83"/>
    <n v="2"/>
    <x v="24"/>
    <x v="8"/>
    <x v="0"/>
    <s v="Accessory,Extended Warranty,Accessory"/>
    <n v="34.81"/>
    <n v="1724.47"/>
  </r>
  <r>
    <x v="670"/>
    <n v="54"/>
    <x v="1"/>
    <x v="0"/>
    <x v="1"/>
    <x v="3"/>
    <s v="SKU1002"/>
    <n v="3"/>
    <x v="0"/>
    <x v="0"/>
    <n v="1729.21"/>
    <n v="247.03"/>
    <n v="7"/>
    <x v="24"/>
    <x v="8"/>
    <x v="2"/>
    <m/>
    <n v="0"/>
    <n v="1729.21"/>
  </r>
  <r>
    <x v="671"/>
    <n v="57"/>
    <x v="2"/>
    <x v="0"/>
    <x v="1"/>
    <x v="3"/>
    <s v="SKU1002"/>
    <n v="3"/>
    <x v="0"/>
    <x v="1"/>
    <n v="1729.21"/>
    <n v="247.03"/>
    <n v="7"/>
    <x v="24"/>
    <x v="8"/>
    <x v="1"/>
    <s v="Impulse Item,Extended Warranty,Extended Warranty"/>
    <n v="89.01"/>
    <n v="1818.22"/>
  </r>
  <r>
    <x v="672"/>
    <n v="58"/>
    <x v="2"/>
    <x v="0"/>
    <x v="0"/>
    <x v="0"/>
    <s v="SKU1001"/>
    <n v="5"/>
    <x v="0"/>
    <x v="0"/>
    <n v="103.75"/>
    <n v="20.75"/>
    <n v="5"/>
    <x v="24"/>
    <x v="8"/>
    <x v="1"/>
    <m/>
    <n v="0"/>
    <n v="103.75"/>
  </r>
  <r>
    <x v="673"/>
    <n v="64"/>
    <x v="2"/>
    <x v="0"/>
    <x v="0"/>
    <x v="0"/>
    <s v="SKU1001"/>
    <n v="5"/>
    <x v="1"/>
    <x v="0"/>
    <n v="207.5"/>
    <n v="20.75"/>
    <n v="10"/>
    <x v="24"/>
    <x v="8"/>
    <x v="1"/>
    <s v="Impulse Item,Accessory,Impulse Item"/>
    <n v="87.3"/>
    <n v="294.8"/>
  </r>
  <r>
    <x v="674"/>
    <n v="66"/>
    <x v="2"/>
    <x v="0"/>
    <x v="0"/>
    <x v="1"/>
    <s v="SKU1005"/>
    <n v="3"/>
    <x v="1"/>
    <x v="2"/>
    <n v="2783.76"/>
    <n v="463.96"/>
    <n v="6"/>
    <x v="24"/>
    <x v="8"/>
    <x v="2"/>
    <s v="Impulse Item"/>
    <n v="15.61"/>
    <n v="2799.3700000000003"/>
  </r>
  <r>
    <x v="675"/>
    <n v="68"/>
    <x v="2"/>
    <x v="1"/>
    <x v="0"/>
    <x v="0"/>
    <s v="SKU1004"/>
    <n v="2"/>
    <x v="0"/>
    <x v="1"/>
    <n v="1582.38"/>
    <n v="791.19"/>
    <n v="2"/>
    <x v="24"/>
    <x v="8"/>
    <x v="1"/>
    <s v="Impulse Item,Extended Warranty,Impulse Item"/>
    <n v="100.12"/>
    <n v="1682.5"/>
  </r>
  <r>
    <x v="85"/>
    <n v="68"/>
    <x v="2"/>
    <x v="0"/>
    <x v="0"/>
    <x v="1"/>
    <s v="SKU1005"/>
    <n v="3"/>
    <x v="1"/>
    <x v="0"/>
    <n v="1391.88"/>
    <n v="463.96"/>
    <n v="3"/>
    <x v="24"/>
    <x v="8"/>
    <x v="0"/>
    <s v="Accessory,Extended Warranty"/>
    <n v="22.23"/>
    <n v="1414.1100000000001"/>
  </r>
  <r>
    <x v="676"/>
    <n v="71"/>
    <x v="2"/>
    <x v="1"/>
    <x v="0"/>
    <x v="1"/>
    <s v="SKU1005"/>
    <n v="3"/>
    <x v="0"/>
    <x v="1"/>
    <n v="463.96"/>
    <n v="463.96"/>
    <n v="1"/>
    <x v="24"/>
    <x v="8"/>
    <x v="0"/>
    <m/>
    <n v="0"/>
    <n v="463.96"/>
  </r>
  <r>
    <x v="677"/>
    <n v="75"/>
    <x v="2"/>
    <x v="1"/>
    <x v="1"/>
    <x v="0"/>
    <s v="SKU1001"/>
    <n v="5"/>
    <x v="1"/>
    <x v="2"/>
    <n v="62.25"/>
    <n v="20.75"/>
    <n v="3"/>
    <x v="24"/>
    <x v="8"/>
    <x v="2"/>
    <s v="Impulse Item,Accessory"/>
    <n v="35.159999999999997"/>
    <n v="97.41"/>
  </r>
  <r>
    <x v="678"/>
    <n v="76"/>
    <x v="2"/>
    <x v="1"/>
    <x v="1"/>
    <x v="1"/>
    <s v="SKU1005"/>
    <n v="3"/>
    <x v="1"/>
    <x v="2"/>
    <n v="1855.84"/>
    <n v="463.96"/>
    <n v="4"/>
    <x v="24"/>
    <x v="8"/>
    <x v="1"/>
    <m/>
    <n v="0"/>
    <n v="1855.84"/>
  </r>
  <r>
    <x v="679"/>
    <n v="76"/>
    <x v="2"/>
    <x v="1"/>
    <x v="0"/>
    <x v="0"/>
    <s v="SKU1004"/>
    <n v="2"/>
    <x v="1"/>
    <x v="0"/>
    <n v="7911.9"/>
    <n v="791.19"/>
    <n v="10"/>
    <x v="24"/>
    <x v="8"/>
    <x v="0"/>
    <s v="Accessory,Extended Warranty"/>
    <n v="59.36"/>
    <n v="7971.2599999999993"/>
  </r>
  <r>
    <x v="680"/>
    <n v="76"/>
    <x v="2"/>
    <x v="0"/>
    <x v="0"/>
    <x v="0"/>
    <s v="SKU1001"/>
    <n v="5"/>
    <x v="0"/>
    <x v="3"/>
    <n v="207.5"/>
    <n v="20.75"/>
    <n v="10"/>
    <x v="24"/>
    <x v="8"/>
    <x v="1"/>
    <s v="Accessory,Accessory"/>
    <n v="58.18"/>
    <n v="265.68"/>
  </r>
  <r>
    <x v="681"/>
    <n v="77"/>
    <x v="2"/>
    <x v="1"/>
    <x v="1"/>
    <x v="1"/>
    <s v="SKU1005"/>
    <n v="3"/>
    <x v="1"/>
    <x v="0"/>
    <n v="4639.6000000000004"/>
    <n v="463.96"/>
    <n v="10"/>
    <x v="24"/>
    <x v="8"/>
    <x v="2"/>
    <s v="Extended Warranty,Extended Warranty,Extended Warranty"/>
    <n v="88.61"/>
    <n v="4728.21"/>
  </r>
  <r>
    <x v="682"/>
    <n v="77"/>
    <x v="2"/>
    <x v="0"/>
    <x v="0"/>
    <x v="0"/>
    <s v="SKU1001"/>
    <n v="5"/>
    <x v="0"/>
    <x v="1"/>
    <n v="145.25"/>
    <n v="20.75"/>
    <n v="7"/>
    <x v="24"/>
    <x v="8"/>
    <x v="1"/>
    <s v="Impulse Item"/>
    <n v="30.68"/>
    <n v="175.93"/>
  </r>
  <r>
    <x v="683"/>
    <n v="79"/>
    <x v="2"/>
    <x v="0"/>
    <x v="0"/>
    <x v="0"/>
    <s v="SKU1004"/>
    <n v="2"/>
    <x v="1"/>
    <x v="0"/>
    <n v="5538.33"/>
    <n v="791.19"/>
    <n v="7"/>
    <x v="24"/>
    <x v="8"/>
    <x v="1"/>
    <s v="Extended Warranty,Extended Warranty"/>
    <n v="29.68"/>
    <n v="5568.01"/>
  </r>
  <r>
    <x v="684"/>
    <n v="18"/>
    <x v="0"/>
    <x v="1"/>
    <x v="0"/>
    <x v="2"/>
    <s v="SKU1003"/>
    <n v="3"/>
    <x v="0"/>
    <x v="2"/>
    <n v="7603.47"/>
    <n v="844.83"/>
    <n v="9"/>
    <x v="25"/>
    <x v="8"/>
    <x v="2"/>
    <s v="Extended Warranty,Impulse Item,Impulse Item"/>
    <n v="68"/>
    <n v="7671.47"/>
  </r>
  <r>
    <x v="685"/>
    <n v="20"/>
    <x v="0"/>
    <x v="0"/>
    <x v="1"/>
    <x v="0"/>
    <s v="SKU1004"/>
    <n v="2"/>
    <x v="0"/>
    <x v="2"/>
    <n v="3955.95"/>
    <n v="791.19"/>
    <n v="5"/>
    <x v="25"/>
    <x v="8"/>
    <x v="1"/>
    <s v="Extended Warranty,Accessory,Extended Warranty"/>
    <n v="24.33"/>
    <n v="3980.2799999999997"/>
  </r>
  <r>
    <x v="686"/>
    <n v="21"/>
    <x v="0"/>
    <x v="1"/>
    <x v="0"/>
    <x v="0"/>
    <s v="SKU1004"/>
    <n v="2"/>
    <x v="0"/>
    <x v="0"/>
    <n v="3164.76"/>
    <n v="791.19"/>
    <n v="4"/>
    <x v="25"/>
    <x v="8"/>
    <x v="1"/>
    <m/>
    <n v="0"/>
    <n v="3164.76"/>
  </r>
  <r>
    <x v="687"/>
    <n v="22"/>
    <x v="0"/>
    <x v="1"/>
    <x v="0"/>
    <x v="3"/>
    <s v="SKU1002"/>
    <n v="3"/>
    <x v="1"/>
    <x v="1"/>
    <n v="741.09"/>
    <n v="247.03"/>
    <n v="3"/>
    <x v="25"/>
    <x v="8"/>
    <x v="0"/>
    <s v="Accessory,Impulse Item"/>
    <n v="90.11"/>
    <n v="831.2"/>
  </r>
  <r>
    <x v="688"/>
    <n v="23"/>
    <x v="0"/>
    <x v="1"/>
    <x v="1"/>
    <x v="3"/>
    <s v="SKU1002"/>
    <n v="3"/>
    <x v="1"/>
    <x v="0"/>
    <n v="741.09"/>
    <n v="247.03"/>
    <n v="3"/>
    <x v="25"/>
    <x v="8"/>
    <x v="2"/>
    <s v="Impulse Item,Extended Warranty"/>
    <n v="73.819999999999993"/>
    <n v="814.91000000000008"/>
  </r>
  <r>
    <x v="689"/>
    <n v="25"/>
    <x v="0"/>
    <x v="0"/>
    <x v="1"/>
    <x v="3"/>
    <s v="SKU1002"/>
    <n v="3"/>
    <x v="1"/>
    <x v="1"/>
    <n v="1729.21"/>
    <n v="247.03"/>
    <n v="7"/>
    <x v="25"/>
    <x v="8"/>
    <x v="2"/>
    <s v="Extended Warranty,Accessory,Impulse Item"/>
    <n v="80.069999999999993"/>
    <n v="1809.28"/>
  </r>
  <r>
    <x v="690"/>
    <n v="29"/>
    <x v="0"/>
    <x v="1"/>
    <x v="0"/>
    <x v="2"/>
    <s v="SKU1003"/>
    <n v="3"/>
    <x v="0"/>
    <x v="3"/>
    <n v="7603.47"/>
    <n v="844.83"/>
    <n v="9"/>
    <x v="25"/>
    <x v="8"/>
    <x v="2"/>
    <s v="Impulse Item,Accessory"/>
    <n v="46.57"/>
    <n v="7650.04"/>
  </r>
  <r>
    <x v="691"/>
    <n v="29"/>
    <x v="0"/>
    <x v="0"/>
    <x v="0"/>
    <x v="0"/>
    <s v="SKU1004"/>
    <n v="2"/>
    <x v="1"/>
    <x v="0"/>
    <n v="4747.1400000000003"/>
    <n v="791.19"/>
    <n v="6"/>
    <x v="25"/>
    <x v="8"/>
    <x v="2"/>
    <m/>
    <n v="0"/>
    <n v="4747.1400000000003"/>
  </r>
  <r>
    <x v="692"/>
    <n v="29"/>
    <x v="0"/>
    <x v="0"/>
    <x v="0"/>
    <x v="1"/>
    <s v="SKU1005"/>
    <n v="3"/>
    <x v="1"/>
    <x v="0"/>
    <n v="4175.6400000000003"/>
    <n v="463.96"/>
    <n v="9"/>
    <x v="25"/>
    <x v="8"/>
    <x v="1"/>
    <s v="Impulse Item"/>
    <n v="36.229999999999997"/>
    <n v="4211.87"/>
  </r>
  <r>
    <x v="693"/>
    <n v="37"/>
    <x v="1"/>
    <x v="0"/>
    <x v="0"/>
    <x v="3"/>
    <s v="SKU1002"/>
    <n v="3"/>
    <x v="1"/>
    <x v="1"/>
    <n v="2223.27"/>
    <n v="247.03"/>
    <n v="9"/>
    <x v="25"/>
    <x v="8"/>
    <x v="2"/>
    <s v="Accessory,Extended Warranty,Impulse Item"/>
    <n v="72.92"/>
    <n v="2296.19"/>
  </r>
  <r>
    <x v="694"/>
    <n v="39"/>
    <x v="1"/>
    <x v="0"/>
    <x v="1"/>
    <x v="1"/>
    <s v="SKU1005"/>
    <n v="3"/>
    <x v="1"/>
    <x v="0"/>
    <n v="4175.6400000000003"/>
    <n v="463.96"/>
    <n v="9"/>
    <x v="25"/>
    <x v="8"/>
    <x v="2"/>
    <m/>
    <n v="0"/>
    <n v="4175.6400000000003"/>
  </r>
  <r>
    <x v="695"/>
    <n v="39"/>
    <x v="1"/>
    <x v="1"/>
    <x v="0"/>
    <x v="0"/>
    <s v="SKU1001"/>
    <n v="5"/>
    <x v="1"/>
    <x v="3"/>
    <n v="186.75"/>
    <n v="20.75"/>
    <n v="9"/>
    <x v="25"/>
    <x v="8"/>
    <x v="1"/>
    <s v="Impulse Item"/>
    <n v="41.57"/>
    <n v="228.32"/>
  </r>
  <r>
    <x v="696"/>
    <n v="42"/>
    <x v="1"/>
    <x v="1"/>
    <x v="0"/>
    <x v="0"/>
    <s v="SKU1001"/>
    <n v="5"/>
    <x v="1"/>
    <x v="0"/>
    <n v="83"/>
    <n v="20.75"/>
    <n v="4"/>
    <x v="25"/>
    <x v="8"/>
    <x v="1"/>
    <s v="Accessory,Accessory,Extended Warranty"/>
    <n v="98.27"/>
    <n v="181.26999999999998"/>
  </r>
  <r>
    <x v="697"/>
    <n v="42"/>
    <x v="1"/>
    <x v="0"/>
    <x v="0"/>
    <x v="1"/>
    <s v="SKU1005"/>
    <n v="3"/>
    <x v="0"/>
    <x v="3"/>
    <n v="1855.84"/>
    <n v="463.96"/>
    <n v="4"/>
    <x v="25"/>
    <x v="8"/>
    <x v="2"/>
    <s v="Impulse Item"/>
    <n v="28.73"/>
    <n v="1884.57"/>
  </r>
  <r>
    <x v="698"/>
    <n v="44"/>
    <x v="1"/>
    <x v="1"/>
    <x v="0"/>
    <x v="1"/>
    <s v="SKU1005"/>
    <n v="3"/>
    <x v="1"/>
    <x v="0"/>
    <n v="3247.72"/>
    <n v="463.96"/>
    <n v="7"/>
    <x v="25"/>
    <x v="8"/>
    <x v="0"/>
    <s v="Extended Warranty,Accessory,Extended Warranty"/>
    <n v="71.260000000000005"/>
    <n v="3318.98"/>
  </r>
  <r>
    <x v="699"/>
    <n v="47"/>
    <x v="1"/>
    <x v="0"/>
    <x v="0"/>
    <x v="1"/>
    <s v="SKU1005"/>
    <n v="3"/>
    <x v="1"/>
    <x v="2"/>
    <n v="463.96"/>
    <n v="463.96"/>
    <n v="1"/>
    <x v="25"/>
    <x v="8"/>
    <x v="0"/>
    <m/>
    <n v="0"/>
    <n v="463.96"/>
  </r>
  <r>
    <x v="700"/>
    <n v="49"/>
    <x v="1"/>
    <x v="0"/>
    <x v="1"/>
    <x v="0"/>
    <s v="SKU1004"/>
    <n v="2"/>
    <x v="1"/>
    <x v="3"/>
    <n v="7911.9"/>
    <n v="791.19"/>
    <n v="10"/>
    <x v="25"/>
    <x v="8"/>
    <x v="0"/>
    <s v="Impulse Item,Impulse Item"/>
    <n v="86.41"/>
    <n v="7998.3099999999995"/>
  </r>
  <r>
    <x v="701"/>
    <n v="49"/>
    <x v="1"/>
    <x v="0"/>
    <x v="0"/>
    <x v="0"/>
    <s v="SKU1004"/>
    <n v="2"/>
    <x v="0"/>
    <x v="2"/>
    <n v="3164.76"/>
    <n v="791.19"/>
    <n v="4"/>
    <x v="25"/>
    <x v="8"/>
    <x v="1"/>
    <s v="Accessory,Impulse Item,Extended Warranty"/>
    <n v="74.72"/>
    <n v="3239.48"/>
  </r>
  <r>
    <x v="640"/>
    <n v="50"/>
    <x v="1"/>
    <x v="0"/>
    <x v="0"/>
    <x v="1"/>
    <s v="SKU1005"/>
    <n v="3"/>
    <x v="0"/>
    <x v="3"/>
    <n v="927.92"/>
    <n v="463.96"/>
    <n v="2"/>
    <x v="25"/>
    <x v="8"/>
    <x v="2"/>
    <s v="Extended Warranty,Accessory,Extended Warranty"/>
    <n v="120.53"/>
    <n v="1048.45"/>
  </r>
  <r>
    <x v="702"/>
    <n v="53"/>
    <x v="1"/>
    <x v="0"/>
    <x v="0"/>
    <x v="0"/>
    <s v="SKU1001"/>
    <n v="5"/>
    <x v="0"/>
    <x v="3"/>
    <n v="186.75"/>
    <n v="20.75"/>
    <n v="9"/>
    <x v="25"/>
    <x v="8"/>
    <x v="1"/>
    <m/>
    <n v="0"/>
    <n v="186.75"/>
  </r>
  <r>
    <x v="703"/>
    <n v="55"/>
    <x v="1"/>
    <x v="0"/>
    <x v="0"/>
    <x v="0"/>
    <s v="SKU1001"/>
    <n v="5"/>
    <x v="1"/>
    <x v="1"/>
    <n v="166"/>
    <n v="20.75"/>
    <n v="8"/>
    <x v="25"/>
    <x v="8"/>
    <x v="2"/>
    <s v="Accessory,Extended Warranty,Accessory"/>
    <n v="71.45"/>
    <n v="237.45"/>
  </r>
  <r>
    <x v="704"/>
    <n v="56"/>
    <x v="2"/>
    <x v="0"/>
    <x v="0"/>
    <x v="0"/>
    <s v="SKU1004"/>
    <n v="2"/>
    <x v="1"/>
    <x v="2"/>
    <n v="7911.9"/>
    <n v="791.19"/>
    <n v="10"/>
    <x v="25"/>
    <x v="8"/>
    <x v="0"/>
    <m/>
    <n v="0"/>
    <n v="7911.9"/>
  </r>
  <r>
    <x v="705"/>
    <n v="57"/>
    <x v="2"/>
    <x v="1"/>
    <x v="0"/>
    <x v="0"/>
    <s v="SKU1004"/>
    <n v="2"/>
    <x v="1"/>
    <x v="0"/>
    <n v="2373.5700000000002"/>
    <n v="791.19"/>
    <n v="3"/>
    <x v="25"/>
    <x v="8"/>
    <x v="2"/>
    <s v="Extended Warranty,Impulse Item"/>
    <n v="81.19"/>
    <n v="2454.7600000000002"/>
  </r>
  <r>
    <x v="375"/>
    <n v="59"/>
    <x v="2"/>
    <x v="0"/>
    <x v="0"/>
    <x v="1"/>
    <s v="SKU1005"/>
    <n v="3"/>
    <x v="0"/>
    <x v="0"/>
    <n v="4175.6400000000003"/>
    <n v="463.96"/>
    <n v="9"/>
    <x v="25"/>
    <x v="8"/>
    <x v="2"/>
    <s v="Impulse Item"/>
    <n v="21.64"/>
    <n v="4197.2800000000007"/>
  </r>
  <r>
    <x v="706"/>
    <n v="63"/>
    <x v="2"/>
    <x v="0"/>
    <x v="0"/>
    <x v="0"/>
    <s v="SKU1001"/>
    <n v="5"/>
    <x v="1"/>
    <x v="2"/>
    <n v="186.75"/>
    <n v="20.75"/>
    <n v="9"/>
    <x v="25"/>
    <x v="8"/>
    <x v="0"/>
    <s v="Extended Warranty,Extended Warranty"/>
    <n v="70.23"/>
    <n v="256.98"/>
  </r>
  <r>
    <x v="707"/>
    <n v="64"/>
    <x v="2"/>
    <x v="1"/>
    <x v="0"/>
    <x v="3"/>
    <s v="SKU1002"/>
    <n v="3"/>
    <x v="0"/>
    <x v="3"/>
    <n v="741.09"/>
    <n v="247.03"/>
    <n v="3"/>
    <x v="25"/>
    <x v="8"/>
    <x v="1"/>
    <m/>
    <n v="0"/>
    <n v="741.09"/>
  </r>
  <r>
    <x v="645"/>
    <n v="65"/>
    <x v="2"/>
    <x v="0"/>
    <x v="0"/>
    <x v="1"/>
    <s v="SKU1005"/>
    <n v="3"/>
    <x v="0"/>
    <x v="3"/>
    <n v="3247.72"/>
    <n v="463.96"/>
    <n v="7"/>
    <x v="25"/>
    <x v="8"/>
    <x v="0"/>
    <m/>
    <n v="0"/>
    <n v="3247.72"/>
  </r>
  <r>
    <x v="708"/>
    <n v="65"/>
    <x v="2"/>
    <x v="0"/>
    <x v="0"/>
    <x v="2"/>
    <s v="SKU1003"/>
    <n v="3"/>
    <x v="1"/>
    <x v="0"/>
    <n v="4224.1499999999996"/>
    <n v="844.83"/>
    <n v="5"/>
    <x v="25"/>
    <x v="8"/>
    <x v="1"/>
    <s v="Extended Warranty,Accessory"/>
    <n v="48.96"/>
    <n v="4273.1099999999997"/>
  </r>
  <r>
    <x v="709"/>
    <n v="75"/>
    <x v="2"/>
    <x v="1"/>
    <x v="0"/>
    <x v="1"/>
    <s v="SKU1005"/>
    <n v="3"/>
    <x v="0"/>
    <x v="2"/>
    <n v="2319.8000000000002"/>
    <n v="463.96"/>
    <n v="5"/>
    <x v="25"/>
    <x v="8"/>
    <x v="2"/>
    <s v="Extended Warranty,Impulse Item,Extended Warranty"/>
    <n v="75.02"/>
    <n v="2394.8200000000002"/>
  </r>
  <r>
    <x v="332"/>
    <n v="19"/>
    <x v="0"/>
    <x v="1"/>
    <x v="0"/>
    <x v="2"/>
    <s v="SKU1003"/>
    <n v="3"/>
    <x v="1"/>
    <x v="2"/>
    <n v="6758.64"/>
    <n v="844.83"/>
    <n v="8"/>
    <x v="26"/>
    <x v="8"/>
    <x v="0"/>
    <s v="Extended Warranty,Impulse Item,Extended Warranty"/>
    <n v="68.77"/>
    <n v="6827.4100000000008"/>
  </r>
  <r>
    <x v="710"/>
    <n v="28"/>
    <x v="0"/>
    <x v="0"/>
    <x v="0"/>
    <x v="3"/>
    <s v="SKU1002"/>
    <n v="3"/>
    <x v="1"/>
    <x v="3"/>
    <n v="1976.24"/>
    <n v="247.03"/>
    <n v="8"/>
    <x v="26"/>
    <x v="8"/>
    <x v="2"/>
    <s v="Extended Warranty"/>
    <n v="39.25"/>
    <n v="2015.49"/>
  </r>
  <r>
    <x v="711"/>
    <n v="30"/>
    <x v="0"/>
    <x v="0"/>
    <x v="0"/>
    <x v="0"/>
    <s v="SKU1001"/>
    <n v="5"/>
    <x v="1"/>
    <x v="0"/>
    <n v="124.5"/>
    <n v="20.75"/>
    <n v="6"/>
    <x v="26"/>
    <x v="8"/>
    <x v="2"/>
    <s v="Accessory"/>
    <n v="27.93"/>
    <n v="152.43"/>
  </r>
  <r>
    <x v="712"/>
    <n v="31"/>
    <x v="0"/>
    <x v="0"/>
    <x v="1"/>
    <x v="0"/>
    <s v="SKU1004"/>
    <n v="2"/>
    <x v="1"/>
    <x v="0"/>
    <n v="7120.71"/>
    <n v="791.19"/>
    <n v="9"/>
    <x v="26"/>
    <x v="8"/>
    <x v="0"/>
    <s v="Accessory,Extended Warranty"/>
    <n v="52.59"/>
    <n v="7173.3"/>
  </r>
  <r>
    <x v="480"/>
    <n v="32"/>
    <x v="0"/>
    <x v="0"/>
    <x v="0"/>
    <x v="0"/>
    <s v="SKU1004"/>
    <n v="2"/>
    <x v="1"/>
    <x v="3"/>
    <n v="6329.52"/>
    <n v="791.19"/>
    <n v="8"/>
    <x v="26"/>
    <x v="8"/>
    <x v="2"/>
    <s v="Accessory,Extended Warranty"/>
    <n v="81.19"/>
    <n v="6410.71"/>
  </r>
  <r>
    <x v="713"/>
    <n v="36"/>
    <x v="1"/>
    <x v="1"/>
    <x v="1"/>
    <x v="0"/>
    <s v="SKU1001"/>
    <n v="5"/>
    <x v="0"/>
    <x v="0"/>
    <n v="20.75"/>
    <n v="20.75"/>
    <n v="1"/>
    <x v="26"/>
    <x v="8"/>
    <x v="2"/>
    <m/>
    <n v="0"/>
    <n v="20.75"/>
  </r>
  <r>
    <x v="714"/>
    <n v="39"/>
    <x v="1"/>
    <x v="1"/>
    <x v="0"/>
    <x v="1"/>
    <s v="SKU1005"/>
    <n v="3"/>
    <x v="1"/>
    <x v="0"/>
    <n v="2783.76"/>
    <n v="463.96"/>
    <n v="6"/>
    <x v="26"/>
    <x v="8"/>
    <x v="2"/>
    <s v="Accessory,Accessory,Impulse Item"/>
    <n v="99.96"/>
    <n v="2883.7200000000003"/>
  </r>
  <r>
    <x v="150"/>
    <n v="41"/>
    <x v="1"/>
    <x v="1"/>
    <x v="0"/>
    <x v="0"/>
    <s v="SKU1001"/>
    <n v="5"/>
    <x v="1"/>
    <x v="3"/>
    <n v="186.75"/>
    <n v="20.75"/>
    <n v="9"/>
    <x v="26"/>
    <x v="8"/>
    <x v="1"/>
    <s v="Accessory,Impulse Item,Impulse Item"/>
    <n v="52.87"/>
    <n v="239.62"/>
  </r>
  <r>
    <x v="715"/>
    <n v="41"/>
    <x v="1"/>
    <x v="1"/>
    <x v="0"/>
    <x v="0"/>
    <s v="SKU1004"/>
    <n v="2"/>
    <x v="1"/>
    <x v="3"/>
    <n v="1582.38"/>
    <n v="791.19"/>
    <n v="2"/>
    <x v="26"/>
    <x v="8"/>
    <x v="0"/>
    <s v="Accessory,Accessory"/>
    <n v="43.99"/>
    <n v="1626.3700000000001"/>
  </r>
  <r>
    <x v="716"/>
    <n v="41"/>
    <x v="1"/>
    <x v="1"/>
    <x v="0"/>
    <x v="1"/>
    <s v="SKU1005"/>
    <n v="3"/>
    <x v="0"/>
    <x v="2"/>
    <n v="1855.84"/>
    <n v="463.96"/>
    <n v="4"/>
    <x v="26"/>
    <x v="8"/>
    <x v="0"/>
    <s v="Accessory,Accessory"/>
    <n v="80.52"/>
    <n v="1936.36"/>
  </r>
  <r>
    <x v="717"/>
    <n v="42"/>
    <x v="1"/>
    <x v="1"/>
    <x v="1"/>
    <x v="0"/>
    <s v="SKU1004"/>
    <n v="2"/>
    <x v="1"/>
    <x v="1"/>
    <n v="791.19"/>
    <n v="791.19"/>
    <n v="1"/>
    <x v="26"/>
    <x v="8"/>
    <x v="1"/>
    <s v="Impulse Item"/>
    <n v="13.49"/>
    <n v="804.68000000000006"/>
  </r>
  <r>
    <x v="718"/>
    <n v="43"/>
    <x v="1"/>
    <x v="1"/>
    <x v="0"/>
    <x v="0"/>
    <s v="SKU1004"/>
    <n v="2"/>
    <x v="1"/>
    <x v="3"/>
    <n v="3164.76"/>
    <n v="791.19"/>
    <n v="4"/>
    <x v="26"/>
    <x v="8"/>
    <x v="0"/>
    <s v="Impulse Item,Accessory,Accessory"/>
    <n v="76.739999999999995"/>
    <n v="3241.5"/>
  </r>
  <r>
    <x v="719"/>
    <n v="43"/>
    <x v="1"/>
    <x v="1"/>
    <x v="1"/>
    <x v="0"/>
    <s v="SKU1004"/>
    <n v="2"/>
    <x v="1"/>
    <x v="0"/>
    <n v="2373.5700000000002"/>
    <n v="791.19"/>
    <n v="3"/>
    <x v="26"/>
    <x v="8"/>
    <x v="2"/>
    <s v="Impulse Item"/>
    <n v="10.63"/>
    <n v="2384.2000000000003"/>
  </r>
  <r>
    <x v="720"/>
    <n v="48"/>
    <x v="1"/>
    <x v="1"/>
    <x v="0"/>
    <x v="0"/>
    <s v="SKU1004"/>
    <n v="2"/>
    <x v="1"/>
    <x v="1"/>
    <n v="5538.33"/>
    <n v="791.19"/>
    <n v="7"/>
    <x v="26"/>
    <x v="8"/>
    <x v="0"/>
    <s v="Extended Warranty,Extended Warranty"/>
    <n v="86.99"/>
    <n v="5625.32"/>
  </r>
  <r>
    <x v="721"/>
    <n v="49"/>
    <x v="1"/>
    <x v="0"/>
    <x v="0"/>
    <x v="0"/>
    <s v="SKU1005"/>
    <n v="2"/>
    <x v="1"/>
    <x v="1"/>
    <n v="3446.8"/>
    <n v="861.7"/>
    <n v="4"/>
    <x v="26"/>
    <x v="8"/>
    <x v="1"/>
    <s v="Accessory,Accessory"/>
    <n v="68.25"/>
    <n v="3515.05"/>
  </r>
  <r>
    <x v="722"/>
    <n v="52"/>
    <x v="1"/>
    <x v="0"/>
    <x v="1"/>
    <x v="1"/>
    <s v="SKU1005"/>
    <n v="3"/>
    <x v="1"/>
    <x v="2"/>
    <n v="463.96"/>
    <n v="463.96"/>
    <n v="1"/>
    <x v="26"/>
    <x v="8"/>
    <x v="0"/>
    <s v="Extended Warranty,Accessory"/>
    <n v="30.85"/>
    <n v="494.81"/>
  </r>
  <r>
    <x v="723"/>
    <n v="55"/>
    <x v="1"/>
    <x v="1"/>
    <x v="1"/>
    <x v="2"/>
    <s v="SKU1003"/>
    <n v="3"/>
    <x v="0"/>
    <x v="2"/>
    <n v="3379.32"/>
    <n v="844.83"/>
    <n v="4"/>
    <x v="26"/>
    <x v="8"/>
    <x v="2"/>
    <s v="Accessory"/>
    <n v="7.19"/>
    <n v="3386.51"/>
  </r>
  <r>
    <x v="724"/>
    <n v="58"/>
    <x v="2"/>
    <x v="0"/>
    <x v="0"/>
    <x v="0"/>
    <s v="SKU1004"/>
    <n v="2"/>
    <x v="1"/>
    <x v="1"/>
    <n v="4747.1400000000003"/>
    <n v="791.19"/>
    <n v="6"/>
    <x v="26"/>
    <x v="8"/>
    <x v="2"/>
    <s v="Extended Warranty"/>
    <n v="24.59"/>
    <n v="4771.7300000000005"/>
  </r>
  <r>
    <x v="725"/>
    <n v="61"/>
    <x v="2"/>
    <x v="1"/>
    <x v="0"/>
    <x v="2"/>
    <s v="SKU1003"/>
    <n v="3"/>
    <x v="1"/>
    <x v="2"/>
    <n v="844.83"/>
    <n v="844.83"/>
    <n v="1"/>
    <x v="26"/>
    <x v="8"/>
    <x v="0"/>
    <s v="Impulse Item,Accessory"/>
    <n v="53.66"/>
    <n v="898.49"/>
  </r>
  <r>
    <x v="726"/>
    <n v="64"/>
    <x v="2"/>
    <x v="0"/>
    <x v="1"/>
    <x v="1"/>
    <s v="SKU1005"/>
    <n v="3"/>
    <x v="1"/>
    <x v="3"/>
    <n v="1855.84"/>
    <n v="463.96"/>
    <n v="4"/>
    <x v="26"/>
    <x v="8"/>
    <x v="1"/>
    <s v="Extended Warranty"/>
    <n v="23"/>
    <n v="1878.84"/>
  </r>
  <r>
    <x v="727"/>
    <n v="69"/>
    <x v="2"/>
    <x v="1"/>
    <x v="1"/>
    <x v="3"/>
    <s v="SKU1002"/>
    <n v="3"/>
    <x v="1"/>
    <x v="0"/>
    <n v="247.03"/>
    <n v="247.03"/>
    <n v="1"/>
    <x v="26"/>
    <x v="8"/>
    <x v="2"/>
    <s v="Accessory,Accessory,Impulse Item"/>
    <n v="94.96"/>
    <n v="341.99"/>
  </r>
  <r>
    <x v="728"/>
    <n v="71"/>
    <x v="2"/>
    <x v="0"/>
    <x v="0"/>
    <x v="3"/>
    <s v="SKU1002"/>
    <n v="3"/>
    <x v="0"/>
    <x v="1"/>
    <n v="2223.27"/>
    <n v="247.03"/>
    <n v="9"/>
    <x v="26"/>
    <x v="8"/>
    <x v="2"/>
    <s v="Extended Warranty"/>
    <n v="37.270000000000003"/>
    <n v="2260.54"/>
  </r>
  <r>
    <x v="729"/>
    <n v="71"/>
    <x v="2"/>
    <x v="1"/>
    <x v="1"/>
    <x v="0"/>
    <s v="SKU1004"/>
    <n v="2"/>
    <x v="0"/>
    <x v="0"/>
    <n v="791.19"/>
    <n v="791.19"/>
    <n v="1"/>
    <x v="26"/>
    <x v="8"/>
    <x v="2"/>
    <s v="Accessory,Extended Warranty"/>
    <n v="47.48"/>
    <n v="838.67000000000007"/>
  </r>
  <r>
    <x v="730"/>
    <n v="80"/>
    <x v="2"/>
    <x v="1"/>
    <x v="1"/>
    <x v="1"/>
    <s v="SKU1005"/>
    <n v="3"/>
    <x v="1"/>
    <x v="0"/>
    <n v="1855.84"/>
    <n v="463.96"/>
    <n v="4"/>
    <x v="26"/>
    <x v="8"/>
    <x v="0"/>
    <s v="Extended Warranty,Impulse Item"/>
    <n v="73.39"/>
    <n v="1929.23"/>
  </r>
  <r>
    <x v="731"/>
    <n v="80"/>
    <x v="2"/>
    <x v="0"/>
    <x v="0"/>
    <x v="2"/>
    <s v="SKU1003"/>
    <n v="3"/>
    <x v="1"/>
    <x v="0"/>
    <n v="5068.9799999999996"/>
    <n v="844.83"/>
    <n v="6"/>
    <x v="26"/>
    <x v="8"/>
    <x v="2"/>
    <s v="Extended Warranty,Impulse Item,Accessory"/>
    <n v="106"/>
    <n v="5174.9799999999996"/>
  </r>
  <r>
    <x v="732"/>
    <n v="18"/>
    <x v="0"/>
    <x v="1"/>
    <x v="1"/>
    <x v="2"/>
    <s v="SKU1003"/>
    <n v="3"/>
    <x v="1"/>
    <x v="2"/>
    <n v="3379.32"/>
    <n v="844.83"/>
    <n v="4"/>
    <x v="27"/>
    <x v="9"/>
    <x v="0"/>
    <s v="Extended Warranty,Extended Warranty,Extended Warranty"/>
    <n v="93.6"/>
    <n v="3472.92"/>
  </r>
  <r>
    <x v="733"/>
    <n v="22"/>
    <x v="0"/>
    <x v="0"/>
    <x v="0"/>
    <x v="3"/>
    <s v="SKU1002"/>
    <n v="3"/>
    <x v="0"/>
    <x v="0"/>
    <n v="247.03"/>
    <n v="247.03"/>
    <n v="1"/>
    <x v="27"/>
    <x v="9"/>
    <x v="1"/>
    <s v="Impulse Item,Accessory,Impulse Item"/>
    <n v="67.680000000000007"/>
    <n v="314.71000000000004"/>
  </r>
  <r>
    <x v="734"/>
    <n v="24"/>
    <x v="0"/>
    <x v="0"/>
    <x v="1"/>
    <x v="2"/>
    <s v="SKU1003"/>
    <n v="3"/>
    <x v="0"/>
    <x v="3"/>
    <n v="5068.9799999999996"/>
    <n v="844.83"/>
    <n v="6"/>
    <x v="27"/>
    <x v="9"/>
    <x v="0"/>
    <s v="Impulse Item,Accessory,Accessory"/>
    <n v="125.63"/>
    <n v="5194.6099999999997"/>
  </r>
  <r>
    <x v="735"/>
    <n v="25"/>
    <x v="0"/>
    <x v="1"/>
    <x v="1"/>
    <x v="0"/>
    <s v="SKU1001"/>
    <n v="5"/>
    <x v="0"/>
    <x v="2"/>
    <n v="124.5"/>
    <n v="20.75"/>
    <n v="6"/>
    <x v="27"/>
    <x v="9"/>
    <x v="2"/>
    <s v="Accessory"/>
    <n v="46.97"/>
    <n v="171.47"/>
  </r>
  <r>
    <x v="736"/>
    <n v="28"/>
    <x v="0"/>
    <x v="0"/>
    <x v="0"/>
    <x v="0"/>
    <s v="SKU1001"/>
    <n v="5"/>
    <x v="1"/>
    <x v="3"/>
    <n v="103.75"/>
    <n v="20.75"/>
    <n v="5"/>
    <x v="27"/>
    <x v="9"/>
    <x v="1"/>
    <s v="Impulse Item,Impulse Item,Extended Warranty"/>
    <n v="106.3"/>
    <n v="210.05"/>
  </r>
  <r>
    <x v="737"/>
    <n v="29"/>
    <x v="0"/>
    <x v="0"/>
    <x v="0"/>
    <x v="3"/>
    <s v="SKU1002"/>
    <n v="3"/>
    <x v="1"/>
    <x v="0"/>
    <n v="1482.18"/>
    <n v="247.03"/>
    <n v="6"/>
    <x v="27"/>
    <x v="9"/>
    <x v="2"/>
    <s v="Extended Warranty"/>
    <n v="37.94"/>
    <n v="1520.1200000000001"/>
  </r>
  <r>
    <x v="364"/>
    <n v="32"/>
    <x v="0"/>
    <x v="1"/>
    <x v="0"/>
    <x v="1"/>
    <s v="SKU1005"/>
    <n v="3"/>
    <x v="0"/>
    <x v="0"/>
    <n v="1391.88"/>
    <n v="463.96"/>
    <n v="3"/>
    <x v="27"/>
    <x v="9"/>
    <x v="2"/>
    <s v="Extended Warranty"/>
    <n v="31.68"/>
    <n v="1423.5600000000002"/>
  </r>
  <r>
    <x v="738"/>
    <n v="37"/>
    <x v="1"/>
    <x v="1"/>
    <x v="1"/>
    <x v="0"/>
    <s v="SKU1001"/>
    <n v="5"/>
    <x v="1"/>
    <x v="3"/>
    <n v="207.5"/>
    <n v="20.75"/>
    <n v="10"/>
    <x v="27"/>
    <x v="9"/>
    <x v="1"/>
    <s v="Accessory"/>
    <n v="22.8"/>
    <n v="230.3"/>
  </r>
  <r>
    <x v="739"/>
    <n v="37"/>
    <x v="1"/>
    <x v="1"/>
    <x v="0"/>
    <x v="1"/>
    <s v="SKU1005"/>
    <n v="3"/>
    <x v="0"/>
    <x v="3"/>
    <n v="927.92"/>
    <n v="463.96"/>
    <n v="2"/>
    <x v="27"/>
    <x v="9"/>
    <x v="0"/>
    <s v="Extended Warranty,Impulse Item,Impulse Item"/>
    <n v="95.2"/>
    <n v="1023.12"/>
  </r>
  <r>
    <x v="740"/>
    <n v="41"/>
    <x v="1"/>
    <x v="0"/>
    <x v="0"/>
    <x v="0"/>
    <s v="SKU1004"/>
    <n v="2"/>
    <x v="0"/>
    <x v="1"/>
    <n v="5538.33"/>
    <n v="791.19"/>
    <n v="7"/>
    <x v="27"/>
    <x v="9"/>
    <x v="0"/>
    <m/>
    <n v="0"/>
    <n v="5538.33"/>
  </r>
  <r>
    <x v="367"/>
    <n v="43"/>
    <x v="1"/>
    <x v="0"/>
    <x v="0"/>
    <x v="1"/>
    <s v="SKU1005"/>
    <n v="3"/>
    <x v="0"/>
    <x v="2"/>
    <n v="927.92"/>
    <n v="463.96"/>
    <n v="2"/>
    <x v="27"/>
    <x v="9"/>
    <x v="0"/>
    <s v="Extended Warranty,Impulse Item,Impulse Item"/>
    <n v="90.67"/>
    <n v="1018.5899999999999"/>
  </r>
  <r>
    <x v="741"/>
    <n v="43"/>
    <x v="1"/>
    <x v="1"/>
    <x v="0"/>
    <x v="0"/>
    <s v="SKU1001"/>
    <n v="5"/>
    <x v="1"/>
    <x v="0"/>
    <n v="124.5"/>
    <n v="20.75"/>
    <n v="6"/>
    <x v="27"/>
    <x v="9"/>
    <x v="0"/>
    <m/>
    <n v="0"/>
    <n v="124.5"/>
  </r>
  <r>
    <x v="152"/>
    <n v="43"/>
    <x v="1"/>
    <x v="1"/>
    <x v="0"/>
    <x v="3"/>
    <s v="SKU1002"/>
    <n v="3"/>
    <x v="1"/>
    <x v="2"/>
    <n v="988.12"/>
    <n v="247.03"/>
    <n v="4"/>
    <x v="27"/>
    <x v="9"/>
    <x v="1"/>
    <s v="Impulse Item,Accessory"/>
    <n v="84.66"/>
    <n v="1072.78"/>
  </r>
  <r>
    <x v="742"/>
    <n v="49"/>
    <x v="1"/>
    <x v="1"/>
    <x v="0"/>
    <x v="2"/>
    <s v="SKU1003"/>
    <n v="3"/>
    <x v="1"/>
    <x v="1"/>
    <n v="4224.1499999999996"/>
    <n v="844.83"/>
    <n v="5"/>
    <x v="27"/>
    <x v="9"/>
    <x v="1"/>
    <s v="Accessory"/>
    <n v="47.08"/>
    <n v="4271.2299999999996"/>
  </r>
  <r>
    <x v="743"/>
    <n v="50"/>
    <x v="1"/>
    <x v="0"/>
    <x v="0"/>
    <x v="3"/>
    <s v="SKU1002"/>
    <n v="3"/>
    <x v="0"/>
    <x v="1"/>
    <n v="988.12"/>
    <n v="247.03"/>
    <n v="4"/>
    <x v="27"/>
    <x v="9"/>
    <x v="0"/>
    <s v="Accessory,Impulse Item,Accessory"/>
    <n v="26.17"/>
    <n v="1014.29"/>
  </r>
  <r>
    <x v="156"/>
    <n v="54"/>
    <x v="1"/>
    <x v="1"/>
    <x v="1"/>
    <x v="1"/>
    <s v="SKU1005"/>
    <n v="3"/>
    <x v="0"/>
    <x v="1"/>
    <n v="3711.68"/>
    <n v="463.96"/>
    <n v="8"/>
    <x v="27"/>
    <x v="9"/>
    <x v="1"/>
    <s v="Accessory"/>
    <n v="11.28"/>
    <n v="3722.96"/>
  </r>
  <r>
    <x v="744"/>
    <n v="57"/>
    <x v="2"/>
    <x v="0"/>
    <x v="0"/>
    <x v="3"/>
    <s v="SKU1002"/>
    <n v="3"/>
    <x v="1"/>
    <x v="1"/>
    <n v="494.06"/>
    <n v="247.03"/>
    <n v="2"/>
    <x v="27"/>
    <x v="9"/>
    <x v="1"/>
    <m/>
    <n v="0"/>
    <n v="494.06"/>
  </r>
  <r>
    <x v="745"/>
    <n v="58"/>
    <x v="2"/>
    <x v="0"/>
    <x v="0"/>
    <x v="2"/>
    <s v="SKU1003"/>
    <n v="3"/>
    <x v="0"/>
    <x v="1"/>
    <n v="5068.9799999999996"/>
    <n v="844.83"/>
    <n v="6"/>
    <x v="27"/>
    <x v="9"/>
    <x v="0"/>
    <s v="Extended Warranty,Impulse Item,Impulse Item"/>
    <n v="61.46"/>
    <n v="5130.4399999999996"/>
  </r>
  <r>
    <x v="746"/>
    <n v="59"/>
    <x v="2"/>
    <x v="0"/>
    <x v="0"/>
    <x v="2"/>
    <s v="SKU1003"/>
    <n v="3"/>
    <x v="1"/>
    <x v="2"/>
    <n v="5913.81"/>
    <n v="844.83"/>
    <n v="7"/>
    <x v="27"/>
    <x v="9"/>
    <x v="1"/>
    <m/>
    <n v="0"/>
    <n v="5913.81"/>
  </r>
  <r>
    <x v="747"/>
    <n v="63"/>
    <x v="2"/>
    <x v="1"/>
    <x v="0"/>
    <x v="2"/>
    <s v="SKU1003"/>
    <n v="3"/>
    <x v="1"/>
    <x v="3"/>
    <n v="8448.2999999999993"/>
    <n v="844.83"/>
    <n v="10"/>
    <x v="27"/>
    <x v="9"/>
    <x v="0"/>
    <s v="Extended Warranty,Impulse Item,Impulse Item"/>
    <n v="85.97"/>
    <n v="8534.2699999999986"/>
  </r>
  <r>
    <x v="748"/>
    <n v="64"/>
    <x v="2"/>
    <x v="1"/>
    <x v="0"/>
    <x v="2"/>
    <s v="SKU1003"/>
    <n v="3"/>
    <x v="1"/>
    <x v="1"/>
    <n v="6758.64"/>
    <n v="844.83"/>
    <n v="8"/>
    <x v="27"/>
    <x v="9"/>
    <x v="0"/>
    <s v="Extended Warranty,Impulse Item,Extended Warranty"/>
    <n v="75.08"/>
    <n v="6833.72"/>
  </r>
  <r>
    <x v="749"/>
    <n v="64"/>
    <x v="2"/>
    <x v="1"/>
    <x v="1"/>
    <x v="0"/>
    <s v="SKU1001"/>
    <n v="5"/>
    <x v="1"/>
    <x v="3"/>
    <n v="83"/>
    <n v="20.75"/>
    <n v="4"/>
    <x v="27"/>
    <x v="9"/>
    <x v="0"/>
    <s v="Impulse Item,Accessory,Extended Warranty"/>
    <n v="92.73"/>
    <n v="175.73000000000002"/>
  </r>
  <r>
    <x v="750"/>
    <n v="66"/>
    <x v="2"/>
    <x v="1"/>
    <x v="0"/>
    <x v="0"/>
    <s v="SKU1001"/>
    <n v="5"/>
    <x v="1"/>
    <x v="2"/>
    <n v="20.75"/>
    <n v="20.75"/>
    <n v="1"/>
    <x v="27"/>
    <x v="9"/>
    <x v="0"/>
    <s v="Extended Warranty,Accessory"/>
    <n v="23.96"/>
    <n v="44.71"/>
  </r>
  <r>
    <x v="751"/>
    <n v="66"/>
    <x v="2"/>
    <x v="0"/>
    <x v="0"/>
    <x v="1"/>
    <s v="SKU1005"/>
    <n v="3"/>
    <x v="1"/>
    <x v="2"/>
    <n v="1391.88"/>
    <n v="463.96"/>
    <n v="3"/>
    <x v="27"/>
    <x v="9"/>
    <x v="0"/>
    <s v="Impulse Item"/>
    <n v="34.9"/>
    <n v="1426.7800000000002"/>
  </r>
  <r>
    <x v="752"/>
    <n v="67"/>
    <x v="2"/>
    <x v="0"/>
    <x v="1"/>
    <x v="0"/>
    <s v="SKU1004"/>
    <n v="2"/>
    <x v="1"/>
    <x v="0"/>
    <n v="2373.5700000000002"/>
    <n v="791.19"/>
    <n v="3"/>
    <x v="27"/>
    <x v="9"/>
    <x v="0"/>
    <s v="Impulse Item,Accessory"/>
    <n v="57.13"/>
    <n v="2430.7000000000003"/>
  </r>
  <r>
    <x v="753"/>
    <n v="69"/>
    <x v="2"/>
    <x v="1"/>
    <x v="1"/>
    <x v="1"/>
    <s v="SKU1005"/>
    <n v="3"/>
    <x v="1"/>
    <x v="3"/>
    <n v="2319.8000000000002"/>
    <n v="463.96"/>
    <n v="5"/>
    <x v="27"/>
    <x v="9"/>
    <x v="2"/>
    <s v="Accessory,Accessory"/>
    <n v="88.22"/>
    <n v="2408.02"/>
  </r>
  <r>
    <x v="754"/>
    <n v="71"/>
    <x v="2"/>
    <x v="1"/>
    <x v="0"/>
    <x v="2"/>
    <s v="SKU1003"/>
    <n v="3"/>
    <x v="0"/>
    <x v="2"/>
    <n v="5068.9799999999996"/>
    <n v="844.83"/>
    <n v="6"/>
    <x v="27"/>
    <x v="9"/>
    <x v="0"/>
    <s v="Accessory,Accessory"/>
    <n v="15.71"/>
    <n v="5084.6899999999996"/>
  </r>
  <r>
    <x v="28"/>
    <n v="73"/>
    <x v="2"/>
    <x v="0"/>
    <x v="0"/>
    <x v="2"/>
    <s v="SKU1003"/>
    <n v="3"/>
    <x v="1"/>
    <x v="0"/>
    <n v="4224.1499999999996"/>
    <n v="844.83"/>
    <n v="5"/>
    <x v="27"/>
    <x v="9"/>
    <x v="1"/>
    <s v="Extended Warranty,Extended Warranty,Extended Warranty"/>
    <n v="77.41"/>
    <n v="4301.5599999999995"/>
  </r>
  <r>
    <x v="755"/>
    <n v="73"/>
    <x v="2"/>
    <x v="0"/>
    <x v="0"/>
    <x v="3"/>
    <s v="SKU1002"/>
    <n v="3"/>
    <x v="1"/>
    <x v="1"/>
    <n v="1976.24"/>
    <n v="247.03"/>
    <n v="8"/>
    <x v="27"/>
    <x v="9"/>
    <x v="1"/>
    <s v="Accessory,Extended Warranty"/>
    <n v="65.08"/>
    <n v="2041.32"/>
  </r>
  <r>
    <x v="756"/>
    <n v="73"/>
    <x v="2"/>
    <x v="0"/>
    <x v="0"/>
    <x v="0"/>
    <s v="SKU1001"/>
    <n v="5"/>
    <x v="1"/>
    <x v="3"/>
    <n v="83"/>
    <n v="20.75"/>
    <n v="4"/>
    <x v="27"/>
    <x v="9"/>
    <x v="0"/>
    <s v="Accessory,Extended Warranty,Impulse Item"/>
    <n v="87.04"/>
    <n v="170.04000000000002"/>
  </r>
  <r>
    <x v="757"/>
    <n v="76"/>
    <x v="2"/>
    <x v="0"/>
    <x v="0"/>
    <x v="0"/>
    <s v="SKU1004"/>
    <n v="2"/>
    <x v="1"/>
    <x v="0"/>
    <n v="7120.71"/>
    <n v="791.19"/>
    <n v="9"/>
    <x v="27"/>
    <x v="9"/>
    <x v="2"/>
    <m/>
    <n v="0"/>
    <n v="7120.71"/>
  </r>
  <r>
    <x v="758"/>
    <n v="77"/>
    <x v="2"/>
    <x v="1"/>
    <x v="0"/>
    <x v="3"/>
    <s v="SKU1002"/>
    <n v="3"/>
    <x v="1"/>
    <x v="1"/>
    <n v="1976.24"/>
    <n v="247.03"/>
    <n v="8"/>
    <x v="27"/>
    <x v="9"/>
    <x v="2"/>
    <s v="Extended Warranty,Accessory"/>
    <n v="79.989999999999995"/>
    <n v="2056.23"/>
  </r>
  <r>
    <x v="759"/>
    <n v="78"/>
    <x v="2"/>
    <x v="1"/>
    <x v="0"/>
    <x v="0"/>
    <s v="SKU1001"/>
    <n v="5"/>
    <x v="1"/>
    <x v="3"/>
    <n v="124.5"/>
    <n v="20.75"/>
    <n v="6"/>
    <x v="27"/>
    <x v="9"/>
    <x v="1"/>
    <m/>
    <n v="0"/>
    <n v="124.5"/>
  </r>
  <r>
    <x v="760"/>
    <n v="18"/>
    <x v="0"/>
    <x v="1"/>
    <x v="0"/>
    <x v="0"/>
    <s v="SKU1004"/>
    <n v="2"/>
    <x v="1"/>
    <x v="2"/>
    <n v="5538.33"/>
    <n v="791.19"/>
    <n v="7"/>
    <x v="28"/>
    <x v="9"/>
    <x v="2"/>
    <m/>
    <n v="0"/>
    <n v="5538.33"/>
  </r>
  <r>
    <x v="761"/>
    <n v="18"/>
    <x v="0"/>
    <x v="1"/>
    <x v="0"/>
    <x v="1"/>
    <s v="SKU1005"/>
    <n v="3"/>
    <x v="1"/>
    <x v="3"/>
    <n v="463.96"/>
    <n v="463.96"/>
    <n v="1"/>
    <x v="28"/>
    <x v="9"/>
    <x v="1"/>
    <s v="Accessory"/>
    <n v="24.83"/>
    <n v="488.78999999999996"/>
  </r>
  <r>
    <x v="762"/>
    <n v="28"/>
    <x v="0"/>
    <x v="0"/>
    <x v="1"/>
    <x v="3"/>
    <s v="SKU1002"/>
    <n v="3"/>
    <x v="1"/>
    <x v="2"/>
    <n v="494.06"/>
    <n v="247.03"/>
    <n v="2"/>
    <x v="28"/>
    <x v="9"/>
    <x v="0"/>
    <m/>
    <n v="0"/>
    <n v="494.06"/>
  </r>
  <r>
    <x v="763"/>
    <n v="29"/>
    <x v="0"/>
    <x v="1"/>
    <x v="0"/>
    <x v="0"/>
    <s v="SKU1004"/>
    <n v="2"/>
    <x v="1"/>
    <x v="3"/>
    <n v="2373.5700000000002"/>
    <n v="791.19"/>
    <n v="3"/>
    <x v="28"/>
    <x v="9"/>
    <x v="1"/>
    <m/>
    <n v="0"/>
    <n v="2373.5700000000002"/>
  </r>
  <r>
    <x v="764"/>
    <n v="33"/>
    <x v="0"/>
    <x v="1"/>
    <x v="0"/>
    <x v="1"/>
    <s v="SKU1005"/>
    <n v="3"/>
    <x v="1"/>
    <x v="2"/>
    <n v="3247.72"/>
    <n v="463.96"/>
    <n v="7"/>
    <x v="28"/>
    <x v="9"/>
    <x v="2"/>
    <s v="Impulse Item,Accessory,Extended Warranty"/>
    <n v="104.01"/>
    <n v="3351.73"/>
  </r>
  <r>
    <x v="765"/>
    <n v="33"/>
    <x v="0"/>
    <x v="0"/>
    <x v="0"/>
    <x v="0"/>
    <s v="SKU1001"/>
    <n v="5"/>
    <x v="1"/>
    <x v="2"/>
    <n v="124.5"/>
    <n v="20.75"/>
    <n v="6"/>
    <x v="28"/>
    <x v="9"/>
    <x v="1"/>
    <s v="Extended Warranty"/>
    <n v="47.26"/>
    <n v="171.76"/>
  </r>
  <r>
    <x v="178"/>
    <n v="35"/>
    <x v="0"/>
    <x v="0"/>
    <x v="1"/>
    <x v="3"/>
    <s v="SKU1002"/>
    <n v="3"/>
    <x v="1"/>
    <x v="0"/>
    <n v="988.12"/>
    <n v="247.03"/>
    <n v="4"/>
    <x v="28"/>
    <x v="9"/>
    <x v="0"/>
    <s v="Accessory,Extended Warranty,Impulse Item"/>
    <n v="69.34"/>
    <n v="1057.46"/>
  </r>
  <r>
    <x v="766"/>
    <n v="40"/>
    <x v="1"/>
    <x v="0"/>
    <x v="1"/>
    <x v="0"/>
    <s v="SKU1001"/>
    <n v="5"/>
    <x v="1"/>
    <x v="2"/>
    <n v="41.5"/>
    <n v="20.75"/>
    <n v="2"/>
    <x v="28"/>
    <x v="9"/>
    <x v="2"/>
    <s v="Impulse Item"/>
    <n v="35.89"/>
    <n v="77.39"/>
  </r>
  <r>
    <x v="767"/>
    <n v="40"/>
    <x v="1"/>
    <x v="1"/>
    <x v="0"/>
    <x v="3"/>
    <s v="SKU1002"/>
    <n v="3"/>
    <x v="0"/>
    <x v="2"/>
    <n v="2470.3000000000002"/>
    <n v="247.03"/>
    <n v="10"/>
    <x v="28"/>
    <x v="9"/>
    <x v="0"/>
    <m/>
    <n v="0"/>
    <n v="2470.3000000000002"/>
  </r>
  <r>
    <x v="768"/>
    <n v="42"/>
    <x v="1"/>
    <x v="1"/>
    <x v="0"/>
    <x v="3"/>
    <s v="SKU1002"/>
    <n v="3"/>
    <x v="1"/>
    <x v="0"/>
    <n v="1976.24"/>
    <n v="247.03"/>
    <n v="8"/>
    <x v="28"/>
    <x v="9"/>
    <x v="2"/>
    <m/>
    <n v="0"/>
    <n v="1976.24"/>
  </r>
  <r>
    <x v="769"/>
    <n v="45"/>
    <x v="1"/>
    <x v="0"/>
    <x v="0"/>
    <x v="1"/>
    <s v="SKU1005"/>
    <n v="3"/>
    <x v="1"/>
    <x v="3"/>
    <n v="4175.6400000000003"/>
    <n v="463.96"/>
    <n v="9"/>
    <x v="28"/>
    <x v="9"/>
    <x v="0"/>
    <m/>
    <n v="0"/>
    <n v="4175.6400000000003"/>
  </r>
  <r>
    <x v="770"/>
    <n v="48"/>
    <x v="1"/>
    <x v="0"/>
    <x v="0"/>
    <x v="0"/>
    <s v="SKU1001"/>
    <n v="5"/>
    <x v="1"/>
    <x v="3"/>
    <n v="103.75"/>
    <n v="20.75"/>
    <n v="5"/>
    <x v="28"/>
    <x v="9"/>
    <x v="0"/>
    <s v="Impulse Item,Accessory"/>
    <n v="18.489999999999998"/>
    <n v="122.24"/>
  </r>
  <r>
    <x v="771"/>
    <n v="48"/>
    <x v="1"/>
    <x v="0"/>
    <x v="0"/>
    <x v="2"/>
    <s v="SKU1003"/>
    <n v="3"/>
    <x v="1"/>
    <x v="0"/>
    <n v="1689.66"/>
    <n v="844.83"/>
    <n v="2"/>
    <x v="28"/>
    <x v="9"/>
    <x v="0"/>
    <s v="Extended Warranty,Extended Warranty"/>
    <n v="28.21"/>
    <n v="1717.8700000000001"/>
  </r>
  <r>
    <x v="49"/>
    <n v="52"/>
    <x v="1"/>
    <x v="1"/>
    <x v="1"/>
    <x v="3"/>
    <s v="SKU1002"/>
    <n v="3"/>
    <x v="0"/>
    <x v="1"/>
    <n v="988.12"/>
    <n v="247.03"/>
    <n v="4"/>
    <x v="28"/>
    <x v="9"/>
    <x v="0"/>
    <s v="Extended Warranty,Accessory"/>
    <n v="70.58"/>
    <n v="1058.7"/>
  </r>
  <r>
    <x v="772"/>
    <n v="56"/>
    <x v="2"/>
    <x v="1"/>
    <x v="0"/>
    <x v="3"/>
    <s v="SKU1002"/>
    <n v="3"/>
    <x v="1"/>
    <x v="2"/>
    <n v="1235.1500000000001"/>
    <n v="247.03"/>
    <n v="5"/>
    <x v="28"/>
    <x v="9"/>
    <x v="0"/>
    <s v="Extended Warranty,Accessory"/>
    <n v="75.28"/>
    <n v="1310.43"/>
  </r>
  <r>
    <x v="773"/>
    <n v="57"/>
    <x v="2"/>
    <x v="1"/>
    <x v="1"/>
    <x v="3"/>
    <s v="SKU1002"/>
    <n v="3"/>
    <x v="1"/>
    <x v="3"/>
    <n v="741.09"/>
    <n v="247.03"/>
    <n v="3"/>
    <x v="28"/>
    <x v="9"/>
    <x v="1"/>
    <s v="Extended Warranty,Extended Warranty,Extended Warranty"/>
    <n v="66.13"/>
    <n v="807.22"/>
  </r>
  <r>
    <x v="774"/>
    <n v="57"/>
    <x v="2"/>
    <x v="0"/>
    <x v="1"/>
    <x v="2"/>
    <s v="SKU1003"/>
    <n v="3"/>
    <x v="0"/>
    <x v="2"/>
    <n v="844.83"/>
    <n v="844.83"/>
    <n v="1"/>
    <x v="28"/>
    <x v="9"/>
    <x v="1"/>
    <s v="Impulse Item,Impulse Item"/>
    <n v="37.4"/>
    <n v="882.23"/>
  </r>
  <r>
    <x v="775"/>
    <n v="57"/>
    <x v="2"/>
    <x v="1"/>
    <x v="0"/>
    <x v="0"/>
    <s v="SKU1004"/>
    <n v="2"/>
    <x v="0"/>
    <x v="3"/>
    <n v="6329.52"/>
    <n v="791.19"/>
    <n v="8"/>
    <x v="28"/>
    <x v="9"/>
    <x v="0"/>
    <s v="Extended Warranty"/>
    <n v="48.75"/>
    <n v="6378.27"/>
  </r>
  <r>
    <x v="776"/>
    <n v="60"/>
    <x v="2"/>
    <x v="1"/>
    <x v="1"/>
    <x v="3"/>
    <s v="SKU1002"/>
    <n v="3"/>
    <x v="0"/>
    <x v="1"/>
    <n v="247.03"/>
    <n v="247.03"/>
    <n v="1"/>
    <x v="28"/>
    <x v="9"/>
    <x v="0"/>
    <s v="Impulse Item,Impulse Item"/>
    <n v="80.12"/>
    <n v="327.14999999999998"/>
  </r>
  <r>
    <x v="777"/>
    <n v="61"/>
    <x v="2"/>
    <x v="1"/>
    <x v="0"/>
    <x v="0"/>
    <s v="SKU1004"/>
    <n v="2"/>
    <x v="1"/>
    <x v="0"/>
    <n v="1582.38"/>
    <n v="791.19"/>
    <n v="2"/>
    <x v="28"/>
    <x v="9"/>
    <x v="1"/>
    <s v="Extended Warranty,Extended Warranty"/>
    <n v="58.31"/>
    <n v="1640.69"/>
  </r>
  <r>
    <x v="778"/>
    <n v="62"/>
    <x v="2"/>
    <x v="0"/>
    <x v="1"/>
    <x v="0"/>
    <s v="SKU1001"/>
    <n v="5"/>
    <x v="1"/>
    <x v="0"/>
    <n v="186.75"/>
    <n v="20.75"/>
    <n v="9"/>
    <x v="28"/>
    <x v="9"/>
    <x v="1"/>
    <m/>
    <n v="0"/>
    <n v="186.75"/>
  </r>
  <r>
    <x v="779"/>
    <n v="66"/>
    <x v="2"/>
    <x v="0"/>
    <x v="0"/>
    <x v="0"/>
    <s v="SKU1001"/>
    <n v="5"/>
    <x v="1"/>
    <x v="3"/>
    <n v="207.5"/>
    <n v="20.75"/>
    <n v="10"/>
    <x v="28"/>
    <x v="9"/>
    <x v="2"/>
    <s v="Extended Warranty,Accessory"/>
    <n v="50.12"/>
    <n v="257.62"/>
  </r>
  <r>
    <x v="582"/>
    <n v="69"/>
    <x v="2"/>
    <x v="1"/>
    <x v="0"/>
    <x v="1"/>
    <s v="SKU1005"/>
    <n v="3"/>
    <x v="1"/>
    <x v="2"/>
    <n v="1855.84"/>
    <n v="463.96"/>
    <n v="4"/>
    <x v="28"/>
    <x v="9"/>
    <x v="2"/>
    <s v="Extended Warranty,Impulse Item,Extended Warranty"/>
    <n v="109.69"/>
    <n v="1965.53"/>
  </r>
  <r>
    <x v="780"/>
    <n v="69"/>
    <x v="2"/>
    <x v="0"/>
    <x v="0"/>
    <x v="3"/>
    <s v="SKU1002"/>
    <n v="3"/>
    <x v="1"/>
    <x v="3"/>
    <n v="741.09"/>
    <n v="247.03"/>
    <n v="3"/>
    <x v="28"/>
    <x v="9"/>
    <x v="0"/>
    <s v="Extended Warranty"/>
    <n v="36.83"/>
    <n v="777.92000000000007"/>
  </r>
  <r>
    <x v="781"/>
    <n v="70"/>
    <x v="2"/>
    <x v="1"/>
    <x v="0"/>
    <x v="0"/>
    <s v="SKU1001"/>
    <n v="5"/>
    <x v="1"/>
    <x v="0"/>
    <n v="20.75"/>
    <n v="20.75"/>
    <n v="1"/>
    <x v="28"/>
    <x v="9"/>
    <x v="2"/>
    <s v="Extended Warranty,Impulse Item"/>
    <n v="65.63"/>
    <n v="86.38"/>
  </r>
  <r>
    <x v="782"/>
    <n v="71"/>
    <x v="2"/>
    <x v="0"/>
    <x v="0"/>
    <x v="0"/>
    <s v="SKU1004"/>
    <n v="2"/>
    <x v="1"/>
    <x v="3"/>
    <n v="6329.52"/>
    <n v="791.19"/>
    <n v="8"/>
    <x v="28"/>
    <x v="9"/>
    <x v="2"/>
    <s v="Accessory,Impulse Item"/>
    <n v="71.97"/>
    <n v="6401.4900000000007"/>
  </r>
  <r>
    <x v="783"/>
    <n v="71"/>
    <x v="2"/>
    <x v="0"/>
    <x v="0"/>
    <x v="1"/>
    <s v="SKU1005"/>
    <n v="3"/>
    <x v="1"/>
    <x v="1"/>
    <n v="4175.6400000000003"/>
    <n v="463.96"/>
    <n v="9"/>
    <x v="28"/>
    <x v="9"/>
    <x v="2"/>
    <s v="Impulse Item,Impulse Item,Accessory"/>
    <n v="41.65"/>
    <n v="4217.29"/>
  </r>
  <r>
    <x v="784"/>
    <n v="78"/>
    <x v="2"/>
    <x v="1"/>
    <x v="0"/>
    <x v="3"/>
    <s v="SKU1002"/>
    <n v="3"/>
    <x v="1"/>
    <x v="2"/>
    <n v="1482.18"/>
    <n v="247.03"/>
    <n v="6"/>
    <x v="28"/>
    <x v="9"/>
    <x v="1"/>
    <s v="Extended Warranty,Extended Warranty"/>
    <n v="74.38"/>
    <n v="1556.56"/>
  </r>
  <r>
    <x v="785"/>
    <n v="79"/>
    <x v="2"/>
    <x v="1"/>
    <x v="1"/>
    <x v="2"/>
    <s v="SKU1003"/>
    <n v="3"/>
    <x v="1"/>
    <x v="1"/>
    <n v="3379.32"/>
    <n v="844.83"/>
    <n v="4"/>
    <x v="28"/>
    <x v="9"/>
    <x v="2"/>
    <s v="Extended Warranty,Extended Warranty,Impulse Item"/>
    <n v="57.26"/>
    <n v="3436.5800000000004"/>
  </r>
  <r>
    <x v="35"/>
    <n v="23"/>
    <x v="0"/>
    <x v="0"/>
    <x v="1"/>
    <x v="3"/>
    <s v="SKU1002"/>
    <n v="3"/>
    <x v="1"/>
    <x v="3"/>
    <n v="1976.24"/>
    <n v="247.03"/>
    <n v="8"/>
    <x v="29"/>
    <x v="9"/>
    <x v="2"/>
    <s v="Impulse Item,Accessory"/>
    <n v="70.58"/>
    <n v="2046.82"/>
  </r>
  <r>
    <x v="786"/>
    <n v="28"/>
    <x v="0"/>
    <x v="1"/>
    <x v="1"/>
    <x v="1"/>
    <s v="SKU1005"/>
    <n v="3"/>
    <x v="1"/>
    <x v="2"/>
    <n v="1391.88"/>
    <n v="463.96"/>
    <n v="3"/>
    <x v="29"/>
    <x v="9"/>
    <x v="2"/>
    <m/>
    <n v="0"/>
    <n v="1391.88"/>
  </r>
  <r>
    <x v="787"/>
    <n v="32"/>
    <x v="0"/>
    <x v="0"/>
    <x v="0"/>
    <x v="2"/>
    <s v="SKU1003"/>
    <n v="3"/>
    <x v="0"/>
    <x v="3"/>
    <n v="844.83"/>
    <n v="844.83"/>
    <n v="1"/>
    <x v="29"/>
    <x v="9"/>
    <x v="2"/>
    <m/>
    <n v="0"/>
    <n v="844.83"/>
  </r>
  <r>
    <x v="788"/>
    <n v="34"/>
    <x v="0"/>
    <x v="0"/>
    <x v="0"/>
    <x v="2"/>
    <s v="SKU1003"/>
    <n v="3"/>
    <x v="0"/>
    <x v="1"/>
    <n v="4224.1499999999996"/>
    <n v="844.83"/>
    <n v="5"/>
    <x v="29"/>
    <x v="9"/>
    <x v="2"/>
    <m/>
    <n v="0"/>
    <n v="4224.1499999999996"/>
  </r>
  <r>
    <x v="694"/>
    <n v="39"/>
    <x v="1"/>
    <x v="0"/>
    <x v="0"/>
    <x v="3"/>
    <s v="SKU1002"/>
    <n v="3"/>
    <x v="0"/>
    <x v="2"/>
    <n v="1976.24"/>
    <n v="247.03"/>
    <n v="8"/>
    <x v="29"/>
    <x v="9"/>
    <x v="0"/>
    <s v="Impulse Item"/>
    <n v="13.87"/>
    <n v="1990.11"/>
  </r>
  <r>
    <x v="789"/>
    <n v="44"/>
    <x v="1"/>
    <x v="1"/>
    <x v="0"/>
    <x v="2"/>
    <s v="SKU1003"/>
    <n v="3"/>
    <x v="1"/>
    <x v="0"/>
    <n v="7603.47"/>
    <n v="844.83"/>
    <n v="9"/>
    <x v="29"/>
    <x v="9"/>
    <x v="1"/>
    <s v="Impulse Item"/>
    <n v="38.4"/>
    <n v="7641.87"/>
  </r>
  <r>
    <x v="790"/>
    <n v="46"/>
    <x v="1"/>
    <x v="1"/>
    <x v="0"/>
    <x v="3"/>
    <s v="SKU1002"/>
    <n v="3"/>
    <x v="1"/>
    <x v="1"/>
    <n v="247.03"/>
    <n v="247.03"/>
    <n v="1"/>
    <x v="29"/>
    <x v="9"/>
    <x v="2"/>
    <s v="Extended Warranty"/>
    <n v="34.590000000000003"/>
    <n v="281.62"/>
  </r>
  <r>
    <x v="791"/>
    <n v="49"/>
    <x v="1"/>
    <x v="0"/>
    <x v="0"/>
    <x v="1"/>
    <s v="SKU1005"/>
    <n v="3"/>
    <x v="1"/>
    <x v="0"/>
    <n v="3711.68"/>
    <n v="463.96"/>
    <n v="8"/>
    <x v="29"/>
    <x v="9"/>
    <x v="1"/>
    <m/>
    <n v="0"/>
    <n v="3711.68"/>
  </r>
  <r>
    <x v="792"/>
    <n v="50"/>
    <x v="1"/>
    <x v="0"/>
    <x v="0"/>
    <x v="1"/>
    <s v="SKU1005"/>
    <n v="3"/>
    <x v="0"/>
    <x v="2"/>
    <n v="3711.68"/>
    <n v="463.96"/>
    <n v="8"/>
    <x v="29"/>
    <x v="9"/>
    <x v="0"/>
    <m/>
    <n v="0"/>
    <n v="3711.68"/>
  </r>
  <r>
    <x v="793"/>
    <n v="52"/>
    <x v="1"/>
    <x v="1"/>
    <x v="0"/>
    <x v="0"/>
    <s v="SKU1004"/>
    <n v="2"/>
    <x v="1"/>
    <x v="3"/>
    <n v="5538.33"/>
    <n v="791.19"/>
    <n v="7"/>
    <x v="29"/>
    <x v="9"/>
    <x v="2"/>
    <m/>
    <n v="0"/>
    <n v="5538.33"/>
  </r>
  <r>
    <x v="794"/>
    <n v="52"/>
    <x v="1"/>
    <x v="0"/>
    <x v="1"/>
    <x v="1"/>
    <s v="SKU1005"/>
    <n v="3"/>
    <x v="1"/>
    <x v="2"/>
    <n v="3711.68"/>
    <n v="463.96"/>
    <n v="8"/>
    <x v="29"/>
    <x v="9"/>
    <x v="1"/>
    <m/>
    <n v="0"/>
    <n v="3711.68"/>
  </r>
  <r>
    <x v="795"/>
    <n v="54"/>
    <x v="1"/>
    <x v="0"/>
    <x v="0"/>
    <x v="2"/>
    <s v="SKU1003"/>
    <n v="3"/>
    <x v="0"/>
    <x v="2"/>
    <n v="1689.66"/>
    <n v="844.83"/>
    <n v="2"/>
    <x v="29"/>
    <x v="9"/>
    <x v="2"/>
    <s v="Impulse Item,Extended Warranty"/>
    <n v="64.69"/>
    <n v="1754.3500000000001"/>
  </r>
  <r>
    <x v="796"/>
    <n v="58"/>
    <x v="2"/>
    <x v="0"/>
    <x v="0"/>
    <x v="3"/>
    <s v="SKU1002"/>
    <n v="3"/>
    <x v="0"/>
    <x v="2"/>
    <n v="2223.27"/>
    <n v="247.03"/>
    <n v="9"/>
    <x v="29"/>
    <x v="9"/>
    <x v="0"/>
    <s v="Accessory,Extended Warranty,Extended Warranty"/>
    <n v="100.66"/>
    <n v="2323.9299999999998"/>
  </r>
  <r>
    <x v="797"/>
    <n v="61"/>
    <x v="2"/>
    <x v="1"/>
    <x v="0"/>
    <x v="2"/>
    <s v="SKU1003"/>
    <n v="3"/>
    <x v="0"/>
    <x v="3"/>
    <n v="6758.64"/>
    <n v="844.83"/>
    <n v="8"/>
    <x v="29"/>
    <x v="9"/>
    <x v="2"/>
    <s v="Accessory"/>
    <n v="39.61"/>
    <n v="6798.25"/>
  </r>
  <r>
    <x v="798"/>
    <n v="65"/>
    <x v="2"/>
    <x v="1"/>
    <x v="0"/>
    <x v="1"/>
    <s v="SKU1005"/>
    <n v="3"/>
    <x v="0"/>
    <x v="1"/>
    <n v="463.96"/>
    <n v="463.96"/>
    <n v="1"/>
    <x v="29"/>
    <x v="9"/>
    <x v="2"/>
    <s v="Accessory,Impulse Item,Impulse Item"/>
    <n v="59.57"/>
    <n v="523.53"/>
  </r>
  <r>
    <x v="799"/>
    <n v="66"/>
    <x v="2"/>
    <x v="1"/>
    <x v="1"/>
    <x v="1"/>
    <s v="SKU1005"/>
    <n v="3"/>
    <x v="0"/>
    <x v="3"/>
    <n v="1391.88"/>
    <n v="463.96"/>
    <n v="3"/>
    <x v="29"/>
    <x v="9"/>
    <x v="2"/>
    <s v="Extended Warranty,Impulse Item"/>
    <n v="49.67"/>
    <n v="1441.5500000000002"/>
  </r>
  <r>
    <x v="800"/>
    <n v="74"/>
    <x v="2"/>
    <x v="0"/>
    <x v="0"/>
    <x v="0"/>
    <s v="SKU1001"/>
    <n v="5"/>
    <x v="1"/>
    <x v="2"/>
    <n v="145.25"/>
    <n v="20.75"/>
    <n v="7"/>
    <x v="29"/>
    <x v="9"/>
    <x v="2"/>
    <s v="Accessory,Extended Warranty,Extended Warranty"/>
    <n v="67.260000000000005"/>
    <n v="212.51"/>
  </r>
  <r>
    <x v="801"/>
    <n v="79"/>
    <x v="2"/>
    <x v="1"/>
    <x v="1"/>
    <x v="3"/>
    <s v="SKU1002"/>
    <n v="3"/>
    <x v="0"/>
    <x v="0"/>
    <n v="247.03"/>
    <n v="247.03"/>
    <n v="1"/>
    <x v="29"/>
    <x v="9"/>
    <x v="1"/>
    <s v="Impulse Item,Impulse Item,Accessory"/>
    <n v="69.959999999999994"/>
    <n v="316.99"/>
  </r>
  <r>
    <x v="802"/>
    <n v="19"/>
    <x v="0"/>
    <x v="0"/>
    <x v="0"/>
    <x v="3"/>
    <s v="SKU1002"/>
    <n v="3"/>
    <x v="1"/>
    <x v="1"/>
    <n v="1482.18"/>
    <n v="247.03"/>
    <n v="6"/>
    <x v="30"/>
    <x v="10"/>
    <x v="2"/>
    <s v="Accessory"/>
    <n v="38.99"/>
    <n v="1521.17"/>
  </r>
  <r>
    <x v="803"/>
    <n v="20"/>
    <x v="0"/>
    <x v="1"/>
    <x v="0"/>
    <x v="0"/>
    <s v="SKU1004"/>
    <n v="2"/>
    <x v="1"/>
    <x v="3"/>
    <n v="3955.95"/>
    <n v="791.19"/>
    <n v="5"/>
    <x v="30"/>
    <x v="10"/>
    <x v="1"/>
    <m/>
    <n v="0"/>
    <n v="3955.95"/>
  </r>
  <r>
    <x v="804"/>
    <n v="21"/>
    <x v="0"/>
    <x v="0"/>
    <x v="0"/>
    <x v="1"/>
    <s v="SKU1005"/>
    <n v="3"/>
    <x v="0"/>
    <x v="1"/>
    <n v="1391.88"/>
    <n v="463.96"/>
    <n v="3"/>
    <x v="30"/>
    <x v="10"/>
    <x v="2"/>
    <s v="Impulse Item"/>
    <n v="40.42"/>
    <n v="1432.3000000000002"/>
  </r>
  <r>
    <x v="805"/>
    <n v="23"/>
    <x v="0"/>
    <x v="1"/>
    <x v="0"/>
    <x v="0"/>
    <s v="SKU1004"/>
    <n v="2"/>
    <x v="1"/>
    <x v="1"/>
    <n v="1582.38"/>
    <n v="791.19"/>
    <n v="2"/>
    <x v="30"/>
    <x v="10"/>
    <x v="1"/>
    <s v="Accessory,Accessory"/>
    <n v="32.24"/>
    <n v="1614.6200000000001"/>
  </r>
  <r>
    <x v="806"/>
    <n v="25"/>
    <x v="0"/>
    <x v="0"/>
    <x v="1"/>
    <x v="2"/>
    <s v="SKU1003"/>
    <n v="3"/>
    <x v="1"/>
    <x v="2"/>
    <n v="6758.64"/>
    <n v="844.83"/>
    <n v="8"/>
    <x v="30"/>
    <x v="10"/>
    <x v="1"/>
    <m/>
    <n v="0"/>
    <n v="6758.64"/>
  </r>
  <r>
    <x v="807"/>
    <n v="28"/>
    <x v="0"/>
    <x v="0"/>
    <x v="0"/>
    <x v="2"/>
    <s v="SKU1003"/>
    <n v="3"/>
    <x v="1"/>
    <x v="2"/>
    <n v="5068.9799999999996"/>
    <n v="844.83"/>
    <n v="6"/>
    <x v="30"/>
    <x v="10"/>
    <x v="2"/>
    <m/>
    <n v="0"/>
    <n v="5068.9799999999996"/>
  </r>
  <r>
    <x v="808"/>
    <n v="31"/>
    <x v="0"/>
    <x v="1"/>
    <x v="1"/>
    <x v="1"/>
    <s v="SKU1005"/>
    <n v="3"/>
    <x v="1"/>
    <x v="3"/>
    <n v="2783.76"/>
    <n v="463.96"/>
    <n v="6"/>
    <x v="30"/>
    <x v="10"/>
    <x v="1"/>
    <s v="Accessory,Impulse Item"/>
    <n v="45.48"/>
    <n v="2829.2400000000002"/>
  </r>
  <r>
    <x v="809"/>
    <n v="36"/>
    <x v="1"/>
    <x v="1"/>
    <x v="0"/>
    <x v="3"/>
    <s v="SKU1002"/>
    <n v="3"/>
    <x v="1"/>
    <x v="0"/>
    <n v="247.03"/>
    <n v="247.03"/>
    <n v="1"/>
    <x v="30"/>
    <x v="10"/>
    <x v="0"/>
    <m/>
    <n v="0"/>
    <n v="247.03"/>
  </r>
  <r>
    <x v="810"/>
    <n v="37"/>
    <x v="1"/>
    <x v="0"/>
    <x v="0"/>
    <x v="0"/>
    <s v="SKU1001"/>
    <n v="5"/>
    <x v="1"/>
    <x v="2"/>
    <n v="145.25"/>
    <n v="20.75"/>
    <n v="7"/>
    <x v="30"/>
    <x v="10"/>
    <x v="2"/>
    <s v="Extended Warranty,Extended Warranty,Impulse Item"/>
    <n v="64.8"/>
    <n v="210.05"/>
  </r>
  <r>
    <x v="811"/>
    <n v="39"/>
    <x v="1"/>
    <x v="1"/>
    <x v="1"/>
    <x v="0"/>
    <s v="SKU1001"/>
    <n v="5"/>
    <x v="1"/>
    <x v="0"/>
    <n v="62.25"/>
    <n v="20.75"/>
    <n v="3"/>
    <x v="30"/>
    <x v="10"/>
    <x v="2"/>
    <s v="Impulse Item"/>
    <n v="18.100000000000001"/>
    <n v="80.349999999999994"/>
  </r>
  <r>
    <x v="812"/>
    <n v="41"/>
    <x v="1"/>
    <x v="1"/>
    <x v="0"/>
    <x v="1"/>
    <s v="SKU1005"/>
    <n v="3"/>
    <x v="0"/>
    <x v="1"/>
    <n v="3711.68"/>
    <n v="463.96"/>
    <n v="8"/>
    <x v="30"/>
    <x v="10"/>
    <x v="2"/>
    <m/>
    <n v="0"/>
    <n v="3711.68"/>
  </r>
  <r>
    <x v="813"/>
    <n v="44"/>
    <x v="1"/>
    <x v="0"/>
    <x v="0"/>
    <x v="2"/>
    <s v="SKU1003"/>
    <n v="3"/>
    <x v="1"/>
    <x v="2"/>
    <n v="4224.1499999999996"/>
    <n v="844.83"/>
    <n v="5"/>
    <x v="30"/>
    <x v="10"/>
    <x v="1"/>
    <m/>
    <n v="0"/>
    <n v="4224.1499999999996"/>
  </r>
  <r>
    <x v="571"/>
    <n v="44"/>
    <x v="1"/>
    <x v="1"/>
    <x v="0"/>
    <x v="3"/>
    <s v="SKU1002"/>
    <n v="3"/>
    <x v="0"/>
    <x v="1"/>
    <n v="2470.3000000000002"/>
    <n v="247.03"/>
    <n v="10"/>
    <x v="30"/>
    <x v="10"/>
    <x v="2"/>
    <s v="Impulse Item,Extended Warranty"/>
    <n v="50.72"/>
    <n v="2521.02"/>
  </r>
  <r>
    <x v="814"/>
    <n v="45"/>
    <x v="1"/>
    <x v="0"/>
    <x v="0"/>
    <x v="0"/>
    <s v="SKU1001"/>
    <n v="5"/>
    <x v="0"/>
    <x v="1"/>
    <n v="20.75"/>
    <n v="20.75"/>
    <n v="1"/>
    <x v="30"/>
    <x v="10"/>
    <x v="2"/>
    <s v="Impulse Item,Accessory"/>
    <n v="57.05"/>
    <n v="77.8"/>
  </r>
  <r>
    <x v="815"/>
    <n v="49"/>
    <x v="1"/>
    <x v="0"/>
    <x v="1"/>
    <x v="2"/>
    <s v="SKU1003"/>
    <n v="3"/>
    <x v="1"/>
    <x v="0"/>
    <n v="5913.81"/>
    <n v="844.83"/>
    <n v="7"/>
    <x v="30"/>
    <x v="10"/>
    <x v="2"/>
    <s v="Extended Warranty"/>
    <n v="34.03"/>
    <n v="5947.84"/>
  </r>
  <r>
    <x v="816"/>
    <n v="54"/>
    <x v="1"/>
    <x v="0"/>
    <x v="0"/>
    <x v="0"/>
    <s v="SKU1004"/>
    <n v="2"/>
    <x v="1"/>
    <x v="3"/>
    <n v="4747.1400000000003"/>
    <n v="791.19"/>
    <n v="6"/>
    <x v="30"/>
    <x v="10"/>
    <x v="0"/>
    <m/>
    <n v="0"/>
    <n v="4747.1400000000003"/>
  </r>
  <r>
    <x v="817"/>
    <n v="55"/>
    <x v="1"/>
    <x v="0"/>
    <x v="0"/>
    <x v="2"/>
    <s v="SKU1003"/>
    <n v="3"/>
    <x v="1"/>
    <x v="1"/>
    <n v="844.83"/>
    <n v="844.83"/>
    <n v="1"/>
    <x v="30"/>
    <x v="10"/>
    <x v="0"/>
    <s v="Extended Warranty,Impulse Item"/>
    <n v="49.61"/>
    <n v="894.44"/>
  </r>
  <r>
    <x v="818"/>
    <n v="58"/>
    <x v="2"/>
    <x v="1"/>
    <x v="0"/>
    <x v="1"/>
    <s v="SKU1005"/>
    <n v="3"/>
    <x v="1"/>
    <x v="1"/>
    <n v="4175.6400000000003"/>
    <n v="463.96"/>
    <n v="9"/>
    <x v="30"/>
    <x v="10"/>
    <x v="0"/>
    <s v="Extended Warranty,Impulse Item,Accessory"/>
    <n v="79.150000000000006"/>
    <n v="4254.79"/>
  </r>
  <r>
    <x v="819"/>
    <n v="59"/>
    <x v="2"/>
    <x v="1"/>
    <x v="0"/>
    <x v="1"/>
    <s v="SKU1005"/>
    <n v="3"/>
    <x v="1"/>
    <x v="2"/>
    <n v="2783.76"/>
    <n v="463.96"/>
    <n v="6"/>
    <x v="30"/>
    <x v="10"/>
    <x v="2"/>
    <s v="Accessory"/>
    <n v="11.62"/>
    <n v="2795.38"/>
  </r>
  <r>
    <x v="820"/>
    <n v="69"/>
    <x v="2"/>
    <x v="0"/>
    <x v="0"/>
    <x v="1"/>
    <s v="SKU1005"/>
    <n v="3"/>
    <x v="1"/>
    <x v="2"/>
    <n v="3711.68"/>
    <n v="463.96"/>
    <n v="8"/>
    <x v="30"/>
    <x v="10"/>
    <x v="1"/>
    <s v="Impulse Item,Accessory"/>
    <n v="54.56"/>
    <n v="3766.24"/>
  </r>
  <r>
    <x v="821"/>
    <n v="73"/>
    <x v="2"/>
    <x v="0"/>
    <x v="1"/>
    <x v="2"/>
    <s v="SKU1003"/>
    <n v="3"/>
    <x v="1"/>
    <x v="2"/>
    <n v="5913.81"/>
    <n v="844.83"/>
    <n v="7"/>
    <x v="30"/>
    <x v="10"/>
    <x v="2"/>
    <s v="Impulse Item,Extended Warranty"/>
    <n v="50.22"/>
    <n v="5964.0300000000007"/>
  </r>
  <r>
    <x v="822"/>
    <n v="73"/>
    <x v="2"/>
    <x v="0"/>
    <x v="0"/>
    <x v="0"/>
    <s v="SKU1004"/>
    <n v="2"/>
    <x v="0"/>
    <x v="0"/>
    <n v="2373.5700000000002"/>
    <n v="791.19"/>
    <n v="3"/>
    <x v="30"/>
    <x v="10"/>
    <x v="1"/>
    <s v="Accessory"/>
    <n v="17.78"/>
    <n v="2391.3500000000004"/>
  </r>
  <r>
    <x v="823"/>
    <n v="74"/>
    <x v="2"/>
    <x v="0"/>
    <x v="0"/>
    <x v="0"/>
    <s v="SKU1001"/>
    <n v="5"/>
    <x v="1"/>
    <x v="0"/>
    <n v="20.75"/>
    <n v="20.75"/>
    <n v="1"/>
    <x v="30"/>
    <x v="10"/>
    <x v="0"/>
    <s v="Impulse Item,Impulse Item,Extended Warranty"/>
    <n v="91.36"/>
    <n v="112.11"/>
  </r>
  <r>
    <x v="824"/>
    <n v="74"/>
    <x v="2"/>
    <x v="0"/>
    <x v="0"/>
    <x v="2"/>
    <s v="SKU1003"/>
    <n v="3"/>
    <x v="0"/>
    <x v="2"/>
    <n v="6758.64"/>
    <n v="844.83"/>
    <n v="8"/>
    <x v="30"/>
    <x v="10"/>
    <x v="2"/>
    <s v="Impulse Item,Accessory"/>
    <n v="35.619999999999997"/>
    <n v="6794.26"/>
  </r>
  <r>
    <x v="825"/>
    <n v="76"/>
    <x v="2"/>
    <x v="0"/>
    <x v="0"/>
    <x v="3"/>
    <s v="SKU1002"/>
    <n v="3"/>
    <x v="1"/>
    <x v="3"/>
    <n v="247.03"/>
    <n v="247.03"/>
    <n v="1"/>
    <x v="30"/>
    <x v="10"/>
    <x v="1"/>
    <s v="Extended Warranty,Extended Warranty"/>
    <n v="85.24"/>
    <n v="332.27"/>
  </r>
  <r>
    <x v="826"/>
    <n v="78"/>
    <x v="2"/>
    <x v="0"/>
    <x v="0"/>
    <x v="1"/>
    <s v="SKU1005"/>
    <n v="3"/>
    <x v="0"/>
    <x v="2"/>
    <n v="2319.8000000000002"/>
    <n v="463.96"/>
    <n v="5"/>
    <x v="30"/>
    <x v="10"/>
    <x v="1"/>
    <m/>
    <n v="0"/>
    <n v="2319.8000000000002"/>
  </r>
  <r>
    <x v="827"/>
    <n v="79"/>
    <x v="2"/>
    <x v="1"/>
    <x v="0"/>
    <x v="1"/>
    <s v="SKU1005"/>
    <n v="3"/>
    <x v="1"/>
    <x v="2"/>
    <n v="927.92"/>
    <n v="463.96"/>
    <n v="2"/>
    <x v="30"/>
    <x v="10"/>
    <x v="1"/>
    <m/>
    <n v="0"/>
    <n v="927.92"/>
  </r>
  <r>
    <x v="828"/>
    <n v="80"/>
    <x v="2"/>
    <x v="1"/>
    <x v="0"/>
    <x v="3"/>
    <s v="SKU1002"/>
    <n v="3"/>
    <x v="0"/>
    <x v="2"/>
    <n v="2223.27"/>
    <n v="247.03"/>
    <n v="9"/>
    <x v="30"/>
    <x v="10"/>
    <x v="0"/>
    <s v="Impulse Item"/>
    <n v="15.63"/>
    <n v="2238.9"/>
  </r>
  <r>
    <x v="829"/>
    <n v="19"/>
    <x v="0"/>
    <x v="0"/>
    <x v="0"/>
    <x v="0"/>
    <s v="SKU1004"/>
    <n v="2"/>
    <x v="0"/>
    <x v="0"/>
    <n v="2373.5700000000002"/>
    <n v="791.19"/>
    <n v="3"/>
    <x v="31"/>
    <x v="10"/>
    <x v="0"/>
    <s v="Extended Warranty,Extended Warranty,Accessory"/>
    <n v="74.930000000000007"/>
    <n v="2448.5"/>
  </r>
  <r>
    <x v="830"/>
    <n v="20"/>
    <x v="0"/>
    <x v="0"/>
    <x v="0"/>
    <x v="1"/>
    <s v="SKU1005"/>
    <n v="3"/>
    <x v="1"/>
    <x v="2"/>
    <n v="927.92"/>
    <n v="463.96"/>
    <n v="2"/>
    <x v="31"/>
    <x v="10"/>
    <x v="0"/>
    <s v="Accessory,Impulse Item"/>
    <n v="62.63"/>
    <n v="990.55"/>
  </r>
  <r>
    <x v="831"/>
    <n v="20"/>
    <x v="0"/>
    <x v="1"/>
    <x v="1"/>
    <x v="1"/>
    <s v="SKU1005"/>
    <n v="3"/>
    <x v="1"/>
    <x v="3"/>
    <n v="1855.84"/>
    <n v="463.96"/>
    <n v="4"/>
    <x v="31"/>
    <x v="10"/>
    <x v="1"/>
    <m/>
    <n v="0"/>
    <n v="1855.84"/>
  </r>
  <r>
    <x v="832"/>
    <n v="20"/>
    <x v="0"/>
    <x v="1"/>
    <x v="0"/>
    <x v="2"/>
    <s v="SKU1003"/>
    <n v="3"/>
    <x v="1"/>
    <x v="3"/>
    <n v="2534.4899999999998"/>
    <n v="844.83"/>
    <n v="3"/>
    <x v="31"/>
    <x v="10"/>
    <x v="2"/>
    <s v="Extended Warranty"/>
    <n v="43.98"/>
    <n v="2578.4699999999998"/>
  </r>
  <r>
    <x v="833"/>
    <n v="21"/>
    <x v="0"/>
    <x v="0"/>
    <x v="0"/>
    <x v="0"/>
    <s v="SKU1004"/>
    <n v="2"/>
    <x v="0"/>
    <x v="3"/>
    <n v="791.19"/>
    <n v="791.19"/>
    <n v="1"/>
    <x v="31"/>
    <x v="10"/>
    <x v="0"/>
    <m/>
    <n v="0"/>
    <n v="791.19"/>
  </r>
  <r>
    <x v="834"/>
    <n v="22"/>
    <x v="0"/>
    <x v="0"/>
    <x v="1"/>
    <x v="0"/>
    <s v="SKU1001"/>
    <n v="5"/>
    <x v="1"/>
    <x v="2"/>
    <n v="20.75"/>
    <n v="20.75"/>
    <n v="1"/>
    <x v="31"/>
    <x v="10"/>
    <x v="1"/>
    <s v="Extended Warranty,Impulse Item"/>
    <n v="22.88"/>
    <n v="43.629999999999995"/>
  </r>
  <r>
    <x v="835"/>
    <n v="27"/>
    <x v="0"/>
    <x v="0"/>
    <x v="1"/>
    <x v="1"/>
    <s v="SKU1005"/>
    <n v="3"/>
    <x v="0"/>
    <x v="1"/>
    <n v="3247.72"/>
    <n v="463.96"/>
    <n v="7"/>
    <x v="31"/>
    <x v="10"/>
    <x v="1"/>
    <s v="Extended Warranty,Impulse Item,Impulse Item"/>
    <n v="28.78"/>
    <n v="3276.5"/>
  </r>
  <r>
    <x v="836"/>
    <n v="33"/>
    <x v="0"/>
    <x v="0"/>
    <x v="0"/>
    <x v="2"/>
    <s v="SKU1003"/>
    <n v="3"/>
    <x v="0"/>
    <x v="1"/>
    <n v="7603.47"/>
    <n v="844.83"/>
    <n v="9"/>
    <x v="31"/>
    <x v="10"/>
    <x v="2"/>
    <s v="Extended Warranty"/>
    <n v="8.89"/>
    <n v="7612.3600000000006"/>
  </r>
  <r>
    <x v="837"/>
    <n v="37"/>
    <x v="1"/>
    <x v="1"/>
    <x v="0"/>
    <x v="0"/>
    <s v="SKU1001"/>
    <n v="5"/>
    <x v="1"/>
    <x v="3"/>
    <n v="186.75"/>
    <n v="20.75"/>
    <n v="9"/>
    <x v="31"/>
    <x v="10"/>
    <x v="1"/>
    <m/>
    <n v="0"/>
    <n v="186.75"/>
  </r>
  <r>
    <x v="838"/>
    <n v="37"/>
    <x v="1"/>
    <x v="0"/>
    <x v="0"/>
    <x v="0"/>
    <s v="SKU1001"/>
    <n v="5"/>
    <x v="1"/>
    <x v="3"/>
    <n v="186.75"/>
    <n v="20.75"/>
    <n v="9"/>
    <x v="31"/>
    <x v="10"/>
    <x v="0"/>
    <s v="Accessory"/>
    <n v="35.17"/>
    <n v="221.92000000000002"/>
  </r>
  <r>
    <x v="839"/>
    <n v="38"/>
    <x v="1"/>
    <x v="0"/>
    <x v="0"/>
    <x v="1"/>
    <s v="SKU1005"/>
    <n v="3"/>
    <x v="1"/>
    <x v="2"/>
    <n v="1855.84"/>
    <n v="463.96"/>
    <n v="4"/>
    <x v="31"/>
    <x v="10"/>
    <x v="1"/>
    <s v="Extended Warranty,Accessory,Accessory"/>
    <n v="60.89"/>
    <n v="1916.73"/>
  </r>
  <r>
    <x v="840"/>
    <n v="39"/>
    <x v="1"/>
    <x v="0"/>
    <x v="0"/>
    <x v="3"/>
    <s v="SKU1002"/>
    <n v="3"/>
    <x v="1"/>
    <x v="3"/>
    <n v="1235.1500000000001"/>
    <n v="247.03"/>
    <n v="5"/>
    <x v="31"/>
    <x v="10"/>
    <x v="2"/>
    <s v="Impulse Item"/>
    <n v="12.66"/>
    <n v="1247.8100000000002"/>
  </r>
  <r>
    <x v="841"/>
    <n v="42"/>
    <x v="1"/>
    <x v="1"/>
    <x v="0"/>
    <x v="0"/>
    <s v="SKU1004"/>
    <n v="2"/>
    <x v="0"/>
    <x v="0"/>
    <n v="3955.95"/>
    <n v="791.19"/>
    <n v="5"/>
    <x v="31"/>
    <x v="10"/>
    <x v="1"/>
    <s v="Accessory,Accessory,Extended Warranty"/>
    <n v="42.83"/>
    <n v="3998.7799999999997"/>
  </r>
  <r>
    <x v="842"/>
    <n v="44"/>
    <x v="1"/>
    <x v="0"/>
    <x v="0"/>
    <x v="2"/>
    <s v="SKU1003"/>
    <n v="3"/>
    <x v="1"/>
    <x v="2"/>
    <n v="5913.81"/>
    <n v="844.83"/>
    <n v="7"/>
    <x v="31"/>
    <x v="10"/>
    <x v="0"/>
    <s v="Accessory,Impulse Item"/>
    <n v="46.24"/>
    <n v="5960.05"/>
  </r>
  <r>
    <x v="843"/>
    <n v="68"/>
    <x v="2"/>
    <x v="1"/>
    <x v="0"/>
    <x v="0"/>
    <s v="SKU1004"/>
    <n v="2"/>
    <x v="0"/>
    <x v="2"/>
    <n v="3955.95"/>
    <n v="791.19"/>
    <n v="5"/>
    <x v="31"/>
    <x v="10"/>
    <x v="2"/>
    <m/>
    <n v="0"/>
    <n v="3955.95"/>
  </r>
  <r>
    <x v="844"/>
    <n v="80"/>
    <x v="2"/>
    <x v="1"/>
    <x v="0"/>
    <x v="1"/>
    <s v="SKU1005"/>
    <n v="3"/>
    <x v="1"/>
    <x v="3"/>
    <n v="1855.84"/>
    <n v="463.96"/>
    <n v="4"/>
    <x v="31"/>
    <x v="10"/>
    <x v="1"/>
    <m/>
    <n v="0"/>
    <n v="1855.84"/>
  </r>
  <r>
    <x v="845"/>
    <n v="80"/>
    <x v="2"/>
    <x v="1"/>
    <x v="1"/>
    <x v="0"/>
    <s v="SKU1004"/>
    <n v="2"/>
    <x v="0"/>
    <x v="3"/>
    <n v="1582.38"/>
    <n v="791.19"/>
    <n v="2"/>
    <x v="31"/>
    <x v="10"/>
    <x v="2"/>
    <s v="Impulse Item"/>
    <n v="14.09"/>
    <n v="1596.47"/>
  </r>
  <r>
    <x v="846"/>
    <n v="23"/>
    <x v="0"/>
    <x v="0"/>
    <x v="0"/>
    <x v="2"/>
    <s v="SKU1003"/>
    <n v="3"/>
    <x v="0"/>
    <x v="2"/>
    <n v="2534.4899999999998"/>
    <n v="844.83"/>
    <n v="3"/>
    <x v="32"/>
    <x v="10"/>
    <x v="2"/>
    <s v="Impulse Item"/>
    <n v="13.57"/>
    <n v="2548.06"/>
  </r>
  <r>
    <x v="847"/>
    <n v="25"/>
    <x v="0"/>
    <x v="0"/>
    <x v="0"/>
    <x v="3"/>
    <s v="SKU1002"/>
    <n v="3"/>
    <x v="0"/>
    <x v="0"/>
    <n v="1976.24"/>
    <n v="247.03"/>
    <n v="8"/>
    <x v="32"/>
    <x v="10"/>
    <x v="0"/>
    <s v="Extended Warranty,Impulse Item"/>
    <n v="58.13"/>
    <n v="2034.3700000000001"/>
  </r>
  <r>
    <x v="848"/>
    <n v="28"/>
    <x v="0"/>
    <x v="0"/>
    <x v="0"/>
    <x v="2"/>
    <s v="SKU1003"/>
    <n v="3"/>
    <x v="1"/>
    <x v="0"/>
    <n v="844.83"/>
    <n v="844.83"/>
    <n v="1"/>
    <x v="32"/>
    <x v="10"/>
    <x v="1"/>
    <s v="Extended Warranty"/>
    <n v="42.28"/>
    <n v="887.11"/>
  </r>
  <r>
    <x v="849"/>
    <n v="29"/>
    <x v="0"/>
    <x v="0"/>
    <x v="1"/>
    <x v="2"/>
    <s v="SKU1003"/>
    <n v="3"/>
    <x v="0"/>
    <x v="3"/>
    <n v="1689.66"/>
    <n v="844.83"/>
    <n v="2"/>
    <x v="32"/>
    <x v="10"/>
    <x v="1"/>
    <m/>
    <n v="0"/>
    <n v="1689.66"/>
  </r>
  <r>
    <x v="258"/>
    <n v="36"/>
    <x v="1"/>
    <x v="1"/>
    <x v="0"/>
    <x v="1"/>
    <s v="SKU1005"/>
    <n v="3"/>
    <x v="0"/>
    <x v="3"/>
    <n v="463.96"/>
    <n v="463.96"/>
    <n v="1"/>
    <x v="32"/>
    <x v="10"/>
    <x v="0"/>
    <s v="Extended Warranty,Accessory,Extended Warranty"/>
    <n v="65.16"/>
    <n v="529.12"/>
  </r>
  <r>
    <x v="850"/>
    <n v="37"/>
    <x v="1"/>
    <x v="1"/>
    <x v="0"/>
    <x v="0"/>
    <s v="SKU1004"/>
    <n v="2"/>
    <x v="0"/>
    <x v="0"/>
    <n v="7911.9"/>
    <n v="791.19"/>
    <n v="10"/>
    <x v="32"/>
    <x v="10"/>
    <x v="0"/>
    <s v="Accessory,Accessory,Extended Warranty"/>
    <n v="73.39"/>
    <n v="7985.29"/>
  </r>
  <r>
    <x v="851"/>
    <n v="38"/>
    <x v="1"/>
    <x v="0"/>
    <x v="0"/>
    <x v="3"/>
    <s v="SKU1002"/>
    <n v="3"/>
    <x v="1"/>
    <x v="0"/>
    <n v="2470.3000000000002"/>
    <n v="247.03"/>
    <n v="10"/>
    <x v="32"/>
    <x v="10"/>
    <x v="2"/>
    <s v="Impulse Item,Impulse Item"/>
    <n v="68.38"/>
    <n v="2538.6800000000003"/>
  </r>
  <r>
    <x v="852"/>
    <n v="47"/>
    <x v="1"/>
    <x v="1"/>
    <x v="0"/>
    <x v="0"/>
    <s v="SKU1001"/>
    <n v="5"/>
    <x v="0"/>
    <x v="2"/>
    <n v="41.5"/>
    <n v="20.75"/>
    <n v="2"/>
    <x v="32"/>
    <x v="10"/>
    <x v="2"/>
    <s v="Impulse Item"/>
    <n v="32.32"/>
    <n v="73.819999999999993"/>
  </r>
  <r>
    <x v="853"/>
    <n v="47"/>
    <x v="1"/>
    <x v="0"/>
    <x v="0"/>
    <x v="0"/>
    <s v="SKU1001"/>
    <n v="5"/>
    <x v="1"/>
    <x v="0"/>
    <n v="186.75"/>
    <n v="20.75"/>
    <n v="9"/>
    <x v="32"/>
    <x v="10"/>
    <x v="2"/>
    <s v="Impulse Item,Impulse Item,Extended Warranty"/>
    <n v="92.97"/>
    <n v="279.72000000000003"/>
  </r>
  <r>
    <x v="854"/>
    <n v="52"/>
    <x v="1"/>
    <x v="1"/>
    <x v="0"/>
    <x v="0"/>
    <s v="SKU1004"/>
    <n v="2"/>
    <x v="1"/>
    <x v="2"/>
    <n v="5538.33"/>
    <n v="791.19"/>
    <n v="7"/>
    <x v="32"/>
    <x v="10"/>
    <x v="2"/>
    <s v="Extended Warranty,Impulse Item,Impulse Item"/>
    <n v="94.83"/>
    <n v="5633.16"/>
  </r>
  <r>
    <x v="855"/>
    <n v="56"/>
    <x v="2"/>
    <x v="0"/>
    <x v="0"/>
    <x v="1"/>
    <s v="SKU1005"/>
    <n v="3"/>
    <x v="0"/>
    <x v="0"/>
    <n v="4639.6000000000004"/>
    <n v="463.96"/>
    <n v="10"/>
    <x v="32"/>
    <x v="10"/>
    <x v="2"/>
    <s v="Impulse Item"/>
    <n v="37.119999999999997"/>
    <n v="4676.72"/>
  </r>
  <r>
    <x v="856"/>
    <n v="57"/>
    <x v="2"/>
    <x v="0"/>
    <x v="0"/>
    <x v="1"/>
    <s v="SKU1005"/>
    <n v="3"/>
    <x v="0"/>
    <x v="0"/>
    <n v="927.92"/>
    <n v="463.96"/>
    <n v="2"/>
    <x v="32"/>
    <x v="10"/>
    <x v="1"/>
    <m/>
    <n v="0"/>
    <n v="927.92"/>
  </r>
  <r>
    <x v="857"/>
    <n v="57"/>
    <x v="2"/>
    <x v="1"/>
    <x v="1"/>
    <x v="0"/>
    <s v="SKU1001"/>
    <n v="5"/>
    <x v="0"/>
    <x v="0"/>
    <n v="145.25"/>
    <n v="20.75"/>
    <n v="7"/>
    <x v="32"/>
    <x v="10"/>
    <x v="2"/>
    <s v="Accessory"/>
    <n v="30.84"/>
    <n v="176.09"/>
  </r>
  <r>
    <x v="604"/>
    <n v="58"/>
    <x v="2"/>
    <x v="0"/>
    <x v="0"/>
    <x v="0"/>
    <s v="SKU1001"/>
    <n v="5"/>
    <x v="0"/>
    <x v="3"/>
    <n v="166"/>
    <n v="20.75"/>
    <n v="8"/>
    <x v="32"/>
    <x v="10"/>
    <x v="2"/>
    <m/>
    <n v="0"/>
    <n v="166"/>
  </r>
  <r>
    <x v="858"/>
    <n v="60"/>
    <x v="2"/>
    <x v="1"/>
    <x v="1"/>
    <x v="1"/>
    <s v="SKU1005"/>
    <n v="3"/>
    <x v="0"/>
    <x v="3"/>
    <n v="1391.88"/>
    <n v="463.96"/>
    <n v="3"/>
    <x v="32"/>
    <x v="10"/>
    <x v="1"/>
    <s v="Accessory,Extended Warranty"/>
    <n v="62.89"/>
    <n v="1454.7700000000002"/>
  </r>
  <r>
    <x v="859"/>
    <n v="61"/>
    <x v="2"/>
    <x v="1"/>
    <x v="0"/>
    <x v="0"/>
    <s v="SKU1004"/>
    <n v="2"/>
    <x v="1"/>
    <x v="3"/>
    <n v="1582.38"/>
    <n v="791.19"/>
    <n v="2"/>
    <x v="32"/>
    <x v="10"/>
    <x v="1"/>
    <s v="Extended Warranty,Accessory"/>
    <n v="88.6"/>
    <n v="1670.98"/>
  </r>
  <r>
    <x v="860"/>
    <n v="62"/>
    <x v="2"/>
    <x v="1"/>
    <x v="1"/>
    <x v="0"/>
    <s v="SKU1004"/>
    <n v="2"/>
    <x v="1"/>
    <x v="3"/>
    <n v="3955.95"/>
    <n v="791.19"/>
    <n v="5"/>
    <x v="32"/>
    <x v="10"/>
    <x v="1"/>
    <s v="Extended Warranty"/>
    <n v="36.229999999999997"/>
    <n v="3992.18"/>
  </r>
  <r>
    <x v="861"/>
    <n v="64"/>
    <x v="2"/>
    <x v="1"/>
    <x v="0"/>
    <x v="0"/>
    <s v="SKU1004"/>
    <n v="2"/>
    <x v="0"/>
    <x v="2"/>
    <n v="7120.71"/>
    <n v="791.19"/>
    <n v="9"/>
    <x v="32"/>
    <x v="10"/>
    <x v="2"/>
    <m/>
    <n v="0"/>
    <n v="7120.71"/>
  </r>
  <r>
    <x v="862"/>
    <n v="64"/>
    <x v="2"/>
    <x v="0"/>
    <x v="1"/>
    <x v="0"/>
    <s v="SKU1001"/>
    <n v="5"/>
    <x v="1"/>
    <x v="0"/>
    <n v="207.5"/>
    <n v="20.75"/>
    <n v="10"/>
    <x v="32"/>
    <x v="10"/>
    <x v="0"/>
    <s v="Accessory,Impulse Item"/>
    <n v="30.48"/>
    <n v="237.98"/>
  </r>
  <r>
    <x v="863"/>
    <n v="68"/>
    <x v="2"/>
    <x v="0"/>
    <x v="0"/>
    <x v="3"/>
    <s v="SKU1002"/>
    <n v="3"/>
    <x v="1"/>
    <x v="0"/>
    <n v="2223.27"/>
    <n v="247.03"/>
    <n v="9"/>
    <x v="32"/>
    <x v="10"/>
    <x v="0"/>
    <s v="Accessory"/>
    <n v="20.54"/>
    <n v="2243.81"/>
  </r>
  <r>
    <x v="85"/>
    <n v="68"/>
    <x v="2"/>
    <x v="0"/>
    <x v="0"/>
    <x v="0"/>
    <s v="SKU1004"/>
    <n v="2"/>
    <x v="0"/>
    <x v="3"/>
    <n v="7911.9"/>
    <n v="791.19"/>
    <n v="10"/>
    <x v="32"/>
    <x v="10"/>
    <x v="0"/>
    <s v="Impulse Item,Accessory"/>
    <n v="18.649999999999999"/>
    <n v="7930.5499999999993"/>
  </r>
  <r>
    <x v="470"/>
    <n v="72"/>
    <x v="2"/>
    <x v="0"/>
    <x v="1"/>
    <x v="1"/>
    <s v="SKU1005"/>
    <n v="3"/>
    <x v="0"/>
    <x v="3"/>
    <n v="1855.84"/>
    <n v="463.96"/>
    <n v="4"/>
    <x v="32"/>
    <x v="10"/>
    <x v="1"/>
    <s v="Accessory,Extended Warranty"/>
    <n v="51.57"/>
    <n v="1907.4099999999999"/>
  </r>
  <r>
    <x v="864"/>
    <n v="73"/>
    <x v="2"/>
    <x v="0"/>
    <x v="0"/>
    <x v="3"/>
    <s v="SKU1002"/>
    <n v="3"/>
    <x v="1"/>
    <x v="2"/>
    <n v="2470.3000000000002"/>
    <n v="247.03"/>
    <n v="10"/>
    <x v="32"/>
    <x v="10"/>
    <x v="0"/>
    <s v="Accessory,Impulse Item"/>
    <n v="63.23"/>
    <n v="2533.5300000000002"/>
  </r>
  <r>
    <x v="865"/>
    <n v="74"/>
    <x v="2"/>
    <x v="1"/>
    <x v="0"/>
    <x v="1"/>
    <s v="SKU1005"/>
    <n v="3"/>
    <x v="0"/>
    <x v="2"/>
    <n v="1391.88"/>
    <n v="463.96"/>
    <n v="3"/>
    <x v="32"/>
    <x v="10"/>
    <x v="2"/>
    <m/>
    <n v="0"/>
    <n v="1391.88"/>
  </r>
  <r>
    <x v="866"/>
    <n v="18"/>
    <x v="0"/>
    <x v="1"/>
    <x v="1"/>
    <x v="3"/>
    <s v="SKU1002"/>
    <n v="3"/>
    <x v="1"/>
    <x v="2"/>
    <n v="1235.1500000000001"/>
    <n v="247.03"/>
    <n v="5"/>
    <x v="33"/>
    <x v="11"/>
    <x v="1"/>
    <s v="Accessory,Extended Warranty"/>
    <n v="58.61"/>
    <n v="1293.76"/>
  </r>
  <r>
    <x v="867"/>
    <n v="19"/>
    <x v="0"/>
    <x v="0"/>
    <x v="0"/>
    <x v="0"/>
    <s v="SKU1001"/>
    <n v="5"/>
    <x v="1"/>
    <x v="2"/>
    <n v="145.25"/>
    <n v="20.75"/>
    <n v="7"/>
    <x v="33"/>
    <x v="11"/>
    <x v="2"/>
    <s v="Impulse Item"/>
    <n v="31.63"/>
    <n v="176.88"/>
  </r>
  <r>
    <x v="868"/>
    <n v="19"/>
    <x v="0"/>
    <x v="1"/>
    <x v="0"/>
    <x v="2"/>
    <s v="SKU1003"/>
    <n v="3"/>
    <x v="1"/>
    <x v="3"/>
    <n v="8448.2999999999993"/>
    <n v="844.83"/>
    <n v="10"/>
    <x v="33"/>
    <x v="11"/>
    <x v="2"/>
    <s v="Accessory,Extended Warranty"/>
    <n v="58.18"/>
    <n v="8506.48"/>
  </r>
  <r>
    <x v="869"/>
    <n v="21"/>
    <x v="0"/>
    <x v="1"/>
    <x v="0"/>
    <x v="3"/>
    <s v="SKU1002"/>
    <n v="3"/>
    <x v="0"/>
    <x v="3"/>
    <n v="1976.24"/>
    <n v="247.03"/>
    <n v="8"/>
    <x v="33"/>
    <x v="11"/>
    <x v="2"/>
    <s v="Impulse Item,Impulse Item,Extended Warranty"/>
    <n v="77.5"/>
    <n v="2053.7399999999998"/>
  </r>
  <r>
    <x v="870"/>
    <n v="21"/>
    <x v="0"/>
    <x v="1"/>
    <x v="1"/>
    <x v="0"/>
    <s v="SKU1001"/>
    <n v="5"/>
    <x v="1"/>
    <x v="3"/>
    <n v="207.5"/>
    <n v="20.75"/>
    <n v="10"/>
    <x v="33"/>
    <x v="11"/>
    <x v="0"/>
    <s v="Extended Warranty,Extended Warranty,Impulse Item"/>
    <n v="115.84"/>
    <n v="323.34000000000003"/>
  </r>
  <r>
    <x v="871"/>
    <n v="22"/>
    <x v="0"/>
    <x v="0"/>
    <x v="1"/>
    <x v="0"/>
    <s v="SKU1001"/>
    <n v="5"/>
    <x v="1"/>
    <x v="3"/>
    <n v="20.75"/>
    <n v="20.75"/>
    <n v="1"/>
    <x v="33"/>
    <x v="11"/>
    <x v="0"/>
    <s v="Extended Warranty,Extended Warranty,Extended Warranty"/>
    <n v="96.74"/>
    <n v="117.49"/>
  </r>
  <r>
    <x v="872"/>
    <n v="23"/>
    <x v="0"/>
    <x v="0"/>
    <x v="0"/>
    <x v="3"/>
    <s v="SKU1002"/>
    <n v="3"/>
    <x v="0"/>
    <x v="0"/>
    <n v="494.06"/>
    <n v="247.03"/>
    <n v="2"/>
    <x v="33"/>
    <x v="11"/>
    <x v="1"/>
    <m/>
    <n v="0"/>
    <n v="494.06"/>
  </r>
  <r>
    <x v="873"/>
    <n v="23"/>
    <x v="0"/>
    <x v="1"/>
    <x v="0"/>
    <x v="3"/>
    <s v="SKU1002"/>
    <n v="3"/>
    <x v="1"/>
    <x v="2"/>
    <n v="988.12"/>
    <n v="247.03"/>
    <n v="4"/>
    <x v="33"/>
    <x v="11"/>
    <x v="1"/>
    <s v="Accessory,Impulse Item,Accessory"/>
    <n v="130.72999999999999"/>
    <n v="1118.8499999999999"/>
  </r>
  <r>
    <x v="874"/>
    <n v="25"/>
    <x v="0"/>
    <x v="1"/>
    <x v="1"/>
    <x v="2"/>
    <s v="SKU1003"/>
    <n v="3"/>
    <x v="0"/>
    <x v="0"/>
    <n v="4224.1499999999996"/>
    <n v="844.83"/>
    <n v="5"/>
    <x v="33"/>
    <x v="11"/>
    <x v="0"/>
    <m/>
    <n v="0"/>
    <n v="4224.1499999999996"/>
  </r>
  <r>
    <x v="875"/>
    <n v="26"/>
    <x v="0"/>
    <x v="1"/>
    <x v="0"/>
    <x v="2"/>
    <s v="SKU1003"/>
    <n v="3"/>
    <x v="1"/>
    <x v="1"/>
    <n v="3379.32"/>
    <n v="844.83"/>
    <n v="4"/>
    <x v="33"/>
    <x v="11"/>
    <x v="0"/>
    <s v="Impulse Item,Impulse Item"/>
    <n v="36.81"/>
    <n v="3416.13"/>
  </r>
  <r>
    <x v="876"/>
    <n v="28"/>
    <x v="0"/>
    <x v="0"/>
    <x v="0"/>
    <x v="0"/>
    <s v="SKU1001"/>
    <n v="5"/>
    <x v="1"/>
    <x v="1"/>
    <n v="83"/>
    <n v="20.75"/>
    <n v="4"/>
    <x v="33"/>
    <x v="11"/>
    <x v="0"/>
    <s v="Impulse Item,Accessory"/>
    <n v="62.93"/>
    <n v="145.93"/>
  </r>
  <r>
    <x v="206"/>
    <n v="28"/>
    <x v="0"/>
    <x v="1"/>
    <x v="1"/>
    <x v="3"/>
    <s v="SKU1002"/>
    <n v="3"/>
    <x v="0"/>
    <x v="1"/>
    <n v="1235.1500000000001"/>
    <n v="247.03"/>
    <n v="5"/>
    <x v="33"/>
    <x v="11"/>
    <x v="0"/>
    <m/>
    <n v="0"/>
    <n v="1235.1500000000001"/>
  </r>
  <r>
    <x v="690"/>
    <n v="29"/>
    <x v="0"/>
    <x v="1"/>
    <x v="0"/>
    <x v="3"/>
    <s v="SKU1002"/>
    <n v="3"/>
    <x v="1"/>
    <x v="2"/>
    <n v="247.03"/>
    <n v="247.03"/>
    <n v="1"/>
    <x v="33"/>
    <x v="11"/>
    <x v="0"/>
    <s v="Impulse Item"/>
    <n v="7.28"/>
    <n v="254.31"/>
  </r>
  <r>
    <x v="877"/>
    <n v="33"/>
    <x v="0"/>
    <x v="0"/>
    <x v="0"/>
    <x v="0"/>
    <s v="SKU1001"/>
    <n v="5"/>
    <x v="1"/>
    <x v="0"/>
    <n v="83"/>
    <n v="20.75"/>
    <n v="4"/>
    <x v="33"/>
    <x v="11"/>
    <x v="1"/>
    <m/>
    <n v="0"/>
    <n v="83"/>
  </r>
  <r>
    <x v="878"/>
    <n v="36"/>
    <x v="1"/>
    <x v="1"/>
    <x v="0"/>
    <x v="2"/>
    <s v="SKU1003"/>
    <n v="3"/>
    <x v="1"/>
    <x v="3"/>
    <n v="3379.32"/>
    <n v="844.83"/>
    <n v="4"/>
    <x v="33"/>
    <x v="11"/>
    <x v="1"/>
    <m/>
    <n v="0"/>
    <n v="3379.32"/>
  </r>
  <r>
    <x v="879"/>
    <n v="36"/>
    <x v="1"/>
    <x v="0"/>
    <x v="0"/>
    <x v="3"/>
    <s v="SKU1002"/>
    <n v="3"/>
    <x v="0"/>
    <x v="3"/>
    <n v="988.12"/>
    <n v="247.03"/>
    <n v="4"/>
    <x v="33"/>
    <x v="11"/>
    <x v="0"/>
    <m/>
    <n v="0"/>
    <n v="988.12"/>
  </r>
  <r>
    <x v="880"/>
    <n v="40"/>
    <x v="1"/>
    <x v="0"/>
    <x v="1"/>
    <x v="0"/>
    <s v="SKU1004"/>
    <n v="2"/>
    <x v="1"/>
    <x v="1"/>
    <n v="4747.1400000000003"/>
    <n v="791.19"/>
    <n v="6"/>
    <x v="33"/>
    <x v="11"/>
    <x v="1"/>
    <s v="Accessory,Impulse Item,Accessory"/>
    <n v="82.79"/>
    <n v="4829.93"/>
  </r>
  <r>
    <x v="881"/>
    <n v="40"/>
    <x v="1"/>
    <x v="1"/>
    <x v="1"/>
    <x v="3"/>
    <s v="SKU1002"/>
    <n v="3"/>
    <x v="0"/>
    <x v="1"/>
    <n v="1729.21"/>
    <n v="247.03"/>
    <n v="7"/>
    <x v="33"/>
    <x v="11"/>
    <x v="2"/>
    <s v="Impulse Item"/>
    <n v="34.35"/>
    <n v="1763.56"/>
  </r>
  <r>
    <x v="882"/>
    <n v="40"/>
    <x v="1"/>
    <x v="1"/>
    <x v="0"/>
    <x v="3"/>
    <s v="SKU1002"/>
    <n v="3"/>
    <x v="1"/>
    <x v="0"/>
    <n v="2470.3000000000002"/>
    <n v="247.03"/>
    <n v="10"/>
    <x v="33"/>
    <x v="11"/>
    <x v="1"/>
    <m/>
    <n v="0"/>
    <n v="2470.3000000000002"/>
  </r>
  <r>
    <x v="883"/>
    <n v="43"/>
    <x v="1"/>
    <x v="0"/>
    <x v="0"/>
    <x v="0"/>
    <s v="SKU1004"/>
    <n v="2"/>
    <x v="1"/>
    <x v="1"/>
    <n v="2373.5700000000002"/>
    <n v="791.19"/>
    <n v="3"/>
    <x v="33"/>
    <x v="11"/>
    <x v="1"/>
    <m/>
    <n v="0"/>
    <n v="2373.5700000000002"/>
  </r>
  <r>
    <x v="884"/>
    <n v="47"/>
    <x v="1"/>
    <x v="0"/>
    <x v="0"/>
    <x v="1"/>
    <s v="SKU1005"/>
    <n v="3"/>
    <x v="0"/>
    <x v="1"/>
    <n v="2319.8000000000002"/>
    <n v="463.96"/>
    <n v="5"/>
    <x v="33"/>
    <x v="11"/>
    <x v="0"/>
    <s v="Accessory,Impulse Item,Extended Warranty"/>
    <n v="104.2"/>
    <n v="2424"/>
  </r>
  <r>
    <x v="885"/>
    <n v="48"/>
    <x v="1"/>
    <x v="0"/>
    <x v="1"/>
    <x v="0"/>
    <s v="SKU1004"/>
    <n v="2"/>
    <x v="1"/>
    <x v="2"/>
    <n v="6329.52"/>
    <n v="791.19"/>
    <n v="8"/>
    <x v="33"/>
    <x v="11"/>
    <x v="0"/>
    <s v="Accessory"/>
    <n v="30.74"/>
    <n v="6360.26"/>
  </r>
  <r>
    <x v="886"/>
    <n v="54"/>
    <x v="1"/>
    <x v="1"/>
    <x v="0"/>
    <x v="2"/>
    <s v="SKU1003"/>
    <n v="3"/>
    <x v="0"/>
    <x v="0"/>
    <n v="5068.9799999999996"/>
    <n v="844.83"/>
    <n v="6"/>
    <x v="33"/>
    <x v="11"/>
    <x v="0"/>
    <s v="Impulse Item,Impulse Item"/>
    <n v="17.5"/>
    <n v="5086.4799999999996"/>
  </r>
  <r>
    <x v="887"/>
    <n v="55"/>
    <x v="1"/>
    <x v="0"/>
    <x v="1"/>
    <x v="0"/>
    <s v="SKU1004"/>
    <n v="2"/>
    <x v="1"/>
    <x v="0"/>
    <n v="6329.52"/>
    <n v="791.19"/>
    <n v="8"/>
    <x v="33"/>
    <x v="11"/>
    <x v="2"/>
    <s v="Accessory,Extended Warranty,Accessory"/>
    <n v="68.849999999999994"/>
    <n v="6398.3700000000008"/>
  </r>
  <r>
    <x v="888"/>
    <n v="56"/>
    <x v="2"/>
    <x v="1"/>
    <x v="0"/>
    <x v="0"/>
    <s v="SKU1001"/>
    <n v="5"/>
    <x v="1"/>
    <x v="0"/>
    <n v="166"/>
    <n v="20.75"/>
    <n v="8"/>
    <x v="33"/>
    <x v="11"/>
    <x v="0"/>
    <s v="Impulse Item,Impulse Item"/>
    <n v="64.45"/>
    <n v="230.45"/>
  </r>
  <r>
    <x v="889"/>
    <n v="60"/>
    <x v="2"/>
    <x v="0"/>
    <x v="1"/>
    <x v="0"/>
    <s v="SKU1004"/>
    <n v="2"/>
    <x v="0"/>
    <x v="2"/>
    <n v="3955.95"/>
    <n v="791.19"/>
    <n v="5"/>
    <x v="33"/>
    <x v="11"/>
    <x v="1"/>
    <s v="Extended Warranty,Impulse Item"/>
    <n v="56.62"/>
    <n v="4012.5699999999997"/>
  </r>
  <r>
    <x v="890"/>
    <n v="60"/>
    <x v="2"/>
    <x v="0"/>
    <x v="0"/>
    <x v="3"/>
    <s v="SKU1002"/>
    <n v="3"/>
    <x v="1"/>
    <x v="0"/>
    <n v="1729.21"/>
    <n v="247.03"/>
    <n v="7"/>
    <x v="33"/>
    <x v="11"/>
    <x v="1"/>
    <m/>
    <n v="0"/>
    <n v="1729.21"/>
  </r>
  <r>
    <x v="325"/>
    <n v="62"/>
    <x v="2"/>
    <x v="1"/>
    <x v="0"/>
    <x v="3"/>
    <s v="SKU1002"/>
    <n v="3"/>
    <x v="1"/>
    <x v="3"/>
    <n v="1235.1500000000001"/>
    <n v="247.03"/>
    <n v="5"/>
    <x v="33"/>
    <x v="11"/>
    <x v="1"/>
    <s v="Accessory,Extended Warranty"/>
    <n v="55.24"/>
    <n v="1290.3900000000001"/>
  </r>
  <r>
    <x v="891"/>
    <n v="63"/>
    <x v="2"/>
    <x v="0"/>
    <x v="0"/>
    <x v="3"/>
    <s v="SKU1002"/>
    <n v="3"/>
    <x v="1"/>
    <x v="2"/>
    <n v="2470.3000000000002"/>
    <n v="247.03"/>
    <n v="10"/>
    <x v="33"/>
    <x v="11"/>
    <x v="0"/>
    <m/>
    <n v="0"/>
    <n v="2470.3000000000002"/>
  </r>
  <r>
    <x v="892"/>
    <n v="63"/>
    <x v="2"/>
    <x v="1"/>
    <x v="0"/>
    <x v="3"/>
    <s v="SKU1002"/>
    <n v="3"/>
    <x v="0"/>
    <x v="3"/>
    <n v="1729.21"/>
    <n v="247.03"/>
    <n v="7"/>
    <x v="33"/>
    <x v="11"/>
    <x v="0"/>
    <s v="Accessory,Impulse Item"/>
    <n v="45.55"/>
    <n v="1774.76"/>
  </r>
  <r>
    <x v="893"/>
    <n v="67"/>
    <x v="2"/>
    <x v="1"/>
    <x v="0"/>
    <x v="0"/>
    <s v="SKU1004"/>
    <n v="2"/>
    <x v="0"/>
    <x v="2"/>
    <n v="7911.9"/>
    <n v="791.19"/>
    <n v="10"/>
    <x v="33"/>
    <x v="11"/>
    <x v="2"/>
    <s v="Accessory,Accessory"/>
    <n v="38.33"/>
    <n v="7950.23"/>
  </r>
  <r>
    <x v="894"/>
    <n v="68"/>
    <x v="2"/>
    <x v="0"/>
    <x v="0"/>
    <x v="3"/>
    <s v="SKU1002"/>
    <n v="3"/>
    <x v="1"/>
    <x v="1"/>
    <n v="1235.1500000000001"/>
    <n v="247.03"/>
    <n v="5"/>
    <x v="33"/>
    <x v="11"/>
    <x v="2"/>
    <s v="Accessory,Accessory"/>
    <n v="73.8"/>
    <n v="1308.95"/>
  </r>
  <r>
    <x v="895"/>
    <n v="70"/>
    <x v="2"/>
    <x v="0"/>
    <x v="1"/>
    <x v="0"/>
    <s v="SKU1001"/>
    <n v="5"/>
    <x v="1"/>
    <x v="0"/>
    <n v="62.25"/>
    <n v="20.75"/>
    <n v="3"/>
    <x v="33"/>
    <x v="11"/>
    <x v="2"/>
    <m/>
    <n v="0"/>
    <n v="62.25"/>
  </r>
  <r>
    <x v="896"/>
    <n v="74"/>
    <x v="2"/>
    <x v="1"/>
    <x v="1"/>
    <x v="0"/>
    <s v="SKU1004"/>
    <n v="2"/>
    <x v="0"/>
    <x v="3"/>
    <n v="4747.1400000000003"/>
    <n v="791.19"/>
    <n v="6"/>
    <x v="33"/>
    <x v="11"/>
    <x v="0"/>
    <s v="Accessory"/>
    <n v="23.43"/>
    <n v="4770.5700000000006"/>
  </r>
  <r>
    <x v="897"/>
    <n v="76"/>
    <x v="2"/>
    <x v="0"/>
    <x v="0"/>
    <x v="1"/>
    <s v="SKU1005"/>
    <n v="3"/>
    <x v="1"/>
    <x v="0"/>
    <n v="3711.68"/>
    <n v="463.96"/>
    <n v="8"/>
    <x v="33"/>
    <x v="11"/>
    <x v="1"/>
    <m/>
    <n v="0"/>
    <n v="3711.68"/>
  </r>
  <r>
    <x v="898"/>
    <n v="76"/>
    <x v="2"/>
    <x v="1"/>
    <x v="1"/>
    <x v="1"/>
    <s v="SKU1005"/>
    <n v="3"/>
    <x v="1"/>
    <x v="2"/>
    <n v="463.96"/>
    <n v="463.96"/>
    <n v="1"/>
    <x v="33"/>
    <x v="11"/>
    <x v="0"/>
    <s v="Extended Warranty,Impulse Item"/>
    <n v="76.56"/>
    <n v="540.52"/>
  </r>
  <r>
    <x v="899"/>
    <n v="77"/>
    <x v="2"/>
    <x v="1"/>
    <x v="1"/>
    <x v="0"/>
    <s v="SKU1004"/>
    <n v="2"/>
    <x v="0"/>
    <x v="2"/>
    <n v="7911.9"/>
    <n v="791.19"/>
    <n v="10"/>
    <x v="33"/>
    <x v="11"/>
    <x v="2"/>
    <s v="Accessory"/>
    <n v="34.42"/>
    <n v="7946.32"/>
  </r>
  <r>
    <x v="900"/>
    <n v="77"/>
    <x v="2"/>
    <x v="0"/>
    <x v="0"/>
    <x v="3"/>
    <s v="SKU1002"/>
    <n v="3"/>
    <x v="1"/>
    <x v="3"/>
    <n v="1235.1500000000001"/>
    <n v="247.03"/>
    <n v="5"/>
    <x v="33"/>
    <x v="11"/>
    <x v="0"/>
    <s v="Accessory,Extended Warranty"/>
    <n v="51.91"/>
    <n v="1287.0600000000002"/>
  </r>
  <r>
    <x v="901"/>
    <n v="77"/>
    <x v="2"/>
    <x v="1"/>
    <x v="0"/>
    <x v="0"/>
    <s v="SKU1004"/>
    <n v="2"/>
    <x v="1"/>
    <x v="1"/>
    <n v="7911.9"/>
    <n v="791.19"/>
    <n v="10"/>
    <x v="33"/>
    <x v="11"/>
    <x v="2"/>
    <m/>
    <n v="0"/>
    <n v="7911.9"/>
  </r>
  <r>
    <x v="902"/>
    <n v="78"/>
    <x v="2"/>
    <x v="0"/>
    <x v="0"/>
    <x v="1"/>
    <s v="SKU1005"/>
    <n v="3"/>
    <x v="0"/>
    <x v="2"/>
    <n v="2783.76"/>
    <n v="463.96"/>
    <n v="6"/>
    <x v="33"/>
    <x v="11"/>
    <x v="0"/>
    <s v="Extended Warranty"/>
    <n v="39.340000000000003"/>
    <n v="2823.1000000000004"/>
  </r>
  <r>
    <x v="903"/>
    <n v="79"/>
    <x v="2"/>
    <x v="1"/>
    <x v="0"/>
    <x v="0"/>
    <s v="SKU1001"/>
    <n v="5"/>
    <x v="0"/>
    <x v="3"/>
    <n v="166"/>
    <n v="20.75"/>
    <n v="8"/>
    <x v="33"/>
    <x v="11"/>
    <x v="2"/>
    <s v="Accessory,Extended Warranty,Extended Warranty"/>
    <n v="107.87"/>
    <n v="273.87"/>
  </r>
  <r>
    <x v="904"/>
    <n v="18"/>
    <x v="0"/>
    <x v="0"/>
    <x v="1"/>
    <x v="3"/>
    <s v="SKU1002"/>
    <n v="3"/>
    <x v="0"/>
    <x v="1"/>
    <n v="741.09"/>
    <n v="247.03"/>
    <n v="3"/>
    <x v="34"/>
    <x v="11"/>
    <x v="2"/>
    <s v="Accessory,Accessory,Impulse Item"/>
    <n v="48.6"/>
    <n v="789.69"/>
  </r>
  <r>
    <x v="905"/>
    <n v="21"/>
    <x v="0"/>
    <x v="1"/>
    <x v="0"/>
    <x v="2"/>
    <s v="SKU1003"/>
    <n v="3"/>
    <x v="1"/>
    <x v="2"/>
    <n v="5913.81"/>
    <n v="844.83"/>
    <n v="7"/>
    <x v="34"/>
    <x v="11"/>
    <x v="2"/>
    <s v="Accessory,Impulse Item"/>
    <n v="50.34"/>
    <n v="5964.1500000000005"/>
  </r>
  <r>
    <x v="906"/>
    <n v="22"/>
    <x v="0"/>
    <x v="0"/>
    <x v="0"/>
    <x v="0"/>
    <s v="SKU1001"/>
    <n v="5"/>
    <x v="1"/>
    <x v="2"/>
    <n v="83"/>
    <n v="20.75"/>
    <n v="4"/>
    <x v="34"/>
    <x v="11"/>
    <x v="1"/>
    <s v="Extended Warranty"/>
    <n v="40.39"/>
    <n v="123.39"/>
  </r>
  <r>
    <x v="907"/>
    <n v="23"/>
    <x v="0"/>
    <x v="0"/>
    <x v="0"/>
    <x v="0"/>
    <s v="SKU1001"/>
    <n v="5"/>
    <x v="1"/>
    <x v="1"/>
    <n v="166"/>
    <n v="20.75"/>
    <n v="8"/>
    <x v="34"/>
    <x v="11"/>
    <x v="0"/>
    <s v="Accessory,Extended Warranty"/>
    <n v="66.91"/>
    <n v="232.91"/>
  </r>
  <r>
    <x v="908"/>
    <n v="24"/>
    <x v="0"/>
    <x v="1"/>
    <x v="0"/>
    <x v="0"/>
    <s v="SKU1004"/>
    <n v="2"/>
    <x v="1"/>
    <x v="1"/>
    <n v="3164.76"/>
    <n v="791.19"/>
    <n v="4"/>
    <x v="34"/>
    <x v="11"/>
    <x v="1"/>
    <s v="Extended Warranty"/>
    <n v="42.25"/>
    <n v="3207.01"/>
  </r>
  <r>
    <x v="909"/>
    <n v="24"/>
    <x v="0"/>
    <x v="0"/>
    <x v="0"/>
    <x v="1"/>
    <s v="SKU1005"/>
    <n v="3"/>
    <x v="1"/>
    <x v="2"/>
    <n v="2783.76"/>
    <n v="463.96"/>
    <n v="6"/>
    <x v="34"/>
    <x v="11"/>
    <x v="0"/>
    <s v="Impulse Item,Extended Warranty"/>
    <n v="68.260000000000005"/>
    <n v="2852.0200000000004"/>
  </r>
  <r>
    <x v="910"/>
    <n v="25"/>
    <x v="0"/>
    <x v="1"/>
    <x v="0"/>
    <x v="2"/>
    <s v="SKU1003"/>
    <n v="3"/>
    <x v="1"/>
    <x v="2"/>
    <n v="8448.2999999999993"/>
    <n v="844.83"/>
    <n v="10"/>
    <x v="34"/>
    <x v="11"/>
    <x v="0"/>
    <s v="Accessory,Impulse Item,Accessory"/>
    <n v="47.18"/>
    <n v="8495.48"/>
  </r>
  <r>
    <x v="911"/>
    <n v="28"/>
    <x v="0"/>
    <x v="1"/>
    <x v="1"/>
    <x v="0"/>
    <s v="SKU1001"/>
    <n v="5"/>
    <x v="0"/>
    <x v="0"/>
    <n v="124.5"/>
    <n v="20.75"/>
    <n v="6"/>
    <x v="34"/>
    <x v="11"/>
    <x v="2"/>
    <s v="Impulse Item"/>
    <n v="24.02"/>
    <n v="148.52000000000001"/>
  </r>
  <r>
    <x v="762"/>
    <n v="28"/>
    <x v="0"/>
    <x v="0"/>
    <x v="0"/>
    <x v="2"/>
    <s v="SKU1003"/>
    <n v="3"/>
    <x v="1"/>
    <x v="3"/>
    <n v="844.83"/>
    <n v="844.83"/>
    <n v="1"/>
    <x v="34"/>
    <x v="11"/>
    <x v="0"/>
    <s v="Impulse Item,Extended Warranty"/>
    <n v="74.91"/>
    <n v="919.74"/>
  </r>
  <r>
    <x v="912"/>
    <n v="28"/>
    <x v="0"/>
    <x v="0"/>
    <x v="0"/>
    <x v="3"/>
    <s v="SKU1002"/>
    <n v="3"/>
    <x v="0"/>
    <x v="0"/>
    <n v="1729.21"/>
    <n v="247.03"/>
    <n v="7"/>
    <x v="34"/>
    <x v="11"/>
    <x v="1"/>
    <m/>
    <n v="0"/>
    <n v="1729.21"/>
  </r>
  <r>
    <x v="913"/>
    <n v="34"/>
    <x v="0"/>
    <x v="1"/>
    <x v="1"/>
    <x v="0"/>
    <s v="SKU1001"/>
    <n v="5"/>
    <x v="1"/>
    <x v="3"/>
    <n v="166"/>
    <n v="20.75"/>
    <n v="8"/>
    <x v="34"/>
    <x v="11"/>
    <x v="1"/>
    <s v="Accessory,Accessory"/>
    <n v="48.3"/>
    <n v="214.3"/>
  </r>
  <r>
    <x v="914"/>
    <n v="34"/>
    <x v="0"/>
    <x v="0"/>
    <x v="0"/>
    <x v="3"/>
    <s v="SKU1002"/>
    <n v="3"/>
    <x v="0"/>
    <x v="2"/>
    <n v="1729.21"/>
    <n v="247.03"/>
    <n v="7"/>
    <x v="34"/>
    <x v="11"/>
    <x v="1"/>
    <s v="Accessory"/>
    <n v="8.4499999999999993"/>
    <n v="1737.66"/>
  </r>
  <r>
    <x v="915"/>
    <n v="35"/>
    <x v="0"/>
    <x v="0"/>
    <x v="0"/>
    <x v="2"/>
    <s v="SKU1003"/>
    <n v="3"/>
    <x v="0"/>
    <x v="1"/>
    <n v="7603.47"/>
    <n v="844.83"/>
    <n v="9"/>
    <x v="34"/>
    <x v="11"/>
    <x v="2"/>
    <m/>
    <n v="0"/>
    <n v="7603.47"/>
  </r>
  <r>
    <x v="916"/>
    <n v="38"/>
    <x v="1"/>
    <x v="1"/>
    <x v="0"/>
    <x v="0"/>
    <s v="SKU1001"/>
    <n v="5"/>
    <x v="1"/>
    <x v="1"/>
    <n v="41.5"/>
    <n v="20.75"/>
    <n v="2"/>
    <x v="34"/>
    <x v="11"/>
    <x v="2"/>
    <s v="Accessory,Impulse Item"/>
    <n v="68.239999999999995"/>
    <n v="109.74"/>
  </r>
  <r>
    <x v="917"/>
    <n v="44"/>
    <x v="1"/>
    <x v="1"/>
    <x v="0"/>
    <x v="1"/>
    <s v="SKU1005"/>
    <n v="3"/>
    <x v="0"/>
    <x v="0"/>
    <n v="1391.88"/>
    <n v="463.96"/>
    <n v="3"/>
    <x v="34"/>
    <x v="11"/>
    <x v="2"/>
    <s v="Accessory"/>
    <n v="45.7"/>
    <n v="1437.5800000000002"/>
  </r>
  <r>
    <x v="918"/>
    <n v="45"/>
    <x v="1"/>
    <x v="0"/>
    <x v="0"/>
    <x v="2"/>
    <s v="SKU1003"/>
    <n v="3"/>
    <x v="1"/>
    <x v="0"/>
    <n v="7603.47"/>
    <n v="844.83"/>
    <n v="9"/>
    <x v="34"/>
    <x v="11"/>
    <x v="1"/>
    <s v="Impulse Item,Impulse Item,Accessory"/>
    <n v="75.89"/>
    <n v="7679.3600000000006"/>
  </r>
  <r>
    <x v="919"/>
    <n v="46"/>
    <x v="1"/>
    <x v="1"/>
    <x v="0"/>
    <x v="0"/>
    <s v="SKU1004"/>
    <n v="2"/>
    <x v="0"/>
    <x v="2"/>
    <n v="1582.38"/>
    <n v="791.19"/>
    <n v="2"/>
    <x v="34"/>
    <x v="11"/>
    <x v="2"/>
    <s v="Extended Warranty,Extended Warranty,Impulse Item"/>
    <n v="114.06"/>
    <n v="1696.44"/>
  </r>
  <r>
    <x v="920"/>
    <n v="46"/>
    <x v="1"/>
    <x v="0"/>
    <x v="0"/>
    <x v="0"/>
    <s v="SKU1004"/>
    <n v="2"/>
    <x v="0"/>
    <x v="3"/>
    <n v="1582.38"/>
    <n v="791.19"/>
    <n v="2"/>
    <x v="34"/>
    <x v="11"/>
    <x v="2"/>
    <s v="Extended Warranty,Accessory"/>
    <n v="53.41"/>
    <n v="1635.7900000000002"/>
  </r>
  <r>
    <x v="921"/>
    <n v="46"/>
    <x v="1"/>
    <x v="0"/>
    <x v="0"/>
    <x v="2"/>
    <s v="SKU1003"/>
    <n v="3"/>
    <x v="1"/>
    <x v="2"/>
    <n v="5068.9799999999996"/>
    <n v="844.83"/>
    <n v="6"/>
    <x v="34"/>
    <x v="11"/>
    <x v="1"/>
    <s v="Impulse Item,Impulse Item"/>
    <n v="36.130000000000003"/>
    <n v="5105.1099999999997"/>
  </r>
  <r>
    <x v="922"/>
    <n v="54"/>
    <x v="1"/>
    <x v="1"/>
    <x v="0"/>
    <x v="0"/>
    <s v="SKU1004"/>
    <n v="2"/>
    <x v="1"/>
    <x v="0"/>
    <n v="6329.52"/>
    <n v="791.19"/>
    <n v="8"/>
    <x v="34"/>
    <x v="11"/>
    <x v="2"/>
    <s v="Accessory,Accessory"/>
    <n v="66.540000000000006"/>
    <n v="6396.06"/>
  </r>
  <r>
    <x v="923"/>
    <n v="61"/>
    <x v="2"/>
    <x v="0"/>
    <x v="0"/>
    <x v="3"/>
    <s v="SKU1002"/>
    <n v="3"/>
    <x v="1"/>
    <x v="0"/>
    <n v="494.06"/>
    <n v="247.03"/>
    <n v="2"/>
    <x v="34"/>
    <x v="11"/>
    <x v="0"/>
    <m/>
    <n v="0"/>
    <n v="494.06"/>
  </r>
  <r>
    <x v="924"/>
    <n v="63"/>
    <x v="2"/>
    <x v="1"/>
    <x v="0"/>
    <x v="3"/>
    <s v="SKU1002"/>
    <n v="3"/>
    <x v="1"/>
    <x v="1"/>
    <n v="1482.18"/>
    <n v="247.03"/>
    <n v="6"/>
    <x v="34"/>
    <x v="11"/>
    <x v="2"/>
    <s v="Extended Warranty,Extended Warranty,Impulse Item"/>
    <n v="52.1"/>
    <n v="1534.28"/>
  </r>
  <r>
    <x v="925"/>
    <n v="65"/>
    <x v="2"/>
    <x v="1"/>
    <x v="0"/>
    <x v="2"/>
    <s v="SKU1003"/>
    <n v="3"/>
    <x v="1"/>
    <x v="2"/>
    <n v="2534.4899999999998"/>
    <n v="844.83"/>
    <n v="3"/>
    <x v="34"/>
    <x v="11"/>
    <x v="2"/>
    <s v="Accessory,Accessory,Accessory"/>
    <n v="98.7"/>
    <n v="2633.1899999999996"/>
  </r>
  <r>
    <x v="926"/>
    <n v="69"/>
    <x v="2"/>
    <x v="0"/>
    <x v="1"/>
    <x v="1"/>
    <s v="SKU1005"/>
    <n v="3"/>
    <x v="0"/>
    <x v="3"/>
    <n v="3247.72"/>
    <n v="463.96"/>
    <n v="7"/>
    <x v="34"/>
    <x v="11"/>
    <x v="1"/>
    <m/>
    <n v="0"/>
    <n v="3247.72"/>
  </r>
  <r>
    <x v="927"/>
    <n v="72"/>
    <x v="2"/>
    <x v="1"/>
    <x v="1"/>
    <x v="0"/>
    <s v="SKU1001"/>
    <n v="5"/>
    <x v="1"/>
    <x v="0"/>
    <n v="166"/>
    <n v="20.75"/>
    <n v="8"/>
    <x v="34"/>
    <x v="11"/>
    <x v="1"/>
    <m/>
    <n v="0"/>
    <n v="166"/>
  </r>
  <r>
    <x v="928"/>
    <n v="76"/>
    <x v="2"/>
    <x v="0"/>
    <x v="0"/>
    <x v="0"/>
    <s v="SKU1004"/>
    <n v="2"/>
    <x v="1"/>
    <x v="0"/>
    <n v="2373.5700000000002"/>
    <n v="791.19"/>
    <n v="3"/>
    <x v="34"/>
    <x v="11"/>
    <x v="2"/>
    <s v="Accessory"/>
    <n v="24.87"/>
    <n v="2398.44"/>
  </r>
  <r>
    <x v="683"/>
    <n v="79"/>
    <x v="2"/>
    <x v="0"/>
    <x v="1"/>
    <x v="3"/>
    <s v="SKU1002"/>
    <n v="3"/>
    <x v="1"/>
    <x v="1"/>
    <n v="1235.1500000000001"/>
    <n v="247.03"/>
    <n v="5"/>
    <x v="34"/>
    <x v="11"/>
    <x v="0"/>
    <s v="Accessory,Extended Warranty,Accessory"/>
    <n v="106.73"/>
    <n v="1341.88"/>
  </r>
  <r>
    <x v="929"/>
    <n v="18"/>
    <x v="0"/>
    <x v="0"/>
    <x v="0"/>
    <x v="3"/>
    <s v="SKU1002"/>
    <n v="3"/>
    <x v="1"/>
    <x v="0"/>
    <n v="1729.21"/>
    <n v="247.03"/>
    <n v="7"/>
    <x v="35"/>
    <x v="11"/>
    <x v="1"/>
    <s v="Extended Warranty"/>
    <n v="17.88"/>
    <n v="1747.0900000000001"/>
  </r>
  <r>
    <x v="930"/>
    <n v="20"/>
    <x v="0"/>
    <x v="0"/>
    <x v="1"/>
    <x v="2"/>
    <s v="SKU1003"/>
    <n v="3"/>
    <x v="1"/>
    <x v="1"/>
    <n v="5913.81"/>
    <n v="844.83"/>
    <n v="7"/>
    <x v="35"/>
    <x v="11"/>
    <x v="2"/>
    <s v="Impulse Item,Accessory"/>
    <n v="79.17"/>
    <n v="5992.9800000000005"/>
  </r>
  <r>
    <x v="931"/>
    <n v="23"/>
    <x v="0"/>
    <x v="1"/>
    <x v="0"/>
    <x v="3"/>
    <s v="SKU1002"/>
    <n v="3"/>
    <x v="1"/>
    <x v="3"/>
    <n v="1729.21"/>
    <n v="247.03"/>
    <n v="7"/>
    <x v="35"/>
    <x v="11"/>
    <x v="1"/>
    <m/>
    <n v="0"/>
    <n v="1729.21"/>
  </r>
  <r>
    <x v="932"/>
    <n v="31"/>
    <x v="0"/>
    <x v="0"/>
    <x v="0"/>
    <x v="1"/>
    <s v="SKU1005"/>
    <n v="3"/>
    <x v="0"/>
    <x v="1"/>
    <n v="463.96"/>
    <n v="463.96"/>
    <n v="1"/>
    <x v="35"/>
    <x v="11"/>
    <x v="2"/>
    <m/>
    <n v="0"/>
    <n v="463.96"/>
  </r>
  <r>
    <x v="933"/>
    <n v="32"/>
    <x v="0"/>
    <x v="1"/>
    <x v="1"/>
    <x v="0"/>
    <s v="SKU1001"/>
    <n v="5"/>
    <x v="1"/>
    <x v="1"/>
    <n v="62.25"/>
    <n v="20.75"/>
    <n v="3"/>
    <x v="35"/>
    <x v="11"/>
    <x v="0"/>
    <s v="Extended Warranty"/>
    <n v="29.23"/>
    <n v="91.48"/>
  </r>
  <r>
    <x v="934"/>
    <n v="39"/>
    <x v="1"/>
    <x v="1"/>
    <x v="0"/>
    <x v="2"/>
    <s v="SKU1003"/>
    <n v="3"/>
    <x v="1"/>
    <x v="0"/>
    <n v="5068.9799999999996"/>
    <n v="844.83"/>
    <n v="6"/>
    <x v="35"/>
    <x v="11"/>
    <x v="0"/>
    <s v="Extended Warranty,Accessory,Impulse Item"/>
    <n v="73.92"/>
    <n v="5142.8999999999996"/>
  </r>
  <r>
    <x v="935"/>
    <n v="41"/>
    <x v="1"/>
    <x v="1"/>
    <x v="0"/>
    <x v="0"/>
    <s v="SKU1001"/>
    <n v="5"/>
    <x v="1"/>
    <x v="1"/>
    <n v="124.5"/>
    <n v="20.75"/>
    <n v="6"/>
    <x v="35"/>
    <x v="11"/>
    <x v="0"/>
    <s v="Extended Warranty,Accessory"/>
    <n v="25.71"/>
    <n v="150.21"/>
  </r>
  <r>
    <x v="936"/>
    <n v="43"/>
    <x v="1"/>
    <x v="0"/>
    <x v="0"/>
    <x v="3"/>
    <s v="SKU1002"/>
    <n v="3"/>
    <x v="0"/>
    <x v="1"/>
    <n v="1729.21"/>
    <n v="247.03"/>
    <n v="7"/>
    <x v="35"/>
    <x v="11"/>
    <x v="0"/>
    <s v="Accessory,Accessory"/>
    <n v="27.28"/>
    <n v="1756.49"/>
  </r>
  <r>
    <x v="937"/>
    <n v="45"/>
    <x v="1"/>
    <x v="0"/>
    <x v="0"/>
    <x v="1"/>
    <s v="SKU1005"/>
    <n v="3"/>
    <x v="1"/>
    <x v="3"/>
    <n v="3711.68"/>
    <n v="463.96"/>
    <n v="8"/>
    <x v="35"/>
    <x v="11"/>
    <x v="1"/>
    <s v="Accessory,Impulse Item,Impulse Item"/>
    <n v="88.76"/>
    <n v="3800.44"/>
  </r>
  <r>
    <x v="938"/>
    <n v="46"/>
    <x v="1"/>
    <x v="0"/>
    <x v="0"/>
    <x v="0"/>
    <s v="SKU1004"/>
    <n v="2"/>
    <x v="0"/>
    <x v="3"/>
    <n v="7120.71"/>
    <n v="791.19"/>
    <n v="9"/>
    <x v="35"/>
    <x v="11"/>
    <x v="1"/>
    <m/>
    <n v="0"/>
    <n v="7120.71"/>
  </r>
  <r>
    <x v="939"/>
    <n v="53"/>
    <x v="1"/>
    <x v="1"/>
    <x v="0"/>
    <x v="2"/>
    <s v="SKU1003"/>
    <n v="3"/>
    <x v="1"/>
    <x v="1"/>
    <n v="7603.47"/>
    <n v="844.83"/>
    <n v="9"/>
    <x v="35"/>
    <x v="11"/>
    <x v="0"/>
    <s v="Extended Warranty,Extended Warranty"/>
    <n v="63.17"/>
    <n v="7666.64"/>
  </r>
  <r>
    <x v="940"/>
    <n v="54"/>
    <x v="1"/>
    <x v="0"/>
    <x v="1"/>
    <x v="0"/>
    <s v="SKU1001"/>
    <n v="5"/>
    <x v="0"/>
    <x v="3"/>
    <n v="103.75"/>
    <n v="20.75"/>
    <n v="5"/>
    <x v="35"/>
    <x v="11"/>
    <x v="1"/>
    <m/>
    <n v="0"/>
    <n v="103.75"/>
  </r>
  <r>
    <x v="941"/>
    <n v="55"/>
    <x v="1"/>
    <x v="0"/>
    <x v="1"/>
    <x v="1"/>
    <s v="SKU1005"/>
    <n v="3"/>
    <x v="1"/>
    <x v="2"/>
    <n v="2783.76"/>
    <n v="463.96"/>
    <n v="6"/>
    <x v="35"/>
    <x v="11"/>
    <x v="0"/>
    <s v="Extended Warranty,Accessory"/>
    <n v="58.49"/>
    <n v="2842.25"/>
  </r>
  <r>
    <x v="942"/>
    <n v="57"/>
    <x v="2"/>
    <x v="1"/>
    <x v="1"/>
    <x v="0"/>
    <s v="SKU1001"/>
    <n v="5"/>
    <x v="1"/>
    <x v="0"/>
    <n v="41.5"/>
    <n v="20.75"/>
    <n v="2"/>
    <x v="35"/>
    <x v="11"/>
    <x v="1"/>
    <s v="Accessory,Accessory"/>
    <n v="51.52"/>
    <n v="93.02000000000001"/>
  </r>
  <r>
    <x v="943"/>
    <n v="57"/>
    <x v="2"/>
    <x v="1"/>
    <x v="1"/>
    <x v="0"/>
    <s v="SKU1004"/>
    <n v="2"/>
    <x v="1"/>
    <x v="1"/>
    <n v="3164.76"/>
    <n v="791.19"/>
    <n v="4"/>
    <x v="35"/>
    <x v="11"/>
    <x v="2"/>
    <s v="Impulse Item,Extended Warranty,Extended Warranty"/>
    <n v="57.3"/>
    <n v="3222.0600000000004"/>
  </r>
  <r>
    <x v="944"/>
    <n v="61"/>
    <x v="2"/>
    <x v="0"/>
    <x v="0"/>
    <x v="3"/>
    <s v="SKU1002"/>
    <n v="3"/>
    <x v="1"/>
    <x v="1"/>
    <n v="2470.3000000000002"/>
    <n v="247.03"/>
    <n v="10"/>
    <x v="35"/>
    <x v="11"/>
    <x v="1"/>
    <s v="Accessory"/>
    <n v="18.48"/>
    <n v="2488.7800000000002"/>
  </r>
  <r>
    <x v="945"/>
    <n v="65"/>
    <x v="2"/>
    <x v="0"/>
    <x v="0"/>
    <x v="2"/>
    <s v="SKU1003"/>
    <n v="3"/>
    <x v="0"/>
    <x v="1"/>
    <n v="844.83"/>
    <n v="844.83"/>
    <n v="1"/>
    <x v="35"/>
    <x v="11"/>
    <x v="1"/>
    <s v="Accessory"/>
    <n v="42.86"/>
    <n v="887.69"/>
  </r>
  <r>
    <x v="946"/>
    <n v="70"/>
    <x v="2"/>
    <x v="0"/>
    <x v="0"/>
    <x v="3"/>
    <s v="SKU1002"/>
    <n v="3"/>
    <x v="0"/>
    <x v="0"/>
    <n v="1482.18"/>
    <n v="247.03"/>
    <n v="6"/>
    <x v="35"/>
    <x v="11"/>
    <x v="2"/>
    <s v="Impulse Item"/>
    <n v="33.26"/>
    <n v="1515.44"/>
  </r>
  <r>
    <x v="947"/>
    <n v="79"/>
    <x v="2"/>
    <x v="0"/>
    <x v="0"/>
    <x v="2"/>
    <s v="SKU1003"/>
    <n v="3"/>
    <x v="0"/>
    <x v="1"/>
    <n v="844.83"/>
    <n v="844.83"/>
    <n v="1"/>
    <x v="35"/>
    <x v="11"/>
    <x v="1"/>
    <s v="Impulse Item"/>
    <n v="42.62"/>
    <n v="887.45"/>
  </r>
  <r>
    <x v="730"/>
    <n v="80"/>
    <x v="2"/>
    <x v="1"/>
    <x v="0"/>
    <x v="2"/>
    <s v="SKU1003"/>
    <n v="3"/>
    <x v="0"/>
    <x v="0"/>
    <n v="4224.1499999999996"/>
    <n v="844.83"/>
    <n v="5"/>
    <x v="35"/>
    <x v="11"/>
    <x v="1"/>
    <s v="Accessory,Extended Warranty"/>
    <n v="44.22"/>
    <n v="4268.37"/>
  </r>
  <r>
    <x v="948"/>
    <n v="18"/>
    <x v="0"/>
    <x v="0"/>
    <x v="0"/>
    <x v="0"/>
    <s v="SKU1004"/>
    <n v="2"/>
    <x v="0"/>
    <x v="3"/>
    <n v="1582.38"/>
    <n v="791.19"/>
    <n v="2"/>
    <x v="36"/>
    <x v="12"/>
    <x v="2"/>
    <m/>
    <n v="0"/>
    <n v="1582.38"/>
  </r>
  <r>
    <x v="949"/>
    <n v="18"/>
    <x v="0"/>
    <x v="0"/>
    <x v="0"/>
    <x v="2"/>
    <s v="SWT567"/>
    <n v="3"/>
    <x v="1"/>
    <x v="4"/>
    <n v="1378.5"/>
    <n v="459.5"/>
    <n v="3"/>
    <x v="36"/>
    <x v="12"/>
    <x v="3"/>
    <m/>
    <n v="0"/>
    <n v="1378.5"/>
  </r>
  <r>
    <x v="950"/>
    <n v="19"/>
    <x v="0"/>
    <x v="1"/>
    <x v="0"/>
    <x v="3"/>
    <s v="TBL345"/>
    <n v="1"/>
    <x v="1"/>
    <x v="1"/>
    <n v="2359.23"/>
    <n v="786.41"/>
    <n v="3"/>
    <x v="36"/>
    <x v="12"/>
    <x v="1"/>
    <m/>
    <n v="0"/>
    <n v="2359.23"/>
  </r>
  <r>
    <x v="951"/>
    <n v="20"/>
    <x v="0"/>
    <x v="0"/>
    <x v="0"/>
    <x v="1"/>
    <s v="LTP123"/>
    <n v="5"/>
    <x v="1"/>
    <x v="1"/>
    <n v="4720.24"/>
    <n v="674.32"/>
    <n v="7"/>
    <x v="36"/>
    <x v="12"/>
    <x v="3"/>
    <s v="Accessory"/>
    <n v="95.21"/>
    <n v="4815.45"/>
  </r>
  <r>
    <x v="952"/>
    <n v="21"/>
    <x v="0"/>
    <x v="1"/>
    <x v="0"/>
    <x v="4"/>
    <s v="HDP456"/>
    <n v="2"/>
    <x v="0"/>
    <x v="3"/>
    <n v="3250.62"/>
    <n v="361.18"/>
    <n v="9"/>
    <x v="36"/>
    <x v="12"/>
    <x v="1"/>
    <s v="Extended Warranty, Accessory, Impulse Item"/>
    <n v="93.6"/>
    <n v="3344.22"/>
  </r>
  <r>
    <x v="953"/>
    <n v="22"/>
    <x v="0"/>
    <x v="0"/>
    <x v="0"/>
    <x v="2"/>
    <s v="SWT567"/>
    <n v="2"/>
    <x v="1"/>
    <x v="3"/>
    <n v="1838"/>
    <n v="459.5"/>
    <n v="4"/>
    <x v="36"/>
    <x v="12"/>
    <x v="3"/>
    <s v="Accessory, Impulse Item, Extended Warranty"/>
    <n v="131.29"/>
    <n v="1969.29"/>
  </r>
  <r>
    <x v="172"/>
    <n v="24"/>
    <x v="0"/>
    <x v="0"/>
    <x v="1"/>
    <x v="1"/>
    <s v="SKU1005"/>
    <n v="3"/>
    <x v="1"/>
    <x v="0"/>
    <n v="4175.6400000000003"/>
    <n v="463.96"/>
    <n v="9"/>
    <x v="36"/>
    <x v="12"/>
    <x v="0"/>
    <m/>
    <n v="0"/>
    <n v="4175.6400000000003"/>
  </r>
  <r>
    <x v="954"/>
    <n v="24"/>
    <x v="0"/>
    <x v="0"/>
    <x v="0"/>
    <x v="0"/>
    <s v="SMP234"/>
    <n v="4"/>
    <x v="1"/>
    <x v="1"/>
    <n v="4558.72"/>
    <n v="1139.68"/>
    <n v="4"/>
    <x v="36"/>
    <x v="12"/>
    <x v="4"/>
    <s v="Accessory"/>
    <n v="36.17"/>
    <n v="4594.8900000000003"/>
  </r>
  <r>
    <x v="955"/>
    <n v="25"/>
    <x v="0"/>
    <x v="1"/>
    <x v="0"/>
    <x v="1"/>
    <s v="LTP123"/>
    <n v="3"/>
    <x v="0"/>
    <x v="3"/>
    <n v="4045.92"/>
    <n v="674.32"/>
    <n v="6"/>
    <x v="36"/>
    <x v="12"/>
    <x v="4"/>
    <m/>
    <n v="0"/>
    <n v="4045.92"/>
  </r>
  <r>
    <x v="956"/>
    <n v="26"/>
    <x v="0"/>
    <x v="1"/>
    <x v="0"/>
    <x v="2"/>
    <s v="SKU1003"/>
    <n v="3"/>
    <x v="1"/>
    <x v="0"/>
    <n v="6758.64"/>
    <n v="844.83"/>
    <n v="8"/>
    <x v="36"/>
    <x v="12"/>
    <x v="1"/>
    <s v="Impulse Item,Extended Warranty"/>
    <n v="37.130000000000003"/>
    <n v="6795.77"/>
  </r>
  <r>
    <x v="957"/>
    <n v="26"/>
    <x v="0"/>
    <x v="1"/>
    <x v="0"/>
    <x v="1"/>
    <s v="LTP123"/>
    <n v="4"/>
    <x v="1"/>
    <x v="1"/>
    <n v="2022.96"/>
    <n v="674.32"/>
    <n v="3"/>
    <x v="36"/>
    <x v="12"/>
    <x v="3"/>
    <s v="Accessory, Extended Warranty"/>
    <n v="82.62"/>
    <n v="2105.58"/>
  </r>
  <r>
    <x v="958"/>
    <n v="28"/>
    <x v="0"/>
    <x v="1"/>
    <x v="0"/>
    <x v="2"/>
    <s v="SKU1003"/>
    <n v="3"/>
    <x v="0"/>
    <x v="0"/>
    <n v="1689.66"/>
    <n v="844.83"/>
    <n v="2"/>
    <x v="36"/>
    <x v="12"/>
    <x v="2"/>
    <s v="Accessory"/>
    <n v="28.48"/>
    <n v="1718.14"/>
  </r>
  <r>
    <x v="959"/>
    <n v="28"/>
    <x v="0"/>
    <x v="1"/>
    <x v="0"/>
    <x v="4"/>
    <s v="HDP456"/>
    <n v="1"/>
    <x v="1"/>
    <x v="1"/>
    <n v="2167.08"/>
    <n v="361.18"/>
    <n v="6"/>
    <x v="36"/>
    <x v="12"/>
    <x v="1"/>
    <s v="Extended Warranty, Accessory, Extended Warranty"/>
    <n v="162.13999999999999"/>
    <n v="2329.2199999999998"/>
  </r>
  <r>
    <x v="960"/>
    <n v="28"/>
    <x v="0"/>
    <x v="0"/>
    <x v="0"/>
    <x v="4"/>
    <s v="HDP456"/>
    <n v="5"/>
    <x v="1"/>
    <x v="4"/>
    <n v="2528.2600000000002"/>
    <n v="361.18"/>
    <n v="7"/>
    <x v="36"/>
    <x v="12"/>
    <x v="4"/>
    <s v="Extended Warranty, Extended Warranty, Extended Warranty"/>
    <n v="169.03"/>
    <n v="2697.2900000000004"/>
  </r>
  <r>
    <x v="961"/>
    <n v="28"/>
    <x v="0"/>
    <x v="1"/>
    <x v="0"/>
    <x v="0"/>
    <s v="SMP234"/>
    <n v="3"/>
    <x v="0"/>
    <x v="3"/>
    <n v="2279.36"/>
    <n v="1139.68"/>
    <n v="2"/>
    <x v="36"/>
    <x v="12"/>
    <x v="4"/>
    <m/>
    <n v="0"/>
    <n v="2279.36"/>
  </r>
  <r>
    <x v="962"/>
    <n v="31"/>
    <x v="0"/>
    <x v="0"/>
    <x v="0"/>
    <x v="4"/>
    <s v="HDP456"/>
    <n v="5"/>
    <x v="1"/>
    <x v="4"/>
    <n v="2889.44"/>
    <n v="361.18"/>
    <n v="8"/>
    <x v="36"/>
    <x v="12"/>
    <x v="4"/>
    <s v="Extended Warranty"/>
    <n v="61.79"/>
    <n v="2951.23"/>
  </r>
  <r>
    <x v="963"/>
    <n v="32"/>
    <x v="0"/>
    <x v="1"/>
    <x v="0"/>
    <x v="1"/>
    <s v="SKU1005"/>
    <n v="3"/>
    <x v="1"/>
    <x v="3"/>
    <n v="2319.8000000000002"/>
    <n v="463.96"/>
    <n v="5"/>
    <x v="36"/>
    <x v="12"/>
    <x v="1"/>
    <s v="Accessory"/>
    <n v="40.78"/>
    <n v="2360.5800000000004"/>
  </r>
  <r>
    <x v="964"/>
    <n v="33"/>
    <x v="0"/>
    <x v="0"/>
    <x v="1"/>
    <x v="2"/>
    <s v="SWT567"/>
    <n v="3"/>
    <x v="1"/>
    <x v="1"/>
    <n v="2757"/>
    <n v="459.5"/>
    <n v="6"/>
    <x v="36"/>
    <x v="12"/>
    <x v="1"/>
    <m/>
    <n v="0"/>
    <n v="2757"/>
  </r>
  <r>
    <x v="965"/>
    <n v="35"/>
    <x v="0"/>
    <x v="0"/>
    <x v="0"/>
    <x v="1"/>
    <s v="SKU1005"/>
    <n v="3"/>
    <x v="1"/>
    <x v="0"/>
    <n v="4639.6000000000004"/>
    <n v="463.96"/>
    <n v="10"/>
    <x v="36"/>
    <x v="12"/>
    <x v="2"/>
    <s v="Accessory,Impulse Item,Extended Warranty"/>
    <n v="94.23"/>
    <n v="4733.83"/>
  </r>
  <r>
    <x v="966"/>
    <n v="35"/>
    <x v="0"/>
    <x v="0"/>
    <x v="0"/>
    <x v="0"/>
    <s v="SMP234"/>
    <n v="5"/>
    <x v="0"/>
    <x v="1"/>
    <n v="4558.72"/>
    <n v="1139.68"/>
    <n v="4"/>
    <x v="36"/>
    <x v="12"/>
    <x v="1"/>
    <s v="Accessory"/>
    <n v="97.2"/>
    <n v="4655.92"/>
  </r>
  <r>
    <x v="967"/>
    <n v="36"/>
    <x v="1"/>
    <x v="0"/>
    <x v="0"/>
    <x v="4"/>
    <s v="HDP456"/>
    <n v="5"/>
    <x v="1"/>
    <x v="3"/>
    <n v="2889.44"/>
    <n v="361.18"/>
    <n v="8"/>
    <x v="36"/>
    <x v="12"/>
    <x v="4"/>
    <s v="Extended Warranty, Extended Warranty, Impulse Item"/>
    <n v="217.47"/>
    <n v="3106.91"/>
  </r>
  <r>
    <x v="968"/>
    <n v="36"/>
    <x v="1"/>
    <x v="0"/>
    <x v="0"/>
    <x v="0"/>
    <s v="SMP234"/>
    <n v="2"/>
    <x v="1"/>
    <x v="4"/>
    <n v="10257.120000000001"/>
    <n v="1139.68"/>
    <n v="9"/>
    <x v="36"/>
    <x v="12"/>
    <x v="3"/>
    <m/>
    <n v="0"/>
    <n v="10257.120000000001"/>
  </r>
  <r>
    <x v="969"/>
    <n v="37"/>
    <x v="1"/>
    <x v="1"/>
    <x v="0"/>
    <x v="2"/>
    <s v="SWT567"/>
    <n v="4"/>
    <x v="0"/>
    <x v="1"/>
    <n v="1378.5"/>
    <n v="459.5"/>
    <n v="3"/>
    <x v="36"/>
    <x v="12"/>
    <x v="3"/>
    <s v="Accessory"/>
    <n v="89.91"/>
    <n v="1468.41"/>
  </r>
  <r>
    <x v="970"/>
    <n v="39"/>
    <x v="1"/>
    <x v="0"/>
    <x v="0"/>
    <x v="2"/>
    <s v="SKU1003"/>
    <n v="3"/>
    <x v="0"/>
    <x v="3"/>
    <n v="844.83"/>
    <n v="844.83"/>
    <n v="1"/>
    <x v="36"/>
    <x v="12"/>
    <x v="0"/>
    <m/>
    <n v="0"/>
    <n v="844.83"/>
  </r>
  <r>
    <x v="971"/>
    <n v="40"/>
    <x v="1"/>
    <x v="1"/>
    <x v="1"/>
    <x v="3"/>
    <s v="SKU1002"/>
    <n v="3"/>
    <x v="1"/>
    <x v="0"/>
    <n v="247.03"/>
    <n v="247.03"/>
    <n v="1"/>
    <x v="36"/>
    <x v="12"/>
    <x v="1"/>
    <m/>
    <n v="0"/>
    <n v="247.03"/>
  </r>
  <r>
    <x v="972"/>
    <n v="40"/>
    <x v="1"/>
    <x v="0"/>
    <x v="0"/>
    <x v="0"/>
    <s v="SKU1001"/>
    <n v="5"/>
    <x v="1"/>
    <x v="2"/>
    <n v="103.75"/>
    <n v="20.75"/>
    <n v="5"/>
    <x v="36"/>
    <x v="12"/>
    <x v="2"/>
    <s v="Extended Warranty"/>
    <n v="41.43"/>
    <n v="145.18"/>
  </r>
  <r>
    <x v="973"/>
    <n v="40"/>
    <x v="1"/>
    <x v="1"/>
    <x v="0"/>
    <x v="2"/>
    <s v="SWT567"/>
    <n v="4"/>
    <x v="1"/>
    <x v="4"/>
    <n v="2757"/>
    <n v="459.5"/>
    <n v="6"/>
    <x v="36"/>
    <x v="12"/>
    <x v="3"/>
    <s v="Accessory, Impulse Item"/>
    <n v="104.67"/>
    <n v="2861.67"/>
  </r>
  <r>
    <x v="740"/>
    <n v="41"/>
    <x v="1"/>
    <x v="0"/>
    <x v="0"/>
    <x v="2"/>
    <s v="SKU1003"/>
    <n v="3"/>
    <x v="0"/>
    <x v="3"/>
    <n v="1689.66"/>
    <n v="844.83"/>
    <n v="2"/>
    <x v="36"/>
    <x v="12"/>
    <x v="2"/>
    <m/>
    <n v="0"/>
    <n v="1689.66"/>
  </r>
  <r>
    <x v="974"/>
    <n v="42"/>
    <x v="1"/>
    <x v="1"/>
    <x v="0"/>
    <x v="4"/>
    <s v="HDP456"/>
    <n v="3"/>
    <x v="1"/>
    <x v="4"/>
    <n v="1083.54"/>
    <n v="361.18"/>
    <n v="3"/>
    <x v="36"/>
    <x v="12"/>
    <x v="1"/>
    <s v="Extended Warranty, Accessory, Impulse Item"/>
    <n v="159.59"/>
    <n v="1243.1299999999999"/>
  </r>
  <r>
    <x v="975"/>
    <n v="42"/>
    <x v="1"/>
    <x v="1"/>
    <x v="0"/>
    <x v="1"/>
    <s v="LTP123"/>
    <n v="1"/>
    <x v="0"/>
    <x v="4"/>
    <n v="2697.28"/>
    <n v="674.32"/>
    <n v="4"/>
    <x v="36"/>
    <x v="12"/>
    <x v="4"/>
    <s v="Extended Warranty, Accessory, Accessory"/>
    <n v="133.12"/>
    <n v="2830.4"/>
  </r>
  <r>
    <x v="976"/>
    <n v="43"/>
    <x v="1"/>
    <x v="1"/>
    <x v="0"/>
    <x v="0"/>
    <s v="SMP234"/>
    <n v="4"/>
    <x v="1"/>
    <x v="3"/>
    <n v="4558.72"/>
    <n v="1139.68"/>
    <n v="4"/>
    <x v="36"/>
    <x v="12"/>
    <x v="4"/>
    <s v="Accessory"/>
    <n v="79.010000000000005"/>
    <n v="4637.7300000000005"/>
  </r>
  <r>
    <x v="977"/>
    <n v="49"/>
    <x v="1"/>
    <x v="1"/>
    <x v="1"/>
    <x v="0"/>
    <s v="SKU1001"/>
    <n v="5"/>
    <x v="1"/>
    <x v="3"/>
    <n v="41.5"/>
    <n v="20.75"/>
    <n v="2"/>
    <x v="36"/>
    <x v="12"/>
    <x v="0"/>
    <s v="Accessory,Accessory,Impulse Item"/>
    <n v="129.74"/>
    <n v="171.24"/>
  </r>
  <r>
    <x v="978"/>
    <n v="50"/>
    <x v="1"/>
    <x v="0"/>
    <x v="1"/>
    <x v="4"/>
    <s v="HDP456"/>
    <n v="2"/>
    <x v="0"/>
    <x v="4"/>
    <n v="1444.72"/>
    <n v="361.18"/>
    <n v="4"/>
    <x v="36"/>
    <x v="12"/>
    <x v="3"/>
    <s v="Impulse Item, Accessory, Impulse Item"/>
    <n v="209.34"/>
    <n v="1654.06"/>
  </r>
  <r>
    <x v="979"/>
    <n v="50"/>
    <x v="1"/>
    <x v="0"/>
    <x v="0"/>
    <x v="1"/>
    <s v="LTP123"/>
    <n v="1"/>
    <x v="1"/>
    <x v="3"/>
    <n v="6743.2"/>
    <n v="674.32"/>
    <n v="10"/>
    <x v="36"/>
    <x v="12"/>
    <x v="3"/>
    <s v="Accessory, Accessory, Impulse Item"/>
    <n v="109.9"/>
    <n v="6853.0999999999995"/>
  </r>
  <r>
    <x v="980"/>
    <n v="52"/>
    <x v="1"/>
    <x v="1"/>
    <x v="1"/>
    <x v="3"/>
    <s v="SKU1002"/>
    <n v="3"/>
    <x v="1"/>
    <x v="2"/>
    <n v="2223.27"/>
    <n v="247.03"/>
    <n v="9"/>
    <x v="36"/>
    <x v="12"/>
    <x v="1"/>
    <s v="Impulse Item"/>
    <n v="29.07"/>
    <n v="2252.34"/>
  </r>
  <r>
    <x v="981"/>
    <n v="54"/>
    <x v="1"/>
    <x v="0"/>
    <x v="0"/>
    <x v="0"/>
    <s v="SKU1004"/>
    <n v="2"/>
    <x v="0"/>
    <x v="3"/>
    <n v="3164.76"/>
    <n v="791.19"/>
    <n v="4"/>
    <x v="36"/>
    <x v="12"/>
    <x v="2"/>
    <s v="Extended Warranty"/>
    <n v="27.09"/>
    <n v="3191.8500000000004"/>
  </r>
  <r>
    <x v="982"/>
    <n v="55"/>
    <x v="1"/>
    <x v="0"/>
    <x v="0"/>
    <x v="0"/>
    <s v="SKU1004"/>
    <n v="2"/>
    <x v="0"/>
    <x v="3"/>
    <n v="3164.76"/>
    <n v="791.19"/>
    <n v="4"/>
    <x v="36"/>
    <x v="12"/>
    <x v="2"/>
    <s v="Extended Warranty,Accessory,Accessory"/>
    <n v="56.53"/>
    <n v="3221.2900000000004"/>
  </r>
  <r>
    <x v="983"/>
    <n v="56"/>
    <x v="2"/>
    <x v="0"/>
    <x v="0"/>
    <x v="3"/>
    <s v="TBL345"/>
    <n v="4"/>
    <x v="1"/>
    <x v="1"/>
    <n v="7077.69"/>
    <n v="786.41"/>
    <n v="9"/>
    <x v="36"/>
    <x v="12"/>
    <x v="4"/>
    <s v="Extended Warranty, Extended Warranty, Extended Warranty"/>
    <n v="188.27"/>
    <n v="7265.96"/>
  </r>
  <r>
    <x v="984"/>
    <n v="59"/>
    <x v="2"/>
    <x v="0"/>
    <x v="0"/>
    <x v="3"/>
    <s v="TBL345"/>
    <n v="1"/>
    <x v="0"/>
    <x v="3"/>
    <n v="6291.28"/>
    <n v="786.41"/>
    <n v="8"/>
    <x v="36"/>
    <x v="12"/>
    <x v="3"/>
    <s v="Accessory"/>
    <n v="31.18"/>
    <n v="6322.46"/>
  </r>
  <r>
    <x v="985"/>
    <n v="60"/>
    <x v="2"/>
    <x v="0"/>
    <x v="0"/>
    <x v="1"/>
    <s v="LTP123"/>
    <n v="2"/>
    <x v="0"/>
    <x v="3"/>
    <n v="2022.96"/>
    <n v="674.32"/>
    <n v="3"/>
    <x v="36"/>
    <x v="12"/>
    <x v="1"/>
    <s v="Extended Warranty, Impulse Item"/>
    <n v="89.79"/>
    <n v="2112.75"/>
  </r>
  <r>
    <x v="986"/>
    <n v="61"/>
    <x v="2"/>
    <x v="0"/>
    <x v="0"/>
    <x v="0"/>
    <s v="SMP234"/>
    <n v="5"/>
    <x v="1"/>
    <x v="1"/>
    <n v="10257.120000000001"/>
    <n v="1139.68"/>
    <n v="9"/>
    <x v="36"/>
    <x v="12"/>
    <x v="4"/>
    <s v="Accessory"/>
    <n v="22.63"/>
    <n v="10279.75"/>
  </r>
  <r>
    <x v="987"/>
    <n v="62"/>
    <x v="2"/>
    <x v="1"/>
    <x v="0"/>
    <x v="2"/>
    <s v="SKU1003"/>
    <n v="3"/>
    <x v="0"/>
    <x v="2"/>
    <n v="2534.4899999999998"/>
    <n v="844.83"/>
    <n v="3"/>
    <x v="36"/>
    <x v="12"/>
    <x v="0"/>
    <m/>
    <n v="0"/>
    <n v="2534.4899999999998"/>
  </r>
  <r>
    <x v="988"/>
    <n v="62"/>
    <x v="2"/>
    <x v="0"/>
    <x v="0"/>
    <x v="4"/>
    <s v="HDP456"/>
    <n v="2"/>
    <x v="1"/>
    <x v="4"/>
    <n v="722.36"/>
    <n v="361.18"/>
    <n v="2"/>
    <x v="36"/>
    <x v="12"/>
    <x v="1"/>
    <s v="Accessory"/>
    <n v="76.849999999999994"/>
    <n v="799.21"/>
  </r>
  <r>
    <x v="989"/>
    <n v="63"/>
    <x v="2"/>
    <x v="1"/>
    <x v="0"/>
    <x v="1"/>
    <s v="LTP123"/>
    <n v="1"/>
    <x v="1"/>
    <x v="4"/>
    <n v="674.32"/>
    <n v="674.32"/>
    <n v="1"/>
    <x v="36"/>
    <x v="12"/>
    <x v="4"/>
    <s v="Extended Warranty"/>
    <n v="52.6"/>
    <n v="726.92000000000007"/>
  </r>
  <r>
    <x v="990"/>
    <n v="64"/>
    <x v="2"/>
    <x v="1"/>
    <x v="0"/>
    <x v="1"/>
    <s v="LTP123"/>
    <n v="4"/>
    <x v="1"/>
    <x v="1"/>
    <n v="3371.6"/>
    <n v="674.32"/>
    <n v="5"/>
    <x v="36"/>
    <x v="12"/>
    <x v="1"/>
    <s v="Impulse Item, Impulse Item"/>
    <n v="189.29"/>
    <n v="3560.89"/>
  </r>
  <r>
    <x v="991"/>
    <n v="65"/>
    <x v="2"/>
    <x v="1"/>
    <x v="0"/>
    <x v="0"/>
    <s v="SMP234"/>
    <n v="2"/>
    <x v="0"/>
    <x v="1"/>
    <n v="5698.4"/>
    <n v="1139.68"/>
    <n v="5"/>
    <x v="36"/>
    <x v="12"/>
    <x v="4"/>
    <s v="Accessory, Extended Warranty"/>
    <n v="75.430000000000007"/>
    <n v="5773.83"/>
  </r>
  <r>
    <x v="992"/>
    <n v="66"/>
    <x v="2"/>
    <x v="1"/>
    <x v="0"/>
    <x v="4"/>
    <s v="HDP456"/>
    <n v="1"/>
    <x v="1"/>
    <x v="3"/>
    <n v="1805.9"/>
    <n v="361.18"/>
    <n v="5"/>
    <x v="36"/>
    <x v="12"/>
    <x v="4"/>
    <m/>
    <n v="0"/>
    <n v="1805.9"/>
  </r>
  <r>
    <x v="993"/>
    <n v="66"/>
    <x v="2"/>
    <x v="0"/>
    <x v="0"/>
    <x v="4"/>
    <s v="HDP456"/>
    <n v="3"/>
    <x v="0"/>
    <x v="1"/>
    <n v="3250.62"/>
    <n v="361.18"/>
    <n v="9"/>
    <x v="36"/>
    <x v="12"/>
    <x v="3"/>
    <s v="Accessory"/>
    <n v="13.26"/>
    <n v="3263.88"/>
  </r>
  <r>
    <x v="994"/>
    <n v="67"/>
    <x v="2"/>
    <x v="1"/>
    <x v="0"/>
    <x v="4"/>
    <s v="HDP456"/>
    <n v="1"/>
    <x v="1"/>
    <x v="1"/>
    <n v="1444.72"/>
    <n v="361.18"/>
    <n v="4"/>
    <x v="36"/>
    <x v="12"/>
    <x v="4"/>
    <m/>
    <n v="0"/>
    <n v="1444.72"/>
  </r>
  <r>
    <x v="995"/>
    <n v="68"/>
    <x v="2"/>
    <x v="1"/>
    <x v="0"/>
    <x v="4"/>
    <s v="HDP456"/>
    <n v="3"/>
    <x v="0"/>
    <x v="4"/>
    <n v="2528.2600000000002"/>
    <n v="361.18"/>
    <n v="7"/>
    <x v="36"/>
    <x v="12"/>
    <x v="1"/>
    <s v="Impulse Item, Impulse Item"/>
    <n v="80.63"/>
    <n v="2608.8900000000003"/>
  </r>
  <r>
    <x v="996"/>
    <n v="70"/>
    <x v="2"/>
    <x v="1"/>
    <x v="0"/>
    <x v="0"/>
    <s v="SKU1004"/>
    <n v="2"/>
    <x v="1"/>
    <x v="3"/>
    <n v="3164.76"/>
    <n v="791.19"/>
    <n v="4"/>
    <x v="36"/>
    <x v="12"/>
    <x v="1"/>
    <m/>
    <n v="0"/>
    <n v="3164.76"/>
  </r>
  <r>
    <x v="997"/>
    <n v="71"/>
    <x v="2"/>
    <x v="1"/>
    <x v="0"/>
    <x v="4"/>
    <s v="HDP456"/>
    <n v="4"/>
    <x v="1"/>
    <x v="3"/>
    <n v="1805.9"/>
    <n v="361.18"/>
    <n v="5"/>
    <x v="36"/>
    <x v="12"/>
    <x v="1"/>
    <m/>
    <n v="0"/>
    <n v="1805.9"/>
  </r>
  <r>
    <x v="998"/>
    <n v="71"/>
    <x v="2"/>
    <x v="0"/>
    <x v="0"/>
    <x v="0"/>
    <s v="SMP234"/>
    <n v="2"/>
    <x v="1"/>
    <x v="3"/>
    <n v="2279.36"/>
    <n v="1139.68"/>
    <n v="2"/>
    <x v="36"/>
    <x v="12"/>
    <x v="4"/>
    <s v="Extended Warranty, Accessory, Extended Warranty"/>
    <n v="142.19999999999999"/>
    <n v="2421.56"/>
  </r>
  <r>
    <x v="999"/>
    <n v="72"/>
    <x v="2"/>
    <x v="0"/>
    <x v="0"/>
    <x v="1"/>
    <s v="SKU1005"/>
    <n v="3"/>
    <x v="1"/>
    <x v="0"/>
    <n v="3247.72"/>
    <n v="463.96"/>
    <n v="7"/>
    <x v="36"/>
    <x v="12"/>
    <x v="1"/>
    <m/>
    <n v="0"/>
    <n v="3247.72"/>
  </r>
  <r>
    <x v="1000"/>
    <n v="72"/>
    <x v="2"/>
    <x v="0"/>
    <x v="0"/>
    <x v="1"/>
    <s v="LTP123"/>
    <n v="2"/>
    <x v="1"/>
    <x v="1"/>
    <n v="2697.28"/>
    <n v="674.32"/>
    <n v="4"/>
    <x v="36"/>
    <x v="12"/>
    <x v="1"/>
    <m/>
    <n v="0"/>
    <n v="2697.28"/>
  </r>
  <r>
    <x v="1001"/>
    <n v="72"/>
    <x v="2"/>
    <x v="1"/>
    <x v="1"/>
    <x v="0"/>
    <s v="SMP234"/>
    <n v="3"/>
    <x v="1"/>
    <x v="1"/>
    <n v="4558.72"/>
    <n v="1139.68"/>
    <n v="4"/>
    <x v="36"/>
    <x v="12"/>
    <x v="1"/>
    <s v="Extended Warranty, Accessory"/>
    <n v="130.19999999999999"/>
    <n v="4688.92"/>
  </r>
  <r>
    <x v="1002"/>
    <n v="75"/>
    <x v="2"/>
    <x v="0"/>
    <x v="1"/>
    <x v="1"/>
    <s v="LTP123"/>
    <n v="2"/>
    <x v="1"/>
    <x v="4"/>
    <n v="3371.6"/>
    <n v="674.32"/>
    <n v="5"/>
    <x v="36"/>
    <x v="12"/>
    <x v="4"/>
    <s v="Impulse Item, Extended Warranty, Accessory"/>
    <n v="149.57"/>
    <n v="3521.17"/>
  </r>
  <r>
    <x v="1003"/>
    <n v="75"/>
    <x v="2"/>
    <x v="0"/>
    <x v="0"/>
    <x v="2"/>
    <s v="SWT567"/>
    <n v="1"/>
    <x v="1"/>
    <x v="1"/>
    <n v="1838"/>
    <n v="459.5"/>
    <n v="4"/>
    <x v="36"/>
    <x v="12"/>
    <x v="1"/>
    <s v="Extended Warranty"/>
    <n v="91.88"/>
    <n v="1929.88"/>
  </r>
  <r>
    <x v="1004"/>
    <n v="18"/>
    <x v="0"/>
    <x v="0"/>
    <x v="0"/>
    <x v="0"/>
    <s v="SMP234"/>
    <n v="4"/>
    <x v="1"/>
    <x v="3"/>
    <n v="10257.120000000001"/>
    <n v="1139.68"/>
    <n v="9"/>
    <x v="37"/>
    <x v="12"/>
    <x v="4"/>
    <s v="Impulse Item"/>
    <n v="99.27"/>
    <n v="10356.390000000001"/>
  </r>
  <r>
    <x v="1005"/>
    <n v="19"/>
    <x v="0"/>
    <x v="1"/>
    <x v="0"/>
    <x v="3"/>
    <s v="TBL345"/>
    <n v="4"/>
    <x v="0"/>
    <x v="3"/>
    <n v="1572.82"/>
    <n v="786.41"/>
    <n v="2"/>
    <x v="37"/>
    <x v="12"/>
    <x v="3"/>
    <s v="Accessory, Impulse Item"/>
    <n v="58.29"/>
    <n v="1631.11"/>
  </r>
  <r>
    <x v="1006"/>
    <n v="21"/>
    <x v="0"/>
    <x v="0"/>
    <x v="0"/>
    <x v="3"/>
    <s v="SKU1002"/>
    <n v="3"/>
    <x v="1"/>
    <x v="2"/>
    <n v="1729.21"/>
    <n v="247.03"/>
    <n v="7"/>
    <x v="37"/>
    <x v="12"/>
    <x v="2"/>
    <s v="Accessory,Extended Warranty"/>
    <n v="25.13"/>
    <n v="1754.3400000000001"/>
  </r>
  <r>
    <x v="1007"/>
    <n v="21"/>
    <x v="0"/>
    <x v="0"/>
    <x v="0"/>
    <x v="2"/>
    <s v="SWT567"/>
    <n v="1"/>
    <x v="0"/>
    <x v="4"/>
    <n v="4595"/>
    <n v="459.5"/>
    <n v="10"/>
    <x v="37"/>
    <x v="12"/>
    <x v="3"/>
    <s v="Accessory"/>
    <n v="96.07"/>
    <n v="4691.07"/>
  </r>
  <r>
    <x v="1008"/>
    <n v="24"/>
    <x v="0"/>
    <x v="1"/>
    <x v="0"/>
    <x v="3"/>
    <s v="TBL345"/>
    <n v="1"/>
    <x v="0"/>
    <x v="3"/>
    <n v="7864.1"/>
    <n v="786.41"/>
    <n v="10"/>
    <x v="37"/>
    <x v="12"/>
    <x v="3"/>
    <m/>
    <n v="0"/>
    <n v="7864.1"/>
  </r>
  <r>
    <x v="1009"/>
    <n v="25"/>
    <x v="0"/>
    <x v="0"/>
    <x v="1"/>
    <x v="4"/>
    <s v="HDP456"/>
    <n v="2"/>
    <x v="0"/>
    <x v="1"/>
    <n v="2889.44"/>
    <n v="361.18"/>
    <n v="8"/>
    <x v="37"/>
    <x v="12"/>
    <x v="3"/>
    <s v="Extended Warranty, Extended Warranty"/>
    <n v="64.69"/>
    <n v="2954.13"/>
  </r>
  <r>
    <x v="1010"/>
    <n v="28"/>
    <x v="0"/>
    <x v="1"/>
    <x v="0"/>
    <x v="1"/>
    <s v="SKU1005"/>
    <n v="3"/>
    <x v="1"/>
    <x v="2"/>
    <n v="927.92"/>
    <n v="463.96"/>
    <n v="2"/>
    <x v="37"/>
    <x v="12"/>
    <x v="2"/>
    <m/>
    <n v="0"/>
    <n v="927.92"/>
  </r>
  <r>
    <x v="1011"/>
    <n v="33"/>
    <x v="0"/>
    <x v="1"/>
    <x v="0"/>
    <x v="1"/>
    <s v="SKU1005"/>
    <n v="3"/>
    <x v="0"/>
    <x v="2"/>
    <n v="3711.68"/>
    <n v="463.96"/>
    <n v="8"/>
    <x v="37"/>
    <x v="12"/>
    <x v="0"/>
    <s v="Accessory,Extended Warranty"/>
    <n v="87.46"/>
    <n v="3799.14"/>
  </r>
  <r>
    <x v="1012"/>
    <n v="34"/>
    <x v="0"/>
    <x v="0"/>
    <x v="0"/>
    <x v="1"/>
    <s v="SKU1005"/>
    <n v="3"/>
    <x v="1"/>
    <x v="0"/>
    <n v="4175.6400000000003"/>
    <n v="463.96"/>
    <n v="9"/>
    <x v="37"/>
    <x v="12"/>
    <x v="2"/>
    <s v="Extended Warranty,Accessory,Impulse Item"/>
    <n v="98.89"/>
    <n v="4274.5300000000007"/>
  </r>
  <r>
    <x v="1013"/>
    <n v="34"/>
    <x v="0"/>
    <x v="1"/>
    <x v="0"/>
    <x v="1"/>
    <s v="SKU1005"/>
    <n v="3"/>
    <x v="0"/>
    <x v="2"/>
    <n v="463.96"/>
    <n v="463.96"/>
    <n v="1"/>
    <x v="37"/>
    <x v="12"/>
    <x v="1"/>
    <s v="Accessory"/>
    <n v="14.9"/>
    <n v="478.85999999999996"/>
  </r>
  <r>
    <x v="1014"/>
    <n v="35"/>
    <x v="0"/>
    <x v="0"/>
    <x v="0"/>
    <x v="0"/>
    <s v="SKU1004"/>
    <n v="2"/>
    <x v="1"/>
    <x v="3"/>
    <n v="4747.1400000000003"/>
    <n v="791.19"/>
    <n v="6"/>
    <x v="37"/>
    <x v="12"/>
    <x v="0"/>
    <m/>
    <n v="0"/>
    <n v="4747.1400000000003"/>
  </r>
  <r>
    <x v="259"/>
    <n v="36"/>
    <x v="1"/>
    <x v="1"/>
    <x v="0"/>
    <x v="0"/>
    <s v="SKU1004"/>
    <n v="2"/>
    <x v="1"/>
    <x v="0"/>
    <n v="1582.38"/>
    <n v="791.19"/>
    <n v="2"/>
    <x v="37"/>
    <x v="12"/>
    <x v="2"/>
    <s v="Accessory"/>
    <n v="11.14"/>
    <n v="1593.5200000000002"/>
  </r>
  <r>
    <x v="1015"/>
    <n v="36"/>
    <x v="1"/>
    <x v="1"/>
    <x v="0"/>
    <x v="4"/>
    <s v="HDP456"/>
    <n v="2"/>
    <x v="1"/>
    <x v="3"/>
    <n v="1805.9"/>
    <n v="361.18"/>
    <n v="5"/>
    <x v="37"/>
    <x v="12"/>
    <x v="1"/>
    <s v="Impulse Item, Impulse Item"/>
    <n v="154.32"/>
    <n v="1960.22"/>
  </r>
  <r>
    <x v="1016"/>
    <n v="37"/>
    <x v="1"/>
    <x v="0"/>
    <x v="0"/>
    <x v="1"/>
    <s v="LTP123"/>
    <n v="2"/>
    <x v="1"/>
    <x v="3"/>
    <n v="3371.6"/>
    <n v="674.32"/>
    <n v="5"/>
    <x v="37"/>
    <x v="12"/>
    <x v="3"/>
    <m/>
    <n v="0"/>
    <n v="3371.6"/>
  </r>
  <r>
    <x v="1017"/>
    <n v="38"/>
    <x v="1"/>
    <x v="0"/>
    <x v="0"/>
    <x v="0"/>
    <s v="SKU1001"/>
    <n v="5"/>
    <x v="1"/>
    <x v="1"/>
    <n v="166"/>
    <n v="20.75"/>
    <n v="8"/>
    <x v="37"/>
    <x v="12"/>
    <x v="1"/>
    <s v="Impulse Item"/>
    <n v="28.8"/>
    <n v="194.8"/>
  </r>
  <r>
    <x v="1018"/>
    <n v="38"/>
    <x v="1"/>
    <x v="0"/>
    <x v="1"/>
    <x v="2"/>
    <s v="SKU1003"/>
    <n v="3"/>
    <x v="1"/>
    <x v="1"/>
    <n v="1689.66"/>
    <n v="844.83"/>
    <n v="2"/>
    <x v="37"/>
    <x v="12"/>
    <x v="2"/>
    <s v="Accessory,Extended Warranty,Accessory"/>
    <n v="87.32"/>
    <n v="1776.98"/>
  </r>
  <r>
    <x v="1019"/>
    <n v="38"/>
    <x v="1"/>
    <x v="0"/>
    <x v="0"/>
    <x v="1"/>
    <s v="LTP123"/>
    <n v="4"/>
    <x v="1"/>
    <x v="3"/>
    <n v="4045.92"/>
    <n v="674.32"/>
    <n v="6"/>
    <x v="37"/>
    <x v="12"/>
    <x v="3"/>
    <s v="Extended Warranty, Impulse Item"/>
    <n v="98.96"/>
    <n v="4144.88"/>
  </r>
  <r>
    <x v="1020"/>
    <n v="39"/>
    <x v="1"/>
    <x v="0"/>
    <x v="0"/>
    <x v="1"/>
    <s v="SKU1005"/>
    <n v="3"/>
    <x v="1"/>
    <x v="2"/>
    <n v="4175.6400000000003"/>
    <n v="463.96"/>
    <n v="9"/>
    <x v="37"/>
    <x v="12"/>
    <x v="1"/>
    <s v="Extended Warranty,Impulse Item,Extended Warranty"/>
    <n v="99.91"/>
    <n v="4275.55"/>
  </r>
  <r>
    <x v="1021"/>
    <n v="40"/>
    <x v="1"/>
    <x v="0"/>
    <x v="0"/>
    <x v="2"/>
    <s v="SKU1003"/>
    <n v="3"/>
    <x v="1"/>
    <x v="0"/>
    <n v="5913.81"/>
    <n v="844.83"/>
    <n v="7"/>
    <x v="37"/>
    <x v="12"/>
    <x v="2"/>
    <s v="Accessory,Impulse Item"/>
    <n v="38.17"/>
    <n v="5951.9800000000005"/>
  </r>
  <r>
    <x v="1022"/>
    <n v="40"/>
    <x v="1"/>
    <x v="1"/>
    <x v="0"/>
    <x v="1"/>
    <s v="SKU1005"/>
    <n v="3"/>
    <x v="1"/>
    <x v="1"/>
    <n v="927.92"/>
    <n v="463.96"/>
    <n v="2"/>
    <x v="37"/>
    <x v="12"/>
    <x v="2"/>
    <s v="Extended Warranty,Accessory,Impulse Item"/>
    <n v="84.89"/>
    <n v="1012.81"/>
  </r>
  <r>
    <x v="1023"/>
    <n v="40"/>
    <x v="1"/>
    <x v="0"/>
    <x v="0"/>
    <x v="0"/>
    <s v="SMP234"/>
    <n v="3"/>
    <x v="0"/>
    <x v="3"/>
    <n v="5698.4"/>
    <n v="1139.68"/>
    <n v="5"/>
    <x v="37"/>
    <x v="12"/>
    <x v="1"/>
    <m/>
    <n v="0"/>
    <n v="5698.4"/>
  </r>
  <r>
    <x v="1024"/>
    <n v="43"/>
    <x v="1"/>
    <x v="1"/>
    <x v="1"/>
    <x v="1"/>
    <s v="LTP123"/>
    <n v="2"/>
    <x v="0"/>
    <x v="3"/>
    <n v="6743.2"/>
    <n v="674.32"/>
    <n v="10"/>
    <x v="37"/>
    <x v="12"/>
    <x v="3"/>
    <s v="Extended Warranty, Accessory"/>
    <n v="41.09"/>
    <n v="6784.29"/>
  </r>
  <r>
    <x v="1025"/>
    <n v="44"/>
    <x v="1"/>
    <x v="1"/>
    <x v="0"/>
    <x v="3"/>
    <s v="SKU1002"/>
    <n v="3"/>
    <x v="1"/>
    <x v="2"/>
    <n v="247.03"/>
    <n v="247.03"/>
    <n v="1"/>
    <x v="37"/>
    <x v="12"/>
    <x v="2"/>
    <s v="Accessory"/>
    <n v="47.39"/>
    <n v="294.42"/>
  </r>
  <r>
    <x v="1026"/>
    <n v="45"/>
    <x v="1"/>
    <x v="0"/>
    <x v="0"/>
    <x v="0"/>
    <s v="SMP234"/>
    <n v="2"/>
    <x v="1"/>
    <x v="4"/>
    <n v="10257.120000000001"/>
    <n v="1139.68"/>
    <n v="9"/>
    <x v="37"/>
    <x v="12"/>
    <x v="3"/>
    <m/>
    <n v="0"/>
    <n v="10257.120000000001"/>
  </r>
  <r>
    <x v="1027"/>
    <n v="46"/>
    <x v="1"/>
    <x v="0"/>
    <x v="0"/>
    <x v="3"/>
    <s v="SKU1002"/>
    <n v="3"/>
    <x v="0"/>
    <x v="3"/>
    <n v="247.03"/>
    <n v="247.03"/>
    <n v="1"/>
    <x v="37"/>
    <x v="12"/>
    <x v="0"/>
    <s v="Extended Warranty,Impulse Item"/>
    <n v="40.229999999999997"/>
    <n v="287.26"/>
  </r>
  <r>
    <x v="1028"/>
    <n v="46"/>
    <x v="1"/>
    <x v="0"/>
    <x v="1"/>
    <x v="1"/>
    <s v="LTP123"/>
    <n v="2"/>
    <x v="0"/>
    <x v="3"/>
    <n v="3371.6"/>
    <n v="674.32"/>
    <n v="5"/>
    <x v="37"/>
    <x v="12"/>
    <x v="1"/>
    <s v="Extended Warranty, Impulse Item"/>
    <n v="121.98"/>
    <n v="3493.58"/>
  </r>
  <r>
    <x v="1029"/>
    <n v="51"/>
    <x v="1"/>
    <x v="1"/>
    <x v="1"/>
    <x v="3"/>
    <s v="SKU1002"/>
    <n v="3"/>
    <x v="1"/>
    <x v="3"/>
    <n v="494.06"/>
    <n v="247.03"/>
    <n v="2"/>
    <x v="37"/>
    <x v="12"/>
    <x v="0"/>
    <s v="Impulse Item,Impulse Item,Impulse Item"/>
    <n v="112.08"/>
    <n v="606.14"/>
  </r>
  <r>
    <x v="1030"/>
    <n v="52"/>
    <x v="1"/>
    <x v="0"/>
    <x v="0"/>
    <x v="1"/>
    <s v="SKU1005"/>
    <n v="3"/>
    <x v="0"/>
    <x v="1"/>
    <n v="4639.6000000000004"/>
    <n v="463.96"/>
    <n v="10"/>
    <x v="37"/>
    <x v="12"/>
    <x v="2"/>
    <s v="Accessory,Impulse Item,Accessory"/>
    <n v="107.16"/>
    <n v="4746.76"/>
  </r>
  <r>
    <x v="1031"/>
    <n v="54"/>
    <x v="1"/>
    <x v="1"/>
    <x v="1"/>
    <x v="2"/>
    <s v="SWT567"/>
    <n v="1"/>
    <x v="1"/>
    <x v="1"/>
    <n v="919"/>
    <n v="459.5"/>
    <n v="2"/>
    <x v="37"/>
    <x v="12"/>
    <x v="4"/>
    <s v="Accessory"/>
    <n v="87.46"/>
    <n v="1006.46"/>
  </r>
  <r>
    <x v="1032"/>
    <n v="55"/>
    <x v="1"/>
    <x v="1"/>
    <x v="1"/>
    <x v="0"/>
    <s v="SKU1004"/>
    <n v="2"/>
    <x v="0"/>
    <x v="3"/>
    <n v="3164.76"/>
    <n v="791.19"/>
    <n v="4"/>
    <x v="37"/>
    <x v="12"/>
    <x v="1"/>
    <m/>
    <n v="0"/>
    <n v="3164.76"/>
  </r>
  <r>
    <x v="1033"/>
    <n v="55"/>
    <x v="1"/>
    <x v="0"/>
    <x v="1"/>
    <x v="2"/>
    <s v="SKU1003"/>
    <n v="3"/>
    <x v="0"/>
    <x v="1"/>
    <n v="1689.66"/>
    <n v="844.83"/>
    <n v="2"/>
    <x v="37"/>
    <x v="12"/>
    <x v="0"/>
    <s v="Extended Warranty,Impulse Item"/>
    <n v="26.75"/>
    <n v="1716.41"/>
  </r>
  <r>
    <x v="1034"/>
    <n v="56"/>
    <x v="2"/>
    <x v="0"/>
    <x v="1"/>
    <x v="2"/>
    <s v="SWT567"/>
    <n v="5"/>
    <x v="1"/>
    <x v="3"/>
    <n v="2297.5"/>
    <n v="459.5"/>
    <n v="5"/>
    <x v="37"/>
    <x v="12"/>
    <x v="4"/>
    <m/>
    <n v="0"/>
    <n v="2297.5"/>
  </r>
  <r>
    <x v="1035"/>
    <n v="57"/>
    <x v="2"/>
    <x v="1"/>
    <x v="0"/>
    <x v="0"/>
    <s v="SKU1004"/>
    <n v="2"/>
    <x v="0"/>
    <x v="3"/>
    <n v="791.19"/>
    <n v="791.19"/>
    <n v="1"/>
    <x v="37"/>
    <x v="12"/>
    <x v="2"/>
    <s v="Impulse Item"/>
    <n v="21.73"/>
    <n v="812.92000000000007"/>
  </r>
  <r>
    <x v="1036"/>
    <n v="59"/>
    <x v="2"/>
    <x v="0"/>
    <x v="0"/>
    <x v="0"/>
    <s v="SMP234"/>
    <n v="4"/>
    <x v="1"/>
    <x v="1"/>
    <n v="6838.08"/>
    <n v="1139.68"/>
    <n v="6"/>
    <x v="37"/>
    <x v="12"/>
    <x v="4"/>
    <m/>
    <n v="0"/>
    <n v="6838.08"/>
  </r>
  <r>
    <x v="1037"/>
    <n v="59"/>
    <x v="2"/>
    <x v="1"/>
    <x v="0"/>
    <x v="1"/>
    <s v="LTP123"/>
    <n v="4"/>
    <x v="1"/>
    <x v="4"/>
    <n v="6743.2"/>
    <n v="674.32"/>
    <n v="10"/>
    <x v="37"/>
    <x v="12"/>
    <x v="3"/>
    <m/>
    <n v="0"/>
    <n v="6743.2"/>
  </r>
  <r>
    <x v="1038"/>
    <n v="61"/>
    <x v="2"/>
    <x v="1"/>
    <x v="0"/>
    <x v="0"/>
    <s v="SKU1004"/>
    <n v="2"/>
    <x v="0"/>
    <x v="3"/>
    <n v="791.19"/>
    <n v="791.19"/>
    <n v="1"/>
    <x v="37"/>
    <x v="12"/>
    <x v="1"/>
    <s v="Impulse Item"/>
    <n v="14.4"/>
    <n v="805.59"/>
  </r>
  <r>
    <x v="1039"/>
    <n v="61"/>
    <x v="2"/>
    <x v="1"/>
    <x v="0"/>
    <x v="1"/>
    <s v="SKU1005"/>
    <n v="3"/>
    <x v="0"/>
    <x v="1"/>
    <n v="4175.6400000000003"/>
    <n v="463.96"/>
    <n v="9"/>
    <x v="37"/>
    <x v="12"/>
    <x v="0"/>
    <s v="Impulse Item,Accessory,Extended Warranty"/>
    <n v="81.27"/>
    <n v="4256.9100000000008"/>
  </r>
  <r>
    <x v="1040"/>
    <n v="62"/>
    <x v="2"/>
    <x v="1"/>
    <x v="0"/>
    <x v="2"/>
    <s v="SKU1003"/>
    <n v="3"/>
    <x v="1"/>
    <x v="0"/>
    <n v="844.83"/>
    <n v="844.83"/>
    <n v="1"/>
    <x v="37"/>
    <x v="12"/>
    <x v="2"/>
    <s v="Impulse Item"/>
    <n v="16.149999999999999"/>
    <n v="860.98"/>
  </r>
  <r>
    <x v="380"/>
    <n v="62"/>
    <x v="2"/>
    <x v="1"/>
    <x v="1"/>
    <x v="2"/>
    <s v="SKU1003"/>
    <n v="3"/>
    <x v="1"/>
    <x v="1"/>
    <n v="7603.47"/>
    <n v="844.83"/>
    <n v="9"/>
    <x v="37"/>
    <x v="12"/>
    <x v="0"/>
    <s v="Extended Warranty"/>
    <n v="27.9"/>
    <n v="7631.37"/>
  </r>
  <r>
    <x v="1041"/>
    <n v="67"/>
    <x v="2"/>
    <x v="1"/>
    <x v="1"/>
    <x v="1"/>
    <s v="LTP123"/>
    <n v="2"/>
    <x v="1"/>
    <x v="1"/>
    <n v="6743.2"/>
    <n v="674.32"/>
    <n v="10"/>
    <x v="37"/>
    <x v="12"/>
    <x v="3"/>
    <s v="Extended Warranty"/>
    <n v="70.73"/>
    <n v="6813.9299999999994"/>
  </r>
  <r>
    <x v="1042"/>
    <n v="67"/>
    <x v="2"/>
    <x v="1"/>
    <x v="0"/>
    <x v="2"/>
    <s v="SWT567"/>
    <n v="2"/>
    <x v="0"/>
    <x v="4"/>
    <n v="2757"/>
    <n v="459.5"/>
    <n v="6"/>
    <x v="37"/>
    <x v="12"/>
    <x v="4"/>
    <s v="Extended Warranty, Extended Warranty"/>
    <n v="165.35"/>
    <n v="2922.35"/>
  </r>
  <r>
    <x v="1043"/>
    <n v="68"/>
    <x v="2"/>
    <x v="1"/>
    <x v="0"/>
    <x v="0"/>
    <s v="SKU1001"/>
    <n v="5"/>
    <x v="1"/>
    <x v="1"/>
    <n v="207.5"/>
    <n v="20.75"/>
    <n v="10"/>
    <x v="37"/>
    <x v="12"/>
    <x v="2"/>
    <s v="Accessory"/>
    <n v="41.11"/>
    <n v="248.61"/>
  </r>
  <r>
    <x v="1044"/>
    <n v="70"/>
    <x v="2"/>
    <x v="0"/>
    <x v="0"/>
    <x v="0"/>
    <s v="SKU1001"/>
    <n v="5"/>
    <x v="1"/>
    <x v="2"/>
    <n v="62.25"/>
    <n v="20.75"/>
    <n v="3"/>
    <x v="37"/>
    <x v="12"/>
    <x v="0"/>
    <m/>
    <n v="0"/>
    <n v="62.25"/>
  </r>
  <r>
    <x v="1045"/>
    <n v="70"/>
    <x v="2"/>
    <x v="1"/>
    <x v="1"/>
    <x v="4"/>
    <s v="HDP456"/>
    <n v="2"/>
    <x v="1"/>
    <x v="1"/>
    <n v="3250.62"/>
    <n v="361.18"/>
    <n v="9"/>
    <x v="37"/>
    <x v="12"/>
    <x v="3"/>
    <s v="Accessory"/>
    <n v="97.05"/>
    <n v="3347.67"/>
  </r>
  <r>
    <x v="1046"/>
    <n v="74"/>
    <x v="2"/>
    <x v="0"/>
    <x v="0"/>
    <x v="0"/>
    <s v="SKU1001"/>
    <n v="5"/>
    <x v="1"/>
    <x v="3"/>
    <n v="124.5"/>
    <n v="20.75"/>
    <n v="6"/>
    <x v="37"/>
    <x v="12"/>
    <x v="2"/>
    <s v="Extended Warranty"/>
    <n v="43.61"/>
    <n v="168.11"/>
  </r>
  <r>
    <x v="1047"/>
    <n v="75"/>
    <x v="2"/>
    <x v="1"/>
    <x v="0"/>
    <x v="4"/>
    <s v="HDP456"/>
    <n v="5"/>
    <x v="0"/>
    <x v="4"/>
    <n v="1805.9"/>
    <n v="361.18"/>
    <n v="5"/>
    <x v="37"/>
    <x v="12"/>
    <x v="1"/>
    <s v="Accessory"/>
    <n v="39.43"/>
    <n v="1845.3300000000002"/>
  </r>
  <r>
    <x v="1048"/>
    <n v="77"/>
    <x v="2"/>
    <x v="0"/>
    <x v="0"/>
    <x v="0"/>
    <s v="SMP234"/>
    <n v="5"/>
    <x v="1"/>
    <x v="4"/>
    <n v="6838.08"/>
    <n v="1139.68"/>
    <n v="6"/>
    <x v="37"/>
    <x v="12"/>
    <x v="3"/>
    <m/>
    <n v="0"/>
    <n v="6838.08"/>
  </r>
  <r>
    <x v="1049"/>
    <n v="79"/>
    <x v="2"/>
    <x v="0"/>
    <x v="0"/>
    <x v="3"/>
    <s v="TBL345"/>
    <n v="2"/>
    <x v="0"/>
    <x v="4"/>
    <n v="5504.87"/>
    <n v="786.41"/>
    <n v="7"/>
    <x v="37"/>
    <x v="12"/>
    <x v="3"/>
    <s v="Extended Warranty"/>
    <n v="87.41"/>
    <n v="5592.28"/>
  </r>
  <r>
    <x v="1050"/>
    <n v="79"/>
    <x v="2"/>
    <x v="1"/>
    <x v="0"/>
    <x v="0"/>
    <s v="SMP234"/>
    <n v="3"/>
    <x v="0"/>
    <x v="3"/>
    <n v="6838.08"/>
    <n v="1139.68"/>
    <n v="6"/>
    <x v="37"/>
    <x v="12"/>
    <x v="4"/>
    <s v="Accessory, Extended Warranty"/>
    <n v="154.30000000000001"/>
    <n v="6992.38"/>
  </r>
  <r>
    <x v="1051"/>
    <n v="18"/>
    <x v="0"/>
    <x v="0"/>
    <x v="0"/>
    <x v="0"/>
    <s v="SKU1004"/>
    <n v="2"/>
    <x v="1"/>
    <x v="3"/>
    <n v="6329.52"/>
    <n v="791.19"/>
    <n v="8"/>
    <x v="38"/>
    <x v="12"/>
    <x v="2"/>
    <s v="Extended Warranty"/>
    <n v="48.93"/>
    <n v="6378.4500000000007"/>
  </r>
  <r>
    <x v="1052"/>
    <n v="18"/>
    <x v="0"/>
    <x v="0"/>
    <x v="0"/>
    <x v="4"/>
    <s v="HDP456"/>
    <n v="5"/>
    <x v="0"/>
    <x v="3"/>
    <n v="3250.62"/>
    <n v="361.18"/>
    <n v="9"/>
    <x v="38"/>
    <x v="12"/>
    <x v="1"/>
    <s v="Extended Warranty, Impulse Item, Extended Warranty"/>
    <n v="221.17"/>
    <n v="3471.79"/>
  </r>
  <r>
    <x v="1053"/>
    <n v="22"/>
    <x v="0"/>
    <x v="1"/>
    <x v="0"/>
    <x v="3"/>
    <s v="SKU1002"/>
    <n v="3"/>
    <x v="0"/>
    <x v="2"/>
    <n v="1235.1500000000001"/>
    <n v="247.03"/>
    <n v="5"/>
    <x v="38"/>
    <x v="12"/>
    <x v="1"/>
    <s v="Impulse Item,Impulse Item,Accessory"/>
    <n v="83.44"/>
    <n v="1318.5900000000001"/>
  </r>
  <r>
    <x v="1054"/>
    <n v="24"/>
    <x v="0"/>
    <x v="1"/>
    <x v="0"/>
    <x v="0"/>
    <s v="SMP234"/>
    <n v="1"/>
    <x v="1"/>
    <x v="1"/>
    <n v="1139.68"/>
    <n v="1139.68"/>
    <n v="1"/>
    <x v="38"/>
    <x v="12"/>
    <x v="1"/>
    <m/>
    <n v="0"/>
    <n v="1139.68"/>
  </r>
  <r>
    <x v="1055"/>
    <n v="24"/>
    <x v="0"/>
    <x v="1"/>
    <x v="0"/>
    <x v="0"/>
    <s v="SMP234"/>
    <n v="2"/>
    <x v="1"/>
    <x v="4"/>
    <n v="5698.4"/>
    <n v="1139.68"/>
    <n v="5"/>
    <x v="38"/>
    <x v="12"/>
    <x v="4"/>
    <m/>
    <n v="0"/>
    <n v="5698.4"/>
  </r>
  <r>
    <x v="1056"/>
    <n v="26"/>
    <x v="0"/>
    <x v="0"/>
    <x v="0"/>
    <x v="1"/>
    <s v="SKU1005"/>
    <n v="3"/>
    <x v="1"/>
    <x v="1"/>
    <n v="463.96"/>
    <n v="463.96"/>
    <n v="1"/>
    <x v="38"/>
    <x v="12"/>
    <x v="0"/>
    <s v="Impulse Item"/>
    <n v="24.84"/>
    <n v="488.79999999999995"/>
  </r>
  <r>
    <x v="1057"/>
    <n v="26"/>
    <x v="0"/>
    <x v="0"/>
    <x v="0"/>
    <x v="3"/>
    <s v="TBL345"/>
    <n v="1"/>
    <x v="0"/>
    <x v="1"/>
    <n v="1572.82"/>
    <n v="786.41"/>
    <n v="2"/>
    <x v="38"/>
    <x v="12"/>
    <x v="3"/>
    <s v="Extended Warranty"/>
    <n v="23.69"/>
    <n v="1596.51"/>
  </r>
  <r>
    <x v="1058"/>
    <n v="27"/>
    <x v="0"/>
    <x v="0"/>
    <x v="0"/>
    <x v="1"/>
    <s v="LTP123"/>
    <n v="4"/>
    <x v="0"/>
    <x v="4"/>
    <n v="2697.28"/>
    <n v="674.32"/>
    <n v="4"/>
    <x v="38"/>
    <x v="12"/>
    <x v="1"/>
    <s v="Accessory"/>
    <n v="88.46"/>
    <n v="2785.7400000000002"/>
  </r>
  <r>
    <x v="1059"/>
    <n v="28"/>
    <x v="0"/>
    <x v="1"/>
    <x v="0"/>
    <x v="1"/>
    <s v="LTP123"/>
    <n v="1"/>
    <x v="1"/>
    <x v="1"/>
    <n v="6068.88"/>
    <n v="674.32"/>
    <n v="9"/>
    <x v="38"/>
    <x v="12"/>
    <x v="4"/>
    <s v="Accessory"/>
    <n v="40.020000000000003"/>
    <n v="6108.9000000000005"/>
  </r>
  <r>
    <x v="1060"/>
    <n v="31"/>
    <x v="0"/>
    <x v="1"/>
    <x v="0"/>
    <x v="0"/>
    <s v="SMP234"/>
    <n v="2"/>
    <x v="1"/>
    <x v="4"/>
    <n v="1139.68"/>
    <n v="1139.68"/>
    <n v="1"/>
    <x v="38"/>
    <x v="12"/>
    <x v="4"/>
    <s v="Extended Warranty, Accessory, Impulse Item"/>
    <n v="185.75"/>
    <n v="1325.43"/>
  </r>
  <r>
    <x v="480"/>
    <n v="32"/>
    <x v="0"/>
    <x v="0"/>
    <x v="0"/>
    <x v="0"/>
    <s v="SKU1001"/>
    <n v="5"/>
    <x v="0"/>
    <x v="2"/>
    <n v="124.5"/>
    <n v="20.75"/>
    <n v="6"/>
    <x v="38"/>
    <x v="12"/>
    <x v="1"/>
    <s v="Impulse Item"/>
    <n v="9.09"/>
    <n v="133.59"/>
  </r>
  <r>
    <x v="1061"/>
    <n v="33"/>
    <x v="0"/>
    <x v="0"/>
    <x v="0"/>
    <x v="0"/>
    <s v="SKU1001"/>
    <n v="5"/>
    <x v="0"/>
    <x v="2"/>
    <n v="20.75"/>
    <n v="20.75"/>
    <n v="1"/>
    <x v="38"/>
    <x v="12"/>
    <x v="2"/>
    <s v="Accessory,Impulse Item,Accessory"/>
    <n v="72.53"/>
    <n v="93.28"/>
  </r>
  <r>
    <x v="1062"/>
    <n v="34"/>
    <x v="0"/>
    <x v="0"/>
    <x v="1"/>
    <x v="1"/>
    <s v="SKU1005"/>
    <n v="3"/>
    <x v="0"/>
    <x v="1"/>
    <n v="463.96"/>
    <n v="463.96"/>
    <n v="1"/>
    <x v="38"/>
    <x v="12"/>
    <x v="1"/>
    <s v="Accessory"/>
    <n v="6.96"/>
    <n v="470.91999999999996"/>
  </r>
  <r>
    <x v="1063"/>
    <n v="37"/>
    <x v="1"/>
    <x v="0"/>
    <x v="0"/>
    <x v="1"/>
    <s v="LTP123"/>
    <n v="5"/>
    <x v="1"/>
    <x v="1"/>
    <n v="6743.2"/>
    <n v="674.32"/>
    <n v="10"/>
    <x v="38"/>
    <x v="12"/>
    <x v="3"/>
    <s v="Extended Warranty"/>
    <n v="34.69"/>
    <n v="6777.8899999999994"/>
  </r>
  <r>
    <x v="1064"/>
    <n v="38"/>
    <x v="1"/>
    <x v="0"/>
    <x v="0"/>
    <x v="3"/>
    <s v="TBL345"/>
    <n v="5"/>
    <x v="1"/>
    <x v="1"/>
    <n v="7077.69"/>
    <n v="786.41"/>
    <n v="9"/>
    <x v="38"/>
    <x v="12"/>
    <x v="1"/>
    <s v="Accessory, Extended Warranty"/>
    <n v="132.47999999999999"/>
    <n v="7210.1699999999992"/>
  </r>
  <r>
    <x v="1065"/>
    <n v="39"/>
    <x v="1"/>
    <x v="0"/>
    <x v="0"/>
    <x v="0"/>
    <s v="SKU1004"/>
    <n v="2"/>
    <x v="0"/>
    <x v="0"/>
    <n v="7911.9"/>
    <n v="791.19"/>
    <n v="10"/>
    <x v="38"/>
    <x v="12"/>
    <x v="2"/>
    <m/>
    <n v="0"/>
    <n v="7911.9"/>
  </r>
  <r>
    <x v="1066"/>
    <n v="39"/>
    <x v="1"/>
    <x v="1"/>
    <x v="0"/>
    <x v="0"/>
    <s v="SMP234"/>
    <n v="4"/>
    <x v="1"/>
    <x v="3"/>
    <n v="10257.120000000001"/>
    <n v="1139.68"/>
    <n v="9"/>
    <x v="38"/>
    <x v="12"/>
    <x v="4"/>
    <s v="Accessory"/>
    <n v="51.05"/>
    <n v="10308.17"/>
  </r>
  <r>
    <x v="1067"/>
    <n v="40"/>
    <x v="1"/>
    <x v="0"/>
    <x v="0"/>
    <x v="3"/>
    <s v="TBL345"/>
    <n v="4"/>
    <x v="0"/>
    <x v="3"/>
    <n v="3145.64"/>
    <n v="786.41"/>
    <n v="4"/>
    <x v="38"/>
    <x v="12"/>
    <x v="4"/>
    <s v="Extended Warranty"/>
    <n v="77.819999999999993"/>
    <n v="3223.46"/>
  </r>
  <r>
    <x v="1068"/>
    <n v="42"/>
    <x v="1"/>
    <x v="1"/>
    <x v="1"/>
    <x v="0"/>
    <s v="SKU1001"/>
    <n v="5"/>
    <x v="1"/>
    <x v="0"/>
    <n v="186.75"/>
    <n v="20.75"/>
    <n v="9"/>
    <x v="38"/>
    <x v="12"/>
    <x v="2"/>
    <s v="Extended Warranty"/>
    <n v="27.49"/>
    <n v="214.24"/>
  </r>
  <r>
    <x v="1069"/>
    <n v="42"/>
    <x v="1"/>
    <x v="0"/>
    <x v="0"/>
    <x v="4"/>
    <s v="HDP456"/>
    <n v="1"/>
    <x v="1"/>
    <x v="1"/>
    <n v="361.18"/>
    <n v="361.18"/>
    <n v="1"/>
    <x v="38"/>
    <x v="12"/>
    <x v="1"/>
    <s v="Impulse Item"/>
    <n v="74.790000000000006"/>
    <n v="435.97"/>
  </r>
  <r>
    <x v="1070"/>
    <n v="42"/>
    <x v="1"/>
    <x v="0"/>
    <x v="0"/>
    <x v="4"/>
    <s v="HDP456"/>
    <n v="4"/>
    <x v="1"/>
    <x v="3"/>
    <n v="722.36"/>
    <n v="361.18"/>
    <n v="2"/>
    <x v="38"/>
    <x v="12"/>
    <x v="4"/>
    <s v="Impulse Item, Accessory"/>
    <n v="63.75"/>
    <n v="786.11"/>
  </r>
  <r>
    <x v="1071"/>
    <n v="44"/>
    <x v="1"/>
    <x v="0"/>
    <x v="1"/>
    <x v="1"/>
    <s v="LTP123"/>
    <n v="5"/>
    <x v="1"/>
    <x v="4"/>
    <n v="2697.28"/>
    <n v="674.32"/>
    <n v="4"/>
    <x v="38"/>
    <x v="12"/>
    <x v="4"/>
    <s v="Extended Warranty, Extended Warranty"/>
    <n v="77.489999999999995"/>
    <n v="2774.77"/>
  </r>
  <r>
    <x v="1072"/>
    <n v="45"/>
    <x v="1"/>
    <x v="0"/>
    <x v="0"/>
    <x v="0"/>
    <s v="SKU1004"/>
    <n v="2"/>
    <x v="1"/>
    <x v="3"/>
    <n v="3955.95"/>
    <n v="791.19"/>
    <n v="5"/>
    <x v="38"/>
    <x v="12"/>
    <x v="2"/>
    <s v="Impulse Item"/>
    <n v="35.700000000000003"/>
    <n v="3991.6499999999996"/>
  </r>
  <r>
    <x v="1073"/>
    <n v="46"/>
    <x v="1"/>
    <x v="0"/>
    <x v="0"/>
    <x v="0"/>
    <s v="SKU1001"/>
    <n v="5"/>
    <x v="1"/>
    <x v="2"/>
    <n v="145.25"/>
    <n v="20.75"/>
    <n v="7"/>
    <x v="38"/>
    <x v="12"/>
    <x v="0"/>
    <s v="Accessory,Accessory"/>
    <n v="58.79"/>
    <n v="204.04"/>
  </r>
  <r>
    <x v="853"/>
    <n v="47"/>
    <x v="1"/>
    <x v="0"/>
    <x v="0"/>
    <x v="1"/>
    <s v="SKU1005"/>
    <n v="3"/>
    <x v="1"/>
    <x v="0"/>
    <n v="1391.88"/>
    <n v="463.96"/>
    <n v="3"/>
    <x v="38"/>
    <x v="12"/>
    <x v="0"/>
    <s v="Accessory"/>
    <n v="49.26"/>
    <n v="1441.14"/>
  </r>
  <r>
    <x v="1074"/>
    <n v="48"/>
    <x v="1"/>
    <x v="1"/>
    <x v="0"/>
    <x v="4"/>
    <s v="HDP456"/>
    <n v="1"/>
    <x v="1"/>
    <x v="3"/>
    <n v="1444.72"/>
    <n v="361.18"/>
    <n v="4"/>
    <x v="38"/>
    <x v="12"/>
    <x v="3"/>
    <m/>
    <n v="0"/>
    <n v="1444.72"/>
  </r>
  <r>
    <x v="1075"/>
    <n v="48"/>
    <x v="1"/>
    <x v="0"/>
    <x v="1"/>
    <x v="2"/>
    <s v="SWT567"/>
    <n v="2"/>
    <x v="1"/>
    <x v="4"/>
    <n v="1378.5"/>
    <n v="459.5"/>
    <n v="3"/>
    <x v="38"/>
    <x v="12"/>
    <x v="3"/>
    <s v="Extended Warranty"/>
    <n v="44.74"/>
    <n v="1423.24"/>
  </r>
  <r>
    <x v="1076"/>
    <n v="49"/>
    <x v="1"/>
    <x v="0"/>
    <x v="0"/>
    <x v="1"/>
    <s v="SKU1005"/>
    <n v="3"/>
    <x v="1"/>
    <x v="1"/>
    <n v="463.96"/>
    <n v="463.96"/>
    <n v="1"/>
    <x v="38"/>
    <x v="12"/>
    <x v="1"/>
    <s v="Extended Warranty,Extended Warranty"/>
    <n v="64.739999999999995"/>
    <n v="528.69999999999993"/>
  </r>
  <r>
    <x v="1077"/>
    <n v="49"/>
    <x v="1"/>
    <x v="1"/>
    <x v="0"/>
    <x v="2"/>
    <s v="SWT567"/>
    <n v="5"/>
    <x v="0"/>
    <x v="3"/>
    <n v="2757"/>
    <n v="459.5"/>
    <n v="6"/>
    <x v="38"/>
    <x v="12"/>
    <x v="3"/>
    <s v="Impulse Item"/>
    <n v="51.7"/>
    <n v="2808.7"/>
  </r>
  <r>
    <x v="1078"/>
    <n v="49"/>
    <x v="1"/>
    <x v="1"/>
    <x v="0"/>
    <x v="0"/>
    <s v="SMP234"/>
    <n v="5"/>
    <x v="1"/>
    <x v="3"/>
    <n v="5698.4"/>
    <n v="1139.68"/>
    <n v="5"/>
    <x v="38"/>
    <x v="12"/>
    <x v="3"/>
    <m/>
    <n v="0"/>
    <n v="5698.4"/>
  </r>
  <r>
    <x v="1079"/>
    <n v="49"/>
    <x v="1"/>
    <x v="0"/>
    <x v="0"/>
    <x v="3"/>
    <s v="TBL345"/>
    <n v="1"/>
    <x v="0"/>
    <x v="1"/>
    <n v="5504.87"/>
    <n v="786.41"/>
    <n v="7"/>
    <x v="38"/>
    <x v="12"/>
    <x v="3"/>
    <s v="Impulse Item, Extended Warranty"/>
    <n v="119.25"/>
    <n v="5624.12"/>
  </r>
  <r>
    <x v="1080"/>
    <n v="50"/>
    <x v="1"/>
    <x v="1"/>
    <x v="1"/>
    <x v="1"/>
    <s v="LTP123"/>
    <n v="2"/>
    <x v="1"/>
    <x v="1"/>
    <n v="4720.24"/>
    <n v="674.32"/>
    <n v="7"/>
    <x v="38"/>
    <x v="12"/>
    <x v="3"/>
    <s v="Impulse Item"/>
    <n v="21.53"/>
    <n v="4741.7699999999995"/>
  </r>
  <r>
    <x v="1081"/>
    <n v="51"/>
    <x v="1"/>
    <x v="1"/>
    <x v="0"/>
    <x v="2"/>
    <s v="SKU1003"/>
    <n v="3"/>
    <x v="1"/>
    <x v="2"/>
    <n v="1689.66"/>
    <n v="844.83"/>
    <n v="2"/>
    <x v="38"/>
    <x v="12"/>
    <x v="2"/>
    <s v="Accessory"/>
    <n v="7.98"/>
    <n v="1697.64"/>
  </r>
  <r>
    <x v="1082"/>
    <n v="51"/>
    <x v="1"/>
    <x v="0"/>
    <x v="0"/>
    <x v="1"/>
    <s v="SKU1005"/>
    <n v="3"/>
    <x v="1"/>
    <x v="0"/>
    <n v="2783.76"/>
    <n v="463.96"/>
    <n v="6"/>
    <x v="38"/>
    <x v="12"/>
    <x v="2"/>
    <s v="Accessory"/>
    <n v="10.18"/>
    <n v="2793.94"/>
  </r>
  <r>
    <x v="1083"/>
    <n v="52"/>
    <x v="1"/>
    <x v="0"/>
    <x v="0"/>
    <x v="3"/>
    <s v="SKU1002"/>
    <n v="3"/>
    <x v="0"/>
    <x v="3"/>
    <n v="2223.27"/>
    <n v="247.03"/>
    <n v="9"/>
    <x v="38"/>
    <x v="12"/>
    <x v="2"/>
    <m/>
    <n v="0"/>
    <n v="2223.27"/>
  </r>
  <r>
    <x v="1084"/>
    <n v="52"/>
    <x v="1"/>
    <x v="1"/>
    <x v="0"/>
    <x v="2"/>
    <s v="SKU1003"/>
    <n v="3"/>
    <x v="0"/>
    <x v="1"/>
    <n v="4224.1499999999996"/>
    <n v="844.83"/>
    <n v="5"/>
    <x v="38"/>
    <x v="12"/>
    <x v="2"/>
    <s v="Impulse Item"/>
    <n v="20.9"/>
    <n v="4245.0499999999993"/>
  </r>
  <r>
    <x v="1085"/>
    <n v="53"/>
    <x v="1"/>
    <x v="1"/>
    <x v="1"/>
    <x v="0"/>
    <s v="SMP234"/>
    <n v="3"/>
    <x v="1"/>
    <x v="1"/>
    <n v="6838.08"/>
    <n v="1139.68"/>
    <n v="6"/>
    <x v="38"/>
    <x v="12"/>
    <x v="3"/>
    <m/>
    <n v="0"/>
    <n v="6838.08"/>
  </r>
  <r>
    <x v="1086"/>
    <n v="54"/>
    <x v="1"/>
    <x v="1"/>
    <x v="1"/>
    <x v="2"/>
    <s v="SKU1003"/>
    <n v="3"/>
    <x v="1"/>
    <x v="3"/>
    <n v="4224.1499999999996"/>
    <n v="844.83"/>
    <n v="5"/>
    <x v="38"/>
    <x v="12"/>
    <x v="2"/>
    <s v="Impulse Item"/>
    <n v="43.85"/>
    <n v="4268"/>
  </r>
  <r>
    <x v="1087"/>
    <n v="54"/>
    <x v="1"/>
    <x v="0"/>
    <x v="0"/>
    <x v="2"/>
    <s v="SKU1003"/>
    <n v="3"/>
    <x v="1"/>
    <x v="3"/>
    <n v="1689.66"/>
    <n v="844.83"/>
    <n v="2"/>
    <x v="38"/>
    <x v="12"/>
    <x v="1"/>
    <m/>
    <n v="0"/>
    <n v="1689.66"/>
  </r>
  <r>
    <x v="1088"/>
    <n v="55"/>
    <x v="1"/>
    <x v="1"/>
    <x v="1"/>
    <x v="4"/>
    <s v="HDP456"/>
    <n v="5"/>
    <x v="1"/>
    <x v="3"/>
    <n v="2167.08"/>
    <n v="361.18"/>
    <n v="6"/>
    <x v="38"/>
    <x v="12"/>
    <x v="4"/>
    <s v="Accessory, Accessory"/>
    <n v="166.36"/>
    <n v="2333.44"/>
  </r>
  <r>
    <x v="1089"/>
    <n v="57"/>
    <x v="2"/>
    <x v="1"/>
    <x v="0"/>
    <x v="1"/>
    <s v="LTP123"/>
    <n v="3"/>
    <x v="1"/>
    <x v="3"/>
    <n v="4045.92"/>
    <n v="674.32"/>
    <n v="6"/>
    <x v="38"/>
    <x v="12"/>
    <x v="4"/>
    <s v="Extended Warranty, Accessory"/>
    <n v="85.2"/>
    <n v="4131.12"/>
  </r>
  <r>
    <x v="1090"/>
    <n v="57"/>
    <x v="2"/>
    <x v="1"/>
    <x v="0"/>
    <x v="0"/>
    <s v="SMP234"/>
    <n v="2"/>
    <x v="1"/>
    <x v="4"/>
    <n v="10257.120000000001"/>
    <n v="1139.68"/>
    <n v="9"/>
    <x v="38"/>
    <x v="12"/>
    <x v="3"/>
    <s v="Impulse Item"/>
    <n v="43.41"/>
    <n v="10300.530000000001"/>
  </r>
  <r>
    <x v="1091"/>
    <n v="60"/>
    <x v="2"/>
    <x v="1"/>
    <x v="0"/>
    <x v="4"/>
    <s v="HDP456"/>
    <n v="2"/>
    <x v="0"/>
    <x v="1"/>
    <n v="2167.08"/>
    <n v="361.18"/>
    <n v="6"/>
    <x v="38"/>
    <x v="12"/>
    <x v="4"/>
    <m/>
    <n v="0"/>
    <n v="2167.08"/>
  </r>
  <r>
    <x v="1092"/>
    <n v="61"/>
    <x v="2"/>
    <x v="0"/>
    <x v="1"/>
    <x v="2"/>
    <s v="SKU1003"/>
    <n v="3"/>
    <x v="0"/>
    <x v="0"/>
    <n v="5913.81"/>
    <n v="844.83"/>
    <n v="7"/>
    <x v="38"/>
    <x v="12"/>
    <x v="2"/>
    <s v="Impulse Item,Accessory"/>
    <n v="17.84"/>
    <n v="5931.6500000000005"/>
  </r>
  <r>
    <x v="1093"/>
    <n v="61"/>
    <x v="2"/>
    <x v="1"/>
    <x v="1"/>
    <x v="0"/>
    <s v="SMP234"/>
    <n v="2"/>
    <x v="1"/>
    <x v="4"/>
    <n v="9117.44"/>
    <n v="1139.68"/>
    <n v="8"/>
    <x v="38"/>
    <x v="12"/>
    <x v="3"/>
    <m/>
    <n v="0"/>
    <n v="9117.44"/>
  </r>
  <r>
    <x v="1094"/>
    <n v="63"/>
    <x v="2"/>
    <x v="1"/>
    <x v="0"/>
    <x v="1"/>
    <s v="LTP123"/>
    <n v="3"/>
    <x v="1"/>
    <x v="4"/>
    <n v="6068.88"/>
    <n v="674.32"/>
    <n v="9"/>
    <x v="38"/>
    <x v="12"/>
    <x v="1"/>
    <s v="Impulse Item, Extended Warranty, Accessory"/>
    <n v="128.94999999999999"/>
    <n v="6197.83"/>
  </r>
  <r>
    <x v="1095"/>
    <n v="64"/>
    <x v="2"/>
    <x v="1"/>
    <x v="0"/>
    <x v="0"/>
    <s v="SKU1004"/>
    <n v="2"/>
    <x v="1"/>
    <x v="0"/>
    <n v="5538.33"/>
    <n v="791.19"/>
    <n v="7"/>
    <x v="38"/>
    <x v="12"/>
    <x v="2"/>
    <s v="Impulse Item,Accessory"/>
    <n v="58.11"/>
    <n v="5596.44"/>
  </r>
  <r>
    <x v="1096"/>
    <n v="65"/>
    <x v="2"/>
    <x v="0"/>
    <x v="0"/>
    <x v="0"/>
    <s v="SMP234"/>
    <n v="4"/>
    <x v="0"/>
    <x v="4"/>
    <n v="3419.04"/>
    <n v="1139.68"/>
    <n v="3"/>
    <x v="38"/>
    <x v="12"/>
    <x v="4"/>
    <s v="Impulse Item"/>
    <n v="44.02"/>
    <n v="3463.06"/>
  </r>
  <r>
    <x v="537"/>
    <n v="66"/>
    <x v="2"/>
    <x v="0"/>
    <x v="0"/>
    <x v="3"/>
    <s v="SKU1002"/>
    <n v="3"/>
    <x v="0"/>
    <x v="3"/>
    <n v="988.12"/>
    <n v="247.03"/>
    <n v="4"/>
    <x v="38"/>
    <x v="12"/>
    <x v="2"/>
    <s v="Accessory,Accessory,Extended Warranty"/>
    <n v="92.44"/>
    <n v="1080.56"/>
  </r>
  <r>
    <x v="1097"/>
    <n v="67"/>
    <x v="2"/>
    <x v="0"/>
    <x v="0"/>
    <x v="3"/>
    <s v="TBL345"/>
    <n v="3"/>
    <x v="0"/>
    <x v="3"/>
    <n v="3145.64"/>
    <n v="786.41"/>
    <n v="4"/>
    <x v="38"/>
    <x v="12"/>
    <x v="3"/>
    <s v="Extended Warranty, Accessory"/>
    <n v="161.29"/>
    <n v="3306.93"/>
  </r>
  <r>
    <x v="1098"/>
    <n v="68"/>
    <x v="2"/>
    <x v="1"/>
    <x v="0"/>
    <x v="0"/>
    <s v="SMP234"/>
    <n v="4"/>
    <x v="1"/>
    <x v="3"/>
    <n v="9117.44"/>
    <n v="1139.68"/>
    <n v="8"/>
    <x v="38"/>
    <x v="12"/>
    <x v="1"/>
    <m/>
    <n v="0"/>
    <n v="9117.44"/>
  </r>
  <r>
    <x v="1099"/>
    <n v="69"/>
    <x v="2"/>
    <x v="1"/>
    <x v="0"/>
    <x v="3"/>
    <s v="SKU1002"/>
    <n v="3"/>
    <x v="0"/>
    <x v="3"/>
    <n v="988.12"/>
    <n v="247.03"/>
    <n v="4"/>
    <x v="38"/>
    <x v="12"/>
    <x v="1"/>
    <s v="Impulse Item"/>
    <n v="8.6300000000000008"/>
    <n v="996.75"/>
  </r>
  <r>
    <x v="1100"/>
    <n v="69"/>
    <x v="2"/>
    <x v="1"/>
    <x v="1"/>
    <x v="1"/>
    <s v="SKU1005"/>
    <n v="3"/>
    <x v="1"/>
    <x v="2"/>
    <n v="2783.76"/>
    <n v="463.96"/>
    <n v="6"/>
    <x v="38"/>
    <x v="12"/>
    <x v="2"/>
    <s v="Accessory,Extended Warranty"/>
    <n v="41.36"/>
    <n v="2825.1200000000003"/>
  </r>
  <r>
    <x v="1101"/>
    <n v="71"/>
    <x v="2"/>
    <x v="0"/>
    <x v="0"/>
    <x v="3"/>
    <s v="TBL345"/>
    <n v="1"/>
    <x v="1"/>
    <x v="1"/>
    <n v="1572.82"/>
    <n v="786.41"/>
    <n v="2"/>
    <x v="38"/>
    <x v="12"/>
    <x v="1"/>
    <s v="Accessory"/>
    <n v="31.37"/>
    <n v="1604.1899999999998"/>
  </r>
  <r>
    <x v="1102"/>
    <n v="77"/>
    <x v="2"/>
    <x v="1"/>
    <x v="0"/>
    <x v="3"/>
    <s v="SKU1002"/>
    <n v="3"/>
    <x v="0"/>
    <x v="3"/>
    <n v="247.03"/>
    <n v="247.03"/>
    <n v="1"/>
    <x v="38"/>
    <x v="12"/>
    <x v="1"/>
    <s v="Accessory"/>
    <n v="9.4700000000000006"/>
    <n v="256.5"/>
  </r>
  <r>
    <x v="1103"/>
    <n v="18"/>
    <x v="0"/>
    <x v="0"/>
    <x v="1"/>
    <x v="1"/>
    <s v="SKU1005"/>
    <n v="3"/>
    <x v="1"/>
    <x v="0"/>
    <n v="1855.84"/>
    <n v="463.96"/>
    <n v="4"/>
    <x v="39"/>
    <x v="12"/>
    <x v="0"/>
    <s v="Accessory,Impulse Item"/>
    <n v="32.28"/>
    <n v="1888.12"/>
  </r>
  <r>
    <x v="905"/>
    <n v="21"/>
    <x v="0"/>
    <x v="1"/>
    <x v="0"/>
    <x v="2"/>
    <s v="SKU1003"/>
    <n v="3"/>
    <x v="1"/>
    <x v="3"/>
    <n v="1689.66"/>
    <n v="844.83"/>
    <n v="2"/>
    <x v="39"/>
    <x v="12"/>
    <x v="0"/>
    <s v="Accessory"/>
    <n v="9.5"/>
    <n v="1699.16"/>
  </r>
  <r>
    <x v="1104"/>
    <n v="21"/>
    <x v="0"/>
    <x v="0"/>
    <x v="1"/>
    <x v="3"/>
    <s v="TBL345"/>
    <n v="2"/>
    <x v="1"/>
    <x v="4"/>
    <n v="7077.69"/>
    <n v="786.41"/>
    <n v="9"/>
    <x v="39"/>
    <x v="12"/>
    <x v="1"/>
    <m/>
    <n v="0"/>
    <n v="7077.69"/>
  </r>
  <r>
    <x v="1105"/>
    <n v="22"/>
    <x v="0"/>
    <x v="0"/>
    <x v="1"/>
    <x v="0"/>
    <s v="SMP234"/>
    <n v="2"/>
    <x v="0"/>
    <x v="3"/>
    <n v="5698.4"/>
    <n v="1139.68"/>
    <n v="5"/>
    <x v="39"/>
    <x v="12"/>
    <x v="3"/>
    <s v="Impulse Item, Extended Warranty, Accessory"/>
    <n v="153.19"/>
    <n v="5851.5899999999992"/>
  </r>
  <r>
    <x v="1106"/>
    <n v="22"/>
    <x v="0"/>
    <x v="0"/>
    <x v="0"/>
    <x v="0"/>
    <s v="SMP234"/>
    <n v="1"/>
    <x v="0"/>
    <x v="4"/>
    <n v="1139.68"/>
    <n v="1139.68"/>
    <n v="1"/>
    <x v="39"/>
    <x v="12"/>
    <x v="3"/>
    <m/>
    <n v="0"/>
    <n v="1139.68"/>
  </r>
  <r>
    <x v="1107"/>
    <n v="23"/>
    <x v="0"/>
    <x v="1"/>
    <x v="0"/>
    <x v="4"/>
    <s v="HDP456"/>
    <n v="5"/>
    <x v="1"/>
    <x v="4"/>
    <n v="361.18"/>
    <n v="361.18"/>
    <n v="1"/>
    <x v="39"/>
    <x v="12"/>
    <x v="4"/>
    <s v="Impulse Item"/>
    <n v="76.58"/>
    <n v="437.76"/>
  </r>
  <r>
    <x v="909"/>
    <n v="24"/>
    <x v="0"/>
    <x v="0"/>
    <x v="0"/>
    <x v="0"/>
    <s v="SKU1001"/>
    <n v="5"/>
    <x v="1"/>
    <x v="0"/>
    <n v="166"/>
    <n v="20.75"/>
    <n v="8"/>
    <x v="39"/>
    <x v="12"/>
    <x v="1"/>
    <m/>
    <n v="0"/>
    <n v="166"/>
  </r>
  <r>
    <x v="1108"/>
    <n v="27"/>
    <x v="0"/>
    <x v="1"/>
    <x v="0"/>
    <x v="2"/>
    <s v="SWT567"/>
    <n v="1"/>
    <x v="1"/>
    <x v="3"/>
    <n v="459.5"/>
    <n v="459.5"/>
    <n v="1"/>
    <x v="39"/>
    <x v="12"/>
    <x v="1"/>
    <s v="Accessory"/>
    <n v="43.89"/>
    <n v="503.39"/>
  </r>
  <r>
    <x v="1109"/>
    <n v="29"/>
    <x v="0"/>
    <x v="0"/>
    <x v="0"/>
    <x v="3"/>
    <s v="TBL345"/>
    <n v="4"/>
    <x v="1"/>
    <x v="4"/>
    <n v="3145.64"/>
    <n v="786.41"/>
    <n v="4"/>
    <x v="39"/>
    <x v="12"/>
    <x v="4"/>
    <s v="Impulse Item"/>
    <n v="96.51"/>
    <n v="3242.15"/>
  </r>
  <r>
    <x v="1110"/>
    <n v="29"/>
    <x v="0"/>
    <x v="0"/>
    <x v="0"/>
    <x v="4"/>
    <s v="HDP456"/>
    <n v="4"/>
    <x v="1"/>
    <x v="3"/>
    <n v="2889.44"/>
    <n v="361.18"/>
    <n v="8"/>
    <x v="39"/>
    <x v="12"/>
    <x v="1"/>
    <s v="Accessory, Accessory, Extended Warranty"/>
    <n v="145.47"/>
    <n v="3034.91"/>
  </r>
  <r>
    <x v="1111"/>
    <n v="29"/>
    <x v="0"/>
    <x v="0"/>
    <x v="1"/>
    <x v="3"/>
    <s v="TBL345"/>
    <n v="1"/>
    <x v="0"/>
    <x v="4"/>
    <n v="3932.05"/>
    <n v="786.41"/>
    <n v="5"/>
    <x v="39"/>
    <x v="12"/>
    <x v="4"/>
    <s v="Impulse Item"/>
    <n v="20.64"/>
    <n v="3952.69"/>
  </r>
  <r>
    <x v="1112"/>
    <n v="31"/>
    <x v="0"/>
    <x v="1"/>
    <x v="0"/>
    <x v="1"/>
    <s v="SKU1005"/>
    <n v="3"/>
    <x v="1"/>
    <x v="1"/>
    <n v="3711.68"/>
    <n v="463.96"/>
    <n v="8"/>
    <x v="39"/>
    <x v="12"/>
    <x v="1"/>
    <m/>
    <n v="0"/>
    <n v="3711.68"/>
  </r>
  <r>
    <x v="1113"/>
    <n v="31"/>
    <x v="0"/>
    <x v="1"/>
    <x v="0"/>
    <x v="0"/>
    <s v="SMP234"/>
    <n v="2"/>
    <x v="1"/>
    <x v="3"/>
    <n v="7977.76"/>
    <n v="1139.68"/>
    <n v="7"/>
    <x v="39"/>
    <x v="12"/>
    <x v="1"/>
    <s v="Accessory"/>
    <n v="83.14"/>
    <n v="8060.9000000000005"/>
  </r>
  <r>
    <x v="1114"/>
    <n v="32"/>
    <x v="0"/>
    <x v="1"/>
    <x v="0"/>
    <x v="3"/>
    <s v="TBL345"/>
    <n v="1"/>
    <x v="1"/>
    <x v="3"/>
    <n v="1572.82"/>
    <n v="786.41"/>
    <n v="2"/>
    <x v="39"/>
    <x v="12"/>
    <x v="3"/>
    <s v="Impulse Item, Extended Warranty, Accessory"/>
    <n v="204.54"/>
    <n v="1777.36"/>
  </r>
  <r>
    <x v="1115"/>
    <n v="35"/>
    <x v="0"/>
    <x v="0"/>
    <x v="0"/>
    <x v="0"/>
    <s v="SKU1001"/>
    <n v="5"/>
    <x v="1"/>
    <x v="1"/>
    <n v="62.25"/>
    <n v="20.75"/>
    <n v="3"/>
    <x v="39"/>
    <x v="12"/>
    <x v="0"/>
    <s v="Accessory,Impulse Item"/>
    <n v="72.03"/>
    <n v="134.28"/>
  </r>
  <r>
    <x v="1116"/>
    <n v="40"/>
    <x v="1"/>
    <x v="1"/>
    <x v="1"/>
    <x v="0"/>
    <s v="SMP234"/>
    <n v="5"/>
    <x v="1"/>
    <x v="1"/>
    <n v="6838.08"/>
    <n v="1139.68"/>
    <n v="6"/>
    <x v="39"/>
    <x v="12"/>
    <x v="1"/>
    <m/>
    <n v="0"/>
    <n v="6838.08"/>
  </r>
  <r>
    <x v="1117"/>
    <n v="42"/>
    <x v="1"/>
    <x v="1"/>
    <x v="0"/>
    <x v="3"/>
    <s v="SKU1002"/>
    <n v="3"/>
    <x v="1"/>
    <x v="2"/>
    <n v="1729.21"/>
    <n v="247.03"/>
    <n v="7"/>
    <x v="39"/>
    <x v="12"/>
    <x v="1"/>
    <m/>
    <n v="0"/>
    <n v="1729.21"/>
  </r>
  <r>
    <x v="1118"/>
    <n v="45"/>
    <x v="1"/>
    <x v="0"/>
    <x v="0"/>
    <x v="3"/>
    <s v="TBL345"/>
    <n v="2"/>
    <x v="1"/>
    <x v="4"/>
    <n v="3145.64"/>
    <n v="786.41"/>
    <n v="4"/>
    <x v="39"/>
    <x v="12"/>
    <x v="1"/>
    <s v="Accessory, Accessory, Extended Warranty"/>
    <n v="239.69"/>
    <n v="3385.33"/>
  </r>
  <r>
    <x v="1119"/>
    <n v="48"/>
    <x v="1"/>
    <x v="1"/>
    <x v="0"/>
    <x v="1"/>
    <s v="SKU1005"/>
    <n v="3"/>
    <x v="1"/>
    <x v="2"/>
    <n v="2783.76"/>
    <n v="463.96"/>
    <n v="6"/>
    <x v="39"/>
    <x v="12"/>
    <x v="1"/>
    <m/>
    <n v="0"/>
    <n v="2783.76"/>
  </r>
  <r>
    <x v="1120"/>
    <n v="48"/>
    <x v="1"/>
    <x v="0"/>
    <x v="0"/>
    <x v="0"/>
    <s v="SKU1004"/>
    <n v="2"/>
    <x v="1"/>
    <x v="1"/>
    <n v="2373.5700000000002"/>
    <n v="791.19"/>
    <n v="3"/>
    <x v="39"/>
    <x v="12"/>
    <x v="1"/>
    <s v="Accessory,Extended Warranty"/>
    <n v="20.309999999999999"/>
    <n v="2393.88"/>
  </r>
  <r>
    <x v="1121"/>
    <n v="50"/>
    <x v="1"/>
    <x v="0"/>
    <x v="0"/>
    <x v="3"/>
    <s v="TBL345"/>
    <n v="3"/>
    <x v="1"/>
    <x v="3"/>
    <n v="786.41"/>
    <n v="786.41"/>
    <n v="1"/>
    <x v="39"/>
    <x v="12"/>
    <x v="4"/>
    <s v="Impulse Item"/>
    <n v="60.32"/>
    <n v="846.73"/>
  </r>
  <r>
    <x v="1122"/>
    <n v="53"/>
    <x v="1"/>
    <x v="0"/>
    <x v="1"/>
    <x v="0"/>
    <s v="SMP234"/>
    <n v="2"/>
    <x v="1"/>
    <x v="4"/>
    <n v="4558.72"/>
    <n v="1139.68"/>
    <n v="4"/>
    <x v="39"/>
    <x v="12"/>
    <x v="3"/>
    <s v="Accessory"/>
    <n v="56.6"/>
    <n v="4615.3200000000006"/>
  </r>
  <r>
    <x v="1123"/>
    <n v="54"/>
    <x v="1"/>
    <x v="0"/>
    <x v="0"/>
    <x v="0"/>
    <s v="SKU1004"/>
    <n v="2"/>
    <x v="1"/>
    <x v="1"/>
    <n v="5538.33"/>
    <n v="791.19"/>
    <n v="7"/>
    <x v="39"/>
    <x v="12"/>
    <x v="2"/>
    <s v="Extended Warranty,Extended Warranty"/>
    <n v="76.569999999999993"/>
    <n v="5614.9"/>
  </r>
  <r>
    <x v="1124"/>
    <n v="54"/>
    <x v="1"/>
    <x v="0"/>
    <x v="0"/>
    <x v="2"/>
    <s v="SKU1003"/>
    <n v="3"/>
    <x v="1"/>
    <x v="0"/>
    <n v="5068.9799999999996"/>
    <n v="844.83"/>
    <n v="6"/>
    <x v="39"/>
    <x v="12"/>
    <x v="0"/>
    <s v="Impulse Item"/>
    <n v="38.58"/>
    <n v="5107.5599999999995"/>
  </r>
  <r>
    <x v="1125"/>
    <n v="54"/>
    <x v="1"/>
    <x v="1"/>
    <x v="0"/>
    <x v="3"/>
    <s v="TBL345"/>
    <n v="3"/>
    <x v="1"/>
    <x v="3"/>
    <n v="4718.46"/>
    <n v="786.41"/>
    <n v="6"/>
    <x v="39"/>
    <x v="12"/>
    <x v="1"/>
    <s v="Accessory"/>
    <n v="64.239999999999995"/>
    <n v="4782.7"/>
  </r>
  <r>
    <x v="1126"/>
    <n v="55"/>
    <x v="1"/>
    <x v="0"/>
    <x v="0"/>
    <x v="1"/>
    <s v="LTP123"/>
    <n v="1"/>
    <x v="1"/>
    <x v="1"/>
    <n v="4045.92"/>
    <n v="674.32"/>
    <n v="6"/>
    <x v="39"/>
    <x v="12"/>
    <x v="4"/>
    <m/>
    <n v="0"/>
    <n v="4045.92"/>
  </r>
  <r>
    <x v="1127"/>
    <n v="55"/>
    <x v="1"/>
    <x v="1"/>
    <x v="0"/>
    <x v="4"/>
    <s v="HDP456"/>
    <n v="2"/>
    <x v="1"/>
    <x v="3"/>
    <n v="361.18"/>
    <n v="361.18"/>
    <n v="1"/>
    <x v="39"/>
    <x v="12"/>
    <x v="4"/>
    <s v="Extended Warranty"/>
    <n v="30.29"/>
    <n v="391.47"/>
  </r>
  <r>
    <x v="1128"/>
    <n v="56"/>
    <x v="2"/>
    <x v="1"/>
    <x v="1"/>
    <x v="0"/>
    <s v="SKU1001"/>
    <n v="5"/>
    <x v="1"/>
    <x v="3"/>
    <n v="62.25"/>
    <n v="20.75"/>
    <n v="3"/>
    <x v="39"/>
    <x v="12"/>
    <x v="0"/>
    <m/>
    <n v="0"/>
    <n v="62.25"/>
  </r>
  <r>
    <x v="1129"/>
    <n v="57"/>
    <x v="2"/>
    <x v="0"/>
    <x v="0"/>
    <x v="1"/>
    <s v="LTP123"/>
    <n v="4"/>
    <x v="0"/>
    <x v="4"/>
    <n v="4720.24"/>
    <n v="674.32"/>
    <n v="7"/>
    <x v="39"/>
    <x v="12"/>
    <x v="1"/>
    <m/>
    <n v="0"/>
    <n v="4720.24"/>
  </r>
  <r>
    <x v="1130"/>
    <n v="58"/>
    <x v="2"/>
    <x v="1"/>
    <x v="1"/>
    <x v="1"/>
    <s v="SKU1005"/>
    <n v="3"/>
    <x v="0"/>
    <x v="0"/>
    <n v="4175.6400000000003"/>
    <n v="463.96"/>
    <n v="9"/>
    <x v="39"/>
    <x v="12"/>
    <x v="2"/>
    <m/>
    <n v="0"/>
    <n v="4175.6400000000003"/>
  </r>
  <r>
    <x v="1131"/>
    <n v="58"/>
    <x v="2"/>
    <x v="1"/>
    <x v="0"/>
    <x v="1"/>
    <s v="LTP123"/>
    <n v="5"/>
    <x v="1"/>
    <x v="3"/>
    <n v="2022.96"/>
    <n v="674.32"/>
    <n v="3"/>
    <x v="39"/>
    <x v="12"/>
    <x v="4"/>
    <s v="Impulse Item"/>
    <n v="99.4"/>
    <n v="2122.36"/>
  </r>
  <r>
    <x v="1132"/>
    <n v="58"/>
    <x v="2"/>
    <x v="1"/>
    <x v="0"/>
    <x v="3"/>
    <s v="TBL345"/>
    <n v="1"/>
    <x v="1"/>
    <x v="4"/>
    <n v="786.41"/>
    <n v="786.41"/>
    <n v="1"/>
    <x v="39"/>
    <x v="12"/>
    <x v="1"/>
    <m/>
    <n v="0"/>
    <n v="786.41"/>
  </r>
  <r>
    <x v="1133"/>
    <n v="59"/>
    <x v="2"/>
    <x v="0"/>
    <x v="0"/>
    <x v="4"/>
    <s v="HDP456"/>
    <n v="3"/>
    <x v="0"/>
    <x v="3"/>
    <n v="361.18"/>
    <n v="361.18"/>
    <n v="1"/>
    <x v="39"/>
    <x v="12"/>
    <x v="1"/>
    <s v="Extended Warranty, Impulse Item"/>
    <n v="108.78"/>
    <n v="469.96000000000004"/>
  </r>
  <r>
    <x v="1134"/>
    <n v="60"/>
    <x v="2"/>
    <x v="1"/>
    <x v="1"/>
    <x v="3"/>
    <s v="TBL345"/>
    <n v="5"/>
    <x v="0"/>
    <x v="4"/>
    <n v="4718.46"/>
    <n v="786.41"/>
    <n v="6"/>
    <x v="39"/>
    <x v="12"/>
    <x v="3"/>
    <s v="Accessory, Extended Warranty"/>
    <n v="143.52000000000001"/>
    <n v="4861.9800000000005"/>
  </r>
  <r>
    <x v="1135"/>
    <n v="61"/>
    <x v="2"/>
    <x v="1"/>
    <x v="0"/>
    <x v="1"/>
    <s v="SKU1005"/>
    <n v="3"/>
    <x v="0"/>
    <x v="2"/>
    <n v="1391.88"/>
    <n v="463.96"/>
    <n v="3"/>
    <x v="39"/>
    <x v="12"/>
    <x v="0"/>
    <s v="Accessory,Impulse Item,Accessory"/>
    <n v="57.24"/>
    <n v="1449.1200000000001"/>
  </r>
  <r>
    <x v="1136"/>
    <n v="63"/>
    <x v="2"/>
    <x v="1"/>
    <x v="0"/>
    <x v="0"/>
    <s v="SKU1004"/>
    <n v="2"/>
    <x v="1"/>
    <x v="1"/>
    <n v="5538.33"/>
    <n v="791.19"/>
    <n v="7"/>
    <x v="39"/>
    <x v="12"/>
    <x v="1"/>
    <s v="Extended Warranty,Accessory"/>
    <n v="62.46"/>
    <n v="5600.79"/>
  </r>
  <r>
    <x v="1137"/>
    <n v="63"/>
    <x v="2"/>
    <x v="1"/>
    <x v="1"/>
    <x v="3"/>
    <s v="TBL345"/>
    <n v="5"/>
    <x v="1"/>
    <x v="3"/>
    <n v="7077.69"/>
    <n v="786.41"/>
    <n v="9"/>
    <x v="39"/>
    <x v="12"/>
    <x v="4"/>
    <s v="Accessory"/>
    <n v="65.52"/>
    <n v="7143.21"/>
  </r>
  <r>
    <x v="1138"/>
    <n v="65"/>
    <x v="2"/>
    <x v="0"/>
    <x v="1"/>
    <x v="3"/>
    <s v="SKU1002"/>
    <n v="3"/>
    <x v="0"/>
    <x v="2"/>
    <n v="1729.21"/>
    <n v="247.03"/>
    <n v="7"/>
    <x v="39"/>
    <x v="12"/>
    <x v="0"/>
    <s v="Accessory"/>
    <n v="8.7200000000000006"/>
    <n v="1737.93"/>
  </r>
  <r>
    <x v="1139"/>
    <n v="65"/>
    <x v="2"/>
    <x v="0"/>
    <x v="0"/>
    <x v="1"/>
    <s v="LTP123"/>
    <n v="1"/>
    <x v="0"/>
    <x v="1"/>
    <n v="4045.92"/>
    <n v="674.32"/>
    <n v="6"/>
    <x v="39"/>
    <x v="12"/>
    <x v="1"/>
    <s v="Impulse Item"/>
    <n v="97.66"/>
    <n v="4143.58"/>
  </r>
  <r>
    <x v="1140"/>
    <n v="66"/>
    <x v="2"/>
    <x v="1"/>
    <x v="0"/>
    <x v="3"/>
    <s v="SKU1002"/>
    <n v="3"/>
    <x v="1"/>
    <x v="0"/>
    <n v="1729.21"/>
    <n v="247.03"/>
    <n v="7"/>
    <x v="39"/>
    <x v="12"/>
    <x v="1"/>
    <s v="Accessory,Accessory,Impulse Item"/>
    <n v="95.27"/>
    <n v="1824.48"/>
  </r>
  <r>
    <x v="1141"/>
    <n v="67"/>
    <x v="2"/>
    <x v="0"/>
    <x v="1"/>
    <x v="1"/>
    <s v="LTP123"/>
    <n v="4"/>
    <x v="1"/>
    <x v="3"/>
    <n v="4720.24"/>
    <n v="674.32"/>
    <n v="7"/>
    <x v="39"/>
    <x v="12"/>
    <x v="4"/>
    <m/>
    <n v="0"/>
    <n v="4720.24"/>
  </r>
  <r>
    <x v="1142"/>
    <n v="71"/>
    <x v="2"/>
    <x v="0"/>
    <x v="0"/>
    <x v="3"/>
    <s v="SKU1002"/>
    <n v="3"/>
    <x v="1"/>
    <x v="0"/>
    <n v="494.06"/>
    <n v="247.03"/>
    <n v="2"/>
    <x v="39"/>
    <x v="12"/>
    <x v="1"/>
    <s v="Extended Warranty,Impulse Item"/>
    <n v="46.2"/>
    <n v="540.26"/>
  </r>
  <r>
    <x v="1143"/>
    <n v="71"/>
    <x v="2"/>
    <x v="0"/>
    <x v="1"/>
    <x v="1"/>
    <s v="SKU1005"/>
    <n v="3"/>
    <x v="1"/>
    <x v="1"/>
    <n v="463.96"/>
    <n v="463.96"/>
    <n v="1"/>
    <x v="39"/>
    <x v="12"/>
    <x v="1"/>
    <s v="Impulse Item,Accessory,Accessory"/>
    <n v="50.61"/>
    <n v="514.56999999999994"/>
  </r>
  <r>
    <x v="1144"/>
    <n v="72"/>
    <x v="2"/>
    <x v="1"/>
    <x v="1"/>
    <x v="0"/>
    <s v="SKU1001"/>
    <n v="5"/>
    <x v="0"/>
    <x v="2"/>
    <n v="103.75"/>
    <n v="20.75"/>
    <n v="5"/>
    <x v="39"/>
    <x v="12"/>
    <x v="1"/>
    <s v="Impulse Item"/>
    <n v="16.87"/>
    <n v="120.62"/>
  </r>
  <r>
    <x v="1145"/>
    <n v="73"/>
    <x v="2"/>
    <x v="1"/>
    <x v="1"/>
    <x v="3"/>
    <s v="TBL345"/>
    <n v="1"/>
    <x v="1"/>
    <x v="1"/>
    <n v="2359.23"/>
    <n v="786.41"/>
    <n v="3"/>
    <x v="39"/>
    <x v="12"/>
    <x v="3"/>
    <s v="Extended Warranty, Extended Warranty"/>
    <n v="107.68"/>
    <n v="2466.91"/>
  </r>
  <r>
    <x v="1146"/>
    <n v="75"/>
    <x v="2"/>
    <x v="1"/>
    <x v="0"/>
    <x v="3"/>
    <s v="SKU1002"/>
    <n v="3"/>
    <x v="1"/>
    <x v="0"/>
    <n v="1482.18"/>
    <n v="247.03"/>
    <n v="6"/>
    <x v="39"/>
    <x v="12"/>
    <x v="1"/>
    <s v="Extended Warranty,Accessory,Impulse Item"/>
    <n v="43.21"/>
    <n v="1525.39"/>
  </r>
  <r>
    <x v="628"/>
    <n v="76"/>
    <x v="2"/>
    <x v="0"/>
    <x v="0"/>
    <x v="0"/>
    <s v="SKU1001"/>
    <n v="5"/>
    <x v="1"/>
    <x v="1"/>
    <n v="62.25"/>
    <n v="20.75"/>
    <n v="3"/>
    <x v="39"/>
    <x v="12"/>
    <x v="2"/>
    <s v="Impulse Item"/>
    <n v="48.21"/>
    <n v="110.46000000000001"/>
  </r>
  <r>
    <x v="1147"/>
    <n v="76"/>
    <x v="2"/>
    <x v="0"/>
    <x v="1"/>
    <x v="1"/>
    <s v="LTP123"/>
    <n v="4"/>
    <x v="0"/>
    <x v="4"/>
    <n v="4045.92"/>
    <n v="674.32"/>
    <n v="6"/>
    <x v="39"/>
    <x v="12"/>
    <x v="4"/>
    <s v="Accessory, Accessory, Accessory"/>
    <n v="89.97"/>
    <n v="4135.8900000000003"/>
  </r>
  <r>
    <x v="1148"/>
    <n v="76"/>
    <x v="2"/>
    <x v="1"/>
    <x v="0"/>
    <x v="4"/>
    <s v="HDP456"/>
    <n v="2"/>
    <x v="1"/>
    <x v="4"/>
    <n v="3611.8"/>
    <n v="361.18"/>
    <n v="10"/>
    <x v="39"/>
    <x v="12"/>
    <x v="1"/>
    <s v="Impulse Item"/>
    <n v="81.790000000000006"/>
    <n v="3693.59"/>
  </r>
  <r>
    <x v="1149"/>
    <n v="77"/>
    <x v="2"/>
    <x v="1"/>
    <x v="0"/>
    <x v="4"/>
    <s v="HDP456"/>
    <n v="3"/>
    <x v="1"/>
    <x v="4"/>
    <n v="722.36"/>
    <n v="361.18"/>
    <n v="2"/>
    <x v="39"/>
    <x v="12"/>
    <x v="4"/>
    <s v="Extended Warranty, Accessory"/>
    <n v="154.97"/>
    <n v="877.33"/>
  </r>
  <r>
    <x v="1150"/>
    <n v="78"/>
    <x v="2"/>
    <x v="0"/>
    <x v="0"/>
    <x v="0"/>
    <s v="SKU1004"/>
    <n v="2"/>
    <x v="1"/>
    <x v="2"/>
    <n v="791.19"/>
    <n v="791.19"/>
    <n v="1"/>
    <x v="39"/>
    <x v="12"/>
    <x v="1"/>
    <m/>
    <n v="0"/>
    <n v="791.19"/>
  </r>
  <r>
    <x v="1151"/>
    <n v="78"/>
    <x v="2"/>
    <x v="0"/>
    <x v="1"/>
    <x v="3"/>
    <s v="TBL345"/>
    <n v="5"/>
    <x v="1"/>
    <x v="3"/>
    <n v="7864.1"/>
    <n v="786.41"/>
    <n v="10"/>
    <x v="39"/>
    <x v="12"/>
    <x v="3"/>
    <s v="Impulse Item, Extended Warranty"/>
    <n v="133.93"/>
    <n v="7998.0300000000007"/>
  </r>
  <r>
    <x v="1152"/>
    <n v="80"/>
    <x v="2"/>
    <x v="1"/>
    <x v="0"/>
    <x v="1"/>
    <s v="SKU1005"/>
    <n v="3"/>
    <x v="0"/>
    <x v="1"/>
    <n v="2319.8000000000002"/>
    <n v="463.96"/>
    <n v="5"/>
    <x v="39"/>
    <x v="12"/>
    <x v="0"/>
    <s v="Impulse Item"/>
    <n v="32.369999999999997"/>
    <n v="2352.17"/>
  </r>
  <r>
    <x v="1153"/>
    <n v="80"/>
    <x v="2"/>
    <x v="0"/>
    <x v="0"/>
    <x v="1"/>
    <s v="LTP123"/>
    <n v="3"/>
    <x v="1"/>
    <x v="1"/>
    <n v="4045.92"/>
    <n v="674.32"/>
    <n v="6"/>
    <x v="39"/>
    <x v="12"/>
    <x v="3"/>
    <m/>
    <n v="0"/>
    <n v="4045.92"/>
  </r>
  <r>
    <x v="1154"/>
    <n v="19"/>
    <x v="0"/>
    <x v="0"/>
    <x v="0"/>
    <x v="1"/>
    <s v="SKU1005"/>
    <n v="3"/>
    <x v="0"/>
    <x v="3"/>
    <n v="2319.8000000000002"/>
    <n v="463.96"/>
    <n v="5"/>
    <x v="40"/>
    <x v="12"/>
    <x v="0"/>
    <s v="Accessory,Accessory,Accessory"/>
    <n v="81.98"/>
    <n v="2401.7800000000002"/>
  </r>
  <r>
    <x v="1155"/>
    <n v="20"/>
    <x v="0"/>
    <x v="1"/>
    <x v="0"/>
    <x v="1"/>
    <s v="SKU1005"/>
    <n v="3"/>
    <x v="1"/>
    <x v="1"/>
    <n v="3247.72"/>
    <n v="463.96"/>
    <n v="7"/>
    <x v="40"/>
    <x v="12"/>
    <x v="1"/>
    <s v="Accessory"/>
    <n v="18.489999999999998"/>
    <n v="3266.2099999999996"/>
  </r>
  <r>
    <x v="1156"/>
    <n v="21"/>
    <x v="0"/>
    <x v="0"/>
    <x v="0"/>
    <x v="3"/>
    <s v="TBL345"/>
    <n v="3"/>
    <x v="0"/>
    <x v="1"/>
    <n v="2359.23"/>
    <n v="786.41"/>
    <n v="3"/>
    <x v="40"/>
    <x v="12"/>
    <x v="3"/>
    <s v="Accessory, Accessory, Extended Warranty"/>
    <n v="248.8"/>
    <n v="2608.0300000000002"/>
  </r>
  <r>
    <x v="1157"/>
    <n v="22"/>
    <x v="0"/>
    <x v="0"/>
    <x v="0"/>
    <x v="1"/>
    <s v="LTP123"/>
    <n v="5"/>
    <x v="0"/>
    <x v="4"/>
    <n v="6068.88"/>
    <n v="674.32"/>
    <n v="9"/>
    <x v="40"/>
    <x v="12"/>
    <x v="1"/>
    <m/>
    <n v="0"/>
    <n v="6068.88"/>
  </r>
  <r>
    <x v="1158"/>
    <n v="24"/>
    <x v="0"/>
    <x v="1"/>
    <x v="0"/>
    <x v="3"/>
    <s v="SKU1002"/>
    <n v="3"/>
    <x v="1"/>
    <x v="0"/>
    <n v="2470.3000000000002"/>
    <n v="247.03"/>
    <n v="10"/>
    <x v="40"/>
    <x v="12"/>
    <x v="0"/>
    <s v="Extended Warranty,Impulse Item"/>
    <n v="17.18"/>
    <n v="2487.48"/>
  </r>
  <r>
    <x v="1159"/>
    <n v="24"/>
    <x v="0"/>
    <x v="1"/>
    <x v="0"/>
    <x v="1"/>
    <s v="SKU1005"/>
    <n v="3"/>
    <x v="1"/>
    <x v="0"/>
    <n v="2783.76"/>
    <n v="463.96"/>
    <n v="6"/>
    <x v="40"/>
    <x v="12"/>
    <x v="0"/>
    <m/>
    <n v="0"/>
    <n v="2783.76"/>
  </r>
  <r>
    <x v="1160"/>
    <n v="24"/>
    <x v="0"/>
    <x v="1"/>
    <x v="1"/>
    <x v="1"/>
    <s v="LTP123"/>
    <n v="1"/>
    <x v="1"/>
    <x v="4"/>
    <n v="5394.56"/>
    <n v="674.32"/>
    <n v="8"/>
    <x v="40"/>
    <x v="12"/>
    <x v="4"/>
    <s v="Extended Warranty"/>
    <n v="16.86"/>
    <n v="5411.42"/>
  </r>
  <r>
    <x v="1161"/>
    <n v="25"/>
    <x v="0"/>
    <x v="0"/>
    <x v="0"/>
    <x v="1"/>
    <s v="LTP123"/>
    <n v="2"/>
    <x v="1"/>
    <x v="3"/>
    <n v="3371.6"/>
    <n v="674.32"/>
    <n v="5"/>
    <x v="40"/>
    <x v="12"/>
    <x v="3"/>
    <s v="Impulse Item"/>
    <n v="65.430000000000007"/>
    <n v="3437.0299999999997"/>
  </r>
  <r>
    <x v="1162"/>
    <n v="26"/>
    <x v="0"/>
    <x v="0"/>
    <x v="0"/>
    <x v="3"/>
    <s v="SKU1002"/>
    <n v="3"/>
    <x v="1"/>
    <x v="2"/>
    <n v="741.09"/>
    <n v="247.03"/>
    <n v="3"/>
    <x v="40"/>
    <x v="12"/>
    <x v="1"/>
    <s v="Impulse Item,Extended Warranty,Accessory"/>
    <n v="99.87"/>
    <n v="840.96"/>
  </r>
  <r>
    <x v="1163"/>
    <n v="28"/>
    <x v="0"/>
    <x v="0"/>
    <x v="0"/>
    <x v="3"/>
    <s v="SKU1002"/>
    <n v="3"/>
    <x v="1"/>
    <x v="3"/>
    <n v="247.03"/>
    <n v="247.03"/>
    <n v="1"/>
    <x v="40"/>
    <x v="12"/>
    <x v="1"/>
    <s v="Extended Warranty,Impulse Item"/>
    <n v="39.369999999999997"/>
    <n v="286.39999999999998"/>
  </r>
  <r>
    <x v="1164"/>
    <n v="28"/>
    <x v="0"/>
    <x v="1"/>
    <x v="0"/>
    <x v="2"/>
    <s v="SKU1003"/>
    <n v="3"/>
    <x v="1"/>
    <x v="3"/>
    <n v="5068.9799999999996"/>
    <n v="844.83"/>
    <n v="6"/>
    <x v="40"/>
    <x v="12"/>
    <x v="0"/>
    <s v="Impulse Item,Impulse Item"/>
    <n v="22.4"/>
    <n v="5091.3799999999992"/>
  </r>
  <r>
    <x v="1165"/>
    <n v="28"/>
    <x v="0"/>
    <x v="0"/>
    <x v="1"/>
    <x v="0"/>
    <s v="SMP234"/>
    <n v="1"/>
    <x v="0"/>
    <x v="1"/>
    <n v="1139.68"/>
    <n v="1139.68"/>
    <n v="1"/>
    <x v="40"/>
    <x v="12"/>
    <x v="1"/>
    <s v="Impulse Item, Impulse Item, Accessory"/>
    <n v="155.16999999999999"/>
    <n v="1294.8500000000001"/>
  </r>
  <r>
    <x v="1166"/>
    <n v="30"/>
    <x v="0"/>
    <x v="0"/>
    <x v="0"/>
    <x v="1"/>
    <s v="SKU1005"/>
    <n v="3"/>
    <x v="1"/>
    <x v="2"/>
    <n v="4175.6400000000003"/>
    <n v="463.96"/>
    <n v="9"/>
    <x v="40"/>
    <x v="12"/>
    <x v="2"/>
    <s v="Extended Warranty,Impulse Item"/>
    <n v="32.200000000000003"/>
    <n v="4207.84"/>
  </r>
  <r>
    <x v="1167"/>
    <n v="30"/>
    <x v="0"/>
    <x v="1"/>
    <x v="0"/>
    <x v="3"/>
    <s v="TBL345"/>
    <n v="2"/>
    <x v="0"/>
    <x v="3"/>
    <n v="2359.23"/>
    <n v="786.41"/>
    <n v="3"/>
    <x v="40"/>
    <x v="12"/>
    <x v="1"/>
    <s v="Extended Warranty"/>
    <n v="43.02"/>
    <n v="2402.25"/>
  </r>
  <r>
    <x v="1168"/>
    <n v="31"/>
    <x v="0"/>
    <x v="1"/>
    <x v="0"/>
    <x v="1"/>
    <s v="LTP123"/>
    <n v="3"/>
    <x v="0"/>
    <x v="4"/>
    <n v="4720.24"/>
    <n v="674.32"/>
    <n v="7"/>
    <x v="40"/>
    <x v="12"/>
    <x v="3"/>
    <s v="Impulse Item, Impulse Item"/>
    <n v="143.11000000000001"/>
    <n v="4863.3499999999995"/>
  </r>
  <r>
    <x v="1169"/>
    <n v="32"/>
    <x v="0"/>
    <x v="0"/>
    <x v="0"/>
    <x v="2"/>
    <s v="SWT567"/>
    <n v="2"/>
    <x v="1"/>
    <x v="3"/>
    <n v="4135.5"/>
    <n v="459.5"/>
    <n v="9"/>
    <x v="40"/>
    <x v="12"/>
    <x v="3"/>
    <m/>
    <n v="0"/>
    <n v="4135.5"/>
  </r>
  <r>
    <x v="1011"/>
    <n v="33"/>
    <x v="0"/>
    <x v="1"/>
    <x v="0"/>
    <x v="0"/>
    <s v="SKU1004"/>
    <n v="2"/>
    <x v="0"/>
    <x v="1"/>
    <n v="7120.71"/>
    <n v="791.19"/>
    <n v="9"/>
    <x v="40"/>
    <x v="12"/>
    <x v="0"/>
    <s v="Extended Warranty,Extended Warranty"/>
    <n v="86.24"/>
    <n v="7206.95"/>
  </r>
  <r>
    <x v="1170"/>
    <n v="33"/>
    <x v="0"/>
    <x v="0"/>
    <x v="1"/>
    <x v="3"/>
    <s v="SKU1002"/>
    <n v="3"/>
    <x v="1"/>
    <x v="1"/>
    <n v="741.09"/>
    <n v="247.03"/>
    <n v="3"/>
    <x v="40"/>
    <x v="12"/>
    <x v="1"/>
    <s v="Impulse Item,Extended Warranty"/>
    <n v="34.979999999999997"/>
    <n v="776.07"/>
  </r>
  <r>
    <x v="659"/>
    <n v="33"/>
    <x v="0"/>
    <x v="0"/>
    <x v="0"/>
    <x v="0"/>
    <s v="SKU1004"/>
    <n v="2"/>
    <x v="1"/>
    <x v="2"/>
    <n v="3164.76"/>
    <n v="791.19"/>
    <n v="4"/>
    <x v="40"/>
    <x v="12"/>
    <x v="2"/>
    <s v="Extended Warranty,Impulse Item,Impulse Item"/>
    <n v="61.98"/>
    <n v="3226.7400000000002"/>
  </r>
  <r>
    <x v="1171"/>
    <n v="33"/>
    <x v="0"/>
    <x v="0"/>
    <x v="1"/>
    <x v="1"/>
    <s v="LTP123"/>
    <n v="5"/>
    <x v="1"/>
    <x v="3"/>
    <n v="674.32"/>
    <n v="674.32"/>
    <n v="1"/>
    <x v="40"/>
    <x v="12"/>
    <x v="4"/>
    <m/>
    <n v="0"/>
    <n v="674.32"/>
  </r>
  <r>
    <x v="1172"/>
    <n v="34"/>
    <x v="0"/>
    <x v="0"/>
    <x v="0"/>
    <x v="3"/>
    <s v="TBL345"/>
    <n v="3"/>
    <x v="0"/>
    <x v="3"/>
    <n v="1572.82"/>
    <n v="786.41"/>
    <n v="2"/>
    <x v="40"/>
    <x v="12"/>
    <x v="1"/>
    <m/>
    <n v="0"/>
    <n v="1572.82"/>
  </r>
  <r>
    <x v="1173"/>
    <n v="35"/>
    <x v="0"/>
    <x v="1"/>
    <x v="0"/>
    <x v="3"/>
    <s v="TBL345"/>
    <n v="4"/>
    <x v="1"/>
    <x v="4"/>
    <n v="4718.46"/>
    <n v="786.41"/>
    <n v="6"/>
    <x v="40"/>
    <x v="12"/>
    <x v="3"/>
    <m/>
    <n v="0"/>
    <n v="4718.46"/>
  </r>
  <r>
    <x v="1174"/>
    <n v="35"/>
    <x v="0"/>
    <x v="0"/>
    <x v="0"/>
    <x v="3"/>
    <s v="TBL345"/>
    <n v="3"/>
    <x v="1"/>
    <x v="3"/>
    <n v="3145.64"/>
    <n v="786.41"/>
    <n v="4"/>
    <x v="40"/>
    <x v="12"/>
    <x v="3"/>
    <s v="Accessory"/>
    <n v="25.3"/>
    <n v="3170.94"/>
  </r>
  <r>
    <x v="1175"/>
    <n v="39"/>
    <x v="1"/>
    <x v="0"/>
    <x v="1"/>
    <x v="3"/>
    <s v="SKU1002"/>
    <n v="3"/>
    <x v="1"/>
    <x v="1"/>
    <n v="494.06"/>
    <n v="247.03"/>
    <n v="2"/>
    <x v="40"/>
    <x v="12"/>
    <x v="1"/>
    <m/>
    <n v="0"/>
    <n v="494.06"/>
  </r>
  <r>
    <x v="1176"/>
    <n v="41"/>
    <x v="1"/>
    <x v="0"/>
    <x v="0"/>
    <x v="0"/>
    <s v="SKU1001"/>
    <n v="5"/>
    <x v="1"/>
    <x v="3"/>
    <n v="103.75"/>
    <n v="20.75"/>
    <n v="5"/>
    <x v="40"/>
    <x v="12"/>
    <x v="2"/>
    <s v="Impulse Item,Extended Warranty"/>
    <n v="77.72"/>
    <n v="181.47"/>
  </r>
  <r>
    <x v="1177"/>
    <n v="42"/>
    <x v="1"/>
    <x v="1"/>
    <x v="0"/>
    <x v="0"/>
    <s v="SMP234"/>
    <n v="2"/>
    <x v="1"/>
    <x v="3"/>
    <n v="7977.76"/>
    <n v="1139.68"/>
    <n v="7"/>
    <x v="40"/>
    <x v="12"/>
    <x v="3"/>
    <s v="Accessory"/>
    <n v="16.59"/>
    <n v="7994.35"/>
  </r>
  <r>
    <x v="1178"/>
    <n v="42"/>
    <x v="1"/>
    <x v="0"/>
    <x v="1"/>
    <x v="0"/>
    <s v="SMP234"/>
    <n v="1"/>
    <x v="1"/>
    <x v="4"/>
    <n v="3419.04"/>
    <n v="1139.68"/>
    <n v="3"/>
    <x v="40"/>
    <x v="12"/>
    <x v="3"/>
    <s v="Impulse Item"/>
    <n v="94.97"/>
    <n v="3514.0099999999998"/>
  </r>
  <r>
    <x v="1179"/>
    <n v="44"/>
    <x v="1"/>
    <x v="1"/>
    <x v="0"/>
    <x v="4"/>
    <s v="HDP456"/>
    <n v="3"/>
    <x v="1"/>
    <x v="3"/>
    <n v="361.18"/>
    <n v="361.18"/>
    <n v="1"/>
    <x v="40"/>
    <x v="12"/>
    <x v="3"/>
    <s v="Impulse Item"/>
    <n v="10.82"/>
    <n v="372"/>
  </r>
  <r>
    <x v="1180"/>
    <n v="45"/>
    <x v="1"/>
    <x v="0"/>
    <x v="0"/>
    <x v="0"/>
    <s v="SKU1004"/>
    <n v="2"/>
    <x v="0"/>
    <x v="2"/>
    <n v="2373.5700000000002"/>
    <n v="791.19"/>
    <n v="3"/>
    <x v="40"/>
    <x v="12"/>
    <x v="0"/>
    <s v="Accessory,Accessory,Impulse Item"/>
    <n v="95.85"/>
    <n v="2469.42"/>
  </r>
  <r>
    <x v="1181"/>
    <n v="48"/>
    <x v="1"/>
    <x v="1"/>
    <x v="0"/>
    <x v="3"/>
    <s v="SKU1002"/>
    <n v="3"/>
    <x v="1"/>
    <x v="0"/>
    <n v="494.06"/>
    <n v="247.03"/>
    <n v="2"/>
    <x v="40"/>
    <x v="12"/>
    <x v="0"/>
    <s v="Impulse Item"/>
    <n v="35.97"/>
    <n v="530.03"/>
  </r>
  <r>
    <x v="1182"/>
    <n v="48"/>
    <x v="1"/>
    <x v="1"/>
    <x v="0"/>
    <x v="3"/>
    <s v="SKU1002"/>
    <n v="3"/>
    <x v="0"/>
    <x v="1"/>
    <n v="1482.18"/>
    <n v="247.03"/>
    <n v="6"/>
    <x v="40"/>
    <x v="12"/>
    <x v="0"/>
    <s v="Accessory,Accessory"/>
    <n v="29.04"/>
    <n v="1511.22"/>
  </r>
  <r>
    <x v="1183"/>
    <n v="50"/>
    <x v="1"/>
    <x v="0"/>
    <x v="0"/>
    <x v="3"/>
    <s v="TBL345"/>
    <n v="5"/>
    <x v="1"/>
    <x v="1"/>
    <n v="2359.23"/>
    <n v="786.41"/>
    <n v="3"/>
    <x v="40"/>
    <x v="12"/>
    <x v="1"/>
    <m/>
    <n v="0"/>
    <n v="2359.23"/>
  </r>
  <r>
    <x v="576"/>
    <n v="52"/>
    <x v="1"/>
    <x v="1"/>
    <x v="1"/>
    <x v="0"/>
    <s v="SKU1004"/>
    <n v="2"/>
    <x v="0"/>
    <x v="0"/>
    <n v="1582.38"/>
    <n v="791.19"/>
    <n v="2"/>
    <x v="40"/>
    <x v="12"/>
    <x v="2"/>
    <m/>
    <n v="0"/>
    <n v="1582.38"/>
  </r>
  <r>
    <x v="79"/>
    <n v="53"/>
    <x v="1"/>
    <x v="1"/>
    <x v="0"/>
    <x v="2"/>
    <s v="SKU1003"/>
    <n v="3"/>
    <x v="1"/>
    <x v="3"/>
    <n v="4224.1499999999996"/>
    <n v="844.83"/>
    <n v="5"/>
    <x v="40"/>
    <x v="12"/>
    <x v="0"/>
    <m/>
    <n v="0"/>
    <n v="4224.1499999999996"/>
  </r>
  <r>
    <x v="1184"/>
    <n v="53"/>
    <x v="1"/>
    <x v="0"/>
    <x v="0"/>
    <x v="3"/>
    <s v="TBL345"/>
    <n v="1"/>
    <x v="1"/>
    <x v="3"/>
    <n v="1572.82"/>
    <n v="786.41"/>
    <n v="2"/>
    <x v="40"/>
    <x v="12"/>
    <x v="4"/>
    <s v="Impulse Item"/>
    <n v="41.09"/>
    <n v="1613.9099999999999"/>
  </r>
  <r>
    <x v="1185"/>
    <n v="54"/>
    <x v="1"/>
    <x v="1"/>
    <x v="0"/>
    <x v="0"/>
    <s v="SMP234"/>
    <n v="4"/>
    <x v="1"/>
    <x v="3"/>
    <n v="10257.120000000001"/>
    <n v="1139.68"/>
    <n v="9"/>
    <x v="40"/>
    <x v="12"/>
    <x v="4"/>
    <s v="Impulse Item"/>
    <n v="44.84"/>
    <n v="10301.960000000001"/>
  </r>
  <r>
    <x v="1186"/>
    <n v="56"/>
    <x v="2"/>
    <x v="1"/>
    <x v="0"/>
    <x v="2"/>
    <s v="SWT567"/>
    <n v="3"/>
    <x v="1"/>
    <x v="1"/>
    <n v="4595"/>
    <n v="459.5"/>
    <n v="10"/>
    <x v="40"/>
    <x v="12"/>
    <x v="1"/>
    <s v="Extended Warranty, Extended Warranty, Extended Warranty"/>
    <n v="163.63"/>
    <n v="4758.63"/>
  </r>
  <r>
    <x v="1187"/>
    <n v="57"/>
    <x v="2"/>
    <x v="1"/>
    <x v="0"/>
    <x v="2"/>
    <s v="SWT567"/>
    <n v="3"/>
    <x v="0"/>
    <x v="1"/>
    <n v="1838"/>
    <n v="459.5"/>
    <n v="4"/>
    <x v="40"/>
    <x v="12"/>
    <x v="4"/>
    <m/>
    <n v="0"/>
    <n v="1838"/>
  </r>
  <r>
    <x v="1188"/>
    <n v="60"/>
    <x v="2"/>
    <x v="0"/>
    <x v="0"/>
    <x v="1"/>
    <s v="LTP123"/>
    <n v="2"/>
    <x v="1"/>
    <x v="4"/>
    <n v="3371.6"/>
    <n v="674.32"/>
    <n v="5"/>
    <x v="40"/>
    <x v="12"/>
    <x v="3"/>
    <s v="Impulse Item, Accessory"/>
    <n v="113.51"/>
    <n v="3485.11"/>
  </r>
  <r>
    <x v="1189"/>
    <n v="61"/>
    <x v="2"/>
    <x v="0"/>
    <x v="0"/>
    <x v="1"/>
    <s v="LTP123"/>
    <n v="2"/>
    <x v="1"/>
    <x v="1"/>
    <n v="674.32"/>
    <n v="674.32"/>
    <n v="1"/>
    <x v="40"/>
    <x v="12"/>
    <x v="4"/>
    <s v="Impulse Item, Extended Warranty"/>
    <n v="159.02000000000001"/>
    <n v="833.34"/>
  </r>
  <r>
    <x v="535"/>
    <n v="62"/>
    <x v="2"/>
    <x v="1"/>
    <x v="0"/>
    <x v="1"/>
    <s v="SKU1005"/>
    <n v="3"/>
    <x v="1"/>
    <x v="2"/>
    <n v="463.96"/>
    <n v="463.96"/>
    <n v="1"/>
    <x v="40"/>
    <x v="12"/>
    <x v="0"/>
    <s v="Impulse Item,Extended Warranty,Extended Warranty"/>
    <n v="73.92"/>
    <n v="537.88"/>
  </r>
  <r>
    <x v="1190"/>
    <n v="62"/>
    <x v="2"/>
    <x v="0"/>
    <x v="0"/>
    <x v="0"/>
    <s v="SKU1004"/>
    <n v="2"/>
    <x v="0"/>
    <x v="0"/>
    <n v="6329.52"/>
    <n v="791.19"/>
    <n v="8"/>
    <x v="40"/>
    <x v="12"/>
    <x v="0"/>
    <s v="Accessory,Impulse Item"/>
    <n v="65.069999999999993"/>
    <n v="6394.59"/>
  </r>
  <r>
    <x v="1191"/>
    <n v="63"/>
    <x v="2"/>
    <x v="0"/>
    <x v="0"/>
    <x v="3"/>
    <s v="TBL345"/>
    <n v="5"/>
    <x v="0"/>
    <x v="4"/>
    <n v="786.41"/>
    <n v="786.41"/>
    <n v="1"/>
    <x v="40"/>
    <x v="12"/>
    <x v="4"/>
    <s v="Extended Warranty, Extended Warranty, Accessory"/>
    <n v="140.47999999999999"/>
    <n v="926.89"/>
  </r>
  <r>
    <x v="1192"/>
    <n v="64"/>
    <x v="2"/>
    <x v="0"/>
    <x v="0"/>
    <x v="2"/>
    <s v="SWT567"/>
    <n v="2"/>
    <x v="0"/>
    <x v="3"/>
    <n v="3216.5"/>
    <n v="459.5"/>
    <n v="7"/>
    <x v="40"/>
    <x v="12"/>
    <x v="1"/>
    <s v="Accessory, Extended Warranty"/>
    <n v="78.95"/>
    <n v="3295.45"/>
  </r>
  <r>
    <x v="1193"/>
    <n v="67"/>
    <x v="2"/>
    <x v="0"/>
    <x v="0"/>
    <x v="4"/>
    <s v="HDP456"/>
    <n v="3"/>
    <x v="1"/>
    <x v="3"/>
    <n v="2528.2600000000002"/>
    <n v="361.18"/>
    <n v="7"/>
    <x v="40"/>
    <x v="12"/>
    <x v="3"/>
    <s v="Accessory"/>
    <n v="99.6"/>
    <n v="2627.86"/>
  </r>
  <r>
    <x v="1194"/>
    <n v="68"/>
    <x v="2"/>
    <x v="0"/>
    <x v="1"/>
    <x v="3"/>
    <s v="TBL345"/>
    <n v="1"/>
    <x v="1"/>
    <x v="3"/>
    <n v="7077.69"/>
    <n v="786.41"/>
    <n v="9"/>
    <x v="40"/>
    <x v="12"/>
    <x v="3"/>
    <s v="Extended Warranty, Impulse Item, Impulse Item"/>
    <n v="151.38999999999999"/>
    <n v="7229.08"/>
  </r>
  <r>
    <x v="1195"/>
    <n v="69"/>
    <x v="2"/>
    <x v="1"/>
    <x v="0"/>
    <x v="0"/>
    <s v="SMP234"/>
    <n v="1"/>
    <x v="0"/>
    <x v="1"/>
    <n v="2279.36"/>
    <n v="1139.68"/>
    <n v="2"/>
    <x v="40"/>
    <x v="12"/>
    <x v="3"/>
    <s v="Extended Warranty, Accessory"/>
    <n v="70.67"/>
    <n v="2350.0300000000002"/>
  </r>
  <r>
    <x v="1196"/>
    <n v="71"/>
    <x v="2"/>
    <x v="1"/>
    <x v="0"/>
    <x v="3"/>
    <s v="TBL345"/>
    <n v="1"/>
    <x v="1"/>
    <x v="4"/>
    <n v="786.41"/>
    <n v="786.41"/>
    <n v="1"/>
    <x v="40"/>
    <x v="12"/>
    <x v="4"/>
    <s v="Impulse Item, Accessory, Impulse Item"/>
    <n v="114.21"/>
    <n v="900.62"/>
  </r>
  <r>
    <x v="1197"/>
    <n v="72"/>
    <x v="2"/>
    <x v="0"/>
    <x v="1"/>
    <x v="2"/>
    <s v="SWT567"/>
    <n v="5"/>
    <x v="0"/>
    <x v="1"/>
    <n v="4135.5"/>
    <n v="459.5"/>
    <n v="9"/>
    <x v="40"/>
    <x v="12"/>
    <x v="4"/>
    <s v="Extended Warranty, Extended Warranty, Impulse Item"/>
    <n v="200.8"/>
    <n v="4336.3"/>
  </r>
  <r>
    <x v="1198"/>
    <n v="73"/>
    <x v="2"/>
    <x v="1"/>
    <x v="1"/>
    <x v="4"/>
    <s v="HDP456"/>
    <n v="5"/>
    <x v="1"/>
    <x v="1"/>
    <n v="3250.62"/>
    <n v="361.18"/>
    <n v="9"/>
    <x v="40"/>
    <x v="12"/>
    <x v="1"/>
    <s v="Extended Warranty, Accessory"/>
    <n v="108.38"/>
    <n v="3359"/>
  </r>
  <r>
    <x v="1199"/>
    <n v="73"/>
    <x v="2"/>
    <x v="1"/>
    <x v="0"/>
    <x v="4"/>
    <s v="HDP456"/>
    <n v="4"/>
    <x v="0"/>
    <x v="4"/>
    <n v="3250.62"/>
    <n v="361.18"/>
    <n v="9"/>
    <x v="40"/>
    <x v="12"/>
    <x v="1"/>
    <s v="Extended Warranty"/>
    <n v="78.19"/>
    <n v="3328.81"/>
  </r>
  <r>
    <x v="1200"/>
    <n v="78"/>
    <x v="2"/>
    <x v="1"/>
    <x v="1"/>
    <x v="0"/>
    <s v="SMP234"/>
    <n v="4"/>
    <x v="1"/>
    <x v="1"/>
    <n v="10257.120000000001"/>
    <n v="1139.68"/>
    <n v="9"/>
    <x v="40"/>
    <x v="12"/>
    <x v="1"/>
    <s v="Impulse Item"/>
    <n v="97.65"/>
    <n v="10354.77"/>
  </r>
  <r>
    <x v="1201"/>
    <n v="80"/>
    <x v="2"/>
    <x v="1"/>
    <x v="0"/>
    <x v="2"/>
    <s v="SKU1003"/>
    <n v="3"/>
    <x v="1"/>
    <x v="2"/>
    <n v="2534.4899999999998"/>
    <n v="844.83"/>
    <n v="3"/>
    <x v="40"/>
    <x v="12"/>
    <x v="0"/>
    <m/>
    <n v="0"/>
    <n v="2534.4899999999998"/>
  </r>
  <r>
    <x v="1202"/>
    <n v="18"/>
    <x v="0"/>
    <x v="0"/>
    <x v="1"/>
    <x v="0"/>
    <s v="SKU1001"/>
    <n v="5"/>
    <x v="1"/>
    <x v="3"/>
    <n v="41.5"/>
    <n v="20.75"/>
    <n v="2"/>
    <x v="41"/>
    <x v="12"/>
    <x v="1"/>
    <m/>
    <n v="0"/>
    <n v="41.5"/>
  </r>
  <r>
    <x v="1203"/>
    <n v="19"/>
    <x v="0"/>
    <x v="1"/>
    <x v="0"/>
    <x v="2"/>
    <s v="SKU1003"/>
    <n v="3"/>
    <x v="1"/>
    <x v="2"/>
    <n v="844.83"/>
    <n v="844.83"/>
    <n v="1"/>
    <x v="41"/>
    <x v="12"/>
    <x v="2"/>
    <s v="Impulse Item,Accessory"/>
    <n v="34.46"/>
    <n v="879.29000000000008"/>
  </r>
  <r>
    <x v="1204"/>
    <n v="19"/>
    <x v="0"/>
    <x v="1"/>
    <x v="0"/>
    <x v="0"/>
    <s v="SMP234"/>
    <n v="4"/>
    <x v="1"/>
    <x v="4"/>
    <n v="1139.68"/>
    <n v="1139.68"/>
    <n v="1"/>
    <x v="41"/>
    <x v="12"/>
    <x v="4"/>
    <m/>
    <n v="0"/>
    <n v="1139.68"/>
  </r>
  <r>
    <x v="1205"/>
    <n v="20"/>
    <x v="0"/>
    <x v="1"/>
    <x v="0"/>
    <x v="3"/>
    <s v="SKU1002"/>
    <n v="3"/>
    <x v="1"/>
    <x v="1"/>
    <n v="494.06"/>
    <n v="247.03"/>
    <n v="2"/>
    <x v="41"/>
    <x v="12"/>
    <x v="2"/>
    <s v="Extended Warranty,Impulse Item,Extended Warranty"/>
    <n v="44"/>
    <n v="538.05999999999995"/>
  </r>
  <r>
    <x v="1206"/>
    <n v="20"/>
    <x v="0"/>
    <x v="0"/>
    <x v="0"/>
    <x v="3"/>
    <s v="TBL345"/>
    <n v="5"/>
    <x v="1"/>
    <x v="4"/>
    <n v="6291.28"/>
    <n v="786.41"/>
    <n v="8"/>
    <x v="41"/>
    <x v="12"/>
    <x v="1"/>
    <m/>
    <n v="0"/>
    <n v="6291.28"/>
  </r>
  <r>
    <x v="1207"/>
    <n v="21"/>
    <x v="0"/>
    <x v="0"/>
    <x v="0"/>
    <x v="3"/>
    <s v="TBL345"/>
    <n v="5"/>
    <x v="1"/>
    <x v="3"/>
    <n v="3932.05"/>
    <n v="786.41"/>
    <n v="5"/>
    <x v="41"/>
    <x v="12"/>
    <x v="3"/>
    <s v="Extended Warranty, Extended Warranty"/>
    <n v="79.52"/>
    <n v="4011.57"/>
  </r>
  <r>
    <x v="1208"/>
    <n v="21"/>
    <x v="0"/>
    <x v="0"/>
    <x v="0"/>
    <x v="3"/>
    <s v="TBL345"/>
    <n v="4"/>
    <x v="0"/>
    <x v="1"/>
    <n v="786.41"/>
    <n v="786.41"/>
    <n v="1"/>
    <x v="41"/>
    <x v="12"/>
    <x v="4"/>
    <s v="Accessory, Extended Warranty, Extended Warranty"/>
    <n v="125.39"/>
    <n v="911.8"/>
  </r>
  <r>
    <x v="1209"/>
    <n v="21"/>
    <x v="0"/>
    <x v="0"/>
    <x v="0"/>
    <x v="1"/>
    <s v="LTP123"/>
    <n v="1"/>
    <x v="1"/>
    <x v="3"/>
    <n v="6068.88"/>
    <n v="674.32"/>
    <n v="9"/>
    <x v="41"/>
    <x v="12"/>
    <x v="3"/>
    <m/>
    <n v="0"/>
    <n v="6068.88"/>
  </r>
  <r>
    <x v="1210"/>
    <n v="22"/>
    <x v="0"/>
    <x v="1"/>
    <x v="1"/>
    <x v="4"/>
    <s v="HDP456"/>
    <n v="2"/>
    <x v="1"/>
    <x v="3"/>
    <n v="361.18"/>
    <n v="361.18"/>
    <n v="1"/>
    <x v="41"/>
    <x v="12"/>
    <x v="3"/>
    <s v="Accessory"/>
    <n v="44.49"/>
    <n v="405.67"/>
  </r>
  <r>
    <x v="1211"/>
    <n v="25"/>
    <x v="0"/>
    <x v="0"/>
    <x v="1"/>
    <x v="1"/>
    <s v="LTP123"/>
    <n v="5"/>
    <x v="0"/>
    <x v="4"/>
    <n v="4045.92"/>
    <n v="674.32"/>
    <n v="6"/>
    <x v="41"/>
    <x v="12"/>
    <x v="4"/>
    <s v="Impulse Item, Impulse Item"/>
    <n v="64.319999999999993"/>
    <n v="4110.24"/>
  </r>
  <r>
    <x v="1212"/>
    <n v="26"/>
    <x v="0"/>
    <x v="1"/>
    <x v="0"/>
    <x v="2"/>
    <s v="SKU1003"/>
    <n v="3"/>
    <x v="1"/>
    <x v="0"/>
    <n v="4224.1499999999996"/>
    <n v="844.83"/>
    <n v="5"/>
    <x v="41"/>
    <x v="12"/>
    <x v="2"/>
    <s v="Accessory,Impulse Item"/>
    <n v="80.540000000000006"/>
    <n v="4304.6899999999996"/>
  </r>
  <r>
    <x v="1213"/>
    <n v="27"/>
    <x v="0"/>
    <x v="0"/>
    <x v="0"/>
    <x v="3"/>
    <s v="SKU1002"/>
    <n v="3"/>
    <x v="0"/>
    <x v="1"/>
    <n v="247.03"/>
    <n v="247.03"/>
    <n v="1"/>
    <x v="41"/>
    <x v="12"/>
    <x v="0"/>
    <s v="Accessory,Impulse Item"/>
    <n v="48.59"/>
    <n v="295.62"/>
  </r>
  <r>
    <x v="1214"/>
    <n v="27"/>
    <x v="0"/>
    <x v="0"/>
    <x v="0"/>
    <x v="1"/>
    <s v="LTP123"/>
    <n v="2"/>
    <x v="0"/>
    <x v="3"/>
    <n v="5394.56"/>
    <n v="674.32"/>
    <n v="8"/>
    <x v="41"/>
    <x v="12"/>
    <x v="1"/>
    <s v="Accessory, Accessory, Accessory"/>
    <n v="168.14"/>
    <n v="5562.7000000000007"/>
  </r>
  <r>
    <x v="1215"/>
    <n v="29"/>
    <x v="0"/>
    <x v="1"/>
    <x v="0"/>
    <x v="0"/>
    <s v="SMP234"/>
    <n v="2"/>
    <x v="0"/>
    <x v="4"/>
    <n v="1139.68"/>
    <n v="1139.68"/>
    <n v="1"/>
    <x v="41"/>
    <x v="12"/>
    <x v="3"/>
    <s v="Extended Warranty, Extended Warranty, Accessory"/>
    <n v="163.1"/>
    <n v="1302.78"/>
  </r>
  <r>
    <x v="1216"/>
    <n v="29"/>
    <x v="0"/>
    <x v="0"/>
    <x v="0"/>
    <x v="2"/>
    <s v="SWT567"/>
    <n v="2"/>
    <x v="1"/>
    <x v="1"/>
    <n v="2757"/>
    <n v="459.5"/>
    <n v="6"/>
    <x v="41"/>
    <x v="12"/>
    <x v="4"/>
    <s v="Extended Warranty, Impulse Item"/>
    <n v="69.03"/>
    <n v="2826.03"/>
  </r>
  <r>
    <x v="1217"/>
    <n v="30"/>
    <x v="0"/>
    <x v="1"/>
    <x v="1"/>
    <x v="1"/>
    <s v="SKU1005"/>
    <n v="3"/>
    <x v="1"/>
    <x v="1"/>
    <n v="1391.88"/>
    <n v="463.96"/>
    <n v="3"/>
    <x v="41"/>
    <x v="12"/>
    <x v="0"/>
    <m/>
    <n v="0"/>
    <n v="1391.88"/>
  </r>
  <r>
    <x v="1218"/>
    <n v="30"/>
    <x v="0"/>
    <x v="0"/>
    <x v="0"/>
    <x v="0"/>
    <s v="SMP234"/>
    <n v="5"/>
    <x v="0"/>
    <x v="4"/>
    <n v="7977.76"/>
    <n v="1139.68"/>
    <n v="7"/>
    <x v="41"/>
    <x v="12"/>
    <x v="4"/>
    <s v="Accessory, Extended Warranty"/>
    <n v="109.94"/>
    <n v="8087.7"/>
  </r>
  <r>
    <x v="1219"/>
    <n v="31"/>
    <x v="0"/>
    <x v="1"/>
    <x v="0"/>
    <x v="2"/>
    <s v="SKU1003"/>
    <n v="3"/>
    <x v="1"/>
    <x v="0"/>
    <n v="7603.47"/>
    <n v="844.83"/>
    <n v="9"/>
    <x v="41"/>
    <x v="12"/>
    <x v="0"/>
    <s v="Impulse Item"/>
    <n v="43.6"/>
    <n v="7647.0700000000006"/>
  </r>
  <r>
    <x v="1220"/>
    <n v="32"/>
    <x v="0"/>
    <x v="1"/>
    <x v="0"/>
    <x v="3"/>
    <s v="TBL345"/>
    <n v="5"/>
    <x v="0"/>
    <x v="1"/>
    <n v="2359.23"/>
    <n v="786.41"/>
    <n v="3"/>
    <x v="41"/>
    <x v="12"/>
    <x v="3"/>
    <m/>
    <n v="0"/>
    <n v="2359.23"/>
  </r>
  <r>
    <x v="1221"/>
    <n v="36"/>
    <x v="1"/>
    <x v="1"/>
    <x v="0"/>
    <x v="3"/>
    <s v="TBL345"/>
    <n v="3"/>
    <x v="1"/>
    <x v="4"/>
    <n v="786.41"/>
    <n v="786.41"/>
    <n v="1"/>
    <x v="41"/>
    <x v="12"/>
    <x v="3"/>
    <s v="Impulse Item"/>
    <n v="70.95"/>
    <n v="857.36"/>
  </r>
  <r>
    <x v="11"/>
    <n v="37"/>
    <x v="1"/>
    <x v="0"/>
    <x v="0"/>
    <x v="1"/>
    <s v="SKU1005"/>
    <n v="3"/>
    <x v="1"/>
    <x v="3"/>
    <n v="4175.6400000000003"/>
    <n v="463.96"/>
    <n v="9"/>
    <x v="41"/>
    <x v="12"/>
    <x v="0"/>
    <s v="Impulse Item,Accessory"/>
    <n v="47.77"/>
    <n v="4223.4100000000008"/>
  </r>
  <r>
    <x v="1222"/>
    <n v="37"/>
    <x v="1"/>
    <x v="1"/>
    <x v="0"/>
    <x v="0"/>
    <s v="SMP234"/>
    <n v="1"/>
    <x v="1"/>
    <x v="3"/>
    <n v="4558.72"/>
    <n v="1139.68"/>
    <n v="4"/>
    <x v="41"/>
    <x v="12"/>
    <x v="1"/>
    <m/>
    <n v="0"/>
    <n v="4558.72"/>
  </r>
  <r>
    <x v="1223"/>
    <n v="39"/>
    <x v="1"/>
    <x v="0"/>
    <x v="0"/>
    <x v="3"/>
    <s v="SKU1002"/>
    <n v="3"/>
    <x v="0"/>
    <x v="0"/>
    <n v="494.06"/>
    <n v="247.03"/>
    <n v="2"/>
    <x v="41"/>
    <x v="12"/>
    <x v="1"/>
    <m/>
    <n v="0"/>
    <n v="494.06"/>
  </r>
  <r>
    <x v="1224"/>
    <n v="40"/>
    <x v="1"/>
    <x v="1"/>
    <x v="0"/>
    <x v="0"/>
    <s v="SMP234"/>
    <n v="4"/>
    <x v="1"/>
    <x v="1"/>
    <n v="11396.8"/>
    <n v="1139.68"/>
    <n v="10"/>
    <x v="41"/>
    <x v="12"/>
    <x v="4"/>
    <m/>
    <n v="0"/>
    <n v="11396.8"/>
  </r>
  <r>
    <x v="1225"/>
    <n v="41"/>
    <x v="1"/>
    <x v="1"/>
    <x v="0"/>
    <x v="3"/>
    <s v="TBL345"/>
    <n v="5"/>
    <x v="1"/>
    <x v="1"/>
    <n v="786.41"/>
    <n v="786.41"/>
    <n v="1"/>
    <x v="41"/>
    <x v="12"/>
    <x v="1"/>
    <s v="Impulse Item, Impulse Item"/>
    <n v="127.42"/>
    <n v="913.82999999999993"/>
  </r>
  <r>
    <x v="1226"/>
    <n v="42"/>
    <x v="1"/>
    <x v="1"/>
    <x v="0"/>
    <x v="2"/>
    <s v="SKU1003"/>
    <n v="3"/>
    <x v="1"/>
    <x v="3"/>
    <n v="2534.4899999999998"/>
    <n v="844.83"/>
    <n v="3"/>
    <x v="41"/>
    <x v="12"/>
    <x v="2"/>
    <m/>
    <n v="0"/>
    <n v="2534.4899999999998"/>
  </r>
  <r>
    <x v="1227"/>
    <n v="43"/>
    <x v="1"/>
    <x v="1"/>
    <x v="1"/>
    <x v="1"/>
    <s v="LTP123"/>
    <n v="2"/>
    <x v="0"/>
    <x v="1"/>
    <n v="5394.56"/>
    <n v="674.32"/>
    <n v="8"/>
    <x v="41"/>
    <x v="12"/>
    <x v="1"/>
    <m/>
    <n v="0"/>
    <n v="5394.56"/>
  </r>
  <r>
    <x v="1228"/>
    <n v="43"/>
    <x v="1"/>
    <x v="1"/>
    <x v="1"/>
    <x v="0"/>
    <s v="SMP234"/>
    <n v="2"/>
    <x v="1"/>
    <x v="1"/>
    <n v="5698.4"/>
    <n v="1139.68"/>
    <n v="5"/>
    <x v="41"/>
    <x v="12"/>
    <x v="3"/>
    <s v="Impulse Item, Impulse Item"/>
    <n v="101.23"/>
    <n v="5799.6299999999992"/>
  </r>
  <r>
    <x v="1229"/>
    <n v="44"/>
    <x v="1"/>
    <x v="0"/>
    <x v="0"/>
    <x v="0"/>
    <s v="SKU1001"/>
    <n v="5"/>
    <x v="0"/>
    <x v="1"/>
    <n v="166"/>
    <n v="20.75"/>
    <n v="8"/>
    <x v="41"/>
    <x v="12"/>
    <x v="1"/>
    <m/>
    <n v="0"/>
    <n v="166"/>
  </r>
  <r>
    <x v="1230"/>
    <n v="44"/>
    <x v="1"/>
    <x v="0"/>
    <x v="0"/>
    <x v="0"/>
    <s v="SKU1004"/>
    <n v="2"/>
    <x v="1"/>
    <x v="2"/>
    <n v="3955.95"/>
    <n v="791.19"/>
    <n v="5"/>
    <x v="41"/>
    <x v="12"/>
    <x v="2"/>
    <s v="Extended Warranty,Accessory,Extended Warranty"/>
    <n v="75.290000000000006"/>
    <n v="4031.24"/>
  </r>
  <r>
    <x v="1231"/>
    <n v="44"/>
    <x v="1"/>
    <x v="1"/>
    <x v="1"/>
    <x v="0"/>
    <s v="SMP234"/>
    <n v="1"/>
    <x v="1"/>
    <x v="1"/>
    <n v="10257.120000000001"/>
    <n v="1139.68"/>
    <n v="9"/>
    <x v="41"/>
    <x v="12"/>
    <x v="1"/>
    <s v="Extended Warranty"/>
    <n v="66.319999999999993"/>
    <n v="10323.44"/>
  </r>
  <r>
    <x v="1232"/>
    <n v="44"/>
    <x v="1"/>
    <x v="1"/>
    <x v="0"/>
    <x v="1"/>
    <s v="LTP123"/>
    <n v="5"/>
    <x v="1"/>
    <x v="4"/>
    <n v="674.32"/>
    <n v="674.32"/>
    <n v="1"/>
    <x v="41"/>
    <x v="12"/>
    <x v="4"/>
    <s v="Extended Warranty"/>
    <n v="49.1"/>
    <n v="723.42000000000007"/>
  </r>
  <r>
    <x v="1233"/>
    <n v="44"/>
    <x v="1"/>
    <x v="1"/>
    <x v="0"/>
    <x v="2"/>
    <s v="SWT567"/>
    <n v="1"/>
    <x v="1"/>
    <x v="3"/>
    <n v="4135.5"/>
    <n v="459.5"/>
    <n v="9"/>
    <x v="41"/>
    <x v="12"/>
    <x v="1"/>
    <s v="Accessory"/>
    <n v="58.32"/>
    <n v="4193.82"/>
  </r>
  <r>
    <x v="1234"/>
    <n v="45"/>
    <x v="1"/>
    <x v="0"/>
    <x v="0"/>
    <x v="2"/>
    <s v="SKU1003"/>
    <n v="3"/>
    <x v="1"/>
    <x v="3"/>
    <n v="7603.47"/>
    <n v="844.83"/>
    <n v="9"/>
    <x v="41"/>
    <x v="12"/>
    <x v="2"/>
    <s v="Accessory,Impulse Item,Impulse Item"/>
    <n v="70.13"/>
    <n v="7673.6"/>
  </r>
  <r>
    <x v="1235"/>
    <n v="46"/>
    <x v="1"/>
    <x v="0"/>
    <x v="0"/>
    <x v="4"/>
    <s v="HDP456"/>
    <n v="5"/>
    <x v="0"/>
    <x v="4"/>
    <n v="3611.8"/>
    <n v="361.18"/>
    <n v="10"/>
    <x v="41"/>
    <x v="12"/>
    <x v="1"/>
    <s v="Impulse Item, Accessory, Extended Warranty"/>
    <n v="47.51"/>
    <n v="3659.3100000000004"/>
  </r>
  <r>
    <x v="1236"/>
    <n v="48"/>
    <x v="1"/>
    <x v="0"/>
    <x v="0"/>
    <x v="0"/>
    <s v="SKU1004"/>
    <n v="2"/>
    <x v="1"/>
    <x v="1"/>
    <n v="5538.33"/>
    <n v="791.19"/>
    <n v="7"/>
    <x v="41"/>
    <x v="12"/>
    <x v="1"/>
    <s v="Extended Warranty,Extended Warranty,Impulse Item"/>
    <n v="35.369999999999997"/>
    <n v="5573.7"/>
  </r>
  <r>
    <x v="1237"/>
    <n v="48"/>
    <x v="1"/>
    <x v="1"/>
    <x v="0"/>
    <x v="0"/>
    <s v="SMP234"/>
    <n v="4"/>
    <x v="1"/>
    <x v="3"/>
    <n v="4558.72"/>
    <n v="1139.68"/>
    <n v="4"/>
    <x v="41"/>
    <x v="12"/>
    <x v="3"/>
    <s v="Impulse Item"/>
    <n v="34.89"/>
    <n v="4593.6100000000006"/>
  </r>
  <r>
    <x v="1238"/>
    <n v="48"/>
    <x v="1"/>
    <x v="0"/>
    <x v="1"/>
    <x v="3"/>
    <s v="TBL345"/>
    <n v="1"/>
    <x v="1"/>
    <x v="3"/>
    <n v="3145.64"/>
    <n v="786.41"/>
    <n v="4"/>
    <x v="41"/>
    <x v="12"/>
    <x v="4"/>
    <s v="Extended Warranty, Impulse Item"/>
    <n v="98.89"/>
    <n v="3244.5299999999997"/>
  </r>
  <r>
    <x v="1239"/>
    <n v="50"/>
    <x v="1"/>
    <x v="0"/>
    <x v="0"/>
    <x v="2"/>
    <s v="SKU1003"/>
    <n v="3"/>
    <x v="1"/>
    <x v="2"/>
    <n v="5068.9799999999996"/>
    <n v="844.83"/>
    <n v="6"/>
    <x v="41"/>
    <x v="12"/>
    <x v="0"/>
    <s v="Impulse Item,Impulse Item,Extended Warranty"/>
    <n v="76.09"/>
    <n v="5145.07"/>
  </r>
  <r>
    <x v="1240"/>
    <n v="50"/>
    <x v="1"/>
    <x v="1"/>
    <x v="0"/>
    <x v="3"/>
    <s v="SKU1002"/>
    <n v="3"/>
    <x v="1"/>
    <x v="2"/>
    <n v="494.06"/>
    <n v="247.03"/>
    <n v="2"/>
    <x v="41"/>
    <x v="12"/>
    <x v="2"/>
    <s v="Extended Warranty,Impulse Item"/>
    <n v="48.77"/>
    <n v="542.83000000000004"/>
  </r>
  <r>
    <x v="1241"/>
    <n v="51"/>
    <x v="1"/>
    <x v="1"/>
    <x v="0"/>
    <x v="1"/>
    <s v="SKU1005"/>
    <n v="3"/>
    <x v="0"/>
    <x v="0"/>
    <n v="4175.6400000000003"/>
    <n v="463.96"/>
    <n v="9"/>
    <x v="41"/>
    <x v="12"/>
    <x v="0"/>
    <s v="Extended Warranty"/>
    <n v="28.54"/>
    <n v="4204.18"/>
  </r>
  <r>
    <x v="1242"/>
    <n v="52"/>
    <x v="1"/>
    <x v="0"/>
    <x v="0"/>
    <x v="2"/>
    <s v="SWT567"/>
    <n v="5"/>
    <x v="0"/>
    <x v="4"/>
    <n v="1378.5"/>
    <n v="459.5"/>
    <n v="3"/>
    <x v="41"/>
    <x v="12"/>
    <x v="1"/>
    <m/>
    <n v="0"/>
    <n v="1378.5"/>
  </r>
  <r>
    <x v="1243"/>
    <n v="53"/>
    <x v="1"/>
    <x v="0"/>
    <x v="0"/>
    <x v="3"/>
    <s v="TBL345"/>
    <n v="4"/>
    <x v="1"/>
    <x v="1"/>
    <n v="7077.69"/>
    <n v="786.41"/>
    <n v="9"/>
    <x v="41"/>
    <x v="12"/>
    <x v="1"/>
    <m/>
    <n v="0"/>
    <n v="7077.69"/>
  </r>
  <r>
    <x v="1244"/>
    <n v="53"/>
    <x v="1"/>
    <x v="0"/>
    <x v="0"/>
    <x v="1"/>
    <s v="LTP123"/>
    <n v="3"/>
    <x v="1"/>
    <x v="4"/>
    <n v="2697.28"/>
    <n v="674.32"/>
    <n v="4"/>
    <x v="41"/>
    <x v="12"/>
    <x v="3"/>
    <s v="Accessory"/>
    <n v="14.46"/>
    <n v="2711.7400000000002"/>
  </r>
  <r>
    <x v="1245"/>
    <n v="54"/>
    <x v="1"/>
    <x v="0"/>
    <x v="0"/>
    <x v="4"/>
    <s v="HDP456"/>
    <n v="1"/>
    <x v="1"/>
    <x v="1"/>
    <n v="1444.72"/>
    <n v="361.18"/>
    <n v="4"/>
    <x v="41"/>
    <x v="12"/>
    <x v="1"/>
    <s v="Extended Warranty"/>
    <n v="63.52"/>
    <n v="1508.24"/>
  </r>
  <r>
    <x v="1246"/>
    <n v="55"/>
    <x v="1"/>
    <x v="0"/>
    <x v="0"/>
    <x v="2"/>
    <s v="SWT567"/>
    <n v="2"/>
    <x v="1"/>
    <x v="4"/>
    <n v="459.5"/>
    <n v="459.5"/>
    <n v="1"/>
    <x v="41"/>
    <x v="12"/>
    <x v="4"/>
    <s v="Extended Warranty"/>
    <n v="40.64"/>
    <n v="500.14"/>
  </r>
  <r>
    <x v="1247"/>
    <n v="56"/>
    <x v="2"/>
    <x v="1"/>
    <x v="0"/>
    <x v="3"/>
    <s v="TBL345"/>
    <n v="1"/>
    <x v="1"/>
    <x v="4"/>
    <n v="3145.64"/>
    <n v="786.41"/>
    <n v="4"/>
    <x v="41"/>
    <x v="12"/>
    <x v="4"/>
    <s v="Extended Warranty, Impulse Item"/>
    <n v="120.26"/>
    <n v="3265.9"/>
  </r>
  <r>
    <x v="1248"/>
    <n v="57"/>
    <x v="2"/>
    <x v="1"/>
    <x v="0"/>
    <x v="0"/>
    <s v="SKU1001"/>
    <n v="5"/>
    <x v="1"/>
    <x v="3"/>
    <n v="41.5"/>
    <n v="20.75"/>
    <n v="2"/>
    <x v="41"/>
    <x v="12"/>
    <x v="2"/>
    <s v="Accessory,Accessory"/>
    <n v="82.32"/>
    <n v="123.82"/>
  </r>
  <r>
    <x v="1249"/>
    <n v="57"/>
    <x v="2"/>
    <x v="0"/>
    <x v="0"/>
    <x v="2"/>
    <s v="SWT567"/>
    <n v="2"/>
    <x v="1"/>
    <x v="3"/>
    <n v="2757"/>
    <n v="459.5"/>
    <n v="6"/>
    <x v="41"/>
    <x v="12"/>
    <x v="1"/>
    <s v="Accessory, Impulse Item, Accessory"/>
    <n v="143.59"/>
    <n v="2900.59"/>
  </r>
  <r>
    <x v="1250"/>
    <n v="60"/>
    <x v="2"/>
    <x v="0"/>
    <x v="0"/>
    <x v="4"/>
    <s v="HDP456"/>
    <n v="4"/>
    <x v="1"/>
    <x v="1"/>
    <n v="3250.62"/>
    <n v="361.18"/>
    <n v="9"/>
    <x v="41"/>
    <x v="12"/>
    <x v="4"/>
    <m/>
    <n v="0"/>
    <n v="3250.62"/>
  </r>
  <r>
    <x v="1251"/>
    <n v="61"/>
    <x v="2"/>
    <x v="0"/>
    <x v="1"/>
    <x v="1"/>
    <s v="LTP123"/>
    <n v="4"/>
    <x v="1"/>
    <x v="3"/>
    <n v="674.32"/>
    <n v="674.32"/>
    <n v="1"/>
    <x v="41"/>
    <x v="12"/>
    <x v="3"/>
    <s v="Impulse Item, Accessory"/>
    <n v="154.56"/>
    <n v="828.88000000000011"/>
  </r>
  <r>
    <x v="1252"/>
    <n v="61"/>
    <x v="2"/>
    <x v="0"/>
    <x v="0"/>
    <x v="4"/>
    <s v="HDP456"/>
    <n v="2"/>
    <x v="1"/>
    <x v="3"/>
    <n v="1805.9"/>
    <n v="361.18"/>
    <n v="5"/>
    <x v="41"/>
    <x v="12"/>
    <x v="4"/>
    <m/>
    <n v="0"/>
    <n v="1805.9"/>
  </r>
  <r>
    <x v="1253"/>
    <n v="63"/>
    <x v="2"/>
    <x v="0"/>
    <x v="0"/>
    <x v="4"/>
    <s v="HDP456"/>
    <n v="1"/>
    <x v="1"/>
    <x v="3"/>
    <n v="3611.8"/>
    <n v="361.18"/>
    <n v="10"/>
    <x v="41"/>
    <x v="12"/>
    <x v="3"/>
    <m/>
    <n v="0"/>
    <n v="3611.8"/>
  </r>
  <r>
    <x v="1254"/>
    <n v="64"/>
    <x v="2"/>
    <x v="1"/>
    <x v="1"/>
    <x v="1"/>
    <s v="LTP123"/>
    <n v="1"/>
    <x v="1"/>
    <x v="3"/>
    <n v="1348.64"/>
    <n v="674.32"/>
    <n v="2"/>
    <x v="41"/>
    <x v="12"/>
    <x v="3"/>
    <s v="Accessory"/>
    <n v="35.200000000000003"/>
    <n v="1383.8400000000001"/>
  </r>
  <r>
    <x v="1255"/>
    <n v="65"/>
    <x v="2"/>
    <x v="1"/>
    <x v="0"/>
    <x v="0"/>
    <s v="SMP234"/>
    <n v="2"/>
    <x v="1"/>
    <x v="1"/>
    <n v="11396.8"/>
    <n v="1139.68"/>
    <n v="10"/>
    <x v="41"/>
    <x v="12"/>
    <x v="1"/>
    <s v="Impulse Item, Accessory"/>
    <n v="101.99"/>
    <n v="11498.789999999999"/>
  </r>
  <r>
    <x v="674"/>
    <n v="66"/>
    <x v="2"/>
    <x v="0"/>
    <x v="0"/>
    <x v="1"/>
    <s v="SKU1005"/>
    <n v="3"/>
    <x v="0"/>
    <x v="1"/>
    <n v="2783.76"/>
    <n v="463.96"/>
    <n v="6"/>
    <x v="41"/>
    <x v="12"/>
    <x v="0"/>
    <m/>
    <n v="0"/>
    <n v="2783.76"/>
  </r>
  <r>
    <x v="1256"/>
    <n v="66"/>
    <x v="2"/>
    <x v="0"/>
    <x v="0"/>
    <x v="2"/>
    <s v="SWT567"/>
    <n v="3"/>
    <x v="0"/>
    <x v="1"/>
    <n v="4135.5"/>
    <n v="459.5"/>
    <n v="9"/>
    <x v="41"/>
    <x v="12"/>
    <x v="4"/>
    <s v="Impulse Item, Accessory, Extended Warranty"/>
    <n v="76.3"/>
    <n v="4211.8"/>
  </r>
  <r>
    <x v="1257"/>
    <n v="66"/>
    <x v="2"/>
    <x v="1"/>
    <x v="0"/>
    <x v="1"/>
    <s v="LTP123"/>
    <n v="1"/>
    <x v="1"/>
    <x v="3"/>
    <n v="5394.56"/>
    <n v="674.32"/>
    <n v="8"/>
    <x v="41"/>
    <x v="12"/>
    <x v="1"/>
    <s v="Impulse Item, Extended Warranty, Impulse Item"/>
    <n v="170.68"/>
    <n v="5565.2400000000007"/>
  </r>
  <r>
    <x v="1258"/>
    <n v="66"/>
    <x v="2"/>
    <x v="1"/>
    <x v="0"/>
    <x v="1"/>
    <s v="LTP123"/>
    <n v="5"/>
    <x v="1"/>
    <x v="1"/>
    <n v="5394.56"/>
    <n v="674.32"/>
    <n v="8"/>
    <x v="41"/>
    <x v="12"/>
    <x v="4"/>
    <s v="Accessory"/>
    <n v="21.01"/>
    <n v="5415.5700000000006"/>
  </r>
  <r>
    <x v="1259"/>
    <n v="67"/>
    <x v="2"/>
    <x v="1"/>
    <x v="1"/>
    <x v="2"/>
    <s v="SKU1003"/>
    <n v="3"/>
    <x v="1"/>
    <x v="1"/>
    <n v="6758.64"/>
    <n v="844.83"/>
    <n v="8"/>
    <x v="41"/>
    <x v="12"/>
    <x v="0"/>
    <m/>
    <n v="0"/>
    <n v="6758.64"/>
  </r>
  <r>
    <x v="1260"/>
    <n v="68"/>
    <x v="2"/>
    <x v="1"/>
    <x v="0"/>
    <x v="4"/>
    <s v="HDP456"/>
    <n v="1"/>
    <x v="1"/>
    <x v="1"/>
    <n v="2167.08"/>
    <n v="361.18"/>
    <n v="6"/>
    <x v="41"/>
    <x v="12"/>
    <x v="4"/>
    <m/>
    <n v="0"/>
    <n v="2167.08"/>
  </r>
  <r>
    <x v="1261"/>
    <n v="68"/>
    <x v="2"/>
    <x v="0"/>
    <x v="0"/>
    <x v="2"/>
    <s v="SWT567"/>
    <n v="1"/>
    <x v="0"/>
    <x v="1"/>
    <n v="459.5"/>
    <n v="459.5"/>
    <n v="1"/>
    <x v="41"/>
    <x v="12"/>
    <x v="1"/>
    <s v="Impulse Item, Impulse Item"/>
    <n v="95.07"/>
    <n v="554.56999999999994"/>
  </r>
  <r>
    <x v="1262"/>
    <n v="69"/>
    <x v="2"/>
    <x v="1"/>
    <x v="0"/>
    <x v="1"/>
    <s v="LTP123"/>
    <n v="4"/>
    <x v="1"/>
    <x v="1"/>
    <n v="3371.6"/>
    <n v="674.32"/>
    <n v="5"/>
    <x v="41"/>
    <x v="12"/>
    <x v="4"/>
    <s v="Extended Warranty, Extended Warranty"/>
    <n v="100.47"/>
    <n v="3472.0699999999997"/>
  </r>
  <r>
    <x v="1263"/>
    <n v="69"/>
    <x v="2"/>
    <x v="1"/>
    <x v="1"/>
    <x v="3"/>
    <s v="TBL345"/>
    <n v="1"/>
    <x v="1"/>
    <x v="1"/>
    <n v="2359.23"/>
    <n v="786.41"/>
    <n v="3"/>
    <x v="41"/>
    <x v="12"/>
    <x v="4"/>
    <s v="Impulse Item, Impulse Item"/>
    <n v="70.95"/>
    <n v="2430.1799999999998"/>
  </r>
  <r>
    <x v="1264"/>
    <n v="70"/>
    <x v="2"/>
    <x v="1"/>
    <x v="0"/>
    <x v="0"/>
    <s v="SKU1001"/>
    <n v="5"/>
    <x v="1"/>
    <x v="2"/>
    <n v="41.5"/>
    <n v="20.75"/>
    <n v="2"/>
    <x v="41"/>
    <x v="12"/>
    <x v="0"/>
    <s v="Extended Warranty"/>
    <n v="40.44"/>
    <n v="81.94"/>
  </r>
  <r>
    <x v="1265"/>
    <n v="71"/>
    <x v="2"/>
    <x v="1"/>
    <x v="1"/>
    <x v="0"/>
    <s v="SMP234"/>
    <n v="5"/>
    <x v="1"/>
    <x v="1"/>
    <n v="10257.120000000001"/>
    <n v="1139.68"/>
    <n v="9"/>
    <x v="41"/>
    <x v="12"/>
    <x v="4"/>
    <s v="Impulse Item, Accessory, Impulse Item"/>
    <n v="221.21"/>
    <n v="10478.33"/>
  </r>
  <r>
    <x v="1266"/>
    <n v="71"/>
    <x v="2"/>
    <x v="0"/>
    <x v="1"/>
    <x v="1"/>
    <s v="LTP123"/>
    <n v="1"/>
    <x v="1"/>
    <x v="3"/>
    <n v="5394.56"/>
    <n v="674.32"/>
    <n v="8"/>
    <x v="41"/>
    <x v="12"/>
    <x v="4"/>
    <s v="Extended Warranty, Accessory"/>
    <n v="112.83"/>
    <n v="5507.39"/>
  </r>
  <r>
    <x v="1267"/>
    <n v="72"/>
    <x v="2"/>
    <x v="1"/>
    <x v="0"/>
    <x v="2"/>
    <s v="SKU1003"/>
    <n v="3"/>
    <x v="1"/>
    <x v="1"/>
    <n v="7603.47"/>
    <n v="844.83"/>
    <n v="9"/>
    <x v="41"/>
    <x v="12"/>
    <x v="0"/>
    <s v="Impulse Item,Impulse Item,Impulse Item"/>
    <n v="62.25"/>
    <n v="7665.72"/>
  </r>
  <r>
    <x v="89"/>
    <n v="72"/>
    <x v="2"/>
    <x v="1"/>
    <x v="1"/>
    <x v="0"/>
    <s v="SKU1001"/>
    <n v="5"/>
    <x v="1"/>
    <x v="1"/>
    <n v="20.75"/>
    <n v="20.75"/>
    <n v="1"/>
    <x v="41"/>
    <x v="12"/>
    <x v="1"/>
    <s v="Extended Warranty"/>
    <n v="8.82"/>
    <n v="29.57"/>
  </r>
  <r>
    <x v="1268"/>
    <n v="72"/>
    <x v="2"/>
    <x v="1"/>
    <x v="0"/>
    <x v="4"/>
    <s v="HDP456"/>
    <n v="4"/>
    <x v="0"/>
    <x v="3"/>
    <n v="2167.08"/>
    <n v="361.18"/>
    <n v="6"/>
    <x v="41"/>
    <x v="12"/>
    <x v="4"/>
    <m/>
    <n v="0"/>
    <n v="2167.08"/>
  </r>
  <r>
    <x v="1269"/>
    <n v="72"/>
    <x v="2"/>
    <x v="1"/>
    <x v="0"/>
    <x v="3"/>
    <s v="TBL345"/>
    <n v="1"/>
    <x v="1"/>
    <x v="4"/>
    <n v="786.41"/>
    <n v="786.41"/>
    <n v="1"/>
    <x v="41"/>
    <x v="12"/>
    <x v="4"/>
    <s v="Accessory"/>
    <n v="73.760000000000005"/>
    <n v="860.17"/>
  </r>
  <r>
    <x v="1270"/>
    <n v="73"/>
    <x v="2"/>
    <x v="1"/>
    <x v="0"/>
    <x v="3"/>
    <s v="TBL345"/>
    <n v="1"/>
    <x v="1"/>
    <x v="3"/>
    <n v="786.41"/>
    <n v="786.41"/>
    <n v="1"/>
    <x v="41"/>
    <x v="12"/>
    <x v="3"/>
    <s v="Extended Warranty"/>
    <n v="17.23"/>
    <n v="803.64"/>
  </r>
  <r>
    <x v="1271"/>
    <n v="74"/>
    <x v="2"/>
    <x v="0"/>
    <x v="0"/>
    <x v="1"/>
    <s v="SKU1005"/>
    <n v="3"/>
    <x v="1"/>
    <x v="2"/>
    <n v="463.96"/>
    <n v="463.96"/>
    <n v="1"/>
    <x v="41"/>
    <x v="12"/>
    <x v="1"/>
    <s v="Extended Warranty"/>
    <n v="30.69"/>
    <n v="494.65"/>
  </r>
  <r>
    <x v="1272"/>
    <n v="76"/>
    <x v="2"/>
    <x v="0"/>
    <x v="0"/>
    <x v="4"/>
    <s v="HDP456"/>
    <n v="4"/>
    <x v="0"/>
    <x v="1"/>
    <n v="361.18"/>
    <n v="361.18"/>
    <n v="1"/>
    <x v="41"/>
    <x v="12"/>
    <x v="3"/>
    <s v="Impulse Item, Extended Warranty"/>
    <n v="122.62"/>
    <n v="483.8"/>
  </r>
  <r>
    <x v="1273"/>
    <n v="77"/>
    <x v="2"/>
    <x v="1"/>
    <x v="0"/>
    <x v="1"/>
    <s v="SKU1005"/>
    <n v="3"/>
    <x v="1"/>
    <x v="1"/>
    <n v="463.96"/>
    <n v="463.96"/>
    <n v="1"/>
    <x v="41"/>
    <x v="12"/>
    <x v="1"/>
    <s v="Impulse Item,Accessory,Accessory"/>
    <n v="23.94"/>
    <n v="487.9"/>
  </r>
  <r>
    <x v="1274"/>
    <n v="77"/>
    <x v="2"/>
    <x v="0"/>
    <x v="0"/>
    <x v="4"/>
    <s v="HDP456"/>
    <n v="4"/>
    <x v="1"/>
    <x v="4"/>
    <n v="3250.62"/>
    <n v="361.18"/>
    <n v="9"/>
    <x v="41"/>
    <x v="12"/>
    <x v="3"/>
    <s v="Accessory"/>
    <n v="47.15"/>
    <n v="3297.77"/>
  </r>
  <r>
    <x v="1275"/>
    <n v="78"/>
    <x v="2"/>
    <x v="0"/>
    <x v="0"/>
    <x v="3"/>
    <s v="SKU1002"/>
    <n v="3"/>
    <x v="1"/>
    <x v="1"/>
    <n v="1729.21"/>
    <n v="247.03"/>
    <n v="7"/>
    <x v="41"/>
    <x v="12"/>
    <x v="1"/>
    <s v="Extended Warranty,Accessory"/>
    <n v="60.48"/>
    <n v="1789.69"/>
  </r>
  <r>
    <x v="1276"/>
    <n v="78"/>
    <x v="2"/>
    <x v="1"/>
    <x v="1"/>
    <x v="0"/>
    <s v="SKU1001"/>
    <n v="5"/>
    <x v="1"/>
    <x v="1"/>
    <n v="20.75"/>
    <n v="20.75"/>
    <n v="1"/>
    <x v="41"/>
    <x v="12"/>
    <x v="1"/>
    <m/>
    <n v="0"/>
    <n v="20.75"/>
  </r>
  <r>
    <x v="1277"/>
    <n v="78"/>
    <x v="2"/>
    <x v="1"/>
    <x v="0"/>
    <x v="0"/>
    <s v="SKU1004"/>
    <n v="2"/>
    <x v="0"/>
    <x v="0"/>
    <n v="3955.95"/>
    <n v="791.19"/>
    <n v="5"/>
    <x v="41"/>
    <x v="12"/>
    <x v="1"/>
    <s v="Accessory,Accessory"/>
    <n v="83.1"/>
    <n v="4039.0499999999997"/>
  </r>
  <r>
    <x v="1278"/>
    <n v="79"/>
    <x v="2"/>
    <x v="0"/>
    <x v="0"/>
    <x v="0"/>
    <s v="SMP234"/>
    <n v="1"/>
    <x v="1"/>
    <x v="3"/>
    <n v="6838.08"/>
    <n v="1139.68"/>
    <n v="6"/>
    <x v="41"/>
    <x v="12"/>
    <x v="3"/>
    <s v="Accessory, Impulse Item, Accessory"/>
    <n v="177.28"/>
    <n v="7015.36"/>
  </r>
  <r>
    <x v="1279"/>
    <n v="19"/>
    <x v="0"/>
    <x v="1"/>
    <x v="0"/>
    <x v="1"/>
    <s v="LTP123"/>
    <n v="2"/>
    <x v="1"/>
    <x v="4"/>
    <n v="4720.24"/>
    <n v="674.32"/>
    <n v="7"/>
    <x v="42"/>
    <x v="12"/>
    <x v="3"/>
    <s v="Accessory, Accessory"/>
    <n v="51.71"/>
    <n v="4771.95"/>
  </r>
  <r>
    <x v="1280"/>
    <n v="21"/>
    <x v="0"/>
    <x v="0"/>
    <x v="0"/>
    <x v="3"/>
    <s v="SKU1002"/>
    <n v="3"/>
    <x v="1"/>
    <x v="0"/>
    <n v="1729.21"/>
    <n v="247.03"/>
    <n v="7"/>
    <x v="42"/>
    <x v="12"/>
    <x v="1"/>
    <m/>
    <n v="0"/>
    <n v="1729.21"/>
  </r>
  <r>
    <x v="1281"/>
    <n v="23"/>
    <x v="0"/>
    <x v="0"/>
    <x v="0"/>
    <x v="2"/>
    <s v="SKU1003"/>
    <n v="3"/>
    <x v="0"/>
    <x v="0"/>
    <n v="7603.47"/>
    <n v="844.83"/>
    <n v="9"/>
    <x v="42"/>
    <x v="12"/>
    <x v="0"/>
    <s v="Accessory,Accessory,Accessory"/>
    <n v="120.69"/>
    <n v="7724.16"/>
  </r>
  <r>
    <x v="1282"/>
    <n v="25"/>
    <x v="0"/>
    <x v="1"/>
    <x v="0"/>
    <x v="2"/>
    <s v="SWT567"/>
    <n v="3"/>
    <x v="1"/>
    <x v="4"/>
    <n v="4595"/>
    <n v="459.5"/>
    <n v="10"/>
    <x v="42"/>
    <x v="12"/>
    <x v="4"/>
    <s v="Extended Warranty"/>
    <n v="63.07"/>
    <n v="4658.07"/>
  </r>
  <r>
    <x v="1283"/>
    <n v="25"/>
    <x v="0"/>
    <x v="0"/>
    <x v="0"/>
    <x v="4"/>
    <s v="HDP456"/>
    <n v="2"/>
    <x v="1"/>
    <x v="1"/>
    <n v="361.18"/>
    <n v="361.18"/>
    <n v="1"/>
    <x v="42"/>
    <x v="12"/>
    <x v="4"/>
    <s v="Accessory, Extended Warranty"/>
    <n v="84.72"/>
    <n v="445.9"/>
  </r>
  <r>
    <x v="1284"/>
    <n v="27"/>
    <x v="0"/>
    <x v="1"/>
    <x v="1"/>
    <x v="2"/>
    <s v="SKU1003"/>
    <n v="3"/>
    <x v="1"/>
    <x v="2"/>
    <n v="6758.64"/>
    <n v="844.83"/>
    <n v="8"/>
    <x v="42"/>
    <x v="12"/>
    <x v="1"/>
    <s v="Impulse Item,Accessory,Accessory"/>
    <n v="89.12"/>
    <n v="6847.76"/>
  </r>
  <r>
    <x v="1285"/>
    <n v="33"/>
    <x v="0"/>
    <x v="0"/>
    <x v="0"/>
    <x v="1"/>
    <s v="LTP123"/>
    <n v="5"/>
    <x v="0"/>
    <x v="3"/>
    <n v="6743.2"/>
    <n v="674.32"/>
    <n v="10"/>
    <x v="42"/>
    <x v="12"/>
    <x v="4"/>
    <s v="Impulse Item, Extended Warranty, Accessory"/>
    <n v="63.26"/>
    <n v="6806.46"/>
  </r>
  <r>
    <x v="1286"/>
    <n v="34"/>
    <x v="0"/>
    <x v="0"/>
    <x v="0"/>
    <x v="2"/>
    <s v="SKU1003"/>
    <n v="3"/>
    <x v="1"/>
    <x v="2"/>
    <n v="1689.66"/>
    <n v="844.83"/>
    <n v="2"/>
    <x v="42"/>
    <x v="12"/>
    <x v="1"/>
    <m/>
    <n v="0"/>
    <n v="1689.66"/>
  </r>
  <r>
    <x v="1287"/>
    <n v="36"/>
    <x v="1"/>
    <x v="0"/>
    <x v="0"/>
    <x v="2"/>
    <s v="SWT567"/>
    <n v="1"/>
    <x v="1"/>
    <x v="4"/>
    <n v="3216.5"/>
    <n v="459.5"/>
    <n v="7"/>
    <x v="42"/>
    <x v="12"/>
    <x v="1"/>
    <m/>
    <n v="0"/>
    <n v="3216.5"/>
  </r>
  <r>
    <x v="1288"/>
    <n v="37"/>
    <x v="1"/>
    <x v="0"/>
    <x v="0"/>
    <x v="1"/>
    <s v="SKU1005"/>
    <n v="3"/>
    <x v="1"/>
    <x v="2"/>
    <n v="3247.72"/>
    <n v="463.96"/>
    <n v="7"/>
    <x v="42"/>
    <x v="12"/>
    <x v="1"/>
    <s v="Impulse Item"/>
    <n v="29"/>
    <n v="3276.72"/>
  </r>
  <r>
    <x v="1016"/>
    <n v="37"/>
    <x v="1"/>
    <x v="0"/>
    <x v="1"/>
    <x v="0"/>
    <s v="SMP234"/>
    <n v="3"/>
    <x v="1"/>
    <x v="1"/>
    <n v="6838.08"/>
    <n v="1139.68"/>
    <n v="6"/>
    <x v="42"/>
    <x v="12"/>
    <x v="3"/>
    <s v="Accessory, Accessory"/>
    <n v="62.77"/>
    <n v="6900.85"/>
  </r>
  <r>
    <x v="1289"/>
    <n v="43"/>
    <x v="1"/>
    <x v="0"/>
    <x v="0"/>
    <x v="3"/>
    <s v="TBL345"/>
    <n v="2"/>
    <x v="1"/>
    <x v="1"/>
    <n v="5504.87"/>
    <n v="786.41"/>
    <n v="7"/>
    <x v="42"/>
    <x v="12"/>
    <x v="1"/>
    <m/>
    <n v="0"/>
    <n v="5504.87"/>
  </r>
  <r>
    <x v="1290"/>
    <n v="45"/>
    <x v="1"/>
    <x v="1"/>
    <x v="0"/>
    <x v="2"/>
    <s v="SKU1003"/>
    <n v="3"/>
    <x v="1"/>
    <x v="3"/>
    <n v="6758.64"/>
    <n v="844.83"/>
    <n v="8"/>
    <x v="42"/>
    <x v="12"/>
    <x v="0"/>
    <s v="Extended Warranty,Extended Warranty"/>
    <n v="54.11"/>
    <n v="6812.75"/>
  </r>
  <r>
    <x v="1291"/>
    <n v="46"/>
    <x v="1"/>
    <x v="1"/>
    <x v="0"/>
    <x v="4"/>
    <s v="HDP456"/>
    <n v="1"/>
    <x v="0"/>
    <x v="4"/>
    <n v="1083.54"/>
    <n v="361.18"/>
    <n v="3"/>
    <x v="42"/>
    <x v="12"/>
    <x v="1"/>
    <m/>
    <n v="0"/>
    <n v="1083.54"/>
  </r>
  <r>
    <x v="1292"/>
    <n v="46"/>
    <x v="1"/>
    <x v="0"/>
    <x v="0"/>
    <x v="3"/>
    <s v="TBL345"/>
    <n v="4"/>
    <x v="1"/>
    <x v="4"/>
    <n v="5504.87"/>
    <n v="786.41"/>
    <n v="7"/>
    <x v="42"/>
    <x v="12"/>
    <x v="4"/>
    <m/>
    <n v="0"/>
    <n v="5504.87"/>
  </r>
  <r>
    <x v="1293"/>
    <n v="47"/>
    <x v="1"/>
    <x v="0"/>
    <x v="0"/>
    <x v="3"/>
    <s v="TBL345"/>
    <n v="1"/>
    <x v="1"/>
    <x v="3"/>
    <n v="3932.05"/>
    <n v="786.41"/>
    <n v="5"/>
    <x v="42"/>
    <x v="12"/>
    <x v="4"/>
    <s v="Impulse Item"/>
    <n v="27.41"/>
    <n v="3959.46"/>
  </r>
  <r>
    <x v="1294"/>
    <n v="48"/>
    <x v="1"/>
    <x v="0"/>
    <x v="1"/>
    <x v="3"/>
    <s v="SKU1002"/>
    <n v="3"/>
    <x v="1"/>
    <x v="3"/>
    <n v="741.09"/>
    <n v="247.03"/>
    <n v="3"/>
    <x v="42"/>
    <x v="12"/>
    <x v="2"/>
    <m/>
    <n v="0"/>
    <n v="741.09"/>
  </r>
  <r>
    <x v="1295"/>
    <n v="48"/>
    <x v="1"/>
    <x v="1"/>
    <x v="1"/>
    <x v="4"/>
    <s v="HDP456"/>
    <n v="4"/>
    <x v="1"/>
    <x v="3"/>
    <n v="361.18"/>
    <n v="361.18"/>
    <n v="1"/>
    <x v="42"/>
    <x v="12"/>
    <x v="3"/>
    <m/>
    <n v="0"/>
    <n v="361.18"/>
  </r>
  <r>
    <x v="1296"/>
    <n v="48"/>
    <x v="1"/>
    <x v="1"/>
    <x v="0"/>
    <x v="0"/>
    <s v="SMP234"/>
    <n v="2"/>
    <x v="0"/>
    <x v="4"/>
    <n v="11396.8"/>
    <n v="1139.68"/>
    <n v="10"/>
    <x v="42"/>
    <x v="12"/>
    <x v="3"/>
    <s v="Impulse Item, Extended Warranty"/>
    <n v="102.02"/>
    <n v="11498.82"/>
  </r>
  <r>
    <x v="1297"/>
    <n v="49"/>
    <x v="1"/>
    <x v="0"/>
    <x v="1"/>
    <x v="4"/>
    <s v="HDP456"/>
    <n v="5"/>
    <x v="1"/>
    <x v="1"/>
    <n v="1083.54"/>
    <n v="361.18"/>
    <n v="3"/>
    <x v="42"/>
    <x v="12"/>
    <x v="3"/>
    <s v="Extended Warranty"/>
    <n v="56.36"/>
    <n v="1139.8999999999999"/>
  </r>
  <r>
    <x v="1298"/>
    <n v="50"/>
    <x v="1"/>
    <x v="0"/>
    <x v="0"/>
    <x v="1"/>
    <s v="LTP123"/>
    <n v="1"/>
    <x v="1"/>
    <x v="3"/>
    <n v="5394.56"/>
    <n v="674.32"/>
    <n v="8"/>
    <x v="42"/>
    <x v="12"/>
    <x v="3"/>
    <s v="Accessory"/>
    <n v="57.49"/>
    <n v="5452.05"/>
  </r>
  <r>
    <x v="1299"/>
    <n v="51"/>
    <x v="1"/>
    <x v="0"/>
    <x v="0"/>
    <x v="0"/>
    <s v="SKU1001"/>
    <n v="5"/>
    <x v="1"/>
    <x v="1"/>
    <n v="124.5"/>
    <n v="20.75"/>
    <n v="6"/>
    <x v="42"/>
    <x v="12"/>
    <x v="0"/>
    <m/>
    <n v="0"/>
    <n v="124.5"/>
  </r>
  <r>
    <x v="1300"/>
    <n v="51"/>
    <x v="1"/>
    <x v="0"/>
    <x v="0"/>
    <x v="0"/>
    <s v="SMP234"/>
    <n v="1"/>
    <x v="1"/>
    <x v="3"/>
    <n v="1139.68"/>
    <n v="1139.68"/>
    <n v="1"/>
    <x v="42"/>
    <x v="12"/>
    <x v="1"/>
    <m/>
    <n v="0"/>
    <n v="1139.68"/>
  </r>
  <r>
    <x v="1301"/>
    <n v="52"/>
    <x v="1"/>
    <x v="1"/>
    <x v="0"/>
    <x v="3"/>
    <s v="TBL345"/>
    <n v="1"/>
    <x v="1"/>
    <x v="4"/>
    <n v="6291.28"/>
    <n v="786.41"/>
    <n v="8"/>
    <x v="42"/>
    <x v="12"/>
    <x v="1"/>
    <m/>
    <n v="0"/>
    <n v="6291.28"/>
  </r>
  <r>
    <x v="1302"/>
    <n v="53"/>
    <x v="1"/>
    <x v="1"/>
    <x v="1"/>
    <x v="0"/>
    <s v="SKU1004"/>
    <n v="2"/>
    <x v="1"/>
    <x v="3"/>
    <n v="7911.9"/>
    <n v="791.19"/>
    <n v="10"/>
    <x v="42"/>
    <x v="12"/>
    <x v="2"/>
    <s v="Accessory,Impulse Item,Accessory"/>
    <n v="98.37"/>
    <n v="8010.2699999999995"/>
  </r>
  <r>
    <x v="1303"/>
    <n v="54"/>
    <x v="1"/>
    <x v="1"/>
    <x v="1"/>
    <x v="2"/>
    <s v="SWT567"/>
    <n v="5"/>
    <x v="1"/>
    <x v="4"/>
    <n v="3676"/>
    <n v="459.5"/>
    <n v="8"/>
    <x v="42"/>
    <x v="12"/>
    <x v="4"/>
    <s v="Extended Warranty, Impulse Item, Extended Warranty"/>
    <n v="191.22"/>
    <n v="3867.22"/>
  </r>
  <r>
    <x v="1304"/>
    <n v="56"/>
    <x v="2"/>
    <x v="0"/>
    <x v="0"/>
    <x v="0"/>
    <s v="SMP234"/>
    <n v="5"/>
    <x v="1"/>
    <x v="4"/>
    <n v="3419.04"/>
    <n v="1139.68"/>
    <n v="3"/>
    <x v="42"/>
    <x v="12"/>
    <x v="3"/>
    <s v="Extended Warranty, Accessory"/>
    <n v="119.44"/>
    <n v="3538.48"/>
  </r>
  <r>
    <x v="1305"/>
    <n v="56"/>
    <x v="2"/>
    <x v="1"/>
    <x v="0"/>
    <x v="1"/>
    <s v="LTP123"/>
    <n v="3"/>
    <x v="0"/>
    <x v="1"/>
    <n v="6743.2"/>
    <n v="674.32"/>
    <n v="10"/>
    <x v="42"/>
    <x v="12"/>
    <x v="1"/>
    <s v="Impulse Item, Impulse Item, Extended Warranty"/>
    <n v="179.83"/>
    <n v="6923.03"/>
  </r>
  <r>
    <x v="1306"/>
    <n v="58"/>
    <x v="2"/>
    <x v="0"/>
    <x v="0"/>
    <x v="4"/>
    <s v="HDP456"/>
    <n v="3"/>
    <x v="1"/>
    <x v="3"/>
    <n v="1083.54"/>
    <n v="361.18"/>
    <n v="3"/>
    <x v="42"/>
    <x v="12"/>
    <x v="1"/>
    <s v="Accessory, Extended Warranty, Extended Warranty"/>
    <n v="162.51"/>
    <n v="1246.05"/>
  </r>
  <r>
    <x v="1307"/>
    <n v="58"/>
    <x v="2"/>
    <x v="0"/>
    <x v="0"/>
    <x v="4"/>
    <s v="HDP456"/>
    <n v="1"/>
    <x v="1"/>
    <x v="4"/>
    <n v="1805.9"/>
    <n v="361.18"/>
    <n v="5"/>
    <x v="42"/>
    <x v="12"/>
    <x v="1"/>
    <s v="Impulse Item, Impulse Item"/>
    <n v="93.12"/>
    <n v="1899.02"/>
  </r>
  <r>
    <x v="1308"/>
    <n v="60"/>
    <x v="2"/>
    <x v="0"/>
    <x v="0"/>
    <x v="2"/>
    <s v="SKU1003"/>
    <n v="3"/>
    <x v="0"/>
    <x v="3"/>
    <n v="4224.1499999999996"/>
    <n v="844.83"/>
    <n v="5"/>
    <x v="42"/>
    <x v="12"/>
    <x v="0"/>
    <s v="Impulse Item,Accessory,Accessory"/>
    <n v="93.07"/>
    <n v="4317.2199999999993"/>
  </r>
  <r>
    <x v="1309"/>
    <n v="60"/>
    <x v="2"/>
    <x v="1"/>
    <x v="0"/>
    <x v="0"/>
    <s v="SKU1004"/>
    <n v="2"/>
    <x v="1"/>
    <x v="3"/>
    <n v="2373.5700000000002"/>
    <n v="791.19"/>
    <n v="3"/>
    <x v="42"/>
    <x v="12"/>
    <x v="0"/>
    <m/>
    <n v="0"/>
    <n v="2373.5700000000002"/>
  </r>
  <r>
    <x v="1310"/>
    <n v="60"/>
    <x v="2"/>
    <x v="0"/>
    <x v="1"/>
    <x v="2"/>
    <s v="SWT567"/>
    <n v="3"/>
    <x v="0"/>
    <x v="3"/>
    <n v="2297.5"/>
    <n v="459.5"/>
    <n v="5"/>
    <x v="42"/>
    <x v="12"/>
    <x v="4"/>
    <s v="Accessory, Extended Warranty, Accessory"/>
    <n v="101.02"/>
    <n v="2398.52"/>
  </r>
  <r>
    <x v="1311"/>
    <n v="61"/>
    <x v="2"/>
    <x v="0"/>
    <x v="0"/>
    <x v="2"/>
    <s v="SWT567"/>
    <n v="5"/>
    <x v="1"/>
    <x v="3"/>
    <n v="4595"/>
    <n v="459.5"/>
    <n v="10"/>
    <x v="42"/>
    <x v="12"/>
    <x v="3"/>
    <m/>
    <n v="0"/>
    <n v="4595"/>
  </r>
  <r>
    <x v="1312"/>
    <n v="63"/>
    <x v="2"/>
    <x v="0"/>
    <x v="0"/>
    <x v="0"/>
    <s v="SKU1001"/>
    <n v="5"/>
    <x v="0"/>
    <x v="3"/>
    <n v="186.75"/>
    <n v="20.75"/>
    <n v="9"/>
    <x v="42"/>
    <x v="12"/>
    <x v="2"/>
    <s v="Accessory"/>
    <n v="40.46"/>
    <n v="227.21"/>
  </r>
  <r>
    <x v="1313"/>
    <n v="65"/>
    <x v="2"/>
    <x v="1"/>
    <x v="0"/>
    <x v="1"/>
    <s v="SKU1005"/>
    <n v="3"/>
    <x v="1"/>
    <x v="1"/>
    <n v="927.92"/>
    <n v="463.96"/>
    <n v="2"/>
    <x v="42"/>
    <x v="12"/>
    <x v="1"/>
    <s v="Impulse Item,Extended Warranty"/>
    <n v="18.38"/>
    <n v="946.3"/>
  </r>
  <r>
    <x v="1314"/>
    <n v="65"/>
    <x v="2"/>
    <x v="0"/>
    <x v="0"/>
    <x v="1"/>
    <s v="LTP123"/>
    <n v="3"/>
    <x v="0"/>
    <x v="3"/>
    <n v="6743.2"/>
    <n v="674.32"/>
    <n v="10"/>
    <x v="42"/>
    <x v="12"/>
    <x v="1"/>
    <m/>
    <n v="0"/>
    <n v="6743.2"/>
  </r>
  <r>
    <x v="1315"/>
    <n v="68"/>
    <x v="2"/>
    <x v="1"/>
    <x v="0"/>
    <x v="1"/>
    <s v="SKU1005"/>
    <n v="3"/>
    <x v="0"/>
    <x v="3"/>
    <n v="4175.6400000000003"/>
    <n v="463.96"/>
    <n v="9"/>
    <x v="42"/>
    <x v="12"/>
    <x v="2"/>
    <m/>
    <n v="0"/>
    <n v="4175.6400000000003"/>
  </r>
  <r>
    <x v="1316"/>
    <n v="70"/>
    <x v="2"/>
    <x v="1"/>
    <x v="1"/>
    <x v="3"/>
    <s v="SKU1002"/>
    <n v="3"/>
    <x v="0"/>
    <x v="2"/>
    <n v="1976.24"/>
    <n v="247.03"/>
    <n v="8"/>
    <x v="42"/>
    <x v="12"/>
    <x v="0"/>
    <s v="Impulse Item,Impulse Item,Accessory"/>
    <n v="82.49"/>
    <n v="2058.73"/>
  </r>
  <r>
    <x v="1317"/>
    <n v="70"/>
    <x v="2"/>
    <x v="1"/>
    <x v="0"/>
    <x v="0"/>
    <s v="SMP234"/>
    <n v="5"/>
    <x v="1"/>
    <x v="4"/>
    <n v="4558.72"/>
    <n v="1139.68"/>
    <n v="4"/>
    <x v="42"/>
    <x v="12"/>
    <x v="1"/>
    <s v="Impulse Item, Impulse Item, Accessory"/>
    <n v="173.96"/>
    <n v="4732.68"/>
  </r>
  <r>
    <x v="1318"/>
    <n v="71"/>
    <x v="2"/>
    <x v="0"/>
    <x v="0"/>
    <x v="1"/>
    <s v="SKU1005"/>
    <n v="3"/>
    <x v="0"/>
    <x v="3"/>
    <n v="4175.6400000000003"/>
    <n v="463.96"/>
    <n v="9"/>
    <x v="42"/>
    <x v="12"/>
    <x v="1"/>
    <s v="Accessory"/>
    <n v="38.94"/>
    <n v="4214.58"/>
  </r>
  <r>
    <x v="1319"/>
    <n v="71"/>
    <x v="2"/>
    <x v="0"/>
    <x v="0"/>
    <x v="3"/>
    <s v="TBL345"/>
    <n v="2"/>
    <x v="0"/>
    <x v="3"/>
    <n v="7077.69"/>
    <n v="786.41"/>
    <n v="9"/>
    <x v="42"/>
    <x v="12"/>
    <x v="3"/>
    <s v="Impulse Item, Accessory, Impulse Item"/>
    <n v="119.65"/>
    <n v="7197.3399999999992"/>
  </r>
  <r>
    <x v="1320"/>
    <n v="71"/>
    <x v="2"/>
    <x v="0"/>
    <x v="0"/>
    <x v="2"/>
    <s v="SWT567"/>
    <n v="4"/>
    <x v="0"/>
    <x v="1"/>
    <n v="3216.5"/>
    <n v="459.5"/>
    <n v="7"/>
    <x v="42"/>
    <x v="12"/>
    <x v="4"/>
    <s v="Extended Warranty"/>
    <n v="39.51"/>
    <n v="3256.01"/>
  </r>
  <r>
    <x v="1321"/>
    <n v="72"/>
    <x v="2"/>
    <x v="0"/>
    <x v="0"/>
    <x v="3"/>
    <s v="TBL345"/>
    <n v="5"/>
    <x v="0"/>
    <x v="1"/>
    <n v="3145.64"/>
    <n v="786.41"/>
    <n v="4"/>
    <x v="42"/>
    <x v="12"/>
    <x v="4"/>
    <m/>
    <n v="0"/>
    <n v="3145.64"/>
  </r>
  <r>
    <x v="1322"/>
    <n v="72"/>
    <x v="2"/>
    <x v="1"/>
    <x v="0"/>
    <x v="0"/>
    <s v="SMP234"/>
    <n v="1"/>
    <x v="1"/>
    <x v="4"/>
    <n v="7977.76"/>
    <n v="1139.68"/>
    <n v="7"/>
    <x v="42"/>
    <x v="12"/>
    <x v="1"/>
    <s v="Impulse Item"/>
    <n v="74.16"/>
    <n v="8051.92"/>
  </r>
  <r>
    <x v="1323"/>
    <n v="72"/>
    <x v="2"/>
    <x v="1"/>
    <x v="0"/>
    <x v="0"/>
    <s v="SMP234"/>
    <n v="1"/>
    <x v="1"/>
    <x v="3"/>
    <n v="3419.04"/>
    <n v="1139.68"/>
    <n v="3"/>
    <x v="42"/>
    <x v="12"/>
    <x v="3"/>
    <s v="Extended Warranty"/>
    <n v="38.700000000000003"/>
    <n v="3457.74"/>
  </r>
  <r>
    <x v="1324"/>
    <n v="74"/>
    <x v="2"/>
    <x v="0"/>
    <x v="0"/>
    <x v="0"/>
    <s v="SKU1004"/>
    <n v="2"/>
    <x v="1"/>
    <x v="0"/>
    <n v="3164.76"/>
    <n v="791.19"/>
    <n v="4"/>
    <x v="42"/>
    <x v="12"/>
    <x v="1"/>
    <s v="Impulse Item,Extended Warranty"/>
    <n v="54.7"/>
    <n v="3219.46"/>
  </r>
  <r>
    <x v="1325"/>
    <n v="75"/>
    <x v="2"/>
    <x v="1"/>
    <x v="1"/>
    <x v="3"/>
    <s v="TBL345"/>
    <n v="5"/>
    <x v="1"/>
    <x v="3"/>
    <n v="7864.1"/>
    <n v="786.41"/>
    <n v="10"/>
    <x v="42"/>
    <x v="12"/>
    <x v="1"/>
    <s v="Accessory, Impulse Item"/>
    <n v="186.94"/>
    <n v="8051.04"/>
  </r>
  <r>
    <x v="1326"/>
    <n v="76"/>
    <x v="2"/>
    <x v="0"/>
    <x v="0"/>
    <x v="0"/>
    <s v="SKU1001"/>
    <n v="5"/>
    <x v="1"/>
    <x v="3"/>
    <n v="166"/>
    <n v="20.75"/>
    <n v="8"/>
    <x v="42"/>
    <x v="12"/>
    <x v="2"/>
    <s v="Accessory"/>
    <n v="25.72"/>
    <n v="191.72"/>
  </r>
  <r>
    <x v="757"/>
    <n v="76"/>
    <x v="2"/>
    <x v="0"/>
    <x v="0"/>
    <x v="0"/>
    <s v="SKU1001"/>
    <n v="5"/>
    <x v="1"/>
    <x v="1"/>
    <n v="41.5"/>
    <n v="20.75"/>
    <n v="2"/>
    <x v="42"/>
    <x v="12"/>
    <x v="2"/>
    <s v="Accessory,Extended Warranty"/>
    <n v="64.37"/>
    <n v="105.87"/>
  </r>
  <r>
    <x v="1327"/>
    <n v="77"/>
    <x v="2"/>
    <x v="1"/>
    <x v="1"/>
    <x v="0"/>
    <s v="SMP234"/>
    <n v="4"/>
    <x v="0"/>
    <x v="1"/>
    <n v="2279.36"/>
    <n v="1139.68"/>
    <n v="2"/>
    <x v="42"/>
    <x v="12"/>
    <x v="3"/>
    <s v="Extended Warranty, Extended Warranty, Extended Warranty"/>
    <n v="208.36"/>
    <n v="2487.7200000000003"/>
  </r>
  <r>
    <x v="1328"/>
    <n v="79"/>
    <x v="2"/>
    <x v="1"/>
    <x v="0"/>
    <x v="4"/>
    <s v="HDP456"/>
    <n v="5"/>
    <x v="0"/>
    <x v="1"/>
    <n v="3611.8"/>
    <n v="361.18"/>
    <n v="10"/>
    <x v="42"/>
    <x v="12"/>
    <x v="3"/>
    <s v="Impulse Item"/>
    <n v="95.72"/>
    <n v="3707.52"/>
  </r>
  <r>
    <x v="1329"/>
    <n v="80"/>
    <x v="2"/>
    <x v="0"/>
    <x v="1"/>
    <x v="3"/>
    <s v="TBL345"/>
    <n v="1"/>
    <x v="1"/>
    <x v="4"/>
    <n v="7077.69"/>
    <n v="786.41"/>
    <n v="9"/>
    <x v="42"/>
    <x v="12"/>
    <x v="3"/>
    <s v="Impulse Item, Extended Warranty"/>
    <n v="174.73"/>
    <n v="7252.4199999999992"/>
  </r>
  <r>
    <x v="1330"/>
    <n v="18"/>
    <x v="0"/>
    <x v="0"/>
    <x v="0"/>
    <x v="4"/>
    <s v="HDP456"/>
    <n v="2"/>
    <x v="1"/>
    <x v="1"/>
    <n v="1083.54"/>
    <n v="361.18"/>
    <n v="3"/>
    <x v="43"/>
    <x v="12"/>
    <x v="3"/>
    <s v="Extended Warranty"/>
    <n v="82.91"/>
    <n v="1166.45"/>
  </r>
  <r>
    <x v="1331"/>
    <n v="18"/>
    <x v="0"/>
    <x v="0"/>
    <x v="0"/>
    <x v="0"/>
    <s v="SMP234"/>
    <n v="1"/>
    <x v="1"/>
    <x v="3"/>
    <n v="1139.68"/>
    <n v="1139.68"/>
    <n v="1"/>
    <x v="43"/>
    <x v="12"/>
    <x v="1"/>
    <s v="Impulse Item"/>
    <n v="87.69"/>
    <n v="1227.3700000000001"/>
  </r>
  <r>
    <x v="1332"/>
    <n v="19"/>
    <x v="0"/>
    <x v="1"/>
    <x v="0"/>
    <x v="0"/>
    <s v="SKU1004"/>
    <n v="2"/>
    <x v="1"/>
    <x v="3"/>
    <n v="7911.9"/>
    <n v="791.19"/>
    <n v="10"/>
    <x v="43"/>
    <x v="12"/>
    <x v="2"/>
    <s v="Impulse Item,Extended Warranty,Accessory"/>
    <n v="86.46"/>
    <n v="7998.36"/>
  </r>
  <r>
    <x v="1333"/>
    <n v="19"/>
    <x v="0"/>
    <x v="1"/>
    <x v="0"/>
    <x v="0"/>
    <s v="SMP234"/>
    <n v="4"/>
    <x v="1"/>
    <x v="1"/>
    <n v="2279.36"/>
    <n v="1139.68"/>
    <n v="2"/>
    <x v="43"/>
    <x v="12"/>
    <x v="4"/>
    <s v="Accessory"/>
    <n v="62.37"/>
    <n v="2341.73"/>
  </r>
  <r>
    <x v="1334"/>
    <n v="19"/>
    <x v="0"/>
    <x v="0"/>
    <x v="0"/>
    <x v="2"/>
    <s v="SWT567"/>
    <n v="5"/>
    <x v="1"/>
    <x v="3"/>
    <n v="3676"/>
    <n v="459.5"/>
    <n v="8"/>
    <x v="43"/>
    <x v="12"/>
    <x v="3"/>
    <s v="Extended Warranty"/>
    <n v="61.76"/>
    <n v="3737.76"/>
  </r>
  <r>
    <x v="1335"/>
    <n v="21"/>
    <x v="0"/>
    <x v="1"/>
    <x v="0"/>
    <x v="3"/>
    <s v="SKU1002"/>
    <n v="3"/>
    <x v="1"/>
    <x v="2"/>
    <n v="1482.18"/>
    <n v="247.03"/>
    <n v="6"/>
    <x v="43"/>
    <x v="12"/>
    <x v="0"/>
    <m/>
    <n v="0"/>
    <n v="1482.18"/>
  </r>
  <r>
    <x v="1336"/>
    <n v="21"/>
    <x v="0"/>
    <x v="0"/>
    <x v="0"/>
    <x v="2"/>
    <s v="SWT567"/>
    <n v="1"/>
    <x v="1"/>
    <x v="3"/>
    <n v="2297.5"/>
    <n v="459.5"/>
    <n v="5"/>
    <x v="43"/>
    <x v="12"/>
    <x v="3"/>
    <m/>
    <n v="0"/>
    <n v="2297.5"/>
  </r>
  <r>
    <x v="1337"/>
    <n v="23"/>
    <x v="0"/>
    <x v="0"/>
    <x v="0"/>
    <x v="3"/>
    <s v="TBL345"/>
    <n v="5"/>
    <x v="1"/>
    <x v="4"/>
    <n v="3145.64"/>
    <n v="786.41"/>
    <n v="4"/>
    <x v="43"/>
    <x v="12"/>
    <x v="3"/>
    <s v="Accessory, Impulse Item, Extended Warranty"/>
    <n v="153.72999999999999"/>
    <n v="3299.37"/>
  </r>
  <r>
    <x v="1338"/>
    <n v="24"/>
    <x v="0"/>
    <x v="0"/>
    <x v="0"/>
    <x v="1"/>
    <s v="SKU1005"/>
    <n v="3"/>
    <x v="0"/>
    <x v="1"/>
    <n v="3711.68"/>
    <n v="463.96"/>
    <n v="8"/>
    <x v="43"/>
    <x v="12"/>
    <x v="2"/>
    <s v="Accessory,Impulse Item"/>
    <n v="49.01"/>
    <n v="3760.69"/>
  </r>
  <r>
    <x v="1339"/>
    <n v="24"/>
    <x v="0"/>
    <x v="1"/>
    <x v="0"/>
    <x v="0"/>
    <s v="SKU1004"/>
    <n v="2"/>
    <x v="0"/>
    <x v="2"/>
    <n v="7120.71"/>
    <n v="791.19"/>
    <n v="9"/>
    <x v="43"/>
    <x v="12"/>
    <x v="2"/>
    <s v="Accessory"/>
    <n v="27.92"/>
    <n v="7148.63"/>
  </r>
  <r>
    <x v="1340"/>
    <n v="25"/>
    <x v="0"/>
    <x v="0"/>
    <x v="1"/>
    <x v="4"/>
    <s v="HDP456"/>
    <n v="4"/>
    <x v="0"/>
    <x v="3"/>
    <n v="722.36"/>
    <n v="361.18"/>
    <n v="2"/>
    <x v="43"/>
    <x v="12"/>
    <x v="1"/>
    <s v="Accessory, Accessory, Accessory"/>
    <n v="166.55"/>
    <n v="888.91000000000008"/>
  </r>
  <r>
    <x v="1341"/>
    <n v="26"/>
    <x v="0"/>
    <x v="1"/>
    <x v="0"/>
    <x v="3"/>
    <s v="SKU1002"/>
    <n v="3"/>
    <x v="1"/>
    <x v="1"/>
    <n v="247.03"/>
    <n v="247.03"/>
    <n v="1"/>
    <x v="43"/>
    <x v="12"/>
    <x v="0"/>
    <s v="Extended Warranty"/>
    <n v="31.82"/>
    <n v="278.85000000000002"/>
  </r>
  <r>
    <x v="835"/>
    <n v="27"/>
    <x v="0"/>
    <x v="0"/>
    <x v="0"/>
    <x v="0"/>
    <s v="SKU1001"/>
    <n v="5"/>
    <x v="1"/>
    <x v="1"/>
    <n v="62.25"/>
    <n v="20.75"/>
    <n v="3"/>
    <x v="43"/>
    <x v="12"/>
    <x v="0"/>
    <m/>
    <n v="0"/>
    <n v="62.25"/>
  </r>
  <r>
    <x v="1342"/>
    <n v="27"/>
    <x v="0"/>
    <x v="0"/>
    <x v="0"/>
    <x v="0"/>
    <s v="SMP234"/>
    <n v="1"/>
    <x v="0"/>
    <x v="1"/>
    <n v="2279.36"/>
    <n v="1139.68"/>
    <n v="2"/>
    <x v="43"/>
    <x v="12"/>
    <x v="4"/>
    <m/>
    <n v="0"/>
    <n v="2279.36"/>
  </r>
  <r>
    <x v="1343"/>
    <n v="29"/>
    <x v="0"/>
    <x v="1"/>
    <x v="0"/>
    <x v="1"/>
    <s v="LTP123"/>
    <n v="5"/>
    <x v="0"/>
    <x v="3"/>
    <n v="6068.88"/>
    <n v="674.32"/>
    <n v="9"/>
    <x v="43"/>
    <x v="12"/>
    <x v="4"/>
    <s v="Extended Warranty, Impulse Item"/>
    <n v="119.46"/>
    <n v="6188.34"/>
  </r>
  <r>
    <x v="1344"/>
    <n v="29"/>
    <x v="0"/>
    <x v="0"/>
    <x v="0"/>
    <x v="1"/>
    <s v="LTP123"/>
    <n v="2"/>
    <x v="0"/>
    <x v="4"/>
    <n v="2022.96"/>
    <n v="674.32"/>
    <n v="3"/>
    <x v="43"/>
    <x v="12"/>
    <x v="1"/>
    <s v="Accessory, Extended Warranty, Impulse Item"/>
    <n v="162.78"/>
    <n v="2185.7400000000002"/>
  </r>
  <r>
    <x v="1345"/>
    <n v="31"/>
    <x v="0"/>
    <x v="0"/>
    <x v="1"/>
    <x v="2"/>
    <s v="SKU1003"/>
    <n v="3"/>
    <x v="1"/>
    <x v="0"/>
    <n v="2534.4899999999998"/>
    <n v="844.83"/>
    <n v="3"/>
    <x v="43"/>
    <x v="12"/>
    <x v="2"/>
    <s v="Accessory"/>
    <n v="45.32"/>
    <n v="2579.81"/>
  </r>
  <r>
    <x v="1346"/>
    <n v="31"/>
    <x v="0"/>
    <x v="1"/>
    <x v="0"/>
    <x v="3"/>
    <s v="SKU1002"/>
    <n v="3"/>
    <x v="1"/>
    <x v="0"/>
    <n v="741.09"/>
    <n v="247.03"/>
    <n v="3"/>
    <x v="43"/>
    <x v="12"/>
    <x v="0"/>
    <s v="Accessory"/>
    <n v="45.78"/>
    <n v="786.87"/>
  </r>
  <r>
    <x v="1347"/>
    <n v="31"/>
    <x v="0"/>
    <x v="1"/>
    <x v="1"/>
    <x v="2"/>
    <s v="SWT567"/>
    <n v="1"/>
    <x v="1"/>
    <x v="4"/>
    <n v="1378.5"/>
    <n v="459.5"/>
    <n v="3"/>
    <x v="43"/>
    <x v="12"/>
    <x v="4"/>
    <s v="Extended Warranty"/>
    <n v="13.08"/>
    <n v="1391.58"/>
  </r>
  <r>
    <x v="1348"/>
    <n v="33"/>
    <x v="0"/>
    <x v="1"/>
    <x v="0"/>
    <x v="2"/>
    <s v="SWT567"/>
    <n v="2"/>
    <x v="1"/>
    <x v="4"/>
    <n v="4135.5"/>
    <n v="459.5"/>
    <n v="9"/>
    <x v="43"/>
    <x v="12"/>
    <x v="3"/>
    <s v="Impulse Item, Impulse Item, Extended Warranty"/>
    <n v="183.72"/>
    <n v="4319.22"/>
  </r>
  <r>
    <x v="610"/>
    <n v="34"/>
    <x v="0"/>
    <x v="1"/>
    <x v="0"/>
    <x v="1"/>
    <s v="SKU1005"/>
    <n v="3"/>
    <x v="0"/>
    <x v="0"/>
    <n v="3247.72"/>
    <n v="463.96"/>
    <n v="7"/>
    <x v="43"/>
    <x v="12"/>
    <x v="2"/>
    <s v="Extended Warranty,Extended Warranty,Extended Warranty"/>
    <n v="115.62"/>
    <n v="3363.3399999999997"/>
  </r>
  <r>
    <x v="1349"/>
    <n v="34"/>
    <x v="0"/>
    <x v="1"/>
    <x v="0"/>
    <x v="2"/>
    <s v="SKU1003"/>
    <n v="3"/>
    <x v="0"/>
    <x v="0"/>
    <n v="1689.66"/>
    <n v="844.83"/>
    <n v="2"/>
    <x v="43"/>
    <x v="12"/>
    <x v="2"/>
    <s v="Extended Warranty,Impulse Item,Impulse Item"/>
    <n v="128.9"/>
    <n v="1818.5600000000002"/>
  </r>
  <r>
    <x v="1350"/>
    <n v="34"/>
    <x v="0"/>
    <x v="0"/>
    <x v="1"/>
    <x v="3"/>
    <s v="TBL345"/>
    <n v="1"/>
    <x v="1"/>
    <x v="3"/>
    <n v="7864.1"/>
    <n v="786.41"/>
    <n v="10"/>
    <x v="43"/>
    <x v="12"/>
    <x v="4"/>
    <s v="Accessory, Impulse Item"/>
    <n v="125.96"/>
    <n v="7990.06"/>
  </r>
  <r>
    <x v="1351"/>
    <n v="35"/>
    <x v="0"/>
    <x v="0"/>
    <x v="0"/>
    <x v="2"/>
    <s v="SKU1003"/>
    <n v="3"/>
    <x v="1"/>
    <x v="2"/>
    <n v="5068.9799999999996"/>
    <n v="844.83"/>
    <n v="6"/>
    <x v="43"/>
    <x v="12"/>
    <x v="0"/>
    <s v="Impulse Item,Accessory,Impulse Item"/>
    <n v="60.92"/>
    <n v="5129.8999999999996"/>
  </r>
  <r>
    <x v="1352"/>
    <n v="40"/>
    <x v="1"/>
    <x v="1"/>
    <x v="0"/>
    <x v="1"/>
    <s v="LTP123"/>
    <n v="5"/>
    <x v="1"/>
    <x v="1"/>
    <n v="5394.56"/>
    <n v="674.32"/>
    <n v="8"/>
    <x v="43"/>
    <x v="12"/>
    <x v="1"/>
    <s v="Accessory, Impulse Item, Accessory"/>
    <n v="176.07"/>
    <n v="5570.63"/>
  </r>
  <r>
    <x v="1353"/>
    <n v="41"/>
    <x v="1"/>
    <x v="1"/>
    <x v="0"/>
    <x v="0"/>
    <s v="SMP234"/>
    <n v="2"/>
    <x v="1"/>
    <x v="1"/>
    <n v="1139.68"/>
    <n v="1139.68"/>
    <n v="1"/>
    <x v="43"/>
    <x v="12"/>
    <x v="3"/>
    <m/>
    <n v="0"/>
    <n v="1139.68"/>
  </r>
  <r>
    <x v="1354"/>
    <n v="43"/>
    <x v="1"/>
    <x v="1"/>
    <x v="0"/>
    <x v="3"/>
    <s v="SKU1002"/>
    <n v="3"/>
    <x v="1"/>
    <x v="2"/>
    <n v="1235.1500000000001"/>
    <n v="247.03"/>
    <n v="5"/>
    <x v="43"/>
    <x v="12"/>
    <x v="0"/>
    <s v="Extended Warranty,Extended Warranty"/>
    <n v="78.180000000000007"/>
    <n v="1313.3300000000002"/>
  </r>
  <r>
    <x v="1355"/>
    <n v="43"/>
    <x v="1"/>
    <x v="0"/>
    <x v="0"/>
    <x v="4"/>
    <s v="HDP456"/>
    <n v="5"/>
    <x v="1"/>
    <x v="1"/>
    <n v="2889.44"/>
    <n v="361.18"/>
    <n v="8"/>
    <x v="43"/>
    <x v="12"/>
    <x v="4"/>
    <s v="Impulse Item, Extended Warranty, Extended Warranty"/>
    <n v="160.62"/>
    <n v="3050.06"/>
  </r>
  <r>
    <x v="1356"/>
    <n v="46"/>
    <x v="1"/>
    <x v="1"/>
    <x v="1"/>
    <x v="0"/>
    <s v="SMP234"/>
    <n v="1"/>
    <x v="1"/>
    <x v="3"/>
    <n v="7977.76"/>
    <n v="1139.68"/>
    <n v="7"/>
    <x v="43"/>
    <x v="12"/>
    <x v="4"/>
    <s v="Extended Warranty, Extended Warranty, Accessory"/>
    <n v="246.65"/>
    <n v="8224.41"/>
  </r>
  <r>
    <x v="1357"/>
    <n v="46"/>
    <x v="1"/>
    <x v="1"/>
    <x v="0"/>
    <x v="1"/>
    <s v="LTP123"/>
    <n v="2"/>
    <x v="1"/>
    <x v="3"/>
    <n v="2697.28"/>
    <n v="674.32"/>
    <n v="4"/>
    <x v="43"/>
    <x v="12"/>
    <x v="3"/>
    <s v="Extended Warranty"/>
    <n v="72.98"/>
    <n v="2770.26"/>
  </r>
  <r>
    <x v="1358"/>
    <n v="47"/>
    <x v="1"/>
    <x v="0"/>
    <x v="0"/>
    <x v="0"/>
    <s v="SKU1004"/>
    <n v="2"/>
    <x v="1"/>
    <x v="1"/>
    <n v="2373.5700000000002"/>
    <n v="791.19"/>
    <n v="3"/>
    <x v="43"/>
    <x v="12"/>
    <x v="0"/>
    <m/>
    <n v="0"/>
    <n v="2373.5700000000002"/>
  </r>
  <r>
    <x v="1359"/>
    <n v="48"/>
    <x v="1"/>
    <x v="1"/>
    <x v="0"/>
    <x v="3"/>
    <s v="TBL345"/>
    <n v="5"/>
    <x v="0"/>
    <x v="4"/>
    <n v="6291.28"/>
    <n v="786.41"/>
    <n v="8"/>
    <x v="43"/>
    <x v="12"/>
    <x v="1"/>
    <s v="Impulse Item, Accessory"/>
    <n v="127.01"/>
    <n v="6418.29"/>
  </r>
  <r>
    <x v="1360"/>
    <n v="49"/>
    <x v="1"/>
    <x v="0"/>
    <x v="1"/>
    <x v="0"/>
    <s v="SKU1001"/>
    <n v="5"/>
    <x v="0"/>
    <x v="3"/>
    <n v="20.75"/>
    <n v="20.75"/>
    <n v="1"/>
    <x v="43"/>
    <x v="12"/>
    <x v="2"/>
    <m/>
    <n v="0"/>
    <n v="20.75"/>
  </r>
  <r>
    <x v="1361"/>
    <n v="50"/>
    <x v="1"/>
    <x v="1"/>
    <x v="0"/>
    <x v="4"/>
    <s v="HDP456"/>
    <n v="5"/>
    <x v="1"/>
    <x v="4"/>
    <n v="1444.72"/>
    <n v="361.18"/>
    <n v="4"/>
    <x v="43"/>
    <x v="12"/>
    <x v="3"/>
    <s v="Extended Warranty, Accessory"/>
    <n v="153.94999999999999"/>
    <n v="1598.67"/>
  </r>
  <r>
    <x v="1362"/>
    <n v="51"/>
    <x v="1"/>
    <x v="0"/>
    <x v="1"/>
    <x v="0"/>
    <s v="SKU1001"/>
    <n v="5"/>
    <x v="1"/>
    <x v="0"/>
    <n v="83"/>
    <n v="20.75"/>
    <n v="4"/>
    <x v="43"/>
    <x v="12"/>
    <x v="0"/>
    <m/>
    <n v="0"/>
    <n v="83"/>
  </r>
  <r>
    <x v="1363"/>
    <n v="53"/>
    <x v="1"/>
    <x v="0"/>
    <x v="0"/>
    <x v="0"/>
    <s v="SKU1001"/>
    <n v="5"/>
    <x v="0"/>
    <x v="0"/>
    <n v="124.5"/>
    <n v="20.75"/>
    <n v="6"/>
    <x v="43"/>
    <x v="12"/>
    <x v="0"/>
    <m/>
    <n v="0"/>
    <n v="124.5"/>
  </r>
  <r>
    <x v="1364"/>
    <n v="53"/>
    <x v="1"/>
    <x v="1"/>
    <x v="0"/>
    <x v="2"/>
    <s v="SWT567"/>
    <n v="2"/>
    <x v="1"/>
    <x v="3"/>
    <n v="3216.5"/>
    <n v="459.5"/>
    <n v="7"/>
    <x v="43"/>
    <x v="12"/>
    <x v="1"/>
    <s v="Extended Warranty, Impulse Item, Extended Warranty"/>
    <n v="228.13"/>
    <n v="3444.63"/>
  </r>
  <r>
    <x v="1365"/>
    <n v="53"/>
    <x v="1"/>
    <x v="0"/>
    <x v="0"/>
    <x v="2"/>
    <s v="SWT567"/>
    <n v="2"/>
    <x v="1"/>
    <x v="1"/>
    <n v="4135.5"/>
    <n v="459.5"/>
    <n v="9"/>
    <x v="43"/>
    <x v="12"/>
    <x v="3"/>
    <m/>
    <n v="0"/>
    <n v="4135.5"/>
  </r>
  <r>
    <x v="22"/>
    <n v="54"/>
    <x v="1"/>
    <x v="1"/>
    <x v="1"/>
    <x v="1"/>
    <s v="SKU1005"/>
    <n v="3"/>
    <x v="1"/>
    <x v="0"/>
    <n v="1855.84"/>
    <n v="463.96"/>
    <n v="4"/>
    <x v="43"/>
    <x v="12"/>
    <x v="0"/>
    <s v="Accessory,Extended Warranty"/>
    <n v="79.42"/>
    <n v="1935.26"/>
  </r>
  <r>
    <x v="1366"/>
    <n v="54"/>
    <x v="1"/>
    <x v="0"/>
    <x v="0"/>
    <x v="0"/>
    <s v="SMP234"/>
    <n v="1"/>
    <x v="0"/>
    <x v="3"/>
    <n v="7977.76"/>
    <n v="1139.68"/>
    <n v="7"/>
    <x v="43"/>
    <x v="12"/>
    <x v="4"/>
    <s v="Impulse Item"/>
    <n v="56.97"/>
    <n v="8034.7300000000005"/>
  </r>
  <r>
    <x v="1367"/>
    <n v="54"/>
    <x v="1"/>
    <x v="0"/>
    <x v="1"/>
    <x v="4"/>
    <s v="HDP456"/>
    <n v="3"/>
    <x v="1"/>
    <x v="1"/>
    <n v="1805.9"/>
    <n v="361.18"/>
    <n v="5"/>
    <x v="43"/>
    <x v="12"/>
    <x v="1"/>
    <s v="Extended Warranty, Accessory, Accessory"/>
    <n v="166.51"/>
    <n v="1972.41"/>
  </r>
  <r>
    <x v="1368"/>
    <n v="57"/>
    <x v="2"/>
    <x v="0"/>
    <x v="0"/>
    <x v="2"/>
    <s v="SWT567"/>
    <n v="1"/>
    <x v="0"/>
    <x v="1"/>
    <n v="4135.5"/>
    <n v="459.5"/>
    <n v="9"/>
    <x v="43"/>
    <x v="12"/>
    <x v="3"/>
    <s v="Accessory, Extended Warranty"/>
    <n v="171.91"/>
    <n v="4307.41"/>
  </r>
  <r>
    <x v="1369"/>
    <n v="57"/>
    <x v="2"/>
    <x v="0"/>
    <x v="1"/>
    <x v="1"/>
    <s v="LTP123"/>
    <n v="5"/>
    <x v="0"/>
    <x v="1"/>
    <n v="3371.6"/>
    <n v="674.32"/>
    <n v="5"/>
    <x v="43"/>
    <x v="12"/>
    <x v="4"/>
    <s v="Extended Warranty"/>
    <n v="22.23"/>
    <n v="3393.83"/>
  </r>
  <r>
    <x v="724"/>
    <n v="58"/>
    <x v="2"/>
    <x v="0"/>
    <x v="0"/>
    <x v="2"/>
    <s v="SKU1003"/>
    <n v="3"/>
    <x v="1"/>
    <x v="3"/>
    <n v="8448.2999999999993"/>
    <n v="844.83"/>
    <n v="10"/>
    <x v="43"/>
    <x v="12"/>
    <x v="1"/>
    <m/>
    <n v="0"/>
    <n v="8448.2999999999993"/>
  </r>
  <r>
    <x v="1370"/>
    <n v="59"/>
    <x v="2"/>
    <x v="0"/>
    <x v="0"/>
    <x v="0"/>
    <s v="SKU1001"/>
    <n v="5"/>
    <x v="1"/>
    <x v="2"/>
    <n v="41.5"/>
    <n v="20.75"/>
    <n v="2"/>
    <x v="43"/>
    <x v="12"/>
    <x v="0"/>
    <s v="Impulse Item,Accessory,Impulse Item"/>
    <n v="74.39"/>
    <n v="115.89"/>
  </r>
  <r>
    <x v="1308"/>
    <n v="60"/>
    <x v="2"/>
    <x v="0"/>
    <x v="0"/>
    <x v="2"/>
    <s v="SKU1003"/>
    <n v="3"/>
    <x v="0"/>
    <x v="1"/>
    <n v="3379.32"/>
    <n v="844.83"/>
    <n v="4"/>
    <x v="43"/>
    <x v="12"/>
    <x v="1"/>
    <s v="Accessory,Accessory"/>
    <n v="70.010000000000005"/>
    <n v="3449.3300000000004"/>
  </r>
  <r>
    <x v="1371"/>
    <n v="60"/>
    <x v="2"/>
    <x v="0"/>
    <x v="0"/>
    <x v="3"/>
    <s v="TBL345"/>
    <n v="2"/>
    <x v="0"/>
    <x v="4"/>
    <n v="4718.46"/>
    <n v="786.41"/>
    <n v="6"/>
    <x v="43"/>
    <x v="12"/>
    <x v="1"/>
    <s v="Extended Warranty, Extended Warranty"/>
    <n v="132.99"/>
    <n v="4851.45"/>
  </r>
  <r>
    <x v="1372"/>
    <n v="60"/>
    <x v="2"/>
    <x v="0"/>
    <x v="0"/>
    <x v="2"/>
    <s v="SWT567"/>
    <n v="2"/>
    <x v="1"/>
    <x v="1"/>
    <n v="1838"/>
    <n v="459.5"/>
    <n v="4"/>
    <x v="43"/>
    <x v="12"/>
    <x v="1"/>
    <m/>
    <n v="0"/>
    <n v="1838"/>
  </r>
  <r>
    <x v="1373"/>
    <n v="61"/>
    <x v="2"/>
    <x v="0"/>
    <x v="0"/>
    <x v="3"/>
    <s v="SKU1002"/>
    <n v="3"/>
    <x v="1"/>
    <x v="2"/>
    <n v="247.03"/>
    <n v="247.03"/>
    <n v="1"/>
    <x v="43"/>
    <x v="12"/>
    <x v="1"/>
    <s v="Accessory,Extended Warranty,Accessory"/>
    <n v="94.43"/>
    <n v="341.46000000000004"/>
  </r>
  <r>
    <x v="1374"/>
    <n v="61"/>
    <x v="2"/>
    <x v="1"/>
    <x v="0"/>
    <x v="1"/>
    <s v="SKU1005"/>
    <n v="3"/>
    <x v="1"/>
    <x v="0"/>
    <n v="927.92"/>
    <n v="463.96"/>
    <n v="2"/>
    <x v="43"/>
    <x v="12"/>
    <x v="1"/>
    <m/>
    <n v="0"/>
    <n v="927.92"/>
  </r>
  <r>
    <x v="1375"/>
    <n v="62"/>
    <x v="2"/>
    <x v="0"/>
    <x v="0"/>
    <x v="0"/>
    <s v="SMP234"/>
    <n v="1"/>
    <x v="1"/>
    <x v="4"/>
    <n v="6838.08"/>
    <n v="1139.68"/>
    <n v="6"/>
    <x v="43"/>
    <x v="12"/>
    <x v="4"/>
    <s v="Accessory"/>
    <n v="57.37"/>
    <n v="6895.45"/>
  </r>
  <r>
    <x v="1376"/>
    <n v="64"/>
    <x v="2"/>
    <x v="1"/>
    <x v="1"/>
    <x v="3"/>
    <s v="SKU1002"/>
    <n v="3"/>
    <x v="1"/>
    <x v="3"/>
    <n v="1235.1500000000001"/>
    <n v="247.03"/>
    <n v="5"/>
    <x v="43"/>
    <x v="12"/>
    <x v="2"/>
    <m/>
    <n v="0"/>
    <n v="1235.1500000000001"/>
  </r>
  <r>
    <x v="1377"/>
    <n v="67"/>
    <x v="2"/>
    <x v="0"/>
    <x v="0"/>
    <x v="0"/>
    <s v="SMP234"/>
    <n v="1"/>
    <x v="1"/>
    <x v="1"/>
    <n v="2279.36"/>
    <n v="1139.68"/>
    <n v="2"/>
    <x v="43"/>
    <x v="12"/>
    <x v="1"/>
    <s v="Impulse Item"/>
    <n v="78.36"/>
    <n v="2357.7200000000003"/>
  </r>
  <r>
    <x v="1378"/>
    <n v="67"/>
    <x v="2"/>
    <x v="0"/>
    <x v="0"/>
    <x v="4"/>
    <s v="HDP456"/>
    <n v="3"/>
    <x v="1"/>
    <x v="1"/>
    <n v="722.36"/>
    <n v="361.18"/>
    <n v="2"/>
    <x v="43"/>
    <x v="12"/>
    <x v="3"/>
    <m/>
    <n v="0"/>
    <n v="722.36"/>
  </r>
  <r>
    <x v="1379"/>
    <n v="71"/>
    <x v="2"/>
    <x v="1"/>
    <x v="1"/>
    <x v="0"/>
    <s v="SKU1004"/>
    <n v="2"/>
    <x v="1"/>
    <x v="1"/>
    <n v="791.19"/>
    <n v="791.19"/>
    <n v="1"/>
    <x v="43"/>
    <x v="12"/>
    <x v="1"/>
    <s v="Impulse Item,Accessory"/>
    <n v="30.63"/>
    <n v="821.82"/>
  </r>
  <r>
    <x v="1380"/>
    <n v="71"/>
    <x v="2"/>
    <x v="0"/>
    <x v="0"/>
    <x v="1"/>
    <s v="LTP123"/>
    <n v="4"/>
    <x v="1"/>
    <x v="4"/>
    <n v="6068.88"/>
    <n v="674.32"/>
    <n v="9"/>
    <x v="43"/>
    <x v="12"/>
    <x v="1"/>
    <s v="Accessory, Extended Warranty"/>
    <n v="103.72"/>
    <n v="6172.6"/>
  </r>
  <r>
    <x v="1381"/>
    <n v="72"/>
    <x v="2"/>
    <x v="1"/>
    <x v="0"/>
    <x v="0"/>
    <s v="SKU1004"/>
    <n v="2"/>
    <x v="1"/>
    <x v="3"/>
    <n v="1582.38"/>
    <n v="791.19"/>
    <n v="2"/>
    <x v="43"/>
    <x v="12"/>
    <x v="2"/>
    <s v="Accessory,Accessory,Accessory"/>
    <n v="106.12"/>
    <n v="1688.5"/>
  </r>
  <r>
    <x v="1382"/>
    <n v="73"/>
    <x v="2"/>
    <x v="0"/>
    <x v="1"/>
    <x v="1"/>
    <s v="LTP123"/>
    <n v="3"/>
    <x v="1"/>
    <x v="4"/>
    <n v="6068.88"/>
    <n v="674.32"/>
    <n v="9"/>
    <x v="43"/>
    <x v="12"/>
    <x v="1"/>
    <s v="Accessory, Extended Warranty, Extended Warranty"/>
    <n v="143.65"/>
    <n v="6212.53"/>
  </r>
  <r>
    <x v="1383"/>
    <n v="76"/>
    <x v="2"/>
    <x v="0"/>
    <x v="0"/>
    <x v="0"/>
    <s v="SKU1004"/>
    <n v="2"/>
    <x v="0"/>
    <x v="3"/>
    <n v="7911.9"/>
    <n v="791.19"/>
    <n v="10"/>
    <x v="43"/>
    <x v="12"/>
    <x v="0"/>
    <s v="Accessory,Impulse Item"/>
    <n v="64.989999999999995"/>
    <n v="7976.8899999999994"/>
  </r>
  <r>
    <x v="1148"/>
    <n v="76"/>
    <x v="2"/>
    <x v="1"/>
    <x v="1"/>
    <x v="4"/>
    <s v="HDP456"/>
    <n v="1"/>
    <x v="1"/>
    <x v="3"/>
    <n v="722.36"/>
    <n v="361.18"/>
    <n v="2"/>
    <x v="43"/>
    <x v="12"/>
    <x v="1"/>
    <m/>
    <n v="0"/>
    <n v="722.36"/>
  </r>
  <r>
    <x v="1384"/>
    <n v="78"/>
    <x v="2"/>
    <x v="1"/>
    <x v="0"/>
    <x v="2"/>
    <s v="SWT567"/>
    <n v="4"/>
    <x v="1"/>
    <x v="1"/>
    <n v="2297.5"/>
    <n v="459.5"/>
    <n v="5"/>
    <x v="43"/>
    <x v="12"/>
    <x v="4"/>
    <s v="Extended Warranty, Extended Warranty, Impulse Item"/>
    <n v="124.37"/>
    <n v="2421.87"/>
  </r>
  <r>
    <x v="1385"/>
    <n v="79"/>
    <x v="2"/>
    <x v="0"/>
    <x v="0"/>
    <x v="2"/>
    <s v="SKU1003"/>
    <n v="3"/>
    <x v="0"/>
    <x v="1"/>
    <n v="8448.2999999999993"/>
    <n v="844.83"/>
    <n v="10"/>
    <x v="43"/>
    <x v="12"/>
    <x v="1"/>
    <s v="Impulse Item"/>
    <n v="16.920000000000002"/>
    <n v="8465.2199999999993"/>
  </r>
  <r>
    <x v="1386"/>
    <n v="21"/>
    <x v="0"/>
    <x v="0"/>
    <x v="0"/>
    <x v="2"/>
    <s v="SKU1003"/>
    <n v="3"/>
    <x v="0"/>
    <x v="0"/>
    <n v="5068.9799999999996"/>
    <n v="844.83"/>
    <n v="6"/>
    <x v="44"/>
    <x v="12"/>
    <x v="1"/>
    <s v="Extended Warranty,Impulse Item"/>
    <n v="45.21"/>
    <n v="5114.1899999999996"/>
  </r>
  <r>
    <x v="1387"/>
    <n v="21"/>
    <x v="0"/>
    <x v="0"/>
    <x v="0"/>
    <x v="1"/>
    <s v="LTP123"/>
    <n v="3"/>
    <x v="1"/>
    <x v="4"/>
    <n v="6068.88"/>
    <n v="674.32"/>
    <n v="9"/>
    <x v="44"/>
    <x v="12"/>
    <x v="4"/>
    <s v="Accessory, Impulse Item, Accessory"/>
    <n v="182.16"/>
    <n v="6251.04"/>
  </r>
  <r>
    <x v="1388"/>
    <n v="22"/>
    <x v="0"/>
    <x v="0"/>
    <x v="0"/>
    <x v="0"/>
    <s v="SKU1001"/>
    <n v="5"/>
    <x v="0"/>
    <x v="2"/>
    <n v="166"/>
    <n v="20.75"/>
    <n v="8"/>
    <x v="44"/>
    <x v="12"/>
    <x v="2"/>
    <s v="Extended Warranty"/>
    <n v="10.97"/>
    <n v="176.97"/>
  </r>
  <r>
    <x v="1389"/>
    <n v="22"/>
    <x v="0"/>
    <x v="0"/>
    <x v="0"/>
    <x v="3"/>
    <s v="TBL345"/>
    <n v="3"/>
    <x v="1"/>
    <x v="4"/>
    <n v="786.41"/>
    <n v="786.41"/>
    <n v="1"/>
    <x v="44"/>
    <x v="12"/>
    <x v="3"/>
    <s v="Impulse Item, Accessory, Impulse Item"/>
    <n v="129.6"/>
    <n v="916.01"/>
  </r>
  <r>
    <x v="1390"/>
    <n v="24"/>
    <x v="0"/>
    <x v="1"/>
    <x v="0"/>
    <x v="1"/>
    <s v="SKU1005"/>
    <n v="3"/>
    <x v="0"/>
    <x v="2"/>
    <n v="4639.6000000000004"/>
    <n v="463.96"/>
    <n v="10"/>
    <x v="44"/>
    <x v="12"/>
    <x v="2"/>
    <s v="Impulse Item,Accessory"/>
    <n v="46"/>
    <n v="4685.6000000000004"/>
  </r>
  <r>
    <x v="1391"/>
    <n v="25"/>
    <x v="0"/>
    <x v="1"/>
    <x v="1"/>
    <x v="0"/>
    <s v="SMP234"/>
    <n v="2"/>
    <x v="0"/>
    <x v="4"/>
    <n v="3419.04"/>
    <n v="1139.68"/>
    <n v="3"/>
    <x v="44"/>
    <x v="12"/>
    <x v="1"/>
    <s v="Accessory"/>
    <n v="88.69"/>
    <n v="3507.73"/>
  </r>
  <r>
    <x v="1392"/>
    <n v="26"/>
    <x v="0"/>
    <x v="1"/>
    <x v="0"/>
    <x v="4"/>
    <s v="HDP456"/>
    <n v="1"/>
    <x v="1"/>
    <x v="1"/>
    <n v="3611.8"/>
    <n v="361.18"/>
    <n v="10"/>
    <x v="44"/>
    <x v="12"/>
    <x v="4"/>
    <s v="Impulse Item, Extended Warranty"/>
    <n v="79.73"/>
    <n v="3691.53"/>
  </r>
  <r>
    <x v="1393"/>
    <n v="27"/>
    <x v="0"/>
    <x v="1"/>
    <x v="0"/>
    <x v="0"/>
    <s v="SMP234"/>
    <n v="3"/>
    <x v="0"/>
    <x v="1"/>
    <n v="6838.08"/>
    <n v="1139.68"/>
    <n v="6"/>
    <x v="44"/>
    <x v="12"/>
    <x v="4"/>
    <s v="Impulse Item, Accessory, Accessory"/>
    <n v="170.23"/>
    <n v="7008.3099999999995"/>
  </r>
  <r>
    <x v="1394"/>
    <n v="28"/>
    <x v="0"/>
    <x v="0"/>
    <x v="0"/>
    <x v="1"/>
    <s v="LTP123"/>
    <n v="4"/>
    <x v="0"/>
    <x v="4"/>
    <n v="4045.92"/>
    <n v="674.32"/>
    <n v="6"/>
    <x v="44"/>
    <x v="12"/>
    <x v="3"/>
    <s v="Accessory, Extended Warranty"/>
    <n v="126.87"/>
    <n v="4172.79"/>
  </r>
  <r>
    <x v="1395"/>
    <n v="29"/>
    <x v="0"/>
    <x v="1"/>
    <x v="1"/>
    <x v="4"/>
    <s v="HDP456"/>
    <n v="4"/>
    <x v="1"/>
    <x v="4"/>
    <n v="361.18"/>
    <n v="361.18"/>
    <n v="1"/>
    <x v="44"/>
    <x v="12"/>
    <x v="3"/>
    <s v="Extended Warranty, Impulse Item, Impulse Item"/>
    <n v="196.23"/>
    <n v="557.41"/>
  </r>
  <r>
    <x v="1396"/>
    <n v="30"/>
    <x v="0"/>
    <x v="0"/>
    <x v="0"/>
    <x v="3"/>
    <s v="SKU1002"/>
    <n v="3"/>
    <x v="0"/>
    <x v="1"/>
    <n v="988.12"/>
    <n v="247.03"/>
    <n v="4"/>
    <x v="44"/>
    <x v="12"/>
    <x v="0"/>
    <s v="Extended Warranty"/>
    <n v="15.92"/>
    <n v="1004.04"/>
  </r>
  <r>
    <x v="1397"/>
    <n v="35"/>
    <x v="0"/>
    <x v="0"/>
    <x v="0"/>
    <x v="1"/>
    <s v="SKU1005"/>
    <n v="3"/>
    <x v="1"/>
    <x v="2"/>
    <n v="2319.8000000000002"/>
    <n v="463.96"/>
    <n v="5"/>
    <x v="44"/>
    <x v="12"/>
    <x v="0"/>
    <s v="Impulse Item,Extended Warranty,Extended Warranty"/>
    <n v="78.72"/>
    <n v="2398.52"/>
  </r>
  <r>
    <x v="1398"/>
    <n v="35"/>
    <x v="0"/>
    <x v="1"/>
    <x v="0"/>
    <x v="0"/>
    <s v="SMP234"/>
    <n v="5"/>
    <x v="0"/>
    <x v="4"/>
    <n v="11396.8"/>
    <n v="1139.68"/>
    <n v="10"/>
    <x v="44"/>
    <x v="12"/>
    <x v="1"/>
    <s v="Impulse Item, Impulse Item, Impulse Item"/>
    <n v="218.26"/>
    <n v="11615.06"/>
  </r>
  <r>
    <x v="1399"/>
    <n v="39"/>
    <x v="1"/>
    <x v="0"/>
    <x v="0"/>
    <x v="2"/>
    <s v="SKU1003"/>
    <n v="3"/>
    <x v="1"/>
    <x v="0"/>
    <n v="3379.32"/>
    <n v="844.83"/>
    <n v="4"/>
    <x v="44"/>
    <x v="12"/>
    <x v="1"/>
    <s v="Extended Warranty"/>
    <n v="17.64"/>
    <n v="3396.96"/>
  </r>
  <r>
    <x v="1400"/>
    <n v="39"/>
    <x v="1"/>
    <x v="1"/>
    <x v="1"/>
    <x v="1"/>
    <s v="SKU1005"/>
    <n v="3"/>
    <x v="1"/>
    <x v="0"/>
    <n v="1391.88"/>
    <n v="463.96"/>
    <n v="3"/>
    <x v="44"/>
    <x v="12"/>
    <x v="0"/>
    <m/>
    <n v="0"/>
    <n v="1391.88"/>
  </r>
  <r>
    <x v="1401"/>
    <n v="39"/>
    <x v="1"/>
    <x v="0"/>
    <x v="0"/>
    <x v="0"/>
    <s v="SMP234"/>
    <n v="3"/>
    <x v="0"/>
    <x v="4"/>
    <n v="9117.44"/>
    <n v="1139.68"/>
    <n v="8"/>
    <x v="44"/>
    <x v="12"/>
    <x v="4"/>
    <s v="Impulse Item"/>
    <n v="28.92"/>
    <n v="9146.36"/>
  </r>
  <r>
    <x v="1402"/>
    <n v="39"/>
    <x v="1"/>
    <x v="1"/>
    <x v="0"/>
    <x v="4"/>
    <s v="HDP456"/>
    <n v="1"/>
    <x v="1"/>
    <x v="4"/>
    <n v="3250.62"/>
    <n v="361.18"/>
    <n v="9"/>
    <x v="44"/>
    <x v="12"/>
    <x v="3"/>
    <m/>
    <n v="0"/>
    <n v="3250.62"/>
  </r>
  <r>
    <x v="1403"/>
    <n v="39"/>
    <x v="1"/>
    <x v="0"/>
    <x v="0"/>
    <x v="0"/>
    <s v="SMP234"/>
    <n v="1"/>
    <x v="1"/>
    <x v="3"/>
    <n v="4558.72"/>
    <n v="1139.68"/>
    <n v="4"/>
    <x v="44"/>
    <x v="12"/>
    <x v="1"/>
    <s v="Impulse Item, Impulse Item, Impulse Item"/>
    <n v="233.35"/>
    <n v="4792.0700000000006"/>
  </r>
  <r>
    <x v="1022"/>
    <n v="40"/>
    <x v="1"/>
    <x v="1"/>
    <x v="0"/>
    <x v="2"/>
    <s v="SKU1003"/>
    <n v="3"/>
    <x v="1"/>
    <x v="0"/>
    <n v="7603.47"/>
    <n v="844.83"/>
    <n v="9"/>
    <x v="44"/>
    <x v="12"/>
    <x v="0"/>
    <m/>
    <n v="0"/>
    <n v="7603.47"/>
  </r>
  <r>
    <x v="1404"/>
    <n v="40"/>
    <x v="1"/>
    <x v="1"/>
    <x v="0"/>
    <x v="0"/>
    <s v="SKU1001"/>
    <n v="5"/>
    <x v="1"/>
    <x v="1"/>
    <n v="145.25"/>
    <n v="20.75"/>
    <n v="7"/>
    <x v="44"/>
    <x v="12"/>
    <x v="0"/>
    <s v="Extended Warranty"/>
    <n v="42.18"/>
    <n v="187.43"/>
  </r>
  <r>
    <x v="1405"/>
    <n v="40"/>
    <x v="1"/>
    <x v="0"/>
    <x v="0"/>
    <x v="4"/>
    <s v="HDP456"/>
    <n v="5"/>
    <x v="1"/>
    <x v="3"/>
    <n v="1083.54"/>
    <n v="361.18"/>
    <n v="3"/>
    <x v="44"/>
    <x v="12"/>
    <x v="4"/>
    <s v="Accessory, Accessory, Extended Warranty"/>
    <n v="212.03"/>
    <n v="1295.57"/>
  </r>
  <r>
    <x v="1406"/>
    <n v="41"/>
    <x v="1"/>
    <x v="1"/>
    <x v="0"/>
    <x v="1"/>
    <s v="LTP123"/>
    <n v="4"/>
    <x v="1"/>
    <x v="3"/>
    <n v="674.32"/>
    <n v="674.32"/>
    <n v="1"/>
    <x v="44"/>
    <x v="12"/>
    <x v="3"/>
    <s v="Accessory, Impulse Item"/>
    <n v="129.22"/>
    <n v="803.54000000000008"/>
  </r>
  <r>
    <x v="1407"/>
    <n v="41"/>
    <x v="1"/>
    <x v="1"/>
    <x v="0"/>
    <x v="3"/>
    <s v="TBL345"/>
    <n v="1"/>
    <x v="1"/>
    <x v="3"/>
    <n v="7864.1"/>
    <n v="786.41"/>
    <n v="10"/>
    <x v="44"/>
    <x v="12"/>
    <x v="4"/>
    <s v="Impulse Item, Impulse Item, Accessory"/>
    <n v="180.18"/>
    <n v="8044.2800000000007"/>
  </r>
  <r>
    <x v="1408"/>
    <n v="42"/>
    <x v="1"/>
    <x v="1"/>
    <x v="1"/>
    <x v="0"/>
    <s v="SKU1001"/>
    <n v="5"/>
    <x v="1"/>
    <x v="3"/>
    <n v="103.75"/>
    <n v="20.75"/>
    <n v="5"/>
    <x v="44"/>
    <x v="12"/>
    <x v="1"/>
    <s v="Accessory"/>
    <n v="16.559999999999999"/>
    <n v="120.31"/>
  </r>
  <r>
    <x v="1409"/>
    <n v="42"/>
    <x v="1"/>
    <x v="1"/>
    <x v="0"/>
    <x v="2"/>
    <s v="SWT567"/>
    <n v="1"/>
    <x v="0"/>
    <x v="4"/>
    <n v="459.5"/>
    <n v="459.5"/>
    <n v="1"/>
    <x v="44"/>
    <x v="12"/>
    <x v="1"/>
    <m/>
    <n v="0"/>
    <n v="459.5"/>
  </r>
  <r>
    <x v="1410"/>
    <n v="42"/>
    <x v="1"/>
    <x v="0"/>
    <x v="1"/>
    <x v="0"/>
    <s v="SMP234"/>
    <n v="5"/>
    <x v="1"/>
    <x v="3"/>
    <n v="5698.4"/>
    <n v="1139.68"/>
    <n v="5"/>
    <x v="44"/>
    <x v="12"/>
    <x v="4"/>
    <m/>
    <n v="0"/>
    <n v="5698.4"/>
  </r>
  <r>
    <x v="1411"/>
    <n v="42"/>
    <x v="1"/>
    <x v="0"/>
    <x v="0"/>
    <x v="2"/>
    <s v="SWT567"/>
    <n v="1"/>
    <x v="0"/>
    <x v="4"/>
    <n v="4595"/>
    <n v="459.5"/>
    <n v="10"/>
    <x v="44"/>
    <x v="12"/>
    <x v="4"/>
    <s v="Extended Warranty, Accessory"/>
    <n v="54.68"/>
    <n v="4649.68"/>
  </r>
  <r>
    <x v="664"/>
    <n v="43"/>
    <x v="1"/>
    <x v="1"/>
    <x v="1"/>
    <x v="1"/>
    <s v="SKU1005"/>
    <n v="3"/>
    <x v="1"/>
    <x v="2"/>
    <n v="4639.6000000000004"/>
    <n v="463.96"/>
    <n v="10"/>
    <x v="44"/>
    <x v="12"/>
    <x v="1"/>
    <s v="Impulse Item"/>
    <n v="29.17"/>
    <n v="4668.7700000000004"/>
  </r>
  <r>
    <x v="1412"/>
    <n v="43"/>
    <x v="1"/>
    <x v="0"/>
    <x v="1"/>
    <x v="4"/>
    <s v="HDP456"/>
    <n v="5"/>
    <x v="1"/>
    <x v="3"/>
    <n v="1083.54"/>
    <n v="361.18"/>
    <n v="3"/>
    <x v="44"/>
    <x v="12"/>
    <x v="4"/>
    <s v="Accessory"/>
    <n v="15.61"/>
    <n v="1099.1499999999999"/>
  </r>
  <r>
    <x v="1413"/>
    <n v="43"/>
    <x v="1"/>
    <x v="0"/>
    <x v="0"/>
    <x v="2"/>
    <s v="SWT567"/>
    <n v="4"/>
    <x v="0"/>
    <x v="3"/>
    <n v="919"/>
    <n v="459.5"/>
    <n v="2"/>
    <x v="44"/>
    <x v="12"/>
    <x v="4"/>
    <s v="Impulse Item, Accessory"/>
    <n v="160.66999999999999"/>
    <n v="1079.67"/>
  </r>
  <r>
    <x v="1414"/>
    <n v="45"/>
    <x v="1"/>
    <x v="0"/>
    <x v="1"/>
    <x v="0"/>
    <s v="SKU1004"/>
    <n v="2"/>
    <x v="1"/>
    <x v="2"/>
    <n v="4747.1400000000003"/>
    <n v="791.19"/>
    <n v="6"/>
    <x v="44"/>
    <x v="12"/>
    <x v="0"/>
    <s v="Impulse Item,Extended Warranty"/>
    <n v="27.34"/>
    <n v="4774.4800000000005"/>
  </r>
  <r>
    <x v="1415"/>
    <n v="45"/>
    <x v="1"/>
    <x v="1"/>
    <x v="0"/>
    <x v="0"/>
    <s v="SKU1004"/>
    <n v="2"/>
    <x v="0"/>
    <x v="2"/>
    <n v="6329.52"/>
    <n v="791.19"/>
    <n v="8"/>
    <x v="44"/>
    <x v="12"/>
    <x v="1"/>
    <s v="Impulse Item,Extended Warranty"/>
    <n v="45.86"/>
    <n v="6375.38"/>
  </r>
  <r>
    <x v="1416"/>
    <n v="47"/>
    <x v="1"/>
    <x v="0"/>
    <x v="0"/>
    <x v="0"/>
    <s v="SMP234"/>
    <n v="3"/>
    <x v="0"/>
    <x v="4"/>
    <n v="3419.04"/>
    <n v="1139.68"/>
    <n v="3"/>
    <x v="44"/>
    <x v="12"/>
    <x v="3"/>
    <s v="Extended Warranty"/>
    <n v="10.71"/>
    <n v="3429.75"/>
  </r>
  <r>
    <x v="1417"/>
    <n v="49"/>
    <x v="1"/>
    <x v="1"/>
    <x v="0"/>
    <x v="1"/>
    <s v="SKU1005"/>
    <n v="3"/>
    <x v="1"/>
    <x v="1"/>
    <n v="3247.72"/>
    <n v="463.96"/>
    <n v="7"/>
    <x v="44"/>
    <x v="12"/>
    <x v="2"/>
    <m/>
    <n v="0"/>
    <n v="3247.72"/>
  </r>
  <r>
    <x v="1418"/>
    <n v="50"/>
    <x v="1"/>
    <x v="1"/>
    <x v="0"/>
    <x v="0"/>
    <s v="SMP234"/>
    <n v="1"/>
    <x v="0"/>
    <x v="3"/>
    <n v="4558.72"/>
    <n v="1139.68"/>
    <n v="4"/>
    <x v="44"/>
    <x v="12"/>
    <x v="4"/>
    <s v="Accessory, Extended Warranty, Extended Warranty"/>
    <n v="118.05"/>
    <n v="4676.7700000000004"/>
  </r>
  <r>
    <x v="1419"/>
    <n v="52"/>
    <x v="1"/>
    <x v="1"/>
    <x v="1"/>
    <x v="0"/>
    <s v="SKU1004"/>
    <n v="2"/>
    <x v="1"/>
    <x v="1"/>
    <n v="1582.38"/>
    <n v="791.19"/>
    <n v="2"/>
    <x v="44"/>
    <x v="12"/>
    <x v="2"/>
    <s v="Accessory,Impulse Item"/>
    <n v="17.43"/>
    <n v="1599.8100000000002"/>
  </r>
  <r>
    <x v="1420"/>
    <n v="53"/>
    <x v="1"/>
    <x v="1"/>
    <x v="0"/>
    <x v="0"/>
    <s v="SKU1001"/>
    <n v="5"/>
    <x v="1"/>
    <x v="0"/>
    <n v="186.75"/>
    <n v="20.75"/>
    <n v="9"/>
    <x v="44"/>
    <x v="12"/>
    <x v="0"/>
    <s v="Extended Warranty,Impulse Item,Accessory"/>
    <n v="75.709999999999994"/>
    <n v="262.45999999999998"/>
  </r>
  <r>
    <x v="1421"/>
    <n v="55"/>
    <x v="1"/>
    <x v="0"/>
    <x v="0"/>
    <x v="0"/>
    <s v="SKU1004"/>
    <n v="2"/>
    <x v="0"/>
    <x v="3"/>
    <n v="6329.52"/>
    <n v="791.19"/>
    <n v="8"/>
    <x v="44"/>
    <x v="12"/>
    <x v="2"/>
    <s v="Impulse Item,Accessory"/>
    <n v="20.420000000000002"/>
    <n v="6349.9400000000005"/>
  </r>
  <r>
    <x v="554"/>
    <n v="55"/>
    <x v="1"/>
    <x v="1"/>
    <x v="0"/>
    <x v="3"/>
    <s v="SKU1002"/>
    <n v="3"/>
    <x v="0"/>
    <x v="1"/>
    <n v="1235.1500000000001"/>
    <n v="247.03"/>
    <n v="5"/>
    <x v="44"/>
    <x v="12"/>
    <x v="1"/>
    <s v="Impulse Item,Accessory,Impulse Item"/>
    <n v="49.16"/>
    <n v="1284.3100000000002"/>
  </r>
  <r>
    <x v="1422"/>
    <n v="55"/>
    <x v="1"/>
    <x v="0"/>
    <x v="1"/>
    <x v="1"/>
    <s v="LTP123"/>
    <n v="5"/>
    <x v="0"/>
    <x v="3"/>
    <n v="1348.64"/>
    <n v="674.32"/>
    <n v="2"/>
    <x v="44"/>
    <x v="12"/>
    <x v="1"/>
    <s v="Accessory, Accessory, Accessory"/>
    <n v="99.55"/>
    <n v="1448.19"/>
  </r>
  <r>
    <x v="1423"/>
    <n v="58"/>
    <x v="2"/>
    <x v="0"/>
    <x v="0"/>
    <x v="2"/>
    <s v="SWT567"/>
    <n v="2"/>
    <x v="1"/>
    <x v="1"/>
    <n v="3216.5"/>
    <n v="459.5"/>
    <n v="7"/>
    <x v="44"/>
    <x v="12"/>
    <x v="3"/>
    <s v="Accessory"/>
    <n v="42.51"/>
    <n v="3259.01"/>
  </r>
  <r>
    <x v="1424"/>
    <n v="61"/>
    <x v="2"/>
    <x v="1"/>
    <x v="0"/>
    <x v="2"/>
    <s v="SKU1003"/>
    <n v="3"/>
    <x v="1"/>
    <x v="0"/>
    <n v="1689.66"/>
    <n v="844.83"/>
    <n v="2"/>
    <x v="44"/>
    <x v="12"/>
    <x v="1"/>
    <m/>
    <n v="0"/>
    <n v="1689.66"/>
  </r>
  <r>
    <x v="1425"/>
    <n v="62"/>
    <x v="2"/>
    <x v="0"/>
    <x v="0"/>
    <x v="4"/>
    <s v="HDP456"/>
    <n v="2"/>
    <x v="1"/>
    <x v="1"/>
    <n v="361.18"/>
    <n v="361.18"/>
    <n v="1"/>
    <x v="44"/>
    <x v="12"/>
    <x v="4"/>
    <s v="Accessory, Impulse Item, Extended Warranty"/>
    <n v="135.25"/>
    <n v="496.43"/>
  </r>
  <r>
    <x v="1426"/>
    <n v="65"/>
    <x v="2"/>
    <x v="1"/>
    <x v="0"/>
    <x v="2"/>
    <s v="SKU1003"/>
    <n v="3"/>
    <x v="1"/>
    <x v="1"/>
    <n v="6758.64"/>
    <n v="844.83"/>
    <n v="8"/>
    <x v="44"/>
    <x v="12"/>
    <x v="2"/>
    <m/>
    <n v="0"/>
    <n v="6758.64"/>
  </r>
  <r>
    <x v="1427"/>
    <n v="65"/>
    <x v="2"/>
    <x v="0"/>
    <x v="0"/>
    <x v="2"/>
    <s v="SKU1003"/>
    <n v="3"/>
    <x v="1"/>
    <x v="3"/>
    <n v="3379.32"/>
    <n v="844.83"/>
    <n v="4"/>
    <x v="44"/>
    <x v="12"/>
    <x v="0"/>
    <s v="Impulse Item,Impulse Item"/>
    <n v="57.31"/>
    <n v="3436.63"/>
  </r>
  <r>
    <x v="1428"/>
    <n v="65"/>
    <x v="2"/>
    <x v="1"/>
    <x v="0"/>
    <x v="0"/>
    <s v="SMP234"/>
    <n v="3"/>
    <x v="1"/>
    <x v="3"/>
    <n v="1139.68"/>
    <n v="1139.68"/>
    <n v="1"/>
    <x v="44"/>
    <x v="12"/>
    <x v="3"/>
    <s v="Impulse Item, Extended Warranty"/>
    <n v="124.4"/>
    <n v="1264.0800000000002"/>
  </r>
  <r>
    <x v="1429"/>
    <n v="70"/>
    <x v="2"/>
    <x v="1"/>
    <x v="0"/>
    <x v="0"/>
    <s v="SKU1001"/>
    <n v="5"/>
    <x v="1"/>
    <x v="1"/>
    <n v="166"/>
    <n v="20.75"/>
    <n v="8"/>
    <x v="44"/>
    <x v="12"/>
    <x v="0"/>
    <s v="Extended Warranty"/>
    <n v="41.59"/>
    <n v="207.59"/>
  </r>
  <r>
    <x v="1430"/>
    <n v="72"/>
    <x v="2"/>
    <x v="1"/>
    <x v="0"/>
    <x v="2"/>
    <s v="SWT567"/>
    <n v="1"/>
    <x v="0"/>
    <x v="4"/>
    <n v="919"/>
    <n v="459.5"/>
    <n v="2"/>
    <x v="44"/>
    <x v="12"/>
    <x v="3"/>
    <s v="Extended Warranty, Impulse Item"/>
    <n v="139.13999999999999"/>
    <n v="1058.1399999999999"/>
  </r>
  <r>
    <x v="1431"/>
    <n v="75"/>
    <x v="2"/>
    <x v="1"/>
    <x v="0"/>
    <x v="0"/>
    <s v="SKU1004"/>
    <n v="2"/>
    <x v="1"/>
    <x v="0"/>
    <n v="1582.38"/>
    <n v="791.19"/>
    <n v="2"/>
    <x v="44"/>
    <x v="12"/>
    <x v="1"/>
    <s v="Accessory,Extended Warranty"/>
    <n v="66.67"/>
    <n v="1649.0500000000002"/>
  </r>
  <r>
    <x v="1432"/>
    <n v="75"/>
    <x v="2"/>
    <x v="0"/>
    <x v="0"/>
    <x v="2"/>
    <s v="SKU1003"/>
    <n v="3"/>
    <x v="1"/>
    <x v="3"/>
    <n v="7603.47"/>
    <n v="844.83"/>
    <n v="9"/>
    <x v="44"/>
    <x v="12"/>
    <x v="0"/>
    <s v="Accessory"/>
    <n v="16.45"/>
    <n v="7619.92"/>
  </r>
  <r>
    <x v="1433"/>
    <n v="75"/>
    <x v="2"/>
    <x v="0"/>
    <x v="0"/>
    <x v="0"/>
    <s v="SKU1004"/>
    <n v="2"/>
    <x v="0"/>
    <x v="1"/>
    <n v="7120.71"/>
    <n v="791.19"/>
    <n v="9"/>
    <x v="44"/>
    <x v="12"/>
    <x v="2"/>
    <s v="Accessory,Extended Warranty,Impulse Item"/>
    <n v="134.22"/>
    <n v="7254.93"/>
  </r>
  <r>
    <x v="1003"/>
    <n v="75"/>
    <x v="2"/>
    <x v="0"/>
    <x v="0"/>
    <x v="4"/>
    <s v="HDP456"/>
    <n v="3"/>
    <x v="1"/>
    <x v="3"/>
    <n v="3611.8"/>
    <n v="361.18"/>
    <n v="10"/>
    <x v="44"/>
    <x v="12"/>
    <x v="4"/>
    <m/>
    <n v="0"/>
    <n v="3611.8"/>
  </r>
  <r>
    <x v="1434"/>
    <n v="76"/>
    <x v="2"/>
    <x v="1"/>
    <x v="0"/>
    <x v="0"/>
    <s v="SMP234"/>
    <n v="2"/>
    <x v="1"/>
    <x v="1"/>
    <n v="4558.72"/>
    <n v="1139.68"/>
    <n v="4"/>
    <x v="44"/>
    <x v="12"/>
    <x v="3"/>
    <s v="Accessory, Extended Warranty"/>
    <n v="87.7"/>
    <n v="4646.42"/>
  </r>
  <r>
    <x v="1435"/>
    <n v="79"/>
    <x v="2"/>
    <x v="1"/>
    <x v="0"/>
    <x v="0"/>
    <s v="SMP234"/>
    <n v="3"/>
    <x v="0"/>
    <x v="4"/>
    <n v="1139.68"/>
    <n v="1139.68"/>
    <n v="1"/>
    <x v="44"/>
    <x v="12"/>
    <x v="4"/>
    <s v="Accessory"/>
    <n v="90.74"/>
    <n v="1230.42"/>
  </r>
  <r>
    <x v="1436"/>
    <n v="80"/>
    <x v="2"/>
    <x v="0"/>
    <x v="1"/>
    <x v="3"/>
    <s v="TBL345"/>
    <n v="1"/>
    <x v="1"/>
    <x v="4"/>
    <n v="3932.05"/>
    <n v="786.41"/>
    <n v="5"/>
    <x v="44"/>
    <x v="12"/>
    <x v="1"/>
    <s v="Impulse Item, Accessory"/>
    <n v="93.85"/>
    <n v="4025.9"/>
  </r>
  <r>
    <x v="1437"/>
    <n v="18"/>
    <x v="0"/>
    <x v="1"/>
    <x v="0"/>
    <x v="0"/>
    <s v="SKU1001"/>
    <n v="5"/>
    <x v="1"/>
    <x v="0"/>
    <n v="20.75"/>
    <n v="20.75"/>
    <n v="1"/>
    <x v="45"/>
    <x v="13"/>
    <x v="1"/>
    <m/>
    <n v="0"/>
    <n v="20.75"/>
  </r>
  <r>
    <x v="1438"/>
    <n v="18"/>
    <x v="0"/>
    <x v="0"/>
    <x v="0"/>
    <x v="2"/>
    <s v="SWT567"/>
    <n v="3"/>
    <x v="0"/>
    <x v="1"/>
    <n v="3676"/>
    <n v="459.5"/>
    <n v="8"/>
    <x v="45"/>
    <x v="13"/>
    <x v="3"/>
    <m/>
    <n v="0"/>
    <n v="3676"/>
  </r>
  <r>
    <x v="1439"/>
    <n v="21"/>
    <x v="0"/>
    <x v="1"/>
    <x v="1"/>
    <x v="1"/>
    <s v="SKU1005"/>
    <n v="3"/>
    <x v="0"/>
    <x v="2"/>
    <n v="3247.72"/>
    <n v="463.96"/>
    <n v="7"/>
    <x v="45"/>
    <x v="13"/>
    <x v="0"/>
    <s v="Impulse Item,Accessory,Accessory"/>
    <n v="58.7"/>
    <n v="3306.4199999999996"/>
  </r>
  <r>
    <x v="1440"/>
    <n v="21"/>
    <x v="0"/>
    <x v="1"/>
    <x v="0"/>
    <x v="1"/>
    <s v="SKU1005"/>
    <n v="3"/>
    <x v="1"/>
    <x v="3"/>
    <n v="4639.6000000000004"/>
    <n v="463.96"/>
    <n v="10"/>
    <x v="45"/>
    <x v="13"/>
    <x v="1"/>
    <s v="Extended Warranty,Extended Warranty,Extended Warranty"/>
    <n v="89.09"/>
    <n v="4728.6900000000005"/>
  </r>
  <r>
    <x v="1441"/>
    <n v="24"/>
    <x v="0"/>
    <x v="0"/>
    <x v="1"/>
    <x v="0"/>
    <s v="SKU1001"/>
    <n v="5"/>
    <x v="0"/>
    <x v="1"/>
    <n v="20.75"/>
    <n v="20.75"/>
    <n v="1"/>
    <x v="45"/>
    <x v="13"/>
    <x v="1"/>
    <m/>
    <n v="0"/>
    <n v="20.75"/>
  </r>
  <r>
    <x v="1442"/>
    <n v="24"/>
    <x v="0"/>
    <x v="0"/>
    <x v="1"/>
    <x v="0"/>
    <s v="SMP234"/>
    <n v="3"/>
    <x v="1"/>
    <x v="1"/>
    <n v="6838.08"/>
    <n v="1139.68"/>
    <n v="6"/>
    <x v="45"/>
    <x v="13"/>
    <x v="4"/>
    <s v="Impulse Item, Accessory, Impulse Item"/>
    <n v="153.13999999999999"/>
    <n v="6991.22"/>
  </r>
  <r>
    <x v="1443"/>
    <n v="25"/>
    <x v="0"/>
    <x v="1"/>
    <x v="0"/>
    <x v="2"/>
    <s v="SKU1003"/>
    <n v="3"/>
    <x v="1"/>
    <x v="2"/>
    <n v="5913.81"/>
    <n v="844.83"/>
    <n v="7"/>
    <x v="45"/>
    <x v="13"/>
    <x v="2"/>
    <m/>
    <n v="0"/>
    <n v="5913.81"/>
  </r>
  <r>
    <x v="1444"/>
    <n v="26"/>
    <x v="0"/>
    <x v="0"/>
    <x v="0"/>
    <x v="3"/>
    <s v="TBL345"/>
    <n v="1"/>
    <x v="1"/>
    <x v="4"/>
    <n v="1572.82"/>
    <n v="786.41"/>
    <n v="2"/>
    <x v="45"/>
    <x v="13"/>
    <x v="4"/>
    <s v="Extended Warranty, Extended Warranty, Extended Warranty"/>
    <n v="160.84"/>
    <n v="1733.6599999999999"/>
  </r>
  <r>
    <x v="1445"/>
    <n v="27"/>
    <x v="0"/>
    <x v="1"/>
    <x v="0"/>
    <x v="0"/>
    <s v="SKU1004"/>
    <n v="2"/>
    <x v="1"/>
    <x v="1"/>
    <n v="7911.9"/>
    <n v="791.19"/>
    <n v="10"/>
    <x v="45"/>
    <x v="13"/>
    <x v="0"/>
    <s v="Extended Warranty,Accessory"/>
    <n v="89.56"/>
    <n v="8001.46"/>
  </r>
  <r>
    <x v="1446"/>
    <n v="29"/>
    <x v="0"/>
    <x v="0"/>
    <x v="0"/>
    <x v="2"/>
    <s v="SKU1003"/>
    <n v="3"/>
    <x v="1"/>
    <x v="2"/>
    <n v="844.83"/>
    <n v="844.83"/>
    <n v="1"/>
    <x v="45"/>
    <x v="13"/>
    <x v="2"/>
    <m/>
    <n v="0"/>
    <n v="844.83"/>
  </r>
  <r>
    <x v="1447"/>
    <n v="32"/>
    <x v="0"/>
    <x v="0"/>
    <x v="1"/>
    <x v="0"/>
    <s v="SKU1004"/>
    <n v="2"/>
    <x v="1"/>
    <x v="0"/>
    <n v="6329.52"/>
    <n v="791.19"/>
    <n v="8"/>
    <x v="45"/>
    <x v="13"/>
    <x v="0"/>
    <m/>
    <n v="0"/>
    <n v="6329.52"/>
  </r>
  <r>
    <x v="1448"/>
    <n v="32"/>
    <x v="0"/>
    <x v="0"/>
    <x v="0"/>
    <x v="2"/>
    <s v="SWT567"/>
    <n v="3"/>
    <x v="1"/>
    <x v="1"/>
    <n v="4595"/>
    <n v="459.5"/>
    <n v="10"/>
    <x v="45"/>
    <x v="13"/>
    <x v="3"/>
    <s v="Accessory"/>
    <n v="16.82"/>
    <n v="4611.82"/>
  </r>
  <r>
    <x v="1449"/>
    <n v="32"/>
    <x v="0"/>
    <x v="0"/>
    <x v="0"/>
    <x v="1"/>
    <s v="LTP123"/>
    <n v="1"/>
    <x v="1"/>
    <x v="1"/>
    <n v="2022.96"/>
    <n v="674.32"/>
    <n v="3"/>
    <x v="45"/>
    <x v="13"/>
    <x v="1"/>
    <m/>
    <n v="0"/>
    <n v="2022.96"/>
  </r>
  <r>
    <x v="1450"/>
    <n v="33"/>
    <x v="0"/>
    <x v="1"/>
    <x v="0"/>
    <x v="3"/>
    <s v="TBL345"/>
    <n v="3"/>
    <x v="1"/>
    <x v="3"/>
    <n v="6291.28"/>
    <n v="786.41"/>
    <n v="8"/>
    <x v="45"/>
    <x v="13"/>
    <x v="1"/>
    <m/>
    <n v="0"/>
    <n v="6291.28"/>
  </r>
  <r>
    <x v="1451"/>
    <n v="33"/>
    <x v="0"/>
    <x v="0"/>
    <x v="0"/>
    <x v="1"/>
    <s v="LTP123"/>
    <n v="2"/>
    <x v="0"/>
    <x v="4"/>
    <n v="2022.96"/>
    <n v="674.32"/>
    <n v="3"/>
    <x v="45"/>
    <x v="13"/>
    <x v="1"/>
    <s v="Extended Warranty, Impulse Item"/>
    <n v="47.36"/>
    <n v="2070.3200000000002"/>
  </r>
  <r>
    <x v="1452"/>
    <n v="34"/>
    <x v="0"/>
    <x v="0"/>
    <x v="0"/>
    <x v="0"/>
    <s v="SMP234"/>
    <n v="5"/>
    <x v="0"/>
    <x v="3"/>
    <n v="6838.08"/>
    <n v="1139.68"/>
    <n v="6"/>
    <x v="45"/>
    <x v="13"/>
    <x v="3"/>
    <s v="Accessory, Extended Warranty, Impulse Item"/>
    <n v="143.99"/>
    <n v="6982.07"/>
  </r>
  <r>
    <x v="1453"/>
    <n v="36"/>
    <x v="1"/>
    <x v="1"/>
    <x v="1"/>
    <x v="4"/>
    <s v="HDP456"/>
    <n v="1"/>
    <x v="1"/>
    <x v="4"/>
    <n v="722.36"/>
    <n v="361.18"/>
    <n v="2"/>
    <x v="45"/>
    <x v="13"/>
    <x v="1"/>
    <s v="Extended Warranty, Accessory"/>
    <n v="130.44999999999999"/>
    <n v="852.81"/>
  </r>
  <r>
    <x v="1454"/>
    <n v="38"/>
    <x v="1"/>
    <x v="1"/>
    <x v="0"/>
    <x v="3"/>
    <s v="TBL345"/>
    <n v="2"/>
    <x v="0"/>
    <x v="4"/>
    <n v="4718.46"/>
    <n v="786.41"/>
    <n v="6"/>
    <x v="45"/>
    <x v="13"/>
    <x v="3"/>
    <m/>
    <n v="0"/>
    <n v="4718.46"/>
  </r>
  <r>
    <x v="1455"/>
    <n v="41"/>
    <x v="1"/>
    <x v="0"/>
    <x v="0"/>
    <x v="1"/>
    <s v="SKU1005"/>
    <n v="3"/>
    <x v="1"/>
    <x v="0"/>
    <n v="3247.72"/>
    <n v="463.96"/>
    <n v="7"/>
    <x v="45"/>
    <x v="13"/>
    <x v="0"/>
    <s v="Impulse Item"/>
    <n v="37.299999999999997"/>
    <n v="3285.02"/>
  </r>
  <r>
    <x v="1456"/>
    <n v="41"/>
    <x v="1"/>
    <x v="0"/>
    <x v="0"/>
    <x v="2"/>
    <s v="SWT567"/>
    <n v="2"/>
    <x v="1"/>
    <x v="4"/>
    <n v="919"/>
    <n v="459.5"/>
    <n v="2"/>
    <x v="45"/>
    <x v="13"/>
    <x v="4"/>
    <s v="Impulse Item, Accessory"/>
    <n v="95.99"/>
    <n v="1014.99"/>
  </r>
  <r>
    <x v="1457"/>
    <n v="43"/>
    <x v="1"/>
    <x v="0"/>
    <x v="1"/>
    <x v="3"/>
    <s v="SKU1002"/>
    <n v="3"/>
    <x v="1"/>
    <x v="2"/>
    <n v="247.03"/>
    <n v="247.03"/>
    <n v="1"/>
    <x v="45"/>
    <x v="13"/>
    <x v="2"/>
    <s v="Accessory"/>
    <n v="33.93"/>
    <n v="280.95999999999998"/>
  </r>
  <r>
    <x v="937"/>
    <n v="45"/>
    <x v="1"/>
    <x v="0"/>
    <x v="0"/>
    <x v="0"/>
    <s v="SKU1001"/>
    <n v="5"/>
    <x v="0"/>
    <x v="1"/>
    <n v="207.5"/>
    <n v="20.75"/>
    <n v="10"/>
    <x v="45"/>
    <x v="13"/>
    <x v="0"/>
    <s v="Extended Warranty,Extended Warranty"/>
    <n v="58.1"/>
    <n v="265.60000000000002"/>
  </r>
  <r>
    <x v="1458"/>
    <n v="45"/>
    <x v="1"/>
    <x v="0"/>
    <x v="0"/>
    <x v="0"/>
    <s v="SKU1004"/>
    <n v="2"/>
    <x v="0"/>
    <x v="0"/>
    <n v="4747.1400000000003"/>
    <n v="791.19"/>
    <n v="6"/>
    <x v="45"/>
    <x v="13"/>
    <x v="1"/>
    <s v="Accessory"/>
    <n v="8.8699999999999992"/>
    <n v="4756.01"/>
  </r>
  <r>
    <x v="1026"/>
    <n v="45"/>
    <x v="1"/>
    <x v="0"/>
    <x v="0"/>
    <x v="2"/>
    <s v="SWT567"/>
    <n v="5"/>
    <x v="1"/>
    <x v="1"/>
    <n v="459.5"/>
    <n v="459.5"/>
    <n v="1"/>
    <x v="45"/>
    <x v="13"/>
    <x v="1"/>
    <s v="Extended Warranty, Impulse Item"/>
    <n v="90.81"/>
    <n v="550.30999999999995"/>
  </r>
  <r>
    <x v="1459"/>
    <n v="46"/>
    <x v="1"/>
    <x v="0"/>
    <x v="1"/>
    <x v="2"/>
    <s v="SKU1003"/>
    <n v="3"/>
    <x v="1"/>
    <x v="2"/>
    <n v="2534.4899999999998"/>
    <n v="844.83"/>
    <n v="3"/>
    <x v="45"/>
    <x v="13"/>
    <x v="2"/>
    <s v="Impulse Item,Extended Warranty"/>
    <n v="47.76"/>
    <n v="2582.25"/>
  </r>
  <r>
    <x v="1460"/>
    <n v="47"/>
    <x v="1"/>
    <x v="1"/>
    <x v="0"/>
    <x v="0"/>
    <s v="SKU1001"/>
    <n v="5"/>
    <x v="1"/>
    <x v="2"/>
    <n v="83"/>
    <n v="20.75"/>
    <n v="4"/>
    <x v="45"/>
    <x v="13"/>
    <x v="0"/>
    <s v="Extended Warranty"/>
    <n v="7.51"/>
    <n v="90.51"/>
  </r>
  <r>
    <x v="1461"/>
    <n v="48"/>
    <x v="1"/>
    <x v="0"/>
    <x v="0"/>
    <x v="1"/>
    <s v="SKU1005"/>
    <n v="3"/>
    <x v="1"/>
    <x v="2"/>
    <n v="3711.68"/>
    <n v="463.96"/>
    <n v="8"/>
    <x v="45"/>
    <x v="13"/>
    <x v="0"/>
    <s v="Accessory,Impulse Item"/>
    <n v="66.2"/>
    <n v="3777.8799999999997"/>
  </r>
  <r>
    <x v="1462"/>
    <n v="48"/>
    <x v="1"/>
    <x v="0"/>
    <x v="0"/>
    <x v="0"/>
    <s v="SKU1004"/>
    <n v="2"/>
    <x v="1"/>
    <x v="3"/>
    <n v="7120.71"/>
    <n v="791.19"/>
    <n v="9"/>
    <x v="45"/>
    <x v="13"/>
    <x v="1"/>
    <m/>
    <n v="0"/>
    <n v="7120.71"/>
  </r>
  <r>
    <x v="1463"/>
    <n v="50"/>
    <x v="1"/>
    <x v="1"/>
    <x v="1"/>
    <x v="1"/>
    <s v="LTP123"/>
    <n v="5"/>
    <x v="1"/>
    <x v="4"/>
    <n v="3371.6"/>
    <n v="674.32"/>
    <n v="5"/>
    <x v="45"/>
    <x v="13"/>
    <x v="4"/>
    <m/>
    <n v="0"/>
    <n v="3371.6"/>
  </r>
  <r>
    <x v="1464"/>
    <n v="50"/>
    <x v="1"/>
    <x v="1"/>
    <x v="0"/>
    <x v="1"/>
    <s v="LTP123"/>
    <n v="2"/>
    <x v="0"/>
    <x v="1"/>
    <n v="3371.6"/>
    <n v="674.32"/>
    <n v="5"/>
    <x v="45"/>
    <x v="13"/>
    <x v="4"/>
    <s v="Extended Warranty"/>
    <n v="53.72"/>
    <n v="3425.3199999999997"/>
  </r>
  <r>
    <x v="1465"/>
    <n v="53"/>
    <x v="1"/>
    <x v="1"/>
    <x v="0"/>
    <x v="2"/>
    <s v="SWT567"/>
    <n v="2"/>
    <x v="1"/>
    <x v="4"/>
    <n v="1838"/>
    <n v="459.5"/>
    <n v="4"/>
    <x v="45"/>
    <x v="13"/>
    <x v="3"/>
    <m/>
    <n v="0"/>
    <n v="1838"/>
  </r>
  <r>
    <x v="1466"/>
    <n v="54"/>
    <x v="1"/>
    <x v="0"/>
    <x v="1"/>
    <x v="2"/>
    <s v="SWT567"/>
    <n v="5"/>
    <x v="1"/>
    <x v="4"/>
    <n v="3676"/>
    <n v="459.5"/>
    <n v="8"/>
    <x v="45"/>
    <x v="13"/>
    <x v="3"/>
    <m/>
    <n v="0"/>
    <n v="3676"/>
  </r>
  <r>
    <x v="1366"/>
    <n v="54"/>
    <x v="1"/>
    <x v="0"/>
    <x v="0"/>
    <x v="2"/>
    <s v="SWT567"/>
    <n v="1"/>
    <x v="0"/>
    <x v="4"/>
    <n v="3216.5"/>
    <n v="459.5"/>
    <n v="7"/>
    <x v="45"/>
    <x v="13"/>
    <x v="1"/>
    <s v="Accessory, Accessory"/>
    <n v="145.25"/>
    <n v="3361.75"/>
  </r>
  <r>
    <x v="1467"/>
    <n v="56"/>
    <x v="2"/>
    <x v="0"/>
    <x v="1"/>
    <x v="1"/>
    <s v="SKU1005"/>
    <n v="3"/>
    <x v="1"/>
    <x v="2"/>
    <n v="2783.76"/>
    <n v="463.96"/>
    <n v="6"/>
    <x v="45"/>
    <x v="13"/>
    <x v="1"/>
    <m/>
    <n v="0"/>
    <n v="2783.76"/>
  </r>
  <r>
    <x v="1468"/>
    <n v="56"/>
    <x v="2"/>
    <x v="0"/>
    <x v="0"/>
    <x v="2"/>
    <s v="SWT567"/>
    <n v="4"/>
    <x v="0"/>
    <x v="1"/>
    <n v="1838"/>
    <n v="459.5"/>
    <n v="4"/>
    <x v="45"/>
    <x v="13"/>
    <x v="1"/>
    <s v="Impulse Item, Extended Warranty"/>
    <n v="147.15"/>
    <n v="1985.15"/>
  </r>
  <r>
    <x v="603"/>
    <n v="57"/>
    <x v="2"/>
    <x v="0"/>
    <x v="0"/>
    <x v="0"/>
    <s v="SKU1004"/>
    <n v="2"/>
    <x v="1"/>
    <x v="0"/>
    <n v="6329.52"/>
    <n v="791.19"/>
    <n v="8"/>
    <x v="45"/>
    <x v="13"/>
    <x v="1"/>
    <s v="Accessory,Extended Warranty"/>
    <n v="57.9"/>
    <n v="6387.42"/>
  </r>
  <r>
    <x v="1469"/>
    <n v="59"/>
    <x v="2"/>
    <x v="1"/>
    <x v="1"/>
    <x v="2"/>
    <s v="SKU1003"/>
    <n v="3"/>
    <x v="1"/>
    <x v="2"/>
    <n v="5913.81"/>
    <n v="844.83"/>
    <n v="7"/>
    <x v="45"/>
    <x v="13"/>
    <x v="1"/>
    <s v="Accessory,Impulse Item"/>
    <n v="97.47"/>
    <n v="6011.2800000000007"/>
  </r>
  <r>
    <x v="1470"/>
    <n v="63"/>
    <x v="2"/>
    <x v="0"/>
    <x v="0"/>
    <x v="1"/>
    <s v="LTP123"/>
    <n v="4"/>
    <x v="0"/>
    <x v="3"/>
    <n v="5394.56"/>
    <n v="674.32"/>
    <n v="8"/>
    <x v="45"/>
    <x v="13"/>
    <x v="4"/>
    <s v="Extended Warranty, Accessory, Extended Warranty"/>
    <n v="214.06"/>
    <n v="5608.6200000000008"/>
  </r>
  <r>
    <x v="1471"/>
    <n v="64"/>
    <x v="2"/>
    <x v="0"/>
    <x v="0"/>
    <x v="0"/>
    <s v="SKU1001"/>
    <n v="5"/>
    <x v="1"/>
    <x v="0"/>
    <n v="145.25"/>
    <n v="20.75"/>
    <n v="7"/>
    <x v="45"/>
    <x v="13"/>
    <x v="0"/>
    <s v="Accessory,Impulse Item"/>
    <n v="56.54"/>
    <n v="201.79"/>
  </r>
  <r>
    <x v="1096"/>
    <n v="65"/>
    <x v="2"/>
    <x v="0"/>
    <x v="0"/>
    <x v="3"/>
    <s v="TBL345"/>
    <n v="4"/>
    <x v="0"/>
    <x v="3"/>
    <n v="6291.28"/>
    <n v="786.41"/>
    <n v="8"/>
    <x v="45"/>
    <x v="13"/>
    <x v="3"/>
    <s v="Extended Warranty"/>
    <n v="67.010000000000005"/>
    <n v="6358.29"/>
  </r>
  <r>
    <x v="1472"/>
    <n v="65"/>
    <x v="2"/>
    <x v="1"/>
    <x v="0"/>
    <x v="4"/>
    <s v="HDP456"/>
    <n v="3"/>
    <x v="1"/>
    <x v="4"/>
    <n v="722.36"/>
    <n v="361.18"/>
    <n v="2"/>
    <x v="45"/>
    <x v="13"/>
    <x v="1"/>
    <s v="Impulse Item"/>
    <n v="54.98"/>
    <n v="777.34"/>
  </r>
  <r>
    <x v="1473"/>
    <n v="67"/>
    <x v="2"/>
    <x v="1"/>
    <x v="0"/>
    <x v="3"/>
    <s v="SKU1002"/>
    <n v="3"/>
    <x v="1"/>
    <x v="3"/>
    <n v="1976.24"/>
    <n v="247.03"/>
    <n v="8"/>
    <x v="45"/>
    <x v="13"/>
    <x v="1"/>
    <s v="Extended Warranty,Extended Warranty"/>
    <n v="62.16"/>
    <n v="2038.4"/>
  </r>
  <r>
    <x v="1474"/>
    <n v="68"/>
    <x v="2"/>
    <x v="1"/>
    <x v="0"/>
    <x v="0"/>
    <s v="SKU1001"/>
    <n v="5"/>
    <x v="1"/>
    <x v="0"/>
    <n v="41.5"/>
    <n v="20.75"/>
    <n v="2"/>
    <x v="45"/>
    <x v="13"/>
    <x v="2"/>
    <s v="Impulse Item,Impulse Item"/>
    <n v="70.63"/>
    <n v="112.13"/>
  </r>
  <r>
    <x v="1475"/>
    <n v="68"/>
    <x v="2"/>
    <x v="0"/>
    <x v="0"/>
    <x v="4"/>
    <s v="HDP456"/>
    <n v="4"/>
    <x v="0"/>
    <x v="3"/>
    <n v="2889.44"/>
    <n v="361.18"/>
    <n v="8"/>
    <x v="45"/>
    <x v="13"/>
    <x v="4"/>
    <s v="Impulse Item, Impulse Item"/>
    <n v="118.06"/>
    <n v="3007.5"/>
  </r>
  <r>
    <x v="1476"/>
    <n v="69"/>
    <x v="2"/>
    <x v="0"/>
    <x v="0"/>
    <x v="1"/>
    <s v="SKU1005"/>
    <n v="3"/>
    <x v="1"/>
    <x v="3"/>
    <n v="3711.68"/>
    <n v="463.96"/>
    <n v="8"/>
    <x v="45"/>
    <x v="13"/>
    <x v="1"/>
    <s v="Impulse Item,Extended Warranty"/>
    <n v="66.599999999999994"/>
    <n v="3778.2799999999997"/>
  </r>
  <r>
    <x v="1477"/>
    <n v="71"/>
    <x v="2"/>
    <x v="1"/>
    <x v="1"/>
    <x v="1"/>
    <s v="SKU1005"/>
    <n v="3"/>
    <x v="1"/>
    <x v="1"/>
    <n v="2783.76"/>
    <n v="463.96"/>
    <n v="6"/>
    <x v="45"/>
    <x v="13"/>
    <x v="0"/>
    <s v="Extended Warranty,Impulse Item"/>
    <n v="35.64"/>
    <n v="2819.4"/>
  </r>
  <r>
    <x v="1478"/>
    <n v="71"/>
    <x v="2"/>
    <x v="1"/>
    <x v="0"/>
    <x v="0"/>
    <s v="SKU1004"/>
    <n v="2"/>
    <x v="1"/>
    <x v="0"/>
    <n v="3955.95"/>
    <n v="791.19"/>
    <n v="5"/>
    <x v="45"/>
    <x v="13"/>
    <x v="2"/>
    <s v="Accessory,Extended Warranty"/>
    <n v="25.96"/>
    <n v="3981.91"/>
  </r>
  <r>
    <x v="1479"/>
    <n v="73"/>
    <x v="2"/>
    <x v="1"/>
    <x v="0"/>
    <x v="2"/>
    <s v="SKU1003"/>
    <n v="3"/>
    <x v="0"/>
    <x v="1"/>
    <n v="5068.9799999999996"/>
    <n v="844.83"/>
    <n v="6"/>
    <x v="45"/>
    <x v="13"/>
    <x v="1"/>
    <s v="Extended Warranty,Extended Warranty"/>
    <n v="69.31"/>
    <n v="5138.29"/>
  </r>
  <r>
    <x v="1480"/>
    <n v="73"/>
    <x v="2"/>
    <x v="1"/>
    <x v="1"/>
    <x v="2"/>
    <s v="SKU1003"/>
    <n v="3"/>
    <x v="1"/>
    <x v="3"/>
    <n v="7603.47"/>
    <n v="844.83"/>
    <n v="9"/>
    <x v="45"/>
    <x v="13"/>
    <x v="2"/>
    <s v="Accessory,Impulse Item,Accessory"/>
    <n v="79.150000000000006"/>
    <n v="7682.62"/>
  </r>
  <r>
    <x v="1481"/>
    <n v="73"/>
    <x v="2"/>
    <x v="0"/>
    <x v="0"/>
    <x v="1"/>
    <s v="LTP123"/>
    <n v="2"/>
    <x v="1"/>
    <x v="4"/>
    <n v="5394.56"/>
    <n v="674.32"/>
    <n v="8"/>
    <x v="45"/>
    <x v="13"/>
    <x v="4"/>
    <s v="Extended Warranty, Impulse Item, Extended Warranty"/>
    <n v="152.47"/>
    <n v="5547.0300000000007"/>
  </r>
  <r>
    <x v="1482"/>
    <n v="74"/>
    <x v="2"/>
    <x v="0"/>
    <x v="1"/>
    <x v="2"/>
    <s v="SKU1003"/>
    <n v="3"/>
    <x v="1"/>
    <x v="2"/>
    <n v="4224.1499999999996"/>
    <n v="844.83"/>
    <n v="5"/>
    <x v="45"/>
    <x v="13"/>
    <x v="1"/>
    <s v="Accessory,Accessory,Impulse Item"/>
    <n v="49.22"/>
    <n v="4273.37"/>
  </r>
  <r>
    <x v="1483"/>
    <n v="74"/>
    <x v="2"/>
    <x v="0"/>
    <x v="0"/>
    <x v="2"/>
    <s v="SKU1003"/>
    <n v="3"/>
    <x v="1"/>
    <x v="0"/>
    <n v="4224.1499999999996"/>
    <n v="844.83"/>
    <n v="5"/>
    <x v="45"/>
    <x v="13"/>
    <x v="1"/>
    <m/>
    <n v="0"/>
    <n v="4224.1499999999996"/>
  </r>
  <r>
    <x v="1484"/>
    <n v="74"/>
    <x v="2"/>
    <x v="1"/>
    <x v="0"/>
    <x v="1"/>
    <s v="LTP123"/>
    <n v="4"/>
    <x v="1"/>
    <x v="3"/>
    <n v="6068.88"/>
    <n v="674.32"/>
    <n v="9"/>
    <x v="45"/>
    <x v="13"/>
    <x v="1"/>
    <s v="Accessory, Extended Warranty, Impulse Item"/>
    <n v="118.41"/>
    <n v="6187.29"/>
  </r>
  <r>
    <x v="1485"/>
    <n v="75"/>
    <x v="2"/>
    <x v="0"/>
    <x v="0"/>
    <x v="2"/>
    <s v="SKU1003"/>
    <n v="3"/>
    <x v="1"/>
    <x v="0"/>
    <n v="5068.9799999999996"/>
    <n v="844.83"/>
    <n v="6"/>
    <x v="45"/>
    <x v="13"/>
    <x v="2"/>
    <s v="Accessory,Impulse Item"/>
    <n v="16.03"/>
    <n v="5085.0099999999993"/>
  </r>
  <r>
    <x v="825"/>
    <n v="76"/>
    <x v="2"/>
    <x v="0"/>
    <x v="0"/>
    <x v="3"/>
    <s v="SKU1002"/>
    <n v="3"/>
    <x v="1"/>
    <x v="2"/>
    <n v="1482.18"/>
    <n v="247.03"/>
    <n v="6"/>
    <x v="45"/>
    <x v="13"/>
    <x v="0"/>
    <s v="Extended Warranty,Extended Warranty,Extended Warranty"/>
    <n v="79.319999999999993"/>
    <n v="1561.5"/>
  </r>
  <r>
    <x v="1048"/>
    <n v="77"/>
    <x v="2"/>
    <x v="0"/>
    <x v="0"/>
    <x v="3"/>
    <s v="TBL345"/>
    <n v="1"/>
    <x v="0"/>
    <x v="1"/>
    <n v="3145.64"/>
    <n v="786.41"/>
    <n v="4"/>
    <x v="45"/>
    <x v="13"/>
    <x v="3"/>
    <s v="Impulse Item, Impulse Item, Extended Warranty"/>
    <n v="171.06"/>
    <n v="3316.7"/>
  </r>
  <r>
    <x v="1486"/>
    <n v="77"/>
    <x v="2"/>
    <x v="1"/>
    <x v="0"/>
    <x v="0"/>
    <s v="SMP234"/>
    <n v="4"/>
    <x v="0"/>
    <x v="3"/>
    <n v="9117.44"/>
    <n v="1139.68"/>
    <n v="8"/>
    <x v="45"/>
    <x v="13"/>
    <x v="3"/>
    <s v="Impulse Item, Accessory"/>
    <n v="84.12"/>
    <n v="9201.5600000000013"/>
  </r>
  <r>
    <x v="1487"/>
    <n v="78"/>
    <x v="2"/>
    <x v="1"/>
    <x v="1"/>
    <x v="4"/>
    <s v="HDP456"/>
    <n v="5"/>
    <x v="1"/>
    <x v="3"/>
    <n v="2167.08"/>
    <n v="361.18"/>
    <n v="6"/>
    <x v="45"/>
    <x v="13"/>
    <x v="1"/>
    <s v="Accessory, Impulse Item"/>
    <n v="61.82"/>
    <n v="2228.9"/>
  </r>
  <r>
    <x v="1488"/>
    <n v="79"/>
    <x v="2"/>
    <x v="1"/>
    <x v="0"/>
    <x v="2"/>
    <s v="SKU1003"/>
    <n v="3"/>
    <x v="1"/>
    <x v="2"/>
    <n v="5068.9799999999996"/>
    <n v="844.83"/>
    <n v="6"/>
    <x v="45"/>
    <x v="13"/>
    <x v="0"/>
    <s v="Extended Warranty,Extended Warranty,Extended Warranty"/>
    <n v="77.89"/>
    <n v="5146.87"/>
  </r>
  <r>
    <x v="1489"/>
    <n v="79"/>
    <x v="2"/>
    <x v="0"/>
    <x v="0"/>
    <x v="2"/>
    <s v="SKU1003"/>
    <n v="3"/>
    <x v="0"/>
    <x v="0"/>
    <n v="6758.64"/>
    <n v="844.83"/>
    <n v="8"/>
    <x v="45"/>
    <x v="13"/>
    <x v="2"/>
    <s v="Accessory,Impulse Item"/>
    <n v="50.81"/>
    <n v="6809.4500000000007"/>
  </r>
  <r>
    <x v="584"/>
    <n v="80"/>
    <x v="2"/>
    <x v="0"/>
    <x v="0"/>
    <x v="1"/>
    <s v="SKU1005"/>
    <n v="3"/>
    <x v="1"/>
    <x v="3"/>
    <n v="1391.88"/>
    <n v="463.96"/>
    <n v="3"/>
    <x v="45"/>
    <x v="13"/>
    <x v="2"/>
    <s v="Accessory,Impulse Item,Impulse Item"/>
    <n v="46.1"/>
    <n v="1437.98"/>
  </r>
  <r>
    <x v="1490"/>
    <n v="80"/>
    <x v="2"/>
    <x v="0"/>
    <x v="0"/>
    <x v="0"/>
    <s v="SKU1001"/>
    <n v="5"/>
    <x v="1"/>
    <x v="2"/>
    <n v="145.25"/>
    <n v="20.75"/>
    <n v="7"/>
    <x v="45"/>
    <x v="13"/>
    <x v="0"/>
    <s v="Extended Warranty,Impulse Item"/>
    <n v="42.22"/>
    <n v="187.47"/>
  </r>
  <r>
    <x v="1491"/>
    <n v="80"/>
    <x v="2"/>
    <x v="1"/>
    <x v="1"/>
    <x v="2"/>
    <s v="SWT567"/>
    <n v="3"/>
    <x v="1"/>
    <x v="4"/>
    <n v="919"/>
    <n v="459.5"/>
    <n v="2"/>
    <x v="45"/>
    <x v="13"/>
    <x v="4"/>
    <s v="Accessory, Accessory"/>
    <n v="142.65"/>
    <n v="1061.6500000000001"/>
  </r>
  <r>
    <x v="1492"/>
    <n v="80"/>
    <x v="2"/>
    <x v="0"/>
    <x v="1"/>
    <x v="2"/>
    <s v="SWT567"/>
    <n v="4"/>
    <x v="0"/>
    <x v="3"/>
    <n v="2297.5"/>
    <n v="459.5"/>
    <n v="5"/>
    <x v="45"/>
    <x v="13"/>
    <x v="3"/>
    <m/>
    <n v="0"/>
    <n v="2297.5"/>
  </r>
  <r>
    <x v="1493"/>
    <n v="18"/>
    <x v="0"/>
    <x v="1"/>
    <x v="0"/>
    <x v="1"/>
    <s v="LTP123"/>
    <n v="4"/>
    <x v="1"/>
    <x v="1"/>
    <n v="2697.28"/>
    <n v="674.32"/>
    <n v="4"/>
    <x v="46"/>
    <x v="13"/>
    <x v="1"/>
    <s v="Accessory, Accessory, Accessory"/>
    <n v="207.23"/>
    <n v="2904.51"/>
  </r>
  <r>
    <x v="1494"/>
    <n v="19"/>
    <x v="0"/>
    <x v="0"/>
    <x v="0"/>
    <x v="2"/>
    <s v="SWT567"/>
    <n v="3"/>
    <x v="1"/>
    <x v="3"/>
    <n v="459.5"/>
    <n v="459.5"/>
    <n v="1"/>
    <x v="46"/>
    <x v="13"/>
    <x v="4"/>
    <s v="Impulse Item, Extended Warranty"/>
    <n v="107.61"/>
    <n v="567.11"/>
  </r>
  <r>
    <x v="1495"/>
    <n v="20"/>
    <x v="0"/>
    <x v="0"/>
    <x v="0"/>
    <x v="0"/>
    <s v="SMP234"/>
    <n v="4"/>
    <x v="1"/>
    <x v="1"/>
    <n v="10257.120000000001"/>
    <n v="1139.68"/>
    <n v="9"/>
    <x v="46"/>
    <x v="13"/>
    <x v="1"/>
    <s v="Accessory, Accessory, Accessory"/>
    <n v="169.09"/>
    <n v="10426.210000000001"/>
  </r>
  <r>
    <x v="1495"/>
    <n v="20"/>
    <x v="0"/>
    <x v="0"/>
    <x v="0"/>
    <x v="3"/>
    <s v="TBL345"/>
    <n v="1"/>
    <x v="1"/>
    <x v="1"/>
    <n v="786.41"/>
    <n v="786.41"/>
    <n v="1"/>
    <x v="46"/>
    <x v="13"/>
    <x v="4"/>
    <m/>
    <n v="0"/>
    <n v="786.41"/>
  </r>
  <r>
    <x v="1496"/>
    <n v="20"/>
    <x v="0"/>
    <x v="0"/>
    <x v="0"/>
    <x v="1"/>
    <s v="LTP123"/>
    <n v="4"/>
    <x v="1"/>
    <x v="3"/>
    <n v="2022.96"/>
    <n v="674.32"/>
    <n v="3"/>
    <x v="46"/>
    <x v="13"/>
    <x v="3"/>
    <s v="Accessory, Accessory, Extended Warranty"/>
    <n v="156.94999999999999"/>
    <n v="2179.91"/>
  </r>
  <r>
    <x v="1497"/>
    <n v="22"/>
    <x v="0"/>
    <x v="1"/>
    <x v="0"/>
    <x v="4"/>
    <s v="HDP456"/>
    <n v="3"/>
    <x v="1"/>
    <x v="4"/>
    <n v="3250.62"/>
    <n v="361.18"/>
    <n v="9"/>
    <x v="46"/>
    <x v="13"/>
    <x v="3"/>
    <s v="Accessory, Accessory"/>
    <n v="116.79"/>
    <n v="3367.41"/>
  </r>
  <r>
    <x v="1498"/>
    <n v="23"/>
    <x v="0"/>
    <x v="0"/>
    <x v="1"/>
    <x v="0"/>
    <s v="SKU1004"/>
    <n v="2"/>
    <x v="1"/>
    <x v="0"/>
    <n v="3164.76"/>
    <n v="791.19"/>
    <n v="4"/>
    <x v="46"/>
    <x v="13"/>
    <x v="1"/>
    <s v="Impulse Item,Accessory"/>
    <n v="63.27"/>
    <n v="3228.03"/>
  </r>
  <r>
    <x v="1499"/>
    <n v="23"/>
    <x v="0"/>
    <x v="0"/>
    <x v="0"/>
    <x v="1"/>
    <s v="SKU1005"/>
    <n v="3"/>
    <x v="1"/>
    <x v="3"/>
    <n v="2319.8000000000002"/>
    <n v="463.96"/>
    <n v="5"/>
    <x v="46"/>
    <x v="13"/>
    <x v="0"/>
    <s v="Impulse Item,Accessory"/>
    <n v="59.75"/>
    <n v="2379.5500000000002"/>
  </r>
  <r>
    <x v="1500"/>
    <n v="23"/>
    <x v="0"/>
    <x v="1"/>
    <x v="0"/>
    <x v="0"/>
    <s v="SMP234"/>
    <n v="1"/>
    <x v="0"/>
    <x v="4"/>
    <n v="9117.44"/>
    <n v="1139.68"/>
    <n v="8"/>
    <x v="46"/>
    <x v="13"/>
    <x v="1"/>
    <s v="Accessory"/>
    <n v="61.52"/>
    <n v="9178.9600000000009"/>
  </r>
  <r>
    <x v="909"/>
    <n v="24"/>
    <x v="0"/>
    <x v="0"/>
    <x v="0"/>
    <x v="2"/>
    <s v="SKU1003"/>
    <n v="3"/>
    <x v="1"/>
    <x v="1"/>
    <n v="2534.4899999999998"/>
    <n v="844.83"/>
    <n v="3"/>
    <x v="46"/>
    <x v="13"/>
    <x v="2"/>
    <s v="Extended Warranty,Accessory,Extended Warranty"/>
    <n v="109.65"/>
    <n v="2644.14"/>
  </r>
  <r>
    <x v="1501"/>
    <n v="24"/>
    <x v="0"/>
    <x v="0"/>
    <x v="0"/>
    <x v="2"/>
    <s v="SWT567"/>
    <n v="4"/>
    <x v="1"/>
    <x v="3"/>
    <n v="3216.5"/>
    <n v="459.5"/>
    <n v="7"/>
    <x v="46"/>
    <x v="13"/>
    <x v="3"/>
    <s v="Impulse Item"/>
    <n v="68.510000000000005"/>
    <n v="3285.01"/>
  </r>
  <r>
    <x v="1502"/>
    <n v="25"/>
    <x v="0"/>
    <x v="0"/>
    <x v="1"/>
    <x v="3"/>
    <s v="TBL345"/>
    <n v="5"/>
    <x v="1"/>
    <x v="3"/>
    <n v="6291.28"/>
    <n v="786.41"/>
    <n v="8"/>
    <x v="46"/>
    <x v="13"/>
    <x v="3"/>
    <m/>
    <n v="0"/>
    <n v="6291.28"/>
  </r>
  <r>
    <x v="1503"/>
    <n v="26"/>
    <x v="0"/>
    <x v="0"/>
    <x v="1"/>
    <x v="1"/>
    <s v="LTP123"/>
    <n v="1"/>
    <x v="0"/>
    <x v="3"/>
    <n v="2022.96"/>
    <n v="674.32"/>
    <n v="3"/>
    <x v="46"/>
    <x v="13"/>
    <x v="4"/>
    <s v="Extended Warranty, Accessory, Accessory"/>
    <n v="143.36000000000001"/>
    <n v="2166.3200000000002"/>
  </r>
  <r>
    <x v="1504"/>
    <n v="27"/>
    <x v="0"/>
    <x v="1"/>
    <x v="1"/>
    <x v="1"/>
    <s v="SKU1005"/>
    <n v="3"/>
    <x v="0"/>
    <x v="3"/>
    <n v="4639.6000000000004"/>
    <n v="463.96"/>
    <n v="10"/>
    <x v="46"/>
    <x v="13"/>
    <x v="0"/>
    <s v="Accessory,Impulse Item"/>
    <n v="46.85"/>
    <n v="4686.4500000000007"/>
  </r>
  <r>
    <x v="1505"/>
    <n v="27"/>
    <x v="0"/>
    <x v="1"/>
    <x v="0"/>
    <x v="0"/>
    <s v="SMP234"/>
    <n v="1"/>
    <x v="1"/>
    <x v="3"/>
    <n v="11396.8"/>
    <n v="1139.68"/>
    <n v="10"/>
    <x v="46"/>
    <x v="13"/>
    <x v="4"/>
    <s v="Impulse Item"/>
    <n v="99.08"/>
    <n v="11495.88"/>
  </r>
  <r>
    <x v="1506"/>
    <n v="29"/>
    <x v="0"/>
    <x v="0"/>
    <x v="0"/>
    <x v="0"/>
    <s v="SKU1004"/>
    <n v="2"/>
    <x v="1"/>
    <x v="2"/>
    <n v="4747.1400000000003"/>
    <n v="791.19"/>
    <n v="6"/>
    <x v="46"/>
    <x v="13"/>
    <x v="2"/>
    <s v="Impulse Item,Accessory,Extended Warranty"/>
    <n v="54.94"/>
    <n v="4802.08"/>
  </r>
  <r>
    <x v="1507"/>
    <n v="29"/>
    <x v="0"/>
    <x v="0"/>
    <x v="0"/>
    <x v="0"/>
    <s v="SKU1001"/>
    <n v="5"/>
    <x v="0"/>
    <x v="1"/>
    <n v="145.25"/>
    <n v="20.75"/>
    <n v="7"/>
    <x v="46"/>
    <x v="13"/>
    <x v="2"/>
    <s v="Impulse Item"/>
    <n v="31.98"/>
    <n v="177.23"/>
  </r>
  <r>
    <x v="1508"/>
    <n v="29"/>
    <x v="0"/>
    <x v="1"/>
    <x v="0"/>
    <x v="3"/>
    <s v="TBL345"/>
    <n v="3"/>
    <x v="1"/>
    <x v="1"/>
    <n v="4718.46"/>
    <n v="786.41"/>
    <n v="6"/>
    <x v="46"/>
    <x v="13"/>
    <x v="1"/>
    <s v="Accessory"/>
    <n v="88.43"/>
    <n v="4806.8900000000003"/>
  </r>
  <r>
    <x v="1509"/>
    <n v="30"/>
    <x v="0"/>
    <x v="0"/>
    <x v="1"/>
    <x v="4"/>
    <s v="HDP456"/>
    <n v="2"/>
    <x v="1"/>
    <x v="3"/>
    <n v="2889.44"/>
    <n v="361.18"/>
    <n v="8"/>
    <x v="46"/>
    <x v="13"/>
    <x v="3"/>
    <s v="Impulse Item, Extended Warranty, Extended Warranty"/>
    <n v="160.27000000000001"/>
    <n v="3049.71"/>
  </r>
  <r>
    <x v="1510"/>
    <n v="31"/>
    <x v="0"/>
    <x v="0"/>
    <x v="0"/>
    <x v="3"/>
    <s v="SKU1002"/>
    <n v="3"/>
    <x v="1"/>
    <x v="2"/>
    <n v="2223.27"/>
    <n v="247.03"/>
    <n v="9"/>
    <x v="46"/>
    <x v="13"/>
    <x v="0"/>
    <s v="Impulse Item,Accessory,Accessory"/>
    <n v="96.83"/>
    <n v="2320.1"/>
  </r>
  <r>
    <x v="1511"/>
    <n v="32"/>
    <x v="0"/>
    <x v="0"/>
    <x v="0"/>
    <x v="4"/>
    <s v="HDP456"/>
    <n v="1"/>
    <x v="1"/>
    <x v="1"/>
    <n v="361.18"/>
    <n v="361.18"/>
    <n v="1"/>
    <x v="46"/>
    <x v="13"/>
    <x v="3"/>
    <m/>
    <n v="0"/>
    <n v="361.18"/>
  </r>
  <r>
    <x v="1512"/>
    <n v="33"/>
    <x v="0"/>
    <x v="1"/>
    <x v="0"/>
    <x v="4"/>
    <s v="HDP456"/>
    <n v="1"/>
    <x v="1"/>
    <x v="3"/>
    <n v="2889.44"/>
    <n v="361.18"/>
    <n v="8"/>
    <x v="46"/>
    <x v="13"/>
    <x v="1"/>
    <s v="Impulse Item"/>
    <n v="95.63"/>
    <n v="2985.07"/>
  </r>
  <r>
    <x v="1513"/>
    <n v="36"/>
    <x v="1"/>
    <x v="0"/>
    <x v="0"/>
    <x v="1"/>
    <s v="LTP123"/>
    <n v="3"/>
    <x v="1"/>
    <x v="3"/>
    <n v="674.32"/>
    <n v="674.32"/>
    <n v="1"/>
    <x v="46"/>
    <x v="13"/>
    <x v="1"/>
    <s v="Accessory, Extended Warranty"/>
    <n v="132.02000000000001"/>
    <n v="806.34"/>
  </r>
  <r>
    <x v="1514"/>
    <n v="36"/>
    <x v="1"/>
    <x v="0"/>
    <x v="0"/>
    <x v="2"/>
    <s v="SWT567"/>
    <n v="1"/>
    <x v="1"/>
    <x v="1"/>
    <n v="459.5"/>
    <n v="459.5"/>
    <n v="1"/>
    <x v="46"/>
    <x v="13"/>
    <x v="3"/>
    <s v="Impulse Item, Extended Warranty"/>
    <n v="120.73"/>
    <n v="580.23"/>
  </r>
  <r>
    <x v="1515"/>
    <n v="36"/>
    <x v="1"/>
    <x v="0"/>
    <x v="0"/>
    <x v="3"/>
    <s v="TBL345"/>
    <n v="4"/>
    <x v="1"/>
    <x v="4"/>
    <n v="786.41"/>
    <n v="786.41"/>
    <n v="1"/>
    <x v="46"/>
    <x v="13"/>
    <x v="3"/>
    <s v="Accessory, Accessory"/>
    <n v="154.19999999999999"/>
    <n v="940.6099999999999"/>
  </r>
  <r>
    <x v="1516"/>
    <n v="38"/>
    <x v="1"/>
    <x v="0"/>
    <x v="0"/>
    <x v="4"/>
    <s v="HDP456"/>
    <n v="4"/>
    <x v="0"/>
    <x v="1"/>
    <n v="2528.2600000000002"/>
    <n v="361.18"/>
    <n v="7"/>
    <x v="46"/>
    <x v="13"/>
    <x v="3"/>
    <s v="Accessory"/>
    <n v="61.77"/>
    <n v="2590.0300000000002"/>
  </r>
  <r>
    <x v="1517"/>
    <n v="38"/>
    <x v="1"/>
    <x v="1"/>
    <x v="0"/>
    <x v="4"/>
    <s v="HDP456"/>
    <n v="1"/>
    <x v="1"/>
    <x v="1"/>
    <n v="2528.2600000000002"/>
    <n v="361.18"/>
    <n v="7"/>
    <x v="46"/>
    <x v="13"/>
    <x v="4"/>
    <m/>
    <n v="0"/>
    <n v="2528.2600000000002"/>
  </r>
  <r>
    <x v="1518"/>
    <n v="39"/>
    <x v="1"/>
    <x v="0"/>
    <x v="1"/>
    <x v="1"/>
    <s v="LTP123"/>
    <n v="5"/>
    <x v="1"/>
    <x v="1"/>
    <n v="4045.92"/>
    <n v="674.32"/>
    <n v="6"/>
    <x v="46"/>
    <x v="13"/>
    <x v="3"/>
    <s v="Extended Warranty, Impulse Item"/>
    <n v="92.26"/>
    <n v="4138.18"/>
  </r>
  <r>
    <x v="1519"/>
    <n v="40"/>
    <x v="1"/>
    <x v="1"/>
    <x v="0"/>
    <x v="3"/>
    <s v="SKU1002"/>
    <n v="3"/>
    <x v="0"/>
    <x v="0"/>
    <n v="2470.3000000000002"/>
    <n v="247.03"/>
    <n v="10"/>
    <x v="46"/>
    <x v="13"/>
    <x v="0"/>
    <s v="Extended Warranty,Impulse Item,Accessory"/>
    <n v="79.11"/>
    <n v="2549.4100000000003"/>
  </r>
  <r>
    <x v="1520"/>
    <n v="41"/>
    <x v="1"/>
    <x v="1"/>
    <x v="0"/>
    <x v="0"/>
    <s v="SKU1004"/>
    <n v="2"/>
    <x v="1"/>
    <x v="2"/>
    <n v="1582.38"/>
    <n v="791.19"/>
    <n v="2"/>
    <x v="46"/>
    <x v="13"/>
    <x v="1"/>
    <s v="Accessory,Accessory"/>
    <n v="46.26"/>
    <n v="1628.64"/>
  </r>
  <r>
    <x v="1521"/>
    <n v="41"/>
    <x v="1"/>
    <x v="0"/>
    <x v="0"/>
    <x v="3"/>
    <s v="SKU1002"/>
    <n v="3"/>
    <x v="0"/>
    <x v="3"/>
    <n v="2223.27"/>
    <n v="247.03"/>
    <n v="9"/>
    <x v="46"/>
    <x v="13"/>
    <x v="2"/>
    <s v="Extended Warranty,Extended Warranty"/>
    <n v="20.62"/>
    <n v="2243.89"/>
  </r>
  <r>
    <x v="1522"/>
    <n v="42"/>
    <x v="1"/>
    <x v="1"/>
    <x v="0"/>
    <x v="2"/>
    <s v="SKU1003"/>
    <n v="3"/>
    <x v="0"/>
    <x v="3"/>
    <n v="7603.47"/>
    <n v="844.83"/>
    <n v="9"/>
    <x v="46"/>
    <x v="13"/>
    <x v="0"/>
    <m/>
    <n v="0"/>
    <n v="7603.47"/>
  </r>
  <r>
    <x v="1523"/>
    <n v="44"/>
    <x v="1"/>
    <x v="1"/>
    <x v="0"/>
    <x v="3"/>
    <s v="SKU1002"/>
    <n v="3"/>
    <x v="1"/>
    <x v="3"/>
    <n v="2223.27"/>
    <n v="247.03"/>
    <n v="9"/>
    <x v="46"/>
    <x v="13"/>
    <x v="2"/>
    <s v="Extended Warranty,Impulse Item"/>
    <n v="55.23"/>
    <n v="2278.5"/>
  </r>
  <r>
    <x v="1524"/>
    <n v="46"/>
    <x v="1"/>
    <x v="0"/>
    <x v="1"/>
    <x v="0"/>
    <s v="SKU1001"/>
    <n v="5"/>
    <x v="0"/>
    <x v="2"/>
    <n v="62.25"/>
    <n v="20.75"/>
    <n v="3"/>
    <x v="46"/>
    <x v="13"/>
    <x v="0"/>
    <m/>
    <n v="0"/>
    <n v="62.25"/>
  </r>
  <r>
    <x v="1525"/>
    <n v="46"/>
    <x v="1"/>
    <x v="1"/>
    <x v="1"/>
    <x v="4"/>
    <s v="HDP456"/>
    <n v="4"/>
    <x v="1"/>
    <x v="1"/>
    <n v="3611.8"/>
    <n v="361.18"/>
    <n v="10"/>
    <x v="46"/>
    <x v="13"/>
    <x v="1"/>
    <s v="Extended Warranty, Extended Warranty"/>
    <n v="146.55000000000001"/>
    <n v="3758.3500000000004"/>
  </r>
  <r>
    <x v="1526"/>
    <n v="47"/>
    <x v="1"/>
    <x v="1"/>
    <x v="0"/>
    <x v="2"/>
    <s v="SWT567"/>
    <n v="5"/>
    <x v="1"/>
    <x v="4"/>
    <n v="459.5"/>
    <n v="459.5"/>
    <n v="1"/>
    <x v="46"/>
    <x v="13"/>
    <x v="4"/>
    <s v="Extended Warranty"/>
    <n v="34.14"/>
    <n v="493.64"/>
  </r>
  <r>
    <x v="1527"/>
    <n v="48"/>
    <x v="1"/>
    <x v="1"/>
    <x v="0"/>
    <x v="3"/>
    <s v="TBL345"/>
    <n v="4"/>
    <x v="1"/>
    <x v="4"/>
    <n v="3932.05"/>
    <n v="786.41"/>
    <n v="5"/>
    <x v="46"/>
    <x v="13"/>
    <x v="4"/>
    <s v="Extended Warranty"/>
    <n v="44.07"/>
    <n v="3976.1200000000003"/>
  </r>
  <r>
    <x v="1528"/>
    <n v="50"/>
    <x v="1"/>
    <x v="1"/>
    <x v="0"/>
    <x v="1"/>
    <s v="SKU1005"/>
    <n v="3"/>
    <x v="1"/>
    <x v="1"/>
    <n v="2783.76"/>
    <n v="463.96"/>
    <n v="6"/>
    <x v="46"/>
    <x v="13"/>
    <x v="0"/>
    <s v="Extended Warranty,Accessory"/>
    <n v="61.5"/>
    <n v="2845.26"/>
  </r>
  <r>
    <x v="1529"/>
    <n v="50"/>
    <x v="1"/>
    <x v="0"/>
    <x v="1"/>
    <x v="3"/>
    <s v="TBL345"/>
    <n v="3"/>
    <x v="1"/>
    <x v="3"/>
    <n v="1572.82"/>
    <n v="786.41"/>
    <n v="2"/>
    <x v="46"/>
    <x v="13"/>
    <x v="1"/>
    <s v="Extended Warranty, Accessory, Extended Warranty"/>
    <n v="142"/>
    <n v="1714.82"/>
  </r>
  <r>
    <x v="1530"/>
    <n v="50"/>
    <x v="1"/>
    <x v="1"/>
    <x v="1"/>
    <x v="1"/>
    <s v="LTP123"/>
    <n v="5"/>
    <x v="1"/>
    <x v="4"/>
    <n v="1348.64"/>
    <n v="674.32"/>
    <n v="2"/>
    <x v="46"/>
    <x v="13"/>
    <x v="4"/>
    <m/>
    <n v="0"/>
    <n v="1348.64"/>
  </r>
  <r>
    <x v="1531"/>
    <n v="52"/>
    <x v="1"/>
    <x v="0"/>
    <x v="0"/>
    <x v="1"/>
    <s v="LTP123"/>
    <n v="1"/>
    <x v="0"/>
    <x v="3"/>
    <n v="5394.56"/>
    <n v="674.32"/>
    <n v="8"/>
    <x v="46"/>
    <x v="13"/>
    <x v="4"/>
    <s v="Accessory"/>
    <n v="69.45"/>
    <n v="5464.01"/>
  </r>
  <r>
    <x v="1532"/>
    <n v="53"/>
    <x v="1"/>
    <x v="1"/>
    <x v="0"/>
    <x v="2"/>
    <s v="SWT567"/>
    <n v="4"/>
    <x v="1"/>
    <x v="4"/>
    <n v="4595"/>
    <n v="459.5"/>
    <n v="10"/>
    <x v="46"/>
    <x v="13"/>
    <x v="3"/>
    <s v="Extended Warranty, Impulse Item"/>
    <n v="45.99"/>
    <n v="4640.99"/>
  </r>
  <r>
    <x v="1533"/>
    <n v="53"/>
    <x v="1"/>
    <x v="1"/>
    <x v="0"/>
    <x v="2"/>
    <s v="SWT567"/>
    <n v="3"/>
    <x v="1"/>
    <x v="3"/>
    <n v="3676"/>
    <n v="459.5"/>
    <n v="8"/>
    <x v="46"/>
    <x v="13"/>
    <x v="1"/>
    <s v="Impulse Item"/>
    <n v="30.44"/>
    <n v="3706.44"/>
  </r>
  <r>
    <x v="1534"/>
    <n v="55"/>
    <x v="1"/>
    <x v="1"/>
    <x v="0"/>
    <x v="2"/>
    <s v="SKU1003"/>
    <n v="3"/>
    <x v="1"/>
    <x v="2"/>
    <n v="2534.4899999999998"/>
    <n v="844.83"/>
    <n v="3"/>
    <x v="46"/>
    <x v="13"/>
    <x v="0"/>
    <m/>
    <n v="0"/>
    <n v="2534.4899999999998"/>
  </r>
  <r>
    <x v="1535"/>
    <n v="55"/>
    <x v="1"/>
    <x v="1"/>
    <x v="0"/>
    <x v="0"/>
    <s v="SKU1001"/>
    <n v="5"/>
    <x v="1"/>
    <x v="2"/>
    <n v="62.25"/>
    <n v="20.75"/>
    <n v="3"/>
    <x v="46"/>
    <x v="13"/>
    <x v="0"/>
    <m/>
    <n v="0"/>
    <n v="62.25"/>
  </r>
  <r>
    <x v="1536"/>
    <n v="55"/>
    <x v="1"/>
    <x v="0"/>
    <x v="0"/>
    <x v="3"/>
    <s v="TBL345"/>
    <n v="5"/>
    <x v="0"/>
    <x v="4"/>
    <n v="2359.23"/>
    <n v="786.41"/>
    <n v="3"/>
    <x v="46"/>
    <x v="13"/>
    <x v="3"/>
    <s v="Impulse Item, Accessory, Accessory"/>
    <n v="67.760000000000005"/>
    <n v="2426.9900000000002"/>
  </r>
  <r>
    <x v="1537"/>
    <n v="55"/>
    <x v="1"/>
    <x v="1"/>
    <x v="0"/>
    <x v="1"/>
    <s v="LTP123"/>
    <n v="2"/>
    <x v="1"/>
    <x v="1"/>
    <n v="674.32"/>
    <n v="674.32"/>
    <n v="1"/>
    <x v="46"/>
    <x v="13"/>
    <x v="3"/>
    <s v="Extended Warranty, Accessory, Impulse Item"/>
    <n v="118.88"/>
    <n v="793.2"/>
  </r>
  <r>
    <x v="1538"/>
    <n v="59"/>
    <x v="2"/>
    <x v="0"/>
    <x v="1"/>
    <x v="0"/>
    <s v="SKU1004"/>
    <n v="2"/>
    <x v="1"/>
    <x v="1"/>
    <n v="2373.5700000000002"/>
    <n v="791.19"/>
    <n v="3"/>
    <x v="46"/>
    <x v="13"/>
    <x v="0"/>
    <m/>
    <n v="0"/>
    <n v="2373.5700000000002"/>
  </r>
  <r>
    <x v="1539"/>
    <n v="59"/>
    <x v="2"/>
    <x v="0"/>
    <x v="0"/>
    <x v="0"/>
    <s v="SKU1004"/>
    <n v="2"/>
    <x v="0"/>
    <x v="1"/>
    <n v="3164.76"/>
    <n v="791.19"/>
    <n v="4"/>
    <x v="46"/>
    <x v="13"/>
    <x v="2"/>
    <s v="Extended Warranty,Impulse Item,Impulse Item"/>
    <n v="88.99"/>
    <n v="3253.75"/>
  </r>
  <r>
    <x v="1540"/>
    <n v="59"/>
    <x v="2"/>
    <x v="1"/>
    <x v="0"/>
    <x v="3"/>
    <s v="TBL345"/>
    <n v="4"/>
    <x v="1"/>
    <x v="3"/>
    <n v="2359.23"/>
    <n v="786.41"/>
    <n v="3"/>
    <x v="46"/>
    <x v="13"/>
    <x v="3"/>
    <s v="Extended Warranty, Extended Warranty, Accessory"/>
    <n v="179.69"/>
    <n v="2538.92"/>
  </r>
  <r>
    <x v="1541"/>
    <n v="62"/>
    <x v="2"/>
    <x v="0"/>
    <x v="0"/>
    <x v="0"/>
    <s v="SKU1001"/>
    <n v="5"/>
    <x v="1"/>
    <x v="1"/>
    <n v="124.5"/>
    <n v="20.75"/>
    <n v="6"/>
    <x v="46"/>
    <x v="13"/>
    <x v="0"/>
    <s v="Impulse Item,Extended Warranty"/>
    <n v="73.95"/>
    <n v="198.45"/>
  </r>
  <r>
    <x v="325"/>
    <n v="62"/>
    <x v="2"/>
    <x v="1"/>
    <x v="0"/>
    <x v="1"/>
    <s v="SKU1005"/>
    <n v="3"/>
    <x v="1"/>
    <x v="2"/>
    <n v="927.92"/>
    <n v="463.96"/>
    <n v="2"/>
    <x v="46"/>
    <x v="13"/>
    <x v="1"/>
    <s v="Impulse Item,Accessory,Accessory"/>
    <n v="119.4"/>
    <n v="1047.32"/>
  </r>
  <r>
    <x v="1542"/>
    <n v="62"/>
    <x v="2"/>
    <x v="1"/>
    <x v="0"/>
    <x v="1"/>
    <s v="LTP123"/>
    <n v="1"/>
    <x v="1"/>
    <x v="4"/>
    <n v="2022.96"/>
    <n v="674.32"/>
    <n v="3"/>
    <x v="46"/>
    <x v="13"/>
    <x v="4"/>
    <s v="Accessory, Extended Warranty, Impulse Item"/>
    <n v="197.27"/>
    <n v="2220.23"/>
  </r>
  <r>
    <x v="1543"/>
    <n v="64"/>
    <x v="2"/>
    <x v="1"/>
    <x v="0"/>
    <x v="3"/>
    <s v="TBL345"/>
    <n v="2"/>
    <x v="1"/>
    <x v="1"/>
    <n v="2359.23"/>
    <n v="786.41"/>
    <n v="3"/>
    <x v="46"/>
    <x v="13"/>
    <x v="4"/>
    <s v="Accessory, Extended Warranty"/>
    <n v="181.16"/>
    <n v="2540.39"/>
  </r>
  <r>
    <x v="1544"/>
    <n v="65"/>
    <x v="2"/>
    <x v="1"/>
    <x v="0"/>
    <x v="3"/>
    <s v="SKU1002"/>
    <n v="3"/>
    <x v="0"/>
    <x v="0"/>
    <n v="494.06"/>
    <n v="247.03"/>
    <n v="2"/>
    <x v="46"/>
    <x v="13"/>
    <x v="0"/>
    <m/>
    <n v="0"/>
    <n v="494.06"/>
  </r>
  <r>
    <x v="1138"/>
    <n v="65"/>
    <x v="2"/>
    <x v="0"/>
    <x v="1"/>
    <x v="2"/>
    <s v="SKU1003"/>
    <n v="3"/>
    <x v="0"/>
    <x v="2"/>
    <n v="6758.64"/>
    <n v="844.83"/>
    <n v="8"/>
    <x v="46"/>
    <x v="13"/>
    <x v="0"/>
    <s v="Impulse Item"/>
    <n v="10.92"/>
    <n v="6769.56"/>
  </r>
  <r>
    <x v="1545"/>
    <n v="65"/>
    <x v="2"/>
    <x v="1"/>
    <x v="0"/>
    <x v="1"/>
    <s v="LTP123"/>
    <n v="4"/>
    <x v="1"/>
    <x v="4"/>
    <n v="4045.92"/>
    <n v="674.32"/>
    <n v="6"/>
    <x v="46"/>
    <x v="13"/>
    <x v="1"/>
    <m/>
    <n v="0"/>
    <n v="4045.92"/>
  </r>
  <r>
    <x v="1546"/>
    <n v="66"/>
    <x v="2"/>
    <x v="0"/>
    <x v="1"/>
    <x v="2"/>
    <s v="SKU1003"/>
    <n v="3"/>
    <x v="0"/>
    <x v="3"/>
    <n v="4224.1499999999996"/>
    <n v="844.83"/>
    <n v="5"/>
    <x v="46"/>
    <x v="13"/>
    <x v="0"/>
    <m/>
    <n v="0"/>
    <n v="4224.1499999999996"/>
  </r>
  <r>
    <x v="110"/>
    <n v="67"/>
    <x v="2"/>
    <x v="0"/>
    <x v="0"/>
    <x v="0"/>
    <s v="SKU1001"/>
    <n v="5"/>
    <x v="0"/>
    <x v="1"/>
    <n v="207.5"/>
    <n v="20.75"/>
    <n v="10"/>
    <x v="46"/>
    <x v="13"/>
    <x v="1"/>
    <s v="Extended Warranty,Accessory"/>
    <n v="76.33"/>
    <n v="283.83"/>
  </r>
  <r>
    <x v="1547"/>
    <n v="67"/>
    <x v="2"/>
    <x v="0"/>
    <x v="0"/>
    <x v="1"/>
    <s v="SKU1005"/>
    <n v="3"/>
    <x v="0"/>
    <x v="3"/>
    <n v="1391.88"/>
    <n v="463.96"/>
    <n v="3"/>
    <x v="46"/>
    <x v="13"/>
    <x v="2"/>
    <s v="Impulse Item,Extended Warranty,Extended Warranty"/>
    <n v="96.43"/>
    <n v="1488.3100000000002"/>
  </r>
  <r>
    <x v="1548"/>
    <n v="68"/>
    <x v="2"/>
    <x v="0"/>
    <x v="0"/>
    <x v="1"/>
    <s v="LTP123"/>
    <n v="4"/>
    <x v="0"/>
    <x v="1"/>
    <n v="3371.6"/>
    <n v="674.32"/>
    <n v="5"/>
    <x v="46"/>
    <x v="13"/>
    <x v="3"/>
    <s v="Accessory, Extended Warranty"/>
    <n v="132.11000000000001"/>
    <n v="3503.71"/>
  </r>
  <r>
    <x v="1549"/>
    <n v="68"/>
    <x v="2"/>
    <x v="0"/>
    <x v="0"/>
    <x v="2"/>
    <s v="SWT567"/>
    <n v="3"/>
    <x v="0"/>
    <x v="3"/>
    <n v="459.5"/>
    <n v="459.5"/>
    <n v="1"/>
    <x v="46"/>
    <x v="13"/>
    <x v="4"/>
    <s v="Impulse Item, Impulse Item"/>
    <n v="188.87"/>
    <n v="648.37"/>
  </r>
  <r>
    <x v="1550"/>
    <n v="69"/>
    <x v="2"/>
    <x v="1"/>
    <x v="0"/>
    <x v="1"/>
    <s v="SKU1005"/>
    <n v="3"/>
    <x v="1"/>
    <x v="3"/>
    <n v="3247.72"/>
    <n v="463.96"/>
    <n v="7"/>
    <x v="46"/>
    <x v="13"/>
    <x v="2"/>
    <s v="Accessory"/>
    <n v="15.95"/>
    <n v="3263.6699999999996"/>
  </r>
  <r>
    <x v="1551"/>
    <n v="69"/>
    <x v="2"/>
    <x v="0"/>
    <x v="0"/>
    <x v="2"/>
    <s v="SKU1003"/>
    <n v="3"/>
    <x v="1"/>
    <x v="1"/>
    <n v="3379.32"/>
    <n v="844.83"/>
    <n v="4"/>
    <x v="46"/>
    <x v="13"/>
    <x v="0"/>
    <s v="Extended Warranty,Extended Warranty"/>
    <n v="51"/>
    <n v="3430.32"/>
  </r>
  <r>
    <x v="1552"/>
    <n v="69"/>
    <x v="2"/>
    <x v="0"/>
    <x v="0"/>
    <x v="1"/>
    <s v="LTP123"/>
    <n v="1"/>
    <x v="0"/>
    <x v="1"/>
    <n v="4045.92"/>
    <n v="674.32"/>
    <n v="6"/>
    <x v="46"/>
    <x v="13"/>
    <x v="3"/>
    <s v="Impulse Item, Accessory, Extended Warranty"/>
    <n v="210.02"/>
    <n v="4255.9400000000005"/>
  </r>
  <r>
    <x v="1553"/>
    <n v="70"/>
    <x v="2"/>
    <x v="0"/>
    <x v="0"/>
    <x v="0"/>
    <s v="SKU1001"/>
    <n v="5"/>
    <x v="0"/>
    <x v="1"/>
    <n v="166"/>
    <n v="20.75"/>
    <n v="8"/>
    <x v="46"/>
    <x v="13"/>
    <x v="0"/>
    <s v="Extended Warranty"/>
    <n v="42.27"/>
    <n v="208.27"/>
  </r>
  <r>
    <x v="1554"/>
    <n v="70"/>
    <x v="2"/>
    <x v="1"/>
    <x v="1"/>
    <x v="4"/>
    <s v="HDP456"/>
    <n v="3"/>
    <x v="0"/>
    <x v="3"/>
    <n v="2528.2600000000002"/>
    <n v="361.18"/>
    <n v="7"/>
    <x v="46"/>
    <x v="13"/>
    <x v="1"/>
    <m/>
    <n v="0"/>
    <n v="2528.2600000000002"/>
  </r>
  <r>
    <x v="1555"/>
    <n v="70"/>
    <x v="2"/>
    <x v="0"/>
    <x v="0"/>
    <x v="3"/>
    <s v="TBL345"/>
    <n v="3"/>
    <x v="1"/>
    <x v="1"/>
    <n v="7864.1"/>
    <n v="786.41"/>
    <n v="10"/>
    <x v="46"/>
    <x v="13"/>
    <x v="4"/>
    <s v="Accessory, Impulse Item, Impulse Item"/>
    <n v="97.54"/>
    <n v="7961.64"/>
  </r>
  <r>
    <x v="1556"/>
    <n v="71"/>
    <x v="2"/>
    <x v="0"/>
    <x v="0"/>
    <x v="2"/>
    <s v="SWT567"/>
    <n v="3"/>
    <x v="1"/>
    <x v="4"/>
    <n v="2757"/>
    <n v="459.5"/>
    <n v="6"/>
    <x v="46"/>
    <x v="13"/>
    <x v="1"/>
    <s v="Impulse Item, Accessory, Impulse Item"/>
    <n v="93.64"/>
    <n v="2850.64"/>
  </r>
  <r>
    <x v="1557"/>
    <n v="72"/>
    <x v="2"/>
    <x v="1"/>
    <x v="0"/>
    <x v="0"/>
    <s v="SKU1001"/>
    <n v="5"/>
    <x v="1"/>
    <x v="1"/>
    <n v="103.75"/>
    <n v="20.75"/>
    <n v="5"/>
    <x v="46"/>
    <x v="13"/>
    <x v="1"/>
    <s v="Impulse Item,Impulse Item"/>
    <n v="95.62"/>
    <n v="199.37"/>
  </r>
  <r>
    <x v="1558"/>
    <n v="72"/>
    <x v="2"/>
    <x v="0"/>
    <x v="0"/>
    <x v="1"/>
    <s v="SKU1005"/>
    <n v="3"/>
    <x v="1"/>
    <x v="3"/>
    <n v="1855.84"/>
    <n v="463.96"/>
    <n v="4"/>
    <x v="46"/>
    <x v="13"/>
    <x v="0"/>
    <s v="Accessory,Extended Warranty"/>
    <n v="36.29"/>
    <n v="1892.1299999999999"/>
  </r>
  <r>
    <x v="1559"/>
    <n v="72"/>
    <x v="2"/>
    <x v="1"/>
    <x v="0"/>
    <x v="0"/>
    <s v="SMP234"/>
    <n v="4"/>
    <x v="1"/>
    <x v="4"/>
    <n v="3419.04"/>
    <n v="1139.68"/>
    <n v="3"/>
    <x v="46"/>
    <x v="13"/>
    <x v="4"/>
    <s v="Extended Warranty"/>
    <n v="52.67"/>
    <n v="3471.71"/>
  </r>
  <r>
    <x v="1560"/>
    <n v="72"/>
    <x v="2"/>
    <x v="1"/>
    <x v="0"/>
    <x v="0"/>
    <s v="SMP234"/>
    <n v="2"/>
    <x v="1"/>
    <x v="1"/>
    <n v="3419.04"/>
    <n v="1139.68"/>
    <n v="3"/>
    <x v="46"/>
    <x v="13"/>
    <x v="1"/>
    <s v="Impulse Item, Extended Warranty"/>
    <n v="94.2"/>
    <n v="3513.24"/>
  </r>
  <r>
    <x v="1561"/>
    <n v="73"/>
    <x v="2"/>
    <x v="0"/>
    <x v="0"/>
    <x v="0"/>
    <s v="SKU1004"/>
    <n v="2"/>
    <x v="1"/>
    <x v="2"/>
    <n v="4747.1400000000003"/>
    <n v="791.19"/>
    <n v="6"/>
    <x v="46"/>
    <x v="13"/>
    <x v="0"/>
    <m/>
    <n v="0"/>
    <n v="4747.1400000000003"/>
  </r>
  <r>
    <x v="1562"/>
    <n v="74"/>
    <x v="2"/>
    <x v="1"/>
    <x v="0"/>
    <x v="3"/>
    <s v="SKU1002"/>
    <n v="3"/>
    <x v="1"/>
    <x v="1"/>
    <n v="1976.24"/>
    <n v="247.03"/>
    <n v="8"/>
    <x v="46"/>
    <x v="13"/>
    <x v="2"/>
    <s v="Impulse Item"/>
    <n v="31.24"/>
    <n v="2007.48"/>
  </r>
  <r>
    <x v="1563"/>
    <n v="75"/>
    <x v="2"/>
    <x v="0"/>
    <x v="0"/>
    <x v="2"/>
    <s v="SKU1003"/>
    <n v="3"/>
    <x v="1"/>
    <x v="1"/>
    <n v="2534.4899999999998"/>
    <n v="844.83"/>
    <n v="3"/>
    <x v="46"/>
    <x v="13"/>
    <x v="2"/>
    <s v="Accessory,Impulse Item"/>
    <n v="71.25"/>
    <n v="2605.7399999999998"/>
  </r>
  <r>
    <x v="1564"/>
    <n v="76"/>
    <x v="2"/>
    <x v="1"/>
    <x v="0"/>
    <x v="4"/>
    <s v="HDP456"/>
    <n v="5"/>
    <x v="1"/>
    <x v="1"/>
    <n v="1805.9"/>
    <n v="361.18"/>
    <n v="5"/>
    <x v="46"/>
    <x v="13"/>
    <x v="4"/>
    <s v="Impulse Item, Accessory"/>
    <n v="91.06"/>
    <n v="1896.96"/>
  </r>
  <r>
    <x v="1565"/>
    <n v="79"/>
    <x v="2"/>
    <x v="0"/>
    <x v="0"/>
    <x v="0"/>
    <s v="SKU1004"/>
    <n v="2"/>
    <x v="1"/>
    <x v="3"/>
    <n v="7120.71"/>
    <n v="791.19"/>
    <n v="9"/>
    <x v="46"/>
    <x v="13"/>
    <x v="2"/>
    <s v="Extended Warranty,Accessory"/>
    <n v="48.93"/>
    <n v="7169.64"/>
  </r>
  <r>
    <x v="1566"/>
    <n v="18"/>
    <x v="0"/>
    <x v="1"/>
    <x v="1"/>
    <x v="2"/>
    <s v="SWT567"/>
    <n v="4"/>
    <x v="1"/>
    <x v="4"/>
    <n v="919"/>
    <n v="459.5"/>
    <n v="2"/>
    <x v="47"/>
    <x v="13"/>
    <x v="3"/>
    <s v="Accessory"/>
    <n v="54.28"/>
    <n v="973.28"/>
  </r>
  <r>
    <x v="1567"/>
    <n v="18"/>
    <x v="0"/>
    <x v="1"/>
    <x v="0"/>
    <x v="4"/>
    <s v="HDP456"/>
    <n v="4"/>
    <x v="1"/>
    <x v="4"/>
    <n v="2167.08"/>
    <n v="361.18"/>
    <n v="6"/>
    <x v="47"/>
    <x v="13"/>
    <x v="3"/>
    <s v="Impulse Item, Impulse Item"/>
    <n v="77.61"/>
    <n v="2244.69"/>
  </r>
  <r>
    <x v="1568"/>
    <n v="24"/>
    <x v="0"/>
    <x v="0"/>
    <x v="0"/>
    <x v="2"/>
    <s v="SKU1003"/>
    <n v="3"/>
    <x v="1"/>
    <x v="2"/>
    <n v="4224.1499999999996"/>
    <n v="844.83"/>
    <n v="5"/>
    <x v="47"/>
    <x v="13"/>
    <x v="2"/>
    <s v="Impulse Item,Extended Warranty"/>
    <n v="80.37"/>
    <n v="4304.5199999999995"/>
  </r>
  <r>
    <x v="1569"/>
    <n v="26"/>
    <x v="0"/>
    <x v="1"/>
    <x v="0"/>
    <x v="2"/>
    <s v="SWT567"/>
    <n v="2"/>
    <x v="1"/>
    <x v="1"/>
    <n v="1378.5"/>
    <n v="459.5"/>
    <n v="3"/>
    <x v="47"/>
    <x v="13"/>
    <x v="1"/>
    <s v="Impulse Item, Accessory, Extended Warranty"/>
    <n v="220.96"/>
    <n v="1599.46"/>
  </r>
  <r>
    <x v="1570"/>
    <n v="27"/>
    <x v="0"/>
    <x v="1"/>
    <x v="0"/>
    <x v="1"/>
    <s v="SKU1005"/>
    <n v="3"/>
    <x v="0"/>
    <x v="3"/>
    <n v="927.92"/>
    <n v="463.96"/>
    <n v="2"/>
    <x v="47"/>
    <x v="13"/>
    <x v="0"/>
    <m/>
    <n v="0"/>
    <n v="927.92"/>
  </r>
  <r>
    <x v="1571"/>
    <n v="28"/>
    <x v="0"/>
    <x v="0"/>
    <x v="0"/>
    <x v="4"/>
    <s v="HDP456"/>
    <n v="3"/>
    <x v="1"/>
    <x v="1"/>
    <n v="1444.72"/>
    <n v="361.18"/>
    <n v="4"/>
    <x v="47"/>
    <x v="13"/>
    <x v="1"/>
    <s v="Extended Warranty, Extended Warranty, Accessory"/>
    <n v="61.74"/>
    <n v="1506.46"/>
  </r>
  <r>
    <x v="1572"/>
    <n v="28"/>
    <x v="0"/>
    <x v="0"/>
    <x v="0"/>
    <x v="2"/>
    <s v="SWT567"/>
    <n v="1"/>
    <x v="0"/>
    <x v="1"/>
    <n v="3216.5"/>
    <n v="459.5"/>
    <n v="7"/>
    <x v="47"/>
    <x v="13"/>
    <x v="4"/>
    <s v="Accessory, Accessory, Impulse Item"/>
    <n v="186.4"/>
    <n v="3402.9"/>
  </r>
  <r>
    <x v="1573"/>
    <n v="28"/>
    <x v="0"/>
    <x v="0"/>
    <x v="0"/>
    <x v="1"/>
    <s v="LTP123"/>
    <n v="4"/>
    <x v="0"/>
    <x v="4"/>
    <n v="3371.6"/>
    <n v="674.32"/>
    <n v="5"/>
    <x v="47"/>
    <x v="13"/>
    <x v="3"/>
    <m/>
    <n v="0"/>
    <n v="3371.6"/>
  </r>
  <r>
    <x v="1574"/>
    <n v="29"/>
    <x v="0"/>
    <x v="0"/>
    <x v="0"/>
    <x v="1"/>
    <s v="SKU1005"/>
    <n v="3"/>
    <x v="1"/>
    <x v="0"/>
    <n v="2783.76"/>
    <n v="463.96"/>
    <n v="6"/>
    <x v="47"/>
    <x v="13"/>
    <x v="0"/>
    <s v="Extended Warranty,Accessory,Extended Warranty"/>
    <n v="86.55"/>
    <n v="2870.3100000000004"/>
  </r>
  <r>
    <x v="1575"/>
    <n v="29"/>
    <x v="0"/>
    <x v="1"/>
    <x v="0"/>
    <x v="3"/>
    <s v="TBL345"/>
    <n v="1"/>
    <x v="1"/>
    <x v="1"/>
    <n v="7077.69"/>
    <n v="786.41"/>
    <n v="9"/>
    <x v="47"/>
    <x v="13"/>
    <x v="3"/>
    <m/>
    <n v="0"/>
    <n v="7077.69"/>
  </r>
  <r>
    <x v="1576"/>
    <n v="30"/>
    <x v="0"/>
    <x v="1"/>
    <x v="0"/>
    <x v="1"/>
    <s v="SKU1005"/>
    <n v="3"/>
    <x v="0"/>
    <x v="0"/>
    <n v="2319.8000000000002"/>
    <n v="463.96"/>
    <n v="5"/>
    <x v="47"/>
    <x v="13"/>
    <x v="1"/>
    <s v="Accessory,Extended Warranty"/>
    <n v="50.71"/>
    <n v="2370.5100000000002"/>
  </r>
  <r>
    <x v="1577"/>
    <n v="30"/>
    <x v="0"/>
    <x v="1"/>
    <x v="0"/>
    <x v="0"/>
    <s v="SKU1001"/>
    <n v="5"/>
    <x v="1"/>
    <x v="1"/>
    <n v="41.5"/>
    <n v="20.75"/>
    <n v="2"/>
    <x v="47"/>
    <x v="13"/>
    <x v="0"/>
    <s v="Extended Warranty,Impulse Item,Accessory"/>
    <n v="71.95"/>
    <n v="113.45"/>
  </r>
  <r>
    <x v="1578"/>
    <n v="30"/>
    <x v="0"/>
    <x v="1"/>
    <x v="1"/>
    <x v="1"/>
    <s v="SKU1005"/>
    <n v="3"/>
    <x v="1"/>
    <x v="3"/>
    <n v="927.92"/>
    <n v="463.96"/>
    <n v="2"/>
    <x v="47"/>
    <x v="13"/>
    <x v="0"/>
    <s v="Extended Warranty,Accessory,Extended Warranty"/>
    <n v="91.1"/>
    <n v="1019.02"/>
  </r>
  <r>
    <x v="1579"/>
    <n v="30"/>
    <x v="0"/>
    <x v="1"/>
    <x v="0"/>
    <x v="4"/>
    <s v="HDP456"/>
    <n v="4"/>
    <x v="1"/>
    <x v="4"/>
    <n v="3611.8"/>
    <n v="361.18"/>
    <n v="10"/>
    <x v="47"/>
    <x v="13"/>
    <x v="1"/>
    <s v="Accessory, Extended Warranty, Extended Warranty"/>
    <n v="181.91"/>
    <n v="3793.71"/>
  </r>
  <r>
    <x v="1580"/>
    <n v="33"/>
    <x v="0"/>
    <x v="0"/>
    <x v="0"/>
    <x v="0"/>
    <s v="SMP234"/>
    <n v="3"/>
    <x v="1"/>
    <x v="4"/>
    <n v="5698.4"/>
    <n v="1139.68"/>
    <n v="5"/>
    <x v="47"/>
    <x v="13"/>
    <x v="4"/>
    <s v="Accessory, Accessory, Impulse Item"/>
    <n v="114.85"/>
    <n v="5813.25"/>
  </r>
  <r>
    <x v="1581"/>
    <n v="35"/>
    <x v="0"/>
    <x v="0"/>
    <x v="0"/>
    <x v="2"/>
    <s v="SKU1003"/>
    <n v="3"/>
    <x v="1"/>
    <x v="3"/>
    <n v="3379.32"/>
    <n v="844.83"/>
    <n v="4"/>
    <x v="47"/>
    <x v="13"/>
    <x v="0"/>
    <s v="Impulse Item,Impulse Item"/>
    <n v="69.06"/>
    <n v="3448.38"/>
  </r>
  <r>
    <x v="1582"/>
    <n v="36"/>
    <x v="1"/>
    <x v="0"/>
    <x v="0"/>
    <x v="2"/>
    <s v="SWT567"/>
    <n v="1"/>
    <x v="0"/>
    <x v="3"/>
    <n v="4595"/>
    <n v="459.5"/>
    <n v="10"/>
    <x v="47"/>
    <x v="13"/>
    <x v="4"/>
    <s v="Accessory, Impulse Item, Extended Warranty"/>
    <n v="108.23"/>
    <n v="4703.2299999999996"/>
  </r>
  <r>
    <x v="1583"/>
    <n v="36"/>
    <x v="1"/>
    <x v="0"/>
    <x v="1"/>
    <x v="1"/>
    <s v="LTP123"/>
    <n v="4"/>
    <x v="0"/>
    <x v="4"/>
    <n v="6743.2"/>
    <n v="674.32"/>
    <n v="10"/>
    <x v="47"/>
    <x v="13"/>
    <x v="4"/>
    <s v="Accessory, Impulse Item, Impulse Item"/>
    <n v="172.63"/>
    <n v="6915.83"/>
  </r>
  <r>
    <x v="1584"/>
    <n v="37"/>
    <x v="1"/>
    <x v="0"/>
    <x v="0"/>
    <x v="3"/>
    <s v="TBL345"/>
    <n v="1"/>
    <x v="1"/>
    <x v="4"/>
    <n v="786.41"/>
    <n v="786.41"/>
    <n v="1"/>
    <x v="47"/>
    <x v="13"/>
    <x v="1"/>
    <m/>
    <n v="0"/>
    <n v="786.41"/>
  </r>
  <r>
    <x v="1585"/>
    <n v="40"/>
    <x v="1"/>
    <x v="0"/>
    <x v="0"/>
    <x v="1"/>
    <s v="SKU1005"/>
    <n v="3"/>
    <x v="0"/>
    <x v="0"/>
    <n v="2319.8000000000002"/>
    <n v="463.96"/>
    <n v="5"/>
    <x v="47"/>
    <x v="13"/>
    <x v="2"/>
    <s v="Extended Warranty"/>
    <n v="37.200000000000003"/>
    <n v="2357"/>
  </r>
  <r>
    <x v="1586"/>
    <n v="43"/>
    <x v="1"/>
    <x v="0"/>
    <x v="0"/>
    <x v="3"/>
    <s v="TBL345"/>
    <n v="1"/>
    <x v="1"/>
    <x v="4"/>
    <n v="5504.87"/>
    <n v="786.41"/>
    <n v="7"/>
    <x v="47"/>
    <x v="13"/>
    <x v="4"/>
    <s v="Accessory, Extended Warranty"/>
    <n v="120.8"/>
    <n v="5625.67"/>
  </r>
  <r>
    <x v="1289"/>
    <n v="43"/>
    <x v="1"/>
    <x v="0"/>
    <x v="1"/>
    <x v="0"/>
    <s v="SMP234"/>
    <n v="5"/>
    <x v="0"/>
    <x v="4"/>
    <n v="6838.08"/>
    <n v="1139.68"/>
    <n v="6"/>
    <x v="47"/>
    <x v="13"/>
    <x v="3"/>
    <m/>
    <n v="0"/>
    <n v="6838.08"/>
  </r>
  <r>
    <x v="1587"/>
    <n v="43"/>
    <x v="1"/>
    <x v="1"/>
    <x v="0"/>
    <x v="4"/>
    <s v="HDP456"/>
    <n v="1"/>
    <x v="1"/>
    <x v="4"/>
    <n v="2528.2600000000002"/>
    <n v="361.18"/>
    <n v="7"/>
    <x v="47"/>
    <x v="13"/>
    <x v="3"/>
    <s v="Impulse Item, Impulse Item"/>
    <n v="113.65"/>
    <n v="2641.9100000000003"/>
  </r>
  <r>
    <x v="1588"/>
    <n v="43"/>
    <x v="1"/>
    <x v="0"/>
    <x v="0"/>
    <x v="1"/>
    <s v="LTP123"/>
    <n v="3"/>
    <x v="0"/>
    <x v="4"/>
    <n v="4045.92"/>
    <n v="674.32"/>
    <n v="6"/>
    <x v="47"/>
    <x v="13"/>
    <x v="4"/>
    <s v="Accessory, Impulse Item, Impulse Item"/>
    <n v="173.45"/>
    <n v="4219.37"/>
  </r>
  <r>
    <x v="1589"/>
    <n v="44"/>
    <x v="1"/>
    <x v="1"/>
    <x v="0"/>
    <x v="3"/>
    <s v="TBL345"/>
    <n v="3"/>
    <x v="0"/>
    <x v="3"/>
    <n v="1572.82"/>
    <n v="786.41"/>
    <n v="2"/>
    <x v="47"/>
    <x v="13"/>
    <x v="4"/>
    <m/>
    <n v="0"/>
    <n v="1572.82"/>
  </r>
  <r>
    <x v="1590"/>
    <n v="45"/>
    <x v="1"/>
    <x v="1"/>
    <x v="0"/>
    <x v="2"/>
    <s v="SWT567"/>
    <n v="3"/>
    <x v="1"/>
    <x v="1"/>
    <n v="3676"/>
    <n v="459.5"/>
    <n v="8"/>
    <x v="47"/>
    <x v="13"/>
    <x v="1"/>
    <s v="Impulse Item, Extended Warranty, Accessory"/>
    <n v="156.97"/>
    <n v="3832.97"/>
  </r>
  <r>
    <x v="1591"/>
    <n v="45"/>
    <x v="1"/>
    <x v="0"/>
    <x v="0"/>
    <x v="4"/>
    <s v="HDP456"/>
    <n v="1"/>
    <x v="1"/>
    <x v="1"/>
    <n v="2528.2600000000002"/>
    <n v="361.18"/>
    <n v="7"/>
    <x v="47"/>
    <x v="13"/>
    <x v="4"/>
    <s v="Extended Warranty, Extended Warranty"/>
    <n v="121.54"/>
    <n v="2649.8"/>
  </r>
  <r>
    <x v="1592"/>
    <n v="45"/>
    <x v="1"/>
    <x v="1"/>
    <x v="0"/>
    <x v="3"/>
    <s v="TBL345"/>
    <n v="3"/>
    <x v="1"/>
    <x v="4"/>
    <n v="3145.64"/>
    <n v="786.41"/>
    <n v="4"/>
    <x v="47"/>
    <x v="13"/>
    <x v="1"/>
    <s v="Extended Warranty"/>
    <n v="73.599999999999994"/>
    <n v="3219.24"/>
  </r>
  <r>
    <x v="1593"/>
    <n v="46"/>
    <x v="1"/>
    <x v="1"/>
    <x v="0"/>
    <x v="1"/>
    <s v="LTP123"/>
    <n v="4"/>
    <x v="1"/>
    <x v="3"/>
    <n v="5394.56"/>
    <n v="674.32"/>
    <n v="8"/>
    <x v="47"/>
    <x v="13"/>
    <x v="4"/>
    <m/>
    <n v="0"/>
    <n v="5394.56"/>
  </r>
  <r>
    <x v="215"/>
    <n v="47"/>
    <x v="1"/>
    <x v="0"/>
    <x v="0"/>
    <x v="0"/>
    <s v="SKU1001"/>
    <n v="5"/>
    <x v="0"/>
    <x v="1"/>
    <n v="124.5"/>
    <n v="20.75"/>
    <n v="6"/>
    <x v="47"/>
    <x v="13"/>
    <x v="1"/>
    <m/>
    <n v="0"/>
    <n v="124.5"/>
  </r>
  <r>
    <x v="1594"/>
    <n v="48"/>
    <x v="1"/>
    <x v="0"/>
    <x v="0"/>
    <x v="2"/>
    <s v="SWT567"/>
    <n v="1"/>
    <x v="1"/>
    <x v="3"/>
    <n v="4595"/>
    <n v="459.5"/>
    <n v="10"/>
    <x v="47"/>
    <x v="13"/>
    <x v="1"/>
    <m/>
    <n v="0"/>
    <n v="4595"/>
  </r>
  <r>
    <x v="1595"/>
    <n v="49"/>
    <x v="1"/>
    <x v="0"/>
    <x v="0"/>
    <x v="0"/>
    <s v="SKU1001"/>
    <n v="5"/>
    <x v="1"/>
    <x v="1"/>
    <n v="103.75"/>
    <n v="20.75"/>
    <n v="5"/>
    <x v="47"/>
    <x v="13"/>
    <x v="0"/>
    <s v="Extended Warranty,Extended Warranty,Extended Warranty"/>
    <n v="131.22999999999999"/>
    <n v="234.98"/>
  </r>
  <r>
    <x v="1596"/>
    <n v="49"/>
    <x v="1"/>
    <x v="0"/>
    <x v="0"/>
    <x v="2"/>
    <s v="SWT567"/>
    <n v="1"/>
    <x v="1"/>
    <x v="4"/>
    <n v="2297.5"/>
    <n v="459.5"/>
    <n v="5"/>
    <x v="47"/>
    <x v="13"/>
    <x v="4"/>
    <s v="Accessory, Extended Warranty, Extended Warranty"/>
    <n v="125.13"/>
    <n v="2422.63"/>
  </r>
  <r>
    <x v="1597"/>
    <n v="49"/>
    <x v="1"/>
    <x v="0"/>
    <x v="1"/>
    <x v="2"/>
    <s v="SWT567"/>
    <n v="2"/>
    <x v="1"/>
    <x v="4"/>
    <n v="2297.5"/>
    <n v="459.5"/>
    <n v="5"/>
    <x v="47"/>
    <x v="13"/>
    <x v="1"/>
    <s v="Extended Warranty, Impulse Item, Impulse Item"/>
    <n v="88.46"/>
    <n v="2385.96"/>
  </r>
  <r>
    <x v="1598"/>
    <n v="51"/>
    <x v="1"/>
    <x v="0"/>
    <x v="0"/>
    <x v="3"/>
    <s v="TBL345"/>
    <n v="1"/>
    <x v="1"/>
    <x v="1"/>
    <n v="7077.69"/>
    <n v="786.41"/>
    <n v="9"/>
    <x v="47"/>
    <x v="13"/>
    <x v="1"/>
    <s v="Accessory, Extended Warranty, Extended Warranty"/>
    <n v="180.22"/>
    <n v="7257.91"/>
  </r>
  <r>
    <x v="1599"/>
    <n v="54"/>
    <x v="1"/>
    <x v="1"/>
    <x v="0"/>
    <x v="4"/>
    <s v="HDP456"/>
    <n v="5"/>
    <x v="1"/>
    <x v="1"/>
    <n v="361.18"/>
    <n v="361.18"/>
    <n v="1"/>
    <x v="47"/>
    <x v="13"/>
    <x v="4"/>
    <m/>
    <n v="0"/>
    <n v="361.18"/>
  </r>
  <r>
    <x v="1600"/>
    <n v="57"/>
    <x v="2"/>
    <x v="1"/>
    <x v="0"/>
    <x v="1"/>
    <s v="SKU1005"/>
    <n v="3"/>
    <x v="1"/>
    <x v="0"/>
    <n v="2319.8000000000002"/>
    <n v="463.96"/>
    <n v="5"/>
    <x v="47"/>
    <x v="13"/>
    <x v="1"/>
    <s v="Extended Warranty"/>
    <n v="18.7"/>
    <n v="2338.5"/>
  </r>
  <r>
    <x v="1601"/>
    <n v="57"/>
    <x v="2"/>
    <x v="1"/>
    <x v="0"/>
    <x v="3"/>
    <s v="TBL345"/>
    <n v="3"/>
    <x v="0"/>
    <x v="1"/>
    <n v="1572.82"/>
    <n v="786.41"/>
    <n v="2"/>
    <x v="47"/>
    <x v="13"/>
    <x v="1"/>
    <s v="Extended Warranty"/>
    <n v="61.58"/>
    <n v="1634.3999999999999"/>
  </r>
  <r>
    <x v="1602"/>
    <n v="58"/>
    <x v="2"/>
    <x v="1"/>
    <x v="0"/>
    <x v="0"/>
    <s v="SMP234"/>
    <n v="4"/>
    <x v="1"/>
    <x v="4"/>
    <n v="10257.120000000001"/>
    <n v="1139.68"/>
    <n v="9"/>
    <x v="47"/>
    <x v="13"/>
    <x v="3"/>
    <s v="Extended Warranty, Extended Warranty, Accessory"/>
    <n v="189.22"/>
    <n v="10446.34"/>
  </r>
  <r>
    <x v="1603"/>
    <n v="58"/>
    <x v="2"/>
    <x v="0"/>
    <x v="0"/>
    <x v="4"/>
    <s v="HDP456"/>
    <n v="5"/>
    <x v="1"/>
    <x v="4"/>
    <n v="1805.9"/>
    <n v="361.18"/>
    <n v="5"/>
    <x v="47"/>
    <x v="13"/>
    <x v="4"/>
    <s v="Accessory, Accessory, Impulse Item"/>
    <n v="202.92"/>
    <n v="2008.8200000000002"/>
  </r>
  <r>
    <x v="1604"/>
    <n v="59"/>
    <x v="2"/>
    <x v="0"/>
    <x v="0"/>
    <x v="0"/>
    <s v="SMP234"/>
    <n v="5"/>
    <x v="0"/>
    <x v="4"/>
    <n v="1139.68"/>
    <n v="1139.68"/>
    <n v="1"/>
    <x v="47"/>
    <x v="13"/>
    <x v="3"/>
    <s v="Extended Warranty, Accessory"/>
    <n v="37.85"/>
    <n v="1177.53"/>
  </r>
  <r>
    <x v="1605"/>
    <n v="60"/>
    <x v="2"/>
    <x v="1"/>
    <x v="0"/>
    <x v="3"/>
    <s v="TBL345"/>
    <n v="2"/>
    <x v="1"/>
    <x v="4"/>
    <n v="7077.69"/>
    <n v="786.41"/>
    <n v="9"/>
    <x v="47"/>
    <x v="13"/>
    <x v="4"/>
    <s v="Extended Warranty, Impulse Item"/>
    <n v="127.85"/>
    <n v="7205.54"/>
  </r>
  <r>
    <x v="1606"/>
    <n v="63"/>
    <x v="2"/>
    <x v="1"/>
    <x v="1"/>
    <x v="3"/>
    <s v="SKU1002"/>
    <n v="3"/>
    <x v="1"/>
    <x v="0"/>
    <n v="247.03"/>
    <n v="247.03"/>
    <n v="1"/>
    <x v="47"/>
    <x v="13"/>
    <x v="0"/>
    <s v="Impulse Item"/>
    <n v="36.46"/>
    <n v="283.49"/>
  </r>
  <r>
    <x v="1607"/>
    <n v="64"/>
    <x v="2"/>
    <x v="1"/>
    <x v="1"/>
    <x v="2"/>
    <s v="SKU1003"/>
    <n v="3"/>
    <x v="1"/>
    <x v="1"/>
    <n v="6758.64"/>
    <n v="844.83"/>
    <n v="8"/>
    <x v="47"/>
    <x v="13"/>
    <x v="2"/>
    <m/>
    <n v="0"/>
    <n v="6758.64"/>
  </r>
  <r>
    <x v="1608"/>
    <n v="64"/>
    <x v="2"/>
    <x v="1"/>
    <x v="1"/>
    <x v="1"/>
    <s v="LTP123"/>
    <n v="2"/>
    <x v="0"/>
    <x v="1"/>
    <n v="1348.64"/>
    <n v="674.32"/>
    <n v="2"/>
    <x v="47"/>
    <x v="13"/>
    <x v="1"/>
    <s v="Extended Warranty"/>
    <n v="10.66"/>
    <n v="1359.3000000000002"/>
  </r>
  <r>
    <x v="1609"/>
    <n v="65"/>
    <x v="2"/>
    <x v="1"/>
    <x v="0"/>
    <x v="0"/>
    <s v="SKU1004"/>
    <n v="2"/>
    <x v="1"/>
    <x v="0"/>
    <n v="3955.95"/>
    <n v="791.19"/>
    <n v="5"/>
    <x v="47"/>
    <x v="13"/>
    <x v="1"/>
    <s v="Impulse Item,Extended Warranty,Impulse Item"/>
    <n v="72.569999999999993"/>
    <n v="4028.52"/>
  </r>
  <r>
    <x v="1610"/>
    <n v="65"/>
    <x v="2"/>
    <x v="0"/>
    <x v="0"/>
    <x v="2"/>
    <s v="SKU1003"/>
    <n v="3"/>
    <x v="1"/>
    <x v="2"/>
    <n v="5913.81"/>
    <n v="844.83"/>
    <n v="7"/>
    <x v="47"/>
    <x v="13"/>
    <x v="2"/>
    <s v="Accessory"/>
    <n v="19.350000000000001"/>
    <n v="5933.1600000000008"/>
  </r>
  <r>
    <x v="1611"/>
    <n v="67"/>
    <x v="2"/>
    <x v="0"/>
    <x v="0"/>
    <x v="0"/>
    <s v="SKU1001"/>
    <n v="5"/>
    <x v="1"/>
    <x v="2"/>
    <n v="207.5"/>
    <n v="20.75"/>
    <n v="10"/>
    <x v="47"/>
    <x v="13"/>
    <x v="0"/>
    <s v="Extended Warranty,Extended Warranty,Accessory"/>
    <n v="96.75"/>
    <n v="304.25"/>
  </r>
  <r>
    <x v="1612"/>
    <n v="67"/>
    <x v="2"/>
    <x v="1"/>
    <x v="0"/>
    <x v="3"/>
    <s v="TBL345"/>
    <n v="5"/>
    <x v="1"/>
    <x v="4"/>
    <n v="5504.87"/>
    <n v="786.41"/>
    <n v="7"/>
    <x v="47"/>
    <x v="13"/>
    <x v="1"/>
    <s v="Accessory"/>
    <n v="93.1"/>
    <n v="5597.97"/>
  </r>
  <r>
    <x v="1613"/>
    <n v="68"/>
    <x v="2"/>
    <x v="0"/>
    <x v="1"/>
    <x v="3"/>
    <s v="SKU1002"/>
    <n v="3"/>
    <x v="1"/>
    <x v="1"/>
    <n v="247.03"/>
    <n v="247.03"/>
    <n v="1"/>
    <x v="47"/>
    <x v="13"/>
    <x v="0"/>
    <s v="Impulse Item,Accessory,Impulse Item"/>
    <n v="70.739999999999995"/>
    <n v="317.77"/>
  </r>
  <r>
    <x v="1614"/>
    <n v="77"/>
    <x v="2"/>
    <x v="1"/>
    <x v="0"/>
    <x v="0"/>
    <s v="SKU1004"/>
    <n v="2"/>
    <x v="1"/>
    <x v="1"/>
    <n v="3164.76"/>
    <n v="791.19"/>
    <n v="4"/>
    <x v="47"/>
    <x v="13"/>
    <x v="0"/>
    <m/>
    <n v="0"/>
    <n v="3164.76"/>
  </r>
  <r>
    <x v="1615"/>
    <n v="77"/>
    <x v="2"/>
    <x v="1"/>
    <x v="0"/>
    <x v="3"/>
    <s v="SKU1002"/>
    <n v="3"/>
    <x v="0"/>
    <x v="2"/>
    <n v="1729.21"/>
    <n v="247.03"/>
    <n v="7"/>
    <x v="47"/>
    <x v="13"/>
    <x v="0"/>
    <s v="Impulse Item"/>
    <n v="14.69"/>
    <n v="1743.9"/>
  </r>
  <r>
    <x v="1616"/>
    <n v="77"/>
    <x v="2"/>
    <x v="1"/>
    <x v="0"/>
    <x v="0"/>
    <s v="SMP234"/>
    <n v="3"/>
    <x v="1"/>
    <x v="1"/>
    <n v="6838.08"/>
    <n v="1139.68"/>
    <n v="6"/>
    <x v="47"/>
    <x v="13"/>
    <x v="1"/>
    <s v="Accessory, Extended Warranty"/>
    <n v="62.06"/>
    <n v="6900.14"/>
  </r>
  <r>
    <x v="1617"/>
    <n v="78"/>
    <x v="2"/>
    <x v="1"/>
    <x v="1"/>
    <x v="3"/>
    <s v="SKU1002"/>
    <n v="3"/>
    <x v="1"/>
    <x v="2"/>
    <n v="2223.27"/>
    <n v="247.03"/>
    <n v="9"/>
    <x v="47"/>
    <x v="13"/>
    <x v="2"/>
    <s v="Extended Warranty,Extended Warranty,Impulse Item"/>
    <n v="81.67"/>
    <n v="2304.94"/>
  </r>
  <r>
    <x v="1618"/>
    <n v="78"/>
    <x v="2"/>
    <x v="1"/>
    <x v="0"/>
    <x v="3"/>
    <s v="TBL345"/>
    <n v="2"/>
    <x v="1"/>
    <x v="4"/>
    <n v="3932.05"/>
    <n v="786.41"/>
    <n v="5"/>
    <x v="47"/>
    <x v="13"/>
    <x v="3"/>
    <s v="Extended Warranty, Extended Warranty"/>
    <n v="86.32"/>
    <n v="4018.3700000000003"/>
  </r>
  <r>
    <x v="1619"/>
    <n v="79"/>
    <x v="2"/>
    <x v="1"/>
    <x v="0"/>
    <x v="4"/>
    <s v="HDP456"/>
    <n v="1"/>
    <x v="1"/>
    <x v="3"/>
    <n v="722.36"/>
    <n v="361.18"/>
    <n v="2"/>
    <x v="47"/>
    <x v="13"/>
    <x v="3"/>
    <s v="Extended Warranty"/>
    <n v="77.58"/>
    <n v="799.94"/>
  </r>
  <r>
    <x v="1620"/>
    <n v="80"/>
    <x v="2"/>
    <x v="0"/>
    <x v="0"/>
    <x v="1"/>
    <s v="LTP123"/>
    <n v="2"/>
    <x v="0"/>
    <x v="1"/>
    <n v="2022.96"/>
    <n v="674.32"/>
    <n v="3"/>
    <x v="47"/>
    <x v="13"/>
    <x v="4"/>
    <s v="Accessory"/>
    <n v="45.67"/>
    <n v="2068.63"/>
  </r>
  <r>
    <x v="1621"/>
    <n v="20"/>
    <x v="0"/>
    <x v="1"/>
    <x v="0"/>
    <x v="3"/>
    <s v="SKU1002"/>
    <n v="3"/>
    <x v="1"/>
    <x v="1"/>
    <n v="1482.18"/>
    <n v="247.03"/>
    <n v="6"/>
    <x v="48"/>
    <x v="13"/>
    <x v="2"/>
    <s v="Accessory,Accessory,Accessory"/>
    <n v="78.62"/>
    <n v="1560.8000000000002"/>
  </r>
  <r>
    <x v="1622"/>
    <n v="22"/>
    <x v="0"/>
    <x v="1"/>
    <x v="0"/>
    <x v="2"/>
    <s v="SWT567"/>
    <n v="4"/>
    <x v="0"/>
    <x v="1"/>
    <n v="4595"/>
    <n v="459.5"/>
    <n v="10"/>
    <x v="48"/>
    <x v="13"/>
    <x v="1"/>
    <s v="Extended Warranty, Impulse Item, Accessory"/>
    <n v="169.07"/>
    <n v="4764.07"/>
  </r>
  <r>
    <x v="1623"/>
    <n v="23"/>
    <x v="0"/>
    <x v="1"/>
    <x v="1"/>
    <x v="2"/>
    <s v="SKU1003"/>
    <n v="3"/>
    <x v="0"/>
    <x v="1"/>
    <n v="2534.4899999999998"/>
    <n v="844.83"/>
    <n v="3"/>
    <x v="48"/>
    <x v="13"/>
    <x v="1"/>
    <m/>
    <n v="0"/>
    <n v="2534.4899999999998"/>
  </r>
  <r>
    <x v="1624"/>
    <n v="23"/>
    <x v="0"/>
    <x v="0"/>
    <x v="1"/>
    <x v="0"/>
    <s v="SMP234"/>
    <n v="4"/>
    <x v="0"/>
    <x v="4"/>
    <n v="6838.08"/>
    <n v="1139.68"/>
    <n v="6"/>
    <x v="48"/>
    <x v="13"/>
    <x v="1"/>
    <s v="Extended Warranty"/>
    <n v="56.41"/>
    <n v="6894.49"/>
  </r>
  <r>
    <x v="1625"/>
    <n v="23"/>
    <x v="0"/>
    <x v="1"/>
    <x v="1"/>
    <x v="2"/>
    <s v="SWT567"/>
    <n v="5"/>
    <x v="1"/>
    <x v="3"/>
    <n v="3676"/>
    <n v="459.5"/>
    <n v="8"/>
    <x v="48"/>
    <x v="13"/>
    <x v="4"/>
    <m/>
    <n v="0"/>
    <n v="3676"/>
  </r>
  <r>
    <x v="1626"/>
    <n v="24"/>
    <x v="0"/>
    <x v="1"/>
    <x v="0"/>
    <x v="4"/>
    <s v="HDP456"/>
    <n v="5"/>
    <x v="1"/>
    <x v="4"/>
    <n v="1805.9"/>
    <n v="361.18"/>
    <n v="5"/>
    <x v="48"/>
    <x v="13"/>
    <x v="1"/>
    <s v="Impulse Item, Accessory"/>
    <n v="127.81"/>
    <n v="1933.71"/>
  </r>
  <r>
    <x v="1627"/>
    <n v="25"/>
    <x v="0"/>
    <x v="0"/>
    <x v="0"/>
    <x v="1"/>
    <s v="SKU1005"/>
    <n v="3"/>
    <x v="1"/>
    <x v="1"/>
    <n v="1855.84"/>
    <n v="463.96"/>
    <n v="4"/>
    <x v="48"/>
    <x v="13"/>
    <x v="2"/>
    <s v="Extended Warranty,Extended Warranty,Accessory"/>
    <n v="97.84"/>
    <n v="1953.6799999999998"/>
  </r>
  <r>
    <x v="1628"/>
    <n v="25"/>
    <x v="0"/>
    <x v="0"/>
    <x v="0"/>
    <x v="3"/>
    <s v="TBL345"/>
    <n v="2"/>
    <x v="1"/>
    <x v="1"/>
    <n v="5504.87"/>
    <n v="786.41"/>
    <n v="7"/>
    <x v="48"/>
    <x v="13"/>
    <x v="4"/>
    <m/>
    <n v="0"/>
    <n v="5504.87"/>
  </r>
  <r>
    <x v="956"/>
    <n v="26"/>
    <x v="0"/>
    <x v="1"/>
    <x v="1"/>
    <x v="0"/>
    <s v="SKU1004"/>
    <n v="2"/>
    <x v="1"/>
    <x v="3"/>
    <n v="2373.5700000000002"/>
    <n v="791.19"/>
    <n v="3"/>
    <x v="48"/>
    <x v="13"/>
    <x v="0"/>
    <m/>
    <n v="0"/>
    <n v="2373.5700000000002"/>
  </r>
  <r>
    <x v="1629"/>
    <n v="27"/>
    <x v="0"/>
    <x v="1"/>
    <x v="0"/>
    <x v="0"/>
    <s v="SKU1004"/>
    <n v="2"/>
    <x v="0"/>
    <x v="2"/>
    <n v="4747.1400000000003"/>
    <n v="791.19"/>
    <n v="6"/>
    <x v="48"/>
    <x v="13"/>
    <x v="0"/>
    <s v="Accessory,Accessory,Impulse Item"/>
    <n v="55.28"/>
    <n v="4802.42"/>
  </r>
  <r>
    <x v="1630"/>
    <n v="27"/>
    <x v="0"/>
    <x v="0"/>
    <x v="0"/>
    <x v="1"/>
    <s v="SKU1005"/>
    <n v="3"/>
    <x v="0"/>
    <x v="0"/>
    <n v="463.96"/>
    <n v="463.96"/>
    <n v="1"/>
    <x v="48"/>
    <x v="13"/>
    <x v="2"/>
    <m/>
    <n v="0"/>
    <n v="463.96"/>
  </r>
  <r>
    <x v="1631"/>
    <n v="29"/>
    <x v="0"/>
    <x v="1"/>
    <x v="0"/>
    <x v="3"/>
    <s v="TBL345"/>
    <n v="4"/>
    <x v="1"/>
    <x v="3"/>
    <n v="6291.28"/>
    <n v="786.41"/>
    <n v="8"/>
    <x v="48"/>
    <x v="13"/>
    <x v="3"/>
    <s v="Accessory, Extended Warranty"/>
    <n v="95.64"/>
    <n v="6386.92"/>
  </r>
  <r>
    <x v="1632"/>
    <n v="30"/>
    <x v="0"/>
    <x v="0"/>
    <x v="0"/>
    <x v="3"/>
    <s v="SKU1002"/>
    <n v="3"/>
    <x v="0"/>
    <x v="1"/>
    <n v="1976.24"/>
    <n v="247.03"/>
    <n v="8"/>
    <x v="48"/>
    <x v="13"/>
    <x v="0"/>
    <s v="Impulse Item,Impulse Item,Accessory"/>
    <n v="66.28"/>
    <n v="2042.52"/>
  </r>
  <r>
    <x v="1633"/>
    <n v="31"/>
    <x v="0"/>
    <x v="1"/>
    <x v="1"/>
    <x v="0"/>
    <s v="SKU1004"/>
    <n v="2"/>
    <x v="0"/>
    <x v="0"/>
    <n v="791.19"/>
    <n v="791.19"/>
    <n v="1"/>
    <x v="48"/>
    <x v="13"/>
    <x v="0"/>
    <m/>
    <n v="0"/>
    <n v="791.19"/>
  </r>
  <r>
    <x v="1634"/>
    <n v="31"/>
    <x v="0"/>
    <x v="1"/>
    <x v="0"/>
    <x v="3"/>
    <s v="TBL345"/>
    <n v="4"/>
    <x v="1"/>
    <x v="4"/>
    <n v="786.41"/>
    <n v="786.41"/>
    <n v="1"/>
    <x v="48"/>
    <x v="13"/>
    <x v="3"/>
    <m/>
    <n v="0"/>
    <n v="786.41"/>
  </r>
  <r>
    <x v="1635"/>
    <n v="32"/>
    <x v="0"/>
    <x v="0"/>
    <x v="1"/>
    <x v="0"/>
    <s v="SKU1004"/>
    <n v="2"/>
    <x v="0"/>
    <x v="3"/>
    <n v="4747.1400000000003"/>
    <n v="791.19"/>
    <n v="6"/>
    <x v="48"/>
    <x v="13"/>
    <x v="0"/>
    <m/>
    <n v="0"/>
    <n v="4747.1400000000003"/>
  </r>
  <r>
    <x v="1636"/>
    <n v="32"/>
    <x v="0"/>
    <x v="1"/>
    <x v="1"/>
    <x v="0"/>
    <s v="SMP234"/>
    <n v="4"/>
    <x v="1"/>
    <x v="3"/>
    <n v="6838.08"/>
    <n v="1139.68"/>
    <n v="6"/>
    <x v="48"/>
    <x v="13"/>
    <x v="4"/>
    <s v="Impulse Item, Accessory"/>
    <n v="99.87"/>
    <n v="6937.95"/>
  </r>
  <r>
    <x v="1637"/>
    <n v="33"/>
    <x v="0"/>
    <x v="1"/>
    <x v="0"/>
    <x v="1"/>
    <s v="LTP123"/>
    <n v="5"/>
    <x v="1"/>
    <x v="4"/>
    <n v="3371.6"/>
    <n v="674.32"/>
    <n v="5"/>
    <x v="48"/>
    <x v="13"/>
    <x v="3"/>
    <s v="Accessory, Extended Warranty"/>
    <n v="150.5"/>
    <n v="3522.1"/>
  </r>
  <r>
    <x v="1638"/>
    <n v="34"/>
    <x v="0"/>
    <x v="0"/>
    <x v="0"/>
    <x v="2"/>
    <s v="SWT567"/>
    <n v="4"/>
    <x v="1"/>
    <x v="1"/>
    <n v="1378.5"/>
    <n v="459.5"/>
    <n v="3"/>
    <x v="48"/>
    <x v="13"/>
    <x v="1"/>
    <m/>
    <n v="0"/>
    <n v="1378.5"/>
  </r>
  <r>
    <x v="1639"/>
    <n v="35"/>
    <x v="0"/>
    <x v="1"/>
    <x v="1"/>
    <x v="0"/>
    <s v="SMP234"/>
    <n v="3"/>
    <x v="1"/>
    <x v="3"/>
    <n v="11396.8"/>
    <n v="1139.68"/>
    <n v="10"/>
    <x v="48"/>
    <x v="13"/>
    <x v="3"/>
    <s v="Extended Warranty, Extended Warranty"/>
    <n v="94.74"/>
    <n v="11491.539999999999"/>
  </r>
  <r>
    <x v="1640"/>
    <n v="36"/>
    <x v="1"/>
    <x v="1"/>
    <x v="0"/>
    <x v="2"/>
    <s v="SWT567"/>
    <n v="3"/>
    <x v="0"/>
    <x v="1"/>
    <n v="4135.5"/>
    <n v="459.5"/>
    <n v="9"/>
    <x v="48"/>
    <x v="13"/>
    <x v="3"/>
    <s v="Impulse Item"/>
    <n v="45.43"/>
    <n v="4180.93"/>
  </r>
  <r>
    <x v="1641"/>
    <n v="37"/>
    <x v="1"/>
    <x v="1"/>
    <x v="0"/>
    <x v="1"/>
    <s v="SKU1005"/>
    <n v="3"/>
    <x v="1"/>
    <x v="1"/>
    <n v="2319.8000000000002"/>
    <n v="463.96"/>
    <n v="5"/>
    <x v="48"/>
    <x v="13"/>
    <x v="0"/>
    <s v="Extended Warranty,Extended Warranty"/>
    <n v="29.19"/>
    <n v="2348.9900000000002"/>
  </r>
  <r>
    <x v="1642"/>
    <n v="37"/>
    <x v="1"/>
    <x v="1"/>
    <x v="0"/>
    <x v="1"/>
    <s v="LTP123"/>
    <n v="1"/>
    <x v="1"/>
    <x v="1"/>
    <n v="674.32"/>
    <n v="674.32"/>
    <n v="1"/>
    <x v="48"/>
    <x v="13"/>
    <x v="4"/>
    <s v="Accessory, Extended Warranty"/>
    <n v="133.69999999999999"/>
    <n v="808.02"/>
  </r>
  <r>
    <x v="1016"/>
    <n v="37"/>
    <x v="1"/>
    <x v="0"/>
    <x v="0"/>
    <x v="2"/>
    <s v="SWT567"/>
    <n v="4"/>
    <x v="1"/>
    <x v="3"/>
    <n v="4135.5"/>
    <n v="459.5"/>
    <n v="9"/>
    <x v="48"/>
    <x v="13"/>
    <x v="1"/>
    <m/>
    <n v="0"/>
    <n v="4135.5"/>
  </r>
  <r>
    <x v="1643"/>
    <n v="37"/>
    <x v="1"/>
    <x v="0"/>
    <x v="0"/>
    <x v="0"/>
    <s v="SMP234"/>
    <n v="2"/>
    <x v="0"/>
    <x v="1"/>
    <n v="1139.68"/>
    <n v="1139.68"/>
    <n v="1"/>
    <x v="48"/>
    <x v="13"/>
    <x v="4"/>
    <m/>
    <n v="0"/>
    <n v="1139.68"/>
  </r>
  <r>
    <x v="1644"/>
    <n v="41"/>
    <x v="1"/>
    <x v="0"/>
    <x v="0"/>
    <x v="0"/>
    <s v="SMP234"/>
    <n v="4"/>
    <x v="1"/>
    <x v="1"/>
    <n v="10257.120000000001"/>
    <n v="1139.68"/>
    <n v="9"/>
    <x v="48"/>
    <x v="13"/>
    <x v="4"/>
    <s v="Extended Warranty"/>
    <n v="58.66"/>
    <n v="10315.780000000001"/>
  </r>
  <r>
    <x v="1645"/>
    <n v="43"/>
    <x v="1"/>
    <x v="0"/>
    <x v="0"/>
    <x v="0"/>
    <s v="SKU1001"/>
    <n v="5"/>
    <x v="1"/>
    <x v="2"/>
    <n v="62.25"/>
    <n v="20.75"/>
    <n v="3"/>
    <x v="48"/>
    <x v="13"/>
    <x v="1"/>
    <m/>
    <n v="0"/>
    <n v="62.25"/>
  </r>
  <r>
    <x v="1646"/>
    <n v="43"/>
    <x v="1"/>
    <x v="1"/>
    <x v="0"/>
    <x v="3"/>
    <s v="TBL345"/>
    <n v="4"/>
    <x v="0"/>
    <x v="1"/>
    <n v="7864.1"/>
    <n v="786.41"/>
    <n v="10"/>
    <x v="48"/>
    <x v="13"/>
    <x v="4"/>
    <s v="Accessory"/>
    <n v="39.33"/>
    <n v="7903.43"/>
  </r>
  <r>
    <x v="1647"/>
    <n v="46"/>
    <x v="1"/>
    <x v="0"/>
    <x v="1"/>
    <x v="0"/>
    <s v="SKU1001"/>
    <n v="5"/>
    <x v="1"/>
    <x v="0"/>
    <n v="83"/>
    <n v="20.75"/>
    <n v="4"/>
    <x v="48"/>
    <x v="13"/>
    <x v="0"/>
    <s v="Accessory,Impulse Item"/>
    <n v="57.18"/>
    <n v="140.18"/>
  </r>
  <r>
    <x v="1648"/>
    <n v="47"/>
    <x v="1"/>
    <x v="0"/>
    <x v="0"/>
    <x v="1"/>
    <s v="LTP123"/>
    <n v="1"/>
    <x v="1"/>
    <x v="4"/>
    <n v="6068.88"/>
    <n v="674.32"/>
    <n v="9"/>
    <x v="48"/>
    <x v="13"/>
    <x v="4"/>
    <m/>
    <n v="0"/>
    <n v="6068.88"/>
  </r>
  <r>
    <x v="1649"/>
    <n v="48"/>
    <x v="1"/>
    <x v="0"/>
    <x v="0"/>
    <x v="0"/>
    <s v="SKU1004"/>
    <n v="2"/>
    <x v="0"/>
    <x v="3"/>
    <n v="6329.52"/>
    <n v="791.19"/>
    <n v="8"/>
    <x v="48"/>
    <x v="13"/>
    <x v="1"/>
    <s v="Extended Warranty"/>
    <n v="19.27"/>
    <n v="6348.7900000000009"/>
  </r>
  <r>
    <x v="1650"/>
    <n v="48"/>
    <x v="1"/>
    <x v="0"/>
    <x v="1"/>
    <x v="0"/>
    <s v="SMP234"/>
    <n v="2"/>
    <x v="1"/>
    <x v="1"/>
    <n v="6838.08"/>
    <n v="1139.68"/>
    <n v="6"/>
    <x v="48"/>
    <x v="13"/>
    <x v="4"/>
    <m/>
    <n v="0"/>
    <n v="6838.08"/>
  </r>
  <r>
    <x v="1651"/>
    <n v="49"/>
    <x v="1"/>
    <x v="1"/>
    <x v="0"/>
    <x v="3"/>
    <s v="SKU1002"/>
    <n v="3"/>
    <x v="1"/>
    <x v="1"/>
    <n v="741.09"/>
    <n v="247.03"/>
    <n v="3"/>
    <x v="48"/>
    <x v="13"/>
    <x v="1"/>
    <s v="Extended Warranty,Extended Warranty,Impulse Item"/>
    <n v="75.45"/>
    <n v="816.54000000000008"/>
  </r>
  <r>
    <x v="1652"/>
    <n v="49"/>
    <x v="1"/>
    <x v="1"/>
    <x v="0"/>
    <x v="1"/>
    <s v="SKU1005"/>
    <n v="3"/>
    <x v="0"/>
    <x v="1"/>
    <n v="463.96"/>
    <n v="463.96"/>
    <n v="1"/>
    <x v="48"/>
    <x v="13"/>
    <x v="1"/>
    <m/>
    <n v="0"/>
    <n v="463.96"/>
  </r>
  <r>
    <x v="1653"/>
    <n v="51"/>
    <x v="1"/>
    <x v="1"/>
    <x v="1"/>
    <x v="1"/>
    <s v="SKU1005"/>
    <n v="3"/>
    <x v="0"/>
    <x v="1"/>
    <n v="927.92"/>
    <n v="463.96"/>
    <n v="2"/>
    <x v="48"/>
    <x v="13"/>
    <x v="1"/>
    <s v="Accessory,Accessory"/>
    <n v="34.99"/>
    <n v="962.91"/>
  </r>
  <r>
    <x v="1654"/>
    <n v="51"/>
    <x v="1"/>
    <x v="0"/>
    <x v="0"/>
    <x v="2"/>
    <s v="SWT567"/>
    <n v="1"/>
    <x v="1"/>
    <x v="4"/>
    <n v="3676"/>
    <n v="459.5"/>
    <n v="8"/>
    <x v="48"/>
    <x v="13"/>
    <x v="1"/>
    <s v="Impulse Item"/>
    <n v="73.02"/>
    <n v="3749.02"/>
  </r>
  <r>
    <x v="1655"/>
    <n v="52"/>
    <x v="1"/>
    <x v="1"/>
    <x v="0"/>
    <x v="0"/>
    <s v="SKU1004"/>
    <n v="2"/>
    <x v="0"/>
    <x v="3"/>
    <n v="3955.95"/>
    <n v="791.19"/>
    <n v="5"/>
    <x v="48"/>
    <x v="13"/>
    <x v="0"/>
    <s v="Accessory"/>
    <n v="6.17"/>
    <n v="3962.12"/>
  </r>
  <r>
    <x v="1656"/>
    <n v="52"/>
    <x v="1"/>
    <x v="1"/>
    <x v="0"/>
    <x v="0"/>
    <s v="SMP234"/>
    <n v="1"/>
    <x v="0"/>
    <x v="3"/>
    <n v="6838.08"/>
    <n v="1139.68"/>
    <n v="6"/>
    <x v="48"/>
    <x v="13"/>
    <x v="1"/>
    <s v="Impulse Item, Impulse Item, Accessory"/>
    <n v="220.61"/>
    <n v="7058.69"/>
  </r>
  <r>
    <x v="1657"/>
    <n v="53"/>
    <x v="1"/>
    <x v="1"/>
    <x v="0"/>
    <x v="0"/>
    <s v="SKU1004"/>
    <n v="2"/>
    <x v="1"/>
    <x v="2"/>
    <n v="6329.52"/>
    <n v="791.19"/>
    <n v="8"/>
    <x v="48"/>
    <x v="13"/>
    <x v="2"/>
    <s v="Accessory,Impulse Item,Extended Warranty"/>
    <n v="97.6"/>
    <n v="6427.1200000000008"/>
  </r>
  <r>
    <x v="1658"/>
    <n v="53"/>
    <x v="1"/>
    <x v="1"/>
    <x v="0"/>
    <x v="0"/>
    <s v="SKU1001"/>
    <n v="5"/>
    <x v="0"/>
    <x v="2"/>
    <n v="186.75"/>
    <n v="20.75"/>
    <n v="9"/>
    <x v="48"/>
    <x v="13"/>
    <x v="1"/>
    <s v="Impulse Item"/>
    <n v="18.39"/>
    <n v="205.14"/>
  </r>
  <r>
    <x v="1659"/>
    <n v="54"/>
    <x v="1"/>
    <x v="0"/>
    <x v="0"/>
    <x v="1"/>
    <s v="SKU1005"/>
    <n v="3"/>
    <x v="1"/>
    <x v="3"/>
    <n v="1391.88"/>
    <n v="463.96"/>
    <n v="3"/>
    <x v="48"/>
    <x v="13"/>
    <x v="1"/>
    <s v="Impulse Item,Accessory"/>
    <n v="61.54"/>
    <n v="1453.42"/>
  </r>
  <r>
    <x v="1660"/>
    <n v="55"/>
    <x v="1"/>
    <x v="1"/>
    <x v="0"/>
    <x v="4"/>
    <s v="HDP456"/>
    <n v="5"/>
    <x v="1"/>
    <x v="1"/>
    <n v="2528.2600000000002"/>
    <n v="361.18"/>
    <n v="7"/>
    <x v="48"/>
    <x v="13"/>
    <x v="1"/>
    <m/>
    <n v="0"/>
    <n v="2528.2600000000002"/>
  </r>
  <r>
    <x v="1661"/>
    <n v="56"/>
    <x v="2"/>
    <x v="0"/>
    <x v="0"/>
    <x v="1"/>
    <s v="LTP123"/>
    <n v="5"/>
    <x v="1"/>
    <x v="1"/>
    <n v="6743.2"/>
    <n v="674.32"/>
    <n v="10"/>
    <x v="48"/>
    <x v="13"/>
    <x v="3"/>
    <s v="Accessory, Accessory"/>
    <n v="123.39"/>
    <n v="6866.59"/>
  </r>
  <r>
    <x v="1662"/>
    <n v="57"/>
    <x v="2"/>
    <x v="0"/>
    <x v="1"/>
    <x v="4"/>
    <s v="HDP456"/>
    <n v="4"/>
    <x v="0"/>
    <x v="4"/>
    <n v="722.36"/>
    <n v="361.18"/>
    <n v="2"/>
    <x v="48"/>
    <x v="13"/>
    <x v="1"/>
    <s v="Extended Warranty"/>
    <n v="76.099999999999994"/>
    <n v="798.46"/>
  </r>
  <r>
    <x v="1663"/>
    <n v="58"/>
    <x v="2"/>
    <x v="0"/>
    <x v="0"/>
    <x v="1"/>
    <s v="SKU1005"/>
    <n v="3"/>
    <x v="0"/>
    <x v="3"/>
    <n v="2319.8000000000002"/>
    <n v="463.96"/>
    <n v="5"/>
    <x v="48"/>
    <x v="13"/>
    <x v="2"/>
    <s v="Impulse Item,Accessory"/>
    <n v="69.77"/>
    <n v="2389.5700000000002"/>
  </r>
  <r>
    <x v="1664"/>
    <n v="58"/>
    <x v="2"/>
    <x v="0"/>
    <x v="0"/>
    <x v="4"/>
    <s v="HDP456"/>
    <n v="3"/>
    <x v="1"/>
    <x v="3"/>
    <n v="2528.2600000000002"/>
    <n v="361.18"/>
    <n v="7"/>
    <x v="48"/>
    <x v="13"/>
    <x v="4"/>
    <m/>
    <n v="0"/>
    <n v="2528.2600000000002"/>
  </r>
  <r>
    <x v="1665"/>
    <n v="59"/>
    <x v="2"/>
    <x v="0"/>
    <x v="0"/>
    <x v="0"/>
    <s v="SMP234"/>
    <n v="1"/>
    <x v="1"/>
    <x v="3"/>
    <n v="6838.08"/>
    <n v="1139.68"/>
    <n v="6"/>
    <x v="48"/>
    <x v="13"/>
    <x v="4"/>
    <s v="Extended Warranty, Extended Warranty"/>
    <n v="118.51"/>
    <n v="6956.59"/>
  </r>
  <r>
    <x v="324"/>
    <n v="60"/>
    <x v="2"/>
    <x v="1"/>
    <x v="0"/>
    <x v="3"/>
    <s v="SKU1002"/>
    <n v="3"/>
    <x v="0"/>
    <x v="3"/>
    <n v="988.12"/>
    <n v="247.03"/>
    <n v="4"/>
    <x v="48"/>
    <x v="13"/>
    <x v="2"/>
    <s v="Accessory,Extended Warranty"/>
    <n v="45.66"/>
    <n v="1033.78"/>
  </r>
  <r>
    <x v="1666"/>
    <n v="62"/>
    <x v="2"/>
    <x v="0"/>
    <x v="1"/>
    <x v="1"/>
    <s v="LTP123"/>
    <n v="1"/>
    <x v="0"/>
    <x v="1"/>
    <n v="2022.96"/>
    <n v="674.32"/>
    <n v="3"/>
    <x v="48"/>
    <x v="13"/>
    <x v="1"/>
    <s v="Impulse Item, Extended Warranty"/>
    <n v="68.19"/>
    <n v="2091.15"/>
  </r>
  <r>
    <x v="1667"/>
    <n v="63"/>
    <x v="2"/>
    <x v="1"/>
    <x v="1"/>
    <x v="0"/>
    <s v="SKU1004"/>
    <n v="2"/>
    <x v="1"/>
    <x v="0"/>
    <n v="4747.1400000000003"/>
    <n v="791.19"/>
    <n v="6"/>
    <x v="48"/>
    <x v="13"/>
    <x v="0"/>
    <s v="Accessory"/>
    <n v="13.91"/>
    <n v="4761.05"/>
  </r>
  <r>
    <x v="1668"/>
    <n v="63"/>
    <x v="2"/>
    <x v="0"/>
    <x v="0"/>
    <x v="1"/>
    <s v="SKU1005"/>
    <n v="3"/>
    <x v="1"/>
    <x v="0"/>
    <n v="2783.76"/>
    <n v="463.96"/>
    <n v="6"/>
    <x v="48"/>
    <x v="13"/>
    <x v="0"/>
    <m/>
    <n v="0"/>
    <n v="2783.76"/>
  </r>
  <r>
    <x v="1669"/>
    <n v="66"/>
    <x v="2"/>
    <x v="1"/>
    <x v="1"/>
    <x v="2"/>
    <s v="SKU1003"/>
    <n v="3"/>
    <x v="1"/>
    <x v="2"/>
    <n v="3379.32"/>
    <n v="844.83"/>
    <n v="4"/>
    <x v="48"/>
    <x v="13"/>
    <x v="0"/>
    <m/>
    <n v="0"/>
    <n v="3379.32"/>
  </r>
  <r>
    <x v="1670"/>
    <n v="67"/>
    <x v="2"/>
    <x v="1"/>
    <x v="0"/>
    <x v="3"/>
    <s v="TBL345"/>
    <n v="5"/>
    <x v="1"/>
    <x v="1"/>
    <n v="3932.05"/>
    <n v="786.41"/>
    <n v="5"/>
    <x v="48"/>
    <x v="13"/>
    <x v="4"/>
    <s v="Extended Warranty, Extended Warranty"/>
    <n v="169.58"/>
    <n v="4101.63"/>
  </r>
  <r>
    <x v="271"/>
    <n v="70"/>
    <x v="2"/>
    <x v="1"/>
    <x v="1"/>
    <x v="0"/>
    <s v="SKU1001"/>
    <n v="5"/>
    <x v="1"/>
    <x v="2"/>
    <n v="124.5"/>
    <n v="20.75"/>
    <n v="6"/>
    <x v="48"/>
    <x v="13"/>
    <x v="1"/>
    <m/>
    <n v="0"/>
    <n v="124.5"/>
  </r>
  <r>
    <x v="1671"/>
    <n v="70"/>
    <x v="2"/>
    <x v="1"/>
    <x v="0"/>
    <x v="1"/>
    <s v="SKU1005"/>
    <n v="3"/>
    <x v="0"/>
    <x v="3"/>
    <n v="1391.88"/>
    <n v="463.96"/>
    <n v="3"/>
    <x v="48"/>
    <x v="13"/>
    <x v="0"/>
    <s v="Accessory,Extended Warranty"/>
    <n v="35.86"/>
    <n v="1427.74"/>
  </r>
  <r>
    <x v="1672"/>
    <n v="71"/>
    <x v="2"/>
    <x v="0"/>
    <x v="1"/>
    <x v="0"/>
    <s v="SKU1004"/>
    <n v="2"/>
    <x v="1"/>
    <x v="1"/>
    <n v="4747.1400000000003"/>
    <n v="791.19"/>
    <n v="6"/>
    <x v="48"/>
    <x v="13"/>
    <x v="1"/>
    <s v="Extended Warranty,Impulse Item,Accessory"/>
    <n v="71.45"/>
    <n v="4818.59"/>
  </r>
  <r>
    <x v="1673"/>
    <n v="71"/>
    <x v="2"/>
    <x v="0"/>
    <x v="0"/>
    <x v="2"/>
    <s v="SWT567"/>
    <n v="5"/>
    <x v="1"/>
    <x v="3"/>
    <n v="1838"/>
    <n v="459.5"/>
    <n v="4"/>
    <x v="48"/>
    <x v="13"/>
    <x v="4"/>
    <m/>
    <n v="0"/>
    <n v="1838"/>
  </r>
  <r>
    <x v="1482"/>
    <n v="74"/>
    <x v="2"/>
    <x v="0"/>
    <x v="0"/>
    <x v="3"/>
    <s v="SKU1002"/>
    <n v="3"/>
    <x v="1"/>
    <x v="2"/>
    <n v="1482.18"/>
    <n v="247.03"/>
    <n v="6"/>
    <x v="48"/>
    <x v="13"/>
    <x v="0"/>
    <s v="Accessory"/>
    <n v="6.97"/>
    <n v="1489.15"/>
  </r>
  <r>
    <x v="1674"/>
    <n v="77"/>
    <x v="2"/>
    <x v="0"/>
    <x v="0"/>
    <x v="0"/>
    <s v="SMP234"/>
    <n v="3"/>
    <x v="0"/>
    <x v="1"/>
    <n v="11396.8"/>
    <n v="1139.68"/>
    <n v="10"/>
    <x v="48"/>
    <x v="13"/>
    <x v="1"/>
    <s v="Impulse Item, Accessory"/>
    <n v="122.54"/>
    <n v="11519.34"/>
  </r>
  <r>
    <x v="1675"/>
    <n v="18"/>
    <x v="0"/>
    <x v="1"/>
    <x v="1"/>
    <x v="0"/>
    <s v="SKU1001"/>
    <n v="5"/>
    <x v="1"/>
    <x v="0"/>
    <n v="124.5"/>
    <n v="20.75"/>
    <n v="6"/>
    <x v="49"/>
    <x v="13"/>
    <x v="1"/>
    <s v="Extended Warranty,Extended Warranty"/>
    <n v="48.93"/>
    <n v="173.43"/>
  </r>
  <r>
    <x v="1676"/>
    <n v="19"/>
    <x v="0"/>
    <x v="0"/>
    <x v="0"/>
    <x v="1"/>
    <s v="SKU1005"/>
    <n v="3"/>
    <x v="0"/>
    <x v="0"/>
    <n v="463.96"/>
    <n v="463.96"/>
    <n v="1"/>
    <x v="49"/>
    <x v="13"/>
    <x v="0"/>
    <s v="Extended Warranty,Extended Warranty,Impulse Item"/>
    <n v="104.58"/>
    <n v="568.54"/>
  </r>
  <r>
    <x v="1677"/>
    <n v="20"/>
    <x v="0"/>
    <x v="0"/>
    <x v="0"/>
    <x v="4"/>
    <s v="HDP456"/>
    <n v="4"/>
    <x v="0"/>
    <x v="3"/>
    <n v="3611.8"/>
    <n v="361.18"/>
    <n v="10"/>
    <x v="49"/>
    <x v="13"/>
    <x v="1"/>
    <m/>
    <n v="0"/>
    <n v="3611.8"/>
  </r>
  <r>
    <x v="869"/>
    <n v="21"/>
    <x v="0"/>
    <x v="1"/>
    <x v="0"/>
    <x v="3"/>
    <s v="SKU1002"/>
    <n v="3"/>
    <x v="1"/>
    <x v="2"/>
    <n v="247.03"/>
    <n v="247.03"/>
    <n v="1"/>
    <x v="49"/>
    <x v="13"/>
    <x v="1"/>
    <s v="Impulse Item,Accessory,Extended Warranty"/>
    <n v="130.08000000000001"/>
    <n v="377.11"/>
  </r>
  <r>
    <x v="1678"/>
    <n v="22"/>
    <x v="0"/>
    <x v="1"/>
    <x v="0"/>
    <x v="3"/>
    <s v="TBL345"/>
    <n v="3"/>
    <x v="1"/>
    <x v="3"/>
    <n v="1572.82"/>
    <n v="786.41"/>
    <n v="2"/>
    <x v="49"/>
    <x v="13"/>
    <x v="4"/>
    <s v="Impulse Item, Accessory, Extended Warranty"/>
    <n v="190.28"/>
    <n v="1763.1"/>
  </r>
  <r>
    <x v="1106"/>
    <n v="22"/>
    <x v="0"/>
    <x v="0"/>
    <x v="0"/>
    <x v="2"/>
    <s v="SWT567"/>
    <n v="1"/>
    <x v="0"/>
    <x v="3"/>
    <n v="1378.5"/>
    <n v="459.5"/>
    <n v="3"/>
    <x v="49"/>
    <x v="13"/>
    <x v="1"/>
    <m/>
    <n v="0"/>
    <n v="1378.5"/>
  </r>
  <r>
    <x v="1679"/>
    <n v="23"/>
    <x v="0"/>
    <x v="1"/>
    <x v="0"/>
    <x v="1"/>
    <s v="LTP123"/>
    <n v="3"/>
    <x v="0"/>
    <x v="1"/>
    <n v="3371.6"/>
    <n v="674.32"/>
    <n v="5"/>
    <x v="49"/>
    <x v="13"/>
    <x v="4"/>
    <s v="Accessory, Impulse Item, Impulse Item"/>
    <n v="115"/>
    <n v="3486.6"/>
  </r>
  <r>
    <x v="1680"/>
    <n v="24"/>
    <x v="0"/>
    <x v="0"/>
    <x v="0"/>
    <x v="0"/>
    <s v="SKU1004"/>
    <n v="2"/>
    <x v="1"/>
    <x v="0"/>
    <n v="5538.33"/>
    <n v="791.19"/>
    <n v="7"/>
    <x v="49"/>
    <x v="13"/>
    <x v="0"/>
    <s v="Extended Warranty,Accessory"/>
    <n v="51.49"/>
    <n v="5589.82"/>
  </r>
  <r>
    <x v="1681"/>
    <n v="24"/>
    <x v="0"/>
    <x v="0"/>
    <x v="0"/>
    <x v="0"/>
    <s v="SKU1004"/>
    <n v="2"/>
    <x v="1"/>
    <x v="3"/>
    <n v="2373.5700000000002"/>
    <n v="791.19"/>
    <n v="3"/>
    <x v="49"/>
    <x v="13"/>
    <x v="1"/>
    <m/>
    <n v="0"/>
    <n v="2373.5700000000002"/>
  </r>
  <r>
    <x v="1682"/>
    <n v="25"/>
    <x v="0"/>
    <x v="1"/>
    <x v="0"/>
    <x v="3"/>
    <s v="TBL345"/>
    <n v="3"/>
    <x v="0"/>
    <x v="3"/>
    <n v="7077.69"/>
    <n v="786.41"/>
    <n v="9"/>
    <x v="49"/>
    <x v="13"/>
    <x v="3"/>
    <m/>
    <n v="0"/>
    <n v="7077.69"/>
  </r>
  <r>
    <x v="1683"/>
    <n v="26"/>
    <x v="0"/>
    <x v="1"/>
    <x v="1"/>
    <x v="2"/>
    <s v="SWT567"/>
    <n v="1"/>
    <x v="1"/>
    <x v="3"/>
    <n v="3676"/>
    <n v="459.5"/>
    <n v="8"/>
    <x v="49"/>
    <x v="13"/>
    <x v="4"/>
    <s v="Impulse Item, Accessory, Impulse Item"/>
    <n v="81.47"/>
    <n v="3757.47"/>
  </r>
  <r>
    <x v="1684"/>
    <n v="27"/>
    <x v="0"/>
    <x v="0"/>
    <x v="0"/>
    <x v="2"/>
    <s v="SKU1003"/>
    <n v="3"/>
    <x v="0"/>
    <x v="1"/>
    <n v="7603.47"/>
    <n v="844.83"/>
    <n v="9"/>
    <x v="49"/>
    <x v="13"/>
    <x v="1"/>
    <s v="Extended Warranty"/>
    <n v="10.16"/>
    <n v="7613.63"/>
  </r>
  <r>
    <x v="1685"/>
    <n v="30"/>
    <x v="0"/>
    <x v="0"/>
    <x v="0"/>
    <x v="3"/>
    <s v="TBL345"/>
    <n v="2"/>
    <x v="1"/>
    <x v="4"/>
    <n v="3145.64"/>
    <n v="786.41"/>
    <n v="4"/>
    <x v="49"/>
    <x v="13"/>
    <x v="4"/>
    <s v="Accessory"/>
    <n v="50.93"/>
    <n v="3196.5699999999997"/>
  </r>
  <r>
    <x v="1686"/>
    <n v="30"/>
    <x v="0"/>
    <x v="1"/>
    <x v="0"/>
    <x v="1"/>
    <s v="LTP123"/>
    <n v="5"/>
    <x v="1"/>
    <x v="1"/>
    <n v="2697.28"/>
    <n v="674.32"/>
    <n v="4"/>
    <x v="49"/>
    <x v="13"/>
    <x v="4"/>
    <m/>
    <n v="0"/>
    <n v="2697.28"/>
  </r>
  <r>
    <x v="1687"/>
    <n v="30"/>
    <x v="0"/>
    <x v="0"/>
    <x v="0"/>
    <x v="0"/>
    <s v="SMP234"/>
    <n v="2"/>
    <x v="0"/>
    <x v="4"/>
    <n v="10257.120000000001"/>
    <n v="1139.68"/>
    <n v="9"/>
    <x v="49"/>
    <x v="13"/>
    <x v="1"/>
    <s v="Impulse Item, Extended Warranty"/>
    <n v="72.92"/>
    <n v="10330.040000000001"/>
  </r>
  <r>
    <x v="1688"/>
    <n v="30"/>
    <x v="0"/>
    <x v="1"/>
    <x v="1"/>
    <x v="2"/>
    <s v="SWT567"/>
    <n v="1"/>
    <x v="1"/>
    <x v="3"/>
    <n v="459.5"/>
    <n v="459.5"/>
    <n v="1"/>
    <x v="49"/>
    <x v="13"/>
    <x v="4"/>
    <s v="Extended Warranty, Impulse Item, Extended Warranty"/>
    <n v="273.08"/>
    <n v="732.57999999999993"/>
  </r>
  <r>
    <x v="1689"/>
    <n v="34"/>
    <x v="0"/>
    <x v="1"/>
    <x v="0"/>
    <x v="3"/>
    <s v="SKU1002"/>
    <n v="3"/>
    <x v="1"/>
    <x v="0"/>
    <n v="494.06"/>
    <n v="247.03"/>
    <n v="2"/>
    <x v="49"/>
    <x v="13"/>
    <x v="2"/>
    <s v="Impulse Item,Extended Warranty,Accessory"/>
    <n v="86.2"/>
    <n v="580.26"/>
  </r>
  <r>
    <x v="1690"/>
    <n v="35"/>
    <x v="0"/>
    <x v="1"/>
    <x v="0"/>
    <x v="3"/>
    <s v="TBL345"/>
    <n v="5"/>
    <x v="1"/>
    <x v="1"/>
    <n v="4718.46"/>
    <n v="786.41"/>
    <n v="6"/>
    <x v="49"/>
    <x v="13"/>
    <x v="1"/>
    <s v="Impulse Item, Extended Warranty"/>
    <n v="39.75"/>
    <n v="4758.21"/>
  </r>
  <r>
    <x v="1691"/>
    <n v="36"/>
    <x v="1"/>
    <x v="0"/>
    <x v="0"/>
    <x v="2"/>
    <s v="SKU1003"/>
    <n v="3"/>
    <x v="0"/>
    <x v="2"/>
    <n v="4224.1499999999996"/>
    <n v="844.83"/>
    <n v="5"/>
    <x v="49"/>
    <x v="13"/>
    <x v="0"/>
    <s v="Accessory"/>
    <n v="37.770000000000003"/>
    <n v="4261.92"/>
  </r>
  <r>
    <x v="1692"/>
    <n v="36"/>
    <x v="1"/>
    <x v="1"/>
    <x v="0"/>
    <x v="3"/>
    <s v="TBL345"/>
    <n v="3"/>
    <x v="0"/>
    <x v="4"/>
    <n v="7077.69"/>
    <n v="786.41"/>
    <n v="9"/>
    <x v="49"/>
    <x v="13"/>
    <x v="1"/>
    <s v="Accessory, Extended Warranty, Accessory"/>
    <n v="116.74"/>
    <n v="7194.4299999999994"/>
  </r>
  <r>
    <x v="1693"/>
    <n v="39"/>
    <x v="1"/>
    <x v="1"/>
    <x v="0"/>
    <x v="0"/>
    <s v="SKU1001"/>
    <n v="5"/>
    <x v="0"/>
    <x v="0"/>
    <n v="166"/>
    <n v="20.75"/>
    <n v="8"/>
    <x v="49"/>
    <x v="13"/>
    <x v="2"/>
    <m/>
    <n v="0"/>
    <n v="166"/>
  </r>
  <r>
    <x v="1694"/>
    <n v="42"/>
    <x v="1"/>
    <x v="0"/>
    <x v="0"/>
    <x v="1"/>
    <s v="SKU1005"/>
    <n v="3"/>
    <x v="1"/>
    <x v="2"/>
    <n v="4175.6400000000003"/>
    <n v="463.96"/>
    <n v="9"/>
    <x v="49"/>
    <x v="13"/>
    <x v="0"/>
    <s v="Extended Warranty,Impulse Item"/>
    <n v="53.91"/>
    <n v="4229.55"/>
  </r>
  <r>
    <x v="1695"/>
    <n v="42"/>
    <x v="1"/>
    <x v="1"/>
    <x v="1"/>
    <x v="3"/>
    <s v="TBL345"/>
    <n v="3"/>
    <x v="1"/>
    <x v="1"/>
    <n v="3145.64"/>
    <n v="786.41"/>
    <n v="4"/>
    <x v="49"/>
    <x v="13"/>
    <x v="3"/>
    <s v="Impulse Item, Impulse Item, Impulse Item"/>
    <n v="198.56"/>
    <n v="3344.2"/>
  </r>
  <r>
    <x v="1696"/>
    <n v="43"/>
    <x v="1"/>
    <x v="1"/>
    <x v="0"/>
    <x v="1"/>
    <s v="LTP123"/>
    <n v="3"/>
    <x v="1"/>
    <x v="1"/>
    <n v="6068.88"/>
    <n v="674.32"/>
    <n v="9"/>
    <x v="49"/>
    <x v="13"/>
    <x v="1"/>
    <s v="Extended Warranty, Impulse Item, Impulse Item"/>
    <n v="215.34"/>
    <n v="6284.22"/>
  </r>
  <r>
    <x v="1697"/>
    <n v="43"/>
    <x v="1"/>
    <x v="0"/>
    <x v="0"/>
    <x v="1"/>
    <s v="LTP123"/>
    <n v="2"/>
    <x v="1"/>
    <x v="3"/>
    <n v="4045.92"/>
    <n v="674.32"/>
    <n v="6"/>
    <x v="49"/>
    <x v="13"/>
    <x v="3"/>
    <s v="Extended Warranty"/>
    <n v="35.159999999999997"/>
    <n v="4081.08"/>
  </r>
  <r>
    <x v="1698"/>
    <n v="45"/>
    <x v="1"/>
    <x v="0"/>
    <x v="0"/>
    <x v="0"/>
    <s v="SKU1001"/>
    <n v="5"/>
    <x v="1"/>
    <x v="3"/>
    <n v="41.5"/>
    <n v="20.75"/>
    <n v="2"/>
    <x v="49"/>
    <x v="13"/>
    <x v="2"/>
    <s v="Impulse Item,Extended Warranty"/>
    <n v="63.03"/>
    <n v="104.53"/>
  </r>
  <r>
    <x v="1699"/>
    <n v="45"/>
    <x v="1"/>
    <x v="1"/>
    <x v="0"/>
    <x v="0"/>
    <s v="SMP234"/>
    <n v="2"/>
    <x v="1"/>
    <x v="1"/>
    <n v="5698.4"/>
    <n v="1139.68"/>
    <n v="5"/>
    <x v="49"/>
    <x v="13"/>
    <x v="1"/>
    <s v="Extended Warranty, Impulse Item, Accessory"/>
    <n v="115.95"/>
    <n v="5814.3499999999995"/>
  </r>
  <r>
    <x v="1700"/>
    <n v="46"/>
    <x v="1"/>
    <x v="0"/>
    <x v="1"/>
    <x v="0"/>
    <s v="SKU1001"/>
    <n v="5"/>
    <x v="0"/>
    <x v="2"/>
    <n v="186.75"/>
    <n v="20.75"/>
    <n v="9"/>
    <x v="49"/>
    <x v="13"/>
    <x v="2"/>
    <s v="Extended Warranty,Extended Warranty,Impulse Item"/>
    <n v="91.08"/>
    <n v="277.83"/>
  </r>
  <r>
    <x v="1701"/>
    <n v="46"/>
    <x v="1"/>
    <x v="0"/>
    <x v="0"/>
    <x v="1"/>
    <s v="LTP123"/>
    <n v="5"/>
    <x v="1"/>
    <x v="4"/>
    <n v="5394.56"/>
    <n v="674.32"/>
    <n v="8"/>
    <x v="49"/>
    <x v="13"/>
    <x v="4"/>
    <s v="Accessory"/>
    <n v="25.03"/>
    <n v="5419.59"/>
  </r>
  <r>
    <x v="1702"/>
    <n v="46"/>
    <x v="1"/>
    <x v="0"/>
    <x v="1"/>
    <x v="1"/>
    <s v="LTP123"/>
    <n v="2"/>
    <x v="1"/>
    <x v="3"/>
    <n v="1348.64"/>
    <n v="674.32"/>
    <n v="2"/>
    <x v="49"/>
    <x v="13"/>
    <x v="4"/>
    <s v="Impulse Item, Accessory"/>
    <n v="145.91"/>
    <n v="1494.5500000000002"/>
  </r>
  <r>
    <x v="1703"/>
    <n v="46"/>
    <x v="1"/>
    <x v="1"/>
    <x v="0"/>
    <x v="2"/>
    <s v="SWT567"/>
    <n v="3"/>
    <x v="0"/>
    <x v="1"/>
    <n v="459.5"/>
    <n v="459.5"/>
    <n v="1"/>
    <x v="49"/>
    <x v="13"/>
    <x v="3"/>
    <s v="Extended Warranty, Extended Warranty, Impulse Item"/>
    <n v="162.81"/>
    <n v="622.30999999999995"/>
  </r>
  <r>
    <x v="1704"/>
    <n v="47"/>
    <x v="1"/>
    <x v="0"/>
    <x v="0"/>
    <x v="1"/>
    <s v="SKU1005"/>
    <n v="3"/>
    <x v="1"/>
    <x v="2"/>
    <n v="1391.88"/>
    <n v="463.96"/>
    <n v="3"/>
    <x v="49"/>
    <x v="13"/>
    <x v="1"/>
    <m/>
    <n v="0"/>
    <n v="1391.88"/>
  </r>
  <r>
    <x v="1705"/>
    <n v="47"/>
    <x v="1"/>
    <x v="0"/>
    <x v="0"/>
    <x v="2"/>
    <s v="SKU1003"/>
    <n v="3"/>
    <x v="0"/>
    <x v="0"/>
    <n v="7603.47"/>
    <n v="844.83"/>
    <n v="9"/>
    <x v="49"/>
    <x v="13"/>
    <x v="0"/>
    <s v="Impulse Item,Accessory"/>
    <n v="48.56"/>
    <n v="7652.0300000000007"/>
  </r>
  <r>
    <x v="1706"/>
    <n v="48"/>
    <x v="1"/>
    <x v="0"/>
    <x v="0"/>
    <x v="1"/>
    <s v="SKU1005"/>
    <n v="3"/>
    <x v="0"/>
    <x v="1"/>
    <n v="1855.84"/>
    <n v="463.96"/>
    <n v="4"/>
    <x v="49"/>
    <x v="13"/>
    <x v="1"/>
    <m/>
    <n v="0"/>
    <n v="1855.84"/>
  </r>
  <r>
    <x v="1707"/>
    <n v="48"/>
    <x v="1"/>
    <x v="0"/>
    <x v="0"/>
    <x v="0"/>
    <s v="SKU1004"/>
    <n v="2"/>
    <x v="1"/>
    <x v="1"/>
    <n v="3955.95"/>
    <n v="791.19"/>
    <n v="5"/>
    <x v="49"/>
    <x v="13"/>
    <x v="2"/>
    <s v="Extended Warranty,Accessory,Impulse Item"/>
    <n v="79.17"/>
    <n v="4035.12"/>
  </r>
  <r>
    <x v="1708"/>
    <n v="49"/>
    <x v="1"/>
    <x v="0"/>
    <x v="0"/>
    <x v="1"/>
    <s v="LTP123"/>
    <n v="4"/>
    <x v="1"/>
    <x v="1"/>
    <n v="674.32"/>
    <n v="674.32"/>
    <n v="1"/>
    <x v="49"/>
    <x v="13"/>
    <x v="3"/>
    <s v="Impulse Item, Impulse Item, Impulse Item"/>
    <n v="126.18"/>
    <n v="800.5"/>
  </r>
  <r>
    <x v="1709"/>
    <n v="50"/>
    <x v="1"/>
    <x v="1"/>
    <x v="0"/>
    <x v="0"/>
    <s v="SKU1001"/>
    <n v="5"/>
    <x v="0"/>
    <x v="3"/>
    <n v="145.25"/>
    <n v="20.75"/>
    <n v="7"/>
    <x v="49"/>
    <x v="13"/>
    <x v="1"/>
    <s v="Impulse Item,Accessory"/>
    <n v="58.32"/>
    <n v="203.57"/>
  </r>
  <r>
    <x v="1710"/>
    <n v="51"/>
    <x v="1"/>
    <x v="0"/>
    <x v="0"/>
    <x v="0"/>
    <s v="SKU1001"/>
    <n v="5"/>
    <x v="1"/>
    <x v="3"/>
    <n v="83"/>
    <n v="20.75"/>
    <n v="4"/>
    <x v="49"/>
    <x v="13"/>
    <x v="1"/>
    <m/>
    <n v="0"/>
    <n v="83"/>
  </r>
  <r>
    <x v="1711"/>
    <n v="53"/>
    <x v="1"/>
    <x v="1"/>
    <x v="0"/>
    <x v="1"/>
    <s v="SKU1005"/>
    <n v="3"/>
    <x v="1"/>
    <x v="0"/>
    <n v="2783.76"/>
    <n v="463.96"/>
    <n v="6"/>
    <x v="49"/>
    <x v="13"/>
    <x v="1"/>
    <s v="Extended Warranty,Accessory"/>
    <n v="38.25"/>
    <n v="2822.01"/>
  </r>
  <r>
    <x v="1712"/>
    <n v="53"/>
    <x v="1"/>
    <x v="1"/>
    <x v="0"/>
    <x v="0"/>
    <s v="SKU1004"/>
    <n v="2"/>
    <x v="0"/>
    <x v="3"/>
    <n v="6329.52"/>
    <n v="791.19"/>
    <n v="8"/>
    <x v="49"/>
    <x v="13"/>
    <x v="1"/>
    <s v="Accessory,Accessory"/>
    <n v="67.680000000000007"/>
    <n v="6397.2000000000007"/>
  </r>
  <r>
    <x v="1713"/>
    <n v="53"/>
    <x v="1"/>
    <x v="0"/>
    <x v="0"/>
    <x v="4"/>
    <s v="HDP456"/>
    <n v="4"/>
    <x v="1"/>
    <x v="3"/>
    <n v="2528.2600000000002"/>
    <n v="361.18"/>
    <n v="7"/>
    <x v="49"/>
    <x v="13"/>
    <x v="3"/>
    <m/>
    <n v="0"/>
    <n v="2528.2600000000002"/>
  </r>
  <r>
    <x v="1714"/>
    <n v="54"/>
    <x v="1"/>
    <x v="0"/>
    <x v="1"/>
    <x v="0"/>
    <s v="SMP234"/>
    <n v="1"/>
    <x v="1"/>
    <x v="3"/>
    <n v="5698.4"/>
    <n v="1139.68"/>
    <n v="5"/>
    <x v="49"/>
    <x v="13"/>
    <x v="3"/>
    <s v="Extended Warranty"/>
    <n v="57.86"/>
    <n v="5756.2599999999993"/>
  </r>
  <r>
    <x v="1715"/>
    <n v="55"/>
    <x v="1"/>
    <x v="1"/>
    <x v="0"/>
    <x v="3"/>
    <s v="TBL345"/>
    <n v="2"/>
    <x v="1"/>
    <x v="3"/>
    <n v="4718.46"/>
    <n v="786.41"/>
    <n v="6"/>
    <x v="49"/>
    <x v="13"/>
    <x v="4"/>
    <s v="Impulse Item, Extended Warranty"/>
    <n v="157.30000000000001"/>
    <n v="4875.76"/>
  </r>
  <r>
    <x v="1716"/>
    <n v="60"/>
    <x v="2"/>
    <x v="0"/>
    <x v="0"/>
    <x v="0"/>
    <s v="SMP234"/>
    <n v="4"/>
    <x v="1"/>
    <x v="1"/>
    <n v="3419.04"/>
    <n v="1139.68"/>
    <n v="3"/>
    <x v="49"/>
    <x v="13"/>
    <x v="3"/>
    <m/>
    <n v="0"/>
    <n v="3419.04"/>
  </r>
  <r>
    <x v="1717"/>
    <n v="63"/>
    <x v="2"/>
    <x v="1"/>
    <x v="0"/>
    <x v="2"/>
    <s v="SKU1003"/>
    <n v="3"/>
    <x v="0"/>
    <x v="1"/>
    <n v="6758.64"/>
    <n v="844.83"/>
    <n v="8"/>
    <x v="49"/>
    <x v="13"/>
    <x v="0"/>
    <s v="Accessory,Extended Warranty"/>
    <n v="12.98"/>
    <n v="6771.62"/>
  </r>
  <r>
    <x v="1718"/>
    <n v="63"/>
    <x v="2"/>
    <x v="0"/>
    <x v="1"/>
    <x v="0"/>
    <s v="SMP234"/>
    <n v="2"/>
    <x v="1"/>
    <x v="3"/>
    <n v="11396.8"/>
    <n v="1139.68"/>
    <n v="10"/>
    <x v="49"/>
    <x v="13"/>
    <x v="3"/>
    <m/>
    <n v="0"/>
    <n v="11396.8"/>
  </r>
  <r>
    <x v="1719"/>
    <n v="66"/>
    <x v="2"/>
    <x v="1"/>
    <x v="0"/>
    <x v="2"/>
    <s v="SKU1003"/>
    <n v="3"/>
    <x v="1"/>
    <x v="1"/>
    <n v="8448.2999999999993"/>
    <n v="844.83"/>
    <n v="10"/>
    <x v="49"/>
    <x v="13"/>
    <x v="1"/>
    <s v="Accessory,Accessory"/>
    <n v="42.99"/>
    <n v="8491.2899999999991"/>
  </r>
  <r>
    <x v="1720"/>
    <n v="66"/>
    <x v="2"/>
    <x v="1"/>
    <x v="0"/>
    <x v="2"/>
    <s v="SKU1003"/>
    <n v="3"/>
    <x v="1"/>
    <x v="3"/>
    <n v="8448.2999999999993"/>
    <n v="844.83"/>
    <n v="10"/>
    <x v="49"/>
    <x v="13"/>
    <x v="2"/>
    <s v="Accessory"/>
    <n v="13.01"/>
    <n v="8461.31"/>
  </r>
  <r>
    <x v="1721"/>
    <n v="68"/>
    <x v="2"/>
    <x v="1"/>
    <x v="0"/>
    <x v="0"/>
    <s v="SKU1001"/>
    <n v="5"/>
    <x v="1"/>
    <x v="0"/>
    <n v="166"/>
    <n v="20.75"/>
    <n v="8"/>
    <x v="49"/>
    <x v="13"/>
    <x v="0"/>
    <s v="Impulse Item,Extended Warranty,Accessory"/>
    <n v="72.930000000000007"/>
    <n v="238.93"/>
  </r>
  <r>
    <x v="1722"/>
    <n v="68"/>
    <x v="2"/>
    <x v="0"/>
    <x v="0"/>
    <x v="2"/>
    <s v="SKU1003"/>
    <n v="3"/>
    <x v="1"/>
    <x v="1"/>
    <n v="5068.9799999999996"/>
    <n v="844.83"/>
    <n v="6"/>
    <x v="49"/>
    <x v="13"/>
    <x v="1"/>
    <s v="Impulse Item"/>
    <n v="17.149999999999999"/>
    <n v="5086.1299999999992"/>
  </r>
  <r>
    <x v="1723"/>
    <n v="68"/>
    <x v="2"/>
    <x v="1"/>
    <x v="0"/>
    <x v="1"/>
    <s v="LTP123"/>
    <n v="1"/>
    <x v="0"/>
    <x v="4"/>
    <n v="4045.92"/>
    <n v="674.32"/>
    <n v="6"/>
    <x v="49"/>
    <x v="13"/>
    <x v="4"/>
    <s v="Accessory, Impulse Item, Extended Warranty"/>
    <n v="181.14"/>
    <n v="4227.0600000000004"/>
  </r>
  <r>
    <x v="1724"/>
    <n v="69"/>
    <x v="2"/>
    <x v="0"/>
    <x v="0"/>
    <x v="0"/>
    <s v="SKU1001"/>
    <n v="5"/>
    <x v="1"/>
    <x v="3"/>
    <n v="166"/>
    <n v="20.75"/>
    <n v="8"/>
    <x v="49"/>
    <x v="13"/>
    <x v="0"/>
    <s v="Extended Warranty,Impulse Item,Extended Warranty"/>
    <n v="49"/>
    <n v="215"/>
  </r>
  <r>
    <x v="1725"/>
    <n v="69"/>
    <x v="2"/>
    <x v="0"/>
    <x v="0"/>
    <x v="1"/>
    <s v="SKU1005"/>
    <n v="3"/>
    <x v="1"/>
    <x v="2"/>
    <n v="2783.76"/>
    <n v="463.96"/>
    <n v="6"/>
    <x v="49"/>
    <x v="13"/>
    <x v="1"/>
    <s v="Extended Warranty,Accessory,Extended Warranty"/>
    <n v="56.57"/>
    <n v="2840.3300000000004"/>
  </r>
  <r>
    <x v="1726"/>
    <n v="69"/>
    <x v="2"/>
    <x v="1"/>
    <x v="0"/>
    <x v="1"/>
    <s v="SKU1005"/>
    <n v="3"/>
    <x v="1"/>
    <x v="2"/>
    <n v="927.92"/>
    <n v="463.96"/>
    <n v="2"/>
    <x v="49"/>
    <x v="13"/>
    <x v="2"/>
    <m/>
    <n v="0"/>
    <n v="927.92"/>
  </r>
  <r>
    <x v="248"/>
    <n v="72"/>
    <x v="2"/>
    <x v="1"/>
    <x v="0"/>
    <x v="0"/>
    <s v="SKU1001"/>
    <n v="5"/>
    <x v="0"/>
    <x v="0"/>
    <n v="41.5"/>
    <n v="20.75"/>
    <n v="2"/>
    <x v="49"/>
    <x v="13"/>
    <x v="0"/>
    <s v="Accessory"/>
    <n v="21.47"/>
    <n v="62.97"/>
  </r>
  <r>
    <x v="1727"/>
    <n v="72"/>
    <x v="2"/>
    <x v="1"/>
    <x v="1"/>
    <x v="0"/>
    <s v="SMP234"/>
    <n v="1"/>
    <x v="1"/>
    <x v="3"/>
    <n v="1139.68"/>
    <n v="1139.68"/>
    <n v="1"/>
    <x v="49"/>
    <x v="13"/>
    <x v="1"/>
    <s v="Accessory"/>
    <n v="59.05"/>
    <n v="1198.73"/>
  </r>
  <r>
    <x v="755"/>
    <n v="73"/>
    <x v="2"/>
    <x v="0"/>
    <x v="1"/>
    <x v="1"/>
    <s v="SKU1005"/>
    <n v="3"/>
    <x v="0"/>
    <x v="3"/>
    <n v="4175.6400000000003"/>
    <n v="463.96"/>
    <n v="9"/>
    <x v="49"/>
    <x v="13"/>
    <x v="1"/>
    <s v="Accessory,Accessory"/>
    <n v="70.52"/>
    <n v="4246.1600000000008"/>
  </r>
  <r>
    <x v="1728"/>
    <n v="73"/>
    <x v="2"/>
    <x v="1"/>
    <x v="0"/>
    <x v="0"/>
    <s v="SKU1004"/>
    <n v="2"/>
    <x v="1"/>
    <x v="2"/>
    <n v="4747.1400000000003"/>
    <n v="791.19"/>
    <n v="6"/>
    <x v="49"/>
    <x v="13"/>
    <x v="2"/>
    <s v="Extended Warranty"/>
    <n v="22.02"/>
    <n v="4769.1600000000008"/>
  </r>
  <r>
    <x v="823"/>
    <n v="74"/>
    <x v="2"/>
    <x v="0"/>
    <x v="0"/>
    <x v="3"/>
    <s v="SKU1002"/>
    <n v="3"/>
    <x v="1"/>
    <x v="0"/>
    <n v="741.09"/>
    <n v="247.03"/>
    <n v="3"/>
    <x v="49"/>
    <x v="13"/>
    <x v="2"/>
    <s v="Extended Warranty"/>
    <n v="10.039999999999999"/>
    <n v="751.13"/>
  </r>
  <r>
    <x v="1729"/>
    <n v="74"/>
    <x v="2"/>
    <x v="0"/>
    <x v="0"/>
    <x v="0"/>
    <s v="SKU1001"/>
    <n v="5"/>
    <x v="1"/>
    <x v="0"/>
    <n v="83"/>
    <n v="20.75"/>
    <n v="4"/>
    <x v="49"/>
    <x v="13"/>
    <x v="2"/>
    <m/>
    <n v="0"/>
    <n v="83"/>
  </r>
  <r>
    <x v="1730"/>
    <n v="75"/>
    <x v="2"/>
    <x v="0"/>
    <x v="0"/>
    <x v="2"/>
    <s v="SKU1003"/>
    <n v="3"/>
    <x v="0"/>
    <x v="3"/>
    <n v="8448.2999999999993"/>
    <n v="844.83"/>
    <n v="10"/>
    <x v="49"/>
    <x v="13"/>
    <x v="1"/>
    <s v="Accessory,Impulse Item,Extended Warranty"/>
    <n v="96.13"/>
    <n v="8544.4299999999985"/>
  </r>
  <r>
    <x v="1731"/>
    <n v="75"/>
    <x v="2"/>
    <x v="1"/>
    <x v="0"/>
    <x v="1"/>
    <s v="SKU1005"/>
    <n v="3"/>
    <x v="1"/>
    <x v="2"/>
    <n v="1855.84"/>
    <n v="463.96"/>
    <n v="4"/>
    <x v="49"/>
    <x v="13"/>
    <x v="2"/>
    <s v="Impulse Item,Impulse Item"/>
    <n v="56.96"/>
    <n v="1912.8"/>
  </r>
  <r>
    <x v="1732"/>
    <n v="76"/>
    <x v="2"/>
    <x v="0"/>
    <x v="0"/>
    <x v="0"/>
    <s v="SKU1004"/>
    <n v="2"/>
    <x v="1"/>
    <x v="3"/>
    <n v="4747.1400000000003"/>
    <n v="791.19"/>
    <n v="6"/>
    <x v="49"/>
    <x v="13"/>
    <x v="1"/>
    <m/>
    <n v="0"/>
    <n v="4747.1400000000003"/>
  </r>
  <r>
    <x v="1733"/>
    <n v="77"/>
    <x v="2"/>
    <x v="0"/>
    <x v="0"/>
    <x v="0"/>
    <s v="SMP234"/>
    <n v="5"/>
    <x v="0"/>
    <x v="1"/>
    <n v="9117.44"/>
    <n v="1139.68"/>
    <n v="8"/>
    <x v="49"/>
    <x v="13"/>
    <x v="4"/>
    <m/>
    <n v="0"/>
    <n v="9117.44"/>
  </r>
  <r>
    <x v="1734"/>
    <n v="77"/>
    <x v="2"/>
    <x v="1"/>
    <x v="0"/>
    <x v="1"/>
    <s v="LTP123"/>
    <n v="1"/>
    <x v="1"/>
    <x v="1"/>
    <n v="6743.2"/>
    <n v="674.32"/>
    <n v="10"/>
    <x v="49"/>
    <x v="13"/>
    <x v="3"/>
    <s v="Impulse Item, Extended Warranty"/>
    <n v="120.41"/>
    <n v="6863.61"/>
  </r>
  <r>
    <x v="1735"/>
    <n v="18"/>
    <x v="0"/>
    <x v="1"/>
    <x v="0"/>
    <x v="4"/>
    <s v="HDP456"/>
    <n v="5"/>
    <x v="1"/>
    <x v="4"/>
    <n v="2528.2600000000002"/>
    <n v="361.18"/>
    <n v="7"/>
    <x v="50"/>
    <x v="13"/>
    <x v="3"/>
    <s v="Extended Warranty, Extended Warranty"/>
    <n v="148.22999999999999"/>
    <n v="2676.4900000000002"/>
  </r>
  <r>
    <x v="1736"/>
    <n v="19"/>
    <x v="0"/>
    <x v="0"/>
    <x v="1"/>
    <x v="2"/>
    <s v="SWT567"/>
    <n v="1"/>
    <x v="0"/>
    <x v="4"/>
    <n v="3676"/>
    <n v="459.5"/>
    <n v="8"/>
    <x v="50"/>
    <x v="13"/>
    <x v="4"/>
    <s v="Impulse Item"/>
    <n v="51.18"/>
    <n v="3727.18"/>
  </r>
  <r>
    <x v="1737"/>
    <n v="19"/>
    <x v="0"/>
    <x v="0"/>
    <x v="0"/>
    <x v="2"/>
    <s v="SWT567"/>
    <n v="3"/>
    <x v="0"/>
    <x v="3"/>
    <n v="4135.5"/>
    <n v="459.5"/>
    <n v="9"/>
    <x v="50"/>
    <x v="13"/>
    <x v="1"/>
    <s v="Impulse Item, Extended Warranty"/>
    <n v="178.37"/>
    <n v="4313.87"/>
  </r>
  <r>
    <x v="1738"/>
    <n v="21"/>
    <x v="0"/>
    <x v="0"/>
    <x v="0"/>
    <x v="4"/>
    <s v="HDP456"/>
    <n v="4"/>
    <x v="1"/>
    <x v="4"/>
    <n v="2167.08"/>
    <n v="361.18"/>
    <n v="6"/>
    <x v="50"/>
    <x v="13"/>
    <x v="1"/>
    <s v="Extended Warranty, Impulse Item, Accessory"/>
    <n v="235.92"/>
    <n v="2403"/>
  </r>
  <r>
    <x v="1739"/>
    <n v="22"/>
    <x v="0"/>
    <x v="0"/>
    <x v="0"/>
    <x v="1"/>
    <s v="LTP123"/>
    <n v="3"/>
    <x v="0"/>
    <x v="3"/>
    <n v="2022.96"/>
    <n v="674.32"/>
    <n v="3"/>
    <x v="50"/>
    <x v="13"/>
    <x v="4"/>
    <s v="Impulse Item"/>
    <n v="61.2"/>
    <n v="2084.16"/>
  </r>
  <r>
    <x v="1740"/>
    <n v="22"/>
    <x v="0"/>
    <x v="0"/>
    <x v="0"/>
    <x v="1"/>
    <s v="LTP123"/>
    <n v="4"/>
    <x v="1"/>
    <x v="3"/>
    <n v="674.32"/>
    <n v="674.32"/>
    <n v="1"/>
    <x v="50"/>
    <x v="13"/>
    <x v="3"/>
    <s v="Accessory"/>
    <n v="75.8"/>
    <n v="750.12"/>
  </r>
  <r>
    <x v="1741"/>
    <n v="23"/>
    <x v="0"/>
    <x v="1"/>
    <x v="0"/>
    <x v="2"/>
    <s v="SWT567"/>
    <n v="1"/>
    <x v="1"/>
    <x v="3"/>
    <n v="2757"/>
    <n v="459.5"/>
    <n v="6"/>
    <x v="50"/>
    <x v="13"/>
    <x v="3"/>
    <m/>
    <n v="0"/>
    <n v="2757"/>
  </r>
  <r>
    <x v="1742"/>
    <n v="24"/>
    <x v="0"/>
    <x v="1"/>
    <x v="0"/>
    <x v="2"/>
    <s v="SWT567"/>
    <n v="1"/>
    <x v="1"/>
    <x v="1"/>
    <n v="4595"/>
    <n v="459.5"/>
    <n v="10"/>
    <x v="50"/>
    <x v="13"/>
    <x v="3"/>
    <s v="Impulse Item, Accessory, Accessory"/>
    <n v="138.91999999999999"/>
    <n v="4733.92"/>
  </r>
  <r>
    <x v="1504"/>
    <n v="27"/>
    <x v="0"/>
    <x v="1"/>
    <x v="0"/>
    <x v="1"/>
    <s v="SKU1005"/>
    <n v="3"/>
    <x v="0"/>
    <x v="1"/>
    <n v="2783.76"/>
    <n v="463.96"/>
    <n v="6"/>
    <x v="50"/>
    <x v="13"/>
    <x v="1"/>
    <s v="Extended Warranty"/>
    <n v="20.87"/>
    <n v="2804.63"/>
  </r>
  <r>
    <x v="1743"/>
    <n v="32"/>
    <x v="0"/>
    <x v="0"/>
    <x v="1"/>
    <x v="0"/>
    <s v="SKU1004"/>
    <n v="2"/>
    <x v="1"/>
    <x v="0"/>
    <n v="2373.5700000000002"/>
    <n v="791.19"/>
    <n v="3"/>
    <x v="50"/>
    <x v="13"/>
    <x v="1"/>
    <s v="Extended Warranty"/>
    <n v="43.91"/>
    <n v="2417.48"/>
  </r>
  <r>
    <x v="1744"/>
    <n v="32"/>
    <x v="0"/>
    <x v="0"/>
    <x v="0"/>
    <x v="3"/>
    <s v="TBL345"/>
    <n v="5"/>
    <x v="1"/>
    <x v="4"/>
    <n v="6291.28"/>
    <n v="786.41"/>
    <n v="8"/>
    <x v="50"/>
    <x v="13"/>
    <x v="3"/>
    <m/>
    <n v="0"/>
    <n v="6291.28"/>
  </r>
  <r>
    <x v="1745"/>
    <n v="33"/>
    <x v="0"/>
    <x v="0"/>
    <x v="0"/>
    <x v="2"/>
    <s v="SKU1003"/>
    <n v="3"/>
    <x v="1"/>
    <x v="0"/>
    <n v="6758.64"/>
    <n v="844.83"/>
    <n v="8"/>
    <x v="50"/>
    <x v="13"/>
    <x v="2"/>
    <s v="Impulse Item,Impulse Item"/>
    <n v="75.59"/>
    <n v="6834.2300000000005"/>
  </r>
  <r>
    <x v="1746"/>
    <n v="34"/>
    <x v="0"/>
    <x v="1"/>
    <x v="1"/>
    <x v="0"/>
    <s v="SMP234"/>
    <n v="3"/>
    <x v="1"/>
    <x v="3"/>
    <n v="6838.08"/>
    <n v="1139.68"/>
    <n v="6"/>
    <x v="50"/>
    <x v="13"/>
    <x v="1"/>
    <s v="Accessory, Accessory"/>
    <n v="115.33"/>
    <n v="6953.41"/>
  </r>
  <r>
    <x v="1747"/>
    <n v="35"/>
    <x v="0"/>
    <x v="0"/>
    <x v="0"/>
    <x v="4"/>
    <s v="HDP456"/>
    <n v="2"/>
    <x v="1"/>
    <x v="1"/>
    <n v="722.36"/>
    <n v="361.18"/>
    <n v="2"/>
    <x v="50"/>
    <x v="13"/>
    <x v="1"/>
    <s v="Accessory"/>
    <n v="91.23"/>
    <n v="813.59"/>
  </r>
  <r>
    <x v="1748"/>
    <n v="37"/>
    <x v="1"/>
    <x v="1"/>
    <x v="1"/>
    <x v="2"/>
    <s v="SWT567"/>
    <n v="2"/>
    <x v="1"/>
    <x v="4"/>
    <n v="3676"/>
    <n v="459.5"/>
    <n v="8"/>
    <x v="50"/>
    <x v="13"/>
    <x v="1"/>
    <s v="Impulse Item, Accessory, Extended Warranty"/>
    <n v="124.33"/>
    <n v="3800.33"/>
  </r>
  <r>
    <x v="1749"/>
    <n v="40"/>
    <x v="1"/>
    <x v="0"/>
    <x v="1"/>
    <x v="2"/>
    <s v="SWT567"/>
    <n v="2"/>
    <x v="1"/>
    <x v="4"/>
    <n v="459.5"/>
    <n v="459.5"/>
    <n v="1"/>
    <x v="50"/>
    <x v="13"/>
    <x v="4"/>
    <s v="Impulse Item, Accessory, Extended Warranty"/>
    <n v="172.28"/>
    <n v="631.78"/>
  </r>
  <r>
    <x v="1750"/>
    <n v="41"/>
    <x v="1"/>
    <x v="0"/>
    <x v="0"/>
    <x v="0"/>
    <s v="SKU1001"/>
    <n v="5"/>
    <x v="0"/>
    <x v="3"/>
    <n v="41.5"/>
    <n v="20.75"/>
    <n v="2"/>
    <x v="50"/>
    <x v="13"/>
    <x v="0"/>
    <s v="Accessory,Impulse Item,Accessory"/>
    <n v="41.44"/>
    <n v="82.94"/>
  </r>
  <r>
    <x v="1751"/>
    <n v="41"/>
    <x v="1"/>
    <x v="1"/>
    <x v="1"/>
    <x v="2"/>
    <s v="SWT567"/>
    <n v="1"/>
    <x v="0"/>
    <x v="3"/>
    <n v="3216.5"/>
    <n v="459.5"/>
    <n v="7"/>
    <x v="50"/>
    <x v="13"/>
    <x v="3"/>
    <s v="Accessory"/>
    <n v="89.12"/>
    <n v="3305.62"/>
  </r>
  <r>
    <x v="1752"/>
    <n v="42"/>
    <x v="1"/>
    <x v="0"/>
    <x v="0"/>
    <x v="3"/>
    <s v="TBL345"/>
    <n v="2"/>
    <x v="1"/>
    <x v="4"/>
    <n v="6291.28"/>
    <n v="786.41"/>
    <n v="8"/>
    <x v="50"/>
    <x v="13"/>
    <x v="4"/>
    <s v="Accessory"/>
    <n v="36.549999999999997"/>
    <n v="6327.83"/>
  </r>
  <r>
    <x v="1753"/>
    <n v="43"/>
    <x v="1"/>
    <x v="1"/>
    <x v="0"/>
    <x v="4"/>
    <s v="HDP456"/>
    <n v="2"/>
    <x v="1"/>
    <x v="1"/>
    <n v="2889.44"/>
    <n v="361.18"/>
    <n v="8"/>
    <x v="50"/>
    <x v="13"/>
    <x v="4"/>
    <m/>
    <n v="0"/>
    <n v="2889.44"/>
  </r>
  <r>
    <x v="1754"/>
    <n v="44"/>
    <x v="1"/>
    <x v="1"/>
    <x v="0"/>
    <x v="0"/>
    <s v="SKU1004"/>
    <n v="2"/>
    <x v="0"/>
    <x v="0"/>
    <n v="2373.5700000000002"/>
    <n v="791.19"/>
    <n v="3"/>
    <x v="50"/>
    <x v="13"/>
    <x v="1"/>
    <m/>
    <n v="0"/>
    <n v="2373.5700000000002"/>
  </r>
  <r>
    <x v="1755"/>
    <n v="44"/>
    <x v="1"/>
    <x v="1"/>
    <x v="0"/>
    <x v="3"/>
    <s v="TBL345"/>
    <n v="2"/>
    <x v="0"/>
    <x v="1"/>
    <n v="3932.05"/>
    <n v="786.41"/>
    <n v="5"/>
    <x v="50"/>
    <x v="13"/>
    <x v="1"/>
    <s v="Impulse Item"/>
    <n v="47.59"/>
    <n v="3979.6400000000003"/>
  </r>
  <r>
    <x v="1756"/>
    <n v="46"/>
    <x v="1"/>
    <x v="1"/>
    <x v="0"/>
    <x v="3"/>
    <s v="TBL345"/>
    <n v="3"/>
    <x v="1"/>
    <x v="4"/>
    <n v="3932.05"/>
    <n v="786.41"/>
    <n v="5"/>
    <x v="50"/>
    <x v="13"/>
    <x v="4"/>
    <s v="Impulse Item, Impulse Item"/>
    <n v="144.22"/>
    <n v="4076.27"/>
  </r>
  <r>
    <x v="1356"/>
    <n v="46"/>
    <x v="1"/>
    <x v="1"/>
    <x v="0"/>
    <x v="0"/>
    <s v="SMP234"/>
    <n v="2"/>
    <x v="0"/>
    <x v="4"/>
    <n v="2279.36"/>
    <n v="1139.68"/>
    <n v="2"/>
    <x v="50"/>
    <x v="13"/>
    <x v="4"/>
    <s v="Accessory"/>
    <n v="76.510000000000005"/>
    <n v="2355.8700000000003"/>
  </r>
  <r>
    <x v="1757"/>
    <n v="46"/>
    <x v="1"/>
    <x v="1"/>
    <x v="0"/>
    <x v="0"/>
    <s v="SMP234"/>
    <n v="3"/>
    <x v="0"/>
    <x v="4"/>
    <n v="3419.04"/>
    <n v="1139.68"/>
    <n v="3"/>
    <x v="50"/>
    <x v="13"/>
    <x v="4"/>
    <s v="Accessory"/>
    <n v="90.82"/>
    <n v="3509.86"/>
  </r>
  <r>
    <x v="1758"/>
    <n v="47"/>
    <x v="1"/>
    <x v="0"/>
    <x v="0"/>
    <x v="3"/>
    <s v="TBL345"/>
    <n v="2"/>
    <x v="0"/>
    <x v="4"/>
    <n v="786.41"/>
    <n v="786.41"/>
    <n v="1"/>
    <x v="50"/>
    <x v="13"/>
    <x v="4"/>
    <s v="Accessory, Impulse Item, Accessory"/>
    <n v="217.1"/>
    <n v="1003.51"/>
  </r>
  <r>
    <x v="1759"/>
    <n v="49"/>
    <x v="1"/>
    <x v="0"/>
    <x v="0"/>
    <x v="0"/>
    <s v="SKU1004"/>
    <n v="2"/>
    <x v="1"/>
    <x v="1"/>
    <n v="791.19"/>
    <n v="791.19"/>
    <n v="1"/>
    <x v="50"/>
    <x v="13"/>
    <x v="0"/>
    <s v="Accessory,Extended Warranty,Impulse Item"/>
    <n v="86.77"/>
    <n v="877.96"/>
  </r>
  <r>
    <x v="1760"/>
    <n v="49"/>
    <x v="1"/>
    <x v="1"/>
    <x v="0"/>
    <x v="1"/>
    <s v="LTP123"/>
    <n v="2"/>
    <x v="1"/>
    <x v="4"/>
    <n v="4045.92"/>
    <n v="674.32"/>
    <n v="6"/>
    <x v="50"/>
    <x v="13"/>
    <x v="4"/>
    <s v="Impulse Item"/>
    <n v="90.3"/>
    <n v="4136.22"/>
  </r>
  <r>
    <x v="1761"/>
    <n v="50"/>
    <x v="1"/>
    <x v="0"/>
    <x v="0"/>
    <x v="3"/>
    <s v="TBL345"/>
    <n v="1"/>
    <x v="1"/>
    <x v="3"/>
    <n v="5504.87"/>
    <n v="786.41"/>
    <n v="7"/>
    <x v="50"/>
    <x v="13"/>
    <x v="1"/>
    <s v="Extended Warranty"/>
    <n v="45.74"/>
    <n v="5550.61"/>
  </r>
  <r>
    <x v="1762"/>
    <n v="51"/>
    <x v="1"/>
    <x v="1"/>
    <x v="0"/>
    <x v="0"/>
    <s v="SKU1004"/>
    <n v="2"/>
    <x v="0"/>
    <x v="0"/>
    <n v="1582.38"/>
    <n v="791.19"/>
    <n v="2"/>
    <x v="50"/>
    <x v="13"/>
    <x v="2"/>
    <s v="Accessory,Impulse Item"/>
    <n v="64.16"/>
    <n v="1646.5400000000002"/>
  </r>
  <r>
    <x v="1763"/>
    <n v="51"/>
    <x v="1"/>
    <x v="0"/>
    <x v="0"/>
    <x v="1"/>
    <s v="LTP123"/>
    <n v="5"/>
    <x v="0"/>
    <x v="4"/>
    <n v="674.32"/>
    <n v="674.32"/>
    <n v="1"/>
    <x v="50"/>
    <x v="13"/>
    <x v="1"/>
    <s v="Impulse Item, Impulse Item, Accessory"/>
    <n v="128.79"/>
    <n v="803.11"/>
  </r>
  <r>
    <x v="1764"/>
    <n v="53"/>
    <x v="1"/>
    <x v="1"/>
    <x v="0"/>
    <x v="0"/>
    <s v="SKU1001"/>
    <n v="5"/>
    <x v="0"/>
    <x v="2"/>
    <n v="62.25"/>
    <n v="20.75"/>
    <n v="3"/>
    <x v="50"/>
    <x v="13"/>
    <x v="0"/>
    <m/>
    <n v="0"/>
    <n v="62.25"/>
  </r>
  <r>
    <x v="1765"/>
    <n v="53"/>
    <x v="1"/>
    <x v="1"/>
    <x v="0"/>
    <x v="0"/>
    <s v="SKU1001"/>
    <n v="5"/>
    <x v="1"/>
    <x v="2"/>
    <n v="207.5"/>
    <n v="20.75"/>
    <n v="10"/>
    <x v="50"/>
    <x v="13"/>
    <x v="1"/>
    <s v="Impulse Item,Extended Warranty"/>
    <n v="52.51"/>
    <n v="260.01"/>
  </r>
  <r>
    <x v="1766"/>
    <n v="54"/>
    <x v="1"/>
    <x v="0"/>
    <x v="0"/>
    <x v="4"/>
    <s v="HDP456"/>
    <n v="3"/>
    <x v="0"/>
    <x v="4"/>
    <n v="2528.2600000000002"/>
    <n v="361.18"/>
    <n v="7"/>
    <x v="50"/>
    <x v="13"/>
    <x v="3"/>
    <m/>
    <n v="0"/>
    <n v="2528.2600000000002"/>
  </r>
  <r>
    <x v="1767"/>
    <n v="54"/>
    <x v="1"/>
    <x v="1"/>
    <x v="0"/>
    <x v="4"/>
    <s v="HDP456"/>
    <n v="2"/>
    <x v="0"/>
    <x v="3"/>
    <n v="2889.44"/>
    <n v="361.18"/>
    <n v="8"/>
    <x v="50"/>
    <x v="13"/>
    <x v="3"/>
    <m/>
    <n v="0"/>
    <n v="2889.44"/>
  </r>
  <r>
    <x v="1768"/>
    <n v="54"/>
    <x v="1"/>
    <x v="0"/>
    <x v="0"/>
    <x v="1"/>
    <s v="LTP123"/>
    <n v="5"/>
    <x v="0"/>
    <x v="4"/>
    <n v="6743.2"/>
    <n v="674.32"/>
    <n v="10"/>
    <x v="50"/>
    <x v="13"/>
    <x v="3"/>
    <s v="Impulse Item, Extended Warranty, Accessory"/>
    <n v="218.23"/>
    <n v="6961.4299999999994"/>
  </r>
  <r>
    <x v="1769"/>
    <n v="56"/>
    <x v="2"/>
    <x v="0"/>
    <x v="0"/>
    <x v="3"/>
    <s v="SKU1002"/>
    <n v="3"/>
    <x v="1"/>
    <x v="1"/>
    <n v="1729.21"/>
    <n v="247.03"/>
    <n v="7"/>
    <x v="50"/>
    <x v="13"/>
    <x v="2"/>
    <s v="Impulse Item,Accessory"/>
    <n v="82.39"/>
    <n v="1811.6000000000001"/>
  </r>
  <r>
    <x v="1770"/>
    <n v="56"/>
    <x v="2"/>
    <x v="1"/>
    <x v="0"/>
    <x v="1"/>
    <s v="LTP123"/>
    <n v="1"/>
    <x v="0"/>
    <x v="4"/>
    <n v="3371.6"/>
    <n v="674.32"/>
    <n v="5"/>
    <x v="50"/>
    <x v="13"/>
    <x v="1"/>
    <s v="Extended Warranty, Extended Warranty, Extended Warranty"/>
    <n v="220.1"/>
    <n v="3591.7"/>
  </r>
  <r>
    <x v="1771"/>
    <n v="58"/>
    <x v="2"/>
    <x v="0"/>
    <x v="0"/>
    <x v="1"/>
    <s v="LTP123"/>
    <n v="5"/>
    <x v="1"/>
    <x v="3"/>
    <n v="4045.92"/>
    <n v="674.32"/>
    <n v="6"/>
    <x v="50"/>
    <x v="13"/>
    <x v="1"/>
    <s v="Extended Warranty, Impulse Item"/>
    <n v="153.59"/>
    <n v="4199.51"/>
  </r>
  <r>
    <x v="1772"/>
    <n v="60"/>
    <x v="2"/>
    <x v="0"/>
    <x v="1"/>
    <x v="4"/>
    <s v="HDP456"/>
    <n v="4"/>
    <x v="0"/>
    <x v="3"/>
    <n v="3611.8"/>
    <n v="361.18"/>
    <n v="10"/>
    <x v="50"/>
    <x v="13"/>
    <x v="1"/>
    <s v="Impulse Item, Impulse Item, Impulse Item"/>
    <n v="176.59"/>
    <n v="3788.3900000000003"/>
  </r>
  <r>
    <x v="1773"/>
    <n v="60"/>
    <x v="2"/>
    <x v="0"/>
    <x v="0"/>
    <x v="2"/>
    <s v="SWT567"/>
    <n v="3"/>
    <x v="1"/>
    <x v="1"/>
    <n v="2757"/>
    <n v="459.5"/>
    <n v="6"/>
    <x v="50"/>
    <x v="13"/>
    <x v="1"/>
    <s v="Extended Warranty, Extended Warranty"/>
    <n v="161.99"/>
    <n v="2918.99"/>
  </r>
  <r>
    <x v="859"/>
    <n v="61"/>
    <x v="2"/>
    <x v="1"/>
    <x v="0"/>
    <x v="0"/>
    <s v="SKU1004"/>
    <n v="2"/>
    <x v="1"/>
    <x v="0"/>
    <n v="4747.1400000000003"/>
    <n v="791.19"/>
    <n v="6"/>
    <x v="50"/>
    <x v="13"/>
    <x v="0"/>
    <m/>
    <n v="0"/>
    <n v="4747.1400000000003"/>
  </r>
  <r>
    <x v="1774"/>
    <n v="61"/>
    <x v="2"/>
    <x v="1"/>
    <x v="0"/>
    <x v="1"/>
    <s v="SKU1005"/>
    <n v="3"/>
    <x v="1"/>
    <x v="2"/>
    <n v="3711.68"/>
    <n v="463.96"/>
    <n v="8"/>
    <x v="50"/>
    <x v="13"/>
    <x v="2"/>
    <m/>
    <n v="0"/>
    <n v="3711.68"/>
  </r>
  <r>
    <x v="1775"/>
    <n v="61"/>
    <x v="2"/>
    <x v="0"/>
    <x v="0"/>
    <x v="3"/>
    <s v="TBL345"/>
    <n v="5"/>
    <x v="1"/>
    <x v="1"/>
    <n v="2359.23"/>
    <n v="786.41"/>
    <n v="3"/>
    <x v="50"/>
    <x v="13"/>
    <x v="4"/>
    <s v="Impulse Item"/>
    <n v="39.409999999999997"/>
    <n v="2398.64"/>
  </r>
  <r>
    <x v="1776"/>
    <n v="62"/>
    <x v="2"/>
    <x v="0"/>
    <x v="0"/>
    <x v="0"/>
    <s v="SKU1001"/>
    <n v="5"/>
    <x v="1"/>
    <x v="1"/>
    <n v="207.5"/>
    <n v="20.75"/>
    <n v="10"/>
    <x v="50"/>
    <x v="13"/>
    <x v="2"/>
    <s v="Accessory,Impulse Item,Accessory"/>
    <n v="73.53"/>
    <n v="281.02999999999997"/>
  </r>
  <r>
    <x v="1777"/>
    <n v="62"/>
    <x v="2"/>
    <x v="0"/>
    <x v="1"/>
    <x v="1"/>
    <s v="LTP123"/>
    <n v="4"/>
    <x v="0"/>
    <x v="3"/>
    <n v="2022.96"/>
    <n v="674.32"/>
    <n v="3"/>
    <x v="50"/>
    <x v="13"/>
    <x v="4"/>
    <s v="Accessory, Extended Warranty, Extended Warranty"/>
    <n v="206.94"/>
    <n v="2229.9"/>
  </r>
  <r>
    <x v="1778"/>
    <n v="64"/>
    <x v="2"/>
    <x v="1"/>
    <x v="0"/>
    <x v="0"/>
    <s v="SKU1001"/>
    <n v="5"/>
    <x v="1"/>
    <x v="2"/>
    <n v="41.5"/>
    <n v="20.75"/>
    <n v="2"/>
    <x v="50"/>
    <x v="13"/>
    <x v="2"/>
    <m/>
    <n v="0"/>
    <n v="41.5"/>
  </r>
  <r>
    <x v="1779"/>
    <n v="66"/>
    <x v="2"/>
    <x v="0"/>
    <x v="0"/>
    <x v="2"/>
    <s v="SWT567"/>
    <n v="3"/>
    <x v="0"/>
    <x v="4"/>
    <n v="4135.5"/>
    <n v="459.5"/>
    <n v="9"/>
    <x v="50"/>
    <x v="13"/>
    <x v="4"/>
    <m/>
    <n v="0"/>
    <n v="4135.5"/>
  </r>
  <r>
    <x v="1780"/>
    <n v="68"/>
    <x v="2"/>
    <x v="1"/>
    <x v="0"/>
    <x v="3"/>
    <s v="TBL345"/>
    <n v="4"/>
    <x v="1"/>
    <x v="4"/>
    <n v="3932.05"/>
    <n v="786.41"/>
    <n v="5"/>
    <x v="50"/>
    <x v="13"/>
    <x v="3"/>
    <s v="Impulse Item, Accessory"/>
    <n v="64.81"/>
    <n v="3996.86"/>
  </r>
  <r>
    <x v="1781"/>
    <n v="68"/>
    <x v="2"/>
    <x v="1"/>
    <x v="0"/>
    <x v="4"/>
    <s v="HDP456"/>
    <n v="2"/>
    <x v="1"/>
    <x v="1"/>
    <n v="722.36"/>
    <n v="361.18"/>
    <n v="2"/>
    <x v="50"/>
    <x v="13"/>
    <x v="1"/>
    <s v="Accessory, Accessory, Impulse Item"/>
    <n v="150.9"/>
    <n v="873.26"/>
  </r>
  <r>
    <x v="1782"/>
    <n v="70"/>
    <x v="2"/>
    <x v="1"/>
    <x v="0"/>
    <x v="2"/>
    <s v="SWT567"/>
    <n v="4"/>
    <x v="1"/>
    <x v="3"/>
    <n v="1378.5"/>
    <n v="459.5"/>
    <n v="3"/>
    <x v="50"/>
    <x v="13"/>
    <x v="4"/>
    <s v="Extended Warranty, Accessory, Accessory"/>
    <n v="117.52"/>
    <n v="1496.02"/>
  </r>
  <r>
    <x v="1783"/>
    <n v="70"/>
    <x v="2"/>
    <x v="0"/>
    <x v="0"/>
    <x v="4"/>
    <s v="HDP456"/>
    <n v="1"/>
    <x v="1"/>
    <x v="3"/>
    <n v="1083.54"/>
    <n v="361.18"/>
    <n v="3"/>
    <x v="50"/>
    <x v="13"/>
    <x v="4"/>
    <s v="Accessory"/>
    <n v="41.76"/>
    <n v="1125.3"/>
  </r>
  <r>
    <x v="1784"/>
    <n v="71"/>
    <x v="2"/>
    <x v="1"/>
    <x v="0"/>
    <x v="0"/>
    <s v="SKU1004"/>
    <n v="2"/>
    <x v="1"/>
    <x v="0"/>
    <n v="5538.33"/>
    <n v="791.19"/>
    <n v="7"/>
    <x v="50"/>
    <x v="13"/>
    <x v="2"/>
    <s v="Impulse Item"/>
    <n v="34.61"/>
    <n v="5572.94"/>
  </r>
  <r>
    <x v="1785"/>
    <n v="72"/>
    <x v="2"/>
    <x v="0"/>
    <x v="0"/>
    <x v="3"/>
    <s v="TBL345"/>
    <n v="4"/>
    <x v="0"/>
    <x v="4"/>
    <n v="4718.46"/>
    <n v="786.41"/>
    <n v="6"/>
    <x v="50"/>
    <x v="13"/>
    <x v="3"/>
    <s v="Extended Warranty"/>
    <n v="83.96"/>
    <n v="4802.42"/>
  </r>
  <r>
    <x v="1786"/>
    <n v="73"/>
    <x v="2"/>
    <x v="1"/>
    <x v="0"/>
    <x v="2"/>
    <s v="SKU1003"/>
    <n v="3"/>
    <x v="1"/>
    <x v="0"/>
    <n v="8448.2999999999993"/>
    <n v="844.83"/>
    <n v="10"/>
    <x v="50"/>
    <x v="13"/>
    <x v="2"/>
    <s v="Impulse Item,Accessory"/>
    <n v="28.25"/>
    <n v="8476.5499999999993"/>
  </r>
  <r>
    <x v="1787"/>
    <n v="73"/>
    <x v="2"/>
    <x v="1"/>
    <x v="0"/>
    <x v="2"/>
    <s v="SWT567"/>
    <n v="3"/>
    <x v="0"/>
    <x v="4"/>
    <n v="459.5"/>
    <n v="459.5"/>
    <n v="1"/>
    <x v="50"/>
    <x v="13"/>
    <x v="4"/>
    <s v="Accessory"/>
    <n v="27.04"/>
    <n v="486.54"/>
  </r>
  <r>
    <x v="1788"/>
    <n v="74"/>
    <x v="2"/>
    <x v="1"/>
    <x v="0"/>
    <x v="0"/>
    <s v="SKU1001"/>
    <n v="5"/>
    <x v="1"/>
    <x v="0"/>
    <n v="186.75"/>
    <n v="20.75"/>
    <n v="9"/>
    <x v="50"/>
    <x v="13"/>
    <x v="0"/>
    <s v="Impulse Item,Impulse Item,Impulse Item"/>
    <n v="92.19"/>
    <n v="278.94"/>
  </r>
  <r>
    <x v="1789"/>
    <n v="77"/>
    <x v="2"/>
    <x v="0"/>
    <x v="1"/>
    <x v="4"/>
    <s v="HDP456"/>
    <n v="4"/>
    <x v="1"/>
    <x v="3"/>
    <n v="2528.2600000000002"/>
    <n v="361.18"/>
    <n v="7"/>
    <x v="50"/>
    <x v="13"/>
    <x v="3"/>
    <s v="Accessory"/>
    <n v="16.559999999999999"/>
    <n v="2544.8200000000002"/>
  </r>
  <r>
    <x v="1790"/>
    <n v="77"/>
    <x v="2"/>
    <x v="1"/>
    <x v="0"/>
    <x v="0"/>
    <s v="SMP234"/>
    <n v="5"/>
    <x v="1"/>
    <x v="3"/>
    <n v="10257.120000000001"/>
    <n v="1139.68"/>
    <n v="9"/>
    <x v="50"/>
    <x v="13"/>
    <x v="4"/>
    <s v="Accessory, Impulse Item"/>
    <n v="71.08"/>
    <n v="10328.200000000001"/>
  </r>
  <r>
    <x v="1791"/>
    <n v="78"/>
    <x v="2"/>
    <x v="1"/>
    <x v="0"/>
    <x v="3"/>
    <s v="SKU1002"/>
    <n v="3"/>
    <x v="0"/>
    <x v="0"/>
    <n v="2223.27"/>
    <n v="247.03"/>
    <n v="9"/>
    <x v="50"/>
    <x v="13"/>
    <x v="2"/>
    <s v="Accessory,Extended Warranty"/>
    <n v="52.95"/>
    <n v="2276.2199999999998"/>
  </r>
  <r>
    <x v="1792"/>
    <n v="78"/>
    <x v="2"/>
    <x v="0"/>
    <x v="0"/>
    <x v="1"/>
    <s v="LTP123"/>
    <n v="1"/>
    <x v="1"/>
    <x v="4"/>
    <n v="3371.6"/>
    <n v="674.32"/>
    <n v="5"/>
    <x v="50"/>
    <x v="13"/>
    <x v="4"/>
    <s v="Accessory, Extended Warranty"/>
    <n v="112.04"/>
    <n v="3483.64"/>
  </r>
  <r>
    <x v="1793"/>
    <n v="78"/>
    <x v="2"/>
    <x v="0"/>
    <x v="0"/>
    <x v="0"/>
    <s v="SMP234"/>
    <n v="3"/>
    <x v="0"/>
    <x v="4"/>
    <n v="6838.08"/>
    <n v="1139.68"/>
    <n v="6"/>
    <x v="50"/>
    <x v="13"/>
    <x v="3"/>
    <s v="Extended Warranty, Extended Warranty, Accessory"/>
    <n v="99.13"/>
    <n v="6937.21"/>
  </r>
  <r>
    <x v="1794"/>
    <n v="18"/>
    <x v="0"/>
    <x v="1"/>
    <x v="0"/>
    <x v="3"/>
    <s v="SKU1002"/>
    <n v="3"/>
    <x v="0"/>
    <x v="3"/>
    <n v="247.03"/>
    <n v="247.03"/>
    <n v="1"/>
    <x v="51"/>
    <x v="13"/>
    <x v="2"/>
    <s v="Impulse Item,Impulse Item"/>
    <n v="36.24"/>
    <n v="283.27"/>
  </r>
  <r>
    <x v="1795"/>
    <n v="19"/>
    <x v="0"/>
    <x v="1"/>
    <x v="0"/>
    <x v="2"/>
    <s v="SKU1003"/>
    <n v="3"/>
    <x v="1"/>
    <x v="2"/>
    <n v="5068.9799999999996"/>
    <n v="844.83"/>
    <n v="6"/>
    <x v="51"/>
    <x v="13"/>
    <x v="1"/>
    <m/>
    <n v="0"/>
    <n v="5068.9799999999996"/>
  </r>
  <r>
    <x v="1796"/>
    <n v="19"/>
    <x v="0"/>
    <x v="0"/>
    <x v="1"/>
    <x v="1"/>
    <s v="LTP123"/>
    <n v="1"/>
    <x v="1"/>
    <x v="1"/>
    <n v="6743.2"/>
    <n v="674.32"/>
    <n v="10"/>
    <x v="51"/>
    <x v="13"/>
    <x v="1"/>
    <s v="Impulse Item, Accessory"/>
    <n v="77.489999999999995"/>
    <n v="6820.69"/>
  </r>
  <r>
    <x v="1797"/>
    <n v="20"/>
    <x v="0"/>
    <x v="0"/>
    <x v="0"/>
    <x v="3"/>
    <s v="TBL345"/>
    <n v="5"/>
    <x v="1"/>
    <x v="4"/>
    <n v="3145.64"/>
    <n v="786.41"/>
    <n v="4"/>
    <x v="51"/>
    <x v="13"/>
    <x v="1"/>
    <m/>
    <n v="0"/>
    <n v="3145.64"/>
  </r>
  <r>
    <x v="1798"/>
    <n v="21"/>
    <x v="0"/>
    <x v="1"/>
    <x v="0"/>
    <x v="1"/>
    <s v="LTP123"/>
    <n v="1"/>
    <x v="1"/>
    <x v="4"/>
    <n v="6743.2"/>
    <n v="674.32"/>
    <n v="10"/>
    <x v="51"/>
    <x v="13"/>
    <x v="4"/>
    <s v="Impulse Item, Impulse Item"/>
    <n v="30.15"/>
    <n v="6773.3499999999995"/>
  </r>
  <r>
    <x v="1799"/>
    <n v="21"/>
    <x v="0"/>
    <x v="1"/>
    <x v="0"/>
    <x v="0"/>
    <s v="SMP234"/>
    <n v="3"/>
    <x v="1"/>
    <x v="4"/>
    <n v="7977.76"/>
    <n v="1139.68"/>
    <n v="7"/>
    <x v="51"/>
    <x v="13"/>
    <x v="4"/>
    <s v="Accessory, Accessory"/>
    <n v="145.63"/>
    <n v="8123.39"/>
  </r>
  <r>
    <x v="1800"/>
    <n v="22"/>
    <x v="0"/>
    <x v="1"/>
    <x v="0"/>
    <x v="3"/>
    <s v="SKU1002"/>
    <n v="3"/>
    <x v="1"/>
    <x v="2"/>
    <n v="988.12"/>
    <n v="247.03"/>
    <n v="4"/>
    <x v="51"/>
    <x v="13"/>
    <x v="1"/>
    <m/>
    <n v="0"/>
    <n v="988.12"/>
  </r>
  <r>
    <x v="201"/>
    <n v="23"/>
    <x v="0"/>
    <x v="1"/>
    <x v="0"/>
    <x v="2"/>
    <s v="SKU1003"/>
    <n v="3"/>
    <x v="1"/>
    <x v="0"/>
    <n v="5913.81"/>
    <n v="844.83"/>
    <n v="7"/>
    <x v="51"/>
    <x v="13"/>
    <x v="1"/>
    <s v="Impulse Item,Impulse Item"/>
    <n v="35.53"/>
    <n v="5949.34"/>
  </r>
  <r>
    <x v="1801"/>
    <n v="23"/>
    <x v="0"/>
    <x v="0"/>
    <x v="0"/>
    <x v="4"/>
    <s v="HDP456"/>
    <n v="5"/>
    <x v="0"/>
    <x v="1"/>
    <n v="2889.44"/>
    <n v="361.18"/>
    <n v="8"/>
    <x v="51"/>
    <x v="13"/>
    <x v="1"/>
    <s v="Impulse Item, Extended Warranty, Extended Warranty"/>
    <n v="206.48"/>
    <n v="3095.92"/>
  </r>
  <r>
    <x v="1802"/>
    <n v="24"/>
    <x v="0"/>
    <x v="0"/>
    <x v="0"/>
    <x v="2"/>
    <s v="SKU1003"/>
    <n v="3"/>
    <x v="1"/>
    <x v="1"/>
    <n v="8448.2999999999993"/>
    <n v="844.83"/>
    <n v="10"/>
    <x v="51"/>
    <x v="13"/>
    <x v="1"/>
    <s v="Impulse Item,Extended Warranty,Impulse Item"/>
    <n v="51.48"/>
    <n v="8499.7799999999988"/>
  </r>
  <r>
    <x v="1803"/>
    <n v="24"/>
    <x v="0"/>
    <x v="1"/>
    <x v="0"/>
    <x v="0"/>
    <s v="SMP234"/>
    <n v="2"/>
    <x v="0"/>
    <x v="3"/>
    <n v="9117.44"/>
    <n v="1139.68"/>
    <n v="8"/>
    <x v="51"/>
    <x v="13"/>
    <x v="3"/>
    <s v="Extended Warranty, Accessory, Impulse Item"/>
    <n v="198.69"/>
    <n v="9316.130000000001"/>
  </r>
  <r>
    <x v="1804"/>
    <n v="26"/>
    <x v="0"/>
    <x v="1"/>
    <x v="0"/>
    <x v="0"/>
    <s v="SKU1004"/>
    <n v="2"/>
    <x v="1"/>
    <x v="2"/>
    <n v="3164.76"/>
    <n v="791.19"/>
    <n v="4"/>
    <x v="51"/>
    <x v="13"/>
    <x v="2"/>
    <s v="Accessory,Extended Warranty"/>
    <n v="43.84"/>
    <n v="3208.6000000000004"/>
  </r>
  <r>
    <x v="1805"/>
    <n v="26"/>
    <x v="0"/>
    <x v="0"/>
    <x v="1"/>
    <x v="0"/>
    <s v="SKU1004"/>
    <n v="2"/>
    <x v="0"/>
    <x v="2"/>
    <n v="4747.1400000000003"/>
    <n v="791.19"/>
    <n v="6"/>
    <x v="51"/>
    <x v="13"/>
    <x v="1"/>
    <s v="Impulse Item"/>
    <n v="27.16"/>
    <n v="4774.3"/>
  </r>
  <r>
    <x v="1806"/>
    <n v="26"/>
    <x v="0"/>
    <x v="1"/>
    <x v="1"/>
    <x v="1"/>
    <s v="SKU1005"/>
    <n v="3"/>
    <x v="1"/>
    <x v="2"/>
    <n v="3711.68"/>
    <n v="463.96"/>
    <n v="8"/>
    <x v="51"/>
    <x v="13"/>
    <x v="1"/>
    <s v="Extended Warranty,Accessory,Impulse Item"/>
    <n v="95.06"/>
    <n v="3806.74"/>
  </r>
  <r>
    <x v="1807"/>
    <n v="26"/>
    <x v="0"/>
    <x v="1"/>
    <x v="0"/>
    <x v="3"/>
    <s v="TBL345"/>
    <n v="1"/>
    <x v="1"/>
    <x v="1"/>
    <n v="6291.28"/>
    <n v="786.41"/>
    <n v="8"/>
    <x v="51"/>
    <x v="13"/>
    <x v="1"/>
    <s v="Impulse Item, Extended Warranty, Accessory"/>
    <n v="165.49"/>
    <n v="6456.7699999999995"/>
  </r>
  <r>
    <x v="1808"/>
    <n v="26"/>
    <x v="0"/>
    <x v="1"/>
    <x v="1"/>
    <x v="3"/>
    <s v="TBL345"/>
    <n v="2"/>
    <x v="1"/>
    <x v="3"/>
    <n v="1572.82"/>
    <n v="786.41"/>
    <n v="2"/>
    <x v="51"/>
    <x v="13"/>
    <x v="3"/>
    <s v="Extended Warranty, Accessory, Extended Warranty"/>
    <n v="126.83"/>
    <n v="1699.6499999999999"/>
  </r>
  <r>
    <x v="1809"/>
    <n v="26"/>
    <x v="0"/>
    <x v="1"/>
    <x v="0"/>
    <x v="2"/>
    <s v="SWT567"/>
    <n v="5"/>
    <x v="1"/>
    <x v="3"/>
    <n v="3676"/>
    <n v="459.5"/>
    <n v="8"/>
    <x v="51"/>
    <x v="13"/>
    <x v="4"/>
    <m/>
    <n v="0"/>
    <n v="3676"/>
  </r>
  <r>
    <x v="1810"/>
    <n v="27"/>
    <x v="0"/>
    <x v="1"/>
    <x v="0"/>
    <x v="0"/>
    <s v="SKU1001"/>
    <n v="5"/>
    <x v="0"/>
    <x v="3"/>
    <n v="145.25"/>
    <n v="20.75"/>
    <n v="7"/>
    <x v="51"/>
    <x v="13"/>
    <x v="2"/>
    <s v="Extended Warranty"/>
    <n v="45.01"/>
    <n v="190.26"/>
  </r>
  <r>
    <x v="1811"/>
    <n v="28"/>
    <x v="0"/>
    <x v="0"/>
    <x v="0"/>
    <x v="2"/>
    <s v="SKU1003"/>
    <n v="3"/>
    <x v="1"/>
    <x v="0"/>
    <n v="3379.32"/>
    <n v="844.83"/>
    <n v="4"/>
    <x v="51"/>
    <x v="13"/>
    <x v="1"/>
    <s v="Extended Warranty,Extended Warranty,Impulse Item"/>
    <n v="75.55"/>
    <n v="3454.8700000000003"/>
  </r>
  <r>
    <x v="1812"/>
    <n v="29"/>
    <x v="0"/>
    <x v="0"/>
    <x v="1"/>
    <x v="4"/>
    <s v="HDP456"/>
    <n v="4"/>
    <x v="1"/>
    <x v="3"/>
    <n v="2528.2600000000002"/>
    <n v="361.18"/>
    <n v="7"/>
    <x v="51"/>
    <x v="13"/>
    <x v="1"/>
    <s v="Impulse Item"/>
    <n v="52.87"/>
    <n v="2581.13"/>
  </r>
  <r>
    <x v="1813"/>
    <n v="31"/>
    <x v="0"/>
    <x v="0"/>
    <x v="1"/>
    <x v="2"/>
    <s v="SKU1003"/>
    <n v="3"/>
    <x v="1"/>
    <x v="2"/>
    <n v="6758.64"/>
    <n v="844.83"/>
    <n v="8"/>
    <x v="51"/>
    <x v="13"/>
    <x v="0"/>
    <m/>
    <n v="0"/>
    <n v="6758.64"/>
  </r>
  <r>
    <x v="1814"/>
    <n v="31"/>
    <x v="0"/>
    <x v="1"/>
    <x v="0"/>
    <x v="0"/>
    <s v="SKU1001"/>
    <n v="5"/>
    <x v="1"/>
    <x v="1"/>
    <n v="62.25"/>
    <n v="20.75"/>
    <n v="3"/>
    <x v="51"/>
    <x v="13"/>
    <x v="1"/>
    <s v="Extended Warranty"/>
    <n v="17"/>
    <n v="79.25"/>
  </r>
  <r>
    <x v="1815"/>
    <n v="31"/>
    <x v="0"/>
    <x v="1"/>
    <x v="0"/>
    <x v="1"/>
    <s v="LTP123"/>
    <n v="2"/>
    <x v="1"/>
    <x v="4"/>
    <n v="2022.96"/>
    <n v="674.32"/>
    <n v="3"/>
    <x v="51"/>
    <x v="13"/>
    <x v="3"/>
    <s v="Accessory, Extended Warranty"/>
    <n v="90.21"/>
    <n v="2113.17"/>
  </r>
  <r>
    <x v="1816"/>
    <n v="31"/>
    <x v="0"/>
    <x v="0"/>
    <x v="0"/>
    <x v="2"/>
    <s v="SWT567"/>
    <n v="2"/>
    <x v="1"/>
    <x v="1"/>
    <n v="4135.5"/>
    <n v="459.5"/>
    <n v="9"/>
    <x v="51"/>
    <x v="13"/>
    <x v="3"/>
    <s v="Extended Warranty, Extended Warranty, Extended Warranty"/>
    <n v="169.79"/>
    <n v="4305.29"/>
  </r>
  <r>
    <x v="1817"/>
    <n v="31"/>
    <x v="0"/>
    <x v="0"/>
    <x v="0"/>
    <x v="3"/>
    <s v="TBL345"/>
    <n v="1"/>
    <x v="1"/>
    <x v="3"/>
    <n v="786.41"/>
    <n v="786.41"/>
    <n v="1"/>
    <x v="51"/>
    <x v="13"/>
    <x v="3"/>
    <s v="Impulse Item, Accessory, Extended Warranty"/>
    <n v="210.16"/>
    <n v="996.56999999999994"/>
  </r>
  <r>
    <x v="1818"/>
    <n v="32"/>
    <x v="0"/>
    <x v="0"/>
    <x v="0"/>
    <x v="4"/>
    <s v="HDP456"/>
    <n v="1"/>
    <x v="0"/>
    <x v="1"/>
    <n v="2528.2600000000002"/>
    <n v="361.18"/>
    <n v="7"/>
    <x v="51"/>
    <x v="13"/>
    <x v="3"/>
    <m/>
    <n v="0"/>
    <n v="2528.2600000000002"/>
  </r>
  <r>
    <x v="1819"/>
    <n v="34"/>
    <x v="0"/>
    <x v="1"/>
    <x v="0"/>
    <x v="1"/>
    <s v="SKU1005"/>
    <n v="3"/>
    <x v="1"/>
    <x v="2"/>
    <n v="4175.6400000000003"/>
    <n v="463.96"/>
    <n v="9"/>
    <x v="51"/>
    <x v="13"/>
    <x v="2"/>
    <s v="Accessory,Accessory"/>
    <n v="90.91"/>
    <n v="4266.55"/>
  </r>
  <r>
    <x v="1820"/>
    <n v="35"/>
    <x v="0"/>
    <x v="1"/>
    <x v="1"/>
    <x v="1"/>
    <s v="SKU1005"/>
    <n v="3"/>
    <x v="1"/>
    <x v="2"/>
    <n v="4639.6000000000004"/>
    <n v="463.96"/>
    <n v="10"/>
    <x v="51"/>
    <x v="13"/>
    <x v="2"/>
    <s v="Extended Warranty"/>
    <n v="21.72"/>
    <n v="4661.3200000000006"/>
  </r>
  <r>
    <x v="1821"/>
    <n v="35"/>
    <x v="0"/>
    <x v="0"/>
    <x v="0"/>
    <x v="4"/>
    <s v="HDP456"/>
    <n v="2"/>
    <x v="1"/>
    <x v="1"/>
    <n v="1805.9"/>
    <n v="361.18"/>
    <n v="5"/>
    <x v="51"/>
    <x v="13"/>
    <x v="3"/>
    <s v="Impulse Item, Extended Warranty"/>
    <n v="144.66999999999999"/>
    <n v="1950.5700000000002"/>
  </r>
  <r>
    <x v="1822"/>
    <n v="36"/>
    <x v="1"/>
    <x v="0"/>
    <x v="0"/>
    <x v="0"/>
    <s v="SKU1001"/>
    <n v="5"/>
    <x v="0"/>
    <x v="3"/>
    <n v="207.5"/>
    <n v="20.75"/>
    <n v="10"/>
    <x v="51"/>
    <x v="13"/>
    <x v="0"/>
    <s v="Extended Warranty,Accessory"/>
    <n v="45.47"/>
    <n v="252.97"/>
  </r>
  <r>
    <x v="969"/>
    <n v="37"/>
    <x v="1"/>
    <x v="1"/>
    <x v="0"/>
    <x v="4"/>
    <s v="HDP456"/>
    <n v="4"/>
    <x v="1"/>
    <x v="4"/>
    <n v="722.36"/>
    <n v="361.18"/>
    <n v="2"/>
    <x v="51"/>
    <x v="13"/>
    <x v="4"/>
    <s v="Extended Warranty, Extended Warranty, Extended Warranty"/>
    <n v="187.5"/>
    <n v="909.86"/>
  </r>
  <r>
    <x v="1823"/>
    <n v="38"/>
    <x v="1"/>
    <x v="0"/>
    <x v="0"/>
    <x v="1"/>
    <s v="LTP123"/>
    <n v="4"/>
    <x v="1"/>
    <x v="3"/>
    <n v="674.32"/>
    <n v="674.32"/>
    <n v="1"/>
    <x v="51"/>
    <x v="13"/>
    <x v="1"/>
    <s v="Accessory, Accessory, Extended Warranty"/>
    <n v="76.52"/>
    <n v="750.84"/>
  </r>
  <r>
    <x v="1516"/>
    <n v="38"/>
    <x v="1"/>
    <x v="0"/>
    <x v="0"/>
    <x v="3"/>
    <s v="TBL345"/>
    <n v="2"/>
    <x v="0"/>
    <x v="4"/>
    <n v="5504.87"/>
    <n v="786.41"/>
    <n v="7"/>
    <x v="51"/>
    <x v="13"/>
    <x v="3"/>
    <m/>
    <n v="0"/>
    <n v="5504.87"/>
  </r>
  <r>
    <x v="1824"/>
    <n v="38"/>
    <x v="1"/>
    <x v="1"/>
    <x v="1"/>
    <x v="4"/>
    <s v="HDP456"/>
    <n v="2"/>
    <x v="1"/>
    <x v="1"/>
    <n v="3250.62"/>
    <n v="361.18"/>
    <n v="9"/>
    <x v="51"/>
    <x v="13"/>
    <x v="4"/>
    <s v="Impulse Item, Extended Warranty, Extended Warranty"/>
    <n v="183.72"/>
    <n v="3434.3399999999997"/>
  </r>
  <r>
    <x v="1825"/>
    <n v="39"/>
    <x v="1"/>
    <x v="1"/>
    <x v="0"/>
    <x v="0"/>
    <s v="SKU1001"/>
    <n v="5"/>
    <x v="0"/>
    <x v="3"/>
    <n v="207.5"/>
    <n v="20.75"/>
    <n v="10"/>
    <x v="51"/>
    <x v="13"/>
    <x v="1"/>
    <m/>
    <n v="0"/>
    <n v="207.5"/>
  </r>
  <r>
    <x v="1826"/>
    <n v="39"/>
    <x v="1"/>
    <x v="1"/>
    <x v="0"/>
    <x v="0"/>
    <s v="SMP234"/>
    <n v="2"/>
    <x v="1"/>
    <x v="3"/>
    <n v="9117.44"/>
    <n v="1139.68"/>
    <n v="8"/>
    <x v="51"/>
    <x v="13"/>
    <x v="4"/>
    <s v="Extended Warranty, Impulse Item"/>
    <n v="113.17"/>
    <n v="9230.61"/>
  </r>
  <r>
    <x v="1827"/>
    <n v="40"/>
    <x v="1"/>
    <x v="0"/>
    <x v="0"/>
    <x v="3"/>
    <s v="TBL345"/>
    <n v="2"/>
    <x v="0"/>
    <x v="3"/>
    <n v="2359.23"/>
    <n v="786.41"/>
    <n v="3"/>
    <x v="51"/>
    <x v="13"/>
    <x v="3"/>
    <m/>
    <n v="0"/>
    <n v="2359.23"/>
  </r>
  <r>
    <x v="1828"/>
    <n v="42"/>
    <x v="1"/>
    <x v="1"/>
    <x v="0"/>
    <x v="3"/>
    <s v="SKU1002"/>
    <n v="3"/>
    <x v="1"/>
    <x v="3"/>
    <n v="2470.3000000000002"/>
    <n v="247.03"/>
    <n v="10"/>
    <x v="51"/>
    <x v="13"/>
    <x v="2"/>
    <m/>
    <n v="0"/>
    <n v="2470.3000000000002"/>
  </r>
  <r>
    <x v="1829"/>
    <n v="42"/>
    <x v="1"/>
    <x v="1"/>
    <x v="0"/>
    <x v="0"/>
    <s v="SMP234"/>
    <n v="5"/>
    <x v="1"/>
    <x v="4"/>
    <n v="6838.08"/>
    <n v="1139.68"/>
    <n v="6"/>
    <x v="51"/>
    <x v="13"/>
    <x v="1"/>
    <s v="Extended Warranty, Accessory"/>
    <n v="174.99"/>
    <n v="7013.07"/>
  </r>
  <r>
    <x v="1830"/>
    <n v="42"/>
    <x v="1"/>
    <x v="1"/>
    <x v="0"/>
    <x v="2"/>
    <s v="SWT567"/>
    <n v="2"/>
    <x v="0"/>
    <x v="3"/>
    <n v="1838"/>
    <n v="459.5"/>
    <n v="4"/>
    <x v="51"/>
    <x v="13"/>
    <x v="3"/>
    <s v="Extended Warranty, Accessory, Accessory"/>
    <n v="89.27"/>
    <n v="1927.27"/>
  </r>
  <r>
    <x v="1831"/>
    <n v="44"/>
    <x v="1"/>
    <x v="0"/>
    <x v="0"/>
    <x v="2"/>
    <s v="SWT567"/>
    <n v="3"/>
    <x v="0"/>
    <x v="3"/>
    <n v="1378.5"/>
    <n v="459.5"/>
    <n v="3"/>
    <x v="51"/>
    <x v="13"/>
    <x v="4"/>
    <s v="Impulse Item, Accessory, Accessory"/>
    <n v="213.56"/>
    <n v="1592.06"/>
  </r>
  <r>
    <x v="1832"/>
    <n v="45"/>
    <x v="1"/>
    <x v="0"/>
    <x v="0"/>
    <x v="3"/>
    <s v="SKU1002"/>
    <n v="3"/>
    <x v="0"/>
    <x v="3"/>
    <n v="988.12"/>
    <n v="247.03"/>
    <n v="4"/>
    <x v="51"/>
    <x v="13"/>
    <x v="0"/>
    <m/>
    <n v="0"/>
    <n v="988.12"/>
  </r>
  <r>
    <x v="1833"/>
    <n v="47"/>
    <x v="1"/>
    <x v="0"/>
    <x v="0"/>
    <x v="3"/>
    <s v="SKU1002"/>
    <n v="3"/>
    <x v="0"/>
    <x v="0"/>
    <n v="494.06"/>
    <n v="247.03"/>
    <n v="2"/>
    <x v="51"/>
    <x v="13"/>
    <x v="1"/>
    <s v="Impulse Item,Accessory"/>
    <n v="19.88"/>
    <n v="513.94000000000005"/>
  </r>
  <r>
    <x v="1834"/>
    <n v="47"/>
    <x v="1"/>
    <x v="0"/>
    <x v="0"/>
    <x v="2"/>
    <s v="SWT567"/>
    <n v="2"/>
    <x v="1"/>
    <x v="1"/>
    <n v="459.5"/>
    <n v="459.5"/>
    <n v="1"/>
    <x v="51"/>
    <x v="13"/>
    <x v="1"/>
    <s v="Impulse Item"/>
    <n v="50.69"/>
    <n v="510.19"/>
  </r>
  <r>
    <x v="1835"/>
    <n v="48"/>
    <x v="1"/>
    <x v="1"/>
    <x v="0"/>
    <x v="4"/>
    <s v="HDP456"/>
    <n v="4"/>
    <x v="0"/>
    <x v="3"/>
    <n v="361.18"/>
    <n v="361.18"/>
    <n v="1"/>
    <x v="51"/>
    <x v="13"/>
    <x v="1"/>
    <s v="Extended Warranty"/>
    <n v="69.56"/>
    <n v="430.74"/>
  </r>
  <r>
    <x v="1836"/>
    <n v="49"/>
    <x v="1"/>
    <x v="0"/>
    <x v="0"/>
    <x v="1"/>
    <s v="LTP123"/>
    <n v="3"/>
    <x v="1"/>
    <x v="4"/>
    <n v="2022.96"/>
    <n v="674.32"/>
    <n v="3"/>
    <x v="51"/>
    <x v="13"/>
    <x v="4"/>
    <s v="Extended Warranty, Impulse Item, Extended Warranty"/>
    <n v="175.41"/>
    <n v="2198.37"/>
  </r>
  <r>
    <x v="1837"/>
    <n v="49"/>
    <x v="1"/>
    <x v="1"/>
    <x v="0"/>
    <x v="4"/>
    <s v="HDP456"/>
    <n v="4"/>
    <x v="1"/>
    <x v="1"/>
    <n v="1805.9"/>
    <n v="361.18"/>
    <n v="5"/>
    <x v="51"/>
    <x v="13"/>
    <x v="3"/>
    <s v="Accessory, Extended Warranty"/>
    <n v="77.84"/>
    <n v="1883.74"/>
  </r>
  <r>
    <x v="1838"/>
    <n v="52"/>
    <x v="1"/>
    <x v="0"/>
    <x v="0"/>
    <x v="0"/>
    <s v="SKU1001"/>
    <n v="5"/>
    <x v="1"/>
    <x v="1"/>
    <n v="103.75"/>
    <n v="20.75"/>
    <n v="5"/>
    <x v="51"/>
    <x v="13"/>
    <x v="1"/>
    <m/>
    <n v="0"/>
    <n v="103.75"/>
  </r>
  <r>
    <x v="1839"/>
    <n v="52"/>
    <x v="1"/>
    <x v="1"/>
    <x v="0"/>
    <x v="0"/>
    <s v="SKU1004"/>
    <n v="2"/>
    <x v="1"/>
    <x v="0"/>
    <n v="1582.38"/>
    <n v="791.19"/>
    <n v="2"/>
    <x v="51"/>
    <x v="13"/>
    <x v="2"/>
    <s v="Extended Warranty,Accessory"/>
    <n v="44.34"/>
    <n v="1626.72"/>
  </r>
  <r>
    <x v="1840"/>
    <n v="54"/>
    <x v="1"/>
    <x v="0"/>
    <x v="0"/>
    <x v="4"/>
    <s v="HDP456"/>
    <n v="1"/>
    <x v="1"/>
    <x v="1"/>
    <n v="2889.44"/>
    <n v="361.18"/>
    <n v="8"/>
    <x v="51"/>
    <x v="13"/>
    <x v="4"/>
    <s v="Accessory"/>
    <n v="94.14"/>
    <n v="2983.58"/>
  </r>
  <r>
    <x v="1841"/>
    <n v="55"/>
    <x v="1"/>
    <x v="1"/>
    <x v="0"/>
    <x v="4"/>
    <s v="HDP456"/>
    <n v="4"/>
    <x v="1"/>
    <x v="3"/>
    <n v="722.36"/>
    <n v="361.18"/>
    <n v="2"/>
    <x v="51"/>
    <x v="13"/>
    <x v="1"/>
    <s v="Extended Warranty"/>
    <n v="19.53"/>
    <n v="741.89"/>
  </r>
  <r>
    <x v="1842"/>
    <n v="56"/>
    <x v="2"/>
    <x v="1"/>
    <x v="0"/>
    <x v="3"/>
    <s v="TBL345"/>
    <n v="4"/>
    <x v="1"/>
    <x v="4"/>
    <n v="786.41"/>
    <n v="786.41"/>
    <n v="1"/>
    <x v="51"/>
    <x v="13"/>
    <x v="3"/>
    <s v="Extended Warranty, Extended Warranty, Accessory"/>
    <n v="212.45"/>
    <n v="998.8599999999999"/>
  </r>
  <r>
    <x v="1843"/>
    <n v="57"/>
    <x v="2"/>
    <x v="1"/>
    <x v="0"/>
    <x v="0"/>
    <s v="SKU1001"/>
    <n v="5"/>
    <x v="0"/>
    <x v="3"/>
    <n v="103.75"/>
    <n v="20.75"/>
    <n v="5"/>
    <x v="51"/>
    <x v="13"/>
    <x v="0"/>
    <s v="Impulse Item,Impulse Item,Extended Warranty"/>
    <n v="49.93"/>
    <n v="153.68"/>
  </r>
  <r>
    <x v="1844"/>
    <n v="58"/>
    <x v="2"/>
    <x v="1"/>
    <x v="0"/>
    <x v="2"/>
    <s v="SWT567"/>
    <n v="1"/>
    <x v="0"/>
    <x v="3"/>
    <n v="3676"/>
    <n v="459.5"/>
    <n v="8"/>
    <x v="51"/>
    <x v="13"/>
    <x v="1"/>
    <m/>
    <n v="0"/>
    <n v="3676"/>
  </r>
  <r>
    <x v="1845"/>
    <n v="60"/>
    <x v="2"/>
    <x v="1"/>
    <x v="0"/>
    <x v="2"/>
    <s v="SKU1003"/>
    <n v="3"/>
    <x v="1"/>
    <x v="0"/>
    <n v="8448.2999999999993"/>
    <n v="844.83"/>
    <n v="10"/>
    <x v="51"/>
    <x v="13"/>
    <x v="1"/>
    <s v="Accessory,Accessory,Extended Warranty"/>
    <n v="102.28"/>
    <n v="8550.58"/>
  </r>
  <r>
    <x v="439"/>
    <n v="61"/>
    <x v="2"/>
    <x v="1"/>
    <x v="0"/>
    <x v="3"/>
    <s v="SKU1002"/>
    <n v="3"/>
    <x v="1"/>
    <x v="0"/>
    <n v="988.12"/>
    <n v="247.03"/>
    <n v="4"/>
    <x v="51"/>
    <x v="13"/>
    <x v="2"/>
    <s v="Extended Warranty,Accessory,Accessory"/>
    <n v="100.46"/>
    <n v="1088.58"/>
  </r>
  <r>
    <x v="1846"/>
    <n v="62"/>
    <x v="2"/>
    <x v="0"/>
    <x v="1"/>
    <x v="2"/>
    <s v="SKU1003"/>
    <n v="3"/>
    <x v="1"/>
    <x v="2"/>
    <n v="5068.9799999999996"/>
    <n v="844.83"/>
    <n v="6"/>
    <x v="51"/>
    <x v="13"/>
    <x v="1"/>
    <s v="Extended Warranty"/>
    <n v="18.37"/>
    <n v="5087.3499999999995"/>
  </r>
  <r>
    <x v="1847"/>
    <n v="62"/>
    <x v="2"/>
    <x v="0"/>
    <x v="0"/>
    <x v="1"/>
    <s v="LTP123"/>
    <n v="4"/>
    <x v="1"/>
    <x v="3"/>
    <n v="674.32"/>
    <n v="674.32"/>
    <n v="1"/>
    <x v="51"/>
    <x v="13"/>
    <x v="3"/>
    <s v="Accessory"/>
    <n v="78.3"/>
    <n v="752.62"/>
  </r>
  <r>
    <x v="1848"/>
    <n v="63"/>
    <x v="2"/>
    <x v="0"/>
    <x v="0"/>
    <x v="3"/>
    <s v="TBL345"/>
    <n v="4"/>
    <x v="1"/>
    <x v="1"/>
    <n v="7077.69"/>
    <n v="786.41"/>
    <n v="9"/>
    <x v="51"/>
    <x v="13"/>
    <x v="1"/>
    <s v="Impulse Item, Accessory"/>
    <n v="88.46"/>
    <n v="7166.15"/>
  </r>
  <r>
    <x v="1849"/>
    <n v="63"/>
    <x v="2"/>
    <x v="0"/>
    <x v="0"/>
    <x v="2"/>
    <s v="SWT567"/>
    <n v="2"/>
    <x v="1"/>
    <x v="1"/>
    <n v="2757"/>
    <n v="459.5"/>
    <n v="6"/>
    <x v="51"/>
    <x v="13"/>
    <x v="3"/>
    <m/>
    <n v="0"/>
    <n v="2757"/>
  </r>
  <r>
    <x v="1850"/>
    <n v="63"/>
    <x v="2"/>
    <x v="0"/>
    <x v="1"/>
    <x v="3"/>
    <s v="TBL345"/>
    <n v="2"/>
    <x v="1"/>
    <x v="4"/>
    <n v="3932.05"/>
    <n v="786.41"/>
    <n v="5"/>
    <x v="51"/>
    <x v="13"/>
    <x v="1"/>
    <s v="Extended Warranty, Impulse Item"/>
    <n v="102.43"/>
    <n v="4034.48"/>
  </r>
  <r>
    <x v="1851"/>
    <n v="65"/>
    <x v="2"/>
    <x v="1"/>
    <x v="0"/>
    <x v="2"/>
    <s v="SWT567"/>
    <n v="1"/>
    <x v="0"/>
    <x v="1"/>
    <n v="4595"/>
    <n v="459.5"/>
    <n v="10"/>
    <x v="51"/>
    <x v="13"/>
    <x v="3"/>
    <s v="Extended Warranty, Accessory, Accessory"/>
    <n v="120.28"/>
    <n v="4715.28"/>
  </r>
  <r>
    <x v="1852"/>
    <n v="67"/>
    <x v="2"/>
    <x v="0"/>
    <x v="0"/>
    <x v="3"/>
    <s v="SKU1002"/>
    <n v="3"/>
    <x v="1"/>
    <x v="2"/>
    <n v="741.09"/>
    <n v="247.03"/>
    <n v="3"/>
    <x v="51"/>
    <x v="13"/>
    <x v="2"/>
    <m/>
    <n v="0"/>
    <n v="741.09"/>
  </r>
  <r>
    <x v="1853"/>
    <n v="67"/>
    <x v="2"/>
    <x v="0"/>
    <x v="0"/>
    <x v="0"/>
    <s v="SKU1004"/>
    <n v="2"/>
    <x v="1"/>
    <x v="1"/>
    <n v="6329.52"/>
    <n v="791.19"/>
    <n v="8"/>
    <x v="51"/>
    <x v="13"/>
    <x v="2"/>
    <m/>
    <n v="0"/>
    <n v="6329.52"/>
  </r>
  <r>
    <x v="1854"/>
    <n v="68"/>
    <x v="2"/>
    <x v="1"/>
    <x v="0"/>
    <x v="2"/>
    <s v="SWT567"/>
    <n v="4"/>
    <x v="0"/>
    <x v="1"/>
    <n v="1838"/>
    <n v="459.5"/>
    <n v="4"/>
    <x v="51"/>
    <x v="13"/>
    <x v="1"/>
    <m/>
    <n v="0"/>
    <n v="1838"/>
  </r>
  <r>
    <x v="1855"/>
    <n v="69"/>
    <x v="2"/>
    <x v="0"/>
    <x v="0"/>
    <x v="1"/>
    <s v="SKU1005"/>
    <n v="3"/>
    <x v="0"/>
    <x v="3"/>
    <n v="3711.68"/>
    <n v="463.96"/>
    <n v="8"/>
    <x v="51"/>
    <x v="13"/>
    <x v="1"/>
    <s v="Accessory,Extended Warranty"/>
    <n v="16.88"/>
    <n v="3728.56"/>
  </r>
  <r>
    <x v="1856"/>
    <n v="69"/>
    <x v="2"/>
    <x v="0"/>
    <x v="1"/>
    <x v="3"/>
    <s v="TBL345"/>
    <n v="4"/>
    <x v="0"/>
    <x v="4"/>
    <n v="3932.05"/>
    <n v="786.41"/>
    <n v="5"/>
    <x v="51"/>
    <x v="13"/>
    <x v="4"/>
    <m/>
    <n v="0"/>
    <n v="3932.05"/>
  </r>
  <r>
    <x v="1857"/>
    <n v="71"/>
    <x v="2"/>
    <x v="1"/>
    <x v="0"/>
    <x v="1"/>
    <s v="SKU1005"/>
    <n v="3"/>
    <x v="1"/>
    <x v="1"/>
    <n v="1391.88"/>
    <n v="463.96"/>
    <n v="3"/>
    <x v="51"/>
    <x v="13"/>
    <x v="1"/>
    <s v="Extended Warranty,Accessory"/>
    <n v="85.38"/>
    <n v="1477.2600000000002"/>
  </r>
  <r>
    <x v="1858"/>
    <n v="71"/>
    <x v="2"/>
    <x v="1"/>
    <x v="0"/>
    <x v="0"/>
    <s v="SMP234"/>
    <n v="1"/>
    <x v="1"/>
    <x v="1"/>
    <n v="6838.08"/>
    <n v="1139.68"/>
    <n v="6"/>
    <x v="51"/>
    <x v="13"/>
    <x v="3"/>
    <m/>
    <n v="0"/>
    <n v="6838.08"/>
  </r>
  <r>
    <x v="1859"/>
    <n v="71"/>
    <x v="2"/>
    <x v="0"/>
    <x v="1"/>
    <x v="2"/>
    <s v="SWT567"/>
    <n v="3"/>
    <x v="1"/>
    <x v="3"/>
    <n v="2757"/>
    <n v="459.5"/>
    <n v="6"/>
    <x v="51"/>
    <x v="13"/>
    <x v="4"/>
    <s v="Impulse Item, Extended Warranty"/>
    <n v="138.38"/>
    <n v="2895.38"/>
  </r>
  <r>
    <x v="1860"/>
    <n v="71"/>
    <x v="2"/>
    <x v="1"/>
    <x v="1"/>
    <x v="4"/>
    <s v="HDP456"/>
    <n v="2"/>
    <x v="1"/>
    <x v="1"/>
    <n v="1444.72"/>
    <n v="361.18"/>
    <n v="4"/>
    <x v="51"/>
    <x v="13"/>
    <x v="3"/>
    <s v="Extended Warranty"/>
    <n v="21.32"/>
    <n v="1466.04"/>
  </r>
  <r>
    <x v="1861"/>
    <n v="71"/>
    <x v="2"/>
    <x v="0"/>
    <x v="1"/>
    <x v="2"/>
    <s v="SWT567"/>
    <n v="5"/>
    <x v="0"/>
    <x v="3"/>
    <n v="4135.5"/>
    <n v="459.5"/>
    <n v="9"/>
    <x v="51"/>
    <x v="13"/>
    <x v="1"/>
    <s v="Accessory"/>
    <n v="82.74"/>
    <n v="4218.24"/>
  </r>
  <r>
    <x v="1560"/>
    <n v="72"/>
    <x v="2"/>
    <x v="1"/>
    <x v="0"/>
    <x v="2"/>
    <s v="SWT567"/>
    <n v="4"/>
    <x v="0"/>
    <x v="3"/>
    <n v="3216.5"/>
    <n v="459.5"/>
    <n v="7"/>
    <x v="51"/>
    <x v="13"/>
    <x v="4"/>
    <s v="Extended Warranty"/>
    <n v="44.46"/>
    <n v="3260.96"/>
  </r>
  <r>
    <x v="1862"/>
    <n v="72"/>
    <x v="2"/>
    <x v="0"/>
    <x v="0"/>
    <x v="1"/>
    <s v="LTP123"/>
    <n v="2"/>
    <x v="1"/>
    <x v="1"/>
    <n v="5394.56"/>
    <n v="674.32"/>
    <n v="8"/>
    <x v="51"/>
    <x v="13"/>
    <x v="3"/>
    <s v="Extended Warranty, Impulse Item, Impulse Item"/>
    <n v="186.56"/>
    <n v="5581.1200000000008"/>
  </r>
  <r>
    <x v="1863"/>
    <n v="73"/>
    <x v="2"/>
    <x v="0"/>
    <x v="0"/>
    <x v="1"/>
    <s v="SKU1005"/>
    <n v="3"/>
    <x v="1"/>
    <x v="0"/>
    <n v="927.92"/>
    <n v="463.96"/>
    <n v="2"/>
    <x v="51"/>
    <x v="13"/>
    <x v="1"/>
    <s v="Impulse Item"/>
    <n v="33.17"/>
    <n v="961.08999999999992"/>
  </r>
  <r>
    <x v="1480"/>
    <n v="73"/>
    <x v="2"/>
    <x v="1"/>
    <x v="1"/>
    <x v="0"/>
    <s v="SKU1001"/>
    <n v="5"/>
    <x v="0"/>
    <x v="2"/>
    <n v="103.75"/>
    <n v="20.75"/>
    <n v="5"/>
    <x v="51"/>
    <x v="13"/>
    <x v="2"/>
    <m/>
    <n v="0"/>
    <n v="103.75"/>
  </r>
  <r>
    <x v="1864"/>
    <n v="74"/>
    <x v="2"/>
    <x v="0"/>
    <x v="0"/>
    <x v="1"/>
    <s v="SKU1005"/>
    <n v="3"/>
    <x v="0"/>
    <x v="0"/>
    <n v="927.92"/>
    <n v="463.96"/>
    <n v="2"/>
    <x v="51"/>
    <x v="13"/>
    <x v="1"/>
    <s v="Accessory,Extended Warranty,Impulse Item"/>
    <n v="65.91"/>
    <n v="993.82999999999993"/>
  </r>
  <r>
    <x v="1865"/>
    <n v="75"/>
    <x v="2"/>
    <x v="0"/>
    <x v="0"/>
    <x v="0"/>
    <s v="SKU1004"/>
    <n v="2"/>
    <x v="1"/>
    <x v="0"/>
    <n v="3164.76"/>
    <n v="791.19"/>
    <n v="4"/>
    <x v="51"/>
    <x v="13"/>
    <x v="0"/>
    <s v="Accessory"/>
    <n v="12.09"/>
    <n v="3176.8500000000004"/>
  </r>
  <r>
    <x v="1866"/>
    <n v="75"/>
    <x v="2"/>
    <x v="1"/>
    <x v="0"/>
    <x v="2"/>
    <s v="SKU1003"/>
    <n v="3"/>
    <x v="1"/>
    <x v="0"/>
    <n v="8448.2999999999993"/>
    <n v="844.83"/>
    <n v="10"/>
    <x v="51"/>
    <x v="13"/>
    <x v="0"/>
    <s v="Extended Warranty"/>
    <n v="12.18"/>
    <n v="8460.48"/>
  </r>
  <r>
    <x v="1867"/>
    <n v="76"/>
    <x v="2"/>
    <x v="1"/>
    <x v="1"/>
    <x v="1"/>
    <s v="SKU1005"/>
    <n v="3"/>
    <x v="1"/>
    <x v="3"/>
    <n v="1391.88"/>
    <n v="463.96"/>
    <n v="3"/>
    <x v="51"/>
    <x v="13"/>
    <x v="1"/>
    <s v="Impulse Item,Impulse Item,Accessory"/>
    <n v="42.36"/>
    <n v="1434.24"/>
  </r>
  <r>
    <x v="1868"/>
    <n v="76"/>
    <x v="2"/>
    <x v="0"/>
    <x v="0"/>
    <x v="2"/>
    <s v="SWT567"/>
    <n v="3"/>
    <x v="1"/>
    <x v="4"/>
    <n v="4595"/>
    <n v="459.5"/>
    <n v="10"/>
    <x v="51"/>
    <x v="13"/>
    <x v="3"/>
    <s v="Extended Warranty"/>
    <n v="11.03"/>
    <n v="4606.03"/>
  </r>
  <r>
    <x v="1869"/>
    <n v="76"/>
    <x v="2"/>
    <x v="0"/>
    <x v="0"/>
    <x v="4"/>
    <s v="HDP456"/>
    <n v="1"/>
    <x v="1"/>
    <x v="3"/>
    <n v="722.36"/>
    <n v="361.18"/>
    <n v="2"/>
    <x v="51"/>
    <x v="13"/>
    <x v="4"/>
    <s v="Accessory"/>
    <n v="64.010000000000005"/>
    <n v="786.37"/>
  </r>
  <r>
    <x v="1870"/>
    <n v="79"/>
    <x v="2"/>
    <x v="1"/>
    <x v="0"/>
    <x v="1"/>
    <s v="LTP123"/>
    <n v="4"/>
    <x v="1"/>
    <x v="3"/>
    <n v="5394.56"/>
    <n v="674.32"/>
    <n v="8"/>
    <x v="51"/>
    <x v="13"/>
    <x v="3"/>
    <s v="Accessory, Impulse Item"/>
    <n v="84.02"/>
    <n v="5478.5800000000008"/>
  </r>
  <r>
    <x v="1871"/>
    <n v="80"/>
    <x v="2"/>
    <x v="1"/>
    <x v="0"/>
    <x v="3"/>
    <s v="SKU1002"/>
    <n v="3"/>
    <x v="0"/>
    <x v="2"/>
    <n v="1976.24"/>
    <n v="247.03"/>
    <n v="8"/>
    <x v="51"/>
    <x v="13"/>
    <x v="2"/>
    <s v="Impulse Item,Impulse Item"/>
    <n v="66.11"/>
    <n v="2042.35"/>
  </r>
  <r>
    <x v="828"/>
    <n v="80"/>
    <x v="2"/>
    <x v="1"/>
    <x v="0"/>
    <x v="3"/>
    <s v="SKU1002"/>
    <n v="3"/>
    <x v="1"/>
    <x v="1"/>
    <n v="247.03"/>
    <n v="247.03"/>
    <n v="1"/>
    <x v="51"/>
    <x v="13"/>
    <x v="2"/>
    <s v="Extended Warranty"/>
    <n v="22.74"/>
    <n v="269.77"/>
  </r>
  <r>
    <x v="1872"/>
    <n v="20"/>
    <x v="0"/>
    <x v="0"/>
    <x v="0"/>
    <x v="2"/>
    <s v="SKU1003"/>
    <n v="3"/>
    <x v="0"/>
    <x v="3"/>
    <n v="3379.32"/>
    <n v="844.83"/>
    <n v="4"/>
    <x v="52"/>
    <x v="13"/>
    <x v="2"/>
    <s v="Impulse Item,Impulse Item"/>
    <n v="57.06"/>
    <n v="3436.38"/>
  </r>
  <r>
    <x v="1873"/>
    <n v="20"/>
    <x v="0"/>
    <x v="1"/>
    <x v="0"/>
    <x v="0"/>
    <s v="SKU1004"/>
    <n v="2"/>
    <x v="1"/>
    <x v="2"/>
    <n v="6329.52"/>
    <n v="791.19"/>
    <n v="8"/>
    <x v="52"/>
    <x v="13"/>
    <x v="0"/>
    <s v="Extended Warranty,Extended Warranty"/>
    <n v="48.59"/>
    <n v="6378.1100000000006"/>
  </r>
  <r>
    <x v="418"/>
    <n v="21"/>
    <x v="0"/>
    <x v="1"/>
    <x v="0"/>
    <x v="3"/>
    <s v="SKU1002"/>
    <n v="3"/>
    <x v="1"/>
    <x v="2"/>
    <n v="1482.18"/>
    <n v="247.03"/>
    <n v="6"/>
    <x v="52"/>
    <x v="13"/>
    <x v="1"/>
    <s v="Impulse Item,Impulse Item"/>
    <n v="38.659999999999997"/>
    <n v="1520.8400000000001"/>
  </r>
  <r>
    <x v="1874"/>
    <n v="21"/>
    <x v="0"/>
    <x v="1"/>
    <x v="0"/>
    <x v="3"/>
    <s v="TBL345"/>
    <n v="2"/>
    <x v="0"/>
    <x v="1"/>
    <n v="3932.05"/>
    <n v="786.41"/>
    <n v="5"/>
    <x v="52"/>
    <x v="13"/>
    <x v="1"/>
    <s v="Accessory"/>
    <n v="30.8"/>
    <n v="3962.8500000000004"/>
  </r>
  <r>
    <x v="1875"/>
    <n v="22"/>
    <x v="0"/>
    <x v="0"/>
    <x v="0"/>
    <x v="3"/>
    <s v="SKU1002"/>
    <n v="3"/>
    <x v="1"/>
    <x v="1"/>
    <n v="741.09"/>
    <n v="247.03"/>
    <n v="3"/>
    <x v="52"/>
    <x v="13"/>
    <x v="1"/>
    <s v="Impulse Item,Extended Warranty,Extended Warranty"/>
    <n v="69.42"/>
    <n v="810.51"/>
  </r>
  <r>
    <x v="1876"/>
    <n v="22"/>
    <x v="0"/>
    <x v="1"/>
    <x v="0"/>
    <x v="2"/>
    <s v="SWT567"/>
    <n v="1"/>
    <x v="1"/>
    <x v="1"/>
    <n v="3216.5"/>
    <n v="459.5"/>
    <n v="7"/>
    <x v="52"/>
    <x v="13"/>
    <x v="1"/>
    <s v="Impulse Item, Impulse Item"/>
    <n v="51.62"/>
    <n v="3268.12"/>
  </r>
  <r>
    <x v="1877"/>
    <n v="25"/>
    <x v="0"/>
    <x v="1"/>
    <x v="0"/>
    <x v="0"/>
    <s v="SKU1001"/>
    <n v="5"/>
    <x v="0"/>
    <x v="2"/>
    <n v="41.5"/>
    <n v="20.75"/>
    <n v="2"/>
    <x v="52"/>
    <x v="13"/>
    <x v="2"/>
    <m/>
    <n v="0"/>
    <n v="41.5"/>
  </r>
  <r>
    <x v="1878"/>
    <n v="26"/>
    <x v="0"/>
    <x v="0"/>
    <x v="0"/>
    <x v="4"/>
    <s v="HDP456"/>
    <n v="5"/>
    <x v="1"/>
    <x v="4"/>
    <n v="3250.62"/>
    <n v="361.18"/>
    <n v="9"/>
    <x v="52"/>
    <x v="13"/>
    <x v="4"/>
    <s v="Impulse Item"/>
    <n v="61.78"/>
    <n v="3312.4"/>
  </r>
  <r>
    <x v="1879"/>
    <n v="28"/>
    <x v="0"/>
    <x v="0"/>
    <x v="0"/>
    <x v="0"/>
    <s v="SKU1004"/>
    <n v="2"/>
    <x v="0"/>
    <x v="1"/>
    <n v="4747.1400000000003"/>
    <n v="791.19"/>
    <n v="6"/>
    <x v="52"/>
    <x v="13"/>
    <x v="1"/>
    <m/>
    <n v="0"/>
    <n v="4747.1400000000003"/>
  </r>
  <r>
    <x v="1880"/>
    <n v="28"/>
    <x v="0"/>
    <x v="1"/>
    <x v="0"/>
    <x v="3"/>
    <s v="TBL345"/>
    <n v="4"/>
    <x v="0"/>
    <x v="4"/>
    <n v="3145.64"/>
    <n v="786.41"/>
    <n v="4"/>
    <x v="52"/>
    <x v="13"/>
    <x v="1"/>
    <s v="Extended Warranty, Extended Warranty, Impulse Item"/>
    <n v="168.63"/>
    <n v="3314.27"/>
  </r>
  <r>
    <x v="1881"/>
    <n v="29"/>
    <x v="0"/>
    <x v="1"/>
    <x v="0"/>
    <x v="4"/>
    <s v="HDP456"/>
    <n v="1"/>
    <x v="0"/>
    <x v="1"/>
    <n v="722.36"/>
    <n v="361.18"/>
    <n v="2"/>
    <x v="52"/>
    <x v="13"/>
    <x v="4"/>
    <s v="Impulse Item"/>
    <n v="63"/>
    <n v="785.36"/>
  </r>
  <r>
    <x v="1882"/>
    <n v="29"/>
    <x v="0"/>
    <x v="0"/>
    <x v="1"/>
    <x v="0"/>
    <s v="SMP234"/>
    <n v="1"/>
    <x v="1"/>
    <x v="1"/>
    <n v="9117.44"/>
    <n v="1139.68"/>
    <n v="8"/>
    <x v="52"/>
    <x v="13"/>
    <x v="1"/>
    <m/>
    <n v="0"/>
    <n v="9117.44"/>
  </r>
  <r>
    <x v="1883"/>
    <n v="29"/>
    <x v="0"/>
    <x v="1"/>
    <x v="0"/>
    <x v="1"/>
    <s v="LTP123"/>
    <n v="3"/>
    <x v="0"/>
    <x v="3"/>
    <n v="2022.96"/>
    <n v="674.32"/>
    <n v="3"/>
    <x v="52"/>
    <x v="13"/>
    <x v="1"/>
    <s v="Accessory, Extended Warranty, Extended Warranty"/>
    <n v="206.36"/>
    <n v="2229.3200000000002"/>
  </r>
  <r>
    <x v="1884"/>
    <n v="30"/>
    <x v="0"/>
    <x v="0"/>
    <x v="0"/>
    <x v="0"/>
    <s v="SKU1004"/>
    <n v="2"/>
    <x v="1"/>
    <x v="1"/>
    <n v="6329.52"/>
    <n v="791.19"/>
    <n v="8"/>
    <x v="52"/>
    <x v="13"/>
    <x v="0"/>
    <s v="Accessory"/>
    <n v="17.600000000000001"/>
    <n v="6347.1200000000008"/>
  </r>
  <r>
    <x v="1885"/>
    <n v="30"/>
    <x v="0"/>
    <x v="1"/>
    <x v="0"/>
    <x v="3"/>
    <s v="TBL345"/>
    <n v="3"/>
    <x v="0"/>
    <x v="1"/>
    <n v="3932.05"/>
    <n v="786.41"/>
    <n v="5"/>
    <x v="52"/>
    <x v="13"/>
    <x v="1"/>
    <m/>
    <n v="0"/>
    <n v="3932.05"/>
  </r>
  <r>
    <x v="1345"/>
    <n v="31"/>
    <x v="0"/>
    <x v="0"/>
    <x v="1"/>
    <x v="0"/>
    <s v="SKU1004"/>
    <n v="2"/>
    <x v="1"/>
    <x v="2"/>
    <n v="3955.95"/>
    <n v="791.19"/>
    <n v="5"/>
    <x v="52"/>
    <x v="13"/>
    <x v="1"/>
    <s v="Impulse Item,Accessory,Accessory"/>
    <n v="139.02000000000001"/>
    <n v="4094.97"/>
  </r>
  <r>
    <x v="1886"/>
    <n v="34"/>
    <x v="0"/>
    <x v="1"/>
    <x v="0"/>
    <x v="1"/>
    <s v="LTP123"/>
    <n v="3"/>
    <x v="1"/>
    <x v="1"/>
    <n v="1348.64"/>
    <n v="674.32"/>
    <n v="2"/>
    <x v="52"/>
    <x v="13"/>
    <x v="1"/>
    <s v="Extended Warranty"/>
    <n v="90.77"/>
    <n v="1439.41"/>
  </r>
  <r>
    <x v="1887"/>
    <n v="35"/>
    <x v="0"/>
    <x v="0"/>
    <x v="0"/>
    <x v="1"/>
    <s v="SKU1005"/>
    <n v="3"/>
    <x v="0"/>
    <x v="0"/>
    <n v="2783.76"/>
    <n v="463.96"/>
    <n v="6"/>
    <x v="52"/>
    <x v="13"/>
    <x v="2"/>
    <s v="Extended Warranty,Accessory"/>
    <n v="65.760000000000005"/>
    <n v="2849.5200000000004"/>
  </r>
  <r>
    <x v="1888"/>
    <n v="35"/>
    <x v="0"/>
    <x v="1"/>
    <x v="0"/>
    <x v="0"/>
    <s v="SMP234"/>
    <n v="3"/>
    <x v="0"/>
    <x v="3"/>
    <n v="4558.72"/>
    <n v="1139.68"/>
    <n v="4"/>
    <x v="52"/>
    <x v="13"/>
    <x v="4"/>
    <s v="Impulse Item, Extended Warranty"/>
    <n v="110.64"/>
    <n v="4669.3600000000006"/>
  </r>
  <r>
    <x v="1889"/>
    <n v="38"/>
    <x v="1"/>
    <x v="0"/>
    <x v="0"/>
    <x v="2"/>
    <s v="SWT567"/>
    <n v="3"/>
    <x v="0"/>
    <x v="1"/>
    <n v="459.5"/>
    <n v="459.5"/>
    <n v="1"/>
    <x v="52"/>
    <x v="13"/>
    <x v="3"/>
    <s v="Impulse Item"/>
    <n v="30.24"/>
    <n v="489.74"/>
  </r>
  <r>
    <x v="1890"/>
    <n v="39"/>
    <x v="1"/>
    <x v="1"/>
    <x v="0"/>
    <x v="1"/>
    <s v="LTP123"/>
    <n v="1"/>
    <x v="0"/>
    <x v="4"/>
    <n v="4045.92"/>
    <n v="674.32"/>
    <n v="6"/>
    <x v="52"/>
    <x v="13"/>
    <x v="4"/>
    <s v="Impulse Item"/>
    <n v="80.36"/>
    <n v="4126.28"/>
  </r>
  <r>
    <x v="1891"/>
    <n v="40"/>
    <x v="1"/>
    <x v="1"/>
    <x v="0"/>
    <x v="1"/>
    <s v="SKU1005"/>
    <n v="3"/>
    <x v="0"/>
    <x v="1"/>
    <n v="4639.6000000000004"/>
    <n v="463.96"/>
    <n v="10"/>
    <x v="52"/>
    <x v="13"/>
    <x v="0"/>
    <s v="Extended Warranty"/>
    <n v="47.21"/>
    <n v="4686.8100000000004"/>
  </r>
  <r>
    <x v="1892"/>
    <n v="40"/>
    <x v="1"/>
    <x v="1"/>
    <x v="0"/>
    <x v="2"/>
    <s v="SKU1003"/>
    <n v="3"/>
    <x v="0"/>
    <x v="2"/>
    <n v="844.83"/>
    <n v="844.83"/>
    <n v="1"/>
    <x v="52"/>
    <x v="13"/>
    <x v="0"/>
    <s v="Extended Warranty,Extended Warranty,Impulse Item"/>
    <n v="47.03"/>
    <n v="891.86"/>
  </r>
  <r>
    <x v="1893"/>
    <n v="41"/>
    <x v="1"/>
    <x v="0"/>
    <x v="0"/>
    <x v="2"/>
    <s v="SKU1003"/>
    <n v="3"/>
    <x v="1"/>
    <x v="2"/>
    <n v="1689.66"/>
    <n v="844.83"/>
    <n v="2"/>
    <x v="52"/>
    <x v="13"/>
    <x v="2"/>
    <m/>
    <n v="0"/>
    <n v="1689.66"/>
  </r>
  <r>
    <x v="1894"/>
    <n v="41"/>
    <x v="1"/>
    <x v="1"/>
    <x v="0"/>
    <x v="1"/>
    <s v="LTP123"/>
    <n v="5"/>
    <x v="1"/>
    <x v="4"/>
    <n v="3371.6"/>
    <n v="674.32"/>
    <n v="5"/>
    <x v="52"/>
    <x v="13"/>
    <x v="1"/>
    <s v="Accessory"/>
    <n v="59.04"/>
    <n v="3430.64"/>
  </r>
  <r>
    <x v="1828"/>
    <n v="42"/>
    <x v="1"/>
    <x v="1"/>
    <x v="0"/>
    <x v="1"/>
    <s v="SKU1005"/>
    <n v="3"/>
    <x v="1"/>
    <x v="1"/>
    <n v="3711.68"/>
    <n v="463.96"/>
    <n v="8"/>
    <x v="52"/>
    <x v="13"/>
    <x v="1"/>
    <s v="Accessory,Accessory,Extended Warranty"/>
    <n v="83.55"/>
    <n v="3795.23"/>
  </r>
  <r>
    <x v="1895"/>
    <n v="42"/>
    <x v="1"/>
    <x v="1"/>
    <x v="0"/>
    <x v="0"/>
    <s v="SMP234"/>
    <n v="4"/>
    <x v="1"/>
    <x v="4"/>
    <n v="5698.4"/>
    <n v="1139.68"/>
    <n v="5"/>
    <x v="52"/>
    <x v="13"/>
    <x v="1"/>
    <s v="Impulse Item, Accessory, Impulse Item"/>
    <n v="176.94"/>
    <n v="5875.3399999999992"/>
  </r>
  <r>
    <x v="718"/>
    <n v="43"/>
    <x v="1"/>
    <x v="1"/>
    <x v="0"/>
    <x v="3"/>
    <s v="SKU1002"/>
    <n v="3"/>
    <x v="0"/>
    <x v="1"/>
    <n v="988.12"/>
    <n v="247.03"/>
    <n v="4"/>
    <x v="52"/>
    <x v="13"/>
    <x v="2"/>
    <s v="Extended Warranty,Impulse Item,Extended Warranty"/>
    <n v="49.67"/>
    <n v="1037.79"/>
  </r>
  <r>
    <x v="1896"/>
    <n v="43"/>
    <x v="1"/>
    <x v="0"/>
    <x v="1"/>
    <x v="2"/>
    <s v="SKU1003"/>
    <n v="3"/>
    <x v="0"/>
    <x v="0"/>
    <n v="844.83"/>
    <n v="844.83"/>
    <n v="1"/>
    <x v="52"/>
    <x v="13"/>
    <x v="2"/>
    <m/>
    <n v="0"/>
    <n v="844.83"/>
  </r>
  <r>
    <x v="1897"/>
    <n v="43"/>
    <x v="1"/>
    <x v="1"/>
    <x v="0"/>
    <x v="2"/>
    <s v="SWT567"/>
    <n v="4"/>
    <x v="1"/>
    <x v="1"/>
    <n v="1378.5"/>
    <n v="459.5"/>
    <n v="3"/>
    <x v="52"/>
    <x v="13"/>
    <x v="3"/>
    <m/>
    <n v="0"/>
    <n v="1378.5"/>
  </r>
  <r>
    <x v="1898"/>
    <n v="43"/>
    <x v="1"/>
    <x v="0"/>
    <x v="0"/>
    <x v="2"/>
    <s v="SWT567"/>
    <n v="3"/>
    <x v="1"/>
    <x v="3"/>
    <n v="459.5"/>
    <n v="459.5"/>
    <n v="1"/>
    <x v="52"/>
    <x v="13"/>
    <x v="4"/>
    <m/>
    <n v="0"/>
    <n v="459.5"/>
  </r>
  <r>
    <x v="1899"/>
    <n v="43"/>
    <x v="1"/>
    <x v="0"/>
    <x v="0"/>
    <x v="4"/>
    <s v="HDP456"/>
    <n v="1"/>
    <x v="0"/>
    <x v="3"/>
    <n v="3611.8"/>
    <n v="361.18"/>
    <n v="10"/>
    <x v="52"/>
    <x v="13"/>
    <x v="4"/>
    <m/>
    <n v="0"/>
    <n v="3611.8"/>
  </r>
  <r>
    <x v="1900"/>
    <n v="44"/>
    <x v="1"/>
    <x v="0"/>
    <x v="0"/>
    <x v="3"/>
    <s v="SKU1002"/>
    <n v="3"/>
    <x v="1"/>
    <x v="0"/>
    <n v="741.09"/>
    <n v="247.03"/>
    <n v="3"/>
    <x v="52"/>
    <x v="13"/>
    <x v="0"/>
    <s v="Impulse Item,Accessory"/>
    <n v="95.78"/>
    <n v="836.87"/>
  </r>
  <r>
    <x v="1901"/>
    <n v="44"/>
    <x v="1"/>
    <x v="1"/>
    <x v="0"/>
    <x v="3"/>
    <s v="TBL345"/>
    <n v="4"/>
    <x v="1"/>
    <x v="1"/>
    <n v="3932.05"/>
    <n v="786.41"/>
    <n v="5"/>
    <x v="52"/>
    <x v="13"/>
    <x v="1"/>
    <s v="Extended Warranty"/>
    <n v="74.05"/>
    <n v="4006.1000000000004"/>
  </r>
  <r>
    <x v="1902"/>
    <n v="45"/>
    <x v="1"/>
    <x v="1"/>
    <x v="1"/>
    <x v="2"/>
    <s v="SWT567"/>
    <n v="1"/>
    <x v="1"/>
    <x v="3"/>
    <n v="4595"/>
    <n v="459.5"/>
    <n v="10"/>
    <x v="52"/>
    <x v="13"/>
    <x v="4"/>
    <s v="Extended Warranty, Impulse Item, Accessory"/>
    <n v="220.4"/>
    <n v="4815.3999999999996"/>
  </r>
  <r>
    <x v="1903"/>
    <n v="45"/>
    <x v="1"/>
    <x v="1"/>
    <x v="0"/>
    <x v="3"/>
    <s v="TBL345"/>
    <n v="2"/>
    <x v="1"/>
    <x v="1"/>
    <n v="6291.28"/>
    <n v="786.41"/>
    <n v="8"/>
    <x v="52"/>
    <x v="13"/>
    <x v="3"/>
    <s v="Accessory, Accessory, Extended Warranty"/>
    <n v="130.52000000000001"/>
    <n v="6421.8"/>
  </r>
  <r>
    <x v="1904"/>
    <n v="45"/>
    <x v="1"/>
    <x v="1"/>
    <x v="0"/>
    <x v="0"/>
    <s v="SMP234"/>
    <n v="3"/>
    <x v="1"/>
    <x v="1"/>
    <n v="10257.120000000001"/>
    <n v="1139.68"/>
    <n v="9"/>
    <x v="52"/>
    <x v="13"/>
    <x v="4"/>
    <s v="Accessory, Accessory, Extended Warranty"/>
    <n v="243.97"/>
    <n v="10501.09"/>
  </r>
  <r>
    <x v="1905"/>
    <n v="46"/>
    <x v="1"/>
    <x v="0"/>
    <x v="0"/>
    <x v="1"/>
    <s v="SKU1005"/>
    <n v="3"/>
    <x v="0"/>
    <x v="2"/>
    <n v="3247.72"/>
    <n v="463.96"/>
    <n v="7"/>
    <x v="52"/>
    <x v="13"/>
    <x v="2"/>
    <s v="Impulse Item,Accessory,Extended Warranty"/>
    <n v="69.55"/>
    <n v="3317.27"/>
  </r>
  <r>
    <x v="1906"/>
    <n v="46"/>
    <x v="1"/>
    <x v="1"/>
    <x v="0"/>
    <x v="3"/>
    <s v="SKU1002"/>
    <n v="3"/>
    <x v="1"/>
    <x v="2"/>
    <n v="2223.27"/>
    <n v="247.03"/>
    <n v="9"/>
    <x v="52"/>
    <x v="13"/>
    <x v="2"/>
    <m/>
    <n v="0"/>
    <n v="2223.27"/>
  </r>
  <r>
    <x v="1907"/>
    <n v="46"/>
    <x v="1"/>
    <x v="0"/>
    <x v="0"/>
    <x v="0"/>
    <s v="SMP234"/>
    <n v="2"/>
    <x v="0"/>
    <x v="4"/>
    <n v="3419.04"/>
    <n v="1139.68"/>
    <n v="3"/>
    <x v="52"/>
    <x v="13"/>
    <x v="4"/>
    <s v="Impulse Item, Impulse Item"/>
    <n v="82.71"/>
    <n v="3501.75"/>
  </r>
  <r>
    <x v="1908"/>
    <n v="47"/>
    <x v="1"/>
    <x v="0"/>
    <x v="0"/>
    <x v="1"/>
    <s v="LTP123"/>
    <n v="2"/>
    <x v="1"/>
    <x v="4"/>
    <n v="4720.24"/>
    <n v="674.32"/>
    <n v="7"/>
    <x v="52"/>
    <x v="13"/>
    <x v="1"/>
    <s v="Impulse Item, Accessory"/>
    <n v="112.35"/>
    <n v="4832.59"/>
  </r>
  <r>
    <x v="1909"/>
    <n v="48"/>
    <x v="1"/>
    <x v="1"/>
    <x v="0"/>
    <x v="4"/>
    <s v="HDP456"/>
    <n v="2"/>
    <x v="0"/>
    <x v="3"/>
    <n v="1083.54"/>
    <n v="361.18"/>
    <n v="3"/>
    <x v="52"/>
    <x v="13"/>
    <x v="3"/>
    <s v="Accessory"/>
    <n v="40.33"/>
    <n v="1123.8699999999999"/>
  </r>
  <r>
    <x v="1910"/>
    <n v="48"/>
    <x v="1"/>
    <x v="0"/>
    <x v="0"/>
    <x v="1"/>
    <s v="LTP123"/>
    <n v="2"/>
    <x v="0"/>
    <x v="1"/>
    <n v="674.32"/>
    <n v="674.32"/>
    <n v="1"/>
    <x v="52"/>
    <x v="13"/>
    <x v="1"/>
    <m/>
    <n v="0"/>
    <n v="674.32"/>
  </r>
  <r>
    <x v="1911"/>
    <n v="49"/>
    <x v="1"/>
    <x v="0"/>
    <x v="1"/>
    <x v="2"/>
    <s v="SWT567"/>
    <n v="1"/>
    <x v="1"/>
    <x v="3"/>
    <n v="1838"/>
    <n v="459.5"/>
    <n v="4"/>
    <x v="52"/>
    <x v="13"/>
    <x v="4"/>
    <s v="Impulse Item, Accessory, Impulse Item"/>
    <n v="207.57"/>
    <n v="2045.57"/>
  </r>
  <r>
    <x v="1912"/>
    <n v="51"/>
    <x v="1"/>
    <x v="1"/>
    <x v="0"/>
    <x v="4"/>
    <s v="HDP456"/>
    <n v="3"/>
    <x v="1"/>
    <x v="4"/>
    <n v="2889.44"/>
    <n v="361.18"/>
    <n v="8"/>
    <x v="52"/>
    <x v="13"/>
    <x v="1"/>
    <s v="Impulse Item, Accessory"/>
    <n v="82.68"/>
    <n v="2972.12"/>
  </r>
  <r>
    <x v="1913"/>
    <n v="52"/>
    <x v="1"/>
    <x v="0"/>
    <x v="0"/>
    <x v="1"/>
    <s v="SKU1005"/>
    <n v="3"/>
    <x v="1"/>
    <x v="2"/>
    <n v="463.96"/>
    <n v="463.96"/>
    <n v="1"/>
    <x v="52"/>
    <x v="13"/>
    <x v="0"/>
    <s v="Extended Warranty,Impulse Item"/>
    <n v="84.6"/>
    <n v="548.55999999999995"/>
  </r>
  <r>
    <x v="1914"/>
    <n v="52"/>
    <x v="1"/>
    <x v="1"/>
    <x v="0"/>
    <x v="0"/>
    <s v="SKU1004"/>
    <n v="2"/>
    <x v="1"/>
    <x v="1"/>
    <n v="7120.71"/>
    <n v="791.19"/>
    <n v="9"/>
    <x v="52"/>
    <x v="13"/>
    <x v="0"/>
    <s v="Impulse Item"/>
    <n v="24.45"/>
    <n v="7145.16"/>
  </r>
  <r>
    <x v="1915"/>
    <n v="53"/>
    <x v="1"/>
    <x v="0"/>
    <x v="0"/>
    <x v="1"/>
    <s v="LTP123"/>
    <n v="2"/>
    <x v="1"/>
    <x v="4"/>
    <n v="4720.24"/>
    <n v="674.32"/>
    <n v="7"/>
    <x v="52"/>
    <x v="13"/>
    <x v="3"/>
    <s v="Impulse Item, Accessory, Accessory"/>
    <n v="202.08"/>
    <n v="4922.32"/>
  </r>
  <r>
    <x v="1916"/>
    <n v="54"/>
    <x v="1"/>
    <x v="0"/>
    <x v="1"/>
    <x v="1"/>
    <s v="SKU1005"/>
    <n v="3"/>
    <x v="0"/>
    <x v="3"/>
    <n v="2783.76"/>
    <n v="463.96"/>
    <n v="6"/>
    <x v="52"/>
    <x v="13"/>
    <x v="2"/>
    <s v="Impulse Item"/>
    <n v="47.76"/>
    <n v="2831.5200000000004"/>
  </r>
  <r>
    <x v="1917"/>
    <n v="54"/>
    <x v="1"/>
    <x v="1"/>
    <x v="0"/>
    <x v="2"/>
    <s v="SWT567"/>
    <n v="3"/>
    <x v="1"/>
    <x v="4"/>
    <n v="4595"/>
    <n v="459.5"/>
    <n v="10"/>
    <x v="52"/>
    <x v="13"/>
    <x v="1"/>
    <s v="Extended Warranty, Impulse Item, Extended Warranty"/>
    <n v="165.68"/>
    <n v="4760.68"/>
  </r>
  <r>
    <x v="1918"/>
    <n v="54"/>
    <x v="1"/>
    <x v="1"/>
    <x v="0"/>
    <x v="1"/>
    <s v="LTP123"/>
    <n v="3"/>
    <x v="0"/>
    <x v="4"/>
    <n v="674.32"/>
    <n v="674.32"/>
    <n v="1"/>
    <x v="52"/>
    <x v="13"/>
    <x v="1"/>
    <s v="Impulse Item, Extended Warranty"/>
    <n v="116.27"/>
    <n v="790.59"/>
  </r>
  <r>
    <x v="1919"/>
    <n v="55"/>
    <x v="1"/>
    <x v="1"/>
    <x v="0"/>
    <x v="0"/>
    <s v="SMP234"/>
    <n v="2"/>
    <x v="1"/>
    <x v="1"/>
    <n v="10257.120000000001"/>
    <n v="1139.68"/>
    <n v="9"/>
    <x v="52"/>
    <x v="13"/>
    <x v="4"/>
    <s v="Impulse Item, Impulse Item, Extended Warranty"/>
    <n v="214.43"/>
    <n v="10471.550000000001"/>
  </r>
  <r>
    <x v="1920"/>
    <n v="58"/>
    <x v="2"/>
    <x v="0"/>
    <x v="1"/>
    <x v="0"/>
    <s v="SMP234"/>
    <n v="3"/>
    <x v="0"/>
    <x v="4"/>
    <n v="2279.36"/>
    <n v="1139.68"/>
    <n v="2"/>
    <x v="52"/>
    <x v="13"/>
    <x v="1"/>
    <s v="Accessory, Accessory, Impulse Item"/>
    <n v="129.85"/>
    <n v="2409.21"/>
  </r>
  <r>
    <x v="1921"/>
    <n v="59"/>
    <x v="2"/>
    <x v="0"/>
    <x v="0"/>
    <x v="0"/>
    <s v="SMP234"/>
    <n v="4"/>
    <x v="0"/>
    <x v="4"/>
    <n v="7977.76"/>
    <n v="1139.68"/>
    <n v="7"/>
    <x v="52"/>
    <x v="13"/>
    <x v="1"/>
    <s v="Extended Warranty"/>
    <n v="33.69"/>
    <n v="8011.45"/>
  </r>
  <r>
    <x v="1922"/>
    <n v="60"/>
    <x v="2"/>
    <x v="0"/>
    <x v="0"/>
    <x v="0"/>
    <s v="SMP234"/>
    <n v="1"/>
    <x v="0"/>
    <x v="1"/>
    <n v="6838.08"/>
    <n v="1139.68"/>
    <n v="6"/>
    <x v="52"/>
    <x v="13"/>
    <x v="4"/>
    <m/>
    <n v="0"/>
    <n v="6838.08"/>
  </r>
  <r>
    <x v="467"/>
    <n v="61"/>
    <x v="2"/>
    <x v="0"/>
    <x v="0"/>
    <x v="3"/>
    <s v="SKU1002"/>
    <n v="3"/>
    <x v="1"/>
    <x v="1"/>
    <n v="988.12"/>
    <n v="247.03"/>
    <n v="4"/>
    <x v="52"/>
    <x v="13"/>
    <x v="1"/>
    <s v="Impulse Item,Impulse Item"/>
    <n v="76.11"/>
    <n v="1064.23"/>
  </r>
  <r>
    <x v="1923"/>
    <n v="61"/>
    <x v="2"/>
    <x v="0"/>
    <x v="0"/>
    <x v="0"/>
    <s v="SMP234"/>
    <n v="3"/>
    <x v="1"/>
    <x v="1"/>
    <n v="3419.04"/>
    <n v="1139.68"/>
    <n v="3"/>
    <x v="52"/>
    <x v="13"/>
    <x v="1"/>
    <s v="Accessory, Accessory"/>
    <n v="169.71"/>
    <n v="3588.75"/>
  </r>
  <r>
    <x v="1924"/>
    <n v="62"/>
    <x v="2"/>
    <x v="1"/>
    <x v="1"/>
    <x v="2"/>
    <s v="SKU1003"/>
    <n v="3"/>
    <x v="0"/>
    <x v="3"/>
    <n v="2534.4899999999998"/>
    <n v="844.83"/>
    <n v="3"/>
    <x v="52"/>
    <x v="13"/>
    <x v="0"/>
    <s v="Extended Warranty"/>
    <n v="38.770000000000003"/>
    <n v="2573.2599999999998"/>
  </r>
  <r>
    <x v="860"/>
    <n v="62"/>
    <x v="2"/>
    <x v="1"/>
    <x v="0"/>
    <x v="2"/>
    <s v="SKU1003"/>
    <n v="3"/>
    <x v="1"/>
    <x v="3"/>
    <n v="2534.4899999999998"/>
    <n v="844.83"/>
    <n v="3"/>
    <x v="52"/>
    <x v="13"/>
    <x v="2"/>
    <m/>
    <n v="0"/>
    <n v="2534.4899999999998"/>
  </r>
  <r>
    <x v="1925"/>
    <n v="62"/>
    <x v="2"/>
    <x v="0"/>
    <x v="0"/>
    <x v="2"/>
    <s v="SWT567"/>
    <n v="1"/>
    <x v="1"/>
    <x v="1"/>
    <n v="3216.5"/>
    <n v="459.5"/>
    <n v="7"/>
    <x v="52"/>
    <x v="13"/>
    <x v="1"/>
    <s v="Accessory"/>
    <n v="56.35"/>
    <n v="3272.85"/>
  </r>
  <r>
    <x v="861"/>
    <n v="64"/>
    <x v="2"/>
    <x v="1"/>
    <x v="0"/>
    <x v="0"/>
    <s v="SKU1004"/>
    <n v="2"/>
    <x v="0"/>
    <x v="1"/>
    <n v="791.19"/>
    <n v="791.19"/>
    <n v="1"/>
    <x v="52"/>
    <x v="13"/>
    <x v="2"/>
    <m/>
    <n v="0"/>
    <n v="791.19"/>
  </r>
  <r>
    <x v="1926"/>
    <n v="64"/>
    <x v="2"/>
    <x v="0"/>
    <x v="0"/>
    <x v="0"/>
    <s v="SMP234"/>
    <n v="2"/>
    <x v="1"/>
    <x v="3"/>
    <n v="7977.76"/>
    <n v="1139.68"/>
    <n v="7"/>
    <x v="52"/>
    <x v="13"/>
    <x v="4"/>
    <s v="Extended Warranty, Extended Warranty, Extended Warranty"/>
    <n v="190.62"/>
    <n v="8168.38"/>
  </r>
  <r>
    <x v="1927"/>
    <n v="64"/>
    <x v="2"/>
    <x v="1"/>
    <x v="0"/>
    <x v="0"/>
    <s v="SMP234"/>
    <n v="4"/>
    <x v="1"/>
    <x v="1"/>
    <n v="7977.76"/>
    <n v="1139.68"/>
    <n v="7"/>
    <x v="52"/>
    <x v="13"/>
    <x v="4"/>
    <s v="Extended Warranty, Impulse Item"/>
    <n v="61.09"/>
    <n v="8038.85"/>
  </r>
  <r>
    <x v="1928"/>
    <n v="64"/>
    <x v="2"/>
    <x v="1"/>
    <x v="0"/>
    <x v="0"/>
    <s v="SMP234"/>
    <n v="1"/>
    <x v="0"/>
    <x v="1"/>
    <n v="4558.72"/>
    <n v="1139.68"/>
    <n v="4"/>
    <x v="52"/>
    <x v="13"/>
    <x v="4"/>
    <s v="Impulse Item, Extended Warranty, Impulse Item"/>
    <n v="165.22"/>
    <n v="4723.9400000000005"/>
  </r>
  <r>
    <x v="1929"/>
    <n v="66"/>
    <x v="2"/>
    <x v="1"/>
    <x v="1"/>
    <x v="1"/>
    <s v="LTP123"/>
    <n v="4"/>
    <x v="1"/>
    <x v="4"/>
    <n v="2022.96"/>
    <n v="674.32"/>
    <n v="3"/>
    <x v="52"/>
    <x v="13"/>
    <x v="4"/>
    <s v="Impulse Item, Impulse Item"/>
    <n v="156.96"/>
    <n v="2179.92"/>
  </r>
  <r>
    <x v="110"/>
    <n v="67"/>
    <x v="2"/>
    <x v="0"/>
    <x v="0"/>
    <x v="3"/>
    <s v="SKU1002"/>
    <n v="3"/>
    <x v="0"/>
    <x v="1"/>
    <n v="1482.18"/>
    <n v="247.03"/>
    <n v="6"/>
    <x v="52"/>
    <x v="13"/>
    <x v="2"/>
    <s v="Impulse Item,Impulse Item"/>
    <n v="45.05"/>
    <n v="1527.23"/>
  </r>
  <r>
    <x v="1611"/>
    <n v="67"/>
    <x v="2"/>
    <x v="0"/>
    <x v="0"/>
    <x v="1"/>
    <s v="SKU1005"/>
    <n v="3"/>
    <x v="0"/>
    <x v="2"/>
    <n v="2783.76"/>
    <n v="463.96"/>
    <n v="6"/>
    <x v="52"/>
    <x v="13"/>
    <x v="2"/>
    <s v="Extended Warranty,Impulse Item"/>
    <n v="76.75"/>
    <n v="2860.51"/>
  </r>
  <r>
    <x v="1930"/>
    <n v="69"/>
    <x v="2"/>
    <x v="0"/>
    <x v="1"/>
    <x v="4"/>
    <s v="HDP456"/>
    <n v="1"/>
    <x v="1"/>
    <x v="3"/>
    <n v="1444.72"/>
    <n v="361.18"/>
    <n v="4"/>
    <x v="52"/>
    <x v="13"/>
    <x v="1"/>
    <s v="Impulse Item, Extended Warranty, Extended Warranty"/>
    <n v="132.71"/>
    <n v="1577.43"/>
  </r>
  <r>
    <x v="1931"/>
    <n v="71"/>
    <x v="2"/>
    <x v="1"/>
    <x v="0"/>
    <x v="2"/>
    <s v="SWT567"/>
    <n v="1"/>
    <x v="1"/>
    <x v="3"/>
    <n v="459.5"/>
    <n v="459.5"/>
    <n v="1"/>
    <x v="52"/>
    <x v="13"/>
    <x v="1"/>
    <m/>
    <n v="0"/>
    <n v="459.5"/>
  </r>
  <r>
    <x v="1932"/>
    <n v="71"/>
    <x v="2"/>
    <x v="1"/>
    <x v="0"/>
    <x v="3"/>
    <s v="TBL345"/>
    <n v="2"/>
    <x v="1"/>
    <x v="1"/>
    <n v="3932.05"/>
    <n v="786.41"/>
    <n v="5"/>
    <x v="52"/>
    <x v="13"/>
    <x v="4"/>
    <m/>
    <n v="0"/>
    <n v="3932.05"/>
  </r>
  <r>
    <x v="1267"/>
    <n v="72"/>
    <x v="2"/>
    <x v="1"/>
    <x v="0"/>
    <x v="0"/>
    <s v="SKU1001"/>
    <n v="5"/>
    <x v="1"/>
    <x v="1"/>
    <n v="62.25"/>
    <n v="20.75"/>
    <n v="3"/>
    <x v="52"/>
    <x v="13"/>
    <x v="0"/>
    <s v="Accessory,Extended Warranty,Accessory"/>
    <n v="105.35"/>
    <n v="167.6"/>
  </r>
  <r>
    <x v="1933"/>
    <n v="72"/>
    <x v="2"/>
    <x v="1"/>
    <x v="1"/>
    <x v="4"/>
    <s v="HDP456"/>
    <n v="1"/>
    <x v="1"/>
    <x v="1"/>
    <n v="1444.72"/>
    <n v="361.18"/>
    <n v="4"/>
    <x v="52"/>
    <x v="13"/>
    <x v="3"/>
    <s v="Impulse Item, Accessory, Accessory"/>
    <n v="205.34"/>
    <n v="1650.06"/>
  </r>
  <r>
    <x v="1934"/>
    <n v="74"/>
    <x v="2"/>
    <x v="0"/>
    <x v="0"/>
    <x v="3"/>
    <s v="SKU1002"/>
    <n v="3"/>
    <x v="1"/>
    <x v="2"/>
    <n v="1729.21"/>
    <n v="247.03"/>
    <n v="7"/>
    <x v="52"/>
    <x v="13"/>
    <x v="1"/>
    <m/>
    <n v="0"/>
    <n v="1729.21"/>
  </r>
  <r>
    <x v="1935"/>
    <n v="79"/>
    <x v="2"/>
    <x v="1"/>
    <x v="0"/>
    <x v="0"/>
    <s v="SKU1001"/>
    <n v="5"/>
    <x v="1"/>
    <x v="1"/>
    <n v="83"/>
    <n v="20.75"/>
    <n v="4"/>
    <x v="52"/>
    <x v="13"/>
    <x v="1"/>
    <m/>
    <n v="0"/>
    <n v="83"/>
  </r>
  <r>
    <x v="1936"/>
    <n v="80"/>
    <x v="2"/>
    <x v="0"/>
    <x v="0"/>
    <x v="0"/>
    <s v="SMP234"/>
    <n v="3"/>
    <x v="0"/>
    <x v="4"/>
    <n v="7977.76"/>
    <n v="1139.68"/>
    <n v="7"/>
    <x v="52"/>
    <x v="13"/>
    <x v="1"/>
    <s v="Impulse Item"/>
    <n v="38.71"/>
    <n v="8016.47"/>
  </r>
  <r>
    <x v="1937"/>
    <n v="80"/>
    <x v="2"/>
    <x v="0"/>
    <x v="0"/>
    <x v="4"/>
    <s v="HDP456"/>
    <n v="3"/>
    <x v="1"/>
    <x v="4"/>
    <n v="3250.62"/>
    <n v="361.18"/>
    <n v="9"/>
    <x v="52"/>
    <x v="13"/>
    <x v="4"/>
    <s v="Impulse Item, Accessory"/>
    <n v="90.58"/>
    <n v="3341.2"/>
  </r>
  <r>
    <x v="1938"/>
    <n v="18"/>
    <x v="0"/>
    <x v="1"/>
    <x v="0"/>
    <x v="0"/>
    <s v="SKU1001"/>
    <n v="5"/>
    <x v="0"/>
    <x v="2"/>
    <n v="83"/>
    <n v="20.75"/>
    <n v="4"/>
    <x v="53"/>
    <x v="13"/>
    <x v="0"/>
    <m/>
    <n v="0"/>
    <n v="83"/>
  </r>
  <r>
    <x v="1939"/>
    <n v="18"/>
    <x v="0"/>
    <x v="0"/>
    <x v="0"/>
    <x v="0"/>
    <s v="SKU1004"/>
    <n v="2"/>
    <x v="1"/>
    <x v="2"/>
    <n v="2373.5700000000002"/>
    <n v="791.19"/>
    <n v="3"/>
    <x v="53"/>
    <x v="13"/>
    <x v="2"/>
    <s v="Accessory,Impulse Item,Impulse Item"/>
    <n v="40.520000000000003"/>
    <n v="2414.09"/>
  </r>
  <r>
    <x v="1940"/>
    <n v="18"/>
    <x v="0"/>
    <x v="0"/>
    <x v="0"/>
    <x v="4"/>
    <s v="HDP456"/>
    <n v="4"/>
    <x v="1"/>
    <x v="4"/>
    <n v="1444.72"/>
    <n v="361.18"/>
    <n v="4"/>
    <x v="53"/>
    <x v="13"/>
    <x v="3"/>
    <s v="Impulse Item, Impulse Item"/>
    <n v="83.74"/>
    <n v="1528.46"/>
  </r>
  <r>
    <x v="1941"/>
    <n v="19"/>
    <x v="0"/>
    <x v="0"/>
    <x v="0"/>
    <x v="1"/>
    <s v="SKU1005"/>
    <n v="3"/>
    <x v="0"/>
    <x v="0"/>
    <n v="463.96"/>
    <n v="463.96"/>
    <n v="1"/>
    <x v="53"/>
    <x v="13"/>
    <x v="2"/>
    <s v="Accessory"/>
    <n v="19.41"/>
    <n v="483.37"/>
  </r>
  <r>
    <x v="1942"/>
    <n v="19"/>
    <x v="0"/>
    <x v="1"/>
    <x v="0"/>
    <x v="1"/>
    <s v="LTP123"/>
    <n v="4"/>
    <x v="1"/>
    <x v="1"/>
    <n v="4720.24"/>
    <n v="674.32"/>
    <n v="7"/>
    <x v="53"/>
    <x v="13"/>
    <x v="1"/>
    <s v="Impulse Item, Impulse Item"/>
    <n v="35.1"/>
    <n v="4755.34"/>
  </r>
  <r>
    <x v="1943"/>
    <n v="19"/>
    <x v="0"/>
    <x v="0"/>
    <x v="1"/>
    <x v="2"/>
    <s v="SWT567"/>
    <n v="3"/>
    <x v="1"/>
    <x v="1"/>
    <n v="919"/>
    <n v="459.5"/>
    <n v="2"/>
    <x v="53"/>
    <x v="13"/>
    <x v="3"/>
    <s v="Impulse Item, Impulse Item, Accessory"/>
    <n v="221"/>
    <n v="1140"/>
  </r>
  <r>
    <x v="1944"/>
    <n v="19"/>
    <x v="0"/>
    <x v="1"/>
    <x v="0"/>
    <x v="3"/>
    <s v="TBL345"/>
    <n v="1"/>
    <x v="1"/>
    <x v="1"/>
    <n v="3145.64"/>
    <n v="786.41"/>
    <n v="4"/>
    <x v="53"/>
    <x v="13"/>
    <x v="1"/>
    <s v="Accessory"/>
    <n v="67.88"/>
    <n v="3213.52"/>
  </r>
  <r>
    <x v="1945"/>
    <n v="20"/>
    <x v="0"/>
    <x v="1"/>
    <x v="0"/>
    <x v="3"/>
    <s v="TBL345"/>
    <n v="1"/>
    <x v="1"/>
    <x v="1"/>
    <n v="3932.05"/>
    <n v="786.41"/>
    <n v="5"/>
    <x v="53"/>
    <x v="13"/>
    <x v="3"/>
    <s v="Accessory, Extended Warranty"/>
    <n v="58.68"/>
    <n v="3990.73"/>
  </r>
  <r>
    <x v="1946"/>
    <n v="22"/>
    <x v="0"/>
    <x v="0"/>
    <x v="0"/>
    <x v="0"/>
    <s v="SKU1001"/>
    <n v="5"/>
    <x v="1"/>
    <x v="3"/>
    <n v="83"/>
    <n v="20.75"/>
    <n v="4"/>
    <x v="53"/>
    <x v="13"/>
    <x v="1"/>
    <s v="Accessory,Accessory,Accessory"/>
    <n v="80"/>
    <n v="163"/>
  </r>
  <r>
    <x v="1947"/>
    <n v="22"/>
    <x v="0"/>
    <x v="0"/>
    <x v="1"/>
    <x v="2"/>
    <s v="SKU1003"/>
    <n v="3"/>
    <x v="1"/>
    <x v="2"/>
    <n v="5913.81"/>
    <n v="844.83"/>
    <n v="7"/>
    <x v="53"/>
    <x v="13"/>
    <x v="2"/>
    <s v="Accessory,Accessory,Accessory"/>
    <n v="41.87"/>
    <n v="5955.68"/>
  </r>
  <r>
    <x v="1948"/>
    <n v="22"/>
    <x v="0"/>
    <x v="1"/>
    <x v="1"/>
    <x v="4"/>
    <s v="HDP456"/>
    <n v="4"/>
    <x v="1"/>
    <x v="1"/>
    <n v="361.18"/>
    <n v="361.18"/>
    <n v="1"/>
    <x v="53"/>
    <x v="13"/>
    <x v="4"/>
    <s v="Impulse Item, Extended Warranty"/>
    <n v="187.55"/>
    <n v="548.73"/>
  </r>
  <r>
    <x v="1949"/>
    <n v="23"/>
    <x v="0"/>
    <x v="0"/>
    <x v="0"/>
    <x v="0"/>
    <s v="SKU1004"/>
    <n v="2"/>
    <x v="0"/>
    <x v="2"/>
    <n v="1582.38"/>
    <n v="791.19"/>
    <n v="2"/>
    <x v="53"/>
    <x v="13"/>
    <x v="1"/>
    <s v="Accessory"/>
    <n v="45.06"/>
    <n v="1627.44"/>
  </r>
  <r>
    <x v="1950"/>
    <n v="24"/>
    <x v="0"/>
    <x v="1"/>
    <x v="0"/>
    <x v="2"/>
    <s v="SWT567"/>
    <n v="2"/>
    <x v="1"/>
    <x v="1"/>
    <n v="4135.5"/>
    <n v="459.5"/>
    <n v="9"/>
    <x v="53"/>
    <x v="13"/>
    <x v="3"/>
    <s v="Extended Warranty, Extended Warranty, Accessory"/>
    <n v="168.78"/>
    <n v="4304.28"/>
  </r>
  <r>
    <x v="1951"/>
    <n v="25"/>
    <x v="0"/>
    <x v="0"/>
    <x v="0"/>
    <x v="2"/>
    <s v="SKU1003"/>
    <n v="3"/>
    <x v="1"/>
    <x v="1"/>
    <n v="5068.9799999999996"/>
    <n v="844.83"/>
    <n v="6"/>
    <x v="53"/>
    <x v="13"/>
    <x v="2"/>
    <s v="Impulse Item,Impulse Item,Accessory"/>
    <n v="78.95"/>
    <n v="5147.9299999999994"/>
  </r>
  <r>
    <x v="1952"/>
    <n v="25"/>
    <x v="0"/>
    <x v="0"/>
    <x v="0"/>
    <x v="2"/>
    <s v="SWT567"/>
    <n v="5"/>
    <x v="1"/>
    <x v="4"/>
    <n v="1838"/>
    <n v="459.5"/>
    <n v="4"/>
    <x v="53"/>
    <x v="13"/>
    <x v="1"/>
    <s v="Extended Warranty, Extended Warranty"/>
    <n v="47.47"/>
    <n v="1885.47"/>
  </r>
  <r>
    <x v="1953"/>
    <n v="25"/>
    <x v="0"/>
    <x v="1"/>
    <x v="0"/>
    <x v="3"/>
    <s v="TBL345"/>
    <n v="5"/>
    <x v="0"/>
    <x v="1"/>
    <n v="4718.46"/>
    <n v="786.41"/>
    <n v="6"/>
    <x v="53"/>
    <x v="13"/>
    <x v="3"/>
    <s v="Extended Warranty"/>
    <n v="62.51"/>
    <n v="4780.97"/>
  </r>
  <r>
    <x v="1954"/>
    <n v="26"/>
    <x v="0"/>
    <x v="1"/>
    <x v="0"/>
    <x v="3"/>
    <s v="TBL345"/>
    <n v="5"/>
    <x v="0"/>
    <x v="3"/>
    <n v="2359.23"/>
    <n v="786.41"/>
    <n v="3"/>
    <x v="53"/>
    <x v="13"/>
    <x v="1"/>
    <s v="Impulse Item, Accessory"/>
    <n v="60.86"/>
    <n v="2420.09"/>
  </r>
  <r>
    <x v="1955"/>
    <n v="28"/>
    <x v="0"/>
    <x v="1"/>
    <x v="0"/>
    <x v="1"/>
    <s v="SKU1005"/>
    <n v="3"/>
    <x v="0"/>
    <x v="3"/>
    <n v="927.92"/>
    <n v="463.96"/>
    <n v="2"/>
    <x v="53"/>
    <x v="13"/>
    <x v="2"/>
    <s v="Accessory,Accessory"/>
    <n v="51.7"/>
    <n v="979.62"/>
  </r>
  <r>
    <x v="1956"/>
    <n v="28"/>
    <x v="0"/>
    <x v="0"/>
    <x v="0"/>
    <x v="3"/>
    <s v="TBL345"/>
    <n v="5"/>
    <x v="0"/>
    <x v="4"/>
    <n v="3145.64"/>
    <n v="786.41"/>
    <n v="4"/>
    <x v="53"/>
    <x v="13"/>
    <x v="4"/>
    <s v="Impulse Item, Impulse Item, Accessory"/>
    <n v="199.68"/>
    <n v="3345.3199999999997"/>
  </r>
  <r>
    <x v="1957"/>
    <n v="28"/>
    <x v="0"/>
    <x v="0"/>
    <x v="0"/>
    <x v="1"/>
    <s v="LTP123"/>
    <n v="4"/>
    <x v="1"/>
    <x v="3"/>
    <n v="2697.28"/>
    <n v="674.32"/>
    <n v="4"/>
    <x v="53"/>
    <x v="13"/>
    <x v="4"/>
    <s v="Extended Warranty, Accessory"/>
    <n v="77.63"/>
    <n v="2774.9100000000003"/>
  </r>
  <r>
    <x v="1958"/>
    <n v="30"/>
    <x v="0"/>
    <x v="0"/>
    <x v="1"/>
    <x v="3"/>
    <s v="SKU1002"/>
    <n v="3"/>
    <x v="1"/>
    <x v="1"/>
    <n v="2223.27"/>
    <n v="247.03"/>
    <n v="9"/>
    <x v="53"/>
    <x v="13"/>
    <x v="0"/>
    <s v="Accessory,Impulse Item,Impulse Item"/>
    <n v="59.71"/>
    <n v="2282.98"/>
  </r>
  <r>
    <x v="1959"/>
    <n v="33"/>
    <x v="0"/>
    <x v="0"/>
    <x v="0"/>
    <x v="4"/>
    <s v="HDP456"/>
    <n v="2"/>
    <x v="1"/>
    <x v="4"/>
    <n v="1444.72"/>
    <n v="361.18"/>
    <n v="4"/>
    <x v="53"/>
    <x v="13"/>
    <x v="1"/>
    <s v="Impulse Item, Accessory"/>
    <n v="84.02"/>
    <n v="1528.74"/>
  </r>
  <r>
    <x v="1960"/>
    <n v="33"/>
    <x v="0"/>
    <x v="0"/>
    <x v="0"/>
    <x v="0"/>
    <s v="SMP234"/>
    <n v="4"/>
    <x v="1"/>
    <x v="4"/>
    <n v="1139.68"/>
    <n v="1139.68"/>
    <n v="1"/>
    <x v="53"/>
    <x v="13"/>
    <x v="1"/>
    <m/>
    <n v="0"/>
    <n v="1139.68"/>
  </r>
  <r>
    <x v="965"/>
    <n v="35"/>
    <x v="0"/>
    <x v="0"/>
    <x v="0"/>
    <x v="2"/>
    <s v="SKU1003"/>
    <n v="3"/>
    <x v="1"/>
    <x v="1"/>
    <n v="7603.47"/>
    <n v="844.83"/>
    <n v="9"/>
    <x v="53"/>
    <x v="13"/>
    <x v="1"/>
    <s v="Impulse Item,Accessory"/>
    <n v="75.34"/>
    <n v="7678.81"/>
  </r>
  <r>
    <x v="1961"/>
    <n v="35"/>
    <x v="0"/>
    <x v="0"/>
    <x v="0"/>
    <x v="2"/>
    <s v="SKU1003"/>
    <n v="3"/>
    <x v="1"/>
    <x v="2"/>
    <n v="2534.4899999999998"/>
    <n v="844.83"/>
    <n v="3"/>
    <x v="53"/>
    <x v="13"/>
    <x v="1"/>
    <s v="Impulse Item,Extended Warranty"/>
    <n v="66.72"/>
    <n v="2601.2099999999996"/>
  </r>
  <r>
    <x v="1962"/>
    <n v="35"/>
    <x v="0"/>
    <x v="1"/>
    <x v="1"/>
    <x v="4"/>
    <s v="HDP456"/>
    <n v="5"/>
    <x v="1"/>
    <x v="1"/>
    <n v="2889.44"/>
    <n v="361.18"/>
    <n v="8"/>
    <x v="53"/>
    <x v="13"/>
    <x v="4"/>
    <s v="Accessory, Impulse Item, Impulse Item"/>
    <n v="174.36"/>
    <n v="3063.8"/>
  </r>
  <r>
    <x v="1963"/>
    <n v="35"/>
    <x v="0"/>
    <x v="1"/>
    <x v="1"/>
    <x v="1"/>
    <s v="LTP123"/>
    <n v="2"/>
    <x v="1"/>
    <x v="1"/>
    <n v="674.32"/>
    <n v="674.32"/>
    <n v="1"/>
    <x v="53"/>
    <x v="13"/>
    <x v="1"/>
    <s v="Impulse Item"/>
    <n v="86.26"/>
    <n v="760.58"/>
  </r>
  <r>
    <x v="1964"/>
    <n v="38"/>
    <x v="1"/>
    <x v="0"/>
    <x v="0"/>
    <x v="4"/>
    <s v="HDP456"/>
    <n v="1"/>
    <x v="1"/>
    <x v="3"/>
    <n v="3611.8"/>
    <n v="361.18"/>
    <n v="10"/>
    <x v="53"/>
    <x v="13"/>
    <x v="1"/>
    <s v="Accessory, Impulse Item, Impulse Item"/>
    <n v="127.48"/>
    <n v="3739.28"/>
  </r>
  <r>
    <x v="1965"/>
    <n v="38"/>
    <x v="1"/>
    <x v="1"/>
    <x v="0"/>
    <x v="4"/>
    <s v="HDP456"/>
    <n v="4"/>
    <x v="1"/>
    <x v="3"/>
    <n v="1444.72"/>
    <n v="361.18"/>
    <n v="4"/>
    <x v="53"/>
    <x v="13"/>
    <x v="3"/>
    <s v="Impulse Item, Accessory"/>
    <n v="134.66"/>
    <n v="1579.38"/>
  </r>
  <r>
    <x v="1966"/>
    <n v="39"/>
    <x v="1"/>
    <x v="1"/>
    <x v="0"/>
    <x v="2"/>
    <s v="SWT567"/>
    <n v="3"/>
    <x v="1"/>
    <x v="1"/>
    <n v="1378.5"/>
    <n v="459.5"/>
    <n v="3"/>
    <x v="53"/>
    <x v="13"/>
    <x v="4"/>
    <m/>
    <n v="0"/>
    <n v="1378.5"/>
  </r>
  <r>
    <x v="1967"/>
    <n v="40"/>
    <x v="1"/>
    <x v="0"/>
    <x v="0"/>
    <x v="4"/>
    <s v="HDP456"/>
    <n v="4"/>
    <x v="1"/>
    <x v="3"/>
    <n v="722.36"/>
    <n v="361.18"/>
    <n v="2"/>
    <x v="53"/>
    <x v="13"/>
    <x v="4"/>
    <s v="Impulse Item, Accessory, Impulse Item"/>
    <n v="216.08"/>
    <n v="938.44"/>
  </r>
  <r>
    <x v="717"/>
    <n v="42"/>
    <x v="1"/>
    <x v="1"/>
    <x v="1"/>
    <x v="3"/>
    <s v="SKU1002"/>
    <n v="3"/>
    <x v="1"/>
    <x v="2"/>
    <n v="1976.24"/>
    <n v="247.03"/>
    <n v="8"/>
    <x v="53"/>
    <x v="13"/>
    <x v="0"/>
    <s v="Accessory,Extended Warranty,Extended Warranty"/>
    <n v="81.06"/>
    <n v="2057.3000000000002"/>
  </r>
  <r>
    <x v="1968"/>
    <n v="42"/>
    <x v="1"/>
    <x v="0"/>
    <x v="0"/>
    <x v="0"/>
    <s v="SMP234"/>
    <n v="1"/>
    <x v="1"/>
    <x v="1"/>
    <n v="10257.120000000001"/>
    <n v="1139.68"/>
    <n v="9"/>
    <x v="53"/>
    <x v="13"/>
    <x v="3"/>
    <m/>
    <n v="0"/>
    <n v="10257.120000000001"/>
  </r>
  <r>
    <x v="1969"/>
    <n v="43"/>
    <x v="1"/>
    <x v="1"/>
    <x v="0"/>
    <x v="0"/>
    <s v="SKU1004"/>
    <n v="2"/>
    <x v="1"/>
    <x v="1"/>
    <n v="6329.52"/>
    <n v="791.19"/>
    <n v="8"/>
    <x v="53"/>
    <x v="13"/>
    <x v="0"/>
    <s v="Impulse Item,Accessory,Impulse Item"/>
    <n v="73.27"/>
    <n v="6402.7900000000009"/>
  </r>
  <r>
    <x v="429"/>
    <n v="43"/>
    <x v="1"/>
    <x v="1"/>
    <x v="0"/>
    <x v="1"/>
    <s v="SKU1005"/>
    <n v="3"/>
    <x v="1"/>
    <x v="2"/>
    <n v="3247.72"/>
    <n v="463.96"/>
    <n v="7"/>
    <x v="53"/>
    <x v="13"/>
    <x v="2"/>
    <s v="Accessory,Extended Warranty"/>
    <n v="48.03"/>
    <n v="3295.75"/>
  </r>
  <r>
    <x v="1970"/>
    <n v="43"/>
    <x v="1"/>
    <x v="0"/>
    <x v="0"/>
    <x v="0"/>
    <s v="SKU1001"/>
    <n v="5"/>
    <x v="1"/>
    <x v="1"/>
    <n v="103.75"/>
    <n v="20.75"/>
    <n v="5"/>
    <x v="53"/>
    <x v="13"/>
    <x v="1"/>
    <s v="Accessory"/>
    <n v="35.97"/>
    <n v="139.72"/>
  </r>
  <r>
    <x v="1971"/>
    <n v="43"/>
    <x v="1"/>
    <x v="1"/>
    <x v="0"/>
    <x v="4"/>
    <s v="HDP456"/>
    <n v="4"/>
    <x v="1"/>
    <x v="3"/>
    <n v="2167.08"/>
    <n v="361.18"/>
    <n v="6"/>
    <x v="53"/>
    <x v="13"/>
    <x v="4"/>
    <m/>
    <n v="0"/>
    <n v="2167.08"/>
  </r>
  <r>
    <x v="1972"/>
    <n v="44"/>
    <x v="1"/>
    <x v="0"/>
    <x v="0"/>
    <x v="2"/>
    <s v="SKU1003"/>
    <n v="3"/>
    <x v="1"/>
    <x v="2"/>
    <n v="6758.64"/>
    <n v="844.83"/>
    <n v="8"/>
    <x v="53"/>
    <x v="13"/>
    <x v="2"/>
    <s v="Extended Warranty,Extended Warranty"/>
    <n v="54.01"/>
    <n v="6812.6500000000005"/>
  </r>
  <r>
    <x v="1973"/>
    <n v="44"/>
    <x v="1"/>
    <x v="0"/>
    <x v="0"/>
    <x v="3"/>
    <s v="SKU1002"/>
    <n v="3"/>
    <x v="1"/>
    <x v="3"/>
    <n v="1235.1500000000001"/>
    <n v="247.03"/>
    <n v="5"/>
    <x v="53"/>
    <x v="13"/>
    <x v="0"/>
    <s v="Extended Warranty,Impulse Item,Extended Warranty"/>
    <n v="77.75"/>
    <n v="1312.9"/>
  </r>
  <r>
    <x v="1974"/>
    <n v="45"/>
    <x v="1"/>
    <x v="0"/>
    <x v="0"/>
    <x v="0"/>
    <s v="SMP234"/>
    <n v="1"/>
    <x v="1"/>
    <x v="1"/>
    <n v="6838.08"/>
    <n v="1139.68"/>
    <n v="6"/>
    <x v="53"/>
    <x v="13"/>
    <x v="1"/>
    <m/>
    <n v="0"/>
    <n v="6838.08"/>
  </r>
  <r>
    <x v="1975"/>
    <n v="45"/>
    <x v="1"/>
    <x v="1"/>
    <x v="0"/>
    <x v="2"/>
    <s v="SWT567"/>
    <n v="2"/>
    <x v="0"/>
    <x v="3"/>
    <n v="2757"/>
    <n v="459.5"/>
    <n v="6"/>
    <x v="53"/>
    <x v="13"/>
    <x v="3"/>
    <s v="Accessory"/>
    <n v="18.510000000000002"/>
    <n v="2775.51"/>
  </r>
  <r>
    <x v="1976"/>
    <n v="47"/>
    <x v="1"/>
    <x v="0"/>
    <x v="1"/>
    <x v="1"/>
    <s v="SKU1005"/>
    <n v="3"/>
    <x v="1"/>
    <x v="2"/>
    <n v="3711.68"/>
    <n v="463.96"/>
    <n v="8"/>
    <x v="53"/>
    <x v="13"/>
    <x v="1"/>
    <m/>
    <n v="0"/>
    <n v="3711.68"/>
  </r>
  <r>
    <x v="1977"/>
    <n v="47"/>
    <x v="1"/>
    <x v="0"/>
    <x v="0"/>
    <x v="1"/>
    <s v="LTP123"/>
    <n v="5"/>
    <x v="1"/>
    <x v="1"/>
    <n v="5394.56"/>
    <n v="674.32"/>
    <n v="8"/>
    <x v="53"/>
    <x v="13"/>
    <x v="1"/>
    <s v="Accessory"/>
    <n v="12.01"/>
    <n v="5406.5700000000006"/>
  </r>
  <r>
    <x v="1978"/>
    <n v="48"/>
    <x v="1"/>
    <x v="1"/>
    <x v="1"/>
    <x v="2"/>
    <s v="SWT567"/>
    <n v="4"/>
    <x v="1"/>
    <x v="1"/>
    <n v="2297.5"/>
    <n v="459.5"/>
    <n v="5"/>
    <x v="53"/>
    <x v="13"/>
    <x v="4"/>
    <m/>
    <n v="0"/>
    <n v="2297.5"/>
  </r>
  <r>
    <x v="1979"/>
    <n v="49"/>
    <x v="1"/>
    <x v="1"/>
    <x v="0"/>
    <x v="0"/>
    <s v="SKU1004"/>
    <n v="2"/>
    <x v="1"/>
    <x v="1"/>
    <n v="6329.52"/>
    <n v="791.19"/>
    <n v="8"/>
    <x v="53"/>
    <x v="13"/>
    <x v="2"/>
    <m/>
    <n v="0"/>
    <n v="6329.52"/>
  </r>
  <r>
    <x v="1980"/>
    <n v="49"/>
    <x v="1"/>
    <x v="1"/>
    <x v="0"/>
    <x v="0"/>
    <s v="SKU1001"/>
    <n v="5"/>
    <x v="0"/>
    <x v="1"/>
    <n v="166"/>
    <n v="20.75"/>
    <n v="8"/>
    <x v="53"/>
    <x v="13"/>
    <x v="0"/>
    <s v="Accessory"/>
    <n v="27.9"/>
    <n v="193.9"/>
  </r>
  <r>
    <x v="1981"/>
    <n v="49"/>
    <x v="1"/>
    <x v="1"/>
    <x v="0"/>
    <x v="2"/>
    <s v="SWT567"/>
    <n v="2"/>
    <x v="0"/>
    <x v="1"/>
    <n v="4135.5"/>
    <n v="459.5"/>
    <n v="9"/>
    <x v="53"/>
    <x v="13"/>
    <x v="3"/>
    <m/>
    <n v="0"/>
    <n v="4135.5"/>
  </r>
  <r>
    <x v="1982"/>
    <n v="51"/>
    <x v="1"/>
    <x v="0"/>
    <x v="1"/>
    <x v="0"/>
    <s v="SMP234"/>
    <n v="5"/>
    <x v="0"/>
    <x v="3"/>
    <n v="7977.76"/>
    <n v="1139.68"/>
    <n v="7"/>
    <x v="53"/>
    <x v="13"/>
    <x v="3"/>
    <s v="Extended Warranty, Extended Warranty"/>
    <n v="123.53"/>
    <n v="8101.29"/>
  </r>
  <r>
    <x v="1983"/>
    <n v="53"/>
    <x v="1"/>
    <x v="1"/>
    <x v="0"/>
    <x v="4"/>
    <s v="HDP456"/>
    <n v="3"/>
    <x v="1"/>
    <x v="3"/>
    <n v="2528.2600000000002"/>
    <n v="361.18"/>
    <n v="7"/>
    <x v="53"/>
    <x v="13"/>
    <x v="3"/>
    <m/>
    <n v="0"/>
    <n v="2528.2600000000002"/>
  </r>
  <r>
    <x v="1365"/>
    <n v="53"/>
    <x v="1"/>
    <x v="0"/>
    <x v="1"/>
    <x v="4"/>
    <s v="HDP456"/>
    <n v="1"/>
    <x v="1"/>
    <x v="3"/>
    <n v="722.36"/>
    <n v="361.18"/>
    <n v="2"/>
    <x v="53"/>
    <x v="13"/>
    <x v="4"/>
    <s v="Impulse Item, Extended Warranty, Impulse Item"/>
    <n v="199.39"/>
    <n v="921.75"/>
  </r>
  <r>
    <x v="1984"/>
    <n v="54"/>
    <x v="1"/>
    <x v="0"/>
    <x v="0"/>
    <x v="0"/>
    <s v="SKU1004"/>
    <n v="2"/>
    <x v="1"/>
    <x v="1"/>
    <n v="7120.71"/>
    <n v="791.19"/>
    <n v="9"/>
    <x v="53"/>
    <x v="13"/>
    <x v="1"/>
    <s v="Extended Warranty,Extended Warranty"/>
    <n v="52.76"/>
    <n v="7173.47"/>
  </r>
  <r>
    <x v="1985"/>
    <n v="54"/>
    <x v="1"/>
    <x v="0"/>
    <x v="0"/>
    <x v="2"/>
    <s v="SWT567"/>
    <n v="1"/>
    <x v="0"/>
    <x v="3"/>
    <n v="4595"/>
    <n v="459.5"/>
    <n v="10"/>
    <x v="53"/>
    <x v="13"/>
    <x v="1"/>
    <s v="Accessory"/>
    <n v="76.33"/>
    <n v="4671.33"/>
  </r>
  <r>
    <x v="1986"/>
    <n v="55"/>
    <x v="1"/>
    <x v="0"/>
    <x v="0"/>
    <x v="2"/>
    <s v="SWT567"/>
    <n v="1"/>
    <x v="1"/>
    <x v="1"/>
    <n v="1378.5"/>
    <n v="459.5"/>
    <n v="3"/>
    <x v="53"/>
    <x v="13"/>
    <x v="1"/>
    <s v="Impulse Item, Impulse Item, Extended Warranty"/>
    <n v="130.35"/>
    <n v="1508.85"/>
  </r>
  <r>
    <x v="1661"/>
    <n v="56"/>
    <x v="2"/>
    <x v="0"/>
    <x v="0"/>
    <x v="0"/>
    <s v="SMP234"/>
    <n v="4"/>
    <x v="1"/>
    <x v="1"/>
    <n v="3419.04"/>
    <n v="1139.68"/>
    <n v="3"/>
    <x v="53"/>
    <x v="13"/>
    <x v="3"/>
    <s v="Impulse Item, Extended Warranty, Impulse Item"/>
    <n v="172.43"/>
    <n v="3591.47"/>
  </r>
  <r>
    <x v="1987"/>
    <n v="59"/>
    <x v="2"/>
    <x v="0"/>
    <x v="0"/>
    <x v="0"/>
    <s v="SMP234"/>
    <n v="3"/>
    <x v="1"/>
    <x v="3"/>
    <n v="6838.08"/>
    <n v="1139.68"/>
    <n v="6"/>
    <x v="53"/>
    <x v="13"/>
    <x v="1"/>
    <m/>
    <n v="0"/>
    <n v="6838.08"/>
  </r>
  <r>
    <x v="1988"/>
    <n v="59"/>
    <x v="2"/>
    <x v="1"/>
    <x v="0"/>
    <x v="3"/>
    <s v="TBL345"/>
    <n v="4"/>
    <x v="1"/>
    <x v="4"/>
    <n v="1572.82"/>
    <n v="786.41"/>
    <n v="2"/>
    <x v="53"/>
    <x v="13"/>
    <x v="4"/>
    <s v="Impulse Item"/>
    <n v="37.33"/>
    <n v="1610.1499999999999"/>
  </r>
  <r>
    <x v="1989"/>
    <n v="60"/>
    <x v="2"/>
    <x v="1"/>
    <x v="0"/>
    <x v="2"/>
    <s v="SKU1003"/>
    <n v="3"/>
    <x v="1"/>
    <x v="1"/>
    <n v="5913.81"/>
    <n v="844.83"/>
    <n v="7"/>
    <x v="53"/>
    <x v="13"/>
    <x v="2"/>
    <m/>
    <n v="0"/>
    <n v="5913.81"/>
  </r>
  <r>
    <x v="1990"/>
    <n v="60"/>
    <x v="2"/>
    <x v="1"/>
    <x v="0"/>
    <x v="4"/>
    <s v="HDP456"/>
    <n v="4"/>
    <x v="1"/>
    <x v="1"/>
    <n v="1083.54"/>
    <n v="361.18"/>
    <n v="3"/>
    <x v="53"/>
    <x v="13"/>
    <x v="3"/>
    <s v="Impulse Item"/>
    <n v="37.659999999999997"/>
    <n v="1121.2"/>
  </r>
  <r>
    <x v="1991"/>
    <n v="61"/>
    <x v="2"/>
    <x v="1"/>
    <x v="0"/>
    <x v="0"/>
    <s v="SMP234"/>
    <n v="4"/>
    <x v="1"/>
    <x v="1"/>
    <n v="11396.8"/>
    <n v="1139.68"/>
    <n v="10"/>
    <x v="53"/>
    <x v="13"/>
    <x v="3"/>
    <s v="Extended Warranty, Accessory, Extended Warranty"/>
    <n v="218.57"/>
    <n v="11615.369999999999"/>
  </r>
  <r>
    <x v="1992"/>
    <n v="62"/>
    <x v="2"/>
    <x v="0"/>
    <x v="1"/>
    <x v="0"/>
    <s v="SKU1001"/>
    <n v="5"/>
    <x v="0"/>
    <x v="2"/>
    <n v="20.75"/>
    <n v="20.75"/>
    <n v="1"/>
    <x v="53"/>
    <x v="13"/>
    <x v="0"/>
    <s v="Extended Warranty"/>
    <n v="14.13"/>
    <n v="34.880000000000003"/>
  </r>
  <r>
    <x v="1993"/>
    <n v="63"/>
    <x v="2"/>
    <x v="0"/>
    <x v="0"/>
    <x v="2"/>
    <s v="SKU1003"/>
    <n v="3"/>
    <x v="1"/>
    <x v="1"/>
    <n v="5068.9799999999996"/>
    <n v="844.83"/>
    <n v="6"/>
    <x v="53"/>
    <x v="13"/>
    <x v="2"/>
    <s v="Extended Warranty,Accessory"/>
    <n v="58.19"/>
    <n v="5127.1699999999992"/>
  </r>
  <r>
    <x v="1994"/>
    <n v="64"/>
    <x v="2"/>
    <x v="0"/>
    <x v="0"/>
    <x v="3"/>
    <s v="SKU1002"/>
    <n v="3"/>
    <x v="1"/>
    <x v="2"/>
    <n v="494.06"/>
    <n v="247.03"/>
    <n v="2"/>
    <x v="53"/>
    <x v="13"/>
    <x v="1"/>
    <s v="Extended Warranty,Accessory,Accessory"/>
    <n v="76.86"/>
    <n v="570.91999999999996"/>
  </r>
  <r>
    <x v="1995"/>
    <n v="64"/>
    <x v="2"/>
    <x v="1"/>
    <x v="0"/>
    <x v="4"/>
    <s v="HDP456"/>
    <n v="2"/>
    <x v="1"/>
    <x v="1"/>
    <n v="2889.44"/>
    <n v="361.18"/>
    <n v="8"/>
    <x v="53"/>
    <x v="13"/>
    <x v="4"/>
    <s v="Accessory, Impulse Item"/>
    <n v="74.87"/>
    <n v="2964.31"/>
  </r>
  <r>
    <x v="1996"/>
    <n v="65"/>
    <x v="2"/>
    <x v="1"/>
    <x v="0"/>
    <x v="2"/>
    <s v="SKU1003"/>
    <n v="3"/>
    <x v="1"/>
    <x v="3"/>
    <n v="6758.64"/>
    <n v="844.83"/>
    <n v="8"/>
    <x v="53"/>
    <x v="13"/>
    <x v="0"/>
    <s v="Accessory"/>
    <n v="8.94"/>
    <n v="6767.58"/>
  </r>
  <r>
    <x v="1997"/>
    <n v="66"/>
    <x v="2"/>
    <x v="1"/>
    <x v="0"/>
    <x v="3"/>
    <s v="SKU1002"/>
    <n v="3"/>
    <x v="0"/>
    <x v="0"/>
    <n v="247.03"/>
    <n v="247.03"/>
    <n v="1"/>
    <x v="53"/>
    <x v="13"/>
    <x v="1"/>
    <s v="Impulse Item,Extended Warranty,Extended Warranty"/>
    <n v="62.45"/>
    <n v="309.48"/>
  </r>
  <r>
    <x v="1998"/>
    <n v="66"/>
    <x v="2"/>
    <x v="1"/>
    <x v="0"/>
    <x v="2"/>
    <s v="SWT567"/>
    <n v="1"/>
    <x v="0"/>
    <x v="4"/>
    <n v="459.5"/>
    <n v="459.5"/>
    <n v="1"/>
    <x v="53"/>
    <x v="13"/>
    <x v="4"/>
    <s v="Extended Warranty, Accessory, Extended Warranty"/>
    <n v="237.12"/>
    <n v="696.62"/>
  </r>
  <r>
    <x v="1999"/>
    <n v="69"/>
    <x v="2"/>
    <x v="0"/>
    <x v="0"/>
    <x v="0"/>
    <s v="SMP234"/>
    <n v="2"/>
    <x v="1"/>
    <x v="4"/>
    <n v="9117.44"/>
    <n v="1139.68"/>
    <n v="8"/>
    <x v="53"/>
    <x v="13"/>
    <x v="3"/>
    <s v="Accessory, Impulse Item, Accessory"/>
    <n v="123.1"/>
    <n v="9240.5400000000009"/>
  </r>
  <r>
    <x v="2000"/>
    <n v="70"/>
    <x v="2"/>
    <x v="0"/>
    <x v="0"/>
    <x v="1"/>
    <s v="LTP123"/>
    <n v="1"/>
    <x v="1"/>
    <x v="4"/>
    <n v="6743.2"/>
    <n v="674.32"/>
    <n v="10"/>
    <x v="53"/>
    <x v="13"/>
    <x v="1"/>
    <s v="Accessory"/>
    <n v="54.43"/>
    <n v="6797.63"/>
  </r>
  <r>
    <x v="2001"/>
    <n v="71"/>
    <x v="2"/>
    <x v="0"/>
    <x v="1"/>
    <x v="2"/>
    <s v="SWT567"/>
    <n v="2"/>
    <x v="1"/>
    <x v="3"/>
    <n v="1378.5"/>
    <n v="459.5"/>
    <n v="3"/>
    <x v="53"/>
    <x v="13"/>
    <x v="1"/>
    <m/>
    <n v="0"/>
    <n v="1378.5"/>
  </r>
  <r>
    <x v="2002"/>
    <n v="73"/>
    <x v="2"/>
    <x v="1"/>
    <x v="0"/>
    <x v="1"/>
    <s v="SKU1005"/>
    <n v="3"/>
    <x v="0"/>
    <x v="2"/>
    <n v="463.96"/>
    <n v="463.96"/>
    <n v="1"/>
    <x v="53"/>
    <x v="13"/>
    <x v="0"/>
    <m/>
    <n v="0"/>
    <n v="463.96"/>
  </r>
  <r>
    <x v="2003"/>
    <n v="73"/>
    <x v="2"/>
    <x v="0"/>
    <x v="0"/>
    <x v="2"/>
    <s v="SWT567"/>
    <n v="3"/>
    <x v="1"/>
    <x v="3"/>
    <n v="1838"/>
    <n v="459.5"/>
    <n v="4"/>
    <x v="53"/>
    <x v="13"/>
    <x v="1"/>
    <s v="Extended Warranty, Extended Warranty"/>
    <n v="119.74"/>
    <n v="1957.74"/>
  </r>
  <r>
    <x v="2004"/>
    <n v="73"/>
    <x v="2"/>
    <x v="0"/>
    <x v="1"/>
    <x v="4"/>
    <s v="HDP456"/>
    <n v="2"/>
    <x v="0"/>
    <x v="3"/>
    <n v="2889.44"/>
    <n v="361.18"/>
    <n v="8"/>
    <x v="53"/>
    <x v="13"/>
    <x v="4"/>
    <s v="Accessory"/>
    <n v="76.78"/>
    <n v="2966.2200000000003"/>
  </r>
  <r>
    <x v="2005"/>
    <n v="77"/>
    <x v="2"/>
    <x v="1"/>
    <x v="0"/>
    <x v="2"/>
    <s v="SWT567"/>
    <n v="5"/>
    <x v="1"/>
    <x v="4"/>
    <n v="3676"/>
    <n v="459.5"/>
    <n v="8"/>
    <x v="53"/>
    <x v="13"/>
    <x v="3"/>
    <s v="Impulse Item, Impulse Item, Accessory"/>
    <n v="265.08999999999997"/>
    <n v="3941.09"/>
  </r>
  <r>
    <x v="2006"/>
    <n v="78"/>
    <x v="2"/>
    <x v="0"/>
    <x v="1"/>
    <x v="0"/>
    <s v="SKU1004"/>
    <n v="2"/>
    <x v="0"/>
    <x v="0"/>
    <n v="6329.52"/>
    <n v="791.19"/>
    <n v="8"/>
    <x v="53"/>
    <x v="13"/>
    <x v="2"/>
    <m/>
    <n v="0"/>
    <n v="6329.52"/>
  </r>
  <r>
    <x v="2007"/>
    <n v="78"/>
    <x v="2"/>
    <x v="1"/>
    <x v="0"/>
    <x v="3"/>
    <s v="TBL345"/>
    <n v="4"/>
    <x v="1"/>
    <x v="1"/>
    <n v="5504.87"/>
    <n v="786.41"/>
    <n v="7"/>
    <x v="53"/>
    <x v="13"/>
    <x v="4"/>
    <s v="Accessory, Accessory, Accessory"/>
    <n v="47.16"/>
    <n v="5552.03"/>
  </r>
  <r>
    <x v="2008"/>
    <n v="79"/>
    <x v="2"/>
    <x v="1"/>
    <x v="1"/>
    <x v="3"/>
    <s v="SKU1002"/>
    <n v="3"/>
    <x v="1"/>
    <x v="2"/>
    <n v="1482.18"/>
    <n v="247.03"/>
    <n v="6"/>
    <x v="53"/>
    <x v="13"/>
    <x v="0"/>
    <m/>
    <n v="0"/>
    <n v="1482.18"/>
  </r>
  <r>
    <x v="2009"/>
    <n v="79"/>
    <x v="2"/>
    <x v="1"/>
    <x v="0"/>
    <x v="3"/>
    <s v="TBL345"/>
    <n v="5"/>
    <x v="1"/>
    <x v="4"/>
    <n v="3145.64"/>
    <n v="786.41"/>
    <n v="4"/>
    <x v="53"/>
    <x v="13"/>
    <x v="1"/>
    <s v="Accessory, Accessory"/>
    <n v="81.19"/>
    <n v="3226.83"/>
  </r>
  <r>
    <x v="2010"/>
    <n v="79"/>
    <x v="2"/>
    <x v="0"/>
    <x v="0"/>
    <x v="2"/>
    <s v="SWT567"/>
    <n v="4"/>
    <x v="1"/>
    <x v="4"/>
    <n v="1838"/>
    <n v="459.5"/>
    <n v="4"/>
    <x v="53"/>
    <x v="13"/>
    <x v="3"/>
    <s v="Impulse Item, Impulse Item"/>
    <n v="154.80000000000001"/>
    <n v="1992.8"/>
  </r>
  <r>
    <x v="2011"/>
    <n v="80"/>
    <x v="2"/>
    <x v="0"/>
    <x v="0"/>
    <x v="0"/>
    <s v="SMP234"/>
    <n v="2"/>
    <x v="1"/>
    <x v="4"/>
    <n v="3419.04"/>
    <n v="1139.68"/>
    <n v="3"/>
    <x v="53"/>
    <x v="13"/>
    <x v="1"/>
    <m/>
    <n v="0"/>
    <n v="3419.04"/>
  </r>
  <r>
    <x v="2012"/>
    <n v="19"/>
    <x v="0"/>
    <x v="1"/>
    <x v="0"/>
    <x v="3"/>
    <s v="TBL345"/>
    <n v="2"/>
    <x v="1"/>
    <x v="3"/>
    <n v="6291.28"/>
    <n v="786.41"/>
    <n v="8"/>
    <x v="54"/>
    <x v="14"/>
    <x v="4"/>
    <s v="Accessory, Accessory, Extended Warranty"/>
    <n v="190.76"/>
    <n v="6482.04"/>
  </r>
  <r>
    <x v="2013"/>
    <n v="20"/>
    <x v="0"/>
    <x v="1"/>
    <x v="1"/>
    <x v="4"/>
    <s v="HDP456"/>
    <n v="1"/>
    <x v="1"/>
    <x v="4"/>
    <n v="1083.54"/>
    <n v="361.18"/>
    <n v="3"/>
    <x v="54"/>
    <x v="14"/>
    <x v="4"/>
    <s v="Impulse Item, Impulse Item"/>
    <n v="77.22"/>
    <n v="1160.76"/>
  </r>
  <r>
    <x v="2014"/>
    <n v="25"/>
    <x v="0"/>
    <x v="0"/>
    <x v="0"/>
    <x v="3"/>
    <s v="SKU1002"/>
    <n v="3"/>
    <x v="1"/>
    <x v="2"/>
    <n v="1976.24"/>
    <n v="247.03"/>
    <n v="8"/>
    <x v="54"/>
    <x v="14"/>
    <x v="2"/>
    <m/>
    <n v="0"/>
    <n v="1976.24"/>
  </r>
  <r>
    <x v="2015"/>
    <n v="26"/>
    <x v="0"/>
    <x v="0"/>
    <x v="1"/>
    <x v="3"/>
    <s v="TBL345"/>
    <n v="3"/>
    <x v="1"/>
    <x v="3"/>
    <n v="5504.87"/>
    <n v="786.41"/>
    <n v="7"/>
    <x v="54"/>
    <x v="14"/>
    <x v="4"/>
    <s v="Accessory, Impulse Item"/>
    <n v="131.26"/>
    <n v="5636.13"/>
  </r>
  <r>
    <x v="2016"/>
    <n v="27"/>
    <x v="0"/>
    <x v="0"/>
    <x v="0"/>
    <x v="3"/>
    <s v="SKU1002"/>
    <n v="3"/>
    <x v="1"/>
    <x v="2"/>
    <n v="1729.21"/>
    <n v="247.03"/>
    <n v="7"/>
    <x v="54"/>
    <x v="14"/>
    <x v="1"/>
    <m/>
    <n v="0"/>
    <n v="1729.21"/>
  </r>
  <r>
    <x v="2017"/>
    <n v="28"/>
    <x v="0"/>
    <x v="1"/>
    <x v="1"/>
    <x v="4"/>
    <s v="HDP456"/>
    <n v="3"/>
    <x v="0"/>
    <x v="4"/>
    <n v="3611.8"/>
    <n v="361.18"/>
    <n v="10"/>
    <x v="54"/>
    <x v="14"/>
    <x v="3"/>
    <s v="Extended Warranty, Extended Warranty, Accessory"/>
    <n v="178.38"/>
    <n v="3790.1800000000003"/>
  </r>
  <r>
    <x v="2018"/>
    <n v="31"/>
    <x v="0"/>
    <x v="1"/>
    <x v="0"/>
    <x v="2"/>
    <s v="SKU1003"/>
    <n v="3"/>
    <x v="1"/>
    <x v="0"/>
    <n v="7603.47"/>
    <n v="844.83"/>
    <n v="9"/>
    <x v="54"/>
    <x v="14"/>
    <x v="2"/>
    <m/>
    <n v="0"/>
    <n v="7603.47"/>
  </r>
  <r>
    <x v="2019"/>
    <n v="31"/>
    <x v="0"/>
    <x v="0"/>
    <x v="0"/>
    <x v="4"/>
    <s v="HDP456"/>
    <n v="3"/>
    <x v="1"/>
    <x v="1"/>
    <n v="1444.72"/>
    <n v="361.18"/>
    <n v="4"/>
    <x v="54"/>
    <x v="14"/>
    <x v="4"/>
    <m/>
    <n v="0"/>
    <n v="1444.72"/>
  </r>
  <r>
    <x v="2020"/>
    <n v="31"/>
    <x v="0"/>
    <x v="0"/>
    <x v="0"/>
    <x v="4"/>
    <s v="HDP456"/>
    <n v="4"/>
    <x v="1"/>
    <x v="1"/>
    <n v="1083.54"/>
    <n v="361.18"/>
    <n v="3"/>
    <x v="54"/>
    <x v="14"/>
    <x v="4"/>
    <s v="Impulse Item"/>
    <n v="76.97"/>
    <n v="1160.51"/>
  </r>
  <r>
    <x v="2021"/>
    <n v="32"/>
    <x v="0"/>
    <x v="0"/>
    <x v="0"/>
    <x v="3"/>
    <s v="SKU1002"/>
    <n v="3"/>
    <x v="1"/>
    <x v="0"/>
    <n v="247.03"/>
    <n v="247.03"/>
    <n v="1"/>
    <x v="54"/>
    <x v="14"/>
    <x v="0"/>
    <s v="Extended Warranty,Impulse Item"/>
    <n v="78.650000000000006"/>
    <n v="325.68"/>
  </r>
  <r>
    <x v="1114"/>
    <n v="32"/>
    <x v="0"/>
    <x v="1"/>
    <x v="0"/>
    <x v="3"/>
    <s v="TBL345"/>
    <n v="3"/>
    <x v="1"/>
    <x v="4"/>
    <n v="5504.87"/>
    <n v="786.41"/>
    <n v="7"/>
    <x v="54"/>
    <x v="14"/>
    <x v="1"/>
    <m/>
    <n v="0"/>
    <n v="5504.87"/>
  </r>
  <r>
    <x v="2022"/>
    <n v="32"/>
    <x v="0"/>
    <x v="0"/>
    <x v="0"/>
    <x v="0"/>
    <s v="SMP234"/>
    <n v="3"/>
    <x v="1"/>
    <x v="3"/>
    <n v="2279.36"/>
    <n v="1139.68"/>
    <n v="2"/>
    <x v="54"/>
    <x v="14"/>
    <x v="3"/>
    <s v="Impulse Item, Extended Warranty"/>
    <n v="143.71"/>
    <n v="2423.0700000000002"/>
  </r>
  <r>
    <x v="2023"/>
    <n v="33"/>
    <x v="0"/>
    <x v="1"/>
    <x v="0"/>
    <x v="0"/>
    <s v="SKU1001"/>
    <n v="5"/>
    <x v="1"/>
    <x v="1"/>
    <n v="20.75"/>
    <n v="20.75"/>
    <n v="1"/>
    <x v="54"/>
    <x v="14"/>
    <x v="2"/>
    <s v="Impulse Item,Extended Warranty,Extended Warranty"/>
    <n v="36.83"/>
    <n v="57.58"/>
  </r>
  <r>
    <x v="2024"/>
    <n v="33"/>
    <x v="0"/>
    <x v="0"/>
    <x v="1"/>
    <x v="4"/>
    <s v="HDP456"/>
    <n v="2"/>
    <x v="1"/>
    <x v="4"/>
    <n v="722.36"/>
    <n v="361.18"/>
    <n v="2"/>
    <x v="54"/>
    <x v="14"/>
    <x v="1"/>
    <m/>
    <n v="0"/>
    <n v="722.36"/>
  </r>
  <r>
    <x v="2025"/>
    <n v="33"/>
    <x v="0"/>
    <x v="0"/>
    <x v="0"/>
    <x v="1"/>
    <s v="LTP123"/>
    <n v="4"/>
    <x v="1"/>
    <x v="1"/>
    <n v="2697.28"/>
    <n v="674.32"/>
    <n v="4"/>
    <x v="54"/>
    <x v="14"/>
    <x v="1"/>
    <s v="Accessory, Extended Warranty"/>
    <n v="186.79"/>
    <n v="2884.07"/>
  </r>
  <r>
    <x v="2026"/>
    <n v="36"/>
    <x v="1"/>
    <x v="1"/>
    <x v="1"/>
    <x v="1"/>
    <s v="SKU1005"/>
    <n v="3"/>
    <x v="1"/>
    <x v="2"/>
    <n v="1855.84"/>
    <n v="463.96"/>
    <n v="4"/>
    <x v="54"/>
    <x v="14"/>
    <x v="0"/>
    <m/>
    <n v="0"/>
    <n v="1855.84"/>
  </r>
  <r>
    <x v="2027"/>
    <n v="39"/>
    <x v="1"/>
    <x v="0"/>
    <x v="0"/>
    <x v="2"/>
    <s v="SWT567"/>
    <n v="1"/>
    <x v="0"/>
    <x v="3"/>
    <n v="2757"/>
    <n v="459.5"/>
    <n v="6"/>
    <x v="54"/>
    <x v="14"/>
    <x v="3"/>
    <s v="Impulse Item"/>
    <n v="24.17"/>
    <n v="2781.17"/>
  </r>
  <r>
    <x v="2028"/>
    <n v="40"/>
    <x v="1"/>
    <x v="1"/>
    <x v="0"/>
    <x v="2"/>
    <s v="SKU1003"/>
    <n v="3"/>
    <x v="1"/>
    <x v="2"/>
    <n v="6758.64"/>
    <n v="844.83"/>
    <n v="8"/>
    <x v="54"/>
    <x v="14"/>
    <x v="0"/>
    <m/>
    <n v="0"/>
    <n v="6758.64"/>
  </r>
  <r>
    <x v="2029"/>
    <n v="40"/>
    <x v="1"/>
    <x v="0"/>
    <x v="0"/>
    <x v="4"/>
    <s v="HDP456"/>
    <n v="2"/>
    <x v="1"/>
    <x v="3"/>
    <n v="1805.9"/>
    <n v="361.18"/>
    <n v="5"/>
    <x v="54"/>
    <x v="14"/>
    <x v="4"/>
    <s v="Accessory, Accessory, Accessory"/>
    <n v="171.33"/>
    <n v="1977.23"/>
  </r>
  <r>
    <x v="2030"/>
    <n v="40"/>
    <x v="1"/>
    <x v="0"/>
    <x v="0"/>
    <x v="1"/>
    <s v="LTP123"/>
    <n v="4"/>
    <x v="1"/>
    <x v="1"/>
    <n v="3371.6"/>
    <n v="674.32"/>
    <n v="5"/>
    <x v="54"/>
    <x v="14"/>
    <x v="1"/>
    <s v="Impulse Item, Extended Warranty"/>
    <n v="129.83000000000001"/>
    <n v="3501.43"/>
  </r>
  <r>
    <x v="2031"/>
    <n v="41"/>
    <x v="1"/>
    <x v="0"/>
    <x v="0"/>
    <x v="0"/>
    <s v="SKU1004"/>
    <n v="2"/>
    <x v="1"/>
    <x v="3"/>
    <n v="2373.5700000000002"/>
    <n v="791.19"/>
    <n v="3"/>
    <x v="54"/>
    <x v="14"/>
    <x v="2"/>
    <s v="Extended Warranty"/>
    <n v="7.01"/>
    <n v="2380.5800000000004"/>
  </r>
  <r>
    <x v="2032"/>
    <n v="41"/>
    <x v="1"/>
    <x v="1"/>
    <x v="0"/>
    <x v="3"/>
    <s v="TBL345"/>
    <n v="5"/>
    <x v="1"/>
    <x v="4"/>
    <n v="3145.64"/>
    <n v="786.41"/>
    <n v="4"/>
    <x v="54"/>
    <x v="14"/>
    <x v="3"/>
    <s v="Impulse Item, Accessory, Impulse Item"/>
    <n v="142.25"/>
    <n v="3287.89"/>
  </r>
  <r>
    <x v="2033"/>
    <n v="42"/>
    <x v="1"/>
    <x v="0"/>
    <x v="0"/>
    <x v="0"/>
    <s v="SMP234"/>
    <n v="2"/>
    <x v="1"/>
    <x v="3"/>
    <n v="10257.120000000001"/>
    <n v="1139.68"/>
    <n v="9"/>
    <x v="54"/>
    <x v="14"/>
    <x v="1"/>
    <s v="Extended Warranty, Impulse Item, Accessory"/>
    <n v="145.5"/>
    <n v="10402.620000000001"/>
  </r>
  <r>
    <x v="1177"/>
    <n v="42"/>
    <x v="1"/>
    <x v="1"/>
    <x v="0"/>
    <x v="0"/>
    <s v="SMP234"/>
    <n v="1"/>
    <x v="0"/>
    <x v="3"/>
    <n v="3419.04"/>
    <n v="1139.68"/>
    <n v="3"/>
    <x v="54"/>
    <x v="14"/>
    <x v="3"/>
    <s v="Impulse Item, Extended Warranty, Accessory"/>
    <n v="180.88"/>
    <n v="3599.92"/>
  </r>
  <r>
    <x v="1410"/>
    <n v="42"/>
    <x v="1"/>
    <x v="0"/>
    <x v="0"/>
    <x v="0"/>
    <s v="SMP234"/>
    <n v="1"/>
    <x v="1"/>
    <x v="4"/>
    <n v="6838.08"/>
    <n v="1139.68"/>
    <n v="6"/>
    <x v="54"/>
    <x v="14"/>
    <x v="3"/>
    <s v="Extended Warranty, Impulse Item"/>
    <n v="110.16"/>
    <n v="6948.24"/>
  </r>
  <r>
    <x v="2034"/>
    <n v="44"/>
    <x v="1"/>
    <x v="0"/>
    <x v="0"/>
    <x v="0"/>
    <s v="SKU1004"/>
    <n v="2"/>
    <x v="1"/>
    <x v="2"/>
    <n v="5538.33"/>
    <n v="791.19"/>
    <n v="7"/>
    <x v="54"/>
    <x v="14"/>
    <x v="0"/>
    <s v="Impulse Item"/>
    <n v="7.32"/>
    <n v="5545.65"/>
  </r>
  <r>
    <x v="2035"/>
    <n v="47"/>
    <x v="1"/>
    <x v="0"/>
    <x v="0"/>
    <x v="0"/>
    <s v="SKU1004"/>
    <n v="2"/>
    <x v="1"/>
    <x v="1"/>
    <n v="1582.38"/>
    <n v="791.19"/>
    <n v="2"/>
    <x v="54"/>
    <x v="14"/>
    <x v="2"/>
    <s v="Accessory,Impulse Item,Extended Warranty"/>
    <n v="136.34"/>
    <n v="1718.72"/>
  </r>
  <r>
    <x v="2036"/>
    <n v="47"/>
    <x v="1"/>
    <x v="1"/>
    <x v="0"/>
    <x v="4"/>
    <s v="HDP456"/>
    <n v="4"/>
    <x v="1"/>
    <x v="4"/>
    <n v="3611.8"/>
    <n v="361.18"/>
    <n v="10"/>
    <x v="54"/>
    <x v="14"/>
    <x v="3"/>
    <s v="Extended Warranty, Accessory, Impulse Item"/>
    <n v="135.19999999999999"/>
    <n v="3747"/>
  </r>
  <r>
    <x v="2037"/>
    <n v="48"/>
    <x v="1"/>
    <x v="1"/>
    <x v="1"/>
    <x v="4"/>
    <s v="HDP456"/>
    <n v="1"/>
    <x v="0"/>
    <x v="4"/>
    <n v="722.36"/>
    <n v="361.18"/>
    <n v="2"/>
    <x v="54"/>
    <x v="14"/>
    <x v="4"/>
    <s v="Impulse Item, Impulse Item"/>
    <n v="106.23"/>
    <n v="828.59"/>
  </r>
  <r>
    <x v="2038"/>
    <n v="50"/>
    <x v="1"/>
    <x v="0"/>
    <x v="0"/>
    <x v="3"/>
    <s v="TBL345"/>
    <n v="4"/>
    <x v="1"/>
    <x v="4"/>
    <n v="6291.28"/>
    <n v="786.41"/>
    <n v="8"/>
    <x v="54"/>
    <x v="14"/>
    <x v="3"/>
    <m/>
    <n v="0"/>
    <n v="6291.28"/>
  </r>
  <r>
    <x v="2039"/>
    <n v="51"/>
    <x v="1"/>
    <x v="1"/>
    <x v="0"/>
    <x v="0"/>
    <s v="SMP234"/>
    <n v="4"/>
    <x v="1"/>
    <x v="1"/>
    <n v="6838.08"/>
    <n v="1139.68"/>
    <n v="6"/>
    <x v="54"/>
    <x v="14"/>
    <x v="3"/>
    <m/>
    <n v="0"/>
    <n v="6838.08"/>
  </r>
  <r>
    <x v="2040"/>
    <n v="52"/>
    <x v="1"/>
    <x v="1"/>
    <x v="1"/>
    <x v="3"/>
    <s v="TBL345"/>
    <n v="4"/>
    <x v="1"/>
    <x v="4"/>
    <n v="3932.05"/>
    <n v="786.41"/>
    <n v="5"/>
    <x v="54"/>
    <x v="14"/>
    <x v="3"/>
    <s v="Impulse Item, Impulse Item"/>
    <n v="101.19"/>
    <n v="4033.2400000000002"/>
  </r>
  <r>
    <x v="2041"/>
    <n v="53"/>
    <x v="1"/>
    <x v="0"/>
    <x v="0"/>
    <x v="4"/>
    <s v="HDP456"/>
    <n v="1"/>
    <x v="1"/>
    <x v="1"/>
    <n v="2528.2600000000002"/>
    <n v="361.18"/>
    <n v="7"/>
    <x v="54"/>
    <x v="14"/>
    <x v="4"/>
    <s v="Impulse Item"/>
    <n v="14.42"/>
    <n v="2542.6800000000003"/>
  </r>
  <r>
    <x v="2042"/>
    <n v="55"/>
    <x v="1"/>
    <x v="1"/>
    <x v="0"/>
    <x v="0"/>
    <s v="SKU1004"/>
    <n v="2"/>
    <x v="0"/>
    <x v="3"/>
    <n v="3164.76"/>
    <n v="791.19"/>
    <n v="4"/>
    <x v="54"/>
    <x v="14"/>
    <x v="1"/>
    <m/>
    <n v="0"/>
    <n v="3164.76"/>
  </r>
  <r>
    <x v="2043"/>
    <n v="56"/>
    <x v="2"/>
    <x v="0"/>
    <x v="0"/>
    <x v="0"/>
    <s v="SMP234"/>
    <n v="5"/>
    <x v="0"/>
    <x v="4"/>
    <n v="1139.68"/>
    <n v="1139.68"/>
    <n v="1"/>
    <x v="54"/>
    <x v="14"/>
    <x v="3"/>
    <m/>
    <n v="0"/>
    <n v="1139.68"/>
  </r>
  <r>
    <x v="2044"/>
    <n v="56"/>
    <x v="2"/>
    <x v="1"/>
    <x v="1"/>
    <x v="4"/>
    <s v="HDP456"/>
    <n v="2"/>
    <x v="1"/>
    <x v="4"/>
    <n v="2889.44"/>
    <n v="361.18"/>
    <n v="8"/>
    <x v="54"/>
    <x v="14"/>
    <x v="4"/>
    <m/>
    <n v="0"/>
    <n v="2889.44"/>
  </r>
  <r>
    <x v="2045"/>
    <n v="57"/>
    <x v="2"/>
    <x v="1"/>
    <x v="0"/>
    <x v="0"/>
    <s v="SKU1004"/>
    <n v="2"/>
    <x v="0"/>
    <x v="2"/>
    <n v="7911.9"/>
    <n v="791.19"/>
    <n v="10"/>
    <x v="54"/>
    <x v="14"/>
    <x v="2"/>
    <s v="Accessory,Impulse Item"/>
    <n v="50.02"/>
    <n v="7961.92"/>
  </r>
  <r>
    <x v="2046"/>
    <n v="57"/>
    <x v="2"/>
    <x v="0"/>
    <x v="0"/>
    <x v="0"/>
    <s v="SMP234"/>
    <n v="3"/>
    <x v="1"/>
    <x v="1"/>
    <n v="11396.8"/>
    <n v="1139.68"/>
    <n v="10"/>
    <x v="54"/>
    <x v="14"/>
    <x v="3"/>
    <s v="Accessory, Impulse Item, Extended Warranty"/>
    <n v="229.63"/>
    <n v="11626.429999999998"/>
  </r>
  <r>
    <x v="2047"/>
    <n v="58"/>
    <x v="2"/>
    <x v="0"/>
    <x v="0"/>
    <x v="3"/>
    <s v="SKU1002"/>
    <n v="3"/>
    <x v="0"/>
    <x v="1"/>
    <n v="2223.27"/>
    <n v="247.03"/>
    <n v="9"/>
    <x v="54"/>
    <x v="14"/>
    <x v="0"/>
    <m/>
    <n v="0"/>
    <n v="2223.27"/>
  </r>
  <r>
    <x v="2048"/>
    <n v="59"/>
    <x v="2"/>
    <x v="1"/>
    <x v="0"/>
    <x v="0"/>
    <s v="SKU1001"/>
    <n v="5"/>
    <x v="0"/>
    <x v="1"/>
    <n v="41.5"/>
    <n v="20.75"/>
    <n v="2"/>
    <x v="54"/>
    <x v="14"/>
    <x v="2"/>
    <m/>
    <n v="0"/>
    <n v="41.5"/>
  </r>
  <r>
    <x v="2049"/>
    <n v="59"/>
    <x v="2"/>
    <x v="0"/>
    <x v="0"/>
    <x v="2"/>
    <s v="SWT567"/>
    <n v="2"/>
    <x v="1"/>
    <x v="4"/>
    <n v="459.5"/>
    <n v="459.5"/>
    <n v="1"/>
    <x v="54"/>
    <x v="14"/>
    <x v="4"/>
    <m/>
    <n v="0"/>
    <n v="459.5"/>
  </r>
  <r>
    <x v="2050"/>
    <n v="59"/>
    <x v="2"/>
    <x v="0"/>
    <x v="0"/>
    <x v="4"/>
    <s v="HDP456"/>
    <n v="5"/>
    <x v="0"/>
    <x v="1"/>
    <n v="2528.2600000000002"/>
    <n v="361.18"/>
    <n v="7"/>
    <x v="54"/>
    <x v="14"/>
    <x v="3"/>
    <s v="Impulse Item, Extended Warranty"/>
    <n v="60"/>
    <n v="2588.2600000000002"/>
  </r>
  <r>
    <x v="2051"/>
    <n v="60"/>
    <x v="2"/>
    <x v="0"/>
    <x v="0"/>
    <x v="1"/>
    <s v="LTP123"/>
    <n v="2"/>
    <x v="0"/>
    <x v="4"/>
    <n v="4045.92"/>
    <n v="674.32"/>
    <n v="6"/>
    <x v="54"/>
    <x v="14"/>
    <x v="4"/>
    <s v="Accessory"/>
    <n v="78.39"/>
    <n v="4124.3100000000004"/>
  </r>
  <r>
    <x v="2052"/>
    <n v="63"/>
    <x v="2"/>
    <x v="0"/>
    <x v="0"/>
    <x v="3"/>
    <s v="TBL345"/>
    <n v="1"/>
    <x v="1"/>
    <x v="3"/>
    <n v="7864.1"/>
    <n v="786.41"/>
    <n v="10"/>
    <x v="54"/>
    <x v="14"/>
    <x v="4"/>
    <s v="Extended Warranty, Accessory"/>
    <n v="147.66999999999999"/>
    <n v="8011.77"/>
  </r>
  <r>
    <x v="2053"/>
    <n v="64"/>
    <x v="2"/>
    <x v="1"/>
    <x v="0"/>
    <x v="0"/>
    <s v="SKU1001"/>
    <n v="5"/>
    <x v="1"/>
    <x v="1"/>
    <n v="124.5"/>
    <n v="20.75"/>
    <n v="6"/>
    <x v="54"/>
    <x v="14"/>
    <x v="0"/>
    <s v="Impulse Item"/>
    <n v="38.58"/>
    <n v="163.07999999999998"/>
  </r>
  <r>
    <x v="2054"/>
    <n v="67"/>
    <x v="2"/>
    <x v="0"/>
    <x v="1"/>
    <x v="0"/>
    <s v="SMP234"/>
    <n v="1"/>
    <x v="0"/>
    <x v="4"/>
    <n v="5698.4"/>
    <n v="1139.68"/>
    <n v="5"/>
    <x v="54"/>
    <x v="14"/>
    <x v="4"/>
    <s v="Accessory, Extended Warranty, Extended Warranty"/>
    <n v="162.63999999999999"/>
    <n v="5861.04"/>
  </r>
  <r>
    <x v="2055"/>
    <n v="68"/>
    <x v="2"/>
    <x v="1"/>
    <x v="0"/>
    <x v="3"/>
    <s v="TBL345"/>
    <n v="2"/>
    <x v="1"/>
    <x v="3"/>
    <n v="5504.87"/>
    <n v="786.41"/>
    <n v="7"/>
    <x v="54"/>
    <x v="14"/>
    <x v="3"/>
    <m/>
    <n v="0"/>
    <n v="5504.87"/>
  </r>
  <r>
    <x v="137"/>
    <n v="69"/>
    <x v="2"/>
    <x v="1"/>
    <x v="1"/>
    <x v="3"/>
    <s v="SKU1002"/>
    <n v="3"/>
    <x v="1"/>
    <x v="0"/>
    <n v="2470.3000000000002"/>
    <n v="247.03"/>
    <n v="10"/>
    <x v="54"/>
    <x v="14"/>
    <x v="2"/>
    <s v="Accessory"/>
    <n v="23.93"/>
    <n v="2494.23"/>
  </r>
  <r>
    <x v="2056"/>
    <n v="71"/>
    <x v="2"/>
    <x v="0"/>
    <x v="1"/>
    <x v="2"/>
    <s v="SKU1003"/>
    <n v="3"/>
    <x v="1"/>
    <x v="2"/>
    <n v="4224.1499999999996"/>
    <n v="844.83"/>
    <n v="5"/>
    <x v="54"/>
    <x v="14"/>
    <x v="2"/>
    <s v="Accessory,Impulse Item"/>
    <n v="60.86"/>
    <n v="4285.0099999999993"/>
  </r>
  <r>
    <x v="2057"/>
    <n v="71"/>
    <x v="2"/>
    <x v="0"/>
    <x v="1"/>
    <x v="0"/>
    <s v="SMP234"/>
    <n v="4"/>
    <x v="0"/>
    <x v="1"/>
    <n v="2279.36"/>
    <n v="1139.68"/>
    <n v="2"/>
    <x v="54"/>
    <x v="14"/>
    <x v="4"/>
    <s v="Accessory"/>
    <n v="39.96"/>
    <n v="2319.3200000000002"/>
  </r>
  <r>
    <x v="1861"/>
    <n v="71"/>
    <x v="2"/>
    <x v="0"/>
    <x v="0"/>
    <x v="2"/>
    <s v="SWT567"/>
    <n v="1"/>
    <x v="1"/>
    <x v="1"/>
    <n v="4135.5"/>
    <n v="459.5"/>
    <n v="9"/>
    <x v="54"/>
    <x v="14"/>
    <x v="4"/>
    <s v="Accessory, Extended Warranty, Extended Warranty"/>
    <n v="145.69999999999999"/>
    <n v="4281.2"/>
  </r>
  <r>
    <x v="2058"/>
    <n v="71"/>
    <x v="2"/>
    <x v="1"/>
    <x v="0"/>
    <x v="0"/>
    <s v="SMP234"/>
    <n v="5"/>
    <x v="1"/>
    <x v="3"/>
    <n v="11396.8"/>
    <n v="1139.68"/>
    <n v="10"/>
    <x v="54"/>
    <x v="14"/>
    <x v="1"/>
    <s v="Impulse Item, Extended Warranty, Impulse Item"/>
    <n v="213.73"/>
    <n v="11610.529999999999"/>
  </r>
  <r>
    <x v="2059"/>
    <n v="72"/>
    <x v="2"/>
    <x v="0"/>
    <x v="0"/>
    <x v="3"/>
    <s v="SKU1002"/>
    <n v="3"/>
    <x v="0"/>
    <x v="3"/>
    <n v="2223.27"/>
    <n v="247.03"/>
    <n v="9"/>
    <x v="54"/>
    <x v="14"/>
    <x v="1"/>
    <s v="Extended Warranty,Impulse Item"/>
    <n v="16.8"/>
    <n v="2240.0700000000002"/>
  </r>
  <r>
    <x v="2060"/>
    <n v="72"/>
    <x v="2"/>
    <x v="0"/>
    <x v="1"/>
    <x v="3"/>
    <s v="TBL345"/>
    <n v="4"/>
    <x v="1"/>
    <x v="4"/>
    <n v="5504.87"/>
    <n v="786.41"/>
    <n v="7"/>
    <x v="54"/>
    <x v="14"/>
    <x v="3"/>
    <m/>
    <n v="0"/>
    <n v="5504.87"/>
  </r>
  <r>
    <x v="2061"/>
    <n v="73"/>
    <x v="2"/>
    <x v="1"/>
    <x v="0"/>
    <x v="2"/>
    <s v="SKU1003"/>
    <n v="3"/>
    <x v="1"/>
    <x v="3"/>
    <n v="2534.4899999999998"/>
    <n v="844.83"/>
    <n v="3"/>
    <x v="54"/>
    <x v="14"/>
    <x v="1"/>
    <s v="Impulse Item"/>
    <n v="10.88"/>
    <n v="2545.37"/>
  </r>
  <r>
    <x v="2062"/>
    <n v="74"/>
    <x v="2"/>
    <x v="1"/>
    <x v="1"/>
    <x v="0"/>
    <s v="SKU1004"/>
    <n v="2"/>
    <x v="1"/>
    <x v="2"/>
    <n v="7911.9"/>
    <n v="791.19"/>
    <n v="10"/>
    <x v="54"/>
    <x v="14"/>
    <x v="1"/>
    <s v="Extended Warranty,Impulse Item,Impulse Item"/>
    <n v="54.31"/>
    <n v="7966.21"/>
  </r>
  <r>
    <x v="223"/>
    <n v="75"/>
    <x v="2"/>
    <x v="1"/>
    <x v="0"/>
    <x v="0"/>
    <s v="SKU1004"/>
    <n v="2"/>
    <x v="1"/>
    <x v="2"/>
    <n v="2373.5700000000002"/>
    <n v="791.19"/>
    <n v="3"/>
    <x v="54"/>
    <x v="14"/>
    <x v="0"/>
    <s v="Impulse Item,Extended Warranty,Accessory"/>
    <n v="53.2"/>
    <n v="2426.77"/>
  </r>
  <r>
    <x v="2063"/>
    <n v="75"/>
    <x v="2"/>
    <x v="1"/>
    <x v="1"/>
    <x v="1"/>
    <s v="LTP123"/>
    <n v="2"/>
    <x v="1"/>
    <x v="3"/>
    <n v="1348.64"/>
    <n v="674.32"/>
    <n v="2"/>
    <x v="54"/>
    <x v="14"/>
    <x v="3"/>
    <m/>
    <n v="0"/>
    <n v="1348.64"/>
  </r>
  <r>
    <x v="2064"/>
    <n v="75"/>
    <x v="2"/>
    <x v="1"/>
    <x v="1"/>
    <x v="2"/>
    <s v="SWT567"/>
    <n v="4"/>
    <x v="0"/>
    <x v="1"/>
    <n v="459.5"/>
    <n v="459.5"/>
    <n v="1"/>
    <x v="54"/>
    <x v="14"/>
    <x v="3"/>
    <s v="Accessory"/>
    <n v="70.09"/>
    <n v="529.59"/>
  </r>
  <r>
    <x v="2065"/>
    <n v="76"/>
    <x v="2"/>
    <x v="1"/>
    <x v="0"/>
    <x v="2"/>
    <s v="SWT567"/>
    <n v="4"/>
    <x v="0"/>
    <x v="1"/>
    <n v="3676"/>
    <n v="459.5"/>
    <n v="8"/>
    <x v="54"/>
    <x v="14"/>
    <x v="4"/>
    <s v="Impulse Item"/>
    <n v="60.36"/>
    <n v="3736.36"/>
  </r>
  <r>
    <x v="2066"/>
    <n v="79"/>
    <x v="2"/>
    <x v="1"/>
    <x v="0"/>
    <x v="0"/>
    <s v="SKU1004"/>
    <n v="2"/>
    <x v="1"/>
    <x v="0"/>
    <n v="3955.95"/>
    <n v="791.19"/>
    <n v="5"/>
    <x v="54"/>
    <x v="14"/>
    <x v="0"/>
    <s v="Impulse Item"/>
    <n v="21.51"/>
    <n v="3977.46"/>
  </r>
  <r>
    <x v="1049"/>
    <n v="79"/>
    <x v="2"/>
    <x v="0"/>
    <x v="0"/>
    <x v="4"/>
    <s v="HDP456"/>
    <n v="4"/>
    <x v="0"/>
    <x v="4"/>
    <n v="2528.2600000000002"/>
    <n v="361.18"/>
    <n v="7"/>
    <x v="54"/>
    <x v="14"/>
    <x v="3"/>
    <s v="Extended Warranty, Impulse Item"/>
    <n v="42.16"/>
    <n v="2570.42"/>
  </r>
  <r>
    <x v="2067"/>
    <n v="79"/>
    <x v="2"/>
    <x v="0"/>
    <x v="0"/>
    <x v="4"/>
    <s v="HDP456"/>
    <n v="2"/>
    <x v="1"/>
    <x v="3"/>
    <n v="361.18"/>
    <n v="361.18"/>
    <n v="1"/>
    <x v="54"/>
    <x v="14"/>
    <x v="1"/>
    <s v="Impulse Item, Impulse Item, Extended Warranty"/>
    <n v="154.94999999999999"/>
    <n v="516.13"/>
  </r>
  <r>
    <x v="2068"/>
    <n v="18"/>
    <x v="0"/>
    <x v="1"/>
    <x v="0"/>
    <x v="1"/>
    <s v="LTP123"/>
    <n v="2"/>
    <x v="1"/>
    <x v="3"/>
    <n v="6068.88"/>
    <n v="674.32"/>
    <n v="9"/>
    <x v="55"/>
    <x v="14"/>
    <x v="1"/>
    <s v="Extended Warranty, Impulse Item, Extended Warranty"/>
    <n v="239.3"/>
    <n v="6308.18"/>
  </r>
  <r>
    <x v="2069"/>
    <n v="19"/>
    <x v="0"/>
    <x v="0"/>
    <x v="0"/>
    <x v="1"/>
    <s v="SKU1005"/>
    <n v="3"/>
    <x v="1"/>
    <x v="2"/>
    <n v="2783.76"/>
    <n v="463.96"/>
    <n v="6"/>
    <x v="55"/>
    <x v="14"/>
    <x v="1"/>
    <s v="Extended Warranty"/>
    <n v="45.79"/>
    <n v="2829.55"/>
  </r>
  <r>
    <x v="2070"/>
    <n v="19"/>
    <x v="0"/>
    <x v="1"/>
    <x v="0"/>
    <x v="0"/>
    <s v="SKU1001"/>
    <n v="5"/>
    <x v="0"/>
    <x v="3"/>
    <n v="83"/>
    <n v="20.75"/>
    <n v="4"/>
    <x v="55"/>
    <x v="14"/>
    <x v="2"/>
    <s v="Accessory"/>
    <n v="27.11"/>
    <n v="110.11"/>
  </r>
  <r>
    <x v="2071"/>
    <n v="20"/>
    <x v="0"/>
    <x v="1"/>
    <x v="1"/>
    <x v="1"/>
    <s v="LTP123"/>
    <n v="1"/>
    <x v="1"/>
    <x v="4"/>
    <n v="1348.64"/>
    <n v="674.32"/>
    <n v="2"/>
    <x v="55"/>
    <x v="14"/>
    <x v="3"/>
    <s v="Impulse Item, Impulse Item, Extended Warranty"/>
    <n v="189.24"/>
    <n v="1537.88"/>
  </r>
  <r>
    <x v="2072"/>
    <n v="20"/>
    <x v="0"/>
    <x v="1"/>
    <x v="0"/>
    <x v="2"/>
    <s v="SWT567"/>
    <n v="2"/>
    <x v="0"/>
    <x v="3"/>
    <n v="4135.5"/>
    <n v="459.5"/>
    <n v="9"/>
    <x v="55"/>
    <x v="14"/>
    <x v="4"/>
    <s v="Extended Warranty, Accessory, Extended Warranty"/>
    <n v="114.41"/>
    <n v="4249.91"/>
  </r>
  <r>
    <x v="2073"/>
    <n v="22"/>
    <x v="0"/>
    <x v="1"/>
    <x v="1"/>
    <x v="1"/>
    <s v="LTP123"/>
    <n v="2"/>
    <x v="1"/>
    <x v="1"/>
    <n v="4045.92"/>
    <n v="674.32"/>
    <n v="6"/>
    <x v="55"/>
    <x v="14"/>
    <x v="4"/>
    <m/>
    <n v="0"/>
    <n v="4045.92"/>
  </r>
  <r>
    <x v="2074"/>
    <n v="24"/>
    <x v="0"/>
    <x v="1"/>
    <x v="0"/>
    <x v="1"/>
    <s v="SKU1005"/>
    <n v="3"/>
    <x v="0"/>
    <x v="0"/>
    <n v="1855.84"/>
    <n v="463.96"/>
    <n v="4"/>
    <x v="55"/>
    <x v="14"/>
    <x v="2"/>
    <s v="Accessory,Impulse Item,Impulse Item"/>
    <n v="92.34"/>
    <n v="1948.1799999999998"/>
  </r>
  <r>
    <x v="2015"/>
    <n v="26"/>
    <x v="0"/>
    <x v="0"/>
    <x v="0"/>
    <x v="3"/>
    <s v="TBL345"/>
    <n v="5"/>
    <x v="1"/>
    <x v="4"/>
    <n v="7077.69"/>
    <n v="786.41"/>
    <n v="9"/>
    <x v="55"/>
    <x v="14"/>
    <x v="1"/>
    <s v="Extended Warranty, Extended Warranty"/>
    <n v="162.41999999999999"/>
    <n v="7240.11"/>
  </r>
  <r>
    <x v="2075"/>
    <n v="28"/>
    <x v="0"/>
    <x v="1"/>
    <x v="0"/>
    <x v="1"/>
    <s v="SKU1005"/>
    <n v="3"/>
    <x v="0"/>
    <x v="0"/>
    <n v="463.96"/>
    <n v="463.96"/>
    <n v="1"/>
    <x v="55"/>
    <x v="14"/>
    <x v="1"/>
    <s v="Extended Warranty,Accessory,Impulse Item"/>
    <n v="44.72"/>
    <n v="508.67999999999995"/>
  </r>
  <r>
    <x v="1882"/>
    <n v="29"/>
    <x v="0"/>
    <x v="0"/>
    <x v="0"/>
    <x v="1"/>
    <s v="LTP123"/>
    <n v="5"/>
    <x v="1"/>
    <x v="1"/>
    <n v="6068.88"/>
    <n v="674.32"/>
    <n v="9"/>
    <x v="55"/>
    <x v="14"/>
    <x v="1"/>
    <s v="Extended Warranty, Extended Warranty, Accessory"/>
    <n v="124.89"/>
    <n v="6193.77"/>
  </r>
  <r>
    <x v="2076"/>
    <n v="30"/>
    <x v="0"/>
    <x v="0"/>
    <x v="0"/>
    <x v="2"/>
    <s v="SWT567"/>
    <n v="4"/>
    <x v="0"/>
    <x v="3"/>
    <n v="2757"/>
    <n v="459.5"/>
    <n v="6"/>
    <x v="55"/>
    <x v="14"/>
    <x v="4"/>
    <s v="Impulse Item, Extended Warranty"/>
    <n v="96.69"/>
    <n v="2853.69"/>
  </r>
  <r>
    <x v="2077"/>
    <n v="30"/>
    <x v="0"/>
    <x v="0"/>
    <x v="1"/>
    <x v="3"/>
    <s v="TBL345"/>
    <n v="3"/>
    <x v="1"/>
    <x v="4"/>
    <n v="3932.05"/>
    <n v="786.41"/>
    <n v="5"/>
    <x v="55"/>
    <x v="14"/>
    <x v="3"/>
    <s v="Accessory, Accessory, Impulse Item"/>
    <n v="55.76"/>
    <n v="3987.8100000000004"/>
  </r>
  <r>
    <x v="1687"/>
    <n v="30"/>
    <x v="0"/>
    <x v="0"/>
    <x v="1"/>
    <x v="1"/>
    <s v="LTP123"/>
    <n v="5"/>
    <x v="0"/>
    <x v="1"/>
    <n v="2697.28"/>
    <n v="674.32"/>
    <n v="4"/>
    <x v="55"/>
    <x v="14"/>
    <x v="4"/>
    <s v="Impulse Item"/>
    <n v="34.31"/>
    <n v="2731.59"/>
  </r>
  <r>
    <x v="2078"/>
    <n v="31"/>
    <x v="0"/>
    <x v="1"/>
    <x v="0"/>
    <x v="3"/>
    <s v="SKU1002"/>
    <n v="3"/>
    <x v="1"/>
    <x v="0"/>
    <n v="1482.18"/>
    <n v="247.03"/>
    <n v="6"/>
    <x v="55"/>
    <x v="14"/>
    <x v="2"/>
    <s v="Accessory"/>
    <n v="44.73"/>
    <n v="1526.91"/>
  </r>
  <r>
    <x v="2079"/>
    <n v="31"/>
    <x v="0"/>
    <x v="0"/>
    <x v="0"/>
    <x v="1"/>
    <s v="SKU1005"/>
    <n v="3"/>
    <x v="1"/>
    <x v="2"/>
    <n v="2319.8000000000002"/>
    <n v="463.96"/>
    <n v="5"/>
    <x v="55"/>
    <x v="14"/>
    <x v="1"/>
    <s v="Accessory,Accessory"/>
    <n v="40.36"/>
    <n v="2360.1600000000003"/>
  </r>
  <r>
    <x v="2080"/>
    <n v="35"/>
    <x v="0"/>
    <x v="0"/>
    <x v="0"/>
    <x v="0"/>
    <s v="SKU1004"/>
    <n v="2"/>
    <x v="0"/>
    <x v="3"/>
    <n v="3955.95"/>
    <n v="791.19"/>
    <n v="5"/>
    <x v="55"/>
    <x v="14"/>
    <x v="2"/>
    <s v="Impulse Item,Extended Warranty,Impulse Item"/>
    <n v="81.16"/>
    <n v="4037.1099999999997"/>
  </r>
  <r>
    <x v="2081"/>
    <n v="35"/>
    <x v="0"/>
    <x v="0"/>
    <x v="0"/>
    <x v="3"/>
    <s v="SKU1002"/>
    <n v="3"/>
    <x v="1"/>
    <x v="2"/>
    <n v="2223.27"/>
    <n v="247.03"/>
    <n v="9"/>
    <x v="55"/>
    <x v="14"/>
    <x v="0"/>
    <m/>
    <n v="0"/>
    <n v="2223.27"/>
  </r>
  <r>
    <x v="2082"/>
    <n v="36"/>
    <x v="1"/>
    <x v="0"/>
    <x v="0"/>
    <x v="0"/>
    <s v="SMP234"/>
    <n v="5"/>
    <x v="1"/>
    <x v="3"/>
    <n v="3419.04"/>
    <n v="1139.68"/>
    <n v="3"/>
    <x v="55"/>
    <x v="14"/>
    <x v="3"/>
    <s v="Impulse Item, Extended Warranty, Impulse Item"/>
    <n v="111.68"/>
    <n v="3530.72"/>
  </r>
  <r>
    <x v="2083"/>
    <n v="37"/>
    <x v="1"/>
    <x v="1"/>
    <x v="0"/>
    <x v="1"/>
    <s v="SKU1005"/>
    <n v="3"/>
    <x v="1"/>
    <x v="2"/>
    <n v="4639.6000000000004"/>
    <n v="463.96"/>
    <n v="10"/>
    <x v="55"/>
    <x v="14"/>
    <x v="0"/>
    <s v="Accessory,Impulse Item,Extended Warranty"/>
    <n v="72.739999999999995"/>
    <n v="4712.34"/>
  </r>
  <r>
    <x v="714"/>
    <n v="39"/>
    <x v="1"/>
    <x v="1"/>
    <x v="0"/>
    <x v="0"/>
    <s v="SKU1001"/>
    <n v="5"/>
    <x v="1"/>
    <x v="0"/>
    <n v="103.75"/>
    <n v="20.75"/>
    <n v="5"/>
    <x v="55"/>
    <x v="14"/>
    <x v="1"/>
    <s v="Impulse Item,Impulse Item"/>
    <n v="72.64"/>
    <n v="176.39"/>
  </r>
  <r>
    <x v="1407"/>
    <n v="41"/>
    <x v="1"/>
    <x v="1"/>
    <x v="0"/>
    <x v="0"/>
    <s v="SMP234"/>
    <n v="4"/>
    <x v="0"/>
    <x v="3"/>
    <n v="2279.36"/>
    <n v="1139.68"/>
    <n v="2"/>
    <x v="55"/>
    <x v="14"/>
    <x v="1"/>
    <s v="Impulse Item, Extended Warranty, Extended Warranty"/>
    <n v="198.87"/>
    <n v="2478.23"/>
  </r>
  <r>
    <x v="2084"/>
    <n v="41"/>
    <x v="1"/>
    <x v="0"/>
    <x v="1"/>
    <x v="1"/>
    <s v="LTP123"/>
    <n v="4"/>
    <x v="0"/>
    <x v="4"/>
    <n v="2697.28"/>
    <n v="674.32"/>
    <n v="4"/>
    <x v="55"/>
    <x v="14"/>
    <x v="1"/>
    <s v="Extended Warranty"/>
    <n v="14.88"/>
    <n v="2712.1600000000003"/>
  </r>
  <r>
    <x v="2085"/>
    <n v="42"/>
    <x v="1"/>
    <x v="0"/>
    <x v="0"/>
    <x v="3"/>
    <s v="SKU1002"/>
    <n v="3"/>
    <x v="1"/>
    <x v="2"/>
    <n v="1729.21"/>
    <n v="247.03"/>
    <n v="7"/>
    <x v="55"/>
    <x v="14"/>
    <x v="2"/>
    <s v="Accessory,Extended Warranty"/>
    <n v="57.02"/>
    <n v="1786.23"/>
  </r>
  <r>
    <x v="1752"/>
    <n v="42"/>
    <x v="1"/>
    <x v="0"/>
    <x v="0"/>
    <x v="3"/>
    <s v="TBL345"/>
    <n v="2"/>
    <x v="1"/>
    <x v="1"/>
    <n v="7864.1"/>
    <n v="786.41"/>
    <n v="10"/>
    <x v="55"/>
    <x v="14"/>
    <x v="3"/>
    <s v="Extended Warranty, Impulse Item, Impulse Item"/>
    <n v="152.84"/>
    <n v="8016.9400000000005"/>
  </r>
  <r>
    <x v="2086"/>
    <n v="44"/>
    <x v="1"/>
    <x v="1"/>
    <x v="0"/>
    <x v="3"/>
    <s v="SKU1002"/>
    <n v="3"/>
    <x v="1"/>
    <x v="3"/>
    <n v="1482.18"/>
    <n v="247.03"/>
    <n v="6"/>
    <x v="55"/>
    <x v="14"/>
    <x v="1"/>
    <s v="Extended Warranty,Extended Warranty"/>
    <n v="52.08"/>
    <n v="1534.26"/>
  </r>
  <r>
    <x v="2087"/>
    <n v="45"/>
    <x v="1"/>
    <x v="1"/>
    <x v="1"/>
    <x v="0"/>
    <s v="SKU1001"/>
    <n v="5"/>
    <x v="0"/>
    <x v="0"/>
    <n v="207.5"/>
    <n v="20.75"/>
    <n v="10"/>
    <x v="55"/>
    <x v="14"/>
    <x v="0"/>
    <m/>
    <n v="0"/>
    <n v="207.5"/>
  </r>
  <r>
    <x v="2088"/>
    <n v="45"/>
    <x v="1"/>
    <x v="0"/>
    <x v="0"/>
    <x v="2"/>
    <s v="SWT567"/>
    <n v="4"/>
    <x v="0"/>
    <x v="4"/>
    <n v="4595"/>
    <n v="459.5"/>
    <n v="10"/>
    <x v="55"/>
    <x v="14"/>
    <x v="4"/>
    <m/>
    <n v="0"/>
    <n v="4595"/>
  </r>
  <r>
    <x v="2089"/>
    <n v="48"/>
    <x v="1"/>
    <x v="1"/>
    <x v="0"/>
    <x v="0"/>
    <s v="SMP234"/>
    <n v="1"/>
    <x v="0"/>
    <x v="4"/>
    <n v="1139.68"/>
    <n v="1139.68"/>
    <n v="1"/>
    <x v="55"/>
    <x v="14"/>
    <x v="3"/>
    <m/>
    <n v="0"/>
    <n v="1139.68"/>
  </r>
  <r>
    <x v="2090"/>
    <n v="49"/>
    <x v="1"/>
    <x v="1"/>
    <x v="1"/>
    <x v="1"/>
    <s v="LTP123"/>
    <n v="2"/>
    <x v="1"/>
    <x v="3"/>
    <n v="4045.92"/>
    <n v="674.32"/>
    <n v="6"/>
    <x v="55"/>
    <x v="14"/>
    <x v="1"/>
    <s v="Extended Warranty, Impulse Item, Accessory"/>
    <n v="219.76"/>
    <n v="4265.68"/>
  </r>
  <r>
    <x v="2091"/>
    <n v="52"/>
    <x v="1"/>
    <x v="0"/>
    <x v="0"/>
    <x v="0"/>
    <s v="SKU1004"/>
    <n v="2"/>
    <x v="0"/>
    <x v="0"/>
    <n v="4747.1400000000003"/>
    <n v="791.19"/>
    <n v="6"/>
    <x v="55"/>
    <x v="14"/>
    <x v="1"/>
    <s v="Accessory,Accessory,Accessory"/>
    <n v="85.73"/>
    <n v="4832.87"/>
  </r>
  <r>
    <x v="2092"/>
    <n v="52"/>
    <x v="1"/>
    <x v="0"/>
    <x v="0"/>
    <x v="0"/>
    <s v="SKU1004"/>
    <n v="2"/>
    <x v="1"/>
    <x v="3"/>
    <n v="3955.95"/>
    <n v="791.19"/>
    <n v="5"/>
    <x v="55"/>
    <x v="14"/>
    <x v="1"/>
    <s v="Accessory,Extended Warranty"/>
    <n v="20.73"/>
    <n v="3976.68"/>
  </r>
  <r>
    <x v="2093"/>
    <n v="52"/>
    <x v="1"/>
    <x v="1"/>
    <x v="1"/>
    <x v="3"/>
    <s v="TBL345"/>
    <n v="3"/>
    <x v="1"/>
    <x v="1"/>
    <n v="6291.28"/>
    <n v="786.41"/>
    <n v="8"/>
    <x v="55"/>
    <x v="14"/>
    <x v="3"/>
    <s v="Accessory"/>
    <n v="39.81"/>
    <n v="6331.09"/>
  </r>
  <r>
    <x v="2094"/>
    <n v="53"/>
    <x v="1"/>
    <x v="1"/>
    <x v="0"/>
    <x v="0"/>
    <s v="SKU1001"/>
    <n v="5"/>
    <x v="0"/>
    <x v="1"/>
    <n v="124.5"/>
    <n v="20.75"/>
    <n v="6"/>
    <x v="55"/>
    <x v="14"/>
    <x v="2"/>
    <s v="Accessory,Extended Warranty,Accessory"/>
    <n v="97.31"/>
    <n v="221.81"/>
  </r>
  <r>
    <x v="2095"/>
    <n v="53"/>
    <x v="1"/>
    <x v="0"/>
    <x v="0"/>
    <x v="0"/>
    <s v="SKU1004"/>
    <n v="2"/>
    <x v="1"/>
    <x v="3"/>
    <n v="5538.33"/>
    <n v="791.19"/>
    <n v="7"/>
    <x v="55"/>
    <x v="14"/>
    <x v="1"/>
    <s v="Extended Warranty,Impulse Item,Extended Warranty"/>
    <n v="69.56"/>
    <n v="5607.89"/>
  </r>
  <r>
    <x v="2096"/>
    <n v="55"/>
    <x v="1"/>
    <x v="0"/>
    <x v="0"/>
    <x v="4"/>
    <s v="HDP456"/>
    <n v="3"/>
    <x v="1"/>
    <x v="1"/>
    <n v="1805.9"/>
    <n v="361.18"/>
    <n v="5"/>
    <x v="55"/>
    <x v="14"/>
    <x v="3"/>
    <m/>
    <n v="0"/>
    <n v="1805.9"/>
  </r>
  <r>
    <x v="2097"/>
    <n v="56"/>
    <x v="2"/>
    <x v="1"/>
    <x v="0"/>
    <x v="0"/>
    <s v="SKU1001"/>
    <n v="5"/>
    <x v="0"/>
    <x v="3"/>
    <n v="62.25"/>
    <n v="20.75"/>
    <n v="3"/>
    <x v="55"/>
    <x v="14"/>
    <x v="0"/>
    <m/>
    <n v="0"/>
    <n v="62.25"/>
  </r>
  <r>
    <x v="2098"/>
    <n v="59"/>
    <x v="2"/>
    <x v="1"/>
    <x v="1"/>
    <x v="3"/>
    <s v="SKU1002"/>
    <n v="3"/>
    <x v="1"/>
    <x v="2"/>
    <n v="1729.21"/>
    <n v="247.03"/>
    <n v="7"/>
    <x v="55"/>
    <x v="14"/>
    <x v="0"/>
    <s v="Extended Warranty,Extended Warranty"/>
    <n v="12.76"/>
    <n v="1741.97"/>
  </r>
  <r>
    <x v="2099"/>
    <n v="60"/>
    <x v="2"/>
    <x v="1"/>
    <x v="0"/>
    <x v="0"/>
    <s v="SMP234"/>
    <n v="3"/>
    <x v="1"/>
    <x v="4"/>
    <n v="5698.4"/>
    <n v="1139.68"/>
    <n v="5"/>
    <x v="55"/>
    <x v="14"/>
    <x v="4"/>
    <s v="Accessory, Extended Warranty, Impulse Item"/>
    <n v="271.62"/>
    <n v="5970.0199999999995"/>
  </r>
  <r>
    <x v="2100"/>
    <n v="60"/>
    <x v="2"/>
    <x v="0"/>
    <x v="1"/>
    <x v="3"/>
    <s v="TBL345"/>
    <n v="1"/>
    <x v="0"/>
    <x v="1"/>
    <n v="1572.82"/>
    <n v="786.41"/>
    <n v="2"/>
    <x v="55"/>
    <x v="14"/>
    <x v="4"/>
    <s v="Impulse Item, Extended Warranty"/>
    <n v="75.209999999999994"/>
    <n v="1648.03"/>
  </r>
  <r>
    <x v="2101"/>
    <n v="60"/>
    <x v="2"/>
    <x v="0"/>
    <x v="0"/>
    <x v="0"/>
    <s v="SMP234"/>
    <n v="4"/>
    <x v="1"/>
    <x v="1"/>
    <n v="4558.72"/>
    <n v="1139.68"/>
    <n v="4"/>
    <x v="55"/>
    <x v="14"/>
    <x v="4"/>
    <s v="Extended Warranty, Extended Warranty, Impulse Item"/>
    <n v="178.65"/>
    <n v="4737.37"/>
  </r>
  <r>
    <x v="2102"/>
    <n v="60"/>
    <x v="2"/>
    <x v="1"/>
    <x v="1"/>
    <x v="4"/>
    <s v="HDP456"/>
    <n v="4"/>
    <x v="0"/>
    <x v="3"/>
    <n v="1083.54"/>
    <n v="361.18"/>
    <n v="3"/>
    <x v="55"/>
    <x v="14"/>
    <x v="1"/>
    <s v="Accessory, Extended Warranty"/>
    <n v="63.84"/>
    <n v="1147.3799999999999"/>
  </r>
  <r>
    <x v="2103"/>
    <n v="61"/>
    <x v="2"/>
    <x v="1"/>
    <x v="0"/>
    <x v="2"/>
    <s v="SWT567"/>
    <n v="5"/>
    <x v="0"/>
    <x v="4"/>
    <n v="4135.5"/>
    <n v="459.5"/>
    <n v="9"/>
    <x v="55"/>
    <x v="14"/>
    <x v="4"/>
    <s v="Impulse Item"/>
    <n v="64.88"/>
    <n v="4200.38"/>
  </r>
  <r>
    <x v="2104"/>
    <n v="63"/>
    <x v="2"/>
    <x v="0"/>
    <x v="0"/>
    <x v="2"/>
    <s v="SWT567"/>
    <n v="1"/>
    <x v="1"/>
    <x v="4"/>
    <n v="1838"/>
    <n v="459.5"/>
    <n v="4"/>
    <x v="55"/>
    <x v="14"/>
    <x v="3"/>
    <s v="Impulse Item, Extended Warranty, Impulse Item"/>
    <n v="134.97"/>
    <n v="1972.97"/>
  </r>
  <r>
    <x v="1191"/>
    <n v="63"/>
    <x v="2"/>
    <x v="0"/>
    <x v="0"/>
    <x v="0"/>
    <s v="SMP234"/>
    <n v="3"/>
    <x v="1"/>
    <x v="3"/>
    <n v="9117.44"/>
    <n v="1139.68"/>
    <n v="8"/>
    <x v="55"/>
    <x v="14"/>
    <x v="3"/>
    <s v="Accessory, Extended Warranty"/>
    <n v="136.02000000000001"/>
    <n v="9253.4600000000009"/>
  </r>
  <r>
    <x v="2105"/>
    <n v="64"/>
    <x v="2"/>
    <x v="0"/>
    <x v="0"/>
    <x v="0"/>
    <s v="SKU1001"/>
    <n v="5"/>
    <x v="0"/>
    <x v="3"/>
    <n v="186.75"/>
    <n v="20.75"/>
    <n v="9"/>
    <x v="55"/>
    <x v="14"/>
    <x v="2"/>
    <s v="Impulse Item"/>
    <n v="48.09"/>
    <n v="234.84"/>
  </r>
  <r>
    <x v="2106"/>
    <n v="65"/>
    <x v="2"/>
    <x v="1"/>
    <x v="0"/>
    <x v="1"/>
    <s v="LTP123"/>
    <n v="3"/>
    <x v="1"/>
    <x v="3"/>
    <n v="2022.96"/>
    <n v="674.32"/>
    <n v="3"/>
    <x v="55"/>
    <x v="14"/>
    <x v="4"/>
    <s v="Extended Warranty, Accessory"/>
    <n v="100.31"/>
    <n v="2123.27"/>
  </r>
  <r>
    <x v="2107"/>
    <n v="66"/>
    <x v="2"/>
    <x v="0"/>
    <x v="0"/>
    <x v="2"/>
    <s v="SKU1003"/>
    <n v="3"/>
    <x v="0"/>
    <x v="3"/>
    <n v="1689.66"/>
    <n v="844.83"/>
    <n v="2"/>
    <x v="55"/>
    <x v="14"/>
    <x v="0"/>
    <s v="Extended Warranty,Impulse Item"/>
    <n v="61.35"/>
    <n v="1751.01"/>
  </r>
  <r>
    <x v="2108"/>
    <n v="66"/>
    <x v="2"/>
    <x v="0"/>
    <x v="0"/>
    <x v="3"/>
    <s v="SKU1002"/>
    <n v="3"/>
    <x v="1"/>
    <x v="1"/>
    <n v="1976.24"/>
    <n v="247.03"/>
    <n v="8"/>
    <x v="55"/>
    <x v="14"/>
    <x v="2"/>
    <s v="Accessory,Impulse Item,Extended Warranty"/>
    <n v="84.4"/>
    <n v="2060.64"/>
  </r>
  <r>
    <x v="2109"/>
    <n v="66"/>
    <x v="2"/>
    <x v="1"/>
    <x v="1"/>
    <x v="2"/>
    <s v="SWT567"/>
    <n v="1"/>
    <x v="1"/>
    <x v="1"/>
    <n v="3676"/>
    <n v="459.5"/>
    <n v="8"/>
    <x v="55"/>
    <x v="14"/>
    <x v="4"/>
    <s v="Impulse Item"/>
    <n v="56.65"/>
    <n v="3732.65"/>
  </r>
  <r>
    <x v="2110"/>
    <n v="67"/>
    <x v="2"/>
    <x v="0"/>
    <x v="0"/>
    <x v="0"/>
    <s v="SKU1004"/>
    <n v="2"/>
    <x v="1"/>
    <x v="0"/>
    <n v="7911.9"/>
    <n v="791.19"/>
    <n v="10"/>
    <x v="55"/>
    <x v="14"/>
    <x v="2"/>
    <s v="Impulse Item"/>
    <n v="31.75"/>
    <n v="7943.65"/>
  </r>
  <r>
    <x v="2111"/>
    <n v="68"/>
    <x v="2"/>
    <x v="1"/>
    <x v="0"/>
    <x v="4"/>
    <s v="HDP456"/>
    <n v="3"/>
    <x v="1"/>
    <x v="4"/>
    <n v="1083.54"/>
    <n v="361.18"/>
    <n v="3"/>
    <x v="55"/>
    <x v="14"/>
    <x v="3"/>
    <s v="Accessory, Extended Warranty"/>
    <n v="111.6"/>
    <n v="1195.1399999999999"/>
  </r>
  <r>
    <x v="2112"/>
    <n v="68"/>
    <x v="2"/>
    <x v="0"/>
    <x v="0"/>
    <x v="2"/>
    <s v="SWT567"/>
    <n v="2"/>
    <x v="1"/>
    <x v="4"/>
    <n v="3216.5"/>
    <n v="459.5"/>
    <n v="7"/>
    <x v="55"/>
    <x v="14"/>
    <x v="4"/>
    <s v="Impulse Item, Impulse Item"/>
    <n v="175.76"/>
    <n v="3392.26"/>
  </r>
  <r>
    <x v="2113"/>
    <n v="69"/>
    <x v="2"/>
    <x v="0"/>
    <x v="0"/>
    <x v="2"/>
    <s v="SKU1003"/>
    <n v="3"/>
    <x v="1"/>
    <x v="3"/>
    <n v="4224.1499999999996"/>
    <n v="844.83"/>
    <n v="5"/>
    <x v="55"/>
    <x v="14"/>
    <x v="1"/>
    <m/>
    <n v="0"/>
    <n v="4224.1499999999996"/>
  </r>
  <r>
    <x v="2114"/>
    <n v="71"/>
    <x v="2"/>
    <x v="0"/>
    <x v="0"/>
    <x v="1"/>
    <s v="LTP123"/>
    <n v="2"/>
    <x v="1"/>
    <x v="3"/>
    <n v="3371.6"/>
    <n v="674.32"/>
    <n v="5"/>
    <x v="55"/>
    <x v="14"/>
    <x v="3"/>
    <m/>
    <n v="0"/>
    <n v="3371.6"/>
  </r>
  <r>
    <x v="1320"/>
    <n v="71"/>
    <x v="2"/>
    <x v="0"/>
    <x v="0"/>
    <x v="2"/>
    <s v="SWT567"/>
    <n v="3"/>
    <x v="1"/>
    <x v="3"/>
    <n v="459.5"/>
    <n v="459.5"/>
    <n v="1"/>
    <x v="55"/>
    <x v="14"/>
    <x v="4"/>
    <m/>
    <n v="0"/>
    <n v="459.5"/>
  </r>
  <r>
    <x v="650"/>
    <n v="73"/>
    <x v="2"/>
    <x v="0"/>
    <x v="0"/>
    <x v="0"/>
    <s v="SKU1001"/>
    <n v="5"/>
    <x v="0"/>
    <x v="1"/>
    <n v="186.75"/>
    <n v="20.75"/>
    <n v="9"/>
    <x v="55"/>
    <x v="14"/>
    <x v="1"/>
    <s v="Accessory"/>
    <n v="36.19"/>
    <n v="222.94"/>
  </r>
  <r>
    <x v="2115"/>
    <n v="73"/>
    <x v="2"/>
    <x v="0"/>
    <x v="0"/>
    <x v="2"/>
    <s v="SKU1003"/>
    <n v="3"/>
    <x v="1"/>
    <x v="1"/>
    <n v="5913.81"/>
    <n v="844.83"/>
    <n v="7"/>
    <x v="55"/>
    <x v="14"/>
    <x v="2"/>
    <s v="Impulse Item,Accessory"/>
    <n v="93.28"/>
    <n v="6007.09"/>
  </r>
  <r>
    <x v="2116"/>
    <n v="74"/>
    <x v="2"/>
    <x v="1"/>
    <x v="0"/>
    <x v="1"/>
    <s v="SKU1005"/>
    <n v="3"/>
    <x v="1"/>
    <x v="0"/>
    <n v="3247.72"/>
    <n v="463.96"/>
    <n v="7"/>
    <x v="55"/>
    <x v="14"/>
    <x v="2"/>
    <s v="Accessory,Impulse Item"/>
    <n v="60"/>
    <n v="3307.72"/>
  </r>
  <r>
    <x v="2117"/>
    <n v="75"/>
    <x v="2"/>
    <x v="0"/>
    <x v="1"/>
    <x v="2"/>
    <s v="SWT567"/>
    <n v="3"/>
    <x v="1"/>
    <x v="1"/>
    <n v="4135.5"/>
    <n v="459.5"/>
    <n v="9"/>
    <x v="55"/>
    <x v="14"/>
    <x v="1"/>
    <s v="Extended Warranty, Extended Warranty"/>
    <n v="156.08000000000001"/>
    <n v="4291.58"/>
  </r>
  <r>
    <x v="2118"/>
    <n v="76"/>
    <x v="2"/>
    <x v="1"/>
    <x v="1"/>
    <x v="4"/>
    <s v="HDP456"/>
    <n v="3"/>
    <x v="1"/>
    <x v="1"/>
    <n v="1805.9"/>
    <n v="361.18"/>
    <n v="5"/>
    <x v="55"/>
    <x v="14"/>
    <x v="3"/>
    <s v="Impulse Item, Extended Warranty"/>
    <n v="186.79"/>
    <n v="1992.69"/>
  </r>
  <r>
    <x v="2119"/>
    <n v="77"/>
    <x v="2"/>
    <x v="0"/>
    <x v="0"/>
    <x v="2"/>
    <s v="SKU1003"/>
    <n v="3"/>
    <x v="0"/>
    <x v="2"/>
    <n v="844.83"/>
    <n v="844.83"/>
    <n v="1"/>
    <x v="55"/>
    <x v="14"/>
    <x v="2"/>
    <m/>
    <n v="0"/>
    <n v="844.83"/>
  </r>
  <r>
    <x v="2120"/>
    <n v="79"/>
    <x v="2"/>
    <x v="1"/>
    <x v="0"/>
    <x v="3"/>
    <s v="TBL345"/>
    <n v="2"/>
    <x v="1"/>
    <x v="1"/>
    <n v="2359.23"/>
    <n v="786.41"/>
    <n v="3"/>
    <x v="55"/>
    <x v="14"/>
    <x v="3"/>
    <s v="Impulse Item, Impulse Item, Extended Warranty"/>
    <n v="178.36"/>
    <n v="2537.59"/>
  </r>
  <r>
    <x v="2121"/>
    <n v="80"/>
    <x v="2"/>
    <x v="0"/>
    <x v="1"/>
    <x v="2"/>
    <s v="SKU1003"/>
    <n v="3"/>
    <x v="1"/>
    <x v="0"/>
    <n v="844.83"/>
    <n v="844.83"/>
    <n v="1"/>
    <x v="55"/>
    <x v="14"/>
    <x v="1"/>
    <m/>
    <n v="0"/>
    <n v="844.83"/>
  </r>
  <r>
    <x v="2122"/>
    <n v="80"/>
    <x v="2"/>
    <x v="0"/>
    <x v="0"/>
    <x v="1"/>
    <s v="LTP123"/>
    <n v="1"/>
    <x v="1"/>
    <x v="3"/>
    <n v="4045.92"/>
    <n v="674.32"/>
    <n v="6"/>
    <x v="55"/>
    <x v="14"/>
    <x v="3"/>
    <s v="Impulse Item, Extended Warranty"/>
    <n v="139.25"/>
    <n v="4185.17"/>
  </r>
  <r>
    <x v="2123"/>
    <n v="18"/>
    <x v="0"/>
    <x v="0"/>
    <x v="0"/>
    <x v="1"/>
    <s v="LTP123"/>
    <n v="4"/>
    <x v="0"/>
    <x v="4"/>
    <n v="6068.88"/>
    <n v="674.32"/>
    <n v="9"/>
    <x v="56"/>
    <x v="14"/>
    <x v="4"/>
    <m/>
    <n v="0"/>
    <n v="6068.88"/>
  </r>
  <r>
    <x v="2124"/>
    <n v="20"/>
    <x v="0"/>
    <x v="0"/>
    <x v="0"/>
    <x v="0"/>
    <s v="SKU1001"/>
    <n v="5"/>
    <x v="0"/>
    <x v="1"/>
    <n v="124.5"/>
    <n v="20.75"/>
    <n v="6"/>
    <x v="56"/>
    <x v="14"/>
    <x v="2"/>
    <s v="Extended Warranty,Extended Warranty,Extended Warranty"/>
    <n v="70.05"/>
    <n v="194.55"/>
  </r>
  <r>
    <x v="2125"/>
    <n v="22"/>
    <x v="0"/>
    <x v="0"/>
    <x v="0"/>
    <x v="2"/>
    <s v="SWT567"/>
    <n v="5"/>
    <x v="0"/>
    <x v="3"/>
    <n v="459.5"/>
    <n v="459.5"/>
    <n v="1"/>
    <x v="56"/>
    <x v="14"/>
    <x v="1"/>
    <s v="Accessory, Accessory, Impulse Item"/>
    <n v="97.71"/>
    <n v="557.21"/>
  </r>
  <r>
    <x v="2126"/>
    <n v="23"/>
    <x v="0"/>
    <x v="1"/>
    <x v="0"/>
    <x v="1"/>
    <s v="LTP123"/>
    <n v="5"/>
    <x v="1"/>
    <x v="3"/>
    <n v="6068.88"/>
    <n v="674.32"/>
    <n v="9"/>
    <x v="56"/>
    <x v="14"/>
    <x v="1"/>
    <m/>
    <n v="0"/>
    <n v="6068.88"/>
  </r>
  <r>
    <x v="2127"/>
    <n v="24"/>
    <x v="0"/>
    <x v="0"/>
    <x v="1"/>
    <x v="2"/>
    <s v="SWT567"/>
    <n v="1"/>
    <x v="1"/>
    <x v="3"/>
    <n v="3676"/>
    <n v="459.5"/>
    <n v="8"/>
    <x v="56"/>
    <x v="14"/>
    <x v="1"/>
    <s v="Impulse Item"/>
    <n v="31.93"/>
    <n v="3707.93"/>
  </r>
  <r>
    <x v="2128"/>
    <n v="28"/>
    <x v="0"/>
    <x v="0"/>
    <x v="1"/>
    <x v="0"/>
    <s v="SKU1004"/>
    <n v="2"/>
    <x v="1"/>
    <x v="2"/>
    <n v="6329.52"/>
    <n v="791.19"/>
    <n v="8"/>
    <x v="56"/>
    <x v="14"/>
    <x v="1"/>
    <s v="Impulse Item,Accessory"/>
    <n v="82.8"/>
    <n v="6412.3200000000006"/>
  </r>
  <r>
    <x v="2129"/>
    <n v="30"/>
    <x v="0"/>
    <x v="1"/>
    <x v="0"/>
    <x v="0"/>
    <s v="SMP234"/>
    <n v="3"/>
    <x v="1"/>
    <x v="4"/>
    <n v="4558.72"/>
    <n v="1139.68"/>
    <n v="4"/>
    <x v="56"/>
    <x v="14"/>
    <x v="3"/>
    <m/>
    <n v="0"/>
    <n v="4558.72"/>
  </r>
  <r>
    <x v="2130"/>
    <n v="30"/>
    <x v="0"/>
    <x v="0"/>
    <x v="0"/>
    <x v="2"/>
    <s v="SWT567"/>
    <n v="1"/>
    <x v="0"/>
    <x v="1"/>
    <n v="2757"/>
    <n v="459.5"/>
    <n v="6"/>
    <x v="56"/>
    <x v="14"/>
    <x v="1"/>
    <m/>
    <n v="0"/>
    <n v="2757"/>
  </r>
  <r>
    <x v="2131"/>
    <n v="34"/>
    <x v="0"/>
    <x v="0"/>
    <x v="1"/>
    <x v="2"/>
    <s v="SKU1003"/>
    <n v="3"/>
    <x v="0"/>
    <x v="3"/>
    <n v="5068.9799999999996"/>
    <n v="844.83"/>
    <n v="6"/>
    <x v="56"/>
    <x v="14"/>
    <x v="1"/>
    <s v="Impulse Item,Extended Warranty,Impulse Item"/>
    <n v="99.64"/>
    <n v="5168.62"/>
  </r>
  <r>
    <x v="2132"/>
    <n v="36"/>
    <x v="1"/>
    <x v="1"/>
    <x v="0"/>
    <x v="0"/>
    <s v="SKU1001"/>
    <n v="5"/>
    <x v="1"/>
    <x v="2"/>
    <n v="62.25"/>
    <n v="20.75"/>
    <n v="3"/>
    <x v="56"/>
    <x v="14"/>
    <x v="0"/>
    <s v="Impulse Item,Extended Warranty,Impulse Item"/>
    <n v="46.63"/>
    <n v="108.88"/>
  </r>
  <r>
    <x v="2133"/>
    <n v="37"/>
    <x v="1"/>
    <x v="0"/>
    <x v="1"/>
    <x v="2"/>
    <s v="SWT567"/>
    <n v="2"/>
    <x v="1"/>
    <x v="4"/>
    <n v="4595"/>
    <n v="459.5"/>
    <n v="10"/>
    <x v="56"/>
    <x v="14"/>
    <x v="3"/>
    <s v="Extended Warranty"/>
    <n v="86.14"/>
    <n v="4681.1400000000003"/>
  </r>
  <r>
    <x v="2134"/>
    <n v="37"/>
    <x v="1"/>
    <x v="1"/>
    <x v="0"/>
    <x v="3"/>
    <s v="TBL345"/>
    <n v="1"/>
    <x v="1"/>
    <x v="4"/>
    <n v="1572.82"/>
    <n v="786.41"/>
    <n v="2"/>
    <x v="56"/>
    <x v="14"/>
    <x v="4"/>
    <s v="Extended Warranty"/>
    <n v="60.35"/>
    <n v="1633.1699999999998"/>
  </r>
  <r>
    <x v="2135"/>
    <n v="38"/>
    <x v="1"/>
    <x v="0"/>
    <x v="0"/>
    <x v="0"/>
    <s v="SMP234"/>
    <n v="3"/>
    <x v="1"/>
    <x v="1"/>
    <n v="5698.4"/>
    <n v="1139.68"/>
    <n v="5"/>
    <x v="56"/>
    <x v="14"/>
    <x v="4"/>
    <s v="Accessory, Extended Warranty"/>
    <n v="137.94"/>
    <n v="5836.3399999999992"/>
  </r>
  <r>
    <x v="695"/>
    <n v="39"/>
    <x v="1"/>
    <x v="1"/>
    <x v="0"/>
    <x v="0"/>
    <s v="SKU1004"/>
    <n v="2"/>
    <x v="1"/>
    <x v="0"/>
    <n v="5538.33"/>
    <n v="791.19"/>
    <n v="7"/>
    <x v="56"/>
    <x v="14"/>
    <x v="0"/>
    <s v="Accessory"/>
    <n v="15.84"/>
    <n v="5554.17"/>
  </r>
  <r>
    <x v="2136"/>
    <n v="39"/>
    <x v="1"/>
    <x v="1"/>
    <x v="0"/>
    <x v="1"/>
    <s v="LTP123"/>
    <n v="3"/>
    <x v="1"/>
    <x v="4"/>
    <n v="2022.96"/>
    <n v="674.32"/>
    <n v="3"/>
    <x v="56"/>
    <x v="14"/>
    <x v="3"/>
    <s v="Accessory, Extended Warranty, Extended Warranty"/>
    <n v="156.05000000000001"/>
    <n v="2179.0100000000002"/>
  </r>
  <r>
    <x v="636"/>
    <n v="40"/>
    <x v="1"/>
    <x v="1"/>
    <x v="0"/>
    <x v="3"/>
    <s v="SKU1002"/>
    <n v="3"/>
    <x v="1"/>
    <x v="3"/>
    <n v="247.03"/>
    <n v="247.03"/>
    <n v="1"/>
    <x v="56"/>
    <x v="14"/>
    <x v="0"/>
    <s v="Impulse Item"/>
    <n v="16.989999999999998"/>
    <n v="264.02"/>
  </r>
  <r>
    <x v="2137"/>
    <n v="40"/>
    <x v="1"/>
    <x v="1"/>
    <x v="0"/>
    <x v="0"/>
    <s v="SKU1004"/>
    <n v="2"/>
    <x v="1"/>
    <x v="0"/>
    <n v="4747.1400000000003"/>
    <n v="791.19"/>
    <n v="6"/>
    <x v="56"/>
    <x v="14"/>
    <x v="2"/>
    <s v="Impulse Item,Impulse Item,Extended Warranty"/>
    <n v="57.62"/>
    <n v="4804.76"/>
  </r>
  <r>
    <x v="2138"/>
    <n v="42"/>
    <x v="1"/>
    <x v="1"/>
    <x v="0"/>
    <x v="3"/>
    <s v="TBL345"/>
    <n v="2"/>
    <x v="1"/>
    <x v="4"/>
    <n v="3932.05"/>
    <n v="786.41"/>
    <n v="5"/>
    <x v="56"/>
    <x v="14"/>
    <x v="3"/>
    <m/>
    <n v="0"/>
    <n v="3932.05"/>
  </r>
  <r>
    <x v="2139"/>
    <n v="43"/>
    <x v="1"/>
    <x v="0"/>
    <x v="0"/>
    <x v="3"/>
    <s v="SKU1002"/>
    <n v="3"/>
    <x v="0"/>
    <x v="0"/>
    <n v="741.09"/>
    <n v="247.03"/>
    <n v="3"/>
    <x v="56"/>
    <x v="14"/>
    <x v="1"/>
    <s v="Extended Warranty,Accessory,Accessory"/>
    <n v="86.06"/>
    <n v="827.15000000000009"/>
  </r>
  <r>
    <x v="2140"/>
    <n v="43"/>
    <x v="1"/>
    <x v="1"/>
    <x v="0"/>
    <x v="4"/>
    <s v="HDP456"/>
    <n v="4"/>
    <x v="1"/>
    <x v="3"/>
    <n v="361.18"/>
    <n v="361.18"/>
    <n v="1"/>
    <x v="56"/>
    <x v="14"/>
    <x v="1"/>
    <s v="Extended Warranty, Accessory"/>
    <n v="155.77000000000001"/>
    <n v="516.95000000000005"/>
  </r>
  <r>
    <x v="571"/>
    <n v="44"/>
    <x v="1"/>
    <x v="1"/>
    <x v="0"/>
    <x v="0"/>
    <s v="SKU1001"/>
    <n v="5"/>
    <x v="1"/>
    <x v="0"/>
    <n v="20.75"/>
    <n v="20.75"/>
    <n v="1"/>
    <x v="56"/>
    <x v="14"/>
    <x v="2"/>
    <m/>
    <n v="0"/>
    <n v="20.75"/>
  </r>
  <r>
    <x v="2141"/>
    <n v="45"/>
    <x v="1"/>
    <x v="0"/>
    <x v="0"/>
    <x v="4"/>
    <s v="HDP456"/>
    <n v="3"/>
    <x v="1"/>
    <x v="1"/>
    <n v="361.18"/>
    <n v="361.18"/>
    <n v="1"/>
    <x v="56"/>
    <x v="14"/>
    <x v="1"/>
    <m/>
    <n v="0"/>
    <n v="361.18"/>
  </r>
  <r>
    <x v="2142"/>
    <n v="46"/>
    <x v="1"/>
    <x v="1"/>
    <x v="0"/>
    <x v="1"/>
    <s v="LTP123"/>
    <n v="2"/>
    <x v="0"/>
    <x v="4"/>
    <n v="3371.6"/>
    <n v="674.32"/>
    <n v="5"/>
    <x v="56"/>
    <x v="14"/>
    <x v="1"/>
    <s v="Extended Warranty"/>
    <n v="81.45"/>
    <n v="3453.0499999999997"/>
  </r>
  <r>
    <x v="1593"/>
    <n v="46"/>
    <x v="1"/>
    <x v="1"/>
    <x v="1"/>
    <x v="0"/>
    <s v="SMP234"/>
    <n v="4"/>
    <x v="0"/>
    <x v="4"/>
    <n v="5698.4"/>
    <n v="1139.68"/>
    <n v="5"/>
    <x v="56"/>
    <x v="14"/>
    <x v="3"/>
    <m/>
    <n v="0"/>
    <n v="5698.4"/>
  </r>
  <r>
    <x v="815"/>
    <n v="49"/>
    <x v="1"/>
    <x v="0"/>
    <x v="0"/>
    <x v="0"/>
    <s v="SKU1001"/>
    <n v="5"/>
    <x v="1"/>
    <x v="1"/>
    <n v="207.5"/>
    <n v="20.75"/>
    <n v="10"/>
    <x v="56"/>
    <x v="14"/>
    <x v="2"/>
    <m/>
    <n v="0"/>
    <n v="207.5"/>
  </r>
  <r>
    <x v="2143"/>
    <n v="49"/>
    <x v="1"/>
    <x v="1"/>
    <x v="0"/>
    <x v="3"/>
    <s v="TBL345"/>
    <n v="3"/>
    <x v="1"/>
    <x v="3"/>
    <n v="4718.46"/>
    <n v="786.41"/>
    <n v="6"/>
    <x v="56"/>
    <x v="14"/>
    <x v="4"/>
    <s v="Impulse Item, Accessory"/>
    <n v="115.41"/>
    <n v="4833.87"/>
  </r>
  <r>
    <x v="1837"/>
    <n v="49"/>
    <x v="1"/>
    <x v="1"/>
    <x v="0"/>
    <x v="1"/>
    <s v="LTP123"/>
    <n v="4"/>
    <x v="0"/>
    <x v="3"/>
    <n v="6068.88"/>
    <n v="674.32"/>
    <n v="9"/>
    <x v="56"/>
    <x v="14"/>
    <x v="3"/>
    <m/>
    <n v="0"/>
    <n v="6068.88"/>
  </r>
  <r>
    <x v="2144"/>
    <n v="50"/>
    <x v="1"/>
    <x v="1"/>
    <x v="0"/>
    <x v="4"/>
    <s v="HDP456"/>
    <n v="2"/>
    <x v="0"/>
    <x v="3"/>
    <n v="2889.44"/>
    <n v="361.18"/>
    <n v="8"/>
    <x v="56"/>
    <x v="14"/>
    <x v="3"/>
    <s v="Extended Warranty, Accessory, Extended Warranty"/>
    <n v="103.11"/>
    <n v="2992.55"/>
  </r>
  <r>
    <x v="2145"/>
    <n v="52"/>
    <x v="1"/>
    <x v="0"/>
    <x v="0"/>
    <x v="2"/>
    <s v="SWT567"/>
    <n v="4"/>
    <x v="1"/>
    <x v="4"/>
    <n v="3216.5"/>
    <n v="459.5"/>
    <n v="7"/>
    <x v="56"/>
    <x v="14"/>
    <x v="3"/>
    <m/>
    <n v="0"/>
    <n v="3216.5"/>
  </r>
  <r>
    <x v="2146"/>
    <n v="55"/>
    <x v="1"/>
    <x v="1"/>
    <x v="0"/>
    <x v="0"/>
    <s v="SMP234"/>
    <n v="2"/>
    <x v="1"/>
    <x v="4"/>
    <n v="3419.04"/>
    <n v="1139.68"/>
    <n v="3"/>
    <x v="56"/>
    <x v="14"/>
    <x v="1"/>
    <s v="Extended Warranty, Accessory, Accessory"/>
    <n v="148.11000000000001"/>
    <n v="3567.15"/>
  </r>
  <r>
    <x v="2147"/>
    <n v="59"/>
    <x v="2"/>
    <x v="0"/>
    <x v="0"/>
    <x v="3"/>
    <s v="TBL345"/>
    <n v="2"/>
    <x v="1"/>
    <x v="3"/>
    <n v="4718.46"/>
    <n v="786.41"/>
    <n v="6"/>
    <x v="56"/>
    <x v="14"/>
    <x v="4"/>
    <s v="Impulse Item"/>
    <n v="15.65"/>
    <n v="4734.1099999999997"/>
  </r>
  <r>
    <x v="2148"/>
    <n v="60"/>
    <x v="2"/>
    <x v="1"/>
    <x v="0"/>
    <x v="0"/>
    <s v="SKU1001"/>
    <n v="5"/>
    <x v="1"/>
    <x v="1"/>
    <n v="124.5"/>
    <n v="20.75"/>
    <n v="6"/>
    <x v="56"/>
    <x v="14"/>
    <x v="1"/>
    <s v="Extended Warranty,Impulse Item"/>
    <n v="55.5"/>
    <n v="180"/>
  </r>
  <r>
    <x v="2149"/>
    <n v="60"/>
    <x v="2"/>
    <x v="1"/>
    <x v="0"/>
    <x v="1"/>
    <s v="SKU1005"/>
    <n v="3"/>
    <x v="1"/>
    <x v="3"/>
    <n v="1391.88"/>
    <n v="463.96"/>
    <n v="3"/>
    <x v="56"/>
    <x v="14"/>
    <x v="0"/>
    <s v="Impulse Item"/>
    <n v="49.24"/>
    <n v="1441.1200000000001"/>
  </r>
  <r>
    <x v="2150"/>
    <n v="60"/>
    <x v="2"/>
    <x v="0"/>
    <x v="0"/>
    <x v="3"/>
    <s v="TBL345"/>
    <n v="5"/>
    <x v="0"/>
    <x v="1"/>
    <n v="3932.05"/>
    <n v="786.41"/>
    <n v="5"/>
    <x v="56"/>
    <x v="14"/>
    <x v="4"/>
    <s v="Extended Warranty, Accessory, Accessory"/>
    <n v="179.72"/>
    <n v="4111.7700000000004"/>
  </r>
  <r>
    <x v="2151"/>
    <n v="61"/>
    <x v="2"/>
    <x v="1"/>
    <x v="0"/>
    <x v="1"/>
    <s v="LTP123"/>
    <n v="1"/>
    <x v="1"/>
    <x v="1"/>
    <n v="2022.96"/>
    <n v="674.32"/>
    <n v="3"/>
    <x v="56"/>
    <x v="14"/>
    <x v="4"/>
    <m/>
    <n v="0"/>
    <n v="2022.96"/>
  </r>
  <r>
    <x v="2152"/>
    <n v="61"/>
    <x v="2"/>
    <x v="0"/>
    <x v="1"/>
    <x v="1"/>
    <s v="LTP123"/>
    <n v="1"/>
    <x v="1"/>
    <x v="4"/>
    <n v="6743.2"/>
    <n v="674.32"/>
    <n v="10"/>
    <x v="56"/>
    <x v="14"/>
    <x v="1"/>
    <s v="Accessory, Accessory, Impulse Item"/>
    <n v="112.17"/>
    <n v="6855.37"/>
  </r>
  <r>
    <x v="1095"/>
    <n v="64"/>
    <x v="2"/>
    <x v="1"/>
    <x v="0"/>
    <x v="0"/>
    <s v="SKU1001"/>
    <n v="5"/>
    <x v="0"/>
    <x v="2"/>
    <n v="103.75"/>
    <n v="20.75"/>
    <n v="5"/>
    <x v="56"/>
    <x v="14"/>
    <x v="0"/>
    <s v="Extended Warranty"/>
    <n v="34.15"/>
    <n v="137.9"/>
  </r>
  <r>
    <x v="2153"/>
    <n v="64"/>
    <x v="2"/>
    <x v="1"/>
    <x v="0"/>
    <x v="2"/>
    <s v="SWT567"/>
    <n v="1"/>
    <x v="1"/>
    <x v="1"/>
    <n v="3676"/>
    <n v="459.5"/>
    <n v="8"/>
    <x v="56"/>
    <x v="14"/>
    <x v="4"/>
    <s v="Accessory, Accessory"/>
    <n v="106.72"/>
    <n v="3782.72"/>
  </r>
  <r>
    <x v="2154"/>
    <n v="67"/>
    <x v="2"/>
    <x v="1"/>
    <x v="1"/>
    <x v="2"/>
    <s v="SKU1003"/>
    <n v="3"/>
    <x v="1"/>
    <x v="0"/>
    <n v="2534.4899999999998"/>
    <n v="844.83"/>
    <n v="3"/>
    <x v="56"/>
    <x v="14"/>
    <x v="0"/>
    <s v="Extended Warranty,Accessory"/>
    <n v="63.58"/>
    <n v="2598.0699999999997"/>
  </r>
  <r>
    <x v="2155"/>
    <n v="67"/>
    <x v="2"/>
    <x v="0"/>
    <x v="0"/>
    <x v="3"/>
    <s v="TBL345"/>
    <n v="1"/>
    <x v="0"/>
    <x v="4"/>
    <n v="7077.69"/>
    <n v="786.41"/>
    <n v="9"/>
    <x v="56"/>
    <x v="14"/>
    <x v="4"/>
    <s v="Impulse Item"/>
    <n v="10.210000000000001"/>
    <n v="7087.9"/>
  </r>
  <r>
    <x v="2156"/>
    <n v="70"/>
    <x v="2"/>
    <x v="0"/>
    <x v="0"/>
    <x v="0"/>
    <s v="SKU1001"/>
    <n v="5"/>
    <x v="1"/>
    <x v="0"/>
    <n v="186.75"/>
    <n v="20.75"/>
    <n v="9"/>
    <x v="56"/>
    <x v="14"/>
    <x v="2"/>
    <s v="Extended Warranty,Accessory,Impulse Item"/>
    <n v="66.599999999999994"/>
    <n v="253.35"/>
  </r>
  <r>
    <x v="927"/>
    <n v="72"/>
    <x v="2"/>
    <x v="1"/>
    <x v="0"/>
    <x v="2"/>
    <s v="SKU1003"/>
    <n v="3"/>
    <x v="0"/>
    <x v="3"/>
    <n v="1689.66"/>
    <n v="844.83"/>
    <n v="2"/>
    <x v="56"/>
    <x v="14"/>
    <x v="2"/>
    <s v="Accessory"/>
    <n v="49.26"/>
    <n v="1738.92"/>
  </r>
  <r>
    <x v="2157"/>
    <n v="73"/>
    <x v="2"/>
    <x v="1"/>
    <x v="1"/>
    <x v="3"/>
    <s v="SKU1002"/>
    <n v="3"/>
    <x v="1"/>
    <x v="0"/>
    <n v="741.09"/>
    <n v="247.03"/>
    <n v="3"/>
    <x v="56"/>
    <x v="14"/>
    <x v="1"/>
    <s v="Impulse Item,Accessory"/>
    <n v="40.950000000000003"/>
    <n v="782.04000000000008"/>
  </r>
  <r>
    <x v="2158"/>
    <n v="73"/>
    <x v="2"/>
    <x v="1"/>
    <x v="0"/>
    <x v="2"/>
    <s v="SWT567"/>
    <n v="3"/>
    <x v="1"/>
    <x v="3"/>
    <n v="3676"/>
    <n v="459.5"/>
    <n v="8"/>
    <x v="56"/>
    <x v="14"/>
    <x v="3"/>
    <m/>
    <n v="0"/>
    <n v="3676"/>
  </r>
  <r>
    <x v="2159"/>
    <n v="74"/>
    <x v="2"/>
    <x v="0"/>
    <x v="0"/>
    <x v="2"/>
    <s v="SKU1003"/>
    <n v="3"/>
    <x v="1"/>
    <x v="0"/>
    <n v="844.83"/>
    <n v="844.83"/>
    <n v="1"/>
    <x v="56"/>
    <x v="14"/>
    <x v="1"/>
    <s v="Extended Warranty"/>
    <n v="8.52"/>
    <n v="853.35"/>
  </r>
  <r>
    <x v="2160"/>
    <n v="74"/>
    <x v="2"/>
    <x v="0"/>
    <x v="0"/>
    <x v="1"/>
    <s v="SKU1005"/>
    <n v="3"/>
    <x v="1"/>
    <x v="1"/>
    <n v="2319.8000000000002"/>
    <n v="463.96"/>
    <n v="5"/>
    <x v="56"/>
    <x v="14"/>
    <x v="0"/>
    <m/>
    <n v="0"/>
    <n v="2319.8000000000002"/>
  </r>
  <r>
    <x v="2161"/>
    <n v="75"/>
    <x v="2"/>
    <x v="1"/>
    <x v="0"/>
    <x v="2"/>
    <s v="SWT567"/>
    <n v="4"/>
    <x v="1"/>
    <x v="1"/>
    <n v="2297.5"/>
    <n v="459.5"/>
    <n v="5"/>
    <x v="56"/>
    <x v="14"/>
    <x v="3"/>
    <m/>
    <n v="0"/>
    <n v="2297.5"/>
  </r>
  <r>
    <x v="2162"/>
    <n v="75"/>
    <x v="2"/>
    <x v="1"/>
    <x v="0"/>
    <x v="1"/>
    <s v="LTP123"/>
    <n v="4"/>
    <x v="0"/>
    <x v="1"/>
    <n v="2697.28"/>
    <n v="674.32"/>
    <n v="4"/>
    <x v="56"/>
    <x v="14"/>
    <x v="4"/>
    <s v="Impulse Item, Impulse Item, Extended Warranty"/>
    <n v="190.4"/>
    <n v="2887.6800000000003"/>
  </r>
  <r>
    <x v="2163"/>
    <n v="76"/>
    <x v="2"/>
    <x v="0"/>
    <x v="0"/>
    <x v="0"/>
    <s v="SKU1001"/>
    <n v="5"/>
    <x v="0"/>
    <x v="0"/>
    <n v="145.25"/>
    <n v="20.75"/>
    <n v="7"/>
    <x v="56"/>
    <x v="14"/>
    <x v="0"/>
    <s v="Extended Warranty,Extended Warranty,Accessory"/>
    <n v="32.270000000000003"/>
    <n v="177.52"/>
  </r>
  <r>
    <x v="2164"/>
    <n v="76"/>
    <x v="2"/>
    <x v="1"/>
    <x v="0"/>
    <x v="3"/>
    <s v="TBL345"/>
    <n v="1"/>
    <x v="0"/>
    <x v="1"/>
    <n v="2359.23"/>
    <n v="786.41"/>
    <n v="3"/>
    <x v="56"/>
    <x v="14"/>
    <x v="1"/>
    <s v="Extended Warranty, Impulse Item"/>
    <n v="102.82"/>
    <n v="2462.0500000000002"/>
  </r>
  <r>
    <x v="2165"/>
    <n v="77"/>
    <x v="2"/>
    <x v="1"/>
    <x v="0"/>
    <x v="1"/>
    <s v="LTP123"/>
    <n v="4"/>
    <x v="1"/>
    <x v="4"/>
    <n v="3371.6"/>
    <n v="674.32"/>
    <n v="5"/>
    <x v="56"/>
    <x v="14"/>
    <x v="4"/>
    <m/>
    <n v="0"/>
    <n v="3371.6"/>
  </r>
  <r>
    <x v="2166"/>
    <n v="78"/>
    <x v="2"/>
    <x v="1"/>
    <x v="0"/>
    <x v="1"/>
    <s v="LTP123"/>
    <n v="2"/>
    <x v="1"/>
    <x v="4"/>
    <n v="3371.6"/>
    <n v="674.32"/>
    <n v="5"/>
    <x v="56"/>
    <x v="14"/>
    <x v="1"/>
    <s v="Accessory, Accessory"/>
    <n v="125.68"/>
    <n v="3497.2799999999997"/>
  </r>
  <r>
    <x v="2167"/>
    <n v="79"/>
    <x v="2"/>
    <x v="0"/>
    <x v="1"/>
    <x v="0"/>
    <s v="SKU1004"/>
    <n v="2"/>
    <x v="1"/>
    <x v="1"/>
    <n v="6329.52"/>
    <n v="791.19"/>
    <n v="8"/>
    <x v="56"/>
    <x v="14"/>
    <x v="2"/>
    <s v="Impulse Item,Accessory"/>
    <n v="35.46"/>
    <n v="6364.9800000000005"/>
  </r>
  <r>
    <x v="2168"/>
    <n v="80"/>
    <x v="2"/>
    <x v="0"/>
    <x v="0"/>
    <x v="2"/>
    <s v="SWT567"/>
    <n v="1"/>
    <x v="0"/>
    <x v="3"/>
    <n v="919"/>
    <n v="459.5"/>
    <n v="2"/>
    <x v="56"/>
    <x v="14"/>
    <x v="4"/>
    <s v="Accessory, Impulse Item"/>
    <n v="121.82"/>
    <n v="1040.82"/>
  </r>
  <r>
    <x v="2169"/>
    <n v="19"/>
    <x v="0"/>
    <x v="0"/>
    <x v="0"/>
    <x v="0"/>
    <s v="SKU1004"/>
    <n v="2"/>
    <x v="1"/>
    <x v="0"/>
    <n v="7911.9"/>
    <n v="791.19"/>
    <n v="10"/>
    <x v="57"/>
    <x v="14"/>
    <x v="1"/>
    <m/>
    <n v="0"/>
    <n v="7911.9"/>
  </r>
  <r>
    <x v="2170"/>
    <n v="20"/>
    <x v="0"/>
    <x v="0"/>
    <x v="0"/>
    <x v="1"/>
    <s v="SKU1005"/>
    <n v="3"/>
    <x v="1"/>
    <x v="0"/>
    <n v="927.92"/>
    <n v="463.96"/>
    <n v="2"/>
    <x v="57"/>
    <x v="14"/>
    <x v="2"/>
    <s v="Extended Warranty"/>
    <n v="6.22"/>
    <n v="934.14"/>
  </r>
  <r>
    <x v="2171"/>
    <n v="22"/>
    <x v="0"/>
    <x v="1"/>
    <x v="0"/>
    <x v="1"/>
    <s v="SKU1005"/>
    <n v="3"/>
    <x v="1"/>
    <x v="2"/>
    <n v="1391.88"/>
    <n v="463.96"/>
    <n v="3"/>
    <x v="57"/>
    <x v="14"/>
    <x v="2"/>
    <s v="Impulse Item,Impulse Item,Impulse Item"/>
    <n v="82.31"/>
    <n v="1474.19"/>
  </r>
  <r>
    <x v="2172"/>
    <n v="22"/>
    <x v="0"/>
    <x v="1"/>
    <x v="0"/>
    <x v="0"/>
    <s v="SKU1004"/>
    <n v="2"/>
    <x v="1"/>
    <x v="0"/>
    <n v="5538.33"/>
    <n v="791.19"/>
    <n v="7"/>
    <x v="57"/>
    <x v="14"/>
    <x v="0"/>
    <s v="Extended Warranty,Accessory,Accessory"/>
    <n v="54.54"/>
    <n v="5592.87"/>
  </r>
  <r>
    <x v="2173"/>
    <n v="23"/>
    <x v="0"/>
    <x v="0"/>
    <x v="0"/>
    <x v="2"/>
    <s v="SWT567"/>
    <n v="5"/>
    <x v="0"/>
    <x v="3"/>
    <n v="459.5"/>
    <n v="459.5"/>
    <n v="1"/>
    <x v="57"/>
    <x v="14"/>
    <x v="1"/>
    <s v="Extended Warranty, Impulse Item"/>
    <n v="104.2"/>
    <n v="563.70000000000005"/>
  </r>
  <r>
    <x v="2174"/>
    <n v="24"/>
    <x v="0"/>
    <x v="1"/>
    <x v="0"/>
    <x v="2"/>
    <s v="SKU1003"/>
    <n v="3"/>
    <x v="1"/>
    <x v="0"/>
    <n v="6758.64"/>
    <n v="844.83"/>
    <n v="8"/>
    <x v="57"/>
    <x v="14"/>
    <x v="0"/>
    <m/>
    <n v="0"/>
    <n v="6758.64"/>
  </r>
  <r>
    <x v="2175"/>
    <n v="24"/>
    <x v="0"/>
    <x v="1"/>
    <x v="0"/>
    <x v="4"/>
    <s v="HDP456"/>
    <n v="1"/>
    <x v="1"/>
    <x v="3"/>
    <n v="2889.44"/>
    <n v="361.18"/>
    <n v="8"/>
    <x v="57"/>
    <x v="14"/>
    <x v="3"/>
    <s v="Extended Warranty, Impulse Item, Extended Warranty"/>
    <n v="146.68"/>
    <n v="3036.12"/>
  </r>
  <r>
    <x v="2176"/>
    <n v="24"/>
    <x v="0"/>
    <x v="1"/>
    <x v="0"/>
    <x v="0"/>
    <s v="SMP234"/>
    <n v="3"/>
    <x v="1"/>
    <x v="4"/>
    <n v="5698.4"/>
    <n v="1139.68"/>
    <n v="5"/>
    <x v="57"/>
    <x v="14"/>
    <x v="4"/>
    <s v="Accessory, Accessory"/>
    <n v="84.29"/>
    <n v="5782.69"/>
  </r>
  <r>
    <x v="2177"/>
    <n v="26"/>
    <x v="0"/>
    <x v="0"/>
    <x v="1"/>
    <x v="2"/>
    <s v="SKU1003"/>
    <n v="3"/>
    <x v="1"/>
    <x v="3"/>
    <n v="7603.47"/>
    <n v="844.83"/>
    <n v="9"/>
    <x v="57"/>
    <x v="14"/>
    <x v="2"/>
    <s v="Impulse Item,Accessory,Impulse Item"/>
    <n v="86.23"/>
    <n v="7689.7"/>
  </r>
  <r>
    <x v="2178"/>
    <n v="26"/>
    <x v="0"/>
    <x v="1"/>
    <x v="0"/>
    <x v="0"/>
    <s v="SMP234"/>
    <n v="2"/>
    <x v="1"/>
    <x v="4"/>
    <n v="10257.120000000001"/>
    <n v="1139.68"/>
    <n v="9"/>
    <x v="57"/>
    <x v="14"/>
    <x v="1"/>
    <s v="Impulse Item, Extended Warranty"/>
    <n v="67.8"/>
    <n v="10324.92"/>
  </r>
  <r>
    <x v="2179"/>
    <n v="29"/>
    <x v="0"/>
    <x v="1"/>
    <x v="0"/>
    <x v="0"/>
    <s v="SMP234"/>
    <n v="4"/>
    <x v="1"/>
    <x v="4"/>
    <n v="5698.4"/>
    <n v="1139.68"/>
    <n v="5"/>
    <x v="57"/>
    <x v="14"/>
    <x v="4"/>
    <s v="Impulse Item, Accessory"/>
    <n v="131.22999999999999"/>
    <n v="5829.6299999999992"/>
  </r>
  <r>
    <x v="2180"/>
    <n v="30"/>
    <x v="0"/>
    <x v="0"/>
    <x v="0"/>
    <x v="0"/>
    <s v="SKU1001"/>
    <n v="5"/>
    <x v="0"/>
    <x v="3"/>
    <n v="207.5"/>
    <n v="20.75"/>
    <n v="10"/>
    <x v="57"/>
    <x v="14"/>
    <x v="0"/>
    <s v="Accessory,Extended Warranty"/>
    <n v="33.85"/>
    <n v="241.35"/>
  </r>
  <r>
    <x v="2181"/>
    <n v="31"/>
    <x v="0"/>
    <x v="1"/>
    <x v="0"/>
    <x v="4"/>
    <s v="HDP456"/>
    <n v="1"/>
    <x v="0"/>
    <x v="3"/>
    <n v="722.36"/>
    <n v="361.18"/>
    <n v="2"/>
    <x v="57"/>
    <x v="14"/>
    <x v="4"/>
    <s v="Impulse Item, Impulse Item"/>
    <n v="154.47"/>
    <n v="876.83"/>
  </r>
  <r>
    <x v="2182"/>
    <n v="33"/>
    <x v="0"/>
    <x v="0"/>
    <x v="0"/>
    <x v="3"/>
    <s v="SKU1002"/>
    <n v="3"/>
    <x v="1"/>
    <x v="1"/>
    <n v="247.03"/>
    <n v="247.03"/>
    <n v="1"/>
    <x v="57"/>
    <x v="14"/>
    <x v="1"/>
    <m/>
    <n v="0"/>
    <n v="247.03"/>
  </r>
  <r>
    <x v="2183"/>
    <n v="35"/>
    <x v="0"/>
    <x v="1"/>
    <x v="1"/>
    <x v="3"/>
    <s v="SKU1002"/>
    <n v="3"/>
    <x v="1"/>
    <x v="3"/>
    <n v="1235.1500000000001"/>
    <n v="247.03"/>
    <n v="5"/>
    <x v="57"/>
    <x v="14"/>
    <x v="0"/>
    <s v="Accessory,Extended Warranty"/>
    <n v="56.71"/>
    <n v="1291.8600000000001"/>
  </r>
  <r>
    <x v="2184"/>
    <n v="35"/>
    <x v="0"/>
    <x v="0"/>
    <x v="0"/>
    <x v="4"/>
    <s v="HDP456"/>
    <n v="5"/>
    <x v="0"/>
    <x v="3"/>
    <n v="2167.08"/>
    <n v="361.18"/>
    <n v="6"/>
    <x v="57"/>
    <x v="14"/>
    <x v="3"/>
    <s v="Accessory, Impulse Item, Impulse Item"/>
    <n v="73.930000000000007"/>
    <n v="2241.0099999999998"/>
  </r>
  <r>
    <x v="2185"/>
    <n v="35"/>
    <x v="0"/>
    <x v="1"/>
    <x v="1"/>
    <x v="2"/>
    <s v="SWT567"/>
    <n v="3"/>
    <x v="0"/>
    <x v="3"/>
    <n v="3676"/>
    <n v="459.5"/>
    <n v="8"/>
    <x v="57"/>
    <x v="14"/>
    <x v="3"/>
    <s v="Impulse Item, Accessory"/>
    <n v="177.39"/>
    <n v="3853.39"/>
  </r>
  <r>
    <x v="2186"/>
    <n v="37"/>
    <x v="1"/>
    <x v="0"/>
    <x v="0"/>
    <x v="0"/>
    <s v="SKU1004"/>
    <n v="2"/>
    <x v="1"/>
    <x v="0"/>
    <n v="7120.71"/>
    <n v="791.19"/>
    <n v="9"/>
    <x v="57"/>
    <x v="14"/>
    <x v="2"/>
    <s v="Accessory,Impulse Item,Accessory"/>
    <n v="119.09"/>
    <n v="7239.8"/>
  </r>
  <r>
    <x v="2187"/>
    <n v="38"/>
    <x v="1"/>
    <x v="0"/>
    <x v="1"/>
    <x v="1"/>
    <s v="SKU1005"/>
    <n v="3"/>
    <x v="0"/>
    <x v="0"/>
    <n v="3247.72"/>
    <n v="463.96"/>
    <n v="7"/>
    <x v="57"/>
    <x v="14"/>
    <x v="0"/>
    <s v="Extended Warranty"/>
    <n v="21.28"/>
    <n v="3269"/>
  </r>
  <r>
    <x v="2188"/>
    <n v="38"/>
    <x v="1"/>
    <x v="1"/>
    <x v="0"/>
    <x v="2"/>
    <s v="SWT567"/>
    <n v="4"/>
    <x v="1"/>
    <x v="1"/>
    <n v="4135.5"/>
    <n v="459.5"/>
    <n v="9"/>
    <x v="57"/>
    <x v="14"/>
    <x v="3"/>
    <s v="Accessory"/>
    <n v="32.74"/>
    <n v="4168.24"/>
  </r>
  <r>
    <x v="2189"/>
    <n v="40"/>
    <x v="1"/>
    <x v="1"/>
    <x v="0"/>
    <x v="3"/>
    <s v="TBL345"/>
    <n v="1"/>
    <x v="0"/>
    <x v="4"/>
    <n v="4718.46"/>
    <n v="786.41"/>
    <n v="6"/>
    <x v="57"/>
    <x v="14"/>
    <x v="3"/>
    <s v="Extended Warranty, Impulse Item"/>
    <n v="136.24"/>
    <n v="4854.7"/>
  </r>
  <r>
    <x v="2190"/>
    <n v="42"/>
    <x v="1"/>
    <x v="1"/>
    <x v="0"/>
    <x v="1"/>
    <s v="SKU1005"/>
    <n v="3"/>
    <x v="1"/>
    <x v="0"/>
    <n v="4175.6400000000003"/>
    <n v="463.96"/>
    <n v="9"/>
    <x v="57"/>
    <x v="14"/>
    <x v="0"/>
    <m/>
    <n v="0"/>
    <n v="4175.6400000000003"/>
  </r>
  <r>
    <x v="2191"/>
    <n v="42"/>
    <x v="1"/>
    <x v="1"/>
    <x v="1"/>
    <x v="0"/>
    <s v="SKU1001"/>
    <n v="5"/>
    <x v="0"/>
    <x v="2"/>
    <n v="103.75"/>
    <n v="20.75"/>
    <n v="5"/>
    <x v="57"/>
    <x v="14"/>
    <x v="0"/>
    <m/>
    <n v="0"/>
    <n v="103.75"/>
  </r>
  <r>
    <x v="2192"/>
    <n v="43"/>
    <x v="1"/>
    <x v="1"/>
    <x v="0"/>
    <x v="2"/>
    <s v="SKU1003"/>
    <n v="3"/>
    <x v="1"/>
    <x v="1"/>
    <n v="6758.64"/>
    <n v="844.83"/>
    <n v="8"/>
    <x v="57"/>
    <x v="14"/>
    <x v="0"/>
    <s v="Accessory,Extended Warranty"/>
    <n v="74.28"/>
    <n v="6832.92"/>
  </r>
  <r>
    <x v="2193"/>
    <n v="44"/>
    <x v="1"/>
    <x v="1"/>
    <x v="1"/>
    <x v="2"/>
    <s v="SKU1003"/>
    <n v="3"/>
    <x v="0"/>
    <x v="3"/>
    <n v="5913.81"/>
    <n v="844.83"/>
    <n v="7"/>
    <x v="57"/>
    <x v="14"/>
    <x v="2"/>
    <m/>
    <n v="0"/>
    <n v="5913.81"/>
  </r>
  <r>
    <x v="2194"/>
    <n v="44"/>
    <x v="1"/>
    <x v="1"/>
    <x v="1"/>
    <x v="2"/>
    <s v="SWT567"/>
    <n v="4"/>
    <x v="0"/>
    <x v="1"/>
    <n v="3216.5"/>
    <n v="459.5"/>
    <n v="7"/>
    <x v="57"/>
    <x v="14"/>
    <x v="1"/>
    <s v="Accessory, Accessory"/>
    <n v="115.28"/>
    <n v="3331.78"/>
  </r>
  <r>
    <x v="2195"/>
    <n v="44"/>
    <x v="1"/>
    <x v="0"/>
    <x v="0"/>
    <x v="4"/>
    <s v="HDP456"/>
    <n v="1"/>
    <x v="0"/>
    <x v="1"/>
    <n v="1444.72"/>
    <n v="361.18"/>
    <n v="4"/>
    <x v="57"/>
    <x v="14"/>
    <x v="4"/>
    <s v="Impulse Item, Accessory, Impulse Item"/>
    <n v="167"/>
    <n v="1611.72"/>
  </r>
  <r>
    <x v="2196"/>
    <n v="45"/>
    <x v="1"/>
    <x v="0"/>
    <x v="1"/>
    <x v="3"/>
    <s v="TBL345"/>
    <n v="1"/>
    <x v="1"/>
    <x v="4"/>
    <n v="7864.1"/>
    <n v="786.41"/>
    <n v="10"/>
    <x v="57"/>
    <x v="14"/>
    <x v="3"/>
    <s v="Accessory, Extended Warranty, Extended Warranty"/>
    <n v="152.30000000000001"/>
    <n v="8016.4000000000005"/>
  </r>
  <r>
    <x v="2197"/>
    <n v="46"/>
    <x v="1"/>
    <x v="0"/>
    <x v="0"/>
    <x v="2"/>
    <s v="SWT567"/>
    <n v="5"/>
    <x v="0"/>
    <x v="4"/>
    <n v="2297.5"/>
    <n v="459.5"/>
    <n v="5"/>
    <x v="57"/>
    <x v="14"/>
    <x v="4"/>
    <s v="Impulse Item"/>
    <n v="52.71"/>
    <n v="2350.21"/>
  </r>
  <r>
    <x v="2198"/>
    <n v="47"/>
    <x v="1"/>
    <x v="1"/>
    <x v="0"/>
    <x v="2"/>
    <s v="SKU1003"/>
    <n v="3"/>
    <x v="0"/>
    <x v="1"/>
    <n v="5913.81"/>
    <n v="844.83"/>
    <n v="7"/>
    <x v="57"/>
    <x v="14"/>
    <x v="2"/>
    <s v="Impulse Item"/>
    <n v="48.64"/>
    <n v="5962.4500000000007"/>
  </r>
  <r>
    <x v="2199"/>
    <n v="50"/>
    <x v="1"/>
    <x v="1"/>
    <x v="0"/>
    <x v="2"/>
    <s v="SWT567"/>
    <n v="5"/>
    <x v="1"/>
    <x v="1"/>
    <n v="2757"/>
    <n v="459.5"/>
    <n v="6"/>
    <x v="57"/>
    <x v="14"/>
    <x v="1"/>
    <s v="Impulse Item, Extended Warranty"/>
    <n v="80.59"/>
    <n v="2837.59"/>
  </r>
  <r>
    <x v="2200"/>
    <n v="51"/>
    <x v="1"/>
    <x v="0"/>
    <x v="0"/>
    <x v="4"/>
    <s v="HDP456"/>
    <n v="1"/>
    <x v="1"/>
    <x v="4"/>
    <n v="3250.62"/>
    <n v="361.18"/>
    <n v="9"/>
    <x v="57"/>
    <x v="14"/>
    <x v="1"/>
    <s v="Extended Warranty, Extended Warranty, Impulse Item"/>
    <n v="188.98"/>
    <n v="3439.6"/>
  </r>
  <r>
    <x v="2201"/>
    <n v="51"/>
    <x v="1"/>
    <x v="1"/>
    <x v="0"/>
    <x v="4"/>
    <s v="HDP456"/>
    <n v="2"/>
    <x v="0"/>
    <x v="3"/>
    <n v="3611.8"/>
    <n v="361.18"/>
    <n v="10"/>
    <x v="57"/>
    <x v="14"/>
    <x v="4"/>
    <m/>
    <n v="0"/>
    <n v="3611.8"/>
  </r>
  <r>
    <x v="2202"/>
    <n v="53"/>
    <x v="1"/>
    <x v="1"/>
    <x v="0"/>
    <x v="0"/>
    <s v="SKU1001"/>
    <n v="5"/>
    <x v="1"/>
    <x v="1"/>
    <n v="186.75"/>
    <n v="20.75"/>
    <n v="9"/>
    <x v="57"/>
    <x v="14"/>
    <x v="0"/>
    <s v="Accessory,Accessory"/>
    <n v="33.19"/>
    <n v="219.94"/>
  </r>
  <r>
    <x v="2203"/>
    <n v="55"/>
    <x v="1"/>
    <x v="1"/>
    <x v="0"/>
    <x v="4"/>
    <s v="HDP456"/>
    <n v="4"/>
    <x v="1"/>
    <x v="1"/>
    <n v="1805.9"/>
    <n v="361.18"/>
    <n v="5"/>
    <x v="57"/>
    <x v="14"/>
    <x v="1"/>
    <s v="Accessory, Impulse Item"/>
    <n v="98.93"/>
    <n v="1904.8300000000002"/>
  </r>
  <r>
    <x v="2204"/>
    <n v="56"/>
    <x v="2"/>
    <x v="1"/>
    <x v="1"/>
    <x v="3"/>
    <s v="TBL345"/>
    <n v="2"/>
    <x v="1"/>
    <x v="1"/>
    <n v="7077.69"/>
    <n v="786.41"/>
    <n v="9"/>
    <x v="57"/>
    <x v="14"/>
    <x v="4"/>
    <s v="Accessory"/>
    <n v="52.32"/>
    <n v="7130.0099999999993"/>
  </r>
  <r>
    <x v="2205"/>
    <n v="57"/>
    <x v="2"/>
    <x v="0"/>
    <x v="0"/>
    <x v="3"/>
    <s v="SKU1002"/>
    <n v="3"/>
    <x v="1"/>
    <x v="0"/>
    <n v="1235.1500000000001"/>
    <n v="247.03"/>
    <n v="5"/>
    <x v="57"/>
    <x v="14"/>
    <x v="2"/>
    <s v="Accessory,Accessory"/>
    <n v="52.9"/>
    <n v="1288.0500000000002"/>
  </r>
  <r>
    <x v="2206"/>
    <n v="58"/>
    <x v="2"/>
    <x v="0"/>
    <x v="0"/>
    <x v="2"/>
    <s v="SWT567"/>
    <n v="3"/>
    <x v="1"/>
    <x v="1"/>
    <n v="1378.5"/>
    <n v="459.5"/>
    <n v="3"/>
    <x v="57"/>
    <x v="14"/>
    <x v="3"/>
    <s v="Accessory, Extended Warranty"/>
    <n v="22.08"/>
    <n v="1400.58"/>
  </r>
  <r>
    <x v="218"/>
    <n v="59"/>
    <x v="2"/>
    <x v="1"/>
    <x v="1"/>
    <x v="0"/>
    <s v="SKU1004"/>
    <n v="2"/>
    <x v="0"/>
    <x v="3"/>
    <n v="1582.38"/>
    <n v="791.19"/>
    <n v="2"/>
    <x v="57"/>
    <x v="14"/>
    <x v="0"/>
    <s v="Accessory,Accessory,Accessory"/>
    <n v="82.54"/>
    <n v="1664.92"/>
  </r>
  <r>
    <x v="2207"/>
    <n v="59"/>
    <x v="2"/>
    <x v="0"/>
    <x v="0"/>
    <x v="0"/>
    <s v="SKU1004"/>
    <n v="2"/>
    <x v="1"/>
    <x v="1"/>
    <n v="3955.95"/>
    <n v="791.19"/>
    <n v="5"/>
    <x v="57"/>
    <x v="14"/>
    <x v="1"/>
    <s v="Accessory"/>
    <n v="13.44"/>
    <n v="3969.39"/>
  </r>
  <r>
    <x v="2208"/>
    <n v="64"/>
    <x v="2"/>
    <x v="0"/>
    <x v="0"/>
    <x v="1"/>
    <s v="SKU1005"/>
    <n v="3"/>
    <x v="0"/>
    <x v="3"/>
    <n v="927.92"/>
    <n v="463.96"/>
    <n v="2"/>
    <x v="57"/>
    <x v="14"/>
    <x v="0"/>
    <m/>
    <n v="0"/>
    <n v="927.92"/>
  </r>
  <r>
    <x v="2209"/>
    <n v="65"/>
    <x v="2"/>
    <x v="1"/>
    <x v="0"/>
    <x v="0"/>
    <s v="SMP234"/>
    <n v="3"/>
    <x v="1"/>
    <x v="3"/>
    <n v="10257.120000000001"/>
    <n v="1139.68"/>
    <n v="9"/>
    <x v="57"/>
    <x v="14"/>
    <x v="3"/>
    <m/>
    <n v="0"/>
    <n v="10257.120000000001"/>
  </r>
  <r>
    <x v="2210"/>
    <n v="65"/>
    <x v="2"/>
    <x v="1"/>
    <x v="0"/>
    <x v="3"/>
    <s v="TBL345"/>
    <n v="2"/>
    <x v="1"/>
    <x v="4"/>
    <n v="2359.23"/>
    <n v="786.41"/>
    <n v="3"/>
    <x v="57"/>
    <x v="14"/>
    <x v="3"/>
    <s v="Accessory"/>
    <n v="40.450000000000003"/>
    <n v="2399.6799999999998"/>
  </r>
  <r>
    <x v="2211"/>
    <n v="67"/>
    <x v="2"/>
    <x v="0"/>
    <x v="0"/>
    <x v="4"/>
    <s v="HDP456"/>
    <n v="2"/>
    <x v="0"/>
    <x v="3"/>
    <n v="2889.44"/>
    <n v="361.18"/>
    <n v="8"/>
    <x v="57"/>
    <x v="14"/>
    <x v="3"/>
    <s v="Accessory, Accessory"/>
    <n v="96.78"/>
    <n v="2986.2200000000003"/>
  </r>
  <r>
    <x v="2212"/>
    <n v="67"/>
    <x v="2"/>
    <x v="0"/>
    <x v="0"/>
    <x v="2"/>
    <s v="SWT567"/>
    <n v="3"/>
    <x v="1"/>
    <x v="3"/>
    <n v="4595"/>
    <n v="459.5"/>
    <n v="10"/>
    <x v="57"/>
    <x v="14"/>
    <x v="1"/>
    <m/>
    <n v="0"/>
    <n v="4595"/>
  </r>
  <r>
    <x v="2213"/>
    <n v="67"/>
    <x v="2"/>
    <x v="0"/>
    <x v="0"/>
    <x v="1"/>
    <s v="LTP123"/>
    <n v="3"/>
    <x v="1"/>
    <x v="4"/>
    <n v="6743.2"/>
    <n v="674.32"/>
    <n v="10"/>
    <x v="57"/>
    <x v="14"/>
    <x v="4"/>
    <s v="Impulse Item, Extended Warranty, Accessory"/>
    <n v="122.99"/>
    <n v="6866.19"/>
  </r>
  <r>
    <x v="2214"/>
    <n v="67"/>
    <x v="2"/>
    <x v="1"/>
    <x v="0"/>
    <x v="0"/>
    <s v="SMP234"/>
    <n v="4"/>
    <x v="0"/>
    <x v="4"/>
    <n v="11396.8"/>
    <n v="1139.68"/>
    <n v="10"/>
    <x v="57"/>
    <x v="14"/>
    <x v="3"/>
    <m/>
    <n v="0"/>
    <n v="11396.8"/>
  </r>
  <r>
    <x v="2215"/>
    <n v="69"/>
    <x v="2"/>
    <x v="1"/>
    <x v="0"/>
    <x v="0"/>
    <s v="SKU1004"/>
    <n v="2"/>
    <x v="0"/>
    <x v="3"/>
    <n v="3955.95"/>
    <n v="791.19"/>
    <n v="5"/>
    <x v="57"/>
    <x v="14"/>
    <x v="2"/>
    <s v="Extended Warranty,Accessory"/>
    <n v="55.43"/>
    <n v="4011.3799999999997"/>
  </r>
  <r>
    <x v="582"/>
    <n v="69"/>
    <x v="2"/>
    <x v="1"/>
    <x v="0"/>
    <x v="0"/>
    <s v="SKU1004"/>
    <n v="2"/>
    <x v="0"/>
    <x v="0"/>
    <n v="5538.33"/>
    <n v="791.19"/>
    <n v="7"/>
    <x v="57"/>
    <x v="14"/>
    <x v="1"/>
    <m/>
    <n v="0"/>
    <n v="5538.33"/>
  </r>
  <r>
    <x v="2216"/>
    <n v="70"/>
    <x v="2"/>
    <x v="1"/>
    <x v="0"/>
    <x v="0"/>
    <s v="SMP234"/>
    <n v="1"/>
    <x v="0"/>
    <x v="3"/>
    <n v="11396.8"/>
    <n v="1139.68"/>
    <n v="10"/>
    <x v="57"/>
    <x v="14"/>
    <x v="1"/>
    <m/>
    <n v="0"/>
    <n v="11396.8"/>
  </r>
  <r>
    <x v="2217"/>
    <n v="71"/>
    <x v="2"/>
    <x v="1"/>
    <x v="1"/>
    <x v="0"/>
    <s v="SMP234"/>
    <n v="1"/>
    <x v="0"/>
    <x v="3"/>
    <n v="3419.04"/>
    <n v="1139.68"/>
    <n v="3"/>
    <x v="57"/>
    <x v="14"/>
    <x v="1"/>
    <s v="Accessory"/>
    <n v="37.18"/>
    <n v="3456.22"/>
  </r>
  <r>
    <x v="2218"/>
    <n v="72"/>
    <x v="2"/>
    <x v="0"/>
    <x v="0"/>
    <x v="4"/>
    <s v="HDP456"/>
    <n v="2"/>
    <x v="0"/>
    <x v="4"/>
    <n v="2167.08"/>
    <n v="361.18"/>
    <n v="6"/>
    <x v="57"/>
    <x v="14"/>
    <x v="1"/>
    <s v="Impulse Item, Accessory"/>
    <n v="55.12"/>
    <n v="2222.1999999999998"/>
  </r>
  <r>
    <x v="2219"/>
    <n v="74"/>
    <x v="2"/>
    <x v="0"/>
    <x v="0"/>
    <x v="0"/>
    <s v="SKU1004"/>
    <n v="2"/>
    <x v="1"/>
    <x v="3"/>
    <n v="7120.71"/>
    <n v="791.19"/>
    <n v="9"/>
    <x v="57"/>
    <x v="14"/>
    <x v="2"/>
    <s v="Extended Warranty,Impulse Item,Impulse Item"/>
    <n v="90.7"/>
    <n v="7211.41"/>
  </r>
  <r>
    <x v="2220"/>
    <n v="76"/>
    <x v="2"/>
    <x v="0"/>
    <x v="0"/>
    <x v="0"/>
    <s v="SMP234"/>
    <n v="4"/>
    <x v="0"/>
    <x v="4"/>
    <n v="4558.72"/>
    <n v="1139.68"/>
    <n v="4"/>
    <x v="57"/>
    <x v="14"/>
    <x v="1"/>
    <s v="Impulse Item"/>
    <n v="50.27"/>
    <n v="4608.9900000000007"/>
  </r>
  <r>
    <x v="2221"/>
    <n v="76"/>
    <x v="2"/>
    <x v="1"/>
    <x v="1"/>
    <x v="4"/>
    <s v="HDP456"/>
    <n v="4"/>
    <x v="1"/>
    <x v="3"/>
    <n v="722.36"/>
    <n v="361.18"/>
    <n v="2"/>
    <x v="57"/>
    <x v="14"/>
    <x v="1"/>
    <s v="Extended Warranty, Extended Warranty, Extended Warranty"/>
    <n v="162.79"/>
    <n v="885.15"/>
  </r>
  <r>
    <x v="2222"/>
    <n v="78"/>
    <x v="2"/>
    <x v="1"/>
    <x v="0"/>
    <x v="2"/>
    <s v="SKU1003"/>
    <n v="3"/>
    <x v="0"/>
    <x v="2"/>
    <n v="5068.9799999999996"/>
    <n v="844.83"/>
    <n v="6"/>
    <x v="57"/>
    <x v="14"/>
    <x v="2"/>
    <s v="Impulse Item,Accessory,Impulse Item"/>
    <n v="101.74"/>
    <n v="5170.7199999999993"/>
  </r>
  <r>
    <x v="2223"/>
    <n v="79"/>
    <x v="2"/>
    <x v="0"/>
    <x v="0"/>
    <x v="2"/>
    <s v="SKU1003"/>
    <n v="3"/>
    <x v="0"/>
    <x v="2"/>
    <n v="8448.2999999999993"/>
    <n v="844.83"/>
    <n v="10"/>
    <x v="57"/>
    <x v="14"/>
    <x v="2"/>
    <m/>
    <n v="0"/>
    <n v="8448.2999999999993"/>
  </r>
  <r>
    <x v="2224"/>
    <n v="79"/>
    <x v="2"/>
    <x v="0"/>
    <x v="0"/>
    <x v="1"/>
    <s v="SKU1005"/>
    <n v="3"/>
    <x v="1"/>
    <x v="0"/>
    <n v="463.96"/>
    <n v="463.96"/>
    <n v="1"/>
    <x v="57"/>
    <x v="14"/>
    <x v="0"/>
    <s v="Extended Warranty,Impulse Item,Accessory"/>
    <n v="101.53"/>
    <n v="565.49"/>
  </r>
  <r>
    <x v="2225"/>
    <n v="80"/>
    <x v="2"/>
    <x v="0"/>
    <x v="0"/>
    <x v="0"/>
    <s v="SKU1004"/>
    <n v="2"/>
    <x v="1"/>
    <x v="0"/>
    <n v="2373.5700000000002"/>
    <n v="791.19"/>
    <n v="3"/>
    <x v="57"/>
    <x v="14"/>
    <x v="1"/>
    <s v="Extended Warranty,Extended Warranty,Accessory"/>
    <n v="116.6"/>
    <n v="2490.17"/>
  </r>
  <r>
    <x v="2226"/>
    <n v="80"/>
    <x v="2"/>
    <x v="1"/>
    <x v="0"/>
    <x v="3"/>
    <s v="SKU1002"/>
    <n v="3"/>
    <x v="1"/>
    <x v="3"/>
    <n v="2470.3000000000002"/>
    <n v="247.03"/>
    <n v="10"/>
    <x v="57"/>
    <x v="14"/>
    <x v="1"/>
    <s v="Accessory,Accessory"/>
    <n v="51.18"/>
    <n v="2521.48"/>
  </r>
  <r>
    <x v="2227"/>
    <n v="80"/>
    <x v="2"/>
    <x v="1"/>
    <x v="1"/>
    <x v="4"/>
    <s v="HDP456"/>
    <n v="4"/>
    <x v="1"/>
    <x v="4"/>
    <n v="3611.8"/>
    <n v="361.18"/>
    <n v="10"/>
    <x v="57"/>
    <x v="14"/>
    <x v="3"/>
    <s v="Accessory, Accessory, Extended Warranty"/>
    <n v="241.53"/>
    <n v="3853.3300000000004"/>
  </r>
  <r>
    <x v="2228"/>
    <n v="19"/>
    <x v="0"/>
    <x v="0"/>
    <x v="1"/>
    <x v="1"/>
    <s v="SKU1005"/>
    <n v="3"/>
    <x v="1"/>
    <x v="1"/>
    <n v="2783.76"/>
    <n v="463.96"/>
    <n v="6"/>
    <x v="58"/>
    <x v="14"/>
    <x v="2"/>
    <s v="Extended Warranty,Extended Warranty"/>
    <n v="51.93"/>
    <n v="2835.69"/>
  </r>
  <r>
    <x v="2229"/>
    <n v="20"/>
    <x v="0"/>
    <x v="0"/>
    <x v="0"/>
    <x v="2"/>
    <s v="SWT567"/>
    <n v="1"/>
    <x v="0"/>
    <x v="3"/>
    <n v="1378.5"/>
    <n v="459.5"/>
    <n v="3"/>
    <x v="58"/>
    <x v="14"/>
    <x v="1"/>
    <s v="Impulse Item, Impulse Item"/>
    <n v="99.49"/>
    <n v="1477.99"/>
  </r>
  <r>
    <x v="2230"/>
    <n v="21"/>
    <x v="0"/>
    <x v="0"/>
    <x v="0"/>
    <x v="1"/>
    <s v="LTP123"/>
    <n v="2"/>
    <x v="1"/>
    <x v="4"/>
    <n v="5394.56"/>
    <n v="674.32"/>
    <n v="8"/>
    <x v="58"/>
    <x v="14"/>
    <x v="4"/>
    <m/>
    <n v="0"/>
    <n v="5394.56"/>
  </r>
  <r>
    <x v="2231"/>
    <n v="21"/>
    <x v="0"/>
    <x v="0"/>
    <x v="1"/>
    <x v="3"/>
    <s v="TBL345"/>
    <n v="4"/>
    <x v="1"/>
    <x v="1"/>
    <n v="2359.23"/>
    <n v="786.41"/>
    <n v="3"/>
    <x v="58"/>
    <x v="14"/>
    <x v="4"/>
    <s v="Extended Warranty, Extended Warranty"/>
    <n v="108.27"/>
    <n v="2467.5"/>
  </r>
  <r>
    <x v="2232"/>
    <n v="22"/>
    <x v="0"/>
    <x v="0"/>
    <x v="0"/>
    <x v="0"/>
    <s v="SMP234"/>
    <n v="1"/>
    <x v="0"/>
    <x v="1"/>
    <n v="9117.44"/>
    <n v="1139.68"/>
    <n v="8"/>
    <x v="58"/>
    <x v="14"/>
    <x v="1"/>
    <m/>
    <n v="0"/>
    <n v="9117.44"/>
  </r>
  <r>
    <x v="2233"/>
    <n v="22"/>
    <x v="0"/>
    <x v="0"/>
    <x v="0"/>
    <x v="1"/>
    <s v="LTP123"/>
    <n v="2"/>
    <x v="1"/>
    <x v="3"/>
    <n v="4720.24"/>
    <n v="674.32"/>
    <n v="7"/>
    <x v="58"/>
    <x v="14"/>
    <x v="4"/>
    <m/>
    <n v="0"/>
    <n v="4720.24"/>
  </r>
  <r>
    <x v="1498"/>
    <n v="23"/>
    <x v="0"/>
    <x v="0"/>
    <x v="1"/>
    <x v="2"/>
    <s v="SKU1003"/>
    <n v="3"/>
    <x v="0"/>
    <x v="0"/>
    <n v="7603.47"/>
    <n v="844.83"/>
    <n v="9"/>
    <x v="58"/>
    <x v="14"/>
    <x v="0"/>
    <s v="Extended Warranty,Accessory,Extended Warranty"/>
    <n v="48.59"/>
    <n v="7652.06"/>
  </r>
  <r>
    <x v="1568"/>
    <n v="24"/>
    <x v="0"/>
    <x v="0"/>
    <x v="0"/>
    <x v="1"/>
    <s v="SKU1005"/>
    <n v="3"/>
    <x v="1"/>
    <x v="0"/>
    <n v="3247.72"/>
    <n v="463.96"/>
    <n v="7"/>
    <x v="58"/>
    <x v="14"/>
    <x v="0"/>
    <s v="Accessory,Extended Warranty"/>
    <n v="76.989999999999995"/>
    <n v="3324.7099999999996"/>
  </r>
  <r>
    <x v="2234"/>
    <n v="25"/>
    <x v="0"/>
    <x v="0"/>
    <x v="1"/>
    <x v="1"/>
    <s v="LTP123"/>
    <n v="3"/>
    <x v="0"/>
    <x v="4"/>
    <n v="6743.2"/>
    <n v="674.32"/>
    <n v="10"/>
    <x v="58"/>
    <x v="14"/>
    <x v="3"/>
    <s v="Accessory"/>
    <n v="24.04"/>
    <n v="6767.24"/>
  </r>
  <r>
    <x v="2235"/>
    <n v="26"/>
    <x v="0"/>
    <x v="0"/>
    <x v="0"/>
    <x v="0"/>
    <s v="SKU1004"/>
    <n v="2"/>
    <x v="0"/>
    <x v="2"/>
    <n v="1582.38"/>
    <n v="791.19"/>
    <n v="2"/>
    <x v="58"/>
    <x v="14"/>
    <x v="2"/>
    <s v="Extended Warranty,Accessory"/>
    <n v="28.41"/>
    <n v="1610.7900000000002"/>
  </r>
  <r>
    <x v="1805"/>
    <n v="26"/>
    <x v="0"/>
    <x v="0"/>
    <x v="0"/>
    <x v="3"/>
    <s v="SKU1002"/>
    <n v="3"/>
    <x v="1"/>
    <x v="1"/>
    <n v="494.06"/>
    <n v="247.03"/>
    <n v="2"/>
    <x v="58"/>
    <x v="14"/>
    <x v="2"/>
    <s v="Impulse Item,Accessory"/>
    <n v="29.68"/>
    <n v="523.74"/>
  </r>
  <r>
    <x v="2236"/>
    <n v="26"/>
    <x v="0"/>
    <x v="0"/>
    <x v="0"/>
    <x v="0"/>
    <s v="SMP234"/>
    <n v="1"/>
    <x v="1"/>
    <x v="1"/>
    <n v="1139.68"/>
    <n v="1139.68"/>
    <n v="1"/>
    <x v="58"/>
    <x v="14"/>
    <x v="4"/>
    <s v="Extended Warranty, Accessory, Impulse Item"/>
    <n v="216.17"/>
    <n v="1355.8500000000001"/>
  </r>
  <r>
    <x v="2237"/>
    <n v="27"/>
    <x v="0"/>
    <x v="0"/>
    <x v="0"/>
    <x v="0"/>
    <s v="SKU1004"/>
    <n v="2"/>
    <x v="1"/>
    <x v="0"/>
    <n v="1582.38"/>
    <n v="791.19"/>
    <n v="2"/>
    <x v="58"/>
    <x v="14"/>
    <x v="1"/>
    <s v="Extended Warranty"/>
    <n v="17.739999999999998"/>
    <n v="1600.1200000000001"/>
  </r>
  <r>
    <x v="2238"/>
    <n v="27"/>
    <x v="0"/>
    <x v="0"/>
    <x v="0"/>
    <x v="2"/>
    <s v="SKU1003"/>
    <n v="3"/>
    <x v="1"/>
    <x v="0"/>
    <n v="1689.66"/>
    <n v="844.83"/>
    <n v="2"/>
    <x v="58"/>
    <x v="14"/>
    <x v="1"/>
    <s v="Accessory,Impulse Item"/>
    <n v="49.29"/>
    <n v="1738.95"/>
  </r>
  <r>
    <x v="2239"/>
    <n v="28"/>
    <x v="0"/>
    <x v="0"/>
    <x v="1"/>
    <x v="1"/>
    <s v="LTP123"/>
    <n v="4"/>
    <x v="1"/>
    <x v="3"/>
    <n v="2697.28"/>
    <n v="674.32"/>
    <n v="4"/>
    <x v="58"/>
    <x v="14"/>
    <x v="4"/>
    <s v="Accessory, Impulse Item"/>
    <n v="106.49"/>
    <n v="2803.77"/>
  </r>
  <r>
    <x v="2240"/>
    <n v="30"/>
    <x v="0"/>
    <x v="1"/>
    <x v="0"/>
    <x v="2"/>
    <s v="SWT567"/>
    <n v="3"/>
    <x v="1"/>
    <x v="3"/>
    <n v="919"/>
    <n v="459.5"/>
    <n v="2"/>
    <x v="58"/>
    <x v="14"/>
    <x v="3"/>
    <s v="Accessory"/>
    <n v="14.1"/>
    <n v="933.1"/>
  </r>
  <r>
    <x v="2241"/>
    <n v="30"/>
    <x v="0"/>
    <x v="0"/>
    <x v="0"/>
    <x v="3"/>
    <s v="TBL345"/>
    <n v="1"/>
    <x v="0"/>
    <x v="4"/>
    <n v="786.41"/>
    <n v="786.41"/>
    <n v="1"/>
    <x v="58"/>
    <x v="14"/>
    <x v="1"/>
    <s v="Impulse Item"/>
    <n v="48.05"/>
    <n v="834.45999999999992"/>
  </r>
  <r>
    <x v="2242"/>
    <n v="32"/>
    <x v="0"/>
    <x v="1"/>
    <x v="0"/>
    <x v="2"/>
    <s v="SKU1003"/>
    <n v="3"/>
    <x v="0"/>
    <x v="2"/>
    <n v="8448.2999999999993"/>
    <n v="844.83"/>
    <n v="10"/>
    <x v="58"/>
    <x v="14"/>
    <x v="2"/>
    <s v="Impulse Item"/>
    <n v="49.82"/>
    <n v="8498.119999999999"/>
  </r>
  <r>
    <x v="2243"/>
    <n v="32"/>
    <x v="0"/>
    <x v="1"/>
    <x v="0"/>
    <x v="3"/>
    <s v="TBL345"/>
    <n v="4"/>
    <x v="1"/>
    <x v="4"/>
    <n v="4718.46"/>
    <n v="786.41"/>
    <n v="6"/>
    <x v="58"/>
    <x v="14"/>
    <x v="4"/>
    <s v="Accessory, Extended Warranty, Accessory"/>
    <n v="208.36"/>
    <n v="4926.82"/>
  </r>
  <r>
    <x v="2244"/>
    <n v="35"/>
    <x v="0"/>
    <x v="1"/>
    <x v="0"/>
    <x v="0"/>
    <s v="SMP234"/>
    <n v="2"/>
    <x v="1"/>
    <x v="4"/>
    <n v="6838.08"/>
    <n v="1139.68"/>
    <n v="6"/>
    <x v="58"/>
    <x v="14"/>
    <x v="4"/>
    <m/>
    <n v="0"/>
    <n v="6838.08"/>
  </r>
  <r>
    <x v="2245"/>
    <n v="35"/>
    <x v="0"/>
    <x v="1"/>
    <x v="0"/>
    <x v="4"/>
    <s v="HDP456"/>
    <n v="3"/>
    <x v="1"/>
    <x v="3"/>
    <n v="1083.54"/>
    <n v="361.18"/>
    <n v="3"/>
    <x v="58"/>
    <x v="14"/>
    <x v="3"/>
    <m/>
    <n v="0"/>
    <n v="1083.54"/>
  </r>
  <r>
    <x v="2246"/>
    <n v="35"/>
    <x v="0"/>
    <x v="1"/>
    <x v="1"/>
    <x v="4"/>
    <s v="HDP456"/>
    <n v="3"/>
    <x v="1"/>
    <x v="1"/>
    <n v="2167.08"/>
    <n v="361.18"/>
    <n v="6"/>
    <x v="58"/>
    <x v="14"/>
    <x v="4"/>
    <m/>
    <n v="0"/>
    <n v="2167.08"/>
  </r>
  <r>
    <x v="2247"/>
    <n v="36"/>
    <x v="1"/>
    <x v="0"/>
    <x v="0"/>
    <x v="2"/>
    <s v="SKU1003"/>
    <n v="3"/>
    <x v="1"/>
    <x v="0"/>
    <n v="8448.2999999999993"/>
    <n v="844.83"/>
    <n v="10"/>
    <x v="58"/>
    <x v="14"/>
    <x v="0"/>
    <s v="Impulse Item"/>
    <n v="40.54"/>
    <n v="8488.84"/>
  </r>
  <r>
    <x v="2248"/>
    <n v="36"/>
    <x v="1"/>
    <x v="1"/>
    <x v="0"/>
    <x v="1"/>
    <s v="LTP123"/>
    <n v="3"/>
    <x v="1"/>
    <x v="3"/>
    <n v="6743.2"/>
    <n v="674.32"/>
    <n v="10"/>
    <x v="58"/>
    <x v="14"/>
    <x v="4"/>
    <s v="Extended Warranty"/>
    <n v="94.14"/>
    <n v="6837.34"/>
  </r>
  <r>
    <x v="2249"/>
    <n v="37"/>
    <x v="1"/>
    <x v="0"/>
    <x v="0"/>
    <x v="3"/>
    <s v="TBL345"/>
    <n v="2"/>
    <x v="1"/>
    <x v="4"/>
    <n v="3145.64"/>
    <n v="786.41"/>
    <n v="4"/>
    <x v="58"/>
    <x v="14"/>
    <x v="3"/>
    <s v="Extended Warranty, Impulse Item"/>
    <n v="173.16"/>
    <n v="3318.7999999999997"/>
  </r>
  <r>
    <x v="2250"/>
    <n v="38"/>
    <x v="1"/>
    <x v="0"/>
    <x v="0"/>
    <x v="3"/>
    <s v="SKU1002"/>
    <n v="3"/>
    <x v="0"/>
    <x v="1"/>
    <n v="741.09"/>
    <n v="247.03"/>
    <n v="3"/>
    <x v="58"/>
    <x v="14"/>
    <x v="2"/>
    <m/>
    <n v="0"/>
    <n v="741.09"/>
  </r>
  <r>
    <x v="2251"/>
    <n v="38"/>
    <x v="1"/>
    <x v="0"/>
    <x v="1"/>
    <x v="4"/>
    <s v="HDP456"/>
    <n v="3"/>
    <x v="1"/>
    <x v="1"/>
    <n v="722.36"/>
    <n v="361.18"/>
    <n v="2"/>
    <x v="58"/>
    <x v="14"/>
    <x v="4"/>
    <s v="Impulse Item"/>
    <n v="59.02"/>
    <n v="781.38"/>
  </r>
  <r>
    <x v="2252"/>
    <n v="40"/>
    <x v="1"/>
    <x v="1"/>
    <x v="1"/>
    <x v="4"/>
    <s v="HDP456"/>
    <n v="3"/>
    <x v="0"/>
    <x v="1"/>
    <n v="3250.62"/>
    <n v="361.18"/>
    <n v="9"/>
    <x v="58"/>
    <x v="14"/>
    <x v="1"/>
    <m/>
    <n v="0"/>
    <n v="3250.62"/>
  </r>
  <r>
    <x v="2253"/>
    <n v="41"/>
    <x v="1"/>
    <x v="0"/>
    <x v="1"/>
    <x v="0"/>
    <s v="SMP234"/>
    <n v="2"/>
    <x v="1"/>
    <x v="3"/>
    <n v="9117.44"/>
    <n v="1139.68"/>
    <n v="8"/>
    <x v="58"/>
    <x v="14"/>
    <x v="1"/>
    <s v="Extended Warranty"/>
    <n v="12.91"/>
    <n v="9130.35"/>
  </r>
  <r>
    <x v="2254"/>
    <n v="42"/>
    <x v="1"/>
    <x v="0"/>
    <x v="1"/>
    <x v="0"/>
    <s v="SKU1004"/>
    <n v="2"/>
    <x v="1"/>
    <x v="1"/>
    <n v="4747.1400000000003"/>
    <n v="791.19"/>
    <n v="6"/>
    <x v="58"/>
    <x v="14"/>
    <x v="1"/>
    <s v="Accessory"/>
    <n v="28.71"/>
    <n v="4775.8500000000004"/>
  </r>
  <r>
    <x v="2255"/>
    <n v="42"/>
    <x v="1"/>
    <x v="1"/>
    <x v="0"/>
    <x v="0"/>
    <s v="SKU1004"/>
    <n v="2"/>
    <x v="0"/>
    <x v="0"/>
    <n v="7911.9"/>
    <n v="791.19"/>
    <n v="10"/>
    <x v="58"/>
    <x v="14"/>
    <x v="1"/>
    <s v="Impulse Item"/>
    <n v="5.4"/>
    <n v="7917.2999999999993"/>
  </r>
  <r>
    <x v="2256"/>
    <n v="42"/>
    <x v="1"/>
    <x v="0"/>
    <x v="0"/>
    <x v="2"/>
    <s v="SKU1003"/>
    <n v="3"/>
    <x v="1"/>
    <x v="0"/>
    <n v="5068.9799999999996"/>
    <n v="844.83"/>
    <n v="6"/>
    <x v="58"/>
    <x v="14"/>
    <x v="1"/>
    <s v="Accessory"/>
    <n v="23.7"/>
    <n v="5092.6799999999994"/>
  </r>
  <r>
    <x v="2257"/>
    <n v="42"/>
    <x v="1"/>
    <x v="1"/>
    <x v="0"/>
    <x v="4"/>
    <s v="HDP456"/>
    <n v="5"/>
    <x v="1"/>
    <x v="1"/>
    <n v="1083.54"/>
    <n v="361.18"/>
    <n v="3"/>
    <x v="58"/>
    <x v="14"/>
    <x v="1"/>
    <s v="Impulse Item, Extended Warranty"/>
    <n v="145.43"/>
    <n v="1228.97"/>
  </r>
  <r>
    <x v="2258"/>
    <n v="43"/>
    <x v="1"/>
    <x v="0"/>
    <x v="1"/>
    <x v="2"/>
    <s v="SWT567"/>
    <n v="3"/>
    <x v="1"/>
    <x v="1"/>
    <n v="4595"/>
    <n v="459.5"/>
    <n v="10"/>
    <x v="58"/>
    <x v="14"/>
    <x v="3"/>
    <m/>
    <n v="0"/>
    <n v="4595"/>
  </r>
  <r>
    <x v="2259"/>
    <n v="44"/>
    <x v="1"/>
    <x v="1"/>
    <x v="1"/>
    <x v="2"/>
    <s v="SKU1003"/>
    <n v="3"/>
    <x v="0"/>
    <x v="1"/>
    <n v="1689.66"/>
    <n v="844.83"/>
    <n v="2"/>
    <x v="58"/>
    <x v="14"/>
    <x v="1"/>
    <s v="Extended Warranty"/>
    <n v="49.61"/>
    <n v="1739.27"/>
  </r>
  <r>
    <x v="2260"/>
    <n v="44"/>
    <x v="1"/>
    <x v="1"/>
    <x v="0"/>
    <x v="2"/>
    <s v="SWT567"/>
    <n v="4"/>
    <x v="0"/>
    <x v="1"/>
    <n v="1838"/>
    <n v="459.5"/>
    <n v="4"/>
    <x v="58"/>
    <x v="14"/>
    <x v="4"/>
    <s v="Accessory"/>
    <n v="70.55"/>
    <n v="1908.55"/>
  </r>
  <r>
    <x v="2261"/>
    <n v="47"/>
    <x v="1"/>
    <x v="0"/>
    <x v="0"/>
    <x v="4"/>
    <s v="HDP456"/>
    <n v="5"/>
    <x v="0"/>
    <x v="1"/>
    <n v="3611.8"/>
    <n v="361.18"/>
    <n v="10"/>
    <x v="58"/>
    <x v="14"/>
    <x v="4"/>
    <s v="Accessory"/>
    <n v="69.81"/>
    <n v="3681.61"/>
  </r>
  <r>
    <x v="2262"/>
    <n v="47"/>
    <x v="1"/>
    <x v="0"/>
    <x v="0"/>
    <x v="0"/>
    <s v="SMP234"/>
    <n v="2"/>
    <x v="1"/>
    <x v="3"/>
    <n v="10257.120000000001"/>
    <n v="1139.68"/>
    <n v="9"/>
    <x v="58"/>
    <x v="14"/>
    <x v="3"/>
    <m/>
    <n v="0"/>
    <n v="10257.120000000001"/>
  </r>
  <r>
    <x v="2262"/>
    <n v="47"/>
    <x v="1"/>
    <x v="0"/>
    <x v="0"/>
    <x v="2"/>
    <s v="SWT567"/>
    <n v="5"/>
    <x v="1"/>
    <x v="1"/>
    <n v="459.5"/>
    <n v="459.5"/>
    <n v="1"/>
    <x v="58"/>
    <x v="14"/>
    <x v="4"/>
    <s v="Extended Warranty"/>
    <n v="12.63"/>
    <n v="472.13"/>
  </r>
  <r>
    <x v="2263"/>
    <n v="48"/>
    <x v="1"/>
    <x v="1"/>
    <x v="0"/>
    <x v="0"/>
    <s v="SMP234"/>
    <n v="3"/>
    <x v="1"/>
    <x v="3"/>
    <n v="7977.76"/>
    <n v="1139.68"/>
    <n v="7"/>
    <x v="58"/>
    <x v="14"/>
    <x v="3"/>
    <s v="Accessory, Accessory, Extended Warranty"/>
    <n v="171.1"/>
    <n v="8148.8600000000006"/>
  </r>
  <r>
    <x v="2264"/>
    <n v="48"/>
    <x v="1"/>
    <x v="1"/>
    <x v="0"/>
    <x v="2"/>
    <s v="SWT567"/>
    <n v="3"/>
    <x v="1"/>
    <x v="1"/>
    <n v="3676"/>
    <n v="459.5"/>
    <n v="8"/>
    <x v="58"/>
    <x v="14"/>
    <x v="3"/>
    <m/>
    <n v="0"/>
    <n v="3676"/>
  </r>
  <r>
    <x v="2265"/>
    <n v="48"/>
    <x v="1"/>
    <x v="1"/>
    <x v="0"/>
    <x v="4"/>
    <s v="HDP456"/>
    <n v="3"/>
    <x v="1"/>
    <x v="1"/>
    <n v="2528.2600000000002"/>
    <n v="361.18"/>
    <n v="7"/>
    <x v="58"/>
    <x v="14"/>
    <x v="4"/>
    <m/>
    <n v="0"/>
    <n v="2528.2600000000002"/>
  </r>
  <r>
    <x v="2266"/>
    <n v="48"/>
    <x v="1"/>
    <x v="0"/>
    <x v="0"/>
    <x v="0"/>
    <s v="SMP234"/>
    <n v="5"/>
    <x v="1"/>
    <x v="4"/>
    <n v="7977.76"/>
    <n v="1139.68"/>
    <n v="7"/>
    <x v="58"/>
    <x v="14"/>
    <x v="4"/>
    <s v="Extended Warranty, Extended Warranty, Accessory"/>
    <n v="139.43"/>
    <n v="8117.1900000000005"/>
  </r>
  <r>
    <x v="2267"/>
    <n v="49"/>
    <x v="1"/>
    <x v="0"/>
    <x v="0"/>
    <x v="0"/>
    <s v="SKU1004"/>
    <n v="2"/>
    <x v="1"/>
    <x v="0"/>
    <n v="791.19"/>
    <n v="791.19"/>
    <n v="1"/>
    <x v="58"/>
    <x v="14"/>
    <x v="0"/>
    <s v="Accessory,Impulse Item,Accessory"/>
    <n v="81.900000000000006"/>
    <n v="873.09"/>
  </r>
  <r>
    <x v="1763"/>
    <n v="51"/>
    <x v="1"/>
    <x v="0"/>
    <x v="1"/>
    <x v="2"/>
    <s v="SWT567"/>
    <n v="3"/>
    <x v="1"/>
    <x v="1"/>
    <n v="1838"/>
    <n v="459.5"/>
    <n v="4"/>
    <x v="58"/>
    <x v="14"/>
    <x v="3"/>
    <s v="Extended Warranty, Impulse Item"/>
    <n v="80.25"/>
    <n v="1918.25"/>
  </r>
  <r>
    <x v="2268"/>
    <n v="52"/>
    <x v="1"/>
    <x v="1"/>
    <x v="0"/>
    <x v="1"/>
    <s v="SKU1005"/>
    <n v="3"/>
    <x v="0"/>
    <x v="1"/>
    <n v="927.92"/>
    <n v="463.96"/>
    <n v="2"/>
    <x v="58"/>
    <x v="14"/>
    <x v="1"/>
    <m/>
    <n v="0"/>
    <n v="927.92"/>
  </r>
  <r>
    <x v="2269"/>
    <n v="53"/>
    <x v="1"/>
    <x v="0"/>
    <x v="0"/>
    <x v="1"/>
    <s v="SKU1005"/>
    <n v="3"/>
    <x v="1"/>
    <x v="3"/>
    <n v="1855.84"/>
    <n v="463.96"/>
    <n v="4"/>
    <x v="58"/>
    <x v="14"/>
    <x v="0"/>
    <s v="Impulse Item,Accessory,Accessory"/>
    <n v="20.25"/>
    <n v="1876.09"/>
  </r>
  <r>
    <x v="2270"/>
    <n v="54"/>
    <x v="1"/>
    <x v="0"/>
    <x v="0"/>
    <x v="2"/>
    <s v="SWT567"/>
    <n v="2"/>
    <x v="1"/>
    <x v="3"/>
    <n v="4595"/>
    <n v="459.5"/>
    <n v="10"/>
    <x v="58"/>
    <x v="14"/>
    <x v="4"/>
    <s v="Impulse Item, Accessory"/>
    <n v="101.36"/>
    <n v="4696.3599999999997"/>
  </r>
  <r>
    <x v="2271"/>
    <n v="55"/>
    <x v="1"/>
    <x v="1"/>
    <x v="0"/>
    <x v="1"/>
    <s v="SKU1005"/>
    <n v="3"/>
    <x v="1"/>
    <x v="0"/>
    <n v="463.96"/>
    <n v="463.96"/>
    <n v="1"/>
    <x v="58"/>
    <x v="14"/>
    <x v="0"/>
    <m/>
    <n v="0"/>
    <n v="463.96"/>
  </r>
  <r>
    <x v="2272"/>
    <n v="58"/>
    <x v="2"/>
    <x v="0"/>
    <x v="0"/>
    <x v="2"/>
    <s v="SWT567"/>
    <n v="3"/>
    <x v="0"/>
    <x v="3"/>
    <n v="459.5"/>
    <n v="459.5"/>
    <n v="1"/>
    <x v="58"/>
    <x v="14"/>
    <x v="4"/>
    <s v="Impulse Item, Accessory"/>
    <n v="176.08"/>
    <n v="635.58000000000004"/>
  </r>
  <r>
    <x v="2273"/>
    <n v="59"/>
    <x v="2"/>
    <x v="1"/>
    <x v="0"/>
    <x v="3"/>
    <s v="TBL345"/>
    <n v="4"/>
    <x v="0"/>
    <x v="4"/>
    <n v="7077.69"/>
    <n v="786.41"/>
    <n v="9"/>
    <x v="58"/>
    <x v="14"/>
    <x v="3"/>
    <s v="Impulse Item, Extended Warranty, Impulse Item"/>
    <n v="186.73"/>
    <n v="7264.4199999999992"/>
  </r>
  <r>
    <x v="2274"/>
    <n v="59"/>
    <x v="2"/>
    <x v="1"/>
    <x v="0"/>
    <x v="1"/>
    <s v="LTP123"/>
    <n v="4"/>
    <x v="1"/>
    <x v="3"/>
    <n v="674.32"/>
    <n v="674.32"/>
    <n v="1"/>
    <x v="58"/>
    <x v="14"/>
    <x v="3"/>
    <s v="Extended Warranty"/>
    <n v="45.38"/>
    <n v="719.7"/>
  </r>
  <r>
    <x v="2275"/>
    <n v="61"/>
    <x v="2"/>
    <x v="1"/>
    <x v="0"/>
    <x v="1"/>
    <s v="LTP123"/>
    <n v="3"/>
    <x v="1"/>
    <x v="4"/>
    <n v="6068.88"/>
    <n v="674.32"/>
    <n v="9"/>
    <x v="58"/>
    <x v="14"/>
    <x v="3"/>
    <s v="Extended Warranty, Impulse Item"/>
    <n v="57.07"/>
    <n v="6125.95"/>
  </r>
  <r>
    <x v="2276"/>
    <n v="62"/>
    <x v="2"/>
    <x v="0"/>
    <x v="1"/>
    <x v="0"/>
    <s v="SMP234"/>
    <n v="3"/>
    <x v="1"/>
    <x v="1"/>
    <n v="4558.72"/>
    <n v="1139.68"/>
    <n v="4"/>
    <x v="58"/>
    <x v="14"/>
    <x v="3"/>
    <s v="Extended Warranty, Impulse Item, Impulse Item"/>
    <n v="102.38"/>
    <n v="4661.1000000000004"/>
  </r>
  <r>
    <x v="2277"/>
    <n v="63"/>
    <x v="2"/>
    <x v="1"/>
    <x v="0"/>
    <x v="0"/>
    <s v="SKU1001"/>
    <n v="5"/>
    <x v="0"/>
    <x v="2"/>
    <n v="186.75"/>
    <n v="20.75"/>
    <n v="9"/>
    <x v="58"/>
    <x v="14"/>
    <x v="1"/>
    <m/>
    <n v="0"/>
    <n v="186.75"/>
  </r>
  <r>
    <x v="2278"/>
    <n v="63"/>
    <x v="2"/>
    <x v="0"/>
    <x v="0"/>
    <x v="2"/>
    <s v="SWT567"/>
    <n v="3"/>
    <x v="1"/>
    <x v="3"/>
    <n v="4135.5"/>
    <n v="459.5"/>
    <n v="9"/>
    <x v="58"/>
    <x v="14"/>
    <x v="3"/>
    <s v="Impulse Item, Accessory"/>
    <n v="102.87"/>
    <n v="4238.37"/>
  </r>
  <r>
    <x v="2279"/>
    <n v="65"/>
    <x v="2"/>
    <x v="0"/>
    <x v="0"/>
    <x v="0"/>
    <s v="SMP234"/>
    <n v="2"/>
    <x v="1"/>
    <x v="3"/>
    <n v="3419.04"/>
    <n v="1139.68"/>
    <n v="3"/>
    <x v="58"/>
    <x v="14"/>
    <x v="3"/>
    <s v="Extended Warranty, Accessory, Accessory"/>
    <n v="81.92"/>
    <n v="3500.96"/>
  </r>
  <r>
    <x v="2280"/>
    <n v="65"/>
    <x v="2"/>
    <x v="0"/>
    <x v="0"/>
    <x v="2"/>
    <s v="SWT567"/>
    <n v="4"/>
    <x v="1"/>
    <x v="4"/>
    <n v="3216.5"/>
    <n v="459.5"/>
    <n v="7"/>
    <x v="58"/>
    <x v="14"/>
    <x v="1"/>
    <s v="Accessory, Impulse Item, Impulse Item"/>
    <n v="176.66"/>
    <n v="3393.16"/>
  </r>
  <r>
    <x v="2281"/>
    <n v="66"/>
    <x v="2"/>
    <x v="0"/>
    <x v="0"/>
    <x v="4"/>
    <s v="HDP456"/>
    <n v="5"/>
    <x v="0"/>
    <x v="3"/>
    <n v="1444.72"/>
    <n v="361.18"/>
    <n v="4"/>
    <x v="58"/>
    <x v="14"/>
    <x v="1"/>
    <s v="Impulse Item, Accessory, Impulse Item"/>
    <n v="145.43"/>
    <n v="1590.15"/>
  </r>
  <r>
    <x v="2282"/>
    <n v="67"/>
    <x v="2"/>
    <x v="1"/>
    <x v="0"/>
    <x v="0"/>
    <s v="SKU1001"/>
    <n v="5"/>
    <x v="0"/>
    <x v="0"/>
    <n v="103.75"/>
    <n v="20.75"/>
    <n v="5"/>
    <x v="58"/>
    <x v="14"/>
    <x v="1"/>
    <s v="Impulse Item"/>
    <n v="19.39"/>
    <n v="123.14"/>
  </r>
  <r>
    <x v="2111"/>
    <n v="68"/>
    <x v="2"/>
    <x v="1"/>
    <x v="0"/>
    <x v="3"/>
    <s v="TBL345"/>
    <n v="4"/>
    <x v="0"/>
    <x v="4"/>
    <n v="2359.23"/>
    <n v="786.41"/>
    <n v="3"/>
    <x v="58"/>
    <x v="14"/>
    <x v="3"/>
    <m/>
    <n v="0"/>
    <n v="2359.23"/>
  </r>
  <r>
    <x v="2283"/>
    <n v="69"/>
    <x v="2"/>
    <x v="1"/>
    <x v="0"/>
    <x v="1"/>
    <s v="LTP123"/>
    <n v="1"/>
    <x v="1"/>
    <x v="1"/>
    <n v="4720.24"/>
    <n v="674.32"/>
    <n v="7"/>
    <x v="58"/>
    <x v="14"/>
    <x v="1"/>
    <m/>
    <n v="0"/>
    <n v="4720.24"/>
  </r>
  <r>
    <x v="2284"/>
    <n v="70"/>
    <x v="2"/>
    <x v="0"/>
    <x v="1"/>
    <x v="2"/>
    <s v="SWT567"/>
    <n v="3"/>
    <x v="1"/>
    <x v="4"/>
    <n v="4595"/>
    <n v="459.5"/>
    <n v="10"/>
    <x v="58"/>
    <x v="14"/>
    <x v="4"/>
    <s v="Impulse Item"/>
    <n v="40.21"/>
    <n v="4635.21"/>
  </r>
  <r>
    <x v="2285"/>
    <n v="71"/>
    <x v="2"/>
    <x v="1"/>
    <x v="0"/>
    <x v="3"/>
    <s v="SKU1002"/>
    <n v="3"/>
    <x v="0"/>
    <x v="3"/>
    <n v="741.09"/>
    <n v="247.03"/>
    <n v="3"/>
    <x v="58"/>
    <x v="14"/>
    <x v="0"/>
    <s v="Extended Warranty,Accessory"/>
    <n v="32.67"/>
    <n v="773.76"/>
  </r>
  <r>
    <x v="2286"/>
    <n v="73"/>
    <x v="2"/>
    <x v="0"/>
    <x v="0"/>
    <x v="2"/>
    <s v="SWT567"/>
    <n v="2"/>
    <x v="1"/>
    <x v="3"/>
    <n v="4135.5"/>
    <n v="459.5"/>
    <n v="9"/>
    <x v="58"/>
    <x v="14"/>
    <x v="1"/>
    <m/>
    <n v="0"/>
    <n v="4135.5"/>
  </r>
  <r>
    <x v="2287"/>
    <n v="74"/>
    <x v="2"/>
    <x v="0"/>
    <x v="1"/>
    <x v="0"/>
    <s v="SKU1004"/>
    <n v="2"/>
    <x v="1"/>
    <x v="3"/>
    <n v="6329.52"/>
    <n v="791.19"/>
    <n v="8"/>
    <x v="58"/>
    <x v="14"/>
    <x v="2"/>
    <s v="Accessory"/>
    <n v="44.2"/>
    <n v="6373.72"/>
  </r>
  <r>
    <x v="2288"/>
    <n v="75"/>
    <x v="2"/>
    <x v="0"/>
    <x v="1"/>
    <x v="4"/>
    <s v="HDP456"/>
    <n v="5"/>
    <x v="1"/>
    <x v="1"/>
    <n v="1444.72"/>
    <n v="361.18"/>
    <n v="4"/>
    <x v="58"/>
    <x v="14"/>
    <x v="3"/>
    <s v="Impulse Item"/>
    <n v="51.75"/>
    <n v="1496.47"/>
  </r>
  <r>
    <x v="2289"/>
    <n v="76"/>
    <x v="2"/>
    <x v="1"/>
    <x v="0"/>
    <x v="2"/>
    <s v="SKU1003"/>
    <n v="3"/>
    <x v="0"/>
    <x v="2"/>
    <n v="6758.64"/>
    <n v="844.83"/>
    <n v="8"/>
    <x v="58"/>
    <x v="14"/>
    <x v="1"/>
    <s v="Extended Warranty,Impulse Item"/>
    <n v="31.59"/>
    <n v="6790.2300000000005"/>
  </r>
  <r>
    <x v="2290"/>
    <n v="76"/>
    <x v="2"/>
    <x v="0"/>
    <x v="0"/>
    <x v="0"/>
    <s v="SMP234"/>
    <n v="2"/>
    <x v="0"/>
    <x v="4"/>
    <n v="7977.76"/>
    <n v="1139.68"/>
    <n v="7"/>
    <x v="58"/>
    <x v="14"/>
    <x v="4"/>
    <s v="Impulse Item"/>
    <n v="99.7"/>
    <n v="8077.46"/>
  </r>
  <r>
    <x v="2291"/>
    <n v="77"/>
    <x v="2"/>
    <x v="1"/>
    <x v="0"/>
    <x v="1"/>
    <s v="SKU1005"/>
    <n v="3"/>
    <x v="0"/>
    <x v="3"/>
    <n v="1391.88"/>
    <n v="463.96"/>
    <n v="3"/>
    <x v="58"/>
    <x v="14"/>
    <x v="1"/>
    <s v="Accessory"/>
    <n v="12.65"/>
    <n v="1404.5300000000002"/>
  </r>
  <r>
    <x v="2292"/>
    <n v="77"/>
    <x v="2"/>
    <x v="1"/>
    <x v="0"/>
    <x v="1"/>
    <s v="LTP123"/>
    <n v="5"/>
    <x v="1"/>
    <x v="3"/>
    <n v="2022.96"/>
    <n v="674.32"/>
    <n v="3"/>
    <x v="58"/>
    <x v="14"/>
    <x v="3"/>
    <s v="Extended Warranty"/>
    <n v="60.37"/>
    <n v="2083.33"/>
  </r>
  <r>
    <x v="2293"/>
    <n v="77"/>
    <x v="2"/>
    <x v="0"/>
    <x v="0"/>
    <x v="1"/>
    <s v="LTP123"/>
    <n v="5"/>
    <x v="0"/>
    <x v="4"/>
    <n v="2022.96"/>
    <n v="674.32"/>
    <n v="3"/>
    <x v="58"/>
    <x v="14"/>
    <x v="4"/>
    <s v="Extended Warranty, Accessory, Accessory"/>
    <n v="154.94999999999999"/>
    <n v="2177.91"/>
  </r>
  <r>
    <x v="2294"/>
    <n v="18"/>
    <x v="0"/>
    <x v="0"/>
    <x v="0"/>
    <x v="0"/>
    <s v="SKU1004"/>
    <n v="2"/>
    <x v="1"/>
    <x v="3"/>
    <n v="1582.38"/>
    <n v="791.19"/>
    <n v="2"/>
    <x v="59"/>
    <x v="14"/>
    <x v="1"/>
    <m/>
    <n v="0"/>
    <n v="1582.38"/>
  </r>
  <r>
    <x v="2295"/>
    <n v="18"/>
    <x v="0"/>
    <x v="0"/>
    <x v="0"/>
    <x v="4"/>
    <s v="HDP456"/>
    <n v="3"/>
    <x v="1"/>
    <x v="4"/>
    <n v="1083.54"/>
    <n v="361.18"/>
    <n v="3"/>
    <x v="59"/>
    <x v="14"/>
    <x v="3"/>
    <m/>
    <n v="0"/>
    <n v="1083.54"/>
  </r>
  <r>
    <x v="2296"/>
    <n v="18"/>
    <x v="0"/>
    <x v="0"/>
    <x v="1"/>
    <x v="0"/>
    <s v="SMP234"/>
    <n v="2"/>
    <x v="1"/>
    <x v="3"/>
    <n v="9117.44"/>
    <n v="1139.68"/>
    <n v="8"/>
    <x v="59"/>
    <x v="14"/>
    <x v="3"/>
    <m/>
    <n v="0"/>
    <n v="9117.44"/>
  </r>
  <r>
    <x v="2297"/>
    <n v="19"/>
    <x v="0"/>
    <x v="1"/>
    <x v="0"/>
    <x v="0"/>
    <s v="SKU1004"/>
    <n v="2"/>
    <x v="1"/>
    <x v="1"/>
    <n v="5538.33"/>
    <n v="791.19"/>
    <n v="7"/>
    <x v="59"/>
    <x v="14"/>
    <x v="1"/>
    <m/>
    <n v="0"/>
    <n v="5538.33"/>
  </r>
  <r>
    <x v="2298"/>
    <n v="19"/>
    <x v="0"/>
    <x v="1"/>
    <x v="0"/>
    <x v="4"/>
    <s v="HDP456"/>
    <n v="5"/>
    <x v="1"/>
    <x v="3"/>
    <n v="1805.9"/>
    <n v="361.18"/>
    <n v="5"/>
    <x v="59"/>
    <x v="14"/>
    <x v="4"/>
    <s v="Accessory"/>
    <n v="57.42"/>
    <n v="1863.3200000000002"/>
  </r>
  <r>
    <x v="2299"/>
    <n v="20"/>
    <x v="0"/>
    <x v="1"/>
    <x v="1"/>
    <x v="3"/>
    <s v="TBL345"/>
    <n v="5"/>
    <x v="1"/>
    <x v="4"/>
    <n v="786.41"/>
    <n v="786.41"/>
    <n v="1"/>
    <x v="59"/>
    <x v="14"/>
    <x v="4"/>
    <m/>
    <n v="0"/>
    <n v="786.41"/>
  </r>
  <r>
    <x v="2300"/>
    <n v="21"/>
    <x v="0"/>
    <x v="0"/>
    <x v="0"/>
    <x v="0"/>
    <s v="SMP234"/>
    <n v="1"/>
    <x v="1"/>
    <x v="1"/>
    <n v="2279.36"/>
    <n v="1139.68"/>
    <n v="2"/>
    <x v="59"/>
    <x v="14"/>
    <x v="3"/>
    <m/>
    <n v="0"/>
    <n v="2279.36"/>
  </r>
  <r>
    <x v="2301"/>
    <n v="22"/>
    <x v="0"/>
    <x v="0"/>
    <x v="1"/>
    <x v="3"/>
    <s v="SKU1002"/>
    <n v="3"/>
    <x v="1"/>
    <x v="2"/>
    <n v="2223.27"/>
    <n v="247.03"/>
    <n v="9"/>
    <x v="59"/>
    <x v="14"/>
    <x v="1"/>
    <m/>
    <n v="0"/>
    <n v="2223.27"/>
  </r>
  <r>
    <x v="506"/>
    <n v="22"/>
    <x v="0"/>
    <x v="0"/>
    <x v="0"/>
    <x v="0"/>
    <s v="SKU1001"/>
    <n v="5"/>
    <x v="0"/>
    <x v="2"/>
    <n v="124.5"/>
    <n v="20.75"/>
    <n v="6"/>
    <x v="59"/>
    <x v="14"/>
    <x v="1"/>
    <m/>
    <n v="0"/>
    <n v="124.5"/>
  </r>
  <r>
    <x v="2302"/>
    <n v="23"/>
    <x v="0"/>
    <x v="0"/>
    <x v="0"/>
    <x v="2"/>
    <s v="SWT567"/>
    <n v="3"/>
    <x v="0"/>
    <x v="4"/>
    <n v="3216.5"/>
    <n v="459.5"/>
    <n v="7"/>
    <x v="59"/>
    <x v="14"/>
    <x v="4"/>
    <s v="Impulse Item"/>
    <n v="38.630000000000003"/>
    <n v="3255.13"/>
  </r>
  <r>
    <x v="1339"/>
    <n v="24"/>
    <x v="0"/>
    <x v="1"/>
    <x v="0"/>
    <x v="2"/>
    <s v="SKU1003"/>
    <n v="3"/>
    <x v="0"/>
    <x v="1"/>
    <n v="2534.4899999999998"/>
    <n v="844.83"/>
    <n v="3"/>
    <x v="59"/>
    <x v="14"/>
    <x v="2"/>
    <s v="Extended Warranty,Impulse Item"/>
    <n v="53.31"/>
    <n v="2587.7999999999997"/>
  </r>
  <r>
    <x v="2303"/>
    <n v="24"/>
    <x v="0"/>
    <x v="1"/>
    <x v="0"/>
    <x v="0"/>
    <s v="SMP234"/>
    <n v="2"/>
    <x v="0"/>
    <x v="1"/>
    <n v="7977.76"/>
    <n v="1139.68"/>
    <n v="7"/>
    <x v="59"/>
    <x v="14"/>
    <x v="3"/>
    <s v="Impulse Item, Impulse Item, Accessory"/>
    <n v="78.94"/>
    <n v="8056.7"/>
  </r>
  <r>
    <x v="2304"/>
    <n v="24"/>
    <x v="0"/>
    <x v="1"/>
    <x v="1"/>
    <x v="1"/>
    <s v="LTP123"/>
    <n v="1"/>
    <x v="1"/>
    <x v="4"/>
    <n v="2022.96"/>
    <n v="674.32"/>
    <n v="3"/>
    <x v="59"/>
    <x v="14"/>
    <x v="1"/>
    <m/>
    <n v="0"/>
    <n v="2022.96"/>
  </r>
  <r>
    <x v="2305"/>
    <n v="26"/>
    <x v="0"/>
    <x v="1"/>
    <x v="0"/>
    <x v="2"/>
    <s v="SKU1003"/>
    <n v="3"/>
    <x v="0"/>
    <x v="1"/>
    <n v="2534.4899999999998"/>
    <n v="844.83"/>
    <n v="3"/>
    <x v="59"/>
    <x v="14"/>
    <x v="1"/>
    <s v="Impulse Item,Accessory"/>
    <n v="30.41"/>
    <n v="2564.8999999999996"/>
  </r>
  <r>
    <x v="1810"/>
    <n v="27"/>
    <x v="0"/>
    <x v="1"/>
    <x v="0"/>
    <x v="3"/>
    <s v="SKU1002"/>
    <n v="3"/>
    <x v="1"/>
    <x v="0"/>
    <n v="741.09"/>
    <n v="247.03"/>
    <n v="3"/>
    <x v="59"/>
    <x v="14"/>
    <x v="0"/>
    <s v="Accessory"/>
    <n v="23.15"/>
    <n v="764.24"/>
  </r>
  <r>
    <x v="2306"/>
    <n v="28"/>
    <x v="0"/>
    <x v="0"/>
    <x v="0"/>
    <x v="0"/>
    <s v="SMP234"/>
    <n v="5"/>
    <x v="1"/>
    <x v="1"/>
    <n v="2279.36"/>
    <n v="1139.68"/>
    <n v="2"/>
    <x v="59"/>
    <x v="14"/>
    <x v="1"/>
    <s v="Accessory"/>
    <n v="13.67"/>
    <n v="2293.0300000000002"/>
  </r>
  <r>
    <x v="2307"/>
    <n v="29"/>
    <x v="0"/>
    <x v="1"/>
    <x v="0"/>
    <x v="0"/>
    <s v="SMP234"/>
    <n v="4"/>
    <x v="1"/>
    <x v="1"/>
    <n v="7977.76"/>
    <n v="1139.68"/>
    <n v="7"/>
    <x v="59"/>
    <x v="14"/>
    <x v="1"/>
    <s v="Accessory"/>
    <n v="60.56"/>
    <n v="8038.3200000000006"/>
  </r>
  <r>
    <x v="2308"/>
    <n v="30"/>
    <x v="0"/>
    <x v="0"/>
    <x v="0"/>
    <x v="1"/>
    <s v="SKU1005"/>
    <n v="3"/>
    <x v="0"/>
    <x v="2"/>
    <n v="2319.8000000000002"/>
    <n v="463.96"/>
    <n v="5"/>
    <x v="59"/>
    <x v="14"/>
    <x v="0"/>
    <m/>
    <n v="0"/>
    <n v="2319.8000000000002"/>
  </r>
  <r>
    <x v="2309"/>
    <n v="31"/>
    <x v="0"/>
    <x v="0"/>
    <x v="0"/>
    <x v="4"/>
    <s v="HDP456"/>
    <n v="1"/>
    <x v="1"/>
    <x v="4"/>
    <n v="2167.08"/>
    <n v="361.18"/>
    <n v="6"/>
    <x v="59"/>
    <x v="14"/>
    <x v="1"/>
    <s v="Impulse Item"/>
    <n v="52.12"/>
    <n v="2219.1999999999998"/>
  </r>
  <r>
    <x v="2020"/>
    <n v="31"/>
    <x v="0"/>
    <x v="0"/>
    <x v="0"/>
    <x v="0"/>
    <s v="SMP234"/>
    <n v="4"/>
    <x v="1"/>
    <x v="1"/>
    <n v="3419.04"/>
    <n v="1139.68"/>
    <n v="3"/>
    <x v="59"/>
    <x v="14"/>
    <x v="4"/>
    <s v="Impulse Item, Accessory"/>
    <n v="58.38"/>
    <n v="3477.42"/>
  </r>
  <r>
    <x v="2310"/>
    <n v="33"/>
    <x v="0"/>
    <x v="1"/>
    <x v="0"/>
    <x v="3"/>
    <s v="SKU1002"/>
    <n v="3"/>
    <x v="1"/>
    <x v="0"/>
    <n v="1482.18"/>
    <n v="247.03"/>
    <n v="6"/>
    <x v="59"/>
    <x v="14"/>
    <x v="1"/>
    <s v="Impulse Item,Accessory"/>
    <n v="42.03"/>
    <n v="1524.21"/>
  </r>
  <r>
    <x v="2311"/>
    <n v="33"/>
    <x v="0"/>
    <x v="0"/>
    <x v="0"/>
    <x v="3"/>
    <s v="TBL345"/>
    <n v="1"/>
    <x v="1"/>
    <x v="4"/>
    <n v="1572.82"/>
    <n v="786.41"/>
    <n v="2"/>
    <x v="59"/>
    <x v="14"/>
    <x v="1"/>
    <m/>
    <n v="0"/>
    <n v="1572.82"/>
  </r>
  <r>
    <x v="2312"/>
    <n v="34"/>
    <x v="0"/>
    <x v="1"/>
    <x v="0"/>
    <x v="3"/>
    <s v="SKU1002"/>
    <n v="3"/>
    <x v="0"/>
    <x v="3"/>
    <n v="1482.18"/>
    <n v="247.03"/>
    <n v="6"/>
    <x v="59"/>
    <x v="14"/>
    <x v="1"/>
    <m/>
    <n v="0"/>
    <n v="1482.18"/>
  </r>
  <r>
    <x v="2313"/>
    <n v="34"/>
    <x v="0"/>
    <x v="1"/>
    <x v="1"/>
    <x v="0"/>
    <s v="SMP234"/>
    <n v="1"/>
    <x v="0"/>
    <x v="3"/>
    <n v="1139.68"/>
    <n v="1139.68"/>
    <n v="1"/>
    <x v="59"/>
    <x v="14"/>
    <x v="1"/>
    <s v="Extended Warranty, Impulse Item"/>
    <n v="186.96"/>
    <n v="1326.64"/>
  </r>
  <r>
    <x v="2314"/>
    <n v="36"/>
    <x v="1"/>
    <x v="1"/>
    <x v="0"/>
    <x v="0"/>
    <s v="SKU1004"/>
    <n v="2"/>
    <x v="1"/>
    <x v="0"/>
    <n v="5538.33"/>
    <n v="791.19"/>
    <n v="7"/>
    <x v="59"/>
    <x v="14"/>
    <x v="2"/>
    <m/>
    <n v="0"/>
    <n v="5538.33"/>
  </r>
  <r>
    <x v="2315"/>
    <n v="37"/>
    <x v="1"/>
    <x v="0"/>
    <x v="0"/>
    <x v="2"/>
    <s v="SKU1003"/>
    <n v="3"/>
    <x v="1"/>
    <x v="3"/>
    <n v="5913.81"/>
    <n v="844.83"/>
    <n v="7"/>
    <x v="59"/>
    <x v="14"/>
    <x v="2"/>
    <m/>
    <n v="0"/>
    <n v="5913.81"/>
  </r>
  <r>
    <x v="2316"/>
    <n v="37"/>
    <x v="1"/>
    <x v="0"/>
    <x v="0"/>
    <x v="4"/>
    <s v="HDP456"/>
    <n v="2"/>
    <x v="0"/>
    <x v="4"/>
    <n v="2167.08"/>
    <n v="361.18"/>
    <n v="6"/>
    <x v="59"/>
    <x v="14"/>
    <x v="3"/>
    <s v="Extended Warranty, Extended Warranty"/>
    <n v="157.29"/>
    <n v="2324.37"/>
  </r>
  <r>
    <x v="2317"/>
    <n v="37"/>
    <x v="1"/>
    <x v="0"/>
    <x v="1"/>
    <x v="4"/>
    <s v="HDP456"/>
    <n v="3"/>
    <x v="0"/>
    <x v="4"/>
    <n v="1444.72"/>
    <n v="361.18"/>
    <n v="4"/>
    <x v="59"/>
    <x v="14"/>
    <x v="4"/>
    <s v="Accessory, Impulse Item, Impulse Item"/>
    <n v="201.03"/>
    <n v="1645.75"/>
  </r>
  <r>
    <x v="2318"/>
    <n v="37"/>
    <x v="1"/>
    <x v="0"/>
    <x v="1"/>
    <x v="3"/>
    <s v="TBL345"/>
    <n v="3"/>
    <x v="1"/>
    <x v="3"/>
    <n v="786.41"/>
    <n v="786.41"/>
    <n v="1"/>
    <x v="59"/>
    <x v="14"/>
    <x v="4"/>
    <s v="Accessory, Impulse Item, Extended Warranty"/>
    <n v="187.43"/>
    <n v="973.83999999999992"/>
  </r>
  <r>
    <x v="2319"/>
    <n v="38"/>
    <x v="1"/>
    <x v="1"/>
    <x v="1"/>
    <x v="1"/>
    <s v="SKU1005"/>
    <n v="3"/>
    <x v="1"/>
    <x v="1"/>
    <n v="1855.84"/>
    <n v="463.96"/>
    <n v="4"/>
    <x v="59"/>
    <x v="14"/>
    <x v="0"/>
    <s v="Impulse Item,Impulse Item,Impulse Item"/>
    <n v="82.92"/>
    <n v="1938.76"/>
  </r>
  <r>
    <x v="2320"/>
    <n v="39"/>
    <x v="1"/>
    <x v="1"/>
    <x v="0"/>
    <x v="2"/>
    <s v="SKU1003"/>
    <n v="3"/>
    <x v="0"/>
    <x v="0"/>
    <n v="2534.4899999999998"/>
    <n v="844.83"/>
    <n v="3"/>
    <x v="59"/>
    <x v="14"/>
    <x v="1"/>
    <s v="Accessory,Impulse Item"/>
    <n v="69.040000000000006"/>
    <n v="2603.5299999999997"/>
  </r>
  <r>
    <x v="2321"/>
    <n v="39"/>
    <x v="1"/>
    <x v="1"/>
    <x v="0"/>
    <x v="1"/>
    <s v="SKU1005"/>
    <n v="3"/>
    <x v="0"/>
    <x v="1"/>
    <n v="927.92"/>
    <n v="463.96"/>
    <n v="2"/>
    <x v="59"/>
    <x v="14"/>
    <x v="0"/>
    <s v="Extended Warranty,Extended Warranty,Impulse Item"/>
    <n v="65.27"/>
    <n v="993.18999999999994"/>
  </r>
  <r>
    <x v="2322"/>
    <n v="40"/>
    <x v="1"/>
    <x v="0"/>
    <x v="0"/>
    <x v="3"/>
    <s v="SKU1002"/>
    <n v="3"/>
    <x v="1"/>
    <x v="2"/>
    <n v="988.12"/>
    <n v="247.03"/>
    <n v="4"/>
    <x v="59"/>
    <x v="14"/>
    <x v="0"/>
    <s v="Extended Warranty"/>
    <n v="23.27"/>
    <n v="1011.39"/>
  </r>
  <r>
    <x v="2323"/>
    <n v="41"/>
    <x v="1"/>
    <x v="0"/>
    <x v="1"/>
    <x v="0"/>
    <s v="SMP234"/>
    <n v="5"/>
    <x v="0"/>
    <x v="4"/>
    <n v="11396.8"/>
    <n v="1139.68"/>
    <n v="10"/>
    <x v="59"/>
    <x v="14"/>
    <x v="1"/>
    <s v="Extended Warranty, Accessory"/>
    <n v="116.41"/>
    <n v="11513.21"/>
  </r>
  <r>
    <x v="2324"/>
    <n v="41"/>
    <x v="1"/>
    <x v="1"/>
    <x v="0"/>
    <x v="1"/>
    <s v="LTP123"/>
    <n v="2"/>
    <x v="1"/>
    <x v="3"/>
    <n v="6068.88"/>
    <n v="674.32"/>
    <n v="9"/>
    <x v="59"/>
    <x v="14"/>
    <x v="4"/>
    <s v="Extended Warranty, Impulse Item, Impulse Item"/>
    <n v="116.51"/>
    <n v="6185.39"/>
  </r>
  <r>
    <x v="2325"/>
    <n v="42"/>
    <x v="1"/>
    <x v="1"/>
    <x v="1"/>
    <x v="2"/>
    <s v="SWT567"/>
    <n v="1"/>
    <x v="0"/>
    <x v="3"/>
    <n v="3676"/>
    <n v="459.5"/>
    <n v="8"/>
    <x v="59"/>
    <x v="14"/>
    <x v="1"/>
    <s v="Extended Warranty, Impulse Item"/>
    <n v="183.23"/>
    <n v="3859.23"/>
  </r>
  <r>
    <x v="2326"/>
    <n v="42"/>
    <x v="1"/>
    <x v="1"/>
    <x v="0"/>
    <x v="4"/>
    <s v="HDP456"/>
    <n v="3"/>
    <x v="0"/>
    <x v="1"/>
    <n v="361.18"/>
    <n v="361.18"/>
    <n v="1"/>
    <x v="59"/>
    <x v="14"/>
    <x v="1"/>
    <s v="Impulse Item, Extended Warranty"/>
    <n v="107.92"/>
    <n v="469.1"/>
  </r>
  <r>
    <x v="2327"/>
    <n v="42"/>
    <x v="1"/>
    <x v="0"/>
    <x v="0"/>
    <x v="3"/>
    <s v="TBL345"/>
    <n v="4"/>
    <x v="0"/>
    <x v="1"/>
    <n v="7077.69"/>
    <n v="786.41"/>
    <n v="9"/>
    <x v="59"/>
    <x v="14"/>
    <x v="3"/>
    <s v="Extended Warranty, Extended Warranty"/>
    <n v="133.57"/>
    <n v="7211.2599999999993"/>
  </r>
  <r>
    <x v="2328"/>
    <n v="43"/>
    <x v="1"/>
    <x v="0"/>
    <x v="0"/>
    <x v="1"/>
    <s v="LTP123"/>
    <n v="3"/>
    <x v="0"/>
    <x v="3"/>
    <n v="674.32"/>
    <n v="674.32"/>
    <n v="1"/>
    <x v="59"/>
    <x v="14"/>
    <x v="3"/>
    <s v="Accessory, Extended Warranty, Impulse Item"/>
    <n v="108.89"/>
    <n v="783.21"/>
  </r>
  <r>
    <x v="2329"/>
    <n v="44"/>
    <x v="1"/>
    <x v="1"/>
    <x v="1"/>
    <x v="1"/>
    <s v="SKU1005"/>
    <n v="3"/>
    <x v="0"/>
    <x v="2"/>
    <n v="2319.8000000000002"/>
    <n v="463.96"/>
    <n v="5"/>
    <x v="59"/>
    <x v="14"/>
    <x v="2"/>
    <s v="Accessory,Extended Warranty"/>
    <n v="60.76"/>
    <n v="2380.5600000000004"/>
  </r>
  <r>
    <x v="2330"/>
    <n v="44"/>
    <x v="1"/>
    <x v="0"/>
    <x v="0"/>
    <x v="3"/>
    <s v="TBL345"/>
    <n v="5"/>
    <x v="0"/>
    <x v="1"/>
    <n v="7077.69"/>
    <n v="786.41"/>
    <n v="9"/>
    <x v="59"/>
    <x v="14"/>
    <x v="4"/>
    <s v="Impulse Item, Extended Warranty, Accessory"/>
    <n v="209.23"/>
    <n v="7286.9199999999992"/>
  </r>
  <r>
    <x v="2331"/>
    <n v="45"/>
    <x v="1"/>
    <x v="1"/>
    <x v="0"/>
    <x v="2"/>
    <s v="SKU1003"/>
    <n v="3"/>
    <x v="0"/>
    <x v="3"/>
    <n v="5913.81"/>
    <n v="844.83"/>
    <n v="7"/>
    <x v="59"/>
    <x v="14"/>
    <x v="0"/>
    <m/>
    <n v="0"/>
    <n v="5913.81"/>
  </r>
  <r>
    <x v="2332"/>
    <n v="46"/>
    <x v="1"/>
    <x v="0"/>
    <x v="0"/>
    <x v="4"/>
    <s v="HDP456"/>
    <n v="4"/>
    <x v="1"/>
    <x v="4"/>
    <n v="1444.72"/>
    <n v="361.18"/>
    <n v="4"/>
    <x v="59"/>
    <x v="14"/>
    <x v="3"/>
    <s v="Accessory, Extended Warranty, Impulse Item"/>
    <n v="109.86"/>
    <n v="1554.58"/>
  </r>
  <r>
    <x v="2333"/>
    <n v="46"/>
    <x v="1"/>
    <x v="1"/>
    <x v="1"/>
    <x v="4"/>
    <s v="HDP456"/>
    <n v="4"/>
    <x v="0"/>
    <x v="3"/>
    <n v="1444.72"/>
    <n v="361.18"/>
    <n v="4"/>
    <x v="59"/>
    <x v="14"/>
    <x v="3"/>
    <s v="Accessory, Accessory"/>
    <n v="126.74"/>
    <n v="1571.46"/>
  </r>
  <r>
    <x v="2334"/>
    <n v="47"/>
    <x v="1"/>
    <x v="0"/>
    <x v="0"/>
    <x v="2"/>
    <s v="SKU1003"/>
    <n v="3"/>
    <x v="1"/>
    <x v="3"/>
    <n v="1689.66"/>
    <n v="844.83"/>
    <n v="2"/>
    <x v="59"/>
    <x v="14"/>
    <x v="0"/>
    <s v="Extended Warranty"/>
    <n v="6.34"/>
    <n v="1696"/>
  </r>
  <r>
    <x v="977"/>
    <n v="49"/>
    <x v="1"/>
    <x v="1"/>
    <x v="0"/>
    <x v="2"/>
    <s v="SKU1003"/>
    <n v="3"/>
    <x v="0"/>
    <x v="0"/>
    <n v="5068.9799999999996"/>
    <n v="844.83"/>
    <n v="6"/>
    <x v="59"/>
    <x v="14"/>
    <x v="0"/>
    <s v="Accessory,Accessory,Extended Warranty"/>
    <n v="77.930000000000007"/>
    <n v="5146.91"/>
  </r>
  <r>
    <x v="2335"/>
    <n v="49"/>
    <x v="1"/>
    <x v="0"/>
    <x v="0"/>
    <x v="3"/>
    <s v="TBL345"/>
    <n v="2"/>
    <x v="1"/>
    <x v="3"/>
    <n v="3145.64"/>
    <n v="786.41"/>
    <n v="4"/>
    <x v="59"/>
    <x v="14"/>
    <x v="1"/>
    <m/>
    <n v="0"/>
    <n v="3145.64"/>
  </r>
  <r>
    <x v="2336"/>
    <n v="49"/>
    <x v="1"/>
    <x v="1"/>
    <x v="0"/>
    <x v="2"/>
    <s v="SWT567"/>
    <n v="1"/>
    <x v="1"/>
    <x v="4"/>
    <n v="2757"/>
    <n v="459.5"/>
    <n v="6"/>
    <x v="59"/>
    <x v="14"/>
    <x v="4"/>
    <m/>
    <n v="0"/>
    <n v="2757"/>
  </r>
  <r>
    <x v="2337"/>
    <n v="50"/>
    <x v="1"/>
    <x v="0"/>
    <x v="0"/>
    <x v="1"/>
    <s v="LTP123"/>
    <n v="2"/>
    <x v="1"/>
    <x v="3"/>
    <n v="4720.24"/>
    <n v="674.32"/>
    <n v="7"/>
    <x v="59"/>
    <x v="14"/>
    <x v="4"/>
    <s v="Extended Warranty, Accessory, Impulse Item"/>
    <n v="225.13"/>
    <n v="4945.37"/>
  </r>
  <r>
    <x v="2338"/>
    <n v="51"/>
    <x v="1"/>
    <x v="0"/>
    <x v="0"/>
    <x v="3"/>
    <s v="TBL345"/>
    <n v="2"/>
    <x v="1"/>
    <x v="3"/>
    <n v="2359.23"/>
    <n v="786.41"/>
    <n v="3"/>
    <x v="59"/>
    <x v="14"/>
    <x v="3"/>
    <s v="Impulse Item, Extended Warranty, Accessory"/>
    <n v="170.47"/>
    <n v="2529.6999999999998"/>
  </r>
  <r>
    <x v="2339"/>
    <n v="52"/>
    <x v="1"/>
    <x v="1"/>
    <x v="0"/>
    <x v="0"/>
    <s v="SMP234"/>
    <n v="5"/>
    <x v="1"/>
    <x v="3"/>
    <n v="3419.04"/>
    <n v="1139.68"/>
    <n v="3"/>
    <x v="59"/>
    <x v="14"/>
    <x v="4"/>
    <m/>
    <n v="0"/>
    <n v="3419.04"/>
  </r>
  <r>
    <x v="2340"/>
    <n v="53"/>
    <x v="1"/>
    <x v="1"/>
    <x v="1"/>
    <x v="3"/>
    <s v="TBL345"/>
    <n v="3"/>
    <x v="0"/>
    <x v="4"/>
    <n v="2359.23"/>
    <n v="786.41"/>
    <n v="3"/>
    <x v="59"/>
    <x v="14"/>
    <x v="4"/>
    <s v="Impulse Item, Accessory"/>
    <n v="116.64"/>
    <n v="2475.87"/>
  </r>
  <r>
    <x v="463"/>
    <n v="55"/>
    <x v="1"/>
    <x v="0"/>
    <x v="0"/>
    <x v="3"/>
    <s v="SKU1002"/>
    <n v="3"/>
    <x v="0"/>
    <x v="0"/>
    <n v="1976.24"/>
    <n v="247.03"/>
    <n v="8"/>
    <x v="59"/>
    <x v="14"/>
    <x v="2"/>
    <s v="Accessory,Extended Warranty"/>
    <n v="30.89"/>
    <n v="2007.13"/>
  </r>
  <r>
    <x v="2341"/>
    <n v="56"/>
    <x v="2"/>
    <x v="0"/>
    <x v="0"/>
    <x v="0"/>
    <s v="SKU1004"/>
    <n v="2"/>
    <x v="1"/>
    <x v="2"/>
    <n v="5538.33"/>
    <n v="791.19"/>
    <n v="7"/>
    <x v="59"/>
    <x v="14"/>
    <x v="0"/>
    <s v="Impulse Item,Impulse Item"/>
    <n v="44.03"/>
    <n v="5582.36"/>
  </r>
  <r>
    <x v="2342"/>
    <n v="58"/>
    <x v="2"/>
    <x v="0"/>
    <x v="0"/>
    <x v="1"/>
    <s v="SKU1005"/>
    <n v="3"/>
    <x v="1"/>
    <x v="1"/>
    <n v="463.96"/>
    <n v="463.96"/>
    <n v="1"/>
    <x v="59"/>
    <x v="14"/>
    <x v="0"/>
    <s v="Accessory"/>
    <n v="17.559999999999999"/>
    <n v="481.52"/>
  </r>
  <r>
    <x v="2343"/>
    <n v="58"/>
    <x v="2"/>
    <x v="0"/>
    <x v="0"/>
    <x v="1"/>
    <s v="LTP123"/>
    <n v="3"/>
    <x v="0"/>
    <x v="3"/>
    <n v="1348.64"/>
    <n v="674.32"/>
    <n v="2"/>
    <x v="59"/>
    <x v="14"/>
    <x v="1"/>
    <s v="Impulse Item"/>
    <n v="43.02"/>
    <n v="1391.66"/>
  </r>
  <r>
    <x v="2344"/>
    <n v="60"/>
    <x v="2"/>
    <x v="0"/>
    <x v="0"/>
    <x v="2"/>
    <s v="SWT567"/>
    <n v="1"/>
    <x v="1"/>
    <x v="4"/>
    <n v="2297.5"/>
    <n v="459.5"/>
    <n v="5"/>
    <x v="59"/>
    <x v="14"/>
    <x v="4"/>
    <s v="Impulse Item, Accessory"/>
    <n v="102.57"/>
    <n v="2400.0700000000002"/>
  </r>
  <r>
    <x v="2345"/>
    <n v="60"/>
    <x v="2"/>
    <x v="0"/>
    <x v="1"/>
    <x v="1"/>
    <s v="LTP123"/>
    <n v="2"/>
    <x v="1"/>
    <x v="4"/>
    <n v="4045.92"/>
    <n v="674.32"/>
    <n v="6"/>
    <x v="59"/>
    <x v="14"/>
    <x v="4"/>
    <s v="Impulse Item, Accessory, Extended Warranty"/>
    <n v="213.56"/>
    <n v="4259.4800000000005"/>
  </r>
  <r>
    <x v="777"/>
    <n v="61"/>
    <x v="2"/>
    <x v="1"/>
    <x v="0"/>
    <x v="1"/>
    <s v="SKU1005"/>
    <n v="3"/>
    <x v="1"/>
    <x v="1"/>
    <n v="1855.84"/>
    <n v="463.96"/>
    <n v="4"/>
    <x v="59"/>
    <x v="14"/>
    <x v="1"/>
    <s v="Impulse Item,Accessory,Accessory"/>
    <n v="87.03"/>
    <n v="1942.87"/>
  </r>
  <r>
    <x v="2346"/>
    <n v="61"/>
    <x v="2"/>
    <x v="0"/>
    <x v="0"/>
    <x v="3"/>
    <s v="TBL345"/>
    <n v="1"/>
    <x v="0"/>
    <x v="4"/>
    <n v="5504.87"/>
    <n v="786.41"/>
    <n v="7"/>
    <x v="59"/>
    <x v="14"/>
    <x v="1"/>
    <s v="Impulse Item, Impulse Item"/>
    <n v="89.17"/>
    <n v="5594.04"/>
  </r>
  <r>
    <x v="2347"/>
    <n v="62"/>
    <x v="2"/>
    <x v="0"/>
    <x v="0"/>
    <x v="0"/>
    <s v="SKU1004"/>
    <n v="2"/>
    <x v="1"/>
    <x v="0"/>
    <n v="3164.76"/>
    <n v="791.19"/>
    <n v="4"/>
    <x v="59"/>
    <x v="14"/>
    <x v="2"/>
    <s v="Accessory"/>
    <n v="30.94"/>
    <n v="3195.7000000000003"/>
  </r>
  <r>
    <x v="891"/>
    <n v="63"/>
    <x v="2"/>
    <x v="0"/>
    <x v="0"/>
    <x v="2"/>
    <s v="SKU1003"/>
    <n v="3"/>
    <x v="0"/>
    <x v="3"/>
    <n v="5913.81"/>
    <n v="844.83"/>
    <n v="7"/>
    <x v="59"/>
    <x v="14"/>
    <x v="1"/>
    <s v="Extended Warranty"/>
    <n v="21.2"/>
    <n v="5935.01"/>
  </r>
  <r>
    <x v="2348"/>
    <n v="63"/>
    <x v="2"/>
    <x v="1"/>
    <x v="0"/>
    <x v="0"/>
    <s v="SKU1004"/>
    <n v="2"/>
    <x v="1"/>
    <x v="0"/>
    <n v="791.19"/>
    <n v="791.19"/>
    <n v="1"/>
    <x v="59"/>
    <x v="14"/>
    <x v="2"/>
    <s v="Accessory"/>
    <n v="46.38"/>
    <n v="837.57"/>
  </r>
  <r>
    <x v="2349"/>
    <n v="64"/>
    <x v="2"/>
    <x v="0"/>
    <x v="0"/>
    <x v="1"/>
    <s v="SKU1005"/>
    <n v="3"/>
    <x v="1"/>
    <x v="2"/>
    <n v="2783.76"/>
    <n v="463.96"/>
    <n v="6"/>
    <x v="59"/>
    <x v="14"/>
    <x v="1"/>
    <s v="Impulse Item,Accessory"/>
    <n v="68.599999999999994"/>
    <n v="2852.36"/>
  </r>
  <r>
    <x v="2350"/>
    <n v="64"/>
    <x v="2"/>
    <x v="1"/>
    <x v="0"/>
    <x v="4"/>
    <s v="HDP456"/>
    <n v="2"/>
    <x v="0"/>
    <x v="1"/>
    <n v="361.18"/>
    <n v="361.18"/>
    <n v="1"/>
    <x v="59"/>
    <x v="14"/>
    <x v="4"/>
    <s v="Accessory, Accessory, Extended Warranty"/>
    <n v="157.96"/>
    <n v="519.14"/>
  </r>
  <r>
    <x v="2351"/>
    <n v="65"/>
    <x v="2"/>
    <x v="0"/>
    <x v="0"/>
    <x v="1"/>
    <s v="LTP123"/>
    <n v="1"/>
    <x v="1"/>
    <x v="1"/>
    <n v="4045.92"/>
    <n v="674.32"/>
    <n v="6"/>
    <x v="59"/>
    <x v="14"/>
    <x v="4"/>
    <s v="Accessory, Accessory, Accessory"/>
    <n v="232.8"/>
    <n v="4278.72"/>
  </r>
  <r>
    <x v="2352"/>
    <n v="67"/>
    <x v="2"/>
    <x v="1"/>
    <x v="1"/>
    <x v="3"/>
    <s v="SKU1002"/>
    <n v="3"/>
    <x v="1"/>
    <x v="3"/>
    <n v="1976.24"/>
    <n v="247.03"/>
    <n v="8"/>
    <x v="59"/>
    <x v="14"/>
    <x v="2"/>
    <m/>
    <n v="0"/>
    <n v="1976.24"/>
  </r>
  <r>
    <x v="2353"/>
    <n v="67"/>
    <x v="2"/>
    <x v="0"/>
    <x v="0"/>
    <x v="0"/>
    <s v="SMP234"/>
    <n v="4"/>
    <x v="1"/>
    <x v="3"/>
    <n v="9117.44"/>
    <n v="1139.68"/>
    <n v="8"/>
    <x v="59"/>
    <x v="14"/>
    <x v="1"/>
    <s v="Extended Warranty, Impulse Item, Accessory"/>
    <n v="162.15"/>
    <n v="9279.59"/>
  </r>
  <r>
    <x v="2354"/>
    <n v="68"/>
    <x v="2"/>
    <x v="1"/>
    <x v="0"/>
    <x v="0"/>
    <s v="SKU1001"/>
    <n v="5"/>
    <x v="0"/>
    <x v="1"/>
    <n v="20.75"/>
    <n v="20.75"/>
    <n v="1"/>
    <x v="59"/>
    <x v="14"/>
    <x v="2"/>
    <m/>
    <n v="0"/>
    <n v="20.75"/>
  </r>
  <r>
    <x v="2055"/>
    <n v="68"/>
    <x v="2"/>
    <x v="1"/>
    <x v="0"/>
    <x v="4"/>
    <s v="HDP456"/>
    <n v="4"/>
    <x v="1"/>
    <x v="4"/>
    <n v="2889.44"/>
    <n v="361.18"/>
    <n v="8"/>
    <x v="59"/>
    <x v="14"/>
    <x v="4"/>
    <m/>
    <n v="0"/>
    <n v="2889.44"/>
  </r>
  <r>
    <x v="2355"/>
    <n v="70"/>
    <x v="2"/>
    <x v="0"/>
    <x v="0"/>
    <x v="0"/>
    <s v="SMP234"/>
    <n v="1"/>
    <x v="1"/>
    <x v="1"/>
    <n v="5698.4"/>
    <n v="1139.68"/>
    <n v="5"/>
    <x v="59"/>
    <x v="14"/>
    <x v="1"/>
    <m/>
    <n v="0"/>
    <n v="5698.4"/>
  </r>
  <r>
    <x v="2356"/>
    <n v="73"/>
    <x v="2"/>
    <x v="0"/>
    <x v="1"/>
    <x v="3"/>
    <s v="SKU1002"/>
    <n v="3"/>
    <x v="0"/>
    <x v="2"/>
    <n v="988.12"/>
    <n v="247.03"/>
    <n v="4"/>
    <x v="59"/>
    <x v="14"/>
    <x v="1"/>
    <s v="Impulse Item"/>
    <n v="31.73"/>
    <n v="1019.85"/>
  </r>
  <r>
    <x v="2357"/>
    <n v="74"/>
    <x v="2"/>
    <x v="1"/>
    <x v="0"/>
    <x v="4"/>
    <s v="HDP456"/>
    <n v="3"/>
    <x v="1"/>
    <x v="3"/>
    <n v="1805.9"/>
    <n v="361.18"/>
    <n v="5"/>
    <x v="59"/>
    <x v="14"/>
    <x v="4"/>
    <s v="Impulse Item, Impulse Item"/>
    <n v="59.69"/>
    <n v="1865.5900000000001"/>
  </r>
  <r>
    <x v="1383"/>
    <n v="76"/>
    <x v="2"/>
    <x v="0"/>
    <x v="0"/>
    <x v="1"/>
    <s v="SKU1005"/>
    <n v="3"/>
    <x v="1"/>
    <x v="1"/>
    <n v="1391.88"/>
    <n v="463.96"/>
    <n v="3"/>
    <x v="59"/>
    <x v="14"/>
    <x v="0"/>
    <s v="Accessory"/>
    <n v="44.34"/>
    <n v="1436.22"/>
  </r>
  <r>
    <x v="2358"/>
    <n v="76"/>
    <x v="2"/>
    <x v="0"/>
    <x v="0"/>
    <x v="0"/>
    <s v="SKU1004"/>
    <n v="2"/>
    <x v="1"/>
    <x v="2"/>
    <n v="1582.38"/>
    <n v="791.19"/>
    <n v="2"/>
    <x v="59"/>
    <x v="14"/>
    <x v="2"/>
    <s v="Impulse Item,Impulse Item,Impulse Item"/>
    <n v="78.53"/>
    <n v="1660.91"/>
  </r>
  <r>
    <x v="2359"/>
    <n v="77"/>
    <x v="2"/>
    <x v="1"/>
    <x v="0"/>
    <x v="0"/>
    <s v="SKU1001"/>
    <n v="5"/>
    <x v="1"/>
    <x v="0"/>
    <n v="166"/>
    <n v="20.75"/>
    <n v="8"/>
    <x v="59"/>
    <x v="14"/>
    <x v="1"/>
    <s v="Impulse Item,Impulse Item"/>
    <n v="70.37"/>
    <n v="236.37"/>
  </r>
  <r>
    <x v="2360"/>
    <n v="80"/>
    <x v="2"/>
    <x v="0"/>
    <x v="1"/>
    <x v="3"/>
    <s v="TBL345"/>
    <n v="4"/>
    <x v="1"/>
    <x v="3"/>
    <n v="3145.64"/>
    <n v="786.41"/>
    <n v="4"/>
    <x v="59"/>
    <x v="14"/>
    <x v="1"/>
    <s v="Impulse Item, Impulse Item, Extended Warranty"/>
    <n v="211.13"/>
    <n v="3356.77"/>
  </r>
  <r>
    <x v="2361"/>
    <n v="18"/>
    <x v="0"/>
    <x v="0"/>
    <x v="0"/>
    <x v="0"/>
    <s v="SMP234"/>
    <n v="4"/>
    <x v="1"/>
    <x v="1"/>
    <n v="7977.76"/>
    <n v="1139.68"/>
    <n v="7"/>
    <x v="60"/>
    <x v="14"/>
    <x v="1"/>
    <s v="Accessory"/>
    <n v="99.61"/>
    <n v="8077.37"/>
  </r>
  <r>
    <x v="2362"/>
    <n v="19"/>
    <x v="0"/>
    <x v="0"/>
    <x v="0"/>
    <x v="3"/>
    <s v="TBL345"/>
    <n v="2"/>
    <x v="1"/>
    <x v="1"/>
    <n v="7077.69"/>
    <n v="786.41"/>
    <n v="9"/>
    <x v="60"/>
    <x v="14"/>
    <x v="3"/>
    <m/>
    <n v="0"/>
    <n v="7077.69"/>
  </r>
  <r>
    <x v="2363"/>
    <n v="19"/>
    <x v="0"/>
    <x v="1"/>
    <x v="0"/>
    <x v="2"/>
    <s v="SWT567"/>
    <n v="3"/>
    <x v="1"/>
    <x v="3"/>
    <n v="4135.5"/>
    <n v="459.5"/>
    <n v="9"/>
    <x v="60"/>
    <x v="14"/>
    <x v="3"/>
    <s v="Extended Warranty"/>
    <n v="38.32"/>
    <n v="4173.82"/>
  </r>
  <r>
    <x v="2364"/>
    <n v="21"/>
    <x v="0"/>
    <x v="1"/>
    <x v="0"/>
    <x v="3"/>
    <s v="SKU1002"/>
    <n v="3"/>
    <x v="0"/>
    <x v="3"/>
    <n v="1729.21"/>
    <n v="247.03"/>
    <n v="7"/>
    <x v="60"/>
    <x v="14"/>
    <x v="0"/>
    <s v="Extended Warranty,Accessory"/>
    <n v="20.12"/>
    <n v="1749.33"/>
  </r>
  <r>
    <x v="2365"/>
    <n v="21"/>
    <x v="0"/>
    <x v="0"/>
    <x v="0"/>
    <x v="4"/>
    <s v="HDP456"/>
    <n v="3"/>
    <x v="1"/>
    <x v="3"/>
    <n v="1805.9"/>
    <n v="361.18"/>
    <n v="5"/>
    <x v="60"/>
    <x v="14"/>
    <x v="3"/>
    <s v="Impulse Item, Extended Warranty, Accessory"/>
    <n v="130.12"/>
    <n v="1936.02"/>
  </r>
  <r>
    <x v="506"/>
    <n v="22"/>
    <x v="0"/>
    <x v="0"/>
    <x v="0"/>
    <x v="3"/>
    <s v="SKU1002"/>
    <n v="3"/>
    <x v="0"/>
    <x v="1"/>
    <n v="494.06"/>
    <n v="247.03"/>
    <n v="2"/>
    <x v="60"/>
    <x v="14"/>
    <x v="1"/>
    <s v="Extended Warranty"/>
    <n v="12.07"/>
    <n v="506.13"/>
  </r>
  <r>
    <x v="2366"/>
    <n v="23"/>
    <x v="0"/>
    <x v="0"/>
    <x v="0"/>
    <x v="3"/>
    <s v="TBL345"/>
    <n v="3"/>
    <x v="1"/>
    <x v="3"/>
    <n v="2359.23"/>
    <n v="786.41"/>
    <n v="3"/>
    <x v="60"/>
    <x v="14"/>
    <x v="4"/>
    <m/>
    <n v="0"/>
    <n v="2359.23"/>
  </r>
  <r>
    <x v="2367"/>
    <n v="25"/>
    <x v="0"/>
    <x v="1"/>
    <x v="1"/>
    <x v="3"/>
    <s v="SKU1002"/>
    <n v="3"/>
    <x v="0"/>
    <x v="2"/>
    <n v="2223.27"/>
    <n v="247.03"/>
    <n v="9"/>
    <x v="60"/>
    <x v="14"/>
    <x v="2"/>
    <s v="Impulse Item,Accessory"/>
    <n v="68.36"/>
    <n v="2291.63"/>
  </r>
  <r>
    <x v="2235"/>
    <n v="26"/>
    <x v="0"/>
    <x v="0"/>
    <x v="0"/>
    <x v="1"/>
    <s v="SKU1005"/>
    <n v="3"/>
    <x v="1"/>
    <x v="1"/>
    <n v="3711.68"/>
    <n v="463.96"/>
    <n v="8"/>
    <x v="60"/>
    <x v="14"/>
    <x v="2"/>
    <s v="Impulse Item,Impulse Item,Impulse Item"/>
    <n v="79.38"/>
    <n v="3791.06"/>
  </r>
  <r>
    <x v="2368"/>
    <n v="27"/>
    <x v="0"/>
    <x v="0"/>
    <x v="0"/>
    <x v="2"/>
    <s v="SWT567"/>
    <n v="2"/>
    <x v="0"/>
    <x v="4"/>
    <n v="1378.5"/>
    <n v="459.5"/>
    <n v="3"/>
    <x v="60"/>
    <x v="14"/>
    <x v="1"/>
    <s v="Extended Warranty"/>
    <n v="36.26"/>
    <n v="1414.76"/>
  </r>
  <r>
    <x v="2369"/>
    <n v="30"/>
    <x v="0"/>
    <x v="1"/>
    <x v="0"/>
    <x v="1"/>
    <s v="LTP123"/>
    <n v="3"/>
    <x v="0"/>
    <x v="3"/>
    <n v="5394.56"/>
    <n v="674.32"/>
    <n v="8"/>
    <x v="60"/>
    <x v="14"/>
    <x v="3"/>
    <s v="Impulse Item, Extended Warranty"/>
    <n v="61.72"/>
    <n v="5456.2800000000007"/>
  </r>
  <r>
    <x v="2370"/>
    <n v="30"/>
    <x v="0"/>
    <x v="1"/>
    <x v="0"/>
    <x v="2"/>
    <s v="SWT567"/>
    <n v="4"/>
    <x v="1"/>
    <x v="4"/>
    <n v="3676"/>
    <n v="459.5"/>
    <n v="8"/>
    <x v="60"/>
    <x v="14"/>
    <x v="4"/>
    <s v="Accessory"/>
    <n v="88.4"/>
    <n v="3764.4"/>
  </r>
  <r>
    <x v="2371"/>
    <n v="31"/>
    <x v="0"/>
    <x v="0"/>
    <x v="0"/>
    <x v="0"/>
    <s v="SKU1004"/>
    <n v="2"/>
    <x v="0"/>
    <x v="1"/>
    <n v="7120.71"/>
    <n v="791.19"/>
    <n v="9"/>
    <x v="60"/>
    <x v="14"/>
    <x v="1"/>
    <s v="Accessory,Extended Warranty,Extended Warranty"/>
    <n v="79.930000000000007"/>
    <n v="7200.64"/>
  </r>
  <r>
    <x v="2372"/>
    <n v="31"/>
    <x v="0"/>
    <x v="0"/>
    <x v="1"/>
    <x v="1"/>
    <s v="LTP123"/>
    <n v="1"/>
    <x v="1"/>
    <x v="4"/>
    <n v="3371.6"/>
    <n v="674.32"/>
    <n v="5"/>
    <x v="60"/>
    <x v="14"/>
    <x v="3"/>
    <s v="Extended Warranty, Impulse Item, Accessory"/>
    <n v="185.27"/>
    <n v="3556.87"/>
  </r>
  <r>
    <x v="2373"/>
    <n v="31"/>
    <x v="0"/>
    <x v="0"/>
    <x v="0"/>
    <x v="1"/>
    <s v="LTP123"/>
    <n v="1"/>
    <x v="1"/>
    <x v="4"/>
    <n v="2697.28"/>
    <n v="674.32"/>
    <n v="4"/>
    <x v="60"/>
    <x v="14"/>
    <x v="4"/>
    <s v="Impulse Item"/>
    <n v="77.48"/>
    <n v="2774.76"/>
  </r>
  <r>
    <x v="2374"/>
    <n v="32"/>
    <x v="0"/>
    <x v="1"/>
    <x v="1"/>
    <x v="1"/>
    <s v="LTP123"/>
    <n v="4"/>
    <x v="1"/>
    <x v="1"/>
    <n v="1348.64"/>
    <n v="674.32"/>
    <n v="2"/>
    <x v="60"/>
    <x v="14"/>
    <x v="1"/>
    <s v="Extended Warranty, Impulse Item, Impulse Item"/>
    <n v="86.85"/>
    <n v="1435.49"/>
  </r>
  <r>
    <x v="2375"/>
    <n v="35"/>
    <x v="0"/>
    <x v="0"/>
    <x v="0"/>
    <x v="3"/>
    <s v="SKU1002"/>
    <n v="3"/>
    <x v="1"/>
    <x v="2"/>
    <n v="1729.21"/>
    <n v="247.03"/>
    <n v="7"/>
    <x v="60"/>
    <x v="14"/>
    <x v="2"/>
    <s v="Accessory"/>
    <n v="29.67"/>
    <n v="1758.88"/>
  </r>
  <r>
    <x v="2376"/>
    <n v="36"/>
    <x v="1"/>
    <x v="1"/>
    <x v="0"/>
    <x v="4"/>
    <s v="HDP456"/>
    <n v="4"/>
    <x v="0"/>
    <x v="3"/>
    <n v="1444.72"/>
    <n v="361.18"/>
    <n v="4"/>
    <x v="60"/>
    <x v="14"/>
    <x v="4"/>
    <s v="Extended Warranty"/>
    <n v="95.42"/>
    <n v="1540.14"/>
  </r>
  <r>
    <x v="2377"/>
    <n v="37"/>
    <x v="1"/>
    <x v="0"/>
    <x v="0"/>
    <x v="2"/>
    <s v="SWT567"/>
    <n v="4"/>
    <x v="1"/>
    <x v="1"/>
    <n v="1838"/>
    <n v="459.5"/>
    <n v="4"/>
    <x v="60"/>
    <x v="14"/>
    <x v="3"/>
    <s v="Extended Warranty, Impulse Item"/>
    <n v="138.88999999999999"/>
    <n v="1976.8899999999999"/>
  </r>
  <r>
    <x v="2378"/>
    <n v="37"/>
    <x v="1"/>
    <x v="0"/>
    <x v="0"/>
    <x v="1"/>
    <s v="LTP123"/>
    <n v="4"/>
    <x v="1"/>
    <x v="4"/>
    <n v="3371.6"/>
    <n v="674.32"/>
    <n v="5"/>
    <x v="60"/>
    <x v="14"/>
    <x v="1"/>
    <s v="Impulse Item, Impulse Item, Accessory"/>
    <n v="149.47999999999999"/>
    <n v="3521.08"/>
  </r>
  <r>
    <x v="2379"/>
    <n v="38"/>
    <x v="1"/>
    <x v="0"/>
    <x v="0"/>
    <x v="1"/>
    <s v="LTP123"/>
    <n v="2"/>
    <x v="1"/>
    <x v="4"/>
    <n v="6068.88"/>
    <n v="674.32"/>
    <n v="9"/>
    <x v="60"/>
    <x v="14"/>
    <x v="4"/>
    <s v="Extended Warranty, Impulse Item"/>
    <n v="112.89"/>
    <n v="6181.77"/>
  </r>
  <r>
    <x v="2380"/>
    <n v="39"/>
    <x v="1"/>
    <x v="0"/>
    <x v="0"/>
    <x v="1"/>
    <s v="SKU1005"/>
    <n v="3"/>
    <x v="1"/>
    <x v="2"/>
    <n v="4639.6000000000004"/>
    <n v="463.96"/>
    <n v="10"/>
    <x v="60"/>
    <x v="14"/>
    <x v="1"/>
    <m/>
    <n v="0"/>
    <n v="4639.6000000000004"/>
  </r>
  <r>
    <x v="2381"/>
    <n v="39"/>
    <x v="1"/>
    <x v="0"/>
    <x v="0"/>
    <x v="1"/>
    <s v="LTP123"/>
    <n v="4"/>
    <x v="1"/>
    <x v="4"/>
    <n v="2022.96"/>
    <n v="674.32"/>
    <n v="3"/>
    <x v="60"/>
    <x v="14"/>
    <x v="3"/>
    <s v="Extended Warranty, Impulse Item, Extended Warranty"/>
    <n v="244.58"/>
    <n v="2267.54"/>
  </r>
  <r>
    <x v="2382"/>
    <n v="40"/>
    <x v="1"/>
    <x v="0"/>
    <x v="0"/>
    <x v="0"/>
    <s v="SKU1004"/>
    <n v="2"/>
    <x v="1"/>
    <x v="3"/>
    <n v="1582.38"/>
    <n v="791.19"/>
    <n v="2"/>
    <x v="60"/>
    <x v="14"/>
    <x v="2"/>
    <m/>
    <n v="0"/>
    <n v="1582.38"/>
  </r>
  <r>
    <x v="2383"/>
    <n v="40"/>
    <x v="1"/>
    <x v="0"/>
    <x v="0"/>
    <x v="2"/>
    <s v="SWT567"/>
    <n v="5"/>
    <x v="1"/>
    <x v="1"/>
    <n v="2297.5"/>
    <n v="459.5"/>
    <n v="5"/>
    <x v="60"/>
    <x v="14"/>
    <x v="3"/>
    <s v="Accessory, Impulse Item"/>
    <n v="123.82"/>
    <n v="2421.3200000000002"/>
  </r>
  <r>
    <x v="2384"/>
    <n v="41"/>
    <x v="1"/>
    <x v="0"/>
    <x v="1"/>
    <x v="0"/>
    <s v="SKU1004"/>
    <n v="2"/>
    <x v="1"/>
    <x v="3"/>
    <n v="3164.76"/>
    <n v="791.19"/>
    <n v="4"/>
    <x v="60"/>
    <x v="14"/>
    <x v="2"/>
    <s v="Extended Warranty,Impulse Item,Extended Warranty"/>
    <n v="82.11"/>
    <n v="3246.8700000000003"/>
  </r>
  <r>
    <x v="2385"/>
    <n v="42"/>
    <x v="1"/>
    <x v="1"/>
    <x v="0"/>
    <x v="2"/>
    <s v="SKU1003"/>
    <n v="3"/>
    <x v="1"/>
    <x v="3"/>
    <n v="2534.4899999999998"/>
    <n v="844.83"/>
    <n v="3"/>
    <x v="60"/>
    <x v="14"/>
    <x v="1"/>
    <m/>
    <n v="0"/>
    <n v="2534.4899999999998"/>
  </r>
  <r>
    <x v="2386"/>
    <n v="42"/>
    <x v="1"/>
    <x v="1"/>
    <x v="0"/>
    <x v="0"/>
    <s v="SKU1004"/>
    <n v="2"/>
    <x v="1"/>
    <x v="0"/>
    <n v="3955.95"/>
    <n v="791.19"/>
    <n v="5"/>
    <x v="60"/>
    <x v="14"/>
    <x v="2"/>
    <s v="Impulse Item,Accessory,Impulse Item"/>
    <n v="140.81"/>
    <n v="4096.76"/>
  </r>
  <r>
    <x v="2387"/>
    <n v="42"/>
    <x v="1"/>
    <x v="1"/>
    <x v="0"/>
    <x v="1"/>
    <s v="LTP123"/>
    <n v="2"/>
    <x v="0"/>
    <x v="4"/>
    <n v="4720.24"/>
    <n v="674.32"/>
    <n v="7"/>
    <x v="60"/>
    <x v="14"/>
    <x v="3"/>
    <s v="Impulse Item, Accessory, Impulse Item"/>
    <n v="243.75"/>
    <n v="4963.99"/>
  </r>
  <r>
    <x v="2388"/>
    <n v="43"/>
    <x v="1"/>
    <x v="0"/>
    <x v="0"/>
    <x v="0"/>
    <s v="SKU1004"/>
    <n v="2"/>
    <x v="1"/>
    <x v="0"/>
    <n v="791.19"/>
    <n v="791.19"/>
    <n v="1"/>
    <x v="60"/>
    <x v="14"/>
    <x v="0"/>
    <s v="Accessory,Extended Warranty"/>
    <n v="48.49"/>
    <n v="839.68000000000006"/>
  </r>
  <r>
    <x v="2389"/>
    <n v="45"/>
    <x v="1"/>
    <x v="1"/>
    <x v="0"/>
    <x v="0"/>
    <s v="SKU1001"/>
    <n v="5"/>
    <x v="0"/>
    <x v="3"/>
    <n v="207.5"/>
    <n v="20.75"/>
    <n v="10"/>
    <x v="60"/>
    <x v="14"/>
    <x v="2"/>
    <s v="Impulse Item,Extended Warranty"/>
    <n v="53.54"/>
    <n v="261.04000000000002"/>
  </r>
  <r>
    <x v="2390"/>
    <n v="45"/>
    <x v="1"/>
    <x v="1"/>
    <x v="0"/>
    <x v="3"/>
    <s v="TBL345"/>
    <n v="5"/>
    <x v="1"/>
    <x v="1"/>
    <n v="7864.1"/>
    <n v="786.41"/>
    <n v="10"/>
    <x v="60"/>
    <x v="14"/>
    <x v="3"/>
    <s v="Accessory, Accessory"/>
    <n v="74.569999999999993"/>
    <n v="7938.67"/>
  </r>
  <r>
    <x v="2391"/>
    <n v="48"/>
    <x v="1"/>
    <x v="0"/>
    <x v="0"/>
    <x v="0"/>
    <s v="SMP234"/>
    <n v="5"/>
    <x v="1"/>
    <x v="1"/>
    <n v="2279.36"/>
    <n v="1139.68"/>
    <n v="2"/>
    <x v="60"/>
    <x v="14"/>
    <x v="1"/>
    <m/>
    <n v="0"/>
    <n v="2279.36"/>
  </r>
  <r>
    <x v="2392"/>
    <n v="48"/>
    <x v="1"/>
    <x v="0"/>
    <x v="0"/>
    <x v="2"/>
    <s v="SWT567"/>
    <n v="5"/>
    <x v="0"/>
    <x v="4"/>
    <n v="2297.5"/>
    <n v="459.5"/>
    <n v="5"/>
    <x v="60"/>
    <x v="14"/>
    <x v="1"/>
    <s v="Impulse Item, Impulse Item"/>
    <n v="158.99"/>
    <n v="2456.4899999999998"/>
  </r>
  <r>
    <x v="2393"/>
    <n v="49"/>
    <x v="1"/>
    <x v="0"/>
    <x v="0"/>
    <x v="0"/>
    <s v="SKU1001"/>
    <n v="5"/>
    <x v="1"/>
    <x v="1"/>
    <n v="41.5"/>
    <n v="20.75"/>
    <n v="2"/>
    <x v="60"/>
    <x v="14"/>
    <x v="2"/>
    <s v="Impulse Item,Impulse Item"/>
    <n v="22.81"/>
    <n v="64.31"/>
  </r>
  <r>
    <x v="2394"/>
    <n v="52"/>
    <x v="1"/>
    <x v="1"/>
    <x v="1"/>
    <x v="2"/>
    <s v="SWT567"/>
    <n v="4"/>
    <x v="1"/>
    <x v="4"/>
    <n v="3216.5"/>
    <n v="459.5"/>
    <n v="7"/>
    <x v="60"/>
    <x v="14"/>
    <x v="4"/>
    <s v="Accessory, Accessory"/>
    <n v="164.31"/>
    <n v="3380.81"/>
  </r>
  <r>
    <x v="2395"/>
    <n v="53"/>
    <x v="1"/>
    <x v="0"/>
    <x v="0"/>
    <x v="1"/>
    <s v="LTP123"/>
    <n v="1"/>
    <x v="1"/>
    <x v="3"/>
    <n v="6068.88"/>
    <n v="674.32"/>
    <n v="9"/>
    <x v="60"/>
    <x v="14"/>
    <x v="3"/>
    <s v="Impulse Item, Accessory, Impulse Item"/>
    <n v="202.78"/>
    <n v="6271.66"/>
  </r>
  <r>
    <x v="2396"/>
    <n v="54"/>
    <x v="1"/>
    <x v="0"/>
    <x v="0"/>
    <x v="3"/>
    <s v="SKU1002"/>
    <n v="3"/>
    <x v="1"/>
    <x v="0"/>
    <n v="247.03"/>
    <n v="247.03"/>
    <n v="1"/>
    <x v="60"/>
    <x v="14"/>
    <x v="0"/>
    <m/>
    <n v="0"/>
    <n v="247.03"/>
  </r>
  <r>
    <x v="2397"/>
    <n v="55"/>
    <x v="1"/>
    <x v="0"/>
    <x v="0"/>
    <x v="1"/>
    <s v="LTP123"/>
    <n v="4"/>
    <x v="0"/>
    <x v="3"/>
    <n v="674.32"/>
    <n v="674.32"/>
    <n v="1"/>
    <x v="60"/>
    <x v="14"/>
    <x v="3"/>
    <m/>
    <n v="0"/>
    <n v="674.32"/>
  </r>
  <r>
    <x v="2398"/>
    <n v="55"/>
    <x v="1"/>
    <x v="0"/>
    <x v="0"/>
    <x v="2"/>
    <s v="SWT567"/>
    <n v="2"/>
    <x v="1"/>
    <x v="3"/>
    <n v="1838"/>
    <n v="459.5"/>
    <n v="4"/>
    <x v="60"/>
    <x v="14"/>
    <x v="1"/>
    <s v="Extended Warranty"/>
    <n v="31.69"/>
    <n v="1869.69"/>
  </r>
  <r>
    <x v="2399"/>
    <n v="58"/>
    <x v="2"/>
    <x v="0"/>
    <x v="0"/>
    <x v="0"/>
    <s v="SKU1004"/>
    <n v="2"/>
    <x v="1"/>
    <x v="0"/>
    <n v="3164.76"/>
    <n v="791.19"/>
    <n v="4"/>
    <x v="60"/>
    <x v="14"/>
    <x v="0"/>
    <s v="Extended Warranty,Accessory"/>
    <n v="63.69"/>
    <n v="3228.4500000000003"/>
  </r>
  <r>
    <x v="2343"/>
    <n v="58"/>
    <x v="2"/>
    <x v="0"/>
    <x v="0"/>
    <x v="4"/>
    <s v="HDP456"/>
    <n v="2"/>
    <x v="1"/>
    <x v="4"/>
    <n v="1083.54"/>
    <n v="361.18"/>
    <n v="3"/>
    <x v="60"/>
    <x v="14"/>
    <x v="1"/>
    <s v="Extended Warranty, Accessory"/>
    <n v="66.09"/>
    <n v="1149.6299999999999"/>
  </r>
  <r>
    <x v="2400"/>
    <n v="59"/>
    <x v="2"/>
    <x v="1"/>
    <x v="0"/>
    <x v="0"/>
    <s v="SMP234"/>
    <n v="4"/>
    <x v="0"/>
    <x v="1"/>
    <n v="11396.8"/>
    <n v="1139.68"/>
    <n v="10"/>
    <x v="60"/>
    <x v="14"/>
    <x v="4"/>
    <s v="Accessory, Impulse Item"/>
    <n v="134.91999999999999"/>
    <n v="11531.72"/>
  </r>
  <r>
    <x v="2401"/>
    <n v="59"/>
    <x v="2"/>
    <x v="1"/>
    <x v="0"/>
    <x v="3"/>
    <s v="TBL345"/>
    <n v="1"/>
    <x v="1"/>
    <x v="3"/>
    <n v="3145.64"/>
    <n v="786.41"/>
    <n v="4"/>
    <x v="60"/>
    <x v="14"/>
    <x v="4"/>
    <m/>
    <n v="0"/>
    <n v="3145.64"/>
  </r>
  <r>
    <x v="2402"/>
    <n v="59"/>
    <x v="2"/>
    <x v="1"/>
    <x v="0"/>
    <x v="1"/>
    <s v="LTP123"/>
    <n v="5"/>
    <x v="1"/>
    <x v="1"/>
    <n v="3371.6"/>
    <n v="674.32"/>
    <n v="5"/>
    <x v="60"/>
    <x v="14"/>
    <x v="1"/>
    <s v="Accessory, Extended Warranty, Accessory"/>
    <n v="190.87"/>
    <n v="3562.47"/>
  </r>
  <r>
    <x v="2403"/>
    <n v="60"/>
    <x v="2"/>
    <x v="1"/>
    <x v="1"/>
    <x v="0"/>
    <s v="SMP234"/>
    <n v="4"/>
    <x v="1"/>
    <x v="1"/>
    <n v="2279.36"/>
    <n v="1139.68"/>
    <n v="2"/>
    <x v="60"/>
    <x v="14"/>
    <x v="3"/>
    <s v="Impulse Item"/>
    <n v="79.7"/>
    <n v="2359.06"/>
  </r>
  <r>
    <x v="2404"/>
    <n v="61"/>
    <x v="2"/>
    <x v="1"/>
    <x v="1"/>
    <x v="1"/>
    <s v="SKU1005"/>
    <n v="3"/>
    <x v="1"/>
    <x v="2"/>
    <n v="1391.88"/>
    <n v="463.96"/>
    <n v="3"/>
    <x v="60"/>
    <x v="14"/>
    <x v="0"/>
    <m/>
    <n v="0"/>
    <n v="1391.88"/>
  </r>
  <r>
    <x v="1718"/>
    <n v="63"/>
    <x v="2"/>
    <x v="0"/>
    <x v="1"/>
    <x v="4"/>
    <s v="HDP456"/>
    <n v="5"/>
    <x v="1"/>
    <x v="1"/>
    <n v="2889.44"/>
    <n v="361.18"/>
    <n v="8"/>
    <x v="60"/>
    <x v="14"/>
    <x v="3"/>
    <s v="Accessory, Extended Warranty, Impulse Item"/>
    <n v="160.30000000000001"/>
    <n v="3049.7400000000002"/>
  </r>
  <r>
    <x v="2405"/>
    <n v="64"/>
    <x v="2"/>
    <x v="1"/>
    <x v="0"/>
    <x v="3"/>
    <s v="SKU1002"/>
    <n v="3"/>
    <x v="0"/>
    <x v="0"/>
    <n v="1729.21"/>
    <n v="247.03"/>
    <n v="7"/>
    <x v="60"/>
    <x v="14"/>
    <x v="2"/>
    <s v="Accessory,Accessory,Accessory"/>
    <n v="51.54"/>
    <n v="1780.75"/>
  </r>
  <r>
    <x v="2406"/>
    <n v="65"/>
    <x v="2"/>
    <x v="0"/>
    <x v="1"/>
    <x v="2"/>
    <s v="SWT567"/>
    <n v="4"/>
    <x v="1"/>
    <x v="4"/>
    <n v="3676"/>
    <n v="459.5"/>
    <n v="8"/>
    <x v="60"/>
    <x v="14"/>
    <x v="3"/>
    <m/>
    <n v="0"/>
    <n v="3676"/>
  </r>
  <r>
    <x v="2407"/>
    <n v="67"/>
    <x v="2"/>
    <x v="0"/>
    <x v="1"/>
    <x v="2"/>
    <s v="SWT567"/>
    <n v="2"/>
    <x v="0"/>
    <x v="4"/>
    <n v="4135.5"/>
    <n v="459.5"/>
    <n v="9"/>
    <x v="60"/>
    <x v="14"/>
    <x v="1"/>
    <s v="Extended Warranty, Impulse Item, Impulse Item"/>
    <n v="134.56"/>
    <n v="4270.0600000000004"/>
  </r>
  <r>
    <x v="2408"/>
    <n v="67"/>
    <x v="2"/>
    <x v="0"/>
    <x v="0"/>
    <x v="3"/>
    <s v="TBL345"/>
    <n v="4"/>
    <x v="1"/>
    <x v="1"/>
    <n v="5504.87"/>
    <n v="786.41"/>
    <n v="7"/>
    <x v="60"/>
    <x v="14"/>
    <x v="3"/>
    <m/>
    <n v="0"/>
    <n v="5504.87"/>
  </r>
  <r>
    <x v="2409"/>
    <n v="67"/>
    <x v="2"/>
    <x v="1"/>
    <x v="1"/>
    <x v="4"/>
    <s v="HDP456"/>
    <n v="2"/>
    <x v="1"/>
    <x v="4"/>
    <n v="2528.2600000000002"/>
    <n v="361.18"/>
    <n v="7"/>
    <x v="60"/>
    <x v="14"/>
    <x v="3"/>
    <m/>
    <n v="0"/>
    <n v="2528.2600000000002"/>
  </r>
  <r>
    <x v="2410"/>
    <n v="71"/>
    <x v="2"/>
    <x v="0"/>
    <x v="0"/>
    <x v="2"/>
    <s v="SWT567"/>
    <n v="3"/>
    <x v="1"/>
    <x v="4"/>
    <n v="4595"/>
    <n v="459.5"/>
    <n v="10"/>
    <x v="60"/>
    <x v="14"/>
    <x v="1"/>
    <s v="Accessory, Accessory"/>
    <n v="69.739999999999995"/>
    <n v="4664.74"/>
  </r>
  <r>
    <x v="1785"/>
    <n v="72"/>
    <x v="2"/>
    <x v="0"/>
    <x v="0"/>
    <x v="2"/>
    <s v="SWT567"/>
    <n v="3"/>
    <x v="0"/>
    <x v="1"/>
    <n v="1838"/>
    <n v="459.5"/>
    <n v="4"/>
    <x v="60"/>
    <x v="14"/>
    <x v="3"/>
    <s v="Accessory, Accessory, Extended Warranty"/>
    <n v="188.17"/>
    <n v="2026.17"/>
  </r>
  <r>
    <x v="2411"/>
    <n v="74"/>
    <x v="2"/>
    <x v="1"/>
    <x v="0"/>
    <x v="3"/>
    <s v="TBL345"/>
    <n v="1"/>
    <x v="1"/>
    <x v="1"/>
    <n v="7864.1"/>
    <n v="786.41"/>
    <n v="10"/>
    <x v="60"/>
    <x v="14"/>
    <x v="4"/>
    <m/>
    <n v="0"/>
    <n v="7864.1"/>
  </r>
  <r>
    <x v="2412"/>
    <n v="74"/>
    <x v="2"/>
    <x v="0"/>
    <x v="0"/>
    <x v="0"/>
    <s v="SMP234"/>
    <n v="4"/>
    <x v="1"/>
    <x v="4"/>
    <n v="4558.72"/>
    <n v="1139.68"/>
    <n v="4"/>
    <x v="60"/>
    <x v="14"/>
    <x v="3"/>
    <s v="Extended Warranty, Extended Warranty, Impulse Item"/>
    <n v="89.87"/>
    <n v="4648.59"/>
  </r>
  <r>
    <x v="2413"/>
    <n v="75"/>
    <x v="2"/>
    <x v="1"/>
    <x v="0"/>
    <x v="0"/>
    <s v="SKU1001"/>
    <n v="5"/>
    <x v="1"/>
    <x v="2"/>
    <n v="103.75"/>
    <n v="20.75"/>
    <n v="5"/>
    <x v="60"/>
    <x v="14"/>
    <x v="0"/>
    <s v="Impulse Item,Impulse Item,Impulse Item"/>
    <n v="80.760000000000005"/>
    <n v="184.51"/>
  </r>
  <r>
    <x v="2414"/>
    <n v="77"/>
    <x v="2"/>
    <x v="1"/>
    <x v="0"/>
    <x v="0"/>
    <s v="SKU1004"/>
    <n v="2"/>
    <x v="0"/>
    <x v="3"/>
    <n v="5538.33"/>
    <n v="791.19"/>
    <n v="7"/>
    <x v="60"/>
    <x v="14"/>
    <x v="1"/>
    <s v="Accessory,Extended Warranty,Impulse Item"/>
    <n v="94.53"/>
    <n v="5632.86"/>
  </r>
  <r>
    <x v="2415"/>
    <n v="77"/>
    <x v="2"/>
    <x v="0"/>
    <x v="1"/>
    <x v="4"/>
    <s v="HDP456"/>
    <n v="1"/>
    <x v="1"/>
    <x v="3"/>
    <n v="1805.9"/>
    <n v="361.18"/>
    <n v="5"/>
    <x v="60"/>
    <x v="14"/>
    <x v="3"/>
    <s v="Impulse Item, Accessory"/>
    <n v="155.83000000000001"/>
    <n v="1961.73"/>
  </r>
  <r>
    <x v="2416"/>
    <n v="79"/>
    <x v="2"/>
    <x v="1"/>
    <x v="0"/>
    <x v="2"/>
    <s v="SWT567"/>
    <n v="4"/>
    <x v="1"/>
    <x v="1"/>
    <n v="459.5"/>
    <n v="459.5"/>
    <n v="1"/>
    <x v="60"/>
    <x v="14"/>
    <x v="4"/>
    <m/>
    <n v="0"/>
    <n v="459.5"/>
  </r>
  <r>
    <x v="2417"/>
    <n v="79"/>
    <x v="2"/>
    <x v="0"/>
    <x v="0"/>
    <x v="1"/>
    <s v="LTP123"/>
    <n v="5"/>
    <x v="0"/>
    <x v="4"/>
    <n v="1348.64"/>
    <n v="674.32"/>
    <n v="2"/>
    <x v="60"/>
    <x v="14"/>
    <x v="1"/>
    <m/>
    <n v="0"/>
    <n v="1348.64"/>
  </r>
  <r>
    <x v="2418"/>
    <n v="79"/>
    <x v="2"/>
    <x v="0"/>
    <x v="0"/>
    <x v="4"/>
    <s v="HDP456"/>
    <n v="5"/>
    <x v="1"/>
    <x v="1"/>
    <n v="1805.9"/>
    <n v="361.18"/>
    <n v="5"/>
    <x v="60"/>
    <x v="14"/>
    <x v="1"/>
    <m/>
    <n v="0"/>
    <n v="1805.9"/>
  </r>
  <r>
    <x v="2419"/>
    <n v="18"/>
    <x v="0"/>
    <x v="0"/>
    <x v="0"/>
    <x v="0"/>
    <s v="SKU1001"/>
    <n v="5"/>
    <x v="1"/>
    <x v="1"/>
    <n v="62.25"/>
    <n v="20.75"/>
    <n v="3"/>
    <x v="61"/>
    <x v="14"/>
    <x v="2"/>
    <s v="Accessory,Impulse Item,Impulse Item"/>
    <n v="98"/>
    <n v="160.25"/>
  </r>
  <r>
    <x v="2420"/>
    <n v="18"/>
    <x v="0"/>
    <x v="1"/>
    <x v="1"/>
    <x v="2"/>
    <s v="SKU1003"/>
    <n v="3"/>
    <x v="1"/>
    <x v="0"/>
    <n v="5913.81"/>
    <n v="844.83"/>
    <n v="7"/>
    <x v="61"/>
    <x v="14"/>
    <x v="1"/>
    <s v="Extended Warranty"/>
    <n v="18.59"/>
    <n v="5932.4000000000005"/>
  </r>
  <r>
    <x v="2421"/>
    <n v="18"/>
    <x v="0"/>
    <x v="0"/>
    <x v="1"/>
    <x v="0"/>
    <s v="SMP234"/>
    <n v="4"/>
    <x v="1"/>
    <x v="1"/>
    <n v="4558.72"/>
    <n v="1139.68"/>
    <n v="4"/>
    <x v="61"/>
    <x v="14"/>
    <x v="1"/>
    <s v="Accessory"/>
    <n v="84.43"/>
    <n v="4643.1500000000005"/>
  </r>
  <r>
    <x v="2422"/>
    <n v="20"/>
    <x v="0"/>
    <x v="1"/>
    <x v="0"/>
    <x v="0"/>
    <s v="SMP234"/>
    <n v="4"/>
    <x v="0"/>
    <x v="3"/>
    <n v="2279.36"/>
    <n v="1139.68"/>
    <n v="2"/>
    <x v="61"/>
    <x v="14"/>
    <x v="3"/>
    <s v="Extended Warranty"/>
    <n v="99.18"/>
    <n v="2378.54"/>
  </r>
  <r>
    <x v="2301"/>
    <n v="22"/>
    <x v="0"/>
    <x v="0"/>
    <x v="0"/>
    <x v="0"/>
    <s v="SKU1001"/>
    <n v="5"/>
    <x v="0"/>
    <x v="0"/>
    <n v="166"/>
    <n v="20.75"/>
    <n v="8"/>
    <x v="61"/>
    <x v="14"/>
    <x v="0"/>
    <s v="Accessory,Impulse Item,Accessory"/>
    <n v="78.260000000000005"/>
    <n v="244.26"/>
  </r>
  <r>
    <x v="2423"/>
    <n v="22"/>
    <x v="0"/>
    <x v="1"/>
    <x v="0"/>
    <x v="2"/>
    <s v="SKU1003"/>
    <n v="3"/>
    <x v="1"/>
    <x v="0"/>
    <n v="1689.66"/>
    <n v="844.83"/>
    <n v="2"/>
    <x v="61"/>
    <x v="14"/>
    <x v="2"/>
    <m/>
    <n v="0"/>
    <n v="1689.66"/>
  </r>
  <r>
    <x v="2424"/>
    <n v="23"/>
    <x v="0"/>
    <x v="1"/>
    <x v="0"/>
    <x v="4"/>
    <s v="HDP456"/>
    <n v="3"/>
    <x v="1"/>
    <x v="3"/>
    <n v="722.36"/>
    <n v="361.18"/>
    <n v="2"/>
    <x v="61"/>
    <x v="14"/>
    <x v="4"/>
    <s v="Extended Warranty, Impulse Item, Accessory"/>
    <n v="233.09"/>
    <n v="955.45"/>
  </r>
  <r>
    <x v="2425"/>
    <n v="24"/>
    <x v="0"/>
    <x v="1"/>
    <x v="0"/>
    <x v="0"/>
    <s v="SKU1004"/>
    <n v="2"/>
    <x v="1"/>
    <x v="2"/>
    <n v="2373.5700000000002"/>
    <n v="791.19"/>
    <n v="3"/>
    <x v="61"/>
    <x v="14"/>
    <x v="2"/>
    <s v="Impulse Item"/>
    <n v="11.52"/>
    <n v="2385.09"/>
  </r>
  <r>
    <x v="2426"/>
    <n v="24"/>
    <x v="0"/>
    <x v="1"/>
    <x v="0"/>
    <x v="3"/>
    <s v="TBL345"/>
    <n v="4"/>
    <x v="1"/>
    <x v="3"/>
    <n v="5504.87"/>
    <n v="786.41"/>
    <n v="7"/>
    <x v="61"/>
    <x v="14"/>
    <x v="3"/>
    <s v="Extended Warranty, Accessory"/>
    <n v="90.73"/>
    <n v="5595.5999999999995"/>
  </r>
  <r>
    <x v="2427"/>
    <n v="26"/>
    <x v="0"/>
    <x v="1"/>
    <x v="0"/>
    <x v="0"/>
    <s v="SMP234"/>
    <n v="5"/>
    <x v="1"/>
    <x v="4"/>
    <n v="7977.76"/>
    <n v="1139.68"/>
    <n v="7"/>
    <x v="61"/>
    <x v="14"/>
    <x v="3"/>
    <s v="Accessory"/>
    <n v="40.71"/>
    <n v="8018.47"/>
  </r>
  <r>
    <x v="2428"/>
    <n v="26"/>
    <x v="0"/>
    <x v="1"/>
    <x v="0"/>
    <x v="0"/>
    <s v="SMP234"/>
    <n v="5"/>
    <x v="1"/>
    <x v="1"/>
    <n v="1139.68"/>
    <n v="1139.68"/>
    <n v="1"/>
    <x v="61"/>
    <x v="14"/>
    <x v="1"/>
    <m/>
    <n v="0"/>
    <n v="1139.68"/>
  </r>
  <r>
    <x v="2429"/>
    <n v="26"/>
    <x v="0"/>
    <x v="1"/>
    <x v="0"/>
    <x v="4"/>
    <s v="HDP456"/>
    <n v="1"/>
    <x v="1"/>
    <x v="1"/>
    <n v="2167.08"/>
    <n v="361.18"/>
    <n v="6"/>
    <x v="61"/>
    <x v="14"/>
    <x v="3"/>
    <s v="Accessory, Extended Warranty, Accessory"/>
    <n v="209.32"/>
    <n v="2376.4"/>
  </r>
  <r>
    <x v="2430"/>
    <n v="28"/>
    <x v="0"/>
    <x v="1"/>
    <x v="0"/>
    <x v="0"/>
    <s v="SKU1004"/>
    <n v="2"/>
    <x v="1"/>
    <x v="0"/>
    <n v="7120.71"/>
    <n v="791.19"/>
    <n v="9"/>
    <x v="61"/>
    <x v="14"/>
    <x v="1"/>
    <s v="Accessory,Accessory"/>
    <n v="48.68"/>
    <n v="7169.39"/>
  </r>
  <r>
    <x v="2431"/>
    <n v="29"/>
    <x v="0"/>
    <x v="1"/>
    <x v="0"/>
    <x v="1"/>
    <s v="LTP123"/>
    <n v="5"/>
    <x v="0"/>
    <x v="3"/>
    <n v="5394.56"/>
    <n v="674.32"/>
    <n v="8"/>
    <x v="61"/>
    <x v="14"/>
    <x v="1"/>
    <s v="Extended Warranty, Accessory, Extended Warranty"/>
    <n v="171.91"/>
    <n v="5566.47"/>
  </r>
  <r>
    <x v="1447"/>
    <n v="32"/>
    <x v="0"/>
    <x v="0"/>
    <x v="1"/>
    <x v="0"/>
    <s v="SKU1001"/>
    <n v="5"/>
    <x v="0"/>
    <x v="0"/>
    <n v="103.75"/>
    <n v="20.75"/>
    <n v="5"/>
    <x v="61"/>
    <x v="14"/>
    <x v="2"/>
    <s v="Accessory,Impulse Item"/>
    <n v="70.260000000000005"/>
    <n v="174.01"/>
  </r>
  <r>
    <x v="2432"/>
    <n v="33"/>
    <x v="0"/>
    <x v="0"/>
    <x v="0"/>
    <x v="2"/>
    <s v="SKU1003"/>
    <n v="3"/>
    <x v="1"/>
    <x v="0"/>
    <n v="6758.64"/>
    <n v="844.83"/>
    <n v="8"/>
    <x v="61"/>
    <x v="14"/>
    <x v="1"/>
    <s v="Accessory,Extended Warranty"/>
    <n v="46.79"/>
    <n v="6805.43"/>
  </r>
  <r>
    <x v="2433"/>
    <n v="34"/>
    <x v="0"/>
    <x v="1"/>
    <x v="0"/>
    <x v="1"/>
    <s v="LTP123"/>
    <n v="5"/>
    <x v="1"/>
    <x v="1"/>
    <n v="6068.88"/>
    <n v="674.32"/>
    <n v="9"/>
    <x v="61"/>
    <x v="14"/>
    <x v="1"/>
    <s v="Accessory, Impulse Item, Impulse Item"/>
    <n v="146.58000000000001"/>
    <n v="6215.46"/>
  </r>
  <r>
    <x v="2434"/>
    <n v="36"/>
    <x v="1"/>
    <x v="1"/>
    <x v="0"/>
    <x v="1"/>
    <s v="LTP123"/>
    <n v="4"/>
    <x v="1"/>
    <x v="4"/>
    <n v="2022.96"/>
    <n v="674.32"/>
    <n v="3"/>
    <x v="61"/>
    <x v="14"/>
    <x v="4"/>
    <s v="Accessory, Extended Warranty, Extended Warranty"/>
    <n v="213.52"/>
    <n v="2236.48"/>
  </r>
  <r>
    <x v="2435"/>
    <n v="38"/>
    <x v="1"/>
    <x v="1"/>
    <x v="0"/>
    <x v="3"/>
    <s v="SKU1002"/>
    <n v="3"/>
    <x v="0"/>
    <x v="1"/>
    <n v="1235.1500000000001"/>
    <n v="247.03"/>
    <n v="5"/>
    <x v="61"/>
    <x v="14"/>
    <x v="2"/>
    <m/>
    <n v="0"/>
    <n v="1235.1500000000001"/>
  </r>
  <r>
    <x v="365"/>
    <n v="40"/>
    <x v="1"/>
    <x v="0"/>
    <x v="0"/>
    <x v="2"/>
    <s v="SKU1003"/>
    <n v="3"/>
    <x v="1"/>
    <x v="3"/>
    <n v="2534.4899999999998"/>
    <n v="844.83"/>
    <n v="3"/>
    <x v="61"/>
    <x v="14"/>
    <x v="2"/>
    <s v="Impulse Item,Extended Warranty"/>
    <n v="44.18"/>
    <n v="2578.6699999999996"/>
  </r>
  <r>
    <x v="2436"/>
    <n v="40"/>
    <x v="1"/>
    <x v="0"/>
    <x v="0"/>
    <x v="1"/>
    <s v="SKU1005"/>
    <n v="3"/>
    <x v="1"/>
    <x v="0"/>
    <n v="3711.68"/>
    <n v="463.96"/>
    <n v="8"/>
    <x v="61"/>
    <x v="14"/>
    <x v="1"/>
    <s v="Accessory,Impulse Item"/>
    <n v="27.44"/>
    <n v="3739.12"/>
  </r>
  <r>
    <x v="2437"/>
    <n v="40"/>
    <x v="1"/>
    <x v="1"/>
    <x v="0"/>
    <x v="0"/>
    <s v="SMP234"/>
    <n v="2"/>
    <x v="1"/>
    <x v="3"/>
    <n v="1139.68"/>
    <n v="1139.68"/>
    <n v="1"/>
    <x v="61"/>
    <x v="14"/>
    <x v="3"/>
    <s v="Impulse Item, Impulse Item, Extended Warranty"/>
    <n v="211.46"/>
    <n v="1351.14"/>
  </r>
  <r>
    <x v="2438"/>
    <n v="40"/>
    <x v="1"/>
    <x v="1"/>
    <x v="0"/>
    <x v="1"/>
    <s v="LTP123"/>
    <n v="2"/>
    <x v="1"/>
    <x v="3"/>
    <n v="4045.92"/>
    <n v="674.32"/>
    <n v="6"/>
    <x v="61"/>
    <x v="14"/>
    <x v="1"/>
    <m/>
    <n v="0"/>
    <n v="4045.92"/>
  </r>
  <r>
    <x v="716"/>
    <n v="41"/>
    <x v="1"/>
    <x v="1"/>
    <x v="0"/>
    <x v="2"/>
    <s v="SKU1003"/>
    <n v="3"/>
    <x v="1"/>
    <x v="1"/>
    <n v="4224.1499999999996"/>
    <n v="844.83"/>
    <n v="5"/>
    <x v="61"/>
    <x v="14"/>
    <x v="2"/>
    <s v="Extended Warranty,Impulse Item"/>
    <n v="45.3"/>
    <n v="4269.45"/>
  </r>
  <r>
    <x v="2439"/>
    <n v="41"/>
    <x v="1"/>
    <x v="1"/>
    <x v="0"/>
    <x v="0"/>
    <s v="SMP234"/>
    <n v="5"/>
    <x v="1"/>
    <x v="3"/>
    <n v="10257.120000000001"/>
    <n v="1139.68"/>
    <n v="9"/>
    <x v="61"/>
    <x v="14"/>
    <x v="1"/>
    <m/>
    <n v="0"/>
    <n v="10257.120000000001"/>
  </r>
  <r>
    <x v="2440"/>
    <n v="42"/>
    <x v="1"/>
    <x v="0"/>
    <x v="0"/>
    <x v="3"/>
    <s v="TBL345"/>
    <n v="4"/>
    <x v="0"/>
    <x v="1"/>
    <n v="2359.23"/>
    <n v="786.41"/>
    <n v="3"/>
    <x v="61"/>
    <x v="14"/>
    <x v="1"/>
    <s v="Accessory"/>
    <n v="37.67"/>
    <n v="2396.9"/>
  </r>
  <r>
    <x v="2441"/>
    <n v="43"/>
    <x v="1"/>
    <x v="0"/>
    <x v="0"/>
    <x v="0"/>
    <s v="SKU1001"/>
    <n v="5"/>
    <x v="0"/>
    <x v="3"/>
    <n v="83"/>
    <n v="20.75"/>
    <n v="4"/>
    <x v="61"/>
    <x v="14"/>
    <x v="2"/>
    <s v="Extended Warranty,Impulse Item"/>
    <n v="57.2"/>
    <n v="140.19999999999999"/>
  </r>
  <r>
    <x v="936"/>
    <n v="43"/>
    <x v="1"/>
    <x v="0"/>
    <x v="0"/>
    <x v="2"/>
    <s v="SKU1003"/>
    <n v="3"/>
    <x v="0"/>
    <x v="0"/>
    <n v="3379.32"/>
    <n v="844.83"/>
    <n v="4"/>
    <x v="61"/>
    <x v="14"/>
    <x v="0"/>
    <s v="Extended Warranty,Accessory,Impulse Item"/>
    <n v="79.8"/>
    <n v="3459.1200000000003"/>
  </r>
  <r>
    <x v="2442"/>
    <n v="44"/>
    <x v="1"/>
    <x v="1"/>
    <x v="0"/>
    <x v="0"/>
    <s v="SKU1004"/>
    <n v="2"/>
    <x v="1"/>
    <x v="1"/>
    <n v="1582.38"/>
    <n v="791.19"/>
    <n v="2"/>
    <x v="61"/>
    <x v="14"/>
    <x v="0"/>
    <s v="Extended Warranty,Accessory"/>
    <n v="36.49"/>
    <n v="1618.8700000000001"/>
  </r>
  <r>
    <x v="2443"/>
    <n v="45"/>
    <x v="1"/>
    <x v="1"/>
    <x v="0"/>
    <x v="3"/>
    <s v="SKU1002"/>
    <n v="3"/>
    <x v="1"/>
    <x v="0"/>
    <n v="1729.21"/>
    <n v="247.03"/>
    <n v="7"/>
    <x v="61"/>
    <x v="14"/>
    <x v="2"/>
    <s v="Accessory,Extended Warranty"/>
    <n v="59.26"/>
    <n v="1788.47"/>
  </r>
  <r>
    <x v="2444"/>
    <n v="46"/>
    <x v="1"/>
    <x v="1"/>
    <x v="0"/>
    <x v="2"/>
    <s v="SKU1003"/>
    <n v="3"/>
    <x v="1"/>
    <x v="1"/>
    <n v="3379.32"/>
    <n v="844.83"/>
    <n v="4"/>
    <x v="61"/>
    <x v="14"/>
    <x v="0"/>
    <s v="Extended Warranty,Extended Warranty"/>
    <n v="66.5"/>
    <n v="3445.82"/>
  </r>
  <r>
    <x v="2445"/>
    <n v="47"/>
    <x v="1"/>
    <x v="0"/>
    <x v="0"/>
    <x v="0"/>
    <s v="SKU1001"/>
    <n v="5"/>
    <x v="1"/>
    <x v="3"/>
    <n v="166"/>
    <n v="20.75"/>
    <n v="8"/>
    <x v="61"/>
    <x v="14"/>
    <x v="2"/>
    <s v="Extended Warranty,Impulse Item"/>
    <n v="76.34"/>
    <n v="242.34"/>
  </r>
  <r>
    <x v="1416"/>
    <n v="47"/>
    <x v="1"/>
    <x v="0"/>
    <x v="0"/>
    <x v="4"/>
    <s v="HDP456"/>
    <n v="1"/>
    <x v="0"/>
    <x v="1"/>
    <n v="361.18"/>
    <n v="361.18"/>
    <n v="1"/>
    <x v="61"/>
    <x v="14"/>
    <x v="1"/>
    <s v="Accessory, Extended Warranty"/>
    <n v="109.3"/>
    <n v="470.48"/>
  </r>
  <r>
    <x v="2446"/>
    <n v="49"/>
    <x v="1"/>
    <x v="1"/>
    <x v="0"/>
    <x v="0"/>
    <s v="SMP234"/>
    <n v="1"/>
    <x v="1"/>
    <x v="3"/>
    <n v="3419.04"/>
    <n v="1139.68"/>
    <n v="3"/>
    <x v="61"/>
    <x v="14"/>
    <x v="3"/>
    <s v="Impulse Item, Impulse Item"/>
    <n v="123.08"/>
    <n v="3542.12"/>
  </r>
  <r>
    <x v="2447"/>
    <n v="50"/>
    <x v="1"/>
    <x v="0"/>
    <x v="0"/>
    <x v="1"/>
    <s v="LTP123"/>
    <n v="5"/>
    <x v="0"/>
    <x v="3"/>
    <n v="1348.64"/>
    <n v="674.32"/>
    <n v="2"/>
    <x v="61"/>
    <x v="14"/>
    <x v="1"/>
    <s v="Extended Warranty"/>
    <n v="40.549999999999997"/>
    <n v="1389.19"/>
  </r>
  <r>
    <x v="2448"/>
    <n v="52"/>
    <x v="1"/>
    <x v="0"/>
    <x v="0"/>
    <x v="0"/>
    <s v="SMP234"/>
    <n v="1"/>
    <x v="1"/>
    <x v="1"/>
    <n v="6838.08"/>
    <n v="1139.68"/>
    <n v="6"/>
    <x v="61"/>
    <x v="14"/>
    <x v="4"/>
    <m/>
    <n v="0"/>
    <n v="6838.08"/>
  </r>
  <r>
    <x v="2449"/>
    <n v="53"/>
    <x v="1"/>
    <x v="1"/>
    <x v="0"/>
    <x v="2"/>
    <s v="SKU1003"/>
    <n v="3"/>
    <x v="1"/>
    <x v="3"/>
    <n v="6758.64"/>
    <n v="844.83"/>
    <n v="8"/>
    <x v="61"/>
    <x v="14"/>
    <x v="1"/>
    <m/>
    <n v="0"/>
    <n v="6758.64"/>
  </r>
  <r>
    <x v="2450"/>
    <n v="53"/>
    <x v="1"/>
    <x v="1"/>
    <x v="0"/>
    <x v="2"/>
    <s v="SKU1003"/>
    <n v="3"/>
    <x v="1"/>
    <x v="0"/>
    <n v="1689.66"/>
    <n v="844.83"/>
    <n v="2"/>
    <x v="61"/>
    <x v="14"/>
    <x v="2"/>
    <m/>
    <n v="0"/>
    <n v="1689.66"/>
  </r>
  <r>
    <x v="2451"/>
    <n v="54"/>
    <x v="1"/>
    <x v="1"/>
    <x v="0"/>
    <x v="3"/>
    <s v="SKU1002"/>
    <n v="3"/>
    <x v="0"/>
    <x v="3"/>
    <n v="1235.1500000000001"/>
    <n v="247.03"/>
    <n v="5"/>
    <x v="61"/>
    <x v="14"/>
    <x v="2"/>
    <s v="Impulse Item,Impulse Item"/>
    <n v="42.75"/>
    <n v="1277.9000000000001"/>
  </r>
  <r>
    <x v="2452"/>
    <n v="54"/>
    <x v="1"/>
    <x v="1"/>
    <x v="0"/>
    <x v="3"/>
    <s v="SKU1002"/>
    <n v="3"/>
    <x v="1"/>
    <x v="1"/>
    <n v="247.03"/>
    <n v="247.03"/>
    <n v="1"/>
    <x v="61"/>
    <x v="14"/>
    <x v="2"/>
    <s v="Impulse Item,Extended Warranty,Extended Warranty"/>
    <n v="125.84"/>
    <n v="372.87"/>
  </r>
  <r>
    <x v="2453"/>
    <n v="54"/>
    <x v="1"/>
    <x v="1"/>
    <x v="0"/>
    <x v="0"/>
    <s v="SMP234"/>
    <n v="2"/>
    <x v="1"/>
    <x v="1"/>
    <n v="1139.68"/>
    <n v="1139.68"/>
    <n v="1"/>
    <x v="61"/>
    <x v="14"/>
    <x v="3"/>
    <s v="Extended Warranty, Extended Warranty, Extended Warranty"/>
    <n v="91.04"/>
    <n v="1230.72"/>
  </r>
  <r>
    <x v="2454"/>
    <n v="57"/>
    <x v="2"/>
    <x v="1"/>
    <x v="1"/>
    <x v="3"/>
    <s v="SKU1002"/>
    <n v="3"/>
    <x v="1"/>
    <x v="0"/>
    <n v="741.09"/>
    <n v="247.03"/>
    <n v="3"/>
    <x v="61"/>
    <x v="14"/>
    <x v="1"/>
    <m/>
    <n v="0"/>
    <n v="741.09"/>
  </r>
  <r>
    <x v="2455"/>
    <n v="58"/>
    <x v="2"/>
    <x v="0"/>
    <x v="0"/>
    <x v="0"/>
    <s v="SKU1001"/>
    <n v="5"/>
    <x v="1"/>
    <x v="3"/>
    <n v="83"/>
    <n v="20.75"/>
    <n v="4"/>
    <x v="61"/>
    <x v="14"/>
    <x v="0"/>
    <s v="Accessory,Extended Warranty"/>
    <n v="73.739999999999995"/>
    <n v="156.74"/>
  </r>
  <r>
    <x v="2456"/>
    <n v="58"/>
    <x v="2"/>
    <x v="0"/>
    <x v="0"/>
    <x v="1"/>
    <s v="LTP123"/>
    <n v="3"/>
    <x v="1"/>
    <x v="1"/>
    <n v="6743.2"/>
    <n v="674.32"/>
    <n v="10"/>
    <x v="61"/>
    <x v="14"/>
    <x v="1"/>
    <m/>
    <n v="0"/>
    <n v="6743.2"/>
  </r>
  <r>
    <x v="2457"/>
    <n v="59"/>
    <x v="2"/>
    <x v="0"/>
    <x v="0"/>
    <x v="1"/>
    <s v="LTP123"/>
    <n v="5"/>
    <x v="0"/>
    <x v="4"/>
    <n v="5394.56"/>
    <n v="674.32"/>
    <n v="8"/>
    <x v="61"/>
    <x v="14"/>
    <x v="3"/>
    <s v="Accessory, Extended Warranty"/>
    <n v="97.83"/>
    <n v="5492.39"/>
  </r>
  <r>
    <x v="2458"/>
    <n v="60"/>
    <x v="2"/>
    <x v="0"/>
    <x v="0"/>
    <x v="2"/>
    <s v="SKU1003"/>
    <n v="3"/>
    <x v="1"/>
    <x v="2"/>
    <n v="1689.66"/>
    <n v="844.83"/>
    <n v="2"/>
    <x v="61"/>
    <x v="14"/>
    <x v="2"/>
    <s v="Extended Warranty,Extended Warranty"/>
    <n v="65.349999999999994"/>
    <n v="1755.01"/>
  </r>
  <r>
    <x v="2459"/>
    <n v="60"/>
    <x v="2"/>
    <x v="1"/>
    <x v="0"/>
    <x v="4"/>
    <s v="HDP456"/>
    <n v="4"/>
    <x v="1"/>
    <x v="3"/>
    <n v="2889.44"/>
    <n v="361.18"/>
    <n v="8"/>
    <x v="61"/>
    <x v="14"/>
    <x v="4"/>
    <s v="Impulse Item"/>
    <n v="79.040000000000006"/>
    <n v="2968.48"/>
  </r>
  <r>
    <x v="2460"/>
    <n v="62"/>
    <x v="2"/>
    <x v="1"/>
    <x v="0"/>
    <x v="1"/>
    <s v="LTP123"/>
    <n v="2"/>
    <x v="0"/>
    <x v="3"/>
    <n v="6068.88"/>
    <n v="674.32"/>
    <n v="9"/>
    <x v="61"/>
    <x v="14"/>
    <x v="4"/>
    <m/>
    <n v="0"/>
    <n v="6068.88"/>
  </r>
  <r>
    <x v="2461"/>
    <n v="63"/>
    <x v="2"/>
    <x v="0"/>
    <x v="0"/>
    <x v="0"/>
    <s v="SKU1001"/>
    <n v="5"/>
    <x v="0"/>
    <x v="0"/>
    <n v="145.25"/>
    <n v="20.75"/>
    <n v="7"/>
    <x v="61"/>
    <x v="14"/>
    <x v="0"/>
    <s v="Accessory,Impulse Item"/>
    <n v="66.44"/>
    <n v="211.69"/>
  </r>
  <r>
    <x v="2350"/>
    <n v="64"/>
    <x v="2"/>
    <x v="1"/>
    <x v="0"/>
    <x v="1"/>
    <s v="LTP123"/>
    <n v="3"/>
    <x v="1"/>
    <x v="3"/>
    <n v="4720.24"/>
    <n v="674.32"/>
    <n v="7"/>
    <x v="61"/>
    <x v="14"/>
    <x v="4"/>
    <s v="Accessory"/>
    <n v="78.3"/>
    <n v="4798.54"/>
  </r>
  <r>
    <x v="2462"/>
    <n v="65"/>
    <x v="2"/>
    <x v="1"/>
    <x v="1"/>
    <x v="2"/>
    <s v="SKU1003"/>
    <n v="3"/>
    <x v="0"/>
    <x v="0"/>
    <n v="5068.9799999999996"/>
    <n v="844.83"/>
    <n v="6"/>
    <x v="61"/>
    <x v="14"/>
    <x v="1"/>
    <s v="Extended Warranty,Extended Warranty,Impulse Item"/>
    <n v="70.040000000000006"/>
    <n v="5139.0199999999995"/>
  </r>
  <r>
    <x v="2463"/>
    <n v="66"/>
    <x v="2"/>
    <x v="0"/>
    <x v="0"/>
    <x v="0"/>
    <s v="SMP234"/>
    <n v="4"/>
    <x v="0"/>
    <x v="1"/>
    <n v="9117.44"/>
    <n v="1139.68"/>
    <n v="8"/>
    <x v="61"/>
    <x v="14"/>
    <x v="3"/>
    <s v="Impulse Item"/>
    <n v="62.23"/>
    <n v="9179.67"/>
  </r>
  <r>
    <x v="2464"/>
    <n v="67"/>
    <x v="2"/>
    <x v="1"/>
    <x v="0"/>
    <x v="4"/>
    <s v="HDP456"/>
    <n v="1"/>
    <x v="0"/>
    <x v="3"/>
    <n v="1805.9"/>
    <n v="361.18"/>
    <n v="5"/>
    <x v="61"/>
    <x v="14"/>
    <x v="1"/>
    <s v="Accessory, Impulse Item, Extended Warranty"/>
    <n v="158.97999999999999"/>
    <n v="1964.88"/>
  </r>
  <r>
    <x v="2465"/>
    <n v="67"/>
    <x v="2"/>
    <x v="0"/>
    <x v="1"/>
    <x v="0"/>
    <s v="SMP234"/>
    <n v="3"/>
    <x v="1"/>
    <x v="3"/>
    <n v="11396.8"/>
    <n v="1139.68"/>
    <n v="10"/>
    <x v="61"/>
    <x v="14"/>
    <x v="4"/>
    <m/>
    <n v="0"/>
    <n v="11396.8"/>
  </r>
  <r>
    <x v="2466"/>
    <n v="67"/>
    <x v="2"/>
    <x v="1"/>
    <x v="0"/>
    <x v="2"/>
    <s v="SWT567"/>
    <n v="5"/>
    <x v="0"/>
    <x v="3"/>
    <n v="2757"/>
    <n v="459.5"/>
    <n v="6"/>
    <x v="61"/>
    <x v="14"/>
    <x v="3"/>
    <s v="Impulse Item"/>
    <n v="89.32"/>
    <n v="2846.32"/>
  </r>
  <r>
    <x v="2467"/>
    <n v="67"/>
    <x v="2"/>
    <x v="1"/>
    <x v="1"/>
    <x v="2"/>
    <s v="SWT567"/>
    <n v="2"/>
    <x v="1"/>
    <x v="3"/>
    <n v="1378.5"/>
    <n v="459.5"/>
    <n v="3"/>
    <x v="61"/>
    <x v="14"/>
    <x v="4"/>
    <s v="Impulse Item, Impulse Item"/>
    <n v="76.58"/>
    <n v="1455.08"/>
  </r>
  <r>
    <x v="2468"/>
    <n v="68"/>
    <x v="2"/>
    <x v="1"/>
    <x v="0"/>
    <x v="2"/>
    <s v="SKU1003"/>
    <n v="3"/>
    <x v="1"/>
    <x v="3"/>
    <n v="7603.47"/>
    <n v="844.83"/>
    <n v="9"/>
    <x v="61"/>
    <x v="14"/>
    <x v="2"/>
    <s v="Impulse Item,Impulse Item,Impulse Item"/>
    <n v="68.59"/>
    <n v="7672.06"/>
  </r>
  <r>
    <x v="2469"/>
    <n v="68"/>
    <x v="2"/>
    <x v="0"/>
    <x v="0"/>
    <x v="1"/>
    <s v="SKU1005"/>
    <n v="3"/>
    <x v="1"/>
    <x v="2"/>
    <n v="4639.6000000000004"/>
    <n v="463.96"/>
    <n v="10"/>
    <x v="61"/>
    <x v="14"/>
    <x v="2"/>
    <s v="Accessory,Impulse Item,Extended Warranty"/>
    <n v="36.409999999999997"/>
    <n v="4676.01"/>
  </r>
  <r>
    <x v="2470"/>
    <n v="68"/>
    <x v="2"/>
    <x v="0"/>
    <x v="1"/>
    <x v="2"/>
    <s v="SWT567"/>
    <n v="4"/>
    <x v="1"/>
    <x v="4"/>
    <n v="1838"/>
    <n v="459.5"/>
    <n v="4"/>
    <x v="61"/>
    <x v="14"/>
    <x v="1"/>
    <s v="Accessory"/>
    <n v="70.73"/>
    <n v="1908.73"/>
  </r>
  <r>
    <x v="2471"/>
    <n v="68"/>
    <x v="2"/>
    <x v="1"/>
    <x v="0"/>
    <x v="2"/>
    <s v="SWT567"/>
    <n v="2"/>
    <x v="0"/>
    <x v="3"/>
    <n v="4135.5"/>
    <n v="459.5"/>
    <n v="9"/>
    <x v="61"/>
    <x v="14"/>
    <x v="1"/>
    <s v="Extended Warranty, Extended Warranty"/>
    <n v="116.23"/>
    <n v="4251.7299999999996"/>
  </r>
  <r>
    <x v="2472"/>
    <n v="69"/>
    <x v="2"/>
    <x v="0"/>
    <x v="0"/>
    <x v="1"/>
    <s v="LTP123"/>
    <n v="2"/>
    <x v="1"/>
    <x v="3"/>
    <n v="4720.24"/>
    <n v="674.32"/>
    <n v="7"/>
    <x v="61"/>
    <x v="14"/>
    <x v="3"/>
    <s v="Impulse Item, Accessory"/>
    <n v="65.06"/>
    <n v="4785.3"/>
  </r>
  <r>
    <x v="2473"/>
    <n v="69"/>
    <x v="2"/>
    <x v="1"/>
    <x v="0"/>
    <x v="0"/>
    <s v="SMP234"/>
    <n v="4"/>
    <x v="1"/>
    <x v="3"/>
    <n v="4558.72"/>
    <n v="1139.68"/>
    <n v="4"/>
    <x v="61"/>
    <x v="14"/>
    <x v="3"/>
    <s v="Extended Warranty, Accessory, Accessory"/>
    <n v="83.09"/>
    <n v="4641.8100000000004"/>
  </r>
  <r>
    <x v="2474"/>
    <n v="70"/>
    <x v="2"/>
    <x v="0"/>
    <x v="0"/>
    <x v="0"/>
    <s v="SMP234"/>
    <n v="2"/>
    <x v="1"/>
    <x v="3"/>
    <n v="6838.08"/>
    <n v="1139.68"/>
    <n v="6"/>
    <x v="61"/>
    <x v="14"/>
    <x v="1"/>
    <m/>
    <n v="0"/>
    <n v="6838.08"/>
  </r>
  <r>
    <x v="2475"/>
    <n v="70"/>
    <x v="2"/>
    <x v="1"/>
    <x v="1"/>
    <x v="3"/>
    <s v="TBL345"/>
    <n v="5"/>
    <x v="1"/>
    <x v="3"/>
    <n v="786.41"/>
    <n v="786.41"/>
    <n v="1"/>
    <x v="61"/>
    <x v="14"/>
    <x v="3"/>
    <s v="Accessory"/>
    <n v="50.9"/>
    <n v="837.31"/>
  </r>
  <r>
    <x v="2476"/>
    <n v="71"/>
    <x v="2"/>
    <x v="0"/>
    <x v="0"/>
    <x v="1"/>
    <s v="SKU1005"/>
    <n v="3"/>
    <x v="1"/>
    <x v="0"/>
    <n v="2319.8000000000002"/>
    <n v="463.96"/>
    <n v="5"/>
    <x v="61"/>
    <x v="14"/>
    <x v="1"/>
    <s v="Impulse Item,Accessory"/>
    <n v="61.32"/>
    <n v="2381.1200000000003"/>
  </r>
  <r>
    <x v="2477"/>
    <n v="72"/>
    <x v="2"/>
    <x v="0"/>
    <x v="0"/>
    <x v="2"/>
    <s v="SKU1003"/>
    <n v="3"/>
    <x v="0"/>
    <x v="0"/>
    <n v="5068.9799999999996"/>
    <n v="844.83"/>
    <n v="6"/>
    <x v="61"/>
    <x v="14"/>
    <x v="1"/>
    <s v="Accessory"/>
    <n v="45.46"/>
    <n v="5114.4399999999996"/>
  </r>
  <r>
    <x v="2478"/>
    <n v="72"/>
    <x v="2"/>
    <x v="0"/>
    <x v="0"/>
    <x v="3"/>
    <s v="TBL345"/>
    <n v="2"/>
    <x v="1"/>
    <x v="3"/>
    <n v="2359.23"/>
    <n v="786.41"/>
    <n v="3"/>
    <x v="61"/>
    <x v="14"/>
    <x v="3"/>
    <s v="Extended Warranty"/>
    <n v="53.47"/>
    <n v="2412.6999999999998"/>
  </r>
  <r>
    <x v="2479"/>
    <n v="73"/>
    <x v="2"/>
    <x v="0"/>
    <x v="0"/>
    <x v="1"/>
    <s v="LTP123"/>
    <n v="1"/>
    <x v="1"/>
    <x v="1"/>
    <n v="1348.64"/>
    <n v="674.32"/>
    <n v="2"/>
    <x v="61"/>
    <x v="14"/>
    <x v="3"/>
    <s v="Impulse Item, Impulse Item"/>
    <n v="160.85"/>
    <n v="1509.49"/>
  </r>
  <r>
    <x v="92"/>
    <n v="74"/>
    <x v="2"/>
    <x v="1"/>
    <x v="0"/>
    <x v="0"/>
    <s v="SKU1004"/>
    <n v="2"/>
    <x v="0"/>
    <x v="3"/>
    <n v="7120.71"/>
    <n v="791.19"/>
    <n v="9"/>
    <x v="61"/>
    <x v="14"/>
    <x v="2"/>
    <m/>
    <n v="0"/>
    <n v="7120.71"/>
  </r>
  <r>
    <x v="2480"/>
    <n v="75"/>
    <x v="2"/>
    <x v="1"/>
    <x v="0"/>
    <x v="2"/>
    <s v="SKU1003"/>
    <n v="3"/>
    <x v="1"/>
    <x v="0"/>
    <n v="844.83"/>
    <n v="844.83"/>
    <n v="1"/>
    <x v="61"/>
    <x v="14"/>
    <x v="1"/>
    <s v="Accessory,Accessory,Accessory"/>
    <n v="50.24"/>
    <n v="895.07"/>
  </r>
  <r>
    <x v="2481"/>
    <n v="76"/>
    <x v="2"/>
    <x v="0"/>
    <x v="0"/>
    <x v="3"/>
    <s v="TBL345"/>
    <n v="1"/>
    <x v="1"/>
    <x v="4"/>
    <n v="2359.23"/>
    <n v="786.41"/>
    <n v="3"/>
    <x v="61"/>
    <x v="14"/>
    <x v="3"/>
    <s v="Accessory, Impulse Item"/>
    <n v="155.29"/>
    <n v="2514.52"/>
  </r>
  <r>
    <x v="1273"/>
    <n v="77"/>
    <x v="2"/>
    <x v="1"/>
    <x v="0"/>
    <x v="1"/>
    <s v="SKU1005"/>
    <n v="3"/>
    <x v="0"/>
    <x v="3"/>
    <n v="4639.6000000000004"/>
    <n v="463.96"/>
    <n v="10"/>
    <x v="61"/>
    <x v="14"/>
    <x v="2"/>
    <m/>
    <n v="0"/>
    <n v="4639.6000000000004"/>
  </r>
  <r>
    <x v="2482"/>
    <n v="78"/>
    <x v="2"/>
    <x v="1"/>
    <x v="0"/>
    <x v="4"/>
    <s v="HDP456"/>
    <n v="5"/>
    <x v="1"/>
    <x v="1"/>
    <n v="1805.9"/>
    <n v="361.18"/>
    <n v="5"/>
    <x v="61"/>
    <x v="14"/>
    <x v="1"/>
    <s v="Impulse Item, Extended Warranty, Impulse Item"/>
    <n v="153.69999999999999"/>
    <n v="1959.6000000000001"/>
  </r>
  <r>
    <x v="2483"/>
    <n v="79"/>
    <x v="2"/>
    <x v="1"/>
    <x v="0"/>
    <x v="1"/>
    <s v="SKU1005"/>
    <n v="3"/>
    <x v="1"/>
    <x v="2"/>
    <n v="463.96"/>
    <n v="463.96"/>
    <n v="1"/>
    <x v="61"/>
    <x v="14"/>
    <x v="2"/>
    <s v="Impulse Item"/>
    <n v="25.25"/>
    <n v="489.21"/>
  </r>
  <r>
    <x v="2484"/>
    <n v="80"/>
    <x v="2"/>
    <x v="1"/>
    <x v="0"/>
    <x v="0"/>
    <s v="SMP234"/>
    <n v="3"/>
    <x v="1"/>
    <x v="3"/>
    <n v="5698.4"/>
    <n v="1139.68"/>
    <n v="5"/>
    <x v="61"/>
    <x v="14"/>
    <x v="4"/>
    <s v="Impulse Item"/>
    <n v="81.34"/>
    <n v="5779.74"/>
  </r>
  <r>
    <x v="2485"/>
    <n v="80"/>
    <x v="2"/>
    <x v="1"/>
    <x v="0"/>
    <x v="0"/>
    <s v="SMP234"/>
    <n v="5"/>
    <x v="1"/>
    <x v="1"/>
    <n v="4558.72"/>
    <n v="1139.68"/>
    <n v="4"/>
    <x v="61"/>
    <x v="14"/>
    <x v="4"/>
    <s v="Extended Warranty, Accessory"/>
    <n v="120.09"/>
    <n v="4678.8100000000004"/>
  </r>
  <r>
    <x v="2486"/>
    <n v="19"/>
    <x v="0"/>
    <x v="1"/>
    <x v="0"/>
    <x v="3"/>
    <s v="TBL345"/>
    <n v="2"/>
    <x v="1"/>
    <x v="4"/>
    <n v="786.41"/>
    <n v="786.41"/>
    <n v="1"/>
    <x v="62"/>
    <x v="14"/>
    <x v="3"/>
    <s v="Accessory, Impulse Item"/>
    <n v="103.8"/>
    <n v="890.20999999999992"/>
  </r>
  <r>
    <x v="2487"/>
    <n v="19"/>
    <x v="0"/>
    <x v="0"/>
    <x v="0"/>
    <x v="1"/>
    <s v="LTP123"/>
    <n v="1"/>
    <x v="0"/>
    <x v="1"/>
    <n v="1348.64"/>
    <n v="674.32"/>
    <n v="2"/>
    <x v="62"/>
    <x v="14"/>
    <x v="4"/>
    <s v="Impulse Item, Impulse Item, Accessory"/>
    <n v="140.85"/>
    <n v="1489.49"/>
  </r>
  <r>
    <x v="2488"/>
    <n v="19"/>
    <x v="0"/>
    <x v="1"/>
    <x v="0"/>
    <x v="4"/>
    <s v="HDP456"/>
    <n v="2"/>
    <x v="1"/>
    <x v="4"/>
    <n v="3611.8"/>
    <n v="361.18"/>
    <n v="10"/>
    <x v="62"/>
    <x v="14"/>
    <x v="1"/>
    <s v="Extended Warranty, Extended Warranty"/>
    <n v="109.71"/>
    <n v="3721.51"/>
  </r>
  <r>
    <x v="2489"/>
    <n v="20"/>
    <x v="0"/>
    <x v="1"/>
    <x v="0"/>
    <x v="0"/>
    <s v="SKU1001"/>
    <n v="5"/>
    <x v="1"/>
    <x v="2"/>
    <n v="103.75"/>
    <n v="20.75"/>
    <n v="5"/>
    <x v="62"/>
    <x v="14"/>
    <x v="2"/>
    <s v="Accessory,Accessory"/>
    <n v="17.79"/>
    <n v="121.53999999999999"/>
  </r>
  <r>
    <x v="2490"/>
    <n v="21"/>
    <x v="0"/>
    <x v="1"/>
    <x v="0"/>
    <x v="4"/>
    <s v="HDP456"/>
    <n v="4"/>
    <x v="1"/>
    <x v="3"/>
    <n v="2167.08"/>
    <n v="361.18"/>
    <n v="6"/>
    <x v="62"/>
    <x v="14"/>
    <x v="3"/>
    <s v="Extended Warranty, Accessory"/>
    <n v="114.19"/>
    <n v="2281.27"/>
  </r>
  <r>
    <x v="2491"/>
    <n v="22"/>
    <x v="0"/>
    <x v="1"/>
    <x v="0"/>
    <x v="3"/>
    <s v="SKU1002"/>
    <n v="3"/>
    <x v="1"/>
    <x v="2"/>
    <n v="2470.3000000000002"/>
    <n v="247.03"/>
    <n v="10"/>
    <x v="62"/>
    <x v="14"/>
    <x v="1"/>
    <s v="Extended Warranty,Accessory"/>
    <n v="18.8"/>
    <n v="2489.1000000000004"/>
  </r>
  <r>
    <x v="2492"/>
    <n v="22"/>
    <x v="0"/>
    <x v="0"/>
    <x v="0"/>
    <x v="0"/>
    <s v="SKU1001"/>
    <n v="5"/>
    <x v="1"/>
    <x v="0"/>
    <n v="41.5"/>
    <n v="20.75"/>
    <n v="2"/>
    <x v="62"/>
    <x v="14"/>
    <x v="0"/>
    <s v="Impulse Item"/>
    <n v="19.41"/>
    <n v="60.91"/>
  </r>
  <r>
    <x v="2493"/>
    <n v="22"/>
    <x v="0"/>
    <x v="0"/>
    <x v="0"/>
    <x v="0"/>
    <s v="SMP234"/>
    <n v="1"/>
    <x v="1"/>
    <x v="4"/>
    <n v="9117.44"/>
    <n v="1139.68"/>
    <n v="8"/>
    <x v="62"/>
    <x v="14"/>
    <x v="3"/>
    <s v="Impulse Item, Accessory"/>
    <n v="119.08"/>
    <n v="9236.52"/>
  </r>
  <r>
    <x v="2494"/>
    <n v="23"/>
    <x v="0"/>
    <x v="1"/>
    <x v="0"/>
    <x v="0"/>
    <s v="SKU1001"/>
    <n v="5"/>
    <x v="0"/>
    <x v="2"/>
    <n v="124.5"/>
    <n v="20.75"/>
    <n v="6"/>
    <x v="62"/>
    <x v="14"/>
    <x v="1"/>
    <s v="Accessory,Accessory,Extended Warranty"/>
    <n v="43.05"/>
    <n v="167.55"/>
  </r>
  <r>
    <x v="2495"/>
    <n v="26"/>
    <x v="0"/>
    <x v="0"/>
    <x v="0"/>
    <x v="0"/>
    <s v="SMP234"/>
    <n v="3"/>
    <x v="0"/>
    <x v="3"/>
    <n v="1139.68"/>
    <n v="1139.68"/>
    <n v="1"/>
    <x v="62"/>
    <x v="14"/>
    <x v="4"/>
    <s v="Impulse Item"/>
    <n v="33.729999999999997"/>
    <n v="1173.4100000000001"/>
  </r>
  <r>
    <x v="2496"/>
    <n v="26"/>
    <x v="0"/>
    <x v="1"/>
    <x v="1"/>
    <x v="2"/>
    <s v="SWT567"/>
    <n v="2"/>
    <x v="0"/>
    <x v="4"/>
    <n v="919"/>
    <n v="459.5"/>
    <n v="2"/>
    <x v="62"/>
    <x v="14"/>
    <x v="3"/>
    <s v="Accessory, Impulse Item"/>
    <n v="182.54"/>
    <n v="1101.54"/>
  </r>
  <r>
    <x v="2497"/>
    <n v="27"/>
    <x v="0"/>
    <x v="0"/>
    <x v="0"/>
    <x v="1"/>
    <s v="SKU1005"/>
    <n v="3"/>
    <x v="0"/>
    <x v="3"/>
    <n v="1855.84"/>
    <n v="463.96"/>
    <n v="4"/>
    <x v="62"/>
    <x v="14"/>
    <x v="2"/>
    <s v="Impulse Item"/>
    <n v="25.75"/>
    <n v="1881.59"/>
  </r>
  <r>
    <x v="2498"/>
    <n v="27"/>
    <x v="0"/>
    <x v="1"/>
    <x v="0"/>
    <x v="3"/>
    <s v="TBL345"/>
    <n v="3"/>
    <x v="0"/>
    <x v="4"/>
    <n v="4718.46"/>
    <n v="786.41"/>
    <n v="6"/>
    <x v="62"/>
    <x v="14"/>
    <x v="3"/>
    <s v="Extended Warranty, Impulse Item"/>
    <n v="96.96"/>
    <n v="4815.42"/>
  </r>
  <r>
    <x v="2499"/>
    <n v="27"/>
    <x v="0"/>
    <x v="1"/>
    <x v="0"/>
    <x v="1"/>
    <s v="LTP123"/>
    <n v="3"/>
    <x v="1"/>
    <x v="3"/>
    <n v="2697.28"/>
    <n v="674.32"/>
    <n v="4"/>
    <x v="62"/>
    <x v="14"/>
    <x v="3"/>
    <s v="Extended Warranty, Accessory, Impulse Item"/>
    <n v="224.7"/>
    <n v="2921.98"/>
  </r>
  <r>
    <x v="1165"/>
    <n v="28"/>
    <x v="0"/>
    <x v="0"/>
    <x v="0"/>
    <x v="0"/>
    <s v="SMP234"/>
    <n v="5"/>
    <x v="1"/>
    <x v="1"/>
    <n v="5698.4"/>
    <n v="1139.68"/>
    <n v="5"/>
    <x v="62"/>
    <x v="14"/>
    <x v="3"/>
    <m/>
    <n v="0"/>
    <n v="5698.4"/>
  </r>
  <r>
    <x v="2500"/>
    <n v="28"/>
    <x v="0"/>
    <x v="0"/>
    <x v="0"/>
    <x v="2"/>
    <s v="SWT567"/>
    <n v="1"/>
    <x v="1"/>
    <x v="3"/>
    <n v="3676"/>
    <n v="459.5"/>
    <n v="8"/>
    <x v="62"/>
    <x v="14"/>
    <x v="3"/>
    <s v="Impulse Item, Extended Warranty, Extended Warranty"/>
    <n v="172.38"/>
    <n v="3848.38"/>
  </r>
  <r>
    <x v="2501"/>
    <n v="29"/>
    <x v="0"/>
    <x v="0"/>
    <x v="0"/>
    <x v="2"/>
    <s v="SKU1003"/>
    <n v="3"/>
    <x v="1"/>
    <x v="2"/>
    <n v="5068.9799999999996"/>
    <n v="844.83"/>
    <n v="6"/>
    <x v="62"/>
    <x v="14"/>
    <x v="1"/>
    <s v="Extended Warranty,Impulse Item"/>
    <n v="24.17"/>
    <n v="5093.1499999999996"/>
  </r>
  <r>
    <x v="175"/>
    <n v="29"/>
    <x v="0"/>
    <x v="1"/>
    <x v="0"/>
    <x v="3"/>
    <s v="SKU1002"/>
    <n v="3"/>
    <x v="1"/>
    <x v="2"/>
    <n v="1482.18"/>
    <n v="247.03"/>
    <n v="6"/>
    <x v="62"/>
    <x v="14"/>
    <x v="2"/>
    <s v="Impulse Item,Impulse Item,Extended Warranty"/>
    <n v="61.54"/>
    <n v="1543.72"/>
  </r>
  <r>
    <x v="1109"/>
    <n v="29"/>
    <x v="0"/>
    <x v="0"/>
    <x v="0"/>
    <x v="4"/>
    <s v="HDP456"/>
    <n v="5"/>
    <x v="1"/>
    <x v="4"/>
    <n v="1805.9"/>
    <n v="361.18"/>
    <n v="5"/>
    <x v="62"/>
    <x v="14"/>
    <x v="3"/>
    <s v="Accessory, Impulse Item, Accessory"/>
    <n v="74.2"/>
    <n v="1880.1000000000001"/>
  </r>
  <r>
    <x v="1634"/>
    <n v="31"/>
    <x v="0"/>
    <x v="1"/>
    <x v="1"/>
    <x v="4"/>
    <s v="HDP456"/>
    <n v="3"/>
    <x v="1"/>
    <x v="3"/>
    <n v="2528.2600000000002"/>
    <n v="361.18"/>
    <n v="7"/>
    <x v="62"/>
    <x v="14"/>
    <x v="4"/>
    <m/>
    <n v="0"/>
    <n v="2528.2600000000002"/>
  </r>
  <r>
    <x v="2502"/>
    <n v="31"/>
    <x v="0"/>
    <x v="1"/>
    <x v="0"/>
    <x v="1"/>
    <s v="LTP123"/>
    <n v="1"/>
    <x v="1"/>
    <x v="3"/>
    <n v="6068.88"/>
    <n v="674.32"/>
    <n v="9"/>
    <x v="62"/>
    <x v="14"/>
    <x v="4"/>
    <s v="Impulse Item, Extended Warranty, Impulse Item"/>
    <n v="165.7"/>
    <n v="6234.58"/>
  </r>
  <r>
    <x v="2503"/>
    <n v="32"/>
    <x v="0"/>
    <x v="0"/>
    <x v="0"/>
    <x v="1"/>
    <s v="SKU1005"/>
    <n v="3"/>
    <x v="0"/>
    <x v="1"/>
    <n v="4175.6400000000003"/>
    <n v="463.96"/>
    <n v="9"/>
    <x v="62"/>
    <x v="14"/>
    <x v="0"/>
    <s v="Extended Warranty"/>
    <n v="44.74"/>
    <n v="4220.38"/>
  </r>
  <r>
    <x v="2504"/>
    <n v="33"/>
    <x v="0"/>
    <x v="0"/>
    <x v="0"/>
    <x v="0"/>
    <s v="SKU1004"/>
    <n v="2"/>
    <x v="1"/>
    <x v="1"/>
    <n v="5538.33"/>
    <n v="791.19"/>
    <n v="7"/>
    <x v="62"/>
    <x v="14"/>
    <x v="1"/>
    <s v="Impulse Item,Impulse Item,Accessory"/>
    <n v="75.02"/>
    <n v="5613.35"/>
  </r>
  <r>
    <x v="1746"/>
    <n v="34"/>
    <x v="0"/>
    <x v="1"/>
    <x v="0"/>
    <x v="4"/>
    <s v="HDP456"/>
    <n v="3"/>
    <x v="0"/>
    <x v="3"/>
    <n v="361.18"/>
    <n v="361.18"/>
    <n v="1"/>
    <x v="62"/>
    <x v="14"/>
    <x v="1"/>
    <s v="Accessory, Impulse Item"/>
    <n v="63.74"/>
    <n v="424.92"/>
  </r>
  <r>
    <x v="2505"/>
    <n v="34"/>
    <x v="0"/>
    <x v="1"/>
    <x v="1"/>
    <x v="4"/>
    <s v="HDP456"/>
    <n v="4"/>
    <x v="1"/>
    <x v="1"/>
    <n v="2889.44"/>
    <n v="361.18"/>
    <n v="8"/>
    <x v="62"/>
    <x v="14"/>
    <x v="3"/>
    <s v="Extended Warranty, Extended Warranty, Impulse Item"/>
    <n v="137.74"/>
    <n v="3027.1800000000003"/>
  </r>
  <r>
    <x v="2506"/>
    <n v="36"/>
    <x v="1"/>
    <x v="0"/>
    <x v="0"/>
    <x v="1"/>
    <s v="LTP123"/>
    <n v="4"/>
    <x v="1"/>
    <x v="1"/>
    <n v="4045.92"/>
    <n v="674.32"/>
    <n v="6"/>
    <x v="62"/>
    <x v="14"/>
    <x v="1"/>
    <s v="Impulse Item"/>
    <n v="33.61"/>
    <n v="4079.53"/>
  </r>
  <r>
    <x v="2507"/>
    <n v="36"/>
    <x v="1"/>
    <x v="0"/>
    <x v="0"/>
    <x v="0"/>
    <s v="SMP234"/>
    <n v="5"/>
    <x v="0"/>
    <x v="3"/>
    <n v="11396.8"/>
    <n v="1139.68"/>
    <n v="10"/>
    <x v="62"/>
    <x v="14"/>
    <x v="3"/>
    <m/>
    <n v="0"/>
    <n v="11396.8"/>
  </r>
  <r>
    <x v="2508"/>
    <n v="37"/>
    <x v="1"/>
    <x v="1"/>
    <x v="0"/>
    <x v="1"/>
    <s v="LTP123"/>
    <n v="5"/>
    <x v="1"/>
    <x v="4"/>
    <n v="2697.28"/>
    <n v="674.32"/>
    <n v="4"/>
    <x v="62"/>
    <x v="14"/>
    <x v="4"/>
    <m/>
    <n v="0"/>
    <n v="2697.28"/>
  </r>
  <r>
    <x v="2509"/>
    <n v="37"/>
    <x v="1"/>
    <x v="1"/>
    <x v="0"/>
    <x v="2"/>
    <s v="SWT567"/>
    <n v="3"/>
    <x v="1"/>
    <x v="1"/>
    <n v="4135.5"/>
    <n v="459.5"/>
    <n v="9"/>
    <x v="62"/>
    <x v="14"/>
    <x v="4"/>
    <s v="Accessory, Extended Warranty"/>
    <n v="80.650000000000006"/>
    <n v="4216.1499999999996"/>
  </r>
  <r>
    <x v="148"/>
    <n v="40"/>
    <x v="1"/>
    <x v="1"/>
    <x v="0"/>
    <x v="0"/>
    <s v="SKU1004"/>
    <n v="2"/>
    <x v="1"/>
    <x v="0"/>
    <n v="5538.33"/>
    <n v="791.19"/>
    <n v="7"/>
    <x v="62"/>
    <x v="14"/>
    <x v="1"/>
    <s v="Accessory,Impulse Item,Extended Warranty"/>
    <n v="72.2"/>
    <n v="5610.53"/>
  </r>
  <r>
    <x v="2510"/>
    <n v="41"/>
    <x v="1"/>
    <x v="1"/>
    <x v="1"/>
    <x v="2"/>
    <s v="SWT567"/>
    <n v="4"/>
    <x v="1"/>
    <x v="3"/>
    <n v="1838"/>
    <n v="459.5"/>
    <n v="4"/>
    <x v="62"/>
    <x v="14"/>
    <x v="3"/>
    <s v="Impulse Item, Accessory, Impulse Item"/>
    <n v="174.67"/>
    <n v="2012.67"/>
  </r>
  <r>
    <x v="2511"/>
    <n v="41"/>
    <x v="1"/>
    <x v="1"/>
    <x v="1"/>
    <x v="2"/>
    <s v="SWT567"/>
    <n v="5"/>
    <x v="0"/>
    <x v="4"/>
    <n v="3676"/>
    <n v="459.5"/>
    <n v="8"/>
    <x v="62"/>
    <x v="14"/>
    <x v="1"/>
    <s v="Impulse Item, Accessory, Impulse Item"/>
    <n v="175.2"/>
    <n v="3851.2"/>
  </r>
  <r>
    <x v="2512"/>
    <n v="42"/>
    <x v="1"/>
    <x v="1"/>
    <x v="0"/>
    <x v="1"/>
    <s v="LTP123"/>
    <n v="4"/>
    <x v="1"/>
    <x v="3"/>
    <n v="4045.92"/>
    <n v="674.32"/>
    <n v="6"/>
    <x v="62"/>
    <x v="14"/>
    <x v="3"/>
    <s v="Extended Warranty, Extended Warranty, Extended Warranty"/>
    <n v="231.31"/>
    <n v="4277.2300000000005"/>
  </r>
  <r>
    <x v="2513"/>
    <n v="42"/>
    <x v="1"/>
    <x v="0"/>
    <x v="0"/>
    <x v="3"/>
    <s v="TBL345"/>
    <n v="2"/>
    <x v="1"/>
    <x v="4"/>
    <n v="3932.05"/>
    <n v="786.41"/>
    <n v="5"/>
    <x v="62"/>
    <x v="14"/>
    <x v="3"/>
    <s v="Extended Warranty, Accessory, Extended Warranty"/>
    <n v="90.91"/>
    <n v="4022.96"/>
  </r>
  <r>
    <x v="2514"/>
    <n v="44"/>
    <x v="1"/>
    <x v="1"/>
    <x v="1"/>
    <x v="0"/>
    <s v="SKU1004"/>
    <n v="2"/>
    <x v="0"/>
    <x v="2"/>
    <n v="1582.38"/>
    <n v="791.19"/>
    <n v="2"/>
    <x v="62"/>
    <x v="14"/>
    <x v="2"/>
    <m/>
    <n v="0"/>
    <n v="1582.38"/>
  </r>
  <r>
    <x v="2515"/>
    <n v="45"/>
    <x v="1"/>
    <x v="0"/>
    <x v="0"/>
    <x v="3"/>
    <s v="TBL345"/>
    <n v="5"/>
    <x v="1"/>
    <x v="4"/>
    <n v="1572.82"/>
    <n v="786.41"/>
    <n v="2"/>
    <x v="62"/>
    <x v="14"/>
    <x v="4"/>
    <s v="Extended Warranty"/>
    <n v="51.12"/>
    <n v="1623.9399999999998"/>
  </r>
  <r>
    <x v="2516"/>
    <n v="45"/>
    <x v="1"/>
    <x v="1"/>
    <x v="0"/>
    <x v="2"/>
    <s v="SWT567"/>
    <n v="4"/>
    <x v="1"/>
    <x v="1"/>
    <n v="1378.5"/>
    <n v="459.5"/>
    <n v="3"/>
    <x v="62"/>
    <x v="14"/>
    <x v="3"/>
    <m/>
    <n v="0"/>
    <n v="1378.5"/>
  </r>
  <r>
    <x v="2517"/>
    <n v="45"/>
    <x v="1"/>
    <x v="1"/>
    <x v="0"/>
    <x v="1"/>
    <s v="LTP123"/>
    <n v="2"/>
    <x v="1"/>
    <x v="1"/>
    <n v="1348.64"/>
    <n v="674.32"/>
    <n v="2"/>
    <x v="62"/>
    <x v="14"/>
    <x v="1"/>
    <s v="Impulse Item"/>
    <n v="27"/>
    <n v="1375.64"/>
  </r>
  <r>
    <x v="2518"/>
    <n v="46"/>
    <x v="1"/>
    <x v="0"/>
    <x v="0"/>
    <x v="1"/>
    <s v="SKU1005"/>
    <n v="3"/>
    <x v="1"/>
    <x v="0"/>
    <n v="927.92"/>
    <n v="463.96"/>
    <n v="2"/>
    <x v="62"/>
    <x v="14"/>
    <x v="2"/>
    <m/>
    <n v="0"/>
    <n v="927.92"/>
  </r>
  <r>
    <x v="2519"/>
    <n v="47"/>
    <x v="1"/>
    <x v="0"/>
    <x v="0"/>
    <x v="3"/>
    <s v="TBL345"/>
    <n v="3"/>
    <x v="1"/>
    <x v="4"/>
    <n v="786.41"/>
    <n v="786.41"/>
    <n v="1"/>
    <x v="62"/>
    <x v="14"/>
    <x v="3"/>
    <s v="Impulse Item, Extended Warranty"/>
    <n v="116.06"/>
    <n v="902.47"/>
  </r>
  <r>
    <x v="2520"/>
    <n v="48"/>
    <x v="1"/>
    <x v="1"/>
    <x v="0"/>
    <x v="0"/>
    <s v="SKU1004"/>
    <n v="2"/>
    <x v="1"/>
    <x v="3"/>
    <n v="1582.38"/>
    <n v="791.19"/>
    <n v="2"/>
    <x v="62"/>
    <x v="14"/>
    <x v="0"/>
    <m/>
    <n v="0"/>
    <n v="1582.38"/>
  </r>
  <r>
    <x v="2521"/>
    <n v="49"/>
    <x v="1"/>
    <x v="1"/>
    <x v="1"/>
    <x v="0"/>
    <s v="SKU1004"/>
    <n v="2"/>
    <x v="1"/>
    <x v="1"/>
    <n v="3164.76"/>
    <n v="791.19"/>
    <n v="4"/>
    <x v="62"/>
    <x v="14"/>
    <x v="1"/>
    <s v="Impulse Item"/>
    <n v="46.4"/>
    <n v="3211.1600000000003"/>
  </r>
  <r>
    <x v="2522"/>
    <n v="50"/>
    <x v="1"/>
    <x v="0"/>
    <x v="0"/>
    <x v="4"/>
    <s v="HDP456"/>
    <n v="5"/>
    <x v="1"/>
    <x v="4"/>
    <n v="2167.08"/>
    <n v="361.18"/>
    <n v="6"/>
    <x v="62"/>
    <x v="14"/>
    <x v="3"/>
    <s v="Impulse Item, Extended Warranty, Extended Warranty"/>
    <n v="167.76"/>
    <n v="2334.84"/>
  </r>
  <r>
    <x v="2523"/>
    <n v="50"/>
    <x v="1"/>
    <x v="0"/>
    <x v="1"/>
    <x v="4"/>
    <s v="HDP456"/>
    <n v="5"/>
    <x v="1"/>
    <x v="3"/>
    <n v="3250.62"/>
    <n v="361.18"/>
    <n v="9"/>
    <x v="62"/>
    <x v="14"/>
    <x v="3"/>
    <s v="Accessory, Accessory, Extended Warranty"/>
    <n v="111.93"/>
    <n v="3362.5499999999997"/>
  </r>
  <r>
    <x v="2524"/>
    <n v="52"/>
    <x v="1"/>
    <x v="1"/>
    <x v="0"/>
    <x v="0"/>
    <s v="SKU1004"/>
    <n v="2"/>
    <x v="0"/>
    <x v="1"/>
    <n v="3955.95"/>
    <n v="791.19"/>
    <n v="5"/>
    <x v="62"/>
    <x v="14"/>
    <x v="1"/>
    <s v="Extended Warranty,Extended Warranty,Extended Warranty"/>
    <n v="41.13"/>
    <n v="3997.08"/>
  </r>
  <r>
    <x v="2525"/>
    <n v="53"/>
    <x v="1"/>
    <x v="1"/>
    <x v="0"/>
    <x v="0"/>
    <s v="SKU1004"/>
    <n v="2"/>
    <x v="1"/>
    <x v="1"/>
    <n v="5538.33"/>
    <n v="791.19"/>
    <n v="7"/>
    <x v="62"/>
    <x v="14"/>
    <x v="2"/>
    <s v="Extended Warranty"/>
    <n v="9.99"/>
    <n v="5548.32"/>
  </r>
  <r>
    <x v="2526"/>
    <n v="53"/>
    <x v="1"/>
    <x v="0"/>
    <x v="0"/>
    <x v="0"/>
    <s v="SMP234"/>
    <n v="1"/>
    <x v="1"/>
    <x v="3"/>
    <n v="10257.120000000001"/>
    <n v="1139.68"/>
    <n v="9"/>
    <x v="62"/>
    <x v="14"/>
    <x v="4"/>
    <s v="Impulse Item"/>
    <n v="63.59"/>
    <n v="10320.710000000001"/>
  </r>
  <r>
    <x v="2527"/>
    <n v="54"/>
    <x v="1"/>
    <x v="1"/>
    <x v="0"/>
    <x v="0"/>
    <s v="SKU1004"/>
    <n v="2"/>
    <x v="1"/>
    <x v="0"/>
    <n v="3955.95"/>
    <n v="791.19"/>
    <n v="5"/>
    <x v="62"/>
    <x v="14"/>
    <x v="1"/>
    <s v="Extended Warranty"/>
    <n v="45.8"/>
    <n v="4001.75"/>
  </r>
  <r>
    <x v="2528"/>
    <n v="54"/>
    <x v="1"/>
    <x v="1"/>
    <x v="0"/>
    <x v="3"/>
    <s v="SKU1002"/>
    <n v="3"/>
    <x v="1"/>
    <x v="2"/>
    <n v="741.09"/>
    <n v="247.03"/>
    <n v="3"/>
    <x v="62"/>
    <x v="14"/>
    <x v="2"/>
    <s v="Impulse Item,Extended Warranty"/>
    <n v="59.32"/>
    <n v="800.41000000000008"/>
  </r>
  <r>
    <x v="2529"/>
    <n v="55"/>
    <x v="1"/>
    <x v="0"/>
    <x v="0"/>
    <x v="0"/>
    <s v="SKU1001"/>
    <n v="5"/>
    <x v="1"/>
    <x v="3"/>
    <n v="41.5"/>
    <n v="20.75"/>
    <n v="2"/>
    <x v="62"/>
    <x v="14"/>
    <x v="0"/>
    <s v="Extended Warranty,Impulse Item,Impulse Item"/>
    <n v="72.34"/>
    <n v="113.84"/>
  </r>
  <r>
    <x v="2530"/>
    <n v="55"/>
    <x v="1"/>
    <x v="1"/>
    <x v="0"/>
    <x v="2"/>
    <s v="SWT567"/>
    <n v="5"/>
    <x v="0"/>
    <x v="4"/>
    <n v="4595"/>
    <n v="459.5"/>
    <n v="10"/>
    <x v="62"/>
    <x v="14"/>
    <x v="1"/>
    <m/>
    <n v="0"/>
    <n v="4595"/>
  </r>
  <r>
    <x v="2531"/>
    <n v="56"/>
    <x v="2"/>
    <x v="0"/>
    <x v="1"/>
    <x v="2"/>
    <s v="SKU1003"/>
    <n v="3"/>
    <x v="0"/>
    <x v="0"/>
    <n v="2534.4899999999998"/>
    <n v="844.83"/>
    <n v="3"/>
    <x v="62"/>
    <x v="14"/>
    <x v="2"/>
    <s v="Impulse Item"/>
    <n v="23.46"/>
    <n v="2557.9499999999998"/>
  </r>
  <r>
    <x v="2532"/>
    <n v="56"/>
    <x v="2"/>
    <x v="0"/>
    <x v="1"/>
    <x v="0"/>
    <s v="SMP234"/>
    <n v="2"/>
    <x v="1"/>
    <x v="1"/>
    <n v="1139.68"/>
    <n v="1139.68"/>
    <n v="1"/>
    <x v="62"/>
    <x v="14"/>
    <x v="4"/>
    <s v="Extended Warranty, Impulse Item, Extended Warranty"/>
    <n v="158.04"/>
    <n v="1297.72"/>
  </r>
  <r>
    <x v="2533"/>
    <n v="56"/>
    <x v="2"/>
    <x v="0"/>
    <x v="0"/>
    <x v="1"/>
    <s v="LTP123"/>
    <n v="5"/>
    <x v="1"/>
    <x v="3"/>
    <n v="674.32"/>
    <n v="674.32"/>
    <n v="1"/>
    <x v="62"/>
    <x v="14"/>
    <x v="1"/>
    <s v="Accessory, Extended Warranty"/>
    <n v="81.48"/>
    <n v="755.80000000000007"/>
  </r>
  <r>
    <x v="1368"/>
    <n v="57"/>
    <x v="2"/>
    <x v="0"/>
    <x v="0"/>
    <x v="3"/>
    <s v="TBL345"/>
    <n v="5"/>
    <x v="0"/>
    <x v="4"/>
    <n v="786.41"/>
    <n v="786.41"/>
    <n v="1"/>
    <x v="62"/>
    <x v="14"/>
    <x v="1"/>
    <s v="Accessory, Impulse Item, Extended Warranty"/>
    <n v="203.56"/>
    <n v="989.97"/>
  </r>
  <r>
    <x v="2534"/>
    <n v="58"/>
    <x v="2"/>
    <x v="1"/>
    <x v="0"/>
    <x v="0"/>
    <s v="SKU1004"/>
    <n v="2"/>
    <x v="1"/>
    <x v="2"/>
    <n v="2373.5700000000002"/>
    <n v="791.19"/>
    <n v="3"/>
    <x v="62"/>
    <x v="14"/>
    <x v="1"/>
    <s v="Accessory,Impulse Item,Extended Warranty"/>
    <n v="42.07"/>
    <n v="2415.6400000000003"/>
  </r>
  <r>
    <x v="2535"/>
    <n v="60"/>
    <x v="2"/>
    <x v="1"/>
    <x v="1"/>
    <x v="4"/>
    <s v="HDP456"/>
    <n v="1"/>
    <x v="0"/>
    <x v="1"/>
    <n v="1805.9"/>
    <n v="361.18"/>
    <n v="5"/>
    <x v="62"/>
    <x v="14"/>
    <x v="4"/>
    <s v="Accessory, Accessory"/>
    <n v="55.98"/>
    <n v="1861.88"/>
  </r>
  <r>
    <x v="2536"/>
    <n v="62"/>
    <x v="2"/>
    <x v="1"/>
    <x v="0"/>
    <x v="2"/>
    <s v="SKU1003"/>
    <n v="3"/>
    <x v="1"/>
    <x v="3"/>
    <n v="2534.4899999999998"/>
    <n v="844.83"/>
    <n v="3"/>
    <x v="62"/>
    <x v="14"/>
    <x v="0"/>
    <s v="Impulse Item,Impulse Item,Impulse Item"/>
    <n v="95.31"/>
    <n v="2629.7999999999997"/>
  </r>
  <r>
    <x v="1094"/>
    <n v="63"/>
    <x v="2"/>
    <x v="1"/>
    <x v="0"/>
    <x v="1"/>
    <s v="LTP123"/>
    <n v="4"/>
    <x v="1"/>
    <x v="1"/>
    <n v="3371.6"/>
    <n v="674.32"/>
    <n v="5"/>
    <x v="62"/>
    <x v="14"/>
    <x v="3"/>
    <s v="Accessory, Extended Warranty, Extended Warranty"/>
    <n v="135.19999999999999"/>
    <n v="3506.7999999999997"/>
  </r>
  <r>
    <x v="2537"/>
    <n v="65"/>
    <x v="2"/>
    <x v="1"/>
    <x v="0"/>
    <x v="3"/>
    <s v="TBL345"/>
    <n v="1"/>
    <x v="1"/>
    <x v="4"/>
    <n v="6291.28"/>
    <n v="786.41"/>
    <n v="8"/>
    <x v="62"/>
    <x v="14"/>
    <x v="3"/>
    <s v="Extended Warranty, Impulse Item"/>
    <n v="99.85"/>
    <n v="6391.13"/>
  </r>
  <r>
    <x v="2538"/>
    <n v="67"/>
    <x v="2"/>
    <x v="1"/>
    <x v="0"/>
    <x v="0"/>
    <s v="SMP234"/>
    <n v="1"/>
    <x v="0"/>
    <x v="3"/>
    <n v="3419.04"/>
    <n v="1139.68"/>
    <n v="3"/>
    <x v="62"/>
    <x v="14"/>
    <x v="4"/>
    <s v="Impulse Item, Accessory"/>
    <n v="97.06"/>
    <n v="3516.1"/>
  </r>
  <r>
    <x v="2539"/>
    <n v="68"/>
    <x v="2"/>
    <x v="0"/>
    <x v="0"/>
    <x v="1"/>
    <s v="SKU1005"/>
    <n v="3"/>
    <x v="0"/>
    <x v="3"/>
    <n v="4175.6400000000003"/>
    <n v="463.96"/>
    <n v="9"/>
    <x v="62"/>
    <x v="14"/>
    <x v="0"/>
    <s v="Extended Warranty,Impulse Item,Accessory"/>
    <n v="135.91999999999999"/>
    <n v="4311.5600000000004"/>
  </r>
  <r>
    <x v="2540"/>
    <n v="68"/>
    <x v="2"/>
    <x v="1"/>
    <x v="0"/>
    <x v="2"/>
    <s v="SWT567"/>
    <n v="4"/>
    <x v="1"/>
    <x v="1"/>
    <n v="4595"/>
    <n v="459.5"/>
    <n v="10"/>
    <x v="62"/>
    <x v="14"/>
    <x v="4"/>
    <s v="Accessory, Extended Warranty, Accessory"/>
    <n v="106.18"/>
    <n v="4701.18"/>
  </r>
  <r>
    <x v="2541"/>
    <n v="68"/>
    <x v="2"/>
    <x v="1"/>
    <x v="1"/>
    <x v="0"/>
    <s v="SMP234"/>
    <n v="4"/>
    <x v="1"/>
    <x v="4"/>
    <n v="10257.120000000001"/>
    <n v="1139.68"/>
    <n v="9"/>
    <x v="62"/>
    <x v="14"/>
    <x v="4"/>
    <s v="Impulse Item, Accessory"/>
    <n v="125.22"/>
    <n v="10382.34"/>
  </r>
  <r>
    <x v="2542"/>
    <n v="70"/>
    <x v="2"/>
    <x v="0"/>
    <x v="1"/>
    <x v="3"/>
    <s v="TBL345"/>
    <n v="3"/>
    <x v="0"/>
    <x v="3"/>
    <n v="6291.28"/>
    <n v="786.41"/>
    <n v="8"/>
    <x v="62"/>
    <x v="14"/>
    <x v="4"/>
    <s v="Accessory"/>
    <n v="88.43"/>
    <n v="6379.71"/>
  </r>
  <r>
    <x v="2543"/>
    <n v="72"/>
    <x v="2"/>
    <x v="0"/>
    <x v="0"/>
    <x v="3"/>
    <s v="SKU1002"/>
    <n v="3"/>
    <x v="1"/>
    <x v="0"/>
    <n v="1976.24"/>
    <n v="247.03"/>
    <n v="8"/>
    <x v="62"/>
    <x v="14"/>
    <x v="1"/>
    <s v="Accessory,Extended Warranty,Accessory"/>
    <n v="52.09"/>
    <n v="2028.33"/>
  </r>
  <r>
    <x v="2544"/>
    <n v="72"/>
    <x v="2"/>
    <x v="0"/>
    <x v="0"/>
    <x v="0"/>
    <s v="SKU1004"/>
    <n v="2"/>
    <x v="1"/>
    <x v="0"/>
    <n v="7120.71"/>
    <n v="791.19"/>
    <n v="9"/>
    <x v="62"/>
    <x v="14"/>
    <x v="1"/>
    <s v="Impulse Item,Accessory,Accessory"/>
    <n v="93.55"/>
    <n v="7214.26"/>
  </r>
  <r>
    <x v="2545"/>
    <n v="72"/>
    <x v="2"/>
    <x v="0"/>
    <x v="0"/>
    <x v="1"/>
    <s v="LTP123"/>
    <n v="3"/>
    <x v="1"/>
    <x v="4"/>
    <n v="4720.24"/>
    <n v="674.32"/>
    <n v="7"/>
    <x v="62"/>
    <x v="14"/>
    <x v="1"/>
    <m/>
    <n v="0"/>
    <n v="4720.24"/>
  </r>
  <r>
    <x v="2546"/>
    <n v="73"/>
    <x v="2"/>
    <x v="0"/>
    <x v="0"/>
    <x v="3"/>
    <s v="TBL345"/>
    <n v="5"/>
    <x v="1"/>
    <x v="1"/>
    <n v="7077.69"/>
    <n v="786.41"/>
    <n v="9"/>
    <x v="62"/>
    <x v="14"/>
    <x v="4"/>
    <s v="Extended Warranty, Impulse Item"/>
    <n v="71.31"/>
    <n v="7149"/>
  </r>
  <r>
    <x v="2547"/>
    <n v="74"/>
    <x v="2"/>
    <x v="0"/>
    <x v="1"/>
    <x v="0"/>
    <s v="SKU1001"/>
    <n v="5"/>
    <x v="1"/>
    <x v="3"/>
    <n v="166"/>
    <n v="20.75"/>
    <n v="8"/>
    <x v="62"/>
    <x v="14"/>
    <x v="1"/>
    <m/>
    <n v="0"/>
    <n v="166"/>
  </r>
  <r>
    <x v="2548"/>
    <n v="75"/>
    <x v="2"/>
    <x v="1"/>
    <x v="1"/>
    <x v="3"/>
    <s v="SKU1002"/>
    <n v="3"/>
    <x v="1"/>
    <x v="2"/>
    <n v="2223.27"/>
    <n v="247.03"/>
    <n v="9"/>
    <x v="62"/>
    <x v="14"/>
    <x v="1"/>
    <s v="Impulse Item,Extended Warranty,Impulse Item"/>
    <n v="68.23"/>
    <n v="2291.5"/>
  </r>
  <r>
    <x v="2549"/>
    <n v="76"/>
    <x v="2"/>
    <x v="0"/>
    <x v="0"/>
    <x v="3"/>
    <s v="TBL345"/>
    <n v="3"/>
    <x v="0"/>
    <x v="3"/>
    <n v="1572.82"/>
    <n v="786.41"/>
    <n v="2"/>
    <x v="62"/>
    <x v="14"/>
    <x v="4"/>
    <s v="Extended Warranty"/>
    <n v="84.25"/>
    <n v="1657.07"/>
  </r>
  <r>
    <x v="2550"/>
    <n v="76"/>
    <x v="2"/>
    <x v="1"/>
    <x v="1"/>
    <x v="0"/>
    <s v="SMP234"/>
    <n v="4"/>
    <x v="1"/>
    <x v="3"/>
    <n v="3419.04"/>
    <n v="1139.68"/>
    <n v="3"/>
    <x v="62"/>
    <x v="14"/>
    <x v="3"/>
    <s v="Extended Warranty"/>
    <n v="62.1"/>
    <n v="3481.14"/>
  </r>
  <r>
    <x v="1149"/>
    <n v="77"/>
    <x v="2"/>
    <x v="1"/>
    <x v="0"/>
    <x v="1"/>
    <s v="LTP123"/>
    <n v="5"/>
    <x v="1"/>
    <x v="1"/>
    <n v="4720.24"/>
    <n v="674.32"/>
    <n v="7"/>
    <x v="62"/>
    <x v="14"/>
    <x v="3"/>
    <s v="Accessory, Impulse Item, Extended Warranty"/>
    <n v="113.68"/>
    <n v="4833.92"/>
  </r>
  <r>
    <x v="2551"/>
    <n v="79"/>
    <x v="2"/>
    <x v="0"/>
    <x v="0"/>
    <x v="1"/>
    <s v="LTP123"/>
    <n v="3"/>
    <x v="1"/>
    <x v="4"/>
    <n v="5394.56"/>
    <n v="674.32"/>
    <n v="8"/>
    <x v="62"/>
    <x v="14"/>
    <x v="4"/>
    <s v="Extended Warranty"/>
    <n v="85.85"/>
    <n v="5480.4100000000008"/>
  </r>
  <r>
    <x v="2552"/>
    <n v="18"/>
    <x v="0"/>
    <x v="0"/>
    <x v="0"/>
    <x v="4"/>
    <s v="HDP456"/>
    <n v="5"/>
    <x v="0"/>
    <x v="3"/>
    <n v="2167.08"/>
    <n v="361.18"/>
    <n v="6"/>
    <x v="63"/>
    <x v="15"/>
    <x v="4"/>
    <s v="Impulse Item, Extended Warranty"/>
    <n v="114.45"/>
    <n v="2281.5299999999997"/>
  </r>
  <r>
    <x v="2553"/>
    <n v="21"/>
    <x v="0"/>
    <x v="0"/>
    <x v="0"/>
    <x v="0"/>
    <s v="SKU1004"/>
    <n v="2"/>
    <x v="1"/>
    <x v="3"/>
    <n v="1582.38"/>
    <n v="791.19"/>
    <n v="2"/>
    <x v="63"/>
    <x v="15"/>
    <x v="1"/>
    <s v="Accessory"/>
    <n v="22.26"/>
    <n v="1604.64"/>
  </r>
  <r>
    <x v="2554"/>
    <n v="21"/>
    <x v="0"/>
    <x v="0"/>
    <x v="1"/>
    <x v="3"/>
    <s v="TBL345"/>
    <n v="5"/>
    <x v="0"/>
    <x v="1"/>
    <n v="2359.23"/>
    <n v="786.41"/>
    <n v="3"/>
    <x v="63"/>
    <x v="15"/>
    <x v="1"/>
    <m/>
    <n v="0"/>
    <n v="2359.23"/>
  </r>
  <r>
    <x v="2555"/>
    <n v="23"/>
    <x v="0"/>
    <x v="1"/>
    <x v="0"/>
    <x v="4"/>
    <s v="HDP456"/>
    <n v="1"/>
    <x v="1"/>
    <x v="4"/>
    <n v="3611.8"/>
    <n v="361.18"/>
    <n v="10"/>
    <x v="63"/>
    <x v="15"/>
    <x v="1"/>
    <s v="Extended Warranty, Impulse Item, Accessory"/>
    <n v="202.88"/>
    <n v="3814.6800000000003"/>
  </r>
  <r>
    <x v="2556"/>
    <n v="23"/>
    <x v="0"/>
    <x v="1"/>
    <x v="0"/>
    <x v="3"/>
    <s v="TBL345"/>
    <n v="5"/>
    <x v="0"/>
    <x v="4"/>
    <n v="6291.28"/>
    <n v="786.41"/>
    <n v="8"/>
    <x v="63"/>
    <x v="15"/>
    <x v="1"/>
    <s v="Accessory, Impulse Item"/>
    <n v="66.5"/>
    <n v="6357.78"/>
  </r>
  <r>
    <x v="2557"/>
    <n v="23"/>
    <x v="0"/>
    <x v="1"/>
    <x v="0"/>
    <x v="3"/>
    <s v="TBL345"/>
    <n v="5"/>
    <x v="1"/>
    <x v="1"/>
    <n v="786.41"/>
    <n v="786.41"/>
    <n v="1"/>
    <x v="63"/>
    <x v="15"/>
    <x v="4"/>
    <s v="Accessory"/>
    <n v="76.650000000000006"/>
    <n v="863.06"/>
  </r>
  <r>
    <x v="2558"/>
    <n v="24"/>
    <x v="0"/>
    <x v="0"/>
    <x v="1"/>
    <x v="0"/>
    <s v="SKU1001"/>
    <n v="5"/>
    <x v="1"/>
    <x v="0"/>
    <n v="62.25"/>
    <n v="20.75"/>
    <n v="3"/>
    <x v="63"/>
    <x v="15"/>
    <x v="1"/>
    <s v="Impulse Item"/>
    <n v="25.55"/>
    <n v="87.8"/>
  </r>
  <r>
    <x v="2559"/>
    <n v="24"/>
    <x v="0"/>
    <x v="0"/>
    <x v="0"/>
    <x v="0"/>
    <s v="SMP234"/>
    <n v="1"/>
    <x v="0"/>
    <x v="4"/>
    <n v="10257.120000000001"/>
    <n v="1139.68"/>
    <n v="9"/>
    <x v="63"/>
    <x v="15"/>
    <x v="1"/>
    <s v="Extended Warranty"/>
    <n v="40.65"/>
    <n v="10297.77"/>
  </r>
  <r>
    <x v="2560"/>
    <n v="25"/>
    <x v="0"/>
    <x v="1"/>
    <x v="0"/>
    <x v="0"/>
    <s v="SMP234"/>
    <n v="3"/>
    <x v="1"/>
    <x v="3"/>
    <n v="2279.36"/>
    <n v="1139.68"/>
    <n v="2"/>
    <x v="63"/>
    <x v="15"/>
    <x v="1"/>
    <s v="Impulse Item, Impulse Item, Impulse Item"/>
    <n v="98.93"/>
    <n v="2378.29"/>
  </r>
  <r>
    <x v="2561"/>
    <n v="26"/>
    <x v="0"/>
    <x v="1"/>
    <x v="0"/>
    <x v="4"/>
    <s v="HDP456"/>
    <n v="1"/>
    <x v="1"/>
    <x v="4"/>
    <n v="3611.8"/>
    <n v="361.18"/>
    <n v="10"/>
    <x v="63"/>
    <x v="15"/>
    <x v="4"/>
    <s v="Extended Warranty, Impulse Item, Impulse Item"/>
    <n v="199.35"/>
    <n v="3811.15"/>
  </r>
  <r>
    <x v="2562"/>
    <n v="27"/>
    <x v="0"/>
    <x v="1"/>
    <x v="0"/>
    <x v="3"/>
    <s v="SKU1002"/>
    <n v="3"/>
    <x v="1"/>
    <x v="0"/>
    <n v="1235.1500000000001"/>
    <n v="247.03"/>
    <n v="5"/>
    <x v="63"/>
    <x v="15"/>
    <x v="0"/>
    <s v="Extended Warranty,Impulse Item,Extended Warranty"/>
    <n v="62.92"/>
    <n v="1298.0700000000002"/>
  </r>
  <r>
    <x v="2563"/>
    <n v="27"/>
    <x v="0"/>
    <x v="1"/>
    <x v="0"/>
    <x v="4"/>
    <s v="HDP456"/>
    <n v="5"/>
    <x v="1"/>
    <x v="3"/>
    <n v="3611.8"/>
    <n v="361.18"/>
    <n v="10"/>
    <x v="63"/>
    <x v="15"/>
    <x v="4"/>
    <s v="Accessory, Accessory, Accessory"/>
    <n v="87.93"/>
    <n v="3699.73"/>
  </r>
  <r>
    <x v="763"/>
    <n v="29"/>
    <x v="0"/>
    <x v="1"/>
    <x v="0"/>
    <x v="0"/>
    <s v="SKU1004"/>
    <n v="2"/>
    <x v="1"/>
    <x v="0"/>
    <n v="4747.1400000000003"/>
    <n v="791.19"/>
    <n v="6"/>
    <x v="63"/>
    <x v="15"/>
    <x v="2"/>
    <s v="Impulse Item,Accessory"/>
    <n v="45.99"/>
    <n v="4793.13"/>
  </r>
  <r>
    <x v="2564"/>
    <n v="29"/>
    <x v="0"/>
    <x v="0"/>
    <x v="1"/>
    <x v="1"/>
    <s v="LTP123"/>
    <n v="1"/>
    <x v="1"/>
    <x v="1"/>
    <n v="4045.92"/>
    <n v="674.32"/>
    <n v="6"/>
    <x v="63"/>
    <x v="15"/>
    <x v="1"/>
    <s v="Accessory, Impulse Item"/>
    <n v="158.31"/>
    <n v="4204.2300000000005"/>
  </r>
  <r>
    <x v="1685"/>
    <n v="30"/>
    <x v="0"/>
    <x v="0"/>
    <x v="0"/>
    <x v="4"/>
    <s v="HDP456"/>
    <n v="3"/>
    <x v="1"/>
    <x v="4"/>
    <n v="1444.72"/>
    <n v="361.18"/>
    <n v="4"/>
    <x v="63"/>
    <x v="15"/>
    <x v="1"/>
    <m/>
    <n v="0"/>
    <n v="1444.72"/>
  </r>
  <r>
    <x v="2565"/>
    <n v="31"/>
    <x v="0"/>
    <x v="1"/>
    <x v="0"/>
    <x v="0"/>
    <s v="SKU1004"/>
    <n v="2"/>
    <x v="0"/>
    <x v="3"/>
    <n v="7911.9"/>
    <n v="791.19"/>
    <n v="10"/>
    <x v="63"/>
    <x v="15"/>
    <x v="2"/>
    <s v="Impulse Item,Extended Warranty,Impulse Item"/>
    <n v="64.12"/>
    <n v="7976.0199999999995"/>
  </r>
  <r>
    <x v="2566"/>
    <n v="31"/>
    <x v="0"/>
    <x v="1"/>
    <x v="0"/>
    <x v="0"/>
    <s v="SMP234"/>
    <n v="1"/>
    <x v="1"/>
    <x v="4"/>
    <n v="5698.4"/>
    <n v="1139.68"/>
    <n v="5"/>
    <x v="63"/>
    <x v="15"/>
    <x v="1"/>
    <s v="Accessory, Extended Warranty"/>
    <n v="51.01"/>
    <n v="5749.41"/>
  </r>
  <r>
    <x v="2567"/>
    <n v="34"/>
    <x v="0"/>
    <x v="1"/>
    <x v="0"/>
    <x v="4"/>
    <s v="HDP456"/>
    <n v="1"/>
    <x v="0"/>
    <x v="1"/>
    <n v="361.18"/>
    <n v="361.18"/>
    <n v="1"/>
    <x v="63"/>
    <x v="15"/>
    <x v="1"/>
    <m/>
    <n v="0"/>
    <n v="361.18"/>
  </r>
  <r>
    <x v="2568"/>
    <n v="36"/>
    <x v="1"/>
    <x v="1"/>
    <x v="1"/>
    <x v="1"/>
    <s v="LTP123"/>
    <n v="2"/>
    <x v="0"/>
    <x v="3"/>
    <n v="4045.92"/>
    <n v="674.32"/>
    <n v="6"/>
    <x v="63"/>
    <x v="15"/>
    <x v="1"/>
    <s v="Extended Warranty, Extended Warranty"/>
    <n v="163.03"/>
    <n v="4208.95"/>
  </r>
  <r>
    <x v="2569"/>
    <n v="36"/>
    <x v="1"/>
    <x v="0"/>
    <x v="0"/>
    <x v="4"/>
    <s v="HDP456"/>
    <n v="2"/>
    <x v="1"/>
    <x v="1"/>
    <n v="3611.8"/>
    <n v="361.18"/>
    <n v="10"/>
    <x v="63"/>
    <x v="15"/>
    <x v="4"/>
    <s v="Extended Warranty"/>
    <n v="69.569999999999993"/>
    <n v="3681.3700000000003"/>
  </r>
  <r>
    <x v="1748"/>
    <n v="37"/>
    <x v="1"/>
    <x v="1"/>
    <x v="1"/>
    <x v="3"/>
    <s v="TBL345"/>
    <n v="4"/>
    <x v="0"/>
    <x v="1"/>
    <n v="5504.87"/>
    <n v="786.41"/>
    <n v="7"/>
    <x v="63"/>
    <x v="15"/>
    <x v="4"/>
    <s v="Extended Warranty"/>
    <n v="52.33"/>
    <n v="5557.2"/>
  </r>
  <r>
    <x v="2570"/>
    <n v="37"/>
    <x v="1"/>
    <x v="1"/>
    <x v="0"/>
    <x v="2"/>
    <s v="SWT567"/>
    <n v="2"/>
    <x v="0"/>
    <x v="3"/>
    <n v="2757"/>
    <n v="459.5"/>
    <n v="6"/>
    <x v="63"/>
    <x v="15"/>
    <x v="4"/>
    <s v="Extended Warranty"/>
    <n v="57.71"/>
    <n v="2814.71"/>
  </r>
  <r>
    <x v="2250"/>
    <n v="38"/>
    <x v="1"/>
    <x v="0"/>
    <x v="0"/>
    <x v="1"/>
    <s v="SKU1005"/>
    <n v="3"/>
    <x v="1"/>
    <x v="3"/>
    <n v="463.96"/>
    <n v="463.96"/>
    <n v="1"/>
    <x v="63"/>
    <x v="15"/>
    <x v="0"/>
    <s v="Extended Warranty"/>
    <n v="28.98"/>
    <n v="492.94"/>
  </r>
  <r>
    <x v="2571"/>
    <n v="38"/>
    <x v="1"/>
    <x v="1"/>
    <x v="0"/>
    <x v="0"/>
    <s v="SMP234"/>
    <n v="1"/>
    <x v="1"/>
    <x v="3"/>
    <n v="9117.44"/>
    <n v="1139.68"/>
    <n v="8"/>
    <x v="63"/>
    <x v="15"/>
    <x v="1"/>
    <s v="Impulse Item, Impulse Item, Extended Warranty"/>
    <n v="139"/>
    <n v="9256.44"/>
  </r>
  <r>
    <x v="2572"/>
    <n v="39"/>
    <x v="1"/>
    <x v="0"/>
    <x v="0"/>
    <x v="1"/>
    <s v="SKU1005"/>
    <n v="3"/>
    <x v="1"/>
    <x v="0"/>
    <n v="4175.6400000000003"/>
    <n v="463.96"/>
    <n v="9"/>
    <x v="63"/>
    <x v="15"/>
    <x v="2"/>
    <s v="Extended Warranty,Accessory"/>
    <n v="81.34"/>
    <n v="4256.9800000000005"/>
  </r>
  <r>
    <x v="2573"/>
    <n v="39"/>
    <x v="1"/>
    <x v="0"/>
    <x v="0"/>
    <x v="0"/>
    <s v="SMP234"/>
    <n v="3"/>
    <x v="0"/>
    <x v="1"/>
    <n v="1139.68"/>
    <n v="1139.68"/>
    <n v="1"/>
    <x v="63"/>
    <x v="15"/>
    <x v="4"/>
    <s v="Impulse Item, Impulse Item, Accessory"/>
    <n v="236.92"/>
    <n v="1376.6000000000001"/>
  </r>
  <r>
    <x v="2574"/>
    <n v="40"/>
    <x v="1"/>
    <x v="0"/>
    <x v="0"/>
    <x v="4"/>
    <s v="HDP456"/>
    <n v="5"/>
    <x v="0"/>
    <x v="1"/>
    <n v="1083.54"/>
    <n v="361.18"/>
    <n v="3"/>
    <x v="63"/>
    <x v="15"/>
    <x v="4"/>
    <s v="Accessory, Accessory, Accessory"/>
    <n v="159.38"/>
    <n v="1242.92"/>
  </r>
  <r>
    <x v="264"/>
    <n v="41"/>
    <x v="1"/>
    <x v="1"/>
    <x v="1"/>
    <x v="0"/>
    <s v="SKU1001"/>
    <n v="5"/>
    <x v="1"/>
    <x v="1"/>
    <n v="166"/>
    <n v="20.75"/>
    <n v="8"/>
    <x v="63"/>
    <x v="15"/>
    <x v="1"/>
    <m/>
    <n v="0"/>
    <n v="166"/>
  </r>
  <r>
    <x v="2511"/>
    <n v="41"/>
    <x v="1"/>
    <x v="1"/>
    <x v="0"/>
    <x v="1"/>
    <s v="LTP123"/>
    <n v="3"/>
    <x v="1"/>
    <x v="1"/>
    <n v="6743.2"/>
    <n v="674.32"/>
    <n v="10"/>
    <x v="63"/>
    <x v="15"/>
    <x v="3"/>
    <s v="Accessory"/>
    <n v="99.42"/>
    <n v="6842.62"/>
  </r>
  <r>
    <x v="2575"/>
    <n v="42"/>
    <x v="1"/>
    <x v="0"/>
    <x v="0"/>
    <x v="3"/>
    <s v="SKU1002"/>
    <n v="3"/>
    <x v="1"/>
    <x v="0"/>
    <n v="1729.21"/>
    <n v="247.03"/>
    <n v="7"/>
    <x v="63"/>
    <x v="15"/>
    <x v="0"/>
    <m/>
    <n v="0"/>
    <n v="1729.21"/>
  </r>
  <r>
    <x v="2576"/>
    <n v="43"/>
    <x v="1"/>
    <x v="1"/>
    <x v="1"/>
    <x v="1"/>
    <s v="LTP123"/>
    <n v="4"/>
    <x v="1"/>
    <x v="3"/>
    <n v="2697.28"/>
    <n v="674.32"/>
    <n v="4"/>
    <x v="63"/>
    <x v="15"/>
    <x v="3"/>
    <m/>
    <n v="0"/>
    <n v="2697.28"/>
  </r>
  <r>
    <x v="2577"/>
    <n v="44"/>
    <x v="1"/>
    <x v="1"/>
    <x v="1"/>
    <x v="3"/>
    <s v="SKU1002"/>
    <n v="3"/>
    <x v="1"/>
    <x v="3"/>
    <n v="741.09"/>
    <n v="247.03"/>
    <n v="3"/>
    <x v="63"/>
    <x v="15"/>
    <x v="1"/>
    <s v="Accessory,Accessory,Extended Warranty"/>
    <n v="51.48"/>
    <n v="792.57"/>
  </r>
  <r>
    <x v="2578"/>
    <n v="47"/>
    <x v="1"/>
    <x v="0"/>
    <x v="0"/>
    <x v="0"/>
    <s v="SKU1004"/>
    <n v="2"/>
    <x v="1"/>
    <x v="1"/>
    <n v="4747.1400000000003"/>
    <n v="791.19"/>
    <n v="6"/>
    <x v="63"/>
    <x v="15"/>
    <x v="2"/>
    <s v="Extended Warranty"/>
    <n v="11.28"/>
    <n v="4758.42"/>
  </r>
  <r>
    <x v="2579"/>
    <n v="47"/>
    <x v="1"/>
    <x v="0"/>
    <x v="0"/>
    <x v="3"/>
    <s v="TBL345"/>
    <n v="2"/>
    <x v="0"/>
    <x v="1"/>
    <n v="3145.64"/>
    <n v="786.41"/>
    <n v="4"/>
    <x v="63"/>
    <x v="15"/>
    <x v="3"/>
    <s v="Impulse Item, Extended Warranty"/>
    <n v="147.91"/>
    <n v="3293.5499999999997"/>
  </r>
  <r>
    <x v="1707"/>
    <n v="48"/>
    <x v="1"/>
    <x v="0"/>
    <x v="0"/>
    <x v="3"/>
    <s v="SKU1002"/>
    <n v="3"/>
    <x v="1"/>
    <x v="2"/>
    <n v="1482.18"/>
    <n v="247.03"/>
    <n v="6"/>
    <x v="63"/>
    <x v="15"/>
    <x v="1"/>
    <s v="Extended Warranty,Extended Warranty,Accessory"/>
    <n v="79.16"/>
    <n v="1561.3400000000001"/>
  </r>
  <r>
    <x v="2580"/>
    <n v="51"/>
    <x v="1"/>
    <x v="1"/>
    <x v="1"/>
    <x v="1"/>
    <s v="SKU1005"/>
    <n v="3"/>
    <x v="1"/>
    <x v="3"/>
    <n v="463.96"/>
    <n v="463.96"/>
    <n v="1"/>
    <x v="63"/>
    <x v="15"/>
    <x v="1"/>
    <s v="Accessory,Impulse Item"/>
    <n v="64.69"/>
    <n v="528.65"/>
  </r>
  <r>
    <x v="2581"/>
    <n v="51"/>
    <x v="1"/>
    <x v="1"/>
    <x v="0"/>
    <x v="0"/>
    <s v="SMP234"/>
    <n v="1"/>
    <x v="0"/>
    <x v="3"/>
    <n v="9117.44"/>
    <n v="1139.68"/>
    <n v="8"/>
    <x v="63"/>
    <x v="15"/>
    <x v="1"/>
    <s v="Extended Warranty"/>
    <n v="26.17"/>
    <n v="9143.61"/>
  </r>
  <r>
    <x v="1764"/>
    <n v="53"/>
    <x v="1"/>
    <x v="1"/>
    <x v="1"/>
    <x v="3"/>
    <s v="SKU1002"/>
    <n v="3"/>
    <x v="0"/>
    <x v="0"/>
    <n v="1235.1500000000001"/>
    <n v="247.03"/>
    <n v="5"/>
    <x v="63"/>
    <x v="15"/>
    <x v="2"/>
    <s v="Accessory,Impulse Item"/>
    <n v="17.57"/>
    <n v="1252.72"/>
  </r>
  <r>
    <x v="2582"/>
    <n v="53"/>
    <x v="1"/>
    <x v="1"/>
    <x v="1"/>
    <x v="4"/>
    <s v="HDP456"/>
    <n v="3"/>
    <x v="0"/>
    <x v="4"/>
    <n v="3250.62"/>
    <n v="361.18"/>
    <n v="9"/>
    <x v="63"/>
    <x v="15"/>
    <x v="3"/>
    <s v="Impulse Item"/>
    <n v="53.33"/>
    <n v="3303.95"/>
  </r>
  <r>
    <x v="1305"/>
    <n v="56"/>
    <x v="2"/>
    <x v="1"/>
    <x v="0"/>
    <x v="3"/>
    <s v="TBL345"/>
    <n v="1"/>
    <x v="1"/>
    <x v="1"/>
    <n v="7864.1"/>
    <n v="786.41"/>
    <n v="10"/>
    <x v="63"/>
    <x v="15"/>
    <x v="4"/>
    <s v="Impulse Item, Extended Warranty"/>
    <n v="162.47999999999999"/>
    <n v="8026.58"/>
  </r>
  <r>
    <x v="2583"/>
    <n v="57"/>
    <x v="2"/>
    <x v="0"/>
    <x v="0"/>
    <x v="4"/>
    <s v="HDP456"/>
    <n v="1"/>
    <x v="1"/>
    <x v="1"/>
    <n v="2167.08"/>
    <n v="361.18"/>
    <n v="6"/>
    <x v="63"/>
    <x v="15"/>
    <x v="1"/>
    <s v="Impulse Item"/>
    <n v="26.99"/>
    <n v="2194.0699999999997"/>
  </r>
  <r>
    <x v="1663"/>
    <n v="58"/>
    <x v="2"/>
    <x v="0"/>
    <x v="1"/>
    <x v="2"/>
    <s v="SKU1003"/>
    <n v="3"/>
    <x v="0"/>
    <x v="0"/>
    <n v="3379.32"/>
    <n v="844.83"/>
    <n v="4"/>
    <x v="63"/>
    <x v="15"/>
    <x v="1"/>
    <s v="Accessory"/>
    <n v="40.119999999999997"/>
    <n v="3419.44"/>
  </r>
  <r>
    <x v="2584"/>
    <n v="59"/>
    <x v="2"/>
    <x v="1"/>
    <x v="0"/>
    <x v="3"/>
    <s v="TBL345"/>
    <n v="1"/>
    <x v="0"/>
    <x v="1"/>
    <n v="7077.69"/>
    <n v="786.41"/>
    <n v="9"/>
    <x v="63"/>
    <x v="15"/>
    <x v="1"/>
    <s v="Accessory"/>
    <n v="90.94"/>
    <n v="7168.6299999999992"/>
  </r>
  <r>
    <x v="858"/>
    <n v="60"/>
    <x v="2"/>
    <x v="1"/>
    <x v="0"/>
    <x v="3"/>
    <s v="SKU1002"/>
    <n v="3"/>
    <x v="0"/>
    <x v="0"/>
    <n v="1235.1500000000001"/>
    <n v="247.03"/>
    <n v="5"/>
    <x v="63"/>
    <x v="15"/>
    <x v="0"/>
    <m/>
    <n v="0"/>
    <n v="1235.1500000000001"/>
  </r>
  <r>
    <x v="268"/>
    <n v="61"/>
    <x v="2"/>
    <x v="1"/>
    <x v="0"/>
    <x v="0"/>
    <s v="SKU1001"/>
    <n v="5"/>
    <x v="0"/>
    <x v="0"/>
    <n v="145.25"/>
    <n v="20.75"/>
    <n v="7"/>
    <x v="63"/>
    <x v="15"/>
    <x v="0"/>
    <s v="Extended Warranty"/>
    <n v="41.24"/>
    <n v="186.49"/>
  </r>
  <r>
    <x v="2585"/>
    <n v="61"/>
    <x v="2"/>
    <x v="1"/>
    <x v="0"/>
    <x v="3"/>
    <s v="SKU1002"/>
    <n v="3"/>
    <x v="1"/>
    <x v="0"/>
    <n v="2223.27"/>
    <n v="247.03"/>
    <n v="9"/>
    <x v="63"/>
    <x v="15"/>
    <x v="2"/>
    <s v="Impulse Item,Extended Warranty,Accessory"/>
    <n v="114.89"/>
    <n v="2338.16"/>
  </r>
  <r>
    <x v="2586"/>
    <n v="61"/>
    <x v="2"/>
    <x v="0"/>
    <x v="0"/>
    <x v="4"/>
    <s v="HDP456"/>
    <n v="5"/>
    <x v="0"/>
    <x v="4"/>
    <n v="2889.44"/>
    <n v="361.18"/>
    <n v="8"/>
    <x v="63"/>
    <x v="15"/>
    <x v="3"/>
    <s v="Extended Warranty, Accessory"/>
    <n v="129.38"/>
    <n v="3018.82"/>
  </r>
  <r>
    <x v="2587"/>
    <n v="64"/>
    <x v="2"/>
    <x v="0"/>
    <x v="1"/>
    <x v="3"/>
    <s v="SKU1002"/>
    <n v="3"/>
    <x v="1"/>
    <x v="2"/>
    <n v="1976.24"/>
    <n v="247.03"/>
    <n v="8"/>
    <x v="63"/>
    <x v="15"/>
    <x v="1"/>
    <s v="Impulse Item,Extended Warranty"/>
    <n v="72.88"/>
    <n v="2049.12"/>
  </r>
  <r>
    <x v="2588"/>
    <n v="64"/>
    <x v="2"/>
    <x v="0"/>
    <x v="0"/>
    <x v="0"/>
    <s v="SKU1001"/>
    <n v="5"/>
    <x v="1"/>
    <x v="1"/>
    <n v="186.75"/>
    <n v="20.75"/>
    <n v="9"/>
    <x v="63"/>
    <x v="15"/>
    <x v="0"/>
    <m/>
    <n v="0"/>
    <n v="186.75"/>
  </r>
  <r>
    <x v="2589"/>
    <n v="65"/>
    <x v="2"/>
    <x v="1"/>
    <x v="0"/>
    <x v="1"/>
    <s v="LTP123"/>
    <n v="2"/>
    <x v="1"/>
    <x v="4"/>
    <n v="5394.56"/>
    <n v="674.32"/>
    <n v="8"/>
    <x v="63"/>
    <x v="15"/>
    <x v="3"/>
    <s v="Accessory"/>
    <n v="36.979999999999997"/>
    <n v="5431.54"/>
  </r>
  <r>
    <x v="2212"/>
    <n v="67"/>
    <x v="2"/>
    <x v="0"/>
    <x v="0"/>
    <x v="2"/>
    <s v="SWT567"/>
    <n v="3"/>
    <x v="1"/>
    <x v="4"/>
    <n v="3676"/>
    <n v="459.5"/>
    <n v="8"/>
    <x v="63"/>
    <x v="15"/>
    <x v="1"/>
    <s v="Impulse Item, Accessory"/>
    <n v="136.44999999999999"/>
    <n v="3812.45"/>
  </r>
  <r>
    <x v="2590"/>
    <n v="69"/>
    <x v="2"/>
    <x v="0"/>
    <x v="0"/>
    <x v="4"/>
    <s v="HDP456"/>
    <n v="3"/>
    <x v="0"/>
    <x v="3"/>
    <n v="2167.08"/>
    <n v="361.18"/>
    <n v="6"/>
    <x v="63"/>
    <x v="15"/>
    <x v="3"/>
    <s v="Accessory, Accessory"/>
    <n v="164.86"/>
    <n v="2331.94"/>
  </r>
  <r>
    <x v="2591"/>
    <n v="69"/>
    <x v="2"/>
    <x v="0"/>
    <x v="0"/>
    <x v="2"/>
    <s v="SWT567"/>
    <n v="3"/>
    <x v="1"/>
    <x v="3"/>
    <n v="2757"/>
    <n v="459.5"/>
    <n v="6"/>
    <x v="63"/>
    <x v="15"/>
    <x v="1"/>
    <s v="Impulse Item"/>
    <n v="61.27"/>
    <n v="2818.27"/>
  </r>
  <r>
    <x v="2592"/>
    <n v="70"/>
    <x v="2"/>
    <x v="1"/>
    <x v="0"/>
    <x v="0"/>
    <s v="SMP234"/>
    <n v="1"/>
    <x v="1"/>
    <x v="1"/>
    <n v="11396.8"/>
    <n v="1139.68"/>
    <n v="10"/>
    <x v="63"/>
    <x v="15"/>
    <x v="1"/>
    <s v="Extended Warranty, Accessory, Accessory"/>
    <n v="258.32"/>
    <n v="11655.119999999999"/>
  </r>
  <r>
    <x v="2593"/>
    <n v="72"/>
    <x v="2"/>
    <x v="0"/>
    <x v="0"/>
    <x v="2"/>
    <s v="SKU1003"/>
    <n v="3"/>
    <x v="1"/>
    <x v="0"/>
    <n v="8448.2999999999993"/>
    <n v="844.83"/>
    <n v="10"/>
    <x v="63"/>
    <x v="15"/>
    <x v="0"/>
    <s v="Extended Warranty"/>
    <n v="7.6"/>
    <n v="8455.9"/>
  </r>
  <r>
    <x v="2594"/>
    <n v="73"/>
    <x v="2"/>
    <x v="0"/>
    <x v="0"/>
    <x v="3"/>
    <s v="SKU1002"/>
    <n v="3"/>
    <x v="1"/>
    <x v="3"/>
    <n v="988.12"/>
    <n v="247.03"/>
    <n v="4"/>
    <x v="63"/>
    <x v="15"/>
    <x v="0"/>
    <s v="Impulse Item"/>
    <n v="34.340000000000003"/>
    <n v="1022.46"/>
  </r>
  <r>
    <x v="2595"/>
    <n v="73"/>
    <x v="2"/>
    <x v="0"/>
    <x v="0"/>
    <x v="4"/>
    <s v="HDP456"/>
    <n v="2"/>
    <x v="1"/>
    <x v="1"/>
    <n v="3250.62"/>
    <n v="361.18"/>
    <n v="9"/>
    <x v="63"/>
    <x v="15"/>
    <x v="4"/>
    <m/>
    <n v="0"/>
    <n v="3250.62"/>
  </r>
  <r>
    <x v="2596"/>
    <n v="74"/>
    <x v="2"/>
    <x v="1"/>
    <x v="0"/>
    <x v="4"/>
    <s v="HDP456"/>
    <n v="5"/>
    <x v="1"/>
    <x v="1"/>
    <n v="3611.8"/>
    <n v="361.18"/>
    <n v="10"/>
    <x v="63"/>
    <x v="15"/>
    <x v="4"/>
    <m/>
    <n v="0"/>
    <n v="3611.8"/>
  </r>
  <r>
    <x v="2597"/>
    <n v="75"/>
    <x v="2"/>
    <x v="1"/>
    <x v="0"/>
    <x v="1"/>
    <s v="SKU1005"/>
    <n v="3"/>
    <x v="1"/>
    <x v="2"/>
    <n v="3711.68"/>
    <n v="463.96"/>
    <n v="8"/>
    <x v="63"/>
    <x v="15"/>
    <x v="1"/>
    <s v="Accessory"/>
    <n v="13.09"/>
    <n v="3724.77"/>
  </r>
  <r>
    <x v="2598"/>
    <n v="75"/>
    <x v="2"/>
    <x v="1"/>
    <x v="0"/>
    <x v="3"/>
    <s v="TBL345"/>
    <n v="5"/>
    <x v="0"/>
    <x v="3"/>
    <n v="7077.69"/>
    <n v="786.41"/>
    <n v="9"/>
    <x v="63"/>
    <x v="15"/>
    <x v="3"/>
    <m/>
    <n v="0"/>
    <n v="7077.69"/>
  </r>
  <r>
    <x v="2599"/>
    <n v="77"/>
    <x v="2"/>
    <x v="0"/>
    <x v="0"/>
    <x v="4"/>
    <s v="HDP456"/>
    <n v="1"/>
    <x v="1"/>
    <x v="1"/>
    <n v="2528.2600000000002"/>
    <n v="361.18"/>
    <n v="7"/>
    <x v="63"/>
    <x v="15"/>
    <x v="3"/>
    <s v="Accessory"/>
    <n v="94.07"/>
    <n v="2622.3300000000004"/>
  </r>
  <r>
    <x v="2482"/>
    <n v="78"/>
    <x v="2"/>
    <x v="1"/>
    <x v="1"/>
    <x v="3"/>
    <s v="TBL345"/>
    <n v="3"/>
    <x v="0"/>
    <x v="4"/>
    <n v="7077.69"/>
    <n v="786.41"/>
    <n v="9"/>
    <x v="63"/>
    <x v="15"/>
    <x v="4"/>
    <s v="Accessory, Impulse Item"/>
    <n v="111.66"/>
    <n v="7189.3499999999995"/>
  </r>
  <r>
    <x v="2418"/>
    <n v="79"/>
    <x v="2"/>
    <x v="0"/>
    <x v="0"/>
    <x v="1"/>
    <s v="LTP123"/>
    <n v="1"/>
    <x v="1"/>
    <x v="4"/>
    <n v="3371.6"/>
    <n v="674.32"/>
    <n v="5"/>
    <x v="63"/>
    <x v="15"/>
    <x v="3"/>
    <s v="Extended Warranty, Accessory, Impulse Item"/>
    <n v="110.91"/>
    <n v="3482.5099999999998"/>
  </r>
  <r>
    <x v="2600"/>
    <n v="18"/>
    <x v="0"/>
    <x v="0"/>
    <x v="0"/>
    <x v="0"/>
    <s v="SMP234"/>
    <n v="1"/>
    <x v="1"/>
    <x v="1"/>
    <n v="2279.36"/>
    <n v="1139.68"/>
    <n v="2"/>
    <x v="64"/>
    <x v="15"/>
    <x v="4"/>
    <s v="Extended Warranty, Extended Warranty, Extended Warranty"/>
    <n v="202.66"/>
    <n v="2482.02"/>
  </r>
  <r>
    <x v="2601"/>
    <n v="20"/>
    <x v="0"/>
    <x v="1"/>
    <x v="1"/>
    <x v="0"/>
    <s v="SKU1001"/>
    <n v="5"/>
    <x v="1"/>
    <x v="1"/>
    <n v="166"/>
    <n v="20.75"/>
    <n v="8"/>
    <x v="64"/>
    <x v="15"/>
    <x v="1"/>
    <s v="Accessory,Accessory"/>
    <n v="51.59"/>
    <n v="217.59"/>
  </r>
  <r>
    <x v="2602"/>
    <n v="22"/>
    <x v="0"/>
    <x v="0"/>
    <x v="0"/>
    <x v="2"/>
    <s v="SKU1003"/>
    <n v="3"/>
    <x v="0"/>
    <x v="2"/>
    <n v="6758.64"/>
    <n v="844.83"/>
    <n v="8"/>
    <x v="64"/>
    <x v="15"/>
    <x v="0"/>
    <s v="Extended Warranty,Extended Warranty,Accessory"/>
    <n v="91.45"/>
    <n v="6850.09"/>
  </r>
  <r>
    <x v="2603"/>
    <n v="22"/>
    <x v="0"/>
    <x v="0"/>
    <x v="0"/>
    <x v="0"/>
    <s v="SKU1004"/>
    <n v="2"/>
    <x v="0"/>
    <x v="2"/>
    <n v="2373.5700000000002"/>
    <n v="791.19"/>
    <n v="3"/>
    <x v="64"/>
    <x v="15"/>
    <x v="2"/>
    <m/>
    <n v="0"/>
    <n v="2373.5700000000002"/>
  </r>
  <r>
    <x v="2604"/>
    <n v="23"/>
    <x v="0"/>
    <x v="1"/>
    <x v="1"/>
    <x v="4"/>
    <s v="HDP456"/>
    <n v="4"/>
    <x v="1"/>
    <x v="3"/>
    <n v="722.36"/>
    <n v="361.18"/>
    <n v="2"/>
    <x v="64"/>
    <x v="15"/>
    <x v="4"/>
    <s v="Accessory, Accessory"/>
    <n v="71.13"/>
    <n v="793.49"/>
  </r>
  <r>
    <x v="2605"/>
    <n v="23"/>
    <x v="0"/>
    <x v="0"/>
    <x v="0"/>
    <x v="2"/>
    <s v="SWT567"/>
    <n v="5"/>
    <x v="1"/>
    <x v="3"/>
    <n v="1838"/>
    <n v="459.5"/>
    <n v="4"/>
    <x v="64"/>
    <x v="15"/>
    <x v="3"/>
    <m/>
    <n v="0"/>
    <n v="1838"/>
  </r>
  <r>
    <x v="2606"/>
    <n v="24"/>
    <x v="0"/>
    <x v="1"/>
    <x v="0"/>
    <x v="2"/>
    <s v="SWT567"/>
    <n v="4"/>
    <x v="1"/>
    <x v="3"/>
    <n v="3676"/>
    <n v="459.5"/>
    <n v="8"/>
    <x v="64"/>
    <x v="15"/>
    <x v="4"/>
    <s v="Impulse Item"/>
    <n v="30.26"/>
    <n v="3706.26"/>
  </r>
  <r>
    <x v="2607"/>
    <n v="25"/>
    <x v="0"/>
    <x v="1"/>
    <x v="0"/>
    <x v="3"/>
    <s v="TBL345"/>
    <n v="1"/>
    <x v="1"/>
    <x v="1"/>
    <n v="6291.28"/>
    <n v="786.41"/>
    <n v="8"/>
    <x v="64"/>
    <x v="15"/>
    <x v="1"/>
    <m/>
    <n v="0"/>
    <n v="6291.28"/>
  </r>
  <r>
    <x v="2608"/>
    <n v="25"/>
    <x v="0"/>
    <x v="1"/>
    <x v="0"/>
    <x v="0"/>
    <s v="SMP234"/>
    <n v="1"/>
    <x v="1"/>
    <x v="1"/>
    <n v="9117.44"/>
    <n v="1139.68"/>
    <n v="8"/>
    <x v="64"/>
    <x v="15"/>
    <x v="1"/>
    <s v="Extended Warranty, Impulse Item"/>
    <n v="148.77000000000001"/>
    <n v="9266.2100000000009"/>
  </r>
  <r>
    <x v="2609"/>
    <n v="26"/>
    <x v="0"/>
    <x v="1"/>
    <x v="1"/>
    <x v="1"/>
    <s v="SKU1005"/>
    <n v="3"/>
    <x v="1"/>
    <x v="1"/>
    <n v="1855.84"/>
    <n v="463.96"/>
    <n v="4"/>
    <x v="64"/>
    <x v="15"/>
    <x v="0"/>
    <s v="Impulse Item,Impulse Item,Extended Warranty"/>
    <n v="80.430000000000007"/>
    <n v="1936.27"/>
  </r>
  <r>
    <x v="2610"/>
    <n v="26"/>
    <x v="0"/>
    <x v="1"/>
    <x v="1"/>
    <x v="1"/>
    <s v="SKU1005"/>
    <n v="3"/>
    <x v="0"/>
    <x v="1"/>
    <n v="2783.76"/>
    <n v="463.96"/>
    <n v="6"/>
    <x v="64"/>
    <x v="15"/>
    <x v="1"/>
    <s v="Impulse Item"/>
    <n v="36.020000000000003"/>
    <n v="2819.78"/>
  </r>
  <r>
    <x v="2611"/>
    <n v="29"/>
    <x v="0"/>
    <x v="0"/>
    <x v="0"/>
    <x v="3"/>
    <s v="SKU1002"/>
    <n v="3"/>
    <x v="0"/>
    <x v="0"/>
    <n v="988.12"/>
    <n v="247.03"/>
    <n v="4"/>
    <x v="64"/>
    <x v="15"/>
    <x v="2"/>
    <s v="Extended Warranty,Accessory,Accessory"/>
    <n v="31.66"/>
    <n v="1019.78"/>
  </r>
  <r>
    <x v="2612"/>
    <n v="29"/>
    <x v="0"/>
    <x v="1"/>
    <x v="0"/>
    <x v="4"/>
    <s v="HDP456"/>
    <n v="4"/>
    <x v="1"/>
    <x v="1"/>
    <n v="1805.9"/>
    <n v="361.18"/>
    <n v="5"/>
    <x v="64"/>
    <x v="15"/>
    <x v="3"/>
    <s v="Extended Warranty, Accessory, Impulse Item"/>
    <n v="127.86"/>
    <n v="1933.76"/>
  </r>
  <r>
    <x v="2613"/>
    <n v="31"/>
    <x v="0"/>
    <x v="1"/>
    <x v="0"/>
    <x v="2"/>
    <s v="SWT567"/>
    <n v="3"/>
    <x v="0"/>
    <x v="3"/>
    <n v="4135.5"/>
    <n v="459.5"/>
    <n v="9"/>
    <x v="64"/>
    <x v="15"/>
    <x v="1"/>
    <s v="Extended Warranty, Accessory, Impulse Item"/>
    <n v="104.82"/>
    <n v="4240.32"/>
  </r>
  <r>
    <x v="2614"/>
    <n v="32"/>
    <x v="0"/>
    <x v="0"/>
    <x v="0"/>
    <x v="0"/>
    <s v="SKU1004"/>
    <n v="2"/>
    <x v="1"/>
    <x v="3"/>
    <n v="4747.1400000000003"/>
    <n v="791.19"/>
    <n v="6"/>
    <x v="64"/>
    <x v="15"/>
    <x v="1"/>
    <s v="Extended Warranty,Extended Warranty"/>
    <n v="81.260000000000005"/>
    <n v="4828.4000000000005"/>
  </r>
  <r>
    <x v="2615"/>
    <n v="33"/>
    <x v="0"/>
    <x v="0"/>
    <x v="1"/>
    <x v="1"/>
    <s v="LTP123"/>
    <n v="1"/>
    <x v="0"/>
    <x v="3"/>
    <n v="674.32"/>
    <n v="674.32"/>
    <n v="1"/>
    <x v="64"/>
    <x v="15"/>
    <x v="1"/>
    <s v="Extended Warranty, Extended Warranty, Accessory"/>
    <n v="220.34"/>
    <n v="894.66000000000008"/>
  </r>
  <r>
    <x v="2616"/>
    <n v="33"/>
    <x v="0"/>
    <x v="0"/>
    <x v="0"/>
    <x v="3"/>
    <s v="TBL345"/>
    <n v="4"/>
    <x v="1"/>
    <x v="1"/>
    <n v="3145.64"/>
    <n v="786.41"/>
    <n v="4"/>
    <x v="64"/>
    <x v="15"/>
    <x v="4"/>
    <s v="Impulse Item, Impulse Item"/>
    <n v="59.27"/>
    <n v="3204.91"/>
  </r>
  <r>
    <x v="2617"/>
    <n v="33"/>
    <x v="0"/>
    <x v="1"/>
    <x v="0"/>
    <x v="3"/>
    <s v="TBL345"/>
    <n v="5"/>
    <x v="1"/>
    <x v="1"/>
    <n v="7864.1"/>
    <n v="786.41"/>
    <n v="10"/>
    <x v="64"/>
    <x v="15"/>
    <x v="4"/>
    <s v="Extended Warranty"/>
    <n v="66.95"/>
    <n v="7931.05"/>
  </r>
  <r>
    <x v="2618"/>
    <n v="37"/>
    <x v="1"/>
    <x v="1"/>
    <x v="0"/>
    <x v="0"/>
    <s v="SKU1001"/>
    <n v="5"/>
    <x v="1"/>
    <x v="2"/>
    <n v="103.75"/>
    <n v="20.75"/>
    <n v="5"/>
    <x v="64"/>
    <x v="15"/>
    <x v="1"/>
    <s v="Extended Warranty"/>
    <n v="43.68"/>
    <n v="147.43"/>
  </r>
  <r>
    <x v="2619"/>
    <n v="38"/>
    <x v="1"/>
    <x v="0"/>
    <x v="0"/>
    <x v="2"/>
    <s v="SWT567"/>
    <n v="1"/>
    <x v="0"/>
    <x v="1"/>
    <n v="4135.5"/>
    <n v="459.5"/>
    <n v="9"/>
    <x v="64"/>
    <x v="15"/>
    <x v="3"/>
    <s v="Extended Warranty, Extended Warranty, Extended Warranty"/>
    <n v="91.91"/>
    <n v="4227.41"/>
  </r>
  <r>
    <x v="2620"/>
    <n v="38"/>
    <x v="1"/>
    <x v="1"/>
    <x v="0"/>
    <x v="4"/>
    <s v="HDP456"/>
    <n v="1"/>
    <x v="1"/>
    <x v="3"/>
    <n v="1805.9"/>
    <n v="361.18"/>
    <n v="5"/>
    <x v="64"/>
    <x v="15"/>
    <x v="1"/>
    <m/>
    <n v="0"/>
    <n v="1805.9"/>
  </r>
  <r>
    <x v="2621"/>
    <n v="39"/>
    <x v="1"/>
    <x v="0"/>
    <x v="0"/>
    <x v="1"/>
    <s v="SKU1005"/>
    <n v="3"/>
    <x v="1"/>
    <x v="3"/>
    <n v="2783.76"/>
    <n v="463.96"/>
    <n v="6"/>
    <x v="64"/>
    <x v="15"/>
    <x v="2"/>
    <m/>
    <n v="0"/>
    <n v="2783.76"/>
  </r>
  <r>
    <x v="571"/>
    <n v="44"/>
    <x v="1"/>
    <x v="1"/>
    <x v="1"/>
    <x v="2"/>
    <s v="SKU1003"/>
    <n v="3"/>
    <x v="1"/>
    <x v="0"/>
    <n v="5068.9799999999996"/>
    <n v="844.83"/>
    <n v="6"/>
    <x v="64"/>
    <x v="15"/>
    <x v="0"/>
    <s v="Accessory"/>
    <n v="12.48"/>
    <n v="5081.4599999999991"/>
  </r>
  <r>
    <x v="2622"/>
    <n v="44"/>
    <x v="1"/>
    <x v="0"/>
    <x v="1"/>
    <x v="3"/>
    <s v="TBL345"/>
    <n v="5"/>
    <x v="1"/>
    <x v="1"/>
    <n v="5504.87"/>
    <n v="786.41"/>
    <n v="7"/>
    <x v="64"/>
    <x v="15"/>
    <x v="1"/>
    <s v="Extended Warranty"/>
    <n v="64.19"/>
    <n v="5569.0599999999995"/>
  </r>
  <r>
    <x v="2623"/>
    <n v="48"/>
    <x v="1"/>
    <x v="0"/>
    <x v="0"/>
    <x v="4"/>
    <s v="HDP456"/>
    <n v="3"/>
    <x v="1"/>
    <x v="1"/>
    <n v="3250.62"/>
    <n v="361.18"/>
    <n v="9"/>
    <x v="64"/>
    <x v="15"/>
    <x v="1"/>
    <m/>
    <n v="0"/>
    <n v="3250.62"/>
  </r>
  <r>
    <x v="2624"/>
    <n v="49"/>
    <x v="1"/>
    <x v="0"/>
    <x v="1"/>
    <x v="4"/>
    <s v="HDP456"/>
    <n v="4"/>
    <x v="0"/>
    <x v="3"/>
    <n v="1083.54"/>
    <n v="361.18"/>
    <n v="3"/>
    <x v="64"/>
    <x v="15"/>
    <x v="4"/>
    <m/>
    <n v="0"/>
    <n v="1083.54"/>
  </r>
  <r>
    <x v="2625"/>
    <n v="50"/>
    <x v="1"/>
    <x v="0"/>
    <x v="1"/>
    <x v="3"/>
    <s v="TBL345"/>
    <n v="3"/>
    <x v="1"/>
    <x v="1"/>
    <n v="2359.23"/>
    <n v="786.41"/>
    <n v="3"/>
    <x v="64"/>
    <x v="15"/>
    <x v="1"/>
    <s v="Impulse Item, Accessory"/>
    <n v="118.57"/>
    <n v="2477.8000000000002"/>
  </r>
  <r>
    <x v="2523"/>
    <n v="50"/>
    <x v="1"/>
    <x v="0"/>
    <x v="0"/>
    <x v="3"/>
    <s v="TBL345"/>
    <n v="5"/>
    <x v="0"/>
    <x v="4"/>
    <n v="3145.64"/>
    <n v="786.41"/>
    <n v="4"/>
    <x v="64"/>
    <x v="15"/>
    <x v="1"/>
    <s v="Extended Warranty"/>
    <n v="80.61"/>
    <n v="3226.25"/>
  </r>
  <r>
    <x v="2626"/>
    <n v="50"/>
    <x v="1"/>
    <x v="1"/>
    <x v="1"/>
    <x v="1"/>
    <s v="LTP123"/>
    <n v="3"/>
    <x v="1"/>
    <x v="1"/>
    <n v="6743.2"/>
    <n v="674.32"/>
    <n v="10"/>
    <x v="64"/>
    <x v="15"/>
    <x v="4"/>
    <s v="Accessory"/>
    <n v="47.73"/>
    <n v="6790.9299999999994"/>
  </r>
  <r>
    <x v="2627"/>
    <n v="53"/>
    <x v="1"/>
    <x v="0"/>
    <x v="0"/>
    <x v="1"/>
    <s v="SKU1005"/>
    <n v="3"/>
    <x v="0"/>
    <x v="2"/>
    <n v="4639.6000000000004"/>
    <n v="463.96"/>
    <n v="10"/>
    <x v="64"/>
    <x v="15"/>
    <x v="1"/>
    <m/>
    <n v="0"/>
    <n v="4639.6000000000004"/>
  </r>
  <r>
    <x v="2628"/>
    <n v="53"/>
    <x v="1"/>
    <x v="0"/>
    <x v="0"/>
    <x v="0"/>
    <s v="SMP234"/>
    <n v="5"/>
    <x v="1"/>
    <x v="3"/>
    <n v="2279.36"/>
    <n v="1139.68"/>
    <n v="2"/>
    <x v="64"/>
    <x v="15"/>
    <x v="3"/>
    <s v="Impulse Item, Impulse Item, Accessory"/>
    <n v="168.96"/>
    <n v="2448.3200000000002"/>
  </r>
  <r>
    <x v="2629"/>
    <n v="55"/>
    <x v="1"/>
    <x v="1"/>
    <x v="0"/>
    <x v="2"/>
    <s v="SKU1003"/>
    <n v="3"/>
    <x v="1"/>
    <x v="0"/>
    <n v="2534.4899999999998"/>
    <n v="844.83"/>
    <n v="3"/>
    <x v="64"/>
    <x v="15"/>
    <x v="0"/>
    <m/>
    <n v="0"/>
    <n v="2534.4899999999998"/>
  </r>
  <r>
    <x v="2630"/>
    <n v="55"/>
    <x v="1"/>
    <x v="0"/>
    <x v="0"/>
    <x v="1"/>
    <s v="SKU1005"/>
    <n v="3"/>
    <x v="0"/>
    <x v="1"/>
    <n v="1391.88"/>
    <n v="463.96"/>
    <n v="3"/>
    <x v="64"/>
    <x v="15"/>
    <x v="1"/>
    <s v="Extended Warranty"/>
    <n v="16.93"/>
    <n v="1408.8100000000002"/>
  </r>
  <r>
    <x v="2631"/>
    <n v="55"/>
    <x v="1"/>
    <x v="0"/>
    <x v="0"/>
    <x v="2"/>
    <s v="SKU1003"/>
    <n v="3"/>
    <x v="0"/>
    <x v="3"/>
    <n v="8448.2999999999993"/>
    <n v="844.83"/>
    <n v="10"/>
    <x v="64"/>
    <x v="15"/>
    <x v="0"/>
    <s v="Accessory,Accessory"/>
    <n v="24.32"/>
    <n v="8472.619999999999"/>
  </r>
  <r>
    <x v="2632"/>
    <n v="58"/>
    <x v="2"/>
    <x v="0"/>
    <x v="0"/>
    <x v="0"/>
    <s v="SKU1004"/>
    <n v="2"/>
    <x v="1"/>
    <x v="2"/>
    <n v="2373.5700000000002"/>
    <n v="791.19"/>
    <n v="3"/>
    <x v="64"/>
    <x v="15"/>
    <x v="0"/>
    <s v="Impulse Item"/>
    <n v="17.489999999999998"/>
    <n v="2391.06"/>
  </r>
  <r>
    <x v="2633"/>
    <n v="59"/>
    <x v="2"/>
    <x v="1"/>
    <x v="0"/>
    <x v="3"/>
    <s v="SKU1002"/>
    <n v="3"/>
    <x v="1"/>
    <x v="1"/>
    <n v="2223.27"/>
    <n v="247.03"/>
    <n v="9"/>
    <x v="64"/>
    <x v="15"/>
    <x v="2"/>
    <s v="Accessory,Extended Warranty"/>
    <n v="68.44"/>
    <n v="2291.71"/>
  </r>
  <r>
    <x v="1309"/>
    <n v="60"/>
    <x v="2"/>
    <x v="1"/>
    <x v="1"/>
    <x v="1"/>
    <s v="SKU1005"/>
    <n v="3"/>
    <x v="0"/>
    <x v="3"/>
    <n v="3247.72"/>
    <n v="463.96"/>
    <n v="7"/>
    <x v="64"/>
    <x v="15"/>
    <x v="0"/>
    <s v="Extended Warranty"/>
    <n v="21.45"/>
    <n v="3269.1699999999996"/>
  </r>
  <r>
    <x v="2634"/>
    <n v="62"/>
    <x v="2"/>
    <x v="0"/>
    <x v="0"/>
    <x v="1"/>
    <s v="SKU1005"/>
    <n v="3"/>
    <x v="0"/>
    <x v="1"/>
    <n v="3247.72"/>
    <n v="463.96"/>
    <n v="7"/>
    <x v="64"/>
    <x v="15"/>
    <x v="1"/>
    <s v="Accessory,Accessory"/>
    <n v="47.13"/>
    <n v="3294.85"/>
  </r>
  <r>
    <x v="2635"/>
    <n v="65"/>
    <x v="2"/>
    <x v="1"/>
    <x v="0"/>
    <x v="0"/>
    <s v="SKU1004"/>
    <n v="2"/>
    <x v="1"/>
    <x v="0"/>
    <n v="791.19"/>
    <n v="791.19"/>
    <n v="1"/>
    <x v="64"/>
    <x v="15"/>
    <x v="2"/>
    <s v="Impulse Item,Impulse Item,Extended Warranty"/>
    <n v="84.91"/>
    <n v="876.1"/>
  </r>
  <r>
    <x v="2636"/>
    <n v="65"/>
    <x v="2"/>
    <x v="1"/>
    <x v="0"/>
    <x v="3"/>
    <s v="TBL345"/>
    <n v="4"/>
    <x v="1"/>
    <x v="3"/>
    <n v="6291.28"/>
    <n v="786.41"/>
    <n v="8"/>
    <x v="64"/>
    <x v="15"/>
    <x v="3"/>
    <s v="Extended Warranty, Extended Warranty, Impulse Item"/>
    <n v="240.01"/>
    <n v="6531.29"/>
  </r>
  <r>
    <x v="2637"/>
    <n v="65"/>
    <x v="2"/>
    <x v="0"/>
    <x v="1"/>
    <x v="2"/>
    <s v="SWT567"/>
    <n v="5"/>
    <x v="0"/>
    <x v="3"/>
    <n v="2757"/>
    <n v="459.5"/>
    <n v="6"/>
    <x v="64"/>
    <x v="15"/>
    <x v="4"/>
    <s v="Accessory, Accessory, Impulse Item"/>
    <n v="159.37"/>
    <n v="2916.37"/>
  </r>
  <r>
    <x v="2638"/>
    <n v="65"/>
    <x v="2"/>
    <x v="1"/>
    <x v="0"/>
    <x v="1"/>
    <s v="LTP123"/>
    <n v="1"/>
    <x v="1"/>
    <x v="1"/>
    <n v="4720.24"/>
    <n v="674.32"/>
    <n v="7"/>
    <x v="64"/>
    <x v="15"/>
    <x v="3"/>
    <m/>
    <n v="0"/>
    <n v="4720.24"/>
  </r>
  <r>
    <x v="2639"/>
    <n v="66"/>
    <x v="2"/>
    <x v="1"/>
    <x v="0"/>
    <x v="1"/>
    <s v="LTP123"/>
    <n v="3"/>
    <x v="0"/>
    <x v="4"/>
    <n v="2697.28"/>
    <n v="674.32"/>
    <n v="4"/>
    <x v="64"/>
    <x v="15"/>
    <x v="3"/>
    <m/>
    <n v="0"/>
    <n v="2697.28"/>
  </r>
  <r>
    <x v="2211"/>
    <n v="67"/>
    <x v="2"/>
    <x v="0"/>
    <x v="1"/>
    <x v="4"/>
    <s v="HDP456"/>
    <n v="3"/>
    <x v="1"/>
    <x v="3"/>
    <n v="2167.08"/>
    <n v="361.18"/>
    <n v="6"/>
    <x v="64"/>
    <x v="15"/>
    <x v="3"/>
    <m/>
    <n v="0"/>
    <n v="2167.08"/>
  </r>
  <r>
    <x v="2213"/>
    <n v="67"/>
    <x v="2"/>
    <x v="0"/>
    <x v="0"/>
    <x v="2"/>
    <s v="SWT567"/>
    <n v="5"/>
    <x v="1"/>
    <x v="3"/>
    <n v="3216.5"/>
    <n v="459.5"/>
    <n v="7"/>
    <x v="64"/>
    <x v="15"/>
    <x v="3"/>
    <s v="Accessory, Extended Warranty"/>
    <n v="80.290000000000006"/>
    <n v="3296.79"/>
  </r>
  <r>
    <x v="2640"/>
    <n v="68"/>
    <x v="2"/>
    <x v="1"/>
    <x v="1"/>
    <x v="0"/>
    <s v="SKU1004"/>
    <n v="2"/>
    <x v="1"/>
    <x v="0"/>
    <n v="791.19"/>
    <n v="791.19"/>
    <n v="1"/>
    <x v="64"/>
    <x v="15"/>
    <x v="1"/>
    <s v="Accessory,Extended Warranty"/>
    <n v="50.52"/>
    <n v="841.71"/>
  </r>
  <r>
    <x v="2641"/>
    <n v="68"/>
    <x v="2"/>
    <x v="0"/>
    <x v="0"/>
    <x v="4"/>
    <s v="HDP456"/>
    <n v="1"/>
    <x v="0"/>
    <x v="3"/>
    <n v="2167.08"/>
    <n v="361.18"/>
    <n v="6"/>
    <x v="64"/>
    <x v="15"/>
    <x v="4"/>
    <m/>
    <n v="0"/>
    <n v="2167.08"/>
  </r>
  <r>
    <x v="2642"/>
    <n v="69"/>
    <x v="2"/>
    <x v="1"/>
    <x v="0"/>
    <x v="1"/>
    <s v="LTP123"/>
    <n v="5"/>
    <x v="0"/>
    <x v="3"/>
    <n v="4720.24"/>
    <n v="674.32"/>
    <n v="7"/>
    <x v="64"/>
    <x v="15"/>
    <x v="1"/>
    <s v="Impulse Item, Accessory, Accessory"/>
    <n v="159.61000000000001"/>
    <n v="4879.8499999999995"/>
  </r>
  <r>
    <x v="2643"/>
    <n v="70"/>
    <x v="2"/>
    <x v="0"/>
    <x v="1"/>
    <x v="3"/>
    <s v="TBL345"/>
    <n v="3"/>
    <x v="0"/>
    <x v="3"/>
    <n v="3932.05"/>
    <n v="786.41"/>
    <n v="5"/>
    <x v="64"/>
    <x v="15"/>
    <x v="1"/>
    <s v="Extended Warranty, Accessory"/>
    <n v="103.38"/>
    <n v="4035.4300000000003"/>
  </r>
  <r>
    <x v="2644"/>
    <n v="71"/>
    <x v="2"/>
    <x v="0"/>
    <x v="1"/>
    <x v="1"/>
    <s v="SKU1005"/>
    <n v="3"/>
    <x v="1"/>
    <x v="1"/>
    <n v="927.92"/>
    <n v="463.96"/>
    <n v="2"/>
    <x v="64"/>
    <x v="15"/>
    <x v="2"/>
    <s v="Impulse Item,Impulse Item,Impulse Item"/>
    <n v="42.04"/>
    <n v="969.95999999999992"/>
  </r>
  <r>
    <x v="2645"/>
    <n v="71"/>
    <x v="2"/>
    <x v="0"/>
    <x v="0"/>
    <x v="2"/>
    <s v="SWT567"/>
    <n v="1"/>
    <x v="0"/>
    <x v="1"/>
    <n v="2757"/>
    <n v="459.5"/>
    <n v="6"/>
    <x v="64"/>
    <x v="15"/>
    <x v="4"/>
    <m/>
    <n v="0"/>
    <n v="2757"/>
  </r>
  <r>
    <x v="2646"/>
    <n v="72"/>
    <x v="2"/>
    <x v="1"/>
    <x v="0"/>
    <x v="2"/>
    <s v="SKU1003"/>
    <n v="3"/>
    <x v="0"/>
    <x v="2"/>
    <n v="2534.4899999999998"/>
    <n v="844.83"/>
    <n v="3"/>
    <x v="64"/>
    <x v="15"/>
    <x v="2"/>
    <s v="Extended Warranty"/>
    <n v="33.78"/>
    <n v="2568.27"/>
  </r>
  <r>
    <x v="2647"/>
    <n v="73"/>
    <x v="2"/>
    <x v="0"/>
    <x v="0"/>
    <x v="2"/>
    <s v="SWT567"/>
    <n v="5"/>
    <x v="1"/>
    <x v="3"/>
    <n v="2297.5"/>
    <n v="459.5"/>
    <n v="5"/>
    <x v="64"/>
    <x v="15"/>
    <x v="4"/>
    <s v="Extended Warranty, Impulse Item, Impulse Item"/>
    <n v="81.3"/>
    <n v="2378.8000000000002"/>
  </r>
  <r>
    <x v="2648"/>
    <n v="73"/>
    <x v="2"/>
    <x v="1"/>
    <x v="0"/>
    <x v="1"/>
    <s v="LTP123"/>
    <n v="2"/>
    <x v="1"/>
    <x v="1"/>
    <n v="3371.6"/>
    <n v="674.32"/>
    <n v="5"/>
    <x v="64"/>
    <x v="15"/>
    <x v="3"/>
    <s v="Extended Warranty, Impulse Item, Accessory"/>
    <n v="167.73"/>
    <n v="3539.33"/>
  </r>
  <r>
    <x v="2649"/>
    <n v="75"/>
    <x v="2"/>
    <x v="0"/>
    <x v="0"/>
    <x v="0"/>
    <s v="SKU1004"/>
    <n v="2"/>
    <x v="0"/>
    <x v="2"/>
    <n v="4747.1400000000003"/>
    <n v="791.19"/>
    <n v="6"/>
    <x v="64"/>
    <x v="15"/>
    <x v="1"/>
    <s v="Accessory,Extended Warranty,Extended Warranty"/>
    <n v="121.13"/>
    <n v="4868.2700000000004"/>
  </r>
  <r>
    <x v="2650"/>
    <n v="75"/>
    <x v="2"/>
    <x v="0"/>
    <x v="0"/>
    <x v="1"/>
    <s v="LTP123"/>
    <n v="5"/>
    <x v="0"/>
    <x v="3"/>
    <n v="4720.24"/>
    <n v="674.32"/>
    <n v="7"/>
    <x v="64"/>
    <x v="15"/>
    <x v="4"/>
    <m/>
    <n v="0"/>
    <n v="4720.24"/>
  </r>
  <r>
    <x v="2064"/>
    <n v="75"/>
    <x v="2"/>
    <x v="1"/>
    <x v="0"/>
    <x v="3"/>
    <s v="TBL345"/>
    <n v="5"/>
    <x v="0"/>
    <x v="4"/>
    <n v="2359.23"/>
    <n v="786.41"/>
    <n v="3"/>
    <x v="64"/>
    <x v="15"/>
    <x v="4"/>
    <s v="Accessory, Impulse Item, Extended Warranty"/>
    <n v="164.47"/>
    <n v="2523.6999999999998"/>
  </r>
  <r>
    <x v="2651"/>
    <n v="76"/>
    <x v="2"/>
    <x v="0"/>
    <x v="0"/>
    <x v="2"/>
    <s v="SKU1003"/>
    <n v="3"/>
    <x v="0"/>
    <x v="1"/>
    <n v="5068.9799999999996"/>
    <n v="844.83"/>
    <n v="6"/>
    <x v="64"/>
    <x v="15"/>
    <x v="1"/>
    <s v="Extended Warranty,Impulse Item"/>
    <n v="28.85"/>
    <n v="5097.83"/>
  </r>
  <r>
    <x v="827"/>
    <n v="79"/>
    <x v="2"/>
    <x v="1"/>
    <x v="1"/>
    <x v="1"/>
    <s v="SKU1005"/>
    <n v="3"/>
    <x v="0"/>
    <x v="0"/>
    <n v="4175.6400000000003"/>
    <n v="463.96"/>
    <n v="9"/>
    <x v="64"/>
    <x v="15"/>
    <x v="1"/>
    <s v="Extended Warranty,Accessory,Accessory"/>
    <n v="96.44"/>
    <n v="4272.08"/>
  </r>
  <r>
    <x v="2652"/>
    <n v="80"/>
    <x v="2"/>
    <x v="1"/>
    <x v="0"/>
    <x v="4"/>
    <s v="HDP456"/>
    <n v="4"/>
    <x v="1"/>
    <x v="3"/>
    <n v="1444.72"/>
    <n v="361.18"/>
    <n v="4"/>
    <x v="64"/>
    <x v="15"/>
    <x v="3"/>
    <s v="Impulse Item"/>
    <n v="76.58"/>
    <n v="1521.3"/>
  </r>
  <r>
    <x v="2168"/>
    <n v="80"/>
    <x v="2"/>
    <x v="0"/>
    <x v="1"/>
    <x v="4"/>
    <s v="HDP456"/>
    <n v="4"/>
    <x v="1"/>
    <x v="4"/>
    <n v="2167.08"/>
    <n v="361.18"/>
    <n v="6"/>
    <x v="64"/>
    <x v="15"/>
    <x v="3"/>
    <s v="Extended Warranty"/>
    <n v="62"/>
    <n v="2229.08"/>
  </r>
  <r>
    <x v="867"/>
    <n v="19"/>
    <x v="0"/>
    <x v="0"/>
    <x v="0"/>
    <x v="3"/>
    <s v="SKU1002"/>
    <n v="3"/>
    <x v="0"/>
    <x v="0"/>
    <n v="1976.24"/>
    <n v="247.03"/>
    <n v="8"/>
    <x v="65"/>
    <x v="15"/>
    <x v="2"/>
    <m/>
    <n v="0"/>
    <n v="1976.24"/>
  </r>
  <r>
    <x v="1280"/>
    <n v="21"/>
    <x v="0"/>
    <x v="0"/>
    <x v="0"/>
    <x v="0"/>
    <s v="SKU1004"/>
    <n v="2"/>
    <x v="1"/>
    <x v="1"/>
    <n v="791.19"/>
    <n v="791.19"/>
    <n v="1"/>
    <x v="65"/>
    <x v="15"/>
    <x v="2"/>
    <s v="Extended Warranty,Impulse Item,Impulse Item"/>
    <n v="57.9"/>
    <n v="849.09"/>
  </r>
  <r>
    <x v="2653"/>
    <n v="21"/>
    <x v="0"/>
    <x v="0"/>
    <x v="0"/>
    <x v="0"/>
    <s v="SKU1004"/>
    <n v="2"/>
    <x v="0"/>
    <x v="1"/>
    <n v="3164.76"/>
    <n v="791.19"/>
    <n v="4"/>
    <x v="65"/>
    <x v="15"/>
    <x v="1"/>
    <s v="Extended Warranty,Extended Warranty"/>
    <n v="47.51"/>
    <n v="3212.2700000000004"/>
  </r>
  <r>
    <x v="2654"/>
    <n v="22"/>
    <x v="0"/>
    <x v="1"/>
    <x v="0"/>
    <x v="1"/>
    <s v="SKU1005"/>
    <n v="3"/>
    <x v="0"/>
    <x v="0"/>
    <n v="927.92"/>
    <n v="463.96"/>
    <n v="2"/>
    <x v="65"/>
    <x v="15"/>
    <x v="0"/>
    <s v="Accessory,Accessory"/>
    <n v="61.4"/>
    <n v="989.31999999999994"/>
  </r>
  <r>
    <x v="2491"/>
    <n v="22"/>
    <x v="0"/>
    <x v="1"/>
    <x v="0"/>
    <x v="0"/>
    <s v="SKU1004"/>
    <n v="2"/>
    <x v="1"/>
    <x v="1"/>
    <n v="2373.5700000000002"/>
    <n v="791.19"/>
    <n v="3"/>
    <x v="65"/>
    <x v="15"/>
    <x v="2"/>
    <s v="Extended Warranty"/>
    <n v="19.71"/>
    <n v="2393.2800000000002"/>
  </r>
  <r>
    <x v="2655"/>
    <n v="25"/>
    <x v="0"/>
    <x v="1"/>
    <x v="1"/>
    <x v="2"/>
    <s v="SWT567"/>
    <n v="4"/>
    <x v="1"/>
    <x v="3"/>
    <n v="1378.5"/>
    <n v="459.5"/>
    <n v="3"/>
    <x v="65"/>
    <x v="15"/>
    <x v="3"/>
    <m/>
    <n v="0"/>
    <n v="1378.5"/>
  </r>
  <r>
    <x v="2656"/>
    <n v="28"/>
    <x v="0"/>
    <x v="0"/>
    <x v="0"/>
    <x v="3"/>
    <s v="TBL345"/>
    <n v="2"/>
    <x v="0"/>
    <x v="1"/>
    <n v="786.41"/>
    <n v="786.41"/>
    <n v="1"/>
    <x v="65"/>
    <x v="15"/>
    <x v="4"/>
    <m/>
    <n v="0"/>
    <n v="786.41"/>
  </r>
  <r>
    <x v="2657"/>
    <n v="29"/>
    <x v="0"/>
    <x v="0"/>
    <x v="0"/>
    <x v="0"/>
    <s v="SKU1001"/>
    <n v="5"/>
    <x v="1"/>
    <x v="2"/>
    <n v="103.75"/>
    <n v="20.75"/>
    <n v="5"/>
    <x v="65"/>
    <x v="15"/>
    <x v="2"/>
    <m/>
    <n v="0"/>
    <n v="103.75"/>
  </r>
  <r>
    <x v="2658"/>
    <n v="30"/>
    <x v="0"/>
    <x v="0"/>
    <x v="0"/>
    <x v="3"/>
    <s v="SKU1002"/>
    <n v="3"/>
    <x v="0"/>
    <x v="2"/>
    <n v="1235.1500000000001"/>
    <n v="247.03"/>
    <n v="5"/>
    <x v="65"/>
    <x v="15"/>
    <x v="1"/>
    <s v="Extended Warranty,Accessory,Accessory"/>
    <n v="112.19"/>
    <n v="1347.3400000000001"/>
  </r>
  <r>
    <x v="2659"/>
    <n v="30"/>
    <x v="0"/>
    <x v="0"/>
    <x v="0"/>
    <x v="2"/>
    <s v="SWT567"/>
    <n v="2"/>
    <x v="1"/>
    <x v="1"/>
    <n v="4135.5"/>
    <n v="459.5"/>
    <n v="9"/>
    <x v="65"/>
    <x v="15"/>
    <x v="3"/>
    <m/>
    <n v="0"/>
    <n v="4135.5"/>
  </r>
  <r>
    <x v="2660"/>
    <n v="32"/>
    <x v="0"/>
    <x v="1"/>
    <x v="0"/>
    <x v="1"/>
    <s v="LTP123"/>
    <n v="3"/>
    <x v="1"/>
    <x v="1"/>
    <n v="674.32"/>
    <n v="674.32"/>
    <n v="1"/>
    <x v="65"/>
    <x v="15"/>
    <x v="3"/>
    <s v="Accessory, Impulse Item"/>
    <n v="145.11000000000001"/>
    <n v="819.43000000000006"/>
  </r>
  <r>
    <x v="2661"/>
    <n v="32"/>
    <x v="0"/>
    <x v="1"/>
    <x v="0"/>
    <x v="4"/>
    <s v="HDP456"/>
    <n v="4"/>
    <x v="1"/>
    <x v="4"/>
    <n v="2528.2600000000002"/>
    <n v="361.18"/>
    <n v="7"/>
    <x v="65"/>
    <x v="15"/>
    <x v="3"/>
    <s v="Impulse Item, Impulse Item, Accessory"/>
    <n v="156.79"/>
    <n v="2685.05"/>
  </r>
  <r>
    <x v="2662"/>
    <n v="33"/>
    <x v="0"/>
    <x v="1"/>
    <x v="0"/>
    <x v="1"/>
    <s v="SKU1005"/>
    <n v="3"/>
    <x v="1"/>
    <x v="2"/>
    <n v="4639.6000000000004"/>
    <n v="463.96"/>
    <n v="10"/>
    <x v="65"/>
    <x v="15"/>
    <x v="1"/>
    <s v="Extended Warranty"/>
    <n v="28.17"/>
    <n v="4667.7700000000004"/>
  </r>
  <r>
    <x v="2663"/>
    <n v="35"/>
    <x v="0"/>
    <x v="1"/>
    <x v="0"/>
    <x v="3"/>
    <s v="TBL345"/>
    <n v="2"/>
    <x v="0"/>
    <x v="1"/>
    <n v="3932.05"/>
    <n v="786.41"/>
    <n v="5"/>
    <x v="65"/>
    <x v="15"/>
    <x v="1"/>
    <m/>
    <n v="0"/>
    <n v="3932.05"/>
  </r>
  <r>
    <x v="2249"/>
    <n v="37"/>
    <x v="1"/>
    <x v="0"/>
    <x v="0"/>
    <x v="0"/>
    <s v="SMP234"/>
    <n v="4"/>
    <x v="0"/>
    <x v="4"/>
    <n v="10257.120000000001"/>
    <n v="1139.68"/>
    <n v="9"/>
    <x v="65"/>
    <x v="15"/>
    <x v="1"/>
    <s v="Extended Warranty, Impulse Item"/>
    <n v="123.57"/>
    <n v="10380.69"/>
  </r>
  <r>
    <x v="2664"/>
    <n v="38"/>
    <x v="1"/>
    <x v="0"/>
    <x v="0"/>
    <x v="0"/>
    <s v="SKU1004"/>
    <n v="2"/>
    <x v="0"/>
    <x v="2"/>
    <n v="3955.95"/>
    <n v="791.19"/>
    <n v="5"/>
    <x v="65"/>
    <x v="15"/>
    <x v="1"/>
    <m/>
    <n v="0"/>
    <n v="3955.95"/>
  </r>
  <r>
    <x v="2665"/>
    <n v="38"/>
    <x v="1"/>
    <x v="0"/>
    <x v="0"/>
    <x v="0"/>
    <s v="SMP234"/>
    <n v="1"/>
    <x v="0"/>
    <x v="1"/>
    <n v="9117.44"/>
    <n v="1139.68"/>
    <n v="8"/>
    <x v="65"/>
    <x v="15"/>
    <x v="4"/>
    <s v="Accessory, Extended Warranty, Extended Warranty"/>
    <n v="170.94"/>
    <n v="9288.380000000001"/>
  </r>
  <r>
    <x v="2666"/>
    <n v="39"/>
    <x v="1"/>
    <x v="0"/>
    <x v="0"/>
    <x v="3"/>
    <s v="TBL345"/>
    <n v="5"/>
    <x v="0"/>
    <x v="1"/>
    <n v="6291.28"/>
    <n v="786.41"/>
    <n v="8"/>
    <x v="65"/>
    <x v="15"/>
    <x v="3"/>
    <s v="Extended Warranty"/>
    <n v="54.52"/>
    <n v="6345.8"/>
  </r>
  <r>
    <x v="2667"/>
    <n v="40"/>
    <x v="1"/>
    <x v="1"/>
    <x v="0"/>
    <x v="4"/>
    <s v="HDP456"/>
    <n v="4"/>
    <x v="0"/>
    <x v="4"/>
    <n v="2528.2600000000002"/>
    <n v="361.18"/>
    <n v="7"/>
    <x v="65"/>
    <x v="15"/>
    <x v="4"/>
    <s v="Accessory, Impulse Item"/>
    <n v="70.17"/>
    <n v="2598.4300000000003"/>
  </r>
  <r>
    <x v="637"/>
    <n v="44"/>
    <x v="1"/>
    <x v="0"/>
    <x v="1"/>
    <x v="0"/>
    <s v="SKU1001"/>
    <n v="5"/>
    <x v="1"/>
    <x v="3"/>
    <n v="145.25"/>
    <n v="20.75"/>
    <n v="7"/>
    <x v="65"/>
    <x v="15"/>
    <x v="0"/>
    <s v="Impulse Item,Extended Warranty,Impulse Item"/>
    <n v="95.63"/>
    <n v="240.88"/>
  </r>
  <r>
    <x v="2329"/>
    <n v="44"/>
    <x v="1"/>
    <x v="1"/>
    <x v="0"/>
    <x v="0"/>
    <s v="SKU1004"/>
    <n v="2"/>
    <x v="1"/>
    <x v="0"/>
    <n v="2373.5700000000002"/>
    <n v="791.19"/>
    <n v="3"/>
    <x v="65"/>
    <x v="15"/>
    <x v="0"/>
    <s v="Accessory,Impulse Item,Accessory"/>
    <n v="90.4"/>
    <n v="2463.9700000000003"/>
  </r>
  <r>
    <x v="1831"/>
    <n v="44"/>
    <x v="1"/>
    <x v="0"/>
    <x v="0"/>
    <x v="4"/>
    <s v="HDP456"/>
    <n v="4"/>
    <x v="1"/>
    <x v="4"/>
    <n v="2167.08"/>
    <n v="361.18"/>
    <n v="6"/>
    <x v="65"/>
    <x v="15"/>
    <x v="4"/>
    <s v="Extended Warranty"/>
    <n v="53.17"/>
    <n v="2220.25"/>
  </r>
  <r>
    <x v="2668"/>
    <n v="44"/>
    <x v="1"/>
    <x v="0"/>
    <x v="1"/>
    <x v="1"/>
    <s v="LTP123"/>
    <n v="1"/>
    <x v="1"/>
    <x v="3"/>
    <n v="1348.64"/>
    <n v="674.32"/>
    <n v="2"/>
    <x v="65"/>
    <x v="15"/>
    <x v="4"/>
    <s v="Impulse Item, Extended Warranty"/>
    <n v="163.32"/>
    <n v="1511.96"/>
  </r>
  <r>
    <x v="2669"/>
    <n v="45"/>
    <x v="1"/>
    <x v="0"/>
    <x v="0"/>
    <x v="0"/>
    <s v="SKU1004"/>
    <n v="2"/>
    <x v="1"/>
    <x v="3"/>
    <n v="6329.52"/>
    <n v="791.19"/>
    <n v="8"/>
    <x v="65"/>
    <x v="15"/>
    <x v="0"/>
    <s v="Extended Warranty"/>
    <n v="47.62"/>
    <n v="6377.14"/>
  </r>
  <r>
    <x v="2670"/>
    <n v="46"/>
    <x v="1"/>
    <x v="0"/>
    <x v="1"/>
    <x v="3"/>
    <s v="SKU1002"/>
    <n v="3"/>
    <x v="0"/>
    <x v="2"/>
    <n v="494.06"/>
    <n v="247.03"/>
    <n v="2"/>
    <x v="65"/>
    <x v="15"/>
    <x v="0"/>
    <m/>
    <n v="0"/>
    <n v="494.06"/>
  </r>
  <r>
    <x v="2671"/>
    <n v="48"/>
    <x v="1"/>
    <x v="0"/>
    <x v="0"/>
    <x v="4"/>
    <s v="HDP456"/>
    <n v="1"/>
    <x v="0"/>
    <x v="1"/>
    <n v="722.36"/>
    <n v="361.18"/>
    <n v="2"/>
    <x v="65"/>
    <x v="15"/>
    <x v="3"/>
    <s v="Impulse Item, Accessory, Impulse Item"/>
    <n v="202.59"/>
    <n v="924.95"/>
  </r>
  <r>
    <x v="2672"/>
    <n v="48"/>
    <x v="1"/>
    <x v="1"/>
    <x v="0"/>
    <x v="4"/>
    <s v="HDP456"/>
    <n v="2"/>
    <x v="1"/>
    <x v="3"/>
    <n v="1444.72"/>
    <n v="361.18"/>
    <n v="4"/>
    <x v="65"/>
    <x v="15"/>
    <x v="3"/>
    <s v="Impulse Item, Impulse Item, Impulse Item"/>
    <n v="199.01"/>
    <n v="1643.73"/>
  </r>
  <r>
    <x v="2673"/>
    <n v="50"/>
    <x v="1"/>
    <x v="1"/>
    <x v="0"/>
    <x v="2"/>
    <s v="SKU1003"/>
    <n v="3"/>
    <x v="0"/>
    <x v="2"/>
    <n v="5913.81"/>
    <n v="844.83"/>
    <n v="7"/>
    <x v="65"/>
    <x v="15"/>
    <x v="1"/>
    <s v="Extended Warranty,Extended Warranty"/>
    <n v="56.18"/>
    <n v="5969.9900000000007"/>
  </r>
  <r>
    <x v="2674"/>
    <n v="50"/>
    <x v="1"/>
    <x v="1"/>
    <x v="0"/>
    <x v="0"/>
    <s v="SKU1001"/>
    <n v="5"/>
    <x v="0"/>
    <x v="2"/>
    <n v="166"/>
    <n v="20.75"/>
    <n v="8"/>
    <x v="65"/>
    <x v="15"/>
    <x v="2"/>
    <s v="Impulse Item,Impulse Item"/>
    <n v="60.8"/>
    <n v="226.8"/>
  </r>
  <r>
    <x v="2675"/>
    <n v="52"/>
    <x v="1"/>
    <x v="1"/>
    <x v="1"/>
    <x v="3"/>
    <s v="SKU1002"/>
    <n v="3"/>
    <x v="0"/>
    <x v="2"/>
    <n v="1976.24"/>
    <n v="247.03"/>
    <n v="8"/>
    <x v="65"/>
    <x v="15"/>
    <x v="2"/>
    <s v="Accessory,Extended Warranty"/>
    <n v="76.81"/>
    <n v="2053.0500000000002"/>
  </r>
  <r>
    <x v="2449"/>
    <n v="53"/>
    <x v="1"/>
    <x v="1"/>
    <x v="0"/>
    <x v="0"/>
    <s v="SKU1001"/>
    <n v="5"/>
    <x v="0"/>
    <x v="3"/>
    <n v="145.25"/>
    <n v="20.75"/>
    <n v="7"/>
    <x v="65"/>
    <x v="15"/>
    <x v="2"/>
    <m/>
    <n v="0"/>
    <n v="145.25"/>
  </r>
  <r>
    <x v="2676"/>
    <n v="53"/>
    <x v="1"/>
    <x v="0"/>
    <x v="0"/>
    <x v="1"/>
    <s v="SKU1005"/>
    <n v="3"/>
    <x v="0"/>
    <x v="1"/>
    <n v="4175.6400000000003"/>
    <n v="463.96"/>
    <n v="9"/>
    <x v="65"/>
    <x v="15"/>
    <x v="1"/>
    <s v="Impulse Item,Impulse Item"/>
    <n v="42.38"/>
    <n v="4218.0200000000004"/>
  </r>
  <r>
    <x v="1243"/>
    <n v="53"/>
    <x v="1"/>
    <x v="0"/>
    <x v="0"/>
    <x v="2"/>
    <s v="SWT567"/>
    <n v="3"/>
    <x v="0"/>
    <x v="4"/>
    <n v="3216.5"/>
    <n v="459.5"/>
    <n v="7"/>
    <x v="65"/>
    <x v="15"/>
    <x v="4"/>
    <m/>
    <n v="0"/>
    <n v="3216.5"/>
  </r>
  <r>
    <x v="1841"/>
    <n v="55"/>
    <x v="1"/>
    <x v="1"/>
    <x v="0"/>
    <x v="1"/>
    <s v="LTP123"/>
    <n v="4"/>
    <x v="1"/>
    <x v="3"/>
    <n v="4045.92"/>
    <n v="674.32"/>
    <n v="6"/>
    <x v="65"/>
    <x v="15"/>
    <x v="1"/>
    <s v="Extended Warranty, Extended Warranty"/>
    <n v="66.36"/>
    <n v="4112.28"/>
  </r>
  <r>
    <x v="2677"/>
    <n v="59"/>
    <x v="2"/>
    <x v="0"/>
    <x v="1"/>
    <x v="0"/>
    <s v="SKU1004"/>
    <n v="2"/>
    <x v="1"/>
    <x v="0"/>
    <n v="4747.1400000000003"/>
    <n v="791.19"/>
    <n v="6"/>
    <x v="65"/>
    <x v="15"/>
    <x v="0"/>
    <s v="Impulse Item,Extended Warranty"/>
    <n v="50.82"/>
    <n v="4797.96"/>
  </r>
  <r>
    <x v="2678"/>
    <n v="59"/>
    <x v="2"/>
    <x v="0"/>
    <x v="0"/>
    <x v="2"/>
    <s v="SWT567"/>
    <n v="1"/>
    <x v="1"/>
    <x v="3"/>
    <n v="4135.5"/>
    <n v="459.5"/>
    <n v="9"/>
    <x v="65"/>
    <x v="15"/>
    <x v="3"/>
    <s v="Impulse Item"/>
    <n v="72.28"/>
    <n v="4207.78"/>
  </r>
  <r>
    <x v="2679"/>
    <n v="61"/>
    <x v="2"/>
    <x v="0"/>
    <x v="0"/>
    <x v="0"/>
    <s v="SKU1001"/>
    <n v="5"/>
    <x v="1"/>
    <x v="1"/>
    <n v="41.5"/>
    <n v="20.75"/>
    <n v="2"/>
    <x v="65"/>
    <x v="15"/>
    <x v="2"/>
    <m/>
    <n v="0"/>
    <n v="41.5"/>
  </r>
  <r>
    <x v="2680"/>
    <n v="61"/>
    <x v="2"/>
    <x v="0"/>
    <x v="0"/>
    <x v="3"/>
    <s v="SKU1002"/>
    <n v="3"/>
    <x v="1"/>
    <x v="1"/>
    <n v="988.12"/>
    <n v="247.03"/>
    <n v="4"/>
    <x v="65"/>
    <x v="15"/>
    <x v="1"/>
    <s v="Impulse Item,Accessory,Accessory"/>
    <n v="70.69"/>
    <n v="1058.81"/>
  </r>
  <r>
    <x v="2681"/>
    <n v="61"/>
    <x v="2"/>
    <x v="1"/>
    <x v="0"/>
    <x v="1"/>
    <s v="LTP123"/>
    <n v="4"/>
    <x v="1"/>
    <x v="4"/>
    <n v="6743.2"/>
    <n v="674.32"/>
    <n v="10"/>
    <x v="65"/>
    <x v="15"/>
    <x v="4"/>
    <s v="Extended Warranty"/>
    <n v="95.73"/>
    <n v="6838.9299999999994"/>
  </r>
  <r>
    <x v="2682"/>
    <n v="61"/>
    <x v="2"/>
    <x v="1"/>
    <x v="1"/>
    <x v="3"/>
    <s v="TBL345"/>
    <n v="2"/>
    <x v="1"/>
    <x v="1"/>
    <n v="6291.28"/>
    <n v="786.41"/>
    <n v="8"/>
    <x v="65"/>
    <x v="15"/>
    <x v="1"/>
    <s v="Impulse Item, Impulse Item"/>
    <n v="80.150000000000006"/>
    <n v="6371.4299999999994"/>
  </r>
  <r>
    <x v="2683"/>
    <n v="62"/>
    <x v="2"/>
    <x v="0"/>
    <x v="0"/>
    <x v="2"/>
    <s v="SKU1003"/>
    <n v="3"/>
    <x v="0"/>
    <x v="0"/>
    <n v="6758.64"/>
    <n v="844.83"/>
    <n v="8"/>
    <x v="65"/>
    <x v="15"/>
    <x v="2"/>
    <s v="Impulse Item,Impulse Item"/>
    <n v="32.78"/>
    <n v="6791.42"/>
  </r>
  <r>
    <x v="2684"/>
    <n v="63"/>
    <x v="2"/>
    <x v="0"/>
    <x v="0"/>
    <x v="2"/>
    <s v="SWT567"/>
    <n v="2"/>
    <x v="1"/>
    <x v="4"/>
    <n v="4135.5"/>
    <n v="459.5"/>
    <n v="9"/>
    <x v="65"/>
    <x v="15"/>
    <x v="3"/>
    <s v="Extended Warranty, Extended Warranty"/>
    <n v="167.81"/>
    <n v="4303.3100000000004"/>
  </r>
  <r>
    <x v="2685"/>
    <n v="65"/>
    <x v="2"/>
    <x v="1"/>
    <x v="0"/>
    <x v="0"/>
    <s v="SKU1004"/>
    <n v="2"/>
    <x v="1"/>
    <x v="2"/>
    <n v="2373.5700000000002"/>
    <n v="791.19"/>
    <n v="3"/>
    <x v="65"/>
    <x v="15"/>
    <x v="1"/>
    <s v="Accessory"/>
    <n v="20.49"/>
    <n v="2394.06"/>
  </r>
  <r>
    <x v="2686"/>
    <n v="66"/>
    <x v="2"/>
    <x v="0"/>
    <x v="0"/>
    <x v="3"/>
    <s v="SKU1002"/>
    <n v="3"/>
    <x v="1"/>
    <x v="1"/>
    <n v="247.03"/>
    <n v="247.03"/>
    <n v="1"/>
    <x v="65"/>
    <x v="15"/>
    <x v="2"/>
    <m/>
    <n v="0"/>
    <n v="247.03"/>
  </r>
  <r>
    <x v="2687"/>
    <n v="66"/>
    <x v="2"/>
    <x v="0"/>
    <x v="0"/>
    <x v="1"/>
    <s v="LTP123"/>
    <n v="3"/>
    <x v="1"/>
    <x v="3"/>
    <n v="1348.64"/>
    <n v="674.32"/>
    <n v="2"/>
    <x v="65"/>
    <x v="15"/>
    <x v="4"/>
    <s v="Impulse Item, Accessory"/>
    <n v="103.19"/>
    <n v="1451.8300000000002"/>
  </r>
  <r>
    <x v="2540"/>
    <n v="68"/>
    <x v="2"/>
    <x v="1"/>
    <x v="0"/>
    <x v="2"/>
    <s v="SWT567"/>
    <n v="1"/>
    <x v="1"/>
    <x v="1"/>
    <n v="3676"/>
    <n v="459.5"/>
    <n v="8"/>
    <x v="65"/>
    <x v="15"/>
    <x v="4"/>
    <s v="Impulse Item"/>
    <n v="46.9"/>
    <n v="3722.9"/>
  </r>
  <r>
    <x v="163"/>
    <n v="69"/>
    <x v="2"/>
    <x v="1"/>
    <x v="0"/>
    <x v="0"/>
    <s v="SKU1001"/>
    <n v="5"/>
    <x v="0"/>
    <x v="2"/>
    <n v="103.75"/>
    <n v="20.75"/>
    <n v="5"/>
    <x v="65"/>
    <x v="15"/>
    <x v="0"/>
    <m/>
    <n v="0"/>
    <n v="103.75"/>
  </r>
  <r>
    <x v="2688"/>
    <n v="71"/>
    <x v="2"/>
    <x v="1"/>
    <x v="0"/>
    <x v="3"/>
    <s v="TBL345"/>
    <n v="3"/>
    <x v="0"/>
    <x v="4"/>
    <n v="3932.05"/>
    <n v="786.41"/>
    <n v="5"/>
    <x v="65"/>
    <x v="15"/>
    <x v="3"/>
    <m/>
    <n v="0"/>
    <n v="3932.05"/>
  </r>
  <r>
    <x v="2646"/>
    <n v="72"/>
    <x v="2"/>
    <x v="1"/>
    <x v="1"/>
    <x v="0"/>
    <s v="SKU1004"/>
    <n v="2"/>
    <x v="0"/>
    <x v="1"/>
    <n v="4747.1400000000003"/>
    <n v="791.19"/>
    <n v="6"/>
    <x v="65"/>
    <x v="15"/>
    <x v="0"/>
    <s v="Impulse Item,Accessory"/>
    <n v="72.069999999999993"/>
    <n v="4819.21"/>
  </r>
  <r>
    <x v="2689"/>
    <n v="72"/>
    <x v="2"/>
    <x v="0"/>
    <x v="0"/>
    <x v="0"/>
    <s v="SKU1004"/>
    <n v="2"/>
    <x v="0"/>
    <x v="3"/>
    <n v="3164.76"/>
    <n v="791.19"/>
    <n v="4"/>
    <x v="65"/>
    <x v="15"/>
    <x v="2"/>
    <s v="Accessory"/>
    <n v="48.76"/>
    <n v="3213.5200000000004"/>
  </r>
  <r>
    <x v="2690"/>
    <n v="72"/>
    <x v="2"/>
    <x v="0"/>
    <x v="0"/>
    <x v="3"/>
    <s v="TBL345"/>
    <n v="1"/>
    <x v="1"/>
    <x v="3"/>
    <n v="3145.64"/>
    <n v="786.41"/>
    <n v="4"/>
    <x v="65"/>
    <x v="15"/>
    <x v="4"/>
    <s v="Impulse Item, Impulse Item, Accessory"/>
    <n v="238.15"/>
    <n v="3383.79"/>
  </r>
  <r>
    <x v="2691"/>
    <n v="74"/>
    <x v="2"/>
    <x v="1"/>
    <x v="0"/>
    <x v="1"/>
    <s v="SKU1005"/>
    <n v="3"/>
    <x v="0"/>
    <x v="1"/>
    <n v="4639.6000000000004"/>
    <n v="463.96"/>
    <n v="10"/>
    <x v="65"/>
    <x v="15"/>
    <x v="2"/>
    <s v="Extended Warranty,Accessory"/>
    <n v="48.65"/>
    <n v="4688.25"/>
  </r>
  <r>
    <x v="2692"/>
    <n v="74"/>
    <x v="2"/>
    <x v="0"/>
    <x v="0"/>
    <x v="0"/>
    <s v="SMP234"/>
    <n v="4"/>
    <x v="1"/>
    <x v="1"/>
    <n v="2279.36"/>
    <n v="1139.68"/>
    <n v="2"/>
    <x v="65"/>
    <x v="15"/>
    <x v="4"/>
    <s v="Extended Warranty"/>
    <n v="93.4"/>
    <n v="2372.7600000000002"/>
  </r>
  <r>
    <x v="2693"/>
    <n v="75"/>
    <x v="2"/>
    <x v="0"/>
    <x v="0"/>
    <x v="1"/>
    <s v="LTP123"/>
    <n v="3"/>
    <x v="1"/>
    <x v="3"/>
    <n v="5394.56"/>
    <n v="674.32"/>
    <n v="8"/>
    <x v="65"/>
    <x v="15"/>
    <x v="4"/>
    <s v="Accessory, Impulse Item, Impulse Item"/>
    <n v="165.01"/>
    <n v="5559.5700000000006"/>
  </r>
  <r>
    <x v="825"/>
    <n v="76"/>
    <x v="2"/>
    <x v="0"/>
    <x v="1"/>
    <x v="2"/>
    <s v="SKU1003"/>
    <n v="3"/>
    <x v="1"/>
    <x v="0"/>
    <n v="844.83"/>
    <n v="844.83"/>
    <n v="1"/>
    <x v="65"/>
    <x v="15"/>
    <x v="0"/>
    <s v="Impulse Item"/>
    <n v="16.55"/>
    <n v="861.38"/>
  </r>
  <r>
    <x v="2694"/>
    <n v="76"/>
    <x v="2"/>
    <x v="0"/>
    <x v="0"/>
    <x v="0"/>
    <s v="SMP234"/>
    <n v="4"/>
    <x v="1"/>
    <x v="3"/>
    <n v="2279.36"/>
    <n v="1139.68"/>
    <n v="2"/>
    <x v="65"/>
    <x v="15"/>
    <x v="4"/>
    <s v="Impulse Item, Extended Warranty, Extended Warranty"/>
    <n v="220.52"/>
    <n v="2499.88"/>
  </r>
  <r>
    <x v="2695"/>
    <n v="77"/>
    <x v="2"/>
    <x v="0"/>
    <x v="0"/>
    <x v="0"/>
    <s v="SMP234"/>
    <n v="5"/>
    <x v="1"/>
    <x v="3"/>
    <n v="6838.08"/>
    <n v="1139.68"/>
    <n v="6"/>
    <x v="65"/>
    <x v="15"/>
    <x v="1"/>
    <s v="Extended Warranty, Accessory, Impulse Item"/>
    <n v="237.39"/>
    <n v="7075.47"/>
  </r>
  <r>
    <x v="2696"/>
    <n v="79"/>
    <x v="2"/>
    <x v="1"/>
    <x v="0"/>
    <x v="1"/>
    <s v="LTP123"/>
    <n v="2"/>
    <x v="0"/>
    <x v="1"/>
    <n v="674.32"/>
    <n v="674.32"/>
    <n v="1"/>
    <x v="65"/>
    <x v="15"/>
    <x v="3"/>
    <s v="Extended Warranty"/>
    <n v="35.520000000000003"/>
    <n v="709.84"/>
  </r>
  <r>
    <x v="2697"/>
    <n v="19"/>
    <x v="0"/>
    <x v="1"/>
    <x v="0"/>
    <x v="3"/>
    <s v="TBL345"/>
    <n v="2"/>
    <x v="0"/>
    <x v="4"/>
    <n v="3145.64"/>
    <n v="786.41"/>
    <n v="4"/>
    <x v="66"/>
    <x v="15"/>
    <x v="1"/>
    <s v="Accessory"/>
    <n v="29.41"/>
    <n v="3175.0499999999997"/>
  </r>
  <r>
    <x v="2698"/>
    <n v="20"/>
    <x v="0"/>
    <x v="0"/>
    <x v="0"/>
    <x v="4"/>
    <s v="HDP456"/>
    <n v="3"/>
    <x v="1"/>
    <x v="4"/>
    <n v="3611.8"/>
    <n v="361.18"/>
    <n v="10"/>
    <x v="66"/>
    <x v="15"/>
    <x v="3"/>
    <s v="Impulse Item, Impulse Item, Extended Warranty"/>
    <n v="117.02"/>
    <n v="3728.82"/>
  </r>
  <r>
    <x v="2699"/>
    <n v="21"/>
    <x v="0"/>
    <x v="1"/>
    <x v="0"/>
    <x v="2"/>
    <s v="SWT567"/>
    <n v="4"/>
    <x v="1"/>
    <x v="1"/>
    <n v="1838"/>
    <n v="459.5"/>
    <n v="4"/>
    <x v="66"/>
    <x v="15"/>
    <x v="3"/>
    <s v="Extended Warranty, Extended Warranty"/>
    <n v="103.73"/>
    <n v="1941.73"/>
  </r>
  <r>
    <x v="2700"/>
    <n v="21"/>
    <x v="0"/>
    <x v="0"/>
    <x v="0"/>
    <x v="2"/>
    <s v="SWT567"/>
    <n v="3"/>
    <x v="1"/>
    <x v="3"/>
    <n v="1838"/>
    <n v="459.5"/>
    <n v="4"/>
    <x v="66"/>
    <x v="15"/>
    <x v="4"/>
    <s v="Impulse Item, Accessory, Accessory"/>
    <n v="141.1"/>
    <n v="1979.1"/>
  </r>
  <r>
    <x v="2701"/>
    <n v="24"/>
    <x v="0"/>
    <x v="0"/>
    <x v="0"/>
    <x v="1"/>
    <s v="LTP123"/>
    <n v="4"/>
    <x v="1"/>
    <x v="3"/>
    <n v="1348.64"/>
    <n v="674.32"/>
    <n v="2"/>
    <x v="66"/>
    <x v="15"/>
    <x v="4"/>
    <s v="Accessory"/>
    <n v="12.88"/>
    <n v="1361.5200000000002"/>
  </r>
  <r>
    <x v="2702"/>
    <n v="24"/>
    <x v="0"/>
    <x v="1"/>
    <x v="0"/>
    <x v="4"/>
    <s v="HDP456"/>
    <n v="2"/>
    <x v="0"/>
    <x v="4"/>
    <n v="2167.08"/>
    <n v="361.18"/>
    <n v="6"/>
    <x v="66"/>
    <x v="15"/>
    <x v="4"/>
    <s v="Accessory, Extended Warranty"/>
    <n v="139.66999999999999"/>
    <n v="2306.75"/>
  </r>
  <r>
    <x v="2703"/>
    <n v="25"/>
    <x v="0"/>
    <x v="1"/>
    <x v="0"/>
    <x v="3"/>
    <s v="TBL345"/>
    <n v="1"/>
    <x v="0"/>
    <x v="1"/>
    <n v="3145.64"/>
    <n v="786.41"/>
    <n v="4"/>
    <x v="66"/>
    <x v="15"/>
    <x v="4"/>
    <s v="Impulse Item"/>
    <n v="26.17"/>
    <n v="3171.81"/>
  </r>
  <r>
    <x v="2704"/>
    <n v="26"/>
    <x v="0"/>
    <x v="1"/>
    <x v="0"/>
    <x v="2"/>
    <s v="SKU1003"/>
    <n v="3"/>
    <x v="0"/>
    <x v="3"/>
    <n v="8448.2999999999993"/>
    <n v="844.83"/>
    <n v="10"/>
    <x v="66"/>
    <x v="15"/>
    <x v="0"/>
    <s v="Impulse Item,Accessory,Extended Warranty"/>
    <n v="100.74"/>
    <n v="8549.0399999999991"/>
  </r>
  <r>
    <x v="2705"/>
    <n v="26"/>
    <x v="0"/>
    <x v="1"/>
    <x v="0"/>
    <x v="4"/>
    <s v="HDP456"/>
    <n v="3"/>
    <x v="1"/>
    <x v="1"/>
    <n v="1805.9"/>
    <n v="361.18"/>
    <n v="5"/>
    <x v="66"/>
    <x v="15"/>
    <x v="3"/>
    <m/>
    <n v="0"/>
    <n v="1805.9"/>
  </r>
  <r>
    <x v="204"/>
    <n v="27"/>
    <x v="0"/>
    <x v="1"/>
    <x v="0"/>
    <x v="3"/>
    <s v="SKU1002"/>
    <n v="3"/>
    <x v="1"/>
    <x v="0"/>
    <n v="1729.21"/>
    <n v="247.03"/>
    <n v="7"/>
    <x v="66"/>
    <x v="15"/>
    <x v="2"/>
    <s v="Extended Warranty,Accessory,Extended Warranty"/>
    <n v="81.59"/>
    <n v="1810.8"/>
  </r>
  <r>
    <x v="453"/>
    <n v="28"/>
    <x v="0"/>
    <x v="0"/>
    <x v="0"/>
    <x v="3"/>
    <s v="SKU1002"/>
    <n v="3"/>
    <x v="0"/>
    <x v="1"/>
    <n v="494.06"/>
    <n v="247.03"/>
    <n v="2"/>
    <x v="66"/>
    <x v="15"/>
    <x v="0"/>
    <s v="Accessory"/>
    <n v="47.65"/>
    <n v="541.71"/>
  </r>
  <r>
    <x v="2706"/>
    <n v="30"/>
    <x v="0"/>
    <x v="0"/>
    <x v="0"/>
    <x v="4"/>
    <s v="HDP456"/>
    <n v="2"/>
    <x v="1"/>
    <x v="4"/>
    <n v="3611.8"/>
    <n v="361.18"/>
    <n v="10"/>
    <x v="66"/>
    <x v="15"/>
    <x v="3"/>
    <m/>
    <n v="0"/>
    <n v="3611.8"/>
  </r>
  <r>
    <x v="2707"/>
    <n v="31"/>
    <x v="0"/>
    <x v="1"/>
    <x v="0"/>
    <x v="2"/>
    <s v="SWT567"/>
    <n v="3"/>
    <x v="1"/>
    <x v="4"/>
    <n v="459.5"/>
    <n v="459.5"/>
    <n v="1"/>
    <x v="66"/>
    <x v="15"/>
    <x v="4"/>
    <m/>
    <n v="0"/>
    <n v="459.5"/>
  </r>
  <r>
    <x v="2708"/>
    <n v="32"/>
    <x v="0"/>
    <x v="1"/>
    <x v="0"/>
    <x v="1"/>
    <s v="SKU1005"/>
    <n v="3"/>
    <x v="1"/>
    <x v="0"/>
    <n v="4639.6000000000004"/>
    <n v="463.96"/>
    <n v="10"/>
    <x v="66"/>
    <x v="15"/>
    <x v="1"/>
    <s v="Impulse Item,Extended Warranty"/>
    <n v="64.430000000000007"/>
    <n v="4704.0300000000007"/>
  </r>
  <r>
    <x v="2709"/>
    <n v="33"/>
    <x v="0"/>
    <x v="1"/>
    <x v="0"/>
    <x v="1"/>
    <s v="LTP123"/>
    <n v="1"/>
    <x v="0"/>
    <x v="1"/>
    <n v="674.32"/>
    <n v="674.32"/>
    <n v="1"/>
    <x v="66"/>
    <x v="15"/>
    <x v="4"/>
    <s v="Extended Warranty, Extended Warranty, Extended Warranty"/>
    <n v="128.32"/>
    <n v="802.6400000000001"/>
  </r>
  <r>
    <x v="2710"/>
    <n v="35"/>
    <x v="0"/>
    <x v="1"/>
    <x v="0"/>
    <x v="0"/>
    <s v="SKU1001"/>
    <n v="5"/>
    <x v="0"/>
    <x v="1"/>
    <n v="124.5"/>
    <n v="20.75"/>
    <n v="6"/>
    <x v="66"/>
    <x v="15"/>
    <x v="0"/>
    <s v="Accessory,Accessory"/>
    <n v="54.23"/>
    <n v="178.73"/>
  </r>
  <r>
    <x v="2711"/>
    <n v="35"/>
    <x v="0"/>
    <x v="0"/>
    <x v="0"/>
    <x v="2"/>
    <s v="SWT567"/>
    <n v="4"/>
    <x v="0"/>
    <x v="3"/>
    <n v="3216.5"/>
    <n v="459.5"/>
    <n v="7"/>
    <x v="66"/>
    <x v="15"/>
    <x v="1"/>
    <s v="Impulse Item, Accessory, Accessory"/>
    <n v="162.41"/>
    <n v="3378.91"/>
  </r>
  <r>
    <x v="2712"/>
    <n v="38"/>
    <x v="1"/>
    <x v="1"/>
    <x v="1"/>
    <x v="0"/>
    <s v="SMP234"/>
    <n v="2"/>
    <x v="1"/>
    <x v="3"/>
    <n v="5698.4"/>
    <n v="1139.68"/>
    <n v="5"/>
    <x v="66"/>
    <x v="15"/>
    <x v="1"/>
    <s v="Impulse Item"/>
    <n v="59.91"/>
    <n v="5758.3099999999995"/>
  </r>
  <r>
    <x v="2713"/>
    <n v="38"/>
    <x v="1"/>
    <x v="1"/>
    <x v="0"/>
    <x v="0"/>
    <s v="SMP234"/>
    <n v="1"/>
    <x v="1"/>
    <x v="4"/>
    <n v="11396.8"/>
    <n v="1139.68"/>
    <n v="10"/>
    <x v="66"/>
    <x v="15"/>
    <x v="1"/>
    <m/>
    <n v="0"/>
    <n v="11396.8"/>
  </r>
  <r>
    <x v="2714"/>
    <n v="40"/>
    <x v="1"/>
    <x v="0"/>
    <x v="0"/>
    <x v="0"/>
    <s v="SKU1004"/>
    <n v="2"/>
    <x v="1"/>
    <x v="2"/>
    <n v="1582.38"/>
    <n v="791.19"/>
    <n v="2"/>
    <x v="66"/>
    <x v="15"/>
    <x v="1"/>
    <m/>
    <n v="0"/>
    <n v="1582.38"/>
  </r>
  <r>
    <x v="2715"/>
    <n v="40"/>
    <x v="1"/>
    <x v="0"/>
    <x v="1"/>
    <x v="2"/>
    <s v="SWT567"/>
    <n v="5"/>
    <x v="1"/>
    <x v="4"/>
    <n v="1378.5"/>
    <n v="459.5"/>
    <n v="3"/>
    <x v="66"/>
    <x v="15"/>
    <x v="1"/>
    <m/>
    <n v="0"/>
    <n v="1378.5"/>
  </r>
  <r>
    <x v="2716"/>
    <n v="40"/>
    <x v="1"/>
    <x v="1"/>
    <x v="0"/>
    <x v="2"/>
    <s v="SWT567"/>
    <n v="3"/>
    <x v="1"/>
    <x v="4"/>
    <n v="2297.5"/>
    <n v="459.5"/>
    <n v="5"/>
    <x v="66"/>
    <x v="15"/>
    <x v="4"/>
    <s v="Impulse Item, Extended Warranty"/>
    <n v="164.1"/>
    <n v="2461.6"/>
  </r>
  <r>
    <x v="2717"/>
    <n v="45"/>
    <x v="1"/>
    <x v="0"/>
    <x v="0"/>
    <x v="1"/>
    <s v="LTP123"/>
    <n v="1"/>
    <x v="0"/>
    <x v="1"/>
    <n v="674.32"/>
    <n v="674.32"/>
    <n v="1"/>
    <x v="66"/>
    <x v="15"/>
    <x v="4"/>
    <s v="Accessory, Impulse Item, Impulse Item"/>
    <n v="188.12"/>
    <n v="862.44"/>
  </r>
  <r>
    <x v="2718"/>
    <n v="47"/>
    <x v="1"/>
    <x v="0"/>
    <x v="0"/>
    <x v="0"/>
    <s v="SMP234"/>
    <n v="4"/>
    <x v="0"/>
    <x v="3"/>
    <n v="3419.04"/>
    <n v="1139.68"/>
    <n v="3"/>
    <x v="66"/>
    <x v="15"/>
    <x v="3"/>
    <m/>
    <n v="0"/>
    <n v="3419.04"/>
  </r>
  <r>
    <x v="2719"/>
    <n v="48"/>
    <x v="1"/>
    <x v="0"/>
    <x v="0"/>
    <x v="1"/>
    <s v="LTP123"/>
    <n v="4"/>
    <x v="1"/>
    <x v="3"/>
    <n v="2022.96"/>
    <n v="674.32"/>
    <n v="3"/>
    <x v="66"/>
    <x v="15"/>
    <x v="3"/>
    <s v="Extended Warranty"/>
    <n v="32.020000000000003"/>
    <n v="2054.98"/>
  </r>
  <r>
    <x v="2720"/>
    <n v="49"/>
    <x v="1"/>
    <x v="0"/>
    <x v="0"/>
    <x v="3"/>
    <s v="SKU1002"/>
    <n v="3"/>
    <x v="0"/>
    <x v="1"/>
    <n v="247.03"/>
    <n v="247.03"/>
    <n v="1"/>
    <x v="66"/>
    <x v="15"/>
    <x v="1"/>
    <s v="Extended Warranty"/>
    <n v="38.1"/>
    <n v="285.13"/>
  </r>
  <r>
    <x v="2721"/>
    <n v="49"/>
    <x v="1"/>
    <x v="0"/>
    <x v="1"/>
    <x v="2"/>
    <s v="SWT567"/>
    <n v="3"/>
    <x v="0"/>
    <x v="4"/>
    <n v="1378.5"/>
    <n v="459.5"/>
    <n v="3"/>
    <x v="66"/>
    <x v="15"/>
    <x v="1"/>
    <s v="Accessory, Impulse Item"/>
    <n v="49.86"/>
    <n v="1428.36"/>
  </r>
  <r>
    <x v="2722"/>
    <n v="49"/>
    <x v="1"/>
    <x v="1"/>
    <x v="0"/>
    <x v="4"/>
    <s v="HDP456"/>
    <n v="1"/>
    <x v="1"/>
    <x v="1"/>
    <n v="3611.8"/>
    <n v="361.18"/>
    <n v="10"/>
    <x v="66"/>
    <x v="15"/>
    <x v="4"/>
    <m/>
    <n v="0"/>
    <n v="3611.8"/>
  </r>
  <r>
    <x v="2723"/>
    <n v="49"/>
    <x v="1"/>
    <x v="1"/>
    <x v="0"/>
    <x v="3"/>
    <s v="TBL345"/>
    <n v="4"/>
    <x v="1"/>
    <x v="1"/>
    <n v="7864.1"/>
    <n v="786.41"/>
    <n v="10"/>
    <x v="66"/>
    <x v="15"/>
    <x v="1"/>
    <m/>
    <n v="0"/>
    <n v="7864.1"/>
  </r>
  <r>
    <x v="2724"/>
    <n v="50"/>
    <x v="1"/>
    <x v="0"/>
    <x v="0"/>
    <x v="1"/>
    <s v="SKU1005"/>
    <n v="3"/>
    <x v="0"/>
    <x v="1"/>
    <n v="927.92"/>
    <n v="463.96"/>
    <n v="2"/>
    <x v="66"/>
    <x v="15"/>
    <x v="2"/>
    <s v="Accessory"/>
    <n v="13.25"/>
    <n v="941.17"/>
  </r>
  <r>
    <x v="2725"/>
    <n v="51"/>
    <x v="1"/>
    <x v="1"/>
    <x v="0"/>
    <x v="0"/>
    <s v="SKU1001"/>
    <n v="5"/>
    <x v="0"/>
    <x v="1"/>
    <n v="103.75"/>
    <n v="20.75"/>
    <n v="5"/>
    <x v="66"/>
    <x v="15"/>
    <x v="0"/>
    <s v="Accessory,Extended Warranty"/>
    <n v="66"/>
    <n v="169.75"/>
  </r>
  <r>
    <x v="323"/>
    <n v="58"/>
    <x v="2"/>
    <x v="0"/>
    <x v="0"/>
    <x v="3"/>
    <s v="SKU1002"/>
    <n v="3"/>
    <x v="1"/>
    <x v="0"/>
    <n v="494.06"/>
    <n v="247.03"/>
    <n v="2"/>
    <x v="66"/>
    <x v="15"/>
    <x v="2"/>
    <s v="Accessory,Accessory"/>
    <n v="56.74"/>
    <n v="550.79999999999995"/>
  </r>
  <r>
    <x v="2726"/>
    <n v="58"/>
    <x v="2"/>
    <x v="1"/>
    <x v="0"/>
    <x v="2"/>
    <s v="SWT567"/>
    <n v="4"/>
    <x v="1"/>
    <x v="4"/>
    <n v="3216.5"/>
    <n v="459.5"/>
    <n v="7"/>
    <x v="66"/>
    <x v="15"/>
    <x v="4"/>
    <s v="Accessory, Extended Warranty, Extended Warranty"/>
    <n v="132.93"/>
    <n v="3349.43"/>
  </r>
  <r>
    <x v="2049"/>
    <n v="59"/>
    <x v="2"/>
    <x v="0"/>
    <x v="0"/>
    <x v="0"/>
    <s v="SMP234"/>
    <n v="5"/>
    <x v="1"/>
    <x v="4"/>
    <n v="2279.36"/>
    <n v="1139.68"/>
    <n v="2"/>
    <x v="66"/>
    <x v="15"/>
    <x v="1"/>
    <s v="Accessory, Impulse Item"/>
    <n v="156.22"/>
    <n v="2435.58"/>
  </r>
  <r>
    <x v="2727"/>
    <n v="59"/>
    <x v="2"/>
    <x v="0"/>
    <x v="0"/>
    <x v="0"/>
    <s v="SMP234"/>
    <n v="4"/>
    <x v="0"/>
    <x v="4"/>
    <n v="7977.76"/>
    <n v="1139.68"/>
    <n v="7"/>
    <x v="66"/>
    <x v="15"/>
    <x v="3"/>
    <s v="Accessory"/>
    <n v="27.68"/>
    <n v="8005.4400000000005"/>
  </r>
  <r>
    <x v="858"/>
    <n v="60"/>
    <x v="2"/>
    <x v="1"/>
    <x v="0"/>
    <x v="0"/>
    <s v="SKU1001"/>
    <n v="5"/>
    <x v="0"/>
    <x v="0"/>
    <n v="62.25"/>
    <n v="20.75"/>
    <n v="3"/>
    <x v="66"/>
    <x v="15"/>
    <x v="1"/>
    <s v="Impulse Item,Accessory"/>
    <n v="50.41"/>
    <n v="112.66"/>
  </r>
  <r>
    <x v="2728"/>
    <n v="60"/>
    <x v="2"/>
    <x v="0"/>
    <x v="0"/>
    <x v="4"/>
    <s v="HDP456"/>
    <n v="4"/>
    <x v="0"/>
    <x v="1"/>
    <n v="1805.9"/>
    <n v="361.18"/>
    <n v="5"/>
    <x v="66"/>
    <x v="15"/>
    <x v="3"/>
    <s v="Impulse Item"/>
    <n v="24.4"/>
    <n v="1830.3000000000002"/>
  </r>
  <r>
    <x v="2729"/>
    <n v="61"/>
    <x v="2"/>
    <x v="1"/>
    <x v="0"/>
    <x v="1"/>
    <s v="LTP123"/>
    <n v="2"/>
    <x v="0"/>
    <x v="3"/>
    <n v="4720.24"/>
    <n v="674.32"/>
    <n v="7"/>
    <x v="66"/>
    <x v="15"/>
    <x v="4"/>
    <s v="Extended Warranty, Accessory, Impulse Item"/>
    <n v="210.08"/>
    <n v="4930.32"/>
  </r>
  <r>
    <x v="53"/>
    <n v="62"/>
    <x v="2"/>
    <x v="0"/>
    <x v="0"/>
    <x v="2"/>
    <s v="SKU1003"/>
    <n v="3"/>
    <x v="1"/>
    <x v="2"/>
    <n v="844.83"/>
    <n v="844.83"/>
    <n v="1"/>
    <x v="66"/>
    <x v="15"/>
    <x v="2"/>
    <s v="Impulse Item,Accessory"/>
    <n v="44.38"/>
    <n v="889.21"/>
  </r>
  <r>
    <x v="2730"/>
    <n v="63"/>
    <x v="2"/>
    <x v="0"/>
    <x v="0"/>
    <x v="3"/>
    <s v="SKU1002"/>
    <n v="3"/>
    <x v="1"/>
    <x v="0"/>
    <n v="494.06"/>
    <n v="247.03"/>
    <n v="2"/>
    <x v="66"/>
    <x v="15"/>
    <x v="1"/>
    <s v="Impulse Item"/>
    <n v="36.549999999999997"/>
    <n v="530.61"/>
  </r>
  <r>
    <x v="2731"/>
    <n v="65"/>
    <x v="2"/>
    <x v="1"/>
    <x v="1"/>
    <x v="3"/>
    <s v="SKU1002"/>
    <n v="3"/>
    <x v="1"/>
    <x v="0"/>
    <n v="1235.1500000000001"/>
    <n v="247.03"/>
    <n v="5"/>
    <x v="66"/>
    <x v="15"/>
    <x v="2"/>
    <s v="Accessory,Accessory"/>
    <n v="38.450000000000003"/>
    <n v="1273.6000000000001"/>
  </r>
  <r>
    <x v="2732"/>
    <n v="65"/>
    <x v="2"/>
    <x v="1"/>
    <x v="0"/>
    <x v="1"/>
    <s v="LTP123"/>
    <n v="3"/>
    <x v="1"/>
    <x v="3"/>
    <n v="6743.2"/>
    <n v="674.32"/>
    <n v="10"/>
    <x v="66"/>
    <x v="15"/>
    <x v="1"/>
    <s v="Extended Warranty, Impulse Item"/>
    <n v="100.84"/>
    <n v="6844.04"/>
  </r>
  <r>
    <x v="2733"/>
    <n v="65"/>
    <x v="2"/>
    <x v="0"/>
    <x v="1"/>
    <x v="4"/>
    <s v="HDP456"/>
    <n v="2"/>
    <x v="1"/>
    <x v="1"/>
    <n v="1805.9"/>
    <n v="361.18"/>
    <n v="5"/>
    <x v="66"/>
    <x v="15"/>
    <x v="1"/>
    <s v="Extended Warranty, Accessory"/>
    <n v="154.09"/>
    <n v="1959.99"/>
  </r>
  <r>
    <x v="2734"/>
    <n v="66"/>
    <x v="2"/>
    <x v="1"/>
    <x v="0"/>
    <x v="0"/>
    <s v="SMP234"/>
    <n v="5"/>
    <x v="1"/>
    <x v="1"/>
    <n v="10257.120000000001"/>
    <n v="1139.68"/>
    <n v="9"/>
    <x v="66"/>
    <x v="15"/>
    <x v="3"/>
    <s v="Accessory, Impulse Item"/>
    <n v="84.47"/>
    <n v="10341.59"/>
  </r>
  <r>
    <x v="2735"/>
    <n v="68"/>
    <x v="2"/>
    <x v="0"/>
    <x v="1"/>
    <x v="0"/>
    <s v="SKU1001"/>
    <n v="5"/>
    <x v="1"/>
    <x v="1"/>
    <n v="62.25"/>
    <n v="20.75"/>
    <n v="3"/>
    <x v="66"/>
    <x v="15"/>
    <x v="0"/>
    <s v="Extended Warranty,Accessory"/>
    <n v="41.1"/>
    <n v="103.35"/>
  </r>
  <r>
    <x v="2736"/>
    <n v="68"/>
    <x v="2"/>
    <x v="0"/>
    <x v="0"/>
    <x v="1"/>
    <s v="LTP123"/>
    <n v="1"/>
    <x v="1"/>
    <x v="3"/>
    <n v="6743.2"/>
    <n v="674.32"/>
    <n v="10"/>
    <x v="66"/>
    <x v="15"/>
    <x v="4"/>
    <s v="Extended Warranty"/>
    <n v="88.5"/>
    <n v="6831.7"/>
  </r>
  <r>
    <x v="2737"/>
    <n v="69"/>
    <x v="2"/>
    <x v="0"/>
    <x v="0"/>
    <x v="2"/>
    <s v="SKU1003"/>
    <n v="3"/>
    <x v="1"/>
    <x v="2"/>
    <n v="1689.66"/>
    <n v="844.83"/>
    <n v="2"/>
    <x v="66"/>
    <x v="15"/>
    <x v="1"/>
    <s v="Impulse Item,Impulse Item"/>
    <n v="58.57"/>
    <n v="1748.23"/>
  </r>
  <r>
    <x v="2738"/>
    <n v="69"/>
    <x v="2"/>
    <x v="1"/>
    <x v="0"/>
    <x v="4"/>
    <s v="HDP456"/>
    <n v="3"/>
    <x v="1"/>
    <x v="3"/>
    <n v="722.36"/>
    <n v="361.18"/>
    <n v="2"/>
    <x v="66"/>
    <x v="15"/>
    <x v="4"/>
    <s v="Accessory, Accessory"/>
    <n v="29.5"/>
    <n v="751.86"/>
  </r>
  <r>
    <x v="2739"/>
    <n v="70"/>
    <x v="2"/>
    <x v="1"/>
    <x v="0"/>
    <x v="4"/>
    <s v="HDP456"/>
    <n v="4"/>
    <x v="1"/>
    <x v="3"/>
    <n v="2528.2600000000002"/>
    <n v="361.18"/>
    <n v="7"/>
    <x v="66"/>
    <x v="15"/>
    <x v="4"/>
    <m/>
    <n v="0"/>
    <n v="2528.2600000000002"/>
  </r>
  <r>
    <x v="2480"/>
    <n v="75"/>
    <x v="2"/>
    <x v="1"/>
    <x v="1"/>
    <x v="2"/>
    <s v="SKU1003"/>
    <n v="3"/>
    <x v="1"/>
    <x v="1"/>
    <n v="1689.66"/>
    <n v="844.83"/>
    <n v="2"/>
    <x v="66"/>
    <x v="15"/>
    <x v="1"/>
    <s v="Impulse Item"/>
    <n v="33.43"/>
    <n v="1723.0900000000001"/>
  </r>
  <r>
    <x v="93"/>
    <n v="76"/>
    <x v="2"/>
    <x v="0"/>
    <x v="0"/>
    <x v="0"/>
    <s v="SKU1004"/>
    <n v="2"/>
    <x v="0"/>
    <x v="3"/>
    <n v="791.19"/>
    <n v="791.19"/>
    <n v="1"/>
    <x v="66"/>
    <x v="15"/>
    <x v="0"/>
    <s v="Impulse Item,Extended Warranty,Impulse Item"/>
    <n v="103.53"/>
    <n v="894.72"/>
  </r>
  <r>
    <x v="2740"/>
    <n v="77"/>
    <x v="2"/>
    <x v="1"/>
    <x v="0"/>
    <x v="3"/>
    <s v="SKU1002"/>
    <n v="3"/>
    <x v="0"/>
    <x v="1"/>
    <n v="1976.24"/>
    <n v="247.03"/>
    <n v="8"/>
    <x v="66"/>
    <x v="15"/>
    <x v="2"/>
    <s v="Accessory,Accessory,Accessory"/>
    <n v="85.47"/>
    <n v="2061.71"/>
  </r>
  <r>
    <x v="2741"/>
    <n v="77"/>
    <x v="2"/>
    <x v="0"/>
    <x v="0"/>
    <x v="2"/>
    <s v="SWT567"/>
    <n v="2"/>
    <x v="1"/>
    <x v="3"/>
    <n v="3676"/>
    <n v="459.5"/>
    <n v="8"/>
    <x v="66"/>
    <x v="15"/>
    <x v="4"/>
    <s v="Extended Warranty, Extended Warranty, Extended Warranty"/>
    <n v="239.15"/>
    <n v="3915.15"/>
  </r>
  <r>
    <x v="2742"/>
    <n v="78"/>
    <x v="2"/>
    <x v="1"/>
    <x v="0"/>
    <x v="3"/>
    <s v="SKU1002"/>
    <n v="3"/>
    <x v="1"/>
    <x v="0"/>
    <n v="1976.24"/>
    <n v="247.03"/>
    <n v="8"/>
    <x v="66"/>
    <x v="15"/>
    <x v="2"/>
    <s v="Impulse Item,Impulse Item,Extended Warranty"/>
    <n v="64.94"/>
    <n v="2041.18"/>
  </r>
  <r>
    <x v="2743"/>
    <n v="19"/>
    <x v="0"/>
    <x v="1"/>
    <x v="0"/>
    <x v="0"/>
    <s v="SKU1001"/>
    <n v="5"/>
    <x v="1"/>
    <x v="1"/>
    <n v="186.75"/>
    <n v="20.75"/>
    <n v="9"/>
    <x v="67"/>
    <x v="15"/>
    <x v="0"/>
    <s v="Accessory,Extended Warranty"/>
    <n v="32.81"/>
    <n v="219.56"/>
  </r>
  <r>
    <x v="2744"/>
    <n v="19"/>
    <x v="0"/>
    <x v="0"/>
    <x v="0"/>
    <x v="0"/>
    <s v="SKU1004"/>
    <n v="2"/>
    <x v="1"/>
    <x v="3"/>
    <n v="1582.38"/>
    <n v="791.19"/>
    <n v="2"/>
    <x v="67"/>
    <x v="15"/>
    <x v="0"/>
    <s v="Accessory"/>
    <n v="43.21"/>
    <n v="1625.5900000000001"/>
  </r>
  <r>
    <x v="2745"/>
    <n v="19"/>
    <x v="0"/>
    <x v="0"/>
    <x v="0"/>
    <x v="4"/>
    <s v="HDP456"/>
    <n v="4"/>
    <x v="0"/>
    <x v="4"/>
    <n v="3611.8"/>
    <n v="361.18"/>
    <n v="10"/>
    <x v="67"/>
    <x v="15"/>
    <x v="3"/>
    <m/>
    <n v="0"/>
    <n v="3611.8"/>
  </r>
  <r>
    <x v="2746"/>
    <n v="23"/>
    <x v="0"/>
    <x v="0"/>
    <x v="0"/>
    <x v="3"/>
    <s v="TBL345"/>
    <n v="3"/>
    <x v="1"/>
    <x v="4"/>
    <n v="5504.87"/>
    <n v="786.41"/>
    <n v="7"/>
    <x v="67"/>
    <x v="15"/>
    <x v="3"/>
    <s v="Impulse Item"/>
    <n v="86.95"/>
    <n v="5591.82"/>
  </r>
  <r>
    <x v="2747"/>
    <n v="24"/>
    <x v="0"/>
    <x v="1"/>
    <x v="1"/>
    <x v="3"/>
    <s v="SKU1002"/>
    <n v="3"/>
    <x v="0"/>
    <x v="1"/>
    <n v="741.09"/>
    <n v="247.03"/>
    <n v="3"/>
    <x v="67"/>
    <x v="15"/>
    <x v="2"/>
    <s v="Accessory"/>
    <n v="27.67"/>
    <n v="768.76"/>
  </r>
  <r>
    <x v="2748"/>
    <n v="24"/>
    <x v="0"/>
    <x v="1"/>
    <x v="0"/>
    <x v="1"/>
    <s v="LTP123"/>
    <n v="4"/>
    <x v="1"/>
    <x v="1"/>
    <n v="2022.96"/>
    <n v="674.32"/>
    <n v="3"/>
    <x v="67"/>
    <x v="15"/>
    <x v="1"/>
    <s v="Accessory, Impulse Item"/>
    <n v="106.93"/>
    <n v="2129.89"/>
  </r>
  <r>
    <x v="1626"/>
    <n v="24"/>
    <x v="0"/>
    <x v="1"/>
    <x v="0"/>
    <x v="0"/>
    <s v="SMP234"/>
    <n v="5"/>
    <x v="1"/>
    <x v="1"/>
    <n v="4558.72"/>
    <n v="1139.68"/>
    <n v="4"/>
    <x v="67"/>
    <x v="15"/>
    <x v="1"/>
    <s v="Impulse Item, Impulse Item"/>
    <n v="98.29"/>
    <n v="4657.01"/>
  </r>
  <r>
    <x v="2749"/>
    <n v="24"/>
    <x v="0"/>
    <x v="1"/>
    <x v="1"/>
    <x v="0"/>
    <s v="SMP234"/>
    <n v="4"/>
    <x v="1"/>
    <x v="1"/>
    <n v="1139.68"/>
    <n v="1139.68"/>
    <n v="1"/>
    <x v="67"/>
    <x v="15"/>
    <x v="1"/>
    <s v="Accessory, Extended Warranty, Accessory"/>
    <n v="149.44999999999999"/>
    <n v="1289.1300000000001"/>
  </r>
  <r>
    <x v="2750"/>
    <n v="26"/>
    <x v="0"/>
    <x v="0"/>
    <x v="0"/>
    <x v="2"/>
    <s v="SWT567"/>
    <n v="1"/>
    <x v="0"/>
    <x v="1"/>
    <n v="3216.5"/>
    <n v="459.5"/>
    <n v="7"/>
    <x v="67"/>
    <x v="15"/>
    <x v="1"/>
    <s v="Accessory, Accessory, Impulse Item"/>
    <n v="123.12"/>
    <n v="3339.62"/>
  </r>
  <r>
    <x v="2751"/>
    <n v="27"/>
    <x v="0"/>
    <x v="0"/>
    <x v="1"/>
    <x v="4"/>
    <s v="HDP456"/>
    <n v="2"/>
    <x v="1"/>
    <x v="1"/>
    <n v="2528.2600000000002"/>
    <n v="361.18"/>
    <n v="7"/>
    <x v="67"/>
    <x v="15"/>
    <x v="1"/>
    <s v="Extended Warranty, Accessory, Impulse Item"/>
    <n v="197.51"/>
    <n v="2725.7700000000004"/>
  </r>
  <r>
    <x v="2752"/>
    <n v="29"/>
    <x v="0"/>
    <x v="0"/>
    <x v="0"/>
    <x v="0"/>
    <s v="SMP234"/>
    <n v="1"/>
    <x v="1"/>
    <x v="4"/>
    <n v="4558.72"/>
    <n v="1139.68"/>
    <n v="4"/>
    <x v="67"/>
    <x v="15"/>
    <x v="4"/>
    <s v="Accessory"/>
    <n v="82.33"/>
    <n v="4641.05"/>
  </r>
  <r>
    <x v="2753"/>
    <n v="31"/>
    <x v="0"/>
    <x v="0"/>
    <x v="0"/>
    <x v="3"/>
    <s v="SKU1002"/>
    <n v="3"/>
    <x v="0"/>
    <x v="2"/>
    <n v="741.09"/>
    <n v="247.03"/>
    <n v="3"/>
    <x v="67"/>
    <x v="15"/>
    <x v="0"/>
    <s v="Extended Warranty"/>
    <n v="22.88"/>
    <n v="763.97"/>
  </r>
  <r>
    <x v="1813"/>
    <n v="31"/>
    <x v="0"/>
    <x v="0"/>
    <x v="0"/>
    <x v="0"/>
    <s v="SKU1004"/>
    <n v="2"/>
    <x v="1"/>
    <x v="3"/>
    <n v="4747.1400000000003"/>
    <n v="791.19"/>
    <n v="6"/>
    <x v="67"/>
    <x v="15"/>
    <x v="0"/>
    <m/>
    <n v="0"/>
    <n v="4747.1400000000003"/>
  </r>
  <r>
    <x v="2754"/>
    <n v="37"/>
    <x v="1"/>
    <x v="0"/>
    <x v="0"/>
    <x v="3"/>
    <s v="SKU1002"/>
    <n v="3"/>
    <x v="0"/>
    <x v="2"/>
    <n v="2470.3000000000002"/>
    <n v="247.03"/>
    <n v="10"/>
    <x v="67"/>
    <x v="15"/>
    <x v="1"/>
    <s v="Extended Warranty"/>
    <n v="39.21"/>
    <n v="2509.5100000000002"/>
  </r>
  <r>
    <x v="2755"/>
    <n v="37"/>
    <x v="1"/>
    <x v="1"/>
    <x v="0"/>
    <x v="0"/>
    <s v="SMP234"/>
    <n v="3"/>
    <x v="1"/>
    <x v="1"/>
    <n v="6838.08"/>
    <n v="1139.68"/>
    <n v="6"/>
    <x v="67"/>
    <x v="15"/>
    <x v="3"/>
    <m/>
    <n v="0"/>
    <n v="6838.08"/>
  </r>
  <r>
    <x v="2756"/>
    <n v="39"/>
    <x v="1"/>
    <x v="0"/>
    <x v="1"/>
    <x v="1"/>
    <s v="SKU1005"/>
    <n v="3"/>
    <x v="1"/>
    <x v="2"/>
    <n v="2783.76"/>
    <n v="463.96"/>
    <n v="6"/>
    <x v="67"/>
    <x v="15"/>
    <x v="2"/>
    <s v="Impulse Item,Impulse Item,Extended Warranty"/>
    <n v="55.94"/>
    <n v="2839.7000000000003"/>
  </r>
  <r>
    <x v="2757"/>
    <n v="40"/>
    <x v="1"/>
    <x v="1"/>
    <x v="0"/>
    <x v="1"/>
    <s v="SKU1005"/>
    <n v="3"/>
    <x v="1"/>
    <x v="1"/>
    <n v="4175.6400000000003"/>
    <n v="463.96"/>
    <n v="9"/>
    <x v="67"/>
    <x v="15"/>
    <x v="1"/>
    <s v="Accessory,Extended Warranty"/>
    <n v="50.89"/>
    <n v="4226.5300000000007"/>
  </r>
  <r>
    <x v="2758"/>
    <n v="41"/>
    <x v="1"/>
    <x v="0"/>
    <x v="0"/>
    <x v="2"/>
    <s v="SWT567"/>
    <n v="3"/>
    <x v="1"/>
    <x v="1"/>
    <n v="1378.5"/>
    <n v="459.5"/>
    <n v="3"/>
    <x v="67"/>
    <x v="15"/>
    <x v="1"/>
    <m/>
    <n v="0"/>
    <n v="1378.5"/>
  </r>
  <r>
    <x v="2759"/>
    <n v="41"/>
    <x v="1"/>
    <x v="1"/>
    <x v="0"/>
    <x v="2"/>
    <s v="SWT567"/>
    <n v="5"/>
    <x v="0"/>
    <x v="4"/>
    <n v="919"/>
    <n v="459.5"/>
    <n v="2"/>
    <x v="67"/>
    <x v="15"/>
    <x v="3"/>
    <s v="Extended Warranty, Extended Warranty, Impulse Item"/>
    <n v="158.71"/>
    <n v="1077.71"/>
  </r>
  <r>
    <x v="2760"/>
    <n v="42"/>
    <x v="1"/>
    <x v="0"/>
    <x v="0"/>
    <x v="1"/>
    <s v="SKU1005"/>
    <n v="3"/>
    <x v="1"/>
    <x v="0"/>
    <n v="2783.76"/>
    <n v="463.96"/>
    <n v="6"/>
    <x v="67"/>
    <x v="15"/>
    <x v="2"/>
    <m/>
    <n v="0"/>
    <n v="2783.76"/>
  </r>
  <r>
    <x v="2761"/>
    <n v="42"/>
    <x v="1"/>
    <x v="1"/>
    <x v="0"/>
    <x v="3"/>
    <s v="TBL345"/>
    <n v="3"/>
    <x v="1"/>
    <x v="3"/>
    <n v="7077.69"/>
    <n v="786.41"/>
    <n v="9"/>
    <x v="67"/>
    <x v="15"/>
    <x v="4"/>
    <s v="Extended Warranty, Extended Warranty"/>
    <n v="82.4"/>
    <n v="7160.0899999999992"/>
  </r>
  <r>
    <x v="2138"/>
    <n v="42"/>
    <x v="1"/>
    <x v="1"/>
    <x v="1"/>
    <x v="2"/>
    <s v="SWT567"/>
    <n v="2"/>
    <x v="0"/>
    <x v="1"/>
    <n v="3676"/>
    <n v="459.5"/>
    <n v="8"/>
    <x v="67"/>
    <x v="15"/>
    <x v="3"/>
    <m/>
    <n v="0"/>
    <n v="3676"/>
  </r>
  <r>
    <x v="2762"/>
    <n v="45"/>
    <x v="1"/>
    <x v="1"/>
    <x v="1"/>
    <x v="3"/>
    <s v="TBL345"/>
    <n v="3"/>
    <x v="1"/>
    <x v="4"/>
    <n v="3145.64"/>
    <n v="786.41"/>
    <n v="4"/>
    <x v="67"/>
    <x v="15"/>
    <x v="3"/>
    <s v="Impulse Item"/>
    <n v="20.5"/>
    <n v="3166.14"/>
  </r>
  <r>
    <x v="2763"/>
    <n v="46"/>
    <x v="1"/>
    <x v="0"/>
    <x v="0"/>
    <x v="2"/>
    <s v="SKU1003"/>
    <n v="3"/>
    <x v="1"/>
    <x v="3"/>
    <n v="2534.4899999999998"/>
    <n v="844.83"/>
    <n v="3"/>
    <x v="67"/>
    <x v="15"/>
    <x v="1"/>
    <s v="Impulse Item,Accessory,Extended Warranty"/>
    <n v="93.77"/>
    <n v="2628.2599999999998"/>
  </r>
  <r>
    <x v="2764"/>
    <n v="46"/>
    <x v="1"/>
    <x v="0"/>
    <x v="0"/>
    <x v="0"/>
    <s v="SMP234"/>
    <n v="1"/>
    <x v="1"/>
    <x v="3"/>
    <n v="3419.04"/>
    <n v="1139.68"/>
    <n v="3"/>
    <x v="67"/>
    <x v="15"/>
    <x v="3"/>
    <s v="Impulse Item, Accessory, Impulse Item"/>
    <n v="96.89"/>
    <n v="3515.93"/>
  </r>
  <r>
    <x v="2765"/>
    <n v="47"/>
    <x v="1"/>
    <x v="1"/>
    <x v="0"/>
    <x v="2"/>
    <s v="SWT567"/>
    <n v="3"/>
    <x v="1"/>
    <x v="1"/>
    <n v="1838"/>
    <n v="459.5"/>
    <n v="4"/>
    <x v="67"/>
    <x v="15"/>
    <x v="4"/>
    <s v="Accessory, Accessory"/>
    <n v="142.9"/>
    <n v="1980.9"/>
  </r>
  <r>
    <x v="2766"/>
    <n v="47"/>
    <x v="1"/>
    <x v="1"/>
    <x v="0"/>
    <x v="2"/>
    <s v="SWT567"/>
    <n v="2"/>
    <x v="0"/>
    <x v="1"/>
    <n v="1838"/>
    <n v="459.5"/>
    <n v="4"/>
    <x v="67"/>
    <x v="15"/>
    <x v="3"/>
    <s v="Extended Warranty"/>
    <n v="52.78"/>
    <n v="1890.78"/>
  </r>
  <r>
    <x v="1236"/>
    <n v="48"/>
    <x v="1"/>
    <x v="0"/>
    <x v="1"/>
    <x v="1"/>
    <s v="SKU1005"/>
    <n v="3"/>
    <x v="1"/>
    <x v="2"/>
    <n v="3711.68"/>
    <n v="463.96"/>
    <n v="8"/>
    <x v="67"/>
    <x v="15"/>
    <x v="2"/>
    <s v="Accessory"/>
    <n v="40.36"/>
    <n v="3752.04"/>
  </r>
  <r>
    <x v="2767"/>
    <n v="49"/>
    <x v="1"/>
    <x v="0"/>
    <x v="1"/>
    <x v="2"/>
    <s v="SKU1003"/>
    <n v="3"/>
    <x v="0"/>
    <x v="3"/>
    <n v="7603.47"/>
    <n v="844.83"/>
    <n v="9"/>
    <x v="67"/>
    <x v="15"/>
    <x v="0"/>
    <s v="Extended Warranty,Extended Warranty,Impulse Item"/>
    <n v="95.53"/>
    <n v="7699"/>
  </r>
  <r>
    <x v="2768"/>
    <n v="49"/>
    <x v="1"/>
    <x v="0"/>
    <x v="1"/>
    <x v="0"/>
    <s v="SKU1004"/>
    <n v="2"/>
    <x v="0"/>
    <x v="0"/>
    <n v="1582.38"/>
    <n v="791.19"/>
    <n v="2"/>
    <x v="67"/>
    <x v="15"/>
    <x v="2"/>
    <s v="Extended Warranty,Extended Warranty"/>
    <n v="83.21"/>
    <n v="1665.5900000000001"/>
  </r>
  <r>
    <x v="2769"/>
    <n v="50"/>
    <x v="1"/>
    <x v="0"/>
    <x v="0"/>
    <x v="3"/>
    <s v="TBL345"/>
    <n v="4"/>
    <x v="1"/>
    <x v="1"/>
    <n v="5504.87"/>
    <n v="786.41"/>
    <n v="7"/>
    <x v="67"/>
    <x v="15"/>
    <x v="4"/>
    <m/>
    <n v="0"/>
    <n v="5504.87"/>
  </r>
  <r>
    <x v="2770"/>
    <n v="51"/>
    <x v="1"/>
    <x v="0"/>
    <x v="0"/>
    <x v="3"/>
    <s v="TBL345"/>
    <n v="4"/>
    <x v="0"/>
    <x v="1"/>
    <n v="3145.64"/>
    <n v="786.41"/>
    <n v="4"/>
    <x v="67"/>
    <x v="15"/>
    <x v="4"/>
    <s v="Accessory"/>
    <n v="73.05"/>
    <n v="3218.69"/>
  </r>
  <r>
    <x v="2771"/>
    <n v="52"/>
    <x v="1"/>
    <x v="0"/>
    <x v="0"/>
    <x v="0"/>
    <s v="SKU1001"/>
    <n v="5"/>
    <x v="0"/>
    <x v="2"/>
    <n v="20.75"/>
    <n v="20.75"/>
    <n v="1"/>
    <x v="67"/>
    <x v="15"/>
    <x v="1"/>
    <m/>
    <n v="0"/>
    <n v="20.75"/>
  </r>
  <r>
    <x v="2772"/>
    <n v="53"/>
    <x v="1"/>
    <x v="1"/>
    <x v="1"/>
    <x v="2"/>
    <s v="SKU1003"/>
    <n v="3"/>
    <x v="1"/>
    <x v="0"/>
    <n v="844.83"/>
    <n v="844.83"/>
    <n v="1"/>
    <x v="67"/>
    <x v="15"/>
    <x v="2"/>
    <s v="Impulse Item,Extended Warranty,Extended Warranty"/>
    <n v="139.51"/>
    <n v="984.34"/>
  </r>
  <r>
    <x v="2773"/>
    <n v="53"/>
    <x v="1"/>
    <x v="1"/>
    <x v="0"/>
    <x v="3"/>
    <s v="TBL345"/>
    <n v="5"/>
    <x v="1"/>
    <x v="4"/>
    <n v="6291.28"/>
    <n v="786.41"/>
    <n v="8"/>
    <x v="67"/>
    <x v="15"/>
    <x v="4"/>
    <s v="Accessory, Accessory, Accessory"/>
    <n v="234.88"/>
    <n v="6526.16"/>
  </r>
  <r>
    <x v="2774"/>
    <n v="53"/>
    <x v="1"/>
    <x v="1"/>
    <x v="0"/>
    <x v="4"/>
    <s v="HDP456"/>
    <n v="2"/>
    <x v="0"/>
    <x v="3"/>
    <n v="3250.62"/>
    <n v="361.18"/>
    <n v="9"/>
    <x v="67"/>
    <x v="15"/>
    <x v="4"/>
    <s v="Extended Warranty, Accessory, Impulse Item"/>
    <n v="152.97"/>
    <n v="3403.5899999999997"/>
  </r>
  <r>
    <x v="2775"/>
    <n v="53"/>
    <x v="1"/>
    <x v="0"/>
    <x v="0"/>
    <x v="4"/>
    <s v="HDP456"/>
    <n v="1"/>
    <x v="1"/>
    <x v="4"/>
    <n v="3250.62"/>
    <n v="361.18"/>
    <n v="9"/>
    <x v="67"/>
    <x v="15"/>
    <x v="3"/>
    <s v="Extended Warranty, Impulse Item"/>
    <n v="79.08"/>
    <n v="3329.7"/>
  </r>
  <r>
    <x v="2776"/>
    <n v="57"/>
    <x v="2"/>
    <x v="1"/>
    <x v="1"/>
    <x v="2"/>
    <s v="SKU1003"/>
    <n v="3"/>
    <x v="1"/>
    <x v="0"/>
    <n v="4224.1499999999996"/>
    <n v="844.83"/>
    <n v="5"/>
    <x v="67"/>
    <x v="15"/>
    <x v="1"/>
    <s v="Accessory"/>
    <n v="37.78"/>
    <n v="4261.9299999999994"/>
  </r>
  <r>
    <x v="2777"/>
    <n v="57"/>
    <x v="2"/>
    <x v="1"/>
    <x v="0"/>
    <x v="2"/>
    <s v="SKU1003"/>
    <n v="3"/>
    <x v="1"/>
    <x v="1"/>
    <n v="6758.64"/>
    <n v="844.83"/>
    <n v="8"/>
    <x v="67"/>
    <x v="15"/>
    <x v="0"/>
    <s v="Accessory,Accessory,Accessory"/>
    <n v="65.03"/>
    <n v="6823.67"/>
  </r>
  <r>
    <x v="2778"/>
    <n v="57"/>
    <x v="2"/>
    <x v="0"/>
    <x v="0"/>
    <x v="0"/>
    <s v="SMP234"/>
    <n v="4"/>
    <x v="0"/>
    <x v="4"/>
    <n v="7977.76"/>
    <n v="1139.68"/>
    <n v="7"/>
    <x v="67"/>
    <x v="15"/>
    <x v="3"/>
    <s v="Accessory"/>
    <n v="85.48"/>
    <n v="8063.24"/>
  </r>
  <r>
    <x v="2779"/>
    <n v="58"/>
    <x v="2"/>
    <x v="0"/>
    <x v="0"/>
    <x v="1"/>
    <s v="SKU1005"/>
    <n v="3"/>
    <x v="0"/>
    <x v="3"/>
    <n v="927.92"/>
    <n v="463.96"/>
    <n v="2"/>
    <x v="67"/>
    <x v="15"/>
    <x v="2"/>
    <s v="Impulse Item,Impulse Item"/>
    <n v="75.58"/>
    <n v="1003.5"/>
  </r>
  <r>
    <x v="2780"/>
    <n v="58"/>
    <x v="2"/>
    <x v="0"/>
    <x v="1"/>
    <x v="0"/>
    <s v="SKU1001"/>
    <n v="5"/>
    <x v="1"/>
    <x v="2"/>
    <n v="20.75"/>
    <n v="20.75"/>
    <n v="1"/>
    <x v="67"/>
    <x v="15"/>
    <x v="0"/>
    <s v="Extended Warranty,Extended Warranty"/>
    <n v="52.07"/>
    <n v="72.819999999999993"/>
  </r>
  <r>
    <x v="2781"/>
    <n v="58"/>
    <x v="2"/>
    <x v="0"/>
    <x v="0"/>
    <x v="2"/>
    <s v="SWT567"/>
    <n v="2"/>
    <x v="0"/>
    <x v="4"/>
    <n v="2757"/>
    <n v="459.5"/>
    <n v="6"/>
    <x v="67"/>
    <x v="15"/>
    <x v="3"/>
    <m/>
    <n v="0"/>
    <n v="2757"/>
  </r>
  <r>
    <x v="2782"/>
    <n v="59"/>
    <x v="2"/>
    <x v="0"/>
    <x v="0"/>
    <x v="2"/>
    <s v="SWT567"/>
    <n v="5"/>
    <x v="1"/>
    <x v="3"/>
    <n v="2297.5"/>
    <n v="459.5"/>
    <n v="5"/>
    <x v="67"/>
    <x v="15"/>
    <x v="3"/>
    <s v="Extended Warranty, Extended Warranty"/>
    <n v="104.27"/>
    <n v="2401.77"/>
  </r>
  <r>
    <x v="2783"/>
    <n v="63"/>
    <x v="2"/>
    <x v="0"/>
    <x v="0"/>
    <x v="1"/>
    <s v="SKU1005"/>
    <n v="3"/>
    <x v="1"/>
    <x v="3"/>
    <n v="927.92"/>
    <n v="463.96"/>
    <n v="2"/>
    <x v="67"/>
    <x v="15"/>
    <x v="1"/>
    <m/>
    <n v="0"/>
    <n v="927.92"/>
  </r>
  <r>
    <x v="2784"/>
    <n v="65"/>
    <x v="2"/>
    <x v="1"/>
    <x v="0"/>
    <x v="0"/>
    <s v="SKU1004"/>
    <n v="2"/>
    <x v="0"/>
    <x v="0"/>
    <n v="5538.33"/>
    <n v="791.19"/>
    <n v="7"/>
    <x v="67"/>
    <x v="15"/>
    <x v="1"/>
    <s v="Extended Warranty"/>
    <n v="14.49"/>
    <n v="5552.82"/>
  </r>
  <r>
    <x v="2785"/>
    <n v="69"/>
    <x v="2"/>
    <x v="1"/>
    <x v="0"/>
    <x v="0"/>
    <s v="SMP234"/>
    <n v="3"/>
    <x v="0"/>
    <x v="4"/>
    <n v="3419.04"/>
    <n v="1139.68"/>
    <n v="3"/>
    <x v="67"/>
    <x v="15"/>
    <x v="4"/>
    <s v="Extended Warranty"/>
    <n v="47.32"/>
    <n v="3466.36"/>
  </r>
  <r>
    <x v="2786"/>
    <n v="69"/>
    <x v="2"/>
    <x v="1"/>
    <x v="0"/>
    <x v="4"/>
    <s v="HDP456"/>
    <n v="1"/>
    <x v="1"/>
    <x v="4"/>
    <n v="1805.9"/>
    <n v="361.18"/>
    <n v="5"/>
    <x v="67"/>
    <x v="15"/>
    <x v="1"/>
    <s v="Extended Warranty"/>
    <n v="83.74"/>
    <n v="1889.64"/>
  </r>
  <r>
    <x v="2787"/>
    <n v="70"/>
    <x v="2"/>
    <x v="1"/>
    <x v="0"/>
    <x v="3"/>
    <s v="TBL345"/>
    <n v="2"/>
    <x v="0"/>
    <x v="4"/>
    <n v="5504.87"/>
    <n v="786.41"/>
    <n v="7"/>
    <x v="67"/>
    <x v="15"/>
    <x v="4"/>
    <s v="Accessory"/>
    <n v="19.91"/>
    <n v="5524.78"/>
  </r>
  <r>
    <x v="2788"/>
    <n v="70"/>
    <x v="2"/>
    <x v="0"/>
    <x v="0"/>
    <x v="1"/>
    <s v="LTP123"/>
    <n v="4"/>
    <x v="1"/>
    <x v="1"/>
    <n v="2022.96"/>
    <n v="674.32"/>
    <n v="3"/>
    <x v="67"/>
    <x v="15"/>
    <x v="3"/>
    <m/>
    <n v="0"/>
    <n v="2022.96"/>
  </r>
  <r>
    <x v="2789"/>
    <n v="71"/>
    <x v="2"/>
    <x v="0"/>
    <x v="1"/>
    <x v="0"/>
    <s v="SMP234"/>
    <n v="2"/>
    <x v="0"/>
    <x v="1"/>
    <n v="7977.76"/>
    <n v="1139.68"/>
    <n v="7"/>
    <x v="67"/>
    <x v="15"/>
    <x v="3"/>
    <s v="Accessory"/>
    <n v="45.39"/>
    <n v="8023.1500000000005"/>
  </r>
  <r>
    <x v="2790"/>
    <n v="72"/>
    <x v="2"/>
    <x v="1"/>
    <x v="0"/>
    <x v="2"/>
    <s v="SWT567"/>
    <n v="5"/>
    <x v="1"/>
    <x v="4"/>
    <n v="2297.5"/>
    <n v="459.5"/>
    <n v="5"/>
    <x v="67"/>
    <x v="15"/>
    <x v="1"/>
    <s v="Extended Warranty, Extended Warranty"/>
    <n v="91.32"/>
    <n v="2388.8200000000002"/>
  </r>
  <r>
    <x v="2594"/>
    <n v="73"/>
    <x v="2"/>
    <x v="0"/>
    <x v="0"/>
    <x v="0"/>
    <s v="SKU1004"/>
    <n v="2"/>
    <x v="1"/>
    <x v="2"/>
    <n v="2373.5700000000002"/>
    <n v="791.19"/>
    <n v="3"/>
    <x v="67"/>
    <x v="15"/>
    <x v="2"/>
    <m/>
    <n v="0"/>
    <n v="2373.5700000000002"/>
  </r>
  <r>
    <x v="2791"/>
    <n v="73"/>
    <x v="2"/>
    <x v="1"/>
    <x v="1"/>
    <x v="1"/>
    <s v="SKU1005"/>
    <n v="3"/>
    <x v="1"/>
    <x v="2"/>
    <n v="4639.6000000000004"/>
    <n v="463.96"/>
    <n v="10"/>
    <x v="67"/>
    <x v="15"/>
    <x v="1"/>
    <s v="Extended Warranty,Extended Warranty"/>
    <n v="81.8"/>
    <n v="4721.4000000000005"/>
  </r>
  <r>
    <x v="2792"/>
    <n v="76"/>
    <x v="2"/>
    <x v="0"/>
    <x v="0"/>
    <x v="3"/>
    <s v="TBL345"/>
    <n v="5"/>
    <x v="0"/>
    <x v="4"/>
    <n v="3145.64"/>
    <n v="786.41"/>
    <n v="4"/>
    <x v="67"/>
    <x v="15"/>
    <x v="4"/>
    <m/>
    <n v="0"/>
    <n v="3145.64"/>
  </r>
  <r>
    <x v="2793"/>
    <n v="77"/>
    <x v="2"/>
    <x v="1"/>
    <x v="1"/>
    <x v="3"/>
    <s v="SKU1002"/>
    <n v="3"/>
    <x v="0"/>
    <x v="3"/>
    <n v="1729.21"/>
    <n v="247.03"/>
    <n v="7"/>
    <x v="67"/>
    <x v="15"/>
    <x v="1"/>
    <s v="Impulse Item,Extended Warranty,Impulse Item"/>
    <n v="63.3"/>
    <n v="1792.51"/>
  </r>
  <r>
    <x v="2794"/>
    <n v="78"/>
    <x v="2"/>
    <x v="1"/>
    <x v="0"/>
    <x v="1"/>
    <s v="LTP123"/>
    <n v="4"/>
    <x v="1"/>
    <x v="3"/>
    <n v="4045.92"/>
    <n v="674.32"/>
    <n v="6"/>
    <x v="67"/>
    <x v="15"/>
    <x v="3"/>
    <s v="Accessory"/>
    <n v="11.77"/>
    <n v="4057.69"/>
  </r>
  <r>
    <x v="2795"/>
    <n v="78"/>
    <x v="2"/>
    <x v="0"/>
    <x v="0"/>
    <x v="4"/>
    <s v="HDP456"/>
    <n v="3"/>
    <x v="1"/>
    <x v="4"/>
    <n v="3611.8"/>
    <n v="361.18"/>
    <n v="10"/>
    <x v="67"/>
    <x v="15"/>
    <x v="4"/>
    <s v="Extended Warranty, Impulse Item"/>
    <n v="93.14"/>
    <n v="3704.94"/>
  </r>
  <r>
    <x v="2796"/>
    <n v="18"/>
    <x v="0"/>
    <x v="0"/>
    <x v="0"/>
    <x v="0"/>
    <s v="SKU1004"/>
    <n v="2"/>
    <x v="1"/>
    <x v="0"/>
    <n v="7911.9"/>
    <n v="791.19"/>
    <n v="10"/>
    <x v="68"/>
    <x v="15"/>
    <x v="0"/>
    <s v="Extended Warranty,Extended Warranty"/>
    <n v="72.400000000000006"/>
    <n v="7984.2999999999993"/>
  </r>
  <r>
    <x v="2797"/>
    <n v="19"/>
    <x v="0"/>
    <x v="1"/>
    <x v="1"/>
    <x v="3"/>
    <s v="SKU1002"/>
    <n v="3"/>
    <x v="1"/>
    <x v="1"/>
    <n v="494.06"/>
    <n v="247.03"/>
    <n v="2"/>
    <x v="68"/>
    <x v="15"/>
    <x v="0"/>
    <s v="Extended Warranty,Accessory"/>
    <n v="44.39"/>
    <n v="538.45000000000005"/>
  </r>
  <r>
    <x v="2744"/>
    <n v="19"/>
    <x v="0"/>
    <x v="0"/>
    <x v="0"/>
    <x v="0"/>
    <s v="SKU1001"/>
    <n v="5"/>
    <x v="1"/>
    <x v="1"/>
    <n v="207.5"/>
    <n v="20.75"/>
    <n v="10"/>
    <x v="68"/>
    <x v="15"/>
    <x v="0"/>
    <m/>
    <n v="0"/>
    <n v="207.5"/>
  </r>
  <r>
    <x v="2798"/>
    <n v="19"/>
    <x v="0"/>
    <x v="1"/>
    <x v="0"/>
    <x v="1"/>
    <s v="LTP123"/>
    <n v="1"/>
    <x v="1"/>
    <x v="3"/>
    <n v="674.32"/>
    <n v="674.32"/>
    <n v="1"/>
    <x v="68"/>
    <x v="15"/>
    <x v="3"/>
    <s v="Accessory, Extended Warranty"/>
    <n v="87.83"/>
    <n v="762.15000000000009"/>
  </r>
  <r>
    <x v="2601"/>
    <n v="20"/>
    <x v="0"/>
    <x v="1"/>
    <x v="1"/>
    <x v="1"/>
    <s v="SKU1005"/>
    <n v="3"/>
    <x v="1"/>
    <x v="2"/>
    <n v="4639.6000000000004"/>
    <n v="463.96"/>
    <n v="10"/>
    <x v="68"/>
    <x v="15"/>
    <x v="1"/>
    <m/>
    <n v="0"/>
    <n v="4639.6000000000004"/>
  </r>
  <r>
    <x v="804"/>
    <n v="21"/>
    <x v="0"/>
    <x v="0"/>
    <x v="0"/>
    <x v="0"/>
    <s v="SKU1001"/>
    <n v="5"/>
    <x v="1"/>
    <x v="2"/>
    <n v="103.75"/>
    <n v="20.75"/>
    <n v="5"/>
    <x v="68"/>
    <x v="15"/>
    <x v="1"/>
    <s v="Impulse Item"/>
    <n v="20.059999999999999"/>
    <n v="123.81"/>
  </r>
  <r>
    <x v="2799"/>
    <n v="23"/>
    <x v="0"/>
    <x v="0"/>
    <x v="0"/>
    <x v="0"/>
    <s v="SKU1004"/>
    <n v="2"/>
    <x v="0"/>
    <x v="2"/>
    <n v="791.19"/>
    <n v="791.19"/>
    <n v="1"/>
    <x v="68"/>
    <x v="15"/>
    <x v="1"/>
    <m/>
    <n v="0"/>
    <n v="791.19"/>
  </r>
  <r>
    <x v="2800"/>
    <n v="23"/>
    <x v="0"/>
    <x v="0"/>
    <x v="0"/>
    <x v="3"/>
    <s v="SKU1002"/>
    <n v="3"/>
    <x v="0"/>
    <x v="2"/>
    <n v="2470.3000000000002"/>
    <n v="247.03"/>
    <n v="10"/>
    <x v="68"/>
    <x v="15"/>
    <x v="1"/>
    <s v="Impulse Item,Extended Warranty"/>
    <n v="47.88"/>
    <n v="2518.1800000000003"/>
  </r>
  <r>
    <x v="2801"/>
    <n v="25"/>
    <x v="0"/>
    <x v="1"/>
    <x v="0"/>
    <x v="1"/>
    <s v="SKU1005"/>
    <n v="3"/>
    <x v="0"/>
    <x v="3"/>
    <n v="2783.76"/>
    <n v="463.96"/>
    <n v="6"/>
    <x v="68"/>
    <x v="15"/>
    <x v="2"/>
    <m/>
    <n v="0"/>
    <n v="2783.76"/>
  </r>
  <r>
    <x v="1211"/>
    <n v="25"/>
    <x v="0"/>
    <x v="0"/>
    <x v="0"/>
    <x v="4"/>
    <s v="HDP456"/>
    <n v="2"/>
    <x v="1"/>
    <x v="3"/>
    <n v="2528.2600000000002"/>
    <n v="361.18"/>
    <n v="7"/>
    <x v="68"/>
    <x v="15"/>
    <x v="3"/>
    <s v="Impulse Item, Impulse Item, Extended Warranty"/>
    <n v="155.84"/>
    <n v="2684.1000000000004"/>
  </r>
  <r>
    <x v="2560"/>
    <n v="25"/>
    <x v="0"/>
    <x v="1"/>
    <x v="0"/>
    <x v="4"/>
    <s v="HDP456"/>
    <n v="3"/>
    <x v="0"/>
    <x v="3"/>
    <n v="2167.08"/>
    <n v="361.18"/>
    <n v="6"/>
    <x v="68"/>
    <x v="15"/>
    <x v="1"/>
    <s v="Impulse Item"/>
    <n v="85"/>
    <n v="2252.08"/>
  </r>
  <r>
    <x v="2802"/>
    <n v="27"/>
    <x v="0"/>
    <x v="1"/>
    <x v="0"/>
    <x v="1"/>
    <s v="LTP123"/>
    <n v="4"/>
    <x v="1"/>
    <x v="4"/>
    <n v="5394.56"/>
    <n v="674.32"/>
    <n v="8"/>
    <x v="68"/>
    <x v="15"/>
    <x v="3"/>
    <s v="Extended Warranty, Extended Warranty, Impulse Item"/>
    <n v="120.71"/>
    <n v="5515.27"/>
  </r>
  <r>
    <x v="2803"/>
    <n v="28"/>
    <x v="0"/>
    <x v="1"/>
    <x v="0"/>
    <x v="0"/>
    <s v="SKU1004"/>
    <n v="2"/>
    <x v="1"/>
    <x v="1"/>
    <n v="2373.5700000000002"/>
    <n v="791.19"/>
    <n v="3"/>
    <x v="68"/>
    <x v="15"/>
    <x v="2"/>
    <m/>
    <n v="0"/>
    <n v="2373.5700000000002"/>
  </r>
  <r>
    <x v="2804"/>
    <n v="28"/>
    <x v="0"/>
    <x v="1"/>
    <x v="0"/>
    <x v="1"/>
    <s v="LTP123"/>
    <n v="5"/>
    <x v="1"/>
    <x v="3"/>
    <n v="2022.96"/>
    <n v="674.32"/>
    <n v="3"/>
    <x v="68"/>
    <x v="15"/>
    <x v="4"/>
    <s v="Extended Warranty"/>
    <n v="67"/>
    <n v="2089.96"/>
  </r>
  <r>
    <x v="2805"/>
    <n v="28"/>
    <x v="0"/>
    <x v="0"/>
    <x v="0"/>
    <x v="4"/>
    <s v="HDP456"/>
    <n v="3"/>
    <x v="1"/>
    <x v="1"/>
    <n v="361.18"/>
    <n v="361.18"/>
    <n v="1"/>
    <x v="68"/>
    <x v="15"/>
    <x v="4"/>
    <s v="Accessory, Extended Warranty"/>
    <n v="83.8"/>
    <n v="444.98"/>
  </r>
  <r>
    <x v="2806"/>
    <n v="30"/>
    <x v="0"/>
    <x v="0"/>
    <x v="0"/>
    <x v="0"/>
    <s v="SKU1001"/>
    <n v="5"/>
    <x v="1"/>
    <x v="1"/>
    <n v="83"/>
    <n v="20.75"/>
    <n v="4"/>
    <x v="68"/>
    <x v="15"/>
    <x v="0"/>
    <s v="Extended Warranty,Extended Warranty"/>
    <n v="56.18"/>
    <n v="139.18"/>
  </r>
  <r>
    <x v="2807"/>
    <n v="31"/>
    <x v="0"/>
    <x v="1"/>
    <x v="1"/>
    <x v="2"/>
    <s v="SKU1003"/>
    <n v="3"/>
    <x v="1"/>
    <x v="3"/>
    <n v="844.83"/>
    <n v="844.83"/>
    <n v="1"/>
    <x v="68"/>
    <x v="15"/>
    <x v="2"/>
    <m/>
    <n v="0"/>
    <n v="844.83"/>
  </r>
  <r>
    <x v="2808"/>
    <n v="31"/>
    <x v="0"/>
    <x v="0"/>
    <x v="0"/>
    <x v="2"/>
    <s v="SWT567"/>
    <n v="3"/>
    <x v="0"/>
    <x v="4"/>
    <n v="2757"/>
    <n v="459.5"/>
    <n v="6"/>
    <x v="68"/>
    <x v="15"/>
    <x v="3"/>
    <s v="Extended Warranty"/>
    <n v="67.260000000000005"/>
    <n v="2824.26"/>
  </r>
  <r>
    <x v="2809"/>
    <n v="33"/>
    <x v="0"/>
    <x v="0"/>
    <x v="1"/>
    <x v="4"/>
    <s v="HDP456"/>
    <n v="3"/>
    <x v="1"/>
    <x v="3"/>
    <n v="1805.9"/>
    <n v="361.18"/>
    <n v="5"/>
    <x v="68"/>
    <x v="15"/>
    <x v="1"/>
    <s v="Extended Warranty, Impulse Item, Accessory"/>
    <n v="209.15"/>
    <n v="2015.0500000000002"/>
  </r>
  <r>
    <x v="2311"/>
    <n v="33"/>
    <x v="0"/>
    <x v="0"/>
    <x v="1"/>
    <x v="1"/>
    <s v="LTP123"/>
    <n v="4"/>
    <x v="1"/>
    <x v="4"/>
    <n v="2022.96"/>
    <n v="674.32"/>
    <n v="3"/>
    <x v="68"/>
    <x v="15"/>
    <x v="4"/>
    <s v="Extended Warranty, Impulse Item, Accessory"/>
    <n v="115.08"/>
    <n v="2138.04"/>
  </r>
  <r>
    <x v="2810"/>
    <n v="35"/>
    <x v="0"/>
    <x v="1"/>
    <x v="0"/>
    <x v="0"/>
    <s v="SKU1001"/>
    <n v="5"/>
    <x v="1"/>
    <x v="2"/>
    <n v="83"/>
    <n v="20.75"/>
    <n v="4"/>
    <x v="68"/>
    <x v="15"/>
    <x v="2"/>
    <s v="Accessory,Impulse Item,Impulse Item"/>
    <n v="56.24"/>
    <n v="139.24"/>
  </r>
  <r>
    <x v="2811"/>
    <n v="35"/>
    <x v="0"/>
    <x v="0"/>
    <x v="0"/>
    <x v="0"/>
    <s v="SMP234"/>
    <n v="4"/>
    <x v="1"/>
    <x v="4"/>
    <n v="10257.120000000001"/>
    <n v="1139.68"/>
    <n v="9"/>
    <x v="68"/>
    <x v="15"/>
    <x v="1"/>
    <s v="Extended Warranty, Extended Warranty"/>
    <n v="111.36"/>
    <n v="10368.480000000001"/>
  </r>
  <r>
    <x v="2812"/>
    <n v="35"/>
    <x v="0"/>
    <x v="1"/>
    <x v="0"/>
    <x v="1"/>
    <s v="LTP123"/>
    <n v="1"/>
    <x v="0"/>
    <x v="1"/>
    <n v="674.32"/>
    <n v="674.32"/>
    <n v="1"/>
    <x v="68"/>
    <x v="15"/>
    <x v="3"/>
    <s v="Accessory, Extended Warranty"/>
    <n v="83.03"/>
    <n v="757.35"/>
  </r>
  <r>
    <x v="738"/>
    <n v="37"/>
    <x v="1"/>
    <x v="1"/>
    <x v="0"/>
    <x v="0"/>
    <s v="SKU1004"/>
    <n v="2"/>
    <x v="1"/>
    <x v="2"/>
    <n v="7911.9"/>
    <n v="791.19"/>
    <n v="10"/>
    <x v="68"/>
    <x v="15"/>
    <x v="2"/>
    <s v="Impulse Item,Impulse Item,Accessory"/>
    <n v="92.18"/>
    <n v="8004.08"/>
  </r>
  <r>
    <x v="2813"/>
    <n v="37"/>
    <x v="1"/>
    <x v="0"/>
    <x v="1"/>
    <x v="2"/>
    <s v="SWT567"/>
    <n v="5"/>
    <x v="0"/>
    <x v="1"/>
    <n v="3216.5"/>
    <n v="459.5"/>
    <n v="7"/>
    <x v="68"/>
    <x v="15"/>
    <x v="1"/>
    <m/>
    <n v="0"/>
    <n v="3216.5"/>
  </r>
  <r>
    <x v="2814"/>
    <n v="37"/>
    <x v="1"/>
    <x v="0"/>
    <x v="0"/>
    <x v="0"/>
    <s v="SMP234"/>
    <n v="4"/>
    <x v="1"/>
    <x v="3"/>
    <n v="2279.36"/>
    <n v="1139.68"/>
    <n v="2"/>
    <x v="68"/>
    <x v="15"/>
    <x v="1"/>
    <s v="Impulse Item"/>
    <n v="85.25"/>
    <n v="2364.61"/>
  </r>
  <r>
    <x v="2815"/>
    <n v="38"/>
    <x v="1"/>
    <x v="0"/>
    <x v="1"/>
    <x v="3"/>
    <s v="SKU1002"/>
    <n v="3"/>
    <x v="1"/>
    <x v="2"/>
    <n v="2470.3000000000002"/>
    <n v="247.03"/>
    <n v="10"/>
    <x v="68"/>
    <x v="15"/>
    <x v="1"/>
    <s v="Extended Warranty"/>
    <n v="11.38"/>
    <n v="2481.6800000000003"/>
  </r>
  <r>
    <x v="2816"/>
    <n v="38"/>
    <x v="1"/>
    <x v="1"/>
    <x v="0"/>
    <x v="4"/>
    <s v="HDP456"/>
    <n v="4"/>
    <x v="1"/>
    <x v="1"/>
    <n v="3611.8"/>
    <n v="361.18"/>
    <n v="10"/>
    <x v="68"/>
    <x v="15"/>
    <x v="4"/>
    <s v="Accessory, Accessory"/>
    <n v="87.61"/>
    <n v="3699.4100000000003"/>
  </r>
  <r>
    <x v="2817"/>
    <n v="39"/>
    <x v="1"/>
    <x v="1"/>
    <x v="0"/>
    <x v="4"/>
    <s v="HDP456"/>
    <n v="2"/>
    <x v="1"/>
    <x v="4"/>
    <n v="3250.62"/>
    <n v="361.18"/>
    <n v="9"/>
    <x v="68"/>
    <x v="15"/>
    <x v="3"/>
    <s v="Accessory, Extended Warranty"/>
    <n v="47.66"/>
    <n v="3298.2799999999997"/>
  </r>
  <r>
    <x v="2818"/>
    <n v="41"/>
    <x v="1"/>
    <x v="1"/>
    <x v="0"/>
    <x v="3"/>
    <s v="SKU1002"/>
    <n v="3"/>
    <x v="0"/>
    <x v="0"/>
    <n v="494.06"/>
    <n v="247.03"/>
    <n v="2"/>
    <x v="68"/>
    <x v="15"/>
    <x v="2"/>
    <m/>
    <n v="0"/>
    <n v="494.06"/>
  </r>
  <r>
    <x v="2819"/>
    <n v="43"/>
    <x v="1"/>
    <x v="1"/>
    <x v="1"/>
    <x v="1"/>
    <s v="LTP123"/>
    <n v="1"/>
    <x v="0"/>
    <x v="4"/>
    <n v="4045.92"/>
    <n v="674.32"/>
    <n v="6"/>
    <x v="68"/>
    <x v="15"/>
    <x v="4"/>
    <s v="Extended Warranty, Impulse Item"/>
    <n v="102.49"/>
    <n v="4148.41"/>
  </r>
  <r>
    <x v="2820"/>
    <n v="43"/>
    <x v="1"/>
    <x v="1"/>
    <x v="0"/>
    <x v="2"/>
    <s v="SWT567"/>
    <n v="1"/>
    <x v="0"/>
    <x v="3"/>
    <n v="459.5"/>
    <n v="459.5"/>
    <n v="1"/>
    <x v="68"/>
    <x v="15"/>
    <x v="4"/>
    <s v="Impulse Item"/>
    <n v="54.99"/>
    <n v="514.49"/>
  </r>
  <r>
    <x v="2821"/>
    <n v="44"/>
    <x v="1"/>
    <x v="1"/>
    <x v="0"/>
    <x v="4"/>
    <s v="HDP456"/>
    <n v="1"/>
    <x v="1"/>
    <x v="1"/>
    <n v="722.36"/>
    <n v="361.18"/>
    <n v="2"/>
    <x v="68"/>
    <x v="15"/>
    <x v="3"/>
    <m/>
    <n v="0"/>
    <n v="722.36"/>
  </r>
  <r>
    <x v="2822"/>
    <n v="46"/>
    <x v="1"/>
    <x v="0"/>
    <x v="0"/>
    <x v="4"/>
    <s v="HDP456"/>
    <n v="2"/>
    <x v="0"/>
    <x v="3"/>
    <n v="1083.54"/>
    <n v="361.18"/>
    <n v="3"/>
    <x v="68"/>
    <x v="15"/>
    <x v="1"/>
    <m/>
    <n v="0"/>
    <n v="1083.54"/>
  </r>
  <r>
    <x v="2823"/>
    <n v="47"/>
    <x v="1"/>
    <x v="0"/>
    <x v="1"/>
    <x v="0"/>
    <s v="SMP234"/>
    <n v="4"/>
    <x v="1"/>
    <x v="3"/>
    <n v="7977.76"/>
    <n v="1139.68"/>
    <n v="7"/>
    <x v="68"/>
    <x v="15"/>
    <x v="1"/>
    <m/>
    <n v="0"/>
    <n v="7977.76"/>
  </r>
  <r>
    <x v="885"/>
    <n v="48"/>
    <x v="1"/>
    <x v="0"/>
    <x v="0"/>
    <x v="3"/>
    <s v="SKU1002"/>
    <n v="3"/>
    <x v="0"/>
    <x v="2"/>
    <n v="247.03"/>
    <n v="247.03"/>
    <n v="1"/>
    <x v="68"/>
    <x v="15"/>
    <x v="2"/>
    <s v="Impulse Item,Impulse Item,Extended Warranty"/>
    <n v="134.5"/>
    <n v="381.53"/>
  </r>
  <r>
    <x v="1759"/>
    <n v="49"/>
    <x v="1"/>
    <x v="0"/>
    <x v="0"/>
    <x v="2"/>
    <s v="SKU1003"/>
    <n v="3"/>
    <x v="0"/>
    <x v="1"/>
    <n v="4224.1499999999996"/>
    <n v="844.83"/>
    <n v="5"/>
    <x v="68"/>
    <x v="15"/>
    <x v="2"/>
    <s v="Accessory,Accessory,Impulse Item"/>
    <n v="86.57"/>
    <n v="4310.7199999999993"/>
  </r>
  <r>
    <x v="2824"/>
    <n v="49"/>
    <x v="1"/>
    <x v="0"/>
    <x v="1"/>
    <x v="4"/>
    <s v="HDP456"/>
    <n v="3"/>
    <x v="1"/>
    <x v="4"/>
    <n v="3250.62"/>
    <n v="361.18"/>
    <n v="9"/>
    <x v="68"/>
    <x v="15"/>
    <x v="3"/>
    <s v="Accessory"/>
    <n v="14.75"/>
    <n v="3265.37"/>
  </r>
  <r>
    <x v="2825"/>
    <n v="50"/>
    <x v="1"/>
    <x v="1"/>
    <x v="0"/>
    <x v="0"/>
    <s v="SKU1001"/>
    <n v="5"/>
    <x v="1"/>
    <x v="3"/>
    <n v="124.5"/>
    <n v="20.75"/>
    <n v="6"/>
    <x v="68"/>
    <x v="15"/>
    <x v="0"/>
    <s v="Accessory,Accessory"/>
    <n v="40.64"/>
    <n v="165.14"/>
  </r>
  <r>
    <x v="2826"/>
    <n v="50"/>
    <x v="1"/>
    <x v="1"/>
    <x v="0"/>
    <x v="3"/>
    <s v="TBL345"/>
    <n v="3"/>
    <x v="0"/>
    <x v="3"/>
    <n v="6291.28"/>
    <n v="786.41"/>
    <n v="8"/>
    <x v="68"/>
    <x v="15"/>
    <x v="1"/>
    <s v="Impulse Item, Impulse Item"/>
    <n v="98.72"/>
    <n v="6390"/>
  </r>
  <r>
    <x v="2827"/>
    <n v="50"/>
    <x v="1"/>
    <x v="1"/>
    <x v="0"/>
    <x v="2"/>
    <s v="SWT567"/>
    <n v="4"/>
    <x v="1"/>
    <x v="4"/>
    <n v="1838"/>
    <n v="459.5"/>
    <n v="4"/>
    <x v="68"/>
    <x v="15"/>
    <x v="3"/>
    <s v="Extended Warranty, Extended Warranty"/>
    <n v="58.56"/>
    <n v="1896.56"/>
  </r>
  <r>
    <x v="2828"/>
    <n v="50"/>
    <x v="1"/>
    <x v="1"/>
    <x v="0"/>
    <x v="4"/>
    <s v="HDP456"/>
    <n v="4"/>
    <x v="0"/>
    <x v="1"/>
    <n v="2528.2600000000002"/>
    <n v="361.18"/>
    <n v="7"/>
    <x v="68"/>
    <x v="15"/>
    <x v="1"/>
    <s v="Impulse Item, Impulse Item, Accessory"/>
    <n v="130.62"/>
    <n v="2658.88"/>
  </r>
  <r>
    <x v="2829"/>
    <n v="51"/>
    <x v="1"/>
    <x v="0"/>
    <x v="1"/>
    <x v="3"/>
    <s v="TBL345"/>
    <n v="1"/>
    <x v="1"/>
    <x v="1"/>
    <n v="6291.28"/>
    <n v="786.41"/>
    <n v="8"/>
    <x v="68"/>
    <x v="15"/>
    <x v="3"/>
    <m/>
    <n v="0"/>
    <n v="6291.28"/>
  </r>
  <r>
    <x v="2830"/>
    <n v="52"/>
    <x v="1"/>
    <x v="1"/>
    <x v="0"/>
    <x v="1"/>
    <s v="SKU1005"/>
    <n v="3"/>
    <x v="1"/>
    <x v="2"/>
    <n v="1855.84"/>
    <n v="463.96"/>
    <n v="4"/>
    <x v="68"/>
    <x v="15"/>
    <x v="0"/>
    <s v="Accessory,Extended Warranty"/>
    <n v="77.02"/>
    <n v="1932.86"/>
  </r>
  <r>
    <x v="2831"/>
    <n v="54"/>
    <x v="1"/>
    <x v="0"/>
    <x v="0"/>
    <x v="4"/>
    <s v="HDP456"/>
    <n v="1"/>
    <x v="1"/>
    <x v="4"/>
    <n v="2167.08"/>
    <n v="361.18"/>
    <n v="6"/>
    <x v="68"/>
    <x v="15"/>
    <x v="1"/>
    <m/>
    <n v="0"/>
    <n v="2167.08"/>
  </r>
  <r>
    <x v="2832"/>
    <n v="54"/>
    <x v="1"/>
    <x v="0"/>
    <x v="1"/>
    <x v="3"/>
    <s v="TBL345"/>
    <n v="5"/>
    <x v="1"/>
    <x v="1"/>
    <n v="7077.69"/>
    <n v="786.41"/>
    <n v="9"/>
    <x v="68"/>
    <x v="15"/>
    <x v="1"/>
    <s v="Accessory, Extended Warranty, Impulse Item"/>
    <n v="128.9"/>
    <n v="7206.5899999999992"/>
  </r>
  <r>
    <x v="2833"/>
    <n v="55"/>
    <x v="1"/>
    <x v="1"/>
    <x v="1"/>
    <x v="2"/>
    <s v="SWT567"/>
    <n v="3"/>
    <x v="1"/>
    <x v="4"/>
    <n v="3216.5"/>
    <n v="459.5"/>
    <n v="7"/>
    <x v="68"/>
    <x v="15"/>
    <x v="1"/>
    <s v="Extended Warranty, Impulse Item, Impulse Item"/>
    <n v="157.54"/>
    <n v="3374.04"/>
  </r>
  <r>
    <x v="2834"/>
    <n v="56"/>
    <x v="2"/>
    <x v="1"/>
    <x v="1"/>
    <x v="2"/>
    <s v="SWT567"/>
    <n v="1"/>
    <x v="1"/>
    <x v="4"/>
    <n v="2297.5"/>
    <n v="459.5"/>
    <n v="5"/>
    <x v="68"/>
    <x v="15"/>
    <x v="1"/>
    <m/>
    <n v="0"/>
    <n v="2297.5"/>
  </r>
  <r>
    <x v="2835"/>
    <n v="59"/>
    <x v="2"/>
    <x v="0"/>
    <x v="0"/>
    <x v="4"/>
    <s v="HDP456"/>
    <n v="3"/>
    <x v="1"/>
    <x v="4"/>
    <n v="361.18"/>
    <n v="361.18"/>
    <n v="1"/>
    <x v="68"/>
    <x v="15"/>
    <x v="3"/>
    <s v="Extended Warranty"/>
    <n v="23.42"/>
    <n v="384.6"/>
  </r>
  <r>
    <x v="2836"/>
    <n v="59"/>
    <x v="2"/>
    <x v="1"/>
    <x v="0"/>
    <x v="0"/>
    <s v="SMP234"/>
    <n v="1"/>
    <x v="0"/>
    <x v="4"/>
    <n v="9117.44"/>
    <n v="1139.68"/>
    <n v="8"/>
    <x v="68"/>
    <x v="15"/>
    <x v="3"/>
    <s v="Impulse Item, Accessory, Extended Warranty"/>
    <n v="102.45"/>
    <n v="9219.8900000000012"/>
  </r>
  <r>
    <x v="348"/>
    <n v="60"/>
    <x v="2"/>
    <x v="0"/>
    <x v="1"/>
    <x v="2"/>
    <s v="SKU1003"/>
    <n v="3"/>
    <x v="0"/>
    <x v="2"/>
    <n v="4224.1499999999996"/>
    <n v="844.83"/>
    <n v="5"/>
    <x v="68"/>
    <x v="15"/>
    <x v="1"/>
    <m/>
    <n v="0"/>
    <n v="4224.1499999999996"/>
  </r>
  <r>
    <x v="2837"/>
    <n v="62"/>
    <x v="2"/>
    <x v="0"/>
    <x v="1"/>
    <x v="4"/>
    <s v="HDP456"/>
    <n v="4"/>
    <x v="1"/>
    <x v="4"/>
    <n v="1444.72"/>
    <n v="361.18"/>
    <n v="4"/>
    <x v="68"/>
    <x v="15"/>
    <x v="4"/>
    <s v="Impulse Item, Accessory, Extended Warranty"/>
    <n v="134.63999999999999"/>
    <n v="1579.3600000000001"/>
  </r>
  <r>
    <x v="2838"/>
    <n v="62"/>
    <x v="2"/>
    <x v="0"/>
    <x v="1"/>
    <x v="1"/>
    <s v="LTP123"/>
    <n v="1"/>
    <x v="1"/>
    <x v="4"/>
    <n v="5394.56"/>
    <n v="674.32"/>
    <n v="8"/>
    <x v="68"/>
    <x v="15"/>
    <x v="1"/>
    <s v="Accessory, Impulse Item"/>
    <n v="69.430000000000007"/>
    <n v="5463.9900000000007"/>
  </r>
  <r>
    <x v="2839"/>
    <n v="63"/>
    <x v="2"/>
    <x v="1"/>
    <x v="0"/>
    <x v="2"/>
    <s v="SWT567"/>
    <n v="2"/>
    <x v="1"/>
    <x v="4"/>
    <n v="2297.5"/>
    <n v="459.5"/>
    <n v="5"/>
    <x v="68"/>
    <x v="15"/>
    <x v="4"/>
    <m/>
    <n v="0"/>
    <n v="2297.5"/>
  </r>
  <r>
    <x v="2840"/>
    <n v="64"/>
    <x v="2"/>
    <x v="0"/>
    <x v="0"/>
    <x v="1"/>
    <s v="SKU1005"/>
    <n v="3"/>
    <x v="0"/>
    <x v="0"/>
    <n v="3247.72"/>
    <n v="463.96"/>
    <n v="7"/>
    <x v="68"/>
    <x v="15"/>
    <x v="2"/>
    <m/>
    <n v="0"/>
    <n v="3247.72"/>
  </r>
  <r>
    <x v="2841"/>
    <n v="64"/>
    <x v="2"/>
    <x v="1"/>
    <x v="0"/>
    <x v="0"/>
    <s v="SKU1004"/>
    <n v="2"/>
    <x v="0"/>
    <x v="2"/>
    <n v="7120.71"/>
    <n v="791.19"/>
    <n v="9"/>
    <x v="68"/>
    <x v="15"/>
    <x v="2"/>
    <s v="Impulse Item,Extended Warranty"/>
    <n v="36.369999999999997"/>
    <n v="7157.08"/>
  </r>
  <r>
    <x v="2842"/>
    <n v="65"/>
    <x v="2"/>
    <x v="0"/>
    <x v="0"/>
    <x v="4"/>
    <s v="HDP456"/>
    <n v="3"/>
    <x v="1"/>
    <x v="4"/>
    <n v="3250.62"/>
    <n v="361.18"/>
    <n v="9"/>
    <x v="68"/>
    <x v="15"/>
    <x v="3"/>
    <s v="Accessory, Extended Warranty, Accessory"/>
    <n v="180.91"/>
    <n v="3431.5299999999997"/>
  </r>
  <r>
    <x v="2843"/>
    <n v="65"/>
    <x v="2"/>
    <x v="0"/>
    <x v="1"/>
    <x v="2"/>
    <s v="SWT567"/>
    <n v="2"/>
    <x v="1"/>
    <x v="3"/>
    <n v="3216.5"/>
    <n v="459.5"/>
    <n v="7"/>
    <x v="68"/>
    <x v="15"/>
    <x v="4"/>
    <s v="Accessory, Accessory, Impulse Item"/>
    <n v="143.57"/>
    <n v="3360.07"/>
  </r>
  <r>
    <x v="2844"/>
    <n v="66"/>
    <x v="2"/>
    <x v="0"/>
    <x v="1"/>
    <x v="1"/>
    <s v="LTP123"/>
    <n v="2"/>
    <x v="0"/>
    <x v="1"/>
    <n v="2022.96"/>
    <n v="674.32"/>
    <n v="3"/>
    <x v="68"/>
    <x v="15"/>
    <x v="3"/>
    <s v="Extended Warranty, Impulse Item"/>
    <n v="123"/>
    <n v="2145.96"/>
  </r>
  <r>
    <x v="2845"/>
    <n v="68"/>
    <x v="2"/>
    <x v="0"/>
    <x v="0"/>
    <x v="0"/>
    <s v="SKU1001"/>
    <n v="5"/>
    <x v="1"/>
    <x v="3"/>
    <n v="20.75"/>
    <n v="20.75"/>
    <n v="1"/>
    <x v="68"/>
    <x v="15"/>
    <x v="0"/>
    <m/>
    <n v="0"/>
    <n v="20.75"/>
  </r>
  <r>
    <x v="2846"/>
    <n v="69"/>
    <x v="2"/>
    <x v="1"/>
    <x v="1"/>
    <x v="3"/>
    <s v="TBL345"/>
    <n v="5"/>
    <x v="1"/>
    <x v="4"/>
    <n v="7077.69"/>
    <n v="786.41"/>
    <n v="9"/>
    <x v="68"/>
    <x v="15"/>
    <x v="4"/>
    <m/>
    <n v="0"/>
    <n v="7077.69"/>
  </r>
  <r>
    <x v="2596"/>
    <n v="74"/>
    <x v="2"/>
    <x v="1"/>
    <x v="0"/>
    <x v="3"/>
    <s v="TBL345"/>
    <n v="3"/>
    <x v="1"/>
    <x v="3"/>
    <n v="786.41"/>
    <n v="786.41"/>
    <n v="1"/>
    <x v="68"/>
    <x v="15"/>
    <x v="3"/>
    <s v="Extended Warranty, Extended Warranty, Impulse Item"/>
    <n v="98.18"/>
    <n v="884.58999999999992"/>
  </r>
  <r>
    <x v="2847"/>
    <n v="77"/>
    <x v="2"/>
    <x v="1"/>
    <x v="1"/>
    <x v="0"/>
    <s v="SKU1004"/>
    <n v="2"/>
    <x v="1"/>
    <x v="2"/>
    <n v="3955.95"/>
    <n v="791.19"/>
    <n v="5"/>
    <x v="68"/>
    <x v="15"/>
    <x v="0"/>
    <m/>
    <n v="0"/>
    <n v="3955.95"/>
  </r>
  <r>
    <x v="562"/>
    <n v="78"/>
    <x v="2"/>
    <x v="1"/>
    <x v="0"/>
    <x v="2"/>
    <s v="SKU1003"/>
    <n v="3"/>
    <x v="1"/>
    <x v="2"/>
    <n v="8448.2999999999993"/>
    <n v="844.83"/>
    <n v="10"/>
    <x v="68"/>
    <x v="15"/>
    <x v="1"/>
    <m/>
    <n v="0"/>
    <n v="8448.2999999999993"/>
  </r>
  <r>
    <x v="2418"/>
    <n v="79"/>
    <x v="2"/>
    <x v="0"/>
    <x v="1"/>
    <x v="4"/>
    <s v="HDP456"/>
    <n v="5"/>
    <x v="0"/>
    <x v="1"/>
    <n v="2167.08"/>
    <n v="361.18"/>
    <n v="6"/>
    <x v="68"/>
    <x v="15"/>
    <x v="3"/>
    <m/>
    <n v="0"/>
    <n v="2167.08"/>
  </r>
  <r>
    <x v="2848"/>
    <n v="18"/>
    <x v="0"/>
    <x v="0"/>
    <x v="0"/>
    <x v="1"/>
    <s v="SKU1005"/>
    <n v="3"/>
    <x v="1"/>
    <x v="0"/>
    <n v="4639.6000000000004"/>
    <n v="463.96"/>
    <n v="10"/>
    <x v="69"/>
    <x v="15"/>
    <x v="2"/>
    <s v="Accessory,Impulse Item"/>
    <n v="51.32"/>
    <n v="4690.92"/>
  </r>
  <r>
    <x v="2849"/>
    <n v="19"/>
    <x v="0"/>
    <x v="1"/>
    <x v="0"/>
    <x v="0"/>
    <s v="SKU1004"/>
    <n v="2"/>
    <x v="1"/>
    <x v="0"/>
    <n v="2373.5700000000002"/>
    <n v="791.19"/>
    <n v="3"/>
    <x v="69"/>
    <x v="15"/>
    <x v="1"/>
    <s v="Extended Warranty"/>
    <n v="47.91"/>
    <n v="2421.48"/>
  </r>
  <r>
    <x v="2850"/>
    <n v="19"/>
    <x v="0"/>
    <x v="1"/>
    <x v="0"/>
    <x v="0"/>
    <s v="SMP234"/>
    <n v="2"/>
    <x v="1"/>
    <x v="4"/>
    <n v="3419.04"/>
    <n v="1139.68"/>
    <n v="3"/>
    <x v="69"/>
    <x v="15"/>
    <x v="1"/>
    <s v="Extended Warranty, Extended Warranty"/>
    <n v="55.29"/>
    <n v="3474.33"/>
  </r>
  <r>
    <x v="2851"/>
    <n v="20"/>
    <x v="0"/>
    <x v="0"/>
    <x v="0"/>
    <x v="2"/>
    <s v="SKU1003"/>
    <n v="3"/>
    <x v="1"/>
    <x v="2"/>
    <n v="6758.64"/>
    <n v="844.83"/>
    <n v="8"/>
    <x v="69"/>
    <x v="15"/>
    <x v="2"/>
    <m/>
    <n v="0"/>
    <n v="6758.64"/>
  </r>
  <r>
    <x v="2852"/>
    <n v="20"/>
    <x v="0"/>
    <x v="0"/>
    <x v="0"/>
    <x v="3"/>
    <s v="TBL345"/>
    <n v="3"/>
    <x v="1"/>
    <x v="3"/>
    <n v="1572.82"/>
    <n v="786.41"/>
    <n v="2"/>
    <x v="69"/>
    <x v="15"/>
    <x v="3"/>
    <s v="Extended Warranty, Accessory"/>
    <n v="92.46"/>
    <n v="1665.28"/>
  </r>
  <r>
    <x v="2853"/>
    <n v="21"/>
    <x v="0"/>
    <x v="0"/>
    <x v="1"/>
    <x v="0"/>
    <s v="SKU1001"/>
    <n v="5"/>
    <x v="1"/>
    <x v="0"/>
    <n v="20.75"/>
    <n v="20.75"/>
    <n v="1"/>
    <x v="69"/>
    <x v="15"/>
    <x v="0"/>
    <m/>
    <n v="0"/>
    <n v="20.75"/>
  </r>
  <r>
    <x v="2854"/>
    <n v="22"/>
    <x v="0"/>
    <x v="0"/>
    <x v="0"/>
    <x v="2"/>
    <s v="SWT567"/>
    <n v="4"/>
    <x v="1"/>
    <x v="4"/>
    <n v="2297.5"/>
    <n v="459.5"/>
    <n v="5"/>
    <x v="69"/>
    <x v="15"/>
    <x v="1"/>
    <s v="Extended Warranty, Extended Warranty"/>
    <n v="68.53"/>
    <n v="2366.0300000000002"/>
  </r>
  <r>
    <x v="2855"/>
    <n v="25"/>
    <x v="0"/>
    <x v="0"/>
    <x v="0"/>
    <x v="3"/>
    <s v="TBL345"/>
    <n v="3"/>
    <x v="1"/>
    <x v="3"/>
    <n v="7077.69"/>
    <n v="786.41"/>
    <n v="9"/>
    <x v="69"/>
    <x v="15"/>
    <x v="3"/>
    <m/>
    <n v="0"/>
    <n v="7077.69"/>
  </r>
  <r>
    <x v="2856"/>
    <n v="28"/>
    <x v="0"/>
    <x v="0"/>
    <x v="0"/>
    <x v="2"/>
    <s v="SKU1003"/>
    <n v="3"/>
    <x v="0"/>
    <x v="3"/>
    <n v="1689.66"/>
    <n v="844.83"/>
    <n v="2"/>
    <x v="69"/>
    <x v="15"/>
    <x v="0"/>
    <s v="Accessory,Accessory"/>
    <n v="50.54"/>
    <n v="1740.2"/>
  </r>
  <r>
    <x v="2857"/>
    <n v="30"/>
    <x v="0"/>
    <x v="1"/>
    <x v="1"/>
    <x v="3"/>
    <s v="SKU1002"/>
    <n v="3"/>
    <x v="0"/>
    <x v="3"/>
    <n v="2223.27"/>
    <n v="247.03"/>
    <n v="9"/>
    <x v="69"/>
    <x v="15"/>
    <x v="2"/>
    <s v="Extended Warranty,Accessory"/>
    <n v="51.61"/>
    <n v="2274.88"/>
  </r>
  <r>
    <x v="2858"/>
    <n v="30"/>
    <x v="0"/>
    <x v="0"/>
    <x v="0"/>
    <x v="0"/>
    <s v="SMP234"/>
    <n v="3"/>
    <x v="1"/>
    <x v="3"/>
    <n v="7977.76"/>
    <n v="1139.68"/>
    <n v="7"/>
    <x v="69"/>
    <x v="15"/>
    <x v="4"/>
    <s v="Accessory, Impulse Item"/>
    <n v="121.33"/>
    <n v="8099.09"/>
  </r>
  <r>
    <x v="2859"/>
    <n v="30"/>
    <x v="0"/>
    <x v="0"/>
    <x v="0"/>
    <x v="3"/>
    <s v="TBL345"/>
    <n v="4"/>
    <x v="1"/>
    <x v="4"/>
    <n v="2359.23"/>
    <n v="786.41"/>
    <n v="3"/>
    <x v="69"/>
    <x v="15"/>
    <x v="4"/>
    <s v="Impulse Item, Extended Warranty"/>
    <n v="156.80000000000001"/>
    <n v="2516.0300000000002"/>
  </r>
  <r>
    <x v="2860"/>
    <n v="32"/>
    <x v="0"/>
    <x v="0"/>
    <x v="0"/>
    <x v="2"/>
    <s v="SWT567"/>
    <n v="2"/>
    <x v="0"/>
    <x v="3"/>
    <n v="2297.5"/>
    <n v="459.5"/>
    <n v="5"/>
    <x v="69"/>
    <x v="15"/>
    <x v="4"/>
    <m/>
    <n v="0"/>
    <n v="2297.5"/>
  </r>
  <r>
    <x v="2861"/>
    <n v="33"/>
    <x v="0"/>
    <x v="1"/>
    <x v="0"/>
    <x v="2"/>
    <s v="SKU1003"/>
    <n v="3"/>
    <x v="1"/>
    <x v="3"/>
    <n v="2534.4899999999998"/>
    <n v="844.83"/>
    <n v="3"/>
    <x v="69"/>
    <x v="15"/>
    <x v="0"/>
    <m/>
    <n v="0"/>
    <n v="2534.4899999999998"/>
  </r>
  <r>
    <x v="2862"/>
    <n v="33"/>
    <x v="0"/>
    <x v="0"/>
    <x v="1"/>
    <x v="3"/>
    <s v="TBL345"/>
    <n v="3"/>
    <x v="1"/>
    <x v="4"/>
    <n v="2359.23"/>
    <n v="786.41"/>
    <n v="3"/>
    <x v="69"/>
    <x v="15"/>
    <x v="4"/>
    <m/>
    <n v="0"/>
    <n v="2359.23"/>
  </r>
  <r>
    <x v="2863"/>
    <n v="34"/>
    <x v="0"/>
    <x v="0"/>
    <x v="0"/>
    <x v="2"/>
    <s v="SKU1003"/>
    <n v="3"/>
    <x v="1"/>
    <x v="3"/>
    <n v="2534.4899999999998"/>
    <n v="844.83"/>
    <n v="3"/>
    <x v="69"/>
    <x v="15"/>
    <x v="1"/>
    <s v="Impulse Item,Accessory,Extended Warranty"/>
    <n v="111.61"/>
    <n v="2646.1"/>
  </r>
  <r>
    <x v="1397"/>
    <n v="35"/>
    <x v="0"/>
    <x v="0"/>
    <x v="0"/>
    <x v="3"/>
    <s v="SKU1002"/>
    <n v="3"/>
    <x v="1"/>
    <x v="3"/>
    <n v="988.12"/>
    <n v="247.03"/>
    <n v="4"/>
    <x v="69"/>
    <x v="15"/>
    <x v="0"/>
    <s v="Accessory,Accessory,Impulse Item"/>
    <n v="103.44"/>
    <n v="1091.56"/>
  </r>
  <r>
    <x v="2864"/>
    <n v="35"/>
    <x v="0"/>
    <x v="0"/>
    <x v="0"/>
    <x v="3"/>
    <s v="TBL345"/>
    <n v="3"/>
    <x v="1"/>
    <x v="4"/>
    <n v="3145.64"/>
    <n v="786.41"/>
    <n v="4"/>
    <x v="69"/>
    <x v="15"/>
    <x v="3"/>
    <m/>
    <n v="0"/>
    <n v="3145.64"/>
  </r>
  <r>
    <x v="2865"/>
    <n v="36"/>
    <x v="1"/>
    <x v="1"/>
    <x v="0"/>
    <x v="2"/>
    <s v="SWT567"/>
    <n v="2"/>
    <x v="1"/>
    <x v="1"/>
    <n v="919"/>
    <n v="459.5"/>
    <n v="2"/>
    <x v="69"/>
    <x v="15"/>
    <x v="1"/>
    <s v="Extended Warranty, Accessory"/>
    <n v="157.43"/>
    <n v="1076.43"/>
  </r>
  <r>
    <x v="2866"/>
    <n v="38"/>
    <x v="1"/>
    <x v="0"/>
    <x v="0"/>
    <x v="1"/>
    <s v="LTP123"/>
    <n v="3"/>
    <x v="1"/>
    <x v="1"/>
    <n v="2697.28"/>
    <n v="674.32"/>
    <n v="4"/>
    <x v="69"/>
    <x v="15"/>
    <x v="4"/>
    <s v="Accessory, Accessory"/>
    <n v="106.24"/>
    <n v="2803.52"/>
  </r>
  <r>
    <x v="2867"/>
    <n v="40"/>
    <x v="1"/>
    <x v="1"/>
    <x v="0"/>
    <x v="1"/>
    <s v="LTP123"/>
    <n v="2"/>
    <x v="1"/>
    <x v="3"/>
    <n v="6068.88"/>
    <n v="674.32"/>
    <n v="9"/>
    <x v="69"/>
    <x v="15"/>
    <x v="3"/>
    <s v="Extended Warranty, Extended Warranty"/>
    <n v="99.55"/>
    <n v="6168.43"/>
  </r>
  <r>
    <x v="2868"/>
    <n v="40"/>
    <x v="1"/>
    <x v="0"/>
    <x v="0"/>
    <x v="3"/>
    <s v="TBL345"/>
    <n v="3"/>
    <x v="1"/>
    <x v="1"/>
    <n v="5504.87"/>
    <n v="786.41"/>
    <n v="7"/>
    <x v="69"/>
    <x v="15"/>
    <x v="1"/>
    <s v="Extended Warranty, Impulse Item"/>
    <n v="150.37"/>
    <n v="5655.24"/>
  </r>
  <r>
    <x v="2869"/>
    <n v="41"/>
    <x v="1"/>
    <x v="0"/>
    <x v="0"/>
    <x v="0"/>
    <s v="SKU1001"/>
    <n v="5"/>
    <x v="1"/>
    <x v="0"/>
    <n v="41.5"/>
    <n v="20.75"/>
    <n v="2"/>
    <x v="69"/>
    <x v="15"/>
    <x v="2"/>
    <m/>
    <n v="0"/>
    <n v="41.5"/>
  </r>
  <r>
    <x v="2870"/>
    <n v="41"/>
    <x v="1"/>
    <x v="1"/>
    <x v="0"/>
    <x v="1"/>
    <s v="LTP123"/>
    <n v="1"/>
    <x v="1"/>
    <x v="1"/>
    <n v="2022.96"/>
    <n v="674.32"/>
    <n v="3"/>
    <x v="69"/>
    <x v="15"/>
    <x v="1"/>
    <m/>
    <n v="0"/>
    <n v="2022.96"/>
  </r>
  <r>
    <x v="2871"/>
    <n v="42"/>
    <x v="1"/>
    <x v="1"/>
    <x v="0"/>
    <x v="2"/>
    <s v="SKU1003"/>
    <n v="3"/>
    <x v="1"/>
    <x v="0"/>
    <n v="1689.66"/>
    <n v="844.83"/>
    <n v="2"/>
    <x v="69"/>
    <x v="15"/>
    <x v="1"/>
    <s v="Impulse Item,Impulse Item,Extended Warranty"/>
    <n v="93.29"/>
    <n v="1782.95"/>
  </r>
  <r>
    <x v="2872"/>
    <n v="42"/>
    <x v="1"/>
    <x v="1"/>
    <x v="1"/>
    <x v="3"/>
    <s v="SKU1002"/>
    <n v="3"/>
    <x v="1"/>
    <x v="0"/>
    <n v="1729.21"/>
    <n v="247.03"/>
    <n v="7"/>
    <x v="69"/>
    <x v="15"/>
    <x v="2"/>
    <s v="Accessory,Impulse Item,Accessory"/>
    <n v="64.239999999999995"/>
    <n v="1793.45"/>
  </r>
  <r>
    <x v="2873"/>
    <n v="42"/>
    <x v="1"/>
    <x v="1"/>
    <x v="0"/>
    <x v="4"/>
    <s v="HDP456"/>
    <n v="5"/>
    <x v="0"/>
    <x v="3"/>
    <n v="361.18"/>
    <n v="361.18"/>
    <n v="1"/>
    <x v="69"/>
    <x v="15"/>
    <x v="3"/>
    <s v="Impulse Item"/>
    <n v="55.17"/>
    <n v="416.35"/>
  </r>
  <r>
    <x v="2874"/>
    <n v="42"/>
    <x v="1"/>
    <x v="1"/>
    <x v="1"/>
    <x v="3"/>
    <s v="TBL345"/>
    <n v="3"/>
    <x v="1"/>
    <x v="3"/>
    <n v="2359.23"/>
    <n v="786.41"/>
    <n v="3"/>
    <x v="69"/>
    <x v="15"/>
    <x v="1"/>
    <s v="Accessory"/>
    <n v="74.73"/>
    <n v="2433.96"/>
  </r>
  <r>
    <x v="2875"/>
    <n v="42"/>
    <x v="1"/>
    <x v="0"/>
    <x v="0"/>
    <x v="3"/>
    <s v="TBL345"/>
    <n v="1"/>
    <x v="1"/>
    <x v="3"/>
    <n v="7864.1"/>
    <n v="786.41"/>
    <n v="10"/>
    <x v="69"/>
    <x v="15"/>
    <x v="3"/>
    <s v="Accessory, Impulse Item, Extended Warranty"/>
    <n v="228.59"/>
    <n v="8092.6900000000005"/>
  </r>
  <r>
    <x v="2876"/>
    <n v="48"/>
    <x v="1"/>
    <x v="0"/>
    <x v="1"/>
    <x v="1"/>
    <s v="SKU1005"/>
    <n v="3"/>
    <x v="1"/>
    <x v="2"/>
    <n v="1391.88"/>
    <n v="463.96"/>
    <n v="3"/>
    <x v="69"/>
    <x v="15"/>
    <x v="1"/>
    <s v="Accessory"/>
    <n v="36.08"/>
    <n v="1427.96"/>
  </r>
  <r>
    <x v="1240"/>
    <n v="50"/>
    <x v="1"/>
    <x v="1"/>
    <x v="0"/>
    <x v="0"/>
    <s v="SKU1004"/>
    <n v="2"/>
    <x v="0"/>
    <x v="1"/>
    <n v="4747.1400000000003"/>
    <n v="791.19"/>
    <n v="6"/>
    <x v="69"/>
    <x v="15"/>
    <x v="0"/>
    <s v="Accessory,Impulse Item,Impulse Item"/>
    <n v="42.11"/>
    <n v="4789.25"/>
  </r>
  <r>
    <x v="2877"/>
    <n v="50"/>
    <x v="1"/>
    <x v="0"/>
    <x v="0"/>
    <x v="0"/>
    <s v="SMP234"/>
    <n v="1"/>
    <x v="1"/>
    <x v="3"/>
    <n v="5698.4"/>
    <n v="1139.68"/>
    <n v="5"/>
    <x v="69"/>
    <x v="15"/>
    <x v="4"/>
    <s v="Extended Warranty, Extended Warranty"/>
    <n v="86.69"/>
    <n v="5785.0899999999992"/>
  </r>
  <r>
    <x v="2878"/>
    <n v="52"/>
    <x v="1"/>
    <x v="0"/>
    <x v="0"/>
    <x v="3"/>
    <s v="SKU1002"/>
    <n v="3"/>
    <x v="0"/>
    <x v="0"/>
    <n v="2223.27"/>
    <n v="247.03"/>
    <n v="9"/>
    <x v="69"/>
    <x v="15"/>
    <x v="0"/>
    <m/>
    <n v="0"/>
    <n v="2223.27"/>
  </r>
  <r>
    <x v="2879"/>
    <n v="53"/>
    <x v="1"/>
    <x v="1"/>
    <x v="0"/>
    <x v="0"/>
    <s v="SKU1004"/>
    <n v="2"/>
    <x v="0"/>
    <x v="3"/>
    <n v="2373.5700000000002"/>
    <n v="791.19"/>
    <n v="3"/>
    <x v="69"/>
    <x v="15"/>
    <x v="1"/>
    <s v="Extended Warranty,Extended Warranty"/>
    <n v="74.489999999999995"/>
    <n v="2448.06"/>
  </r>
  <r>
    <x v="2880"/>
    <n v="53"/>
    <x v="1"/>
    <x v="0"/>
    <x v="0"/>
    <x v="4"/>
    <s v="HDP456"/>
    <n v="3"/>
    <x v="1"/>
    <x v="1"/>
    <n v="1805.9"/>
    <n v="361.18"/>
    <n v="5"/>
    <x v="69"/>
    <x v="15"/>
    <x v="3"/>
    <m/>
    <n v="0"/>
    <n v="1805.9"/>
  </r>
  <r>
    <x v="2881"/>
    <n v="56"/>
    <x v="2"/>
    <x v="1"/>
    <x v="1"/>
    <x v="0"/>
    <s v="SKU1001"/>
    <n v="5"/>
    <x v="0"/>
    <x v="1"/>
    <n v="62.25"/>
    <n v="20.75"/>
    <n v="3"/>
    <x v="69"/>
    <x v="15"/>
    <x v="2"/>
    <s v="Accessory"/>
    <n v="7.16"/>
    <n v="69.41"/>
  </r>
  <r>
    <x v="2882"/>
    <n v="58"/>
    <x v="2"/>
    <x v="1"/>
    <x v="0"/>
    <x v="0"/>
    <s v="SKU1001"/>
    <n v="5"/>
    <x v="0"/>
    <x v="0"/>
    <n v="103.75"/>
    <n v="20.75"/>
    <n v="5"/>
    <x v="69"/>
    <x v="15"/>
    <x v="1"/>
    <m/>
    <n v="0"/>
    <n v="103.75"/>
  </r>
  <r>
    <x v="2883"/>
    <n v="59"/>
    <x v="2"/>
    <x v="1"/>
    <x v="0"/>
    <x v="0"/>
    <s v="SKU1004"/>
    <n v="2"/>
    <x v="0"/>
    <x v="0"/>
    <n v="3955.95"/>
    <n v="791.19"/>
    <n v="5"/>
    <x v="69"/>
    <x v="15"/>
    <x v="0"/>
    <s v="Extended Warranty"/>
    <n v="10.48"/>
    <n v="3966.43"/>
  </r>
  <r>
    <x v="2884"/>
    <n v="59"/>
    <x v="2"/>
    <x v="0"/>
    <x v="0"/>
    <x v="2"/>
    <s v="SWT567"/>
    <n v="2"/>
    <x v="0"/>
    <x v="4"/>
    <n v="1838"/>
    <n v="459.5"/>
    <n v="4"/>
    <x v="69"/>
    <x v="15"/>
    <x v="4"/>
    <m/>
    <n v="0"/>
    <n v="1838"/>
  </r>
  <r>
    <x v="2151"/>
    <n v="61"/>
    <x v="2"/>
    <x v="1"/>
    <x v="0"/>
    <x v="1"/>
    <s v="LTP123"/>
    <n v="2"/>
    <x v="1"/>
    <x v="4"/>
    <n v="5394.56"/>
    <n v="674.32"/>
    <n v="8"/>
    <x v="69"/>
    <x v="15"/>
    <x v="4"/>
    <s v="Accessory, Extended Warranty"/>
    <n v="121.14"/>
    <n v="5515.7000000000007"/>
  </r>
  <r>
    <x v="2885"/>
    <n v="61"/>
    <x v="2"/>
    <x v="0"/>
    <x v="0"/>
    <x v="4"/>
    <s v="HDP456"/>
    <n v="3"/>
    <x v="1"/>
    <x v="4"/>
    <n v="3250.62"/>
    <n v="361.18"/>
    <n v="9"/>
    <x v="69"/>
    <x v="15"/>
    <x v="4"/>
    <s v="Extended Warranty, Impulse Item"/>
    <n v="26.52"/>
    <n v="3277.14"/>
  </r>
  <r>
    <x v="1991"/>
    <n v="61"/>
    <x v="2"/>
    <x v="1"/>
    <x v="0"/>
    <x v="3"/>
    <s v="TBL345"/>
    <n v="3"/>
    <x v="1"/>
    <x v="4"/>
    <n v="786.41"/>
    <n v="786.41"/>
    <n v="1"/>
    <x v="69"/>
    <x v="15"/>
    <x v="1"/>
    <s v="Accessory"/>
    <n v="23.05"/>
    <n v="809.45999999999992"/>
  </r>
  <r>
    <x v="2886"/>
    <n v="64"/>
    <x v="2"/>
    <x v="0"/>
    <x v="0"/>
    <x v="3"/>
    <s v="SKU1002"/>
    <n v="3"/>
    <x v="1"/>
    <x v="3"/>
    <n v="988.12"/>
    <n v="247.03"/>
    <n v="4"/>
    <x v="69"/>
    <x v="15"/>
    <x v="2"/>
    <m/>
    <n v="0"/>
    <n v="988.12"/>
  </r>
  <r>
    <x v="2840"/>
    <n v="64"/>
    <x v="2"/>
    <x v="0"/>
    <x v="0"/>
    <x v="0"/>
    <s v="SKU1001"/>
    <n v="5"/>
    <x v="1"/>
    <x v="0"/>
    <n v="41.5"/>
    <n v="20.75"/>
    <n v="2"/>
    <x v="69"/>
    <x v="15"/>
    <x v="2"/>
    <s v="Impulse Item"/>
    <n v="13.29"/>
    <n v="54.79"/>
  </r>
  <r>
    <x v="1096"/>
    <n v="65"/>
    <x v="2"/>
    <x v="0"/>
    <x v="0"/>
    <x v="4"/>
    <s v="HDP456"/>
    <n v="1"/>
    <x v="1"/>
    <x v="3"/>
    <n v="1444.72"/>
    <n v="361.18"/>
    <n v="4"/>
    <x v="69"/>
    <x v="15"/>
    <x v="4"/>
    <s v="Accessory, Accessory"/>
    <n v="118.31"/>
    <n v="1563.03"/>
  </r>
  <r>
    <x v="2887"/>
    <n v="66"/>
    <x v="2"/>
    <x v="1"/>
    <x v="0"/>
    <x v="0"/>
    <s v="SMP234"/>
    <n v="2"/>
    <x v="1"/>
    <x v="4"/>
    <n v="5698.4"/>
    <n v="1139.68"/>
    <n v="5"/>
    <x v="69"/>
    <x v="15"/>
    <x v="1"/>
    <m/>
    <n v="0"/>
    <n v="5698.4"/>
  </r>
  <r>
    <x v="2408"/>
    <n v="67"/>
    <x v="2"/>
    <x v="0"/>
    <x v="0"/>
    <x v="2"/>
    <s v="SWT567"/>
    <n v="4"/>
    <x v="0"/>
    <x v="1"/>
    <n v="919"/>
    <n v="459.5"/>
    <n v="2"/>
    <x v="69"/>
    <x v="15"/>
    <x v="1"/>
    <s v="Extended Warranty, Extended Warranty, Extended Warranty"/>
    <n v="212.29"/>
    <n v="1131.29"/>
  </r>
  <r>
    <x v="2888"/>
    <n v="69"/>
    <x v="2"/>
    <x v="1"/>
    <x v="0"/>
    <x v="1"/>
    <s v="LTP123"/>
    <n v="4"/>
    <x v="1"/>
    <x v="3"/>
    <n v="2022.96"/>
    <n v="674.32"/>
    <n v="3"/>
    <x v="69"/>
    <x v="15"/>
    <x v="3"/>
    <s v="Impulse Item, Impulse Item"/>
    <n v="107.61"/>
    <n v="2130.5700000000002"/>
  </r>
  <r>
    <x v="247"/>
    <n v="70"/>
    <x v="2"/>
    <x v="0"/>
    <x v="0"/>
    <x v="3"/>
    <s v="SKU1002"/>
    <n v="3"/>
    <x v="1"/>
    <x v="3"/>
    <n v="988.12"/>
    <n v="247.03"/>
    <n v="4"/>
    <x v="69"/>
    <x v="15"/>
    <x v="2"/>
    <m/>
    <n v="0"/>
    <n v="988.12"/>
  </r>
  <r>
    <x v="1931"/>
    <n v="71"/>
    <x v="2"/>
    <x v="1"/>
    <x v="0"/>
    <x v="2"/>
    <s v="SWT567"/>
    <n v="5"/>
    <x v="0"/>
    <x v="4"/>
    <n v="3216.5"/>
    <n v="459.5"/>
    <n v="7"/>
    <x v="69"/>
    <x v="15"/>
    <x v="4"/>
    <s v="Impulse Item, Impulse Item, Accessory"/>
    <n v="151.79"/>
    <n v="3368.29"/>
  </r>
  <r>
    <x v="2889"/>
    <n v="72"/>
    <x v="2"/>
    <x v="1"/>
    <x v="0"/>
    <x v="2"/>
    <s v="SKU1003"/>
    <n v="3"/>
    <x v="1"/>
    <x v="3"/>
    <n v="4224.1499999999996"/>
    <n v="844.83"/>
    <n v="5"/>
    <x v="69"/>
    <x v="15"/>
    <x v="1"/>
    <s v="Impulse Item,Impulse Item"/>
    <n v="70.36"/>
    <n v="4294.5099999999993"/>
  </r>
  <r>
    <x v="2890"/>
    <n v="74"/>
    <x v="2"/>
    <x v="0"/>
    <x v="1"/>
    <x v="0"/>
    <s v="SKU1001"/>
    <n v="5"/>
    <x v="1"/>
    <x v="0"/>
    <n v="62.25"/>
    <n v="20.75"/>
    <n v="3"/>
    <x v="69"/>
    <x v="15"/>
    <x v="2"/>
    <s v="Accessory"/>
    <n v="14.64"/>
    <n v="76.89"/>
  </r>
  <r>
    <x v="169"/>
    <n v="74"/>
    <x v="2"/>
    <x v="0"/>
    <x v="0"/>
    <x v="3"/>
    <s v="SKU1002"/>
    <n v="3"/>
    <x v="1"/>
    <x v="1"/>
    <n v="2223.27"/>
    <n v="247.03"/>
    <n v="9"/>
    <x v="69"/>
    <x v="15"/>
    <x v="0"/>
    <s v="Impulse Item,Accessory,Impulse Item"/>
    <n v="83.16"/>
    <n v="2306.4299999999998"/>
  </r>
  <r>
    <x v="2891"/>
    <n v="77"/>
    <x v="2"/>
    <x v="1"/>
    <x v="1"/>
    <x v="1"/>
    <s v="LTP123"/>
    <n v="1"/>
    <x v="1"/>
    <x v="3"/>
    <n v="5394.56"/>
    <n v="674.32"/>
    <n v="8"/>
    <x v="69"/>
    <x v="15"/>
    <x v="4"/>
    <s v="Impulse Item, Accessory, Impulse Item"/>
    <n v="188.46"/>
    <n v="5583.02"/>
  </r>
  <r>
    <x v="2892"/>
    <n v="79"/>
    <x v="2"/>
    <x v="1"/>
    <x v="0"/>
    <x v="1"/>
    <s v="SKU1005"/>
    <n v="3"/>
    <x v="1"/>
    <x v="1"/>
    <n v="927.92"/>
    <n v="463.96"/>
    <n v="2"/>
    <x v="69"/>
    <x v="15"/>
    <x v="0"/>
    <s v="Impulse Item,Extended Warranty"/>
    <n v="20.66"/>
    <n v="948.57999999999993"/>
  </r>
  <r>
    <x v="2893"/>
    <n v="80"/>
    <x v="2"/>
    <x v="0"/>
    <x v="0"/>
    <x v="3"/>
    <s v="SKU1002"/>
    <n v="3"/>
    <x v="1"/>
    <x v="2"/>
    <n v="1976.24"/>
    <n v="247.03"/>
    <n v="8"/>
    <x v="69"/>
    <x v="15"/>
    <x v="2"/>
    <s v="Extended Warranty"/>
    <n v="14.67"/>
    <n v="1990.91"/>
  </r>
  <r>
    <x v="2894"/>
    <n v="80"/>
    <x v="2"/>
    <x v="1"/>
    <x v="0"/>
    <x v="3"/>
    <s v="SKU1002"/>
    <n v="3"/>
    <x v="1"/>
    <x v="2"/>
    <n v="1235.1500000000001"/>
    <n v="247.03"/>
    <n v="5"/>
    <x v="69"/>
    <x v="15"/>
    <x v="1"/>
    <s v="Accessory,Accessory"/>
    <n v="38.28"/>
    <n v="1273.43"/>
  </r>
  <r>
    <x v="2895"/>
    <n v="80"/>
    <x v="2"/>
    <x v="0"/>
    <x v="0"/>
    <x v="0"/>
    <s v="SMP234"/>
    <n v="1"/>
    <x v="1"/>
    <x v="1"/>
    <n v="9117.44"/>
    <n v="1139.68"/>
    <n v="8"/>
    <x v="69"/>
    <x v="15"/>
    <x v="4"/>
    <s v="Impulse Item, Accessory"/>
    <n v="137.68"/>
    <n v="9255.1200000000008"/>
  </r>
  <r>
    <x v="2896"/>
    <n v="18"/>
    <x v="0"/>
    <x v="0"/>
    <x v="0"/>
    <x v="0"/>
    <s v="SKU1001"/>
    <n v="5"/>
    <x v="1"/>
    <x v="3"/>
    <n v="207.5"/>
    <n v="20.75"/>
    <n v="10"/>
    <x v="70"/>
    <x v="15"/>
    <x v="1"/>
    <s v="Accessory,Extended Warranty,Extended Warranty"/>
    <n v="51.26"/>
    <n v="258.76"/>
  </r>
  <r>
    <x v="2897"/>
    <n v="20"/>
    <x v="0"/>
    <x v="0"/>
    <x v="0"/>
    <x v="4"/>
    <s v="HDP456"/>
    <n v="3"/>
    <x v="0"/>
    <x v="3"/>
    <n v="361.18"/>
    <n v="361.18"/>
    <n v="1"/>
    <x v="70"/>
    <x v="15"/>
    <x v="3"/>
    <s v="Impulse Item, Extended Warranty"/>
    <n v="131.13999999999999"/>
    <n v="492.32"/>
  </r>
  <r>
    <x v="2898"/>
    <n v="22"/>
    <x v="0"/>
    <x v="1"/>
    <x v="0"/>
    <x v="2"/>
    <s v="SWT567"/>
    <n v="1"/>
    <x v="0"/>
    <x v="4"/>
    <n v="3676"/>
    <n v="459.5"/>
    <n v="8"/>
    <x v="70"/>
    <x v="15"/>
    <x v="1"/>
    <m/>
    <n v="0"/>
    <n v="3676"/>
  </r>
  <r>
    <x v="2899"/>
    <n v="25"/>
    <x v="0"/>
    <x v="1"/>
    <x v="0"/>
    <x v="0"/>
    <s v="SKU1001"/>
    <n v="5"/>
    <x v="1"/>
    <x v="2"/>
    <n v="83"/>
    <n v="20.75"/>
    <n v="4"/>
    <x v="70"/>
    <x v="15"/>
    <x v="0"/>
    <s v="Accessory,Impulse Item"/>
    <n v="32.79"/>
    <n v="115.78999999999999"/>
  </r>
  <r>
    <x v="2900"/>
    <n v="25"/>
    <x v="0"/>
    <x v="1"/>
    <x v="0"/>
    <x v="1"/>
    <s v="SKU1005"/>
    <n v="3"/>
    <x v="1"/>
    <x v="0"/>
    <n v="2783.76"/>
    <n v="463.96"/>
    <n v="6"/>
    <x v="70"/>
    <x v="15"/>
    <x v="0"/>
    <s v="Extended Warranty,Accessory"/>
    <n v="65.16"/>
    <n v="2848.92"/>
  </r>
  <r>
    <x v="2901"/>
    <n v="26"/>
    <x v="0"/>
    <x v="1"/>
    <x v="0"/>
    <x v="0"/>
    <s v="SMP234"/>
    <n v="1"/>
    <x v="0"/>
    <x v="3"/>
    <n v="4558.72"/>
    <n v="1139.68"/>
    <n v="4"/>
    <x v="70"/>
    <x v="15"/>
    <x v="4"/>
    <s v="Impulse Item, Accessory, Impulse Item"/>
    <n v="54.81"/>
    <n v="4613.5300000000007"/>
  </r>
  <r>
    <x v="2902"/>
    <n v="27"/>
    <x v="0"/>
    <x v="0"/>
    <x v="0"/>
    <x v="0"/>
    <s v="SKU1004"/>
    <n v="2"/>
    <x v="1"/>
    <x v="3"/>
    <n v="7120.71"/>
    <n v="791.19"/>
    <n v="9"/>
    <x v="70"/>
    <x v="15"/>
    <x v="2"/>
    <s v="Extended Warranty"/>
    <n v="43.2"/>
    <n v="7163.91"/>
  </r>
  <r>
    <x v="2903"/>
    <n v="27"/>
    <x v="0"/>
    <x v="0"/>
    <x v="0"/>
    <x v="0"/>
    <s v="SKU1001"/>
    <n v="5"/>
    <x v="0"/>
    <x v="1"/>
    <n v="124.5"/>
    <n v="20.75"/>
    <n v="6"/>
    <x v="70"/>
    <x v="15"/>
    <x v="1"/>
    <m/>
    <n v="0"/>
    <n v="124.5"/>
  </r>
  <r>
    <x v="2904"/>
    <n v="29"/>
    <x v="0"/>
    <x v="1"/>
    <x v="0"/>
    <x v="0"/>
    <s v="SKU1001"/>
    <n v="5"/>
    <x v="0"/>
    <x v="2"/>
    <n v="103.75"/>
    <n v="20.75"/>
    <n v="5"/>
    <x v="70"/>
    <x v="15"/>
    <x v="0"/>
    <m/>
    <n v="0"/>
    <n v="103.75"/>
  </r>
  <r>
    <x v="2905"/>
    <n v="30"/>
    <x v="0"/>
    <x v="1"/>
    <x v="1"/>
    <x v="3"/>
    <s v="TBL345"/>
    <n v="2"/>
    <x v="0"/>
    <x v="3"/>
    <n v="7864.1"/>
    <n v="786.41"/>
    <n v="10"/>
    <x v="70"/>
    <x v="15"/>
    <x v="1"/>
    <s v="Accessory, Extended Warranty, Extended Warranty"/>
    <n v="192.73"/>
    <n v="8056.83"/>
  </r>
  <r>
    <x v="2906"/>
    <n v="30"/>
    <x v="0"/>
    <x v="1"/>
    <x v="0"/>
    <x v="3"/>
    <s v="TBL345"/>
    <n v="2"/>
    <x v="0"/>
    <x v="1"/>
    <n v="3932.05"/>
    <n v="786.41"/>
    <n v="5"/>
    <x v="70"/>
    <x v="15"/>
    <x v="4"/>
    <s v="Impulse Item, Extended Warranty, Accessory"/>
    <n v="108.12"/>
    <n v="4040.17"/>
  </r>
  <r>
    <x v="2907"/>
    <n v="31"/>
    <x v="0"/>
    <x v="0"/>
    <x v="1"/>
    <x v="4"/>
    <s v="HDP456"/>
    <n v="4"/>
    <x v="0"/>
    <x v="1"/>
    <n v="3611.8"/>
    <n v="361.18"/>
    <n v="10"/>
    <x v="70"/>
    <x v="15"/>
    <x v="3"/>
    <s v="Extended Warranty, Extended Warranty"/>
    <n v="44.52"/>
    <n v="3656.32"/>
  </r>
  <r>
    <x v="2908"/>
    <n v="32"/>
    <x v="0"/>
    <x v="1"/>
    <x v="0"/>
    <x v="3"/>
    <s v="TBL345"/>
    <n v="3"/>
    <x v="0"/>
    <x v="1"/>
    <n v="786.41"/>
    <n v="786.41"/>
    <n v="1"/>
    <x v="70"/>
    <x v="15"/>
    <x v="3"/>
    <s v="Impulse Item, Impulse Item, Accessory"/>
    <n v="169.13"/>
    <n v="955.54"/>
  </r>
  <r>
    <x v="2909"/>
    <n v="32"/>
    <x v="0"/>
    <x v="1"/>
    <x v="0"/>
    <x v="4"/>
    <s v="HDP456"/>
    <n v="4"/>
    <x v="1"/>
    <x v="4"/>
    <n v="2889.44"/>
    <n v="361.18"/>
    <n v="8"/>
    <x v="70"/>
    <x v="15"/>
    <x v="1"/>
    <s v="Impulse Item"/>
    <n v="76.64"/>
    <n v="2966.08"/>
  </r>
  <r>
    <x v="2910"/>
    <n v="33"/>
    <x v="0"/>
    <x v="1"/>
    <x v="0"/>
    <x v="3"/>
    <s v="SKU1002"/>
    <n v="3"/>
    <x v="1"/>
    <x v="2"/>
    <n v="2223.27"/>
    <n v="247.03"/>
    <n v="9"/>
    <x v="70"/>
    <x v="15"/>
    <x v="0"/>
    <s v="Accessory,Extended Warranty"/>
    <n v="54.09"/>
    <n v="2277.36"/>
  </r>
  <r>
    <x v="2911"/>
    <n v="33"/>
    <x v="0"/>
    <x v="0"/>
    <x v="0"/>
    <x v="3"/>
    <s v="TBL345"/>
    <n v="5"/>
    <x v="1"/>
    <x v="3"/>
    <n v="7864.1"/>
    <n v="786.41"/>
    <n v="10"/>
    <x v="70"/>
    <x v="15"/>
    <x v="3"/>
    <s v="Impulse Item"/>
    <n v="24.42"/>
    <n v="7888.52"/>
  </r>
  <r>
    <x v="2912"/>
    <n v="33"/>
    <x v="0"/>
    <x v="1"/>
    <x v="0"/>
    <x v="3"/>
    <s v="TBL345"/>
    <n v="2"/>
    <x v="1"/>
    <x v="3"/>
    <n v="5504.87"/>
    <n v="786.41"/>
    <n v="7"/>
    <x v="70"/>
    <x v="15"/>
    <x v="1"/>
    <s v="Accessory"/>
    <n v="80.48"/>
    <n v="5585.3499999999995"/>
  </r>
  <r>
    <x v="2913"/>
    <n v="36"/>
    <x v="1"/>
    <x v="1"/>
    <x v="0"/>
    <x v="0"/>
    <s v="SKU1001"/>
    <n v="5"/>
    <x v="0"/>
    <x v="0"/>
    <n v="41.5"/>
    <n v="20.75"/>
    <n v="2"/>
    <x v="70"/>
    <x v="15"/>
    <x v="2"/>
    <s v="Accessory,Accessory"/>
    <n v="21.87"/>
    <n v="63.370000000000005"/>
  </r>
  <r>
    <x v="2914"/>
    <n v="37"/>
    <x v="1"/>
    <x v="1"/>
    <x v="1"/>
    <x v="3"/>
    <s v="TBL345"/>
    <n v="3"/>
    <x v="1"/>
    <x v="3"/>
    <n v="3145.64"/>
    <n v="786.41"/>
    <n v="4"/>
    <x v="70"/>
    <x v="15"/>
    <x v="3"/>
    <s v="Impulse Item"/>
    <n v="80.900000000000006"/>
    <n v="3226.54"/>
  </r>
  <r>
    <x v="2915"/>
    <n v="37"/>
    <x v="1"/>
    <x v="0"/>
    <x v="0"/>
    <x v="1"/>
    <s v="LTP123"/>
    <n v="3"/>
    <x v="1"/>
    <x v="3"/>
    <n v="2022.96"/>
    <n v="674.32"/>
    <n v="3"/>
    <x v="70"/>
    <x v="15"/>
    <x v="3"/>
    <s v="Impulse Item"/>
    <n v="71.959999999999994"/>
    <n v="2094.92"/>
  </r>
  <r>
    <x v="2916"/>
    <n v="37"/>
    <x v="1"/>
    <x v="0"/>
    <x v="0"/>
    <x v="1"/>
    <s v="LTP123"/>
    <n v="1"/>
    <x v="1"/>
    <x v="1"/>
    <n v="3371.6"/>
    <n v="674.32"/>
    <n v="5"/>
    <x v="70"/>
    <x v="15"/>
    <x v="3"/>
    <m/>
    <n v="0"/>
    <n v="3371.6"/>
  </r>
  <r>
    <x v="2570"/>
    <n v="37"/>
    <x v="1"/>
    <x v="1"/>
    <x v="0"/>
    <x v="2"/>
    <s v="SWT567"/>
    <n v="2"/>
    <x v="1"/>
    <x v="3"/>
    <n v="1838"/>
    <n v="459.5"/>
    <n v="4"/>
    <x v="70"/>
    <x v="15"/>
    <x v="3"/>
    <m/>
    <n v="0"/>
    <n v="1838"/>
  </r>
  <r>
    <x v="2917"/>
    <n v="39"/>
    <x v="1"/>
    <x v="0"/>
    <x v="0"/>
    <x v="2"/>
    <s v="SWT567"/>
    <n v="1"/>
    <x v="1"/>
    <x v="3"/>
    <n v="3216.5"/>
    <n v="459.5"/>
    <n v="7"/>
    <x v="70"/>
    <x v="15"/>
    <x v="3"/>
    <s v="Impulse Item, Extended Warranty"/>
    <n v="77.510000000000005"/>
    <n v="3294.01"/>
  </r>
  <r>
    <x v="2385"/>
    <n v="42"/>
    <x v="1"/>
    <x v="1"/>
    <x v="0"/>
    <x v="0"/>
    <s v="SKU1001"/>
    <n v="5"/>
    <x v="0"/>
    <x v="1"/>
    <n v="124.5"/>
    <n v="20.75"/>
    <n v="6"/>
    <x v="70"/>
    <x v="15"/>
    <x v="0"/>
    <s v="Impulse Item"/>
    <n v="23.73"/>
    <n v="148.22999999999999"/>
  </r>
  <r>
    <x v="2918"/>
    <n v="42"/>
    <x v="1"/>
    <x v="1"/>
    <x v="0"/>
    <x v="4"/>
    <s v="HDP456"/>
    <n v="3"/>
    <x v="1"/>
    <x v="1"/>
    <n v="3250.62"/>
    <n v="361.18"/>
    <n v="9"/>
    <x v="70"/>
    <x v="15"/>
    <x v="1"/>
    <s v="Accessory, Extended Warranty"/>
    <n v="75.930000000000007"/>
    <n v="3326.5499999999997"/>
  </r>
  <r>
    <x v="1233"/>
    <n v="44"/>
    <x v="1"/>
    <x v="1"/>
    <x v="0"/>
    <x v="3"/>
    <s v="TBL345"/>
    <n v="5"/>
    <x v="1"/>
    <x v="3"/>
    <n v="4718.46"/>
    <n v="786.41"/>
    <n v="6"/>
    <x v="70"/>
    <x v="15"/>
    <x v="1"/>
    <s v="Impulse Item"/>
    <n v="87.57"/>
    <n v="4806.03"/>
  </r>
  <r>
    <x v="2919"/>
    <n v="45"/>
    <x v="1"/>
    <x v="1"/>
    <x v="0"/>
    <x v="2"/>
    <s v="SKU1003"/>
    <n v="3"/>
    <x v="0"/>
    <x v="3"/>
    <n v="1689.66"/>
    <n v="844.83"/>
    <n v="2"/>
    <x v="70"/>
    <x v="15"/>
    <x v="1"/>
    <m/>
    <n v="0"/>
    <n v="1689.66"/>
  </r>
  <r>
    <x v="699"/>
    <n v="47"/>
    <x v="1"/>
    <x v="0"/>
    <x v="0"/>
    <x v="0"/>
    <s v="SKU1001"/>
    <n v="5"/>
    <x v="1"/>
    <x v="1"/>
    <n v="186.75"/>
    <n v="20.75"/>
    <n v="9"/>
    <x v="70"/>
    <x v="15"/>
    <x v="1"/>
    <m/>
    <n v="0"/>
    <n v="186.75"/>
  </r>
  <r>
    <x v="2920"/>
    <n v="48"/>
    <x v="1"/>
    <x v="1"/>
    <x v="0"/>
    <x v="3"/>
    <s v="SKU1002"/>
    <n v="3"/>
    <x v="1"/>
    <x v="0"/>
    <n v="1976.24"/>
    <n v="247.03"/>
    <n v="8"/>
    <x v="70"/>
    <x v="15"/>
    <x v="0"/>
    <m/>
    <n v="0"/>
    <n v="1976.24"/>
  </r>
  <r>
    <x v="2921"/>
    <n v="48"/>
    <x v="1"/>
    <x v="0"/>
    <x v="0"/>
    <x v="0"/>
    <s v="SKU1001"/>
    <n v="5"/>
    <x v="0"/>
    <x v="1"/>
    <n v="41.5"/>
    <n v="20.75"/>
    <n v="2"/>
    <x v="70"/>
    <x v="15"/>
    <x v="2"/>
    <m/>
    <n v="0"/>
    <n v="41.5"/>
  </r>
  <r>
    <x v="2922"/>
    <n v="49"/>
    <x v="1"/>
    <x v="0"/>
    <x v="0"/>
    <x v="2"/>
    <s v="SWT567"/>
    <n v="1"/>
    <x v="1"/>
    <x v="1"/>
    <n v="919"/>
    <n v="459.5"/>
    <n v="2"/>
    <x v="70"/>
    <x v="15"/>
    <x v="1"/>
    <s v="Accessory, Extended Warranty"/>
    <n v="132.82"/>
    <n v="1051.82"/>
  </r>
  <r>
    <x v="2923"/>
    <n v="50"/>
    <x v="1"/>
    <x v="0"/>
    <x v="0"/>
    <x v="0"/>
    <s v="SKU1004"/>
    <n v="2"/>
    <x v="1"/>
    <x v="3"/>
    <n v="3955.95"/>
    <n v="791.19"/>
    <n v="5"/>
    <x v="70"/>
    <x v="15"/>
    <x v="1"/>
    <s v="Impulse Item"/>
    <n v="35.869999999999997"/>
    <n v="3991.8199999999997"/>
  </r>
  <r>
    <x v="2924"/>
    <n v="51"/>
    <x v="1"/>
    <x v="1"/>
    <x v="0"/>
    <x v="0"/>
    <s v="SMP234"/>
    <n v="3"/>
    <x v="1"/>
    <x v="1"/>
    <n v="3419.04"/>
    <n v="1139.68"/>
    <n v="3"/>
    <x v="70"/>
    <x v="15"/>
    <x v="4"/>
    <s v="Accessory, Impulse Item, Impulse Item"/>
    <n v="224.37"/>
    <n v="3643.41"/>
  </r>
  <r>
    <x v="2925"/>
    <n v="55"/>
    <x v="1"/>
    <x v="0"/>
    <x v="1"/>
    <x v="0"/>
    <s v="SKU1001"/>
    <n v="5"/>
    <x v="0"/>
    <x v="0"/>
    <n v="62.25"/>
    <n v="20.75"/>
    <n v="3"/>
    <x v="70"/>
    <x v="15"/>
    <x v="0"/>
    <s v="Impulse Item,Impulse Item,Accessory"/>
    <n v="57.73"/>
    <n v="119.97999999999999"/>
  </r>
  <r>
    <x v="2926"/>
    <n v="55"/>
    <x v="1"/>
    <x v="0"/>
    <x v="0"/>
    <x v="2"/>
    <s v="SWT567"/>
    <n v="4"/>
    <x v="1"/>
    <x v="1"/>
    <n v="4595"/>
    <n v="459.5"/>
    <n v="10"/>
    <x v="70"/>
    <x v="15"/>
    <x v="1"/>
    <m/>
    <n v="0"/>
    <n v="4595"/>
  </r>
  <r>
    <x v="2927"/>
    <n v="57"/>
    <x v="2"/>
    <x v="0"/>
    <x v="0"/>
    <x v="2"/>
    <s v="SWT567"/>
    <n v="1"/>
    <x v="0"/>
    <x v="4"/>
    <n v="4595"/>
    <n v="459.5"/>
    <n v="10"/>
    <x v="70"/>
    <x v="15"/>
    <x v="1"/>
    <s v="Accessory"/>
    <n v="81.069999999999993"/>
    <n v="4676.07"/>
  </r>
  <r>
    <x v="2928"/>
    <n v="62"/>
    <x v="2"/>
    <x v="1"/>
    <x v="0"/>
    <x v="2"/>
    <s v="SWT567"/>
    <n v="5"/>
    <x v="0"/>
    <x v="3"/>
    <n v="4135.5"/>
    <n v="459.5"/>
    <n v="9"/>
    <x v="70"/>
    <x v="15"/>
    <x v="1"/>
    <s v="Extended Warranty, Impulse Item"/>
    <n v="76.62"/>
    <n v="4212.12"/>
  </r>
  <r>
    <x v="2929"/>
    <n v="64"/>
    <x v="2"/>
    <x v="0"/>
    <x v="1"/>
    <x v="0"/>
    <s v="SMP234"/>
    <n v="3"/>
    <x v="1"/>
    <x v="1"/>
    <n v="10257.120000000001"/>
    <n v="1139.68"/>
    <n v="9"/>
    <x v="70"/>
    <x v="15"/>
    <x v="4"/>
    <s v="Accessory, Accessory"/>
    <n v="109.96"/>
    <n v="10367.08"/>
  </r>
  <r>
    <x v="2930"/>
    <n v="65"/>
    <x v="2"/>
    <x v="0"/>
    <x v="0"/>
    <x v="4"/>
    <s v="HDP456"/>
    <n v="1"/>
    <x v="1"/>
    <x v="4"/>
    <n v="3250.62"/>
    <n v="361.18"/>
    <n v="9"/>
    <x v="70"/>
    <x v="15"/>
    <x v="1"/>
    <s v="Accessory"/>
    <n v="49.78"/>
    <n v="3300.4"/>
  </r>
  <r>
    <x v="2931"/>
    <n v="69"/>
    <x v="2"/>
    <x v="1"/>
    <x v="1"/>
    <x v="2"/>
    <s v="SKU1003"/>
    <n v="3"/>
    <x v="1"/>
    <x v="2"/>
    <n v="8448.2999999999993"/>
    <n v="844.83"/>
    <n v="10"/>
    <x v="70"/>
    <x v="15"/>
    <x v="1"/>
    <s v="Extended Warranty,Extended Warranty"/>
    <n v="59.35"/>
    <n v="8507.65"/>
  </r>
  <r>
    <x v="2932"/>
    <n v="69"/>
    <x v="2"/>
    <x v="0"/>
    <x v="0"/>
    <x v="2"/>
    <s v="SKU1003"/>
    <n v="3"/>
    <x v="1"/>
    <x v="2"/>
    <n v="844.83"/>
    <n v="844.83"/>
    <n v="1"/>
    <x v="70"/>
    <x v="15"/>
    <x v="0"/>
    <s v="Extended Warranty,Extended Warranty,Extended Warranty"/>
    <n v="127.53"/>
    <n v="972.36"/>
  </r>
  <r>
    <x v="2933"/>
    <n v="71"/>
    <x v="2"/>
    <x v="1"/>
    <x v="0"/>
    <x v="0"/>
    <s v="SMP234"/>
    <n v="2"/>
    <x v="1"/>
    <x v="3"/>
    <n v="5698.4"/>
    <n v="1139.68"/>
    <n v="5"/>
    <x v="70"/>
    <x v="15"/>
    <x v="4"/>
    <m/>
    <n v="0"/>
    <n v="5698.4"/>
  </r>
  <r>
    <x v="2934"/>
    <n v="73"/>
    <x v="2"/>
    <x v="0"/>
    <x v="0"/>
    <x v="0"/>
    <s v="SKU1004"/>
    <n v="2"/>
    <x v="0"/>
    <x v="1"/>
    <n v="791.19"/>
    <n v="791.19"/>
    <n v="1"/>
    <x v="70"/>
    <x v="15"/>
    <x v="0"/>
    <s v="Extended Warranty"/>
    <n v="20.14"/>
    <n v="811.33"/>
  </r>
  <r>
    <x v="2935"/>
    <n v="74"/>
    <x v="2"/>
    <x v="0"/>
    <x v="0"/>
    <x v="0"/>
    <s v="SKU1004"/>
    <n v="2"/>
    <x v="1"/>
    <x v="0"/>
    <n v="4747.1400000000003"/>
    <n v="791.19"/>
    <n v="6"/>
    <x v="70"/>
    <x v="15"/>
    <x v="0"/>
    <m/>
    <n v="0"/>
    <n v="4747.1400000000003"/>
  </r>
  <r>
    <x v="1046"/>
    <n v="74"/>
    <x v="2"/>
    <x v="0"/>
    <x v="1"/>
    <x v="2"/>
    <s v="SKU1003"/>
    <n v="3"/>
    <x v="0"/>
    <x v="1"/>
    <n v="7603.47"/>
    <n v="844.83"/>
    <n v="9"/>
    <x v="70"/>
    <x v="15"/>
    <x v="2"/>
    <s v="Impulse Item,Impulse Item"/>
    <n v="36.25"/>
    <n v="7639.72"/>
  </r>
  <r>
    <x v="2936"/>
    <n v="75"/>
    <x v="2"/>
    <x v="0"/>
    <x v="0"/>
    <x v="2"/>
    <s v="SKU1003"/>
    <n v="3"/>
    <x v="1"/>
    <x v="2"/>
    <n v="6758.64"/>
    <n v="844.83"/>
    <n v="8"/>
    <x v="70"/>
    <x v="15"/>
    <x v="1"/>
    <s v="Extended Warranty,Accessory,Accessory"/>
    <n v="108.17"/>
    <n v="6866.81"/>
  </r>
  <r>
    <x v="2937"/>
    <n v="75"/>
    <x v="2"/>
    <x v="0"/>
    <x v="1"/>
    <x v="3"/>
    <s v="TBL345"/>
    <n v="2"/>
    <x v="0"/>
    <x v="1"/>
    <n v="1572.82"/>
    <n v="786.41"/>
    <n v="2"/>
    <x v="70"/>
    <x v="15"/>
    <x v="1"/>
    <s v="Impulse Item"/>
    <n v="88.53"/>
    <n v="1661.35"/>
  </r>
  <r>
    <x v="2938"/>
    <n v="76"/>
    <x v="2"/>
    <x v="1"/>
    <x v="0"/>
    <x v="3"/>
    <s v="TBL345"/>
    <n v="1"/>
    <x v="0"/>
    <x v="1"/>
    <n v="3932.05"/>
    <n v="786.41"/>
    <n v="5"/>
    <x v="70"/>
    <x v="15"/>
    <x v="4"/>
    <s v="Extended Warranty"/>
    <n v="47.4"/>
    <n v="3979.4500000000003"/>
  </r>
  <r>
    <x v="2939"/>
    <n v="77"/>
    <x v="2"/>
    <x v="1"/>
    <x v="0"/>
    <x v="2"/>
    <s v="SWT567"/>
    <n v="1"/>
    <x v="1"/>
    <x v="3"/>
    <n v="4595"/>
    <n v="459.5"/>
    <n v="10"/>
    <x v="70"/>
    <x v="15"/>
    <x v="1"/>
    <s v="Accessory"/>
    <n v="57.97"/>
    <n v="4652.97"/>
  </r>
  <r>
    <x v="415"/>
    <n v="78"/>
    <x v="2"/>
    <x v="1"/>
    <x v="0"/>
    <x v="0"/>
    <s v="SKU1004"/>
    <n v="2"/>
    <x v="0"/>
    <x v="2"/>
    <n v="2373.5700000000002"/>
    <n v="791.19"/>
    <n v="3"/>
    <x v="70"/>
    <x v="15"/>
    <x v="1"/>
    <s v="Extended Warranty"/>
    <n v="28.64"/>
    <n v="2402.21"/>
  </r>
  <r>
    <x v="2940"/>
    <n v="80"/>
    <x v="2"/>
    <x v="0"/>
    <x v="0"/>
    <x v="0"/>
    <s v="SMP234"/>
    <n v="4"/>
    <x v="1"/>
    <x v="3"/>
    <n v="10257.120000000001"/>
    <n v="1139.68"/>
    <n v="9"/>
    <x v="70"/>
    <x v="15"/>
    <x v="4"/>
    <m/>
    <n v="0"/>
    <n v="10257.120000000001"/>
  </r>
  <r>
    <x v="2941"/>
    <n v="80"/>
    <x v="2"/>
    <x v="0"/>
    <x v="0"/>
    <x v="3"/>
    <s v="TBL345"/>
    <n v="5"/>
    <x v="0"/>
    <x v="3"/>
    <n v="6291.28"/>
    <n v="786.41"/>
    <n v="8"/>
    <x v="70"/>
    <x v="15"/>
    <x v="1"/>
    <m/>
    <n v="0"/>
    <n v="6291.28"/>
  </r>
  <r>
    <x v="2942"/>
    <n v="18"/>
    <x v="0"/>
    <x v="0"/>
    <x v="0"/>
    <x v="2"/>
    <s v="SWT567"/>
    <n v="1"/>
    <x v="1"/>
    <x v="1"/>
    <n v="1838"/>
    <n v="459.5"/>
    <n v="4"/>
    <x v="71"/>
    <x v="15"/>
    <x v="3"/>
    <s v="Accessory, Extended Warranty, Impulse Item"/>
    <n v="93.95"/>
    <n v="1931.95"/>
  </r>
  <r>
    <x v="2943"/>
    <n v="19"/>
    <x v="0"/>
    <x v="1"/>
    <x v="0"/>
    <x v="0"/>
    <s v="SKU1001"/>
    <n v="5"/>
    <x v="1"/>
    <x v="1"/>
    <n v="166"/>
    <n v="20.75"/>
    <n v="8"/>
    <x v="71"/>
    <x v="15"/>
    <x v="1"/>
    <s v="Accessory,Accessory"/>
    <n v="53.14"/>
    <n v="219.14"/>
  </r>
  <r>
    <x v="2944"/>
    <n v="19"/>
    <x v="0"/>
    <x v="0"/>
    <x v="0"/>
    <x v="3"/>
    <s v="TBL345"/>
    <n v="4"/>
    <x v="1"/>
    <x v="3"/>
    <n v="4718.46"/>
    <n v="786.41"/>
    <n v="6"/>
    <x v="71"/>
    <x v="15"/>
    <x v="4"/>
    <s v="Extended Warranty, Accessory"/>
    <n v="105.1"/>
    <n v="4823.5600000000004"/>
  </r>
  <r>
    <x v="2945"/>
    <n v="21"/>
    <x v="0"/>
    <x v="1"/>
    <x v="0"/>
    <x v="0"/>
    <s v="SKU1004"/>
    <n v="2"/>
    <x v="1"/>
    <x v="0"/>
    <n v="4747.1400000000003"/>
    <n v="791.19"/>
    <n v="6"/>
    <x v="71"/>
    <x v="15"/>
    <x v="1"/>
    <m/>
    <n v="0"/>
    <n v="4747.1400000000003"/>
  </r>
  <r>
    <x v="2946"/>
    <n v="21"/>
    <x v="0"/>
    <x v="0"/>
    <x v="0"/>
    <x v="0"/>
    <s v="SKU1001"/>
    <n v="5"/>
    <x v="1"/>
    <x v="3"/>
    <n v="166"/>
    <n v="20.75"/>
    <n v="8"/>
    <x v="71"/>
    <x v="15"/>
    <x v="0"/>
    <s v="Impulse Item,Impulse Item,Accessory"/>
    <n v="98.67"/>
    <n v="264.67"/>
  </r>
  <r>
    <x v="2947"/>
    <n v="21"/>
    <x v="0"/>
    <x v="0"/>
    <x v="0"/>
    <x v="4"/>
    <s v="HDP456"/>
    <n v="5"/>
    <x v="0"/>
    <x v="3"/>
    <n v="2528.2600000000002"/>
    <n v="361.18"/>
    <n v="7"/>
    <x v="71"/>
    <x v="15"/>
    <x v="4"/>
    <s v="Impulse Item, Accessory, Impulse Item"/>
    <n v="81.430000000000007"/>
    <n v="2609.69"/>
  </r>
  <r>
    <x v="2948"/>
    <n v="22"/>
    <x v="0"/>
    <x v="1"/>
    <x v="1"/>
    <x v="0"/>
    <s v="SKU1001"/>
    <n v="5"/>
    <x v="0"/>
    <x v="2"/>
    <n v="83"/>
    <n v="20.75"/>
    <n v="4"/>
    <x v="71"/>
    <x v="15"/>
    <x v="0"/>
    <s v="Impulse Item,Extended Warranty"/>
    <n v="57.28"/>
    <n v="140.28"/>
  </r>
  <r>
    <x v="2301"/>
    <n v="22"/>
    <x v="0"/>
    <x v="0"/>
    <x v="1"/>
    <x v="2"/>
    <s v="SKU1003"/>
    <n v="3"/>
    <x v="0"/>
    <x v="2"/>
    <n v="6758.64"/>
    <n v="844.83"/>
    <n v="8"/>
    <x v="71"/>
    <x v="15"/>
    <x v="1"/>
    <s v="Accessory"/>
    <n v="11.06"/>
    <n v="6769.7000000000007"/>
  </r>
  <r>
    <x v="2949"/>
    <n v="22"/>
    <x v="0"/>
    <x v="1"/>
    <x v="0"/>
    <x v="0"/>
    <s v="SKU1004"/>
    <n v="2"/>
    <x v="1"/>
    <x v="2"/>
    <n v="7120.71"/>
    <n v="791.19"/>
    <n v="9"/>
    <x v="71"/>
    <x v="15"/>
    <x v="2"/>
    <s v="Impulse Item,Accessory"/>
    <n v="37.44"/>
    <n v="7158.15"/>
  </r>
  <r>
    <x v="2950"/>
    <n v="25"/>
    <x v="0"/>
    <x v="0"/>
    <x v="0"/>
    <x v="1"/>
    <s v="LTP123"/>
    <n v="3"/>
    <x v="1"/>
    <x v="1"/>
    <n v="6068.88"/>
    <n v="674.32"/>
    <n v="9"/>
    <x v="71"/>
    <x v="15"/>
    <x v="1"/>
    <s v="Extended Warranty"/>
    <n v="26.68"/>
    <n v="6095.56"/>
  </r>
  <r>
    <x v="2951"/>
    <n v="25"/>
    <x v="0"/>
    <x v="1"/>
    <x v="0"/>
    <x v="0"/>
    <s v="SMP234"/>
    <n v="3"/>
    <x v="0"/>
    <x v="1"/>
    <n v="7977.76"/>
    <n v="1139.68"/>
    <n v="7"/>
    <x v="71"/>
    <x v="15"/>
    <x v="4"/>
    <s v="Impulse Item, Extended Warranty"/>
    <n v="110.47"/>
    <n v="8088.2300000000005"/>
  </r>
  <r>
    <x v="2952"/>
    <n v="26"/>
    <x v="0"/>
    <x v="1"/>
    <x v="0"/>
    <x v="0"/>
    <s v="SMP234"/>
    <n v="3"/>
    <x v="1"/>
    <x v="3"/>
    <n v="3419.04"/>
    <n v="1139.68"/>
    <n v="3"/>
    <x v="71"/>
    <x v="15"/>
    <x v="4"/>
    <m/>
    <n v="0"/>
    <n v="3419.04"/>
  </r>
  <r>
    <x v="2953"/>
    <n v="26"/>
    <x v="0"/>
    <x v="0"/>
    <x v="0"/>
    <x v="4"/>
    <s v="HDP456"/>
    <n v="4"/>
    <x v="1"/>
    <x v="4"/>
    <n v="3611.8"/>
    <n v="361.18"/>
    <n v="10"/>
    <x v="71"/>
    <x v="15"/>
    <x v="1"/>
    <m/>
    <n v="0"/>
    <n v="3611.8"/>
  </r>
  <r>
    <x v="2954"/>
    <n v="27"/>
    <x v="0"/>
    <x v="1"/>
    <x v="0"/>
    <x v="1"/>
    <s v="SKU1005"/>
    <n v="3"/>
    <x v="1"/>
    <x v="1"/>
    <n v="4175.6400000000003"/>
    <n v="463.96"/>
    <n v="9"/>
    <x v="71"/>
    <x v="15"/>
    <x v="1"/>
    <m/>
    <n v="0"/>
    <n v="4175.6400000000003"/>
  </r>
  <r>
    <x v="2955"/>
    <n v="28"/>
    <x v="0"/>
    <x v="0"/>
    <x v="0"/>
    <x v="0"/>
    <s v="SKU1001"/>
    <n v="5"/>
    <x v="1"/>
    <x v="3"/>
    <n v="166"/>
    <n v="20.75"/>
    <n v="8"/>
    <x v="71"/>
    <x v="15"/>
    <x v="0"/>
    <s v="Extended Warranty,Accessory,Extended Warranty"/>
    <n v="66.2"/>
    <n v="232.2"/>
  </r>
  <r>
    <x v="2956"/>
    <n v="28"/>
    <x v="0"/>
    <x v="1"/>
    <x v="1"/>
    <x v="0"/>
    <s v="SKU1004"/>
    <n v="2"/>
    <x v="1"/>
    <x v="3"/>
    <n v="791.19"/>
    <n v="791.19"/>
    <n v="1"/>
    <x v="71"/>
    <x v="15"/>
    <x v="0"/>
    <s v="Impulse Item,Extended Warranty,Impulse Item"/>
    <n v="86.01"/>
    <n v="877.2"/>
  </r>
  <r>
    <x v="2957"/>
    <n v="28"/>
    <x v="0"/>
    <x v="1"/>
    <x v="1"/>
    <x v="1"/>
    <s v="SKU1005"/>
    <n v="3"/>
    <x v="0"/>
    <x v="2"/>
    <n v="3247.72"/>
    <n v="463.96"/>
    <n v="7"/>
    <x v="71"/>
    <x v="15"/>
    <x v="2"/>
    <m/>
    <n v="0"/>
    <n v="3247.72"/>
  </r>
  <r>
    <x v="2958"/>
    <n v="28"/>
    <x v="0"/>
    <x v="0"/>
    <x v="0"/>
    <x v="1"/>
    <s v="LTP123"/>
    <n v="5"/>
    <x v="1"/>
    <x v="4"/>
    <n v="2697.28"/>
    <n v="674.32"/>
    <n v="4"/>
    <x v="71"/>
    <x v="15"/>
    <x v="1"/>
    <m/>
    <n v="0"/>
    <n v="2697.28"/>
  </r>
  <r>
    <x v="2959"/>
    <n v="29"/>
    <x v="0"/>
    <x v="0"/>
    <x v="1"/>
    <x v="3"/>
    <s v="TBL345"/>
    <n v="3"/>
    <x v="1"/>
    <x v="3"/>
    <n v="3932.05"/>
    <n v="786.41"/>
    <n v="5"/>
    <x v="71"/>
    <x v="15"/>
    <x v="4"/>
    <s v="Accessory, Extended Warranty"/>
    <n v="134.32"/>
    <n v="4066.3700000000003"/>
  </r>
  <r>
    <x v="2960"/>
    <n v="30"/>
    <x v="0"/>
    <x v="0"/>
    <x v="0"/>
    <x v="1"/>
    <s v="SKU1005"/>
    <n v="3"/>
    <x v="0"/>
    <x v="3"/>
    <n v="3711.68"/>
    <n v="463.96"/>
    <n v="8"/>
    <x v="71"/>
    <x v="15"/>
    <x v="2"/>
    <s v="Impulse Item"/>
    <n v="35.020000000000003"/>
    <n v="3746.7"/>
  </r>
  <r>
    <x v="2961"/>
    <n v="31"/>
    <x v="0"/>
    <x v="0"/>
    <x v="0"/>
    <x v="3"/>
    <s v="SKU1002"/>
    <n v="3"/>
    <x v="0"/>
    <x v="0"/>
    <n v="2223.27"/>
    <n v="247.03"/>
    <n v="9"/>
    <x v="71"/>
    <x v="15"/>
    <x v="0"/>
    <m/>
    <n v="0"/>
    <n v="2223.27"/>
  </r>
  <r>
    <x v="2962"/>
    <n v="31"/>
    <x v="0"/>
    <x v="1"/>
    <x v="0"/>
    <x v="0"/>
    <s v="SKU1004"/>
    <n v="2"/>
    <x v="0"/>
    <x v="2"/>
    <n v="7120.71"/>
    <n v="791.19"/>
    <n v="9"/>
    <x v="71"/>
    <x v="15"/>
    <x v="1"/>
    <s v="Impulse Item"/>
    <n v="10.1"/>
    <n v="7130.81"/>
  </r>
  <r>
    <x v="2963"/>
    <n v="31"/>
    <x v="0"/>
    <x v="1"/>
    <x v="0"/>
    <x v="4"/>
    <s v="HDP456"/>
    <n v="3"/>
    <x v="0"/>
    <x v="3"/>
    <n v="1805.9"/>
    <n v="361.18"/>
    <n v="5"/>
    <x v="71"/>
    <x v="15"/>
    <x v="3"/>
    <m/>
    <n v="0"/>
    <n v="1805.9"/>
  </r>
  <r>
    <x v="2964"/>
    <n v="32"/>
    <x v="0"/>
    <x v="1"/>
    <x v="0"/>
    <x v="1"/>
    <s v="SKU1005"/>
    <n v="3"/>
    <x v="0"/>
    <x v="0"/>
    <n v="2319.8000000000002"/>
    <n v="463.96"/>
    <n v="5"/>
    <x v="71"/>
    <x v="15"/>
    <x v="2"/>
    <s v="Impulse Item"/>
    <n v="39.619999999999997"/>
    <n v="2359.42"/>
  </r>
  <r>
    <x v="2965"/>
    <n v="34"/>
    <x v="0"/>
    <x v="0"/>
    <x v="0"/>
    <x v="3"/>
    <s v="TBL345"/>
    <n v="3"/>
    <x v="0"/>
    <x v="3"/>
    <n v="6291.28"/>
    <n v="786.41"/>
    <n v="8"/>
    <x v="71"/>
    <x v="15"/>
    <x v="3"/>
    <m/>
    <n v="0"/>
    <n v="6291.28"/>
  </r>
  <r>
    <x v="2966"/>
    <n v="39"/>
    <x v="1"/>
    <x v="0"/>
    <x v="0"/>
    <x v="2"/>
    <s v="SWT567"/>
    <n v="2"/>
    <x v="1"/>
    <x v="3"/>
    <n v="2297.5"/>
    <n v="459.5"/>
    <n v="5"/>
    <x v="71"/>
    <x v="15"/>
    <x v="3"/>
    <s v="Impulse Item"/>
    <n v="32.340000000000003"/>
    <n v="2329.84"/>
  </r>
  <r>
    <x v="2967"/>
    <n v="40"/>
    <x v="1"/>
    <x v="1"/>
    <x v="1"/>
    <x v="4"/>
    <s v="HDP456"/>
    <n v="5"/>
    <x v="0"/>
    <x v="3"/>
    <n v="361.18"/>
    <n v="361.18"/>
    <n v="1"/>
    <x v="71"/>
    <x v="15"/>
    <x v="1"/>
    <m/>
    <n v="0"/>
    <n v="361.18"/>
  </r>
  <r>
    <x v="2968"/>
    <n v="41"/>
    <x v="1"/>
    <x v="0"/>
    <x v="0"/>
    <x v="0"/>
    <s v="SMP234"/>
    <n v="3"/>
    <x v="1"/>
    <x v="1"/>
    <n v="11396.8"/>
    <n v="1139.68"/>
    <n v="10"/>
    <x v="71"/>
    <x v="15"/>
    <x v="4"/>
    <m/>
    <n v="0"/>
    <n v="11396.8"/>
  </r>
  <r>
    <x v="2969"/>
    <n v="43"/>
    <x v="1"/>
    <x v="0"/>
    <x v="0"/>
    <x v="0"/>
    <s v="SMP234"/>
    <n v="1"/>
    <x v="1"/>
    <x v="3"/>
    <n v="6838.08"/>
    <n v="1139.68"/>
    <n v="6"/>
    <x v="71"/>
    <x v="15"/>
    <x v="4"/>
    <s v="Accessory, Extended Warranty"/>
    <n v="85.6"/>
    <n v="6923.68"/>
  </r>
  <r>
    <x v="2970"/>
    <n v="44"/>
    <x v="1"/>
    <x v="1"/>
    <x v="1"/>
    <x v="0"/>
    <s v="SMP234"/>
    <n v="4"/>
    <x v="0"/>
    <x v="1"/>
    <n v="3419.04"/>
    <n v="1139.68"/>
    <n v="3"/>
    <x v="71"/>
    <x v="15"/>
    <x v="1"/>
    <s v="Accessory"/>
    <n v="71.95"/>
    <n v="3490.99"/>
  </r>
  <r>
    <x v="2971"/>
    <n v="45"/>
    <x v="1"/>
    <x v="0"/>
    <x v="1"/>
    <x v="2"/>
    <s v="SKU1003"/>
    <n v="3"/>
    <x v="1"/>
    <x v="3"/>
    <n v="844.83"/>
    <n v="844.83"/>
    <n v="1"/>
    <x v="71"/>
    <x v="15"/>
    <x v="1"/>
    <s v="Extended Warranty,Accessory,Extended Warranty"/>
    <n v="84.78"/>
    <n v="929.61"/>
  </r>
  <r>
    <x v="2972"/>
    <n v="45"/>
    <x v="1"/>
    <x v="0"/>
    <x v="0"/>
    <x v="2"/>
    <s v="SWT567"/>
    <n v="2"/>
    <x v="1"/>
    <x v="1"/>
    <n v="1838"/>
    <n v="459.5"/>
    <n v="4"/>
    <x v="71"/>
    <x v="15"/>
    <x v="3"/>
    <m/>
    <n v="0"/>
    <n v="1838"/>
  </r>
  <r>
    <x v="2973"/>
    <n v="46"/>
    <x v="1"/>
    <x v="1"/>
    <x v="0"/>
    <x v="0"/>
    <s v="SKU1001"/>
    <n v="5"/>
    <x v="1"/>
    <x v="3"/>
    <n v="83"/>
    <n v="20.75"/>
    <n v="4"/>
    <x v="71"/>
    <x v="15"/>
    <x v="1"/>
    <s v="Impulse Item,Impulse Item,Impulse Item"/>
    <n v="70.31"/>
    <n v="153.31"/>
  </r>
  <r>
    <x v="2974"/>
    <n v="49"/>
    <x v="1"/>
    <x v="0"/>
    <x v="0"/>
    <x v="0"/>
    <s v="SKU1004"/>
    <n v="2"/>
    <x v="1"/>
    <x v="2"/>
    <n v="5538.33"/>
    <n v="791.19"/>
    <n v="7"/>
    <x v="71"/>
    <x v="15"/>
    <x v="2"/>
    <s v="Accessory,Extended Warranty"/>
    <n v="65.98"/>
    <n v="5604.3099999999995"/>
  </r>
  <r>
    <x v="2975"/>
    <n v="49"/>
    <x v="1"/>
    <x v="0"/>
    <x v="0"/>
    <x v="4"/>
    <s v="HDP456"/>
    <n v="5"/>
    <x v="1"/>
    <x v="3"/>
    <n v="1083.54"/>
    <n v="361.18"/>
    <n v="3"/>
    <x v="71"/>
    <x v="15"/>
    <x v="4"/>
    <m/>
    <n v="0"/>
    <n v="1083.54"/>
  </r>
  <r>
    <x v="2976"/>
    <n v="51"/>
    <x v="1"/>
    <x v="1"/>
    <x v="0"/>
    <x v="0"/>
    <s v="SMP234"/>
    <n v="1"/>
    <x v="0"/>
    <x v="3"/>
    <n v="4558.72"/>
    <n v="1139.68"/>
    <n v="4"/>
    <x v="71"/>
    <x v="15"/>
    <x v="3"/>
    <s v="Impulse Item"/>
    <n v="17.55"/>
    <n v="4576.2700000000004"/>
  </r>
  <r>
    <x v="2977"/>
    <n v="53"/>
    <x v="1"/>
    <x v="0"/>
    <x v="0"/>
    <x v="2"/>
    <s v="SKU1003"/>
    <n v="3"/>
    <x v="1"/>
    <x v="2"/>
    <n v="2534.4899999999998"/>
    <n v="844.83"/>
    <n v="3"/>
    <x v="71"/>
    <x v="15"/>
    <x v="1"/>
    <s v="Impulse Item,Impulse Item,Accessory"/>
    <n v="115.18"/>
    <n v="2649.6699999999996"/>
  </r>
  <r>
    <x v="1364"/>
    <n v="53"/>
    <x v="1"/>
    <x v="1"/>
    <x v="1"/>
    <x v="4"/>
    <s v="HDP456"/>
    <n v="1"/>
    <x v="1"/>
    <x v="1"/>
    <n v="2167.08"/>
    <n v="361.18"/>
    <n v="6"/>
    <x v="71"/>
    <x v="15"/>
    <x v="4"/>
    <m/>
    <n v="0"/>
    <n v="2167.08"/>
  </r>
  <r>
    <x v="2978"/>
    <n v="53"/>
    <x v="1"/>
    <x v="1"/>
    <x v="0"/>
    <x v="2"/>
    <s v="SWT567"/>
    <n v="4"/>
    <x v="1"/>
    <x v="1"/>
    <n v="1838"/>
    <n v="459.5"/>
    <n v="4"/>
    <x v="71"/>
    <x v="15"/>
    <x v="4"/>
    <m/>
    <n v="0"/>
    <n v="1838"/>
  </r>
  <r>
    <x v="2979"/>
    <n v="55"/>
    <x v="1"/>
    <x v="1"/>
    <x v="1"/>
    <x v="4"/>
    <s v="HDP456"/>
    <n v="4"/>
    <x v="1"/>
    <x v="1"/>
    <n v="361.18"/>
    <n v="361.18"/>
    <n v="1"/>
    <x v="71"/>
    <x v="15"/>
    <x v="1"/>
    <s v="Impulse Item, Extended Warranty"/>
    <n v="82.35"/>
    <n v="443.53"/>
  </r>
  <r>
    <x v="2980"/>
    <n v="55"/>
    <x v="1"/>
    <x v="1"/>
    <x v="0"/>
    <x v="4"/>
    <s v="HDP456"/>
    <n v="5"/>
    <x v="0"/>
    <x v="3"/>
    <n v="2889.44"/>
    <n v="361.18"/>
    <n v="8"/>
    <x v="71"/>
    <x v="15"/>
    <x v="1"/>
    <m/>
    <n v="0"/>
    <n v="2889.44"/>
  </r>
  <r>
    <x v="2981"/>
    <n v="56"/>
    <x v="2"/>
    <x v="1"/>
    <x v="0"/>
    <x v="2"/>
    <s v="SWT567"/>
    <n v="2"/>
    <x v="1"/>
    <x v="3"/>
    <n v="2297.5"/>
    <n v="459.5"/>
    <n v="5"/>
    <x v="71"/>
    <x v="15"/>
    <x v="3"/>
    <s v="Extended Warranty, Accessory"/>
    <n v="184.03"/>
    <n v="2481.5300000000002"/>
  </r>
  <r>
    <x v="983"/>
    <n v="56"/>
    <x v="2"/>
    <x v="0"/>
    <x v="0"/>
    <x v="3"/>
    <s v="TBL345"/>
    <n v="1"/>
    <x v="1"/>
    <x v="4"/>
    <n v="7077.69"/>
    <n v="786.41"/>
    <n v="9"/>
    <x v="71"/>
    <x v="15"/>
    <x v="1"/>
    <m/>
    <n v="0"/>
    <n v="7077.69"/>
  </r>
  <r>
    <x v="2982"/>
    <n v="57"/>
    <x v="2"/>
    <x v="1"/>
    <x v="0"/>
    <x v="0"/>
    <s v="SKU1004"/>
    <n v="2"/>
    <x v="1"/>
    <x v="0"/>
    <n v="5538.33"/>
    <n v="791.19"/>
    <n v="7"/>
    <x v="71"/>
    <x v="15"/>
    <x v="2"/>
    <m/>
    <n v="0"/>
    <n v="5538.33"/>
  </r>
  <r>
    <x v="2983"/>
    <n v="57"/>
    <x v="2"/>
    <x v="1"/>
    <x v="0"/>
    <x v="2"/>
    <s v="SWT567"/>
    <n v="5"/>
    <x v="1"/>
    <x v="4"/>
    <n v="919"/>
    <n v="459.5"/>
    <n v="2"/>
    <x v="71"/>
    <x v="15"/>
    <x v="1"/>
    <s v="Extended Warranty, Accessory, Impulse Item"/>
    <n v="181.16"/>
    <n v="1100.1600000000001"/>
  </r>
  <r>
    <x v="2984"/>
    <n v="58"/>
    <x v="2"/>
    <x v="1"/>
    <x v="0"/>
    <x v="1"/>
    <s v="LTP123"/>
    <n v="4"/>
    <x v="0"/>
    <x v="3"/>
    <n v="1348.64"/>
    <n v="674.32"/>
    <n v="2"/>
    <x v="71"/>
    <x v="15"/>
    <x v="3"/>
    <s v="Extended Warranty, Extended Warranty, Extended Warranty"/>
    <n v="250.39"/>
    <n v="1599.0300000000002"/>
  </r>
  <r>
    <x v="2985"/>
    <n v="63"/>
    <x v="2"/>
    <x v="1"/>
    <x v="1"/>
    <x v="0"/>
    <s v="SMP234"/>
    <n v="3"/>
    <x v="1"/>
    <x v="3"/>
    <n v="5698.4"/>
    <n v="1139.68"/>
    <n v="5"/>
    <x v="71"/>
    <x v="15"/>
    <x v="1"/>
    <s v="Impulse Item, Extended Warranty"/>
    <n v="190.57"/>
    <n v="5888.9699999999993"/>
  </r>
  <r>
    <x v="2986"/>
    <n v="63"/>
    <x v="2"/>
    <x v="0"/>
    <x v="0"/>
    <x v="1"/>
    <s v="LTP123"/>
    <n v="3"/>
    <x v="0"/>
    <x v="1"/>
    <n v="4720.24"/>
    <n v="674.32"/>
    <n v="7"/>
    <x v="71"/>
    <x v="15"/>
    <x v="3"/>
    <s v="Accessory"/>
    <n v="64.66"/>
    <n v="4784.8999999999996"/>
  </r>
  <r>
    <x v="2987"/>
    <n v="65"/>
    <x v="2"/>
    <x v="1"/>
    <x v="0"/>
    <x v="4"/>
    <s v="HDP456"/>
    <n v="3"/>
    <x v="1"/>
    <x v="4"/>
    <n v="361.18"/>
    <n v="361.18"/>
    <n v="1"/>
    <x v="71"/>
    <x v="15"/>
    <x v="3"/>
    <s v="Accessory, Extended Warranty, Extended Warranty"/>
    <n v="169.45"/>
    <n v="530.63"/>
  </r>
  <r>
    <x v="2988"/>
    <n v="68"/>
    <x v="2"/>
    <x v="1"/>
    <x v="0"/>
    <x v="4"/>
    <s v="HDP456"/>
    <n v="1"/>
    <x v="1"/>
    <x v="3"/>
    <n v="1444.72"/>
    <n v="361.18"/>
    <n v="4"/>
    <x v="71"/>
    <x v="15"/>
    <x v="4"/>
    <m/>
    <n v="0"/>
    <n v="1444.72"/>
  </r>
  <r>
    <x v="2989"/>
    <n v="68"/>
    <x v="2"/>
    <x v="0"/>
    <x v="0"/>
    <x v="3"/>
    <s v="TBL345"/>
    <n v="5"/>
    <x v="1"/>
    <x v="4"/>
    <n v="3932.05"/>
    <n v="786.41"/>
    <n v="5"/>
    <x v="71"/>
    <x v="15"/>
    <x v="1"/>
    <m/>
    <n v="0"/>
    <n v="3932.05"/>
  </r>
  <r>
    <x v="2990"/>
    <n v="70"/>
    <x v="2"/>
    <x v="0"/>
    <x v="0"/>
    <x v="0"/>
    <s v="SKU1004"/>
    <n v="2"/>
    <x v="1"/>
    <x v="3"/>
    <n v="7911.9"/>
    <n v="791.19"/>
    <n v="10"/>
    <x v="71"/>
    <x v="15"/>
    <x v="2"/>
    <s v="Accessory,Impulse Item,Impulse Item"/>
    <n v="104.62"/>
    <n v="8016.5199999999995"/>
  </r>
  <r>
    <x v="2991"/>
    <n v="70"/>
    <x v="2"/>
    <x v="1"/>
    <x v="0"/>
    <x v="0"/>
    <s v="SKU1001"/>
    <n v="5"/>
    <x v="0"/>
    <x v="3"/>
    <n v="103.75"/>
    <n v="20.75"/>
    <n v="5"/>
    <x v="71"/>
    <x v="15"/>
    <x v="2"/>
    <s v="Accessory,Impulse Item"/>
    <n v="57.52"/>
    <n v="161.27000000000001"/>
  </r>
  <r>
    <x v="2992"/>
    <n v="70"/>
    <x v="2"/>
    <x v="1"/>
    <x v="0"/>
    <x v="0"/>
    <s v="SMP234"/>
    <n v="5"/>
    <x v="1"/>
    <x v="1"/>
    <n v="5698.4"/>
    <n v="1139.68"/>
    <n v="5"/>
    <x v="71"/>
    <x v="15"/>
    <x v="1"/>
    <s v="Impulse Item, Accessory"/>
    <n v="106.86"/>
    <n v="5805.2599999999993"/>
  </r>
  <r>
    <x v="2993"/>
    <n v="71"/>
    <x v="2"/>
    <x v="1"/>
    <x v="0"/>
    <x v="0"/>
    <s v="SKU1004"/>
    <n v="2"/>
    <x v="0"/>
    <x v="1"/>
    <n v="3164.76"/>
    <n v="791.19"/>
    <n v="4"/>
    <x v="71"/>
    <x v="15"/>
    <x v="0"/>
    <s v="Impulse Item,Impulse Item,Extended Warranty"/>
    <n v="77.7"/>
    <n v="3242.46"/>
  </r>
  <r>
    <x v="2994"/>
    <n v="72"/>
    <x v="2"/>
    <x v="0"/>
    <x v="0"/>
    <x v="3"/>
    <s v="SKU1002"/>
    <n v="3"/>
    <x v="1"/>
    <x v="3"/>
    <n v="1482.18"/>
    <n v="247.03"/>
    <n v="6"/>
    <x v="71"/>
    <x v="15"/>
    <x v="2"/>
    <s v="Impulse Item,Impulse Item"/>
    <n v="60.79"/>
    <n v="1542.97"/>
  </r>
  <r>
    <x v="2995"/>
    <n v="72"/>
    <x v="2"/>
    <x v="0"/>
    <x v="0"/>
    <x v="4"/>
    <s v="HDP456"/>
    <n v="1"/>
    <x v="1"/>
    <x v="3"/>
    <n v="1444.72"/>
    <n v="361.18"/>
    <n v="4"/>
    <x v="71"/>
    <x v="15"/>
    <x v="4"/>
    <m/>
    <n v="0"/>
    <n v="1444.72"/>
  </r>
  <r>
    <x v="2996"/>
    <n v="73"/>
    <x v="2"/>
    <x v="0"/>
    <x v="0"/>
    <x v="0"/>
    <s v="SKU1004"/>
    <n v="2"/>
    <x v="1"/>
    <x v="3"/>
    <n v="4747.1400000000003"/>
    <n v="791.19"/>
    <n v="6"/>
    <x v="71"/>
    <x v="15"/>
    <x v="1"/>
    <s v="Extended Warranty,Extended Warranty,Extended Warranty"/>
    <n v="91.36"/>
    <n v="4838.5"/>
  </r>
  <r>
    <x v="2997"/>
    <n v="74"/>
    <x v="2"/>
    <x v="1"/>
    <x v="1"/>
    <x v="2"/>
    <s v="SWT567"/>
    <n v="1"/>
    <x v="1"/>
    <x v="3"/>
    <n v="3216.5"/>
    <n v="459.5"/>
    <n v="7"/>
    <x v="71"/>
    <x v="15"/>
    <x v="3"/>
    <s v="Accessory, Impulse Item, Extended Warranty"/>
    <n v="220.83"/>
    <n v="3437.33"/>
  </r>
  <r>
    <x v="901"/>
    <n v="77"/>
    <x v="2"/>
    <x v="1"/>
    <x v="0"/>
    <x v="1"/>
    <s v="SKU1005"/>
    <n v="3"/>
    <x v="1"/>
    <x v="0"/>
    <n v="4175.6400000000003"/>
    <n v="463.96"/>
    <n v="9"/>
    <x v="71"/>
    <x v="15"/>
    <x v="0"/>
    <s v="Extended Warranty,Impulse Item"/>
    <n v="85.01"/>
    <n v="4260.6500000000005"/>
  </r>
  <r>
    <x v="2998"/>
    <n v="79"/>
    <x v="2"/>
    <x v="0"/>
    <x v="0"/>
    <x v="2"/>
    <s v="SKU1003"/>
    <n v="3"/>
    <x v="1"/>
    <x v="0"/>
    <n v="5913.81"/>
    <n v="844.83"/>
    <n v="7"/>
    <x v="71"/>
    <x v="15"/>
    <x v="0"/>
    <s v="Impulse Item"/>
    <n v="12.68"/>
    <n v="5926.4900000000007"/>
  </r>
  <r>
    <x v="2999"/>
    <n v="79"/>
    <x v="2"/>
    <x v="0"/>
    <x v="0"/>
    <x v="3"/>
    <s v="SKU1002"/>
    <n v="3"/>
    <x v="1"/>
    <x v="3"/>
    <n v="1729.21"/>
    <n v="247.03"/>
    <n v="7"/>
    <x v="71"/>
    <x v="15"/>
    <x v="2"/>
    <s v="Accessory,Impulse Item"/>
    <n v="36.909999999999997"/>
    <n v="1766.1200000000001"/>
  </r>
  <r>
    <x v="3000"/>
    <n v="80"/>
    <x v="2"/>
    <x v="1"/>
    <x v="0"/>
    <x v="1"/>
    <s v="SKU1005"/>
    <n v="3"/>
    <x v="0"/>
    <x v="2"/>
    <n v="3711.68"/>
    <n v="463.96"/>
    <n v="8"/>
    <x v="71"/>
    <x v="15"/>
    <x v="2"/>
    <s v="Accessory"/>
    <n v="42.84"/>
    <n v="3754.52"/>
  </r>
  <r>
    <x v="3001"/>
    <n v="80"/>
    <x v="2"/>
    <x v="0"/>
    <x v="0"/>
    <x v="1"/>
    <s v="LTP123"/>
    <n v="1"/>
    <x v="0"/>
    <x v="3"/>
    <n v="2022.96"/>
    <n v="674.32"/>
    <n v="3"/>
    <x v="71"/>
    <x v="15"/>
    <x v="1"/>
    <s v="Accessory"/>
    <n v="23.58"/>
    <n v="2046.54"/>
  </r>
  <r>
    <x v="3002"/>
    <n v="80"/>
    <x v="2"/>
    <x v="0"/>
    <x v="0"/>
    <x v="2"/>
    <s v="SWT567"/>
    <n v="1"/>
    <x v="1"/>
    <x v="4"/>
    <n v="1378.5"/>
    <n v="459.5"/>
    <n v="3"/>
    <x v="71"/>
    <x v="15"/>
    <x v="1"/>
    <s v="Impulse Item, Impulse Item, Impulse Item"/>
    <n v="116.53"/>
    <n v="1495.03"/>
  </r>
  <r>
    <x v="948"/>
    <n v="18"/>
    <x v="0"/>
    <x v="0"/>
    <x v="0"/>
    <x v="2"/>
    <s v="SKU1003"/>
    <n v="3"/>
    <x v="1"/>
    <x v="1"/>
    <n v="5068.9799999999996"/>
    <n v="844.83"/>
    <n v="6"/>
    <x v="72"/>
    <x v="16"/>
    <x v="2"/>
    <s v="Extended Warranty"/>
    <n v="33.880000000000003"/>
    <n v="5102.8599999999997"/>
  </r>
  <r>
    <x v="3003"/>
    <n v="18"/>
    <x v="0"/>
    <x v="0"/>
    <x v="0"/>
    <x v="3"/>
    <s v="TBL345"/>
    <n v="2"/>
    <x v="1"/>
    <x v="3"/>
    <n v="7077.69"/>
    <n v="786.41"/>
    <n v="9"/>
    <x v="72"/>
    <x v="16"/>
    <x v="3"/>
    <s v="Extended Warranty, Impulse Item, Impulse Item"/>
    <n v="166.19"/>
    <n v="7243.8799999999992"/>
  </r>
  <r>
    <x v="2743"/>
    <n v="19"/>
    <x v="0"/>
    <x v="1"/>
    <x v="0"/>
    <x v="0"/>
    <s v="SKU1004"/>
    <n v="2"/>
    <x v="0"/>
    <x v="0"/>
    <n v="4747.1400000000003"/>
    <n v="791.19"/>
    <n v="6"/>
    <x v="72"/>
    <x v="16"/>
    <x v="0"/>
    <s v="Impulse Item"/>
    <n v="32.979999999999997"/>
    <n v="4780.12"/>
  </r>
  <r>
    <x v="3004"/>
    <n v="20"/>
    <x v="0"/>
    <x v="1"/>
    <x v="1"/>
    <x v="2"/>
    <s v="SWT567"/>
    <n v="1"/>
    <x v="1"/>
    <x v="4"/>
    <n v="919"/>
    <n v="459.5"/>
    <n v="2"/>
    <x v="72"/>
    <x v="16"/>
    <x v="1"/>
    <m/>
    <n v="0"/>
    <n v="919"/>
  </r>
  <r>
    <x v="3005"/>
    <n v="21"/>
    <x v="0"/>
    <x v="0"/>
    <x v="0"/>
    <x v="4"/>
    <s v="HDP456"/>
    <n v="2"/>
    <x v="1"/>
    <x v="1"/>
    <n v="1805.9"/>
    <n v="361.18"/>
    <n v="5"/>
    <x v="72"/>
    <x v="16"/>
    <x v="3"/>
    <m/>
    <n v="0"/>
    <n v="1805.9"/>
  </r>
  <r>
    <x v="1210"/>
    <n v="22"/>
    <x v="0"/>
    <x v="1"/>
    <x v="0"/>
    <x v="0"/>
    <s v="SMP234"/>
    <n v="3"/>
    <x v="0"/>
    <x v="4"/>
    <n v="1139.68"/>
    <n v="1139.68"/>
    <n v="1"/>
    <x v="72"/>
    <x v="16"/>
    <x v="1"/>
    <s v="Extended Warranty, Impulse Item, Impulse Item"/>
    <n v="149.24"/>
    <n v="1288.92"/>
  </r>
  <r>
    <x v="475"/>
    <n v="23"/>
    <x v="0"/>
    <x v="1"/>
    <x v="0"/>
    <x v="2"/>
    <s v="SKU1003"/>
    <n v="3"/>
    <x v="1"/>
    <x v="3"/>
    <n v="1689.66"/>
    <n v="844.83"/>
    <n v="2"/>
    <x v="72"/>
    <x v="16"/>
    <x v="1"/>
    <s v="Extended Warranty"/>
    <n v="23.93"/>
    <n v="1713.5900000000001"/>
  </r>
  <r>
    <x v="3006"/>
    <n v="24"/>
    <x v="0"/>
    <x v="1"/>
    <x v="0"/>
    <x v="2"/>
    <s v="SKU1003"/>
    <n v="3"/>
    <x v="1"/>
    <x v="1"/>
    <n v="1689.66"/>
    <n v="844.83"/>
    <n v="2"/>
    <x v="72"/>
    <x v="16"/>
    <x v="0"/>
    <s v="Extended Warranty,Extended Warranty,Impulse Item"/>
    <n v="98.93"/>
    <n v="1788.5900000000001"/>
  </r>
  <r>
    <x v="3007"/>
    <n v="24"/>
    <x v="0"/>
    <x v="1"/>
    <x v="0"/>
    <x v="0"/>
    <s v="SMP234"/>
    <n v="1"/>
    <x v="0"/>
    <x v="4"/>
    <n v="1139.68"/>
    <n v="1139.68"/>
    <n v="1"/>
    <x v="72"/>
    <x v="16"/>
    <x v="4"/>
    <s v="Accessory, Impulse Item"/>
    <n v="103.17"/>
    <n v="1242.8500000000001"/>
  </r>
  <r>
    <x v="3008"/>
    <n v="25"/>
    <x v="0"/>
    <x v="0"/>
    <x v="0"/>
    <x v="0"/>
    <s v="SKU1001"/>
    <n v="5"/>
    <x v="1"/>
    <x v="1"/>
    <n v="207.5"/>
    <n v="20.75"/>
    <n v="10"/>
    <x v="72"/>
    <x v="16"/>
    <x v="2"/>
    <s v="Impulse Item"/>
    <n v="38.57"/>
    <n v="246.07"/>
  </r>
  <r>
    <x v="1445"/>
    <n v="27"/>
    <x v="0"/>
    <x v="1"/>
    <x v="0"/>
    <x v="1"/>
    <s v="SKU1005"/>
    <n v="3"/>
    <x v="1"/>
    <x v="2"/>
    <n v="3247.72"/>
    <n v="463.96"/>
    <n v="7"/>
    <x v="72"/>
    <x v="16"/>
    <x v="2"/>
    <m/>
    <n v="0"/>
    <n v="3247.72"/>
  </r>
  <r>
    <x v="3009"/>
    <n v="27"/>
    <x v="0"/>
    <x v="1"/>
    <x v="0"/>
    <x v="4"/>
    <s v="HDP456"/>
    <n v="5"/>
    <x v="1"/>
    <x v="1"/>
    <n v="2528.2600000000002"/>
    <n v="361.18"/>
    <n v="7"/>
    <x v="72"/>
    <x v="16"/>
    <x v="4"/>
    <s v="Extended Warranty"/>
    <n v="42.84"/>
    <n v="2571.1000000000004"/>
  </r>
  <r>
    <x v="3010"/>
    <n v="28"/>
    <x v="0"/>
    <x v="1"/>
    <x v="0"/>
    <x v="3"/>
    <s v="TBL345"/>
    <n v="4"/>
    <x v="1"/>
    <x v="3"/>
    <n v="7864.1"/>
    <n v="786.41"/>
    <n v="10"/>
    <x v="72"/>
    <x v="16"/>
    <x v="1"/>
    <s v="Accessory, Accessory, Impulse Item"/>
    <n v="150.97"/>
    <n v="8015.0700000000006"/>
  </r>
  <r>
    <x v="3011"/>
    <n v="28"/>
    <x v="0"/>
    <x v="0"/>
    <x v="0"/>
    <x v="3"/>
    <s v="TBL345"/>
    <n v="5"/>
    <x v="1"/>
    <x v="4"/>
    <n v="3932.05"/>
    <n v="786.41"/>
    <n v="5"/>
    <x v="72"/>
    <x v="16"/>
    <x v="4"/>
    <s v="Impulse Item, Extended Warranty"/>
    <n v="64.25"/>
    <n v="3996.3"/>
  </r>
  <r>
    <x v="3012"/>
    <n v="28"/>
    <x v="0"/>
    <x v="1"/>
    <x v="0"/>
    <x v="1"/>
    <s v="LTP123"/>
    <n v="2"/>
    <x v="0"/>
    <x v="1"/>
    <n v="5394.56"/>
    <n v="674.32"/>
    <n v="8"/>
    <x v="72"/>
    <x v="16"/>
    <x v="1"/>
    <s v="Impulse Item"/>
    <n v="92.87"/>
    <n v="5487.43"/>
  </r>
  <r>
    <x v="3013"/>
    <n v="31"/>
    <x v="0"/>
    <x v="1"/>
    <x v="1"/>
    <x v="3"/>
    <s v="TBL345"/>
    <n v="2"/>
    <x v="1"/>
    <x v="4"/>
    <n v="786.41"/>
    <n v="786.41"/>
    <n v="1"/>
    <x v="72"/>
    <x v="16"/>
    <x v="4"/>
    <s v="Extended Warranty, Accessory, Extended Warranty"/>
    <n v="160.63999999999999"/>
    <n v="947.05"/>
  </r>
  <r>
    <x v="3014"/>
    <n v="32"/>
    <x v="0"/>
    <x v="0"/>
    <x v="0"/>
    <x v="1"/>
    <s v="LTP123"/>
    <n v="2"/>
    <x v="0"/>
    <x v="1"/>
    <n v="2697.28"/>
    <n v="674.32"/>
    <n v="4"/>
    <x v="72"/>
    <x v="16"/>
    <x v="3"/>
    <s v="Impulse Item, Extended Warranty"/>
    <n v="103.23"/>
    <n v="2800.51"/>
  </r>
  <r>
    <x v="3015"/>
    <n v="35"/>
    <x v="0"/>
    <x v="0"/>
    <x v="0"/>
    <x v="0"/>
    <s v="SKU1004"/>
    <n v="2"/>
    <x v="0"/>
    <x v="1"/>
    <n v="6329.52"/>
    <n v="791.19"/>
    <n v="8"/>
    <x v="72"/>
    <x v="16"/>
    <x v="0"/>
    <m/>
    <n v="0"/>
    <n v="6329.52"/>
  </r>
  <r>
    <x v="3016"/>
    <n v="35"/>
    <x v="0"/>
    <x v="0"/>
    <x v="0"/>
    <x v="3"/>
    <s v="SKU1002"/>
    <n v="3"/>
    <x v="1"/>
    <x v="0"/>
    <n v="1976.24"/>
    <n v="247.03"/>
    <n v="8"/>
    <x v="72"/>
    <x v="16"/>
    <x v="0"/>
    <s v="Accessory,Impulse Item,Accessory"/>
    <n v="73.430000000000007"/>
    <n v="2049.67"/>
  </r>
  <r>
    <x v="3017"/>
    <n v="35"/>
    <x v="0"/>
    <x v="1"/>
    <x v="1"/>
    <x v="1"/>
    <s v="LTP123"/>
    <n v="3"/>
    <x v="0"/>
    <x v="1"/>
    <n v="1348.64"/>
    <n v="674.32"/>
    <n v="2"/>
    <x v="72"/>
    <x v="16"/>
    <x v="4"/>
    <s v="Impulse Item, Extended Warranty"/>
    <n v="102.86"/>
    <n v="1451.5"/>
  </r>
  <r>
    <x v="3018"/>
    <n v="37"/>
    <x v="1"/>
    <x v="0"/>
    <x v="0"/>
    <x v="0"/>
    <s v="SKU1001"/>
    <n v="5"/>
    <x v="0"/>
    <x v="2"/>
    <n v="145.25"/>
    <n v="20.75"/>
    <n v="7"/>
    <x v="72"/>
    <x v="16"/>
    <x v="1"/>
    <s v="Impulse Item"/>
    <n v="39.44"/>
    <n v="184.69"/>
  </r>
  <r>
    <x v="839"/>
    <n v="38"/>
    <x v="1"/>
    <x v="0"/>
    <x v="0"/>
    <x v="0"/>
    <s v="SKU1001"/>
    <n v="5"/>
    <x v="1"/>
    <x v="2"/>
    <n v="62.25"/>
    <n v="20.75"/>
    <n v="3"/>
    <x v="72"/>
    <x v="16"/>
    <x v="0"/>
    <s v="Extended Warranty"/>
    <n v="46.84"/>
    <n v="109.09"/>
  </r>
  <r>
    <x v="2136"/>
    <n v="39"/>
    <x v="1"/>
    <x v="1"/>
    <x v="1"/>
    <x v="1"/>
    <s v="LTP123"/>
    <n v="1"/>
    <x v="1"/>
    <x v="1"/>
    <n v="3371.6"/>
    <n v="674.32"/>
    <n v="5"/>
    <x v="72"/>
    <x v="16"/>
    <x v="3"/>
    <s v="Extended Warranty, Impulse Item"/>
    <n v="62.04"/>
    <n v="3433.64"/>
  </r>
  <r>
    <x v="2383"/>
    <n v="40"/>
    <x v="1"/>
    <x v="0"/>
    <x v="1"/>
    <x v="4"/>
    <s v="HDP456"/>
    <n v="3"/>
    <x v="0"/>
    <x v="4"/>
    <n v="1805.9"/>
    <n v="361.18"/>
    <n v="5"/>
    <x v="72"/>
    <x v="16"/>
    <x v="4"/>
    <m/>
    <n v="0"/>
    <n v="1805.9"/>
  </r>
  <r>
    <x v="3019"/>
    <n v="41"/>
    <x v="1"/>
    <x v="0"/>
    <x v="0"/>
    <x v="1"/>
    <s v="SKU1005"/>
    <n v="3"/>
    <x v="1"/>
    <x v="0"/>
    <n v="3247.72"/>
    <n v="463.96"/>
    <n v="7"/>
    <x v="72"/>
    <x v="16"/>
    <x v="0"/>
    <s v="Impulse Item,Impulse Item,Accessory"/>
    <n v="75.2"/>
    <n v="3322.9199999999996"/>
  </r>
  <r>
    <x v="1456"/>
    <n v="41"/>
    <x v="1"/>
    <x v="0"/>
    <x v="0"/>
    <x v="0"/>
    <s v="SMP234"/>
    <n v="4"/>
    <x v="1"/>
    <x v="3"/>
    <n v="2279.36"/>
    <n v="1139.68"/>
    <n v="2"/>
    <x v="72"/>
    <x v="16"/>
    <x v="4"/>
    <m/>
    <n v="0"/>
    <n v="2279.36"/>
  </r>
  <r>
    <x v="2085"/>
    <n v="42"/>
    <x v="1"/>
    <x v="0"/>
    <x v="0"/>
    <x v="0"/>
    <s v="SKU1001"/>
    <n v="5"/>
    <x v="1"/>
    <x v="2"/>
    <n v="145.25"/>
    <n v="20.75"/>
    <n v="7"/>
    <x v="72"/>
    <x v="16"/>
    <x v="2"/>
    <s v="Accessory,Extended Warranty"/>
    <n v="22.29"/>
    <n v="167.54"/>
  </r>
  <r>
    <x v="3020"/>
    <n v="44"/>
    <x v="1"/>
    <x v="0"/>
    <x v="0"/>
    <x v="2"/>
    <s v="SKU1003"/>
    <n v="3"/>
    <x v="1"/>
    <x v="3"/>
    <n v="5913.81"/>
    <n v="844.83"/>
    <n v="7"/>
    <x v="72"/>
    <x v="16"/>
    <x v="0"/>
    <s v="Accessory,Extended Warranty,Accessory"/>
    <n v="78.73"/>
    <n v="5992.54"/>
  </r>
  <r>
    <x v="3021"/>
    <n v="45"/>
    <x v="1"/>
    <x v="1"/>
    <x v="0"/>
    <x v="3"/>
    <s v="TBL345"/>
    <n v="5"/>
    <x v="0"/>
    <x v="4"/>
    <n v="7864.1"/>
    <n v="786.41"/>
    <n v="10"/>
    <x v="72"/>
    <x v="16"/>
    <x v="3"/>
    <s v="Impulse Item"/>
    <n v="56.68"/>
    <n v="7920.7800000000007"/>
  </r>
  <r>
    <x v="3022"/>
    <n v="45"/>
    <x v="1"/>
    <x v="0"/>
    <x v="0"/>
    <x v="1"/>
    <s v="LTP123"/>
    <n v="1"/>
    <x v="1"/>
    <x v="1"/>
    <n v="4045.92"/>
    <n v="674.32"/>
    <n v="6"/>
    <x v="72"/>
    <x v="16"/>
    <x v="1"/>
    <s v="Impulse Item, Accessory"/>
    <n v="115.93"/>
    <n v="4161.8500000000004"/>
  </r>
  <r>
    <x v="3023"/>
    <n v="46"/>
    <x v="1"/>
    <x v="1"/>
    <x v="0"/>
    <x v="0"/>
    <s v="SMP234"/>
    <n v="1"/>
    <x v="1"/>
    <x v="1"/>
    <n v="3419.04"/>
    <n v="1139.68"/>
    <n v="3"/>
    <x v="72"/>
    <x v="16"/>
    <x v="4"/>
    <s v="Accessory, Extended Warranty"/>
    <n v="59.58"/>
    <n v="3478.62"/>
  </r>
  <r>
    <x v="3024"/>
    <n v="48"/>
    <x v="1"/>
    <x v="0"/>
    <x v="1"/>
    <x v="0"/>
    <s v="SKU1004"/>
    <n v="2"/>
    <x v="0"/>
    <x v="1"/>
    <n v="3164.76"/>
    <n v="791.19"/>
    <n v="4"/>
    <x v="72"/>
    <x v="16"/>
    <x v="1"/>
    <s v="Accessory,Impulse Item,Extended Warranty"/>
    <n v="98.69"/>
    <n v="3263.4500000000003"/>
  </r>
  <r>
    <x v="3025"/>
    <n v="49"/>
    <x v="1"/>
    <x v="0"/>
    <x v="0"/>
    <x v="0"/>
    <s v="SKU1004"/>
    <n v="2"/>
    <x v="0"/>
    <x v="3"/>
    <n v="4747.1400000000003"/>
    <n v="791.19"/>
    <n v="6"/>
    <x v="72"/>
    <x v="16"/>
    <x v="2"/>
    <s v="Accessory,Extended Warranty,Impulse Item"/>
    <n v="87.95"/>
    <n v="4835.09"/>
  </r>
  <r>
    <x v="3026"/>
    <n v="50"/>
    <x v="1"/>
    <x v="1"/>
    <x v="0"/>
    <x v="0"/>
    <s v="SMP234"/>
    <n v="5"/>
    <x v="1"/>
    <x v="3"/>
    <n v="5698.4"/>
    <n v="1139.68"/>
    <n v="5"/>
    <x v="72"/>
    <x v="16"/>
    <x v="4"/>
    <s v="Accessory, Accessory"/>
    <n v="95.43"/>
    <n v="5793.83"/>
  </r>
  <r>
    <x v="3027"/>
    <n v="51"/>
    <x v="1"/>
    <x v="1"/>
    <x v="0"/>
    <x v="3"/>
    <s v="SKU1002"/>
    <n v="3"/>
    <x v="0"/>
    <x v="0"/>
    <n v="247.03"/>
    <n v="247.03"/>
    <n v="1"/>
    <x v="72"/>
    <x v="16"/>
    <x v="2"/>
    <m/>
    <n v="0"/>
    <n v="247.03"/>
  </r>
  <r>
    <x v="3028"/>
    <n v="52"/>
    <x v="1"/>
    <x v="0"/>
    <x v="0"/>
    <x v="3"/>
    <s v="TBL345"/>
    <n v="5"/>
    <x v="1"/>
    <x v="3"/>
    <n v="6291.28"/>
    <n v="786.41"/>
    <n v="8"/>
    <x v="72"/>
    <x v="16"/>
    <x v="3"/>
    <s v="Accessory, Impulse Item, Extended Warranty"/>
    <n v="79.87"/>
    <n v="6371.15"/>
  </r>
  <r>
    <x v="1466"/>
    <n v="54"/>
    <x v="1"/>
    <x v="0"/>
    <x v="0"/>
    <x v="3"/>
    <s v="TBL345"/>
    <n v="1"/>
    <x v="0"/>
    <x v="4"/>
    <n v="4718.46"/>
    <n v="786.41"/>
    <n v="6"/>
    <x v="72"/>
    <x v="16"/>
    <x v="4"/>
    <m/>
    <n v="0"/>
    <n v="4718.46"/>
  </r>
  <r>
    <x v="3029"/>
    <n v="54"/>
    <x v="1"/>
    <x v="1"/>
    <x v="0"/>
    <x v="4"/>
    <s v="HDP456"/>
    <n v="1"/>
    <x v="1"/>
    <x v="3"/>
    <n v="3611.8"/>
    <n v="361.18"/>
    <n v="10"/>
    <x v="72"/>
    <x v="16"/>
    <x v="3"/>
    <s v="Impulse Item, Accessory, Extended Warranty"/>
    <n v="174.8"/>
    <n v="3786.6000000000004"/>
  </r>
  <r>
    <x v="3030"/>
    <n v="55"/>
    <x v="1"/>
    <x v="1"/>
    <x v="0"/>
    <x v="0"/>
    <s v="SMP234"/>
    <n v="5"/>
    <x v="0"/>
    <x v="1"/>
    <n v="6838.08"/>
    <n v="1139.68"/>
    <n v="6"/>
    <x v="72"/>
    <x v="16"/>
    <x v="3"/>
    <s v="Accessory"/>
    <n v="89.72"/>
    <n v="6927.8"/>
  </r>
  <r>
    <x v="3031"/>
    <n v="55"/>
    <x v="1"/>
    <x v="1"/>
    <x v="0"/>
    <x v="0"/>
    <s v="SMP234"/>
    <n v="1"/>
    <x v="1"/>
    <x v="3"/>
    <n v="3419.04"/>
    <n v="1139.68"/>
    <n v="3"/>
    <x v="72"/>
    <x v="16"/>
    <x v="3"/>
    <s v="Impulse Item, Accessory"/>
    <n v="123.24"/>
    <n v="3542.2799999999997"/>
  </r>
  <r>
    <x v="3032"/>
    <n v="56"/>
    <x v="2"/>
    <x v="0"/>
    <x v="0"/>
    <x v="0"/>
    <s v="SKU1001"/>
    <n v="5"/>
    <x v="0"/>
    <x v="0"/>
    <n v="145.25"/>
    <n v="20.75"/>
    <n v="7"/>
    <x v="72"/>
    <x v="16"/>
    <x v="2"/>
    <s v="Accessory,Extended Warranty,Impulse Item"/>
    <n v="78.11"/>
    <n v="223.36"/>
  </r>
  <r>
    <x v="3033"/>
    <n v="56"/>
    <x v="2"/>
    <x v="0"/>
    <x v="0"/>
    <x v="1"/>
    <s v="SKU1005"/>
    <n v="3"/>
    <x v="1"/>
    <x v="1"/>
    <n v="2783.76"/>
    <n v="463.96"/>
    <n v="6"/>
    <x v="72"/>
    <x v="16"/>
    <x v="2"/>
    <s v="Extended Warranty"/>
    <n v="17.57"/>
    <n v="2801.3300000000004"/>
  </r>
  <r>
    <x v="2532"/>
    <n v="56"/>
    <x v="2"/>
    <x v="0"/>
    <x v="0"/>
    <x v="1"/>
    <s v="LTP123"/>
    <n v="4"/>
    <x v="1"/>
    <x v="1"/>
    <n v="3371.6"/>
    <n v="674.32"/>
    <n v="5"/>
    <x v="72"/>
    <x v="16"/>
    <x v="4"/>
    <m/>
    <n v="0"/>
    <n v="3371.6"/>
  </r>
  <r>
    <x v="3034"/>
    <n v="56"/>
    <x v="2"/>
    <x v="1"/>
    <x v="0"/>
    <x v="3"/>
    <s v="TBL345"/>
    <n v="3"/>
    <x v="1"/>
    <x v="4"/>
    <n v="7864.1"/>
    <n v="786.41"/>
    <n v="10"/>
    <x v="72"/>
    <x v="16"/>
    <x v="1"/>
    <s v="Accessory, Extended Warranty, Impulse Item"/>
    <n v="182.57"/>
    <n v="8046.67"/>
  </r>
  <r>
    <x v="3035"/>
    <n v="57"/>
    <x v="2"/>
    <x v="1"/>
    <x v="0"/>
    <x v="3"/>
    <s v="SKU1002"/>
    <n v="3"/>
    <x v="1"/>
    <x v="2"/>
    <n v="247.03"/>
    <n v="247.03"/>
    <n v="1"/>
    <x v="72"/>
    <x v="16"/>
    <x v="1"/>
    <s v="Impulse Item,Accessory,Accessory"/>
    <n v="69.180000000000007"/>
    <n v="316.21000000000004"/>
  </r>
  <r>
    <x v="3036"/>
    <n v="60"/>
    <x v="2"/>
    <x v="1"/>
    <x v="1"/>
    <x v="1"/>
    <s v="SKU1005"/>
    <n v="3"/>
    <x v="0"/>
    <x v="2"/>
    <n v="927.92"/>
    <n v="463.96"/>
    <n v="2"/>
    <x v="72"/>
    <x v="16"/>
    <x v="1"/>
    <s v="Impulse Item,Impulse Item,Accessory"/>
    <n v="84.29"/>
    <n v="1012.2099999999999"/>
  </r>
  <r>
    <x v="3037"/>
    <n v="61"/>
    <x v="2"/>
    <x v="0"/>
    <x v="0"/>
    <x v="3"/>
    <s v="SKU1002"/>
    <n v="3"/>
    <x v="1"/>
    <x v="3"/>
    <n v="494.06"/>
    <n v="247.03"/>
    <n v="2"/>
    <x v="72"/>
    <x v="16"/>
    <x v="1"/>
    <m/>
    <n v="0"/>
    <n v="494.06"/>
  </r>
  <r>
    <x v="3038"/>
    <n v="62"/>
    <x v="2"/>
    <x v="0"/>
    <x v="0"/>
    <x v="0"/>
    <s v="SKU1001"/>
    <n v="5"/>
    <x v="1"/>
    <x v="0"/>
    <n v="41.5"/>
    <n v="20.75"/>
    <n v="2"/>
    <x v="72"/>
    <x v="16"/>
    <x v="2"/>
    <s v="Impulse Item,Extended Warranty,Impulse Item"/>
    <n v="63.96"/>
    <n v="105.46000000000001"/>
  </r>
  <r>
    <x v="3039"/>
    <n v="62"/>
    <x v="2"/>
    <x v="1"/>
    <x v="0"/>
    <x v="0"/>
    <s v="SKU1001"/>
    <n v="5"/>
    <x v="0"/>
    <x v="1"/>
    <n v="207.5"/>
    <n v="20.75"/>
    <n v="10"/>
    <x v="72"/>
    <x v="16"/>
    <x v="1"/>
    <s v="Impulse Item,Impulse Item,Accessory"/>
    <n v="46.62"/>
    <n v="254.12"/>
  </r>
  <r>
    <x v="3040"/>
    <n v="62"/>
    <x v="2"/>
    <x v="0"/>
    <x v="0"/>
    <x v="4"/>
    <s v="HDP456"/>
    <n v="2"/>
    <x v="0"/>
    <x v="4"/>
    <n v="1083.54"/>
    <n v="361.18"/>
    <n v="3"/>
    <x v="72"/>
    <x v="16"/>
    <x v="4"/>
    <m/>
    <n v="0"/>
    <n v="1083.54"/>
  </r>
  <r>
    <x v="3040"/>
    <n v="62"/>
    <x v="2"/>
    <x v="0"/>
    <x v="0"/>
    <x v="2"/>
    <s v="SWT567"/>
    <n v="1"/>
    <x v="0"/>
    <x v="1"/>
    <n v="459.5"/>
    <n v="459.5"/>
    <n v="1"/>
    <x v="72"/>
    <x v="16"/>
    <x v="3"/>
    <s v="Accessory, Extended Warranty"/>
    <n v="144.09"/>
    <n v="603.59"/>
  </r>
  <r>
    <x v="3041"/>
    <n v="63"/>
    <x v="2"/>
    <x v="0"/>
    <x v="0"/>
    <x v="3"/>
    <s v="TBL345"/>
    <n v="1"/>
    <x v="1"/>
    <x v="1"/>
    <n v="7077.69"/>
    <n v="786.41"/>
    <n v="9"/>
    <x v="72"/>
    <x v="16"/>
    <x v="3"/>
    <s v="Accessory"/>
    <n v="41.2"/>
    <n v="7118.8899999999994"/>
  </r>
  <r>
    <x v="3042"/>
    <n v="66"/>
    <x v="2"/>
    <x v="0"/>
    <x v="0"/>
    <x v="1"/>
    <s v="LTP123"/>
    <n v="2"/>
    <x v="1"/>
    <x v="4"/>
    <n v="2022.96"/>
    <n v="674.32"/>
    <n v="3"/>
    <x v="72"/>
    <x v="16"/>
    <x v="1"/>
    <m/>
    <n v="0"/>
    <n v="2022.96"/>
  </r>
  <r>
    <x v="3043"/>
    <n v="68"/>
    <x v="2"/>
    <x v="1"/>
    <x v="0"/>
    <x v="2"/>
    <s v="SKU1003"/>
    <n v="3"/>
    <x v="1"/>
    <x v="1"/>
    <n v="7603.47"/>
    <n v="844.83"/>
    <n v="9"/>
    <x v="72"/>
    <x v="16"/>
    <x v="0"/>
    <m/>
    <n v="0"/>
    <n v="7603.47"/>
  </r>
  <r>
    <x v="3044"/>
    <n v="68"/>
    <x v="2"/>
    <x v="1"/>
    <x v="0"/>
    <x v="2"/>
    <s v="SWT567"/>
    <n v="3"/>
    <x v="0"/>
    <x v="3"/>
    <n v="3216.5"/>
    <n v="459.5"/>
    <n v="7"/>
    <x v="72"/>
    <x v="16"/>
    <x v="4"/>
    <s v="Extended Warranty"/>
    <n v="46.76"/>
    <n v="3263.26"/>
  </r>
  <r>
    <x v="1781"/>
    <n v="68"/>
    <x v="2"/>
    <x v="1"/>
    <x v="1"/>
    <x v="1"/>
    <s v="LTP123"/>
    <n v="2"/>
    <x v="1"/>
    <x v="3"/>
    <n v="6743.2"/>
    <n v="674.32"/>
    <n v="10"/>
    <x v="72"/>
    <x v="16"/>
    <x v="3"/>
    <s v="Accessory, Impulse Item"/>
    <n v="104.02"/>
    <n v="6847.22"/>
  </r>
  <r>
    <x v="3045"/>
    <n v="68"/>
    <x v="2"/>
    <x v="1"/>
    <x v="1"/>
    <x v="2"/>
    <s v="SWT567"/>
    <n v="5"/>
    <x v="1"/>
    <x v="4"/>
    <n v="4595"/>
    <n v="459.5"/>
    <n v="10"/>
    <x v="72"/>
    <x v="16"/>
    <x v="4"/>
    <s v="Accessory, Impulse Item"/>
    <n v="147.69999999999999"/>
    <n v="4742.7"/>
  </r>
  <r>
    <x v="3046"/>
    <n v="68"/>
    <x v="2"/>
    <x v="0"/>
    <x v="0"/>
    <x v="2"/>
    <s v="SWT567"/>
    <n v="4"/>
    <x v="1"/>
    <x v="3"/>
    <n v="2757"/>
    <n v="459.5"/>
    <n v="6"/>
    <x v="72"/>
    <x v="16"/>
    <x v="1"/>
    <s v="Extended Warranty, Impulse Item"/>
    <n v="123.71"/>
    <n v="2880.71"/>
  </r>
  <r>
    <x v="3047"/>
    <n v="69"/>
    <x v="2"/>
    <x v="0"/>
    <x v="1"/>
    <x v="2"/>
    <s v="SWT567"/>
    <n v="1"/>
    <x v="1"/>
    <x v="1"/>
    <n v="4595"/>
    <n v="459.5"/>
    <n v="10"/>
    <x v="72"/>
    <x v="16"/>
    <x v="3"/>
    <s v="Impulse Item"/>
    <n v="49.74"/>
    <n v="4644.74"/>
  </r>
  <r>
    <x v="3048"/>
    <n v="70"/>
    <x v="2"/>
    <x v="1"/>
    <x v="1"/>
    <x v="1"/>
    <s v="LTP123"/>
    <n v="1"/>
    <x v="1"/>
    <x v="1"/>
    <n v="5394.56"/>
    <n v="674.32"/>
    <n v="8"/>
    <x v="72"/>
    <x v="16"/>
    <x v="4"/>
    <m/>
    <n v="0"/>
    <n v="5394.56"/>
  </r>
  <r>
    <x v="3049"/>
    <n v="71"/>
    <x v="2"/>
    <x v="1"/>
    <x v="0"/>
    <x v="0"/>
    <s v="SKU1004"/>
    <n v="2"/>
    <x v="1"/>
    <x v="3"/>
    <n v="3164.76"/>
    <n v="791.19"/>
    <n v="4"/>
    <x v="72"/>
    <x v="16"/>
    <x v="2"/>
    <s v="Accessory"/>
    <n v="30.12"/>
    <n v="3194.88"/>
  </r>
  <r>
    <x v="3050"/>
    <n v="72"/>
    <x v="2"/>
    <x v="1"/>
    <x v="1"/>
    <x v="1"/>
    <s v="LTP123"/>
    <n v="1"/>
    <x v="1"/>
    <x v="3"/>
    <n v="2697.28"/>
    <n v="674.32"/>
    <n v="4"/>
    <x v="72"/>
    <x v="16"/>
    <x v="3"/>
    <s v="Accessory, Impulse Item"/>
    <n v="100.76"/>
    <n v="2798.0400000000004"/>
  </r>
  <r>
    <x v="3051"/>
    <n v="74"/>
    <x v="2"/>
    <x v="1"/>
    <x v="0"/>
    <x v="1"/>
    <s v="SKU1005"/>
    <n v="3"/>
    <x v="1"/>
    <x v="2"/>
    <n v="4175.6400000000003"/>
    <n v="463.96"/>
    <n v="9"/>
    <x v="72"/>
    <x v="16"/>
    <x v="0"/>
    <s v="Accessory,Impulse Item"/>
    <n v="56.09"/>
    <n v="4231.7300000000005"/>
  </r>
  <r>
    <x v="3052"/>
    <n v="74"/>
    <x v="2"/>
    <x v="0"/>
    <x v="0"/>
    <x v="1"/>
    <s v="LTP123"/>
    <n v="2"/>
    <x v="0"/>
    <x v="3"/>
    <n v="5394.56"/>
    <n v="674.32"/>
    <n v="8"/>
    <x v="72"/>
    <x v="16"/>
    <x v="1"/>
    <s v="Extended Warranty"/>
    <n v="63.72"/>
    <n v="5458.2800000000007"/>
  </r>
  <r>
    <x v="3053"/>
    <n v="74"/>
    <x v="2"/>
    <x v="0"/>
    <x v="0"/>
    <x v="0"/>
    <s v="SMP234"/>
    <n v="3"/>
    <x v="1"/>
    <x v="1"/>
    <n v="6838.08"/>
    <n v="1139.68"/>
    <n v="6"/>
    <x v="72"/>
    <x v="16"/>
    <x v="4"/>
    <s v="Impulse Item, Accessory, Accessory"/>
    <n v="175.06"/>
    <n v="7013.14"/>
  </r>
  <r>
    <x v="3054"/>
    <n v="75"/>
    <x v="2"/>
    <x v="1"/>
    <x v="1"/>
    <x v="1"/>
    <s v="SKU1005"/>
    <n v="3"/>
    <x v="1"/>
    <x v="3"/>
    <n v="1855.84"/>
    <n v="463.96"/>
    <n v="4"/>
    <x v="72"/>
    <x v="16"/>
    <x v="1"/>
    <s v="Extended Warranty"/>
    <n v="10.96"/>
    <n v="1866.8"/>
  </r>
  <r>
    <x v="3055"/>
    <n v="78"/>
    <x v="2"/>
    <x v="1"/>
    <x v="0"/>
    <x v="3"/>
    <s v="TBL345"/>
    <n v="5"/>
    <x v="1"/>
    <x v="4"/>
    <n v="7077.69"/>
    <n v="786.41"/>
    <n v="9"/>
    <x v="72"/>
    <x v="16"/>
    <x v="1"/>
    <s v="Extended Warranty, Extended Warranty"/>
    <n v="196.62"/>
    <n v="7274.3099999999995"/>
  </r>
  <r>
    <x v="3056"/>
    <n v="79"/>
    <x v="2"/>
    <x v="1"/>
    <x v="0"/>
    <x v="2"/>
    <s v="SWT567"/>
    <n v="1"/>
    <x v="0"/>
    <x v="3"/>
    <n v="1378.5"/>
    <n v="459.5"/>
    <n v="3"/>
    <x v="72"/>
    <x v="16"/>
    <x v="1"/>
    <s v="Accessory, Accessory, Accessory"/>
    <n v="195.28"/>
    <n v="1573.78"/>
  </r>
  <r>
    <x v="3057"/>
    <n v="21"/>
    <x v="0"/>
    <x v="1"/>
    <x v="0"/>
    <x v="4"/>
    <s v="HDP456"/>
    <n v="3"/>
    <x v="1"/>
    <x v="4"/>
    <n v="1805.9"/>
    <n v="361.18"/>
    <n v="5"/>
    <x v="73"/>
    <x v="16"/>
    <x v="4"/>
    <s v="Accessory"/>
    <n v="88.48"/>
    <n v="1894.38"/>
  </r>
  <r>
    <x v="3058"/>
    <n v="22"/>
    <x v="0"/>
    <x v="0"/>
    <x v="0"/>
    <x v="2"/>
    <s v="SWT567"/>
    <n v="2"/>
    <x v="1"/>
    <x v="4"/>
    <n v="4135.5"/>
    <n v="459.5"/>
    <n v="9"/>
    <x v="73"/>
    <x v="16"/>
    <x v="3"/>
    <s v="Extended Warranty, Accessory, Extended Warranty"/>
    <n v="92.41"/>
    <n v="4227.91"/>
  </r>
  <r>
    <x v="3059"/>
    <n v="22"/>
    <x v="0"/>
    <x v="1"/>
    <x v="0"/>
    <x v="4"/>
    <s v="HDP456"/>
    <n v="2"/>
    <x v="1"/>
    <x v="4"/>
    <n v="361.18"/>
    <n v="361.18"/>
    <n v="1"/>
    <x v="73"/>
    <x v="16"/>
    <x v="1"/>
    <m/>
    <n v="0"/>
    <n v="361.18"/>
  </r>
  <r>
    <x v="3060"/>
    <n v="26"/>
    <x v="0"/>
    <x v="0"/>
    <x v="0"/>
    <x v="0"/>
    <s v="SKU1001"/>
    <n v="5"/>
    <x v="0"/>
    <x v="3"/>
    <n v="62.25"/>
    <n v="20.75"/>
    <n v="3"/>
    <x v="73"/>
    <x v="16"/>
    <x v="2"/>
    <s v="Accessory"/>
    <n v="39.700000000000003"/>
    <n v="101.95"/>
  </r>
  <r>
    <x v="3061"/>
    <n v="27"/>
    <x v="0"/>
    <x v="0"/>
    <x v="0"/>
    <x v="2"/>
    <s v="SWT567"/>
    <n v="1"/>
    <x v="1"/>
    <x v="4"/>
    <n v="3216.5"/>
    <n v="459.5"/>
    <n v="7"/>
    <x v="73"/>
    <x v="16"/>
    <x v="4"/>
    <m/>
    <n v="0"/>
    <n v="3216.5"/>
  </r>
  <r>
    <x v="3010"/>
    <n v="28"/>
    <x v="0"/>
    <x v="1"/>
    <x v="1"/>
    <x v="2"/>
    <s v="SWT567"/>
    <n v="4"/>
    <x v="1"/>
    <x v="3"/>
    <n v="1378.5"/>
    <n v="459.5"/>
    <n v="3"/>
    <x v="73"/>
    <x v="16"/>
    <x v="3"/>
    <s v="Extended Warranty"/>
    <n v="45.47"/>
    <n v="1423.97"/>
  </r>
  <r>
    <x v="510"/>
    <n v="29"/>
    <x v="0"/>
    <x v="1"/>
    <x v="0"/>
    <x v="0"/>
    <s v="SKU1001"/>
    <n v="5"/>
    <x v="1"/>
    <x v="0"/>
    <n v="166"/>
    <n v="20.75"/>
    <n v="8"/>
    <x v="73"/>
    <x v="16"/>
    <x v="0"/>
    <s v="Extended Warranty"/>
    <n v="44.31"/>
    <n v="210.31"/>
  </r>
  <r>
    <x v="3062"/>
    <n v="29"/>
    <x v="0"/>
    <x v="1"/>
    <x v="0"/>
    <x v="2"/>
    <s v="SWT567"/>
    <n v="5"/>
    <x v="1"/>
    <x v="3"/>
    <n v="4135.5"/>
    <n v="459.5"/>
    <n v="9"/>
    <x v="73"/>
    <x v="16"/>
    <x v="1"/>
    <s v="Accessory, Accessory"/>
    <n v="43.48"/>
    <n v="4178.9799999999996"/>
  </r>
  <r>
    <x v="1215"/>
    <n v="29"/>
    <x v="0"/>
    <x v="1"/>
    <x v="0"/>
    <x v="0"/>
    <s v="SMP234"/>
    <n v="5"/>
    <x v="1"/>
    <x v="3"/>
    <n v="2279.36"/>
    <n v="1139.68"/>
    <n v="2"/>
    <x v="73"/>
    <x v="16"/>
    <x v="1"/>
    <s v="Accessory, Accessory, Extended Warranty"/>
    <n v="146.19"/>
    <n v="2425.5500000000002"/>
  </r>
  <r>
    <x v="3063"/>
    <n v="29"/>
    <x v="0"/>
    <x v="1"/>
    <x v="0"/>
    <x v="4"/>
    <s v="HDP456"/>
    <n v="2"/>
    <x v="1"/>
    <x v="1"/>
    <n v="1805.9"/>
    <n v="361.18"/>
    <n v="5"/>
    <x v="73"/>
    <x v="16"/>
    <x v="3"/>
    <s v="Extended Warranty"/>
    <n v="82.87"/>
    <n v="1888.77"/>
  </r>
  <r>
    <x v="3064"/>
    <n v="29"/>
    <x v="0"/>
    <x v="0"/>
    <x v="0"/>
    <x v="4"/>
    <s v="HDP456"/>
    <n v="1"/>
    <x v="1"/>
    <x v="3"/>
    <n v="1805.9"/>
    <n v="361.18"/>
    <n v="5"/>
    <x v="73"/>
    <x v="16"/>
    <x v="1"/>
    <s v="Accessory, Accessory, Accessory"/>
    <n v="180.84"/>
    <n v="1986.74"/>
  </r>
  <r>
    <x v="144"/>
    <n v="30"/>
    <x v="0"/>
    <x v="1"/>
    <x v="0"/>
    <x v="3"/>
    <s v="SKU1002"/>
    <n v="3"/>
    <x v="0"/>
    <x v="1"/>
    <n v="247.03"/>
    <n v="247.03"/>
    <n v="1"/>
    <x v="73"/>
    <x v="16"/>
    <x v="1"/>
    <m/>
    <n v="0"/>
    <n v="247.03"/>
  </r>
  <r>
    <x v="3065"/>
    <n v="30"/>
    <x v="0"/>
    <x v="0"/>
    <x v="1"/>
    <x v="1"/>
    <s v="SKU1005"/>
    <n v="3"/>
    <x v="1"/>
    <x v="0"/>
    <n v="3247.72"/>
    <n v="463.96"/>
    <n v="7"/>
    <x v="73"/>
    <x v="16"/>
    <x v="2"/>
    <s v="Impulse Item,Accessory"/>
    <n v="70.430000000000007"/>
    <n v="3318.1499999999996"/>
  </r>
  <r>
    <x v="3066"/>
    <n v="32"/>
    <x v="0"/>
    <x v="1"/>
    <x v="1"/>
    <x v="3"/>
    <s v="TBL345"/>
    <n v="3"/>
    <x v="1"/>
    <x v="4"/>
    <n v="6291.28"/>
    <n v="786.41"/>
    <n v="8"/>
    <x v="73"/>
    <x v="16"/>
    <x v="1"/>
    <s v="Impulse Item, Extended Warranty, Impulse Item"/>
    <n v="169.1"/>
    <n v="6460.38"/>
  </r>
  <r>
    <x v="1220"/>
    <n v="32"/>
    <x v="0"/>
    <x v="1"/>
    <x v="0"/>
    <x v="1"/>
    <s v="LTP123"/>
    <n v="5"/>
    <x v="1"/>
    <x v="1"/>
    <n v="6743.2"/>
    <n v="674.32"/>
    <n v="10"/>
    <x v="73"/>
    <x v="16"/>
    <x v="4"/>
    <s v="Impulse Item"/>
    <n v="10.16"/>
    <n v="6753.36"/>
  </r>
  <r>
    <x v="3067"/>
    <n v="34"/>
    <x v="0"/>
    <x v="0"/>
    <x v="1"/>
    <x v="2"/>
    <s v="SWT567"/>
    <n v="2"/>
    <x v="1"/>
    <x v="3"/>
    <n v="919"/>
    <n v="459.5"/>
    <n v="2"/>
    <x v="73"/>
    <x v="16"/>
    <x v="4"/>
    <s v="Accessory"/>
    <n v="66.59"/>
    <n v="985.59"/>
  </r>
  <r>
    <x v="3068"/>
    <n v="35"/>
    <x v="0"/>
    <x v="1"/>
    <x v="0"/>
    <x v="0"/>
    <s v="SMP234"/>
    <n v="4"/>
    <x v="1"/>
    <x v="1"/>
    <n v="11396.8"/>
    <n v="1139.68"/>
    <n v="10"/>
    <x v="73"/>
    <x v="16"/>
    <x v="4"/>
    <m/>
    <n v="0"/>
    <n v="11396.8"/>
  </r>
  <r>
    <x v="3069"/>
    <n v="35"/>
    <x v="0"/>
    <x v="0"/>
    <x v="0"/>
    <x v="4"/>
    <s v="HDP456"/>
    <n v="4"/>
    <x v="1"/>
    <x v="3"/>
    <n v="3611.8"/>
    <n v="361.18"/>
    <n v="10"/>
    <x v="73"/>
    <x v="16"/>
    <x v="3"/>
    <s v="Extended Warranty, Impulse Item"/>
    <n v="159.97"/>
    <n v="3771.77"/>
  </r>
  <r>
    <x v="3070"/>
    <n v="36"/>
    <x v="1"/>
    <x v="1"/>
    <x v="0"/>
    <x v="2"/>
    <s v="SWT567"/>
    <n v="3"/>
    <x v="0"/>
    <x v="4"/>
    <n v="3216.5"/>
    <n v="459.5"/>
    <n v="7"/>
    <x v="73"/>
    <x v="16"/>
    <x v="1"/>
    <s v="Accessory, Impulse Item"/>
    <n v="59.23"/>
    <n v="3275.73"/>
  </r>
  <r>
    <x v="662"/>
    <n v="40"/>
    <x v="1"/>
    <x v="1"/>
    <x v="0"/>
    <x v="0"/>
    <s v="SKU1004"/>
    <n v="2"/>
    <x v="1"/>
    <x v="3"/>
    <n v="2373.5700000000002"/>
    <n v="791.19"/>
    <n v="3"/>
    <x v="73"/>
    <x v="16"/>
    <x v="0"/>
    <s v="Extended Warranty,Extended Warranty,Accessory"/>
    <n v="44.28"/>
    <n v="2417.8500000000004"/>
  </r>
  <r>
    <x v="3071"/>
    <n v="40"/>
    <x v="1"/>
    <x v="1"/>
    <x v="1"/>
    <x v="3"/>
    <s v="SKU1002"/>
    <n v="3"/>
    <x v="0"/>
    <x v="0"/>
    <n v="2470.3000000000002"/>
    <n v="247.03"/>
    <n v="10"/>
    <x v="73"/>
    <x v="16"/>
    <x v="0"/>
    <s v="Impulse Item,Impulse Item"/>
    <n v="20.350000000000001"/>
    <n v="2490.65"/>
  </r>
  <r>
    <x v="3072"/>
    <n v="40"/>
    <x v="1"/>
    <x v="0"/>
    <x v="0"/>
    <x v="2"/>
    <s v="SWT567"/>
    <n v="4"/>
    <x v="1"/>
    <x v="3"/>
    <n v="4595"/>
    <n v="459.5"/>
    <n v="10"/>
    <x v="73"/>
    <x v="16"/>
    <x v="1"/>
    <s v="Impulse Item"/>
    <n v="86.41"/>
    <n v="4681.41"/>
  </r>
  <r>
    <x v="3073"/>
    <n v="40"/>
    <x v="1"/>
    <x v="0"/>
    <x v="1"/>
    <x v="3"/>
    <s v="TBL345"/>
    <n v="4"/>
    <x v="0"/>
    <x v="1"/>
    <n v="1572.82"/>
    <n v="786.41"/>
    <n v="2"/>
    <x v="73"/>
    <x v="16"/>
    <x v="3"/>
    <s v="Accessory, Accessory, Extended Warranty"/>
    <n v="216.33"/>
    <n v="1789.1499999999999"/>
  </r>
  <r>
    <x v="3074"/>
    <n v="41"/>
    <x v="1"/>
    <x v="1"/>
    <x v="0"/>
    <x v="1"/>
    <s v="LTP123"/>
    <n v="4"/>
    <x v="1"/>
    <x v="3"/>
    <n v="6068.88"/>
    <n v="674.32"/>
    <n v="9"/>
    <x v="73"/>
    <x v="16"/>
    <x v="3"/>
    <s v="Impulse Item"/>
    <n v="30.61"/>
    <n v="6099.49"/>
  </r>
  <r>
    <x v="3075"/>
    <n v="42"/>
    <x v="1"/>
    <x v="0"/>
    <x v="0"/>
    <x v="0"/>
    <s v="SKU1001"/>
    <n v="5"/>
    <x v="1"/>
    <x v="0"/>
    <n v="103.75"/>
    <n v="20.75"/>
    <n v="5"/>
    <x v="73"/>
    <x v="16"/>
    <x v="2"/>
    <s v="Accessory,Impulse Item,Accessory"/>
    <n v="80.17"/>
    <n v="183.92000000000002"/>
  </r>
  <r>
    <x v="3076"/>
    <n v="43"/>
    <x v="1"/>
    <x v="0"/>
    <x v="0"/>
    <x v="0"/>
    <s v="SMP234"/>
    <n v="4"/>
    <x v="1"/>
    <x v="4"/>
    <n v="6838.08"/>
    <n v="1139.68"/>
    <n v="6"/>
    <x v="73"/>
    <x v="16"/>
    <x v="4"/>
    <s v="Extended Warranty, Impulse Item, Accessory"/>
    <n v="174.44"/>
    <n v="7012.5199999999995"/>
  </r>
  <r>
    <x v="3077"/>
    <n v="44"/>
    <x v="1"/>
    <x v="0"/>
    <x v="1"/>
    <x v="3"/>
    <s v="TBL345"/>
    <n v="1"/>
    <x v="1"/>
    <x v="4"/>
    <n v="7864.1"/>
    <n v="786.41"/>
    <n v="10"/>
    <x v="73"/>
    <x v="16"/>
    <x v="1"/>
    <s v="Extended Warranty"/>
    <n v="72.930000000000007"/>
    <n v="7937.0300000000007"/>
  </r>
  <r>
    <x v="3078"/>
    <n v="46"/>
    <x v="1"/>
    <x v="1"/>
    <x v="0"/>
    <x v="4"/>
    <s v="HDP456"/>
    <n v="4"/>
    <x v="1"/>
    <x v="3"/>
    <n v="361.18"/>
    <n v="361.18"/>
    <n v="1"/>
    <x v="73"/>
    <x v="16"/>
    <x v="3"/>
    <s v="Impulse Item, Accessory"/>
    <n v="149.97"/>
    <n v="511.15"/>
  </r>
  <r>
    <x v="3079"/>
    <n v="47"/>
    <x v="1"/>
    <x v="0"/>
    <x v="0"/>
    <x v="0"/>
    <s v="SMP234"/>
    <n v="1"/>
    <x v="1"/>
    <x v="4"/>
    <n v="6838.08"/>
    <n v="1139.68"/>
    <n v="6"/>
    <x v="73"/>
    <x v="16"/>
    <x v="1"/>
    <s v="Accessory, Extended Warranty"/>
    <n v="118.49"/>
    <n v="6956.57"/>
  </r>
  <r>
    <x v="3080"/>
    <n v="48"/>
    <x v="1"/>
    <x v="1"/>
    <x v="0"/>
    <x v="1"/>
    <s v="SKU1005"/>
    <n v="3"/>
    <x v="0"/>
    <x v="3"/>
    <n v="2319.8000000000002"/>
    <n v="463.96"/>
    <n v="5"/>
    <x v="73"/>
    <x v="16"/>
    <x v="1"/>
    <m/>
    <n v="0"/>
    <n v="2319.8000000000002"/>
  </r>
  <r>
    <x v="3081"/>
    <n v="48"/>
    <x v="1"/>
    <x v="0"/>
    <x v="0"/>
    <x v="3"/>
    <s v="TBL345"/>
    <n v="1"/>
    <x v="1"/>
    <x v="1"/>
    <n v="3145.64"/>
    <n v="786.41"/>
    <n v="4"/>
    <x v="73"/>
    <x v="16"/>
    <x v="4"/>
    <s v="Impulse Item"/>
    <n v="18.309999999999999"/>
    <n v="3163.95"/>
  </r>
  <r>
    <x v="3082"/>
    <n v="48"/>
    <x v="1"/>
    <x v="1"/>
    <x v="0"/>
    <x v="1"/>
    <s v="LTP123"/>
    <n v="4"/>
    <x v="1"/>
    <x v="4"/>
    <n v="674.32"/>
    <n v="674.32"/>
    <n v="1"/>
    <x v="73"/>
    <x v="16"/>
    <x v="4"/>
    <s v="Impulse Item"/>
    <n v="24.05"/>
    <n v="698.37"/>
  </r>
  <r>
    <x v="3083"/>
    <n v="49"/>
    <x v="1"/>
    <x v="1"/>
    <x v="0"/>
    <x v="0"/>
    <s v="SKU1001"/>
    <n v="5"/>
    <x v="1"/>
    <x v="0"/>
    <n v="124.5"/>
    <n v="20.75"/>
    <n v="6"/>
    <x v="73"/>
    <x v="16"/>
    <x v="1"/>
    <m/>
    <n v="0"/>
    <n v="124.5"/>
  </r>
  <r>
    <x v="3084"/>
    <n v="49"/>
    <x v="1"/>
    <x v="1"/>
    <x v="0"/>
    <x v="4"/>
    <s v="HDP456"/>
    <n v="1"/>
    <x v="1"/>
    <x v="4"/>
    <n v="361.18"/>
    <n v="361.18"/>
    <n v="1"/>
    <x v="73"/>
    <x v="16"/>
    <x v="3"/>
    <s v="Impulse Item"/>
    <n v="81.75"/>
    <n v="442.93"/>
  </r>
  <r>
    <x v="3085"/>
    <n v="50"/>
    <x v="1"/>
    <x v="0"/>
    <x v="0"/>
    <x v="3"/>
    <s v="TBL345"/>
    <n v="1"/>
    <x v="1"/>
    <x v="1"/>
    <n v="6291.28"/>
    <n v="786.41"/>
    <n v="8"/>
    <x v="73"/>
    <x v="16"/>
    <x v="4"/>
    <s v="Extended Warranty, Extended Warranty, Accessory"/>
    <n v="148.07"/>
    <n v="6439.3499999999995"/>
  </r>
  <r>
    <x v="3086"/>
    <n v="51"/>
    <x v="1"/>
    <x v="1"/>
    <x v="0"/>
    <x v="1"/>
    <s v="SKU1005"/>
    <n v="3"/>
    <x v="1"/>
    <x v="0"/>
    <n v="2783.76"/>
    <n v="463.96"/>
    <n v="6"/>
    <x v="73"/>
    <x v="16"/>
    <x v="2"/>
    <m/>
    <n v="0"/>
    <n v="2783.76"/>
  </r>
  <r>
    <x v="3087"/>
    <n v="51"/>
    <x v="1"/>
    <x v="0"/>
    <x v="0"/>
    <x v="0"/>
    <s v="SMP234"/>
    <n v="5"/>
    <x v="1"/>
    <x v="3"/>
    <n v="5698.4"/>
    <n v="1139.68"/>
    <n v="5"/>
    <x v="73"/>
    <x v="16"/>
    <x v="4"/>
    <s v="Impulse Item, Extended Warranty"/>
    <n v="112.36"/>
    <n v="5810.7599999999993"/>
  </r>
  <r>
    <x v="2448"/>
    <n v="52"/>
    <x v="1"/>
    <x v="0"/>
    <x v="0"/>
    <x v="0"/>
    <s v="SMP234"/>
    <n v="2"/>
    <x v="0"/>
    <x v="4"/>
    <n v="9117.44"/>
    <n v="1139.68"/>
    <n v="8"/>
    <x v="73"/>
    <x v="16"/>
    <x v="4"/>
    <s v="Impulse Item, Extended Warranty"/>
    <n v="87.38"/>
    <n v="9204.82"/>
  </r>
  <r>
    <x v="3088"/>
    <n v="53"/>
    <x v="1"/>
    <x v="1"/>
    <x v="0"/>
    <x v="4"/>
    <s v="HDP456"/>
    <n v="2"/>
    <x v="1"/>
    <x v="3"/>
    <n v="2889.44"/>
    <n v="361.18"/>
    <n v="8"/>
    <x v="73"/>
    <x v="16"/>
    <x v="1"/>
    <s v="Accessory, Extended Warranty"/>
    <n v="95.28"/>
    <n v="2984.7200000000003"/>
  </r>
  <r>
    <x v="3089"/>
    <n v="54"/>
    <x v="1"/>
    <x v="0"/>
    <x v="0"/>
    <x v="1"/>
    <s v="SKU1005"/>
    <n v="3"/>
    <x v="0"/>
    <x v="3"/>
    <n v="3711.68"/>
    <n v="463.96"/>
    <n v="8"/>
    <x v="73"/>
    <x v="16"/>
    <x v="1"/>
    <s v="Accessory"/>
    <n v="35.979999999999997"/>
    <n v="3747.66"/>
  </r>
  <r>
    <x v="3090"/>
    <n v="56"/>
    <x v="2"/>
    <x v="1"/>
    <x v="0"/>
    <x v="1"/>
    <s v="SKU1005"/>
    <n v="3"/>
    <x v="0"/>
    <x v="0"/>
    <n v="2319.8000000000002"/>
    <n v="463.96"/>
    <n v="5"/>
    <x v="73"/>
    <x v="16"/>
    <x v="0"/>
    <s v="Extended Warranty,Extended Warranty,Accessory"/>
    <n v="100.1"/>
    <n v="2419.9"/>
  </r>
  <r>
    <x v="3091"/>
    <n v="56"/>
    <x v="2"/>
    <x v="1"/>
    <x v="0"/>
    <x v="2"/>
    <s v="SWT567"/>
    <n v="4"/>
    <x v="1"/>
    <x v="1"/>
    <n v="4595"/>
    <n v="459.5"/>
    <n v="10"/>
    <x v="73"/>
    <x v="16"/>
    <x v="4"/>
    <s v="Accessory"/>
    <n v="21.32"/>
    <n v="4616.32"/>
  </r>
  <r>
    <x v="602"/>
    <n v="57"/>
    <x v="2"/>
    <x v="0"/>
    <x v="0"/>
    <x v="1"/>
    <s v="SKU1005"/>
    <n v="3"/>
    <x v="1"/>
    <x v="2"/>
    <n v="3247.72"/>
    <n v="463.96"/>
    <n v="7"/>
    <x v="73"/>
    <x v="16"/>
    <x v="1"/>
    <s v="Extended Warranty,Accessory"/>
    <n v="39.33"/>
    <n v="3287.0499999999997"/>
  </r>
  <r>
    <x v="3092"/>
    <n v="58"/>
    <x v="2"/>
    <x v="0"/>
    <x v="0"/>
    <x v="0"/>
    <s v="SMP234"/>
    <n v="4"/>
    <x v="1"/>
    <x v="3"/>
    <n v="6838.08"/>
    <n v="1139.68"/>
    <n v="6"/>
    <x v="73"/>
    <x v="16"/>
    <x v="1"/>
    <s v="Extended Warranty, Extended Warranty, Impulse Item"/>
    <n v="185.89"/>
    <n v="7023.97"/>
  </r>
  <r>
    <x v="3093"/>
    <n v="58"/>
    <x v="2"/>
    <x v="1"/>
    <x v="0"/>
    <x v="3"/>
    <s v="TBL345"/>
    <n v="1"/>
    <x v="1"/>
    <x v="3"/>
    <n v="2359.23"/>
    <n v="786.41"/>
    <n v="3"/>
    <x v="73"/>
    <x v="16"/>
    <x v="1"/>
    <s v="Extended Warranty, Extended Warranty"/>
    <n v="145.57"/>
    <n v="2504.8000000000002"/>
  </r>
  <r>
    <x v="3094"/>
    <n v="60"/>
    <x v="2"/>
    <x v="1"/>
    <x v="0"/>
    <x v="0"/>
    <s v="SMP234"/>
    <n v="1"/>
    <x v="1"/>
    <x v="1"/>
    <n v="2279.36"/>
    <n v="1139.68"/>
    <n v="2"/>
    <x v="73"/>
    <x v="16"/>
    <x v="1"/>
    <s v="Accessory, Extended Warranty"/>
    <n v="125.09"/>
    <n v="2404.4500000000003"/>
  </r>
  <r>
    <x v="3095"/>
    <n v="61"/>
    <x v="2"/>
    <x v="1"/>
    <x v="0"/>
    <x v="2"/>
    <s v="SKU1003"/>
    <n v="3"/>
    <x v="0"/>
    <x v="1"/>
    <n v="3379.32"/>
    <n v="844.83"/>
    <n v="4"/>
    <x v="73"/>
    <x v="16"/>
    <x v="0"/>
    <s v="Accessory,Extended Warranty"/>
    <n v="70.16"/>
    <n v="3449.48"/>
  </r>
  <r>
    <x v="3096"/>
    <n v="62"/>
    <x v="2"/>
    <x v="1"/>
    <x v="1"/>
    <x v="3"/>
    <s v="SKU1002"/>
    <n v="3"/>
    <x v="0"/>
    <x v="1"/>
    <n v="988.12"/>
    <n v="247.03"/>
    <n v="4"/>
    <x v="73"/>
    <x v="16"/>
    <x v="0"/>
    <s v="Accessory,Accessory"/>
    <n v="36.75"/>
    <n v="1024.8699999999999"/>
  </r>
  <r>
    <x v="3097"/>
    <n v="63"/>
    <x v="2"/>
    <x v="0"/>
    <x v="0"/>
    <x v="3"/>
    <s v="SKU1002"/>
    <n v="3"/>
    <x v="1"/>
    <x v="1"/>
    <n v="247.03"/>
    <n v="247.03"/>
    <n v="1"/>
    <x v="73"/>
    <x v="16"/>
    <x v="2"/>
    <s v="Accessory,Accessory"/>
    <n v="50.85"/>
    <n v="297.88"/>
  </r>
  <r>
    <x v="3098"/>
    <n v="63"/>
    <x v="2"/>
    <x v="0"/>
    <x v="1"/>
    <x v="4"/>
    <s v="HDP456"/>
    <n v="3"/>
    <x v="1"/>
    <x v="3"/>
    <n v="3250.62"/>
    <n v="361.18"/>
    <n v="9"/>
    <x v="73"/>
    <x v="16"/>
    <x v="4"/>
    <m/>
    <n v="0"/>
    <n v="3250.62"/>
  </r>
  <r>
    <x v="3099"/>
    <n v="63"/>
    <x v="2"/>
    <x v="0"/>
    <x v="1"/>
    <x v="0"/>
    <s v="SMP234"/>
    <n v="2"/>
    <x v="1"/>
    <x v="4"/>
    <n v="3419.04"/>
    <n v="1139.68"/>
    <n v="3"/>
    <x v="73"/>
    <x v="16"/>
    <x v="1"/>
    <s v="Extended Warranty, Impulse Item, Accessory"/>
    <n v="219.48"/>
    <n v="3638.52"/>
  </r>
  <r>
    <x v="3100"/>
    <n v="63"/>
    <x v="2"/>
    <x v="0"/>
    <x v="0"/>
    <x v="3"/>
    <s v="TBL345"/>
    <n v="2"/>
    <x v="1"/>
    <x v="3"/>
    <n v="5504.87"/>
    <n v="786.41"/>
    <n v="7"/>
    <x v="73"/>
    <x v="16"/>
    <x v="1"/>
    <s v="Impulse Item"/>
    <n v="63.9"/>
    <n v="5568.7699999999995"/>
  </r>
  <r>
    <x v="3101"/>
    <n v="64"/>
    <x v="2"/>
    <x v="0"/>
    <x v="1"/>
    <x v="0"/>
    <s v="SKU1001"/>
    <n v="5"/>
    <x v="1"/>
    <x v="0"/>
    <n v="103.75"/>
    <n v="20.75"/>
    <n v="5"/>
    <x v="73"/>
    <x v="16"/>
    <x v="1"/>
    <s v="Impulse Item,Accessory,Impulse Item"/>
    <n v="101.09"/>
    <n v="204.84"/>
  </r>
  <r>
    <x v="2279"/>
    <n v="65"/>
    <x v="2"/>
    <x v="0"/>
    <x v="0"/>
    <x v="2"/>
    <s v="SWT567"/>
    <n v="5"/>
    <x v="1"/>
    <x v="1"/>
    <n v="919"/>
    <n v="459.5"/>
    <n v="2"/>
    <x v="73"/>
    <x v="16"/>
    <x v="3"/>
    <s v="Impulse Item, Accessory, Extended Warranty"/>
    <n v="200.6"/>
    <n v="1119.5999999999999"/>
  </r>
  <r>
    <x v="3102"/>
    <n v="67"/>
    <x v="2"/>
    <x v="0"/>
    <x v="0"/>
    <x v="0"/>
    <s v="SMP234"/>
    <n v="4"/>
    <x v="0"/>
    <x v="1"/>
    <n v="3419.04"/>
    <n v="1139.68"/>
    <n v="3"/>
    <x v="73"/>
    <x v="16"/>
    <x v="4"/>
    <m/>
    <n v="0"/>
    <n v="3419.04"/>
  </r>
  <r>
    <x v="3103"/>
    <n v="68"/>
    <x v="2"/>
    <x v="0"/>
    <x v="1"/>
    <x v="1"/>
    <s v="LTP123"/>
    <n v="3"/>
    <x v="0"/>
    <x v="4"/>
    <n v="6068.88"/>
    <n v="674.32"/>
    <n v="9"/>
    <x v="73"/>
    <x v="16"/>
    <x v="1"/>
    <s v="Extended Warranty"/>
    <n v="32.94"/>
    <n v="6101.82"/>
  </r>
  <r>
    <x v="2785"/>
    <n v="69"/>
    <x v="2"/>
    <x v="1"/>
    <x v="0"/>
    <x v="3"/>
    <s v="TBL345"/>
    <n v="4"/>
    <x v="1"/>
    <x v="4"/>
    <n v="1572.82"/>
    <n v="786.41"/>
    <n v="2"/>
    <x v="73"/>
    <x v="16"/>
    <x v="3"/>
    <s v="Extended Warranty, Accessory, Impulse Item"/>
    <n v="244.75"/>
    <n v="1817.57"/>
  </r>
  <r>
    <x v="946"/>
    <n v="70"/>
    <x v="2"/>
    <x v="0"/>
    <x v="0"/>
    <x v="0"/>
    <s v="SKU1004"/>
    <n v="2"/>
    <x v="1"/>
    <x v="1"/>
    <n v="4747.1400000000003"/>
    <n v="791.19"/>
    <n v="6"/>
    <x v="73"/>
    <x v="16"/>
    <x v="2"/>
    <s v="Extended Warranty,Accessory"/>
    <n v="38.51"/>
    <n v="4785.6500000000005"/>
  </r>
  <r>
    <x v="624"/>
    <n v="71"/>
    <x v="2"/>
    <x v="1"/>
    <x v="0"/>
    <x v="1"/>
    <s v="SKU1005"/>
    <n v="3"/>
    <x v="1"/>
    <x v="0"/>
    <n v="463.96"/>
    <n v="463.96"/>
    <n v="1"/>
    <x v="73"/>
    <x v="16"/>
    <x v="2"/>
    <s v="Accessory"/>
    <n v="16.64"/>
    <n v="480.59999999999997"/>
  </r>
  <r>
    <x v="3104"/>
    <n v="71"/>
    <x v="2"/>
    <x v="0"/>
    <x v="0"/>
    <x v="4"/>
    <s v="HDP456"/>
    <n v="1"/>
    <x v="1"/>
    <x v="1"/>
    <n v="361.18"/>
    <n v="361.18"/>
    <n v="1"/>
    <x v="73"/>
    <x v="16"/>
    <x v="1"/>
    <s v="Extended Warranty, Impulse Item"/>
    <n v="124.83"/>
    <n v="486.01"/>
  </r>
  <r>
    <x v="3105"/>
    <n v="71"/>
    <x v="2"/>
    <x v="1"/>
    <x v="0"/>
    <x v="3"/>
    <s v="TBL345"/>
    <n v="1"/>
    <x v="0"/>
    <x v="4"/>
    <n v="2359.23"/>
    <n v="786.41"/>
    <n v="3"/>
    <x v="73"/>
    <x v="16"/>
    <x v="1"/>
    <m/>
    <n v="0"/>
    <n v="2359.23"/>
  </r>
  <r>
    <x v="3106"/>
    <n v="72"/>
    <x v="2"/>
    <x v="0"/>
    <x v="0"/>
    <x v="0"/>
    <s v="SKU1004"/>
    <n v="2"/>
    <x v="1"/>
    <x v="1"/>
    <n v="1582.38"/>
    <n v="791.19"/>
    <n v="2"/>
    <x v="73"/>
    <x v="16"/>
    <x v="1"/>
    <m/>
    <n v="0"/>
    <n v="1582.38"/>
  </r>
  <r>
    <x v="1197"/>
    <n v="72"/>
    <x v="2"/>
    <x v="0"/>
    <x v="0"/>
    <x v="4"/>
    <s v="HDP456"/>
    <n v="3"/>
    <x v="1"/>
    <x v="3"/>
    <n v="2528.2600000000002"/>
    <n v="361.18"/>
    <n v="7"/>
    <x v="73"/>
    <x v="16"/>
    <x v="1"/>
    <s v="Extended Warranty"/>
    <n v="98.9"/>
    <n v="2627.1600000000003"/>
  </r>
  <r>
    <x v="3107"/>
    <n v="73"/>
    <x v="2"/>
    <x v="0"/>
    <x v="0"/>
    <x v="1"/>
    <s v="LTP123"/>
    <n v="3"/>
    <x v="0"/>
    <x v="4"/>
    <n v="5394.56"/>
    <n v="674.32"/>
    <n v="8"/>
    <x v="73"/>
    <x v="16"/>
    <x v="3"/>
    <m/>
    <n v="0"/>
    <n v="5394.56"/>
  </r>
  <r>
    <x v="3108"/>
    <n v="75"/>
    <x v="2"/>
    <x v="1"/>
    <x v="0"/>
    <x v="2"/>
    <s v="SWT567"/>
    <n v="3"/>
    <x v="1"/>
    <x v="3"/>
    <n v="3676"/>
    <n v="459.5"/>
    <n v="8"/>
    <x v="73"/>
    <x v="16"/>
    <x v="4"/>
    <m/>
    <n v="0"/>
    <n v="3676"/>
  </r>
  <r>
    <x v="3109"/>
    <n v="75"/>
    <x v="2"/>
    <x v="1"/>
    <x v="1"/>
    <x v="1"/>
    <s v="LTP123"/>
    <n v="3"/>
    <x v="1"/>
    <x v="1"/>
    <n v="2697.28"/>
    <n v="674.32"/>
    <n v="4"/>
    <x v="73"/>
    <x v="16"/>
    <x v="4"/>
    <s v="Accessory, Impulse Item, Accessory"/>
    <n v="101.65"/>
    <n v="2798.9300000000003"/>
  </r>
  <r>
    <x v="3110"/>
    <n v="78"/>
    <x v="2"/>
    <x v="1"/>
    <x v="0"/>
    <x v="3"/>
    <s v="TBL345"/>
    <n v="1"/>
    <x v="1"/>
    <x v="3"/>
    <n v="6291.28"/>
    <n v="786.41"/>
    <n v="8"/>
    <x v="73"/>
    <x v="16"/>
    <x v="1"/>
    <s v="Impulse Item"/>
    <n v="44.7"/>
    <n v="6335.98"/>
  </r>
  <r>
    <x v="3111"/>
    <n v="79"/>
    <x v="2"/>
    <x v="1"/>
    <x v="1"/>
    <x v="4"/>
    <s v="HDP456"/>
    <n v="4"/>
    <x v="1"/>
    <x v="4"/>
    <n v="2528.2600000000002"/>
    <n v="361.18"/>
    <n v="7"/>
    <x v="73"/>
    <x v="16"/>
    <x v="1"/>
    <s v="Extended Warranty"/>
    <n v="43.6"/>
    <n v="2571.86"/>
  </r>
  <r>
    <x v="3112"/>
    <n v="80"/>
    <x v="2"/>
    <x v="0"/>
    <x v="0"/>
    <x v="0"/>
    <s v="SKU1001"/>
    <n v="5"/>
    <x v="0"/>
    <x v="2"/>
    <n v="41.5"/>
    <n v="20.75"/>
    <n v="2"/>
    <x v="73"/>
    <x v="16"/>
    <x v="2"/>
    <m/>
    <n v="0"/>
    <n v="41.5"/>
  </r>
  <r>
    <x v="3113"/>
    <n v="80"/>
    <x v="2"/>
    <x v="0"/>
    <x v="0"/>
    <x v="1"/>
    <s v="LTP123"/>
    <n v="1"/>
    <x v="1"/>
    <x v="4"/>
    <n v="6068.88"/>
    <n v="674.32"/>
    <n v="9"/>
    <x v="73"/>
    <x v="16"/>
    <x v="4"/>
    <s v="Extended Warranty, Extended Warranty, Accessory"/>
    <n v="185.17"/>
    <n v="6254.05"/>
  </r>
  <r>
    <x v="2896"/>
    <n v="18"/>
    <x v="0"/>
    <x v="0"/>
    <x v="0"/>
    <x v="3"/>
    <s v="SKU1002"/>
    <n v="3"/>
    <x v="1"/>
    <x v="2"/>
    <n v="1482.18"/>
    <n v="247.03"/>
    <n v="6"/>
    <x v="74"/>
    <x v="16"/>
    <x v="1"/>
    <s v="Extended Warranty,Extended Warranty"/>
    <n v="65.92"/>
    <n v="1548.1000000000001"/>
  </r>
  <r>
    <x v="504"/>
    <n v="18"/>
    <x v="0"/>
    <x v="1"/>
    <x v="1"/>
    <x v="0"/>
    <s v="SKU1001"/>
    <n v="5"/>
    <x v="0"/>
    <x v="3"/>
    <n v="20.75"/>
    <n v="20.75"/>
    <n v="1"/>
    <x v="74"/>
    <x v="16"/>
    <x v="0"/>
    <s v="Accessory"/>
    <n v="26.71"/>
    <n v="47.46"/>
  </r>
  <r>
    <x v="3114"/>
    <n v="18"/>
    <x v="0"/>
    <x v="0"/>
    <x v="0"/>
    <x v="0"/>
    <s v="SMP234"/>
    <n v="4"/>
    <x v="0"/>
    <x v="1"/>
    <n v="5698.4"/>
    <n v="1139.68"/>
    <n v="5"/>
    <x v="74"/>
    <x v="16"/>
    <x v="4"/>
    <m/>
    <n v="0"/>
    <n v="5698.4"/>
  </r>
  <r>
    <x v="3115"/>
    <n v="19"/>
    <x v="0"/>
    <x v="0"/>
    <x v="1"/>
    <x v="0"/>
    <s v="SKU1001"/>
    <n v="5"/>
    <x v="1"/>
    <x v="3"/>
    <n v="20.75"/>
    <n v="20.75"/>
    <n v="1"/>
    <x v="74"/>
    <x v="16"/>
    <x v="0"/>
    <s v="Accessory,Accessory,Accessory"/>
    <n v="36.07"/>
    <n v="56.82"/>
  </r>
  <r>
    <x v="3116"/>
    <n v="19"/>
    <x v="0"/>
    <x v="1"/>
    <x v="0"/>
    <x v="1"/>
    <s v="LTP123"/>
    <n v="3"/>
    <x v="1"/>
    <x v="3"/>
    <n v="6743.2"/>
    <n v="674.32"/>
    <n v="10"/>
    <x v="74"/>
    <x v="16"/>
    <x v="3"/>
    <s v="Impulse Item, Extended Warranty, Accessory"/>
    <n v="118.45"/>
    <n v="6861.65"/>
  </r>
  <r>
    <x v="3117"/>
    <n v="20"/>
    <x v="0"/>
    <x v="0"/>
    <x v="0"/>
    <x v="2"/>
    <s v="SWT567"/>
    <n v="5"/>
    <x v="1"/>
    <x v="4"/>
    <n v="1838"/>
    <n v="459.5"/>
    <n v="4"/>
    <x v="74"/>
    <x v="16"/>
    <x v="4"/>
    <m/>
    <n v="0"/>
    <n v="1838"/>
  </r>
  <r>
    <x v="3118"/>
    <n v="21"/>
    <x v="0"/>
    <x v="0"/>
    <x v="0"/>
    <x v="0"/>
    <s v="SMP234"/>
    <n v="1"/>
    <x v="1"/>
    <x v="4"/>
    <n v="5698.4"/>
    <n v="1139.68"/>
    <n v="5"/>
    <x v="74"/>
    <x v="16"/>
    <x v="4"/>
    <s v="Impulse Item, Impulse Item, Extended Warranty"/>
    <n v="176.63"/>
    <n v="5875.03"/>
  </r>
  <r>
    <x v="1337"/>
    <n v="23"/>
    <x v="0"/>
    <x v="0"/>
    <x v="0"/>
    <x v="4"/>
    <s v="HDP456"/>
    <n v="5"/>
    <x v="1"/>
    <x v="3"/>
    <n v="2167.08"/>
    <n v="361.18"/>
    <n v="6"/>
    <x v="74"/>
    <x v="16"/>
    <x v="1"/>
    <m/>
    <n v="0"/>
    <n v="2167.08"/>
  </r>
  <r>
    <x v="1055"/>
    <n v="24"/>
    <x v="0"/>
    <x v="1"/>
    <x v="0"/>
    <x v="0"/>
    <s v="SMP234"/>
    <n v="3"/>
    <x v="1"/>
    <x v="4"/>
    <n v="10257.120000000001"/>
    <n v="1139.68"/>
    <n v="9"/>
    <x v="74"/>
    <x v="16"/>
    <x v="1"/>
    <m/>
    <n v="0"/>
    <n v="10257.120000000001"/>
  </r>
  <r>
    <x v="3119"/>
    <n v="25"/>
    <x v="0"/>
    <x v="0"/>
    <x v="0"/>
    <x v="0"/>
    <s v="SMP234"/>
    <n v="1"/>
    <x v="1"/>
    <x v="1"/>
    <n v="2279.36"/>
    <n v="1139.68"/>
    <n v="2"/>
    <x v="74"/>
    <x v="16"/>
    <x v="3"/>
    <s v="Accessory, Extended Warranty"/>
    <n v="128.5"/>
    <n v="2407.86"/>
  </r>
  <r>
    <x v="3120"/>
    <n v="25"/>
    <x v="0"/>
    <x v="0"/>
    <x v="0"/>
    <x v="4"/>
    <s v="HDP456"/>
    <n v="2"/>
    <x v="1"/>
    <x v="1"/>
    <n v="2167.08"/>
    <n v="361.18"/>
    <n v="6"/>
    <x v="74"/>
    <x v="16"/>
    <x v="1"/>
    <s v="Accessory"/>
    <n v="66.849999999999994"/>
    <n v="2233.9299999999998"/>
  </r>
  <r>
    <x v="3121"/>
    <n v="27"/>
    <x v="0"/>
    <x v="0"/>
    <x v="0"/>
    <x v="2"/>
    <s v="SWT567"/>
    <n v="3"/>
    <x v="1"/>
    <x v="4"/>
    <n v="1838"/>
    <n v="459.5"/>
    <n v="4"/>
    <x v="74"/>
    <x v="16"/>
    <x v="1"/>
    <s v="Impulse Item"/>
    <n v="44.12"/>
    <n v="1882.12"/>
  </r>
  <r>
    <x v="3122"/>
    <n v="29"/>
    <x v="0"/>
    <x v="1"/>
    <x v="0"/>
    <x v="4"/>
    <s v="HDP456"/>
    <n v="1"/>
    <x v="0"/>
    <x v="1"/>
    <n v="722.36"/>
    <n v="361.18"/>
    <n v="2"/>
    <x v="74"/>
    <x v="16"/>
    <x v="4"/>
    <s v="Extended Warranty"/>
    <n v="84.42"/>
    <n v="806.78"/>
  </r>
  <r>
    <x v="2858"/>
    <n v="30"/>
    <x v="0"/>
    <x v="0"/>
    <x v="0"/>
    <x v="1"/>
    <s v="LTP123"/>
    <n v="2"/>
    <x v="1"/>
    <x v="3"/>
    <n v="2022.96"/>
    <n v="674.32"/>
    <n v="3"/>
    <x v="74"/>
    <x v="16"/>
    <x v="1"/>
    <s v="Impulse Item"/>
    <n v="23.34"/>
    <n v="2046.3"/>
  </r>
  <r>
    <x v="1636"/>
    <n v="32"/>
    <x v="0"/>
    <x v="1"/>
    <x v="0"/>
    <x v="0"/>
    <s v="SMP234"/>
    <n v="3"/>
    <x v="0"/>
    <x v="1"/>
    <n v="9117.44"/>
    <n v="1139.68"/>
    <n v="8"/>
    <x v="74"/>
    <x v="16"/>
    <x v="4"/>
    <s v="Extended Warranty, Impulse Item, Impulse Item"/>
    <n v="220.01"/>
    <n v="9337.4500000000007"/>
  </r>
  <r>
    <x v="3123"/>
    <n v="32"/>
    <x v="0"/>
    <x v="0"/>
    <x v="0"/>
    <x v="1"/>
    <s v="LTP123"/>
    <n v="5"/>
    <x v="1"/>
    <x v="1"/>
    <n v="6743.2"/>
    <n v="674.32"/>
    <n v="10"/>
    <x v="74"/>
    <x v="16"/>
    <x v="1"/>
    <s v="Extended Warranty"/>
    <n v="32.06"/>
    <n v="6775.26"/>
  </r>
  <r>
    <x v="3124"/>
    <n v="34"/>
    <x v="0"/>
    <x v="1"/>
    <x v="0"/>
    <x v="1"/>
    <s v="SKU1005"/>
    <n v="3"/>
    <x v="1"/>
    <x v="0"/>
    <n v="927.92"/>
    <n v="463.96"/>
    <n v="2"/>
    <x v="74"/>
    <x v="16"/>
    <x v="0"/>
    <m/>
    <n v="0"/>
    <n v="927.92"/>
  </r>
  <r>
    <x v="3125"/>
    <n v="36"/>
    <x v="1"/>
    <x v="0"/>
    <x v="1"/>
    <x v="1"/>
    <s v="LTP123"/>
    <n v="5"/>
    <x v="1"/>
    <x v="4"/>
    <n v="3371.6"/>
    <n v="674.32"/>
    <n v="5"/>
    <x v="74"/>
    <x v="16"/>
    <x v="3"/>
    <s v="Impulse Item, Extended Warranty"/>
    <n v="147.47"/>
    <n v="3519.0699999999997"/>
  </r>
  <r>
    <x v="3126"/>
    <n v="38"/>
    <x v="1"/>
    <x v="1"/>
    <x v="0"/>
    <x v="0"/>
    <s v="SKU1001"/>
    <n v="5"/>
    <x v="1"/>
    <x v="0"/>
    <n v="207.5"/>
    <n v="20.75"/>
    <n v="10"/>
    <x v="74"/>
    <x v="16"/>
    <x v="1"/>
    <s v="Extended Warranty,Extended Warranty"/>
    <n v="59.95"/>
    <n v="267.45"/>
  </r>
  <r>
    <x v="3127"/>
    <n v="38"/>
    <x v="1"/>
    <x v="1"/>
    <x v="0"/>
    <x v="4"/>
    <s v="HDP456"/>
    <n v="4"/>
    <x v="0"/>
    <x v="1"/>
    <n v="722.36"/>
    <n v="361.18"/>
    <n v="2"/>
    <x v="74"/>
    <x v="16"/>
    <x v="1"/>
    <s v="Accessory, Impulse Item, Extended Warranty"/>
    <n v="155.33000000000001"/>
    <n v="877.69"/>
  </r>
  <r>
    <x v="3128"/>
    <n v="38"/>
    <x v="1"/>
    <x v="1"/>
    <x v="0"/>
    <x v="2"/>
    <s v="SWT567"/>
    <n v="1"/>
    <x v="1"/>
    <x v="1"/>
    <n v="459.5"/>
    <n v="459.5"/>
    <n v="1"/>
    <x v="74"/>
    <x v="16"/>
    <x v="4"/>
    <s v="Impulse Item, Extended Warranty, Impulse Item"/>
    <n v="176"/>
    <n v="635.5"/>
  </r>
  <r>
    <x v="3129"/>
    <n v="39"/>
    <x v="1"/>
    <x v="0"/>
    <x v="0"/>
    <x v="3"/>
    <s v="SKU1002"/>
    <n v="3"/>
    <x v="1"/>
    <x v="1"/>
    <n v="988.12"/>
    <n v="247.03"/>
    <n v="4"/>
    <x v="74"/>
    <x v="16"/>
    <x v="0"/>
    <s v="Impulse Item"/>
    <n v="47.57"/>
    <n v="1035.69"/>
  </r>
  <r>
    <x v="3130"/>
    <n v="40"/>
    <x v="1"/>
    <x v="0"/>
    <x v="1"/>
    <x v="4"/>
    <s v="HDP456"/>
    <n v="5"/>
    <x v="1"/>
    <x v="4"/>
    <n v="2528.2600000000002"/>
    <n v="361.18"/>
    <n v="7"/>
    <x v="74"/>
    <x v="16"/>
    <x v="1"/>
    <s v="Accessory, Extended Warranty, Impulse Item"/>
    <n v="151.16999999999999"/>
    <n v="2679.4300000000003"/>
  </r>
  <r>
    <x v="3131"/>
    <n v="40"/>
    <x v="1"/>
    <x v="1"/>
    <x v="0"/>
    <x v="4"/>
    <s v="HDP456"/>
    <n v="5"/>
    <x v="1"/>
    <x v="4"/>
    <n v="1083.54"/>
    <n v="361.18"/>
    <n v="3"/>
    <x v="74"/>
    <x v="16"/>
    <x v="4"/>
    <s v="Accessory, Extended Warranty, Impulse Item"/>
    <n v="114.29"/>
    <n v="1197.83"/>
  </r>
  <r>
    <x v="3132"/>
    <n v="43"/>
    <x v="1"/>
    <x v="1"/>
    <x v="0"/>
    <x v="0"/>
    <s v="SKU1001"/>
    <n v="5"/>
    <x v="0"/>
    <x v="1"/>
    <n v="166"/>
    <n v="20.75"/>
    <n v="8"/>
    <x v="74"/>
    <x v="16"/>
    <x v="0"/>
    <m/>
    <n v="0"/>
    <n v="166"/>
  </r>
  <r>
    <x v="3133"/>
    <n v="43"/>
    <x v="1"/>
    <x v="1"/>
    <x v="0"/>
    <x v="0"/>
    <s v="SKU1004"/>
    <n v="2"/>
    <x v="1"/>
    <x v="0"/>
    <n v="7120.71"/>
    <n v="791.19"/>
    <n v="9"/>
    <x v="74"/>
    <x v="16"/>
    <x v="1"/>
    <s v="Accessory,Accessory,Extended Warranty"/>
    <n v="119.08"/>
    <n v="7239.79"/>
  </r>
  <r>
    <x v="3134"/>
    <n v="43"/>
    <x v="1"/>
    <x v="0"/>
    <x v="0"/>
    <x v="1"/>
    <s v="SKU1005"/>
    <n v="3"/>
    <x v="0"/>
    <x v="3"/>
    <n v="2783.76"/>
    <n v="463.96"/>
    <n v="6"/>
    <x v="74"/>
    <x v="16"/>
    <x v="1"/>
    <s v="Extended Warranty"/>
    <n v="26.9"/>
    <n v="2810.6600000000003"/>
  </r>
  <r>
    <x v="3135"/>
    <n v="44"/>
    <x v="1"/>
    <x v="0"/>
    <x v="0"/>
    <x v="4"/>
    <s v="HDP456"/>
    <n v="3"/>
    <x v="0"/>
    <x v="3"/>
    <n v="2167.08"/>
    <n v="361.18"/>
    <n v="6"/>
    <x v="74"/>
    <x v="16"/>
    <x v="4"/>
    <s v="Impulse Item, Extended Warranty"/>
    <n v="103.17"/>
    <n v="2270.25"/>
  </r>
  <r>
    <x v="3136"/>
    <n v="44"/>
    <x v="1"/>
    <x v="0"/>
    <x v="0"/>
    <x v="1"/>
    <s v="LTP123"/>
    <n v="3"/>
    <x v="0"/>
    <x v="3"/>
    <n v="2022.96"/>
    <n v="674.32"/>
    <n v="3"/>
    <x v="74"/>
    <x v="16"/>
    <x v="3"/>
    <s v="Accessory, Impulse Item, Accessory"/>
    <n v="160.87"/>
    <n v="2183.83"/>
  </r>
  <r>
    <x v="460"/>
    <n v="45"/>
    <x v="1"/>
    <x v="0"/>
    <x v="0"/>
    <x v="0"/>
    <s v="SKU1004"/>
    <n v="2"/>
    <x v="1"/>
    <x v="0"/>
    <n v="1582.38"/>
    <n v="791.19"/>
    <n v="2"/>
    <x v="74"/>
    <x v="16"/>
    <x v="1"/>
    <s v="Impulse Item"/>
    <n v="13.79"/>
    <n v="1596.17"/>
  </r>
  <r>
    <x v="3137"/>
    <n v="45"/>
    <x v="1"/>
    <x v="0"/>
    <x v="0"/>
    <x v="3"/>
    <s v="TBL345"/>
    <n v="4"/>
    <x v="1"/>
    <x v="1"/>
    <n v="7077.69"/>
    <n v="786.41"/>
    <n v="9"/>
    <x v="74"/>
    <x v="16"/>
    <x v="1"/>
    <m/>
    <n v="0"/>
    <n v="7077.69"/>
  </r>
  <r>
    <x v="3138"/>
    <n v="48"/>
    <x v="1"/>
    <x v="1"/>
    <x v="1"/>
    <x v="3"/>
    <s v="SKU1002"/>
    <n v="3"/>
    <x v="1"/>
    <x v="2"/>
    <n v="1729.21"/>
    <n v="247.03"/>
    <n v="7"/>
    <x v="74"/>
    <x v="16"/>
    <x v="2"/>
    <m/>
    <n v="0"/>
    <n v="1729.21"/>
  </r>
  <r>
    <x v="3139"/>
    <n v="49"/>
    <x v="1"/>
    <x v="1"/>
    <x v="0"/>
    <x v="2"/>
    <s v="SKU1003"/>
    <n v="3"/>
    <x v="0"/>
    <x v="0"/>
    <n v="3379.32"/>
    <n v="844.83"/>
    <n v="4"/>
    <x v="74"/>
    <x v="16"/>
    <x v="2"/>
    <m/>
    <n v="0"/>
    <n v="3379.32"/>
  </r>
  <r>
    <x v="3140"/>
    <n v="49"/>
    <x v="1"/>
    <x v="0"/>
    <x v="0"/>
    <x v="3"/>
    <s v="TBL345"/>
    <n v="4"/>
    <x v="1"/>
    <x v="4"/>
    <n v="4718.46"/>
    <n v="786.41"/>
    <n v="6"/>
    <x v="74"/>
    <x v="16"/>
    <x v="3"/>
    <s v="Accessory, Impulse Item, Impulse Item"/>
    <n v="168.2"/>
    <n v="4886.66"/>
  </r>
  <r>
    <x v="3141"/>
    <n v="51"/>
    <x v="1"/>
    <x v="1"/>
    <x v="0"/>
    <x v="4"/>
    <s v="HDP456"/>
    <n v="1"/>
    <x v="1"/>
    <x v="4"/>
    <n v="722.36"/>
    <n v="361.18"/>
    <n v="2"/>
    <x v="74"/>
    <x v="16"/>
    <x v="3"/>
    <s v="Accessory, Extended Warranty, Impulse Item"/>
    <n v="187.75"/>
    <n v="910.11"/>
  </r>
  <r>
    <x v="1655"/>
    <n v="52"/>
    <x v="1"/>
    <x v="1"/>
    <x v="0"/>
    <x v="3"/>
    <s v="SKU1002"/>
    <n v="3"/>
    <x v="1"/>
    <x v="0"/>
    <n v="247.03"/>
    <n v="247.03"/>
    <n v="1"/>
    <x v="74"/>
    <x v="16"/>
    <x v="2"/>
    <s v="Extended Warranty,Accessory"/>
    <n v="67.239999999999995"/>
    <n v="314.27"/>
  </r>
  <r>
    <x v="1420"/>
    <n v="53"/>
    <x v="1"/>
    <x v="1"/>
    <x v="0"/>
    <x v="2"/>
    <s v="SKU1003"/>
    <n v="3"/>
    <x v="1"/>
    <x v="2"/>
    <n v="1689.66"/>
    <n v="844.83"/>
    <n v="2"/>
    <x v="74"/>
    <x v="16"/>
    <x v="0"/>
    <m/>
    <n v="0"/>
    <n v="1689.66"/>
  </r>
  <r>
    <x v="3142"/>
    <n v="53"/>
    <x v="1"/>
    <x v="1"/>
    <x v="0"/>
    <x v="4"/>
    <s v="HDP456"/>
    <n v="1"/>
    <x v="1"/>
    <x v="4"/>
    <n v="361.18"/>
    <n v="361.18"/>
    <n v="1"/>
    <x v="74"/>
    <x v="16"/>
    <x v="4"/>
    <s v="Accessory, Accessory"/>
    <n v="89.65"/>
    <n v="450.83000000000004"/>
  </r>
  <r>
    <x v="3143"/>
    <n v="54"/>
    <x v="1"/>
    <x v="0"/>
    <x v="0"/>
    <x v="2"/>
    <s v="SKU1003"/>
    <n v="3"/>
    <x v="0"/>
    <x v="1"/>
    <n v="6758.64"/>
    <n v="844.83"/>
    <n v="8"/>
    <x v="74"/>
    <x v="16"/>
    <x v="2"/>
    <m/>
    <n v="0"/>
    <n v="6758.64"/>
  </r>
  <r>
    <x v="1187"/>
    <n v="57"/>
    <x v="2"/>
    <x v="1"/>
    <x v="0"/>
    <x v="4"/>
    <s v="HDP456"/>
    <n v="4"/>
    <x v="0"/>
    <x v="4"/>
    <n v="2528.2600000000002"/>
    <n v="361.18"/>
    <n v="7"/>
    <x v="74"/>
    <x v="16"/>
    <x v="1"/>
    <m/>
    <n v="0"/>
    <n v="2528.2600000000002"/>
  </r>
  <r>
    <x v="3144"/>
    <n v="58"/>
    <x v="2"/>
    <x v="0"/>
    <x v="0"/>
    <x v="2"/>
    <s v="SWT567"/>
    <n v="3"/>
    <x v="0"/>
    <x v="3"/>
    <n v="2297.5"/>
    <n v="459.5"/>
    <n v="5"/>
    <x v="74"/>
    <x v="16"/>
    <x v="1"/>
    <s v="Impulse Item, Impulse Item, Impulse Item"/>
    <n v="139.49"/>
    <n v="2436.9899999999998"/>
  </r>
  <r>
    <x v="3145"/>
    <n v="60"/>
    <x v="2"/>
    <x v="0"/>
    <x v="0"/>
    <x v="0"/>
    <s v="SKU1001"/>
    <n v="5"/>
    <x v="1"/>
    <x v="2"/>
    <n v="41.5"/>
    <n v="20.75"/>
    <n v="2"/>
    <x v="74"/>
    <x v="16"/>
    <x v="1"/>
    <s v="Impulse Item"/>
    <n v="34.61"/>
    <n v="76.11"/>
  </r>
  <r>
    <x v="3146"/>
    <n v="60"/>
    <x v="2"/>
    <x v="0"/>
    <x v="0"/>
    <x v="2"/>
    <s v="SKU1003"/>
    <n v="3"/>
    <x v="0"/>
    <x v="3"/>
    <n v="1689.66"/>
    <n v="844.83"/>
    <n v="2"/>
    <x v="74"/>
    <x v="16"/>
    <x v="2"/>
    <s v="Accessory"/>
    <n v="49.64"/>
    <n v="1739.3000000000002"/>
  </r>
  <r>
    <x v="3147"/>
    <n v="62"/>
    <x v="2"/>
    <x v="0"/>
    <x v="1"/>
    <x v="0"/>
    <s v="SMP234"/>
    <n v="3"/>
    <x v="1"/>
    <x v="3"/>
    <n v="11396.8"/>
    <n v="1139.68"/>
    <n v="10"/>
    <x v="74"/>
    <x v="16"/>
    <x v="4"/>
    <s v="Extended Warranty"/>
    <n v="68.13"/>
    <n v="11464.929999999998"/>
  </r>
  <r>
    <x v="3148"/>
    <n v="63"/>
    <x v="2"/>
    <x v="0"/>
    <x v="0"/>
    <x v="0"/>
    <s v="SKU1001"/>
    <n v="5"/>
    <x v="0"/>
    <x v="2"/>
    <n v="62.25"/>
    <n v="20.75"/>
    <n v="3"/>
    <x v="74"/>
    <x v="16"/>
    <x v="2"/>
    <s v="Extended Warranty,Accessory,Impulse Item"/>
    <n v="120.59"/>
    <n v="182.84"/>
  </r>
  <r>
    <x v="3149"/>
    <n v="63"/>
    <x v="2"/>
    <x v="0"/>
    <x v="0"/>
    <x v="2"/>
    <s v="SWT567"/>
    <n v="2"/>
    <x v="1"/>
    <x v="3"/>
    <n v="1838"/>
    <n v="459.5"/>
    <n v="4"/>
    <x v="74"/>
    <x v="16"/>
    <x v="1"/>
    <m/>
    <n v="0"/>
    <n v="1838"/>
  </r>
  <r>
    <x v="3150"/>
    <n v="64"/>
    <x v="2"/>
    <x v="0"/>
    <x v="1"/>
    <x v="4"/>
    <s v="HDP456"/>
    <n v="5"/>
    <x v="0"/>
    <x v="4"/>
    <n v="3250.62"/>
    <n v="361.18"/>
    <n v="9"/>
    <x v="74"/>
    <x v="16"/>
    <x v="1"/>
    <m/>
    <n v="0"/>
    <n v="3250.62"/>
  </r>
  <r>
    <x v="3151"/>
    <n v="66"/>
    <x v="2"/>
    <x v="1"/>
    <x v="0"/>
    <x v="0"/>
    <s v="SKU1004"/>
    <n v="2"/>
    <x v="0"/>
    <x v="1"/>
    <n v="5538.33"/>
    <n v="791.19"/>
    <n v="7"/>
    <x v="74"/>
    <x v="16"/>
    <x v="0"/>
    <m/>
    <n v="0"/>
    <n v="5538.33"/>
  </r>
  <r>
    <x v="2407"/>
    <n v="67"/>
    <x v="2"/>
    <x v="0"/>
    <x v="0"/>
    <x v="2"/>
    <s v="SWT567"/>
    <n v="4"/>
    <x v="0"/>
    <x v="1"/>
    <n v="3216.5"/>
    <n v="459.5"/>
    <n v="7"/>
    <x v="74"/>
    <x v="16"/>
    <x v="3"/>
    <s v="Extended Warranty"/>
    <n v="60.99"/>
    <n v="3277.49"/>
  </r>
  <r>
    <x v="3152"/>
    <n v="68"/>
    <x v="2"/>
    <x v="1"/>
    <x v="0"/>
    <x v="0"/>
    <s v="SMP234"/>
    <n v="4"/>
    <x v="0"/>
    <x v="1"/>
    <n v="5698.4"/>
    <n v="1139.68"/>
    <n v="5"/>
    <x v="74"/>
    <x v="16"/>
    <x v="3"/>
    <s v="Impulse Item"/>
    <n v="21.4"/>
    <n v="5719.7999999999993"/>
  </r>
  <r>
    <x v="3153"/>
    <n v="69"/>
    <x v="2"/>
    <x v="0"/>
    <x v="0"/>
    <x v="3"/>
    <s v="TBL345"/>
    <n v="1"/>
    <x v="1"/>
    <x v="3"/>
    <n v="3145.64"/>
    <n v="786.41"/>
    <n v="4"/>
    <x v="74"/>
    <x v="16"/>
    <x v="1"/>
    <s v="Accessory"/>
    <n v="18.27"/>
    <n v="3163.91"/>
  </r>
  <r>
    <x v="3154"/>
    <n v="70"/>
    <x v="2"/>
    <x v="0"/>
    <x v="0"/>
    <x v="4"/>
    <s v="HDP456"/>
    <n v="4"/>
    <x v="1"/>
    <x v="4"/>
    <n v="1805.9"/>
    <n v="361.18"/>
    <n v="5"/>
    <x v="74"/>
    <x v="16"/>
    <x v="1"/>
    <s v="Impulse Item"/>
    <n v="69.39"/>
    <n v="1875.2900000000002"/>
  </r>
  <r>
    <x v="3155"/>
    <n v="71"/>
    <x v="2"/>
    <x v="0"/>
    <x v="1"/>
    <x v="4"/>
    <s v="HDP456"/>
    <n v="1"/>
    <x v="0"/>
    <x v="1"/>
    <n v="722.36"/>
    <n v="361.18"/>
    <n v="2"/>
    <x v="74"/>
    <x v="16"/>
    <x v="1"/>
    <s v="Accessory"/>
    <n v="62.72"/>
    <n v="785.08"/>
  </r>
  <r>
    <x v="1101"/>
    <n v="71"/>
    <x v="2"/>
    <x v="0"/>
    <x v="1"/>
    <x v="1"/>
    <s v="LTP123"/>
    <n v="3"/>
    <x v="1"/>
    <x v="3"/>
    <n v="5394.56"/>
    <n v="674.32"/>
    <n v="8"/>
    <x v="74"/>
    <x v="16"/>
    <x v="4"/>
    <s v="Extended Warranty"/>
    <n v="85.9"/>
    <n v="5480.46"/>
  </r>
  <r>
    <x v="3156"/>
    <n v="72"/>
    <x v="2"/>
    <x v="1"/>
    <x v="0"/>
    <x v="0"/>
    <s v="SKU1001"/>
    <n v="5"/>
    <x v="1"/>
    <x v="3"/>
    <n v="103.75"/>
    <n v="20.75"/>
    <n v="5"/>
    <x v="74"/>
    <x v="16"/>
    <x v="1"/>
    <s v="Accessory,Impulse Item"/>
    <n v="58.41"/>
    <n v="162.16"/>
  </r>
  <r>
    <x v="999"/>
    <n v="72"/>
    <x v="2"/>
    <x v="0"/>
    <x v="0"/>
    <x v="0"/>
    <s v="SKU1004"/>
    <n v="2"/>
    <x v="0"/>
    <x v="0"/>
    <n v="3164.76"/>
    <n v="791.19"/>
    <n v="4"/>
    <x v="74"/>
    <x v="16"/>
    <x v="1"/>
    <m/>
    <n v="0"/>
    <n v="3164.76"/>
  </r>
  <r>
    <x v="3157"/>
    <n v="73"/>
    <x v="2"/>
    <x v="1"/>
    <x v="0"/>
    <x v="1"/>
    <s v="SKU1005"/>
    <n v="3"/>
    <x v="1"/>
    <x v="0"/>
    <n v="2319.8000000000002"/>
    <n v="463.96"/>
    <n v="5"/>
    <x v="74"/>
    <x v="16"/>
    <x v="1"/>
    <s v="Impulse Item,Accessory"/>
    <n v="51.29"/>
    <n v="2371.09"/>
  </r>
  <r>
    <x v="3158"/>
    <n v="76"/>
    <x v="2"/>
    <x v="0"/>
    <x v="0"/>
    <x v="0"/>
    <s v="SKU1001"/>
    <n v="5"/>
    <x v="1"/>
    <x v="2"/>
    <n v="207.5"/>
    <n v="20.75"/>
    <n v="10"/>
    <x v="74"/>
    <x v="16"/>
    <x v="2"/>
    <m/>
    <n v="0"/>
    <n v="207.5"/>
  </r>
  <r>
    <x v="3159"/>
    <n v="77"/>
    <x v="2"/>
    <x v="1"/>
    <x v="1"/>
    <x v="3"/>
    <s v="SKU1002"/>
    <n v="3"/>
    <x v="1"/>
    <x v="0"/>
    <n v="2470.3000000000002"/>
    <n v="247.03"/>
    <n v="10"/>
    <x v="74"/>
    <x v="16"/>
    <x v="1"/>
    <m/>
    <n v="0"/>
    <n v="2470.3000000000002"/>
  </r>
  <r>
    <x v="3160"/>
    <n v="78"/>
    <x v="2"/>
    <x v="0"/>
    <x v="0"/>
    <x v="3"/>
    <s v="SKU1002"/>
    <n v="3"/>
    <x v="1"/>
    <x v="2"/>
    <n v="1235.1500000000001"/>
    <n v="247.03"/>
    <n v="5"/>
    <x v="74"/>
    <x v="16"/>
    <x v="1"/>
    <s v="Accessory"/>
    <n v="43.07"/>
    <n v="1278.22"/>
  </r>
  <r>
    <x v="3161"/>
    <n v="78"/>
    <x v="2"/>
    <x v="0"/>
    <x v="0"/>
    <x v="0"/>
    <s v="SMP234"/>
    <n v="3"/>
    <x v="1"/>
    <x v="3"/>
    <n v="11396.8"/>
    <n v="1139.68"/>
    <n v="10"/>
    <x v="74"/>
    <x v="16"/>
    <x v="4"/>
    <s v="Extended Warranty, Accessory, Extended Warranty"/>
    <n v="240.6"/>
    <n v="11637.4"/>
  </r>
  <r>
    <x v="3162"/>
    <n v="78"/>
    <x v="2"/>
    <x v="1"/>
    <x v="0"/>
    <x v="3"/>
    <s v="TBL345"/>
    <n v="5"/>
    <x v="0"/>
    <x v="3"/>
    <n v="7864.1"/>
    <n v="786.41"/>
    <n v="10"/>
    <x v="74"/>
    <x v="16"/>
    <x v="1"/>
    <m/>
    <n v="0"/>
    <n v="7864.1"/>
  </r>
  <r>
    <x v="3163"/>
    <n v="79"/>
    <x v="2"/>
    <x v="0"/>
    <x v="0"/>
    <x v="1"/>
    <s v="SKU1005"/>
    <n v="3"/>
    <x v="0"/>
    <x v="2"/>
    <n v="4639.6000000000004"/>
    <n v="463.96"/>
    <n v="10"/>
    <x v="74"/>
    <x v="16"/>
    <x v="2"/>
    <s v="Accessory,Impulse Item"/>
    <n v="76.25"/>
    <n v="4715.8500000000004"/>
  </r>
  <r>
    <x v="3164"/>
    <n v="79"/>
    <x v="2"/>
    <x v="1"/>
    <x v="0"/>
    <x v="3"/>
    <s v="SKU1002"/>
    <n v="3"/>
    <x v="0"/>
    <x v="3"/>
    <n v="494.06"/>
    <n v="247.03"/>
    <n v="2"/>
    <x v="74"/>
    <x v="16"/>
    <x v="2"/>
    <s v="Extended Warranty"/>
    <n v="19.89"/>
    <n v="513.95000000000005"/>
  </r>
  <r>
    <x v="1328"/>
    <n v="79"/>
    <x v="2"/>
    <x v="1"/>
    <x v="0"/>
    <x v="2"/>
    <s v="SWT567"/>
    <n v="4"/>
    <x v="1"/>
    <x v="4"/>
    <n v="2757"/>
    <n v="459.5"/>
    <n v="6"/>
    <x v="74"/>
    <x v="16"/>
    <x v="4"/>
    <m/>
    <n v="0"/>
    <n v="2757"/>
  </r>
  <r>
    <x v="3165"/>
    <n v="79"/>
    <x v="2"/>
    <x v="1"/>
    <x v="1"/>
    <x v="1"/>
    <s v="LTP123"/>
    <n v="4"/>
    <x v="1"/>
    <x v="4"/>
    <n v="4045.92"/>
    <n v="674.32"/>
    <n v="6"/>
    <x v="74"/>
    <x v="16"/>
    <x v="1"/>
    <s v="Accessory"/>
    <n v="25.15"/>
    <n v="4071.07"/>
  </r>
  <r>
    <x v="732"/>
    <n v="18"/>
    <x v="0"/>
    <x v="1"/>
    <x v="0"/>
    <x v="2"/>
    <s v="SKU1003"/>
    <n v="3"/>
    <x v="0"/>
    <x v="0"/>
    <n v="7603.47"/>
    <n v="844.83"/>
    <n v="9"/>
    <x v="75"/>
    <x v="16"/>
    <x v="2"/>
    <m/>
    <n v="0"/>
    <n v="7603.47"/>
  </r>
  <r>
    <x v="3166"/>
    <n v="18"/>
    <x v="0"/>
    <x v="1"/>
    <x v="0"/>
    <x v="0"/>
    <s v="SMP234"/>
    <n v="1"/>
    <x v="1"/>
    <x v="4"/>
    <n v="4558.72"/>
    <n v="1139.68"/>
    <n v="4"/>
    <x v="75"/>
    <x v="16"/>
    <x v="3"/>
    <m/>
    <n v="0"/>
    <n v="4558.72"/>
  </r>
  <r>
    <x v="3167"/>
    <n v="19"/>
    <x v="0"/>
    <x v="1"/>
    <x v="0"/>
    <x v="1"/>
    <s v="SKU1005"/>
    <n v="3"/>
    <x v="1"/>
    <x v="3"/>
    <n v="3247.72"/>
    <n v="463.96"/>
    <n v="7"/>
    <x v="75"/>
    <x v="16"/>
    <x v="0"/>
    <s v="Impulse Item"/>
    <n v="12.73"/>
    <n v="3260.45"/>
  </r>
  <r>
    <x v="3168"/>
    <n v="19"/>
    <x v="0"/>
    <x v="1"/>
    <x v="1"/>
    <x v="3"/>
    <s v="TBL345"/>
    <n v="1"/>
    <x v="1"/>
    <x v="3"/>
    <n v="1572.82"/>
    <n v="786.41"/>
    <n v="2"/>
    <x v="75"/>
    <x v="16"/>
    <x v="1"/>
    <s v="Impulse Item, Extended Warranty"/>
    <n v="87.03"/>
    <n v="1659.85"/>
  </r>
  <r>
    <x v="3169"/>
    <n v="20"/>
    <x v="0"/>
    <x v="1"/>
    <x v="0"/>
    <x v="1"/>
    <s v="SKU1005"/>
    <n v="3"/>
    <x v="0"/>
    <x v="3"/>
    <n v="1855.84"/>
    <n v="463.96"/>
    <n v="4"/>
    <x v="75"/>
    <x v="16"/>
    <x v="0"/>
    <s v="Accessory,Impulse Item,Impulse Item"/>
    <n v="62.56"/>
    <n v="1918.3999999999999"/>
  </r>
  <r>
    <x v="3170"/>
    <n v="21"/>
    <x v="0"/>
    <x v="1"/>
    <x v="0"/>
    <x v="3"/>
    <s v="SKU1002"/>
    <n v="3"/>
    <x v="1"/>
    <x v="2"/>
    <n v="741.09"/>
    <n v="247.03"/>
    <n v="3"/>
    <x v="75"/>
    <x v="16"/>
    <x v="2"/>
    <m/>
    <n v="0"/>
    <n v="741.09"/>
  </r>
  <r>
    <x v="3171"/>
    <n v="21"/>
    <x v="0"/>
    <x v="0"/>
    <x v="0"/>
    <x v="2"/>
    <s v="SWT567"/>
    <n v="1"/>
    <x v="1"/>
    <x v="1"/>
    <n v="4135.5"/>
    <n v="459.5"/>
    <n v="9"/>
    <x v="75"/>
    <x v="16"/>
    <x v="4"/>
    <s v="Extended Warranty, Extended Warranty"/>
    <n v="141.19"/>
    <n v="4276.6899999999996"/>
  </r>
  <r>
    <x v="3172"/>
    <n v="21"/>
    <x v="0"/>
    <x v="1"/>
    <x v="0"/>
    <x v="3"/>
    <s v="TBL345"/>
    <n v="2"/>
    <x v="0"/>
    <x v="4"/>
    <n v="6291.28"/>
    <n v="786.41"/>
    <n v="8"/>
    <x v="75"/>
    <x v="16"/>
    <x v="4"/>
    <m/>
    <n v="0"/>
    <n v="6291.28"/>
  </r>
  <r>
    <x v="3173"/>
    <n v="23"/>
    <x v="0"/>
    <x v="1"/>
    <x v="0"/>
    <x v="3"/>
    <s v="SKU1002"/>
    <n v="3"/>
    <x v="0"/>
    <x v="1"/>
    <n v="2470.3000000000002"/>
    <n v="247.03"/>
    <n v="10"/>
    <x v="75"/>
    <x v="16"/>
    <x v="2"/>
    <s v="Extended Warranty"/>
    <n v="19.88"/>
    <n v="2490.1800000000003"/>
  </r>
  <r>
    <x v="3174"/>
    <n v="23"/>
    <x v="0"/>
    <x v="0"/>
    <x v="1"/>
    <x v="2"/>
    <s v="SWT567"/>
    <n v="5"/>
    <x v="1"/>
    <x v="3"/>
    <n v="459.5"/>
    <n v="459.5"/>
    <n v="1"/>
    <x v="75"/>
    <x v="16"/>
    <x v="4"/>
    <m/>
    <n v="0"/>
    <n v="459.5"/>
  </r>
  <r>
    <x v="3175"/>
    <n v="25"/>
    <x v="0"/>
    <x v="0"/>
    <x v="1"/>
    <x v="4"/>
    <s v="HDP456"/>
    <n v="5"/>
    <x v="1"/>
    <x v="3"/>
    <n v="2167.08"/>
    <n v="361.18"/>
    <n v="6"/>
    <x v="75"/>
    <x v="16"/>
    <x v="3"/>
    <s v="Extended Warranty, Extended Warranty"/>
    <n v="43.97"/>
    <n v="2211.0499999999997"/>
  </r>
  <r>
    <x v="3176"/>
    <n v="26"/>
    <x v="0"/>
    <x v="1"/>
    <x v="0"/>
    <x v="0"/>
    <s v="SKU1004"/>
    <n v="2"/>
    <x v="1"/>
    <x v="1"/>
    <n v="3955.95"/>
    <n v="791.19"/>
    <n v="5"/>
    <x v="75"/>
    <x v="16"/>
    <x v="0"/>
    <s v="Accessory,Extended Warranty,Accessory"/>
    <n v="95.14"/>
    <n v="4051.0899999999997"/>
  </r>
  <r>
    <x v="1341"/>
    <n v="26"/>
    <x v="0"/>
    <x v="1"/>
    <x v="0"/>
    <x v="2"/>
    <s v="SKU1003"/>
    <n v="3"/>
    <x v="1"/>
    <x v="3"/>
    <n v="5068.9799999999996"/>
    <n v="844.83"/>
    <n v="6"/>
    <x v="75"/>
    <x v="16"/>
    <x v="2"/>
    <s v="Impulse Item"/>
    <n v="7.6"/>
    <n v="5076.58"/>
  </r>
  <r>
    <x v="3177"/>
    <n v="26"/>
    <x v="0"/>
    <x v="1"/>
    <x v="0"/>
    <x v="0"/>
    <s v="SMP234"/>
    <n v="3"/>
    <x v="1"/>
    <x v="3"/>
    <n v="6838.08"/>
    <n v="1139.68"/>
    <n v="6"/>
    <x v="75"/>
    <x v="16"/>
    <x v="1"/>
    <s v="Impulse Item, Extended Warranty, Impulse Item"/>
    <n v="207.59"/>
    <n v="7045.67"/>
  </r>
  <r>
    <x v="3178"/>
    <n v="27"/>
    <x v="0"/>
    <x v="0"/>
    <x v="0"/>
    <x v="0"/>
    <s v="SKU1004"/>
    <n v="2"/>
    <x v="1"/>
    <x v="2"/>
    <n v="791.19"/>
    <n v="791.19"/>
    <n v="1"/>
    <x v="75"/>
    <x v="16"/>
    <x v="0"/>
    <s v="Extended Warranty,Extended Warranty"/>
    <n v="40.799999999999997"/>
    <n v="831.99"/>
  </r>
  <r>
    <x v="2802"/>
    <n v="27"/>
    <x v="0"/>
    <x v="1"/>
    <x v="0"/>
    <x v="4"/>
    <s v="HDP456"/>
    <n v="2"/>
    <x v="0"/>
    <x v="1"/>
    <n v="2528.2600000000002"/>
    <n v="361.18"/>
    <n v="7"/>
    <x v="75"/>
    <x v="16"/>
    <x v="3"/>
    <s v="Extended Warranty, Accessory, Accessory"/>
    <n v="116.68"/>
    <n v="2644.94"/>
  </r>
  <r>
    <x v="3062"/>
    <n v="29"/>
    <x v="0"/>
    <x v="1"/>
    <x v="0"/>
    <x v="3"/>
    <s v="TBL345"/>
    <n v="2"/>
    <x v="0"/>
    <x v="1"/>
    <n v="786.41"/>
    <n v="786.41"/>
    <n v="1"/>
    <x v="75"/>
    <x v="16"/>
    <x v="4"/>
    <s v="Extended Warranty, Accessory"/>
    <n v="84"/>
    <n v="870.41"/>
  </r>
  <r>
    <x v="3179"/>
    <n v="30"/>
    <x v="0"/>
    <x v="0"/>
    <x v="0"/>
    <x v="2"/>
    <s v="SWT567"/>
    <n v="3"/>
    <x v="1"/>
    <x v="4"/>
    <n v="919"/>
    <n v="459.5"/>
    <n v="2"/>
    <x v="75"/>
    <x v="16"/>
    <x v="4"/>
    <s v="Impulse Item, Extended Warranty, Extended Warranty"/>
    <n v="168.96"/>
    <n v="1087.96"/>
  </r>
  <r>
    <x v="2181"/>
    <n v="31"/>
    <x v="0"/>
    <x v="1"/>
    <x v="0"/>
    <x v="1"/>
    <s v="LTP123"/>
    <n v="2"/>
    <x v="1"/>
    <x v="3"/>
    <n v="4720.24"/>
    <n v="674.32"/>
    <n v="7"/>
    <x v="75"/>
    <x v="16"/>
    <x v="4"/>
    <m/>
    <n v="0"/>
    <n v="4720.24"/>
  </r>
  <r>
    <x v="3180"/>
    <n v="35"/>
    <x v="0"/>
    <x v="1"/>
    <x v="0"/>
    <x v="2"/>
    <s v="SKU1003"/>
    <n v="3"/>
    <x v="0"/>
    <x v="2"/>
    <n v="6758.64"/>
    <n v="844.83"/>
    <n v="8"/>
    <x v="75"/>
    <x v="16"/>
    <x v="2"/>
    <s v="Extended Warranty,Impulse Item"/>
    <n v="59.62"/>
    <n v="6818.26"/>
  </r>
  <r>
    <x v="3181"/>
    <n v="35"/>
    <x v="0"/>
    <x v="0"/>
    <x v="0"/>
    <x v="1"/>
    <s v="LTP123"/>
    <n v="1"/>
    <x v="1"/>
    <x v="3"/>
    <n v="6743.2"/>
    <n v="674.32"/>
    <n v="10"/>
    <x v="75"/>
    <x v="16"/>
    <x v="4"/>
    <s v="Impulse Item, Impulse Item"/>
    <n v="122.06"/>
    <n v="6865.26"/>
  </r>
  <r>
    <x v="3182"/>
    <n v="37"/>
    <x v="1"/>
    <x v="1"/>
    <x v="1"/>
    <x v="0"/>
    <s v="SMP234"/>
    <n v="5"/>
    <x v="1"/>
    <x v="3"/>
    <n v="3419.04"/>
    <n v="1139.68"/>
    <n v="3"/>
    <x v="75"/>
    <x v="16"/>
    <x v="1"/>
    <s v="Extended Warranty, Accessory, Accessory"/>
    <n v="126.11"/>
    <n v="3545.15"/>
  </r>
  <r>
    <x v="3183"/>
    <n v="38"/>
    <x v="1"/>
    <x v="0"/>
    <x v="0"/>
    <x v="1"/>
    <s v="LTP123"/>
    <n v="1"/>
    <x v="1"/>
    <x v="4"/>
    <n v="5394.56"/>
    <n v="674.32"/>
    <n v="8"/>
    <x v="75"/>
    <x v="16"/>
    <x v="3"/>
    <m/>
    <n v="0"/>
    <n v="5394.56"/>
  </r>
  <r>
    <x v="3184"/>
    <n v="38"/>
    <x v="1"/>
    <x v="1"/>
    <x v="0"/>
    <x v="2"/>
    <s v="SWT567"/>
    <n v="5"/>
    <x v="1"/>
    <x v="4"/>
    <n v="1838"/>
    <n v="459.5"/>
    <n v="4"/>
    <x v="75"/>
    <x v="16"/>
    <x v="4"/>
    <s v="Impulse Item, Impulse Item"/>
    <n v="114.47"/>
    <n v="1952.47"/>
  </r>
  <r>
    <x v="3185"/>
    <n v="39"/>
    <x v="1"/>
    <x v="0"/>
    <x v="0"/>
    <x v="0"/>
    <s v="SMP234"/>
    <n v="3"/>
    <x v="1"/>
    <x v="3"/>
    <n v="11396.8"/>
    <n v="1139.68"/>
    <n v="10"/>
    <x v="75"/>
    <x v="16"/>
    <x v="3"/>
    <s v="Impulse Item, Impulse Item"/>
    <n v="56.5"/>
    <n v="11453.3"/>
  </r>
  <r>
    <x v="3186"/>
    <n v="40"/>
    <x v="1"/>
    <x v="1"/>
    <x v="1"/>
    <x v="3"/>
    <s v="TBL345"/>
    <n v="5"/>
    <x v="1"/>
    <x v="1"/>
    <n v="7077.69"/>
    <n v="786.41"/>
    <n v="9"/>
    <x v="75"/>
    <x v="16"/>
    <x v="1"/>
    <s v="Impulse Item"/>
    <n v="83.24"/>
    <n v="7160.9299999999994"/>
  </r>
  <r>
    <x v="3187"/>
    <n v="41"/>
    <x v="1"/>
    <x v="1"/>
    <x v="0"/>
    <x v="2"/>
    <s v="SKU1003"/>
    <n v="3"/>
    <x v="1"/>
    <x v="1"/>
    <n v="4224.1499999999996"/>
    <n v="844.83"/>
    <n v="5"/>
    <x v="75"/>
    <x v="16"/>
    <x v="0"/>
    <s v="Extended Warranty,Accessory"/>
    <n v="25.33"/>
    <n v="4249.4799999999996"/>
  </r>
  <r>
    <x v="3188"/>
    <n v="42"/>
    <x v="1"/>
    <x v="0"/>
    <x v="1"/>
    <x v="4"/>
    <s v="HDP456"/>
    <n v="1"/>
    <x v="0"/>
    <x v="1"/>
    <n v="1083.54"/>
    <n v="361.18"/>
    <n v="3"/>
    <x v="75"/>
    <x v="16"/>
    <x v="3"/>
    <m/>
    <n v="0"/>
    <n v="1083.54"/>
  </r>
  <r>
    <x v="3189"/>
    <n v="42"/>
    <x v="1"/>
    <x v="1"/>
    <x v="1"/>
    <x v="1"/>
    <s v="LTP123"/>
    <n v="2"/>
    <x v="1"/>
    <x v="3"/>
    <n v="1348.64"/>
    <n v="674.32"/>
    <n v="2"/>
    <x v="75"/>
    <x v="16"/>
    <x v="4"/>
    <s v="Impulse Item, Accessory, Impulse Item"/>
    <n v="118.99"/>
    <n v="1467.63"/>
  </r>
  <r>
    <x v="2140"/>
    <n v="43"/>
    <x v="1"/>
    <x v="1"/>
    <x v="0"/>
    <x v="1"/>
    <s v="LTP123"/>
    <n v="3"/>
    <x v="1"/>
    <x v="3"/>
    <n v="2697.28"/>
    <n v="674.32"/>
    <n v="4"/>
    <x v="75"/>
    <x v="16"/>
    <x v="1"/>
    <s v="Accessory"/>
    <n v="41.57"/>
    <n v="2738.8500000000004"/>
  </r>
  <r>
    <x v="3190"/>
    <n v="45"/>
    <x v="1"/>
    <x v="0"/>
    <x v="0"/>
    <x v="2"/>
    <s v="SKU1003"/>
    <n v="3"/>
    <x v="1"/>
    <x v="3"/>
    <n v="7603.47"/>
    <n v="844.83"/>
    <n v="9"/>
    <x v="75"/>
    <x v="16"/>
    <x v="0"/>
    <s v="Accessory,Impulse Item,Accessory"/>
    <n v="81.45"/>
    <n v="7684.92"/>
  </r>
  <r>
    <x v="3191"/>
    <n v="45"/>
    <x v="1"/>
    <x v="0"/>
    <x v="0"/>
    <x v="1"/>
    <s v="LTP123"/>
    <n v="5"/>
    <x v="0"/>
    <x v="1"/>
    <n v="4045.92"/>
    <n v="674.32"/>
    <n v="6"/>
    <x v="75"/>
    <x v="16"/>
    <x v="1"/>
    <s v="Extended Warranty"/>
    <n v="64.959999999999994"/>
    <n v="4110.88"/>
  </r>
  <r>
    <x v="1833"/>
    <n v="47"/>
    <x v="1"/>
    <x v="0"/>
    <x v="0"/>
    <x v="0"/>
    <s v="SKU1001"/>
    <n v="5"/>
    <x v="0"/>
    <x v="1"/>
    <n v="20.75"/>
    <n v="20.75"/>
    <n v="1"/>
    <x v="75"/>
    <x v="16"/>
    <x v="1"/>
    <m/>
    <n v="0"/>
    <n v="20.75"/>
  </r>
  <r>
    <x v="2920"/>
    <n v="48"/>
    <x v="1"/>
    <x v="1"/>
    <x v="1"/>
    <x v="1"/>
    <s v="SKU1005"/>
    <n v="3"/>
    <x v="1"/>
    <x v="2"/>
    <n v="3247.72"/>
    <n v="463.96"/>
    <n v="7"/>
    <x v="75"/>
    <x v="16"/>
    <x v="2"/>
    <s v="Accessory"/>
    <n v="10.14"/>
    <n v="3257.8599999999997"/>
  </r>
  <r>
    <x v="1527"/>
    <n v="48"/>
    <x v="1"/>
    <x v="1"/>
    <x v="1"/>
    <x v="0"/>
    <s v="SMP234"/>
    <n v="4"/>
    <x v="0"/>
    <x v="4"/>
    <n v="10257.120000000001"/>
    <n v="1139.68"/>
    <n v="9"/>
    <x v="75"/>
    <x v="16"/>
    <x v="3"/>
    <s v="Impulse Item"/>
    <n v="36.49"/>
    <n v="10293.61"/>
  </r>
  <r>
    <x v="3192"/>
    <n v="48"/>
    <x v="1"/>
    <x v="0"/>
    <x v="0"/>
    <x v="4"/>
    <s v="HDP456"/>
    <n v="1"/>
    <x v="0"/>
    <x v="3"/>
    <n v="1805.9"/>
    <n v="361.18"/>
    <n v="5"/>
    <x v="75"/>
    <x v="16"/>
    <x v="4"/>
    <m/>
    <n v="0"/>
    <n v="1805.9"/>
  </r>
  <r>
    <x v="3193"/>
    <n v="49"/>
    <x v="1"/>
    <x v="1"/>
    <x v="0"/>
    <x v="0"/>
    <s v="SKU1004"/>
    <n v="2"/>
    <x v="1"/>
    <x v="0"/>
    <n v="1582.38"/>
    <n v="791.19"/>
    <n v="2"/>
    <x v="75"/>
    <x v="16"/>
    <x v="2"/>
    <s v="Extended Warranty,Extended Warranty"/>
    <n v="45.82"/>
    <n v="1628.2"/>
  </r>
  <r>
    <x v="3194"/>
    <n v="49"/>
    <x v="1"/>
    <x v="0"/>
    <x v="1"/>
    <x v="2"/>
    <s v="SWT567"/>
    <n v="1"/>
    <x v="0"/>
    <x v="4"/>
    <n v="2297.5"/>
    <n v="459.5"/>
    <n v="5"/>
    <x v="75"/>
    <x v="16"/>
    <x v="3"/>
    <s v="Extended Warranty, Extended Warranty"/>
    <n v="107.92"/>
    <n v="2405.42"/>
  </r>
  <r>
    <x v="1361"/>
    <n v="50"/>
    <x v="1"/>
    <x v="1"/>
    <x v="0"/>
    <x v="2"/>
    <s v="SWT567"/>
    <n v="4"/>
    <x v="0"/>
    <x v="3"/>
    <n v="3216.5"/>
    <n v="459.5"/>
    <n v="7"/>
    <x v="75"/>
    <x v="16"/>
    <x v="1"/>
    <s v="Impulse Item"/>
    <n v="77.150000000000006"/>
    <n v="3293.65"/>
  </r>
  <r>
    <x v="3195"/>
    <n v="53"/>
    <x v="1"/>
    <x v="1"/>
    <x v="0"/>
    <x v="2"/>
    <s v="SKU1003"/>
    <n v="3"/>
    <x v="1"/>
    <x v="2"/>
    <n v="844.83"/>
    <n v="844.83"/>
    <n v="1"/>
    <x v="75"/>
    <x v="16"/>
    <x v="0"/>
    <m/>
    <n v="0"/>
    <n v="844.83"/>
  </r>
  <r>
    <x v="2774"/>
    <n v="53"/>
    <x v="1"/>
    <x v="1"/>
    <x v="1"/>
    <x v="4"/>
    <s v="HDP456"/>
    <n v="4"/>
    <x v="1"/>
    <x v="4"/>
    <n v="2528.2600000000002"/>
    <n v="361.18"/>
    <n v="7"/>
    <x v="75"/>
    <x v="16"/>
    <x v="1"/>
    <m/>
    <n v="0"/>
    <n v="2528.2600000000002"/>
  </r>
  <r>
    <x v="3196"/>
    <n v="54"/>
    <x v="1"/>
    <x v="0"/>
    <x v="0"/>
    <x v="0"/>
    <s v="SMP234"/>
    <n v="5"/>
    <x v="1"/>
    <x v="4"/>
    <n v="10257.120000000001"/>
    <n v="1139.68"/>
    <n v="9"/>
    <x v="75"/>
    <x v="16"/>
    <x v="4"/>
    <m/>
    <n v="0"/>
    <n v="10257.120000000001"/>
  </r>
  <r>
    <x v="3197"/>
    <n v="55"/>
    <x v="1"/>
    <x v="0"/>
    <x v="0"/>
    <x v="0"/>
    <s v="SKU1004"/>
    <n v="2"/>
    <x v="1"/>
    <x v="3"/>
    <n v="3164.76"/>
    <n v="791.19"/>
    <n v="4"/>
    <x v="75"/>
    <x v="16"/>
    <x v="0"/>
    <m/>
    <n v="0"/>
    <n v="3164.76"/>
  </r>
  <r>
    <x v="3198"/>
    <n v="56"/>
    <x v="2"/>
    <x v="1"/>
    <x v="0"/>
    <x v="3"/>
    <s v="SKU1002"/>
    <n v="3"/>
    <x v="1"/>
    <x v="2"/>
    <n v="247.03"/>
    <n v="247.03"/>
    <n v="1"/>
    <x v="75"/>
    <x v="16"/>
    <x v="0"/>
    <s v="Extended Warranty"/>
    <n v="24.5"/>
    <n v="271.52999999999997"/>
  </r>
  <r>
    <x v="3199"/>
    <n v="56"/>
    <x v="2"/>
    <x v="0"/>
    <x v="1"/>
    <x v="0"/>
    <s v="SMP234"/>
    <n v="1"/>
    <x v="0"/>
    <x v="4"/>
    <n v="2279.36"/>
    <n v="1139.68"/>
    <n v="2"/>
    <x v="75"/>
    <x v="16"/>
    <x v="4"/>
    <s v="Extended Warranty"/>
    <n v="89.32"/>
    <n v="2368.6800000000003"/>
  </r>
  <r>
    <x v="3200"/>
    <n v="57"/>
    <x v="2"/>
    <x v="1"/>
    <x v="0"/>
    <x v="0"/>
    <s v="SKU1001"/>
    <n v="5"/>
    <x v="1"/>
    <x v="3"/>
    <n v="145.25"/>
    <n v="20.75"/>
    <n v="7"/>
    <x v="75"/>
    <x v="16"/>
    <x v="1"/>
    <s v="Impulse Item,Impulse Item,Accessory"/>
    <n v="79.7"/>
    <n v="224.95"/>
  </r>
  <r>
    <x v="3201"/>
    <n v="57"/>
    <x v="2"/>
    <x v="0"/>
    <x v="1"/>
    <x v="2"/>
    <s v="SKU1003"/>
    <n v="3"/>
    <x v="1"/>
    <x v="3"/>
    <n v="7603.47"/>
    <n v="844.83"/>
    <n v="9"/>
    <x v="75"/>
    <x v="16"/>
    <x v="1"/>
    <s v="Accessory"/>
    <n v="25.21"/>
    <n v="7628.68"/>
  </r>
  <r>
    <x v="2984"/>
    <n v="58"/>
    <x v="2"/>
    <x v="1"/>
    <x v="0"/>
    <x v="1"/>
    <s v="LTP123"/>
    <n v="5"/>
    <x v="1"/>
    <x v="1"/>
    <n v="4045.92"/>
    <n v="674.32"/>
    <n v="6"/>
    <x v="75"/>
    <x v="16"/>
    <x v="1"/>
    <s v="Accessory, Accessory"/>
    <n v="77.33"/>
    <n v="4123.25"/>
  </r>
  <r>
    <x v="3202"/>
    <n v="60"/>
    <x v="2"/>
    <x v="0"/>
    <x v="0"/>
    <x v="3"/>
    <s v="SKU1002"/>
    <n v="3"/>
    <x v="1"/>
    <x v="0"/>
    <n v="1976.24"/>
    <n v="247.03"/>
    <n v="8"/>
    <x v="75"/>
    <x v="16"/>
    <x v="2"/>
    <m/>
    <n v="0"/>
    <n v="1976.24"/>
  </r>
  <r>
    <x v="3203"/>
    <n v="60"/>
    <x v="2"/>
    <x v="0"/>
    <x v="0"/>
    <x v="2"/>
    <s v="SKU1003"/>
    <n v="3"/>
    <x v="1"/>
    <x v="2"/>
    <n v="7603.47"/>
    <n v="844.83"/>
    <n v="9"/>
    <x v="75"/>
    <x v="16"/>
    <x v="0"/>
    <s v="Extended Warranty"/>
    <n v="10.28"/>
    <n v="7613.75"/>
  </r>
  <r>
    <x v="3204"/>
    <n v="62"/>
    <x v="2"/>
    <x v="1"/>
    <x v="0"/>
    <x v="1"/>
    <s v="LTP123"/>
    <n v="4"/>
    <x v="0"/>
    <x v="1"/>
    <n v="2022.96"/>
    <n v="674.32"/>
    <n v="3"/>
    <x v="75"/>
    <x v="16"/>
    <x v="3"/>
    <s v="Impulse Item, Impulse Item"/>
    <n v="106.68"/>
    <n v="2129.64"/>
  </r>
  <r>
    <x v="3205"/>
    <n v="62"/>
    <x v="2"/>
    <x v="0"/>
    <x v="0"/>
    <x v="2"/>
    <s v="SWT567"/>
    <n v="3"/>
    <x v="0"/>
    <x v="1"/>
    <n v="459.5"/>
    <n v="459.5"/>
    <n v="1"/>
    <x v="75"/>
    <x v="16"/>
    <x v="3"/>
    <m/>
    <n v="0"/>
    <n v="459.5"/>
  </r>
  <r>
    <x v="3206"/>
    <n v="64"/>
    <x v="2"/>
    <x v="0"/>
    <x v="0"/>
    <x v="4"/>
    <s v="HDP456"/>
    <n v="4"/>
    <x v="0"/>
    <x v="4"/>
    <n v="3611.8"/>
    <n v="361.18"/>
    <n v="10"/>
    <x v="75"/>
    <x v="16"/>
    <x v="3"/>
    <s v="Accessory, Extended Warranty"/>
    <n v="142.41999999999999"/>
    <n v="3754.2200000000003"/>
  </r>
  <r>
    <x v="3207"/>
    <n v="64"/>
    <x v="2"/>
    <x v="0"/>
    <x v="0"/>
    <x v="4"/>
    <s v="HDP456"/>
    <n v="5"/>
    <x v="0"/>
    <x v="1"/>
    <n v="361.18"/>
    <n v="361.18"/>
    <n v="1"/>
    <x v="75"/>
    <x v="16"/>
    <x v="3"/>
    <s v="Accessory, Impulse Item"/>
    <n v="103.01"/>
    <n v="464.19"/>
  </r>
  <r>
    <x v="3208"/>
    <n v="64"/>
    <x v="2"/>
    <x v="0"/>
    <x v="0"/>
    <x v="4"/>
    <s v="HDP456"/>
    <n v="2"/>
    <x v="1"/>
    <x v="4"/>
    <n v="2167.08"/>
    <n v="361.18"/>
    <n v="6"/>
    <x v="75"/>
    <x v="16"/>
    <x v="4"/>
    <s v="Impulse Item, Accessory, Impulse Item"/>
    <n v="259.73"/>
    <n v="2426.81"/>
  </r>
  <r>
    <x v="3209"/>
    <n v="67"/>
    <x v="2"/>
    <x v="0"/>
    <x v="0"/>
    <x v="1"/>
    <s v="SKU1005"/>
    <n v="3"/>
    <x v="1"/>
    <x v="0"/>
    <n v="3711.68"/>
    <n v="463.96"/>
    <n v="8"/>
    <x v="75"/>
    <x v="16"/>
    <x v="0"/>
    <s v="Extended Warranty"/>
    <n v="18.54"/>
    <n v="3730.22"/>
  </r>
  <r>
    <x v="3210"/>
    <n v="67"/>
    <x v="2"/>
    <x v="1"/>
    <x v="0"/>
    <x v="1"/>
    <s v="LTP123"/>
    <n v="1"/>
    <x v="1"/>
    <x v="4"/>
    <n v="3371.6"/>
    <n v="674.32"/>
    <n v="5"/>
    <x v="75"/>
    <x v="16"/>
    <x v="1"/>
    <m/>
    <n v="0"/>
    <n v="3371.6"/>
  </r>
  <r>
    <x v="3211"/>
    <n v="68"/>
    <x v="2"/>
    <x v="0"/>
    <x v="0"/>
    <x v="0"/>
    <s v="SKU1004"/>
    <n v="2"/>
    <x v="1"/>
    <x v="1"/>
    <n v="791.19"/>
    <n v="791.19"/>
    <n v="1"/>
    <x v="75"/>
    <x v="16"/>
    <x v="0"/>
    <s v="Accessory,Impulse Item"/>
    <n v="52.94"/>
    <n v="844.13000000000011"/>
  </r>
  <r>
    <x v="3212"/>
    <n v="68"/>
    <x v="2"/>
    <x v="0"/>
    <x v="0"/>
    <x v="2"/>
    <s v="SWT567"/>
    <n v="3"/>
    <x v="0"/>
    <x v="1"/>
    <n v="3216.5"/>
    <n v="459.5"/>
    <n v="7"/>
    <x v="75"/>
    <x v="16"/>
    <x v="3"/>
    <s v="Accessory, Accessory"/>
    <n v="126.96"/>
    <n v="3343.46"/>
  </r>
  <r>
    <x v="3213"/>
    <n v="69"/>
    <x v="2"/>
    <x v="0"/>
    <x v="0"/>
    <x v="1"/>
    <s v="SKU1005"/>
    <n v="3"/>
    <x v="1"/>
    <x v="1"/>
    <n v="463.96"/>
    <n v="463.96"/>
    <n v="1"/>
    <x v="75"/>
    <x v="16"/>
    <x v="2"/>
    <m/>
    <n v="0"/>
    <n v="463.96"/>
  </r>
  <r>
    <x v="3214"/>
    <n v="70"/>
    <x v="2"/>
    <x v="1"/>
    <x v="0"/>
    <x v="1"/>
    <s v="LTP123"/>
    <n v="2"/>
    <x v="1"/>
    <x v="1"/>
    <n v="6068.88"/>
    <n v="674.32"/>
    <n v="9"/>
    <x v="75"/>
    <x v="16"/>
    <x v="4"/>
    <s v="Accessory, Accessory"/>
    <n v="131.33000000000001"/>
    <n v="6200.21"/>
  </r>
  <r>
    <x v="3215"/>
    <n v="71"/>
    <x v="2"/>
    <x v="1"/>
    <x v="0"/>
    <x v="0"/>
    <s v="SKU1001"/>
    <n v="5"/>
    <x v="1"/>
    <x v="3"/>
    <n v="62.25"/>
    <n v="20.75"/>
    <n v="3"/>
    <x v="75"/>
    <x v="16"/>
    <x v="1"/>
    <s v="Impulse Item"/>
    <n v="8.7899999999999991"/>
    <n v="71.039999999999992"/>
  </r>
  <r>
    <x v="3216"/>
    <n v="71"/>
    <x v="2"/>
    <x v="0"/>
    <x v="0"/>
    <x v="0"/>
    <s v="SKU1004"/>
    <n v="2"/>
    <x v="1"/>
    <x v="3"/>
    <n v="7911.9"/>
    <n v="791.19"/>
    <n v="10"/>
    <x v="75"/>
    <x v="16"/>
    <x v="1"/>
    <m/>
    <n v="0"/>
    <n v="7911.9"/>
  </r>
  <r>
    <x v="1101"/>
    <n v="71"/>
    <x v="2"/>
    <x v="0"/>
    <x v="0"/>
    <x v="1"/>
    <s v="LTP123"/>
    <n v="2"/>
    <x v="1"/>
    <x v="3"/>
    <n v="5394.56"/>
    <n v="674.32"/>
    <n v="8"/>
    <x v="75"/>
    <x v="16"/>
    <x v="4"/>
    <s v="Extended Warranty, Impulse Item, Accessory"/>
    <n v="238.53"/>
    <n v="5633.09"/>
  </r>
  <r>
    <x v="3217"/>
    <n v="73"/>
    <x v="2"/>
    <x v="1"/>
    <x v="1"/>
    <x v="4"/>
    <s v="HDP456"/>
    <n v="3"/>
    <x v="1"/>
    <x v="1"/>
    <n v="3250.62"/>
    <n v="361.18"/>
    <n v="9"/>
    <x v="75"/>
    <x v="16"/>
    <x v="3"/>
    <s v="Extended Warranty, Extended Warranty, Impulse Item"/>
    <n v="136.19"/>
    <n v="3386.81"/>
  </r>
  <r>
    <x v="3218"/>
    <n v="74"/>
    <x v="2"/>
    <x v="0"/>
    <x v="0"/>
    <x v="0"/>
    <s v="SKU1004"/>
    <n v="2"/>
    <x v="1"/>
    <x v="2"/>
    <n v="3955.95"/>
    <n v="791.19"/>
    <n v="5"/>
    <x v="75"/>
    <x v="16"/>
    <x v="0"/>
    <s v="Extended Warranty"/>
    <n v="19.79"/>
    <n v="3975.74"/>
  </r>
  <r>
    <x v="3219"/>
    <n v="74"/>
    <x v="2"/>
    <x v="0"/>
    <x v="0"/>
    <x v="2"/>
    <s v="SWT567"/>
    <n v="3"/>
    <x v="1"/>
    <x v="4"/>
    <n v="2757"/>
    <n v="459.5"/>
    <n v="6"/>
    <x v="75"/>
    <x v="16"/>
    <x v="3"/>
    <s v="Impulse Item, Extended Warranty"/>
    <n v="146.86000000000001"/>
    <n v="2903.86"/>
  </r>
  <r>
    <x v="3220"/>
    <n v="75"/>
    <x v="2"/>
    <x v="1"/>
    <x v="0"/>
    <x v="1"/>
    <s v="SKU1005"/>
    <n v="3"/>
    <x v="0"/>
    <x v="2"/>
    <n v="3247.72"/>
    <n v="463.96"/>
    <n v="7"/>
    <x v="75"/>
    <x v="16"/>
    <x v="1"/>
    <s v="Accessory,Accessory,Extended Warranty"/>
    <n v="99.3"/>
    <n v="3347.02"/>
  </r>
  <r>
    <x v="3221"/>
    <n v="77"/>
    <x v="2"/>
    <x v="1"/>
    <x v="0"/>
    <x v="3"/>
    <s v="SKU1002"/>
    <n v="3"/>
    <x v="0"/>
    <x v="0"/>
    <n v="1976.24"/>
    <n v="247.03"/>
    <n v="8"/>
    <x v="75"/>
    <x v="16"/>
    <x v="0"/>
    <s v="Impulse Item"/>
    <n v="21.26"/>
    <n v="1997.5"/>
  </r>
  <r>
    <x v="3222"/>
    <n v="80"/>
    <x v="2"/>
    <x v="0"/>
    <x v="0"/>
    <x v="0"/>
    <s v="SKU1001"/>
    <n v="5"/>
    <x v="1"/>
    <x v="1"/>
    <n v="62.25"/>
    <n v="20.75"/>
    <n v="3"/>
    <x v="75"/>
    <x v="16"/>
    <x v="1"/>
    <s v="Extended Warranty"/>
    <n v="40.799999999999997"/>
    <n v="103.05"/>
  </r>
  <r>
    <x v="3223"/>
    <n v="18"/>
    <x v="0"/>
    <x v="1"/>
    <x v="0"/>
    <x v="0"/>
    <s v="SKU1004"/>
    <n v="2"/>
    <x v="1"/>
    <x v="2"/>
    <n v="5538.33"/>
    <n v="791.19"/>
    <n v="7"/>
    <x v="76"/>
    <x v="16"/>
    <x v="2"/>
    <m/>
    <n v="0"/>
    <n v="5538.33"/>
  </r>
  <r>
    <x v="3224"/>
    <n v="18"/>
    <x v="0"/>
    <x v="0"/>
    <x v="1"/>
    <x v="1"/>
    <s v="LTP123"/>
    <n v="4"/>
    <x v="0"/>
    <x v="3"/>
    <n v="674.32"/>
    <n v="674.32"/>
    <n v="1"/>
    <x v="76"/>
    <x v="16"/>
    <x v="4"/>
    <s v="Impulse Item, Accessory"/>
    <n v="62.22"/>
    <n v="736.54000000000008"/>
  </r>
  <r>
    <x v="3225"/>
    <n v="19"/>
    <x v="0"/>
    <x v="0"/>
    <x v="0"/>
    <x v="4"/>
    <s v="HDP456"/>
    <n v="2"/>
    <x v="1"/>
    <x v="1"/>
    <n v="1805.9"/>
    <n v="361.18"/>
    <n v="5"/>
    <x v="76"/>
    <x v="16"/>
    <x v="3"/>
    <m/>
    <n v="0"/>
    <n v="1805.9"/>
  </r>
  <r>
    <x v="2170"/>
    <n v="20"/>
    <x v="0"/>
    <x v="0"/>
    <x v="0"/>
    <x v="1"/>
    <s v="SKU1005"/>
    <n v="3"/>
    <x v="1"/>
    <x v="3"/>
    <n v="4639.6000000000004"/>
    <n v="463.96"/>
    <n v="10"/>
    <x v="76"/>
    <x v="16"/>
    <x v="1"/>
    <s v="Accessory"/>
    <n v="31.9"/>
    <n v="4671.5"/>
  </r>
  <r>
    <x v="3226"/>
    <n v="22"/>
    <x v="0"/>
    <x v="0"/>
    <x v="1"/>
    <x v="0"/>
    <s v="SMP234"/>
    <n v="3"/>
    <x v="0"/>
    <x v="4"/>
    <n v="3419.04"/>
    <n v="1139.68"/>
    <n v="3"/>
    <x v="76"/>
    <x v="16"/>
    <x v="1"/>
    <s v="Accessory, Accessory"/>
    <n v="81.540000000000006"/>
    <n v="3500.58"/>
  </r>
  <r>
    <x v="3227"/>
    <n v="23"/>
    <x v="0"/>
    <x v="1"/>
    <x v="1"/>
    <x v="0"/>
    <s v="SKU1004"/>
    <n v="2"/>
    <x v="0"/>
    <x v="2"/>
    <n v="6329.52"/>
    <n v="791.19"/>
    <n v="8"/>
    <x v="76"/>
    <x v="16"/>
    <x v="0"/>
    <s v="Accessory,Impulse Item,Impulse Item"/>
    <n v="60.64"/>
    <n v="6390.1600000000008"/>
  </r>
  <r>
    <x v="3228"/>
    <n v="24"/>
    <x v="0"/>
    <x v="1"/>
    <x v="0"/>
    <x v="0"/>
    <s v="SMP234"/>
    <n v="5"/>
    <x v="1"/>
    <x v="3"/>
    <n v="9117.44"/>
    <n v="1139.68"/>
    <n v="8"/>
    <x v="76"/>
    <x v="16"/>
    <x v="1"/>
    <s v="Impulse Item, Accessory"/>
    <n v="113.56"/>
    <n v="9231"/>
  </r>
  <r>
    <x v="337"/>
    <n v="25"/>
    <x v="0"/>
    <x v="1"/>
    <x v="0"/>
    <x v="1"/>
    <s v="SKU1005"/>
    <n v="3"/>
    <x v="0"/>
    <x v="3"/>
    <n v="927.92"/>
    <n v="463.96"/>
    <n v="2"/>
    <x v="76"/>
    <x v="16"/>
    <x v="2"/>
    <s v="Accessory,Accessory,Accessory"/>
    <n v="45.15"/>
    <n v="973.06999999999994"/>
  </r>
  <r>
    <x v="2429"/>
    <n v="26"/>
    <x v="0"/>
    <x v="1"/>
    <x v="0"/>
    <x v="4"/>
    <s v="HDP456"/>
    <n v="3"/>
    <x v="0"/>
    <x v="1"/>
    <n v="1444.72"/>
    <n v="361.18"/>
    <n v="4"/>
    <x v="76"/>
    <x v="16"/>
    <x v="4"/>
    <m/>
    <n v="0"/>
    <n v="1444.72"/>
  </r>
  <r>
    <x v="3229"/>
    <n v="27"/>
    <x v="0"/>
    <x v="0"/>
    <x v="1"/>
    <x v="1"/>
    <s v="SKU1005"/>
    <n v="3"/>
    <x v="1"/>
    <x v="1"/>
    <n v="3247.72"/>
    <n v="463.96"/>
    <n v="7"/>
    <x v="76"/>
    <x v="16"/>
    <x v="1"/>
    <s v="Extended Warranty"/>
    <n v="29.51"/>
    <n v="3277.23"/>
  </r>
  <r>
    <x v="3230"/>
    <n v="27"/>
    <x v="0"/>
    <x v="1"/>
    <x v="0"/>
    <x v="4"/>
    <s v="HDP456"/>
    <n v="3"/>
    <x v="1"/>
    <x v="1"/>
    <n v="1083.54"/>
    <n v="361.18"/>
    <n v="3"/>
    <x v="76"/>
    <x v="16"/>
    <x v="4"/>
    <s v="Accessory, Impulse Item, Extended Warranty"/>
    <n v="171.52"/>
    <n v="1255.06"/>
  </r>
  <r>
    <x v="3231"/>
    <n v="28"/>
    <x v="0"/>
    <x v="0"/>
    <x v="0"/>
    <x v="0"/>
    <s v="SKU1004"/>
    <n v="2"/>
    <x v="1"/>
    <x v="0"/>
    <n v="3164.76"/>
    <n v="791.19"/>
    <n v="4"/>
    <x v="76"/>
    <x v="16"/>
    <x v="1"/>
    <m/>
    <n v="0"/>
    <n v="3164.76"/>
  </r>
  <r>
    <x v="1685"/>
    <n v="30"/>
    <x v="0"/>
    <x v="0"/>
    <x v="1"/>
    <x v="1"/>
    <s v="LTP123"/>
    <n v="5"/>
    <x v="1"/>
    <x v="4"/>
    <n v="2697.28"/>
    <n v="674.32"/>
    <n v="4"/>
    <x v="76"/>
    <x v="16"/>
    <x v="1"/>
    <s v="Accessory"/>
    <n v="99.15"/>
    <n v="2796.4300000000003"/>
  </r>
  <r>
    <x v="3232"/>
    <n v="33"/>
    <x v="0"/>
    <x v="1"/>
    <x v="0"/>
    <x v="0"/>
    <s v="SKU1004"/>
    <n v="2"/>
    <x v="1"/>
    <x v="1"/>
    <n v="3955.95"/>
    <n v="791.19"/>
    <n v="5"/>
    <x v="76"/>
    <x v="16"/>
    <x v="0"/>
    <s v="Impulse Item,Impulse Item"/>
    <n v="24.39"/>
    <n v="3980.3399999999997"/>
  </r>
  <r>
    <x v="3233"/>
    <n v="33"/>
    <x v="0"/>
    <x v="1"/>
    <x v="0"/>
    <x v="0"/>
    <s v="SMP234"/>
    <n v="5"/>
    <x v="0"/>
    <x v="4"/>
    <n v="3419.04"/>
    <n v="1139.68"/>
    <n v="3"/>
    <x v="76"/>
    <x v="16"/>
    <x v="1"/>
    <s v="Accessory, Accessory, Accessory"/>
    <n v="245.25"/>
    <n v="3664.29"/>
  </r>
  <r>
    <x v="3234"/>
    <n v="33"/>
    <x v="0"/>
    <x v="1"/>
    <x v="0"/>
    <x v="2"/>
    <s v="SWT567"/>
    <n v="2"/>
    <x v="1"/>
    <x v="1"/>
    <n v="4595"/>
    <n v="459.5"/>
    <n v="10"/>
    <x v="76"/>
    <x v="16"/>
    <x v="1"/>
    <m/>
    <n v="0"/>
    <n v="4595"/>
  </r>
  <r>
    <x v="3235"/>
    <n v="34"/>
    <x v="0"/>
    <x v="1"/>
    <x v="1"/>
    <x v="4"/>
    <s v="HDP456"/>
    <n v="4"/>
    <x v="1"/>
    <x v="3"/>
    <n v="2167.08"/>
    <n v="361.18"/>
    <n v="6"/>
    <x v="76"/>
    <x v="16"/>
    <x v="1"/>
    <s v="Extended Warranty, Impulse Item, Extended Warranty"/>
    <n v="174.34"/>
    <n v="2341.42"/>
  </r>
  <r>
    <x v="3236"/>
    <n v="35"/>
    <x v="0"/>
    <x v="1"/>
    <x v="0"/>
    <x v="4"/>
    <s v="HDP456"/>
    <n v="1"/>
    <x v="1"/>
    <x v="3"/>
    <n v="1083.54"/>
    <n v="361.18"/>
    <n v="3"/>
    <x v="76"/>
    <x v="16"/>
    <x v="1"/>
    <s v="Extended Warranty, Extended Warranty"/>
    <n v="60.81"/>
    <n v="1144.3499999999999"/>
  </r>
  <r>
    <x v="3237"/>
    <n v="36"/>
    <x v="1"/>
    <x v="0"/>
    <x v="0"/>
    <x v="0"/>
    <s v="SKU1001"/>
    <n v="5"/>
    <x v="1"/>
    <x v="2"/>
    <n v="186.75"/>
    <n v="20.75"/>
    <n v="9"/>
    <x v="76"/>
    <x v="16"/>
    <x v="0"/>
    <s v="Impulse Item,Extended Warranty,Extended Warranty"/>
    <n v="102.23"/>
    <n v="288.98"/>
  </r>
  <r>
    <x v="3125"/>
    <n v="36"/>
    <x v="1"/>
    <x v="0"/>
    <x v="0"/>
    <x v="3"/>
    <s v="TBL345"/>
    <n v="1"/>
    <x v="1"/>
    <x v="4"/>
    <n v="1572.82"/>
    <n v="786.41"/>
    <n v="2"/>
    <x v="76"/>
    <x v="16"/>
    <x v="1"/>
    <s v="Accessory, Impulse Item"/>
    <n v="50.6"/>
    <n v="1623.4199999999998"/>
  </r>
  <r>
    <x v="3238"/>
    <n v="37"/>
    <x v="1"/>
    <x v="0"/>
    <x v="1"/>
    <x v="4"/>
    <s v="HDP456"/>
    <n v="2"/>
    <x v="0"/>
    <x v="1"/>
    <n v="3250.62"/>
    <n v="361.18"/>
    <n v="9"/>
    <x v="76"/>
    <x v="16"/>
    <x v="4"/>
    <m/>
    <n v="0"/>
    <n v="3250.62"/>
  </r>
  <r>
    <x v="3239"/>
    <n v="39"/>
    <x v="1"/>
    <x v="0"/>
    <x v="0"/>
    <x v="3"/>
    <s v="SKU1002"/>
    <n v="3"/>
    <x v="0"/>
    <x v="0"/>
    <n v="2470.3000000000002"/>
    <n v="247.03"/>
    <n v="10"/>
    <x v="76"/>
    <x v="16"/>
    <x v="2"/>
    <s v="Extended Warranty"/>
    <n v="24.73"/>
    <n v="2495.0300000000002"/>
  </r>
  <r>
    <x v="1116"/>
    <n v="40"/>
    <x v="1"/>
    <x v="1"/>
    <x v="0"/>
    <x v="4"/>
    <s v="HDP456"/>
    <n v="4"/>
    <x v="1"/>
    <x v="1"/>
    <n v="2889.44"/>
    <n v="361.18"/>
    <n v="8"/>
    <x v="76"/>
    <x v="16"/>
    <x v="1"/>
    <m/>
    <n v="0"/>
    <n v="2889.44"/>
  </r>
  <r>
    <x v="3240"/>
    <n v="40"/>
    <x v="1"/>
    <x v="0"/>
    <x v="1"/>
    <x v="2"/>
    <s v="SWT567"/>
    <n v="5"/>
    <x v="1"/>
    <x v="1"/>
    <n v="459.5"/>
    <n v="459.5"/>
    <n v="1"/>
    <x v="76"/>
    <x v="16"/>
    <x v="1"/>
    <s v="Impulse Item"/>
    <n v="92.16"/>
    <n v="551.66"/>
  </r>
  <r>
    <x v="3241"/>
    <n v="41"/>
    <x v="1"/>
    <x v="0"/>
    <x v="0"/>
    <x v="2"/>
    <s v="SKU1003"/>
    <n v="3"/>
    <x v="1"/>
    <x v="0"/>
    <n v="7603.47"/>
    <n v="844.83"/>
    <n v="9"/>
    <x v="76"/>
    <x v="16"/>
    <x v="1"/>
    <s v="Extended Warranty"/>
    <n v="49.73"/>
    <n v="7653.2"/>
  </r>
  <r>
    <x v="3242"/>
    <n v="41"/>
    <x v="1"/>
    <x v="0"/>
    <x v="0"/>
    <x v="3"/>
    <s v="TBL345"/>
    <n v="3"/>
    <x v="1"/>
    <x v="4"/>
    <n v="6291.28"/>
    <n v="786.41"/>
    <n v="8"/>
    <x v="76"/>
    <x v="16"/>
    <x v="3"/>
    <s v="Extended Warranty"/>
    <n v="11.59"/>
    <n v="6302.87"/>
  </r>
  <r>
    <x v="3243"/>
    <n v="41"/>
    <x v="1"/>
    <x v="1"/>
    <x v="0"/>
    <x v="1"/>
    <s v="LTP123"/>
    <n v="5"/>
    <x v="0"/>
    <x v="3"/>
    <n v="3371.6"/>
    <n v="674.32"/>
    <n v="5"/>
    <x v="76"/>
    <x v="16"/>
    <x v="4"/>
    <s v="Impulse Item"/>
    <n v="70.180000000000007"/>
    <n v="3441.7799999999997"/>
  </r>
  <r>
    <x v="3244"/>
    <n v="42"/>
    <x v="1"/>
    <x v="0"/>
    <x v="0"/>
    <x v="2"/>
    <s v="SKU1003"/>
    <n v="3"/>
    <x v="0"/>
    <x v="1"/>
    <n v="5068.9799999999996"/>
    <n v="844.83"/>
    <n v="6"/>
    <x v="76"/>
    <x v="16"/>
    <x v="1"/>
    <s v="Extended Warranty"/>
    <n v="12.35"/>
    <n v="5081.33"/>
  </r>
  <r>
    <x v="3245"/>
    <n v="43"/>
    <x v="1"/>
    <x v="1"/>
    <x v="0"/>
    <x v="2"/>
    <s v="SWT567"/>
    <n v="5"/>
    <x v="1"/>
    <x v="3"/>
    <n v="1838"/>
    <n v="459.5"/>
    <n v="4"/>
    <x v="76"/>
    <x v="16"/>
    <x v="1"/>
    <s v="Impulse Item, Extended Warranty"/>
    <n v="130.43"/>
    <n v="1968.43"/>
  </r>
  <r>
    <x v="3246"/>
    <n v="43"/>
    <x v="1"/>
    <x v="0"/>
    <x v="1"/>
    <x v="0"/>
    <s v="SMP234"/>
    <n v="4"/>
    <x v="1"/>
    <x v="4"/>
    <n v="1139.68"/>
    <n v="1139.68"/>
    <n v="1"/>
    <x v="76"/>
    <x v="16"/>
    <x v="1"/>
    <s v="Accessory, Accessory, Accessory"/>
    <n v="144.26"/>
    <n v="1283.94"/>
  </r>
  <r>
    <x v="1179"/>
    <n v="44"/>
    <x v="1"/>
    <x v="1"/>
    <x v="1"/>
    <x v="3"/>
    <s v="TBL345"/>
    <n v="5"/>
    <x v="1"/>
    <x v="4"/>
    <n v="2359.23"/>
    <n v="786.41"/>
    <n v="3"/>
    <x v="76"/>
    <x v="16"/>
    <x v="4"/>
    <s v="Extended Warranty, Impulse Item, Impulse Item"/>
    <n v="130.87"/>
    <n v="2490.1"/>
  </r>
  <r>
    <x v="2762"/>
    <n v="45"/>
    <x v="1"/>
    <x v="1"/>
    <x v="0"/>
    <x v="0"/>
    <s v="SMP234"/>
    <n v="4"/>
    <x v="1"/>
    <x v="3"/>
    <n v="3419.04"/>
    <n v="1139.68"/>
    <n v="3"/>
    <x v="76"/>
    <x v="16"/>
    <x v="1"/>
    <s v="Impulse Item"/>
    <n v="55.61"/>
    <n v="3474.65"/>
  </r>
  <r>
    <x v="527"/>
    <n v="49"/>
    <x v="1"/>
    <x v="0"/>
    <x v="0"/>
    <x v="3"/>
    <s v="SKU1002"/>
    <n v="3"/>
    <x v="1"/>
    <x v="1"/>
    <n v="1482.18"/>
    <n v="247.03"/>
    <n v="6"/>
    <x v="76"/>
    <x v="16"/>
    <x v="1"/>
    <m/>
    <n v="0"/>
    <n v="1482.18"/>
  </r>
  <r>
    <x v="3247"/>
    <n v="49"/>
    <x v="1"/>
    <x v="1"/>
    <x v="0"/>
    <x v="3"/>
    <s v="SKU1002"/>
    <n v="3"/>
    <x v="0"/>
    <x v="3"/>
    <n v="494.06"/>
    <n v="247.03"/>
    <n v="2"/>
    <x v="76"/>
    <x v="16"/>
    <x v="0"/>
    <s v="Accessory"/>
    <n v="20.71"/>
    <n v="514.77"/>
  </r>
  <r>
    <x v="3248"/>
    <n v="50"/>
    <x v="1"/>
    <x v="0"/>
    <x v="0"/>
    <x v="0"/>
    <s v="SMP234"/>
    <n v="3"/>
    <x v="0"/>
    <x v="3"/>
    <n v="2279.36"/>
    <n v="1139.68"/>
    <n v="2"/>
    <x v="76"/>
    <x v="16"/>
    <x v="3"/>
    <s v="Impulse Item, Accessory, Impulse Item"/>
    <n v="238.33"/>
    <n v="2517.69"/>
  </r>
  <r>
    <x v="3249"/>
    <n v="52"/>
    <x v="1"/>
    <x v="1"/>
    <x v="0"/>
    <x v="3"/>
    <s v="SKU1002"/>
    <n v="3"/>
    <x v="0"/>
    <x v="1"/>
    <n v="2470.3000000000002"/>
    <n v="247.03"/>
    <n v="10"/>
    <x v="76"/>
    <x v="16"/>
    <x v="1"/>
    <s v="Extended Warranty,Accessory"/>
    <n v="40.25"/>
    <n v="2510.5500000000002"/>
  </r>
  <r>
    <x v="3250"/>
    <n v="54"/>
    <x v="1"/>
    <x v="0"/>
    <x v="1"/>
    <x v="0"/>
    <s v="SKU1004"/>
    <n v="2"/>
    <x v="0"/>
    <x v="2"/>
    <n v="2373.5700000000002"/>
    <n v="791.19"/>
    <n v="3"/>
    <x v="76"/>
    <x v="16"/>
    <x v="1"/>
    <m/>
    <n v="0"/>
    <n v="2373.5700000000002"/>
  </r>
  <r>
    <x v="3251"/>
    <n v="55"/>
    <x v="1"/>
    <x v="0"/>
    <x v="0"/>
    <x v="2"/>
    <s v="SKU1003"/>
    <n v="3"/>
    <x v="1"/>
    <x v="0"/>
    <n v="3379.32"/>
    <n v="844.83"/>
    <n v="4"/>
    <x v="76"/>
    <x v="16"/>
    <x v="2"/>
    <s v="Accessory,Accessory,Impulse Item"/>
    <n v="55.9"/>
    <n v="3435.2200000000003"/>
  </r>
  <r>
    <x v="3252"/>
    <n v="57"/>
    <x v="2"/>
    <x v="1"/>
    <x v="0"/>
    <x v="2"/>
    <s v="SKU1003"/>
    <n v="3"/>
    <x v="1"/>
    <x v="3"/>
    <n v="2534.4899999999998"/>
    <n v="844.83"/>
    <n v="3"/>
    <x v="76"/>
    <x v="16"/>
    <x v="1"/>
    <m/>
    <n v="0"/>
    <n v="2534.4899999999998"/>
  </r>
  <r>
    <x v="3253"/>
    <n v="57"/>
    <x v="2"/>
    <x v="0"/>
    <x v="1"/>
    <x v="2"/>
    <s v="SWT567"/>
    <n v="1"/>
    <x v="0"/>
    <x v="4"/>
    <n v="2757"/>
    <n v="459.5"/>
    <n v="6"/>
    <x v="76"/>
    <x v="16"/>
    <x v="4"/>
    <s v="Impulse Item, Impulse Item"/>
    <n v="163.81"/>
    <n v="2920.81"/>
  </r>
  <r>
    <x v="2927"/>
    <n v="57"/>
    <x v="2"/>
    <x v="0"/>
    <x v="0"/>
    <x v="3"/>
    <s v="TBL345"/>
    <n v="1"/>
    <x v="1"/>
    <x v="1"/>
    <n v="2359.23"/>
    <n v="786.41"/>
    <n v="3"/>
    <x v="76"/>
    <x v="16"/>
    <x v="1"/>
    <s v="Impulse Item, Impulse Item"/>
    <n v="134.6"/>
    <n v="2493.83"/>
  </r>
  <r>
    <x v="3254"/>
    <n v="57"/>
    <x v="2"/>
    <x v="1"/>
    <x v="0"/>
    <x v="4"/>
    <s v="HDP456"/>
    <n v="4"/>
    <x v="0"/>
    <x v="4"/>
    <n v="1444.72"/>
    <n v="361.18"/>
    <n v="4"/>
    <x v="76"/>
    <x v="16"/>
    <x v="1"/>
    <s v="Extended Warranty, Accessory, Impulse Item"/>
    <n v="84.83"/>
    <n v="1529.55"/>
  </r>
  <r>
    <x v="3255"/>
    <n v="59"/>
    <x v="2"/>
    <x v="1"/>
    <x v="0"/>
    <x v="1"/>
    <s v="LTP123"/>
    <n v="1"/>
    <x v="1"/>
    <x v="4"/>
    <n v="674.32"/>
    <n v="674.32"/>
    <n v="1"/>
    <x v="76"/>
    <x v="16"/>
    <x v="4"/>
    <s v="Extended Warranty"/>
    <n v="59.97"/>
    <n v="734.29000000000008"/>
  </r>
  <r>
    <x v="2400"/>
    <n v="59"/>
    <x v="2"/>
    <x v="1"/>
    <x v="1"/>
    <x v="0"/>
    <s v="SMP234"/>
    <n v="5"/>
    <x v="0"/>
    <x v="4"/>
    <n v="6838.08"/>
    <n v="1139.68"/>
    <n v="6"/>
    <x v="76"/>
    <x v="16"/>
    <x v="3"/>
    <s v="Extended Warranty, Extended Warranty"/>
    <n v="149.96"/>
    <n v="6988.04"/>
  </r>
  <r>
    <x v="3256"/>
    <n v="60"/>
    <x v="2"/>
    <x v="1"/>
    <x v="0"/>
    <x v="2"/>
    <s v="SKU1003"/>
    <n v="3"/>
    <x v="0"/>
    <x v="2"/>
    <n v="5913.81"/>
    <n v="844.83"/>
    <n v="7"/>
    <x v="76"/>
    <x v="16"/>
    <x v="2"/>
    <m/>
    <n v="0"/>
    <n v="5913.81"/>
  </r>
  <r>
    <x v="2102"/>
    <n v="60"/>
    <x v="2"/>
    <x v="1"/>
    <x v="0"/>
    <x v="3"/>
    <s v="TBL345"/>
    <n v="3"/>
    <x v="0"/>
    <x v="1"/>
    <n v="6291.28"/>
    <n v="786.41"/>
    <n v="8"/>
    <x v="76"/>
    <x v="16"/>
    <x v="3"/>
    <m/>
    <n v="0"/>
    <n v="6291.28"/>
  </r>
  <r>
    <x v="580"/>
    <n v="62"/>
    <x v="2"/>
    <x v="0"/>
    <x v="0"/>
    <x v="2"/>
    <s v="SKU1003"/>
    <n v="3"/>
    <x v="0"/>
    <x v="3"/>
    <n v="2534.4899999999998"/>
    <n v="844.83"/>
    <n v="3"/>
    <x v="76"/>
    <x v="16"/>
    <x v="2"/>
    <s v="Impulse Item,Extended Warranty,Extended Warranty"/>
    <n v="102.11"/>
    <n v="2636.6"/>
  </r>
  <r>
    <x v="3257"/>
    <n v="63"/>
    <x v="2"/>
    <x v="1"/>
    <x v="1"/>
    <x v="1"/>
    <s v="LTP123"/>
    <n v="5"/>
    <x v="0"/>
    <x v="4"/>
    <n v="1348.64"/>
    <n v="674.32"/>
    <n v="2"/>
    <x v="76"/>
    <x v="16"/>
    <x v="3"/>
    <s v="Accessory, Extended Warranty, Accessory"/>
    <n v="176.55"/>
    <n v="1525.19"/>
  </r>
  <r>
    <x v="3258"/>
    <n v="64"/>
    <x v="2"/>
    <x v="1"/>
    <x v="0"/>
    <x v="2"/>
    <s v="SWT567"/>
    <n v="3"/>
    <x v="1"/>
    <x v="3"/>
    <n v="919"/>
    <n v="459.5"/>
    <n v="2"/>
    <x v="76"/>
    <x v="16"/>
    <x v="1"/>
    <m/>
    <n v="0"/>
    <n v="919"/>
  </r>
  <r>
    <x v="3259"/>
    <n v="67"/>
    <x v="2"/>
    <x v="0"/>
    <x v="0"/>
    <x v="2"/>
    <s v="SKU1003"/>
    <n v="3"/>
    <x v="1"/>
    <x v="3"/>
    <n v="2534.4899999999998"/>
    <n v="844.83"/>
    <n v="3"/>
    <x v="76"/>
    <x v="16"/>
    <x v="0"/>
    <s v="Impulse Item"/>
    <n v="20.48"/>
    <n v="2554.9699999999998"/>
  </r>
  <r>
    <x v="3260"/>
    <n v="68"/>
    <x v="2"/>
    <x v="0"/>
    <x v="1"/>
    <x v="0"/>
    <s v="SKU1001"/>
    <n v="5"/>
    <x v="1"/>
    <x v="0"/>
    <n v="41.5"/>
    <n v="20.75"/>
    <n v="2"/>
    <x v="76"/>
    <x v="16"/>
    <x v="2"/>
    <s v="Impulse Item,Impulse Item,Extended Warranty"/>
    <n v="96.45"/>
    <n v="137.94999999999999"/>
  </r>
  <r>
    <x v="3261"/>
    <n v="68"/>
    <x v="2"/>
    <x v="1"/>
    <x v="0"/>
    <x v="3"/>
    <s v="TBL345"/>
    <n v="5"/>
    <x v="0"/>
    <x v="1"/>
    <n v="786.41"/>
    <n v="786.41"/>
    <n v="1"/>
    <x v="76"/>
    <x v="16"/>
    <x v="1"/>
    <s v="Impulse Item"/>
    <n v="17.309999999999999"/>
    <n v="803.71999999999991"/>
  </r>
  <r>
    <x v="3262"/>
    <n v="69"/>
    <x v="2"/>
    <x v="1"/>
    <x v="1"/>
    <x v="1"/>
    <s v="LTP123"/>
    <n v="2"/>
    <x v="0"/>
    <x v="3"/>
    <n v="2022.96"/>
    <n v="674.32"/>
    <n v="3"/>
    <x v="76"/>
    <x v="16"/>
    <x v="3"/>
    <s v="Accessory, Accessory"/>
    <n v="143.46"/>
    <n v="2166.42"/>
  </r>
  <r>
    <x v="3263"/>
    <n v="71"/>
    <x v="2"/>
    <x v="0"/>
    <x v="0"/>
    <x v="1"/>
    <s v="LTP123"/>
    <n v="1"/>
    <x v="0"/>
    <x v="1"/>
    <n v="674.32"/>
    <n v="674.32"/>
    <n v="1"/>
    <x v="76"/>
    <x v="16"/>
    <x v="1"/>
    <s v="Extended Warranty, Impulse Item"/>
    <n v="98.97"/>
    <n v="773.29000000000008"/>
  </r>
  <r>
    <x v="3264"/>
    <n v="71"/>
    <x v="2"/>
    <x v="1"/>
    <x v="1"/>
    <x v="3"/>
    <s v="TBL345"/>
    <n v="4"/>
    <x v="1"/>
    <x v="1"/>
    <n v="4718.46"/>
    <n v="786.41"/>
    <n v="6"/>
    <x v="76"/>
    <x v="16"/>
    <x v="1"/>
    <s v="Impulse Item, Impulse Item"/>
    <n v="154.30000000000001"/>
    <n v="4872.76"/>
  </r>
  <r>
    <x v="3265"/>
    <n v="72"/>
    <x v="2"/>
    <x v="0"/>
    <x v="0"/>
    <x v="3"/>
    <s v="TBL345"/>
    <n v="1"/>
    <x v="0"/>
    <x v="1"/>
    <n v="3145.64"/>
    <n v="786.41"/>
    <n v="4"/>
    <x v="76"/>
    <x v="16"/>
    <x v="1"/>
    <s v="Impulse Item"/>
    <n v="44.14"/>
    <n v="3189.7799999999997"/>
  </r>
  <r>
    <x v="3266"/>
    <n v="73"/>
    <x v="2"/>
    <x v="0"/>
    <x v="0"/>
    <x v="4"/>
    <s v="HDP456"/>
    <n v="4"/>
    <x v="1"/>
    <x v="3"/>
    <n v="3250.62"/>
    <n v="361.18"/>
    <n v="9"/>
    <x v="76"/>
    <x v="16"/>
    <x v="3"/>
    <s v="Accessory, Accessory, Accessory"/>
    <n v="109.63"/>
    <n v="3360.25"/>
  </r>
  <r>
    <x v="3267"/>
    <n v="73"/>
    <x v="2"/>
    <x v="1"/>
    <x v="0"/>
    <x v="2"/>
    <s v="SWT567"/>
    <n v="1"/>
    <x v="1"/>
    <x v="4"/>
    <n v="1838"/>
    <n v="459.5"/>
    <n v="4"/>
    <x v="76"/>
    <x v="16"/>
    <x v="1"/>
    <m/>
    <n v="0"/>
    <n v="1838"/>
  </r>
  <r>
    <x v="3268"/>
    <n v="75"/>
    <x v="2"/>
    <x v="0"/>
    <x v="0"/>
    <x v="2"/>
    <s v="SWT567"/>
    <n v="5"/>
    <x v="1"/>
    <x v="3"/>
    <n v="459.5"/>
    <n v="459.5"/>
    <n v="1"/>
    <x v="76"/>
    <x v="16"/>
    <x v="1"/>
    <s v="Accessory, Extended Warranty"/>
    <n v="62.24"/>
    <n v="521.74"/>
  </r>
  <r>
    <x v="3269"/>
    <n v="78"/>
    <x v="2"/>
    <x v="1"/>
    <x v="0"/>
    <x v="2"/>
    <s v="SKU1003"/>
    <n v="3"/>
    <x v="0"/>
    <x v="1"/>
    <n v="4224.1499999999996"/>
    <n v="844.83"/>
    <n v="5"/>
    <x v="76"/>
    <x v="16"/>
    <x v="0"/>
    <s v="Extended Warranty"/>
    <n v="31.43"/>
    <n v="4255.58"/>
  </r>
  <r>
    <x v="3270"/>
    <n v="79"/>
    <x v="2"/>
    <x v="1"/>
    <x v="0"/>
    <x v="2"/>
    <s v="SKU1003"/>
    <n v="3"/>
    <x v="1"/>
    <x v="0"/>
    <n v="5913.81"/>
    <n v="844.83"/>
    <n v="7"/>
    <x v="76"/>
    <x v="16"/>
    <x v="2"/>
    <s v="Impulse Item,Extended Warranty"/>
    <n v="53.28"/>
    <n v="5967.09"/>
  </r>
  <r>
    <x v="3271"/>
    <n v="80"/>
    <x v="2"/>
    <x v="0"/>
    <x v="0"/>
    <x v="0"/>
    <s v="SKU1004"/>
    <n v="2"/>
    <x v="0"/>
    <x v="3"/>
    <n v="7120.71"/>
    <n v="791.19"/>
    <n v="9"/>
    <x v="76"/>
    <x v="16"/>
    <x v="0"/>
    <s v="Impulse Item,Impulse Item,Extended Warranty"/>
    <n v="55.07"/>
    <n v="7175.78"/>
  </r>
  <r>
    <x v="3272"/>
    <n v="18"/>
    <x v="0"/>
    <x v="0"/>
    <x v="0"/>
    <x v="3"/>
    <s v="TBL345"/>
    <n v="4"/>
    <x v="1"/>
    <x v="1"/>
    <n v="7077.69"/>
    <n v="786.41"/>
    <n v="9"/>
    <x v="77"/>
    <x v="16"/>
    <x v="3"/>
    <s v="Accessory, Extended Warranty"/>
    <n v="155.30000000000001"/>
    <n v="7232.99"/>
  </r>
  <r>
    <x v="1795"/>
    <n v="19"/>
    <x v="0"/>
    <x v="1"/>
    <x v="0"/>
    <x v="0"/>
    <s v="SKU1001"/>
    <n v="5"/>
    <x v="1"/>
    <x v="1"/>
    <n v="20.75"/>
    <n v="20.75"/>
    <n v="1"/>
    <x v="77"/>
    <x v="16"/>
    <x v="0"/>
    <s v="Extended Warranty,Accessory"/>
    <n v="56.71"/>
    <n v="77.460000000000008"/>
  </r>
  <r>
    <x v="3273"/>
    <n v="20"/>
    <x v="0"/>
    <x v="1"/>
    <x v="0"/>
    <x v="3"/>
    <s v="SKU1002"/>
    <n v="3"/>
    <x v="0"/>
    <x v="2"/>
    <n v="247.03"/>
    <n v="247.03"/>
    <n v="1"/>
    <x v="77"/>
    <x v="16"/>
    <x v="1"/>
    <s v="Extended Warranty,Extended Warranty"/>
    <n v="37.19"/>
    <n v="284.22000000000003"/>
  </r>
  <r>
    <x v="3274"/>
    <n v="21"/>
    <x v="0"/>
    <x v="1"/>
    <x v="0"/>
    <x v="0"/>
    <s v="SMP234"/>
    <n v="5"/>
    <x v="1"/>
    <x v="1"/>
    <n v="1139.68"/>
    <n v="1139.68"/>
    <n v="1"/>
    <x v="77"/>
    <x v="16"/>
    <x v="1"/>
    <s v="Extended Warranty, Extended Warranty, Extended Warranty"/>
    <n v="138.88999999999999"/>
    <n v="1278.5700000000002"/>
  </r>
  <r>
    <x v="3275"/>
    <n v="21"/>
    <x v="0"/>
    <x v="1"/>
    <x v="0"/>
    <x v="2"/>
    <s v="SWT567"/>
    <n v="5"/>
    <x v="1"/>
    <x v="4"/>
    <n v="919"/>
    <n v="459.5"/>
    <n v="2"/>
    <x v="77"/>
    <x v="16"/>
    <x v="1"/>
    <m/>
    <n v="0"/>
    <n v="919"/>
  </r>
  <r>
    <x v="3276"/>
    <n v="24"/>
    <x v="0"/>
    <x v="1"/>
    <x v="0"/>
    <x v="0"/>
    <s v="SMP234"/>
    <n v="5"/>
    <x v="1"/>
    <x v="3"/>
    <n v="9117.44"/>
    <n v="1139.68"/>
    <n v="8"/>
    <x v="77"/>
    <x v="16"/>
    <x v="1"/>
    <s v="Accessory, Accessory, Extended Warranty"/>
    <n v="158.80000000000001"/>
    <n v="9276.24"/>
  </r>
  <r>
    <x v="3007"/>
    <n v="24"/>
    <x v="0"/>
    <x v="1"/>
    <x v="0"/>
    <x v="3"/>
    <s v="TBL345"/>
    <n v="4"/>
    <x v="1"/>
    <x v="3"/>
    <n v="7077.69"/>
    <n v="786.41"/>
    <n v="9"/>
    <x v="77"/>
    <x v="16"/>
    <x v="4"/>
    <s v="Impulse Item, Accessory"/>
    <n v="96.6"/>
    <n v="7174.29"/>
  </r>
  <r>
    <x v="3277"/>
    <n v="24"/>
    <x v="0"/>
    <x v="1"/>
    <x v="0"/>
    <x v="1"/>
    <s v="LTP123"/>
    <n v="3"/>
    <x v="0"/>
    <x v="4"/>
    <n v="2022.96"/>
    <n v="674.32"/>
    <n v="3"/>
    <x v="77"/>
    <x v="16"/>
    <x v="4"/>
    <s v="Extended Warranty, Impulse Item"/>
    <n v="49.52"/>
    <n v="2072.48"/>
  </r>
  <r>
    <x v="3278"/>
    <n v="25"/>
    <x v="0"/>
    <x v="0"/>
    <x v="0"/>
    <x v="1"/>
    <s v="SKU1005"/>
    <n v="3"/>
    <x v="1"/>
    <x v="1"/>
    <n v="2319.8000000000002"/>
    <n v="463.96"/>
    <n v="5"/>
    <x v="77"/>
    <x v="16"/>
    <x v="0"/>
    <s v="Extended Warranty,Extended Warranty,Impulse Item"/>
    <n v="89.38"/>
    <n v="2409.1800000000003"/>
  </r>
  <r>
    <x v="3279"/>
    <n v="25"/>
    <x v="0"/>
    <x v="0"/>
    <x v="0"/>
    <x v="2"/>
    <s v="SWT567"/>
    <n v="5"/>
    <x v="0"/>
    <x v="4"/>
    <n v="919"/>
    <n v="459.5"/>
    <n v="2"/>
    <x v="77"/>
    <x v="16"/>
    <x v="3"/>
    <s v="Accessory, Accessory, Impulse Item"/>
    <n v="159.12"/>
    <n v="1078.1199999999999"/>
  </r>
  <r>
    <x v="1212"/>
    <n v="26"/>
    <x v="0"/>
    <x v="1"/>
    <x v="1"/>
    <x v="2"/>
    <s v="SKU1003"/>
    <n v="3"/>
    <x v="1"/>
    <x v="3"/>
    <n v="2534.4899999999998"/>
    <n v="844.83"/>
    <n v="3"/>
    <x v="77"/>
    <x v="16"/>
    <x v="0"/>
    <s v="Impulse Item"/>
    <n v="5.08"/>
    <n v="2539.5699999999997"/>
  </r>
  <r>
    <x v="3280"/>
    <n v="26"/>
    <x v="0"/>
    <x v="1"/>
    <x v="1"/>
    <x v="3"/>
    <s v="TBL345"/>
    <n v="1"/>
    <x v="1"/>
    <x v="4"/>
    <n v="1572.82"/>
    <n v="786.41"/>
    <n v="2"/>
    <x v="77"/>
    <x v="16"/>
    <x v="1"/>
    <m/>
    <n v="0"/>
    <n v="1572.82"/>
  </r>
  <r>
    <x v="3281"/>
    <n v="27"/>
    <x v="0"/>
    <x v="0"/>
    <x v="0"/>
    <x v="2"/>
    <s v="SWT567"/>
    <n v="1"/>
    <x v="1"/>
    <x v="3"/>
    <n v="3216.5"/>
    <n v="459.5"/>
    <n v="7"/>
    <x v="77"/>
    <x v="16"/>
    <x v="3"/>
    <m/>
    <n v="0"/>
    <n v="3216.5"/>
  </r>
  <r>
    <x v="2751"/>
    <n v="27"/>
    <x v="0"/>
    <x v="0"/>
    <x v="0"/>
    <x v="3"/>
    <s v="TBL345"/>
    <n v="4"/>
    <x v="1"/>
    <x v="1"/>
    <n v="7077.69"/>
    <n v="786.41"/>
    <n v="9"/>
    <x v="77"/>
    <x v="16"/>
    <x v="3"/>
    <s v="Impulse Item"/>
    <n v="80.53"/>
    <n v="7158.2199999999993"/>
  </r>
  <r>
    <x v="3282"/>
    <n v="29"/>
    <x v="0"/>
    <x v="1"/>
    <x v="0"/>
    <x v="0"/>
    <s v="SKU1001"/>
    <n v="5"/>
    <x v="0"/>
    <x v="1"/>
    <n v="62.25"/>
    <n v="20.75"/>
    <n v="3"/>
    <x v="77"/>
    <x v="16"/>
    <x v="2"/>
    <s v="Impulse Item,Impulse Item"/>
    <n v="51.76"/>
    <n v="114.00999999999999"/>
  </r>
  <r>
    <x v="3065"/>
    <n v="30"/>
    <x v="0"/>
    <x v="0"/>
    <x v="0"/>
    <x v="0"/>
    <s v="SKU1004"/>
    <n v="2"/>
    <x v="1"/>
    <x v="3"/>
    <n v="6329.52"/>
    <n v="791.19"/>
    <n v="8"/>
    <x v="77"/>
    <x v="16"/>
    <x v="0"/>
    <s v="Extended Warranty,Accessory"/>
    <n v="33.71"/>
    <n v="6363.2300000000005"/>
  </r>
  <r>
    <x v="3283"/>
    <n v="30"/>
    <x v="0"/>
    <x v="0"/>
    <x v="0"/>
    <x v="4"/>
    <s v="HDP456"/>
    <n v="2"/>
    <x v="1"/>
    <x v="3"/>
    <n v="361.18"/>
    <n v="361.18"/>
    <n v="1"/>
    <x v="77"/>
    <x v="16"/>
    <x v="1"/>
    <s v="Accessory, Extended Warranty"/>
    <n v="98.23"/>
    <n v="459.41"/>
  </r>
  <r>
    <x v="3284"/>
    <n v="31"/>
    <x v="0"/>
    <x v="0"/>
    <x v="0"/>
    <x v="0"/>
    <s v="SKU1001"/>
    <n v="5"/>
    <x v="0"/>
    <x v="2"/>
    <n v="207.5"/>
    <n v="20.75"/>
    <n v="10"/>
    <x v="77"/>
    <x v="16"/>
    <x v="1"/>
    <s v="Accessory"/>
    <n v="48.11"/>
    <n v="255.61"/>
  </r>
  <r>
    <x v="3285"/>
    <n v="31"/>
    <x v="0"/>
    <x v="1"/>
    <x v="0"/>
    <x v="1"/>
    <s v="LTP123"/>
    <n v="1"/>
    <x v="0"/>
    <x v="3"/>
    <n v="674.32"/>
    <n v="674.32"/>
    <n v="1"/>
    <x v="77"/>
    <x v="16"/>
    <x v="3"/>
    <s v="Extended Warranty"/>
    <n v="61.79"/>
    <n v="736.11"/>
  </r>
  <r>
    <x v="3286"/>
    <n v="31"/>
    <x v="0"/>
    <x v="0"/>
    <x v="0"/>
    <x v="0"/>
    <s v="SMP234"/>
    <n v="1"/>
    <x v="0"/>
    <x v="1"/>
    <n v="11396.8"/>
    <n v="1139.68"/>
    <n v="10"/>
    <x v="77"/>
    <x v="16"/>
    <x v="3"/>
    <m/>
    <n v="0"/>
    <n v="11396.8"/>
  </r>
  <r>
    <x v="3287"/>
    <n v="35"/>
    <x v="0"/>
    <x v="0"/>
    <x v="0"/>
    <x v="2"/>
    <s v="SWT567"/>
    <n v="1"/>
    <x v="0"/>
    <x v="4"/>
    <n v="919"/>
    <n v="459.5"/>
    <n v="2"/>
    <x v="77"/>
    <x v="16"/>
    <x v="3"/>
    <s v="Accessory"/>
    <n v="93.51"/>
    <n v="1012.51"/>
  </r>
  <r>
    <x v="3288"/>
    <n v="36"/>
    <x v="1"/>
    <x v="1"/>
    <x v="0"/>
    <x v="4"/>
    <s v="HDP456"/>
    <n v="2"/>
    <x v="1"/>
    <x v="4"/>
    <n v="2528.2600000000002"/>
    <n v="361.18"/>
    <n v="7"/>
    <x v="77"/>
    <x v="16"/>
    <x v="1"/>
    <s v="Impulse Item, Impulse Item, Impulse Item"/>
    <n v="173.1"/>
    <n v="2701.36"/>
  </r>
  <r>
    <x v="3289"/>
    <n v="38"/>
    <x v="1"/>
    <x v="0"/>
    <x v="0"/>
    <x v="2"/>
    <s v="SKU1003"/>
    <n v="3"/>
    <x v="1"/>
    <x v="0"/>
    <n v="5913.81"/>
    <n v="844.83"/>
    <n v="7"/>
    <x v="77"/>
    <x v="16"/>
    <x v="1"/>
    <s v="Extended Warranty"/>
    <n v="15.73"/>
    <n v="5929.54"/>
  </r>
  <r>
    <x v="3290"/>
    <n v="39"/>
    <x v="1"/>
    <x v="1"/>
    <x v="1"/>
    <x v="3"/>
    <s v="SKU1002"/>
    <n v="3"/>
    <x v="0"/>
    <x v="2"/>
    <n v="1729.21"/>
    <n v="247.03"/>
    <n v="7"/>
    <x v="77"/>
    <x v="16"/>
    <x v="1"/>
    <s v="Impulse Item"/>
    <n v="43.21"/>
    <n v="1772.42"/>
  </r>
  <r>
    <x v="3291"/>
    <n v="39"/>
    <x v="1"/>
    <x v="0"/>
    <x v="1"/>
    <x v="0"/>
    <s v="SMP234"/>
    <n v="1"/>
    <x v="1"/>
    <x v="1"/>
    <n v="5698.4"/>
    <n v="1139.68"/>
    <n v="5"/>
    <x v="77"/>
    <x v="16"/>
    <x v="4"/>
    <s v="Accessory"/>
    <n v="32.01"/>
    <n v="5730.41"/>
  </r>
  <r>
    <x v="2256"/>
    <n v="42"/>
    <x v="1"/>
    <x v="0"/>
    <x v="0"/>
    <x v="1"/>
    <s v="SKU1005"/>
    <n v="3"/>
    <x v="0"/>
    <x v="3"/>
    <n v="3711.68"/>
    <n v="463.96"/>
    <n v="8"/>
    <x v="77"/>
    <x v="16"/>
    <x v="1"/>
    <m/>
    <n v="0"/>
    <n v="3711.68"/>
  </r>
  <r>
    <x v="3292"/>
    <n v="43"/>
    <x v="1"/>
    <x v="1"/>
    <x v="0"/>
    <x v="2"/>
    <s v="SWT567"/>
    <n v="4"/>
    <x v="1"/>
    <x v="1"/>
    <n v="2297.5"/>
    <n v="459.5"/>
    <n v="5"/>
    <x v="77"/>
    <x v="16"/>
    <x v="3"/>
    <s v="Extended Warranty"/>
    <n v="16.36"/>
    <n v="2313.86"/>
  </r>
  <r>
    <x v="3293"/>
    <n v="45"/>
    <x v="1"/>
    <x v="1"/>
    <x v="0"/>
    <x v="3"/>
    <s v="TBL345"/>
    <n v="1"/>
    <x v="1"/>
    <x v="4"/>
    <n v="5504.87"/>
    <n v="786.41"/>
    <n v="7"/>
    <x v="77"/>
    <x v="16"/>
    <x v="1"/>
    <s v="Impulse Item"/>
    <n v="97.47"/>
    <n v="5602.34"/>
  </r>
  <r>
    <x v="3294"/>
    <n v="45"/>
    <x v="1"/>
    <x v="1"/>
    <x v="0"/>
    <x v="1"/>
    <s v="LTP123"/>
    <n v="1"/>
    <x v="0"/>
    <x v="4"/>
    <n v="1348.64"/>
    <n v="674.32"/>
    <n v="2"/>
    <x v="77"/>
    <x v="16"/>
    <x v="4"/>
    <s v="Impulse Item, Accessory, Impulse Item"/>
    <n v="190.94"/>
    <n v="1539.5800000000002"/>
  </r>
  <r>
    <x v="3295"/>
    <n v="47"/>
    <x v="1"/>
    <x v="0"/>
    <x v="0"/>
    <x v="2"/>
    <s v="SWT567"/>
    <n v="5"/>
    <x v="1"/>
    <x v="1"/>
    <n v="3216.5"/>
    <n v="459.5"/>
    <n v="7"/>
    <x v="77"/>
    <x v="16"/>
    <x v="1"/>
    <s v="Impulse Item, Impulse Item"/>
    <n v="118.57"/>
    <n v="3335.07"/>
  </r>
  <r>
    <x v="3296"/>
    <n v="50"/>
    <x v="1"/>
    <x v="1"/>
    <x v="1"/>
    <x v="0"/>
    <s v="SKU1004"/>
    <n v="2"/>
    <x v="1"/>
    <x v="3"/>
    <n v="791.19"/>
    <n v="791.19"/>
    <n v="1"/>
    <x v="77"/>
    <x v="16"/>
    <x v="0"/>
    <s v="Accessory"/>
    <n v="43.49"/>
    <n v="834.68000000000006"/>
  </r>
  <r>
    <x v="3297"/>
    <n v="50"/>
    <x v="1"/>
    <x v="0"/>
    <x v="0"/>
    <x v="1"/>
    <s v="LTP123"/>
    <n v="5"/>
    <x v="1"/>
    <x v="3"/>
    <n v="5394.56"/>
    <n v="674.32"/>
    <n v="8"/>
    <x v="77"/>
    <x v="16"/>
    <x v="1"/>
    <s v="Impulse Item, Extended Warranty, Accessory"/>
    <n v="171.45"/>
    <n v="5566.01"/>
  </r>
  <r>
    <x v="1419"/>
    <n v="52"/>
    <x v="1"/>
    <x v="1"/>
    <x v="0"/>
    <x v="2"/>
    <s v="SKU1003"/>
    <n v="3"/>
    <x v="1"/>
    <x v="3"/>
    <n v="2534.4899999999998"/>
    <n v="844.83"/>
    <n v="3"/>
    <x v="77"/>
    <x v="16"/>
    <x v="2"/>
    <s v="Extended Warranty,Impulse Item"/>
    <n v="31.28"/>
    <n v="2565.77"/>
  </r>
  <r>
    <x v="3298"/>
    <n v="56"/>
    <x v="2"/>
    <x v="0"/>
    <x v="0"/>
    <x v="0"/>
    <s v="SMP234"/>
    <n v="3"/>
    <x v="1"/>
    <x v="3"/>
    <n v="1139.68"/>
    <n v="1139.68"/>
    <n v="1"/>
    <x v="77"/>
    <x v="16"/>
    <x v="1"/>
    <s v="Accessory, Accessory"/>
    <n v="53.61"/>
    <n v="1193.29"/>
  </r>
  <r>
    <x v="3299"/>
    <n v="58"/>
    <x v="2"/>
    <x v="0"/>
    <x v="0"/>
    <x v="0"/>
    <s v="SKU1001"/>
    <n v="5"/>
    <x v="1"/>
    <x v="2"/>
    <n v="207.5"/>
    <n v="20.75"/>
    <n v="10"/>
    <x v="77"/>
    <x v="16"/>
    <x v="0"/>
    <s v="Impulse Item,Extended Warranty,Extended Warranty"/>
    <n v="34.909999999999997"/>
    <n v="242.41"/>
  </r>
  <r>
    <x v="3300"/>
    <n v="58"/>
    <x v="2"/>
    <x v="1"/>
    <x v="0"/>
    <x v="4"/>
    <s v="HDP456"/>
    <n v="4"/>
    <x v="1"/>
    <x v="4"/>
    <n v="3250.62"/>
    <n v="361.18"/>
    <n v="9"/>
    <x v="77"/>
    <x v="16"/>
    <x v="1"/>
    <s v="Accessory, Accessory"/>
    <n v="124.25"/>
    <n v="3374.87"/>
  </r>
  <r>
    <x v="3301"/>
    <n v="61"/>
    <x v="2"/>
    <x v="1"/>
    <x v="0"/>
    <x v="0"/>
    <s v="SKU1004"/>
    <n v="2"/>
    <x v="0"/>
    <x v="3"/>
    <n v="4747.1400000000003"/>
    <n v="791.19"/>
    <n v="6"/>
    <x v="77"/>
    <x v="16"/>
    <x v="0"/>
    <s v="Impulse Item,Accessory"/>
    <n v="58.43"/>
    <n v="4805.5700000000006"/>
  </r>
  <r>
    <x v="3302"/>
    <n v="61"/>
    <x v="2"/>
    <x v="1"/>
    <x v="0"/>
    <x v="3"/>
    <s v="TBL345"/>
    <n v="3"/>
    <x v="1"/>
    <x v="4"/>
    <n v="5504.87"/>
    <n v="786.41"/>
    <n v="7"/>
    <x v="77"/>
    <x v="16"/>
    <x v="3"/>
    <m/>
    <n v="0"/>
    <n v="5504.87"/>
  </r>
  <r>
    <x v="3303"/>
    <n v="61"/>
    <x v="2"/>
    <x v="1"/>
    <x v="0"/>
    <x v="1"/>
    <s v="LTP123"/>
    <n v="1"/>
    <x v="0"/>
    <x v="4"/>
    <n v="4045.92"/>
    <n v="674.32"/>
    <n v="6"/>
    <x v="77"/>
    <x v="16"/>
    <x v="3"/>
    <s v="Extended Warranty, Extended Warranty, Extended Warranty"/>
    <n v="135.59"/>
    <n v="4181.51"/>
  </r>
  <r>
    <x v="440"/>
    <n v="62"/>
    <x v="2"/>
    <x v="0"/>
    <x v="0"/>
    <x v="1"/>
    <s v="SKU1005"/>
    <n v="3"/>
    <x v="1"/>
    <x v="0"/>
    <n v="3247.72"/>
    <n v="463.96"/>
    <n v="7"/>
    <x v="77"/>
    <x v="16"/>
    <x v="0"/>
    <s v="Accessory,Impulse Item,Accessory"/>
    <n v="78.2"/>
    <n v="3325.9199999999996"/>
  </r>
  <r>
    <x v="3304"/>
    <n v="64"/>
    <x v="2"/>
    <x v="0"/>
    <x v="0"/>
    <x v="2"/>
    <s v="SKU1003"/>
    <n v="3"/>
    <x v="0"/>
    <x v="3"/>
    <n v="2534.4899999999998"/>
    <n v="844.83"/>
    <n v="3"/>
    <x v="77"/>
    <x v="16"/>
    <x v="0"/>
    <m/>
    <n v="0"/>
    <n v="2534.4899999999998"/>
  </r>
  <r>
    <x v="3305"/>
    <n v="64"/>
    <x v="2"/>
    <x v="1"/>
    <x v="0"/>
    <x v="1"/>
    <s v="LTP123"/>
    <n v="2"/>
    <x v="1"/>
    <x v="4"/>
    <n v="2697.28"/>
    <n v="674.32"/>
    <n v="4"/>
    <x v="77"/>
    <x v="16"/>
    <x v="1"/>
    <s v="Accessory, Impulse Item, Extended Warranty"/>
    <n v="114.12"/>
    <n v="2811.4"/>
  </r>
  <r>
    <x v="2210"/>
    <n v="65"/>
    <x v="2"/>
    <x v="1"/>
    <x v="0"/>
    <x v="3"/>
    <s v="TBL345"/>
    <n v="3"/>
    <x v="0"/>
    <x v="3"/>
    <n v="7077.69"/>
    <n v="786.41"/>
    <n v="9"/>
    <x v="77"/>
    <x v="16"/>
    <x v="4"/>
    <s v="Impulse Item, Accessory"/>
    <n v="78.67"/>
    <n v="7156.36"/>
  </r>
  <r>
    <x v="3306"/>
    <n v="65"/>
    <x v="2"/>
    <x v="1"/>
    <x v="0"/>
    <x v="1"/>
    <s v="LTP123"/>
    <n v="5"/>
    <x v="1"/>
    <x v="3"/>
    <n v="1348.64"/>
    <n v="674.32"/>
    <n v="2"/>
    <x v="77"/>
    <x v="16"/>
    <x v="1"/>
    <m/>
    <n v="0"/>
    <n v="1348.64"/>
  </r>
  <r>
    <x v="3307"/>
    <n v="66"/>
    <x v="2"/>
    <x v="0"/>
    <x v="0"/>
    <x v="3"/>
    <s v="TBL345"/>
    <n v="4"/>
    <x v="1"/>
    <x v="3"/>
    <n v="6291.28"/>
    <n v="786.41"/>
    <n v="8"/>
    <x v="77"/>
    <x v="16"/>
    <x v="3"/>
    <s v="Accessory"/>
    <n v="42.63"/>
    <n v="6333.91"/>
  </r>
  <r>
    <x v="2845"/>
    <n v="68"/>
    <x v="2"/>
    <x v="0"/>
    <x v="1"/>
    <x v="0"/>
    <s v="SKU1004"/>
    <n v="2"/>
    <x v="1"/>
    <x v="3"/>
    <n v="1582.38"/>
    <n v="791.19"/>
    <n v="2"/>
    <x v="77"/>
    <x v="16"/>
    <x v="0"/>
    <s v="Impulse Item,Extended Warranty"/>
    <n v="71.599999999999994"/>
    <n v="1653.98"/>
  </r>
  <r>
    <x v="3308"/>
    <n v="70"/>
    <x v="2"/>
    <x v="1"/>
    <x v="1"/>
    <x v="0"/>
    <s v="SMP234"/>
    <n v="4"/>
    <x v="1"/>
    <x v="4"/>
    <n v="1139.68"/>
    <n v="1139.68"/>
    <n v="1"/>
    <x v="77"/>
    <x v="16"/>
    <x v="3"/>
    <s v="Impulse Item, Extended Warranty, Extended Warranty"/>
    <n v="217.39"/>
    <n v="1357.0700000000002"/>
  </r>
  <r>
    <x v="2643"/>
    <n v="70"/>
    <x v="2"/>
    <x v="0"/>
    <x v="1"/>
    <x v="1"/>
    <s v="LTP123"/>
    <n v="3"/>
    <x v="1"/>
    <x v="4"/>
    <n v="674.32"/>
    <n v="674.32"/>
    <n v="1"/>
    <x v="77"/>
    <x v="16"/>
    <x v="1"/>
    <s v="Extended Warranty, Accessory, Accessory"/>
    <n v="156.53"/>
    <n v="830.85"/>
  </r>
  <r>
    <x v="3309"/>
    <n v="71"/>
    <x v="2"/>
    <x v="1"/>
    <x v="0"/>
    <x v="1"/>
    <s v="SKU1005"/>
    <n v="3"/>
    <x v="0"/>
    <x v="2"/>
    <n v="927.92"/>
    <n v="463.96"/>
    <n v="2"/>
    <x v="77"/>
    <x v="16"/>
    <x v="1"/>
    <s v="Accessory,Extended Warranty"/>
    <n v="41.43"/>
    <n v="969.34999999999991"/>
  </r>
  <r>
    <x v="728"/>
    <n v="71"/>
    <x v="2"/>
    <x v="0"/>
    <x v="0"/>
    <x v="1"/>
    <s v="SKU1005"/>
    <n v="3"/>
    <x v="0"/>
    <x v="0"/>
    <n v="3711.68"/>
    <n v="463.96"/>
    <n v="8"/>
    <x v="77"/>
    <x v="16"/>
    <x v="2"/>
    <s v="Extended Warranty,Extended Warranty,Extended Warranty"/>
    <n v="75.930000000000007"/>
    <n v="3787.6099999999997"/>
  </r>
  <r>
    <x v="2218"/>
    <n v="72"/>
    <x v="2"/>
    <x v="0"/>
    <x v="0"/>
    <x v="1"/>
    <s v="LTP123"/>
    <n v="1"/>
    <x v="1"/>
    <x v="1"/>
    <n v="2697.28"/>
    <n v="674.32"/>
    <n v="4"/>
    <x v="77"/>
    <x v="16"/>
    <x v="4"/>
    <s v="Accessory, Accessory"/>
    <n v="172.57"/>
    <n v="2869.8500000000004"/>
  </r>
  <r>
    <x v="650"/>
    <n v="73"/>
    <x v="2"/>
    <x v="0"/>
    <x v="0"/>
    <x v="0"/>
    <s v="SKU1001"/>
    <n v="5"/>
    <x v="1"/>
    <x v="1"/>
    <n v="62.25"/>
    <n v="20.75"/>
    <n v="3"/>
    <x v="77"/>
    <x v="16"/>
    <x v="0"/>
    <m/>
    <n v="0"/>
    <n v="62.25"/>
  </r>
  <r>
    <x v="3310"/>
    <n v="73"/>
    <x v="2"/>
    <x v="1"/>
    <x v="0"/>
    <x v="0"/>
    <s v="SKU1001"/>
    <n v="5"/>
    <x v="0"/>
    <x v="2"/>
    <n v="103.75"/>
    <n v="20.75"/>
    <n v="5"/>
    <x v="77"/>
    <x v="16"/>
    <x v="1"/>
    <s v="Accessory,Extended Warranty"/>
    <n v="61.79"/>
    <n v="165.54"/>
  </r>
  <r>
    <x v="3311"/>
    <n v="73"/>
    <x v="2"/>
    <x v="1"/>
    <x v="1"/>
    <x v="3"/>
    <s v="TBL345"/>
    <n v="2"/>
    <x v="0"/>
    <x v="4"/>
    <n v="786.41"/>
    <n v="786.41"/>
    <n v="1"/>
    <x v="77"/>
    <x v="16"/>
    <x v="3"/>
    <m/>
    <n v="0"/>
    <n v="786.41"/>
  </r>
  <r>
    <x v="3312"/>
    <n v="74"/>
    <x v="2"/>
    <x v="0"/>
    <x v="1"/>
    <x v="0"/>
    <s v="SKU1001"/>
    <n v="5"/>
    <x v="1"/>
    <x v="0"/>
    <n v="41.5"/>
    <n v="20.75"/>
    <n v="2"/>
    <x v="77"/>
    <x v="16"/>
    <x v="0"/>
    <s v="Accessory,Impulse Item"/>
    <n v="35.04"/>
    <n v="76.539999999999992"/>
  </r>
  <r>
    <x v="3313"/>
    <n v="74"/>
    <x v="2"/>
    <x v="0"/>
    <x v="0"/>
    <x v="3"/>
    <s v="TBL345"/>
    <n v="2"/>
    <x v="1"/>
    <x v="4"/>
    <n v="3932.05"/>
    <n v="786.41"/>
    <n v="5"/>
    <x v="77"/>
    <x v="16"/>
    <x v="1"/>
    <m/>
    <n v="0"/>
    <n v="3932.05"/>
  </r>
  <r>
    <x v="3314"/>
    <n v="74"/>
    <x v="2"/>
    <x v="0"/>
    <x v="0"/>
    <x v="0"/>
    <s v="SMP234"/>
    <n v="1"/>
    <x v="1"/>
    <x v="4"/>
    <n v="7977.76"/>
    <n v="1139.68"/>
    <n v="7"/>
    <x v="77"/>
    <x v="16"/>
    <x v="3"/>
    <m/>
    <n v="0"/>
    <n v="7977.76"/>
  </r>
  <r>
    <x v="3315"/>
    <n v="74"/>
    <x v="2"/>
    <x v="0"/>
    <x v="0"/>
    <x v="3"/>
    <s v="TBL345"/>
    <n v="4"/>
    <x v="1"/>
    <x v="3"/>
    <n v="1572.82"/>
    <n v="786.41"/>
    <n v="2"/>
    <x v="77"/>
    <x v="16"/>
    <x v="3"/>
    <m/>
    <n v="0"/>
    <n v="1572.82"/>
  </r>
  <r>
    <x v="3316"/>
    <n v="75"/>
    <x v="2"/>
    <x v="0"/>
    <x v="1"/>
    <x v="3"/>
    <s v="TBL345"/>
    <n v="4"/>
    <x v="0"/>
    <x v="1"/>
    <n v="2359.23"/>
    <n v="786.41"/>
    <n v="3"/>
    <x v="77"/>
    <x v="16"/>
    <x v="3"/>
    <s v="Extended Warranty"/>
    <n v="36.96"/>
    <n v="2396.19"/>
  </r>
  <r>
    <x v="3317"/>
    <n v="76"/>
    <x v="2"/>
    <x v="0"/>
    <x v="1"/>
    <x v="4"/>
    <s v="HDP456"/>
    <n v="3"/>
    <x v="0"/>
    <x v="1"/>
    <n v="2889.44"/>
    <n v="361.18"/>
    <n v="8"/>
    <x v="77"/>
    <x v="16"/>
    <x v="3"/>
    <m/>
    <n v="0"/>
    <n v="2889.44"/>
  </r>
  <r>
    <x v="1274"/>
    <n v="77"/>
    <x v="2"/>
    <x v="0"/>
    <x v="0"/>
    <x v="3"/>
    <s v="TBL345"/>
    <n v="1"/>
    <x v="1"/>
    <x v="4"/>
    <n v="3932.05"/>
    <n v="786.41"/>
    <n v="5"/>
    <x v="77"/>
    <x v="16"/>
    <x v="1"/>
    <s v="Extended Warranty"/>
    <n v="27.47"/>
    <n v="3959.52"/>
  </r>
  <r>
    <x v="3318"/>
    <n v="77"/>
    <x v="2"/>
    <x v="1"/>
    <x v="0"/>
    <x v="1"/>
    <s v="LTP123"/>
    <n v="5"/>
    <x v="0"/>
    <x v="4"/>
    <n v="4045.92"/>
    <n v="674.32"/>
    <n v="6"/>
    <x v="77"/>
    <x v="16"/>
    <x v="4"/>
    <s v="Accessory"/>
    <n v="48.6"/>
    <n v="4094.52"/>
  </r>
  <r>
    <x v="3319"/>
    <n v="78"/>
    <x v="2"/>
    <x v="0"/>
    <x v="0"/>
    <x v="2"/>
    <s v="SKU1003"/>
    <n v="3"/>
    <x v="1"/>
    <x v="2"/>
    <n v="3379.32"/>
    <n v="844.83"/>
    <n v="4"/>
    <x v="77"/>
    <x v="16"/>
    <x v="1"/>
    <m/>
    <n v="0"/>
    <n v="3379.32"/>
  </r>
  <r>
    <x v="3320"/>
    <n v="78"/>
    <x v="2"/>
    <x v="0"/>
    <x v="0"/>
    <x v="2"/>
    <s v="SKU1003"/>
    <n v="3"/>
    <x v="0"/>
    <x v="3"/>
    <n v="6758.64"/>
    <n v="844.83"/>
    <n v="8"/>
    <x v="77"/>
    <x v="16"/>
    <x v="2"/>
    <s v="Accessory,Extended Warranty,Impulse Item"/>
    <n v="63.69"/>
    <n v="6822.33"/>
  </r>
  <r>
    <x v="3321"/>
    <n v="79"/>
    <x v="2"/>
    <x v="1"/>
    <x v="0"/>
    <x v="1"/>
    <s v="LTP123"/>
    <n v="1"/>
    <x v="0"/>
    <x v="4"/>
    <n v="674.32"/>
    <n v="674.32"/>
    <n v="1"/>
    <x v="77"/>
    <x v="16"/>
    <x v="4"/>
    <s v="Extended Warranty"/>
    <n v="78.900000000000006"/>
    <n v="753.22"/>
  </r>
  <r>
    <x v="3322"/>
    <n v="18"/>
    <x v="0"/>
    <x v="1"/>
    <x v="1"/>
    <x v="4"/>
    <s v="HDP456"/>
    <n v="4"/>
    <x v="1"/>
    <x v="3"/>
    <n v="3611.8"/>
    <n v="361.18"/>
    <n v="10"/>
    <x v="78"/>
    <x v="16"/>
    <x v="1"/>
    <s v="Extended Warranty, Extended Warranty"/>
    <n v="69.099999999999994"/>
    <n v="3680.9"/>
  </r>
  <r>
    <x v="3323"/>
    <n v="19"/>
    <x v="0"/>
    <x v="1"/>
    <x v="0"/>
    <x v="2"/>
    <s v="SWT567"/>
    <n v="5"/>
    <x v="1"/>
    <x v="4"/>
    <n v="919"/>
    <n v="459.5"/>
    <n v="2"/>
    <x v="78"/>
    <x v="16"/>
    <x v="1"/>
    <m/>
    <n v="0"/>
    <n v="919"/>
  </r>
  <r>
    <x v="3324"/>
    <n v="20"/>
    <x v="0"/>
    <x v="1"/>
    <x v="0"/>
    <x v="0"/>
    <s v="SKU1004"/>
    <n v="2"/>
    <x v="0"/>
    <x v="2"/>
    <n v="791.19"/>
    <n v="791.19"/>
    <n v="1"/>
    <x v="78"/>
    <x v="16"/>
    <x v="1"/>
    <s v="Impulse Item,Impulse Item"/>
    <n v="78.78"/>
    <n v="869.97"/>
  </r>
  <r>
    <x v="3325"/>
    <n v="21"/>
    <x v="0"/>
    <x v="0"/>
    <x v="0"/>
    <x v="3"/>
    <s v="TBL345"/>
    <n v="3"/>
    <x v="1"/>
    <x v="4"/>
    <n v="4718.46"/>
    <n v="786.41"/>
    <n v="6"/>
    <x v="78"/>
    <x v="16"/>
    <x v="1"/>
    <s v="Impulse Item, Impulse Item"/>
    <n v="164.73"/>
    <n v="4883.1899999999996"/>
  </r>
  <r>
    <x v="3326"/>
    <n v="22"/>
    <x v="0"/>
    <x v="0"/>
    <x v="0"/>
    <x v="0"/>
    <s v="SKU1004"/>
    <n v="2"/>
    <x v="1"/>
    <x v="2"/>
    <n v="4747.1400000000003"/>
    <n v="791.19"/>
    <n v="6"/>
    <x v="78"/>
    <x v="16"/>
    <x v="2"/>
    <m/>
    <n v="0"/>
    <n v="4747.1400000000003"/>
  </r>
  <r>
    <x v="3327"/>
    <n v="24"/>
    <x v="0"/>
    <x v="1"/>
    <x v="0"/>
    <x v="1"/>
    <s v="LTP123"/>
    <n v="4"/>
    <x v="1"/>
    <x v="1"/>
    <n v="2022.96"/>
    <n v="674.32"/>
    <n v="3"/>
    <x v="78"/>
    <x v="16"/>
    <x v="1"/>
    <s v="Extended Warranty"/>
    <n v="33.520000000000003"/>
    <n v="2056.48"/>
  </r>
  <r>
    <x v="3328"/>
    <n v="25"/>
    <x v="0"/>
    <x v="1"/>
    <x v="0"/>
    <x v="0"/>
    <s v="SKU1004"/>
    <n v="2"/>
    <x v="0"/>
    <x v="3"/>
    <n v="1582.38"/>
    <n v="791.19"/>
    <n v="2"/>
    <x v="78"/>
    <x v="16"/>
    <x v="1"/>
    <m/>
    <n v="0"/>
    <n v="1582.38"/>
  </r>
  <r>
    <x v="3329"/>
    <n v="26"/>
    <x v="0"/>
    <x v="1"/>
    <x v="0"/>
    <x v="2"/>
    <s v="SWT567"/>
    <n v="5"/>
    <x v="1"/>
    <x v="1"/>
    <n v="1378.5"/>
    <n v="459.5"/>
    <n v="3"/>
    <x v="78"/>
    <x v="16"/>
    <x v="4"/>
    <m/>
    <n v="0"/>
    <n v="1378.5"/>
  </r>
  <r>
    <x v="3330"/>
    <n v="27"/>
    <x v="0"/>
    <x v="1"/>
    <x v="0"/>
    <x v="1"/>
    <s v="LTP123"/>
    <n v="2"/>
    <x v="0"/>
    <x v="4"/>
    <n v="2022.96"/>
    <n v="674.32"/>
    <n v="3"/>
    <x v="78"/>
    <x v="16"/>
    <x v="1"/>
    <s v="Impulse Item, Accessory"/>
    <n v="173.96"/>
    <n v="2196.92"/>
  </r>
  <r>
    <x v="3331"/>
    <n v="27"/>
    <x v="0"/>
    <x v="1"/>
    <x v="0"/>
    <x v="2"/>
    <s v="SWT567"/>
    <n v="1"/>
    <x v="0"/>
    <x v="4"/>
    <n v="1838"/>
    <n v="459.5"/>
    <n v="4"/>
    <x v="78"/>
    <x v="16"/>
    <x v="4"/>
    <m/>
    <n v="0"/>
    <n v="1838"/>
  </r>
  <r>
    <x v="3332"/>
    <n v="27"/>
    <x v="0"/>
    <x v="1"/>
    <x v="0"/>
    <x v="4"/>
    <s v="HDP456"/>
    <n v="5"/>
    <x v="1"/>
    <x v="1"/>
    <n v="2528.2600000000002"/>
    <n v="361.18"/>
    <n v="7"/>
    <x v="78"/>
    <x v="16"/>
    <x v="3"/>
    <m/>
    <n v="0"/>
    <n v="2528.2600000000002"/>
  </r>
  <r>
    <x v="3333"/>
    <n v="28"/>
    <x v="0"/>
    <x v="1"/>
    <x v="0"/>
    <x v="3"/>
    <s v="SKU1002"/>
    <n v="3"/>
    <x v="1"/>
    <x v="0"/>
    <n v="2223.27"/>
    <n v="247.03"/>
    <n v="9"/>
    <x v="78"/>
    <x v="16"/>
    <x v="0"/>
    <s v="Impulse Item,Accessory"/>
    <n v="57.82"/>
    <n v="2281.09"/>
  </r>
  <r>
    <x v="3334"/>
    <n v="29"/>
    <x v="0"/>
    <x v="0"/>
    <x v="0"/>
    <x v="1"/>
    <s v="SKU1005"/>
    <n v="3"/>
    <x v="1"/>
    <x v="3"/>
    <n v="4639.6000000000004"/>
    <n v="463.96"/>
    <n v="10"/>
    <x v="78"/>
    <x v="16"/>
    <x v="1"/>
    <s v="Extended Warranty,Extended Warranty,Accessory"/>
    <n v="122.52"/>
    <n v="4762.1200000000008"/>
  </r>
  <r>
    <x v="3335"/>
    <n v="29"/>
    <x v="0"/>
    <x v="0"/>
    <x v="1"/>
    <x v="3"/>
    <s v="SKU1002"/>
    <n v="3"/>
    <x v="0"/>
    <x v="1"/>
    <n v="1976.24"/>
    <n v="247.03"/>
    <n v="8"/>
    <x v="78"/>
    <x v="16"/>
    <x v="0"/>
    <s v="Extended Warranty,Accessory"/>
    <n v="90.68"/>
    <n v="2066.92"/>
  </r>
  <r>
    <x v="3336"/>
    <n v="29"/>
    <x v="0"/>
    <x v="1"/>
    <x v="0"/>
    <x v="1"/>
    <s v="SKU1005"/>
    <n v="3"/>
    <x v="1"/>
    <x v="3"/>
    <n v="927.92"/>
    <n v="463.96"/>
    <n v="2"/>
    <x v="78"/>
    <x v="16"/>
    <x v="1"/>
    <s v="Accessory,Accessory,Extended Warranty"/>
    <n v="87.09"/>
    <n v="1015.01"/>
  </r>
  <r>
    <x v="3337"/>
    <n v="29"/>
    <x v="0"/>
    <x v="1"/>
    <x v="0"/>
    <x v="2"/>
    <s v="SWT567"/>
    <n v="1"/>
    <x v="1"/>
    <x v="1"/>
    <n v="459.5"/>
    <n v="459.5"/>
    <n v="1"/>
    <x v="78"/>
    <x v="16"/>
    <x v="1"/>
    <s v="Accessory, Impulse Item, Impulse Item"/>
    <n v="129.63"/>
    <n v="589.13"/>
  </r>
  <r>
    <x v="3338"/>
    <n v="32"/>
    <x v="0"/>
    <x v="0"/>
    <x v="0"/>
    <x v="0"/>
    <s v="SKU1004"/>
    <n v="2"/>
    <x v="1"/>
    <x v="0"/>
    <n v="6329.52"/>
    <n v="791.19"/>
    <n v="8"/>
    <x v="78"/>
    <x v="16"/>
    <x v="1"/>
    <s v="Extended Warranty"/>
    <n v="29.7"/>
    <n v="6359.22"/>
  </r>
  <r>
    <x v="2910"/>
    <n v="33"/>
    <x v="0"/>
    <x v="1"/>
    <x v="0"/>
    <x v="2"/>
    <s v="SKU1003"/>
    <n v="3"/>
    <x v="1"/>
    <x v="0"/>
    <n v="7603.47"/>
    <n v="844.83"/>
    <n v="9"/>
    <x v="78"/>
    <x v="16"/>
    <x v="2"/>
    <s v="Impulse Item,Extended Warranty"/>
    <n v="31.87"/>
    <n v="7635.34"/>
  </r>
  <r>
    <x v="3339"/>
    <n v="34"/>
    <x v="0"/>
    <x v="1"/>
    <x v="0"/>
    <x v="0"/>
    <s v="SKU1001"/>
    <n v="5"/>
    <x v="1"/>
    <x v="0"/>
    <n v="145.25"/>
    <n v="20.75"/>
    <n v="7"/>
    <x v="78"/>
    <x v="16"/>
    <x v="2"/>
    <s v="Extended Warranty,Accessory,Impulse Item"/>
    <n v="82.83"/>
    <n v="228.07999999999998"/>
  </r>
  <r>
    <x v="3340"/>
    <n v="34"/>
    <x v="0"/>
    <x v="0"/>
    <x v="0"/>
    <x v="3"/>
    <s v="TBL345"/>
    <n v="4"/>
    <x v="1"/>
    <x v="3"/>
    <n v="7077.69"/>
    <n v="786.41"/>
    <n v="9"/>
    <x v="78"/>
    <x v="16"/>
    <x v="3"/>
    <s v="Extended Warranty, Accessory, Accessory"/>
    <n v="126.34"/>
    <n v="7204.03"/>
  </r>
  <r>
    <x v="3341"/>
    <n v="35"/>
    <x v="0"/>
    <x v="1"/>
    <x v="0"/>
    <x v="3"/>
    <s v="SKU1002"/>
    <n v="3"/>
    <x v="1"/>
    <x v="1"/>
    <n v="247.03"/>
    <n v="247.03"/>
    <n v="1"/>
    <x v="78"/>
    <x v="16"/>
    <x v="2"/>
    <s v="Extended Warranty,Accessory"/>
    <n v="68.86"/>
    <n v="315.89"/>
  </r>
  <r>
    <x v="3342"/>
    <n v="35"/>
    <x v="0"/>
    <x v="0"/>
    <x v="0"/>
    <x v="1"/>
    <s v="LTP123"/>
    <n v="2"/>
    <x v="0"/>
    <x v="4"/>
    <n v="1348.64"/>
    <n v="674.32"/>
    <n v="2"/>
    <x v="78"/>
    <x v="16"/>
    <x v="3"/>
    <s v="Accessory, Accessory, Accessory"/>
    <n v="135.81"/>
    <n v="1484.45"/>
  </r>
  <r>
    <x v="3343"/>
    <n v="37"/>
    <x v="1"/>
    <x v="1"/>
    <x v="0"/>
    <x v="2"/>
    <s v="SKU1003"/>
    <n v="3"/>
    <x v="1"/>
    <x v="3"/>
    <n v="4224.1499999999996"/>
    <n v="844.83"/>
    <n v="5"/>
    <x v="78"/>
    <x v="16"/>
    <x v="0"/>
    <s v="Accessory,Accessory"/>
    <n v="95.7"/>
    <n v="4319.8499999999995"/>
  </r>
  <r>
    <x v="3344"/>
    <n v="37"/>
    <x v="1"/>
    <x v="0"/>
    <x v="1"/>
    <x v="4"/>
    <s v="HDP456"/>
    <n v="4"/>
    <x v="1"/>
    <x v="3"/>
    <n v="722.36"/>
    <n v="361.18"/>
    <n v="2"/>
    <x v="78"/>
    <x v="16"/>
    <x v="1"/>
    <m/>
    <n v="0"/>
    <n v="722.36"/>
  </r>
  <r>
    <x v="3345"/>
    <n v="37"/>
    <x v="1"/>
    <x v="0"/>
    <x v="0"/>
    <x v="4"/>
    <s v="HDP456"/>
    <n v="3"/>
    <x v="1"/>
    <x v="4"/>
    <n v="2528.2600000000002"/>
    <n v="361.18"/>
    <n v="7"/>
    <x v="78"/>
    <x v="16"/>
    <x v="4"/>
    <m/>
    <n v="0"/>
    <n v="2528.2600000000002"/>
  </r>
  <r>
    <x v="3346"/>
    <n v="37"/>
    <x v="1"/>
    <x v="0"/>
    <x v="0"/>
    <x v="4"/>
    <s v="HDP456"/>
    <n v="1"/>
    <x v="1"/>
    <x v="4"/>
    <n v="1805.9"/>
    <n v="361.18"/>
    <n v="5"/>
    <x v="78"/>
    <x v="16"/>
    <x v="1"/>
    <m/>
    <n v="0"/>
    <n v="1805.9"/>
  </r>
  <r>
    <x v="3347"/>
    <n v="42"/>
    <x v="1"/>
    <x v="0"/>
    <x v="0"/>
    <x v="4"/>
    <s v="HDP456"/>
    <n v="3"/>
    <x v="1"/>
    <x v="4"/>
    <n v="722.36"/>
    <n v="361.18"/>
    <n v="2"/>
    <x v="78"/>
    <x v="16"/>
    <x v="1"/>
    <s v="Extended Warranty, Accessory, Impulse Item"/>
    <n v="146.26"/>
    <n v="868.62"/>
  </r>
  <r>
    <x v="3348"/>
    <n v="43"/>
    <x v="1"/>
    <x v="1"/>
    <x v="1"/>
    <x v="0"/>
    <s v="SMP234"/>
    <n v="4"/>
    <x v="1"/>
    <x v="3"/>
    <n v="3419.04"/>
    <n v="1139.68"/>
    <n v="3"/>
    <x v="78"/>
    <x v="16"/>
    <x v="3"/>
    <s v="Impulse Item"/>
    <n v="73.069999999999993"/>
    <n v="3492.11"/>
  </r>
  <r>
    <x v="3349"/>
    <n v="44"/>
    <x v="1"/>
    <x v="1"/>
    <x v="0"/>
    <x v="3"/>
    <s v="SKU1002"/>
    <n v="3"/>
    <x v="0"/>
    <x v="2"/>
    <n v="1235.1500000000001"/>
    <n v="247.03"/>
    <n v="5"/>
    <x v="78"/>
    <x v="16"/>
    <x v="2"/>
    <m/>
    <n v="0"/>
    <n v="1235.1500000000001"/>
  </r>
  <r>
    <x v="3350"/>
    <n v="47"/>
    <x v="1"/>
    <x v="1"/>
    <x v="1"/>
    <x v="3"/>
    <s v="TBL345"/>
    <n v="1"/>
    <x v="1"/>
    <x v="3"/>
    <n v="3145.64"/>
    <n v="786.41"/>
    <n v="4"/>
    <x v="78"/>
    <x v="16"/>
    <x v="1"/>
    <s v="Accessory"/>
    <n v="75.02"/>
    <n v="3220.66"/>
  </r>
  <r>
    <x v="3351"/>
    <n v="47"/>
    <x v="1"/>
    <x v="0"/>
    <x v="0"/>
    <x v="3"/>
    <s v="TBL345"/>
    <n v="1"/>
    <x v="1"/>
    <x v="3"/>
    <n v="5504.87"/>
    <n v="786.41"/>
    <n v="7"/>
    <x v="78"/>
    <x v="16"/>
    <x v="4"/>
    <m/>
    <n v="0"/>
    <n v="5504.87"/>
  </r>
  <r>
    <x v="3352"/>
    <n v="48"/>
    <x v="1"/>
    <x v="0"/>
    <x v="1"/>
    <x v="3"/>
    <s v="TBL345"/>
    <n v="1"/>
    <x v="0"/>
    <x v="3"/>
    <n v="7077.69"/>
    <n v="786.41"/>
    <n v="9"/>
    <x v="78"/>
    <x v="16"/>
    <x v="3"/>
    <s v="Accessory, Accessory"/>
    <n v="92.71"/>
    <n v="7170.4"/>
  </r>
  <r>
    <x v="3353"/>
    <n v="50"/>
    <x v="1"/>
    <x v="1"/>
    <x v="0"/>
    <x v="3"/>
    <s v="SKU1002"/>
    <n v="3"/>
    <x v="1"/>
    <x v="2"/>
    <n v="247.03"/>
    <n v="247.03"/>
    <n v="1"/>
    <x v="78"/>
    <x v="16"/>
    <x v="1"/>
    <s v="Impulse Item"/>
    <n v="42.44"/>
    <n v="289.47000000000003"/>
  </r>
  <r>
    <x v="2770"/>
    <n v="51"/>
    <x v="1"/>
    <x v="0"/>
    <x v="1"/>
    <x v="3"/>
    <s v="TBL345"/>
    <n v="1"/>
    <x v="1"/>
    <x v="1"/>
    <n v="3932.05"/>
    <n v="786.41"/>
    <n v="5"/>
    <x v="78"/>
    <x v="16"/>
    <x v="3"/>
    <m/>
    <n v="0"/>
    <n v="3932.05"/>
  </r>
  <r>
    <x v="3354"/>
    <n v="53"/>
    <x v="1"/>
    <x v="0"/>
    <x v="0"/>
    <x v="3"/>
    <s v="SKU1002"/>
    <n v="3"/>
    <x v="0"/>
    <x v="0"/>
    <n v="247.03"/>
    <n v="247.03"/>
    <n v="1"/>
    <x v="78"/>
    <x v="16"/>
    <x v="2"/>
    <s v="Extended Warranty,Extended Warranty,Extended Warranty"/>
    <n v="70.16"/>
    <n v="317.19"/>
  </r>
  <r>
    <x v="3355"/>
    <n v="54"/>
    <x v="1"/>
    <x v="0"/>
    <x v="0"/>
    <x v="0"/>
    <s v="SMP234"/>
    <n v="5"/>
    <x v="0"/>
    <x v="3"/>
    <n v="3419.04"/>
    <n v="1139.68"/>
    <n v="3"/>
    <x v="78"/>
    <x v="16"/>
    <x v="3"/>
    <s v="Accessory, Accessory, Extended Warranty"/>
    <n v="245.53"/>
    <n v="3664.57"/>
  </r>
  <r>
    <x v="3356"/>
    <n v="58"/>
    <x v="2"/>
    <x v="0"/>
    <x v="0"/>
    <x v="4"/>
    <s v="HDP456"/>
    <n v="2"/>
    <x v="1"/>
    <x v="1"/>
    <n v="1444.72"/>
    <n v="361.18"/>
    <n v="4"/>
    <x v="78"/>
    <x v="16"/>
    <x v="3"/>
    <s v="Impulse Item, Extended Warranty"/>
    <n v="123.64"/>
    <n v="1568.3600000000001"/>
  </r>
  <r>
    <x v="1920"/>
    <n v="58"/>
    <x v="2"/>
    <x v="0"/>
    <x v="0"/>
    <x v="0"/>
    <s v="SMP234"/>
    <n v="4"/>
    <x v="1"/>
    <x v="1"/>
    <n v="5698.4"/>
    <n v="1139.68"/>
    <n v="5"/>
    <x v="78"/>
    <x v="16"/>
    <x v="4"/>
    <m/>
    <n v="0"/>
    <n v="5698.4"/>
  </r>
  <r>
    <x v="3357"/>
    <n v="59"/>
    <x v="2"/>
    <x v="0"/>
    <x v="0"/>
    <x v="1"/>
    <s v="LTP123"/>
    <n v="3"/>
    <x v="0"/>
    <x v="3"/>
    <n v="3371.6"/>
    <n v="674.32"/>
    <n v="5"/>
    <x v="78"/>
    <x v="16"/>
    <x v="3"/>
    <s v="Accessory"/>
    <n v="45.06"/>
    <n v="3416.66"/>
  </r>
  <r>
    <x v="3358"/>
    <n v="60"/>
    <x v="2"/>
    <x v="0"/>
    <x v="1"/>
    <x v="1"/>
    <s v="LTP123"/>
    <n v="3"/>
    <x v="1"/>
    <x v="4"/>
    <n v="2697.28"/>
    <n v="674.32"/>
    <n v="4"/>
    <x v="78"/>
    <x v="16"/>
    <x v="4"/>
    <s v="Accessory"/>
    <n v="76.930000000000007"/>
    <n v="2774.21"/>
  </r>
  <r>
    <x v="3359"/>
    <n v="61"/>
    <x v="2"/>
    <x v="0"/>
    <x v="0"/>
    <x v="2"/>
    <s v="SKU1003"/>
    <n v="3"/>
    <x v="1"/>
    <x v="1"/>
    <n v="7603.47"/>
    <n v="844.83"/>
    <n v="9"/>
    <x v="78"/>
    <x v="16"/>
    <x v="0"/>
    <s v="Accessory"/>
    <n v="49.85"/>
    <n v="7653.3200000000006"/>
  </r>
  <r>
    <x v="3360"/>
    <n v="61"/>
    <x v="2"/>
    <x v="1"/>
    <x v="0"/>
    <x v="0"/>
    <s v="SMP234"/>
    <n v="5"/>
    <x v="1"/>
    <x v="4"/>
    <n v="9117.44"/>
    <n v="1139.68"/>
    <n v="8"/>
    <x v="78"/>
    <x v="16"/>
    <x v="1"/>
    <s v="Impulse Item, Accessory, Accessory"/>
    <n v="236.19"/>
    <n v="9353.630000000001"/>
  </r>
  <r>
    <x v="495"/>
    <n v="62"/>
    <x v="2"/>
    <x v="1"/>
    <x v="0"/>
    <x v="0"/>
    <s v="SKU1004"/>
    <n v="2"/>
    <x v="1"/>
    <x v="3"/>
    <n v="5538.33"/>
    <n v="791.19"/>
    <n v="7"/>
    <x v="78"/>
    <x v="16"/>
    <x v="2"/>
    <s v="Accessory"/>
    <n v="8.19"/>
    <n v="5546.5199999999995"/>
  </r>
  <r>
    <x v="3361"/>
    <n v="62"/>
    <x v="2"/>
    <x v="0"/>
    <x v="0"/>
    <x v="2"/>
    <s v="SWT567"/>
    <n v="5"/>
    <x v="0"/>
    <x v="1"/>
    <n v="3216.5"/>
    <n v="459.5"/>
    <n v="7"/>
    <x v="78"/>
    <x v="16"/>
    <x v="1"/>
    <s v="Extended Warranty"/>
    <n v="11.25"/>
    <n v="3227.75"/>
  </r>
  <r>
    <x v="2460"/>
    <n v="62"/>
    <x v="2"/>
    <x v="1"/>
    <x v="0"/>
    <x v="0"/>
    <s v="SMP234"/>
    <n v="4"/>
    <x v="1"/>
    <x v="4"/>
    <n v="5698.4"/>
    <n v="1139.68"/>
    <n v="5"/>
    <x v="78"/>
    <x v="16"/>
    <x v="3"/>
    <s v="Extended Warranty"/>
    <n v="78.53"/>
    <n v="5776.9299999999994"/>
  </r>
  <r>
    <x v="2989"/>
    <n v="68"/>
    <x v="2"/>
    <x v="0"/>
    <x v="0"/>
    <x v="0"/>
    <s v="SMP234"/>
    <n v="5"/>
    <x v="1"/>
    <x v="1"/>
    <n v="11396.8"/>
    <n v="1139.68"/>
    <n v="10"/>
    <x v="78"/>
    <x v="16"/>
    <x v="4"/>
    <s v="Impulse Item, Accessory"/>
    <n v="62.84"/>
    <n v="11459.64"/>
  </r>
  <r>
    <x v="3362"/>
    <n v="70"/>
    <x v="2"/>
    <x v="1"/>
    <x v="0"/>
    <x v="3"/>
    <s v="SKU1002"/>
    <n v="3"/>
    <x v="1"/>
    <x v="1"/>
    <n v="1482.18"/>
    <n v="247.03"/>
    <n v="6"/>
    <x v="78"/>
    <x v="16"/>
    <x v="1"/>
    <s v="Impulse Item,Impulse Item"/>
    <n v="75.55"/>
    <n v="1557.73"/>
  </r>
  <r>
    <x v="3308"/>
    <n v="70"/>
    <x v="2"/>
    <x v="1"/>
    <x v="0"/>
    <x v="0"/>
    <s v="SMP234"/>
    <n v="2"/>
    <x v="0"/>
    <x v="3"/>
    <n v="6838.08"/>
    <n v="1139.68"/>
    <n v="6"/>
    <x v="78"/>
    <x v="16"/>
    <x v="3"/>
    <m/>
    <n v="0"/>
    <n v="6838.08"/>
  </r>
  <r>
    <x v="3363"/>
    <n v="75"/>
    <x v="2"/>
    <x v="0"/>
    <x v="0"/>
    <x v="0"/>
    <s v="SKU1001"/>
    <n v="5"/>
    <x v="1"/>
    <x v="2"/>
    <n v="186.75"/>
    <n v="20.75"/>
    <n v="9"/>
    <x v="78"/>
    <x v="16"/>
    <x v="2"/>
    <s v="Extended Warranty"/>
    <n v="33.58"/>
    <n v="220.32999999999998"/>
  </r>
  <r>
    <x v="3364"/>
    <n v="75"/>
    <x v="2"/>
    <x v="0"/>
    <x v="1"/>
    <x v="1"/>
    <s v="LTP123"/>
    <n v="4"/>
    <x v="1"/>
    <x v="1"/>
    <n v="6068.88"/>
    <n v="674.32"/>
    <n v="9"/>
    <x v="78"/>
    <x v="16"/>
    <x v="3"/>
    <s v="Extended Warranty, Impulse Item"/>
    <n v="133.35"/>
    <n v="6202.2300000000005"/>
  </r>
  <r>
    <x v="3365"/>
    <n v="77"/>
    <x v="2"/>
    <x v="1"/>
    <x v="0"/>
    <x v="1"/>
    <s v="SKU1005"/>
    <n v="3"/>
    <x v="1"/>
    <x v="1"/>
    <n v="1391.88"/>
    <n v="463.96"/>
    <n v="3"/>
    <x v="78"/>
    <x v="16"/>
    <x v="0"/>
    <s v="Extended Warranty"/>
    <n v="6.29"/>
    <n v="1398.17"/>
  </r>
  <r>
    <x v="3366"/>
    <n v="77"/>
    <x v="2"/>
    <x v="1"/>
    <x v="0"/>
    <x v="3"/>
    <s v="SKU1002"/>
    <n v="3"/>
    <x v="1"/>
    <x v="2"/>
    <n v="247.03"/>
    <n v="247.03"/>
    <n v="1"/>
    <x v="78"/>
    <x v="16"/>
    <x v="0"/>
    <s v="Impulse Item"/>
    <n v="27.09"/>
    <n v="274.12"/>
  </r>
  <r>
    <x v="3367"/>
    <n v="78"/>
    <x v="2"/>
    <x v="1"/>
    <x v="0"/>
    <x v="2"/>
    <s v="SKU1003"/>
    <n v="3"/>
    <x v="0"/>
    <x v="3"/>
    <n v="1689.66"/>
    <n v="844.83"/>
    <n v="2"/>
    <x v="78"/>
    <x v="16"/>
    <x v="0"/>
    <s v="Accessory,Impulse Item,Impulse Item"/>
    <n v="70.45"/>
    <n v="1760.1100000000001"/>
  </r>
  <r>
    <x v="3368"/>
    <n v="78"/>
    <x v="2"/>
    <x v="0"/>
    <x v="0"/>
    <x v="0"/>
    <s v="SMP234"/>
    <n v="3"/>
    <x v="1"/>
    <x v="4"/>
    <n v="4558.72"/>
    <n v="1139.68"/>
    <n v="4"/>
    <x v="78"/>
    <x v="16"/>
    <x v="3"/>
    <s v="Accessory, Accessory, Impulse Item"/>
    <n v="156.4"/>
    <n v="4715.12"/>
  </r>
  <r>
    <x v="3369"/>
    <n v="78"/>
    <x v="2"/>
    <x v="1"/>
    <x v="0"/>
    <x v="3"/>
    <s v="TBL345"/>
    <n v="5"/>
    <x v="1"/>
    <x v="1"/>
    <n v="6291.28"/>
    <n v="786.41"/>
    <n v="8"/>
    <x v="78"/>
    <x v="16"/>
    <x v="3"/>
    <s v="Extended Warranty, Extended Warranty"/>
    <n v="163.22"/>
    <n v="6454.5"/>
  </r>
  <r>
    <x v="3370"/>
    <n v="19"/>
    <x v="0"/>
    <x v="1"/>
    <x v="0"/>
    <x v="2"/>
    <s v="SKU1003"/>
    <n v="3"/>
    <x v="1"/>
    <x v="0"/>
    <n v="3379.32"/>
    <n v="844.83"/>
    <n v="4"/>
    <x v="79"/>
    <x v="16"/>
    <x v="2"/>
    <s v="Impulse Item,Accessory,Impulse Item"/>
    <n v="110.02"/>
    <n v="3489.34"/>
  </r>
  <r>
    <x v="1206"/>
    <n v="20"/>
    <x v="0"/>
    <x v="0"/>
    <x v="0"/>
    <x v="2"/>
    <s v="SWT567"/>
    <n v="2"/>
    <x v="1"/>
    <x v="4"/>
    <n v="3216.5"/>
    <n v="459.5"/>
    <n v="7"/>
    <x v="79"/>
    <x v="16"/>
    <x v="4"/>
    <m/>
    <n v="0"/>
    <n v="3216.5"/>
  </r>
  <r>
    <x v="3371"/>
    <n v="23"/>
    <x v="0"/>
    <x v="1"/>
    <x v="1"/>
    <x v="3"/>
    <s v="TBL345"/>
    <n v="2"/>
    <x v="1"/>
    <x v="3"/>
    <n v="7077.69"/>
    <n v="786.41"/>
    <n v="9"/>
    <x v="79"/>
    <x v="16"/>
    <x v="1"/>
    <s v="Impulse Item"/>
    <n v="62.62"/>
    <n v="7140.3099999999995"/>
  </r>
  <r>
    <x v="3372"/>
    <n v="24"/>
    <x v="0"/>
    <x v="1"/>
    <x v="0"/>
    <x v="3"/>
    <s v="TBL345"/>
    <n v="4"/>
    <x v="0"/>
    <x v="1"/>
    <n v="7864.1"/>
    <n v="786.41"/>
    <n v="10"/>
    <x v="79"/>
    <x v="16"/>
    <x v="1"/>
    <s v="Impulse Item, Accessory, Extended Warranty"/>
    <n v="154.46"/>
    <n v="8018.56"/>
  </r>
  <r>
    <x v="3373"/>
    <n v="25"/>
    <x v="0"/>
    <x v="1"/>
    <x v="0"/>
    <x v="3"/>
    <s v="SKU1002"/>
    <n v="3"/>
    <x v="1"/>
    <x v="3"/>
    <n v="247.03"/>
    <n v="247.03"/>
    <n v="1"/>
    <x v="79"/>
    <x v="16"/>
    <x v="1"/>
    <s v="Impulse Item,Accessory"/>
    <n v="57.82"/>
    <n v="304.85000000000002"/>
  </r>
  <r>
    <x v="3374"/>
    <n v="25"/>
    <x v="0"/>
    <x v="0"/>
    <x v="0"/>
    <x v="2"/>
    <s v="SKU1003"/>
    <n v="3"/>
    <x v="1"/>
    <x v="1"/>
    <n v="7603.47"/>
    <n v="844.83"/>
    <n v="9"/>
    <x v="79"/>
    <x v="16"/>
    <x v="0"/>
    <s v="Extended Warranty,Extended Warranty,Accessory"/>
    <n v="58.12"/>
    <n v="7661.59"/>
  </r>
  <r>
    <x v="1161"/>
    <n v="25"/>
    <x v="0"/>
    <x v="0"/>
    <x v="1"/>
    <x v="1"/>
    <s v="LTP123"/>
    <n v="3"/>
    <x v="0"/>
    <x v="1"/>
    <n v="6068.88"/>
    <n v="674.32"/>
    <n v="9"/>
    <x v="79"/>
    <x v="16"/>
    <x v="3"/>
    <s v="Extended Warranty, Extended Warranty"/>
    <n v="82.75"/>
    <n v="6151.63"/>
  </r>
  <r>
    <x v="2610"/>
    <n v="26"/>
    <x v="0"/>
    <x v="1"/>
    <x v="0"/>
    <x v="3"/>
    <s v="SKU1002"/>
    <n v="3"/>
    <x v="1"/>
    <x v="2"/>
    <n v="247.03"/>
    <n v="247.03"/>
    <n v="1"/>
    <x v="79"/>
    <x v="16"/>
    <x v="0"/>
    <m/>
    <n v="0"/>
    <n v="247.03"/>
  </r>
  <r>
    <x v="3334"/>
    <n v="29"/>
    <x v="0"/>
    <x v="0"/>
    <x v="0"/>
    <x v="0"/>
    <s v="SKU1001"/>
    <n v="5"/>
    <x v="0"/>
    <x v="3"/>
    <n v="145.25"/>
    <n v="20.75"/>
    <n v="7"/>
    <x v="79"/>
    <x v="16"/>
    <x v="2"/>
    <s v="Accessory,Impulse Item"/>
    <n v="96.21"/>
    <n v="241.45999999999998"/>
  </r>
  <r>
    <x v="3375"/>
    <n v="29"/>
    <x v="0"/>
    <x v="1"/>
    <x v="0"/>
    <x v="0"/>
    <s v="SMP234"/>
    <n v="4"/>
    <x v="1"/>
    <x v="3"/>
    <n v="3419.04"/>
    <n v="1139.68"/>
    <n v="3"/>
    <x v="79"/>
    <x v="16"/>
    <x v="4"/>
    <s v="Extended Warranty"/>
    <n v="65.930000000000007"/>
    <n v="3484.97"/>
  </r>
  <r>
    <x v="3376"/>
    <n v="31"/>
    <x v="0"/>
    <x v="0"/>
    <x v="0"/>
    <x v="2"/>
    <s v="SKU1003"/>
    <n v="3"/>
    <x v="1"/>
    <x v="2"/>
    <n v="3379.32"/>
    <n v="844.83"/>
    <n v="4"/>
    <x v="79"/>
    <x v="16"/>
    <x v="0"/>
    <m/>
    <n v="0"/>
    <n v="3379.32"/>
  </r>
  <r>
    <x v="3377"/>
    <n v="31"/>
    <x v="0"/>
    <x v="0"/>
    <x v="0"/>
    <x v="0"/>
    <s v="SMP234"/>
    <n v="1"/>
    <x v="1"/>
    <x v="1"/>
    <n v="6838.08"/>
    <n v="1139.68"/>
    <n v="6"/>
    <x v="79"/>
    <x v="16"/>
    <x v="3"/>
    <s v="Impulse Item, Extended Warranty, Accessory"/>
    <n v="200.91"/>
    <n v="7038.99"/>
  </r>
  <r>
    <x v="3378"/>
    <n v="31"/>
    <x v="0"/>
    <x v="0"/>
    <x v="0"/>
    <x v="1"/>
    <s v="LTP123"/>
    <n v="3"/>
    <x v="0"/>
    <x v="4"/>
    <n v="5394.56"/>
    <n v="674.32"/>
    <n v="8"/>
    <x v="79"/>
    <x v="16"/>
    <x v="3"/>
    <s v="Extended Warranty, Accessory"/>
    <n v="136.49"/>
    <n v="5531.05"/>
  </r>
  <r>
    <x v="3379"/>
    <n v="31"/>
    <x v="0"/>
    <x v="1"/>
    <x v="0"/>
    <x v="2"/>
    <s v="SWT567"/>
    <n v="5"/>
    <x v="0"/>
    <x v="4"/>
    <n v="919"/>
    <n v="459.5"/>
    <n v="2"/>
    <x v="79"/>
    <x v="16"/>
    <x v="3"/>
    <s v="Accessory, Impulse Item"/>
    <n v="51.77"/>
    <n v="970.77"/>
  </r>
  <r>
    <x v="3380"/>
    <n v="32"/>
    <x v="0"/>
    <x v="0"/>
    <x v="0"/>
    <x v="2"/>
    <s v="SWT567"/>
    <n v="2"/>
    <x v="1"/>
    <x v="3"/>
    <n v="919"/>
    <n v="459.5"/>
    <n v="2"/>
    <x v="79"/>
    <x v="16"/>
    <x v="1"/>
    <s v="Extended Warranty"/>
    <n v="81.61"/>
    <n v="1000.61"/>
  </r>
  <r>
    <x v="3381"/>
    <n v="33"/>
    <x v="0"/>
    <x v="1"/>
    <x v="0"/>
    <x v="3"/>
    <s v="SKU1002"/>
    <n v="3"/>
    <x v="1"/>
    <x v="3"/>
    <n v="988.12"/>
    <n v="247.03"/>
    <n v="4"/>
    <x v="79"/>
    <x v="16"/>
    <x v="0"/>
    <s v="Impulse Item"/>
    <n v="33.909999999999997"/>
    <n v="1022.03"/>
  </r>
  <r>
    <x v="2911"/>
    <n v="33"/>
    <x v="0"/>
    <x v="0"/>
    <x v="0"/>
    <x v="0"/>
    <s v="SMP234"/>
    <n v="1"/>
    <x v="0"/>
    <x v="4"/>
    <n v="2279.36"/>
    <n v="1139.68"/>
    <n v="2"/>
    <x v="79"/>
    <x v="16"/>
    <x v="1"/>
    <s v="Accessory"/>
    <n v="14.48"/>
    <n v="2293.84"/>
  </r>
  <r>
    <x v="3382"/>
    <n v="34"/>
    <x v="0"/>
    <x v="1"/>
    <x v="0"/>
    <x v="3"/>
    <s v="SKU1002"/>
    <n v="3"/>
    <x v="1"/>
    <x v="3"/>
    <n v="1235.1500000000001"/>
    <n v="247.03"/>
    <n v="5"/>
    <x v="79"/>
    <x v="16"/>
    <x v="1"/>
    <s v="Extended Warranty"/>
    <n v="14.25"/>
    <n v="1249.4000000000001"/>
  </r>
  <r>
    <x v="3383"/>
    <n v="34"/>
    <x v="0"/>
    <x v="0"/>
    <x v="0"/>
    <x v="2"/>
    <s v="SWT567"/>
    <n v="1"/>
    <x v="1"/>
    <x v="4"/>
    <n v="1378.5"/>
    <n v="459.5"/>
    <n v="3"/>
    <x v="79"/>
    <x v="16"/>
    <x v="4"/>
    <s v="Impulse Item"/>
    <n v="59.1"/>
    <n v="1437.6"/>
  </r>
  <r>
    <x v="878"/>
    <n v="36"/>
    <x v="1"/>
    <x v="1"/>
    <x v="0"/>
    <x v="0"/>
    <s v="SKU1004"/>
    <n v="2"/>
    <x v="0"/>
    <x v="2"/>
    <n v="6329.52"/>
    <n v="791.19"/>
    <n v="8"/>
    <x v="79"/>
    <x v="16"/>
    <x v="2"/>
    <s v="Extended Warranty"/>
    <n v="28.73"/>
    <n v="6358.25"/>
  </r>
  <r>
    <x v="3384"/>
    <n v="36"/>
    <x v="1"/>
    <x v="1"/>
    <x v="0"/>
    <x v="0"/>
    <s v="SMP234"/>
    <n v="3"/>
    <x v="0"/>
    <x v="3"/>
    <n v="10257.120000000001"/>
    <n v="1139.68"/>
    <n v="9"/>
    <x v="79"/>
    <x v="16"/>
    <x v="3"/>
    <s v="Impulse Item, Extended Warranty"/>
    <n v="160.04"/>
    <n v="10417.160000000002"/>
  </r>
  <r>
    <x v="2665"/>
    <n v="38"/>
    <x v="1"/>
    <x v="0"/>
    <x v="0"/>
    <x v="1"/>
    <s v="LTP123"/>
    <n v="1"/>
    <x v="1"/>
    <x v="3"/>
    <n v="2022.96"/>
    <n v="674.32"/>
    <n v="3"/>
    <x v="79"/>
    <x v="16"/>
    <x v="4"/>
    <s v="Impulse Item, Impulse Item"/>
    <n v="63.42"/>
    <n v="2086.38"/>
  </r>
  <r>
    <x v="3385"/>
    <n v="40"/>
    <x v="1"/>
    <x v="1"/>
    <x v="0"/>
    <x v="4"/>
    <s v="HDP456"/>
    <n v="1"/>
    <x v="1"/>
    <x v="3"/>
    <n v="2889.44"/>
    <n v="361.18"/>
    <n v="8"/>
    <x v="79"/>
    <x v="16"/>
    <x v="3"/>
    <m/>
    <n v="0"/>
    <n v="2889.44"/>
  </r>
  <r>
    <x v="3386"/>
    <n v="40"/>
    <x v="1"/>
    <x v="0"/>
    <x v="0"/>
    <x v="2"/>
    <s v="SWT567"/>
    <n v="1"/>
    <x v="1"/>
    <x v="4"/>
    <n v="4595"/>
    <n v="459.5"/>
    <n v="10"/>
    <x v="79"/>
    <x v="16"/>
    <x v="3"/>
    <s v="Extended Warranty, Impulse Item"/>
    <n v="77.34"/>
    <n v="4672.34"/>
  </r>
  <r>
    <x v="3387"/>
    <n v="40"/>
    <x v="1"/>
    <x v="1"/>
    <x v="0"/>
    <x v="1"/>
    <s v="LTP123"/>
    <n v="2"/>
    <x v="1"/>
    <x v="4"/>
    <n v="2022.96"/>
    <n v="674.32"/>
    <n v="3"/>
    <x v="79"/>
    <x v="16"/>
    <x v="1"/>
    <m/>
    <n v="0"/>
    <n v="2022.96"/>
  </r>
  <r>
    <x v="3388"/>
    <n v="41"/>
    <x v="1"/>
    <x v="0"/>
    <x v="0"/>
    <x v="2"/>
    <s v="SWT567"/>
    <n v="5"/>
    <x v="0"/>
    <x v="1"/>
    <n v="1378.5"/>
    <n v="459.5"/>
    <n v="3"/>
    <x v="79"/>
    <x v="16"/>
    <x v="1"/>
    <m/>
    <n v="0"/>
    <n v="1378.5"/>
  </r>
  <r>
    <x v="3389"/>
    <n v="41"/>
    <x v="1"/>
    <x v="0"/>
    <x v="0"/>
    <x v="0"/>
    <s v="SMP234"/>
    <n v="5"/>
    <x v="1"/>
    <x v="3"/>
    <n v="10257.120000000001"/>
    <n v="1139.68"/>
    <n v="9"/>
    <x v="79"/>
    <x v="16"/>
    <x v="4"/>
    <s v="Extended Warranty, Extended Warranty"/>
    <n v="102.42"/>
    <n v="10359.540000000001"/>
  </r>
  <r>
    <x v="3390"/>
    <n v="42"/>
    <x v="1"/>
    <x v="0"/>
    <x v="0"/>
    <x v="3"/>
    <s v="SKU1002"/>
    <n v="3"/>
    <x v="1"/>
    <x v="2"/>
    <n v="2470.3000000000002"/>
    <n v="247.03"/>
    <n v="10"/>
    <x v="79"/>
    <x v="16"/>
    <x v="0"/>
    <s v="Extended Warranty"/>
    <n v="28.81"/>
    <n v="2499.11"/>
  </r>
  <r>
    <x v="1409"/>
    <n v="42"/>
    <x v="1"/>
    <x v="1"/>
    <x v="0"/>
    <x v="4"/>
    <s v="HDP456"/>
    <n v="4"/>
    <x v="1"/>
    <x v="3"/>
    <n v="2528.2600000000002"/>
    <n v="361.18"/>
    <n v="7"/>
    <x v="79"/>
    <x v="16"/>
    <x v="1"/>
    <s v="Extended Warranty"/>
    <n v="90.16"/>
    <n v="2618.42"/>
  </r>
  <r>
    <x v="3391"/>
    <n v="42"/>
    <x v="1"/>
    <x v="1"/>
    <x v="0"/>
    <x v="1"/>
    <s v="LTP123"/>
    <n v="1"/>
    <x v="1"/>
    <x v="3"/>
    <n v="5394.56"/>
    <n v="674.32"/>
    <n v="8"/>
    <x v="79"/>
    <x v="16"/>
    <x v="4"/>
    <s v="Accessory, Accessory"/>
    <n v="138.11000000000001"/>
    <n v="5532.67"/>
  </r>
  <r>
    <x v="3392"/>
    <n v="44"/>
    <x v="1"/>
    <x v="1"/>
    <x v="0"/>
    <x v="0"/>
    <s v="SKU1004"/>
    <n v="2"/>
    <x v="1"/>
    <x v="1"/>
    <n v="6329.52"/>
    <n v="791.19"/>
    <n v="8"/>
    <x v="79"/>
    <x v="16"/>
    <x v="1"/>
    <s v="Accessory,Impulse Item,Accessory"/>
    <n v="60.84"/>
    <n v="6390.3600000000006"/>
  </r>
  <r>
    <x v="3393"/>
    <n v="47"/>
    <x v="1"/>
    <x v="0"/>
    <x v="0"/>
    <x v="0"/>
    <s v="SKU1004"/>
    <n v="2"/>
    <x v="0"/>
    <x v="1"/>
    <n v="7120.71"/>
    <n v="791.19"/>
    <n v="9"/>
    <x v="79"/>
    <x v="16"/>
    <x v="0"/>
    <s v="Extended Warranty,Impulse Item,Extended Warranty"/>
    <n v="65.08"/>
    <n v="7185.79"/>
  </r>
  <r>
    <x v="3394"/>
    <n v="47"/>
    <x v="1"/>
    <x v="1"/>
    <x v="0"/>
    <x v="2"/>
    <s v="SWT567"/>
    <n v="5"/>
    <x v="1"/>
    <x v="3"/>
    <n v="919"/>
    <n v="459.5"/>
    <n v="2"/>
    <x v="79"/>
    <x v="16"/>
    <x v="4"/>
    <s v="Extended Warranty"/>
    <n v="14.66"/>
    <n v="933.66"/>
  </r>
  <r>
    <x v="3395"/>
    <n v="48"/>
    <x v="1"/>
    <x v="0"/>
    <x v="0"/>
    <x v="1"/>
    <s v="LTP123"/>
    <n v="4"/>
    <x v="1"/>
    <x v="1"/>
    <n v="1348.64"/>
    <n v="674.32"/>
    <n v="2"/>
    <x v="79"/>
    <x v="16"/>
    <x v="3"/>
    <s v="Extended Warranty"/>
    <n v="35.07"/>
    <n v="1383.71"/>
  </r>
  <r>
    <x v="2671"/>
    <n v="48"/>
    <x v="1"/>
    <x v="0"/>
    <x v="0"/>
    <x v="4"/>
    <s v="HDP456"/>
    <n v="1"/>
    <x v="1"/>
    <x v="1"/>
    <n v="1805.9"/>
    <n v="361.18"/>
    <n v="5"/>
    <x v="79"/>
    <x v="16"/>
    <x v="4"/>
    <s v="Accessory, Extended Warranty"/>
    <n v="90.02"/>
    <n v="1895.92"/>
  </r>
  <r>
    <x v="3396"/>
    <n v="49"/>
    <x v="1"/>
    <x v="0"/>
    <x v="0"/>
    <x v="2"/>
    <s v="SKU1003"/>
    <n v="3"/>
    <x v="0"/>
    <x v="3"/>
    <n v="8448.2999999999993"/>
    <n v="844.83"/>
    <n v="10"/>
    <x v="79"/>
    <x v="16"/>
    <x v="1"/>
    <s v="Extended Warranty,Impulse Item"/>
    <n v="85.81"/>
    <n v="8534.1099999999988"/>
  </r>
  <r>
    <x v="3397"/>
    <n v="49"/>
    <x v="1"/>
    <x v="0"/>
    <x v="0"/>
    <x v="2"/>
    <s v="SWT567"/>
    <n v="1"/>
    <x v="1"/>
    <x v="3"/>
    <n v="4595"/>
    <n v="459.5"/>
    <n v="10"/>
    <x v="79"/>
    <x v="16"/>
    <x v="1"/>
    <s v="Impulse Item"/>
    <n v="83.55"/>
    <n v="4678.55"/>
  </r>
  <r>
    <x v="3398"/>
    <n v="49"/>
    <x v="1"/>
    <x v="0"/>
    <x v="0"/>
    <x v="4"/>
    <s v="HDP456"/>
    <n v="3"/>
    <x v="0"/>
    <x v="4"/>
    <n v="1083.54"/>
    <n v="361.18"/>
    <n v="3"/>
    <x v="79"/>
    <x v="16"/>
    <x v="1"/>
    <s v="Impulse Item, Accessory"/>
    <n v="97.67"/>
    <n v="1181.21"/>
  </r>
  <r>
    <x v="3399"/>
    <n v="50"/>
    <x v="1"/>
    <x v="0"/>
    <x v="0"/>
    <x v="3"/>
    <s v="TBL345"/>
    <n v="4"/>
    <x v="1"/>
    <x v="1"/>
    <n v="6291.28"/>
    <n v="786.41"/>
    <n v="8"/>
    <x v="79"/>
    <x v="16"/>
    <x v="3"/>
    <s v="Extended Warranty, Accessory"/>
    <n v="88.65"/>
    <n v="6379.9299999999994"/>
  </r>
  <r>
    <x v="3400"/>
    <n v="50"/>
    <x v="1"/>
    <x v="0"/>
    <x v="0"/>
    <x v="1"/>
    <s v="LTP123"/>
    <n v="2"/>
    <x v="1"/>
    <x v="1"/>
    <n v="2697.28"/>
    <n v="674.32"/>
    <n v="4"/>
    <x v="79"/>
    <x v="16"/>
    <x v="3"/>
    <s v="Accessory, Accessory"/>
    <n v="157.91"/>
    <n v="2855.19"/>
  </r>
  <r>
    <x v="3401"/>
    <n v="51"/>
    <x v="1"/>
    <x v="0"/>
    <x v="0"/>
    <x v="1"/>
    <s v="LTP123"/>
    <n v="5"/>
    <x v="1"/>
    <x v="3"/>
    <n v="1348.64"/>
    <n v="674.32"/>
    <n v="2"/>
    <x v="79"/>
    <x v="16"/>
    <x v="4"/>
    <s v="Extended Warranty"/>
    <n v="87.38"/>
    <n v="1436.02"/>
  </r>
  <r>
    <x v="3402"/>
    <n v="52"/>
    <x v="1"/>
    <x v="1"/>
    <x v="0"/>
    <x v="0"/>
    <s v="SKU1001"/>
    <n v="5"/>
    <x v="0"/>
    <x v="3"/>
    <n v="145.25"/>
    <n v="20.75"/>
    <n v="7"/>
    <x v="79"/>
    <x v="16"/>
    <x v="1"/>
    <s v="Accessory,Accessory"/>
    <n v="61.49"/>
    <n v="206.74"/>
  </r>
  <r>
    <x v="3403"/>
    <n v="52"/>
    <x v="1"/>
    <x v="0"/>
    <x v="1"/>
    <x v="1"/>
    <s v="LTP123"/>
    <n v="5"/>
    <x v="1"/>
    <x v="1"/>
    <n v="3371.6"/>
    <n v="674.32"/>
    <n v="5"/>
    <x v="79"/>
    <x v="16"/>
    <x v="3"/>
    <s v="Accessory, Impulse Item, Extended Warranty"/>
    <n v="110.86"/>
    <n v="3482.46"/>
  </r>
  <r>
    <x v="3404"/>
    <n v="53"/>
    <x v="1"/>
    <x v="0"/>
    <x v="0"/>
    <x v="0"/>
    <s v="SKU1001"/>
    <n v="5"/>
    <x v="1"/>
    <x v="1"/>
    <n v="20.75"/>
    <n v="20.75"/>
    <n v="1"/>
    <x v="79"/>
    <x v="16"/>
    <x v="1"/>
    <s v="Extended Warranty,Accessory"/>
    <n v="44.64"/>
    <n v="65.39"/>
  </r>
  <r>
    <x v="3405"/>
    <n v="56"/>
    <x v="2"/>
    <x v="1"/>
    <x v="1"/>
    <x v="4"/>
    <s v="HDP456"/>
    <n v="3"/>
    <x v="1"/>
    <x v="3"/>
    <n v="2528.2600000000002"/>
    <n v="361.18"/>
    <n v="7"/>
    <x v="79"/>
    <x v="16"/>
    <x v="4"/>
    <s v="Extended Warranty"/>
    <n v="45.96"/>
    <n v="2574.2200000000003"/>
  </r>
  <r>
    <x v="602"/>
    <n v="57"/>
    <x v="2"/>
    <x v="0"/>
    <x v="0"/>
    <x v="1"/>
    <s v="SKU1005"/>
    <n v="3"/>
    <x v="1"/>
    <x v="1"/>
    <n v="2319.8000000000002"/>
    <n v="463.96"/>
    <n v="5"/>
    <x v="79"/>
    <x v="16"/>
    <x v="1"/>
    <s v="Accessory,Extended Warranty"/>
    <n v="43.26"/>
    <n v="2363.0600000000004"/>
  </r>
  <r>
    <x v="2927"/>
    <n v="57"/>
    <x v="2"/>
    <x v="0"/>
    <x v="1"/>
    <x v="0"/>
    <s v="SMP234"/>
    <n v="5"/>
    <x v="0"/>
    <x v="1"/>
    <n v="10257.120000000001"/>
    <n v="1139.68"/>
    <n v="9"/>
    <x v="79"/>
    <x v="16"/>
    <x v="1"/>
    <s v="Accessory, Accessory"/>
    <n v="151.4"/>
    <n v="10408.52"/>
  </r>
  <r>
    <x v="3406"/>
    <n v="58"/>
    <x v="2"/>
    <x v="1"/>
    <x v="0"/>
    <x v="2"/>
    <s v="SWT567"/>
    <n v="4"/>
    <x v="1"/>
    <x v="1"/>
    <n v="3676"/>
    <n v="459.5"/>
    <n v="8"/>
    <x v="79"/>
    <x v="16"/>
    <x v="1"/>
    <s v="Accessory"/>
    <n v="99.44"/>
    <n v="3775.44"/>
  </r>
  <r>
    <x v="3407"/>
    <n v="59"/>
    <x v="2"/>
    <x v="1"/>
    <x v="0"/>
    <x v="2"/>
    <s v="SKU1003"/>
    <n v="3"/>
    <x v="1"/>
    <x v="3"/>
    <n v="5913.81"/>
    <n v="844.83"/>
    <n v="7"/>
    <x v="79"/>
    <x v="16"/>
    <x v="1"/>
    <m/>
    <n v="0"/>
    <n v="5913.81"/>
  </r>
  <r>
    <x v="3408"/>
    <n v="60"/>
    <x v="2"/>
    <x v="0"/>
    <x v="0"/>
    <x v="4"/>
    <s v="HDP456"/>
    <n v="1"/>
    <x v="1"/>
    <x v="3"/>
    <n v="1805.9"/>
    <n v="361.18"/>
    <n v="5"/>
    <x v="79"/>
    <x v="16"/>
    <x v="1"/>
    <s v="Impulse Item, Extended Warranty, Impulse Item"/>
    <n v="185.04"/>
    <n v="1990.94"/>
  </r>
  <r>
    <x v="3409"/>
    <n v="60"/>
    <x v="2"/>
    <x v="1"/>
    <x v="0"/>
    <x v="4"/>
    <s v="HDP456"/>
    <n v="2"/>
    <x v="1"/>
    <x v="3"/>
    <n v="361.18"/>
    <n v="361.18"/>
    <n v="1"/>
    <x v="79"/>
    <x v="16"/>
    <x v="3"/>
    <m/>
    <n v="0"/>
    <n v="361.18"/>
  </r>
  <r>
    <x v="3410"/>
    <n v="63"/>
    <x v="2"/>
    <x v="0"/>
    <x v="0"/>
    <x v="3"/>
    <s v="TBL345"/>
    <n v="3"/>
    <x v="1"/>
    <x v="1"/>
    <n v="7864.1"/>
    <n v="786.41"/>
    <n v="10"/>
    <x v="79"/>
    <x v="16"/>
    <x v="1"/>
    <s v="Impulse Item, Accessory"/>
    <n v="190.12"/>
    <n v="8054.22"/>
  </r>
  <r>
    <x v="3411"/>
    <n v="64"/>
    <x v="2"/>
    <x v="0"/>
    <x v="0"/>
    <x v="3"/>
    <s v="TBL345"/>
    <n v="5"/>
    <x v="1"/>
    <x v="4"/>
    <n v="786.41"/>
    <n v="786.41"/>
    <n v="1"/>
    <x v="79"/>
    <x v="16"/>
    <x v="1"/>
    <s v="Extended Warranty, Extended Warranty"/>
    <n v="104.2"/>
    <n v="890.61"/>
  </r>
  <r>
    <x v="3412"/>
    <n v="65"/>
    <x v="2"/>
    <x v="0"/>
    <x v="0"/>
    <x v="0"/>
    <s v="SKU1001"/>
    <n v="5"/>
    <x v="1"/>
    <x v="1"/>
    <n v="145.25"/>
    <n v="20.75"/>
    <n v="7"/>
    <x v="79"/>
    <x v="16"/>
    <x v="0"/>
    <m/>
    <n v="0"/>
    <n v="145.25"/>
  </r>
  <r>
    <x v="3413"/>
    <n v="68"/>
    <x v="2"/>
    <x v="1"/>
    <x v="0"/>
    <x v="0"/>
    <s v="SMP234"/>
    <n v="1"/>
    <x v="1"/>
    <x v="3"/>
    <n v="7977.76"/>
    <n v="1139.68"/>
    <n v="7"/>
    <x v="79"/>
    <x v="16"/>
    <x v="4"/>
    <s v="Extended Warranty, Impulse Item"/>
    <n v="106.69"/>
    <n v="8084.45"/>
  </r>
  <r>
    <x v="3414"/>
    <n v="69"/>
    <x v="2"/>
    <x v="0"/>
    <x v="0"/>
    <x v="3"/>
    <s v="SKU1002"/>
    <n v="3"/>
    <x v="0"/>
    <x v="1"/>
    <n v="1976.24"/>
    <n v="247.03"/>
    <n v="8"/>
    <x v="79"/>
    <x v="16"/>
    <x v="0"/>
    <s v="Impulse Item,Impulse Item,Accessory"/>
    <n v="78.150000000000006"/>
    <n v="2054.39"/>
  </r>
  <r>
    <x v="3415"/>
    <n v="70"/>
    <x v="2"/>
    <x v="0"/>
    <x v="0"/>
    <x v="2"/>
    <s v="SWT567"/>
    <n v="4"/>
    <x v="0"/>
    <x v="1"/>
    <n v="1378.5"/>
    <n v="459.5"/>
    <n v="3"/>
    <x v="79"/>
    <x v="16"/>
    <x v="4"/>
    <s v="Extended Warranty"/>
    <n v="26.61"/>
    <n v="1405.11"/>
  </r>
  <r>
    <x v="3416"/>
    <n v="70"/>
    <x v="2"/>
    <x v="0"/>
    <x v="0"/>
    <x v="1"/>
    <s v="LTP123"/>
    <n v="3"/>
    <x v="1"/>
    <x v="3"/>
    <n v="2697.28"/>
    <n v="674.32"/>
    <n v="4"/>
    <x v="79"/>
    <x v="16"/>
    <x v="1"/>
    <m/>
    <n v="0"/>
    <n v="2697.28"/>
  </r>
  <r>
    <x v="649"/>
    <n v="72"/>
    <x v="2"/>
    <x v="0"/>
    <x v="0"/>
    <x v="2"/>
    <s v="SKU1003"/>
    <n v="3"/>
    <x v="1"/>
    <x v="3"/>
    <n v="3379.32"/>
    <n v="844.83"/>
    <n v="4"/>
    <x v="79"/>
    <x v="16"/>
    <x v="0"/>
    <s v="Impulse Item,Extended Warranty"/>
    <n v="52.83"/>
    <n v="3432.15"/>
  </r>
  <r>
    <x v="3417"/>
    <n v="72"/>
    <x v="2"/>
    <x v="0"/>
    <x v="0"/>
    <x v="2"/>
    <s v="SWT567"/>
    <n v="1"/>
    <x v="0"/>
    <x v="3"/>
    <n v="1378.5"/>
    <n v="459.5"/>
    <n v="3"/>
    <x v="79"/>
    <x v="16"/>
    <x v="1"/>
    <m/>
    <n v="0"/>
    <n v="1378.5"/>
  </r>
  <r>
    <x v="3418"/>
    <n v="73"/>
    <x v="2"/>
    <x v="0"/>
    <x v="1"/>
    <x v="1"/>
    <s v="SKU1005"/>
    <n v="3"/>
    <x v="1"/>
    <x v="0"/>
    <n v="3247.72"/>
    <n v="463.96"/>
    <n v="7"/>
    <x v="79"/>
    <x v="16"/>
    <x v="0"/>
    <s v="Impulse Item,Accessory,Accessory"/>
    <n v="37.700000000000003"/>
    <n v="3285.4199999999996"/>
  </r>
  <r>
    <x v="3419"/>
    <n v="74"/>
    <x v="2"/>
    <x v="1"/>
    <x v="0"/>
    <x v="0"/>
    <s v="SKU1004"/>
    <n v="2"/>
    <x v="1"/>
    <x v="3"/>
    <n v="3955.95"/>
    <n v="791.19"/>
    <n v="5"/>
    <x v="79"/>
    <x v="16"/>
    <x v="1"/>
    <m/>
    <n v="0"/>
    <n v="3955.95"/>
  </r>
  <r>
    <x v="3420"/>
    <n v="74"/>
    <x v="2"/>
    <x v="1"/>
    <x v="0"/>
    <x v="1"/>
    <s v="LTP123"/>
    <n v="1"/>
    <x v="1"/>
    <x v="1"/>
    <n v="6068.88"/>
    <n v="674.32"/>
    <n v="9"/>
    <x v="79"/>
    <x v="16"/>
    <x v="3"/>
    <s v="Extended Warranty, Accessory"/>
    <n v="107.82"/>
    <n v="6176.7"/>
  </r>
  <r>
    <x v="3421"/>
    <n v="77"/>
    <x v="2"/>
    <x v="0"/>
    <x v="0"/>
    <x v="3"/>
    <s v="TBL345"/>
    <n v="5"/>
    <x v="1"/>
    <x v="4"/>
    <n v="6291.28"/>
    <n v="786.41"/>
    <n v="8"/>
    <x v="79"/>
    <x v="16"/>
    <x v="1"/>
    <s v="Impulse Item, Extended Warranty, Extended Warranty"/>
    <n v="201.3"/>
    <n v="6492.58"/>
  </r>
  <r>
    <x v="3422"/>
    <n v="78"/>
    <x v="2"/>
    <x v="0"/>
    <x v="0"/>
    <x v="1"/>
    <s v="LTP123"/>
    <n v="4"/>
    <x v="0"/>
    <x v="1"/>
    <n v="4045.92"/>
    <n v="674.32"/>
    <n v="6"/>
    <x v="79"/>
    <x v="16"/>
    <x v="4"/>
    <m/>
    <n v="0"/>
    <n v="4045.92"/>
  </r>
  <r>
    <x v="3423"/>
    <n v="79"/>
    <x v="2"/>
    <x v="1"/>
    <x v="0"/>
    <x v="2"/>
    <s v="SWT567"/>
    <n v="2"/>
    <x v="1"/>
    <x v="3"/>
    <n v="4595"/>
    <n v="459.5"/>
    <n v="10"/>
    <x v="79"/>
    <x v="16"/>
    <x v="1"/>
    <s v="Accessory, Extended Warranty, Extended Warranty"/>
    <n v="210.42"/>
    <n v="4805.42"/>
  </r>
  <r>
    <x v="3424"/>
    <n v="18"/>
    <x v="0"/>
    <x v="0"/>
    <x v="1"/>
    <x v="1"/>
    <s v="SKU1005"/>
    <n v="3"/>
    <x v="0"/>
    <x v="2"/>
    <n v="2783.76"/>
    <n v="463.96"/>
    <n v="6"/>
    <x v="80"/>
    <x v="16"/>
    <x v="0"/>
    <m/>
    <n v="0"/>
    <n v="2783.76"/>
  </r>
  <r>
    <x v="3425"/>
    <n v="18"/>
    <x v="0"/>
    <x v="1"/>
    <x v="0"/>
    <x v="0"/>
    <s v="SKU1001"/>
    <n v="5"/>
    <x v="1"/>
    <x v="0"/>
    <n v="62.25"/>
    <n v="20.75"/>
    <n v="3"/>
    <x v="80"/>
    <x v="16"/>
    <x v="1"/>
    <s v="Accessory,Extended Warranty,Extended Warranty"/>
    <n v="91.32"/>
    <n v="153.57"/>
  </r>
  <r>
    <x v="3426"/>
    <n v="18"/>
    <x v="0"/>
    <x v="0"/>
    <x v="0"/>
    <x v="1"/>
    <s v="LTP123"/>
    <n v="1"/>
    <x v="0"/>
    <x v="3"/>
    <n v="4720.24"/>
    <n v="674.32"/>
    <n v="7"/>
    <x v="80"/>
    <x v="16"/>
    <x v="3"/>
    <s v="Impulse Item, Impulse Item"/>
    <n v="99.37"/>
    <n v="4819.6099999999997"/>
  </r>
  <r>
    <x v="3427"/>
    <n v="18"/>
    <x v="0"/>
    <x v="1"/>
    <x v="0"/>
    <x v="4"/>
    <s v="HDP456"/>
    <n v="2"/>
    <x v="0"/>
    <x v="1"/>
    <n v="361.18"/>
    <n v="361.18"/>
    <n v="1"/>
    <x v="80"/>
    <x v="16"/>
    <x v="3"/>
    <s v="Impulse Item, Extended Warranty"/>
    <n v="135.83000000000001"/>
    <n v="497.01"/>
  </r>
  <r>
    <x v="2850"/>
    <n v="19"/>
    <x v="0"/>
    <x v="1"/>
    <x v="0"/>
    <x v="3"/>
    <s v="TBL345"/>
    <n v="3"/>
    <x v="1"/>
    <x v="4"/>
    <n v="3145.64"/>
    <n v="786.41"/>
    <n v="4"/>
    <x v="80"/>
    <x v="16"/>
    <x v="3"/>
    <s v="Accessory, Extended Warranty"/>
    <n v="132.30000000000001"/>
    <n v="3277.94"/>
  </r>
  <r>
    <x v="2852"/>
    <n v="20"/>
    <x v="0"/>
    <x v="0"/>
    <x v="0"/>
    <x v="2"/>
    <s v="SWT567"/>
    <n v="5"/>
    <x v="1"/>
    <x v="3"/>
    <n v="3216.5"/>
    <n v="459.5"/>
    <n v="7"/>
    <x v="80"/>
    <x v="16"/>
    <x v="3"/>
    <s v="Impulse Item"/>
    <n v="81.16"/>
    <n v="3297.66"/>
  </r>
  <r>
    <x v="1335"/>
    <n v="21"/>
    <x v="0"/>
    <x v="1"/>
    <x v="0"/>
    <x v="2"/>
    <s v="SKU1003"/>
    <n v="3"/>
    <x v="0"/>
    <x v="3"/>
    <n v="6758.64"/>
    <n v="844.83"/>
    <n v="8"/>
    <x v="80"/>
    <x v="16"/>
    <x v="1"/>
    <s v="Extended Warranty"/>
    <n v="35.700000000000003"/>
    <n v="6794.34"/>
  </r>
  <r>
    <x v="474"/>
    <n v="22"/>
    <x v="0"/>
    <x v="0"/>
    <x v="0"/>
    <x v="0"/>
    <s v="SKU1001"/>
    <n v="5"/>
    <x v="0"/>
    <x v="3"/>
    <n v="186.75"/>
    <n v="20.75"/>
    <n v="9"/>
    <x v="80"/>
    <x v="16"/>
    <x v="0"/>
    <s v="Accessory,Impulse Item"/>
    <n v="46.21"/>
    <n v="232.96"/>
  </r>
  <r>
    <x v="3428"/>
    <n v="22"/>
    <x v="0"/>
    <x v="0"/>
    <x v="0"/>
    <x v="1"/>
    <s v="SKU1005"/>
    <n v="3"/>
    <x v="1"/>
    <x v="1"/>
    <n v="4639.6000000000004"/>
    <n v="463.96"/>
    <n v="10"/>
    <x v="80"/>
    <x v="16"/>
    <x v="1"/>
    <s v="Extended Warranty,Extended Warranty"/>
    <n v="48.6"/>
    <n v="4688.2000000000007"/>
  </r>
  <r>
    <x v="3429"/>
    <n v="23"/>
    <x v="0"/>
    <x v="1"/>
    <x v="0"/>
    <x v="0"/>
    <s v="SKU1001"/>
    <n v="5"/>
    <x v="1"/>
    <x v="2"/>
    <n v="145.25"/>
    <n v="20.75"/>
    <n v="7"/>
    <x v="80"/>
    <x v="16"/>
    <x v="1"/>
    <s v="Impulse Item"/>
    <n v="40.51"/>
    <n v="185.76"/>
  </r>
  <r>
    <x v="3430"/>
    <n v="24"/>
    <x v="0"/>
    <x v="1"/>
    <x v="0"/>
    <x v="0"/>
    <s v="SKU1004"/>
    <n v="2"/>
    <x v="1"/>
    <x v="3"/>
    <n v="3164.76"/>
    <n v="791.19"/>
    <n v="4"/>
    <x v="80"/>
    <x v="16"/>
    <x v="2"/>
    <s v="Impulse Item,Extended Warranty,Impulse Item"/>
    <n v="104.82"/>
    <n v="3269.5800000000004"/>
  </r>
  <r>
    <x v="3431"/>
    <n v="26"/>
    <x v="0"/>
    <x v="0"/>
    <x v="0"/>
    <x v="0"/>
    <s v="SKU1001"/>
    <n v="5"/>
    <x v="0"/>
    <x v="0"/>
    <n v="41.5"/>
    <n v="20.75"/>
    <n v="2"/>
    <x v="80"/>
    <x v="16"/>
    <x v="1"/>
    <m/>
    <n v="0"/>
    <n v="41.5"/>
  </r>
  <r>
    <x v="3432"/>
    <n v="27"/>
    <x v="0"/>
    <x v="0"/>
    <x v="0"/>
    <x v="1"/>
    <s v="LTP123"/>
    <n v="5"/>
    <x v="0"/>
    <x v="4"/>
    <n v="2022.96"/>
    <n v="674.32"/>
    <n v="3"/>
    <x v="80"/>
    <x v="16"/>
    <x v="4"/>
    <s v="Accessory, Extended Warranty"/>
    <n v="148.22"/>
    <n v="2171.1799999999998"/>
  </r>
  <r>
    <x v="3433"/>
    <n v="28"/>
    <x v="0"/>
    <x v="0"/>
    <x v="0"/>
    <x v="2"/>
    <s v="SWT567"/>
    <n v="1"/>
    <x v="1"/>
    <x v="1"/>
    <n v="4595"/>
    <n v="459.5"/>
    <n v="10"/>
    <x v="80"/>
    <x v="16"/>
    <x v="3"/>
    <s v="Impulse Item, Extended Warranty"/>
    <n v="65.180000000000007"/>
    <n v="4660.18"/>
  </r>
  <r>
    <x v="3434"/>
    <n v="28"/>
    <x v="0"/>
    <x v="0"/>
    <x v="1"/>
    <x v="0"/>
    <s v="SMP234"/>
    <n v="4"/>
    <x v="0"/>
    <x v="4"/>
    <n v="6838.08"/>
    <n v="1139.68"/>
    <n v="6"/>
    <x v="80"/>
    <x v="16"/>
    <x v="4"/>
    <s v="Impulse Item, Accessory"/>
    <n v="175.4"/>
    <n v="7013.48"/>
  </r>
  <r>
    <x v="3012"/>
    <n v="28"/>
    <x v="0"/>
    <x v="1"/>
    <x v="0"/>
    <x v="0"/>
    <s v="SMP234"/>
    <n v="3"/>
    <x v="1"/>
    <x v="1"/>
    <n v="10257.120000000001"/>
    <n v="1139.68"/>
    <n v="9"/>
    <x v="80"/>
    <x v="16"/>
    <x v="1"/>
    <s v="Impulse Item"/>
    <n v="87.71"/>
    <n v="10344.83"/>
  </r>
  <r>
    <x v="1507"/>
    <n v="29"/>
    <x v="0"/>
    <x v="0"/>
    <x v="0"/>
    <x v="0"/>
    <s v="SKU1004"/>
    <n v="2"/>
    <x v="1"/>
    <x v="3"/>
    <n v="1582.38"/>
    <n v="791.19"/>
    <n v="2"/>
    <x v="80"/>
    <x v="16"/>
    <x v="0"/>
    <m/>
    <n v="0"/>
    <n v="1582.38"/>
  </r>
  <r>
    <x v="1395"/>
    <n v="29"/>
    <x v="0"/>
    <x v="1"/>
    <x v="0"/>
    <x v="1"/>
    <s v="LTP123"/>
    <n v="2"/>
    <x v="1"/>
    <x v="1"/>
    <n v="6068.88"/>
    <n v="674.32"/>
    <n v="9"/>
    <x v="80"/>
    <x v="16"/>
    <x v="1"/>
    <s v="Extended Warranty"/>
    <n v="57.97"/>
    <n v="6126.85"/>
  </r>
  <r>
    <x v="3435"/>
    <n v="30"/>
    <x v="0"/>
    <x v="1"/>
    <x v="1"/>
    <x v="0"/>
    <s v="SKU1001"/>
    <n v="5"/>
    <x v="0"/>
    <x v="3"/>
    <n v="145.25"/>
    <n v="20.75"/>
    <n v="7"/>
    <x v="80"/>
    <x v="16"/>
    <x v="2"/>
    <m/>
    <n v="0"/>
    <n v="145.25"/>
  </r>
  <r>
    <x v="3436"/>
    <n v="30"/>
    <x v="0"/>
    <x v="0"/>
    <x v="0"/>
    <x v="2"/>
    <s v="SWT567"/>
    <n v="2"/>
    <x v="0"/>
    <x v="1"/>
    <n v="1378.5"/>
    <n v="459.5"/>
    <n v="3"/>
    <x v="80"/>
    <x v="16"/>
    <x v="4"/>
    <s v="Accessory, Impulse Item, Extended Warranty"/>
    <n v="250.05"/>
    <n v="1628.55"/>
  </r>
  <r>
    <x v="3437"/>
    <n v="30"/>
    <x v="0"/>
    <x v="1"/>
    <x v="0"/>
    <x v="1"/>
    <s v="LTP123"/>
    <n v="2"/>
    <x v="1"/>
    <x v="3"/>
    <n v="3371.6"/>
    <n v="674.32"/>
    <n v="5"/>
    <x v="80"/>
    <x v="16"/>
    <x v="3"/>
    <s v="Impulse Item, Impulse Item, Extended Warranty"/>
    <n v="160.21"/>
    <n v="3531.81"/>
  </r>
  <r>
    <x v="3438"/>
    <n v="31"/>
    <x v="0"/>
    <x v="0"/>
    <x v="0"/>
    <x v="0"/>
    <s v="SKU1004"/>
    <n v="2"/>
    <x v="0"/>
    <x v="3"/>
    <n v="7911.9"/>
    <n v="791.19"/>
    <n v="10"/>
    <x v="80"/>
    <x v="16"/>
    <x v="1"/>
    <s v="Extended Warranty"/>
    <n v="31.67"/>
    <n v="7943.57"/>
  </r>
  <r>
    <x v="2242"/>
    <n v="32"/>
    <x v="0"/>
    <x v="1"/>
    <x v="0"/>
    <x v="2"/>
    <s v="SKU1003"/>
    <n v="3"/>
    <x v="1"/>
    <x v="3"/>
    <n v="8448.2999999999993"/>
    <n v="844.83"/>
    <n v="10"/>
    <x v="80"/>
    <x v="16"/>
    <x v="1"/>
    <s v="Extended Warranty,Impulse Item,Impulse Item"/>
    <n v="127.55"/>
    <n v="8575.8499999999985"/>
  </r>
  <r>
    <x v="3439"/>
    <n v="32"/>
    <x v="0"/>
    <x v="1"/>
    <x v="1"/>
    <x v="2"/>
    <s v="SWT567"/>
    <n v="4"/>
    <x v="0"/>
    <x v="1"/>
    <n v="459.5"/>
    <n v="459.5"/>
    <n v="1"/>
    <x v="80"/>
    <x v="16"/>
    <x v="1"/>
    <s v="Impulse Item"/>
    <n v="12.28"/>
    <n v="471.78"/>
  </r>
  <r>
    <x v="3440"/>
    <n v="33"/>
    <x v="0"/>
    <x v="0"/>
    <x v="0"/>
    <x v="0"/>
    <s v="SKU1004"/>
    <n v="2"/>
    <x v="0"/>
    <x v="2"/>
    <n v="5538.33"/>
    <n v="791.19"/>
    <n v="7"/>
    <x v="80"/>
    <x v="16"/>
    <x v="2"/>
    <s v="Extended Warranty,Accessory,Impulse Item"/>
    <n v="51.4"/>
    <n v="5589.73"/>
  </r>
  <r>
    <x v="3441"/>
    <n v="34"/>
    <x v="0"/>
    <x v="1"/>
    <x v="0"/>
    <x v="1"/>
    <s v="SKU1005"/>
    <n v="3"/>
    <x v="1"/>
    <x v="2"/>
    <n v="927.92"/>
    <n v="463.96"/>
    <n v="2"/>
    <x v="80"/>
    <x v="16"/>
    <x v="0"/>
    <s v="Extended Warranty"/>
    <n v="47.7"/>
    <n v="975.62"/>
  </r>
  <r>
    <x v="1639"/>
    <n v="35"/>
    <x v="0"/>
    <x v="1"/>
    <x v="0"/>
    <x v="1"/>
    <s v="LTP123"/>
    <n v="3"/>
    <x v="1"/>
    <x v="4"/>
    <n v="5394.56"/>
    <n v="674.32"/>
    <n v="8"/>
    <x v="80"/>
    <x v="16"/>
    <x v="1"/>
    <s v="Impulse Item"/>
    <n v="54.89"/>
    <n v="5449.4500000000007"/>
  </r>
  <r>
    <x v="2082"/>
    <n v="36"/>
    <x v="1"/>
    <x v="0"/>
    <x v="0"/>
    <x v="0"/>
    <s v="SMP234"/>
    <n v="4"/>
    <x v="1"/>
    <x v="1"/>
    <n v="5698.4"/>
    <n v="1139.68"/>
    <n v="5"/>
    <x v="80"/>
    <x v="16"/>
    <x v="3"/>
    <s v="Impulse Item, Impulse Item, Accessory"/>
    <n v="206.42"/>
    <n v="5904.82"/>
  </r>
  <r>
    <x v="3442"/>
    <n v="38"/>
    <x v="1"/>
    <x v="1"/>
    <x v="1"/>
    <x v="1"/>
    <s v="SKU1005"/>
    <n v="3"/>
    <x v="1"/>
    <x v="1"/>
    <n v="2783.76"/>
    <n v="463.96"/>
    <n v="6"/>
    <x v="80"/>
    <x v="16"/>
    <x v="1"/>
    <s v="Impulse Item,Extended Warranty,Impulse Item"/>
    <n v="59.67"/>
    <n v="2843.4300000000003"/>
  </r>
  <r>
    <x v="3443"/>
    <n v="39"/>
    <x v="1"/>
    <x v="1"/>
    <x v="0"/>
    <x v="2"/>
    <s v="SWT567"/>
    <n v="2"/>
    <x v="0"/>
    <x v="3"/>
    <n v="4135.5"/>
    <n v="459.5"/>
    <n v="9"/>
    <x v="80"/>
    <x v="16"/>
    <x v="4"/>
    <m/>
    <n v="0"/>
    <n v="4135.5"/>
  </r>
  <r>
    <x v="1404"/>
    <n v="40"/>
    <x v="1"/>
    <x v="1"/>
    <x v="0"/>
    <x v="0"/>
    <s v="SKU1001"/>
    <n v="5"/>
    <x v="1"/>
    <x v="2"/>
    <n v="124.5"/>
    <n v="20.75"/>
    <n v="6"/>
    <x v="80"/>
    <x v="16"/>
    <x v="0"/>
    <m/>
    <n v="0"/>
    <n v="124.5"/>
  </r>
  <r>
    <x v="3444"/>
    <n v="41"/>
    <x v="1"/>
    <x v="0"/>
    <x v="0"/>
    <x v="1"/>
    <s v="SKU1005"/>
    <n v="3"/>
    <x v="1"/>
    <x v="3"/>
    <n v="3247.72"/>
    <n v="463.96"/>
    <n v="7"/>
    <x v="80"/>
    <x v="16"/>
    <x v="0"/>
    <s v="Accessory,Impulse Item"/>
    <n v="51.66"/>
    <n v="3299.3799999999997"/>
  </r>
  <r>
    <x v="3445"/>
    <n v="41"/>
    <x v="1"/>
    <x v="1"/>
    <x v="0"/>
    <x v="4"/>
    <s v="HDP456"/>
    <n v="4"/>
    <x v="1"/>
    <x v="4"/>
    <n v="1805.9"/>
    <n v="361.18"/>
    <n v="5"/>
    <x v="80"/>
    <x v="16"/>
    <x v="1"/>
    <s v="Extended Warranty, Accessory"/>
    <n v="129.88"/>
    <n v="1935.7800000000002"/>
  </r>
  <r>
    <x v="1410"/>
    <n v="42"/>
    <x v="1"/>
    <x v="0"/>
    <x v="0"/>
    <x v="3"/>
    <s v="TBL345"/>
    <n v="4"/>
    <x v="1"/>
    <x v="3"/>
    <n v="5504.87"/>
    <n v="786.41"/>
    <n v="7"/>
    <x v="80"/>
    <x v="16"/>
    <x v="1"/>
    <s v="Impulse Item, Extended Warranty, Impulse Item"/>
    <n v="105.13"/>
    <n v="5610"/>
  </r>
  <r>
    <x v="3446"/>
    <n v="43"/>
    <x v="1"/>
    <x v="0"/>
    <x v="0"/>
    <x v="1"/>
    <s v="LTP123"/>
    <n v="4"/>
    <x v="0"/>
    <x v="1"/>
    <n v="2697.28"/>
    <n v="674.32"/>
    <n v="4"/>
    <x v="80"/>
    <x v="16"/>
    <x v="4"/>
    <s v="Extended Warranty, Extended Warranty, Impulse Item"/>
    <n v="128.26"/>
    <n v="2825.54"/>
  </r>
  <r>
    <x v="3447"/>
    <n v="43"/>
    <x v="1"/>
    <x v="1"/>
    <x v="0"/>
    <x v="2"/>
    <s v="SWT567"/>
    <n v="3"/>
    <x v="1"/>
    <x v="4"/>
    <n v="459.5"/>
    <n v="459.5"/>
    <n v="1"/>
    <x v="80"/>
    <x v="16"/>
    <x v="3"/>
    <s v="Impulse Item, Extended Warranty"/>
    <n v="99.58"/>
    <n v="559.08000000000004"/>
  </r>
  <r>
    <x v="1229"/>
    <n v="44"/>
    <x v="1"/>
    <x v="0"/>
    <x v="0"/>
    <x v="2"/>
    <s v="SKU1003"/>
    <n v="3"/>
    <x v="1"/>
    <x v="1"/>
    <n v="6758.64"/>
    <n v="844.83"/>
    <n v="8"/>
    <x v="80"/>
    <x v="16"/>
    <x v="1"/>
    <s v="Accessory,Accessory,Accessory"/>
    <n v="65.34"/>
    <n v="6823.9800000000005"/>
  </r>
  <r>
    <x v="3349"/>
    <n v="44"/>
    <x v="1"/>
    <x v="1"/>
    <x v="0"/>
    <x v="2"/>
    <s v="SKU1003"/>
    <n v="3"/>
    <x v="1"/>
    <x v="0"/>
    <n v="5913.81"/>
    <n v="844.83"/>
    <n v="7"/>
    <x v="80"/>
    <x v="16"/>
    <x v="1"/>
    <s v="Extended Warranty,Accessory,Accessory"/>
    <n v="73.09"/>
    <n v="5986.9000000000005"/>
  </r>
  <r>
    <x v="3448"/>
    <n v="44"/>
    <x v="1"/>
    <x v="1"/>
    <x v="0"/>
    <x v="1"/>
    <s v="LTP123"/>
    <n v="2"/>
    <x v="1"/>
    <x v="4"/>
    <n v="6068.88"/>
    <n v="674.32"/>
    <n v="9"/>
    <x v="80"/>
    <x v="16"/>
    <x v="3"/>
    <s v="Accessory, Accessory"/>
    <n v="99.35"/>
    <n v="6168.2300000000005"/>
  </r>
  <r>
    <x v="3449"/>
    <n v="45"/>
    <x v="1"/>
    <x v="0"/>
    <x v="0"/>
    <x v="3"/>
    <s v="SKU1002"/>
    <n v="3"/>
    <x v="0"/>
    <x v="3"/>
    <n v="1482.18"/>
    <n v="247.03"/>
    <n v="6"/>
    <x v="80"/>
    <x v="16"/>
    <x v="0"/>
    <m/>
    <n v="0"/>
    <n v="1482.18"/>
  </r>
  <r>
    <x v="3450"/>
    <n v="45"/>
    <x v="1"/>
    <x v="1"/>
    <x v="0"/>
    <x v="3"/>
    <s v="SKU1002"/>
    <n v="3"/>
    <x v="0"/>
    <x v="0"/>
    <n v="988.12"/>
    <n v="247.03"/>
    <n v="4"/>
    <x v="80"/>
    <x v="16"/>
    <x v="0"/>
    <s v="Extended Warranty,Accessory,Accessory"/>
    <n v="55.74"/>
    <n v="1043.8599999999999"/>
  </r>
  <r>
    <x v="3451"/>
    <n v="45"/>
    <x v="1"/>
    <x v="1"/>
    <x v="0"/>
    <x v="1"/>
    <s v="LTP123"/>
    <n v="2"/>
    <x v="0"/>
    <x v="3"/>
    <n v="2022.96"/>
    <n v="674.32"/>
    <n v="3"/>
    <x v="80"/>
    <x v="16"/>
    <x v="4"/>
    <s v="Accessory, Impulse Item, Impulse Item"/>
    <n v="235.89"/>
    <n v="2258.85"/>
  </r>
  <r>
    <x v="2765"/>
    <n v="47"/>
    <x v="1"/>
    <x v="1"/>
    <x v="0"/>
    <x v="3"/>
    <s v="TBL345"/>
    <n v="5"/>
    <x v="1"/>
    <x v="3"/>
    <n v="3145.64"/>
    <n v="786.41"/>
    <n v="4"/>
    <x v="80"/>
    <x v="16"/>
    <x v="3"/>
    <s v="Impulse Item, Accessory"/>
    <n v="109.84"/>
    <n v="3255.48"/>
  </r>
  <r>
    <x v="3452"/>
    <n v="49"/>
    <x v="1"/>
    <x v="1"/>
    <x v="0"/>
    <x v="1"/>
    <s v="LTP123"/>
    <n v="3"/>
    <x v="0"/>
    <x v="4"/>
    <n v="6068.88"/>
    <n v="674.32"/>
    <n v="9"/>
    <x v="80"/>
    <x v="16"/>
    <x v="1"/>
    <s v="Accessory"/>
    <n v="30.15"/>
    <n v="6099.03"/>
  </r>
  <r>
    <x v="3453"/>
    <n v="50"/>
    <x v="1"/>
    <x v="1"/>
    <x v="0"/>
    <x v="3"/>
    <s v="SKU1002"/>
    <n v="3"/>
    <x v="0"/>
    <x v="1"/>
    <n v="247.03"/>
    <n v="247.03"/>
    <n v="1"/>
    <x v="80"/>
    <x v="16"/>
    <x v="2"/>
    <s v="Impulse Item,Extended Warranty,Impulse Item"/>
    <n v="113.08"/>
    <n v="360.11"/>
  </r>
  <r>
    <x v="434"/>
    <n v="50"/>
    <x v="1"/>
    <x v="1"/>
    <x v="0"/>
    <x v="2"/>
    <s v="SKU1003"/>
    <n v="3"/>
    <x v="1"/>
    <x v="1"/>
    <n v="5913.81"/>
    <n v="844.83"/>
    <n v="7"/>
    <x v="80"/>
    <x v="16"/>
    <x v="0"/>
    <s v="Accessory,Extended Warranty,Impulse Item"/>
    <n v="64.09"/>
    <n v="5977.9000000000005"/>
  </r>
  <r>
    <x v="3454"/>
    <n v="51"/>
    <x v="1"/>
    <x v="0"/>
    <x v="0"/>
    <x v="0"/>
    <s v="SMP234"/>
    <n v="4"/>
    <x v="1"/>
    <x v="4"/>
    <n v="10257.120000000001"/>
    <n v="1139.68"/>
    <n v="9"/>
    <x v="80"/>
    <x v="16"/>
    <x v="3"/>
    <m/>
    <n v="0"/>
    <n v="10257.120000000001"/>
  </r>
  <r>
    <x v="3455"/>
    <n v="51"/>
    <x v="1"/>
    <x v="1"/>
    <x v="0"/>
    <x v="2"/>
    <s v="SWT567"/>
    <n v="2"/>
    <x v="1"/>
    <x v="3"/>
    <n v="459.5"/>
    <n v="459.5"/>
    <n v="1"/>
    <x v="80"/>
    <x v="16"/>
    <x v="1"/>
    <s v="Impulse Item, Impulse Item"/>
    <n v="52.65"/>
    <n v="512.15"/>
  </r>
  <r>
    <x v="3456"/>
    <n v="52"/>
    <x v="1"/>
    <x v="0"/>
    <x v="1"/>
    <x v="2"/>
    <s v="SKU1003"/>
    <n v="3"/>
    <x v="1"/>
    <x v="0"/>
    <n v="4224.1499999999996"/>
    <n v="844.83"/>
    <n v="5"/>
    <x v="80"/>
    <x v="16"/>
    <x v="1"/>
    <m/>
    <n v="0"/>
    <n v="4224.1499999999996"/>
  </r>
  <r>
    <x v="47"/>
    <n v="52"/>
    <x v="1"/>
    <x v="1"/>
    <x v="0"/>
    <x v="0"/>
    <s v="SKU1001"/>
    <n v="5"/>
    <x v="0"/>
    <x v="0"/>
    <n v="103.75"/>
    <n v="20.75"/>
    <n v="5"/>
    <x v="80"/>
    <x v="16"/>
    <x v="0"/>
    <s v="Accessory,Extended Warranty"/>
    <n v="54.94"/>
    <n v="158.69"/>
  </r>
  <r>
    <x v="3457"/>
    <n v="52"/>
    <x v="1"/>
    <x v="1"/>
    <x v="1"/>
    <x v="2"/>
    <s v="SWT567"/>
    <n v="1"/>
    <x v="0"/>
    <x v="3"/>
    <n v="3216.5"/>
    <n v="459.5"/>
    <n v="7"/>
    <x v="80"/>
    <x v="16"/>
    <x v="1"/>
    <s v="Extended Warranty, Accessory, Accessory"/>
    <n v="175.46"/>
    <n v="3391.96"/>
  </r>
  <r>
    <x v="3458"/>
    <n v="53"/>
    <x v="1"/>
    <x v="1"/>
    <x v="0"/>
    <x v="0"/>
    <s v="SKU1004"/>
    <n v="2"/>
    <x v="0"/>
    <x v="1"/>
    <n v="3164.76"/>
    <n v="791.19"/>
    <n v="4"/>
    <x v="80"/>
    <x v="16"/>
    <x v="0"/>
    <m/>
    <n v="0"/>
    <n v="3164.76"/>
  </r>
  <r>
    <x v="3459"/>
    <n v="55"/>
    <x v="1"/>
    <x v="0"/>
    <x v="1"/>
    <x v="3"/>
    <s v="TBL345"/>
    <n v="4"/>
    <x v="1"/>
    <x v="4"/>
    <n v="2359.23"/>
    <n v="786.41"/>
    <n v="3"/>
    <x v="80"/>
    <x v="16"/>
    <x v="1"/>
    <s v="Accessory, Impulse Item"/>
    <n v="72.38"/>
    <n v="2431.61"/>
  </r>
  <r>
    <x v="3460"/>
    <n v="56"/>
    <x v="2"/>
    <x v="0"/>
    <x v="0"/>
    <x v="0"/>
    <s v="SMP234"/>
    <n v="1"/>
    <x v="1"/>
    <x v="1"/>
    <n v="3419.04"/>
    <n v="1139.68"/>
    <n v="3"/>
    <x v="80"/>
    <x v="16"/>
    <x v="3"/>
    <s v="Impulse Item, Extended Warranty"/>
    <n v="160.06"/>
    <n v="3579.1"/>
  </r>
  <r>
    <x v="160"/>
    <n v="59"/>
    <x v="2"/>
    <x v="0"/>
    <x v="0"/>
    <x v="2"/>
    <s v="SKU1003"/>
    <n v="3"/>
    <x v="1"/>
    <x v="2"/>
    <n v="4224.1499999999996"/>
    <n v="844.83"/>
    <n v="5"/>
    <x v="80"/>
    <x v="16"/>
    <x v="2"/>
    <s v="Accessory,Impulse Item,Impulse Item"/>
    <n v="57.49"/>
    <n v="4281.6399999999994"/>
  </r>
  <r>
    <x v="3461"/>
    <n v="61"/>
    <x v="2"/>
    <x v="0"/>
    <x v="1"/>
    <x v="0"/>
    <s v="SKU1004"/>
    <n v="2"/>
    <x v="1"/>
    <x v="3"/>
    <n v="3164.76"/>
    <n v="791.19"/>
    <n v="4"/>
    <x v="80"/>
    <x v="16"/>
    <x v="0"/>
    <s v="Extended Warranty,Accessory,Extended Warranty"/>
    <n v="130.01"/>
    <n v="3294.7700000000004"/>
  </r>
  <r>
    <x v="3462"/>
    <n v="61"/>
    <x v="2"/>
    <x v="0"/>
    <x v="0"/>
    <x v="2"/>
    <s v="SKU1003"/>
    <n v="3"/>
    <x v="1"/>
    <x v="1"/>
    <n v="3379.32"/>
    <n v="844.83"/>
    <n v="4"/>
    <x v="80"/>
    <x v="16"/>
    <x v="1"/>
    <s v="Impulse Item"/>
    <n v="37.700000000000003"/>
    <n v="3417.02"/>
  </r>
  <r>
    <x v="3463"/>
    <n v="61"/>
    <x v="2"/>
    <x v="0"/>
    <x v="1"/>
    <x v="2"/>
    <s v="SWT567"/>
    <n v="2"/>
    <x v="1"/>
    <x v="1"/>
    <n v="1378.5"/>
    <n v="459.5"/>
    <n v="3"/>
    <x v="80"/>
    <x v="16"/>
    <x v="3"/>
    <s v="Accessory, Impulse Item, Extended Warranty"/>
    <n v="175.79"/>
    <n v="1554.29"/>
  </r>
  <r>
    <x v="3464"/>
    <n v="64"/>
    <x v="2"/>
    <x v="0"/>
    <x v="1"/>
    <x v="2"/>
    <s v="SWT567"/>
    <n v="4"/>
    <x v="1"/>
    <x v="4"/>
    <n v="3676"/>
    <n v="459.5"/>
    <n v="8"/>
    <x v="80"/>
    <x v="16"/>
    <x v="1"/>
    <m/>
    <n v="0"/>
    <n v="3676"/>
  </r>
  <r>
    <x v="3465"/>
    <n v="64"/>
    <x v="2"/>
    <x v="1"/>
    <x v="0"/>
    <x v="1"/>
    <s v="LTP123"/>
    <n v="5"/>
    <x v="1"/>
    <x v="3"/>
    <n v="4045.92"/>
    <n v="674.32"/>
    <n v="6"/>
    <x v="80"/>
    <x v="16"/>
    <x v="3"/>
    <m/>
    <n v="0"/>
    <n v="4045.92"/>
  </r>
  <r>
    <x v="3466"/>
    <n v="67"/>
    <x v="2"/>
    <x v="1"/>
    <x v="0"/>
    <x v="0"/>
    <s v="SKU1004"/>
    <n v="2"/>
    <x v="1"/>
    <x v="3"/>
    <n v="3955.95"/>
    <n v="791.19"/>
    <n v="5"/>
    <x v="80"/>
    <x v="16"/>
    <x v="0"/>
    <s v="Extended Warranty"/>
    <n v="12.96"/>
    <n v="3968.91"/>
  </r>
  <r>
    <x v="2464"/>
    <n v="67"/>
    <x v="2"/>
    <x v="1"/>
    <x v="0"/>
    <x v="2"/>
    <s v="SWT567"/>
    <n v="4"/>
    <x v="1"/>
    <x v="4"/>
    <n v="3676"/>
    <n v="459.5"/>
    <n v="8"/>
    <x v="80"/>
    <x v="16"/>
    <x v="3"/>
    <m/>
    <n v="0"/>
    <n v="3676"/>
  </r>
  <r>
    <x v="3467"/>
    <n v="67"/>
    <x v="2"/>
    <x v="0"/>
    <x v="0"/>
    <x v="3"/>
    <s v="TBL345"/>
    <n v="1"/>
    <x v="0"/>
    <x v="4"/>
    <n v="5504.87"/>
    <n v="786.41"/>
    <n v="7"/>
    <x v="80"/>
    <x v="16"/>
    <x v="1"/>
    <s v="Impulse Item, Extended Warranty, Impulse Item"/>
    <n v="212.63"/>
    <n v="5717.5"/>
  </r>
  <r>
    <x v="3468"/>
    <n v="69"/>
    <x v="2"/>
    <x v="0"/>
    <x v="0"/>
    <x v="3"/>
    <s v="SKU1002"/>
    <n v="3"/>
    <x v="0"/>
    <x v="3"/>
    <n v="988.12"/>
    <n v="247.03"/>
    <n v="4"/>
    <x v="80"/>
    <x v="16"/>
    <x v="2"/>
    <m/>
    <n v="0"/>
    <n v="988.12"/>
  </r>
  <r>
    <x v="3469"/>
    <n v="69"/>
    <x v="2"/>
    <x v="0"/>
    <x v="0"/>
    <x v="1"/>
    <s v="SKU1005"/>
    <n v="3"/>
    <x v="1"/>
    <x v="1"/>
    <n v="2319.8000000000002"/>
    <n v="463.96"/>
    <n v="5"/>
    <x v="80"/>
    <x v="16"/>
    <x v="0"/>
    <s v="Accessory,Impulse Item,Extended Warranty"/>
    <n v="97.18"/>
    <n v="2416.98"/>
  </r>
  <r>
    <x v="3470"/>
    <n v="71"/>
    <x v="2"/>
    <x v="1"/>
    <x v="0"/>
    <x v="3"/>
    <s v="TBL345"/>
    <n v="4"/>
    <x v="1"/>
    <x v="1"/>
    <n v="4718.46"/>
    <n v="786.41"/>
    <n v="6"/>
    <x v="80"/>
    <x v="16"/>
    <x v="4"/>
    <s v="Accessory, Impulse Item"/>
    <n v="130.77000000000001"/>
    <n v="4849.2300000000005"/>
  </r>
  <r>
    <x v="3471"/>
    <n v="71"/>
    <x v="2"/>
    <x v="0"/>
    <x v="0"/>
    <x v="4"/>
    <s v="HDP456"/>
    <n v="2"/>
    <x v="1"/>
    <x v="1"/>
    <n v="2167.08"/>
    <n v="361.18"/>
    <n v="6"/>
    <x v="80"/>
    <x v="16"/>
    <x v="3"/>
    <s v="Extended Warranty, Accessory, Impulse Item"/>
    <n v="160.32"/>
    <n v="2327.4"/>
  </r>
  <r>
    <x v="3472"/>
    <n v="75"/>
    <x v="2"/>
    <x v="1"/>
    <x v="0"/>
    <x v="2"/>
    <s v="SKU1003"/>
    <n v="3"/>
    <x v="1"/>
    <x v="3"/>
    <n v="4224.1499999999996"/>
    <n v="844.83"/>
    <n v="5"/>
    <x v="80"/>
    <x v="16"/>
    <x v="0"/>
    <m/>
    <n v="0"/>
    <n v="4224.1499999999996"/>
  </r>
  <r>
    <x v="3473"/>
    <n v="75"/>
    <x v="2"/>
    <x v="1"/>
    <x v="1"/>
    <x v="0"/>
    <s v="SMP234"/>
    <n v="2"/>
    <x v="1"/>
    <x v="3"/>
    <n v="6838.08"/>
    <n v="1139.68"/>
    <n v="6"/>
    <x v="80"/>
    <x v="16"/>
    <x v="1"/>
    <s v="Extended Warranty, Accessory, Impulse Item"/>
    <n v="152.22999999999999"/>
    <n v="6990.3099999999995"/>
  </r>
  <r>
    <x v="3474"/>
    <n v="75"/>
    <x v="2"/>
    <x v="0"/>
    <x v="0"/>
    <x v="3"/>
    <s v="TBL345"/>
    <n v="3"/>
    <x v="1"/>
    <x v="4"/>
    <n v="7864.1"/>
    <n v="786.41"/>
    <n v="10"/>
    <x v="80"/>
    <x v="16"/>
    <x v="1"/>
    <s v="Extended Warranty, Accessory, Accessory"/>
    <n v="142"/>
    <n v="8006.1"/>
  </r>
  <r>
    <x v="3475"/>
    <n v="77"/>
    <x v="2"/>
    <x v="1"/>
    <x v="1"/>
    <x v="0"/>
    <s v="SKU1004"/>
    <n v="2"/>
    <x v="1"/>
    <x v="3"/>
    <n v="3955.95"/>
    <n v="791.19"/>
    <n v="5"/>
    <x v="80"/>
    <x v="16"/>
    <x v="0"/>
    <s v="Extended Warranty"/>
    <n v="25.66"/>
    <n v="3981.6099999999997"/>
  </r>
  <r>
    <x v="3476"/>
    <n v="80"/>
    <x v="2"/>
    <x v="0"/>
    <x v="0"/>
    <x v="1"/>
    <s v="LTP123"/>
    <n v="2"/>
    <x v="1"/>
    <x v="4"/>
    <n v="1348.64"/>
    <n v="674.32"/>
    <n v="2"/>
    <x v="80"/>
    <x v="16"/>
    <x v="1"/>
    <s v="Extended Warranty, Impulse Item, Accessory"/>
    <n v="152.16999999999999"/>
    <n v="1500.8100000000002"/>
  </r>
  <r>
    <x v="3477"/>
    <n v="19"/>
    <x v="0"/>
    <x v="0"/>
    <x v="0"/>
    <x v="1"/>
    <s v="SKU1005"/>
    <n v="3"/>
    <x v="1"/>
    <x v="0"/>
    <n v="927.92"/>
    <n v="463.96"/>
    <n v="2"/>
    <x v="81"/>
    <x v="17"/>
    <x v="2"/>
    <s v="Impulse Item,Extended Warranty,Impulse Item"/>
    <n v="78.489999999999995"/>
    <n v="1006.41"/>
  </r>
  <r>
    <x v="3478"/>
    <n v="19"/>
    <x v="0"/>
    <x v="1"/>
    <x v="0"/>
    <x v="1"/>
    <s v="LTP123"/>
    <n v="1"/>
    <x v="1"/>
    <x v="4"/>
    <n v="1348.64"/>
    <n v="674.32"/>
    <n v="2"/>
    <x v="81"/>
    <x v="17"/>
    <x v="4"/>
    <s v="Impulse Item"/>
    <n v="21.53"/>
    <n v="1370.17"/>
  </r>
  <r>
    <x v="3479"/>
    <n v="20"/>
    <x v="0"/>
    <x v="0"/>
    <x v="0"/>
    <x v="4"/>
    <s v="HDP456"/>
    <n v="4"/>
    <x v="0"/>
    <x v="1"/>
    <n v="1805.9"/>
    <n v="361.18"/>
    <n v="5"/>
    <x v="81"/>
    <x v="17"/>
    <x v="1"/>
    <s v="Accessory, Extended Warranty, Accessory"/>
    <n v="213.23"/>
    <n v="2019.13"/>
  </r>
  <r>
    <x v="3480"/>
    <n v="24"/>
    <x v="0"/>
    <x v="1"/>
    <x v="0"/>
    <x v="0"/>
    <s v="SKU1001"/>
    <n v="5"/>
    <x v="0"/>
    <x v="1"/>
    <n v="83"/>
    <n v="20.75"/>
    <n v="4"/>
    <x v="81"/>
    <x v="17"/>
    <x v="1"/>
    <s v="Impulse Item,Impulse Item,Extended Warranty"/>
    <n v="49.48"/>
    <n v="132.47999999999999"/>
  </r>
  <r>
    <x v="3481"/>
    <n v="27"/>
    <x v="0"/>
    <x v="0"/>
    <x v="0"/>
    <x v="4"/>
    <s v="HDP456"/>
    <n v="1"/>
    <x v="0"/>
    <x v="4"/>
    <n v="2528.2600000000002"/>
    <n v="361.18"/>
    <n v="7"/>
    <x v="81"/>
    <x v="17"/>
    <x v="4"/>
    <s v="Extended Warranty, Accessory"/>
    <n v="101.34"/>
    <n v="2629.6000000000004"/>
  </r>
  <r>
    <x v="3482"/>
    <n v="28"/>
    <x v="0"/>
    <x v="1"/>
    <x v="1"/>
    <x v="0"/>
    <s v="SKU1004"/>
    <n v="2"/>
    <x v="1"/>
    <x v="2"/>
    <n v="7911.9"/>
    <n v="791.19"/>
    <n v="10"/>
    <x v="81"/>
    <x v="17"/>
    <x v="2"/>
    <m/>
    <n v="0"/>
    <n v="7911.9"/>
  </r>
  <r>
    <x v="3483"/>
    <n v="28"/>
    <x v="0"/>
    <x v="1"/>
    <x v="0"/>
    <x v="1"/>
    <s v="LTP123"/>
    <n v="3"/>
    <x v="0"/>
    <x v="1"/>
    <n v="6068.88"/>
    <n v="674.32"/>
    <n v="9"/>
    <x v="81"/>
    <x v="17"/>
    <x v="3"/>
    <s v="Impulse Item, Impulse Item, Extended Warranty"/>
    <n v="167.34"/>
    <n v="6236.22"/>
  </r>
  <r>
    <x v="567"/>
    <n v="29"/>
    <x v="0"/>
    <x v="1"/>
    <x v="0"/>
    <x v="2"/>
    <s v="SKU1003"/>
    <n v="3"/>
    <x v="0"/>
    <x v="2"/>
    <n v="5068.9799999999996"/>
    <n v="844.83"/>
    <n v="6"/>
    <x v="81"/>
    <x v="17"/>
    <x v="0"/>
    <m/>
    <n v="0"/>
    <n v="5068.9799999999996"/>
  </r>
  <r>
    <x v="3484"/>
    <n v="30"/>
    <x v="0"/>
    <x v="0"/>
    <x v="0"/>
    <x v="0"/>
    <s v="SKU1004"/>
    <n v="2"/>
    <x v="0"/>
    <x v="3"/>
    <n v="7911.9"/>
    <n v="791.19"/>
    <n v="10"/>
    <x v="81"/>
    <x v="17"/>
    <x v="1"/>
    <s v="Impulse Item"/>
    <n v="30.55"/>
    <n v="7942.45"/>
  </r>
  <r>
    <x v="3485"/>
    <n v="30"/>
    <x v="0"/>
    <x v="1"/>
    <x v="0"/>
    <x v="3"/>
    <s v="TBL345"/>
    <n v="1"/>
    <x v="1"/>
    <x v="3"/>
    <n v="786.41"/>
    <n v="786.41"/>
    <n v="1"/>
    <x v="81"/>
    <x v="17"/>
    <x v="4"/>
    <s v="Extended Warranty, Extended Warranty"/>
    <n v="147.85"/>
    <n v="934.26"/>
  </r>
  <r>
    <x v="3486"/>
    <n v="30"/>
    <x v="0"/>
    <x v="0"/>
    <x v="0"/>
    <x v="4"/>
    <s v="HDP456"/>
    <n v="4"/>
    <x v="1"/>
    <x v="1"/>
    <n v="1444.72"/>
    <n v="361.18"/>
    <n v="4"/>
    <x v="81"/>
    <x v="17"/>
    <x v="4"/>
    <s v="Accessory"/>
    <n v="84.85"/>
    <n v="1529.57"/>
  </r>
  <r>
    <x v="3487"/>
    <n v="31"/>
    <x v="0"/>
    <x v="0"/>
    <x v="1"/>
    <x v="0"/>
    <s v="SMP234"/>
    <n v="4"/>
    <x v="0"/>
    <x v="1"/>
    <n v="9117.44"/>
    <n v="1139.68"/>
    <n v="8"/>
    <x v="81"/>
    <x v="17"/>
    <x v="4"/>
    <s v="Impulse Item"/>
    <n v="13.44"/>
    <n v="9130.880000000001"/>
  </r>
  <r>
    <x v="3488"/>
    <n v="33"/>
    <x v="0"/>
    <x v="1"/>
    <x v="1"/>
    <x v="1"/>
    <s v="SKU1005"/>
    <n v="3"/>
    <x v="1"/>
    <x v="2"/>
    <n v="2319.8000000000002"/>
    <n v="463.96"/>
    <n v="5"/>
    <x v="81"/>
    <x v="17"/>
    <x v="1"/>
    <s v="Accessory,Accessory,Accessory"/>
    <n v="71.88"/>
    <n v="2391.6800000000003"/>
  </r>
  <r>
    <x v="3489"/>
    <n v="33"/>
    <x v="0"/>
    <x v="0"/>
    <x v="0"/>
    <x v="3"/>
    <s v="TBL345"/>
    <n v="4"/>
    <x v="1"/>
    <x v="4"/>
    <n v="3932.05"/>
    <n v="786.41"/>
    <n v="5"/>
    <x v="81"/>
    <x v="17"/>
    <x v="1"/>
    <s v="Impulse Item, Accessory"/>
    <n v="78.489999999999995"/>
    <n v="4010.54"/>
  </r>
  <r>
    <x v="3490"/>
    <n v="34"/>
    <x v="0"/>
    <x v="0"/>
    <x v="0"/>
    <x v="2"/>
    <s v="SKU1003"/>
    <n v="3"/>
    <x v="0"/>
    <x v="2"/>
    <n v="7603.47"/>
    <n v="844.83"/>
    <n v="9"/>
    <x v="81"/>
    <x v="17"/>
    <x v="1"/>
    <s v="Extended Warranty,Accessory"/>
    <n v="68.47"/>
    <n v="7671.9400000000005"/>
  </r>
  <r>
    <x v="3491"/>
    <n v="34"/>
    <x v="0"/>
    <x v="0"/>
    <x v="0"/>
    <x v="1"/>
    <s v="SKU1005"/>
    <n v="3"/>
    <x v="1"/>
    <x v="0"/>
    <n v="1855.84"/>
    <n v="463.96"/>
    <n v="4"/>
    <x v="81"/>
    <x v="17"/>
    <x v="0"/>
    <s v="Impulse Item"/>
    <n v="25.09"/>
    <n v="1880.9299999999998"/>
  </r>
  <r>
    <x v="3492"/>
    <n v="34"/>
    <x v="0"/>
    <x v="0"/>
    <x v="0"/>
    <x v="2"/>
    <s v="SWT567"/>
    <n v="2"/>
    <x v="1"/>
    <x v="1"/>
    <n v="2757"/>
    <n v="459.5"/>
    <n v="6"/>
    <x v="81"/>
    <x v="17"/>
    <x v="4"/>
    <s v="Impulse Item, Impulse Item"/>
    <n v="141.25"/>
    <n v="2898.25"/>
  </r>
  <r>
    <x v="3493"/>
    <n v="36"/>
    <x v="1"/>
    <x v="1"/>
    <x v="0"/>
    <x v="3"/>
    <s v="SKU1002"/>
    <n v="3"/>
    <x v="0"/>
    <x v="3"/>
    <n v="1235.1500000000001"/>
    <n v="247.03"/>
    <n v="5"/>
    <x v="81"/>
    <x v="17"/>
    <x v="0"/>
    <s v="Impulse Item,Impulse Item"/>
    <n v="43.58"/>
    <n v="1278.73"/>
  </r>
  <r>
    <x v="3494"/>
    <n v="36"/>
    <x v="1"/>
    <x v="0"/>
    <x v="0"/>
    <x v="0"/>
    <s v="SMP234"/>
    <n v="1"/>
    <x v="1"/>
    <x v="3"/>
    <n v="9117.44"/>
    <n v="1139.68"/>
    <n v="8"/>
    <x v="81"/>
    <x v="17"/>
    <x v="3"/>
    <s v="Impulse Item, Accessory"/>
    <n v="184.01"/>
    <n v="9301.4500000000007"/>
  </r>
  <r>
    <x v="2382"/>
    <n v="40"/>
    <x v="1"/>
    <x v="0"/>
    <x v="0"/>
    <x v="0"/>
    <s v="SKU1001"/>
    <n v="5"/>
    <x v="1"/>
    <x v="2"/>
    <n v="41.5"/>
    <n v="20.75"/>
    <n v="2"/>
    <x v="81"/>
    <x v="17"/>
    <x v="2"/>
    <m/>
    <n v="0"/>
    <n v="41.5"/>
  </r>
  <r>
    <x v="3495"/>
    <n v="40"/>
    <x v="1"/>
    <x v="0"/>
    <x v="1"/>
    <x v="2"/>
    <s v="SWT567"/>
    <n v="2"/>
    <x v="0"/>
    <x v="3"/>
    <n v="2757"/>
    <n v="459.5"/>
    <n v="6"/>
    <x v="81"/>
    <x v="17"/>
    <x v="3"/>
    <s v="Accessory, Accessory"/>
    <n v="76.94"/>
    <n v="2833.94"/>
  </r>
  <r>
    <x v="2324"/>
    <n v="41"/>
    <x v="1"/>
    <x v="1"/>
    <x v="0"/>
    <x v="0"/>
    <s v="SMP234"/>
    <n v="5"/>
    <x v="1"/>
    <x v="4"/>
    <n v="4558.72"/>
    <n v="1139.68"/>
    <n v="4"/>
    <x v="81"/>
    <x v="17"/>
    <x v="3"/>
    <s v="Impulse Item, Extended Warranty, Impulse Item"/>
    <n v="148.78"/>
    <n v="4707.5"/>
  </r>
  <r>
    <x v="3496"/>
    <n v="47"/>
    <x v="1"/>
    <x v="1"/>
    <x v="0"/>
    <x v="3"/>
    <s v="TBL345"/>
    <n v="5"/>
    <x v="0"/>
    <x v="3"/>
    <n v="1572.82"/>
    <n v="786.41"/>
    <n v="2"/>
    <x v="81"/>
    <x v="17"/>
    <x v="1"/>
    <m/>
    <n v="0"/>
    <n v="1572.82"/>
  </r>
  <r>
    <x v="46"/>
    <n v="48"/>
    <x v="1"/>
    <x v="1"/>
    <x v="0"/>
    <x v="0"/>
    <s v="SKU1004"/>
    <n v="2"/>
    <x v="1"/>
    <x v="0"/>
    <n v="7120.71"/>
    <n v="791.19"/>
    <n v="9"/>
    <x v="81"/>
    <x v="17"/>
    <x v="1"/>
    <s v="Accessory,Extended Warranty,Accessory"/>
    <n v="69.05"/>
    <n v="7189.76"/>
  </r>
  <r>
    <x v="3497"/>
    <n v="48"/>
    <x v="1"/>
    <x v="1"/>
    <x v="0"/>
    <x v="0"/>
    <s v="SKU1001"/>
    <n v="5"/>
    <x v="1"/>
    <x v="1"/>
    <n v="41.5"/>
    <n v="20.75"/>
    <n v="2"/>
    <x v="81"/>
    <x v="17"/>
    <x v="0"/>
    <s v="Impulse Item,Accessory"/>
    <n v="64.42"/>
    <n v="105.92"/>
  </r>
  <r>
    <x v="3027"/>
    <n v="51"/>
    <x v="1"/>
    <x v="1"/>
    <x v="0"/>
    <x v="2"/>
    <s v="SKU1003"/>
    <n v="3"/>
    <x v="1"/>
    <x v="0"/>
    <n v="3379.32"/>
    <n v="844.83"/>
    <n v="4"/>
    <x v="81"/>
    <x v="17"/>
    <x v="2"/>
    <s v="Impulse Item,Impulse Item"/>
    <n v="38.35"/>
    <n v="3417.67"/>
  </r>
  <r>
    <x v="702"/>
    <n v="53"/>
    <x v="1"/>
    <x v="0"/>
    <x v="0"/>
    <x v="3"/>
    <s v="SKU1002"/>
    <n v="3"/>
    <x v="1"/>
    <x v="3"/>
    <n v="1482.18"/>
    <n v="247.03"/>
    <n v="6"/>
    <x v="81"/>
    <x v="17"/>
    <x v="2"/>
    <m/>
    <n v="0"/>
    <n v="1482.18"/>
  </r>
  <r>
    <x v="3498"/>
    <n v="53"/>
    <x v="1"/>
    <x v="0"/>
    <x v="0"/>
    <x v="1"/>
    <s v="LTP123"/>
    <n v="2"/>
    <x v="1"/>
    <x v="4"/>
    <n v="674.32"/>
    <n v="674.32"/>
    <n v="1"/>
    <x v="81"/>
    <x v="17"/>
    <x v="1"/>
    <s v="Extended Warranty, Accessory, Extended Warranty"/>
    <n v="182.85"/>
    <n v="857.17000000000007"/>
  </r>
  <r>
    <x v="3499"/>
    <n v="54"/>
    <x v="1"/>
    <x v="1"/>
    <x v="1"/>
    <x v="1"/>
    <s v="SKU1005"/>
    <n v="3"/>
    <x v="1"/>
    <x v="2"/>
    <n v="463.96"/>
    <n v="463.96"/>
    <n v="1"/>
    <x v="81"/>
    <x v="17"/>
    <x v="1"/>
    <s v="Accessory"/>
    <n v="35.880000000000003"/>
    <n v="499.84"/>
  </r>
  <r>
    <x v="3500"/>
    <n v="55"/>
    <x v="1"/>
    <x v="0"/>
    <x v="0"/>
    <x v="1"/>
    <s v="SKU1005"/>
    <n v="3"/>
    <x v="0"/>
    <x v="0"/>
    <n v="3247.72"/>
    <n v="463.96"/>
    <n v="7"/>
    <x v="81"/>
    <x v="17"/>
    <x v="2"/>
    <s v="Accessory"/>
    <n v="30.56"/>
    <n v="3278.2799999999997"/>
  </r>
  <r>
    <x v="3501"/>
    <n v="56"/>
    <x v="2"/>
    <x v="0"/>
    <x v="0"/>
    <x v="0"/>
    <s v="SKU1001"/>
    <n v="5"/>
    <x v="1"/>
    <x v="0"/>
    <n v="62.25"/>
    <n v="20.75"/>
    <n v="3"/>
    <x v="81"/>
    <x v="17"/>
    <x v="0"/>
    <s v="Accessory,Extended Warranty,Impulse Item"/>
    <n v="112.92"/>
    <n v="175.17000000000002"/>
  </r>
  <r>
    <x v="3502"/>
    <n v="56"/>
    <x v="2"/>
    <x v="1"/>
    <x v="0"/>
    <x v="1"/>
    <s v="LTP123"/>
    <n v="1"/>
    <x v="1"/>
    <x v="3"/>
    <n v="2022.96"/>
    <n v="674.32"/>
    <n v="3"/>
    <x v="81"/>
    <x v="17"/>
    <x v="4"/>
    <s v="Accessory, Accessory"/>
    <n v="109.45"/>
    <n v="2132.41"/>
  </r>
  <r>
    <x v="3503"/>
    <n v="57"/>
    <x v="2"/>
    <x v="0"/>
    <x v="0"/>
    <x v="0"/>
    <s v="SKU1004"/>
    <n v="2"/>
    <x v="1"/>
    <x v="1"/>
    <n v="7911.9"/>
    <n v="791.19"/>
    <n v="10"/>
    <x v="81"/>
    <x v="17"/>
    <x v="0"/>
    <s v="Impulse Item,Impulse Item,Accessory"/>
    <n v="81.3"/>
    <n v="7993.2"/>
  </r>
  <r>
    <x v="3504"/>
    <n v="57"/>
    <x v="2"/>
    <x v="1"/>
    <x v="0"/>
    <x v="4"/>
    <s v="HDP456"/>
    <n v="2"/>
    <x v="1"/>
    <x v="1"/>
    <n v="2889.44"/>
    <n v="361.18"/>
    <n v="8"/>
    <x v="81"/>
    <x v="17"/>
    <x v="4"/>
    <s v="Extended Warranty, Extended Warranty, Impulse Item"/>
    <n v="226.63"/>
    <n v="3116.07"/>
  </r>
  <r>
    <x v="1844"/>
    <n v="58"/>
    <x v="2"/>
    <x v="1"/>
    <x v="0"/>
    <x v="0"/>
    <s v="SMP234"/>
    <n v="5"/>
    <x v="1"/>
    <x v="4"/>
    <n v="6838.08"/>
    <n v="1139.68"/>
    <n v="6"/>
    <x v="81"/>
    <x v="17"/>
    <x v="4"/>
    <s v="Extended Warranty"/>
    <n v="32.61"/>
    <n v="6870.69"/>
  </r>
  <r>
    <x v="3505"/>
    <n v="60"/>
    <x v="2"/>
    <x v="1"/>
    <x v="0"/>
    <x v="4"/>
    <s v="HDP456"/>
    <n v="1"/>
    <x v="1"/>
    <x v="4"/>
    <n v="1805.9"/>
    <n v="361.18"/>
    <n v="5"/>
    <x v="81"/>
    <x v="17"/>
    <x v="3"/>
    <s v="Impulse Item, Extended Warranty, Impulse Item"/>
    <n v="215.51"/>
    <n v="2021.41"/>
  </r>
  <r>
    <x v="3506"/>
    <n v="64"/>
    <x v="2"/>
    <x v="1"/>
    <x v="0"/>
    <x v="0"/>
    <s v="SKU1001"/>
    <n v="5"/>
    <x v="0"/>
    <x v="1"/>
    <n v="145.25"/>
    <n v="20.75"/>
    <n v="7"/>
    <x v="81"/>
    <x v="17"/>
    <x v="2"/>
    <s v="Accessory,Impulse Item,Extended Warranty"/>
    <n v="92.91"/>
    <n v="238.16"/>
  </r>
  <r>
    <x v="3507"/>
    <n v="64"/>
    <x v="2"/>
    <x v="0"/>
    <x v="0"/>
    <x v="3"/>
    <s v="TBL345"/>
    <n v="5"/>
    <x v="1"/>
    <x v="1"/>
    <n v="5504.87"/>
    <n v="786.41"/>
    <n v="7"/>
    <x v="81"/>
    <x v="17"/>
    <x v="3"/>
    <s v="Impulse Item"/>
    <n v="10.47"/>
    <n v="5515.34"/>
  </r>
  <r>
    <x v="3508"/>
    <n v="67"/>
    <x v="2"/>
    <x v="0"/>
    <x v="0"/>
    <x v="0"/>
    <s v="SMP234"/>
    <n v="4"/>
    <x v="1"/>
    <x v="4"/>
    <n v="11396.8"/>
    <n v="1139.68"/>
    <n v="10"/>
    <x v="81"/>
    <x v="17"/>
    <x v="1"/>
    <s v="Impulse Item, Extended Warranty, Extended Warranty"/>
    <n v="74.56"/>
    <n v="11471.359999999999"/>
  </r>
  <r>
    <x v="3508"/>
    <n v="67"/>
    <x v="2"/>
    <x v="0"/>
    <x v="0"/>
    <x v="3"/>
    <s v="TBL345"/>
    <n v="3"/>
    <x v="1"/>
    <x v="4"/>
    <n v="3932.05"/>
    <n v="786.41"/>
    <n v="5"/>
    <x v="81"/>
    <x v="17"/>
    <x v="4"/>
    <m/>
    <n v="0"/>
    <n v="3932.05"/>
  </r>
  <r>
    <x v="3509"/>
    <n v="68"/>
    <x v="2"/>
    <x v="0"/>
    <x v="0"/>
    <x v="3"/>
    <s v="TBL345"/>
    <n v="2"/>
    <x v="1"/>
    <x v="3"/>
    <n v="6291.28"/>
    <n v="786.41"/>
    <n v="8"/>
    <x v="81"/>
    <x v="17"/>
    <x v="1"/>
    <m/>
    <n v="0"/>
    <n v="6291.28"/>
  </r>
  <r>
    <x v="3510"/>
    <n v="69"/>
    <x v="2"/>
    <x v="0"/>
    <x v="1"/>
    <x v="0"/>
    <s v="SKU1004"/>
    <n v="2"/>
    <x v="0"/>
    <x v="3"/>
    <n v="1582.38"/>
    <n v="791.19"/>
    <n v="2"/>
    <x v="81"/>
    <x v="17"/>
    <x v="2"/>
    <m/>
    <n v="0"/>
    <n v="1582.38"/>
  </r>
  <r>
    <x v="3511"/>
    <n v="71"/>
    <x v="2"/>
    <x v="1"/>
    <x v="0"/>
    <x v="1"/>
    <s v="SKU1005"/>
    <n v="3"/>
    <x v="1"/>
    <x v="1"/>
    <n v="927.92"/>
    <n v="463.96"/>
    <n v="2"/>
    <x v="81"/>
    <x v="17"/>
    <x v="2"/>
    <s v="Impulse Item,Impulse Item"/>
    <n v="51.11"/>
    <n v="979.03"/>
  </r>
  <r>
    <x v="3512"/>
    <n v="73"/>
    <x v="2"/>
    <x v="0"/>
    <x v="0"/>
    <x v="1"/>
    <s v="SKU1005"/>
    <n v="3"/>
    <x v="1"/>
    <x v="3"/>
    <n v="4175.6400000000003"/>
    <n v="463.96"/>
    <n v="9"/>
    <x v="81"/>
    <x v="17"/>
    <x v="2"/>
    <s v="Impulse Item"/>
    <n v="6.5"/>
    <n v="4182.1400000000003"/>
  </r>
  <r>
    <x v="3513"/>
    <n v="73"/>
    <x v="2"/>
    <x v="1"/>
    <x v="0"/>
    <x v="0"/>
    <s v="SMP234"/>
    <n v="4"/>
    <x v="1"/>
    <x v="4"/>
    <n v="10257.120000000001"/>
    <n v="1139.68"/>
    <n v="9"/>
    <x v="81"/>
    <x v="17"/>
    <x v="3"/>
    <m/>
    <n v="0"/>
    <n v="10257.120000000001"/>
  </r>
  <r>
    <x v="3514"/>
    <n v="73"/>
    <x v="2"/>
    <x v="1"/>
    <x v="0"/>
    <x v="4"/>
    <s v="HDP456"/>
    <n v="4"/>
    <x v="1"/>
    <x v="1"/>
    <n v="1805.9"/>
    <n v="361.18"/>
    <n v="5"/>
    <x v="81"/>
    <x v="17"/>
    <x v="3"/>
    <s v="Extended Warranty"/>
    <n v="90.02"/>
    <n v="1895.92"/>
  </r>
  <r>
    <x v="3515"/>
    <n v="73"/>
    <x v="2"/>
    <x v="0"/>
    <x v="1"/>
    <x v="2"/>
    <s v="SWT567"/>
    <n v="5"/>
    <x v="1"/>
    <x v="1"/>
    <n v="919"/>
    <n v="459.5"/>
    <n v="2"/>
    <x v="81"/>
    <x v="17"/>
    <x v="4"/>
    <s v="Extended Warranty, Accessory, Accessory"/>
    <n v="161.33000000000001"/>
    <n v="1080.33"/>
  </r>
  <r>
    <x v="3516"/>
    <n v="74"/>
    <x v="2"/>
    <x v="1"/>
    <x v="0"/>
    <x v="1"/>
    <s v="LTP123"/>
    <n v="5"/>
    <x v="0"/>
    <x v="4"/>
    <n v="1348.64"/>
    <n v="674.32"/>
    <n v="2"/>
    <x v="81"/>
    <x v="17"/>
    <x v="4"/>
    <s v="Extended Warranty"/>
    <n v="59.24"/>
    <n v="1407.88"/>
  </r>
  <r>
    <x v="3517"/>
    <n v="76"/>
    <x v="2"/>
    <x v="0"/>
    <x v="0"/>
    <x v="4"/>
    <s v="HDP456"/>
    <n v="2"/>
    <x v="0"/>
    <x v="4"/>
    <n v="3611.8"/>
    <n v="361.18"/>
    <n v="10"/>
    <x v="81"/>
    <x v="17"/>
    <x v="1"/>
    <s v="Accessory"/>
    <n v="96.89"/>
    <n v="3708.69"/>
  </r>
  <r>
    <x v="3518"/>
    <n v="77"/>
    <x v="2"/>
    <x v="1"/>
    <x v="1"/>
    <x v="4"/>
    <s v="HDP456"/>
    <n v="1"/>
    <x v="1"/>
    <x v="3"/>
    <n v="722.36"/>
    <n v="361.18"/>
    <n v="2"/>
    <x v="81"/>
    <x v="17"/>
    <x v="3"/>
    <s v="Impulse Item"/>
    <n v="62.2"/>
    <n v="784.56000000000006"/>
  </r>
  <r>
    <x v="3519"/>
    <n v="78"/>
    <x v="2"/>
    <x v="0"/>
    <x v="0"/>
    <x v="1"/>
    <s v="SKU1005"/>
    <n v="3"/>
    <x v="1"/>
    <x v="3"/>
    <n v="3711.68"/>
    <n v="463.96"/>
    <n v="8"/>
    <x v="81"/>
    <x v="17"/>
    <x v="2"/>
    <s v="Impulse Item,Accessory,Accessory"/>
    <n v="94.77"/>
    <n v="3806.45"/>
  </r>
  <r>
    <x v="3520"/>
    <n v="79"/>
    <x v="2"/>
    <x v="1"/>
    <x v="1"/>
    <x v="3"/>
    <s v="SKU1002"/>
    <n v="3"/>
    <x v="0"/>
    <x v="3"/>
    <n v="494.06"/>
    <n v="247.03"/>
    <n v="2"/>
    <x v="81"/>
    <x v="17"/>
    <x v="0"/>
    <s v="Extended Warranty,Extended Warranty,Extended Warranty"/>
    <n v="107.12"/>
    <n v="601.18000000000006"/>
  </r>
  <r>
    <x v="2167"/>
    <n v="79"/>
    <x v="2"/>
    <x v="0"/>
    <x v="0"/>
    <x v="0"/>
    <s v="SKU1004"/>
    <n v="2"/>
    <x v="1"/>
    <x v="3"/>
    <n v="791.19"/>
    <n v="791.19"/>
    <n v="1"/>
    <x v="81"/>
    <x v="17"/>
    <x v="1"/>
    <s v="Accessory,Impulse Item"/>
    <n v="59.3"/>
    <n v="850.49"/>
  </r>
  <r>
    <x v="473"/>
    <n v="80"/>
    <x v="2"/>
    <x v="1"/>
    <x v="0"/>
    <x v="0"/>
    <s v="SKU1001"/>
    <n v="5"/>
    <x v="1"/>
    <x v="2"/>
    <n v="62.25"/>
    <n v="20.75"/>
    <n v="3"/>
    <x v="81"/>
    <x v="17"/>
    <x v="2"/>
    <s v="Accessory"/>
    <n v="28.47"/>
    <n v="90.72"/>
  </r>
  <r>
    <x v="1940"/>
    <n v="18"/>
    <x v="0"/>
    <x v="0"/>
    <x v="0"/>
    <x v="0"/>
    <s v="SMP234"/>
    <n v="1"/>
    <x v="1"/>
    <x v="1"/>
    <n v="1139.68"/>
    <n v="1139.68"/>
    <n v="1"/>
    <x v="82"/>
    <x v="17"/>
    <x v="1"/>
    <m/>
    <n v="0"/>
    <n v="1139.68"/>
  </r>
  <r>
    <x v="3521"/>
    <n v="19"/>
    <x v="0"/>
    <x v="1"/>
    <x v="0"/>
    <x v="0"/>
    <s v="SKU1004"/>
    <n v="2"/>
    <x v="0"/>
    <x v="1"/>
    <n v="3955.95"/>
    <n v="791.19"/>
    <n v="5"/>
    <x v="82"/>
    <x v="17"/>
    <x v="2"/>
    <s v="Accessory,Extended Warranty,Extended Warranty"/>
    <n v="119.44"/>
    <n v="4075.39"/>
  </r>
  <r>
    <x v="3117"/>
    <n v="20"/>
    <x v="0"/>
    <x v="0"/>
    <x v="1"/>
    <x v="0"/>
    <s v="SMP234"/>
    <n v="4"/>
    <x v="1"/>
    <x v="3"/>
    <n v="4558.72"/>
    <n v="1139.68"/>
    <n v="4"/>
    <x v="82"/>
    <x v="17"/>
    <x v="1"/>
    <s v="Accessory, Accessory, Extended Warranty"/>
    <n v="82.02"/>
    <n v="4640.7400000000007"/>
  </r>
  <r>
    <x v="1945"/>
    <n v="20"/>
    <x v="0"/>
    <x v="1"/>
    <x v="0"/>
    <x v="1"/>
    <s v="LTP123"/>
    <n v="1"/>
    <x v="0"/>
    <x v="4"/>
    <n v="1348.64"/>
    <n v="674.32"/>
    <n v="2"/>
    <x v="82"/>
    <x v="17"/>
    <x v="1"/>
    <s v="Accessory, Extended Warranty, Impulse Item"/>
    <n v="117.92"/>
    <n v="1466.5600000000002"/>
  </r>
  <r>
    <x v="3522"/>
    <n v="20"/>
    <x v="0"/>
    <x v="1"/>
    <x v="1"/>
    <x v="1"/>
    <s v="LTP123"/>
    <n v="1"/>
    <x v="1"/>
    <x v="1"/>
    <n v="1348.64"/>
    <n v="674.32"/>
    <n v="2"/>
    <x v="82"/>
    <x v="17"/>
    <x v="1"/>
    <s v="Accessory"/>
    <n v="85.55"/>
    <n v="1434.19"/>
  </r>
  <r>
    <x v="3523"/>
    <n v="21"/>
    <x v="0"/>
    <x v="1"/>
    <x v="0"/>
    <x v="1"/>
    <s v="SKU1005"/>
    <n v="3"/>
    <x v="0"/>
    <x v="3"/>
    <n v="2783.76"/>
    <n v="463.96"/>
    <n v="6"/>
    <x v="82"/>
    <x v="17"/>
    <x v="0"/>
    <s v="Extended Warranty,Extended Warranty"/>
    <n v="29.94"/>
    <n v="2813.7000000000003"/>
  </r>
  <r>
    <x v="3524"/>
    <n v="25"/>
    <x v="0"/>
    <x v="0"/>
    <x v="0"/>
    <x v="3"/>
    <s v="TBL345"/>
    <n v="3"/>
    <x v="1"/>
    <x v="1"/>
    <n v="2359.23"/>
    <n v="786.41"/>
    <n v="3"/>
    <x v="82"/>
    <x v="17"/>
    <x v="4"/>
    <m/>
    <n v="0"/>
    <n v="2359.23"/>
  </r>
  <r>
    <x v="3279"/>
    <n v="25"/>
    <x v="0"/>
    <x v="0"/>
    <x v="0"/>
    <x v="0"/>
    <s v="SMP234"/>
    <n v="1"/>
    <x v="1"/>
    <x v="1"/>
    <n v="2279.36"/>
    <n v="1139.68"/>
    <n v="2"/>
    <x v="82"/>
    <x v="17"/>
    <x v="1"/>
    <s v="Accessory"/>
    <n v="49.58"/>
    <n v="2328.94"/>
  </r>
  <r>
    <x v="3525"/>
    <n v="25"/>
    <x v="0"/>
    <x v="0"/>
    <x v="0"/>
    <x v="2"/>
    <s v="SWT567"/>
    <n v="5"/>
    <x v="1"/>
    <x v="1"/>
    <n v="919"/>
    <n v="459.5"/>
    <n v="2"/>
    <x v="82"/>
    <x v="17"/>
    <x v="4"/>
    <s v="Accessory"/>
    <n v="17.670000000000002"/>
    <n v="936.67"/>
  </r>
  <r>
    <x v="1392"/>
    <n v="26"/>
    <x v="0"/>
    <x v="1"/>
    <x v="0"/>
    <x v="0"/>
    <s v="SMP234"/>
    <n v="2"/>
    <x v="1"/>
    <x v="4"/>
    <n v="10257.120000000001"/>
    <n v="1139.68"/>
    <n v="9"/>
    <x v="82"/>
    <x v="17"/>
    <x v="3"/>
    <s v="Extended Warranty"/>
    <n v="69.14"/>
    <n v="10326.26"/>
  </r>
  <r>
    <x v="1684"/>
    <n v="27"/>
    <x v="0"/>
    <x v="0"/>
    <x v="0"/>
    <x v="0"/>
    <s v="SKU1004"/>
    <n v="2"/>
    <x v="0"/>
    <x v="3"/>
    <n v="6329.52"/>
    <n v="791.19"/>
    <n v="8"/>
    <x v="82"/>
    <x v="17"/>
    <x v="2"/>
    <s v="Extended Warranty,Impulse Item,Impulse Item"/>
    <n v="71.900000000000006"/>
    <n v="6401.42"/>
  </r>
  <r>
    <x v="3526"/>
    <n v="27"/>
    <x v="0"/>
    <x v="1"/>
    <x v="0"/>
    <x v="1"/>
    <s v="LTP123"/>
    <n v="1"/>
    <x v="0"/>
    <x v="3"/>
    <n v="6068.88"/>
    <n v="674.32"/>
    <n v="9"/>
    <x v="82"/>
    <x v="17"/>
    <x v="3"/>
    <m/>
    <n v="0"/>
    <n v="6068.88"/>
  </r>
  <r>
    <x v="3527"/>
    <n v="28"/>
    <x v="0"/>
    <x v="1"/>
    <x v="0"/>
    <x v="1"/>
    <s v="LTP123"/>
    <n v="4"/>
    <x v="1"/>
    <x v="1"/>
    <n v="2022.96"/>
    <n v="674.32"/>
    <n v="3"/>
    <x v="82"/>
    <x v="17"/>
    <x v="3"/>
    <s v="Impulse Item, Extended Warranty, Extended Warranty"/>
    <n v="165.34"/>
    <n v="2188.3000000000002"/>
  </r>
  <r>
    <x v="3528"/>
    <n v="29"/>
    <x v="0"/>
    <x v="1"/>
    <x v="1"/>
    <x v="2"/>
    <s v="SKU1003"/>
    <n v="3"/>
    <x v="0"/>
    <x v="2"/>
    <n v="3379.32"/>
    <n v="844.83"/>
    <n v="4"/>
    <x v="82"/>
    <x v="17"/>
    <x v="2"/>
    <m/>
    <n v="0"/>
    <n v="3379.32"/>
  </r>
  <r>
    <x v="3529"/>
    <n v="30"/>
    <x v="0"/>
    <x v="1"/>
    <x v="0"/>
    <x v="3"/>
    <s v="SKU1002"/>
    <n v="3"/>
    <x v="0"/>
    <x v="0"/>
    <n v="741.09"/>
    <n v="247.03"/>
    <n v="3"/>
    <x v="82"/>
    <x v="17"/>
    <x v="0"/>
    <s v="Accessory"/>
    <n v="41.71"/>
    <n v="782.80000000000007"/>
  </r>
  <r>
    <x v="3530"/>
    <n v="30"/>
    <x v="0"/>
    <x v="1"/>
    <x v="0"/>
    <x v="4"/>
    <s v="HDP456"/>
    <n v="2"/>
    <x v="0"/>
    <x v="1"/>
    <n v="1444.72"/>
    <n v="361.18"/>
    <n v="4"/>
    <x v="82"/>
    <x v="17"/>
    <x v="3"/>
    <s v="Accessory, Accessory, Accessory"/>
    <n v="117.34"/>
    <n v="1562.06"/>
  </r>
  <r>
    <x v="2022"/>
    <n v="32"/>
    <x v="0"/>
    <x v="0"/>
    <x v="0"/>
    <x v="0"/>
    <s v="SMP234"/>
    <n v="3"/>
    <x v="0"/>
    <x v="4"/>
    <n v="4558.72"/>
    <n v="1139.68"/>
    <n v="4"/>
    <x v="82"/>
    <x v="17"/>
    <x v="4"/>
    <m/>
    <n v="0"/>
    <n v="4558.72"/>
  </r>
  <r>
    <x v="3531"/>
    <n v="33"/>
    <x v="0"/>
    <x v="0"/>
    <x v="1"/>
    <x v="1"/>
    <s v="SKU1005"/>
    <n v="3"/>
    <x v="1"/>
    <x v="3"/>
    <n v="3247.72"/>
    <n v="463.96"/>
    <n v="7"/>
    <x v="82"/>
    <x v="17"/>
    <x v="1"/>
    <s v="Accessory,Extended Warranty,Impulse Item"/>
    <n v="106.32"/>
    <n v="3354.04"/>
  </r>
  <r>
    <x v="3532"/>
    <n v="33"/>
    <x v="0"/>
    <x v="0"/>
    <x v="0"/>
    <x v="4"/>
    <s v="HDP456"/>
    <n v="1"/>
    <x v="0"/>
    <x v="4"/>
    <n v="2528.2600000000002"/>
    <n v="361.18"/>
    <n v="7"/>
    <x v="82"/>
    <x v="17"/>
    <x v="3"/>
    <s v="Impulse Item, Accessory, Accessory"/>
    <n v="142.80000000000001"/>
    <n v="2671.0600000000004"/>
  </r>
  <r>
    <x v="3533"/>
    <n v="34"/>
    <x v="0"/>
    <x v="1"/>
    <x v="1"/>
    <x v="0"/>
    <s v="SKU1004"/>
    <n v="2"/>
    <x v="1"/>
    <x v="3"/>
    <n v="5538.33"/>
    <n v="791.19"/>
    <n v="7"/>
    <x v="82"/>
    <x v="17"/>
    <x v="2"/>
    <s v="Impulse Item"/>
    <n v="44.9"/>
    <n v="5583.23"/>
  </r>
  <r>
    <x v="3534"/>
    <n v="36"/>
    <x v="1"/>
    <x v="1"/>
    <x v="0"/>
    <x v="0"/>
    <s v="SKU1004"/>
    <n v="2"/>
    <x v="0"/>
    <x v="3"/>
    <n v="7911.9"/>
    <n v="791.19"/>
    <n v="10"/>
    <x v="82"/>
    <x v="17"/>
    <x v="0"/>
    <s v="Extended Warranty,Extended Warranty"/>
    <n v="23.83"/>
    <n v="7935.73"/>
  </r>
  <r>
    <x v="3535"/>
    <n v="36"/>
    <x v="1"/>
    <x v="1"/>
    <x v="0"/>
    <x v="1"/>
    <s v="SKU1005"/>
    <n v="3"/>
    <x v="1"/>
    <x v="0"/>
    <n v="1391.88"/>
    <n v="463.96"/>
    <n v="3"/>
    <x v="82"/>
    <x v="17"/>
    <x v="2"/>
    <s v="Accessory"/>
    <n v="27.42"/>
    <n v="1419.3000000000002"/>
  </r>
  <r>
    <x v="3536"/>
    <n v="36"/>
    <x v="1"/>
    <x v="1"/>
    <x v="0"/>
    <x v="4"/>
    <s v="HDP456"/>
    <n v="2"/>
    <x v="1"/>
    <x v="3"/>
    <n v="2528.2600000000002"/>
    <n v="361.18"/>
    <n v="7"/>
    <x v="82"/>
    <x v="17"/>
    <x v="3"/>
    <s v="Impulse Item, Impulse Item"/>
    <n v="104.41"/>
    <n v="2632.67"/>
  </r>
  <r>
    <x v="3537"/>
    <n v="37"/>
    <x v="1"/>
    <x v="0"/>
    <x v="0"/>
    <x v="1"/>
    <s v="SKU1005"/>
    <n v="3"/>
    <x v="0"/>
    <x v="2"/>
    <n v="3247.72"/>
    <n v="463.96"/>
    <n v="7"/>
    <x v="82"/>
    <x v="17"/>
    <x v="0"/>
    <s v="Extended Warranty,Extended Warranty"/>
    <n v="77.75"/>
    <n v="3325.47"/>
  </r>
  <r>
    <x v="3538"/>
    <n v="37"/>
    <x v="1"/>
    <x v="1"/>
    <x v="0"/>
    <x v="1"/>
    <s v="LTP123"/>
    <n v="1"/>
    <x v="0"/>
    <x v="3"/>
    <n v="2697.28"/>
    <n v="674.32"/>
    <n v="4"/>
    <x v="82"/>
    <x v="17"/>
    <x v="1"/>
    <m/>
    <n v="0"/>
    <n v="2697.28"/>
  </r>
  <r>
    <x v="3539"/>
    <n v="38"/>
    <x v="1"/>
    <x v="0"/>
    <x v="0"/>
    <x v="2"/>
    <s v="SKU1003"/>
    <n v="3"/>
    <x v="1"/>
    <x v="2"/>
    <n v="8448.2999999999993"/>
    <n v="844.83"/>
    <n v="10"/>
    <x v="82"/>
    <x v="17"/>
    <x v="1"/>
    <s v="Accessory,Extended Warranty"/>
    <n v="74.75"/>
    <n v="8523.0499999999993"/>
  </r>
  <r>
    <x v="3540"/>
    <n v="38"/>
    <x v="1"/>
    <x v="1"/>
    <x v="0"/>
    <x v="1"/>
    <s v="LTP123"/>
    <n v="2"/>
    <x v="1"/>
    <x v="1"/>
    <n v="4045.92"/>
    <n v="674.32"/>
    <n v="6"/>
    <x v="82"/>
    <x v="17"/>
    <x v="3"/>
    <m/>
    <n v="0"/>
    <n v="4045.92"/>
  </r>
  <r>
    <x v="3184"/>
    <n v="38"/>
    <x v="1"/>
    <x v="1"/>
    <x v="0"/>
    <x v="4"/>
    <s v="HDP456"/>
    <n v="5"/>
    <x v="0"/>
    <x v="1"/>
    <n v="1444.72"/>
    <n v="361.18"/>
    <n v="4"/>
    <x v="82"/>
    <x v="17"/>
    <x v="3"/>
    <m/>
    <n v="0"/>
    <n v="1444.72"/>
  </r>
  <r>
    <x v="3541"/>
    <n v="41"/>
    <x v="1"/>
    <x v="0"/>
    <x v="0"/>
    <x v="3"/>
    <s v="SKU1002"/>
    <n v="3"/>
    <x v="1"/>
    <x v="3"/>
    <n v="1729.21"/>
    <n v="247.03"/>
    <n v="7"/>
    <x v="82"/>
    <x v="17"/>
    <x v="1"/>
    <s v="Impulse Item,Extended Warranty"/>
    <n v="71.2"/>
    <n v="1800.41"/>
  </r>
  <r>
    <x v="1407"/>
    <n v="41"/>
    <x v="1"/>
    <x v="1"/>
    <x v="0"/>
    <x v="2"/>
    <s v="SWT567"/>
    <n v="2"/>
    <x v="0"/>
    <x v="1"/>
    <n v="2757"/>
    <n v="459.5"/>
    <n v="6"/>
    <x v="82"/>
    <x v="17"/>
    <x v="1"/>
    <s v="Extended Warranty, Extended Warranty, Accessory"/>
    <n v="159.54"/>
    <n v="2916.54"/>
  </r>
  <r>
    <x v="3542"/>
    <n v="43"/>
    <x v="1"/>
    <x v="1"/>
    <x v="0"/>
    <x v="3"/>
    <s v="TBL345"/>
    <n v="1"/>
    <x v="0"/>
    <x v="1"/>
    <n v="3932.05"/>
    <n v="786.41"/>
    <n v="5"/>
    <x v="82"/>
    <x v="17"/>
    <x v="4"/>
    <s v="Accessory"/>
    <n v="65.17"/>
    <n v="3997.2200000000003"/>
  </r>
  <r>
    <x v="3543"/>
    <n v="49"/>
    <x v="1"/>
    <x v="0"/>
    <x v="0"/>
    <x v="2"/>
    <s v="SKU1003"/>
    <n v="3"/>
    <x v="0"/>
    <x v="0"/>
    <n v="2534.4899999999998"/>
    <n v="844.83"/>
    <n v="3"/>
    <x v="82"/>
    <x v="17"/>
    <x v="0"/>
    <m/>
    <n v="0"/>
    <n v="2534.4899999999998"/>
  </r>
  <r>
    <x v="3544"/>
    <n v="49"/>
    <x v="1"/>
    <x v="0"/>
    <x v="0"/>
    <x v="0"/>
    <s v="SKU1004"/>
    <n v="2"/>
    <x v="1"/>
    <x v="0"/>
    <n v="4747.1400000000003"/>
    <n v="791.19"/>
    <n v="6"/>
    <x v="82"/>
    <x v="17"/>
    <x v="1"/>
    <s v="Impulse Item,Accessory"/>
    <n v="53.83"/>
    <n v="4800.97"/>
  </r>
  <r>
    <x v="3545"/>
    <n v="49"/>
    <x v="1"/>
    <x v="0"/>
    <x v="0"/>
    <x v="3"/>
    <s v="TBL345"/>
    <n v="3"/>
    <x v="1"/>
    <x v="4"/>
    <n v="2359.23"/>
    <n v="786.41"/>
    <n v="3"/>
    <x v="82"/>
    <x v="17"/>
    <x v="3"/>
    <s v="Impulse Item, Impulse Item"/>
    <n v="58.54"/>
    <n v="2417.77"/>
  </r>
  <r>
    <x v="3546"/>
    <n v="51"/>
    <x v="1"/>
    <x v="1"/>
    <x v="0"/>
    <x v="0"/>
    <s v="SKU1001"/>
    <n v="5"/>
    <x v="1"/>
    <x v="0"/>
    <n v="124.5"/>
    <n v="20.75"/>
    <n v="6"/>
    <x v="82"/>
    <x v="17"/>
    <x v="1"/>
    <m/>
    <n v="0"/>
    <n v="124.5"/>
  </r>
  <r>
    <x v="3547"/>
    <n v="51"/>
    <x v="1"/>
    <x v="0"/>
    <x v="0"/>
    <x v="0"/>
    <s v="SKU1001"/>
    <n v="5"/>
    <x v="1"/>
    <x v="3"/>
    <n v="83"/>
    <n v="20.75"/>
    <n v="4"/>
    <x v="82"/>
    <x v="17"/>
    <x v="0"/>
    <s v="Accessory,Accessory"/>
    <n v="72.540000000000006"/>
    <n v="155.54000000000002"/>
  </r>
  <r>
    <x v="3548"/>
    <n v="51"/>
    <x v="1"/>
    <x v="1"/>
    <x v="0"/>
    <x v="0"/>
    <s v="SKU1001"/>
    <n v="5"/>
    <x v="1"/>
    <x v="2"/>
    <n v="207.5"/>
    <n v="20.75"/>
    <n v="10"/>
    <x v="82"/>
    <x v="17"/>
    <x v="0"/>
    <s v="Accessory,Extended Warranty"/>
    <n v="25.47"/>
    <n v="232.97"/>
  </r>
  <r>
    <x v="3549"/>
    <n v="52"/>
    <x v="1"/>
    <x v="1"/>
    <x v="0"/>
    <x v="1"/>
    <s v="SKU1005"/>
    <n v="3"/>
    <x v="0"/>
    <x v="1"/>
    <n v="4175.6400000000003"/>
    <n v="463.96"/>
    <n v="9"/>
    <x v="82"/>
    <x v="17"/>
    <x v="0"/>
    <s v="Accessory,Accessory"/>
    <n v="76.8"/>
    <n v="4252.4400000000005"/>
  </r>
  <r>
    <x v="3550"/>
    <n v="52"/>
    <x v="1"/>
    <x v="1"/>
    <x v="1"/>
    <x v="1"/>
    <s v="SKU1005"/>
    <n v="3"/>
    <x v="1"/>
    <x v="0"/>
    <n v="3247.72"/>
    <n v="463.96"/>
    <n v="7"/>
    <x v="82"/>
    <x v="17"/>
    <x v="0"/>
    <s v="Extended Warranty,Extended Warranty"/>
    <n v="28.03"/>
    <n v="3275.75"/>
  </r>
  <r>
    <x v="3551"/>
    <n v="54"/>
    <x v="1"/>
    <x v="0"/>
    <x v="1"/>
    <x v="1"/>
    <s v="LTP123"/>
    <n v="1"/>
    <x v="1"/>
    <x v="3"/>
    <n v="2697.28"/>
    <n v="674.32"/>
    <n v="4"/>
    <x v="82"/>
    <x v="17"/>
    <x v="3"/>
    <m/>
    <n v="0"/>
    <n v="2697.28"/>
  </r>
  <r>
    <x v="3552"/>
    <n v="57"/>
    <x v="2"/>
    <x v="1"/>
    <x v="0"/>
    <x v="1"/>
    <s v="SKU1005"/>
    <n v="3"/>
    <x v="0"/>
    <x v="3"/>
    <n v="1391.88"/>
    <n v="463.96"/>
    <n v="3"/>
    <x v="82"/>
    <x v="17"/>
    <x v="2"/>
    <m/>
    <n v="0"/>
    <n v="1391.88"/>
  </r>
  <r>
    <x v="1368"/>
    <n v="57"/>
    <x v="2"/>
    <x v="0"/>
    <x v="1"/>
    <x v="1"/>
    <s v="LTP123"/>
    <n v="1"/>
    <x v="0"/>
    <x v="3"/>
    <n v="2697.28"/>
    <n v="674.32"/>
    <n v="4"/>
    <x v="82"/>
    <x v="17"/>
    <x v="4"/>
    <s v="Extended Warranty, Accessory, Accessory"/>
    <n v="164.69"/>
    <n v="2861.9700000000003"/>
  </r>
  <r>
    <x v="3553"/>
    <n v="58"/>
    <x v="2"/>
    <x v="0"/>
    <x v="0"/>
    <x v="1"/>
    <s v="SKU1005"/>
    <n v="3"/>
    <x v="0"/>
    <x v="1"/>
    <n v="2319.8000000000002"/>
    <n v="463.96"/>
    <n v="5"/>
    <x v="82"/>
    <x v="17"/>
    <x v="0"/>
    <s v="Accessory"/>
    <n v="6.51"/>
    <n v="2326.3100000000004"/>
  </r>
  <r>
    <x v="3554"/>
    <n v="58"/>
    <x v="2"/>
    <x v="1"/>
    <x v="0"/>
    <x v="2"/>
    <s v="SKU1003"/>
    <n v="3"/>
    <x v="1"/>
    <x v="1"/>
    <n v="6758.64"/>
    <n v="844.83"/>
    <n v="8"/>
    <x v="82"/>
    <x v="17"/>
    <x v="1"/>
    <s v="Accessory"/>
    <n v="6.06"/>
    <n v="6764.7000000000007"/>
  </r>
  <r>
    <x v="3555"/>
    <n v="60"/>
    <x v="2"/>
    <x v="1"/>
    <x v="0"/>
    <x v="1"/>
    <s v="SKU1005"/>
    <n v="3"/>
    <x v="1"/>
    <x v="3"/>
    <n v="463.96"/>
    <n v="463.96"/>
    <n v="1"/>
    <x v="82"/>
    <x v="17"/>
    <x v="1"/>
    <m/>
    <n v="0"/>
    <n v="463.96"/>
  </r>
  <r>
    <x v="3556"/>
    <n v="60"/>
    <x v="2"/>
    <x v="0"/>
    <x v="0"/>
    <x v="4"/>
    <s v="HDP456"/>
    <n v="1"/>
    <x v="0"/>
    <x v="4"/>
    <n v="3250.62"/>
    <n v="361.18"/>
    <n v="9"/>
    <x v="82"/>
    <x v="17"/>
    <x v="4"/>
    <s v="Extended Warranty, Accessory"/>
    <n v="112.51"/>
    <n v="3363.13"/>
  </r>
  <r>
    <x v="3557"/>
    <n v="60"/>
    <x v="2"/>
    <x v="1"/>
    <x v="0"/>
    <x v="1"/>
    <s v="LTP123"/>
    <n v="2"/>
    <x v="1"/>
    <x v="4"/>
    <n v="6743.2"/>
    <n v="674.32"/>
    <n v="10"/>
    <x v="82"/>
    <x v="17"/>
    <x v="1"/>
    <s v="Impulse Item"/>
    <n v="28.61"/>
    <n v="6771.8099999999995"/>
  </r>
  <r>
    <x v="3558"/>
    <n v="61"/>
    <x v="2"/>
    <x v="1"/>
    <x v="0"/>
    <x v="0"/>
    <s v="SKU1004"/>
    <n v="2"/>
    <x v="0"/>
    <x v="2"/>
    <n v="2373.5700000000002"/>
    <n v="791.19"/>
    <n v="3"/>
    <x v="82"/>
    <x v="17"/>
    <x v="2"/>
    <s v="Accessory,Impulse Item"/>
    <n v="58.9"/>
    <n v="2432.4700000000003"/>
  </r>
  <r>
    <x v="1777"/>
    <n v="62"/>
    <x v="2"/>
    <x v="0"/>
    <x v="0"/>
    <x v="2"/>
    <s v="SWT567"/>
    <n v="4"/>
    <x v="1"/>
    <x v="1"/>
    <n v="459.5"/>
    <n v="459.5"/>
    <n v="1"/>
    <x v="82"/>
    <x v="17"/>
    <x v="1"/>
    <s v="Impulse Item, Impulse Item"/>
    <n v="112.31"/>
    <n v="571.80999999999995"/>
  </r>
  <r>
    <x v="3559"/>
    <n v="64"/>
    <x v="2"/>
    <x v="0"/>
    <x v="0"/>
    <x v="2"/>
    <s v="SWT567"/>
    <n v="4"/>
    <x v="1"/>
    <x v="3"/>
    <n v="4135.5"/>
    <n v="459.5"/>
    <n v="9"/>
    <x v="82"/>
    <x v="17"/>
    <x v="4"/>
    <s v="Accessory, Impulse Item"/>
    <n v="37.520000000000003"/>
    <n v="4173.0200000000004"/>
  </r>
  <r>
    <x v="3560"/>
    <n v="65"/>
    <x v="2"/>
    <x v="0"/>
    <x v="0"/>
    <x v="1"/>
    <s v="LTP123"/>
    <n v="5"/>
    <x v="1"/>
    <x v="3"/>
    <n v="4045.92"/>
    <n v="674.32"/>
    <n v="6"/>
    <x v="82"/>
    <x v="17"/>
    <x v="3"/>
    <m/>
    <n v="0"/>
    <n v="4045.92"/>
  </r>
  <r>
    <x v="3561"/>
    <n v="66"/>
    <x v="2"/>
    <x v="0"/>
    <x v="0"/>
    <x v="3"/>
    <s v="TBL345"/>
    <n v="4"/>
    <x v="0"/>
    <x v="3"/>
    <n v="2359.23"/>
    <n v="786.41"/>
    <n v="3"/>
    <x v="82"/>
    <x v="17"/>
    <x v="3"/>
    <m/>
    <n v="0"/>
    <n v="2359.23"/>
  </r>
  <r>
    <x v="3562"/>
    <n v="69"/>
    <x v="2"/>
    <x v="1"/>
    <x v="0"/>
    <x v="2"/>
    <s v="SWT567"/>
    <n v="2"/>
    <x v="1"/>
    <x v="4"/>
    <n v="2297.5"/>
    <n v="459.5"/>
    <n v="5"/>
    <x v="82"/>
    <x v="17"/>
    <x v="3"/>
    <s v="Impulse Item"/>
    <n v="77.33"/>
    <n v="2374.83"/>
  </r>
  <r>
    <x v="3563"/>
    <n v="70"/>
    <x v="2"/>
    <x v="0"/>
    <x v="1"/>
    <x v="2"/>
    <s v="SWT567"/>
    <n v="1"/>
    <x v="1"/>
    <x v="4"/>
    <n v="459.5"/>
    <n v="459.5"/>
    <n v="1"/>
    <x v="82"/>
    <x v="17"/>
    <x v="3"/>
    <s v="Accessory"/>
    <n v="21.31"/>
    <n v="480.81"/>
  </r>
  <r>
    <x v="3564"/>
    <n v="71"/>
    <x v="2"/>
    <x v="0"/>
    <x v="0"/>
    <x v="3"/>
    <s v="SKU1002"/>
    <n v="3"/>
    <x v="1"/>
    <x v="3"/>
    <n v="2223.27"/>
    <n v="247.03"/>
    <n v="9"/>
    <x v="82"/>
    <x v="17"/>
    <x v="2"/>
    <s v="Accessory,Accessory,Extended Warranty"/>
    <n v="77.680000000000007"/>
    <n v="2300.9499999999998"/>
  </r>
  <r>
    <x v="782"/>
    <n v="71"/>
    <x v="2"/>
    <x v="0"/>
    <x v="1"/>
    <x v="3"/>
    <s v="SKU1002"/>
    <n v="3"/>
    <x v="0"/>
    <x v="1"/>
    <n v="247.03"/>
    <n v="247.03"/>
    <n v="1"/>
    <x v="82"/>
    <x v="17"/>
    <x v="0"/>
    <s v="Accessory"/>
    <n v="8.1"/>
    <n v="255.13"/>
  </r>
  <r>
    <x v="1478"/>
    <n v="71"/>
    <x v="2"/>
    <x v="1"/>
    <x v="1"/>
    <x v="2"/>
    <s v="SKU1003"/>
    <n v="3"/>
    <x v="1"/>
    <x v="2"/>
    <n v="4224.1499999999996"/>
    <n v="844.83"/>
    <n v="5"/>
    <x v="82"/>
    <x v="17"/>
    <x v="0"/>
    <s v="Extended Warranty"/>
    <n v="9.5299999999999994"/>
    <n v="4233.6799999999994"/>
  </r>
  <r>
    <x v="3105"/>
    <n v="71"/>
    <x v="2"/>
    <x v="1"/>
    <x v="1"/>
    <x v="2"/>
    <s v="SWT567"/>
    <n v="5"/>
    <x v="0"/>
    <x v="4"/>
    <n v="4595"/>
    <n v="459.5"/>
    <n v="10"/>
    <x v="82"/>
    <x v="17"/>
    <x v="4"/>
    <s v="Extended Warranty, Impulse Item"/>
    <n v="135.6"/>
    <n v="4730.6000000000004"/>
  </r>
  <r>
    <x v="3565"/>
    <n v="71"/>
    <x v="2"/>
    <x v="0"/>
    <x v="0"/>
    <x v="4"/>
    <s v="HDP456"/>
    <n v="2"/>
    <x v="0"/>
    <x v="1"/>
    <n v="2528.2600000000002"/>
    <n v="361.18"/>
    <n v="7"/>
    <x v="82"/>
    <x v="17"/>
    <x v="1"/>
    <s v="Impulse Item"/>
    <n v="60.64"/>
    <n v="2588.9"/>
  </r>
  <r>
    <x v="3566"/>
    <n v="72"/>
    <x v="2"/>
    <x v="0"/>
    <x v="0"/>
    <x v="1"/>
    <s v="LTP123"/>
    <n v="2"/>
    <x v="1"/>
    <x v="4"/>
    <n v="1348.64"/>
    <n v="674.32"/>
    <n v="2"/>
    <x v="82"/>
    <x v="17"/>
    <x v="1"/>
    <m/>
    <n v="0"/>
    <n v="1348.64"/>
  </r>
  <r>
    <x v="3567"/>
    <n v="73"/>
    <x v="2"/>
    <x v="1"/>
    <x v="0"/>
    <x v="0"/>
    <s v="SMP234"/>
    <n v="3"/>
    <x v="1"/>
    <x v="3"/>
    <n v="2279.36"/>
    <n v="1139.68"/>
    <n v="2"/>
    <x v="82"/>
    <x v="17"/>
    <x v="4"/>
    <s v="Impulse Item"/>
    <n v="88.18"/>
    <n v="2367.54"/>
  </r>
  <r>
    <x v="3568"/>
    <n v="75"/>
    <x v="2"/>
    <x v="1"/>
    <x v="0"/>
    <x v="3"/>
    <s v="TBL345"/>
    <n v="5"/>
    <x v="1"/>
    <x v="1"/>
    <n v="6291.28"/>
    <n v="786.41"/>
    <n v="8"/>
    <x v="82"/>
    <x v="17"/>
    <x v="4"/>
    <s v="Accessory, Accessory"/>
    <n v="87.01"/>
    <n v="6378.29"/>
  </r>
  <r>
    <x v="3569"/>
    <n v="76"/>
    <x v="2"/>
    <x v="1"/>
    <x v="1"/>
    <x v="4"/>
    <s v="HDP456"/>
    <n v="5"/>
    <x v="1"/>
    <x v="4"/>
    <n v="3611.8"/>
    <n v="361.18"/>
    <n v="10"/>
    <x v="82"/>
    <x v="17"/>
    <x v="3"/>
    <s v="Accessory, Accessory"/>
    <n v="144.19999999999999"/>
    <n v="3756"/>
  </r>
  <r>
    <x v="3570"/>
    <n v="78"/>
    <x v="2"/>
    <x v="0"/>
    <x v="0"/>
    <x v="2"/>
    <s v="SWT567"/>
    <n v="3"/>
    <x v="1"/>
    <x v="1"/>
    <n v="4135.5"/>
    <n v="459.5"/>
    <n v="9"/>
    <x v="82"/>
    <x v="17"/>
    <x v="1"/>
    <s v="Impulse Item"/>
    <n v="25"/>
    <n v="4160.5"/>
  </r>
  <r>
    <x v="3571"/>
    <n v="78"/>
    <x v="2"/>
    <x v="1"/>
    <x v="0"/>
    <x v="2"/>
    <s v="SWT567"/>
    <n v="2"/>
    <x v="1"/>
    <x v="4"/>
    <n v="3676"/>
    <n v="459.5"/>
    <n v="8"/>
    <x v="82"/>
    <x v="17"/>
    <x v="1"/>
    <s v="Extended Warranty, Impulse Item"/>
    <n v="134.30000000000001"/>
    <n v="3810.3"/>
  </r>
  <r>
    <x v="3572"/>
    <n v="79"/>
    <x v="2"/>
    <x v="0"/>
    <x v="0"/>
    <x v="3"/>
    <s v="TBL345"/>
    <n v="5"/>
    <x v="1"/>
    <x v="3"/>
    <n v="4718.46"/>
    <n v="786.41"/>
    <n v="6"/>
    <x v="82"/>
    <x v="17"/>
    <x v="4"/>
    <s v="Impulse Item, Accessory"/>
    <n v="117.08"/>
    <n v="4835.54"/>
  </r>
  <r>
    <x v="3573"/>
    <n v="80"/>
    <x v="2"/>
    <x v="0"/>
    <x v="1"/>
    <x v="3"/>
    <s v="SKU1002"/>
    <n v="3"/>
    <x v="1"/>
    <x v="2"/>
    <n v="2223.27"/>
    <n v="247.03"/>
    <n v="9"/>
    <x v="82"/>
    <x v="17"/>
    <x v="2"/>
    <m/>
    <n v="0"/>
    <n v="2223.27"/>
  </r>
  <r>
    <x v="2485"/>
    <n v="80"/>
    <x v="2"/>
    <x v="1"/>
    <x v="0"/>
    <x v="3"/>
    <s v="TBL345"/>
    <n v="5"/>
    <x v="0"/>
    <x v="1"/>
    <n v="3145.64"/>
    <n v="786.41"/>
    <n v="4"/>
    <x v="82"/>
    <x v="17"/>
    <x v="4"/>
    <s v="Accessory, Accessory, Accessory"/>
    <n v="176.21"/>
    <n v="3321.85"/>
  </r>
  <r>
    <x v="3574"/>
    <n v="80"/>
    <x v="2"/>
    <x v="1"/>
    <x v="0"/>
    <x v="3"/>
    <s v="TBL345"/>
    <n v="4"/>
    <x v="1"/>
    <x v="1"/>
    <n v="3145.64"/>
    <n v="786.41"/>
    <n v="4"/>
    <x v="82"/>
    <x v="17"/>
    <x v="1"/>
    <m/>
    <n v="0"/>
    <n v="3145.64"/>
  </r>
  <r>
    <x v="3575"/>
    <n v="18"/>
    <x v="0"/>
    <x v="0"/>
    <x v="1"/>
    <x v="0"/>
    <s v="SMP234"/>
    <n v="5"/>
    <x v="0"/>
    <x v="3"/>
    <n v="3419.04"/>
    <n v="1139.68"/>
    <n v="3"/>
    <x v="83"/>
    <x v="17"/>
    <x v="3"/>
    <s v="Impulse Item"/>
    <n v="89.95"/>
    <n v="3508.99"/>
  </r>
  <r>
    <x v="685"/>
    <n v="20"/>
    <x v="0"/>
    <x v="0"/>
    <x v="0"/>
    <x v="2"/>
    <s v="SKU1003"/>
    <n v="3"/>
    <x v="1"/>
    <x v="2"/>
    <n v="8448.2999999999993"/>
    <n v="844.83"/>
    <n v="10"/>
    <x v="83"/>
    <x v="17"/>
    <x v="2"/>
    <m/>
    <n v="0"/>
    <n v="8448.2999999999993"/>
  </r>
  <r>
    <x v="3576"/>
    <n v="22"/>
    <x v="0"/>
    <x v="1"/>
    <x v="1"/>
    <x v="1"/>
    <s v="SKU1005"/>
    <n v="3"/>
    <x v="1"/>
    <x v="2"/>
    <n v="463.96"/>
    <n v="463.96"/>
    <n v="1"/>
    <x v="83"/>
    <x v="17"/>
    <x v="1"/>
    <s v="Accessory,Extended Warranty"/>
    <n v="54.27"/>
    <n v="518.23"/>
  </r>
  <r>
    <x v="3577"/>
    <n v="22"/>
    <x v="0"/>
    <x v="1"/>
    <x v="0"/>
    <x v="0"/>
    <s v="SKU1004"/>
    <n v="2"/>
    <x v="1"/>
    <x v="0"/>
    <n v="7911.9"/>
    <n v="791.19"/>
    <n v="10"/>
    <x v="83"/>
    <x v="17"/>
    <x v="0"/>
    <m/>
    <n v="0"/>
    <n v="7911.9"/>
  </r>
  <r>
    <x v="3578"/>
    <n v="24"/>
    <x v="0"/>
    <x v="1"/>
    <x v="1"/>
    <x v="0"/>
    <s v="SKU1001"/>
    <n v="5"/>
    <x v="0"/>
    <x v="1"/>
    <n v="20.75"/>
    <n v="20.75"/>
    <n v="1"/>
    <x v="83"/>
    <x v="17"/>
    <x v="0"/>
    <s v="Impulse Item"/>
    <n v="10.14"/>
    <n v="30.89"/>
  </r>
  <r>
    <x v="2304"/>
    <n v="24"/>
    <x v="0"/>
    <x v="1"/>
    <x v="1"/>
    <x v="3"/>
    <s v="TBL345"/>
    <n v="2"/>
    <x v="1"/>
    <x v="1"/>
    <n v="7864.1"/>
    <n v="786.41"/>
    <n v="10"/>
    <x v="83"/>
    <x v="17"/>
    <x v="4"/>
    <s v="Accessory, Extended Warranty, Impulse Item"/>
    <n v="164.57"/>
    <n v="8028.67"/>
  </r>
  <r>
    <x v="3579"/>
    <n v="25"/>
    <x v="0"/>
    <x v="1"/>
    <x v="0"/>
    <x v="3"/>
    <s v="TBL345"/>
    <n v="2"/>
    <x v="1"/>
    <x v="4"/>
    <n v="7077.69"/>
    <n v="786.41"/>
    <n v="9"/>
    <x v="83"/>
    <x v="17"/>
    <x v="3"/>
    <s v="Extended Warranty, Impulse Item, Accessory"/>
    <n v="292.77"/>
    <n v="7370.4599999999991"/>
  </r>
  <r>
    <x v="3580"/>
    <n v="26"/>
    <x v="0"/>
    <x v="1"/>
    <x v="1"/>
    <x v="0"/>
    <s v="SKU1004"/>
    <n v="2"/>
    <x v="0"/>
    <x v="2"/>
    <n v="791.19"/>
    <n v="791.19"/>
    <n v="1"/>
    <x v="83"/>
    <x v="17"/>
    <x v="2"/>
    <m/>
    <n v="0"/>
    <n v="791.19"/>
  </r>
  <r>
    <x v="3581"/>
    <n v="27"/>
    <x v="0"/>
    <x v="1"/>
    <x v="0"/>
    <x v="1"/>
    <s v="LTP123"/>
    <n v="3"/>
    <x v="1"/>
    <x v="4"/>
    <n v="1348.64"/>
    <n v="674.32"/>
    <n v="2"/>
    <x v="83"/>
    <x v="17"/>
    <x v="3"/>
    <s v="Extended Warranty"/>
    <n v="22.28"/>
    <n v="1370.92"/>
  </r>
  <r>
    <x v="3582"/>
    <n v="27"/>
    <x v="0"/>
    <x v="0"/>
    <x v="0"/>
    <x v="0"/>
    <s v="SMP234"/>
    <n v="4"/>
    <x v="0"/>
    <x v="4"/>
    <n v="7977.76"/>
    <n v="1139.68"/>
    <n v="7"/>
    <x v="83"/>
    <x v="17"/>
    <x v="3"/>
    <s v="Impulse Item, Impulse Item"/>
    <n v="94.29"/>
    <n v="8072.05"/>
  </r>
  <r>
    <x v="3583"/>
    <n v="29"/>
    <x v="0"/>
    <x v="1"/>
    <x v="0"/>
    <x v="0"/>
    <s v="SMP234"/>
    <n v="3"/>
    <x v="1"/>
    <x v="1"/>
    <n v="2279.36"/>
    <n v="1139.68"/>
    <n v="2"/>
    <x v="83"/>
    <x v="17"/>
    <x v="3"/>
    <m/>
    <n v="0"/>
    <n v="2279.36"/>
  </r>
  <r>
    <x v="398"/>
    <n v="30"/>
    <x v="0"/>
    <x v="1"/>
    <x v="0"/>
    <x v="3"/>
    <s v="SKU1002"/>
    <n v="3"/>
    <x v="0"/>
    <x v="0"/>
    <n v="1729.21"/>
    <n v="247.03"/>
    <n v="7"/>
    <x v="83"/>
    <x v="17"/>
    <x v="2"/>
    <m/>
    <n v="0"/>
    <n v="1729.21"/>
  </r>
  <r>
    <x v="3584"/>
    <n v="30"/>
    <x v="0"/>
    <x v="0"/>
    <x v="1"/>
    <x v="0"/>
    <s v="SMP234"/>
    <n v="1"/>
    <x v="1"/>
    <x v="1"/>
    <n v="1139.68"/>
    <n v="1139.68"/>
    <n v="1"/>
    <x v="83"/>
    <x v="17"/>
    <x v="1"/>
    <s v="Impulse Item, Impulse Item"/>
    <n v="100.03"/>
    <n v="1239.71"/>
  </r>
  <r>
    <x v="363"/>
    <n v="32"/>
    <x v="0"/>
    <x v="0"/>
    <x v="0"/>
    <x v="1"/>
    <s v="SKU1005"/>
    <n v="3"/>
    <x v="1"/>
    <x v="0"/>
    <n v="1391.88"/>
    <n v="463.96"/>
    <n v="3"/>
    <x v="83"/>
    <x v="17"/>
    <x v="2"/>
    <s v="Extended Warranty,Impulse Item,Accessory"/>
    <n v="59.74"/>
    <n v="1451.6200000000001"/>
  </r>
  <r>
    <x v="3585"/>
    <n v="32"/>
    <x v="0"/>
    <x v="0"/>
    <x v="1"/>
    <x v="3"/>
    <s v="SKU1002"/>
    <n v="3"/>
    <x v="1"/>
    <x v="3"/>
    <n v="247.03"/>
    <n v="247.03"/>
    <n v="1"/>
    <x v="83"/>
    <x v="17"/>
    <x v="1"/>
    <s v="Accessory,Impulse Item"/>
    <n v="56.78"/>
    <n v="303.81"/>
  </r>
  <r>
    <x v="3586"/>
    <n v="32"/>
    <x v="0"/>
    <x v="1"/>
    <x v="1"/>
    <x v="3"/>
    <s v="TBL345"/>
    <n v="2"/>
    <x v="1"/>
    <x v="1"/>
    <n v="4718.46"/>
    <n v="786.41"/>
    <n v="6"/>
    <x v="83"/>
    <x v="17"/>
    <x v="1"/>
    <m/>
    <n v="0"/>
    <n v="4718.46"/>
  </r>
  <r>
    <x v="3587"/>
    <n v="33"/>
    <x v="0"/>
    <x v="0"/>
    <x v="0"/>
    <x v="2"/>
    <s v="SWT567"/>
    <n v="1"/>
    <x v="1"/>
    <x v="1"/>
    <n v="1838"/>
    <n v="459.5"/>
    <n v="4"/>
    <x v="83"/>
    <x v="17"/>
    <x v="1"/>
    <s v="Extended Warranty"/>
    <n v="86.52"/>
    <n v="1924.52"/>
  </r>
  <r>
    <x v="3588"/>
    <n v="34"/>
    <x v="0"/>
    <x v="1"/>
    <x v="0"/>
    <x v="2"/>
    <s v="SKU1003"/>
    <n v="3"/>
    <x v="1"/>
    <x v="2"/>
    <n v="1689.66"/>
    <n v="844.83"/>
    <n v="2"/>
    <x v="83"/>
    <x v="17"/>
    <x v="2"/>
    <s v="Impulse Item,Accessory"/>
    <n v="48.25"/>
    <n v="1737.91"/>
  </r>
  <r>
    <x v="3589"/>
    <n v="34"/>
    <x v="0"/>
    <x v="1"/>
    <x v="0"/>
    <x v="0"/>
    <s v="SMP234"/>
    <n v="4"/>
    <x v="1"/>
    <x v="4"/>
    <n v="1139.68"/>
    <n v="1139.68"/>
    <n v="1"/>
    <x v="83"/>
    <x v="17"/>
    <x v="3"/>
    <s v="Extended Warranty"/>
    <n v="75.290000000000006"/>
    <n v="1214.97"/>
  </r>
  <r>
    <x v="3590"/>
    <n v="35"/>
    <x v="0"/>
    <x v="0"/>
    <x v="0"/>
    <x v="0"/>
    <s v="SMP234"/>
    <n v="4"/>
    <x v="1"/>
    <x v="3"/>
    <n v="7977.76"/>
    <n v="1139.68"/>
    <n v="7"/>
    <x v="83"/>
    <x v="17"/>
    <x v="1"/>
    <s v="Impulse Item, Impulse Item"/>
    <n v="149.58000000000001"/>
    <n v="8127.34"/>
  </r>
  <r>
    <x v="3591"/>
    <n v="35"/>
    <x v="0"/>
    <x v="0"/>
    <x v="0"/>
    <x v="2"/>
    <s v="SWT567"/>
    <n v="4"/>
    <x v="1"/>
    <x v="4"/>
    <n v="4595"/>
    <n v="459.5"/>
    <n v="10"/>
    <x v="83"/>
    <x v="17"/>
    <x v="3"/>
    <s v="Impulse Item, Extended Warranty, Extended Warranty"/>
    <n v="199.27"/>
    <n v="4794.2700000000004"/>
  </r>
  <r>
    <x v="12"/>
    <n v="37"/>
    <x v="1"/>
    <x v="0"/>
    <x v="1"/>
    <x v="0"/>
    <s v="SKU1004"/>
    <n v="2"/>
    <x v="1"/>
    <x v="1"/>
    <n v="1582.38"/>
    <n v="791.19"/>
    <n v="2"/>
    <x v="83"/>
    <x v="17"/>
    <x v="2"/>
    <s v="Impulse Item,Accessory,Accessory"/>
    <n v="80.290000000000006"/>
    <n v="1662.67"/>
  </r>
  <r>
    <x v="3592"/>
    <n v="39"/>
    <x v="1"/>
    <x v="0"/>
    <x v="0"/>
    <x v="0"/>
    <s v="SMP234"/>
    <n v="1"/>
    <x v="0"/>
    <x v="3"/>
    <n v="5698.4"/>
    <n v="1139.68"/>
    <n v="5"/>
    <x v="83"/>
    <x v="17"/>
    <x v="1"/>
    <s v="Extended Warranty, Extended Warranty"/>
    <n v="112.96"/>
    <n v="5811.36"/>
  </r>
  <r>
    <x v="3593"/>
    <n v="41"/>
    <x v="1"/>
    <x v="1"/>
    <x v="1"/>
    <x v="0"/>
    <s v="SKU1001"/>
    <n v="5"/>
    <x v="0"/>
    <x v="3"/>
    <n v="20.75"/>
    <n v="20.75"/>
    <n v="1"/>
    <x v="83"/>
    <x v="17"/>
    <x v="0"/>
    <s v="Impulse Item,Extended Warranty,Accessory"/>
    <n v="58.8"/>
    <n v="79.55"/>
  </r>
  <r>
    <x v="3594"/>
    <n v="41"/>
    <x v="1"/>
    <x v="0"/>
    <x v="0"/>
    <x v="0"/>
    <s v="SKU1001"/>
    <n v="5"/>
    <x v="1"/>
    <x v="1"/>
    <n v="20.75"/>
    <n v="20.75"/>
    <n v="1"/>
    <x v="83"/>
    <x v="17"/>
    <x v="0"/>
    <m/>
    <n v="0"/>
    <n v="20.75"/>
  </r>
  <r>
    <x v="3595"/>
    <n v="48"/>
    <x v="1"/>
    <x v="1"/>
    <x v="1"/>
    <x v="1"/>
    <s v="SKU1005"/>
    <n v="3"/>
    <x v="1"/>
    <x v="3"/>
    <n v="463.96"/>
    <n v="463.96"/>
    <n v="1"/>
    <x v="83"/>
    <x v="17"/>
    <x v="2"/>
    <s v="Extended Warranty,Accessory,Extended Warranty"/>
    <n v="44.51"/>
    <n v="508.46999999999997"/>
  </r>
  <r>
    <x v="3596"/>
    <n v="48"/>
    <x v="1"/>
    <x v="1"/>
    <x v="0"/>
    <x v="4"/>
    <s v="HDP456"/>
    <n v="1"/>
    <x v="1"/>
    <x v="1"/>
    <n v="1805.9"/>
    <n v="361.18"/>
    <n v="5"/>
    <x v="83"/>
    <x v="17"/>
    <x v="4"/>
    <s v="Extended Warranty"/>
    <n v="63.32"/>
    <n v="1869.22"/>
  </r>
  <r>
    <x v="3597"/>
    <n v="50"/>
    <x v="1"/>
    <x v="0"/>
    <x v="0"/>
    <x v="0"/>
    <s v="SKU1004"/>
    <n v="2"/>
    <x v="1"/>
    <x v="2"/>
    <n v="2373.5700000000002"/>
    <n v="791.19"/>
    <n v="3"/>
    <x v="83"/>
    <x v="17"/>
    <x v="2"/>
    <s v="Extended Warranty"/>
    <n v="9.85"/>
    <n v="2383.42"/>
  </r>
  <r>
    <x v="669"/>
    <n v="51"/>
    <x v="1"/>
    <x v="0"/>
    <x v="0"/>
    <x v="2"/>
    <s v="SKU1003"/>
    <n v="3"/>
    <x v="1"/>
    <x v="0"/>
    <n v="1689.66"/>
    <n v="844.83"/>
    <n v="2"/>
    <x v="83"/>
    <x v="17"/>
    <x v="1"/>
    <s v="Impulse Item,Accessory,Impulse Item"/>
    <n v="66.38"/>
    <n v="1756.04"/>
  </r>
  <r>
    <x v="3598"/>
    <n v="51"/>
    <x v="1"/>
    <x v="0"/>
    <x v="0"/>
    <x v="1"/>
    <s v="SKU1005"/>
    <n v="3"/>
    <x v="1"/>
    <x v="1"/>
    <n v="463.96"/>
    <n v="463.96"/>
    <n v="1"/>
    <x v="83"/>
    <x v="17"/>
    <x v="1"/>
    <s v="Impulse Item,Accessory,Extended Warranty"/>
    <n v="98.82"/>
    <n v="562.78"/>
  </r>
  <r>
    <x v="3599"/>
    <n v="52"/>
    <x v="1"/>
    <x v="1"/>
    <x v="0"/>
    <x v="3"/>
    <s v="TBL345"/>
    <n v="4"/>
    <x v="0"/>
    <x v="3"/>
    <n v="3145.64"/>
    <n v="786.41"/>
    <n v="4"/>
    <x v="83"/>
    <x v="17"/>
    <x v="4"/>
    <s v="Extended Warranty, Accessory, Impulse Item"/>
    <n v="194.49"/>
    <n v="3340.13"/>
  </r>
  <r>
    <x v="531"/>
    <n v="53"/>
    <x v="1"/>
    <x v="1"/>
    <x v="0"/>
    <x v="1"/>
    <s v="SKU1005"/>
    <n v="3"/>
    <x v="1"/>
    <x v="3"/>
    <n v="1391.88"/>
    <n v="463.96"/>
    <n v="3"/>
    <x v="83"/>
    <x v="17"/>
    <x v="1"/>
    <m/>
    <n v="0"/>
    <n v="1391.88"/>
  </r>
  <r>
    <x v="3600"/>
    <n v="55"/>
    <x v="1"/>
    <x v="0"/>
    <x v="0"/>
    <x v="1"/>
    <s v="SKU1005"/>
    <n v="3"/>
    <x v="1"/>
    <x v="3"/>
    <n v="3711.68"/>
    <n v="463.96"/>
    <n v="8"/>
    <x v="83"/>
    <x v="17"/>
    <x v="0"/>
    <m/>
    <n v="0"/>
    <n v="3711.68"/>
  </r>
  <r>
    <x v="3601"/>
    <n v="56"/>
    <x v="2"/>
    <x v="0"/>
    <x v="0"/>
    <x v="1"/>
    <s v="SKU1005"/>
    <n v="3"/>
    <x v="1"/>
    <x v="0"/>
    <n v="3711.68"/>
    <n v="463.96"/>
    <n v="8"/>
    <x v="83"/>
    <x v="17"/>
    <x v="1"/>
    <s v="Impulse Item"/>
    <n v="16.04"/>
    <n v="3727.72"/>
  </r>
  <r>
    <x v="3602"/>
    <n v="56"/>
    <x v="2"/>
    <x v="0"/>
    <x v="1"/>
    <x v="1"/>
    <s v="SKU1005"/>
    <n v="3"/>
    <x v="1"/>
    <x v="3"/>
    <n v="4175.6400000000003"/>
    <n v="463.96"/>
    <n v="9"/>
    <x v="83"/>
    <x v="17"/>
    <x v="2"/>
    <m/>
    <n v="0"/>
    <n v="4175.6400000000003"/>
  </r>
  <r>
    <x v="533"/>
    <n v="56"/>
    <x v="2"/>
    <x v="1"/>
    <x v="0"/>
    <x v="3"/>
    <s v="SKU1002"/>
    <n v="3"/>
    <x v="1"/>
    <x v="1"/>
    <n v="1729.21"/>
    <n v="247.03"/>
    <n v="7"/>
    <x v="83"/>
    <x v="17"/>
    <x v="1"/>
    <m/>
    <n v="0"/>
    <n v="1729.21"/>
  </r>
  <r>
    <x v="3603"/>
    <n v="58"/>
    <x v="2"/>
    <x v="1"/>
    <x v="0"/>
    <x v="1"/>
    <s v="LTP123"/>
    <n v="2"/>
    <x v="0"/>
    <x v="3"/>
    <n v="5394.56"/>
    <n v="674.32"/>
    <n v="8"/>
    <x v="83"/>
    <x v="17"/>
    <x v="3"/>
    <m/>
    <n v="0"/>
    <n v="5394.56"/>
  </r>
  <r>
    <x v="3604"/>
    <n v="61"/>
    <x v="2"/>
    <x v="1"/>
    <x v="0"/>
    <x v="2"/>
    <s v="SKU1003"/>
    <n v="3"/>
    <x v="0"/>
    <x v="0"/>
    <n v="7603.47"/>
    <n v="844.83"/>
    <n v="9"/>
    <x v="83"/>
    <x v="17"/>
    <x v="0"/>
    <s v="Extended Warranty,Extended Warranty"/>
    <n v="69.03"/>
    <n v="7672.5"/>
  </r>
  <r>
    <x v="3605"/>
    <n v="62"/>
    <x v="2"/>
    <x v="1"/>
    <x v="0"/>
    <x v="2"/>
    <s v="SWT567"/>
    <n v="5"/>
    <x v="1"/>
    <x v="3"/>
    <n v="4135.5"/>
    <n v="459.5"/>
    <n v="9"/>
    <x v="83"/>
    <x v="17"/>
    <x v="1"/>
    <m/>
    <n v="0"/>
    <n v="4135.5"/>
  </r>
  <r>
    <x v="3606"/>
    <n v="63"/>
    <x v="2"/>
    <x v="1"/>
    <x v="1"/>
    <x v="3"/>
    <s v="TBL345"/>
    <n v="2"/>
    <x v="1"/>
    <x v="1"/>
    <n v="1572.82"/>
    <n v="786.41"/>
    <n v="2"/>
    <x v="83"/>
    <x v="17"/>
    <x v="3"/>
    <s v="Extended Warranty"/>
    <n v="82.84"/>
    <n v="1655.6599999999999"/>
  </r>
  <r>
    <x v="3607"/>
    <n v="64"/>
    <x v="2"/>
    <x v="0"/>
    <x v="1"/>
    <x v="3"/>
    <s v="SKU1002"/>
    <n v="3"/>
    <x v="1"/>
    <x v="1"/>
    <n v="1235.1500000000001"/>
    <n v="247.03"/>
    <n v="5"/>
    <x v="83"/>
    <x v="17"/>
    <x v="2"/>
    <s v="Extended Warranty,Impulse Item,Extended Warranty"/>
    <n v="36.35"/>
    <n v="1271.5"/>
  </r>
  <r>
    <x v="3608"/>
    <n v="65"/>
    <x v="2"/>
    <x v="0"/>
    <x v="0"/>
    <x v="0"/>
    <s v="SKU1001"/>
    <n v="5"/>
    <x v="0"/>
    <x v="1"/>
    <n v="103.75"/>
    <n v="20.75"/>
    <n v="5"/>
    <x v="83"/>
    <x v="17"/>
    <x v="0"/>
    <s v="Impulse Item,Extended Warranty"/>
    <n v="73"/>
    <n v="176.75"/>
  </r>
  <r>
    <x v="3609"/>
    <n v="66"/>
    <x v="2"/>
    <x v="0"/>
    <x v="1"/>
    <x v="1"/>
    <s v="SKU1005"/>
    <n v="3"/>
    <x v="0"/>
    <x v="0"/>
    <n v="463.96"/>
    <n v="463.96"/>
    <n v="1"/>
    <x v="83"/>
    <x v="17"/>
    <x v="2"/>
    <s v="Extended Warranty,Impulse Item,Impulse Item"/>
    <n v="107.81"/>
    <n v="571.77"/>
  </r>
  <r>
    <x v="110"/>
    <n v="67"/>
    <x v="2"/>
    <x v="0"/>
    <x v="0"/>
    <x v="2"/>
    <s v="SKU1003"/>
    <n v="3"/>
    <x v="0"/>
    <x v="3"/>
    <n v="3379.32"/>
    <n v="844.83"/>
    <n v="4"/>
    <x v="83"/>
    <x v="17"/>
    <x v="2"/>
    <s v="Impulse Item"/>
    <n v="24.26"/>
    <n v="3403.5800000000004"/>
  </r>
  <r>
    <x v="3610"/>
    <n v="70"/>
    <x v="2"/>
    <x v="0"/>
    <x v="0"/>
    <x v="3"/>
    <s v="TBL345"/>
    <n v="1"/>
    <x v="1"/>
    <x v="4"/>
    <n v="7077.69"/>
    <n v="786.41"/>
    <n v="9"/>
    <x v="83"/>
    <x v="17"/>
    <x v="4"/>
    <s v="Accessory, Extended Warranty"/>
    <n v="84.11"/>
    <n v="7161.7999999999993"/>
  </r>
  <r>
    <x v="3314"/>
    <n v="74"/>
    <x v="2"/>
    <x v="0"/>
    <x v="1"/>
    <x v="4"/>
    <s v="HDP456"/>
    <n v="3"/>
    <x v="0"/>
    <x v="3"/>
    <n v="3611.8"/>
    <n v="361.18"/>
    <n v="10"/>
    <x v="83"/>
    <x v="17"/>
    <x v="4"/>
    <s v="Impulse Item, Extended Warranty, Accessory"/>
    <n v="157.29"/>
    <n v="3769.09"/>
  </r>
  <r>
    <x v="3611"/>
    <n v="75"/>
    <x v="2"/>
    <x v="0"/>
    <x v="0"/>
    <x v="1"/>
    <s v="SKU1005"/>
    <n v="3"/>
    <x v="1"/>
    <x v="3"/>
    <n v="1855.84"/>
    <n v="463.96"/>
    <n v="4"/>
    <x v="83"/>
    <x v="17"/>
    <x v="1"/>
    <s v="Extended Warranty,Accessory,Impulse Item"/>
    <n v="89.94"/>
    <n v="1945.78"/>
  </r>
  <r>
    <x v="3612"/>
    <n v="77"/>
    <x v="2"/>
    <x v="0"/>
    <x v="0"/>
    <x v="1"/>
    <s v="LTP123"/>
    <n v="5"/>
    <x v="1"/>
    <x v="4"/>
    <n v="2022.96"/>
    <n v="674.32"/>
    <n v="3"/>
    <x v="83"/>
    <x v="17"/>
    <x v="1"/>
    <s v="Accessory"/>
    <n v="60.62"/>
    <n v="2083.58"/>
  </r>
  <r>
    <x v="3613"/>
    <n v="78"/>
    <x v="2"/>
    <x v="1"/>
    <x v="0"/>
    <x v="3"/>
    <s v="SKU1002"/>
    <n v="3"/>
    <x v="1"/>
    <x v="0"/>
    <n v="247.03"/>
    <n v="247.03"/>
    <n v="1"/>
    <x v="83"/>
    <x v="17"/>
    <x v="2"/>
    <s v="Impulse Item,Accessory"/>
    <n v="76.09"/>
    <n v="323.12"/>
  </r>
  <r>
    <x v="1792"/>
    <n v="78"/>
    <x v="2"/>
    <x v="0"/>
    <x v="1"/>
    <x v="1"/>
    <s v="LTP123"/>
    <n v="4"/>
    <x v="1"/>
    <x v="3"/>
    <n v="4720.24"/>
    <n v="674.32"/>
    <n v="7"/>
    <x v="83"/>
    <x v="17"/>
    <x v="1"/>
    <s v="Impulse Item, Extended Warranty, Accessory"/>
    <n v="215.28"/>
    <n v="4935.5199999999995"/>
  </r>
  <r>
    <x v="3614"/>
    <n v="78"/>
    <x v="2"/>
    <x v="1"/>
    <x v="0"/>
    <x v="3"/>
    <s v="TBL345"/>
    <n v="2"/>
    <x v="1"/>
    <x v="1"/>
    <n v="6291.28"/>
    <n v="786.41"/>
    <n v="8"/>
    <x v="83"/>
    <x v="17"/>
    <x v="1"/>
    <s v="Impulse Item, Impulse Item"/>
    <n v="114.88"/>
    <n v="6406.16"/>
  </r>
  <r>
    <x v="3615"/>
    <n v="78"/>
    <x v="2"/>
    <x v="1"/>
    <x v="0"/>
    <x v="1"/>
    <s v="LTP123"/>
    <n v="3"/>
    <x v="1"/>
    <x v="4"/>
    <n v="2022.96"/>
    <n v="674.32"/>
    <n v="3"/>
    <x v="83"/>
    <x v="17"/>
    <x v="3"/>
    <m/>
    <n v="0"/>
    <n v="2022.96"/>
  </r>
  <r>
    <x v="3616"/>
    <n v="19"/>
    <x v="0"/>
    <x v="1"/>
    <x v="0"/>
    <x v="1"/>
    <s v="LTP123"/>
    <n v="3"/>
    <x v="1"/>
    <x v="3"/>
    <n v="4045.92"/>
    <n v="674.32"/>
    <n v="6"/>
    <x v="84"/>
    <x v="17"/>
    <x v="4"/>
    <s v="Extended Warranty"/>
    <n v="62.19"/>
    <n v="4108.1099999999997"/>
  </r>
  <r>
    <x v="3617"/>
    <n v="21"/>
    <x v="0"/>
    <x v="0"/>
    <x v="1"/>
    <x v="3"/>
    <s v="SKU1002"/>
    <n v="3"/>
    <x v="1"/>
    <x v="3"/>
    <n v="2470.3000000000002"/>
    <n v="247.03"/>
    <n v="10"/>
    <x v="84"/>
    <x v="17"/>
    <x v="1"/>
    <s v="Impulse Item"/>
    <n v="41.5"/>
    <n v="2511.8000000000002"/>
  </r>
  <r>
    <x v="395"/>
    <n v="23"/>
    <x v="0"/>
    <x v="0"/>
    <x v="0"/>
    <x v="0"/>
    <s v="SKU1001"/>
    <n v="5"/>
    <x v="1"/>
    <x v="2"/>
    <n v="41.5"/>
    <n v="20.75"/>
    <n v="2"/>
    <x v="84"/>
    <x v="17"/>
    <x v="1"/>
    <m/>
    <n v="0"/>
    <n v="41.5"/>
  </r>
  <r>
    <x v="3618"/>
    <n v="27"/>
    <x v="0"/>
    <x v="0"/>
    <x v="0"/>
    <x v="2"/>
    <s v="SWT567"/>
    <n v="5"/>
    <x v="1"/>
    <x v="4"/>
    <n v="3216.5"/>
    <n v="459.5"/>
    <n v="7"/>
    <x v="84"/>
    <x v="17"/>
    <x v="3"/>
    <s v="Accessory"/>
    <n v="39.17"/>
    <n v="3255.67"/>
  </r>
  <r>
    <x v="3619"/>
    <n v="28"/>
    <x v="0"/>
    <x v="1"/>
    <x v="0"/>
    <x v="1"/>
    <s v="SKU1005"/>
    <n v="3"/>
    <x v="1"/>
    <x v="1"/>
    <n v="927.92"/>
    <n v="463.96"/>
    <n v="2"/>
    <x v="84"/>
    <x v="17"/>
    <x v="0"/>
    <m/>
    <n v="0"/>
    <n v="927.92"/>
  </r>
  <r>
    <x v="3620"/>
    <n v="29"/>
    <x v="0"/>
    <x v="0"/>
    <x v="0"/>
    <x v="4"/>
    <s v="HDP456"/>
    <n v="3"/>
    <x v="1"/>
    <x v="1"/>
    <n v="1083.54"/>
    <n v="361.18"/>
    <n v="3"/>
    <x v="84"/>
    <x v="17"/>
    <x v="1"/>
    <m/>
    <n v="0"/>
    <n v="1083.54"/>
  </r>
  <r>
    <x v="3621"/>
    <n v="31"/>
    <x v="0"/>
    <x v="0"/>
    <x v="0"/>
    <x v="0"/>
    <s v="SMP234"/>
    <n v="5"/>
    <x v="1"/>
    <x v="1"/>
    <n v="9117.44"/>
    <n v="1139.68"/>
    <n v="8"/>
    <x v="84"/>
    <x v="17"/>
    <x v="3"/>
    <m/>
    <n v="0"/>
    <n v="9117.44"/>
  </r>
  <r>
    <x v="3622"/>
    <n v="32"/>
    <x v="0"/>
    <x v="0"/>
    <x v="0"/>
    <x v="1"/>
    <s v="SKU1005"/>
    <n v="3"/>
    <x v="1"/>
    <x v="1"/>
    <n v="1391.88"/>
    <n v="463.96"/>
    <n v="3"/>
    <x v="84"/>
    <x v="17"/>
    <x v="0"/>
    <m/>
    <n v="0"/>
    <n v="1391.88"/>
  </r>
  <r>
    <x v="3623"/>
    <n v="32"/>
    <x v="0"/>
    <x v="1"/>
    <x v="0"/>
    <x v="4"/>
    <s v="HDP456"/>
    <n v="5"/>
    <x v="0"/>
    <x v="1"/>
    <n v="1444.72"/>
    <n v="361.18"/>
    <n v="4"/>
    <x v="84"/>
    <x v="17"/>
    <x v="1"/>
    <m/>
    <n v="0"/>
    <n v="1444.72"/>
  </r>
  <r>
    <x v="2862"/>
    <n v="33"/>
    <x v="0"/>
    <x v="0"/>
    <x v="1"/>
    <x v="1"/>
    <s v="LTP123"/>
    <n v="2"/>
    <x v="1"/>
    <x v="3"/>
    <n v="6068.88"/>
    <n v="674.32"/>
    <n v="9"/>
    <x v="84"/>
    <x v="17"/>
    <x v="3"/>
    <s v="Extended Warranty, Accessory"/>
    <n v="78.23"/>
    <n v="6147.11"/>
  </r>
  <r>
    <x v="3624"/>
    <n v="33"/>
    <x v="0"/>
    <x v="0"/>
    <x v="0"/>
    <x v="4"/>
    <s v="HDP456"/>
    <n v="1"/>
    <x v="0"/>
    <x v="3"/>
    <n v="2528.2600000000002"/>
    <n v="361.18"/>
    <n v="7"/>
    <x v="84"/>
    <x v="17"/>
    <x v="4"/>
    <s v="Accessory, Impulse Item"/>
    <n v="114.92"/>
    <n v="2643.1800000000003"/>
  </r>
  <r>
    <x v="3625"/>
    <n v="33"/>
    <x v="0"/>
    <x v="0"/>
    <x v="0"/>
    <x v="1"/>
    <s v="LTP123"/>
    <n v="2"/>
    <x v="0"/>
    <x v="3"/>
    <n v="4045.92"/>
    <n v="674.32"/>
    <n v="6"/>
    <x v="84"/>
    <x v="17"/>
    <x v="3"/>
    <s v="Extended Warranty, Accessory, Extended Warranty"/>
    <n v="188.11"/>
    <n v="4234.03"/>
  </r>
  <r>
    <x v="1350"/>
    <n v="34"/>
    <x v="0"/>
    <x v="0"/>
    <x v="0"/>
    <x v="4"/>
    <s v="HDP456"/>
    <n v="1"/>
    <x v="1"/>
    <x v="3"/>
    <n v="722.36"/>
    <n v="361.18"/>
    <n v="2"/>
    <x v="84"/>
    <x v="17"/>
    <x v="3"/>
    <s v="Extended Warranty, Accessory"/>
    <n v="57.9"/>
    <n v="780.26"/>
  </r>
  <r>
    <x v="1173"/>
    <n v="35"/>
    <x v="0"/>
    <x v="1"/>
    <x v="0"/>
    <x v="4"/>
    <s v="HDP456"/>
    <n v="3"/>
    <x v="0"/>
    <x v="3"/>
    <n v="3250.62"/>
    <n v="361.18"/>
    <n v="9"/>
    <x v="84"/>
    <x v="17"/>
    <x v="1"/>
    <s v="Extended Warranty, Accessory, Impulse Item"/>
    <n v="125.31"/>
    <n v="3375.93"/>
  </r>
  <r>
    <x v="3626"/>
    <n v="36"/>
    <x v="1"/>
    <x v="0"/>
    <x v="0"/>
    <x v="1"/>
    <s v="SKU1005"/>
    <n v="3"/>
    <x v="1"/>
    <x v="1"/>
    <n v="927.92"/>
    <n v="463.96"/>
    <n v="2"/>
    <x v="84"/>
    <x v="17"/>
    <x v="2"/>
    <s v="Impulse Item,Accessory"/>
    <n v="65.44"/>
    <n v="993.3599999999999"/>
  </r>
  <r>
    <x v="3627"/>
    <n v="38"/>
    <x v="1"/>
    <x v="1"/>
    <x v="1"/>
    <x v="2"/>
    <s v="SKU1003"/>
    <n v="3"/>
    <x v="1"/>
    <x v="3"/>
    <n v="4224.1499999999996"/>
    <n v="844.83"/>
    <n v="5"/>
    <x v="84"/>
    <x v="17"/>
    <x v="1"/>
    <m/>
    <n v="0"/>
    <n v="4224.1499999999996"/>
  </r>
  <r>
    <x v="3628"/>
    <n v="38"/>
    <x v="1"/>
    <x v="1"/>
    <x v="0"/>
    <x v="1"/>
    <s v="LTP123"/>
    <n v="5"/>
    <x v="1"/>
    <x v="1"/>
    <n v="2697.28"/>
    <n v="674.32"/>
    <n v="4"/>
    <x v="84"/>
    <x v="17"/>
    <x v="1"/>
    <s v="Impulse Item, Impulse Item"/>
    <n v="158.52000000000001"/>
    <n v="2855.8"/>
  </r>
  <r>
    <x v="3629"/>
    <n v="38"/>
    <x v="1"/>
    <x v="0"/>
    <x v="0"/>
    <x v="0"/>
    <s v="SMP234"/>
    <n v="4"/>
    <x v="0"/>
    <x v="3"/>
    <n v="3419.04"/>
    <n v="1139.68"/>
    <n v="3"/>
    <x v="84"/>
    <x v="17"/>
    <x v="1"/>
    <m/>
    <n v="0"/>
    <n v="3419.04"/>
  </r>
  <r>
    <x v="664"/>
    <n v="43"/>
    <x v="1"/>
    <x v="1"/>
    <x v="0"/>
    <x v="0"/>
    <s v="SKU1001"/>
    <n v="5"/>
    <x v="1"/>
    <x v="3"/>
    <n v="207.5"/>
    <n v="20.75"/>
    <n v="10"/>
    <x v="84"/>
    <x v="17"/>
    <x v="1"/>
    <s v="Accessory"/>
    <n v="30.54"/>
    <n v="238.04"/>
  </r>
  <r>
    <x v="2821"/>
    <n v="44"/>
    <x v="1"/>
    <x v="1"/>
    <x v="0"/>
    <x v="4"/>
    <s v="HDP456"/>
    <n v="4"/>
    <x v="1"/>
    <x v="1"/>
    <n v="361.18"/>
    <n v="361.18"/>
    <n v="1"/>
    <x v="84"/>
    <x v="17"/>
    <x v="3"/>
    <s v="Extended Warranty, Extended Warranty, Accessory"/>
    <n v="156.55000000000001"/>
    <n v="517.73"/>
  </r>
  <r>
    <x v="3630"/>
    <n v="47"/>
    <x v="1"/>
    <x v="0"/>
    <x v="0"/>
    <x v="4"/>
    <s v="HDP456"/>
    <n v="5"/>
    <x v="1"/>
    <x v="4"/>
    <n v="2889.44"/>
    <n v="361.18"/>
    <n v="8"/>
    <x v="84"/>
    <x v="17"/>
    <x v="3"/>
    <m/>
    <n v="0"/>
    <n v="2889.44"/>
  </r>
  <r>
    <x v="3631"/>
    <n v="48"/>
    <x v="1"/>
    <x v="1"/>
    <x v="1"/>
    <x v="1"/>
    <s v="LTP123"/>
    <n v="2"/>
    <x v="1"/>
    <x v="1"/>
    <n v="6068.88"/>
    <n v="674.32"/>
    <n v="9"/>
    <x v="84"/>
    <x v="17"/>
    <x v="4"/>
    <s v="Extended Warranty, Impulse Item, Extended Warranty"/>
    <n v="151.30000000000001"/>
    <n v="6220.18"/>
  </r>
  <r>
    <x v="3632"/>
    <n v="48"/>
    <x v="1"/>
    <x v="0"/>
    <x v="1"/>
    <x v="0"/>
    <s v="SMP234"/>
    <n v="5"/>
    <x v="1"/>
    <x v="1"/>
    <n v="10257.120000000001"/>
    <n v="1139.68"/>
    <n v="9"/>
    <x v="84"/>
    <x v="17"/>
    <x v="1"/>
    <s v="Impulse Item"/>
    <n v="52.15"/>
    <n v="10309.27"/>
  </r>
  <r>
    <x v="3633"/>
    <n v="49"/>
    <x v="1"/>
    <x v="1"/>
    <x v="0"/>
    <x v="0"/>
    <s v="SKU1004"/>
    <n v="2"/>
    <x v="0"/>
    <x v="1"/>
    <n v="1582.38"/>
    <n v="791.19"/>
    <n v="2"/>
    <x v="84"/>
    <x v="17"/>
    <x v="0"/>
    <m/>
    <n v="0"/>
    <n v="1582.38"/>
  </r>
  <r>
    <x v="2336"/>
    <n v="49"/>
    <x v="1"/>
    <x v="1"/>
    <x v="1"/>
    <x v="4"/>
    <s v="HDP456"/>
    <n v="1"/>
    <x v="0"/>
    <x v="3"/>
    <n v="1444.72"/>
    <n v="361.18"/>
    <n v="4"/>
    <x v="84"/>
    <x v="17"/>
    <x v="1"/>
    <m/>
    <n v="0"/>
    <n v="1444.72"/>
  </r>
  <r>
    <x v="3634"/>
    <n v="50"/>
    <x v="1"/>
    <x v="0"/>
    <x v="0"/>
    <x v="0"/>
    <s v="SKU1004"/>
    <n v="2"/>
    <x v="0"/>
    <x v="3"/>
    <n v="7120.71"/>
    <n v="791.19"/>
    <n v="9"/>
    <x v="84"/>
    <x v="17"/>
    <x v="0"/>
    <s v="Accessory"/>
    <n v="28.64"/>
    <n v="7149.35"/>
  </r>
  <r>
    <x v="3635"/>
    <n v="50"/>
    <x v="1"/>
    <x v="0"/>
    <x v="0"/>
    <x v="0"/>
    <s v="SKU1001"/>
    <n v="5"/>
    <x v="1"/>
    <x v="1"/>
    <n v="207.5"/>
    <n v="20.75"/>
    <n v="10"/>
    <x v="84"/>
    <x v="17"/>
    <x v="1"/>
    <s v="Extended Warranty,Accessory,Accessory"/>
    <n v="62.42"/>
    <n v="269.92"/>
  </r>
  <r>
    <x v="1240"/>
    <n v="50"/>
    <x v="1"/>
    <x v="1"/>
    <x v="0"/>
    <x v="3"/>
    <s v="SKU1002"/>
    <n v="3"/>
    <x v="0"/>
    <x v="1"/>
    <n v="494.06"/>
    <n v="247.03"/>
    <n v="2"/>
    <x v="84"/>
    <x v="17"/>
    <x v="0"/>
    <s v="Extended Warranty,Extended Warranty,Impulse Item"/>
    <n v="111.64"/>
    <n v="605.70000000000005"/>
  </r>
  <r>
    <x v="1711"/>
    <n v="53"/>
    <x v="1"/>
    <x v="1"/>
    <x v="0"/>
    <x v="2"/>
    <s v="SKU1003"/>
    <n v="3"/>
    <x v="1"/>
    <x v="1"/>
    <n v="2534.4899999999998"/>
    <n v="844.83"/>
    <n v="3"/>
    <x v="84"/>
    <x v="17"/>
    <x v="0"/>
    <s v="Accessory,Extended Warranty,Accessory"/>
    <n v="91.32"/>
    <n v="2625.81"/>
  </r>
  <r>
    <x v="3636"/>
    <n v="53"/>
    <x v="1"/>
    <x v="1"/>
    <x v="0"/>
    <x v="2"/>
    <s v="SWT567"/>
    <n v="2"/>
    <x v="0"/>
    <x v="3"/>
    <n v="1378.5"/>
    <n v="459.5"/>
    <n v="3"/>
    <x v="84"/>
    <x v="17"/>
    <x v="1"/>
    <s v="Impulse Item, Extended Warranty, Impulse Item"/>
    <n v="124.82"/>
    <n v="1503.32"/>
  </r>
  <r>
    <x v="3637"/>
    <n v="54"/>
    <x v="1"/>
    <x v="1"/>
    <x v="0"/>
    <x v="3"/>
    <s v="TBL345"/>
    <n v="3"/>
    <x v="0"/>
    <x v="3"/>
    <n v="4718.46"/>
    <n v="786.41"/>
    <n v="6"/>
    <x v="84"/>
    <x v="17"/>
    <x v="4"/>
    <s v="Extended Warranty, Accessory, Accessory"/>
    <n v="193.43"/>
    <n v="4911.8900000000003"/>
  </r>
  <r>
    <x v="3638"/>
    <n v="55"/>
    <x v="1"/>
    <x v="1"/>
    <x v="1"/>
    <x v="3"/>
    <s v="TBL345"/>
    <n v="1"/>
    <x v="1"/>
    <x v="3"/>
    <n v="3145.64"/>
    <n v="786.41"/>
    <n v="4"/>
    <x v="84"/>
    <x v="17"/>
    <x v="4"/>
    <s v="Accessory"/>
    <n v="31.3"/>
    <n v="3176.94"/>
  </r>
  <r>
    <x v="3639"/>
    <n v="56"/>
    <x v="2"/>
    <x v="1"/>
    <x v="0"/>
    <x v="1"/>
    <s v="SKU1005"/>
    <n v="3"/>
    <x v="1"/>
    <x v="2"/>
    <n v="3247.72"/>
    <n v="463.96"/>
    <n v="7"/>
    <x v="84"/>
    <x v="17"/>
    <x v="2"/>
    <s v="Impulse Item,Extended Warranty"/>
    <n v="80.7"/>
    <n v="3328.4199999999996"/>
  </r>
  <r>
    <x v="3640"/>
    <n v="58"/>
    <x v="2"/>
    <x v="0"/>
    <x v="0"/>
    <x v="2"/>
    <s v="SKU1003"/>
    <n v="3"/>
    <x v="1"/>
    <x v="0"/>
    <n v="8448.2999999999993"/>
    <n v="844.83"/>
    <n v="10"/>
    <x v="84"/>
    <x v="17"/>
    <x v="1"/>
    <s v="Accessory,Extended Warranty,Extended Warranty"/>
    <n v="118.94"/>
    <n v="8567.24"/>
  </r>
  <r>
    <x v="3641"/>
    <n v="58"/>
    <x v="2"/>
    <x v="0"/>
    <x v="0"/>
    <x v="1"/>
    <s v="SKU1005"/>
    <n v="3"/>
    <x v="0"/>
    <x v="1"/>
    <n v="2783.76"/>
    <n v="463.96"/>
    <n v="6"/>
    <x v="84"/>
    <x v="17"/>
    <x v="2"/>
    <s v="Extended Warranty,Impulse Item"/>
    <n v="69.72"/>
    <n v="2853.48"/>
  </r>
  <r>
    <x v="3642"/>
    <n v="60"/>
    <x v="2"/>
    <x v="0"/>
    <x v="0"/>
    <x v="4"/>
    <s v="HDP456"/>
    <n v="4"/>
    <x v="1"/>
    <x v="1"/>
    <n v="2889.44"/>
    <n v="361.18"/>
    <n v="8"/>
    <x v="84"/>
    <x v="17"/>
    <x v="4"/>
    <s v="Extended Warranty"/>
    <n v="21.77"/>
    <n v="2911.21"/>
  </r>
  <r>
    <x v="3643"/>
    <n v="61"/>
    <x v="2"/>
    <x v="1"/>
    <x v="1"/>
    <x v="4"/>
    <s v="HDP456"/>
    <n v="3"/>
    <x v="0"/>
    <x v="3"/>
    <n v="2889.44"/>
    <n v="361.18"/>
    <n v="8"/>
    <x v="84"/>
    <x v="17"/>
    <x v="4"/>
    <m/>
    <n v="0"/>
    <n v="2889.44"/>
  </r>
  <r>
    <x v="3644"/>
    <n v="63"/>
    <x v="2"/>
    <x v="0"/>
    <x v="0"/>
    <x v="2"/>
    <s v="SWT567"/>
    <n v="3"/>
    <x v="0"/>
    <x v="1"/>
    <n v="1838"/>
    <n v="459.5"/>
    <n v="4"/>
    <x v="84"/>
    <x v="17"/>
    <x v="1"/>
    <m/>
    <n v="0"/>
    <n v="1838"/>
  </r>
  <r>
    <x v="3645"/>
    <n v="65"/>
    <x v="2"/>
    <x v="1"/>
    <x v="0"/>
    <x v="2"/>
    <s v="SWT567"/>
    <n v="4"/>
    <x v="1"/>
    <x v="4"/>
    <n v="459.5"/>
    <n v="459.5"/>
    <n v="1"/>
    <x v="84"/>
    <x v="17"/>
    <x v="4"/>
    <s v="Impulse Item, Accessory, Extended Warranty"/>
    <n v="205.03"/>
    <n v="664.53"/>
  </r>
  <r>
    <x v="1998"/>
    <n v="66"/>
    <x v="2"/>
    <x v="1"/>
    <x v="0"/>
    <x v="1"/>
    <s v="LTP123"/>
    <n v="4"/>
    <x v="1"/>
    <x v="1"/>
    <n v="2022.96"/>
    <n v="674.32"/>
    <n v="3"/>
    <x v="84"/>
    <x v="17"/>
    <x v="3"/>
    <m/>
    <n v="0"/>
    <n v="2022.96"/>
  </r>
  <r>
    <x v="3646"/>
    <n v="66"/>
    <x v="2"/>
    <x v="1"/>
    <x v="0"/>
    <x v="4"/>
    <s v="HDP456"/>
    <n v="3"/>
    <x v="1"/>
    <x v="4"/>
    <n v="1083.54"/>
    <n v="361.18"/>
    <n v="3"/>
    <x v="84"/>
    <x v="17"/>
    <x v="3"/>
    <s v="Accessory, Extended Warranty, Extended Warranty"/>
    <n v="223.21"/>
    <n v="1306.75"/>
  </r>
  <r>
    <x v="3647"/>
    <n v="69"/>
    <x v="2"/>
    <x v="0"/>
    <x v="0"/>
    <x v="2"/>
    <s v="SWT567"/>
    <n v="3"/>
    <x v="0"/>
    <x v="3"/>
    <n v="3216.5"/>
    <n v="459.5"/>
    <n v="7"/>
    <x v="84"/>
    <x v="17"/>
    <x v="4"/>
    <s v="Extended Warranty, Extended Warranty, Accessory"/>
    <n v="155.30000000000001"/>
    <n v="3371.8"/>
  </r>
  <r>
    <x v="3648"/>
    <n v="72"/>
    <x v="2"/>
    <x v="0"/>
    <x v="1"/>
    <x v="3"/>
    <s v="SKU1002"/>
    <n v="3"/>
    <x v="1"/>
    <x v="3"/>
    <n v="988.12"/>
    <n v="247.03"/>
    <n v="4"/>
    <x v="84"/>
    <x v="17"/>
    <x v="1"/>
    <s v="Extended Warranty,Accessory,Extended Warranty"/>
    <n v="117.41"/>
    <n v="1105.53"/>
  </r>
  <r>
    <x v="3649"/>
    <n v="72"/>
    <x v="2"/>
    <x v="1"/>
    <x v="0"/>
    <x v="3"/>
    <s v="SKU1002"/>
    <n v="3"/>
    <x v="1"/>
    <x v="0"/>
    <n v="494.06"/>
    <n v="247.03"/>
    <n v="2"/>
    <x v="84"/>
    <x v="17"/>
    <x v="1"/>
    <s v="Extended Warranty,Impulse Item,Impulse Item"/>
    <n v="90.31"/>
    <n v="584.37"/>
  </r>
  <r>
    <x v="3650"/>
    <n v="72"/>
    <x v="2"/>
    <x v="0"/>
    <x v="1"/>
    <x v="3"/>
    <s v="SKU1002"/>
    <n v="3"/>
    <x v="0"/>
    <x v="0"/>
    <n v="2470.3000000000002"/>
    <n v="247.03"/>
    <n v="10"/>
    <x v="84"/>
    <x v="17"/>
    <x v="0"/>
    <s v="Extended Warranty"/>
    <n v="36.99"/>
    <n v="2507.29"/>
  </r>
  <r>
    <x v="3651"/>
    <n v="72"/>
    <x v="2"/>
    <x v="1"/>
    <x v="0"/>
    <x v="1"/>
    <s v="SKU1005"/>
    <n v="3"/>
    <x v="1"/>
    <x v="1"/>
    <n v="2783.76"/>
    <n v="463.96"/>
    <n v="6"/>
    <x v="84"/>
    <x v="17"/>
    <x v="1"/>
    <s v="Extended Warranty,Impulse Item"/>
    <n v="59.09"/>
    <n v="2842.8500000000004"/>
  </r>
  <r>
    <x v="3652"/>
    <n v="72"/>
    <x v="2"/>
    <x v="1"/>
    <x v="1"/>
    <x v="3"/>
    <s v="TBL345"/>
    <n v="3"/>
    <x v="0"/>
    <x v="1"/>
    <n v="7077.69"/>
    <n v="786.41"/>
    <n v="9"/>
    <x v="84"/>
    <x v="17"/>
    <x v="1"/>
    <s v="Impulse Item, Impulse Item"/>
    <n v="107.11"/>
    <n v="7184.7999999999993"/>
  </r>
  <r>
    <x v="3653"/>
    <n v="72"/>
    <x v="2"/>
    <x v="1"/>
    <x v="0"/>
    <x v="4"/>
    <s v="HDP456"/>
    <n v="2"/>
    <x v="0"/>
    <x v="1"/>
    <n v="3250.62"/>
    <n v="361.18"/>
    <n v="9"/>
    <x v="84"/>
    <x v="17"/>
    <x v="1"/>
    <s v="Accessory"/>
    <n v="82.63"/>
    <n v="3333.25"/>
  </r>
  <r>
    <x v="3654"/>
    <n v="73"/>
    <x v="2"/>
    <x v="0"/>
    <x v="0"/>
    <x v="1"/>
    <s v="SKU1005"/>
    <n v="3"/>
    <x v="1"/>
    <x v="3"/>
    <n v="927.92"/>
    <n v="463.96"/>
    <n v="2"/>
    <x v="84"/>
    <x v="17"/>
    <x v="0"/>
    <m/>
    <n v="0"/>
    <n v="927.92"/>
  </r>
  <r>
    <x v="3655"/>
    <n v="74"/>
    <x v="2"/>
    <x v="1"/>
    <x v="0"/>
    <x v="3"/>
    <s v="TBL345"/>
    <n v="3"/>
    <x v="1"/>
    <x v="1"/>
    <n v="7864.1"/>
    <n v="786.41"/>
    <n v="10"/>
    <x v="84"/>
    <x v="17"/>
    <x v="4"/>
    <s v="Impulse Item, Extended Warranty"/>
    <n v="117.62"/>
    <n v="7981.72"/>
  </r>
  <r>
    <x v="3656"/>
    <n v="75"/>
    <x v="2"/>
    <x v="1"/>
    <x v="0"/>
    <x v="0"/>
    <s v="SMP234"/>
    <n v="4"/>
    <x v="1"/>
    <x v="3"/>
    <n v="5698.4"/>
    <n v="1139.68"/>
    <n v="5"/>
    <x v="84"/>
    <x v="17"/>
    <x v="1"/>
    <s v="Accessory, Extended Warranty, Extended Warranty"/>
    <n v="207"/>
    <n v="5905.4"/>
  </r>
  <r>
    <x v="3657"/>
    <n v="75"/>
    <x v="2"/>
    <x v="0"/>
    <x v="0"/>
    <x v="2"/>
    <s v="SWT567"/>
    <n v="5"/>
    <x v="1"/>
    <x v="1"/>
    <n v="919"/>
    <n v="459.5"/>
    <n v="2"/>
    <x v="84"/>
    <x v="17"/>
    <x v="1"/>
    <m/>
    <n v="0"/>
    <n v="919"/>
  </r>
  <r>
    <x v="3658"/>
    <n v="78"/>
    <x v="2"/>
    <x v="1"/>
    <x v="0"/>
    <x v="0"/>
    <s v="SKU1004"/>
    <n v="2"/>
    <x v="1"/>
    <x v="1"/>
    <n v="7911.9"/>
    <n v="791.19"/>
    <n v="10"/>
    <x v="84"/>
    <x v="17"/>
    <x v="0"/>
    <m/>
    <n v="0"/>
    <n v="7911.9"/>
  </r>
  <r>
    <x v="3659"/>
    <n v="78"/>
    <x v="2"/>
    <x v="0"/>
    <x v="0"/>
    <x v="4"/>
    <s v="HDP456"/>
    <n v="1"/>
    <x v="0"/>
    <x v="1"/>
    <n v="1805.9"/>
    <n v="361.18"/>
    <n v="5"/>
    <x v="84"/>
    <x v="17"/>
    <x v="1"/>
    <m/>
    <n v="0"/>
    <n v="1805.9"/>
  </r>
  <r>
    <x v="3660"/>
    <n v="79"/>
    <x v="2"/>
    <x v="1"/>
    <x v="0"/>
    <x v="1"/>
    <s v="LTP123"/>
    <n v="1"/>
    <x v="1"/>
    <x v="3"/>
    <n v="674.32"/>
    <n v="674.32"/>
    <n v="1"/>
    <x v="84"/>
    <x v="17"/>
    <x v="3"/>
    <s v="Extended Warranty"/>
    <n v="59.17"/>
    <n v="733.49"/>
  </r>
  <r>
    <x v="3661"/>
    <n v="79"/>
    <x v="2"/>
    <x v="1"/>
    <x v="0"/>
    <x v="3"/>
    <s v="TBL345"/>
    <n v="2"/>
    <x v="1"/>
    <x v="3"/>
    <n v="1572.82"/>
    <n v="786.41"/>
    <n v="2"/>
    <x v="84"/>
    <x v="17"/>
    <x v="1"/>
    <s v="Accessory, Impulse Item, Extended Warranty"/>
    <n v="138.72999999999999"/>
    <n v="1711.55"/>
  </r>
  <r>
    <x v="3662"/>
    <n v="80"/>
    <x v="2"/>
    <x v="0"/>
    <x v="0"/>
    <x v="1"/>
    <s v="SKU1005"/>
    <n v="3"/>
    <x v="1"/>
    <x v="2"/>
    <n v="1391.88"/>
    <n v="463.96"/>
    <n v="3"/>
    <x v="84"/>
    <x v="17"/>
    <x v="2"/>
    <s v="Impulse Item,Extended Warranty,Impulse Item"/>
    <n v="98.75"/>
    <n v="1490.63"/>
  </r>
  <r>
    <x v="3663"/>
    <n v="80"/>
    <x v="2"/>
    <x v="0"/>
    <x v="0"/>
    <x v="0"/>
    <s v="SMP234"/>
    <n v="1"/>
    <x v="1"/>
    <x v="4"/>
    <n v="6838.08"/>
    <n v="1139.68"/>
    <n v="6"/>
    <x v="84"/>
    <x v="17"/>
    <x v="3"/>
    <m/>
    <n v="0"/>
    <n v="6838.08"/>
  </r>
  <r>
    <x v="3664"/>
    <n v="18"/>
    <x v="0"/>
    <x v="0"/>
    <x v="0"/>
    <x v="2"/>
    <s v="SWT567"/>
    <n v="1"/>
    <x v="1"/>
    <x v="1"/>
    <n v="459.5"/>
    <n v="459.5"/>
    <n v="1"/>
    <x v="85"/>
    <x v="17"/>
    <x v="3"/>
    <m/>
    <n v="0"/>
    <n v="459.5"/>
  </r>
  <r>
    <x v="3665"/>
    <n v="21"/>
    <x v="0"/>
    <x v="1"/>
    <x v="0"/>
    <x v="0"/>
    <s v="SKU1004"/>
    <n v="2"/>
    <x v="1"/>
    <x v="0"/>
    <n v="5538.33"/>
    <n v="791.19"/>
    <n v="7"/>
    <x v="85"/>
    <x v="17"/>
    <x v="2"/>
    <s v="Accessory"/>
    <n v="43.79"/>
    <n v="5582.12"/>
  </r>
  <r>
    <x v="1208"/>
    <n v="21"/>
    <x v="0"/>
    <x v="0"/>
    <x v="1"/>
    <x v="2"/>
    <s v="SWT567"/>
    <n v="4"/>
    <x v="1"/>
    <x v="3"/>
    <n v="4595"/>
    <n v="459.5"/>
    <n v="10"/>
    <x v="85"/>
    <x v="17"/>
    <x v="3"/>
    <m/>
    <n v="0"/>
    <n v="4595"/>
  </r>
  <r>
    <x v="2603"/>
    <n v="22"/>
    <x v="0"/>
    <x v="0"/>
    <x v="0"/>
    <x v="3"/>
    <s v="SKU1002"/>
    <n v="3"/>
    <x v="0"/>
    <x v="0"/>
    <n v="1235.1500000000001"/>
    <n v="247.03"/>
    <n v="5"/>
    <x v="85"/>
    <x v="17"/>
    <x v="1"/>
    <s v="Extended Warranty,Extended Warranty"/>
    <n v="72.13"/>
    <n v="1307.2800000000002"/>
  </r>
  <r>
    <x v="3666"/>
    <n v="22"/>
    <x v="0"/>
    <x v="0"/>
    <x v="0"/>
    <x v="1"/>
    <s v="LTP123"/>
    <n v="5"/>
    <x v="1"/>
    <x v="4"/>
    <n v="6743.2"/>
    <n v="674.32"/>
    <n v="10"/>
    <x v="85"/>
    <x v="17"/>
    <x v="1"/>
    <s v="Impulse Item"/>
    <n v="93.36"/>
    <n v="6836.5599999999995"/>
  </r>
  <r>
    <x v="3667"/>
    <n v="25"/>
    <x v="0"/>
    <x v="0"/>
    <x v="1"/>
    <x v="0"/>
    <s v="SKU1004"/>
    <n v="2"/>
    <x v="1"/>
    <x v="2"/>
    <n v="3164.76"/>
    <n v="791.19"/>
    <n v="4"/>
    <x v="85"/>
    <x v="17"/>
    <x v="1"/>
    <s v="Impulse Item,Impulse Item,Accessory"/>
    <n v="83.19"/>
    <n v="3247.9500000000003"/>
  </r>
  <r>
    <x v="2560"/>
    <n v="25"/>
    <x v="0"/>
    <x v="1"/>
    <x v="1"/>
    <x v="2"/>
    <s v="SWT567"/>
    <n v="4"/>
    <x v="0"/>
    <x v="4"/>
    <n v="3676"/>
    <n v="459.5"/>
    <n v="8"/>
    <x v="85"/>
    <x v="17"/>
    <x v="3"/>
    <s v="Accessory, Accessory"/>
    <n v="86.15"/>
    <n v="3762.15"/>
  </r>
  <r>
    <x v="3668"/>
    <n v="26"/>
    <x v="0"/>
    <x v="0"/>
    <x v="0"/>
    <x v="1"/>
    <s v="SKU1005"/>
    <n v="3"/>
    <x v="1"/>
    <x v="3"/>
    <n v="4639.6000000000004"/>
    <n v="463.96"/>
    <n v="10"/>
    <x v="85"/>
    <x v="17"/>
    <x v="2"/>
    <s v="Impulse Item,Extended Warranty,Impulse Item"/>
    <n v="69.010000000000005"/>
    <n v="4708.6100000000006"/>
  </r>
  <r>
    <x v="3669"/>
    <n v="31"/>
    <x v="0"/>
    <x v="0"/>
    <x v="1"/>
    <x v="1"/>
    <s v="LTP123"/>
    <n v="2"/>
    <x v="1"/>
    <x v="3"/>
    <n v="5394.56"/>
    <n v="674.32"/>
    <n v="8"/>
    <x v="85"/>
    <x v="17"/>
    <x v="4"/>
    <s v="Accessory, Accessory"/>
    <n v="91.51"/>
    <n v="5486.0700000000006"/>
  </r>
  <r>
    <x v="3670"/>
    <n v="32"/>
    <x v="0"/>
    <x v="0"/>
    <x v="0"/>
    <x v="3"/>
    <s v="SKU1002"/>
    <n v="3"/>
    <x v="1"/>
    <x v="1"/>
    <n v="2223.27"/>
    <n v="247.03"/>
    <n v="9"/>
    <x v="85"/>
    <x v="17"/>
    <x v="0"/>
    <s v="Impulse Item,Impulse Item,Impulse Item"/>
    <n v="73.05"/>
    <n v="2296.3200000000002"/>
  </r>
  <r>
    <x v="3671"/>
    <n v="34"/>
    <x v="0"/>
    <x v="1"/>
    <x v="0"/>
    <x v="0"/>
    <s v="SMP234"/>
    <n v="1"/>
    <x v="0"/>
    <x v="4"/>
    <n v="11396.8"/>
    <n v="1139.68"/>
    <n v="10"/>
    <x v="85"/>
    <x v="17"/>
    <x v="4"/>
    <s v="Impulse Item"/>
    <n v="36.159999999999997"/>
    <n v="11432.96"/>
  </r>
  <r>
    <x v="3672"/>
    <n v="35"/>
    <x v="0"/>
    <x v="1"/>
    <x v="0"/>
    <x v="0"/>
    <s v="SKU1004"/>
    <n v="2"/>
    <x v="1"/>
    <x v="1"/>
    <n v="3955.95"/>
    <n v="791.19"/>
    <n v="5"/>
    <x v="85"/>
    <x v="17"/>
    <x v="2"/>
    <s v="Accessory,Accessory"/>
    <n v="45.05"/>
    <n v="4001"/>
  </r>
  <r>
    <x v="3673"/>
    <n v="35"/>
    <x v="0"/>
    <x v="0"/>
    <x v="1"/>
    <x v="0"/>
    <s v="SMP234"/>
    <n v="3"/>
    <x v="1"/>
    <x v="4"/>
    <n v="4558.72"/>
    <n v="1139.68"/>
    <n v="4"/>
    <x v="85"/>
    <x v="17"/>
    <x v="3"/>
    <m/>
    <n v="0"/>
    <n v="4558.72"/>
  </r>
  <r>
    <x v="12"/>
    <n v="37"/>
    <x v="1"/>
    <x v="0"/>
    <x v="0"/>
    <x v="3"/>
    <s v="SKU1002"/>
    <n v="3"/>
    <x v="0"/>
    <x v="1"/>
    <n v="988.12"/>
    <n v="247.03"/>
    <n v="4"/>
    <x v="85"/>
    <x v="17"/>
    <x v="0"/>
    <s v="Extended Warranty"/>
    <n v="21.49"/>
    <n v="1009.61"/>
  </r>
  <r>
    <x v="3674"/>
    <n v="37"/>
    <x v="1"/>
    <x v="1"/>
    <x v="1"/>
    <x v="2"/>
    <s v="SWT567"/>
    <n v="4"/>
    <x v="1"/>
    <x v="1"/>
    <n v="1378.5"/>
    <n v="459.5"/>
    <n v="3"/>
    <x v="85"/>
    <x v="17"/>
    <x v="3"/>
    <m/>
    <n v="0"/>
    <n v="1378.5"/>
  </r>
  <r>
    <x v="3675"/>
    <n v="37"/>
    <x v="1"/>
    <x v="0"/>
    <x v="0"/>
    <x v="0"/>
    <s v="SMP234"/>
    <n v="3"/>
    <x v="1"/>
    <x v="1"/>
    <n v="6838.08"/>
    <n v="1139.68"/>
    <n v="6"/>
    <x v="85"/>
    <x v="17"/>
    <x v="3"/>
    <m/>
    <n v="0"/>
    <n v="6838.08"/>
  </r>
  <r>
    <x v="3676"/>
    <n v="38"/>
    <x v="1"/>
    <x v="0"/>
    <x v="0"/>
    <x v="0"/>
    <s v="SKU1004"/>
    <n v="2"/>
    <x v="1"/>
    <x v="3"/>
    <n v="7911.9"/>
    <n v="791.19"/>
    <n v="10"/>
    <x v="85"/>
    <x v="17"/>
    <x v="0"/>
    <s v="Impulse Item,Accessory,Extended Warranty"/>
    <n v="75.09"/>
    <n v="7986.99"/>
  </r>
  <r>
    <x v="3677"/>
    <n v="39"/>
    <x v="1"/>
    <x v="0"/>
    <x v="1"/>
    <x v="3"/>
    <s v="SKU1002"/>
    <n v="3"/>
    <x v="1"/>
    <x v="2"/>
    <n v="494.06"/>
    <n v="247.03"/>
    <n v="2"/>
    <x v="85"/>
    <x v="17"/>
    <x v="1"/>
    <s v="Impulse Item"/>
    <n v="12.69"/>
    <n v="506.75"/>
  </r>
  <r>
    <x v="1403"/>
    <n v="39"/>
    <x v="1"/>
    <x v="0"/>
    <x v="1"/>
    <x v="0"/>
    <s v="SMP234"/>
    <n v="1"/>
    <x v="0"/>
    <x v="3"/>
    <n v="11396.8"/>
    <n v="1139.68"/>
    <n v="10"/>
    <x v="85"/>
    <x v="17"/>
    <x v="1"/>
    <s v="Impulse Item"/>
    <n v="78.58"/>
    <n v="11475.38"/>
  </r>
  <r>
    <x v="3678"/>
    <n v="39"/>
    <x v="1"/>
    <x v="0"/>
    <x v="1"/>
    <x v="1"/>
    <s v="LTP123"/>
    <n v="1"/>
    <x v="1"/>
    <x v="1"/>
    <n v="2022.96"/>
    <n v="674.32"/>
    <n v="3"/>
    <x v="85"/>
    <x v="17"/>
    <x v="4"/>
    <s v="Impulse Item, Accessory, Impulse Item"/>
    <n v="132"/>
    <n v="2154.96"/>
  </r>
  <r>
    <x v="3679"/>
    <n v="39"/>
    <x v="1"/>
    <x v="0"/>
    <x v="0"/>
    <x v="1"/>
    <s v="LTP123"/>
    <n v="3"/>
    <x v="1"/>
    <x v="1"/>
    <n v="1348.64"/>
    <n v="674.32"/>
    <n v="2"/>
    <x v="85"/>
    <x v="17"/>
    <x v="3"/>
    <s v="Extended Warranty, Accessory"/>
    <n v="123.01"/>
    <n v="1471.65"/>
  </r>
  <r>
    <x v="3680"/>
    <n v="40"/>
    <x v="1"/>
    <x v="0"/>
    <x v="0"/>
    <x v="4"/>
    <s v="HDP456"/>
    <n v="4"/>
    <x v="1"/>
    <x v="4"/>
    <n v="2167.08"/>
    <n v="361.18"/>
    <n v="6"/>
    <x v="85"/>
    <x v="17"/>
    <x v="3"/>
    <s v="Impulse Item, Extended Warranty, Impulse Item"/>
    <n v="235.78"/>
    <n v="2402.86"/>
  </r>
  <r>
    <x v="2870"/>
    <n v="41"/>
    <x v="1"/>
    <x v="1"/>
    <x v="0"/>
    <x v="0"/>
    <s v="SMP234"/>
    <n v="1"/>
    <x v="1"/>
    <x v="4"/>
    <n v="9117.44"/>
    <n v="1139.68"/>
    <n v="8"/>
    <x v="85"/>
    <x v="17"/>
    <x v="1"/>
    <s v="Extended Warranty, Accessory"/>
    <n v="61.03"/>
    <n v="9178.4700000000012"/>
  </r>
  <r>
    <x v="3681"/>
    <n v="42"/>
    <x v="1"/>
    <x v="0"/>
    <x v="0"/>
    <x v="0"/>
    <s v="SKU1001"/>
    <n v="5"/>
    <x v="1"/>
    <x v="2"/>
    <n v="124.5"/>
    <n v="20.75"/>
    <n v="6"/>
    <x v="85"/>
    <x v="17"/>
    <x v="1"/>
    <s v="Accessory"/>
    <n v="49.71"/>
    <n v="174.21"/>
  </r>
  <r>
    <x v="3682"/>
    <n v="44"/>
    <x v="1"/>
    <x v="0"/>
    <x v="0"/>
    <x v="2"/>
    <s v="SKU1003"/>
    <n v="3"/>
    <x v="1"/>
    <x v="1"/>
    <n v="5913.81"/>
    <n v="844.83"/>
    <n v="7"/>
    <x v="85"/>
    <x v="17"/>
    <x v="0"/>
    <s v="Extended Warranty,Impulse Item"/>
    <n v="32.08"/>
    <n v="5945.89"/>
  </r>
  <r>
    <x v="3683"/>
    <n v="44"/>
    <x v="1"/>
    <x v="1"/>
    <x v="0"/>
    <x v="2"/>
    <s v="SKU1003"/>
    <n v="3"/>
    <x v="1"/>
    <x v="2"/>
    <n v="5068.9799999999996"/>
    <n v="844.83"/>
    <n v="6"/>
    <x v="85"/>
    <x v="17"/>
    <x v="2"/>
    <m/>
    <n v="0"/>
    <n v="5068.9799999999996"/>
  </r>
  <r>
    <x v="3684"/>
    <n v="45"/>
    <x v="1"/>
    <x v="1"/>
    <x v="0"/>
    <x v="0"/>
    <s v="SKU1001"/>
    <n v="5"/>
    <x v="1"/>
    <x v="1"/>
    <n v="20.75"/>
    <n v="20.75"/>
    <n v="1"/>
    <x v="85"/>
    <x v="17"/>
    <x v="1"/>
    <m/>
    <n v="0"/>
    <n v="20.75"/>
  </r>
  <r>
    <x v="3685"/>
    <n v="48"/>
    <x v="1"/>
    <x v="1"/>
    <x v="0"/>
    <x v="0"/>
    <s v="SKU1004"/>
    <n v="2"/>
    <x v="0"/>
    <x v="2"/>
    <n v="3955.95"/>
    <n v="791.19"/>
    <n v="5"/>
    <x v="85"/>
    <x v="17"/>
    <x v="1"/>
    <m/>
    <n v="0"/>
    <n v="3955.95"/>
  </r>
  <r>
    <x v="1462"/>
    <n v="48"/>
    <x v="1"/>
    <x v="0"/>
    <x v="0"/>
    <x v="1"/>
    <s v="SKU1005"/>
    <n v="3"/>
    <x v="1"/>
    <x v="2"/>
    <n v="1855.84"/>
    <n v="463.96"/>
    <n v="4"/>
    <x v="85"/>
    <x v="17"/>
    <x v="2"/>
    <s v="Extended Warranty,Impulse Item,Accessory"/>
    <n v="90.43"/>
    <n v="1946.27"/>
  </r>
  <r>
    <x v="3686"/>
    <n v="48"/>
    <x v="1"/>
    <x v="0"/>
    <x v="0"/>
    <x v="1"/>
    <s v="LTP123"/>
    <n v="3"/>
    <x v="0"/>
    <x v="3"/>
    <n v="6743.2"/>
    <n v="674.32"/>
    <n v="10"/>
    <x v="85"/>
    <x v="17"/>
    <x v="4"/>
    <s v="Accessory"/>
    <n v="89.82"/>
    <n v="6833.0199999999995"/>
  </r>
  <r>
    <x v="3687"/>
    <n v="49"/>
    <x v="1"/>
    <x v="0"/>
    <x v="0"/>
    <x v="0"/>
    <s v="SKU1001"/>
    <n v="5"/>
    <x v="1"/>
    <x v="0"/>
    <n v="124.5"/>
    <n v="20.75"/>
    <n v="6"/>
    <x v="85"/>
    <x v="17"/>
    <x v="0"/>
    <s v="Impulse Item,Extended Warranty,Impulse Item"/>
    <n v="48.24"/>
    <n v="172.74"/>
  </r>
  <r>
    <x v="3688"/>
    <n v="49"/>
    <x v="1"/>
    <x v="0"/>
    <x v="0"/>
    <x v="0"/>
    <s v="SKU1001"/>
    <n v="5"/>
    <x v="1"/>
    <x v="3"/>
    <n v="83"/>
    <n v="20.75"/>
    <n v="4"/>
    <x v="85"/>
    <x v="17"/>
    <x v="1"/>
    <s v="Impulse Item,Accessory,Extended Warranty"/>
    <n v="83.84"/>
    <n v="166.84"/>
  </r>
  <r>
    <x v="3689"/>
    <n v="52"/>
    <x v="1"/>
    <x v="0"/>
    <x v="1"/>
    <x v="2"/>
    <s v="SWT567"/>
    <n v="2"/>
    <x v="1"/>
    <x v="1"/>
    <n v="4135.5"/>
    <n v="459.5"/>
    <n v="9"/>
    <x v="85"/>
    <x v="17"/>
    <x v="1"/>
    <s v="Impulse Item, Accessory, Accessory"/>
    <n v="190.33"/>
    <n v="4325.83"/>
  </r>
  <r>
    <x v="3690"/>
    <n v="56"/>
    <x v="2"/>
    <x v="0"/>
    <x v="0"/>
    <x v="2"/>
    <s v="SKU1003"/>
    <n v="3"/>
    <x v="1"/>
    <x v="1"/>
    <n v="1689.66"/>
    <n v="844.83"/>
    <n v="2"/>
    <x v="85"/>
    <x v="17"/>
    <x v="2"/>
    <s v="Extended Warranty"/>
    <n v="46.22"/>
    <n v="1735.88"/>
  </r>
  <r>
    <x v="3691"/>
    <n v="57"/>
    <x v="2"/>
    <x v="0"/>
    <x v="1"/>
    <x v="0"/>
    <s v="SMP234"/>
    <n v="5"/>
    <x v="0"/>
    <x v="4"/>
    <n v="9117.44"/>
    <n v="1139.68"/>
    <n v="8"/>
    <x v="85"/>
    <x v="17"/>
    <x v="4"/>
    <m/>
    <n v="0"/>
    <n v="9117.44"/>
  </r>
  <r>
    <x v="3692"/>
    <n v="58"/>
    <x v="2"/>
    <x v="1"/>
    <x v="0"/>
    <x v="2"/>
    <s v="SKU1003"/>
    <n v="3"/>
    <x v="1"/>
    <x v="2"/>
    <n v="5913.81"/>
    <n v="844.83"/>
    <n v="7"/>
    <x v="85"/>
    <x v="17"/>
    <x v="1"/>
    <s v="Extended Warranty"/>
    <n v="37.01"/>
    <n v="5950.8200000000006"/>
  </r>
  <r>
    <x v="3693"/>
    <n v="58"/>
    <x v="2"/>
    <x v="1"/>
    <x v="0"/>
    <x v="1"/>
    <s v="SKU1005"/>
    <n v="3"/>
    <x v="1"/>
    <x v="0"/>
    <n v="927.92"/>
    <n v="463.96"/>
    <n v="2"/>
    <x v="85"/>
    <x v="17"/>
    <x v="1"/>
    <s v="Accessory,Impulse Item,Impulse Item"/>
    <n v="96.54"/>
    <n v="1024.46"/>
  </r>
  <r>
    <x v="3694"/>
    <n v="58"/>
    <x v="2"/>
    <x v="0"/>
    <x v="0"/>
    <x v="2"/>
    <s v="SKU1003"/>
    <n v="3"/>
    <x v="1"/>
    <x v="3"/>
    <n v="5913.81"/>
    <n v="844.83"/>
    <n v="7"/>
    <x v="85"/>
    <x v="17"/>
    <x v="2"/>
    <m/>
    <n v="0"/>
    <n v="5913.81"/>
  </r>
  <r>
    <x v="3695"/>
    <n v="58"/>
    <x v="2"/>
    <x v="0"/>
    <x v="1"/>
    <x v="0"/>
    <s v="SMP234"/>
    <n v="3"/>
    <x v="0"/>
    <x v="3"/>
    <n v="9117.44"/>
    <n v="1139.68"/>
    <n v="8"/>
    <x v="85"/>
    <x v="17"/>
    <x v="1"/>
    <s v="Impulse Item"/>
    <n v="54.04"/>
    <n v="9171.4800000000014"/>
  </r>
  <r>
    <x v="620"/>
    <n v="59"/>
    <x v="2"/>
    <x v="1"/>
    <x v="0"/>
    <x v="3"/>
    <s v="SKU1002"/>
    <n v="3"/>
    <x v="0"/>
    <x v="0"/>
    <n v="494.06"/>
    <n v="247.03"/>
    <n v="2"/>
    <x v="85"/>
    <x v="17"/>
    <x v="0"/>
    <m/>
    <n v="0"/>
    <n v="494.06"/>
  </r>
  <r>
    <x v="2457"/>
    <n v="59"/>
    <x v="2"/>
    <x v="0"/>
    <x v="1"/>
    <x v="1"/>
    <s v="LTP123"/>
    <n v="5"/>
    <x v="1"/>
    <x v="1"/>
    <n v="6068.88"/>
    <n v="674.32"/>
    <n v="9"/>
    <x v="85"/>
    <x v="17"/>
    <x v="3"/>
    <s v="Impulse Item, Accessory, Accessory"/>
    <n v="103.83"/>
    <n v="6172.71"/>
  </r>
  <r>
    <x v="1540"/>
    <n v="59"/>
    <x v="2"/>
    <x v="1"/>
    <x v="0"/>
    <x v="1"/>
    <s v="LTP123"/>
    <n v="3"/>
    <x v="1"/>
    <x v="3"/>
    <n v="4720.24"/>
    <n v="674.32"/>
    <n v="7"/>
    <x v="85"/>
    <x v="17"/>
    <x v="3"/>
    <m/>
    <n v="0"/>
    <n v="4720.24"/>
  </r>
  <r>
    <x v="3696"/>
    <n v="59"/>
    <x v="2"/>
    <x v="0"/>
    <x v="1"/>
    <x v="0"/>
    <s v="SMP234"/>
    <n v="3"/>
    <x v="0"/>
    <x v="3"/>
    <n v="7977.76"/>
    <n v="1139.68"/>
    <n v="7"/>
    <x v="85"/>
    <x v="17"/>
    <x v="4"/>
    <s v="Accessory"/>
    <n v="76.92"/>
    <n v="8054.68"/>
  </r>
  <r>
    <x v="3697"/>
    <n v="59"/>
    <x v="2"/>
    <x v="0"/>
    <x v="0"/>
    <x v="1"/>
    <s v="LTP123"/>
    <n v="3"/>
    <x v="0"/>
    <x v="3"/>
    <n v="6743.2"/>
    <n v="674.32"/>
    <n v="10"/>
    <x v="85"/>
    <x v="17"/>
    <x v="1"/>
    <s v="Accessory, Accessory, Impulse Item"/>
    <n v="43.66"/>
    <n v="6786.86"/>
  </r>
  <r>
    <x v="3698"/>
    <n v="60"/>
    <x v="2"/>
    <x v="1"/>
    <x v="0"/>
    <x v="1"/>
    <s v="SKU1005"/>
    <n v="3"/>
    <x v="1"/>
    <x v="1"/>
    <n v="2319.8000000000002"/>
    <n v="463.96"/>
    <n v="5"/>
    <x v="85"/>
    <x v="17"/>
    <x v="1"/>
    <s v="Accessory,Accessory"/>
    <n v="40.200000000000003"/>
    <n v="2360"/>
  </r>
  <r>
    <x v="3699"/>
    <n v="61"/>
    <x v="2"/>
    <x v="0"/>
    <x v="0"/>
    <x v="0"/>
    <s v="SKU1001"/>
    <n v="5"/>
    <x v="1"/>
    <x v="3"/>
    <n v="166"/>
    <n v="20.75"/>
    <n v="8"/>
    <x v="85"/>
    <x v="17"/>
    <x v="1"/>
    <s v="Impulse Item,Accessory,Extended Warranty"/>
    <n v="99.1"/>
    <n v="265.10000000000002"/>
  </r>
  <r>
    <x v="3360"/>
    <n v="61"/>
    <x v="2"/>
    <x v="1"/>
    <x v="0"/>
    <x v="0"/>
    <s v="SMP234"/>
    <n v="5"/>
    <x v="1"/>
    <x v="1"/>
    <n v="9117.44"/>
    <n v="1139.68"/>
    <n v="8"/>
    <x v="85"/>
    <x v="17"/>
    <x v="1"/>
    <m/>
    <n v="0"/>
    <n v="9117.44"/>
  </r>
  <r>
    <x v="3700"/>
    <n v="63"/>
    <x v="2"/>
    <x v="1"/>
    <x v="0"/>
    <x v="3"/>
    <s v="TBL345"/>
    <n v="2"/>
    <x v="1"/>
    <x v="3"/>
    <n v="1572.82"/>
    <n v="786.41"/>
    <n v="2"/>
    <x v="85"/>
    <x v="17"/>
    <x v="3"/>
    <s v="Accessory"/>
    <n v="61.51"/>
    <n v="1634.33"/>
  </r>
  <r>
    <x v="3701"/>
    <n v="64"/>
    <x v="2"/>
    <x v="0"/>
    <x v="0"/>
    <x v="0"/>
    <s v="SMP234"/>
    <n v="5"/>
    <x v="1"/>
    <x v="3"/>
    <n v="4558.72"/>
    <n v="1139.68"/>
    <n v="4"/>
    <x v="85"/>
    <x v="17"/>
    <x v="3"/>
    <s v="Accessory, Impulse Item, Extended Warranty"/>
    <n v="78.849999999999994"/>
    <n v="4637.5700000000006"/>
  </r>
  <r>
    <x v="3702"/>
    <n v="65"/>
    <x v="2"/>
    <x v="0"/>
    <x v="0"/>
    <x v="4"/>
    <s v="HDP456"/>
    <n v="5"/>
    <x v="1"/>
    <x v="1"/>
    <n v="361.18"/>
    <n v="361.18"/>
    <n v="1"/>
    <x v="85"/>
    <x v="17"/>
    <x v="1"/>
    <s v="Impulse Item, Accessory, Impulse Item"/>
    <n v="177.48"/>
    <n v="538.66"/>
  </r>
  <r>
    <x v="2279"/>
    <n v="65"/>
    <x v="2"/>
    <x v="0"/>
    <x v="1"/>
    <x v="4"/>
    <s v="HDP456"/>
    <n v="5"/>
    <x v="1"/>
    <x v="4"/>
    <n v="3250.62"/>
    <n v="361.18"/>
    <n v="9"/>
    <x v="85"/>
    <x v="17"/>
    <x v="3"/>
    <s v="Extended Warranty"/>
    <n v="51.31"/>
    <n v="3301.93"/>
  </r>
  <r>
    <x v="3307"/>
    <n v="66"/>
    <x v="2"/>
    <x v="0"/>
    <x v="1"/>
    <x v="0"/>
    <s v="SMP234"/>
    <n v="5"/>
    <x v="1"/>
    <x v="4"/>
    <n v="7977.76"/>
    <n v="1139.68"/>
    <n v="7"/>
    <x v="85"/>
    <x v="17"/>
    <x v="4"/>
    <m/>
    <n v="0"/>
    <n v="7977.76"/>
  </r>
  <r>
    <x v="1929"/>
    <n v="66"/>
    <x v="2"/>
    <x v="1"/>
    <x v="0"/>
    <x v="2"/>
    <s v="SWT567"/>
    <n v="4"/>
    <x v="0"/>
    <x v="3"/>
    <n v="3676"/>
    <n v="459.5"/>
    <n v="8"/>
    <x v="85"/>
    <x v="17"/>
    <x v="4"/>
    <s v="Extended Warranty, Accessory, Accessory"/>
    <n v="148.19"/>
    <n v="3824.19"/>
  </r>
  <r>
    <x v="3703"/>
    <n v="67"/>
    <x v="2"/>
    <x v="1"/>
    <x v="0"/>
    <x v="2"/>
    <s v="SKU1003"/>
    <n v="3"/>
    <x v="1"/>
    <x v="0"/>
    <n v="7603.47"/>
    <n v="844.83"/>
    <n v="9"/>
    <x v="85"/>
    <x v="17"/>
    <x v="0"/>
    <s v="Impulse Item"/>
    <n v="22.2"/>
    <n v="7625.67"/>
  </r>
  <r>
    <x v="3704"/>
    <n v="67"/>
    <x v="2"/>
    <x v="1"/>
    <x v="0"/>
    <x v="0"/>
    <s v="SKU1001"/>
    <n v="5"/>
    <x v="1"/>
    <x v="2"/>
    <n v="186.75"/>
    <n v="20.75"/>
    <n v="9"/>
    <x v="85"/>
    <x v="17"/>
    <x v="0"/>
    <s v="Impulse Item,Accessory"/>
    <n v="73.02"/>
    <n v="259.77"/>
  </r>
  <r>
    <x v="3705"/>
    <n v="68"/>
    <x v="2"/>
    <x v="1"/>
    <x v="0"/>
    <x v="0"/>
    <s v="SKU1004"/>
    <n v="2"/>
    <x v="0"/>
    <x v="0"/>
    <n v="3955.95"/>
    <n v="791.19"/>
    <n v="5"/>
    <x v="85"/>
    <x v="17"/>
    <x v="1"/>
    <s v="Extended Warranty,Extended Warranty"/>
    <n v="48.18"/>
    <n v="4004.1299999999997"/>
  </r>
  <r>
    <x v="3706"/>
    <n v="69"/>
    <x v="2"/>
    <x v="1"/>
    <x v="1"/>
    <x v="4"/>
    <s v="HDP456"/>
    <n v="5"/>
    <x v="1"/>
    <x v="1"/>
    <n v="1805.9"/>
    <n v="361.18"/>
    <n v="5"/>
    <x v="85"/>
    <x v="17"/>
    <x v="3"/>
    <m/>
    <n v="0"/>
    <n v="1805.9"/>
  </r>
  <r>
    <x v="3707"/>
    <n v="70"/>
    <x v="2"/>
    <x v="0"/>
    <x v="0"/>
    <x v="3"/>
    <s v="TBL345"/>
    <n v="2"/>
    <x v="0"/>
    <x v="4"/>
    <n v="3145.64"/>
    <n v="786.41"/>
    <n v="4"/>
    <x v="85"/>
    <x v="17"/>
    <x v="3"/>
    <m/>
    <n v="0"/>
    <n v="3145.64"/>
  </r>
  <r>
    <x v="2689"/>
    <n v="72"/>
    <x v="2"/>
    <x v="0"/>
    <x v="1"/>
    <x v="2"/>
    <s v="SKU1003"/>
    <n v="3"/>
    <x v="1"/>
    <x v="1"/>
    <n v="6758.64"/>
    <n v="844.83"/>
    <n v="8"/>
    <x v="85"/>
    <x v="17"/>
    <x v="1"/>
    <s v="Impulse Item"/>
    <n v="34.549999999999997"/>
    <n v="6793.1900000000005"/>
  </r>
  <r>
    <x v="3708"/>
    <n v="72"/>
    <x v="2"/>
    <x v="1"/>
    <x v="0"/>
    <x v="4"/>
    <s v="HDP456"/>
    <n v="2"/>
    <x v="1"/>
    <x v="3"/>
    <n v="2889.44"/>
    <n v="361.18"/>
    <n v="8"/>
    <x v="85"/>
    <x v="17"/>
    <x v="1"/>
    <s v="Impulse Item, Extended Warranty, Extended Warranty"/>
    <n v="95.97"/>
    <n v="2985.41"/>
  </r>
  <r>
    <x v="3709"/>
    <n v="73"/>
    <x v="2"/>
    <x v="0"/>
    <x v="0"/>
    <x v="3"/>
    <s v="SKU1002"/>
    <n v="3"/>
    <x v="1"/>
    <x v="0"/>
    <n v="741.09"/>
    <n v="247.03"/>
    <n v="3"/>
    <x v="85"/>
    <x v="17"/>
    <x v="2"/>
    <s v="Accessory,Accessory"/>
    <n v="30.22"/>
    <n v="771.31000000000006"/>
  </r>
  <r>
    <x v="3710"/>
    <n v="73"/>
    <x v="2"/>
    <x v="1"/>
    <x v="0"/>
    <x v="2"/>
    <s v="SWT567"/>
    <n v="4"/>
    <x v="1"/>
    <x v="4"/>
    <n v="1378.5"/>
    <n v="459.5"/>
    <n v="3"/>
    <x v="85"/>
    <x v="17"/>
    <x v="4"/>
    <m/>
    <n v="0"/>
    <n v="1378.5"/>
  </r>
  <r>
    <x v="3711"/>
    <n v="74"/>
    <x v="2"/>
    <x v="0"/>
    <x v="0"/>
    <x v="4"/>
    <s v="HDP456"/>
    <n v="2"/>
    <x v="1"/>
    <x v="1"/>
    <n v="1444.72"/>
    <n v="361.18"/>
    <n v="4"/>
    <x v="85"/>
    <x v="17"/>
    <x v="4"/>
    <s v="Impulse Item, Extended Warranty"/>
    <n v="68.75"/>
    <n v="1513.47"/>
  </r>
  <r>
    <x v="3712"/>
    <n v="76"/>
    <x v="2"/>
    <x v="1"/>
    <x v="0"/>
    <x v="2"/>
    <s v="SKU1003"/>
    <n v="3"/>
    <x v="0"/>
    <x v="1"/>
    <n v="3379.32"/>
    <n v="844.83"/>
    <n v="4"/>
    <x v="85"/>
    <x v="17"/>
    <x v="1"/>
    <m/>
    <n v="0"/>
    <n v="3379.32"/>
  </r>
  <r>
    <x v="3713"/>
    <n v="76"/>
    <x v="2"/>
    <x v="1"/>
    <x v="0"/>
    <x v="1"/>
    <s v="SKU1005"/>
    <n v="3"/>
    <x v="0"/>
    <x v="1"/>
    <n v="2319.8000000000002"/>
    <n v="463.96"/>
    <n v="5"/>
    <x v="85"/>
    <x v="17"/>
    <x v="1"/>
    <m/>
    <n v="0"/>
    <n v="2319.8000000000002"/>
  </r>
  <r>
    <x v="3714"/>
    <n v="76"/>
    <x v="2"/>
    <x v="1"/>
    <x v="1"/>
    <x v="1"/>
    <s v="LTP123"/>
    <n v="4"/>
    <x v="1"/>
    <x v="1"/>
    <n v="4720.24"/>
    <n v="674.32"/>
    <n v="7"/>
    <x v="85"/>
    <x v="17"/>
    <x v="3"/>
    <s v="Impulse Item, Extended Warranty"/>
    <n v="135.08000000000001"/>
    <n v="4855.32"/>
  </r>
  <r>
    <x v="3715"/>
    <n v="77"/>
    <x v="2"/>
    <x v="1"/>
    <x v="0"/>
    <x v="4"/>
    <s v="HDP456"/>
    <n v="1"/>
    <x v="0"/>
    <x v="1"/>
    <n v="2167.08"/>
    <n v="361.18"/>
    <n v="6"/>
    <x v="85"/>
    <x v="17"/>
    <x v="4"/>
    <s v="Impulse Item, Accessory"/>
    <n v="33.299999999999997"/>
    <n v="2200.38"/>
  </r>
  <r>
    <x v="60"/>
    <n v="78"/>
    <x v="2"/>
    <x v="1"/>
    <x v="0"/>
    <x v="0"/>
    <s v="SKU1001"/>
    <n v="5"/>
    <x v="1"/>
    <x v="1"/>
    <n v="124.5"/>
    <n v="20.75"/>
    <n v="6"/>
    <x v="85"/>
    <x v="17"/>
    <x v="2"/>
    <m/>
    <n v="0"/>
    <n v="124.5"/>
  </r>
  <r>
    <x v="1618"/>
    <n v="78"/>
    <x v="2"/>
    <x v="1"/>
    <x v="1"/>
    <x v="2"/>
    <s v="SWT567"/>
    <n v="2"/>
    <x v="0"/>
    <x v="4"/>
    <n v="4135.5"/>
    <n v="459.5"/>
    <n v="9"/>
    <x v="85"/>
    <x v="17"/>
    <x v="3"/>
    <s v="Impulse Item, Accessory, Impulse Item"/>
    <n v="175.62"/>
    <n v="4311.12"/>
  </r>
  <r>
    <x v="3716"/>
    <n v="79"/>
    <x v="2"/>
    <x v="0"/>
    <x v="0"/>
    <x v="3"/>
    <s v="SKU1002"/>
    <n v="3"/>
    <x v="0"/>
    <x v="3"/>
    <n v="2223.27"/>
    <n v="247.03"/>
    <n v="9"/>
    <x v="85"/>
    <x v="17"/>
    <x v="2"/>
    <s v="Impulse Item"/>
    <n v="5.34"/>
    <n v="2228.61"/>
  </r>
  <r>
    <x v="3717"/>
    <n v="80"/>
    <x v="2"/>
    <x v="0"/>
    <x v="0"/>
    <x v="3"/>
    <s v="SKU1002"/>
    <n v="3"/>
    <x v="1"/>
    <x v="2"/>
    <n v="1976.24"/>
    <n v="247.03"/>
    <n v="8"/>
    <x v="85"/>
    <x v="17"/>
    <x v="2"/>
    <m/>
    <n v="0"/>
    <n v="1976.24"/>
  </r>
  <r>
    <x v="3718"/>
    <n v="18"/>
    <x v="0"/>
    <x v="0"/>
    <x v="1"/>
    <x v="4"/>
    <s v="HDP456"/>
    <n v="3"/>
    <x v="0"/>
    <x v="1"/>
    <n v="1083.54"/>
    <n v="361.18"/>
    <n v="3"/>
    <x v="86"/>
    <x v="17"/>
    <x v="1"/>
    <s v="Accessory, Impulse Item"/>
    <n v="95.8"/>
    <n v="1179.3399999999999"/>
  </r>
  <r>
    <x v="3719"/>
    <n v="18"/>
    <x v="0"/>
    <x v="0"/>
    <x v="1"/>
    <x v="3"/>
    <s v="TBL345"/>
    <n v="2"/>
    <x v="0"/>
    <x v="1"/>
    <n v="3932.05"/>
    <n v="786.41"/>
    <n v="5"/>
    <x v="86"/>
    <x v="17"/>
    <x v="3"/>
    <s v="Extended Warranty, Accessory"/>
    <n v="117.95"/>
    <n v="4050"/>
  </r>
  <r>
    <x v="3720"/>
    <n v="21"/>
    <x v="0"/>
    <x v="0"/>
    <x v="0"/>
    <x v="3"/>
    <s v="SKU1002"/>
    <n v="3"/>
    <x v="0"/>
    <x v="2"/>
    <n v="494.06"/>
    <n v="247.03"/>
    <n v="2"/>
    <x v="86"/>
    <x v="17"/>
    <x v="0"/>
    <s v="Extended Warranty,Extended Warranty,Accessory"/>
    <n v="65.66"/>
    <n v="559.72"/>
  </r>
  <r>
    <x v="1439"/>
    <n v="21"/>
    <x v="0"/>
    <x v="1"/>
    <x v="1"/>
    <x v="1"/>
    <s v="SKU1005"/>
    <n v="3"/>
    <x v="0"/>
    <x v="2"/>
    <n v="4639.6000000000004"/>
    <n v="463.96"/>
    <n v="10"/>
    <x v="86"/>
    <x v="17"/>
    <x v="0"/>
    <s v="Extended Warranty,Impulse Item"/>
    <n v="97.41"/>
    <n v="4737.01"/>
  </r>
  <r>
    <x v="3721"/>
    <n v="22"/>
    <x v="0"/>
    <x v="0"/>
    <x v="1"/>
    <x v="4"/>
    <s v="HDP456"/>
    <n v="1"/>
    <x v="1"/>
    <x v="4"/>
    <n v="3250.62"/>
    <n v="361.18"/>
    <n v="9"/>
    <x v="86"/>
    <x v="17"/>
    <x v="3"/>
    <m/>
    <n v="0"/>
    <n v="3250.62"/>
  </r>
  <r>
    <x v="3722"/>
    <n v="23"/>
    <x v="0"/>
    <x v="1"/>
    <x v="0"/>
    <x v="1"/>
    <s v="LTP123"/>
    <n v="5"/>
    <x v="1"/>
    <x v="3"/>
    <n v="2022.96"/>
    <n v="674.32"/>
    <n v="3"/>
    <x v="86"/>
    <x v="17"/>
    <x v="4"/>
    <s v="Extended Warranty, Accessory, Extended Warranty"/>
    <n v="183.9"/>
    <n v="2206.86"/>
  </r>
  <r>
    <x v="3723"/>
    <n v="23"/>
    <x v="0"/>
    <x v="1"/>
    <x v="0"/>
    <x v="0"/>
    <s v="SMP234"/>
    <n v="4"/>
    <x v="1"/>
    <x v="4"/>
    <n v="4558.72"/>
    <n v="1139.68"/>
    <n v="4"/>
    <x v="86"/>
    <x v="17"/>
    <x v="4"/>
    <m/>
    <n v="0"/>
    <n v="4558.72"/>
  </r>
  <r>
    <x v="3724"/>
    <n v="25"/>
    <x v="0"/>
    <x v="1"/>
    <x v="0"/>
    <x v="1"/>
    <s v="LTP123"/>
    <n v="5"/>
    <x v="1"/>
    <x v="4"/>
    <n v="1348.64"/>
    <n v="674.32"/>
    <n v="2"/>
    <x v="86"/>
    <x v="17"/>
    <x v="1"/>
    <s v="Accessory"/>
    <n v="48.8"/>
    <n v="1397.44"/>
  </r>
  <r>
    <x v="3725"/>
    <n v="25"/>
    <x v="0"/>
    <x v="1"/>
    <x v="1"/>
    <x v="4"/>
    <s v="HDP456"/>
    <n v="1"/>
    <x v="1"/>
    <x v="4"/>
    <n v="1083.54"/>
    <n v="361.18"/>
    <n v="3"/>
    <x v="86"/>
    <x v="17"/>
    <x v="3"/>
    <s v="Accessory"/>
    <n v="93.1"/>
    <n v="1176.6399999999999"/>
  </r>
  <r>
    <x v="3726"/>
    <n v="28"/>
    <x v="0"/>
    <x v="0"/>
    <x v="0"/>
    <x v="4"/>
    <s v="HDP456"/>
    <n v="5"/>
    <x v="1"/>
    <x v="4"/>
    <n v="1083.54"/>
    <n v="361.18"/>
    <n v="3"/>
    <x v="86"/>
    <x v="17"/>
    <x v="3"/>
    <s v="Impulse Item"/>
    <n v="19.29"/>
    <n v="1102.83"/>
  </r>
  <r>
    <x v="3727"/>
    <n v="30"/>
    <x v="0"/>
    <x v="0"/>
    <x v="0"/>
    <x v="0"/>
    <s v="SKU1004"/>
    <n v="2"/>
    <x v="1"/>
    <x v="1"/>
    <n v="6329.52"/>
    <n v="791.19"/>
    <n v="8"/>
    <x v="86"/>
    <x v="17"/>
    <x v="2"/>
    <m/>
    <n v="0"/>
    <n v="6329.52"/>
  </r>
  <r>
    <x v="3728"/>
    <n v="30"/>
    <x v="0"/>
    <x v="1"/>
    <x v="0"/>
    <x v="1"/>
    <s v="SKU1005"/>
    <n v="3"/>
    <x v="1"/>
    <x v="2"/>
    <n v="1391.88"/>
    <n v="463.96"/>
    <n v="3"/>
    <x v="86"/>
    <x v="17"/>
    <x v="0"/>
    <s v="Accessory,Extended Warranty"/>
    <n v="55.81"/>
    <n v="1447.69"/>
  </r>
  <r>
    <x v="1579"/>
    <n v="30"/>
    <x v="0"/>
    <x v="1"/>
    <x v="0"/>
    <x v="0"/>
    <s v="SMP234"/>
    <n v="4"/>
    <x v="1"/>
    <x v="3"/>
    <n v="2279.36"/>
    <n v="1139.68"/>
    <n v="2"/>
    <x v="86"/>
    <x v="17"/>
    <x v="1"/>
    <s v="Extended Warranty, Impulse Item"/>
    <n v="115.15"/>
    <n v="2394.5100000000002"/>
  </r>
  <r>
    <x v="3729"/>
    <n v="30"/>
    <x v="0"/>
    <x v="0"/>
    <x v="0"/>
    <x v="4"/>
    <s v="HDP456"/>
    <n v="5"/>
    <x v="1"/>
    <x v="1"/>
    <n v="1444.72"/>
    <n v="361.18"/>
    <n v="4"/>
    <x v="86"/>
    <x v="17"/>
    <x v="4"/>
    <m/>
    <n v="0"/>
    <n v="1444.72"/>
  </r>
  <r>
    <x v="3379"/>
    <n v="31"/>
    <x v="0"/>
    <x v="1"/>
    <x v="0"/>
    <x v="4"/>
    <s v="HDP456"/>
    <n v="1"/>
    <x v="1"/>
    <x v="4"/>
    <n v="2167.08"/>
    <n v="361.18"/>
    <n v="6"/>
    <x v="86"/>
    <x v="17"/>
    <x v="4"/>
    <s v="Impulse Item, Impulse Item"/>
    <n v="178.26"/>
    <n v="2345.34"/>
  </r>
  <r>
    <x v="3730"/>
    <n v="32"/>
    <x v="0"/>
    <x v="0"/>
    <x v="1"/>
    <x v="4"/>
    <s v="HDP456"/>
    <n v="5"/>
    <x v="1"/>
    <x v="1"/>
    <n v="3611.8"/>
    <n v="361.18"/>
    <n v="10"/>
    <x v="86"/>
    <x v="17"/>
    <x v="4"/>
    <s v="Impulse Item, Extended Warranty, Extended Warranty"/>
    <n v="205.85"/>
    <n v="3817.65"/>
  </r>
  <r>
    <x v="3731"/>
    <n v="33"/>
    <x v="0"/>
    <x v="0"/>
    <x v="0"/>
    <x v="0"/>
    <s v="SKU1004"/>
    <n v="2"/>
    <x v="1"/>
    <x v="0"/>
    <n v="7911.9"/>
    <n v="791.19"/>
    <n v="10"/>
    <x v="86"/>
    <x v="17"/>
    <x v="0"/>
    <s v="Impulse Item"/>
    <n v="36.46"/>
    <n v="7948.36"/>
  </r>
  <r>
    <x v="3732"/>
    <n v="34"/>
    <x v="0"/>
    <x v="1"/>
    <x v="0"/>
    <x v="0"/>
    <s v="SKU1004"/>
    <n v="2"/>
    <x v="1"/>
    <x v="1"/>
    <n v="3955.95"/>
    <n v="791.19"/>
    <n v="5"/>
    <x v="86"/>
    <x v="17"/>
    <x v="1"/>
    <s v="Accessory,Extended Warranty"/>
    <n v="71.34"/>
    <n v="4027.29"/>
  </r>
  <r>
    <x v="3733"/>
    <n v="34"/>
    <x v="0"/>
    <x v="1"/>
    <x v="0"/>
    <x v="1"/>
    <s v="SKU1005"/>
    <n v="3"/>
    <x v="1"/>
    <x v="3"/>
    <n v="463.96"/>
    <n v="463.96"/>
    <n v="1"/>
    <x v="86"/>
    <x v="17"/>
    <x v="2"/>
    <m/>
    <n v="0"/>
    <n v="463.96"/>
  </r>
  <r>
    <x v="3734"/>
    <n v="34"/>
    <x v="0"/>
    <x v="1"/>
    <x v="0"/>
    <x v="0"/>
    <s v="SMP234"/>
    <n v="4"/>
    <x v="1"/>
    <x v="3"/>
    <n v="6838.08"/>
    <n v="1139.68"/>
    <n v="6"/>
    <x v="86"/>
    <x v="17"/>
    <x v="1"/>
    <s v="Extended Warranty, Accessory, Accessory"/>
    <n v="198.63"/>
    <n v="7036.71"/>
  </r>
  <r>
    <x v="3735"/>
    <n v="35"/>
    <x v="0"/>
    <x v="0"/>
    <x v="0"/>
    <x v="0"/>
    <s v="SKU1004"/>
    <n v="2"/>
    <x v="1"/>
    <x v="1"/>
    <n v="791.19"/>
    <n v="791.19"/>
    <n v="1"/>
    <x v="86"/>
    <x v="17"/>
    <x v="2"/>
    <m/>
    <n v="0"/>
    <n v="791.19"/>
  </r>
  <r>
    <x v="3736"/>
    <n v="35"/>
    <x v="0"/>
    <x v="1"/>
    <x v="0"/>
    <x v="4"/>
    <s v="HDP456"/>
    <n v="2"/>
    <x v="0"/>
    <x v="3"/>
    <n v="3611.8"/>
    <n v="361.18"/>
    <n v="10"/>
    <x v="86"/>
    <x v="17"/>
    <x v="3"/>
    <s v="Impulse Item, Accessory"/>
    <n v="123.27"/>
    <n v="3735.07"/>
  </r>
  <r>
    <x v="3737"/>
    <n v="37"/>
    <x v="1"/>
    <x v="1"/>
    <x v="0"/>
    <x v="1"/>
    <s v="LTP123"/>
    <n v="2"/>
    <x v="0"/>
    <x v="1"/>
    <n v="1348.64"/>
    <n v="674.32"/>
    <n v="2"/>
    <x v="86"/>
    <x v="17"/>
    <x v="1"/>
    <m/>
    <n v="0"/>
    <n v="1348.64"/>
  </r>
  <r>
    <x v="3738"/>
    <n v="39"/>
    <x v="1"/>
    <x v="0"/>
    <x v="0"/>
    <x v="4"/>
    <s v="HDP456"/>
    <n v="5"/>
    <x v="0"/>
    <x v="3"/>
    <n v="1805.9"/>
    <n v="361.18"/>
    <n v="5"/>
    <x v="86"/>
    <x v="17"/>
    <x v="3"/>
    <m/>
    <n v="0"/>
    <n v="1805.9"/>
  </r>
  <r>
    <x v="3739"/>
    <n v="43"/>
    <x v="1"/>
    <x v="1"/>
    <x v="0"/>
    <x v="0"/>
    <s v="SKU1001"/>
    <n v="5"/>
    <x v="1"/>
    <x v="0"/>
    <n v="62.25"/>
    <n v="20.75"/>
    <n v="3"/>
    <x v="86"/>
    <x v="17"/>
    <x v="1"/>
    <m/>
    <n v="0"/>
    <n v="62.25"/>
  </r>
  <r>
    <x v="3740"/>
    <n v="43"/>
    <x v="1"/>
    <x v="1"/>
    <x v="0"/>
    <x v="0"/>
    <s v="SKU1001"/>
    <n v="5"/>
    <x v="0"/>
    <x v="1"/>
    <n v="207.5"/>
    <n v="20.75"/>
    <n v="10"/>
    <x v="86"/>
    <x v="17"/>
    <x v="0"/>
    <s v="Extended Warranty,Impulse Item"/>
    <n v="33.79"/>
    <n v="241.29"/>
  </r>
  <r>
    <x v="3741"/>
    <n v="43"/>
    <x v="1"/>
    <x v="1"/>
    <x v="0"/>
    <x v="2"/>
    <s v="SWT567"/>
    <n v="4"/>
    <x v="0"/>
    <x v="1"/>
    <n v="459.5"/>
    <n v="459.5"/>
    <n v="1"/>
    <x v="86"/>
    <x v="17"/>
    <x v="4"/>
    <s v="Extended Warranty, Impulse Item, Accessory"/>
    <n v="184.28"/>
    <n v="643.78"/>
  </r>
  <r>
    <x v="3742"/>
    <n v="50"/>
    <x v="1"/>
    <x v="1"/>
    <x v="0"/>
    <x v="3"/>
    <s v="SKU1002"/>
    <n v="3"/>
    <x v="0"/>
    <x v="1"/>
    <n v="741.09"/>
    <n v="247.03"/>
    <n v="3"/>
    <x v="86"/>
    <x v="17"/>
    <x v="2"/>
    <s v="Extended Warranty"/>
    <n v="12.9"/>
    <n v="753.99"/>
  </r>
  <r>
    <x v="1298"/>
    <n v="50"/>
    <x v="1"/>
    <x v="0"/>
    <x v="1"/>
    <x v="0"/>
    <s v="SMP234"/>
    <n v="1"/>
    <x v="1"/>
    <x v="1"/>
    <n v="4558.72"/>
    <n v="1139.68"/>
    <n v="4"/>
    <x v="86"/>
    <x v="17"/>
    <x v="4"/>
    <m/>
    <n v="0"/>
    <n v="4558.72"/>
  </r>
  <r>
    <x v="3743"/>
    <n v="51"/>
    <x v="1"/>
    <x v="0"/>
    <x v="0"/>
    <x v="1"/>
    <s v="SKU1005"/>
    <n v="3"/>
    <x v="0"/>
    <x v="3"/>
    <n v="3711.68"/>
    <n v="463.96"/>
    <n v="8"/>
    <x v="86"/>
    <x v="17"/>
    <x v="2"/>
    <m/>
    <n v="0"/>
    <n v="3711.68"/>
  </r>
  <r>
    <x v="3744"/>
    <n v="53"/>
    <x v="1"/>
    <x v="1"/>
    <x v="0"/>
    <x v="3"/>
    <s v="SKU1002"/>
    <n v="3"/>
    <x v="0"/>
    <x v="2"/>
    <n v="2223.27"/>
    <n v="247.03"/>
    <n v="9"/>
    <x v="86"/>
    <x v="17"/>
    <x v="2"/>
    <s v="Accessory,Extended Warranty"/>
    <n v="48.49"/>
    <n v="2271.7599999999998"/>
  </r>
  <r>
    <x v="3745"/>
    <n v="53"/>
    <x v="1"/>
    <x v="0"/>
    <x v="0"/>
    <x v="3"/>
    <s v="SKU1002"/>
    <n v="3"/>
    <x v="1"/>
    <x v="2"/>
    <n v="494.06"/>
    <n v="247.03"/>
    <n v="2"/>
    <x v="86"/>
    <x v="17"/>
    <x v="1"/>
    <s v="Impulse Item,Impulse Item"/>
    <n v="49.18"/>
    <n v="543.24"/>
  </r>
  <r>
    <x v="3746"/>
    <n v="53"/>
    <x v="1"/>
    <x v="1"/>
    <x v="0"/>
    <x v="3"/>
    <s v="TBL345"/>
    <n v="4"/>
    <x v="1"/>
    <x v="4"/>
    <n v="6291.28"/>
    <n v="786.41"/>
    <n v="8"/>
    <x v="86"/>
    <x v="17"/>
    <x v="3"/>
    <s v="Extended Warranty"/>
    <n v="57.45"/>
    <n v="6348.73"/>
  </r>
  <r>
    <x v="3747"/>
    <n v="54"/>
    <x v="1"/>
    <x v="0"/>
    <x v="0"/>
    <x v="2"/>
    <s v="SWT567"/>
    <n v="1"/>
    <x v="1"/>
    <x v="3"/>
    <n v="919"/>
    <n v="459.5"/>
    <n v="2"/>
    <x v="86"/>
    <x v="17"/>
    <x v="1"/>
    <s v="Extended Warranty, Impulse Item"/>
    <n v="85.53"/>
    <n v="1004.53"/>
  </r>
  <r>
    <x v="3748"/>
    <n v="59"/>
    <x v="2"/>
    <x v="1"/>
    <x v="0"/>
    <x v="0"/>
    <s v="SMP234"/>
    <n v="5"/>
    <x v="1"/>
    <x v="3"/>
    <n v="11396.8"/>
    <n v="1139.68"/>
    <n v="10"/>
    <x v="86"/>
    <x v="17"/>
    <x v="4"/>
    <s v="Accessory"/>
    <n v="38.979999999999997"/>
    <n v="11435.779999999999"/>
  </r>
  <r>
    <x v="1991"/>
    <n v="61"/>
    <x v="2"/>
    <x v="1"/>
    <x v="0"/>
    <x v="1"/>
    <s v="LTP123"/>
    <n v="1"/>
    <x v="0"/>
    <x v="4"/>
    <n v="4720.24"/>
    <n v="674.32"/>
    <n v="7"/>
    <x v="86"/>
    <x v="17"/>
    <x v="3"/>
    <s v="Extended Warranty, Extended Warranty"/>
    <n v="187.28"/>
    <n v="4907.5199999999995"/>
  </r>
  <r>
    <x v="3749"/>
    <n v="63"/>
    <x v="2"/>
    <x v="0"/>
    <x v="0"/>
    <x v="1"/>
    <s v="LTP123"/>
    <n v="4"/>
    <x v="1"/>
    <x v="3"/>
    <n v="6743.2"/>
    <n v="674.32"/>
    <n v="10"/>
    <x v="86"/>
    <x v="17"/>
    <x v="1"/>
    <s v="Impulse Item"/>
    <n v="39.78"/>
    <n v="6782.98"/>
  </r>
  <r>
    <x v="3750"/>
    <n v="64"/>
    <x v="2"/>
    <x v="1"/>
    <x v="0"/>
    <x v="0"/>
    <s v="SMP234"/>
    <n v="4"/>
    <x v="1"/>
    <x v="1"/>
    <n v="10257.120000000001"/>
    <n v="1139.68"/>
    <n v="9"/>
    <x v="86"/>
    <x v="17"/>
    <x v="1"/>
    <s v="Impulse Item, Extended Warranty, Extended Warranty"/>
    <n v="103.51"/>
    <n v="10360.630000000001"/>
  </r>
  <r>
    <x v="2784"/>
    <n v="65"/>
    <x v="2"/>
    <x v="1"/>
    <x v="0"/>
    <x v="0"/>
    <s v="SKU1001"/>
    <n v="5"/>
    <x v="1"/>
    <x v="3"/>
    <n v="62.25"/>
    <n v="20.75"/>
    <n v="3"/>
    <x v="86"/>
    <x v="17"/>
    <x v="2"/>
    <m/>
    <n v="0"/>
    <n v="62.25"/>
  </r>
  <r>
    <x v="3751"/>
    <n v="65"/>
    <x v="2"/>
    <x v="1"/>
    <x v="0"/>
    <x v="2"/>
    <s v="SWT567"/>
    <n v="4"/>
    <x v="1"/>
    <x v="4"/>
    <n v="3676"/>
    <n v="459.5"/>
    <n v="8"/>
    <x v="86"/>
    <x v="17"/>
    <x v="3"/>
    <s v="Accessory"/>
    <n v="55.96"/>
    <n v="3731.96"/>
  </r>
  <r>
    <x v="2843"/>
    <n v="65"/>
    <x v="2"/>
    <x v="0"/>
    <x v="0"/>
    <x v="1"/>
    <s v="LTP123"/>
    <n v="1"/>
    <x v="0"/>
    <x v="3"/>
    <n v="2022.96"/>
    <n v="674.32"/>
    <n v="3"/>
    <x v="86"/>
    <x v="17"/>
    <x v="1"/>
    <m/>
    <n v="0"/>
    <n v="2022.96"/>
  </r>
  <r>
    <x v="2108"/>
    <n v="66"/>
    <x v="2"/>
    <x v="0"/>
    <x v="1"/>
    <x v="2"/>
    <s v="SKU1003"/>
    <n v="3"/>
    <x v="0"/>
    <x v="1"/>
    <n v="5913.81"/>
    <n v="844.83"/>
    <n v="7"/>
    <x v="86"/>
    <x v="17"/>
    <x v="1"/>
    <s v="Extended Warranty,Accessory,Impulse Item"/>
    <n v="94.83"/>
    <n v="6008.64"/>
  </r>
  <r>
    <x v="3752"/>
    <n v="68"/>
    <x v="2"/>
    <x v="0"/>
    <x v="0"/>
    <x v="0"/>
    <s v="SMP234"/>
    <n v="2"/>
    <x v="1"/>
    <x v="3"/>
    <n v="10257.120000000001"/>
    <n v="1139.68"/>
    <n v="9"/>
    <x v="86"/>
    <x v="17"/>
    <x v="3"/>
    <m/>
    <n v="0"/>
    <n v="10257.120000000001"/>
  </r>
  <r>
    <x v="3753"/>
    <n v="69"/>
    <x v="2"/>
    <x v="1"/>
    <x v="0"/>
    <x v="1"/>
    <s v="LTP123"/>
    <n v="4"/>
    <x v="0"/>
    <x v="3"/>
    <n v="5394.56"/>
    <n v="674.32"/>
    <n v="8"/>
    <x v="86"/>
    <x v="17"/>
    <x v="3"/>
    <s v="Accessory, Accessory, Extended Warranty"/>
    <n v="235.23"/>
    <n v="5629.79"/>
  </r>
  <r>
    <x v="3754"/>
    <n v="70"/>
    <x v="2"/>
    <x v="0"/>
    <x v="0"/>
    <x v="0"/>
    <s v="SKU1004"/>
    <n v="2"/>
    <x v="1"/>
    <x v="3"/>
    <n v="3955.95"/>
    <n v="791.19"/>
    <n v="5"/>
    <x v="86"/>
    <x v="17"/>
    <x v="2"/>
    <m/>
    <n v="0"/>
    <n v="3955.95"/>
  </r>
  <r>
    <x v="3755"/>
    <n v="71"/>
    <x v="2"/>
    <x v="0"/>
    <x v="0"/>
    <x v="0"/>
    <s v="SKU1004"/>
    <n v="2"/>
    <x v="0"/>
    <x v="1"/>
    <n v="5538.33"/>
    <n v="791.19"/>
    <n v="7"/>
    <x v="86"/>
    <x v="17"/>
    <x v="0"/>
    <s v="Extended Warranty,Accessory,Impulse Item"/>
    <n v="61.66"/>
    <n v="5599.99"/>
  </r>
  <r>
    <x v="1319"/>
    <n v="71"/>
    <x v="2"/>
    <x v="0"/>
    <x v="0"/>
    <x v="1"/>
    <s v="LTP123"/>
    <n v="3"/>
    <x v="1"/>
    <x v="4"/>
    <n v="3371.6"/>
    <n v="674.32"/>
    <n v="5"/>
    <x v="86"/>
    <x v="17"/>
    <x v="1"/>
    <s v="Accessory, Impulse Item"/>
    <n v="164.22"/>
    <n v="3535.8199999999997"/>
  </r>
  <r>
    <x v="3756"/>
    <n v="74"/>
    <x v="2"/>
    <x v="1"/>
    <x v="0"/>
    <x v="1"/>
    <s v="LTP123"/>
    <n v="4"/>
    <x v="0"/>
    <x v="4"/>
    <n v="5394.56"/>
    <n v="674.32"/>
    <n v="8"/>
    <x v="86"/>
    <x v="17"/>
    <x v="4"/>
    <m/>
    <n v="0"/>
    <n v="5394.56"/>
  </r>
  <r>
    <x v="3757"/>
    <n v="74"/>
    <x v="2"/>
    <x v="0"/>
    <x v="0"/>
    <x v="1"/>
    <s v="LTP123"/>
    <n v="4"/>
    <x v="1"/>
    <x v="3"/>
    <n v="4720.24"/>
    <n v="674.32"/>
    <n v="7"/>
    <x v="86"/>
    <x v="17"/>
    <x v="1"/>
    <s v="Accessory, Extended Warranty"/>
    <n v="83.75"/>
    <n v="4803.99"/>
  </r>
  <r>
    <x v="3758"/>
    <n v="77"/>
    <x v="2"/>
    <x v="0"/>
    <x v="0"/>
    <x v="3"/>
    <s v="TBL345"/>
    <n v="2"/>
    <x v="0"/>
    <x v="1"/>
    <n v="7864.1"/>
    <n v="786.41"/>
    <n v="10"/>
    <x v="86"/>
    <x v="17"/>
    <x v="3"/>
    <s v="Impulse Item, Accessory"/>
    <n v="96.74"/>
    <n v="7960.84"/>
  </r>
  <r>
    <x v="3759"/>
    <n v="78"/>
    <x v="2"/>
    <x v="1"/>
    <x v="0"/>
    <x v="0"/>
    <s v="SKU1004"/>
    <n v="2"/>
    <x v="0"/>
    <x v="0"/>
    <n v="2373.5700000000002"/>
    <n v="791.19"/>
    <n v="3"/>
    <x v="86"/>
    <x v="17"/>
    <x v="0"/>
    <s v="Impulse Item,Extended Warranty"/>
    <n v="87.4"/>
    <n v="2460.9700000000003"/>
  </r>
  <r>
    <x v="3760"/>
    <n v="78"/>
    <x v="2"/>
    <x v="0"/>
    <x v="0"/>
    <x v="0"/>
    <s v="SKU1001"/>
    <n v="5"/>
    <x v="0"/>
    <x v="0"/>
    <n v="41.5"/>
    <n v="20.75"/>
    <n v="2"/>
    <x v="86"/>
    <x v="17"/>
    <x v="0"/>
    <m/>
    <n v="0"/>
    <n v="41.5"/>
  </r>
  <r>
    <x v="3761"/>
    <n v="78"/>
    <x v="2"/>
    <x v="0"/>
    <x v="0"/>
    <x v="1"/>
    <s v="LTP123"/>
    <n v="5"/>
    <x v="0"/>
    <x v="4"/>
    <n v="6743.2"/>
    <n v="674.32"/>
    <n v="10"/>
    <x v="86"/>
    <x v="17"/>
    <x v="3"/>
    <s v="Accessory, Impulse Item"/>
    <n v="118.99"/>
    <n v="6862.19"/>
  </r>
  <r>
    <x v="3762"/>
    <n v="80"/>
    <x v="2"/>
    <x v="0"/>
    <x v="0"/>
    <x v="0"/>
    <s v="SKU1001"/>
    <n v="5"/>
    <x v="1"/>
    <x v="3"/>
    <n v="41.5"/>
    <n v="20.75"/>
    <n v="2"/>
    <x v="86"/>
    <x v="17"/>
    <x v="0"/>
    <s v="Impulse Item,Extended Warranty"/>
    <n v="54.94"/>
    <n v="96.44"/>
  </r>
  <r>
    <x v="3763"/>
    <n v="80"/>
    <x v="2"/>
    <x v="1"/>
    <x v="0"/>
    <x v="2"/>
    <s v="SWT567"/>
    <n v="5"/>
    <x v="1"/>
    <x v="4"/>
    <n v="4135.5"/>
    <n v="459.5"/>
    <n v="9"/>
    <x v="86"/>
    <x v="17"/>
    <x v="1"/>
    <m/>
    <n v="0"/>
    <n v="4135.5"/>
  </r>
  <r>
    <x v="31"/>
    <n v="18"/>
    <x v="0"/>
    <x v="1"/>
    <x v="0"/>
    <x v="2"/>
    <s v="SKU1003"/>
    <n v="3"/>
    <x v="0"/>
    <x v="3"/>
    <n v="6758.64"/>
    <n v="844.83"/>
    <n v="8"/>
    <x v="87"/>
    <x v="17"/>
    <x v="2"/>
    <s v="Extended Warranty,Accessory,Extended Warranty"/>
    <n v="58.84"/>
    <n v="6817.4800000000005"/>
  </r>
  <r>
    <x v="2423"/>
    <n v="22"/>
    <x v="0"/>
    <x v="1"/>
    <x v="1"/>
    <x v="0"/>
    <s v="SKU1001"/>
    <n v="5"/>
    <x v="1"/>
    <x v="1"/>
    <n v="207.5"/>
    <n v="20.75"/>
    <n v="10"/>
    <x v="87"/>
    <x v="17"/>
    <x v="1"/>
    <s v="Impulse Item"/>
    <n v="8.73"/>
    <n v="216.23"/>
  </r>
  <r>
    <x v="3764"/>
    <n v="23"/>
    <x v="0"/>
    <x v="1"/>
    <x v="0"/>
    <x v="2"/>
    <s v="SWT567"/>
    <n v="2"/>
    <x v="1"/>
    <x v="1"/>
    <n v="1838"/>
    <n v="459.5"/>
    <n v="4"/>
    <x v="87"/>
    <x v="17"/>
    <x v="4"/>
    <s v="Accessory"/>
    <n v="31.64"/>
    <n v="1869.64"/>
  </r>
  <r>
    <x v="3765"/>
    <n v="23"/>
    <x v="0"/>
    <x v="0"/>
    <x v="1"/>
    <x v="1"/>
    <s v="LTP123"/>
    <n v="2"/>
    <x v="1"/>
    <x v="1"/>
    <n v="6743.2"/>
    <n v="674.32"/>
    <n v="10"/>
    <x v="87"/>
    <x v="17"/>
    <x v="3"/>
    <s v="Extended Warranty, Impulse Item, Extended Warranty"/>
    <n v="159.49"/>
    <n v="6902.69"/>
  </r>
  <r>
    <x v="1803"/>
    <n v="24"/>
    <x v="0"/>
    <x v="1"/>
    <x v="0"/>
    <x v="0"/>
    <s v="SMP234"/>
    <n v="3"/>
    <x v="0"/>
    <x v="3"/>
    <n v="4558.72"/>
    <n v="1139.68"/>
    <n v="4"/>
    <x v="87"/>
    <x v="17"/>
    <x v="3"/>
    <s v="Impulse Item, Impulse Item, Accessory"/>
    <n v="190.78"/>
    <n v="4749.5"/>
  </r>
  <r>
    <x v="3766"/>
    <n v="25"/>
    <x v="0"/>
    <x v="0"/>
    <x v="1"/>
    <x v="2"/>
    <s v="SKU1003"/>
    <n v="3"/>
    <x v="1"/>
    <x v="2"/>
    <n v="6758.64"/>
    <n v="844.83"/>
    <n v="8"/>
    <x v="87"/>
    <x v="17"/>
    <x v="1"/>
    <s v="Extended Warranty,Extended Warranty,Impulse Item"/>
    <n v="81.34"/>
    <n v="6839.9800000000005"/>
  </r>
  <r>
    <x v="3767"/>
    <n v="29"/>
    <x v="0"/>
    <x v="0"/>
    <x v="0"/>
    <x v="3"/>
    <s v="TBL345"/>
    <n v="3"/>
    <x v="1"/>
    <x v="3"/>
    <n v="3932.05"/>
    <n v="786.41"/>
    <n v="5"/>
    <x v="87"/>
    <x v="17"/>
    <x v="3"/>
    <m/>
    <n v="0"/>
    <n v="3932.05"/>
  </r>
  <r>
    <x v="2906"/>
    <n v="30"/>
    <x v="0"/>
    <x v="1"/>
    <x v="0"/>
    <x v="4"/>
    <s v="HDP456"/>
    <n v="4"/>
    <x v="1"/>
    <x v="4"/>
    <n v="1444.72"/>
    <n v="361.18"/>
    <n v="4"/>
    <x v="87"/>
    <x v="17"/>
    <x v="1"/>
    <s v="Extended Warranty"/>
    <n v="87.79"/>
    <n v="1532.51"/>
  </r>
  <r>
    <x v="2374"/>
    <n v="32"/>
    <x v="0"/>
    <x v="1"/>
    <x v="1"/>
    <x v="2"/>
    <s v="SWT567"/>
    <n v="5"/>
    <x v="1"/>
    <x v="4"/>
    <n v="4135.5"/>
    <n v="459.5"/>
    <n v="9"/>
    <x v="87"/>
    <x v="17"/>
    <x v="4"/>
    <s v="Extended Warranty, Extended Warranty, Impulse Item"/>
    <n v="164.05"/>
    <n v="4299.55"/>
  </r>
  <r>
    <x v="3768"/>
    <n v="35"/>
    <x v="0"/>
    <x v="0"/>
    <x v="1"/>
    <x v="1"/>
    <s v="LTP123"/>
    <n v="5"/>
    <x v="0"/>
    <x v="3"/>
    <n v="4045.92"/>
    <n v="674.32"/>
    <n v="6"/>
    <x v="87"/>
    <x v="17"/>
    <x v="3"/>
    <m/>
    <n v="0"/>
    <n v="4045.92"/>
  </r>
  <r>
    <x v="3769"/>
    <n v="36"/>
    <x v="1"/>
    <x v="0"/>
    <x v="0"/>
    <x v="0"/>
    <s v="SKU1004"/>
    <n v="2"/>
    <x v="1"/>
    <x v="0"/>
    <n v="2373.5700000000002"/>
    <n v="791.19"/>
    <n v="3"/>
    <x v="87"/>
    <x v="17"/>
    <x v="0"/>
    <s v="Extended Warranty,Accessory,Extended Warranty"/>
    <n v="104.64"/>
    <n v="2478.21"/>
  </r>
  <r>
    <x v="3770"/>
    <n v="36"/>
    <x v="1"/>
    <x v="1"/>
    <x v="0"/>
    <x v="1"/>
    <s v="SKU1005"/>
    <n v="3"/>
    <x v="0"/>
    <x v="3"/>
    <n v="2783.76"/>
    <n v="463.96"/>
    <n v="6"/>
    <x v="87"/>
    <x v="17"/>
    <x v="0"/>
    <s v="Accessory,Extended Warranty,Extended Warranty"/>
    <n v="123.46"/>
    <n v="2907.2200000000003"/>
  </r>
  <r>
    <x v="3771"/>
    <n v="36"/>
    <x v="1"/>
    <x v="1"/>
    <x v="0"/>
    <x v="0"/>
    <s v="SKU1004"/>
    <n v="2"/>
    <x v="1"/>
    <x v="1"/>
    <n v="5538.33"/>
    <n v="791.19"/>
    <n v="7"/>
    <x v="87"/>
    <x v="17"/>
    <x v="2"/>
    <m/>
    <n v="0"/>
    <n v="5538.33"/>
  </r>
  <r>
    <x v="3772"/>
    <n v="36"/>
    <x v="1"/>
    <x v="0"/>
    <x v="1"/>
    <x v="4"/>
    <s v="HDP456"/>
    <n v="1"/>
    <x v="1"/>
    <x v="1"/>
    <n v="1083.54"/>
    <n v="361.18"/>
    <n v="3"/>
    <x v="87"/>
    <x v="17"/>
    <x v="4"/>
    <s v="Extended Warranty, Impulse Item"/>
    <n v="83.58"/>
    <n v="1167.1199999999999"/>
  </r>
  <r>
    <x v="2507"/>
    <n v="36"/>
    <x v="1"/>
    <x v="0"/>
    <x v="0"/>
    <x v="0"/>
    <s v="SMP234"/>
    <n v="2"/>
    <x v="1"/>
    <x v="4"/>
    <n v="1139.68"/>
    <n v="1139.68"/>
    <n v="1"/>
    <x v="87"/>
    <x v="17"/>
    <x v="4"/>
    <s v="Accessory"/>
    <n v="27.24"/>
    <n v="1166.92"/>
  </r>
  <r>
    <x v="3773"/>
    <n v="37"/>
    <x v="1"/>
    <x v="1"/>
    <x v="1"/>
    <x v="3"/>
    <s v="TBL345"/>
    <n v="2"/>
    <x v="0"/>
    <x v="4"/>
    <n v="5504.87"/>
    <n v="786.41"/>
    <n v="7"/>
    <x v="87"/>
    <x v="17"/>
    <x v="4"/>
    <s v="Accessory, Impulse Item"/>
    <n v="150.44999999999999"/>
    <n v="5655.32"/>
  </r>
  <r>
    <x v="3774"/>
    <n v="38"/>
    <x v="1"/>
    <x v="0"/>
    <x v="1"/>
    <x v="2"/>
    <s v="SKU1003"/>
    <n v="3"/>
    <x v="0"/>
    <x v="1"/>
    <n v="5068.9799999999996"/>
    <n v="844.83"/>
    <n v="6"/>
    <x v="87"/>
    <x v="17"/>
    <x v="2"/>
    <s v="Extended Warranty"/>
    <n v="15.86"/>
    <n v="5084.8399999999992"/>
  </r>
  <r>
    <x v="3775"/>
    <n v="38"/>
    <x v="1"/>
    <x v="0"/>
    <x v="0"/>
    <x v="2"/>
    <s v="SWT567"/>
    <n v="5"/>
    <x v="1"/>
    <x v="1"/>
    <n v="1838"/>
    <n v="459.5"/>
    <n v="4"/>
    <x v="87"/>
    <x v="17"/>
    <x v="4"/>
    <m/>
    <n v="0"/>
    <n v="1838"/>
  </r>
  <r>
    <x v="15"/>
    <n v="39"/>
    <x v="1"/>
    <x v="0"/>
    <x v="0"/>
    <x v="0"/>
    <s v="SKU1004"/>
    <n v="2"/>
    <x v="0"/>
    <x v="2"/>
    <n v="3955.95"/>
    <n v="791.19"/>
    <n v="5"/>
    <x v="87"/>
    <x v="17"/>
    <x v="1"/>
    <s v="Impulse Item,Accessory,Extended Warranty"/>
    <n v="37.6"/>
    <n v="3993.5499999999997"/>
  </r>
  <r>
    <x v="3776"/>
    <n v="39"/>
    <x v="1"/>
    <x v="1"/>
    <x v="0"/>
    <x v="3"/>
    <s v="TBL345"/>
    <n v="5"/>
    <x v="0"/>
    <x v="3"/>
    <n v="2359.23"/>
    <n v="786.41"/>
    <n v="3"/>
    <x v="87"/>
    <x v="17"/>
    <x v="4"/>
    <s v="Accessory"/>
    <n v="69.94"/>
    <n v="2429.17"/>
  </r>
  <r>
    <x v="3777"/>
    <n v="39"/>
    <x v="1"/>
    <x v="0"/>
    <x v="1"/>
    <x v="0"/>
    <s v="SMP234"/>
    <n v="2"/>
    <x v="1"/>
    <x v="4"/>
    <n v="4558.72"/>
    <n v="1139.68"/>
    <n v="4"/>
    <x v="87"/>
    <x v="17"/>
    <x v="3"/>
    <s v="Extended Warranty, Impulse Item, Extended Warranty"/>
    <n v="84.58"/>
    <n v="4643.3"/>
  </r>
  <r>
    <x v="3778"/>
    <n v="40"/>
    <x v="1"/>
    <x v="1"/>
    <x v="0"/>
    <x v="2"/>
    <s v="SWT567"/>
    <n v="1"/>
    <x v="1"/>
    <x v="4"/>
    <n v="3216.5"/>
    <n v="459.5"/>
    <n v="7"/>
    <x v="87"/>
    <x v="17"/>
    <x v="1"/>
    <s v="Accessory, Accessory, Accessory"/>
    <n v="155.72999999999999"/>
    <n v="3372.23"/>
  </r>
  <r>
    <x v="935"/>
    <n v="41"/>
    <x v="1"/>
    <x v="1"/>
    <x v="1"/>
    <x v="2"/>
    <s v="SKU1003"/>
    <n v="3"/>
    <x v="1"/>
    <x v="2"/>
    <n v="6758.64"/>
    <n v="844.83"/>
    <n v="8"/>
    <x v="87"/>
    <x v="17"/>
    <x v="2"/>
    <s v="Extended Warranty,Impulse Item"/>
    <n v="47.83"/>
    <n v="6806.47"/>
  </r>
  <r>
    <x v="3779"/>
    <n v="43"/>
    <x v="1"/>
    <x v="1"/>
    <x v="0"/>
    <x v="1"/>
    <s v="LTP123"/>
    <n v="5"/>
    <x v="0"/>
    <x v="1"/>
    <n v="4720.24"/>
    <n v="674.32"/>
    <n v="7"/>
    <x v="87"/>
    <x v="17"/>
    <x v="1"/>
    <s v="Impulse Item, Impulse Item"/>
    <n v="116.9"/>
    <n v="4837.1399999999994"/>
  </r>
  <r>
    <x v="698"/>
    <n v="44"/>
    <x v="1"/>
    <x v="1"/>
    <x v="0"/>
    <x v="1"/>
    <s v="SKU1005"/>
    <n v="3"/>
    <x v="1"/>
    <x v="0"/>
    <n v="463.96"/>
    <n v="463.96"/>
    <n v="1"/>
    <x v="87"/>
    <x v="17"/>
    <x v="0"/>
    <m/>
    <n v="0"/>
    <n v="463.96"/>
  </r>
  <r>
    <x v="3780"/>
    <n v="44"/>
    <x v="1"/>
    <x v="0"/>
    <x v="0"/>
    <x v="3"/>
    <s v="TBL345"/>
    <n v="2"/>
    <x v="1"/>
    <x v="1"/>
    <n v="3145.64"/>
    <n v="786.41"/>
    <n v="4"/>
    <x v="87"/>
    <x v="17"/>
    <x v="1"/>
    <s v="Impulse Item, Impulse Item"/>
    <n v="168.72"/>
    <n v="3314.3599999999997"/>
  </r>
  <r>
    <x v="3781"/>
    <n v="45"/>
    <x v="1"/>
    <x v="0"/>
    <x v="0"/>
    <x v="0"/>
    <s v="SKU1004"/>
    <n v="2"/>
    <x v="1"/>
    <x v="2"/>
    <n v="2373.5700000000002"/>
    <n v="791.19"/>
    <n v="3"/>
    <x v="87"/>
    <x v="17"/>
    <x v="0"/>
    <s v="Impulse Item"/>
    <n v="43.22"/>
    <n v="2416.79"/>
  </r>
  <r>
    <x v="3782"/>
    <n v="45"/>
    <x v="1"/>
    <x v="0"/>
    <x v="0"/>
    <x v="1"/>
    <s v="LTP123"/>
    <n v="4"/>
    <x v="1"/>
    <x v="1"/>
    <n v="2022.96"/>
    <n v="674.32"/>
    <n v="3"/>
    <x v="87"/>
    <x v="17"/>
    <x v="4"/>
    <s v="Extended Warranty"/>
    <n v="22.34"/>
    <n v="2045.3"/>
  </r>
  <r>
    <x v="3595"/>
    <n v="48"/>
    <x v="1"/>
    <x v="1"/>
    <x v="0"/>
    <x v="3"/>
    <s v="SKU1002"/>
    <n v="3"/>
    <x v="0"/>
    <x v="3"/>
    <n v="2223.27"/>
    <n v="247.03"/>
    <n v="9"/>
    <x v="87"/>
    <x v="17"/>
    <x v="2"/>
    <s v="Accessory"/>
    <n v="37.03"/>
    <n v="2260.3000000000002"/>
  </r>
  <r>
    <x v="3783"/>
    <n v="48"/>
    <x v="1"/>
    <x v="1"/>
    <x v="0"/>
    <x v="4"/>
    <s v="HDP456"/>
    <n v="1"/>
    <x v="1"/>
    <x v="3"/>
    <n v="2167.08"/>
    <n v="361.18"/>
    <n v="6"/>
    <x v="87"/>
    <x v="17"/>
    <x v="3"/>
    <s v="Accessory, Impulse Item, Accessory"/>
    <n v="191.69"/>
    <n v="2358.77"/>
  </r>
  <r>
    <x v="3784"/>
    <n v="50"/>
    <x v="1"/>
    <x v="1"/>
    <x v="0"/>
    <x v="2"/>
    <s v="SKU1003"/>
    <n v="3"/>
    <x v="1"/>
    <x v="1"/>
    <n v="3379.32"/>
    <n v="844.83"/>
    <n v="4"/>
    <x v="87"/>
    <x v="17"/>
    <x v="2"/>
    <m/>
    <n v="0"/>
    <n v="3379.32"/>
  </r>
  <r>
    <x v="3785"/>
    <n v="50"/>
    <x v="1"/>
    <x v="0"/>
    <x v="1"/>
    <x v="4"/>
    <s v="HDP456"/>
    <n v="5"/>
    <x v="1"/>
    <x v="3"/>
    <n v="2528.2600000000002"/>
    <n v="361.18"/>
    <n v="7"/>
    <x v="87"/>
    <x v="17"/>
    <x v="1"/>
    <s v="Extended Warranty, Extended Warranty, Accessory"/>
    <n v="176.02"/>
    <n v="2704.28"/>
  </r>
  <r>
    <x v="3786"/>
    <n v="52"/>
    <x v="1"/>
    <x v="1"/>
    <x v="0"/>
    <x v="3"/>
    <s v="TBL345"/>
    <n v="3"/>
    <x v="1"/>
    <x v="1"/>
    <n v="1572.82"/>
    <n v="786.41"/>
    <n v="2"/>
    <x v="87"/>
    <x v="17"/>
    <x v="1"/>
    <s v="Accessory, Accessory"/>
    <n v="86.21"/>
    <n v="1659.03"/>
  </r>
  <r>
    <x v="3787"/>
    <n v="55"/>
    <x v="1"/>
    <x v="1"/>
    <x v="0"/>
    <x v="3"/>
    <s v="TBL345"/>
    <n v="4"/>
    <x v="1"/>
    <x v="1"/>
    <n v="1572.82"/>
    <n v="786.41"/>
    <n v="2"/>
    <x v="87"/>
    <x v="17"/>
    <x v="4"/>
    <s v="Extended Warranty"/>
    <n v="41.09"/>
    <n v="1613.9099999999999"/>
  </r>
  <r>
    <x v="2457"/>
    <n v="59"/>
    <x v="2"/>
    <x v="0"/>
    <x v="0"/>
    <x v="4"/>
    <s v="HDP456"/>
    <n v="5"/>
    <x v="0"/>
    <x v="4"/>
    <n v="1444.72"/>
    <n v="361.18"/>
    <n v="4"/>
    <x v="87"/>
    <x v="17"/>
    <x v="3"/>
    <s v="Impulse Item"/>
    <n v="11.54"/>
    <n v="1456.26"/>
  </r>
  <r>
    <x v="3788"/>
    <n v="59"/>
    <x v="2"/>
    <x v="1"/>
    <x v="0"/>
    <x v="3"/>
    <s v="TBL345"/>
    <n v="4"/>
    <x v="1"/>
    <x v="4"/>
    <n v="7864.1"/>
    <n v="786.41"/>
    <n v="10"/>
    <x v="87"/>
    <x v="17"/>
    <x v="1"/>
    <s v="Accessory"/>
    <n v="31.22"/>
    <n v="7895.3200000000006"/>
  </r>
  <r>
    <x v="3697"/>
    <n v="59"/>
    <x v="2"/>
    <x v="0"/>
    <x v="0"/>
    <x v="3"/>
    <s v="TBL345"/>
    <n v="1"/>
    <x v="1"/>
    <x v="3"/>
    <n v="5504.87"/>
    <n v="786.41"/>
    <n v="7"/>
    <x v="87"/>
    <x v="17"/>
    <x v="4"/>
    <s v="Impulse Item, Extended Warranty, Impulse Item"/>
    <n v="194.28"/>
    <n v="5699.15"/>
  </r>
  <r>
    <x v="3789"/>
    <n v="60"/>
    <x v="2"/>
    <x v="0"/>
    <x v="0"/>
    <x v="0"/>
    <s v="SKU1001"/>
    <n v="5"/>
    <x v="0"/>
    <x v="3"/>
    <n v="103.75"/>
    <n v="20.75"/>
    <n v="5"/>
    <x v="87"/>
    <x v="17"/>
    <x v="0"/>
    <s v="Impulse Item"/>
    <n v="35.49"/>
    <n v="139.24"/>
  </r>
  <r>
    <x v="3790"/>
    <n v="60"/>
    <x v="2"/>
    <x v="0"/>
    <x v="0"/>
    <x v="0"/>
    <s v="SMP234"/>
    <n v="1"/>
    <x v="0"/>
    <x v="3"/>
    <n v="1139.68"/>
    <n v="1139.68"/>
    <n v="1"/>
    <x v="87"/>
    <x v="17"/>
    <x v="3"/>
    <s v="Extended Warranty, Impulse Item, Accessory"/>
    <n v="134.36000000000001"/>
    <n v="1274.04"/>
  </r>
  <r>
    <x v="3791"/>
    <n v="60"/>
    <x v="2"/>
    <x v="1"/>
    <x v="1"/>
    <x v="3"/>
    <s v="TBL345"/>
    <n v="3"/>
    <x v="1"/>
    <x v="3"/>
    <n v="7077.69"/>
    <n v="786.41"/>
    <n v="9"/>
    <x v="87"/>
    <x v="17"/>
    <x v="1"/>
    <s v="Accessory"/>
    <n v="74.739999999999995"/>
    <n v="7152.4299999999994"/>
  </r>
  <r>
    <x v="3792"/>
    <n v="61"/>
    <x v="2"/>
    <x v="0"/>
    <x v="0"/>
    <x v="0"/>
    <s v="SKU1001"/>
    <n v="5"/>
    <x v="1"/>
    <x v="3"/>
    <n v="41.5"/>
    <n v="20.75"/>
    <n v="2"/>
    <x v="87"/>
    <x v="17"/>
    <x v="2"/>
    <s v="Impulse Item,Impulse Item"/>
    <n v="60.37"/>
    <n v="101.87"/>
  </r>
  <r>
    <x v="3793"/>
    <n v="62"/>
    <x v="2"/>
    <x v="1"/>
    <x v="0"/>
    <x v="2"/>
    <s v="SWT567"/>
    <n v="2"/>
    <x v="0"/>
    <x v="4"/>
    <n v="1838"/>
    <n v="459.5"/>
    <n v="4"/>
    <x v="87"/>
    <x v="17"/>
    <x v="3"/>
    <m/>
    <n v="0"/>
    <n v="1838"/>
  </r>
  <r>
    <x v="3794"/>
    <n v="62"/>
    <x v="2"/>
    <x v="0"/>
    <x v="0"/>
    <x v="4"/>
    <s v="HDP456"/>
    <n v="3"/>
    <x v="1"/>
    <x v="3"/>
    <n v="1805.9"/>
    <n v="361.18"/>
    <n v="5"/>
    <x v="87"/>
    <x v="17"/>
    <x v="3"/>
    <s v="Accessory"/>
    <n v="34.44"/>
    <n v="1840.3400000000001"/>
  </r>
  <r>
    <x v="3795"/>
    <n v="63"/>
    <x v="2"/>
    <x v="0"/>
    <x v="0"/>
    <x v="1"/>
    <s v="SKU1005"/>
    <n v="3"/>
    <x v="1"/>
    <x v="1"/>
    <n v="1855.84"/>
    <n v="463.96"/>
    <n v="4"/>
    <x v="87"/>
    <x v="17"/>
    <x v="1"/>
    <s v="Accessory,Accessory"/>
    <n v="42.75"/>
    <n v="1898.59"/>
  </r>
  <r>
    <x v="3796"/>
    <n v="64"/>
    <x v="2"/>
    <x v="1"/>
    <x v="0"/>
    <x v="1"/>
    <s v="LTP123"/>
    <n v="2"/>
    <x v="1"/>
    <x v="3"/>
    <n v="6068.88"/>
    <n v="674.32"/>
    <n v="9"/>
    <x v="87"/>
    <x v="17"/>
    <x v="1"/>
    <s v="Impulse Item, Impulse Item"/>
    <n v="81.069999999999993"/>
    <n v="6149.95"/>
  </r>
  <r>
    <x v="3797"/>
    <n v="64"/>
    <x v="2"/>
    <x v="1"/>
    <x v="1"/>
    <x v="2"/>
    <s v="SWT567"/>
    <n v="1"/>
    <x v="0"/>
    <x v="3"/>
    <n v="1378.5"/>
    <n v="459.5"/>
    <n v="3"/>
    <x v="87"/>
    <x v="17"/>
    <x v="1"/>
    <s v="Extended Warranty, Accessory"/>
    <n v="99.69"/>
    <n v="1478.19"/>
  </r>
  <r>
    <x v="3798"/>
    <n v="65"/>
    <x v="2"/>
    <x v="1"/>
    <x v="0"/>
    <x v="2"/>
    <s v="SWT567"/>
    <n v="5"/>
    <x v="1"/>
    <x v="3"/>
    <n v="459.5"/>
    <n v="459.5"/>
    <n v="1"/>
    <x v="87"/>
    <x v="17"/>
    <x v="1"/>
    <s v="Extended Warranty"/>
    <n v="60.77"/>
    <n v="520.27"/>
  </r>
  <r>
    <x v="3799"/>
    <n v="65"/>
    <x v="2"/>
    <x v="1"/>
    <x v="0"/>
    <x v="2"/>
    <s v="SWT567"/>
    <n v="4"/>
    <x v="1"/>
    <x v="4"/>
    <n v="4135.5"/>
    <n v="459.5"/>
    <n v="9"/>
    <x v="87"/>
    <x v="17"/>
    <x v="1"/>
    <s v="Extended Warranty, Impulse Item"/>
    <n v="119.83"/>
    <n v="4255.33"/>
  </r>
  <r>
    <x v="3800"/>
    <n v="67"/>
    <x v="2"/>
    <x v="1"/>
    <x v="0"/>
    <x v="0"/>
    <s v="SKU1001"/>
    <n v="5"/>
    <x v="1"/>
    <x v="1"/>
    <n v="166"/>
    <n v="20.75"/>
    <n v="8"/>
    <x v="87"/>
    <x v="17"/>
    <x v="2"/>
    <m/>
    <n v="0"/>
    <n v="166"/>
  </r>
  <r>
    <x v="3801"/>
    <n v="67"/>
    <x v="2"/>
    <x v="1"/>
    <x v="0"/>
    <x v="1"/>
    <s v="LTP123"/>
    <n v="1"/>
    <x v="1"/>
    <x v="3"/>
    <n v="1348.64"/>
    <n v="674.32"/>
    <n v="2"/>
    <x v="87"/>
    <x v="17"/>
    <x v="3"/>
    <s v="Impulse Item"/>
    <n v="99.58"/>
    <n v="1448.22"/>
  </r>
  <r>
    <x v="3802"/>
    <n v="68"/>
    <x v="2"/>
    <x v="0"/>
    <x v="1"/>
    <x v="1"/>
    <s v="LTP123"/>
    <n v="3"/>
    <x v="1"/>
    <x v="3"/>
    <n v="2022.96"/>
    <n v="674.32"/>
    <n v="3"/>
    <x v="87"/>
    <x v="17"/>
    <x v="1"/>
    <s v="Accessory, Impulse Item, Accessory"/>
    <n v="100.11"/>
    <n v="2123.0700000000002"/>
  </r>
  <r>
    <x v="3803"/>
    <n v="69"/>
    <x v="2"/>
    <x v="1"/>
    <x v="0"/>
    <x v="0"/>
    <s v="SKU1001"/>
    <n v="5"/>
    <x v="1"/>
    <x v="3"/>
    <n v="20.75"/>
    <n v="20.75"/>
    <n v="1"/>
    <x v="87"/>
    <x v="17"/>
    <x v="1"/>
    <s v="Impulse Item,Impulse Item"/>
    <n v="38.86"/>
    <n v="59.61"/>
  </r>
  <r>
    <x v="3804"/>
    <n v="69"/>
    <x v="2"/>
    <x v="1"/>
    <x v="1"/>
    <x v="4"/>
    <s v="HDP456"/>
    <n v="5"/>
    <x v="0"/>
    <x v="1"/>
    <n v="722.36"/>
    <n v="361.18"/>
    <n v="2"/>
    <x v="87"/>
    <x v="17"/>
    <x v="3"/>
    <m/>
    <n v="0"/>
    <n v="722.36"/>
  </r>
  <r>
    <x v="3805"/>
    <n v="71"/>
    <x v="2"/>
    <x v="1"/>
    <x v="0"/>
    <x v="1"/>
    <s v="LTP123"/>
    <n v="2"/>
    <x v="0"/>
    <x v="4"/>
    <n v="6068.88"/>
    <n v="674.32"/>
    <n v="9"/>
    <x v="87"/>
    <x v="17"/>
    <x v="4"/>
    <s v="Impulse Item, Accessory"/>
    <n v="113.32"/>
    <n v="6182.2"/>
  </r>
  <r>
    <x v="3806"/>
    <n v="73"/>
    <x v="2"/>
    <x v="1"/>
    <x v="0"/>
    <x v="1"/>
    <s v="LTP123"/>
    <n v="4"/>
    <x v="1"/>
    <x v="1"/>
    <n v="6743.2"/>
    <n v="674.32"/>
    <n v="10"/>
    <x v="87"/>
    <x v="17"/>
    <x v="1"/>
    <s v="Accessory"/>
    <n v="77.900000000000006"/>
    <n v="6821.0999999999995"/>
  </r>
  <r>
    <x v="626"/>
    <n v="74"/>
    <x v="2"/>
    <x v="1"/>
    <x v="1"/>
    <x v="3"/>
    <s v="SKU1002"/>
    <n v="3"/>
    <x v="0"/>
    <x v="1"/>
    <n v="988.12"/>
    <n v="247.03"/>
    <n v="4"/>
    <x v="87"/>
    <x v="17"/>
    <x v="2"/>
    <s v="Impulse Item,Extended Warranty"/>
    <n v="62.72"/>
    <n v="1050.8399999999999"/>
  </r>
  <r>
    <x v="3807"/>
    <n v="74"/>
    <x v="2"/>
    <x v="0"/>
    <x v="0"/>
    <x v="2"/>
    <s v="SKU1003"/>
    <n v="3"/>
    <x v="0"/>
    <x v="0"/>
    <n v="2534.4899999999998"/>
    <n v="844.83"/>
    <n v="3"/>
    <x v="87"/>
    <x v="17"/>
    <x v="1"/>
    <s v="Accessory,Impulse Item,Extended Warranty"/>
    <n v="113.02"/>
    <n v="2647.5099999999998"/>
  </r>
  <r>
    <x v="3808"/>
    <n v="76"/>
    <x v="2"/>
    <x v="1"/>
    <x v="1"/>
    <x v="3"/>
    <s v="TBL345"/>
    <n v="1"/>
    <x v="1"/>
    <x v="3"/>
    <n v="6291.28"/>
    <n v="786.41"/>
    <n v="8"/>
    <x v="87"/>
    <x v="17"/>
    <x v="1"/>
    <m/>
    <n v="0"/>
    <n v="6291.28"/>
  </r>
  <r>
    <x v="900"/>
    <n v="77"/>
    <x v="2"/>
    <x v="0"/>
    <x v="1"/>
    <x v="3"/>
    <s v="SKU1002"/>
    <n v="3"/>
    <x v="1"/>
    <x v="2"/>
    <n v="741.09"/>
    <n v="247.03"/>
    <n v="3"/>
    <x v="87"/>
    <x v="17"/>
    <x v="0"/>
    <s v="Accessory,Impulse Item"/>
    <n v="51.41"/>
    <n v="792.5"/>
  </r>
  <r>
    <x v="2415"/>
    <n v="77"/>
    <x v="2"/>
    <x v="0"/>
    <x v="0"/>
    <x v="3"/>
    <s v="TBL345"/>
    <n v="4"/>
    <x v="1"/>
    <x v="3"/>
    <n v="5504.87"/>
    <n v="786.41"/>
    <n v="7"/>
    <x v="87"/>
    <x v="17"/>
    <x v="1"/>
    <s v="Extended Warranty, Extended Warranty"/>
    <n v="89.69"/>
    <n v="5594.5599999999995"/>
  </r>
  <r>
    <x v="3809"/>
    <n v="78"/>
    <x v="2"/>
    <x v="0"/>
    <x v="0"/>
    <x v="0"/>
    <s v="SKU1004"/>
    <n v="2"/>
    <x v="1"/>
    <x v="2"/>
    <n v="7120.71"/>
    <n v="791.19"/>
    <n v="9"/>
    <x v="87"/>
    <x v="17"/>
    <x v="1"/>
    <s v="Extended Warranty,Accessory,Extended Warranty"/>
    <n v="104.86"/>
    <n v="7225.57"/>
  </r>
  <r>
    <x v="3810"/>
    <n v="78"/>
    <x v="2"/>
    <x v="0"/>
    <x v="0"/>
    <x v="1"/>
    <s v="LTP123"/>
    <n v="5"/>
    <x v="0"/>
    <x v="1"/>
    <n v="2022.96"/>
    <n v="674.32"/>
    <n v="3"/>
    <x v="87"/>
    <x v="17"/>
    <x v="4"/>
    <m/>
    <n v="0"/>
    <n v="2022.96"/>
  </r>
  <r>
    <x v="3322"/>
    <n v="18"/>
    <x v="0"/>
    <x v="1"/>
    <x v="0"/>
    <x v="3"/>
    <s v="TBL345"/>
    <n v="2"/>
    <x v="1"/>
    <x v="4"/>
    <n v="786.41"/>
    <n v="786.41"/>
    <n v="1"/>
    <x v="88"/>
    <x v="17"/>
    <x v="4"/>
    <s v="Impulse Item, Accessory"/>
    <n v="162.96"/>
    <n v="949.37"/>
  </r>
  <r>
    <x v="3811"/>
    <n v="18"/>
    <x v="0"/>
    <x v="1"/>
    <x v="0"/>
    <x v="2"/>
    <s v="SWT567"/>
    <n v="1"/>
    <x v="0"/>
    <x v="3"/>
    <n v="3216.5"/>
    <n v="459.5"/>
    <n v="7"/>
    <x v="88"/>
    <x v="17"/>
    <x v="1"/>
    <s v="Impulse Item"/>
    <n v="94.12"/>
    <n v="3310.62"/>
  </r>
  <r>
    <x v="3812"/>
    <n v="21"/>
    <x v="0"/>
    <x v="0"/>
    <x v="0"/>
    <x v="0"/>
    <s v="SMP234"/>
    <n v="3"/>
    <x v="0"/>
    <x v="1"/>
    <n v="7977.76"/>
    <n v="1139.68"/>
    <n v="7"/>
    <x v="88"/>
    <x v="17"/>
    <x v="3"/>
    <s v="Impulse Item"/>
    <n v="37.79"/>
    <n v="8015.55"/>
  </r>
  <r>
    <x v="2700"/>
    <n v="21"/>
    <x v="0"/>
    <x v="0"/>
    <x v="1"/>
    <x v="4"/>
    <s v="HDP456"/>
    <n v="4"/>
    <x v="0"/>
    <x v="4"/>
    <n v="3611.8"/>
    <n v="361.18"/>
    <n v="10"/>
    <x v="88"/>
    <x v="17"/>
    <x v="3"/>
    <s v="Extended Warranty, Impulse Item"/>
    <n v="95.57"/>
    <n v="3707.3700000000003"/>
  </r>
  <r>
    <x v="3813"/>
    <n v="22"/>
    <x v="0"/>
    <x v="1"/>
    <x v="0"/>
    <x v="4"/>
    <s v="HDP456"/>
    <n v="5"/>
    <x v="1"/>
    <x v="1"/>
    <n v="1805.9"/>
    <n v="361.18"/>
    <n v="5"/>
    <x v="88"/>
    <x v="17"/>
    <x v="1"/>
    <s v="Extended Warranty"/>
    <n v="73.400000000000006"/>
    <n v="1879.3000000000002"/>
  </r>
  <r>
    <x v="3327"/>
    <n v="24"/>
    <x v="0"/>
    <x v="1"/>
    <x v="0"/>
    <x v="3"/>
    <s v="TBL345"/>
    <n v="3"/>
    <x v="0"/>
    <x v="4"/>
    <n v="5504.87"/>
    <n v="786.41"/>
    <n v="7"/>
    <x v="88"/>
    <x v="17"/>
    <x v="3"/>
    <s v="Impulse Item, Accessory, Extended Warranty"/>
    <n v="234.35"/>
    <n v="5739.22"/>
  </r>
  <r>
    <x v="3814"/>
    <n v="26"/>
    <x v="0"/>
    <x v="1"/>
    <x v="0"/>
    <x v="0"/>
    <s v="SMP234"/>
    <n v="3"/>
    <x v="1"/>
    <x v="3"/>
    <n v="2279.36"/>
    <n v="1139.68"/>
    <n v="2"/>
    <x v="88"/>
    <x v="17"/>
    <x v="4"/>
    <m/>
    <n v="0"/>
    <n v="2279.36"/>
  </r>
  <r>
    <x v="3815"/>
    <n v="26"/>
    <x v="0"/>
    <x v="0"/>
    <x v="1"/>
    <x v="2"/>
    <s v="SWT567"/>
    <n v="5"/>
    <x v="0"/>
    <x v="3"/>
    <n v="2297.5"/>
    <n v="459.5"/>
    <n v="5"/>
    <x v="88"/>
    <x v="17"/>
    <x v="3"/>
    <m/>
    <n v="0"/>
    <n v="2297.5"/>
  </r>
  <r>
    <x v="3816"/>
    <n v="29"/>
    <x v="0"/>
    <x v="1"/>
    <x v="0"/>
    <x v="0"/>
    <s v="SMP234"/>
    <n v="1"/>
    <x v="1"/>
    <x v="4"/>
    <n v="3419.04"/>
    <n v="1139.68"/>
    <n v="3"/>
    <x v="88"/>
    <x v="17"/>
    <x v="1"/>
    <s v="Impulse Item, Accessory, Accessory"/>
    <n v="188.09"/>
    <n v="3607.13"/>
  </r>
  <r>
    <x v="3817"/>
    <n v="29"/>
    <x v="0"/>
    <x v="0"/>
    <x v="0"/>
    <x v="0"/>
    <s v="SMP234"/>
    <n v="1"/>
    <x v="0"/>
    <x v="4"/>
    <n v="4558.72"/>
    <n v="1139.68"/>
    <n v="4"/>
    <x v="88"/>
    <x v="17"/>
    <x v="1"/>
    <s v="Impulse Item"/>
    <n v="76.47"/>
    <n v="4635.1900000000005"/>
  </r>
  <r>
    <x v="3818"/>
    <n v="30"/>
    <x v="0"/>
    <x v="0"/>
    <x v="0"/>
    <x v="3"/>
    <s v="TBL345"/>
    <n v="1"/>
    <x v="1"/>
    <x v="3"/>
    <n v="3145.64"/>
    <n v="786.41"/>
    <n v="4"/>
    <x v="88"/>
    <x v="17"/>
    <x v="4"/>
    <s v="Extended Warranty"/>
    <n v="80.75"/>
    <n v="3226.39"/>
  </r>
  <r>
    <x v="3670"/>
    <n v="32"/>
    <x v="0"/>
    <x v="0"/>
    <x v="1"/>
    <x v="1"/>
    <s v="SKU1005"/>
    <n v="3"/>
    <x v="1"/>
    <x v="1"/>
    <n v="2783.76"/>
    <n v="463.96"/>
    <n v="6"/>
    <x v="88"/>
    <x v="17"/>
    <x v="1"/>
    <s v="Accessory,Extended Warranty,Extended Warranty"/>
    <n v="121.03"/>
    <n v="2904.7900000000004"/>
  </r>
  <r>
    <x v="3819"/>
    <n v="32"/>
    <x v="0"/>
    <x v="1"/>
    <x v="0"/>
    <x v="1"/>
    <s v="LTP123"/>
    <n v="2"/>
    <x v="1"/>
    <x v="3"/>
    <n v="4045.92"/>
    <n v="674.32"/>
    <n v="6"/>
    <x v="88"/>
    <x v="17"/>
    <x v="3"/>
    <s v="Accessory"/>
    <n v="87.4"/>
    <n v="4133.32"/>
  </r>
  <r>
    <x v="3820"/>
    <n v="35"/>
    <x v="0"/>
    <x v="0"/>
    <x v="0"/>
    <x v="0"/>
    <s v="SKU1004"/>
    <n v="2"/>
    <x v="1"/>
    <x v="0"/>
    <n v="2373.5700000000002"/>
    <n v="791.19"/>
    <n v="3"/>
    <x v="88"/>
    <x v="17"/>
    <x v="1"/>
    <s v="Accessory,Impulse Item,Accessory"/>
    <n v="100.21"/>
    <n v="2473.7800000000002"/>
  </r>
  <r>
    <x v="3821"/>
    <n v="36"/>
    <x v="1"/>
    <x v="1"/>
    <x v="0"/>
    <x v="2"/>
    <s v="SKU1003"/>
    <n v="3"/>
    <x v="0"/>
    <x v="2"/>
    <n v="8448.2999999999993"/>
    <n v="844.83"/>
    <n v="10"/>
    <x v="88"/>
    <x v="17"/>
    <x v="2"/>
    <s v="Accessory,Extended Warranty,Extended Warranty"/>
    <n v="78.88"/>
    <n v="8527.1799999999985"/>
  </r>
  <r>
    <x v="1515"/>
    <n v="36"/>
    <x v="1"/>
    <x v="0"/>
    <x v="0"/>
    <x v="2"/>
    <s v="SWT567"/>
    <n v="2"/>
    <x v="0"/>
    <x v="3"/>
    <n v="1838"/>
    <n v="459.5"/>
    <n v="4"/>
    <x v="88"/>
    <x v="17"/>
    <x v="4"/>
    <m/>
    <n v="0"/>
    <n v="1838"/>
  </r>
  <r>
    <x v="3822"/>
    <n v="37"/>
    <x v="1"/>
    <x v="0"/>
    <x v="0"/>
    <x v="4"/>
    <s v="HDP456"/>
    <n v="5"/>
    <x v="0"/>
    <x v="3"/>
    <n v="361.18"/>
    <n v="361.18"/>
    <n v="1"/>
    <x v="88"/>
    <x v="17"/>
    <x v="1"/>
    <s v="Extended Warranty"/>
    <n v="16.739999999999998"/>
    <n v="377.92"/>
  </r>
  <r>
    <x v="3823"/>
    <n v="37"/>
    <x v="1"/>
    <x v="1"/>
    <x v="1"/>
    <x v="2"/>
    <s v="SWT567"/>
    <n v="4"/>
    <x v="1"/>
    <x v="4"/>
    <n v="4595"/>
    <n v="459.5"/>
    <n v="10"/>
    <x v="88"/>
    <x v="17"/>
    <x v="1"/>
    <s v="Impulse Item, Extended Warranty, Accessory"/>
    <n v="145.22999999999999"/>
    <n v="4740.2299999999996"/>
  </r>
  <r>
    <x v="3824"/>
    <n v="38"/>
    <x v="1"/>
    <x v="0"/>
    <x v="0"/>
    <x v="0"/>
    <s v="SMP234"/>
    <n v="2"/>
    <x v="1"/>
    <x v="4"/>
    <n v="11396.8"/>
    <n v="1139.68"/>
    <n v="10"/>
    <x v="88"/>
    <x v="17"/>
    <x v="1"/>
    <s v="Impulse Item, Impulse Item, Extended Warranty"/>
    <n v="149.15"/>
    <n v="11545.949999999999"/>
  </r>
  <r>
    <x v="3825"/>
    <n v="39"/>
    <x v="1"/>
    <x v="1"/>
    <x v="0"/>
    <x v="1"/>
    <s v="LTP123"/>
    <n v="2"/>
    <x v="1"/>
    <x v="1"/>
    <n v="1348.64"/>
    <n v="674.32"/>
    <n v="2"/>
    <x v="88"/>
    <x v="17"/>
    <x v="4"/>
    <s v="Impulse Item, Impulse Item, Impulse Item"/>
    <n v="163.1"/>
    <n v="1511.74"/>
  </r>
  <r>
    <x v="3826"/>
    <n v="39"/>
    <x v="1"/>
    <x v="0"/>
    <x v="0"/>
    <x v="4"/>
    <s v="HDP456"/>
    <n v="4"/>
    <x v="1"/>
    <x v="4"/>
    <n v="1083.54"/>
    <n v="361.18"/>
    <n v="3"/>
    <x v="88"/>
    <x v="17"/>
    <x v="1"/>
    <s v="Accessory, Accessory, Extended Warranty"/>
    <n v="116.19"/>
    <n v="1199.73"/>
  </r>
  <r>
    <x v="3827"/>
    <n v="40"/>
    <x v="1"/>
    <x v="0"/>
    <x v="1"/>
    <x v="0"/>
    <s v="SKU1001"/>
    <n v="5"/>
    <x v="1"/>
    <x v="2"/>
    <n v="83"/>
    <n v="20.75"/>
    <n v="4"/>
    <x v="88"/>
    <x v="17"/>
    <x v="2"/>
    <m/>
    <n v="0"/>
    <n v="83"/>
  </r>
  <r>
    <x v="3828"/>
    <n v="40"/>
    <x v="1"/>
    <x v="1"/>
    <x v="1"/>
    <x v="3"/>
    <s v="SKU1002"/>
    <n v="3"/>
    <x v="1"/>
    <x v="1"/>
    <n v="2470.3000000000002"/>
    <n v="247.03"/>
    <n v="10"/>
    <x v="88"/>
    <x v="17"/>
    <x v="0"/>
    <s v="Impulse Item"/>
    <n v="41.42"/>
    <n v="2511.7200000000003"/>
  </r>
  <r>
    <x v="3829"/>
    <n v="41"/>
    <x v="1"/>
    <x v="1"/>
    <x v="0"/>
    <x v="0"/>
    <s v="SKU1004"/>
    <n v="2"/>
    <x v="0"/>
    <x v="0"/>
    <n v="7120.71"/>
    <n v="791.19"/>
    <n v="9"/>
    <x v="88"/>
    <x v="17"/>
    <x v="2"/>
    <s v="Impulse Item"/>
    <n v="44"/>
    <n v="7164.71"/>
  </r>
  <r>
    <x v="3830"/>
    <n v="42"/>
    <x v="1"/>
    <x v="0"/>
    <x v="0"/>
    <x v="2"/>
    <s v="SWT567"/>
    <n v="5"/>
    <x v="0"/>
    <x v="4"/>
    <n v="2297.5"/>
    <n v="459.5"/>
    <n v="5"/>
    <x v="88"/>
    <x v="17"/>
    <x v="1"/>
    <s v="Accessory, Extended Warranty, Impulse Item"/>
    <n v="157.21"/>
    <n v="2454.71"/>
  </r>
  <r>
    <x v="1025"/>
    <n v="44"/>
    <x v="1"/>
    <x v="1"/>
    <x v="0"/>
    <x v="0"/>
    <s v="SKU1001"/>
    <n v="5"/>
    <x v="0"/>
    <x v="2"/>
    <n v="186.75"/>
    <n v="20.75"/>
    <n v="9"/>
    <x v="88"/>
    <x v="17"/>
    <x v="2"/>
    <s v="Accessory"/>
    <n v="11.68"/>
    <n v="198.43"/>
  </r>
  <r>
    <x v="1414"/>
    <n v="45"/>
    <x v="1"/>
    <x v="0"/>
    <x v="0"/>
    <x v="0"/>
    <s v="SKU1001"/>
    <n v="5"/>
    <x v="0"/>
    <x v="1"/>
    <n v="207.5"/>
    <n v="20.75"/>
    <n v="10"/>
    <x v="88"/>
    <x v="17"/>
    <x v="1"/>
    <m/>
    <n v="0"/>
    <n v="207.5"/>
  </r>
  <r>
    <x v="3831"/>
    <n v="45"/>
    <x v="1"/>
    <x v="1"/>
    <x v="0"/>
    <x v="1"/>
    <s v="LTP123"/>
    <n v="2"/>
    <x v="1"/>
    <x v="3"/>
    <n v="6068.88"/>
    <n v="674.32"/>
    <n v="9"/>
    <x v="88"/>
    <x v="17"/>
    <x v="3"/>
    <s v="Accessory, Impulse Item, Accessory"/>
    <n v="200.66"/>
    <n v="6269.54"/>
  </r>
  <r>
    <x v="3832"/>
    <n v="46"/>
    <x v="1"/>
    <x v="0"/>
    <x v="0"/>
    <x v="4"/>
    <s v="HDP456"/>
    <n v="4"/>
    <x v="0"/>
    <x v="1"/>
    <n v="2167.08"/>
    <n v="361.18"/>
    <n v="6"/>
    <x v="88"/>
    <x v="17"/>
    <x v="4"/>
    <s v="Extended Warranty, Extended Warranty, Extended Warranty"/>
    <n v="168.21"/>
    <n v="2335.29"/>
  </r>
  <r>
    <x v="3833"/>
    <n v="48"/>
    <x v="1"/>
    <x v="1"/>
    <x v="1"/>
    <x v="0"/>
    <s v="SKU1001"/>
    <n v="5"/>
    <x v="0"/>
    <x v="3"/>
    <n v="41.5"/>
    <n v="20.75"/>
    <n v="2"/>
    <x v="88"/>
    <x v="17"/>
    <x v="1"/>
    <s v="Extended Warranty,Extended Warranty"/>
    <n v="57.98"/>
    <n v="99.47999999999999"/>
  </r>
  <r>
    <x v="600"/>
    <n v="50"/>
    <x v="1"/>
    <x v="0"/>
    <x v="0"/>
    <x v="3"/>
    <s v="SKU1002"/>
    <n v="3"/>
    <x v="1"/>
    <x v="0"/>
    <n v="988.12"/>
    <n v="247.03"/>
    <n v="4"/>
    <x v="88"/>
    <x v="17"/>
    <x v="1"/>
    <s v="Extended Warranty,Extended Warranty"/>
    <n v="89.46"/>
    <n v="1077.58"/>
  </r>
  <r>
    <x v="3834"/>
    <n v="50"/>
    <x v="1"/>
    <x v="1"/>
    <x v="0"/>
    <x v="3"/>
    <s v="SKU1002"/>
    <n v="3"/>
    <x v="1"/>
    <x v="0"/>
    <n v="988.12"/>
    <n v="247.03"/>
    <n v="4"/>
    <x v="88"/>
    <x v="17"/>
    <x v="0"/>
    <s v="Extended Warranty,Impulse Item"/>
    <n v="51.5"/>
    <n v="1039.6199999999999"/>
  </r>
  <r>
    <x v="3835"/>
    <n v="50"/>
    <x v="1"/>
    <x v="1"/>
    <x v="1"/>
    <x v="4"/>
    <s v="HDP456"/>
    <n v="4"/>
    <x v="1"/>
    <x v="4"/>
    <n v="361.18"/>
    <n v="361.18"/>
    <n v="1"/>
    <x v="88"/>
    <x v="17"/>
    <x v="3"/>
    <s v="Impulse Item, Accessory"/>
    <n v="75.989999999999995"/>
    <n v="437.17"/>
  </r>
  <r>
    <x v="3836"/>
    <n v="51"/>
    <x v="1"/>
    <x v="0"/>
    <x v="0"/>
    <x v="2"/>
    <s v="SKU1003"/>
    <n v="3"/>
    <x v="1"/>
    <x v="3"/>
    <n v="5068.9799999999996"/>
    <n v="844.83"/>
    <n v="6"/>
    <x v="88"/>
    <x v="17"/>
    <x v="2"/>
    <m/>
    <n v="0"/>
    <n v="5068.9799999999996"/>
  </r>
  <r>
    <x v="2094"/>
    <n v="53"/>
    <x v="1"/>
    <x v="1"/>
    <x v="0"/>
    <x v="0"/>
    <s v="SKU1004"/>
    <n v="2"/>
    <x v="1"/>
    <x v="0"/>
    <n v="2373.5700000000002"/>
    <n v="791.19"/>
    <n v="3"/>
    <x v="88"/>
    <x v="17"/>
    <x v="2"/>
    <s v="Impulse Item"/>
    <n v="14.12"/>
    <n v="2387.69"/>
  </r>
  <r>
    <x v="3837"/>
    <n v="55"/>
    <x v="1"/>
    <x v="0"/>
    <x v="0"/>
    <x v="0"/>
    <s v="SKU1001"/>
    <n v="5"/>
    <x v="0"/>
    <x v="3"/>
    <n v="166"/>
    <n v="20.75"/>
    <n v="8"/>
    <x v="88"/>
    <x v="17"/>
    <x v="0"/>
    <m/>
    <n v="0"/>
    <n v="166"/>
  </r>
  <r>
    <x v="3838"/>
    <n v="55"/>
    <x v="1"/>
    <x v="0"/>
    <x v="0"/>
    <x v="0"/>
    <s v="SKU1001"/>
    <n v="5"/>
    <x v="1"/>
    <x v="3"/>
    <n v="62.25"/>
    <n v="20.75"/>
    <n v="3"/>
    <x v="88"/>
    <x v="17"/>
    <x v="0"/>
    <m/>
    <n v="0"/>
    <n v="62.25"/>
  </r>
  <r>
    <x v="3839"/>
    <n v="55"/>
    <x v="1"/>
    <x v="0"/>
    <x v="0"/>
    <x v="1"/>
    <s v="LTP123"/>
    <n v="1"/>
    <x v="0"/>
    <x v="3"/>
    <n v="6743.2"/>
    <n v="674.32"/>
    <n v="10"/>
    <x v="88"/>
    <x v="17"/>
    <x v="3"/>
    <s v="Extended Warranty"/>
    <n v="31.38"/>
    <n v="6774.58"/>
  </r>
  <r>
    <x v="3840"/>
    <n v="56"/>
    <x v="2"/>
    <x v="0"/>
    <x v="0"/>
    <x v="1"/>
    <s v="SKU1005"/>
    <n v="3"/>
    <x v="1"/>
    <x v="0"/>
    <n v="3711.68"/>
    <n v="463.96"/>
    <n v="8"/>
    <x v="88"/>
    <x v="17"/>
    <x v="1"/>
    <s v="Impulse Item,Accessory"/>
    <n v="58.16"/>
    <n v="3769.8399999999997"/>
  </r>
  <r>
    <x v="3841"/>
    <n v="56"/>
    <x v="2"/>
    <x v="1"/>
    <x v="0"/>
    <x v="4"/>
    <s v="HDP456"/>
    <n v="4"/>
    <x v="0"/>
    <x v="3"/>
    <n v="722.36"/>
    <n v="361.18"/>
    <n v="2"/>
    <x v="88"/>
    <x v="17"/>
    <x v="3"/>
    <s v="Extended Warranty, Extended Warranty"/>
    <n v="60.95"/>
    <n v="783.31000000000006"/>
  </r>
  <r>
    <x v="3842"/>
    <n v="58"/>
    <x v="2"/>
    <x v="0"/>
    <x v="1"/>
    <x v="3"/>
    <s v="SKU1002"/>
    <n v="3"/>
    <x v="1"/>
    <x v="2"/>
    <n v="1729.21"/>
    <n v="247.03"/>
    <n v="7"/>
    <x v="88"/>
    <x v="17"/>
    <x v="0"/>
    <s v="Accessory,Impulse Item"/>
    <n v="63.82"/>
    <n v="1793.03"/>
  </r>
  <r>
    <x v="3843"/>
    <n v="58"/>
    <x v="2"/>
    <x v="1"/>
    <x v="0"/>
    <x v="3"/>
    <s v="SKU1002"/>
    <n v="3"/>
    <x v="0"/>
    <x v="2"/>
    <n v="1482.18"/>
    <n v="247.03"/>
    <n v="6"/>
    <x v="88"/>
    <x v="17"/>
    <x v="0"/>
    <s v="Extended Warranty"/>
    <n v="13.39"/>
    <n v="1495.5700000000002"/>
  </r>
  <r>
    <x v="3844"/>
    <n v="59"/>
    <x v="2"/>
    <x v="1"/>
    <x v="0"/>
    <x v="0"/>
    <s v="SKU1004"/>
    <n v="2"/>
    <x v="1"/>
    <x v="0"/>
    <n v="6329.52"/>
    <n v="791.19"/>
    <n v="8"/>
    <x v="88"/>
    <x v="17"/>
    <x v="2"/>
    <s v="Extended Warranty"/>
    <n v="27.21"/>
    <n v="6356.7300000000005"/>
  </r>
  <r>
    <x v="3845"/>
    <n v="59"/>
    <x v="2"/>
    <x v="1"/>
    <x v="0"/>
    <x v="3"/>
    <s v="TBL345"/>
    <n v="3"/>
    <x v="1"/>
    <x v="4"/>
    <n v="6291.28"/>
    <n v="786.41"/>
    <n v="8"/>
    <x v="88"/>
    <x v="17"/>
    <x v="3"/>
    <s v="Extended Warranty"/>
    <n v="25.06"/>
    <n v="6316.34"/>
  </r>
  <r>
    <x v="3846"/>
    <n v="59"/>
    <x v="2"/>
    <x v="1"/>
    <x v="0"/>
    <x v="0"/>
    <s v="SMP234"/>
    <n v="3"/>
    <x v="0"/>
    <x v="4"/>
    <n v="11396.8"/>
    <n v="1139.68"/>
    <n v="10"/>
    <x v="88"/>
    <x v="17"/>
    <x v="4"/>
    <s v="Impulse Item, Impulse Item, Extended Warranty"/>
    <n v="113.67"/>
    <n v="11510.47"/>
  </r>
  <r>
    <x v="2273"/>
    <n v="59"/>
    <x v="2"/>
    <x v="1"/>
    <x v="0"/>
    <x v="1"/>
    <s v="LTP123"/>
    <n v="5"/>
    <x v="1"/>
    <x v="3"/>
    <n v="674.32"/>
    <n v="674.32"/>
    <n v="1"/>
    <x v="88"/>
    <x v="17"/>
    <x v="1"/>
    <s v="Extended Warranty, Extended Warranty"/>
    <n v="68.62"/>
    <n v="742.94"/>
  </r>
  <r>
    <x v="3847"/>
    <n v="60"/>
    <x v="2"/>
    <x v="1"/>
    <x v="0"/>
    <x v="0"/>
    <s v="SMP234"/>
    <n v="3"/>
    <x v="1"/>
    <x v="3"/>
    <n v="2279.36"/>
    <n v="1139.68"/>
    <n v="2"/>
    <x v="88"/>
    <x v="17"/>
    <x v="3"/>
    <s v="Impulse Item, Extended Warranty"/>
    <n v="111.22"/>
    <n v="2390.58"/>
  </r>
  <r>
    <x v="3848"/>
    <n v="62"/>
    <x v="2"/>
    <x v="0"/>
    <x v="0"/>
    <x v="3"/>
    <s v="SKU1002"/>
    <n v="3"/>
    <x v="1"/>
    <x v="0"/>
    <n v="988.12"/>
    <n v="247.03"/>
    <n v="4"/>
    <x v="88"/>
    <x v="17"/>
    <x v="2"/>
    <m/>
    <n v="0"/>
    <n v="988.12"/>
  </r>
  <r>
    <x v="3849"/>
    <n v="64"/>
    <x v="2"/>
    <x v="0"/>
    <x v="0"/>
    <x v="0"/>
    <s v="SKU1001"/>
    <n v="5"/>
    <x v="0"/>
    <x v="3"/>
    <n v="207.5"/>
    <n v="20.75"/>
    <n v="10"/>
    <x v="88"/>
    <x v="17"/>
    <x v="2"/>
    <s v="Accessory,Extended Warranty"/>
    <n v="63.78"/>
    <n v="271.27999999999997"/>
  </r>
  <r>
    <x v="3850"/>
    <n v="64"/>
    <x v="2"/>
    <x v="0"/>
    <x v="0"/>
    <x v="1"/>
    <s v="LTP123"/>
    <n v="1"/>
    <x v="1"/>
    <x v="1"/>
    <n v="2697.28"/>
    <n v="674.32"/>
    <n v="4"/>
    <x v="88"/>
    <x v="17"/>
    <x v="1"/>
    <s v="Impulse Item, Extended Warranty"/>
    <n v="95.21"/>
    <n v="2792.4900000000002"/>
  </r>
  <r>
    <x v="3851"/>
    <n v="66"/>
    <x v="2"/>
    <x v="0"/>
    <x v="0"/>
    <x v="3"/>
    <s v="TBL345"/>
    <n v="3"/>
    <x v="0"/>
    <x v="4"/>
    <n v="7864.1"/>
    <n v="786.41"/>
    <n v="10"/>
    <x v="88"/>
    <x v="17"/>
    <x v="4"/>
    <m/>
    <n v="0"/>
    <n v="7864.1"/>
  </r>
  <r>
    <x v="2353"/>
    <n v="67"/>
    <x v="2"/>
    <x v="0"/>
    <x v="0"/>
    <x v="2"/>
    <s v="SWT567"/>
    <n v="2"/>
    <x v="0"/>
    <x v="3"/>
    <n v="459.5"/>
    <n v="459.5"/>
    <n v="1"/>
    <x v="88"/>
    <x v="17"/>
    <x v="4"/>
    <s v="Extended Warranty, Impulse Item, Impulse Item"/>
    <n v="206.69"/>
    <n v="666.19"/>
  </r>
  <r>
    <x v="3852"/>
    <n v="68"/>
    <x v="2"/>
    <x v="1"/>
    <x v="1"/>
    <x v="1"/>
    <s v="LTP123"/>
    <n v="3"/>
    <x v="1"/>
    <x v="4"/>
    <n v="5394.56"/>
    <n v="674.32"/>
    <n v="8"/>
    <x v="88"/>
    <x v="17"/>
    <x v="4"/>
    <m/>
    <n v="0"/>
    <n v="5394.56"/>
  </r>
  <r>
    <x v="3802"/>
    <n v="68"/>
    <x v="2"/>
    <x v="0"/>
    <x v="0"/>
    <x v="2"/>
    <s v="SWT567"/>
    <n v="3"/>
    <x v="0"/>
    <x v="1"/>
    <n v="919"/>
    <n v="459.5"/>
    <n v="2"/>
    <x v="88"/>
    <x v="17"/>
    <x v="4"/>
    <s v="Accessory"/>
    <n v="41.63"/>
    <n v="960.63"/>
  </r>
  <r>
    <x v="3853"/>
    <n v="69"/>
    <x v="2"/>
    <x v="1"/>
    <x v="1"/>
    <x v="0"/>
    <s v="SKU1001"/>
    <n v="5"/>
    <x v="0"/>
    <x v="0"/>
    <n v="62.25"/>
    <n v="20.75"/>
    <n v="3"/>
    <x v="88"/>
    <x v="17"/>
    <x v="2"/>
    <m/>
    <n v="0"/>
    <n v="62.25"/>
  </r>
  <r>
    <x v="2785"/>
    <n v="69"/>
    <x v="2"/>
    <x v="1"/>
    <x v="0"/>
    <x v="2"/>
    <s v="SWT567"/>
    <n v="2"/>
    <x v="0"/>
    <x v="1"/>
    <n v="3216.5"/>
    <n v="459.5"/>
    <n v="7"/>
    <x v="88"/>
    <x v="17"/>
    <x v="3"/>
    <s v="Impulse Item"/>
    <n v="75.94"/>
    <n v="3292.44"/>
  </r>
  <r>
    <x v="3854"/>
    <n v="69"/>
    <x v="2"/>
    <x v="0"/>
    <x v="1"/>
    <x v="1"/>
    <s v="LTP123"/>
    <n v="3"/>
    <x v="1"/>
    <x v="4"/>
    <n v="2697.28"/>
    <n v="674.32"/>
    <n v="4"/>
    <x v="88"/>
    <x v="17"/>
    <x v="4"/>
    <s v="Accessory, Impulse Item, Impulse Item"/>
    <n v="199.15"/>
    <n v="2896.4300000000003"/>
  </r>
  <r>
    <x v="3855"/>
    <n v="70"/>
    <x v="2"/>
    <x v="1"/>
    <x v="0"/>
    <x v="1"/>
    <s v="LTP123"/>
    <n v="1"/>
    <x v="1"/>
    <x v="3"/>
    <n v="674.32"/>
    <n v="674.32"/>
    <n v="1"/>
    <x v="88"/>
    <x v="17"/>
    <x v="4"/>
    <m/>
    <n v="0"/>
    <n v="674.32"/>
  </r>
  <r>
    <x v="3214"/>
    <n v="70"/>
    <x v="2"/>
    <x v="1"/>
    <x v="0"/>
    <x v="0"/>
    <s v="SMP234"/>
    <n v="4"/>
    <x v="1"/>
    <x v="1"/>
    <n v="5698.4"/>
    <n v="1139.68"/>
    <n v="5"/>
    <x v="88"/>
    <x v="17"/>
    <x v="3"/>
    <m/>
    <n v="0"/>
    <n v="5698.4"/>
  </r>
  <r>
    <x v="2056"/>
    <n v="71"/>
    <x v="2"/>
    <x v="0"/>
    <x v="0"/>
    <x v="0"/>
    <s v="SKU1004"/>
    <n v="2"/>
    <x v="0"/>
    <x v="2"/>
    <n v="5538.33"/>
    <n v="791.19"/>
    <n v="7"/>
    <x v="88"/>
    <x v="17"/>
    <x v="2"/>
    <s v="Impulse Item,Extended Warranty,Extended Warranty"/>
    <n v="99.75"/>
    <n v="5638.08"/>
  </r>
  <r>
    <x v="3856"/>
    <n v="71"/>
    <x v="2"/>
    <x v="1"/>
    <x v="0"/>
    <x v="0"/>
    <s v="SMP234"/>
    <n v="3"/>
    <x v="1"/>
    <x v="3"/>
    <n v="5698.4"/>
    <n v="1139.68"/>
    <n v="5"/>
    <x v="88"/>
    <x v="17"/>
    <x v="3"/>
    <s v="Impulse Item"/>
    <n v="99.01"/>
    <n v="5797.41"/>
  </r>
  <r>
    <x v="3857"/>
    <n v="71"/>
    <x v="2"/>
    <x v="1"/>
    <x v="0"/>
    <x v="4"/>
    <s v="HDP456"/>
    <n v="2"/>
    <x v="1"/>
    <x v="4"/>
    <n v="722.36"/>
    <n v="361.18"/>
    <n v="2"/>
    <x v="88"/>
    <x v="17"/>
    <x v="4"/>
    <s v="Accessory, Accessory, Extended Warranty"/>
    <n v="192.63"/>
    <n v="914.99"/>
  </r>
  <r>
    <x v="3858"/>
    <n v="71"/>
    <x v="2"/>
    <x v="0"/>
    <x v="0"/>
    <x v="2"/>
    <s v="SWT567"/>
    <n v="2"/>
    <x v="1"/>
    <x v="1"/>
    <n v="2297.5"/>
    <n v="459.5"/>
    <n v="5"/>
    <x v="88"/>
    <x v="17"/>
    <x v="3"/>
    <m/>
    <n v="0"/>
    <n v="2297.5"/>
  </r>
  <r>
    <x v="3655"/>
    <n v="74"/>
    <x v="2"/>
    <x v="1"/>
    <x v="0"/>
    <x v="2"/>
    <s v="SWT567"/>
    <n v="1"/>
    <x v="1"/>
    <x v="3"/>
    <n v="459.5"/>
    <n v="459.5"/>
    <n v="1"/>
    <x v="88"/>
    <x v="17"/>
    <x v="1"/>
    <s v="Accessory, Impulse Item, Accessory"/>
    <n v="142.80000000000001"/>
    <n v="602.29999999999995"/>
  </r>
  <r>
    <x v="3859"/>
    <n v="75"/>
    <x v="2"/>
    <x v="1"/>
    <x v="0"/>
    <x v="3"/>
    <s v="SKU1002"/>
    <n v="3"/>
    <x v="1"/>
    <x v="0"/>
    <n v="494.06"/>
    <n v="247.03"/>
    <n v="2"/>
    <x v="88"/>
    <x v="17"/>
    <x v="2"/>
    <s v="Impulse Item,Impulse Item"/>
    <n v="72.05"/>
    <n v="566.11"/>
  </r>
  <r>
    <x v="3860"/>
    <n v="75"/>
    <x v="2"/>
    <x v="0"/>
    <x v="0"/>
    <x v="3"/>
    <s v="SKU1002"/>
    <n v="3"/>
    <x v="1"/>
    <x v="3"/>
    <n v="1976.24"/>
    <n v="247.03"/>
    <n v="8"/>
    <x v="88"/>
    <x v="17"/>
    <x v="2"/>
    <m/>
    <n v="0"/>
    <n v="1976.24"/>
  </r>
  <r>
    <x v="3861"/>
    <n v="76"/>
    <x v="2"/>
    <x v="0"/>
    <x v="1"/>
    <x v="3"/>
    <s v="TBL345"/>
    <n v="2"/>
    <x v="0"/>
    <x v="4"/>
    <n v="2359.23"/>
    <n v="786.41"/>
    <n v="3"/>
    <x v="88"/>
    <x v="17"/>
    <x v="3"/>
    <m/>
    <n v="0"/>
    <n v="2359.23"/>
  </r>
  <r>
    <x v="3862"/>
    <n v="76"/>
    <x v="2"/>
    <x v="1"/>
    <x v="0"/>
    <x v="2"/>
    <s v="SWT567"/>
    <n v="2"/>
    <x v="1"/>
    <x v="1"/>
    <n v="2757"/>
    <n v="459.5"/>
    <n v="6"/>
    <x v="88"/>
    <x v="17"/>
    <x v="4"/>
    <s v="Impulse Item, Accessory, Extended Warranty"/>
    <n v="97.67"/>
    <n v="2854.67"/>
  </r>
  <r>
    <x v="3863"/>
    <n v="78"/>
    <x v="2"/>
    <x v="0"/>
    <x v="0"/>
    <x v="3"/>
    <s v="TBL345"/>
    <n v="4"/>
    <x v="1"/>
    <x v="4"/>
    <n v="786.41"/>
    <n v="786.41"/>
    <n v="1"/>
    <x v="88"/>
    <x v="17"/>
    <x v="1"/>
    <s v="Extended Warranty, Extended Warranty, Accessory"/>
    <n v="139.91999999999999"/>
    <n v="926.32999999999993"/>
  </r>
  <r>
    <x v="3864"/>
    <n v="18"/>
    <x v="0"/>
    <x v="0"/>
    <x v="0"/>
    <x v="1"/>
    <s v="SKU1005"/>
    <n v="3"/>
    <x v="1"/>
    <x v="1"/>
    <n v="1391.88"/>
    <n v="463.96"/>
    <n v="3"/>
    <x v="89"/>
    <x v="17"/>
    <x v="0"/>
    <s v="Impulse Item,Extended Warranty,Impulse Item"/>
    <n v="109.68"/>
    <n v="1501.5600000000002"/>
  </r>
  <r>
    <x v="3865"/>
    <n v="19"/>
    <x v="0"/>
    <x v="1"/>
    <x v="0"/>
    <x v="1"/>
    <s v="LTP123"/>
    <n v="4"/>
    <x v="1"/>
    <x v="3"/>
    <n v="6743.2"/>
    <n v="674.32"/>
    <n v="10"/>
    <x v="89"/>
    <x v="17"/>
    <x v="1"/>
    <s v="Impulse Item, Accessory, Accessory"/>
    <n v="212.55"/>
    <n v="6955.75"/>
  </r>
  <r>
    <x v="3866"/>
    <n v="21"/>
    <x v="0"/>
    <x v="1"/>
    <x v="0"/>
    <x v="0"/>
    <s v="SMP234"/>
    <n v="4"/>
    <x v="1"/>
    <x v="4"/>
    <n v="2279.36"/>
    <n v="1139.68"/>
    <n v="2"/>
    <x v="89"/>
    <x v="17"/>
    <x v="4"/>
    <s v="Impulse Item, Extended Warranty, Impulse Item"/>
    <n v="241.35"/>
    <n v="2520.71"/>
  </r>
  <r>
    <x v="3867"/>
    <n v="21"/>
    <x v="0"/>
    <x v="1"/>
    <x v="0"/>
    <x v="2"/>
    <s v="SWT567"/>
    <n v="2"/>
    <x v="0"/>
    <x v="1"/>
    <n v="3676"/>
    <n v="459.5"/>
    <n v="8"/>
    <x v="89"/>
    <x v="17"/>
    <x v="3"/>
    <s v="Impulse Item, Accessory, Accessory"/>
    <n v="161.27000000000001"/>
    <n v="3837.27"/>
  </r>
  <r>
    <x v="3868"/>
    <n v="24"/>
    <x v="0"/>
    <x v="0"/>
    <x v="0"/>
    <x v="0"/>
    <s v="SKU1004"/>
    <n v="2"/>
    <x v="1"/>
    <x v="2"/>
    <n v="3955.95"/>
    <n v="791.19"/>
    <n v="5"/>
    <x v="89"/>
    <x v="17"/>
    <x v="0"/>
    <s v="Extended Warranty,Impulse Item,Impulse Item"/>
    <n v="85.41"/>
    <n v="4041.3599999999997"/>
  </r>
  <r>
    <x v="3869"/>
    <n v="24"/>
    <x v="0"/>
    <x v="0"/>
    <x v="0"/>
    <x v="3"/>
    <s v="TBL345"/>
    <n v="2"/>
    <x v="1"/>
    <x v="1"/>
    <n v="5504.87"/>
    <n v="786.41"/>
    <n v="7"/>
    <x v="89"/>
    <x v="17"/>
    <x v="4"/>
    <s v="Accessory, Accessory"/>
    <n v="137.19"/>
    <n v="5642.0599999999995"/>
  </r>
  <r>
    <x v="3870"/>
    <n v="28"/>
    <x v="0"/>
    <x v="0"/>
    <x v="1"/>
    <x v="0"/>
    <s v="SKU1004"/>
    <n v="2"/>
    <x v="0"/>
    <x v="0"/>
    <n v="3955.95"/>
    <n v="791.19"/>
    <n v="5"/>
    <x v="89"/>
    <x v="17"/>
    <x v="2"/>
    <s v="Extended Warranty,Accessory"/>
    <n v="25.16"/>
    <n v="3981.1099999999997"/>
  </r>
  <r>
    <x v="3871"/>
    <n v="28"/>
    <x v="0"/>
    <x v="1"/>
    <x v="0"/>
    <x v="3"/>
    <s v="SKU1002"/>
    <n v="3"/>
    <x v="1"/>
    <x v="0"/>
    <n v="741.09"/>
    <n v="247.03"/>
    <n v="3"/>
    <x v="89"/>
    <x v="17"/>
    <x v="2"/>
    <s v="Accessory,Accessory,Extended Warranty"/>
    <n v="61.69"/>
    <n v="802.78"/>
  </r>
  <r>
    <x v="3872"/>
    <n v="29"/>
    <x v="0"/>
    <x v="1"/>
    <x v="0"/>
    <x v="0"/>
    <s v="SKU1004"/>
    <n v="2"/>
    <x v="1"/>
    <x v="3"/>
    <n v="791.19"/>
    <n v="791.19"/>
    <n v="1"/>
    <x v="89"/>
    <x v="17"/>
    <x v="1"/>
    <s v="Accessory,Accessory"/>
    <n v="54.3"/>
    <n v="845.49"/>
  </r>
  <r>
    <x v="3873"/>
    <n v="29"/>
    <x v="0"/>
    <x v="1"/>
    <x v="0"/>
    <x v="3"/>
    <s v="SKU1002"/>
    <n v="3"/>
    <x v="1"/>
    <x v="1"/>
    <n v="741.09"/>
    <n v="247.03"/>
    <n v="3"/>
    <x v="89"/>
    <x v="17"/>
    <x v="0"/>
    <s v="Accessory,Extended Warranty,Accessory"/>
    <n v="83.88"/>
    <n v="824.97"/>
  </r>
  <r>
    <x v="3874"/>
    <n v="31"/>
    <x v="0"/>
    <x v="0"/>
    <x v="0"/>
    <x v="3"/>
    <s v="TBL345"/>
    <n v="3"/>
    <x v="1"/>
    <x v="1"/>
    <n v="1572.82"/>
    <n v="786.41"/>
    <n v="2"/>
    <x v="89"/>
    <x v="17"/>
    <x v="4"/>
    <s v="Impulse Item"/>
    <n v="84.07"/>
    <n v="1656.8899999999999"/>
  </r>
  <r>
    <x v="3875"/>
    <n v="32"/>
    <x v="0"/>
    <x v="1"/>
    <x v="0"/>
    <x v="1"/>
    <s v="SKU1005"/>
    <n v="3"/>
    <x v="1"/>
    <x v="2"/>
    <n v="1855.84"/>
    <n v="463.96"/>
    <n v="4"/>
    <x v="89"/>
    <x v="17"/>
    <x v="1"/>
    <m/>
    <n v="0"/>
    <n v="1855.84"/>
  </r>
  <r>
    <x v="2243"/>
    <n v="32"/>
    <x v="0"/>
    <x v="1"/>
    <x v="0"/>
    <x v="2"/>
    <s v="SWT567"/>
    <n v="3"/>
    <x v="1"/>
    <x v="1"/>
    <n v="4595"/>
    <n v="459.5"/>
    <n v="10"/>
    <x v="89"/>
    <x v="17"/>
    <x v="1"/>
    <s v="Accessory"/>
    <n v="87.36"/>
    <n v="4682.3599999999997"/>
  </r>
  <r>
    <x v="3876"/>
    <n v="34"/>
    <x v="0"/>
    <x v="0"/>
    <x v="0"/>
    <x v="1"/>
    <s v="SKU1005"/>
    <n v="3"/>
    <x v="1"/>
    <x v="3"/>
    <n v="1391.88"/>
    <n v="463.96"/>
    <n v="3"/>
    <x v="89"/>
    <x v="17"/>
    <x v="2"/>
    <m/>
    <n v="0"/>
    <n v="1391.88"/>
  </r>
  <r>
    <x v="3877"/>
    <n v="34"/>
    <x v="0"/>
    <x v="0"/>
    <x v="0"/>
    <x v="2"/>
    <s v="SWT567"/>
    <n v="3"/>
    <x v="1"/>
    <x v="1"/>
    <n v="1838"/>
    <n v="459.5"/>
    <n v="4"/>
    <x v="89"/>
    <x v="17"/>
    <x v="1"/>
    <m/>
    <n v="0"/>
    <n v="1838"/>
  </r>
  <r>
    <x v="3878"/>
    <n v="35"/>
    <x v="0"/>
    <x v="0"/>
    <x v="0"/>
    <x v="0"/>
    <s v="SMP234"/>
    <n v="2"/>
    <x v="1"/>
    <x v="3"/>
    <n v="1139.68"/>
    <n v="1139.68"/>
    <n v="1"/>
    <x v="89"/>
    <x v="17"/>
    <x v="1"/>
    <s v="Impulse Item"/>
    <n v="37.43"/>
    <n v="1177.1100000000001"/>
  </r>
  <r>
    <x v="3879"/>
    <n v="36"/>
    <x v="1"/>
    <x v="1"/>
    <x v="0"/>
    <x v="3"/>
    <s v="SKU1002"/>
    <n v="3"/>
    <x v="1"/>
    <x v="3"/>
    <n v="741.09"/>
    <n v="247.03"/>
    <n v="3"/>
    <x v="89"/>
    <x v="17"/>
    <x v="2"/>
    <m/>
    <n v="0"/>
    <n v="741.09"/>
  </r>
  <r>
    <x v="3880"/>
    <n v="40"/>
    <x v="1"/>
    <x v="0"/>
    <x v="1"/>
    <x v="3"/>
    <s v="SKU1002"/>
    <n v="3"/>
    <x v="1"/>
    <x v="3"/>
    <n v="1235.1500000000001"/>
    <n v="247.03"/>
    <n v="5"/>
    <x v="89"/>
    <x v="17"/>
    <x v="1"/>
    <m/>
    <n v="0"/>
    <n v="1235.1500000000001"/>
  </r>
  <r>
    <x v="3881"/>
    <n v="40"/>
    <x v="1"/>
    <x v="0"/>
    <x v="0"/>
    <x v="3"/>
    <s v="SKU1002"/>
    <n v="3"/>
    <x v="1"/>
    <x v="1"/>
    <n v="1235.1500000000001"/>
    <n v="247.03"/>
    <n v="5"/>
    <x v="89"/>
    <x v="17"/>
    <x v="0"/>
    <s v="Extended Warranty"/>
    <n v="41.22"/>
    <n v="1276.3700000000001"/>
  </r>
  <r>
    <x v="3882"/>
    <n v="40"/>
    <x v="1"/>
    <x v="0"/>
    <x v="0"/>
    <x v="3"/>
    <s v="SKU1002"/>
    <n v="3"/>
    <x v="0"/>
    <x v="2"/>
    <n v="1729.21"/>
    <n v="247.03"/>
    <n v="7"/>
    <x v="89"/>
    <x v="17"/>
    <x v="1"/>
    <m/>
    <n v="0"/>
    <n v="1729.21"/>
  </r>
  <r>
    <x v="3883"/>
    <n v="41"/>
    <x v="1"/>
    <x v="1"/>
    <x v="0"/>
    <x v="2"/>
    <s v="SKU1003"/>
    <n v="3"/>
    <x v="1"/>
    <x v="1"/>
    <n v="5068.9799999999996"/>
    <n v="844.83"/>
    <n v="6"/>
    <x v="89"/>
    <x v="17"/>
    <x v="1"/>
    <s v="Extended Warranty,Impulse Item"/>
    <n v="46.69"/>
    <n v="5115.6699999999992"/>
  </r>
  <r>
    <x v="3884"/>
    <n v="41"/>
    <x v="1"/>
    <x v="1"/>
    <x v="1"/>
    <x v="0"/>
    <s v="SMP234"/>
    <n v="3"/>
    <x v="0"/>
    <x v="4"/>
    <n v="4558.72"/>
    <n v="1139.68"/>
    <n v="4"/>
    <x v="89"/>
    <x v="17"/>
    <x v="3"/>
    <s v="Accessory, Impulse Item, Accessory"/>
    <n v="164.16"/>
    <n v="4722.88"/>
  </r>
  <r>
    <x v="3885"/>
    <n v="41"/>
    <x v="1"/>
    <x v="1"/>
    <x v="1"/>
    <x v="0"/>
    <s v="SMP234"/>
    <n v="2"/>
    <x v="1"/>
    <x v="1"/>
    <n v="5698.4"/>
    <n v="1139.68"/>
    <n v="5"/>
    <x v="89"/>
    <x v="17"/>
    <x v="3"/>
    <s v="Accessory, Extended Warranty"/>
    <n v="95.84"/>
    <n v="5794.24"/>
  </r>
  <r>
    <x v="3886"/>
    <n v="43"/>
    <x v="1"/>
    <x v="1"/>
    <x v="0"/>
    <x v="2"/>
    <s v="SWT567"/>
    <n v="1"/>
    <x v="1"/>
    <x v="4"/>
    <n v="4135.5"/>
    <n v="459.5"/>
    <n v="9"/>
    <x v="89"/>
    <x v="17"/>
    <x v="1"/>
    <m/>
    <n v="0"/>
    <n v="4135.5"/>
  </r>
  <r>
    <x v="3887"/>
    <n v="44"/>
    <x v="1"/>
    <x v="1"/>
    <x v="0"/>
    <x v="3"/>
    <s v="SKU1002"/>
    <n v="3"/>
    <x v="1"/>
    <x v="0"/>
    <n v="2470.3000000000002"/>
    <n v="247.03"/>
    <n v="10"/>
    <x v="89"/>
    <x v="17"/>
    <x v="2"/>
    <m/>
    <n v="0"/>
    <n v="2470.3000000000002"/>
  </r>
  <r>
    <x v="1462"/>
    <n v="48"/>
    <x v="1"/>
    <x v="0"/>
    <x v="0"/>
    <x v="0"/>
    <s v="SKU1004"/>
    <n v="2"/>
    <x v="1"/>
    <x v="3"/>
    <n v="5538.33"/>
    <n v="791.19"/>
    <n v="7"/>
    <x v="89"/>
    <x v="17"/>
    <x v="2"/>
    <s v="Accessory,Impulse Item"/>
    <n v="60.53"/>
    <n v="5598.86"/>
  </r>
  <r>
    <x v="3888"/>
    <n v="48"/>
    <x v="1"/>
    <x v="0"/>
    <x v="0"/>
    <x v="4"/>
    <s v="HDP456"/>
    <n v="2"/>
    <x v="1"/>
    <x v="3"/>
    <n v="2528.2600000000002"/>
    <n v="361.18"/>
    <n v="7"/>
    <x v="89"/>
    <x v="17"/>
    <x v="1"/>
    <m/>
    <n v="0"/>
    <n v="2528.2600000000002"/>
  </r>
  <r>
    <x v="3889"/>
    <n v="51"/>
    <x v="1"/>
    <x v="0"/>
    <x v="1"/>
    <x v="1"/>
    <s v="SKU1005"/>
    <n v="3"/>
    <x v="1"/>
    <x v="3"/>
    <n v="463.96"/>
    <n v="463.96"/>
    <n v="1"/>
    <x v="89"/>
    <x v="17"/>
    <x v="1"/>
    <s v="Accessory,Impulse Item,Extended Warranty"/>
    <n v="71.569999999999993"/>
    <n v="535.53"/>
  </r>
  <r>
    <x v="3890"/>
    <n v="51"/>
    <x v="1"/>
    <x v="1"/>
    <x v="0"/>
    <x v="0"/>
    <s v="SMP234"/>
    <n v="1"/>
    <x v="0"/>
    <x v="3"/>
    <n v="3419.04"/>
    <n v="1139.68"/>
    <n v="3"/>
    <x v="89"/>
    <x v="17"/>
    <x v="3"/>
    <s v="Extended Warranty, Impulse Item"/>
    <n v="69.97"/>
    <n v="3489.0099999999998"/>
  </r>
  <r>
    <x v="3891"/>
    <n v="51"/>
    <x v="1"/>
    <x v="1"/>
    <x v="0"/>
    <x v="3"/>
    <s v="TBL345"/>
    <n v="4"/>
    <x v="0"/>
    <x v="4"/>
    <n v="7864.1"/>
    <n v="786.41"/>
    <n v="10"/>
    <x v="89"/>
    <x v="17"/>
    <x v="1"/>
    <s v="Impulse Item, Impulse Item, Impulse Item"/>
    <n v="162.56"/>
    <n v="8026.6600000000008"/>
  </r>
  <r>
    <x v="3892"/>
    <n v="52"/>
    <x v="1"/>
    <x v="0"/>
    <x v="0"/>
    <x v="2"/>
    <s v="SWT567"/>
    <n v="3"/>
    <x v="1"/>
    <x v="1"/>
    <n v="4135.5"/>
    <n v="459.5"/>
    <n v="9"/>
    <x v="89"/>
    <x v="17"/>
    <x v="3"/>
    <s v="Extended Warranty, Extended Warranty, Impulse Item"/>
    <n v="163.30000000000001"/>
    <n v="4298.8"/>
  </r>
  <r>
    <x v="3893"/>
    <n v="52"/>
    <x v="1"/>
    <x v="0"/>
    <x v="0"/>
    <x v="3"/>
    <s v="TBL345"/>
    <n v="4"/>
    <x v="0"/>
    <x v="1"/>
    <n v="5504.87"/>
    <n v="786.41"/>
    <n v="7"/>
    <x v="89"/>
    <x v="17"/>
    <x v="1"/>
    <s v="Accessory, Extended Warranty, Impulse Item"/>
    <n v="165.38"/>
    <n v="5670.25"/>
  </r>
  <r>
    <x v="1711"/>
    <n v="53"/>
    <x v="1"/>
    <x v="1"/>
    <x v="0"/>
    <x v="1"/>
    <s v="SKU1005"/>
    <n v="3"/>
    <x v="1"/>
    <x v="2"/>
    <n v="463.96"/>
    <n v="463.96"/>
    <n v="1"/>
    <x v="89"/>
    <x v="17"/>
    <x v="1"/>
    <s v="Extended Warranty,Extended Warranty"/>
    <n v="48"/>
    <n v="511.96"/>
  </r>
  <r>
    <x v="3498"/>
    <n v="53"/>
    <x v="1"/>
    <x v="0"/>
    <x v="1"/>
    <x v="4"/>
    <s v="HDP456"/>
    <n v="1"/>
    <x v="1"/>
    <x v="3"/>
    <n v="2889.44"/>
    <n v="361.18"/>
    <n v="8"/>
    <x v="89"/>
    <x v="17"/>
    <x v="4"/>
    <s v="Extended Warranty, Accessory"/>
    <n v="154.41999999999999"/>
    <n v="3043.86"/>
  </r>
  <r>
    <x v="3894"/>
    <n v="55"/>
    <x v="1"/>
    <x v="0"/>
    <x v="1"/>
    <x v="1"/>
    <s v="LTP123"/>
    <n v="5"/>
    <x v="0"/>
    <x v="4"/>
    <n v="1348.64"/>
    <n v="674.32"/>
    <n v="2"/>
    <x v="89"/>
    <x v="17"/>
    <x v="1"/>
    <m/>
    <n v="0"/>
    <n v="1348.64"/>
  </r>
  <r>
    <x v="3895"/>
    <n v="56"/>
    <x v="2"/>
    <x v="1"/>
    <x v="0"/>
    <x v="4"/>
    <s v="HDP456"/>
    <n v="2"/>
    <x v="0"/>
    <x v="4"/>
    <n v="2528.2600000000002"/>
    <n v="361.18"/>
    <n v="7"/>
    <x v="89"/>
    <x v="17"/>
    <x v="1"/>
    <s v="Impulse Item"/>
    <n v="18.45"/>
    <n v="2546.71"/>
  </r>
  <r>
    <x v="3896"/>
    <n v="56"/>
    <x v="2"/>
    <x v="1"/>
    <x v="1"/>
    <x v="1"/>
    <s v="LTP123"/>
    <n v="2"/>
    <x v="0"/>
    <x v="3"/>
    <n v="4720.24"/>
    <n v="674.32"/>
    <n v="7"/>
    <x v="89"/>
    <x v="17"/>
    <x v="4"/>
    <s v="Impulse Item"/>
    <n v="98.78"/>
    <n v="4819.0199999999995"/>
  </r>
  <r>
    <x v="3897"/>
    <n v="58"/>
    <x v="2"/>
    <x v="0"/>
    <x v="0"/>
    <x v="0"/>
    <s v="SKU1001"/>
    <n v="5"/>
    <x v="0"/>
    <x v="0"/>
    <n v="145.25"/>
    <n v="20.75"/>
    <n v="7"/>
    <x v="89"/>
    <x v="17"/>
    <x v="2"/>
    <m/>
    <n v="0"/>
    <n v="145.25"/>
  </r>
  <r>
    <x v="3898"/>
    <n v="62"/>
    <x v="2"/>
    <x v="1"/>
    <x v="0"/>
    <x v="0"/>
    <s v="SKU1004"/>
    <n v="2"/>
    <x v="1"/>
    <x v="0"/>
    <n v="1582.38"/>
    <n v="791.19"/>
    <n v="2"/>
    <x v="89"/>
    <x v="17"/>
    <x v="0"/>
    <s v="Accessory,Extended Warranty,Impulse Item"/>
    <n v="92.87"/>
    <n v="1675.25"/>
  </r>
  <r>
    <x v="3899"/>
    <n v="63"/>
    <x v="2"/>
    <x v="1"/>
    <x v="1"/>
    <x v="4"/>
    <s v="HDP456"/>
    <n v="1"/>
    <x v="1"/>
    <x v="1"/>
    <n v="3250.62"/>
    <n v="361.18"/>
    <n v="9"/>
    <x v="89"/>
    <x v="17"/>
    <x v="3"/>
    <s v="Accessory, Extended Warranty, Impulse Item"/>
    <n v="74.510000000000005"/>
    <n v="3325.13"/>
  </r>
  <r>
    <x v="2839"/>
    <n v="63"/>
    <x v="2"/>
    <x v="1"/>
    <x v="0"/>
    <x v="4"/>
    <s v="HDP456"/>
    <n v="2"/>
    <x v="0"/>
    <x v="4"/>
    <n v="1805.9"/>
    <n v="361.18"/>
    <n v="5"/>
    <x v="89"/>
    <x v="17"/>
    <x v="4"/>
    <m/>
    <n v="0"/>
    <n v="1805.9"/>
  </r>
  <r>
    <x v="3900"/>
    <n v="64"/>
    <x v="2"/>
    <x v="1"/>
    <x v="1"/>
    <x v="0"/>
    <s v="SKU1001"/>
    <n v="5"/>
    <x v="1"/>
    <x v="1"/>
    <n v="145.25"/>
    <n v="20.75"/>
    <n v="7"/>
    <x v="89"/>
    <x v="17"/>
    <x v="0"/>
    <s v="Impulse Item,Impulse Item"/>
    <n v="79.42"/>
    <n v="224.67000000000002"/>
  </r>
  <r>
    <x v="3901"/>
    <n v="65"/>
    <x v="2"/>
    <x v="1"/>
    <x v="0"/>
    <x v="3"/>
    <s v="TBL345"/>
    <n v="3"/>
    <x v="0"/>
    <x v="1"/>
    <n v="3145.64"/>
    <n v="786.41"/>
    <n v="4"/>
    <x v="89"/>
    <x v="17"/>
    <x v="1"/>
    <s v="Accessory, Extended Warranty, Accessory"/>
    <n v="236.53"/>
    <n v="3382.17"/>
  </r>
  <r>
    <x v="3902"/>
    <n v="68"/>
    <x v="2"/>
    <x v="0"/>
    <x v="0"/>
    <x v="4"/>
    <s v="HDP456"/>
    <n v="3"/>
    <x v="1"/>
    <x v="1"/>
    <n v="3611.8"/>
    <n v="361.18"/>
    <n v="10"/>
    <x v="89"/>
    <x v="17"/>
    <x v="3"/>
    <s v="Impulse Item"/>
    <n v="87.02"/>
    <n v="3698.82"/>
  </r>
  <r>
    <x v="3903"/>
    <n v="68"/>
    <x v="2"/>
    <x v="1"/>
    <x v="0"/>
    <x v="1"/>
    <s v="LTP123"/>
    <n v="3"/>
    <x v="1"/>
    <x v="4"/>
    <n v="6743.2"/>
    <n v="674.32"/>
    <n v="10"/>
    <x v="89"/>
    <x v="17"/>
    <x v="1"/>
    <s v="Accessory"/>
    <n v="33.67"/>
    <n v="6776.87"/>
  </r>
  <r>
    <x v="3904"/>
    <n v="68"/>
    <x v="2"/>
    <x v="0"/>
    <x v="0"/>
    <x v="1"/>
    <s v="LTP123"/>
    <n v="1"/>
    <x v="1"/>
    <x v="4"/>
    <n v="6068.88"/>
    <n v="674.32"/>
    <n v="9"/>
    <x v="89"/>
    <x v="17"/>
    <x v="3"/>
    <s v="Impulse Item"/>
    <n v="27.8"/>
    <n v="6096.68"/>
  </r>
  <r>
    <x v="3905"/>
    <n v="69"/>
    <x v="2"/>
    <x v="0"/>
    <x v="0"/>
    <x v="3"/>
    <s v="TBL345"/>
    <n v="5"/>
    <x v="1"/>
    <x v="4"/>
    <n v="1572.82"/>
    <n v="786.41"/>
    <n v="2"/>
    <x v="89"/>
    <x v="17"/>
    <x v="1"/>
    <s v="Extended Warranty, Accessory"/>
    <n v="134.74"/>
    <n v="1707.56"/>
  </r>
  <r>
    <x v="3906"/>
    <n v="70"/>
    <x v="2"/>
    <x v="0"/>
    <x v="0"/>
    <x v="3"/>
    <s v="TBL345"/>
    <n v="1"/>
    <x v="1"/>
    <x v="3"/>
    <n v="6291.28"/>
    <n v="786.41"/>
    <n v="8"/>
    <x v="89"/>
    <x v="17"/>
    <x v="4"/>
    <m/>
    <n v="0"/>
    <n v="6291.28"/>
  </r>
  <r>
    <x v="3907"/>
    <n v="70"/>
    <x v="2"/>
    <x v="0"/>
    <x v="0"/>
    <x v="4"/>
    <s v="HDP456"/>
    <n v="4"/>
    <x v="0"/>
    <x v="4"/>
    <n v="2167.08"/>
    <n v="361.18"/>
    <n v="6"/>
    <x v="89"/>
    <x v="17"/>
    <x v="3"/>
    <s v="Accessory, Extended Warranty"/>
    <n v="153.81"/>
    <n v="2320.89"/>
  </r>
  <r>
    <x v="3908"/>
    <n v="71"/>
    <x v="2"/>
    <x v="0"/>
    <x v="0"/>
    <x v="0"/>
    <s v="SKU1001"/>
    <n v="5"/>
    <x v="1"/>
    <x v="3"/>
    <n v="207.5"/>
    <n v="20.75"/>
    <n v="10"/>
    <x v="89"/>
    <x v="17"/>
    <x v="0"/>
    <m/>
    <n v="0"/>
    <n v="207.5"/>
  </r>
  <r>
    <x v="3909"/>
    <n v="73"/>
    <x v="2"/>
    <x v="1"/>
    <x v="0"/>
    <x v="2"/>
    <s v="SWT567"/>
    <n v="2"/>
    <x v="0"/>
    <x v="3"/>
    <n v="4135.5"/>
    <n v="459.5"/>
    <n v="9"/>
    <x v="89"/>
    <x v="17"/>
    <x v="3"/>
    <s v="Extended Warranty, Extended Warranty, Extended Warranty"/>
    <n v="155.21"/>
    <n v="4290.71"/>
  </r>
  <r>
    <x v="3910"/>
    <n v="73"/>
    <x v="2"/>
    <x v="1"/>
    <x v="0"/>
    <x v="3"/>
    <s v="TBL345"/>
    <n v="1"/>
    <x v="1"/>
    <x v="1"/>
    <n v="3145.64"/>
    <n v="786.41"/>
    <n v="4"/>
    <x v="89"/>
    <x v="17"/>
    <x v="1"/>
    <s v="Impulse Item, Extended Warranty"/>
    <n v="123.23"/>
    <n v="3268.87"/>
  </r>
  <r>
    <x v="3911"/>
    <n v="74"/>
    <x v="2"/>
    <x v="0"/>
    <x v="0"/>
    <x v="3"/>
    <s v="SKU1002"/>
    <n v="3"/>
    <x v="1"/>
    <x v="1"/>
    <n v="247.03"/>
    <n v="247.03"/>
    <n v="1"/>
    <x v="89"/>
    <x v="17"/>
    <x v="0"/>
    <s v="Accessory,Impulse Item"/>
    <n v="67.44"/>
    <n v="314.47000000000003"/>
  </r>
  <r>
    <x v="3912"/>
    <n v="76"/>
    <x v="2"/>
    <x v="1"/>
    <x v="0"/>
    <x v="2"/>
    <s v="SWT567"/>
    <n v="5"/>
    <x v="1"/>
    <x v="1"/>
    <n v="4135.5"/>
    <n v="459.5"/>
    <n v="9"/>
    <x v="89"/>
    <x v="17"/>
    <x v="4"/>
    <s v="Extended Warranty, Extended Warranty"/>
    <n v="174.82"/>
    <n v="4310.32"/>
  </r>
  <r>
    <x v="3913"/>
    <n v="76"/>
    <x v="2"/>
    <x v="0"/>
    <x v="0"/>
    <x v="4"/>
    <s v="HDP456"/>
    <n v="3"/>
    <x v="1"/>
    <x v="4"/>
    <n v="1083.54"/>
    <n v="361.18"/>
    <n v="3"/>
    <x v="89"/>
    <x v="17"/>
    <x v="3"/>
    <s v="Accessory, Extended Warranty, Accessory"/>
    <n v="153.44999999999999"/>
    <n v="1236.99"/>
  </r>
  <r>
    <x v="3914"/>
    <n v="80"/>
    <x v="2"/>
    <x v="0"/>
    <x v="0"/>
    <x v="2"/>
    <s v="SWT567"/>
    <n v="2"/>
    <x v="1"/>
    <x v="3"/>
    <n v="1838"/>
    <n v="459.5"/>
    <n v="4"/>
    <x v="89"/>
    <x v="17"/>
    <x v="4"/>
    <s v="Extended Warranty, Impulse Item, Impulse Item"/>
    <n v="186.02"/>
    <n v="2024.02"/>
  </r>
  <r>
    <x v="1566"/>
    <n v="18"/>
    <x v="0"/>
    <x v="1"/>
    <x v="0"/>
    <x v="1"/>
    <s v="LTP123"/>
    <n v="4"/>
    <x v="0"/>
    <x v="1"/>
    <n v="2697.28"/>
    <n v="674.32"/>
    <n v="4"/>
    <x v="90"/>
    <x v="18"/>
    <x v="1"/>
    <s v="Impulse Item"/>
    <n v="29.69"/>
    <n v="2726.9700000000003"/>
  </r>
  <r>
    <x v="2943"/>
    <n v="19"/>
    <x v="0"/>
    <x v="1"/>
    <x v="0"/>
    <x v="2"/>
    <s v="SKU1003"/>
    <n v="3"/>
    <x v="1"/>
    <x v="1"/>
    <n v="1689.66"/>
    <n v="844.83"/>
    <n v="2"/>
    <x v="90"/>
    <x v="18"/>
    <x v="2"/>
    <s v="Impulse Item,Accessory,Extended Warranty"/>
    <n v="83.58"/>
    <n v="1773.24"/>
  </r>
  <r>
    <x v="3915"/>
    <n v="19"/>
    <x v="0"/>
    <x v="1"/>
    <x v="0"/>
    <x v="0"/>
    <s v="SMP234"/>
    <n v="5"/>
    <x v="1"/>
    <x v="1"/>
    <n v="10257.120000000001"/>
    <n v="1139.68"/>
    <n v="9"/>
    <x v="90"/>
    <x v="18"/>
    <x v="3"/>
    <m/>
    <n v="0"/>
    <n v="10257.120000000001"/>
  </r>
  <r>
    <x v="2298"/>
    <n v="19"/>
    <x v="0"/>
    <x v="1"/>
    <x v="0"/>
    <x v="1"/>
    <s v="LTP123"/>
    <n v="5"/>
    <x v="1"/>
    <x v="3"/>
    <n v="6743.2"/>
    <n v="674.32"/>
    <n v="10"/>
    <x v="90"/>
    <x v="18"/>
    <x v="1"/>
    <s v="Extended Warranty, Accessory"/>
    <n v="160.62"/>
    <n v="6903.82"/>
  </r>
  <r>
    <x v="1873"/>
    <n v="20"/>
    <x v="0"/>
    <x v="1"/>
    <x v="0"/>
    <x v="1"/>
    <s v="SKU1005"/>
    <n v="3"/>
    <x v="1"/>
    <x v="2"/>
    <n v="1391.88"/>
    <n v="463.96"/>
    <n v="3"/>
    <x v="90"/>
    <x v="18"/>
    <x v="0"/>
    <s v="Extended Warranty"/>
    <n v="42.64"/>
    <n v="1434.5200000000002"/>
  </r>
  <r>
    <x v="3916"/>
    <n v="20"/>
    <x v="0"/>
    <x v="1"/>
    <x v="0"/>
    <x v="2"/>
    <s v="SWT567"/>
    <n v="5"/>
    <x v="0"/>
    <x v="3"/>
    <n v="1838"/>
    <n v="459.5"/>
    <n v="4"/>
    <x v="90"/>
    <x v="18"/>
    <x v="3"/>
    <s v="Impulse Item, Accessory, Impulse Item"/>
    <n v="166.81"/>
    <n v="2004.81"/>
  </r>
  <r>
    <x v="3917"/>
    <n v="22"/>
    <x v="0"/>
    <x v="1"/>
    <x v="0"/>
    <x v="0"/>
    <s v="SKU1004"/>
    <n v="2"/>
    <x v="1"/>
    <x v="0"/>
    <n v="3955.95"/>
    <n v="791.19"/>
    <n v="5"/>
    <x v="90"/>
    <x v="18"/>
    <x v="1"/>
    <s v="Impulse Item"/>
    <n v="46.28"/>
    <n v="4002.23"/>
  </r>
  <r>
    <x v="1157"/>
    <n v="22"/>
    <x v="0"/>
    <x v="0"/>
    <x v="1"/>
    <x v="4"/>
    <s v="HDP456"/>
    <n v="2"/>
    <x v="1"/>
    <x v="3"/>
    <n v="3250.62"/>
    <n v="361.18"/>
    <n v="9"/>
    <x v="90"/>
    <x v="18"/>
    <x v="1"/>
    <m/>
    <n v="0"/>
    <n v="3250.62"/>
  </r>
  <r>
    <x v="3918"/>
    <n v="23"/>
    <x v="0"/>
    <x v="0"/>
    <x v="0"/>
    <x v="4"/>
    <s v="HDP456"/>
    <n v="4"/>
    <x v="0"/>
    <x v="1"/>
    <n v="3611.8"/>
    <n v="361.18"/>
    <n v="10"/>
    <x v="90"/>
    <x v="18"/>
    <x v="1"/>
    <s v="Accessory, Impulse Item"/>
    <n v="100.07"/>
    <n v="3711.8700000000003"/>
  </r>
  <r>
    <x v="2173"/>
    <n v="23"/>
    <x v="0"/>
    <x v="0"/>
    <x v="0"/>
    <x v="1"/>
    <s v="LTP123"/>
    <n v="3"/>
    <x v="1"/>
    <x v="3"/>
    <n v="674.32"/>
    <n v="674.32"/>
    <n v="1"/>
    <x v="90"/>
    <x v="18"/>
    <x v="1"/>
    <s v="Impulse Item, Accessory, Accessory"/>
    <n v="88.33"/>
    <n v="762.65000000000009"/>
  </r>
  <r>
    <x v="3919"/>
    <n v="25"/>
    <x v="0"/>
    <x v="1"/>
    <x v="0"/>
    <x v="3"/>
    <s v="SKU1002"/>
    <n v="3"/>
    <x v="1"/>
    <x v="1"/>
    <n v="2223.27"/>
    <n v="247.03"/>
    <n v="9"/>
    <x v="90"/>
    <x v="18"/>
    <x v="0"/>
    <s v="Extended Warranty,Impulse Item"/>
    <n v="60.68"/>
    <n v="2283.9499999999998"/>
  </r>
  <r>
    <x v="3920"/>
    <n v="26"/>
    <x v="0"/>
    <x v="0"/>
    <x v="1"/>
    <x v="3"/>
    <s v="SKU1002"/>
    <n v="3"/>
    <x v="1"/>
    <x v="0"/>
    <n v="2223.27"/>
    <n v="247.03"/>
    <n v="9"/>
    <x v="90"/>
    <x v="18"/>
    <x v="1"/>
    <s v="Accessory,Accessory,Impulse Item"/>
    <n v="78.13"/>
    <n v="2301.4"/>
  </r>
  <r>
    <x v="3921"/>
    <n v="26"/>
    <x v="0"/>
    <x v="1"/>
    <x v="0"/>
    <x v="4"/>
    <s v="HDP456"/>
    <n v="4"/>
    <x v="1"/>
    <x v="3"/>
    <n v="2167.08"/>
    <n v="361.18"/>
    <n v="6"/>
    <x v="90"/>
    <x v="18"/>
    <x v="1"/>
    <s v="Impulse Item, Impulse Item"/>
    <n v="107.66"/>
    <n v="2274.7399999999998"/>
  </r>
  <r>
    <x v="3922"/>
    <n v="27"/>
    <x v="0"/>
    <x v="0"/>
    <x v="0"/>
    <x v="1"/>
    <s v="SKU1005"/>
    <n v="3"/>
    <x v="1"/>
    <x v="0"/>
    <n v="1391.88"/>
    <n v="463.96"/>
    <n v="3"/>
    <x v="90"/>
    <x v="18"/>
    <x v="1"/>
    <s v="Accessory,Impulse Item"/>
    <n v="65.45"/>
    <n v="1457.3300000000002"/>
  </r>
  <r>
    <x v="2306"/>
    <n v="28"/>
    <x v="0"/>
    <x v="0"/>
    <x v="1"/>
    <x v="4"/>
    <s v="HDP456"/>
    <n v="5"/>
    <x v="1"/>
    <x v="3"/>
    <n v="2528.2600000000002"/>
    <n v="361.18"/>
    <n v="7"/>
    <x v="90"/>
    <x v="18"/>
    <x v="3"/>
    <s v="Accessory, Extended Warranty, Impulse Item"/>
    <n v="164"/>
    <n v="2692.26"/>
  </r>
  <r>
    <x v="3923"/>
    <n v="28"/>
    <x v="0"/>
    <x v="1"/>
    <x v="0"/>
    <x v="0"/>
    <s v="SMP234"/>
    <n v="2"/>
    <x v="1"/>
    <x v="4"/>
    <n v="11396.8"/>
    <n v="1139.68"/>
    <n v="10"/>
    <x v="90"/>
    <x v="18"/>
    <x v="4"/>
    <s v="Accessory, Impulse Item, Impulse Item"/>
    <n v="96.94"/>
    <n v="11493.74"/>
  </r>
  <r>
    <x v="3924"/>
    <n v="30"/>
    <x v="0"/>
    <x v="1"/>
    <x v="1"/>
    <x v="1"/>
    <s v="SKU1005"/>
    <n v="3"/>
    <x v="1"/>
    <x v="3"/>
    <n v="1391.88"/>
    <n v="463.96"/>
    <n v="3"/>
    <x v="90"/>
    <x v="18"/>
    <x v="1"/>
    <s v="Accessory,Impulse Item"/>
    <n v="41.62"/>
    <n v="1433.5"/>
  </r>
  <r>
    <x v="3925"/>
    <n v="31"/>
    <x v="0"/>
    <x v="1"/>
    <x v="0"/>
    <x v="0"/>
    <s v="SKU1001"/>
    <n v="5"/>
    <x v="1"/>
    <x v="1"/>
    <n v="166"/>
    <n v="20.75"/>
    <n v="8"/>
    <x v="90"/>
    <x v="18"/>
    <x v="1"/>
    <m/>
    <n v="0"/>
    <n v="166"/>
  </r>
  <r>
    <x v="2808"/>
    <n v="31"/>
    <x v="0"/>
    <x v="0"/>
    <x v="0"/>
    <x v="3"/>
    <s v="TBL345"/>
    <n v="1"/>
    <x v="1"/>
    <x v="3"/>
    <n v="1572.82"/>
    <n v="786.41"/>
    <n v="2"/>
    <x v="90"/>
    <x v="18"/>
    <x v="1"/>
    <s v="Accessory"/>
    <n v="63.77"/>
    <n v="1636.59"/>
  </r>
  <r>
    <x v="3926"/>
    <n v="31"/>
    <x v="0"/>
    <x v="1"/>
    <x v="0"/>
    <x v="0"/>
    <s v="SMP234"/>
    <n v="5"/>
    <x v="0"/>
    <x v="3"/>
    <n v="9117.44"/>
    <n v="1139.68"/>
    <n v="8"/>
    <x v="90"/>
    <x v="18"/>
    <x v="3"/>
    <m/>
    <n v="0"/>
    <n v="9117.44"/>
  </r>
  <r>
    <x v="3927"/>
    <n v="33"/>
    <x v="0"/>
    <x v="1"/>
    <x v="0"/>
    <x v="1"/>
    <s v="SKU1005"/>
    <n v="3"/>
    <x v="1"/>
    <x v="3"/>
    <n v="1855.84"/>
    <n v="463.96"/>
    <n v="4"/>
    <x v="90"/>
    <x v="18"/>
    <x v="2"/>
    <s v="Extended Warranty,Accessory,Accessory"/>
    <n v="42.8"/>
    <n v="1898.6399999999999"/>
  </r>
  <r>
    <x v="3928"/>
    <n v="33"/>
    <x v="0"/>
    <x v="1"/>
    <x v="1"/>
    <x v="2"/>
    <s v="SKU1003"/>
    <n v="3"/>
    <x v="0"/>
    <x v="2"/>
    <n v="2534.4899999999998"/>
    <n v="844.83"/>
    <n v="3"/>
    <x v="90"/>
    <x v="18"/>
    <x v="1"/>
    <s v="Impulse Item"/>
    <n v="12.92"/>
    <n v="2547.41"/>
  </r>
  <r>
    <x v="3929"/>
    <n v="34"/>
    <x v="0"/>
    <x v="0"/>
    <x v="1"/>
    <x v="1"/>
    <s v="SKU1005"/>
    <n v="3"/>
    <x v="1"/>
    <x v="3"/>
    <n v="3247.72"/>
    <n v="463.96"/>
    <n v="7"/>
    <x v="90"/>
    <x v="18"/>
    <x v="0"/>
    <s v="Accessory,Accessory"/>
    <n v="30.93"/>
    <n v="3278.6499999999996"/>
  </r>
  <r>
    <x v="3930"/>
    <n v="36"/>
    <x v="1"/>
    <x v="0"/>
    <x v="0"/>
    <x v="3"/>
    <s v="TBL345"/>
    <n v="5"/>
    <x v="0"/>
    <x v="4"/>
    <n v="5504.87"/>
    <n v="786.41"/>
    <n v="7"/>
    <x v="90"/>
    <x v="18"/>
    <x v="4"/>
    <s v="Accessory, Accessory"/>
    <n v="166.12"/>
    <n v="5670.99"/>
  </r>
  <r>
    <x v="3931"/>
    <n v="36"/>
    <x v="1"/>
    <x v="1"/>
    <x v="0"/>
    <x v="3"/>
    <s v="TBL345"/>
    <n v="2"/>
    <x v="1"/>
    <x v="1"/>
    <n v="1572.82"/>
    <n v="786.41"/>
    <n v="2"/>
    <x v="90"/>
    <x v="18"/>
    <x v="4"/>
    <s v="Impulse Item, Impulse Item, Impulse Item"/>
    <n v="124.69"/>
    <n v="1697.51"/>
  </r>
  <r>
    <x v="837"/>
    <n v="37"/>
    <x v="1"/>
    <x v="1"/>
    <x v="0"/>
    <x v="3"/>
    <s v="SKU1002"/>
    <n v="3"/>
    <x v="0"/>
    <x v="3"/>
    <n v="1976.24"/>
    <n v="247.03"/>
    <n v="8"/>
    <x v="90"/>
    <x v="18"/>
    <x v="1"/>
    <s v="Impulse Item,Impulse Item"/>
    <n v="58.65"/>
    <n v="2034.89"/>
  </r>
  <r>
    <x v="3932"/>
    <n v="37"/>
    <x v="1"/>
    <x v="1"/>
    <x v="0"/>
    <x v="1"/>
    <s v="LTP123"/>
    <n v="5"/>
    <x v="1"/>
    <x v="3"/>
    <n v="1348.64"/>
    <n v="674.32"/>
    <n v="2"/>
    <x v="90"/>
    <x v="18"/>
    <x v="3"/>
    <s v="Accessory, Accessory, Extended Warranty"/>
    <n v="155.1"/>
    <n v="1503.74"/>
  </r>
  <r>
    <x v="3933"/>
    <n v="38"/>
    <x v="1"/>
    <x v="0"/>
    <x v="0"/>
    <x v="0"/>
    <s v="SKU1004"/>
    <n v="2"/>
    <x v="0"/>
    <x v="2"/>
    <n v="5538.33"/>
    <n v="791.19"/>
    <n v="7"/>
    <x v="90"/>
    <x v="18"/>
    <x v="2"/>
    <s v="Accessory,Extended Warranty,Accessory"/>
    <n v="88.69"/>
    <n v="5627.0199999999995"/>
  </r>
  <r>
    <x v="3934"/>
    <n v="38"/>
    <x v="1"/>
    <x v="1"/>
    <x v="1"/>
    <x v="3"/>
    <s v="TBL345"/>
    <n v="1"/>
    <x v="1"/>
    <x v="4"/>
    <n v="7077.69"/>
    <n v="786.41"/>
    <n v="9"/>
    <x v="90"/>
    <x v="18"/>
    <x v="1"/>
    <s v="Accessory, Impulse Item, Impulse Item"/>
    <n v="127.37"/>
    <n v="7205.0599999999995"/>
  </r>
  <r>
    <x v="3935"/>
    <n v="39"/>
    <x v="1"/>
    <x v="1"/>
    <x v="1"/>
    <x v="2"/>
    <s v="SWT567"/>
    <n v="5"/>
    <x v="1"/>
    <x v="3"/>
    <n v="1838"/>
    <n v="459.5"/>
    <n v="4"/>
    <x v="90"/>
    <x v="18"/>
    <x v="4"/>
    <m/>
    <n v="0"/>
    <n v="1838"/>
  </r>
  <r>
    <x v="3936"/>
    <n v="41"/>
    <x v="1"/>
    <x v="1"/>
    <x v="1"/>
    <x v="0"/>
    <s v="SKU1001"/>
    <n v="5"/>
    <x v="1"/>
    <x v="2"/>
    <n v="145.25"/>
    <n v="20.75"/>
    <n v="7"/>
    <x v="90"/>
    <x v="18"/>
    <x v="1"/>
    <s v="Accessory,Impulse Item"/>
    <n v="48.17"/>
    <n v="193.42000000000002"/>
  </r>
  <r>
    <x v="3937"/>
    <n v="42"/>
    <x v="1"/>
    <x v="0"/>
    <x v="0"/>
    <x v="0"/>
    <s v="SKU1001"/>
    <n v="5"/>
    <x v="1"/>
    <x v="3"/>
    <n v="166"/>
    <n v="20.75"/>
    <n v="8"/>
    <x v="90"/>
    <x v="18"/>
    <x v="0"/>
    <m/>
    <n v="0"/>
    <n v="166"/>
  </r>
  <r>
    <x v="3938"/>
    <n v="43"/>
    <x v="1"/>
    <x v="0"/>
    <x v="0"/>
    <x v="1"/>
    <s v="LTP123"/>
    <n v="1"/>
    <x v="1"/>
    <x v="4"/>
    <n v="2697.28"/>
    <n v="674.32"/>
    <n v="4"/>
    <x v="90"/>
    <x v="18"/>
    <x v="3"/>
    <s v="Impulse Item, Extended Warranty"/>
    <n v="185.03"/>
    <n v="2882.3100000000004"/>
  </r>
  <r>
    <x v="1179"/>
    <n v="44"/>
    <x v="1"/>
    <x v="1"/>
    <x v="1"/>
    <x v="0"/>
    <s v="SMP234"/>
    <n v="2"/>
    <x v="1"/>
    <x v="4"/>
    <n v="1139.68"/>
    <n v="1139.68"/>
    <n v="1"/>
    <x v="90"/>
    <x v="18"/>
    <x v="3"/>
    <s v="Extended Warranty, Impulse Item, Accessory"/>
    <n v="90.37"/>
    <n v="1230.0500000000002"/>
  </r>
  <r>
    <x v="3939"/>
    <n v="45"/>
    <x v="1"/>
    <x v="0"/>
    <x v="0"/>
    <x v="2"/>
    <s v="SWT567"/>
    <n v="2"/>
    <x v="1"/>
    <x v="1"/>
    <n v="2757"/>
    <n v="459.5"/>
    <n v="6"/>
    <x v="90"/>
    <x v="18"/>
    <x v="4"/>
    <s v="Accessory, Accessory"/>
    <n v="78.88"/>
    <n v="2835.88"/>
  </r>
  <r>
    <x v="3451"/>
    <n v="45"/>
    <x v="1"/>
    <x v="1"/>
    <x v="0"/>
    <x v="3"/>
    <s v="TBL345"/>
    <n v="4"/>
    <x v="1"/>
    <x v="3"/>
    <n v="3932.05"/>
    <n v="786.41"/>
    <n v="5"/>
    <x v="90"/>
    <x v="18"/>
    <x v="1"/>
    <m/>
    <n v="0"/>
    <n v="3932.05"/>
  </r>
  <r>
    <x v="3940"/>
    <n v="46"/>
    <x v="1"/>
    <x v="0"/>
    <x v="0"/>
    <x v="0"/>
    <s v="SMP234"/>
    <n v="4"/>
    <x v="1"/>
    <x v="1"/>
    <n v="1139.68"/>
    <n v="1139.68"/>
    <n v="1"/>
    <x v="90"/>
    <x v="18"/>
    <x v="3"/>
    <s v="Extended Warranty, Impulse Item, Extended Warranty"/>
    <n v="113.52"/>
    <n v="1253.2"/>
  </r>
  <r>
    <x v="3941"/>
    <n v="47"/>
    <x v="1"/>
    <x v="1"/>
    <x v="0"/>
    <x v="2"/>
    <s v="SKU1003"/>
    <n v="3"/>
    <x v="1"/>
    <x v="0"/>
    <n v="5068.9799999999996"/>
    <n v="844.83"/>
    <n v="6"/>
    <x v="90"/>
    <x v="18"/>
    <x v="0"/>
    <m/>
    <n v="0"/>
    <n v="5068.9799999999996"/>
  </r>
  <r>
    <x v="3942"/>
    <n v="50"/>
    <x v="1"/>
    <x v="1"/>
    <x v="0"/>
    <x v="0"/>
    <s v="SKU1004"/>
    <n v="2"/>
    <x v="0"/>
    <x v="1"/>
    <n v="6329.52"/>
    <n v="791.19"/>
    <n v="8"/>
    <x v="90"/>
    <x v="18"/>
    <x v="2"/>
    <s v="Impulse Item,Impulse Item"/>
    <n v="38.28"/>
    <n v="6367.8"/>
  </r>
  <r>
    <x v="3834"/>
    <n v="50"/>
    <x v="1"/>
    <x v="1"/>
    <x v="0"/>
    <x v="3"/>
    <s v="SKU1002"/>
    <n v="3"/>
    <x v="1"/>
    <x v="0"/>
    <n v="247.03"/>
    <n v="247.03"/>
    <n v="1"/>
    <x v="90"/>
    <x v="18"/>
    <x v="2"/>
    <s v="Extended Warranty"/>
    <n v="38.39"/>
    <n v="285.42"/>
  </r>
  <r>
    <x v="3943"/>
    <n v="51"/>
    <x v="1"/>
    <x v="0"/>
    <x v="0"/>
    <x v="3"/>
    <s v="SKU1002"/>
    <n v="3"/>
    <x v="1"/>
    <x v="3"/>
    <n v="1729.21"/>
    <n v="247.03"/>
    <n v="7"/>
    <x v="90"/>
    <x v="18"/>
    <x v="0"/>
    <s v="Accessory"/>
    <n v="31.97"/>
    <n v="1761.18"/>
  </r>
  <r>
    <x v="318"/>
    <n v="52"/>
    <x v="1"/>
    <x v="1"/>
    <x v="0"/>
    <x v="0"/>
    <s v="SKU1004"/>
    <n v="2"/>
    <x v="0"/>
    <x v="3"/>
    <n v="3955.95"/>
    <n v="791.19"/>
    <n v="5"/>
    <x v="90"/>
    <x v="18"/>
    <x v="2"/>
    <m/>
    <n v="0"/>
    <n v="3955.95"/>
  </r>
  <r>
    <x v="3944"/>
    <n v="52"/>
    <x v="1"/>
    <x v="1"/>
    <x v="0"/>
    <x v="1"/>
    <s v="SKU1005"/>
    <n v="3"/>
    <x v="1"/>
    <x v="0"/>
    <n v="2783.76"/>
    <n v="463.96"/>
    <n v="6"/>
    <x v="90"/>
    <x v="18"/>
    <x v="2"/>
    <s v="Impulse Item"/>
    <n v="39.89"/>
    <n v="2823.65"/>
  </r>
  <r>
    <x v="2582"/>
    <n v="53"/>
    <x v="1"/>
    <x v="1"/>
    <x v="1"/>
    <x v="0"/>
    <s v="SMP234"/>
    <n v="5"/>
    <x v="1"/>
    <x v="4"/>
    <n v="10257.120000000001"/>
    <n v="1139.68"/>
    <n v="9"/>
    <x v="90"/>
    <x v="18"/>
    <x v="1"/>
    <s v="Extended Warranty, Impulse Item"/>
    <n v="72.239999999999995"/>
    <n v="10329.36"/>
  </r>
  <r>
    <x v="3945"/>
    <n v="53"/>
    <x v="1"/>
    <x v="0"/>
    <x v="0"/>
    <x v="2"/>
    <s v="SWT567"/>
    <n v="4"/>
    <x v="0"/>
    <x v="4"/>
    <n v="4135.5"/>
    <n v="459.5"/>
    <n v="9"/>
    <x v="90"/>
    <x v="18"/>
    <x v="4"/>
    <s v="Extended Warranty"/>
    <n v="20.420000000000002"/>
    <n v="4155.92"/>
  </r>
  <r>
    <x v="3946"/>
    <n v="54"/>
    <x v="1"/>
    <x v="1"/>
    <x v="0"/>
    <x v="1"/>
    <s v="SKU1005"/>
    <n v="3"/>
    <x v="0"/>
    <x v="0"/>
    <n v="463.96"/>
    <n v="463.96"/>
    <n v="1"/>
    <x v="90"/>
    <x v="18"/>
    <x v="1"/>
    <s v="Impulse Item,Impulse Item,Accessory"/>
    <n v="69.09"/>
    <n v="533.04999999999995"/>
  </r>
  <r>
    <x v="3251"/>
    <n v="55"/>
    <x v="1"/>
    <x v="0"/>
    <x v="1"/>
    <x v="1"/>
    <s v="SKU1005"/>
    <n v="3"/>
    <x v="0"/>
    <x v="0"/>
    <n v="2783.76"/>
    <n v="463.96"/>
    <n v="6"/>
    <x v="90"/>
    <x v="18"/>
    <x v="2"/>
    <m/>
    <n v="0"/>
    <n v="2783.76"/>
  </r>
  <r>
    <x v="3947"/>
    <n v="55"/>
    <x v="1"/>
    <x v="0"/>
    <x v="0"/>
    <x v="0"/>
    <s v="SMP234"/>
    <n v="3"/>
    <x v="1"/>
    <x v="3"/>
    <n v="5698.4"/>
    <n v="1139.68"/>
    <n v="5"/>
    <x v="90"/>
    <x v="18"/>
    <x v="4"/>
    <s v="Extended Warranty, Extended Warranty, Impulse Item"/>
    <n v="203.23"/>
    <n v="5901.6299999999992"/>
  </r>
  <r>
    <x v="3948"/>
    <n v="55"/>
    <x v="1"/>
    <x v="0"/>
    <x v="0"/>
    <x v="3"/>
    <s v="TBL345"/>
    <n v="3"/>
    <x v="1"/>
    <x v="4"/>
    <n v="7864.1"/>
    <n v="786.41"/>
    <n v="10"/>
    <x v="90"/>
    <x v="18"/>
    <x v="3"/>
    <s v="Accessory, Impulse Item"/>
    <n v="116.85"/>
    <n v="7980.9500000000007"/>
  </r>
  <r>
    <x v="3949"/>
    <n v="57"/>
    <x v="2"/>
    <x v="0"/>
    <x v="0"/>
    <x v="0"/>
    <s v="SMP234"/>
    <n v="1"/>
    <x v="0"/>
    <x v="3"/>
    <n v="4558.72"/>
    <n v="1139.68"/>
    <n v="4"/>
    <x v="90"/>
    <x v="18"/>
    <x v="1"/>
    <s v="Accessory"/>
    <n v="70.92"/>
    <n v="4629.6400000000003"/>
  </r>
  <r>
    <x v="3950"/>
    <n v="57"/>
    <x v="2"/>
    <x v="0"/>
    <x v="0"/>
    <x v="4"/>
    <s v="HDP456"/>
    <n v="1"/>
    <x v="1"/>
    <x v="3"/>
    <n v="2167.08"/>
    <n v="361.18"/>
    <n v="6"/>
    <x v="90"/>
    <x v="18"/>
    <x v="1"/>
    <m/>
    <n v="0"/>
    <n v="2167.08"/>
  </r>
  <r>
    <x v="3951"/>
    <n v="58"/>
    <x v="2"/>
    <x v="0"/>
    <x v="1"/>
    <x v="1"/>
    <s v="SKU1005"/>
    <n v="3"/>
    <x v="0"/>
    <x v="2"/>
    <n v="1391.88"/>
    <n v="463.96"/>
    <n v="3"/>
    <x v="90"/>
    <x v="18"/>
    <x v="2"/>
    <s v="Accessory"/>
    <n v="25"/>
    <n v="1416.88"/>
  </r>
  <r>
    <x v="3952"/>
    <n v="59"/>
    <x v="2"/>
    <x v="0"/>
    <x v="0"/>
    <x v="2"/>
    <s v="SKU1003"/>
    <n v="3"/>
    <x v="0"/>
    <x v="3"/>
    <n v="4224.1499999999996"/>
    <n v="844.83"/>
    <n v="5"/>
    <x v="90"/>
    <x v="18"/>
    <x v="0"/>
    <s v="Accessory"/>
    <n v="14.52"/>
    <n v="4238.67"/>
  </r>
  <r>
    <x v="1604"/>
    <n v="59"/>
    <x v="2"/>
    <x v="0"/>
    <x v="0"/>
    <x v="3"/>
    <s v="TBL345"/>
    <n v="2"/>
    <x v="0"/>
    <x v="4"/>
    <n v="6291.28"/>
    <n v="786.41"/>
    <n v="8"/>
    <x v="90"/>
    <x v="18"/>
    <x v="3"/>
    <s v="Extended Warranty"/>
    <n v="54.51"/>
    <n v="6345.79"/>
  </r>
  <r>
    <x v="3953"/>
    <n v="59"/>
    <x v="2"/>
    <x v="1"/>
    <x v="0"/>
    <x v="1"/>
    <s v="LTP123"/>
    <n v="3"/>
    <x v="0"/>
    <x v="1"/>
    <n v="4720.24"/>
    <n v="674.32"/>
    <n v="7"/>
    <x v="90"/>
    <x v="18"/>
    <x v="1"/>
    <s v="Impulse Item, Accessory"/>
    <n v="184.25"/>
    <n v="4904.49"/>
  </r>
  <r>
    <x v="3954"/>
    <n v="63"/>
    <x v="2"/>
    <x v="0"/>
    <x v="0"/>
    <x v="1"/>
    <s v="SKU1005"/>
    <n v="3"/>
    <x v="0"/>
    <x v="1"/>
    <n v="3247.72"/>
    <n v="463.96"/>
    <n v="7"/>
    <x v="90"/>
    <x v="18"/>
    <x v="0"/>
    <s v="Extended Warranty"/>
    <n v="36.22"/>
    <n v="3283.9399999999996"/>
  </r>
  <r>
    <x v="3955"/>
    <n v="64"/>
    <x v="2"/>
    <x v="0"/>
    <x v="0"/>
    <x v="3"/>
    <s v="TBL345"/>
    <n v="2"/>
    <x v="1"/>
    <x v="3"/>
    <n v="7864.1"/>
    <n v="786.41"/>
    <n v="10"/>
    <x v="90"/>
    <x v="18"/>
    <x v="1"/>
    <s v="Impulse Item, Extended Warranty, Impulse Item"/>
    <n v="185.03"/>
    <n v="8049.13"/>
  </r>
  <r>
    <x v="1609"/>
    <n v="65"/>
    <x v="2"/>
    <x v="1"/>
    <x v="0"/>
    <x v="0"/>
    <s v="SKU1001"/>
    <n v="5"/>
    <x v="0"/>
    <x v="1"/>
    <n v="103.75"/>
    <n v="20.75"/>
    <n v="5"/>
    <x v="90"/>
    <x v="18"/>
    <x v="2"/>
    <m/>
    <n v="0"/>
    <n v="103.75"/>
  </r>
  <r>
    <x v="297"/>
    <n v="65"/>
    <x v="2"/>
    <x v="0"/>
    <x v="0"/>
    <x v="2"/>
    <s v="SKU1003"/>
    <n v="3"/>
    <x v="1"/>
    <x v="1"/>
    <n v="5913.81"/>
    <n v="844.83"/>
    <n v="7"/>
    <x v="90"/>
    <x v="18"/>
    <x v="0"/>
    <s v="Extended Warranty,Impulse Item,Impulse Item"/>
    <n v="90.91"/>
    <n v="6004.72"/>
  </r>
  <r>
    <x v="2279"/>
    <n v="65"/>
    <x v="2"/>
    <x v="0"/>
    <x v="0"/>
    <x v="3"/>
    <s v="TBL345"/>
    <n v="1"/>
    <x v="0"/>
    <x v="4"/>
    <n v="4718.46"/>
    <n v="786.41"/>
    <n v="6"/>
    <x v="90"/>
    <x v="18"/>
    <x v="3"/>
    <s v="Extended Warranty, Accessory"/>
    <n v="135.47"/>
    <n v="4853.93"/>
  </r>
  <r>
    <x v="299"/>
    <n v="66"/>
    <x v="2"/>
    <x v="0"/>
    <x v="0"/>
    <x v="3"/>
    <s v="SKU1002"/>
    <n v="3"/>
    <x v="1"/>
    <x v="0"/>
    <n v="494.06"/>
    <n v="247.03"/>
    <n v="2"/>
    <x v="90"/>
    <x v="18"/>
    <x v="1"/>
    <s v="Impulse Item"/>
    <n v="40.270000000000003"/>
    <n v="534.33000000000004"/>
  </r>
  <r>
    <x v="3956"/>
    <n v="66"/>
    <x v="2"/>
    <x v="0"/>
    <x v="0"/>
    <x v="0"/>
    <s v="SKU1001"/>
    <n v="5"/>
    <x v="0"/>
    <x v="3"/>
    <n v="83"/>
    <n v="20.75"/>
    <n v="4"/>
    <x v="90"/>
    <x v="18"/>
    <x v="2"/>
    <s v="Impulse Item,Accessory"/>
    <n v="63.66"/>
    <n v="146.66"/>
  </r>
  <r>
    <x v="3957"/>
    <n v="66"/>
    <x v="2"/>
    <x v="0"/>
    <x v="0"/>
    <x v="0"/>
    <s v="SKU1001"/>
    <n v="5"/>
    <x v="1"/>
    <x v="3"/>
    <n v="186.75"/>
    <n v="20.75"/>
    <n v="9"/>
    <x v="90"/>
    <x v="18"/>
    <x v="1"/>
    <s v="Accessory,Extended Warranty,Impulse Item"/>
    <n v="118.2"/>
    <n v="304.95"/>
  </r>
  <r>
    <x v="3646"/>
    <n v="66"/>
    <x v="2"/>
    <x v="1"/>
    <x v="0"/>
    <x v="4"/>
    <s v="HDP456"/>
    <n v="3"/>
    <x v="1"/>
    <x v="4"/>
    <n v="1444.72"/>
    <n v="361.18"/>
    <n v="4"/>
    <x v="90"/>
    <x v="18"/>
    <x v="3"/>
    <s v="Extended Warranty, Impulse Item"/>
    <n v="161.43"/>
    <n v="1606.15"/>
  </r>
  <r>
    <x v="3958"/>
    <n v="67"/>
    <x v="2"/>
    <x v="0"/>
    <x v="0"/>
    <x v="3"/>
    <s v="SKU1002"/>
    <n v="3"/>
    <x v="1"/>
    <x v="0"/>
    <n v="988.12"/>
    <n v="247.03"/>
    <n v="4"/>
    <x v="90"/>
    <x v="18"/>
    <x v="1"/>
    <m/>
    <n v="0"/>
    <n v="988.12"/>
  </r>
  <r>
    <x v="3959"/>
    <n v="68"/>
    <x v="2"/>
    <x v="0"/>
    <x v="0"/>
    <x v="0"/>
    <s v="SKU1004"/>
    <n v="2"/>
    <x v="1"/>
    <x v="1"/>
    <n v="7120.71"/>
    <n v="791.19"/>
    <n v="9"/>
    <x v="90"/>
    <x v="18"/>
    <x v="2"/>
    <m/>
    <n v="0"/>
    <n v="7120.71"/>
  </r>
  <r>
    <x v="3960"/>
    <n v="68"/>
    <x v="2"/>
    <x v="0"/>
    <x v="1"/>
    <x v="3"/>
    <s v="SKU1002"/>
    <n v="3"/>
    <x v="1"/>
    <x v="3"/>
    <n v="494.06"/>
    <n v="247.03"/>
    <n v="2"/>
    <x v="90"/>
    <x v="18"/>
    <x v="1"/>
    <s v="Extended Warranty,Accessory,Extended Warranty"/>
    <n v="24.46"/>
    <n v="518.52"/>
  </r>
  <r>
    <x v="3961"/>
    <n v="68"/>
    <x v="2"/>
    <x v="0"/>
    <x v="0"/>
    <x v="1"/>
    <s v="LTP123"/>
    <n v="3"/>
    <x v="0"/>
    <x v="4"/>
    <n v="4045.92"/>
    <n v="674.32"/>
    <n v="6"/>
    <x v="90"/>
    <x v="18"/>
    <x v="4"/>
    <s v="Extended Warranty, Impulse Item, Accessory"/>
    <n v="216.26"/>
    <n v="4262.18"/>
  </r>
  <r>
    <x v="1548"/>
    <n v="68"/>
    <x v="2"/>
    <x v="0"/>
    <x v="0"/>
    <x v="0"/>
    <s v="SMP234"/>
    <n v="3"/>
    <x v="0"/>
    <x v="1"/>
    <n v="1139.68"/>
    <n v="1139.68"/>
    <n v="1"/>
    <x v="90"/>
    <x v="18"/>
    <x v="4"/>
    <s v="Extended Warranty, Impulse Item, Impulse Item"/>
    <n v="138.86000000000001"/>
    <n v="1278.54"/>
  </r>
  <r>
    <x v="3962"/>
    <n v="69"/>
    <x v="2"/>
    <x v="0"/>
    <x v="0"/>
    <x v="1"/>
    <s v="LTP123"/>
    <n v="5"/>
    <x v="1"/>
    <x v="1"/>
    <n v="6743.2"/>
    <n v="674.32"/>
    <n v="10"/>
    <x v="90"/>
    <x v="18"/>
    <x v="3"/>
    <m/>
    <n v="0"/>
    <n v="6743.2"/>
  </r>
  <r>
    <x v="3963"/>
    <n v="72"/>
    <x v="2"/>
    <x v="1"/>
    <x v="0"/>
    <x v="1"/>
    <s v="SKU1005"/>
    <n v="3"/>
    <x v="1"/>
    <x v="3"/>
    <n v="927.92"/>
    <n v="463.96"/>
    <n v="2"/>
    <x v="90"/>
    <x v="18"/>
    <x v="1"/>
    <s v="Impulse Item"/>
    <n v="8.01"/>
    <n v="935.93"/>
  </r>
  <r>
    <x v="3964"/>
    <n v="72"/>
    <x v="2"/>
    <x v="1"/>
    <x v="0"/>
    <x v="0"/>
    <s v="SKU1004"/>
    <n v="2"/>
    <x v="0"/>
    <x v="2"/>
    <n v="7911.9"/>
    <n v="791.19"/>
    <n v="10"/>
    <x v="90"/>
    <x v="18"/>
    <x v="1"/>
    <s v="Impulse Item,Extended Warranty,Accessory"/>
    <n v="77.010000000000005"/>
    <n v="7988.91"/>
  </r>
  <r>
    <x v="3965"/>
    <n v="73"/>
    <x v="2"/>
    <x v="1"/>
    <x v="0"/>
    <x v="2"/>
    <s v="SWT567"/>
    <n v="2"/>
    <x v="0"/>
    <x v="1"/>
    <n v="3216.5"/>
    <n v="459.5"/>
    <n v="7"/>
    <x v="90"/>
    <x v="18"/>
    <x v="1"/>
    <s v="Accessory, Impulse Item"/>
    <n v="110.2"/>
    <n v="3326.7"/>
  </r>
  <r>
    <x v="3966"/>
    <n v="73"/>
    <x v="2"/>
    <x v="1"/>
    <x v="0"/>
    <x v="1"/>
    <s v="LTP123"/>
    <n v="2"/>
    <x v="0"/>
    <x v="4"/>
    <n v="5394.56"/>
    <n v="674.32"/>
    <n v="8"/>
    <x v="90"/>
    <x v="18"/>
    <x v="4"/>
    <s v="Accessory, Impulse Item"/>
    <n v="135.62"/>
    <n v="5530.18"/>
  </r>
  <r>
    <x v="3967"/>
    <n v="75"/>
    <x v="2"/>
    <x v="1"/>
    <x v="0"/>
    <x v="0"/>
    <s v="SKU1004"/>
    <n v="2"/>
    <x v="0"/>
    <x v="3"/>
    <n v="3164.76"/>
    <n v="791.19"/>
    <n v="4"/>
    <x v="90"/>
    <x v="18"/>
    <x v="1"/>
    <s v="Extended Warranty,Impulse Item"/>
    <n v="65.709999999999994"/>
    <n v="3230.4700000000003"/>
  </r>
  <r>
    <x v="3968"/>
    <n v="75"/>
    <x v="2"/>
    <x v="0"/>
    <x v="0"/>
    <x v="4"/>
    <s v="HDP456"/>
    <n v="1"/>
    <x v="1"/>
    <x v="1"/>
    <n v="3250.62"/>
    <n v="361.18"/>
    <n v="9"/>
    <x v="90"/>
    <x v="18"/>
    <x v="3"/>
    <m/>
    <n v="0"/>
    <n v="3250.62"/>
  </r>
  <r>
    <x v="3969"/>
    <n v="77"/>
    <x v="2"/>
    <x v="0"/>
    <x v="0"/>
    <x v="0"/>
    <s v="SMP234"/>
    <n v="1"/>
    <x v="1"/>
    <x v="4"/>
    <n v="10257.120000000001"/>
    <n v="1139.68"/>
    <n v="9"/>
    <x v="90"/>
    <x v="18"/>
    <x v="4"/>
    <s v="Impulse Item, Extended Warranty"/>
    <n v="90.42"/>
    <n v="10347.540000000001"/>
  </r>
  <r>
    <x v="3970"/>
    <n v="77"/>
    <x v="2"/>
    <x v="1"/>
    <x v="0"/>
    <x v="4"/>
    <s v="HDP456"/>
    <n v="1"/>
    <x v="1"/>
    <x v="3"/>
    <n v="1444.72"/>
    <n v="361.18"/>
    <n v="4"/>
    <x v="90"/>
    <x v="18"/>
    <x v="1"/>
    <m/>
    <n v="0"/>
    <n v="1444.72"/>
  </r>
  <r>
    <x v="3971"/>
    <n v="78"/>
    <x v="2"/>
    <x v="0"/>
    <x v="0"/>
    <x v="3"/>
    <s v="SKU1002"/>
    <n v="3"/>
    <x v="1"/>
    <x v="0"/>
    <n v="1482.18"/>
    <n v="247.03"/>
    <n v="6"/>
    <x v="90"/>
    <x v="18"/>
    <x v="1"/>
    <s v="Impulse Item"/>
    <n v="8.33"/>
    <n v="1490.51"/>
  </r>
  <r>
    <x v="3972"/>
    <n v="79"/>
    <x v="2"/>
    <x v="0"/>
    <x v="0"/>
    <x v="4"/>
    <s v="HDP456"/>
    <n v="4"/>
    <x v="1"/>
    <x v="3"/>
    <n v="2167.08"/>
    <n v="361.18"/>
    <n v="6"/>
    <x v="90"/>
    <x v="18"/>
    <x v="4"/>
    <s v="Impulse Item"/>
    <n v="37.85"/>
    <n v="2204.9299999999998"/>
  </r>
  <r>
    <x v="3973"/>
    <n v="18"/>
    <x v="0"/>
    <x v="0"/>
    <x v="0"/>
    <x v="1"/>
    <s v="SKU1005"/>
    <n v="3"/>
    <x v="1"/>
    <x v="2"/>
    <n v="927.92"/>
    <n v="463.96"/>
    <n v="2"/>
    <x v="91"/>
    <x v="18"/>
    <x v="1"/>
    <s v="Accessory"/>
    <n v="40.090000000000003"/>
    <n v="968.01"/>
  </r>
  <r>
    <x v="332"/>
    <n v="19"/>
    <x v="0"/>
    <x v="1"/>
    <x v="0"/>
    <x v="3"/>
    <s v="SKU1002"/>
    <n v="3"/>
    <x v="1"/>
    <x v="2"/>
    <n v="741.09"/>
    <n v="247.03"/>
    <n v="3"/>
    <x v="91"/>
    <x v="18"/>
    <x v="2"/>
    <s v="Extended Warranty"/>
    <n v="20.75"/>
    <n v="761.84"/>
  </r>
  <r>
    <x v="3974"/>
    <n v="19"/>
    <x v="0"/>
    <x v="1"/>
    <x v="0"/>
    <x v="4"/>
    <s v="HDP456"/>
    <n v="1"/>
    <x v="1"/>
    <x v="4"/>
    <n v="3250.62"/>
    <n v="361.18"/>
    <n v="9"/>
    <x v="91"/>
    <x v="18"/>
    <x v="3"/>
    <s v="Accessory, Accessory, Accessory"/>
    <n v="133.22999999999999"/>
    <n v="3383.85"/>
  </r>
  <r>
    <x v="2072"/>
    <n v="20"/>
    <x v="0"/>
    <x v="1"/>
    <x v="0"/>
    <x v="4"/>
    <s v="HDP456"/>
    <n v="5"/>
    <x v="1"/>
    <x v="4"/>
    <n v="1805.9"/>
    <n v="361.18"/>
    <n v="5"/>
    <x v="91"/>
    <x v="18"/>
    <x v="3"/>
    <s v="Accessory, Accessory, Impulse Item"/>
    <n v="137.34"/>
    <n v="1943.24"/>
  </r>
  <r>
    <x v="3975"/>
    <n v="21"/>
    <x v="0"/>
    <x v="1"/>
    <x v="1"/>
    <x v="4"/>
    <s v="HDP456"/>
    <n v="2"/>
    <x v="1"/>
    <x v="1"/>
    <n v="3611.8"/>
    <n v="361.18"/>
    <n v="10"/>
    <x v="91"/>
    <x v="18"/>
    <x v="3"/>
    <s v="Impulse Item"/>
    <n v="77.66"/>
    <n v="3689.46"/>
  </r>
  <r>
    <x v="1104"/>
    <n v="21"/>
    <x v="0"/>
    <x v="0"/>
    <x v="1"/>
    <x v="3"/>
    <s v="TBL345"/>
    <n v="2"/>
    <x v="0"/>
    <x v="1"/>
    <n v="7077.69"/>
    <n v="786.41"/>
    <n v="9"/>
    <x v="91"/>
    <x v="18"/>
    <x v="4"/>
    <s v="Impulse Item"/>
    <n v="45.73"/>
    <n v="7123.4199999999992"/>
  </r>
  <r>
    <x v="587"/>
    <n v="23"/>
    <x v="0"/>
    <x v="1"/>
    <x v="1"/>
    <x v="2"/>
    <s v="SKU1003"/>
    <n v="3"/>
    <x v="1"/>
    <x v="3"/>
    <n v="1689.66"/>
    <n v="844.83"/>
    <n v="2"/>
    <x v="91"/>
    <x v="18"/>
    <x v="0"/>
    <m/>
    <n v="0"/>
    <n v="1689.66"/>
  </r>
  <r>
    <x v="3976"/>
    <n v="23"/>
    <x v="0"/>
    <x v="1"/>
    <x v="0"/>
    <x v="2"/>
    <s v="SWT567"/>
    <n v="1"/>
    <x v="1"/>
    <x v="4"/>
    <n v="4135.5"/>
    <n v="459.5"/>
    <n v="9"/>
    <x v="91"/>
    <x v="18"/>
    <x v="1"/>
    <m/>
    <n v="0"/>
    <n v="4135.5"/>
  </r>
  <r>
    <x v="3977"/>
    <n v="23"/>
    <x v="0"/>
    <x v="1"/>
    <x v="1"/>
    <x v="2"/>
    <s v="SWT567"/>
    <n v="5"/>
    <x v="0"/>
    <x v="3"/>
    <n v="1378.5"/>
    <n v="459.5"/>
    <n v="3"/>
    <x v="91"/>
    <x v="18"/>
    <x v="3"/>
    <s v="Impulse Item, Accessory, Accessory"/>
    <n v="224.07"/>
    <n v="1602.57"/>
  </r>
  <r>
    <x v="3978"/>
    <n v="23"/>
    <x v="0"/>
    <x v="0"/>
    <x v="0"/>
    <x v="1"/>
    <s v="LTP123"/>
    <n v="2"/>
    <x v="1"/>
    <x v="1"/>
    <n v="1348.64"/>
    <n v="674.32"/>
    <n v="2"/>
    <x v="91"/>
    <x v="18"/>
    <x v="3"/>
    <s v="Impulse Item, Accessory, Extended Warranty"/>
    <n v="177.36"/>
    <n v="1526"/>
  </r>
  <r>
    <x v="3979"/>
    <n v="25"/>
    <x v="0"/>
    <x v="0"/>
    <x v="0"/>
    <x v="3"/>
    <s v="SKU1002"/>
    <n v="3"/>
    <x v="1"/>
    <x v="3"/>
    <n v="494.06"/>
    <n v="247.03"/>
    <n v="2"/>
    <x v="91"/>
    <x v="18"/>
    <x v="2"/>
    <m/>
    <n v="0"/>
    <n v="494.06"/>
  </r>
  <r>
    <x v="1502"/>
    <n v="25"/>
    <x v="0"/>
    <x v="0"/>
    <x v="0"/>
    <x v="4"/>
    <s v="HDP456"/>
    <n v="3"/>
    <x v="0"/>
    <x v="3"/>
    <n v="2167.08"/>
    <n v="361.18"/>
    <n v="6"/>
    <x v="91"/>
    <x v="18"/>
    <x v="3"/>
    <s v="Accessory"/>
    <n v="74.45"/>
    <n v="2241.5299999999997"/>
  </r>
  <r>
    <x v="3980"/>
    <n v="26"/>
    <x v="0"/>
    <x v="0"/>
    <x v="0"/>
    <x v="2"/>
    <s v="SKU1003"/>
    <n v="3"/>
    <x v="1"/>
    <x v="3"/>
    <n v="6758.64"/>
    <n v="844.83"/>
    <n v="8"/>
    <x v="91"/>
    <x v="18"/>
    <x v="0"/>
    <m/>
    <n v="0"/>
    <n v="6758.64"/>
  </r>
  <r>
    <x v="3981"/>
    <n v="28"/>
    <x v="0"/>
    <x v="1"/>
    <x v="0"/>
    <x v="3"/>
    <s v="SKU1002"/>
    <n v="3"/>
    <x v="1"/>
    <x v="0"/>
    <n v="247.03"/>
    <n v="247.03"/>
    <n v="1"/>
    <x v="91"/>
    <x v="18"/>
    <x v="1"/>
    <s v="Accessory"/>
    <n v="25.42"/>
    <n v="272.45"/>
  </r>
  <r>
    <x v="3982"/>
    <n v="30"/>
    <x v="0"/>
    <x v="1"/>
    <x v="0"/>
    <x v="0"/>
    <s v="SKU1004"/>
    <n v="2"/>
    <x v="1"/>
    <x v="1"/>
    <n v="791.19"/>
    <n v="791.19"/>
    <n v="1"/>
    <x v="91"/>
    <x v="18"/>
    <x v="1"/>
    <s v="Accessory"/>
    <n v="43"/>
    <n v="834.19"/>
  </r>
  <r>
    <x v="3983"/>
    <n v="31"/>
    <x v="0"/>
    <x v="0"/>
    <x v="1"/>
    <x v="0"/>
    <s v="SKU1004"/>
    <n v="2"/>
    <x v="1"/>
    <x v="1"/>
    <n v="3164.76"/>
    <n v="791.19"/>
    <n v="4"/>
    <x v="91"/>
    <x v="18"/>
    <x v="1"/>
    <s v="Accessory"/>
    <n v="9.58"/>
    <n v="3174.34"/>
  </r>
  <r>
    <x v="3984"/>
    <n v="31"/>
    <x v="0"/>
    <x v="0"/>
    <x v="0"/>
    <x v="0"/>
    <s v="SMP234"/>
    <n v="2"/>
    <x v="1"/>
    <x v="3"/>
    <n v="3419.04"/>
    <n v="1139.68"/>
    <n v="3"/>
    <x v="91"/>
    <x v="18"/>
    <x v="4"/>
    <s v="Impulse Item, Extended Warranty, Impulse Item"/>
    <n v="129.06"/>
    <n v="3548.1"/>
  </r>
  <r>
    <x v="3985"/>
    <n v="33"/>
    <x v="0"/>
    <x v="1"/>
    <x v="1"/>
    <x v="2"/>
    <s v="SKU1003"/>
    <n v="3"/>
    <x v="1"/>
    <x v="0"/>
    <n v="8448.2999999999993"/>
    <n v="844.83"/>
    <n v="10"/>
    <x v="91"/>
    <x v="18"/>
    <x v="0"/>
    <s v="Accessory,Extended Warranty,Accessory"/>
    <n v="78.36"/>
    <n v="8526.66"/>
  </r>
  <r>
    <x v="3986"/>
    <n v="34"/>
    <x v="0"/>
    <x v="0"/>
    <x v="1"/>
    <x v="1"/>
    <s v="LTP123"/>
    <n v="1"/>
    <x v="0"/>
    <x v="4"/>
    <n v="4720.24"/>
    <n v="674.32"/>
    <n v="7"/>
    <x v="91"/>
    <x v="18"/>
    <x v="3"/>
    <s v="Accessory"/>
    <n v="74.209999999999994"/>
    <n v="4794.45"/>
  </r>
  <r>
    <x v="3987"/>
    <n v="35"/>
    <x v="0"/>
    <x v="0"/>
    <x v="1"/>
    <x v="0"/>
    <s v="SKU1001"/>
    <n v="5"/>
    <x v="1"/>
    <x v="1"/>
    <n v="145.25"/>
    <n v="20.75"/>
    <n v="7"/>
    <x v="91"/>
    <x v="18"/>
    <x v="0"/>
    <s v="Impulse Item,Impulse Item,Impulse Item"/>
    <n v="52.19"/>
    <n v="197.44"/>
  </r>
  <r>
    <x v="3988"/>
    <n v="36"/>
    <x v="1"/>
    <x v="1"/>
    <x v="0"/>
    <x v="0"/>
    <s v="SKU1004"/>
    <n v="2"/>
    <x v="1"/>
    <x v="0"/>
    <n v="3955.95"/>
    <n v="791.19"/>
    <n v="5"/>
    <x v="91"/>
    <x v="18"/>
    <x v="0"/>
    <s v="Accessory,Impulse Item"/>
    <n v="43.17"/>
    <n v="3999.12"/>
  </r>
  <r>
    <x v="3989"/>
    <n v="36"/>
    <x v="1"/>
    <x v="1"/>
    <x v="0"/>
    <x v="4"/>
    <s v="HDP456"/>
    <n v="5"/>
    <x v="1"/>
    <x v="1"/>
    <n v="722.36"/>
    <n v="361.18"/>
    <n v="2"/>
    <x v="91"/>
    <x v="18"/>
    <x v="4"/>
    <s v="Impulse Item"/>
    <n v="90.4"/>
    <n v="812.76"/>
  </r>
  <r>
    <x v="3990"/>
    <n v="37"/>
    <x v="1"/>
    <x v="0"/>
    <x v="1"/>
    <x v="0"/>
    <s v="SMP234"/>
    <n v="3"/>
    <x v="1"/>
    <x v="1"/>
    <n v="3419.04"/>
    <n v="1139.68"/>
    <n v="3"/>
    <x v="91"/>
    <x v="18"/>
    <x v="1"/>
    <m/>
    <n v="0"/>
    <n v="3419.04"/>
  </r>
  <r>
    <x v="3991"/>
    <n v="38"/>
    <x v="1"/>
    <x v="1"/>
    <x v="0"/>
    <x v="2"/>
    <s v="SWT567"/>
    <n v="2"/>
    <x v="1"/>
    <x v="4"/>
    <n v="459.5"/>
    <n v="459.5"/>
    <n v="1"/>
    <x v="91"/>
    <x v="18"/>
    <x v="3"/>
    <s v="Extended Warranty, Impulse Item"/>
    <n v="180.91"/>
    <n v="640.41"/>
  </r>
  <r>
    <x v="3992"/>
    <n v="40"/>
    <x v="1"/>
    <x v="1"/>
    <x v="0"/>
    <x v="1"/>
    <s v="SKU1005"/>
    <n v="3"/>
    <x v="1"/>
    <x v="3"/>
    <n v="3247.72"/>
    <n v="463.96"/>
    <n v="7"/>
    <x v="91"/>
    <x v="18"/>
    <x v="1"/>
    <s v="Extended Warranty,Accessory,Extended Warranty"/>
    <n v="96.04"/>
    <n v="3343.7599999999998"/>
  </r>
  <r>
    <x v="3993"/>
    <n v="41"/>
    <x v="1"/>
    <x v="1"/>
    <x v="0"/>
    <x v="0"/>
    <s v="SKU1004"/>
    <n v="2"/>
    <x v="1"/>
    <x v="1"/>
    <n v="791.19"/>
    <n v="791.19"/>
    <n v="1"/>
    <x v="91"/>
    <x v="18"/>
    <x v="2"/>
    <s v="Impulse Item,Extended Warranty"/>
    <n v="66.099999999999994"/>
    <n v="857.29000000000008"/>
  </r>
  <r>
    <x v="3994"/>
    <n v="43"/>
    <x v="1"/>
    <x v="0"/>
    <x v="0"/>
    <x v="1"/>
    <s v="SKU1005"/>
    <n v="3"/>
    <x v="0"/>
    <x v="0"/>
    <n v="2319.8000000000002"/>
    <n v="463.96"/>
    <n v="5"/>
    <x v="91"/>
    <x v="18"/>
    <x v="1"/>
    <m/>
    <n v="0"/>
    <n v="2319.8000000000002"/>
  </r>
  <r>
    <x v="3995"/>
    <n v="43"/>
    <x v="1"/>
    <x v="1"/>
    <x v="1"/>
    <x v="2"/>
    <s v="SKU1003"/>
    <n v="3"/>
    <x v="1"/>
    <x v="2"/>
    <n v="7603.47"/>
    <n v="844.83"/>
    <n v="9"/>
    <x v="91"/>
    <x v="18"/>
    <x v="2"/>
    <m/>
    <n v="0"/>
    <n v="7603.47"/>
  </r>
  <r>
    <x v="3996"/>
    <n v="43"/>
    <x v="1"/>
    <x v="0"/>
    <x v="0"/>
    <x v="4"/>
    <s v="HDP456"/>
    <n v="1"/>
    <x v="1"/>
    <x v="1"/>
    <n v="3250.62"/>
    <n v="361.18"/>
    <n v="9"/>
    <x v="91"/>
    <x v="18"/>
    <x v="4"/>
    <s v="Accessory, Accessory"/>
    <n v="69"/>
    <n v="3319.62"/>
  </r>
  <r>
    <x v="235"/>
    <n v="46"/>
    <x v="1"/>
    <x v="0"/>
    <x v="0"/>
    <x v="1"/>
    <s v="SKU1005"/>
    <n v="3"/>
    <x v="0"/>
    <x v="2"/>
    <n v="3247.72"/>
    <n v="463.96"/>
    <n v="7"/>
    <x v="91"/>
    <x v="18"/>
    <x v="0"/>
    <s v="Extended Warranty,Impulse Item"/>
    <n v="58.93"/>
    <n v="3306.6499999999996"/>
  </r>
  <r>
    <x v="345"/>
    <n v="48"/>
    <x v="1"/>
    <x v="0"/>
    <x v="1"/>
    <x v="2"/>
    <s v="SKU1003"/>
    <n v="3"/>
    <x v="0"/>
    <x v="2"/>
    <n v="3379.32"/>
    <n v="844.83"/>
    <n v="4"/>
    <x v="91"/>
    <x v="18"/>
    <x v="1"/>
    <m/>
    <n v="0"/>
    <n v="3379.32"/>
  </r>
  <r>
    <x v="3833"/>
    <n v="48"/>
    <x v="1"/>
    <x v="1"/>
    <x v="0"/>
    <x v="0"/>
    <s v="SKU1004"/>
    <n v="2"/>
    <x v="1"/>
    <x v="0"/>
    <n v="5538.33"/>
    <n v="791.19"/>
    <n v="7"/>
    <x v="91"/>
    <x v="18"/>
    <x v="1"/>
    <s v="Impulse Item,Accessory,Extended Warranty"/>
    <n v="64.23"/>
    <n v="5602.5599999999995"/>
  </r>
  <r>
    <x v="3997"/>
    <n v="48"/>
    <x v="1"/>
    <x v="1"/>
    <x v="0"/>
    <x v="2"/>
    <s v="SWT567"/>
    <n v="2"/>
    <x v="0"/>
    <x v="3"/>
    <n v="1378.5"/>
    <n v="459.5"/>
    <n v="3"/>
    <x v="91"/>
    <x v="18"/>
    <x v="3"/>
    <s v="Extended Warranty, Accessory, Impulse Item"/>
    <n v="141.03"/>
    <n v="1519.53"/>
  </r>
  <r>
    <x v="3998"/>
    <n v="51"/>
    <x v="1"/>
    <x v="1"/>
    <x v="0"/>
    <x v="0"/>
    <s v="SKU1004"/>
    <n v="2"/>
    <x v="1"/>
    <x v="0"/>
    <n v="791.19"/>
    <n v="791.19"/>
    <n v="1"/>
    <x v="91"/>
    <x v="18"/>
    <x v="1"/>
    <s v="Accessory,Impulse Item"/>
    <n v="41.86"/>
    <n v="833.05000000000007"/>
  </r>
  <r>
    <x v="3999"/>
    <n v="51"/>
    <x v="1"/>
    <x v="0"/>
    <x v="0"/>
    <x v="0"/>
    <s v="SKU1001"/>
    <n v="5"/>
    <x v="1"/>
    <x v="1"/>
    <n v="103.75"/>
    <n v="20.75"/>
    <n v="5"/>
    <x v="91"/>
    <x v="18"/>
    <x v="1"/>
    <m/>
    <n v="0"/>
    <n v="103.75"/>
  </r>
  <r>
    <x v="4000"/>
    <n v="53"/>
    <x v="1"/>
    <x v="0"/>
    <x v="1"/>
    <x v="0"/>
    <s v="SKU1004"/>
    <n v="2"/>
    <x v="1"/>
    <x v="2"/>
    <n v="3164.76"/>
    <n v="791.19"/>
    <n v="4"/>
    <x v="91"/>
    <x v="18"/>
    <x v="0"/>
    <s v="Extended Warranty,Impulse Item,Extended Warranty"/>
    <n v="97.62"/>
    <n v="3262.38"/>
  </r>
  <r>
    <x v="1245"/>
    <n v="54"/>
    <x v="1"/>
    <x v="0"/>
    <x v="1"/>
    <x v="0"/>
    <s v="SMP234"/>
    <n v="5"/>
    <x v="0"/>
    <x v="1"/>
    <n v="9117.44"/>
    <n v="1139.68"/>
    <n v="8"/>
    <x v="91"/>
    <x v="18"/>
    <x v="4"/>
    <s v="Accessory, Accessory, Extended Warranty"/>
    <n v="152.6"/>
    <n v="9270.0400000000009"/>
  </r>
  <r>
    <x v="4001"/>
    <n v="54"/>
    <x v="1"/>
    <x v="0"/>
    <x v="0"/>
    <x v="1"/>
    <s v="LTP123"/>
    <n v="1"/>
    <x v="1"/>
    <x v="4"/>
    <n v="6068.88"/>
    <n v="674.32"/>
    <n v="9"/>
    <x v="91"/>
    <x v="18"/>
    <x v="4"/>
    <s v="Extended Warranty, Extended Warranty, Extended Warranty"/>
    <n v="223.99"/>
    <n v="6292.87"/>
  </r>
  <r>
    <x v="4001"/>
    <n v="54"/>
    <x v="1"/>
    <x v="0"/>
    <x v="0"/>
    <x v="3"/>
    <s v="TBL345"/>
    <n v="2"/>
    <x v="1"/>
    <x v="3"/>
    <n v="1572.82"/>
    <n v="786.41"/>
    <n v="2"/>
    <x v="91"/>
    <x v="18"/>
    <x v="1"/>
    <s v="Impulse Item, Impulse Item, Accessory"/>
    <n v="67.38"/>
    <n v="1640.1999999999998"/>
  </r>
  <r>
    <x v="534"/>
    <n v="57"/>
    <x v="2"/>
    <x v="1"/>
    <x v="0"/>
    <x v="3"/>
    <s v="SKU1002"/>
    <n v="3"/>
    <x v="0"/>
    <x v="1"/>
    <n v="1729.21"/>
    <n v="247.03"/>
    <n v="7"/>
    <x v="91"/>
    <x v="18"/>
    <x v="0"/>
    <s v="Accessory"/>
    <n v="28.41"/>
    <n v="1757.6200000000001"/>
  </r>
  <r>
    <x v="4002"/>
    <n v="58"/>
    <x v="2"/>
    <x v="1"/>
    <x v="1"/>
    <x v="0"/>
    <s v="SKU1001"/>
    <n v="5"/>
    <x v="1"/>
    <x v="1"/>
    <n v="103.75"/>
    <n v="20.75"/>
    <n v="5"/>
    <x v="91"/>
    <x v="18"/>
    <x v="0"/>
    <s v="Accessory,Accessory,Accessory"/>
    <n v="114.41"/>
    <n v="218.16"/>
  </r>
  <r>
    <x v="4003"/>
    <n v="58"/>
    <x v="2"/>
    <x v="0"/>
    <x v="0"/>
    <x v="3"/>
    <s v="SKU1002"/>
    <n v="3"/>
    <x v="0"/>
    <x v="1"/>
    <n v="247.03"/>
    <n v="247.03"/>
    <n v="1"/>
    <x v="91"/>
    <x v="18"/>
    <x v="1"/>
    <s v="Extended Warranty"/>
    <n v="13.32"/>
    <n v="260.35000000000002"/>
  </r>
  <r>
    <x v="4004"/>
    <n v="58"/>
    <x v="2"/>
    <x v="1"/>
    <x v="0"/>
    <x v="2"/>
    <s v="SWT567"/>
    <n v="1"/>
    <x v="1"/>
    <x v="4"/>
    <n v="4595"/>
    <n v="459.5"/>
    <n v="10"/>
    <x v="91"/>
    <x v="18"/>
    <x v="1"/>
    <s v="Impulse Item, Impulse Item, Extended Warranty"/>
    <n v="145.56"/>
    <n v="4740.5600000000004"/>
  </r>
  <r>
    <x v="3697"/>
    <n v="59"/>
    <x v="2"/>
    <x v="0"/>
    <x v="0"/>
    <x v="0"/>
    <s v="SMP234"/>
    <n v="1"/>
    <x v="1"/>
    <x v="3"/>
    <n v="6838.08"/>
    <n v="1139.68"/>
    <n v="6"/>
    <x v="91"/>
    <x v="18"/>
    <x v="4"/>
    <m/>
    <n v="0"/>
    <n v="6838.08"/>
  </r>
  <r>
    <x v="4005"/>
    <n v="59"/>
    <x v="2"/>
    <x v="0"/>
    <x v="1"/>
    <x v="0"/>
    <s v="SMP234"/>
    <n v="5"/>
    <x v="1"/>
    <x v="3"/>
    <n v="4558.72"/>
    <n v="1139.68"/>
    <n v="4"/>
    <x v="91"/>
    <x v="18"/>
    <x v="4"/>
    <s v="Extended Warranty"/>
    <n v="57.69"/>
    <n v="4616.41"/>
  </r>
  <r>
    <x v="4006"/>
    <n v="61"/>
    <x v="2"/>
    <x v="0"/>
    <x v="1"/>
    <x v="0"/>
    <s v="SKU1001"/>
    <n v="5"/>
    <x v="1"/>
    <x v="0"/>
    <n v="41.5"/>
    <n v="20.75"/>
    <n v="2"/>
    <x v="91"/>
    <x v="18"/>
    <x v="1"/>
    <m/>
    <n v="0"/>
    <n v="41.5"/>
  </r>
  <r>
    <x v="3301"/>
    <n v="61"/>
    <x v="2"/>
    <x v="1"/>
    <x v="0"/>
    <x v="3"/>
    <s v="SKU1002"/>
    <n v="3"/>
    <x v="1"/>
    <x v="0"/>
    <n v="1235.1500000000001"/>
    <n v="247.03"/>
    <n v="5"/>
    <x v="91"/>
    <x v="18"/>
    <x v="2"/>
    <s v="Extended Warranty"/>
    <n v="36.92"/>
    <n v="1272.0700000000002"/>
  </r>
  <r>
    <x v="3558"/>
    <n v="61"/>
    <x v="2"/>
    <x v="1"/>
    <x v="0"/>
    <x v="1"/>
    <s v="SKU1005"/>
    <n v="3"/>
    <x v="1"/>
    <x v="0"/>
    <n v="4175.6400000000003"/>
    <n v="463.96"/>
    <n v="9"/>
    <x v="91"/>
    <x v="18"/>
    <x v="2"/>
    <s v="Impulse Item,Impulse Item,Extended Warranty"/>
    <n v="111.49"/>
    <n v="4287.13"/>
  </r>
  <r>
    <x v="4007"/>
    <n v="61"/>
    <x v="2"/>
    <x v="0"/>
    <x v="0"/>
    <x v="0"/>
    <s v="SMP234"/>
    <n v="1"/>
    <x v="0"/>
    <x v="1"/>
    <n v="10257.120000000001"/>
    <n v="1139.68"/>
    <n v="9"/>
    <x v="91"/>
    <x v="18"/>
    <x v="1"/>
    <s v="Accessory, Accessory"/>
    <n v="157.07"/>
    <n v="10414.19"/>
  </r>
  <r>
    <x v="4008"/>
    <n v="61"/>
    <x v="2"/>
    <x v="0"/>
    <x v="0"/>
    <x v="2"/>
    <s v="SWT567"/>
    <n v="2"/>
    <x v="1"/>
    <x v="3"/>
    <n v="1838"/>
    <n v="459.5"/>
    <n v="4"/>
    <x v="91"/>
    <x v="18"/>
    <x v="1"/>
    <s v="Impulse Item"/>
    <n v="23.88"/>
    <n v="1861.88"/>
  </r>
  <r>
    <x v="4009"/>
    <n v="65"/>
    <x v="2"/>
    <x v="0"/>
    <x v="0"/>
    <x v="0"/>
    <s v="SKU1001"/>
    <n v="5"/>
    <x v="1"/>
    <x v="3"/>
    <n v="62.25"/>
    <n v="20.75"/>
    <n v="3"/>
    <x v="91"/>
    <x v="18"/>
    <x v="0"/>
    <m/>
    <n v="0"/>
    <n v="62.25"/>
  </r>
  <r>
    <x v="4010"/>
    <n v="65"/>
    <x v="2"/>
    <x v="0"/>
    <x v="0"/>
    <x v="0"/>
    <s v="SKU1004"/>
    <n v="2"/>
    <x v="1"/>
    <x v="0"/>
    <n v="791.19"/>
    <n v="791.19"/>
    <n v="1"/>
    <x v="91"/>
    <x v="18"/>
    <x v="0"/>
    <m/>
    <n v="0"/>
    <n v="791.19"/>
  </r>
  <r>
    <x v="109"/>
    <n v="65"/>
    <x v="2"/>
    <x v="1"/>
    <x v="0"/>
    <x v="3"/>
    <s v="SKU1002"/>
    <n v="3"/>
    <x v="1"/>
    <x v="1"/>
    <n v="988.12"/>
    <n v="247.03"/>
    <n v="4"/>
    <x v="91"/>
    <x v="18"/>
    <x v="0"/>
    <m/>
    <n v="0"/>
    <n v="988.12"/>
  </r>
  <r>
    <x v="4011"/>
    <n v="65"/>
    <x v="2"/>
    <x v="1"/>
    <x v="0"/>
    <x v="0"/>
    <s v="SMP234"/>
    <n v="3"/>
    <x v="0"/>
    <x v="3"/>
    <n v="1139.68"/>
    <n v="1139.68"/>
    <n v="1"/>
    <x v="91"/>
    <x v="18"/>
    <x v="3"/>
    <s v="Accessory, Extended Warranty, Impulse Item"/>
    <n v="250.21"/>
    <n v="1389.89"/>
  </r>
  <r>
    <x v="4012"/>
    <n v="66"/>
    <x v="2"/>
    <x v="0"/>
    <x v="0"/>
    <x v="0"/>
    <s v="SKU1001"/>
    <n v="5"/>
    <x v="1"/>
    <x v="1"/>
    <n v="103.75"/>
    <n v="20.75"/>
    <n v="5"/>
    <x v="91"/>
    <x v="18"/>
    <x v="0"/>
    <s v="Extended Warranty"/>
    <n v="48.3"/>
    <n v="152.05000000000001"/>
  </r>
  <r>
    <x v="4013"/>
    <n v="67"/>
    <x v="2"/>
    <x v="0"/>
    <x v="0"/>
    <x v="2"/>
    <s v="SWT567"/>
    <n v="4"/>
    <x v="1"/>
    <x v="4"/>
    <n v="1378.5"/>
    <n v="459.5"/>
    <n v="3"/>
    <x v="91"/>
    <x v="18"/>
    <x v="4"/>
    <s v="Impulse Item"/>
    <n v="85.54"/>
    <n v="1464.04"/>
  </r>
  <r>
    <x v="4014"/>
    <n v="69"/>
    <x v="2"/>
    <x v="0"/>
    <x v="0"/>
    <x v="0"/>
    <s v="SKU1001"/>
    <n v="5"/>
    <x v="1"/>
    <x v="2"/>
    <n v="207.5"/>
    <n v="20.75"/>
    <n v="10"/>
    <x v="91"/>
    <x v="18"/>
    <x v="2"/>
    <s v="Extended Warranty,Impulse Item,Accessory"/>
    <n v="65.39"/>
    <n v="272.89"/>
  </r>
  <r>
    <x v="4015"/>
    <n v="69"/>
    <x v="2"/>
    <x v="1"/>
    <x v="1"/>
    <x v="2"/>
    <s v="SWT567"/>
    <n v="1"/>
    <x v="1"/>
    <x v="3"/>
    <n v="1838"/>
    <n v="459.5"/>
    <n v="4"/>
    <x v="91"/>
    <x v="18"/>
    <x v="1"/>
    <m/>
    <n v="0"/>
    <n v="1838"/>
  </r>
  <r>
    <x v="946"/>
    <n v="70"/>
    <x v="2"/>
    <x v="0"/>
    <x v="0"/>
    <x v="0"/>
    <s v="SKU1004"/>
    <n v="2"/>
    <x v="0"/>
    <x v="3"/>
    <n v="3164.76"/>
    <n v="791.19"/>
    <n v="4"/>
    <x v="91"/>
    <x v="18"/>
    <x v="1"/>
    <s v="Impulse Item,Extended Warranty,Impulse Item"/>
    <n v="66.81"/>
    <n v="3231.57"/>
  </r>
  <r>
    <x v="4016"/>
    <n v="70"/>
    <x v="2"/>
    <x v="1"/>
    <x v="1"/>
    <x v="3"/>
    <s v="SKU1002"/>
    <n v="3"/>
    <x v="1"/>
    <x v="2"/>
    <n v="1729.21"/>
    <n v="247.03"/>
    <n v="7"/>
    <x v="91"/>
    <x v="18"/>
    <x v="2"/>
    <s v="Accessory,Accessory,Extended Warranty"/>
    <n v="95.42"/>
    <n v="1824.63"/>
  </r>
  <r>
    <x v="4017"/>
    <n v="70"/>
    <x v="2"/>
    <x v="0"/>
    <x v="0"/>
    <x v="4"/>
    <s v="HDP456"/>
    <n v="3"/>
    <x v="1"/>
    <x v="3"/>
    <n v="1444.72"/>
    <n v="361.18"/>
    <n v="4"/>
    <x v="91"/>
    <x v="18"/>
    <x v="4"/>
    <m/>
    <n v="0"/>
    <n v="1444.72"/>
  </r>
  <r>
    <x v="4018"/>
    <n v="70"/>
    <x v="2"/>
    <x v="1"/>
    <x v="0"/>
    <x v="2"/>
    <s v="SWT567"/>
    <n v="4"/>
    <x v="1"/>
    <x v="3"/>
    <n v="2757"/>
    <n v="459.5"/>
    <n v="6"/>
    <x v="91"/>
    <x v="18"/>
    <x v="4"/>
    <s v="Accessory"/>
    <n v="44.23"/>
    <n v="2801.23"/>
  </r>
  <r>
    <x v="4019"/>
    <n v="72"/>
    <x v="2"/>
    <x v="1"/>
    <x v="1"/>
    <x v="1"/>
    <s v="LTP123"/>
    <n v="5"/>
    <x v="1"/>
    <x v="3"/>
    <n v="3371.6"/>
    <n v="674.32"/>
    <n v="5"/>
    <x v="91"/>
    <x v="18"/>
    <x v="1"/>
    <s v="Extended Warranty, Accessory, Extended Warranty"/>
    <n v="206.67"/>
    <n v="3578.27"/>
  </r>
  <r>
    <x v="4020"/>
    <n v="74"/>
    <x v="2"/>
    <x v="1"/>
    <x v="0"/>
    <x v="2"/>
    <s v="SKU1003"/>
    <n v="3"/>
    <x v="1"/>
    <x v="0"/>
    <n v="7603.47"/>
    <n v="844.83"/>
    <n v="9"/>
    <x v="91"/>
    <x v="18"/>
    <x v="2"/>
    <s v="Impulse Item,Accessory,Accessory"/>
    <n v="85.58"/>
    <n v="7689.05"/>
  </r>
  <r>
    <x v="4021"/>
    <n v="74"/>
    <x v="2"/>
    <x v="1"/>
    <x v="0"/>
    <x v="0"/>
    <s v="SMP234"/>
    <n v="1"/>
    <x v="1"/>
    <x v="4"/>
    <n v="6838.08"/>
    <n v="1139.68"/>
    <n v="6"/>
    <x v="91"/>
    <x v="18"/>
    <x v="3"/>
    <m/>
    <n v="0"/>
    <n v="6838.08"/>
  </r>
  <r>
    <x v="4022"/>
    <n v="79"/>
    <x v="2"/>
    <x v="0"/>
    <x v="0"/>
    <x v="0"/>
    <s v="SKU1001"/>
    <n v="5"/>
    <x v="0"/>
    <x v="0"/>
    <n v="41.5"/>
    <n v="20.75"/>
    <n v="2"/>
    <x v="91"/>
    <x v="18"/>
    <x v="2"/>
    <s v="Impulse Item,Impulse Item"/>
    <n v="72.23"/>
    <n v="113.73"/>
  </r>
  <r>
    <x v="4023"/>
    <n v="79"/>
    <x v="2"/>
    <x v="1"/>
    <x v="1"/>
    <x v="0"/>
    <s v="SMP234"/>
    <n v="5"/>
    <x v="0"/>
    <x v="4"/>
    <n v="3419.04"/>
    <n v="1139.68"/>
    <n v="3"/>
    <x v="91"/>
    <x v="18"/>
    <x v="1"/>
    <s v="Accessory, Accessory, Impulse Item"/>
    <n v="222.17"/>
    <n v="3641.21"/>
  </r>
  <r>
    <x v="4024"/>
    <n v="19"/>
    <x v="0"/>
    <x v="0"/>
    <x v="0"/>
    <x v="1"/>
    <s v="SKU1005"/>
    <n v="3"/>
    <x v="0"/>
    <x v="2"/>
    <n v="3247.72"/>
    <n v="463.96"/>
    <n v="7"/>
    <x v="92"/>
    <x v="18"/>
    <x v="0"/>
    <s v="Accessory"/>
    <n v="43.71"/>
    <n v="3291.43"/>
  </r>
  <r>
    <x v="4025"/>
    <n v="23"/>
    <x v="0"/>
    <x v="1"/>
    <x v="0"/>
    <x v="0"/>
    <s v="SKU1001"/>
    <n v="5"/>
    <x v="1"/>
    <x v="0"/>
    <n v="20.75"/>
    <n v="20.75"/>
    <n v="1"/>
    <x v="92"/>
    <x v="18"/>
    <x v="0"/>
    <s v="Extended Warranty,Impulse Item"/>
    <n v="52.85"/>
    <n v="73.599999999999994"/>
  </r>
  <r>
    <x v="4026"/>
    <n v="23"/>
    <x v="0"/>
    <x v="0"/>
    <x v="0"/>
    <x v="0"/>
    <s v="SMP234"/>
    <n v="3"/>
    <x v="0"/>
    <x v="4"/>
    <n v="9117.44"/>
    <n v="1139.68"/>
    <n v="8"/>
    <x v="92"/>
    <x v="18"/>
    <x v="4"/>
    <s v="Extended Warranty, Accessory"/>
    <n v="182.77"/>
    <n v="9300.2100000000009"/>
  </r>
  <r>
    <x v="4027"/>
    <n v="24"/>
    <x v="0"/>
    <x v="0"/>
    <x v="0"/>
    <x v="1"/>
    <s v="SKU1005"/>
    <n v="3"/>
    <x v="0"/>
    <x v="1"/>
    <n v="2783.76"/>
    <n v="463.96"/>
    <n v="6"/>
    <x v="92"/>
    <x v="18"/>
    <x v="0"/>
    <s v="Accessory,Extended Warranty"/>
    <n v="77.59"/>
    <n v="2861.3500000000004"/>
  </r>
  <r>
    <x v="4028"/>
    <n v="24"/>
    <x v="0"/>
    <x v="1"/>
    <x v="1"/>
    <x v="0"/>
    <s v="SKU1001"/>
    <n v="5"/>
    <x v="1"/>
    <x v="1"/>
    <n v="103.75"/>
    <n v="20.75"/>
    <n v="5"/>
    <x v="92"/>
    <x v="18"/>
    <x v="0"/>
    <m/>
    <n v="0"/>
    <n v="103.75"/>
  </r>
  <r>
    <x v="4029"/>
    <n v="25"/>
    <x v="0"/>
    <x v="1"/>
    <x v="0"/>
    <x v="3"/>
    <s v="SKU1002"/>
    <n v="3"/>
    <x v="1"/>
    <x v="0"/>
    <n v="2223.27"/>
    <n v="247.03"/>
    <n v="9"/>
    <x v="92"/>
    <x v="18"/>
    <x v="0"/>
    <s v="Impulse Item,Extended Warranty,Extended Warranty"/>
    <n v="102.18"/>
    <n v="2325.4499999999998"/>
  </r>
  <r>
    <x v="453"/>
    <n v="28"/>
    <x v="0"/>
    <x v="0"/>
    <x v="1"/>
    <x v="3"/>
    <s v="SKU1002"/>
    <n v="3"/>
    <x v="1"/>
    <x v="1"/>
    <n v="2470.3000000000002"/>
    <n v="247.03"/>
    <n v="10"/>
    <x v="92"/>
    <x v="18"/>
    <x v="1"/>
    <s v="Accessory,Accessory"/>
    <n v="68.53"/>
    <n v="2538.8300000000004"/>
  </r>
  <r>
    <x v="4030"/>
    <n v="28"/>
    <x v="0"/>
    <x v="0"/>
    <x v="0"/>
    <x v="4"/>
    <s v="HDP456"/>
    <n v="5"/>
    <x v="0"/>
    <x v="4"/>
    <n v="2889.44"/>
    <n v="361.18"/>
    <n v="8"/>
    <x v="92"/>
    <x v="18"/>
    <x v="4"/>
    <s v="Extended Warranty, Impulse Item"/>
    <n v="137.63999999999999"/>
    <n v="3027.08"/>
  </r>
  <r>
    <x v="1110"/>
    <n v="29"/>
    <x v="0"/>
    <x v="0"/>
    <x v="1"/>
    <x v="3"/>
    <s v="TBL345"/>
    <n v="1"/>
    <x v="1"/>
    <x v="4"/>
    <n v="7077.69"/>
    <n v="786.41"/>
    <n v="9"/>
    <x v="92"/>
    <x v="18"/>
    <x v="4"/>
    <s v="Accessory"/>
    <n v="66.040000000000006"/>
    <n v="7143.73"/>
  </r>
  <r>
    <x v="4031"/>
    <n v="30"/>
    <x v="0"/>
    <x v="1"/>
    <x v="0"/>
    <x v="2"/>
    <s v="SKU1003"/>
    <n v="3"/>
    <x v="1"/>
    <x v="2"/>
    <n v="7603.47"/>
    <n v="844.83"/>
    <n v="9"/>
    <x v="92"/>
    <x v="18"/>
    <x v="0"/>
    <m/>
    <n v="0"/>
    <n v="7603.47"/>
  </r>
  <r>
    <x v="4032"/>
    <n v="31"/>
    <x v="0"/>
    <x v="1"/>
    <x v="0"/>
    <x v="1"/>
    <s v="LTP123"/>
    <n v="2"/>
    <x v="1"/>
    <x v="4"/>
    <n v="3371.6"/>
    <n v="674.32"/>
    <n v="5"/>
    <x v="92"/>
    <x v="18"/>
    <x v="1"/>
    <m/>
    <n v="0"/>
    <n v="3371.6"/>
  </r>
  <r>
    <x v="4033"/>
    <n v="32"/>
    <x v="0"/>
    <x v="0"/>
    <x v="0"/>
    <x v="2"/>
    <s v="SKU1003"/>
    <n v="3"/>
    <x v="1"/>
    <x v="0"/>
    <n v="4224.1499999999996"/>
    <n v="844.83"/>
    <n v="5"/>
    <x v="92"/>
    <x v="18"/>
    <x v="2"/>
    <s v="Impulse Item"/>
    <n v="46.21"/>
    <n v="4270.3599999999997"/>
  </r>
  <r>
    <x v="4034"/>
    <n v="32"/>
    <x v="0"/>
    <x v="1"/>
    <x v="0"/>
    <x v="0"/>
    <s v="SKU1001"/>
    <n v="5"/>
    <x v="1"/>
    <x v="1"/>
    <n v="145.25"/>
    <n v="20.75"/>
    <n v="7"/>
    <x v="92"/>
    <x v="18"/>
    <x v="1"/>
    <m/>
    <n v="0"/>
    <n v="145.25"/>
  </r>
  <r>
    <x v="4035"/>
    <n v="32"/>
    <x v="0"/>
    <x v="0"/>
    <x v="1"/>
    <x v="1"/>
    <s v="LTP123"/>
    <n v="3"/>
    <x v="1"/>
    <x v="1"/>
    <n v="3371.6"/>
    <n v="674.32"/>
    <n v="5"/>
    <x v="92"/>
    <x v="18"/>
    <x v="4"/>
    <s v="Impulse Item, Accessory"/>
    <n v="63.96"/>
    <n v="3435.56"/>
  </r>
  <r>
    <x v="4036"/>
    <n v="33"/>
    <x v="0"/>
    <x v="1"/>
    <x v="0"/>
    <x v="4"/>
    <s v="HDP456"/>
    <n v="3"/>
    <x v="0"/>
    <x v="4"/>
    <n v="2528.2600000000002"/>
    <n v="361.18"/>
    <n v="7"/>
    <x v="92"/>
    <x v="18"/>
    <x v="1"/>
    <s v="Impulse Item, Extended Warranty, Accessory"/>
    <n v="155.81"/>
    <n v="2684.07"/>
  </r>
  <r>
    <x v="4037"/>
    <n v="36"/>
    <x v="1"/>
    <x v="0"/>
    <x v="0"/>
    <x v="3"/>
    <s v="SKU1002"/>
    <n v="3"/>
    <x v="1"/>
    <x v="3"/>
    <n v="2223.27"/>
    <n v="247.03"/>
    <n v="9"/>
    <x v="92"/>
    <x v="18"/>
    <x v="0"/>
    <s v="Extended Warranty"/>
    <n v="43.65"/>
    <n v="2266.92"/>
  </r>
  <r>
    <x v="2248"/>
    <n v="36"/>
    <x v="1"/>
    <x v="1"/>
    <x v="0"/>
    <x v="1"/>
    <s v="LTP123"/>
    <n v="4"/>
    <x v="1"/>
    <x v="3"/>
    <n v="6743.2"/>
    <n v="674.32"/>
    <n v="10"/>
    <x v="92"/>
    <x v="18"/>
    <x v="3"/>
    <s v="Impulse Item, Impulse Item"/>
    <n v="127.5"/>
    <n v="6870.7"/>
  </r>
  <r>
    <x v="3238"/>
    <n v="37"/>
    <x v="1"/>
    <x v="0"/>
    <x v="1"/>
    <x v="0"/>
    <s v="SMP234"/>
    <n v="3"/>
    <x v="1"/>
    <x v="1"/>
    <n v="6838.08"/>
    <n v="1139.68"/>
    <n v="6"/>
    <x v="92"/>
    <x v="18"/>
    <x v="3"/>
    <s v="Accessory"/>
    <n v="86.85"/>
    <n v="6924.93"/>
  </r>
  <r>
    <x v="4038"/>
    <n v="37"/>
    <x v="1"/>
    <x v="1"/>
    <x v="0"/>
    <x v="0"/>
    <s v="SMP234"/>
    <n v="3"/>
    <x v="1"/>
    <x v="1"/>
    <n v="7977.76"/>
    <n v="1139.68"/>
    <n v="7"/>
    <x v="92"/>
    <x v="18"/>
    <x v="4"/>
    <s v="Impulse Item, Extended Warranty"/>
    <n v="122.21"/>
    <n v="8099.97"/>
  </r>
  <r>
    <x v="4039"/>
    <n v="38"/>
    <x v="1"/>
    <x v="0"/>
    <x v="0"/>
    <x v="1"/>
    <s v="SKU1005"/>
    <n v="3"/>
    <x v="1"/>
    <x v="0"/>
    <n v="4639.6000000000004"/>
    <n v="463.96"/>
    <n v="10"/>
    <x v="92"/>
    <x v="18"/>
    <x v="1"/>
    <m/>
    <n v="0"/>
    <n v="4639.6000000000004"/>
  </r>
  <r>
    <x v="4040"/>
    <n v="39"/>
    <x v="1"/>
    <x v="1"/>
    <x v="1"/>
    <x v="0"/>
    <s v="SKU1001"/>
    <n v="5"/>
    <x v="1"/>
    <x v="2"/>
    <n v="83"/>
    <n v="20.75"/>
    <n v="4"/>
    <x v="92"/>
    <x v="18"/>
    <x v="1"/>
    <s v="Accessory,Impulse Item,Impulse Item"/>
    <n v="117.7"/>
    <n v="200.7"/>
  </r>
  <r>
    <x v="2917"/>
    <n v="39"/>
    <x v="1"/>
    <x v="0"/>
    <x v="0"/>
    <x v="3"/>
    <s v="TBL345"/>
    <n v="2"/>
    <x v="0"/>
    <x v="3"/>
    <n v="6291.28"/>
    <n v="786.41"/>
    <n v="8"/>
    <x v="92"/>
    <x v="18"/>
    <x v="4"/>
    <m/>
    <n v="0"/>
    <n v="6291.28"/>
  </r>
  <r>
    <x v="4041"/>
    <n v="40"/>
    <x v="1"/>
    <x v="0"/>
    <x v="0"/>
    <x v="2"/>
    <s v="SWT567"/>
    <n v="2"/>
    <x v="1"/>
    <x v="3"/>
    <n v="1378.5"/>
    <n v="459.5"/>
    <n v="3"/>
    <x v="92"/>
    <x v="18"/>
    <x v="3"/>
    <s v="Accessory, Accessory, Impulse Item"/>
    <n v="185.97"/>
    <n v="1564.47"/>
  </r>
  <r>
    <x v="4042"/>
    <n v="44"/>
    <x v="1"/>
    <x v="1"/>
    <x v="0"/>
    <x v="2"/>
    <s v="SKU1003"/>
    <n v="3"/>
    <x v="0"/>
    <x v="0"/>
    <n v="844.83"/>
    <n v="844.83"/>
    <n v="1"/>
    <x v="92"/>
    <x v="18"/>
    <x v="2"/>
    <s v="Accessory,Extended Warranty,Accessory"/>
    <n v="81.040000000000006"/>
    <n v="925.87"/>
  </r>
  <r>
    <x v="4043"/>
    <n v="44"/>
    <x v="1"/>
    <x v="1"/>
    <x v="0"/>
    <x v="2"/>
    <s v="SKU1003"/>
    <n v="3"/>
    <x v="0"/>
    <x v="0"/>
    <n v="3379.32"/>
    <n v="844.83"/>
    <n v="4"/>
    <x v="92"/>
    <x v="18"/>
    <x v="2"/>
    <s v="Accessory,Extended Warranty,Impulse Item"/>
    <n v="86.4"/>
    <n v="3465.7200000000003"/>
  </r>
  <r>
    <x v="4044"/>
    <n v="45"/>
    <x v="1"/>
    <x v="0"/>
    <x v="0"/>
    <x v="3"/>
    <s v="TBL345"/>
    <n v="4"/>
    <x v="1"/>
    <x v="4"/>
    <n v="5504.87"/>
    <n v="786.41"/>
    <n v="7"/>
    <x v="92"/>
    <x v="18"/>
    <x v="1"/>
    <s v="Impulse Item, Accessory"/>
    <n v="99.31"/>
    <n v="5604.18"/>
  </r>
  <r>
    <x v="2717"/>
    <n v="45"/>
    <x v="1"/>
    <x v="0"/>
    <x v="1"/>
    <x v="0"/>
    <s v="SMP234"/>
    <n v="3"/>
    <x v="1"/>
    <x v="1"/>
    <n v="4558.72"/>
    <n v="1139.68"/>
    <n v="4"/>
    <x v="92"/>
    <x v="18"/>
    <x v="3"/>
    <s v="Impulse Item, Extended Warranty"/>
    <n v="127.67"/>
    <n v="4686.3900000000003"/>
  </r>
  <r>
    <x v="4045"/>
    <n v="46"/>
    <x v="1"/>
    <x v="0"/>
    <x v="0"/>
    <x v="1"/>
    <s v="LTP123"/>
    <n v="1"/>
    <x v="0"/>
    <x v="3"/>
    <n v="5394.56"/>
    <n v="674.32"/>
    <n v="8"/>
    <x v="92"/>
    <x v="18"/>
    <x v="1"/>
    <s v="Impulse Item, Impulse Item, Extended Warranty"/>
    <n v="168.55"/>
    <n v="5563.1100000000006"/>
  </r>
  <r>
    <x v="4046"/>
    <n v="47"/>
    <x v="1"/>
    <x v="0"/>
    <x v="0"/>
    <x v="4"/>
    <s v="HDP456"/>
    <n v="5"/>
    <x v="1"/>
    <x v="1"/>
    <n v="361.18"/>
    <n v="361.18"/>
    <n v="1"/>
    <x v="92"/>
    <x v="18"/>
    <x v="1"/>
    <m/>
    <n v="0"/>
    <n v="361.18"/>
  </r>
  <r>
    <x v="4047"/>
    <n v="48"/>
    <x v="1"/>
    <x v="1"/>
    <x v="0"/>
    <x v="0"/>
    <s v="SMP234"/>
    <n v="3"/>
    <x v="1"/>
    <x v="1"/>
    <n v="7977.76"/>
    <n v="1139.68"/>
    <n v="7"/>
    <x v="92"/>
    <x v="18"/>
    <x v="4"/>
    <s v="Impulse Item"/>
    <n v="21.62"/>
    <n v="7999.38"/>
  </r>
  <r>
    <x v="1074"/>
    <n v="48"/>
    <x v="1"/>
    <x v="1"/>
    <x v="0"/>
    <x v="3"/>
    <s v="TBL345"/>
    <n v="3"/>
    <x v="1"/>
    <x v="3"/>
    <n v="7077.69"/>
    <n v="786.41"/>
    <n v="9"/>
    <x v="92"/>
    <x v="18"/>
    <x v="4"/>
    <s v="Impulse Item, Extended Warranty"/>
    <n v="145.56"/>
    <n v="7223.25"/>
  </r>
  <r>
    <x v="4048"/>
    <n v="48"/>
    <x v="1"/>
    <x v="1"/>
    <x v="0"/>
    <x v="1"/>
    <s v="LTP123"/>
    <n v="3"/>
    <x v="1"/>
    <x v="4"/>
    <n v="674.32"/>
    <n v="674.32"/>
    <n v="1"/>
    <x v="92"/>
    <x v="18"/>
    <x v="4"/>
    <s v="Extended Warranty, Impulse Item"/>
    <n v="99.77"/>
    <n v="774.09"/>
  </r>
  <r>
    <x v="4049"/>
    <n v="48"/>
    <x v="1"/>
    <x v="1"/>
    <x v="1"/>
    <x v="4"/>
    <s v="HDP456"/>
    <n v="5"/>
    <x v="1"/>
    <x v="4"/>
    <n v="3250.62"/>
    <n v="361.18"/>
    <n v="9"/>
    <x v="92"/>
    <x v="18"/>
    <x v="1"/>
    <s v="Accessory"/>
    <n v="52.26"/>
    <n v="3302.88"/>
  </r>
  <r>
    <x v="4050"/>
    <n v="49"/>
    <x v="1"/>
    <x v="0"/>
    <x v="0"/>
    <x v="0"/>
    <s v="SKU1001"/>
    <n v="5"/>
    <x v="0"/>
    <x v="3"/>
    <n v="124.5"/>
    <n v="20.75"/>
    <n v="6"/>
    <x v="92"/>
    <x v="18"/>
    <x v="2"/>
    <s v="Impulse Item,Extended Warranty"/>
    <n v="87.69"/>
    <n v="212.19"/>
  </r>
  <r>
    <x v="4051"/>
    <n v="49"/>
    <x v="1"/>
    <x v="1"/>
    <x v="1"/>
    <x v="1"/>
    <s v="SKU1005"/>
    <n v="3"/>
    <x v="1"/>
    <x v="0"/>
    <n v="4639.6000000000004"/>
    <n v="463.96"/>
    <n v="10"/>
    <x v="92"/>
    <x v="18"/>
    <x v="2"/>
    <s v="Accessory,Accessory"/>
    <n v="83.85"/>
    <n v="4723.4500000000007"/>
  </r>
  <r>
    <x v="4052"/>
    <n v="51"/>
    <x v="1"/>
    <x v="0"/>
    <x v="1"/>
    <x v="1"/>
    <s v="SKU1005"/>
    <n v="3"/>
    <x v="1"/>
    <x v="2"/>
    <n v="1855.84"/>
    <n v="463.96"/>
    <n v="4"/>
    <x v="92"/>
    <x v="18"/>
    <x v="2"/>
    <m/>
    <n v="0"/>
    <n v="1855.84"/>
  </r>
  <r>
    <x v="4053"/>
    <n v="53"/>
    <x v="1"/>
    <x v="0"/>
    <x v="1"/>
    <x v="0"/>
    <s v="SKU1001"/>
    <n v="5"/>
    <x v="1"/>
    <x v="3"/>
    <n v="103.75"/>
    <n v="20.75"/>
    <n v="5"/>
    <x v="92"/>
    <x v="18"/>
    <x v="2"/>
    <m/>
    <n v="0"/>
    <n v="103.75"/>
  </r>
  <r>
    <x v="530"/>
    <n v="53"/>
    <x v="1"/>
    <x v="1"/>
    <x v="1"/>
    <x v="0"/>
    <s v="SKU1001"/>
    <n v="5"/>
    <x v="0"/>
    <x v="3"/>
    <n v="207.5"/>
    <n v="20.75"/>
    <n v="10"/>
    <x v="92"/>
    <x v="18"/>
    <x v="1"/>
    <s v="Impulse Item"/>
    <n v="12.51"/>
    <n v="220.01"/>
  </r>
  <r>
    <x v="4054"/>
    <n v="53"/>
    <x v="1"/>
    <x v="0"/>
    <x v="0"/>
    <x v="0"/>
    <s v="SKU1004"/>
    <n v="2"/>
    <x v="0"/>
    <x v="1"/>
    <n v="7120.71"/>
    <n v="791.19"/>
    <n v="9"/>
    <x v="92"/>
    <x v="18"/>
    <x v="0"/>
    <m/>
    <n v="0"/>
    <n v="7120.71"/>
  </r>
  <r>
    <x v="4055"/>
    <n v="54"/>
    <x v="1"/>
    <x v="0"/>
    <x v="0"/>
    <x v="0"/>
    <s v="SMP234"/>
    <n v="2"/>
    <x v="0"/>
    <x v="4"/>
    <n v="1139.68"/>
    <n v="1139.68"/>
    <n v="1"/>
    <x v="92"/>
    <x v="18"/>
    <x v="3"/>
    <s v="Impulse Item, Accessory"/>
    <n v="130.46"/>
    <n v="1270.1400000000001"/>
  </r>
  <r>
    <x v="4056"/>
    <n v="54"/>
    <x v="1"/>
    <x v="1"/>
    <x v="0"/>
    <x v="1"/>
    <s v="LTP123"/>
    <n v="2"/>
    <x v="1"/>
    <x v="3"/>
    <n v="2697.28"/>
    <n v="674.32"/>
    <n v="4"/>
    <x v="92"/>
    <x v="18"/>
    <x v="1"/>
    <m/>
    <n v="0"/>
    <n v="2697.28"/>
  </r>
  <r>
    <x v="4057"/>
    <n v="54"/>
    <x v="1"/>
    <x v="1"/>
    <x v="0"/>
    <x v="2"/>
    <s v="SWT567"/>
    <n v="1"/>
    <x v="1"/>
    <x v="4"/>
    <n v="1378.5"/>
    <n v="459.5"/>
    <n v="3"/>
    <x v="92"/>
    <x v="18"/>
    <x v="3"/>
    <s v="Impulse Item, Impulse Item"/>
    <n v="177.69"/>
    <n v="1556.19"/>
  </r>
  <r>
    <x v="4058"/>
    <n v="56"/>
    <x v="2"/>
    <x v="0"/>
    <x v="0"/>
    <x v="0"/>
    <s v="SMP234"/>
    <n v="2"/>
    <x v="1"/>
    <x v="4"/>
    <n v="3419.04"/>
    <n v="1139.68"/>
    <n v="3"/>
    <x v="92"/>
    <x v="18"/>
    <x v="3"/>
    <s v="Impulse Item, Extended Warranty, Impulse Item"/>
    <n v="187.05"/>
    <n v="3606.09"/>
  </r>
  <r>
    <x v="1601"/>
    <n v="57"/>
    <x v="2"/>
    <x v="1"/>
    <x v="0"/>
    <x v="4"/>
    <s v="HDP456"/>
    <n v="4"/>
    <x v="1"/>
    <x v="3"/>
    <n v="722.36"/>
    <n v="361.18"/>
    <n v="2"/>
    <x v="92"/>
    <x v="18"/>
    <x v="3"/>
    <s v="Extended Warranty, Extended Warranty, Accessory"/>
    <n v="174.89"/>
    <n v="897.25"/>
  </r>
  <r>
    <x v="4059"/>
    <n v="59"/>
    <x v="2"/>
    <x v="1"/>
    <x v="0"/>
    <x v="2"/>
    <s v="SWT567"/>
    <n v="3"/>
    <x v="1"/>
    <x v="3"/>
    <n v="2297.5"/>
    <n v="459.5"/>
    <n v="5"/>
    <x v="92"/>
    <x v="18"/>
    <x v="3"/>
    <s v="Impulse Item, Extended Warranty, Extended Warranty"/>
    <n v="98.6"/>
    <n v="2396.1"/>
  </r>
  <r>
    <x v="4060"/>
    <n v="59"/>
    <x v="2"/>
    <x v="1"/>
    <x v="0"/>
    <x v="0"/>
    <s v="SMP234"/>
    <n v="3"/>
    <x v="1"/>
    <x v="1"/>
    <n v="3419.04"/>
    <n v="1139.68"/>
    <n v="3"/>
    <x v="92"/>
    <x v="18"/>
    <x v="1"/>
    <s v="Extended Warranty, Extended Warranty, Accessory"/>
    <n v="218.36"/>
    <n v="3637.4"/>
  </r>
  <r>
    <x v="3094"/>
    <n v="60"/>
    <x v="2"/>
    <x v="1"/>
    <x v="0"/>
    <x v="2"/>
    <s v="SWT567"/>
    <n v="3"/>
    <x v="1"/>
    <x v="1"/>
    <n v="1838"/>
    <n v="459.5"/>
    <n v="4"/>
    <x v="92"/>
    <x v="18"/>
    <x v="4"/>
    <s v="Accessory, Accessory"/>
    <n v="92.67"/>
    <n v="1930.67"/>
  </r>
  <r>
    <x v="4061"/>
    <n v="61"/>
    <x v="2"/>
    <x v="1"/>
    <x v="0"/>
    <x v="1"/>
    <s v="LTP123"/>
    <n v="4"/>
    <x v="1"/>
    <x v="3"/>
    <n v="4045.92"/>
    <n v="674.32"/>
    <n v="6"/>
    <x v="92"/>
    <x v="18"/>
    <x v="4"/>
    <m/>
    <n v="0"/>
    <n v="4045.92"/>
  </r>
  <r>
    <x v="4062"/>
    <n v="63"/>
    <x v="2"/>
    <x v="1"/>
    <x v="0"/>
    <x v="0"/>
    <s v="SKU1001"/>
    <n v="5"/>
    <x v="1"/>
    <x v="3"/>
    <n v="186.75"/>
    <n v="20.75"/>
    <n v="9"/>
    <x v="92"/>
    <x v="18"/>
    <x v="1"/>
    <s v="Extended Warranty"/>
    <n v="30.95"/>
    <n v="217.7"/>
  </r>
  <r>
    <x v="4063"/>
    <n v="63"/>
    <x v="2"/>
    <x v="1"/>
    <x v="1"/>
    <x v="0"/>
    <s v="SMP234"/>
    <n v="5"/>
    <x v="0"/>
    <x v="1"/>
    <n v="1139.68"/>
    <n v="1139.68"/>
    <n v="1"/>
    <x v="92"/>
    <x v="18"/>
    <x v="1"/>
    <m/>
    <n v="0"/>
    <n v="1139.68"/>
  </r>
  <r>
    <x v="4064"/>
    <n v="64"/>
    <x v="2"/>
    <x v="0"/>
    <x v="0"/>
    <x v="3"/>
    <s v="TBL345"/>
    <n v="2"/>
    <x v="1"/>
    <x v="3"/>
    <n v="786.41"/>
    <n v="786.41"/>
    <n v="1"/>
    <x v="92"/>
    <x v="18"/>
    <x v="1"/>
    <s v="Extended Warranty, Impulse Item"/>
    <n v="114.16"/>
    <n v="900.56999999999994"/>
  </r>
  <r>
    <x v="4065"/>
    <n v="65"/>
    <x v="2"/>
    <x v="0"/>
    <x v="0"/>
    <x v="3"/>
    <s v="SKU1002"/>
    <n v="3"/>
    <x v="1"/>
    <x v="0"/>
    <n v="1729.21"/>
    <n v="247.03"/>
    <n v="7"/>
    <x v="92"/>
    <x v="18"/>
    <x v="1"/>
    <m/>
    <n v="0"/>
    <n v="1729.21"/>
  </r>
  <r>
    <x v="4066"/>
    <n v="65"/>
    <x v="2"/>
    <x v="0"/>
    <x v="0"/>
    <x v="0"/>
    <s v="SMP234"/>
    <n v="3"/>
    <x v="1"/>
    <x v="1"/>
    <n v="11396.8"/>
    <n v="1139.68"/>
    <n v="10"/>
    <x v="92"/>
    <x v="18"/>
    <x v="3"/>
    <s v="Accessory"/>
    <n v="28.83"/>
    <n v="11425.63"/>
  </r>
  <r>
    <x v="4067"/>
    <n v="67"/>
    <x v="2"/>
    <x v="1"/>
    <x v="0"/>
    <x v="0"/>
    <s v="SKU1004"/>
    <n v="2"/>
    <x v="1"/>
    <x v="2"/>
    <n v="4747.1400000000003"/>
    <n v="791.19"/>
    <n v="6"/>
    <x v="92"/>
    <x v="18"/>
    <x v="1"/>
    <s v="Accessory,Accessory,Accessory"/>
    <n v="68"/>
    <n v="4815.1400000000003"/>
  </r>
  <r>
    <x v="1378"/>
    <n v="67"/>
    <x v="2"/>
    <x v="0"/>
    <x v="0"/>
    <x v="0"/>
    <s v="SMP234"/>
    <n v="5"/>
    <x v="0"/>
    <x v="4"/>
    <n v="3419.04"/>
    <n v="1139.68"/>
    <n v="3"/>
    <x v="92"/>
    <x v="18"/>
    <x v="1"/>
    <m/>
    <n v="0"/>
    <n v="3419.04"/>
  </r>
  <r>
    <x v="4068"/>
    <n v="67"/>
    <x v="2"/>
    <x v="1"/>
    <x v="0"/>
    <x v="1"/>
    <s v="LTP123"/>
    <n v="3"/>
    <x v="1"/>
    <x v="4"/>
    <n v="6068.88"/>
    <n v="674.32"/>
    <n v="9"/>
    <x v="92"/>
    <x v="18"/>
    <x v="1"/>
    <s v="Impulse Item, Accessory"/>
    <n v="145.07"/>
    <n v="6213.95"/>
  </r>
  <r>
    <x v="3510"/>
    <n v="69"/>
    <x v="2"/>
    <x v="0"/>
    <x v="0"/>
    <x v="1"/>
    <s v="SKU1005"/>
    <n v="3"/>
    <x v="1"/>
    <x v="3"/>
    <n v="4639.6000000000004"/>
    <n v="463.96"/>
    <n v="10"/>
    <x v="92"/>
    <x v="18"/>
    <x v="2"/>
    <s v="Impulse Item"/>
    <n v="37.1"/>
    <n v="4676.7000000000007"/>
  </r>
  <r>
    <x v="4069"/>
    <n v="69"/>
    <x v="2"/>
    <x v="0"/>
    <x v="1"/>
    <x v="1"/>
    <s v="LTP123"/>
    <n v="1"/>
    <x v="0"/>
    <x v="4"/>
    <n v="1348.64"/>
    <n v="674.32"/>
    <n v="2"/>
    <x v="92"/>
    <x v="18"/>
    <x v="1"/>
    <s v="Accessory, Extended Warranty, Impulse Item"/>
    <n v="171.76"/>
    <n v="1520.4"/>
  </r>
  <r>
    <x v="4070"/>
    <n v="69"/>
    <x v="2"/>
    <x v="1"/>
    <x v="0"/>
    <x v="1"/>
    <s v="LTP123"/>
    <n v="5"/>
    <x v="1"/>
    <x v="1"/>
    <n v="5394.56"/>
    <n v="674.32"/>
    <n v="8"/>
    <x v="92"/>
    <x v="18"/>
    <x v="1"/>
    <s v="Impulse Item, Extended Warranty"/>
    <n v="71.569999999999993"/>
    <n v="5466.13"/>
  </r>
  <r>
    <x v="3309"/>
    <n v="71"/>
    <x v="2"/>
    <x v="1"/>
    <x v="0"/>
    <x v="1"/>
    <s v="SKU1005"/>
    <n v="3"/>
    <x v="0"/>
    <x v="3"/>
    <n v="1855.84"/>
    <n v="463.96"/>
    <n v="4"/>
    <x v="92"/>
    <x v="18"/>
    <x v="1"/>
    <s v="Impulse Item"/>
    <n v="28.23"/>
    <n v="1884.07"/>
  </r>
  <r>
    <x v="4071"/>
    <n v="72"/>
    <x v="2"/>
    <x v="1"/>
    <x v="0"/>
    <x v="2"/>
    <s v="SWT567"/>
    <n v="4"/>
    <x v="1"/>
    <x v="3"/>
    <n v="3676"/>
    <n v="459.5"/>
    <n v="8"/>
    <x v="92"/>
    <x v="18"/>
    <x v="1"/>
    <s v="Impulse Item, Extended Warranty, Impulse Item"/>
    <n v="212.48"/>
    <n v="3888.48"/>
  </r>
  <r>
    <x v="4072"/>
    <n v="74"/>
    <x v="2"/>
    <x v="1"/>
    <x v="0"/>
    <x v="3"/>
    <s v="TBL345"/>
    <n v="2"/>
    <x v="1"/>
    <x v="3"/>
    <n v="2359.23"/>
    <n v="786.41"/>
    <n v="3"/>
    <x v="92"/>
    <x v="18"/>
    <x v="1"/>
    <s v="Accessory, Extended Warranty"/>
    <n v="53.27"/>
    <n v="2412.5"/>
  </r>
  <r>
    <x v="4073"/>
    <n v="75"/>
    <x v="2"/>
    <x v="0"/>
    <x v="0"/>
    <x v="2"/>
    <s v="SWT567"/>
    <n v="3"/>
    <x v="1"/>
    <x v="1"/>
    <n v="459.5"/>
    <n v="459.5"/>
    <n v="1"/>
    <x v="92"/>
    <x v="18"/>
    <x v="3"/>
    <m/>
    <n v="0"/>
    <n v="459.5"/>
  </r>
  <r>
    <x v="4074"/>
    <n v="76"/>
    <x v="2"/>
    <x v="1"/>
    <x v="1"/>
    <x v="2"/>
    <s v="SKU1003"/>
    <n v="3"/>
    <x v="1"/>
    <x v="1"/>
    <n v="5913.81"/>
    <n v="844.83"/>
    <n v="7"/>
    <x v="92"/>
    <x v="18"/>
    <x v="2"/>
    <m/>
    <n v="0"/>
    <n v="5913.81"/>
  </r>
  <r>
    <x v="4075"/>
    <n v="77"/>
    <x v="2"/>
    <x v="1"/>
    <x v="0"/>
    <x v="3"/>
    <s v="SKU1002"/>
    <n v="3"/>
    <x v="1"/>
    <x v="2"/>
    <n v="1482.18"/>
    <n v="247.03"/>
    <n v="6"/>
    <x v="92"/>
    <x v="18"/>
    <x v="2"/>
    <s v="Accessory"/>
    <n v="10.58"/>
    <n v="1492.76"/>
  </r>
  <r>
    <x v="4076"/>
    <n v="77"/>
    <x v="2"/>
    <x v="1"/>
    <x v="0"/>
    <x v="4"/>
    <s v="HDP456"/>
    <n v="1"/>
    <x v="1"/>
    <x v="4"/>
    <n v="361.18"/>
    <n v="361.18"/>
    <n v="1"/>
    <x v="92"/>
    <x v="18"/>
    <x v="4"/>
    <s v="Extended Warranty, Impulse Item"/>
    <n v="146.19"/>
    <n v="507.37"/>
  </r>
  <r>
    <x v="4077"/>
    <n v="77"/>
    <x v="2"/>
    <x v="1"/>
    <x v="0"/>
    <x v="1"/>
    <s v="LTP123"/>
    <n v="4"/>
    <x v="0"/>
    <x v="3"/>
    <n v="2697.28"/>
    <n v="674.32"/>
    <n v="4"/>
    <x v="92"/>
    <x v="18"/>
    <x v="1"/>
    <s v="Extended Warranty"/>
    <n v="22.22"/>
    <n v="2719.5"/>
  </r>
  <r>
    <x v="4078"/>
    <n v="80"/>
    <x v="2"/>
    <x v="1"/>
    <x v="0"/>
    <x v="2"/>
    <s v="SKU1003"/>
    <n v="3"/>
    <x v="0"/>
    <x v="1"/>
    <n v="4224.1499999999996"/>
    <n v="844.83"/>
    <n v="5"/>
    <x v="92"/>
    <x v="18"/>
    <x v="2"/>
    <m/>
    <n v="0"/>
    <n v="4224.1499999999996"/>
  </r>
  <r>
    <x v="2226"/>
    <n v="80"/>
    <x v="2"/>
    <x v="1"/>
    <x v="0"/>
    <x v="2"/>
    <s v="SKU1003"/>
    <n v="3"/>
    <x v="1"/>
    <x v="2"/>
    <n v="7603.47"/>
    <n v="844.83"/>
    <n v="9"/>
    <x v="92"/>
    <x v="18"/>
    <x v="1"/>
    <s v="Impulse Item,Impulse Item"/>
    <n v="49.86"/>
    <n v="7653.33"/>
  </r>
  <r>
    <x v="4079"/>
    <n v="19"/>
    <x v="0"/>
    <x v="1"/>
    <x v="0"/>
    <x v="3"/>
    <s v="TBL345"/>
    <n v="5"/>
    <x v="1"/>
    <x v="1"/>
    <n v="6291.28"/>
    <n v="786.41"/>
    <n v="8"/>
    <x v="93"/>
    <x v="18"/>
    <x v="3"/>
    <m/>
    <n v="0"/>
    <n v="6291.28"/>
  </r>
  <r>
    <x v="4080"/>
    <n v="20"/>
    <x v="0"/>
    <x v="0"/>
    <x v="0"/>
    <x v="0"/>
    <s v="SMP234"/>
    <n v="3"/>
    <x v="1"/>
    <x v="3"/>
    <n v="5698.4"/>
    <n v="1139.68"/>
    <n v="5"/>
    <x v="93"/>
    <x v="18"/>
    <x v="3"/>
    <s v="Impulse Item, Extended Warranty"/>
    <n v="120.77"/>
    <n v="5819.17"/>
  </r>
  <r>
    <x v="1495"/>
    <n v="20"/>
    <x v="0"/>
    <x v="0"/>
    <x v="0"/>
    <x v="3"/>
    <s v="TBL345"/>
    <n v="4"/>
    <x v="0"/>
    <x v="4"/>
    <n v="7077.69"/>
    <n v="786.41"/>
    <n v="9"/>
    <x v="93"/>
    <x v="18"/>
    <x v="1"/>
    <m/>
    <n v="0"/>
    <n v="7077.69"/>
  </r>
  <r>
    <x v="4081"/>
    <n v="21"/>
    <x v="0"/>
    <x v="1"/>
    <x v="0"/>
    <x v="4"/>
    <s v="HDP456"/>
    <n v="3"/>
    <x v="0"/>
    <x v="3"/>
    <n v="722.36"/>
    <n v="361.18"/>
    <n v="2"/>
    <x v="93"/>
    <x v="18"/>
    <x v="1"/>
    <m/>
    <n v="0"/>
    <n v="722.36"/>
  </r>
  <r>
    <x v="4082"/>
    <n v="22"/>
    <x v="0"/>
    <x v="0"/>
    <x v="0"/>
    <x v="2"/>
    <s v="SWT567"/>
    <n v="3"/>
    <x v="0"/>
    <x v="3"/>
    <n v="3216.5"/>
    <n v="459.5"/>
    <n v="7"/>
    <x v="93"/>
    <x v="18"/>
    <x v="1"/>
    <s v="Impulse Item, Extended Warranty"/>
    <n v="111.28"/>
    <n v="3327.78"/>
  </r>
  <r>
    <x v="4083"/>
    <n v="22"/>
    <x v="0"/>
    <x v="0"/>
    <x v="1"/>
    <x v="0"/>
    <s v="SMP234"/>
    <n v="2"/>
    <x v="1"/>
    <x v="3"/>
    <n v="3419.04"/>
    <n v="1139.68"/>
    <n v="3"/>
    <x v="93"/>
    <x v="18"/>
    <x v="1"/>
    <m/>
    <n v="0"/>
    <n v="3419.04"/>
  </r>
  <r>
    <x v="4084"/>
    <n v="23"/>
    <x v="0"/>
    <x v="0"/>
    <x v="0"/>
    <x v="3"/>
    <s v="SKU1002"/>
    <n v="3"/>
    <x v="1"/>
    <x v="0"/>
    <n v="988.12"/>
    <n v="247.03"/>
    <n v="4"/>
    <x v="93"/>
    <x v="18"/>
    <x v="1"/>
    <s v="Impulse Item,Extended Warranty"/>
    <n v="65.39"/>
    <n v="1053.51"/>
  </r>
  <r>
    <x v="2174"/>
    <n v="24"/>
    <x v="0"/>
    <x v="1"/>
    <x v="0"/>
    <x v="0"/>
    <s v="SKU1001"/>
    <n v="5"/>
    <x v="0"/>
    <x v="1"/>
    <n v="20.75"/>
    <n v="20.75"/>
    <n v="1"/>
    <x v="93"/>
    <x v="18"/>
    <x v="0"/>
    <m/>
    <n v="0"/>
    <n v="20.75"/>
  </r>
  <r>
    <x v="4085"/>
    <n v="26"/>
    <x v="0"/>
    <x v="1"/>
    <x v="1"/>
    <x v="4"/>
    <s v="HDP456"/>
    <n v="3"/>
    <x v="1"/>
    <x v="4"/>
    <n v="1805.9"/>
    <n v="361.18"/>
    <n v="5"/>
    <x v="93"/>
    <x v="18"/>
    <x v="4"/>
    <s v="Extended Warranty, Extended Warranty"/>
    <n v="85.33"/>
    <n v="1891.23"/>
  </r>
  <r>
    <x v="4086"/>
    <n v="31"/>
    <x v="0"/>
    <x v="1"/>
    <x v="0"/>
    <x v="0"/>
    <s v="SKU1001"/>
    <n v="5"/>
    <x v="1"/>
    <x v="1"/>
    <n v="62.25"/>
    <n v="20.75"/>
    <n v="3"/>
    <x v="93"/>
    <x v="18"/>
    <x v="2"/>
    <s v="Extended Warranty,Impulse Item,Extended Warranty"/>
    <n v="91.05"/>
    <n v="153.30000000000001"/>
  </r>
  <r>
    <x v="4087"/>
    <n v="32"/>
    <x v="0"/>
    <x v="0"/>
    <x v="0"/>
    <x v="0"/>
    <s v="SMP234"/>
    <n v="4"/>
    <x v="1"/>
    <x v="4"/>
    <n v="10257.120000000001"/>
    <n v="1139.68"/>
    <n v="9"/>
    <x v="93"/>
    <x v="18"/>
    <x v="4"/>
    <s v="Accessory, Accessory, Impulse Item"/>
    <n v="122.79"/>
    <n v="10379.910000000002"/>
  </r>
  <r>
    <x v="4088"/>
    <n v="32"/>
    <x v="0"/>
    <x v="0"/>
    <x v="0"/>
    <x v="3"/>
    <s v="TBL345"/>
    <n v="4"/>
    <x v="1"/>
    <x v="3"/>
    <n v="1572.82"/>
    <n v="786.41"/>
    <n v="2"/>
    <x v="93"/>
    <x v="18"/>
    <x v="4"/>
    <s v="Extended Warranty"/>
    <n v="33.520000000000003"/>
    <n v="1606.34"/>
  </r>
  <r>
    <x v="4089"/>
    <n v="32"/>
    <x v="0"/>
    <x v="1"/>
    <x v="0"/>
    <x v="2"/>
    <s v="SWT567"/>
    <n v="2"/>
    <x v="1"/>
    <x v="4"/>
    <n v="4135.5"/>
    <n v="459.5"/>
    <n v="9"/>
    <x v="93"/>
    <x v="18"/>
    <x v="4"/>
    <m/>
    <n v="0"/>
    <n v="4135.5"/>
  </r>
  <r>
    <x v="4090"/>
    <n v="34"/>
    <x v="0"/>
    <x v="0"/>
    <x v="1"/>
    <x v="0"/>
    <s v="SKU1001"/>
    <n v="5"/>
    <x v="1"/>
    <x v="1"/>
    <n v="166"/>
    <n v="20.75"/>
    <n v="8"/>
    <x v="93"/>
    <x v="18"/>
    <x v="1"/>
    <s v="Extended Warranty"/>
    <n v="31.79"/>
    <n v="197.79"/>
  </r>
  <r>
    <x v="3736"/>
    <n v="35"/>
    <x v="0"/>
    <x v="1"/>
    <x v="0"/>
    <x v="0"/>
    <s v="SMP234"/>
    <n v="4"/>
    <x v="1"/>
    <x v="4"/>
    <n v="7977.76"/>
    <n v="1139.68"/>
    <n v="7"/>
    <x v="93"/>
    <x v="18"/>
    <x v="4"/>
    <m/>
    <n v="0"/>
    <n v="7977.76"/>
  </r>
  <r>
    <x v="635"/>
    <n v="36"/>
    <x v="1"/>
    <x v="1"/>
    <x v="0"/>
    <x v="3"/>
    <s v="SKU1002"/>
    <n v="3"/>
    <x v="1"/>
    <x v="0"/>
    <n v="2470.3000000000002"/>
    <n v="247.03"/>
    <n v="10"/>
    <x v="93"/>
    <x v="18"/>
    <x v="2"/>
    <s v="Accessory,Accessory,Extended Warranty"/>
    <n v="60.91"/>
    <n v="2531.21"/>
  </r>
  <r>
    <x v="4091"/>
    <n v="36"/>
    <x v="1"/>
    <x v="0"/>
    <x v="0"/>
    <x v="4"/>
    <s v="HDP456"/>
    <n v="4"/>
    <x v="1"/>
    <x v="4"/>
    <n v="2889.44"/>
    <n v="361.18"/>
    <n v="8"/>
    <x v="93"/>
    <x v="18"/>
    <x v="1"/>
    <s v="Extended Warranty"/>
    <n v="82.01"/>
    <n v="2971.4500000000003"/>
  </r>
  <r>
    <x v="1517"/>
    <n v="38"/>
    <x v="1"/>
    <x v="1"/>
    <x v="0"/>
    <x v="2"/>
    <s v="SWT567"/>
    <n v="2"/>
    <x v="1"/>
    <x v="4"/>
    <n v="2297.5"/>
    <n v="459.5"/>
    <n v="5"/>
    <x v="93"/>
    <x v="18"/>
    <x v="3"/>
    <s v="Impulse Item"/>
    <n v="78.39"/>
    <n v="2375.89"/>
  </r>
  <r>
    <x v="13"/>
    <n v="39"/>
    <x v="1"/>
    <x v="0"/>
    <x v="1"/>
    <x v="1"/>
    <s v="SKU1005"/>
    <n v="3"/>
    <x v="0"/>
    <x v="2"/>
    <n v="2319.8000000000002"/>
    <n v="463.96"/>
    <n v="5"/>
    <x v="93"/>
    <x v="18"/>
    <x v="2"/>
    <s v="Impulse Item"/>
    <n v="41.3"/>
    <n v="2361.1000000000004"/>
  </r>
  <r>
    <x v="4092"/>
    <n v="40"/>
    <x v="1"/>
    <x v="0"/>
    <x v="0"/>
    <x v="1"/>
    <s v="SKU1005"/>
    <n v="3"/>
    <x v="0"/>
    <x v="1"/>
    <n v="2783.76"/>
    <n v="463.96"/>
    <n v="6"/>
    <x v="93"/>
    <x v="18"/>
    <x v="2"/>
    <s v="Accessory,Accessory,Extended Warranty"/>
    <n v="59.35"/>
    <n v="2843.11"/>
  </r>
  <r>
    <x v="972"/>
    <n v="40"/>
    <x v="1"/>
    <x v="0"/>
    <x v="0"/>
    <x v="3"/>
    <s v="SKU1002"/>
    <n v="3"/>
    <x v="1"/>
    <x v="0"/>
    <n v="741.09"/>
    <n v="247.03"/>
    <n v="3"/>
    <x v="93"/>
    <x v="18"/>
    <x v="2"/>
    <s v="Impulse Item,Accessory,Impulse Item"/>
    <n v="53.82"/>
    <n v="794.91000000000008"/>
  </r>
  <r>
    <x v="4093"/>
    <n v="41"/>
    <x v="1"/>
    <x v="0"/>
    <x v="0"/>
    <x v="0"/>
    <s v="SKU1001"/>
    <n v="5"/>
    <x v="0"/>
    <x v="1"/>
    <n v="207.5"/>
    <n v="20.75"/>
    <n v="10"/>
    <x v="93"/>
    <x v="18"/>
    <x v="1"/>
    <s v="Extended Warranty"/>
    <n v="20.010000000000002"/>
    <n v="227.51"/>
  </r>
  <r>
    <x v="4094"/>
    <n v="43"/>
    <x v="1"/>
    <x v="0"/>
    <x v="0"/>
    <x v="2"/>
    <s v="SKU1003"/>
    <n v="3"/>
    <x v="1"/>
    <x v="2"/>
    <n v="7603.47"/>
    <n v="844.83"/>
    <n v="9"/>
    <x v="93"/>
    <x v="18"/>
    <x v="0"/>
    <s v="Impulse Item,Extended Warranty,Extended Warranty"/>
    <n v="89.03"/>
    <n v="7692.5"/>
  </r>
  <r>
    <x v="74"/>
    <n v="44"/>
    <x v="1"/>
    <x v="0"/>
    <x v="0"/>
    <x v="0"/>
    <s v="SKU1001"/>
    <n v="5"/>
    <x v="1"/>
    <x v="1"/>
    <n v="145.25"/>
    <n v="20.75"/>
    <n v="7"/>
    <x v="93"/>
    <x v="18"/>
    <x v="2"/>
    <s v="Accessory,Accessory,Impulse Item"/>
    <n v="39.01"/>
    <n v="184.26"/>
  </r>
  <r>
    <x v="4095"/>
    <n v="44"/>
    <x v="1"/>
    <x v="1"/>
    <x v="0"/>
    <x v="0"/>
    <s v="SKU1001"/>
    <n v="5"/>
    <x v="0"/>
    <x v="0"/>
    <n v="41.5"/>
    <n v="20.75"/>
    <n v="2"/>
    <x v="93"/>
    <x v="18"/>
    <x v="2"/>
    <s v="Extended Warranty,Extended Warranty,Extended Warranty"/>
    <n v="87.14"/>
    <n v="128.63999999999999"/>
  </r>
  <r>
    <x v="4096"/>
    <n v="44"/>
    <x v="1"/>
    <x v="1"/>
    <x v="0"/>
    <x v="3"/>
    <s v="TBL345"/>
    <n v="5"/>
    <x v="1"/>
    <x v="3"/>
    <n v="3145.64"/>
    <n v="786.41"/>
    <n v="4"/>
    <x v="93"/>
    <x v="18"/>
    <x v="3"/>
    <s v="Accessory, Accessory, Extended Warranty"/>
    <n v="171.49"/>
    <n v="3317.13"/>
  </r>
  <r>
    <x v="1179"/>
    <n v="44"/>
    <x v="1"/>
    <x v="1"/>
    <x v="0"/>
    <x v="4"/>
    <s v="HDP456"/>
    <n v="5"/>
    <x v="1"/>
    <x v="4"/>
    <n v="3250.62"/>
    <n v="361.18"/>
    <n v="9"/>
    <x v="93"/>
    <x v="18"/>
    <x v="4"/>
    <s v="Accessory, Accessory"/>
    <n v="39.24"/>
    <n v="3289.8599999999997"/>
  </r>
  <r>
    <x v="1524"/>
    <n v="46"/>
    <x v="1"/>
    <x v="0"/>
    <x v="0"/>
    <x v="0"/>
    <s v="SKU1004"/>
    <n v="2"/>
    <x v="0"/>
    <x v="3"/>
    <n v="7120.71"/>
    <n v="791.19"/>
    <n v="9"/>
    <x v="93"/>
    <x v="18"/>
    <x v="1"/>
    <s v="Extended Warranty"/>
    <n v="46.75"/>
    <n v="7167.46"/>
  </r>
  <r>
    <x v="4097"/>
    <n v="46"/>
    <x v="1"/>
    <x v="0"/>
    <x v="0"/>
    <x v="3"/>
    <s v="TBL345"/>
    <n v="5"/>
    <x v="1"/>
    <x v="1"/>
    <n v="3145.64"/>
    <n v="786.41"/>
    <n v="4"/>
    <x v="93"/>
    <x v="18"/>
    <x v="4"/>
    <s v="Impulse Item, Accessory"/>
    <n v="176.56"/>
    <n v="3322.2"/>
  </r>
  <r>
    <x v="4098"/>
    <n v="47"/>
    <x v="1"/>
    <x v="0"/>
    <x v="1"/>
    <x v="2"/>
    <s v="SWT567"/>
    <n v="5"/>
    <x v="0"/>
    <x v="4"/>
    <n v="3676"/>
    <n v="459.5"/>
    <n v="8"/>
    <x v="93"/>
    <x v="18"/>
    <x v="3"/>
    <m/>
    <n v="0"/>
    <n v="3676"/>
  </r>
  <r>
    <x v="2673"/>
    <n v="50"/>
    <x v="1"/>
    <x v="1"/>
    <x v="0"/>
    <x v="0"/>
    <s v="SKU1004"/>
    <n v="2"/>
    <x v="1"/>
    <x v="3"/>
    <n v="4747.1400000000003"/>
    <n v="791.19"/>
    <n v="6"/>
    <x v="93"/>
    <x v="18"/>
    <x v="0"/>
    <s v="Accessory,Extended Warranty"/>
    <n v="48.42"/>
    <n v="4795.5600000000004"/>
  </r>
  <r>
    <x v="4099"/>
    <n v="51"/>
    <x v="1"/>
    <x v="0"/>
    <x v="0"/>
    <x v="1"/>
    <s v="SKU1005"/>
    <n v="3"/>
    <x v="0"/>
    <x v="1"/>
    <n v="2319.8000000000002"/>
    <n v="463.96"/>
    <n v="5"/>
    <x v="93"/>
    <x v="18"/>
    <x v="1"/>
    <s v="Accessory"/>
    <n v="34.69"/>
    <n v="2354.4900000000002"/>
  </r>
  <r>
    <x v="4100"/>
    <n v="52"/>
    <x v="1"/>
    <x v="0"/>
    <x v="0"/>
    <x v="2"/>
    <s v="SKU1003"/>
    <n v="3"/>
    <x v="1"/>
    <x v="3"/>
    <n v="3379.32"/>
    <n v="844.83"/>
    <n v="4"/>
    <x v="93"/>
    <x v="18"/>
    <x v="0"/>
    <s v="Accessory,Accessory,Accessory"/>
    <n v="52.35"/>
    <n v="3431.67"/>
  </r>
  <r>
    <x v="4101"/>
    <n v="52"/>
    <x v="1"/>
    <x v="1"/>
    <x v="1"/>
    <x v="0"/>
    <s v="SKU1001"/>
    <n v="5"/>
    <x v="1"/>
    <x v="0"/>
    <n v="124.5"/>
    <n v="20.75"/>
    <n v="6"/>
    <x v="93"/>
    <x v="18"/>
    <x v="1"/>
    <s v="Accessory,Impulse Item"/>
    <n v="16.11"/>
    <n v="140.61000000000001"/>
  </r>
  <r>
    <x v="4102"/>
    <n v="52"/>
    <x v="1"/>
    <x v="0"/>
    <x v="0"/>
    <x v="2"/>
    <s v="SKU1003"/>
    <n v="3"/>
    <x v="0"/>
    <x v="1"/>
    <n v="3379.32"/>
    <n v="844.83"/>
    <n v="4"/>
    <x v="93"/>
    <x v="18"/>
    <x v="2"/>
    <s v="Accessory,Accessory,Extended Warranty"/>
    <n v="66.25"/>
    <n v="3445.57"/>
  </r>
  <r>
    <x v="3744"/>
    <n v="53"/>
    <x v="1"/>
    <x v="1"/>
    <x v="0"/>
    <x v="2"/>
    <s v="SKU1003"/>
    <n v="3"/>
    <x v="1"/>
    <x v="3"/>
    <n v="8448.2999999999993"/>
    <n v="844.83"/>
    <n v="10"/>
    <x v="93"/>
    <x v="18"/>
    <x v="2"/>
    <m/>
    <n v="0"/>
    <n v="8448.2999999999993"/>
  </r>
  <r>
    <x v="4103"/>
    <n v="53"/>
    <x v="1"/>
    <x v="0"/>
    <x v="0"/>
    <x v="1"/>
    <s v="SKU1005"/>
    <n v="3"/>
    <x v="1"/>
    <x v="1"/>
    <n v="3711.68"/>
    <n v="463.96"/>
    <n v="8"/>
    <x v="93"/>
    <x v="18"/>
    <x v="0"/>
    <s v="Impulse Item"/>
    <n v="48.04"/>
    <n v="3759.72"/>
  </r>
  <r>
    <x v="4104"/>
    <n v="53"/>
    <x v="1"/>
    <x v="0"/>
    <x v="0"/>
    <x v="2"/>
    <s v="SKU1003"/>
    <n v="3"/>
    <x v="0"/>
    <x v="1"/>
    <n v="8448.2999999999993"/>
    <n v="844.83"/>
    <n v="10"/>
    <x v="93"/>
    <x v="18"/>
    <x v="2"/>
    <s v="Impulse Item"/>
    <n v="23.65"/>
    <n v="8471.9499999999989"/>
  </r>
  <r>
    <x v="4105"/>
    <n v="53"/>
    <x v="1"/>
    <x v="0"/>
    <x v="0"/>
    <x v="1"/>
    <s v="LTP123"/>
    <n v="5"/>
    <x v="1"/>
    <x v="1"/>
    <n v="1348.64"/>
    <n v="674.32"/>
    <n v="2"/>
    <x v="93"/>
    <x v="18"/>
    <x v="4"/>
    <m/>
    <n v="0"/>
    <n v="1348.64"/>
  </r>
  <r>
    <x v="4106"/>
    <n v="54"/>
    <x v="1"/>
    <x v="0"/>
    <x v="0"/>
    <x v="4"/>
    <s v="HDP456"/>
    <n v="4"/>
    <x v="1"/>
    <x v="1"/>
    <n v="2889.44"/>
    <n v="361.18"/>
    <n v="8"/>
    <x v="93"/>
    <x v="18"/>
    <x v="4"/>
    <m/>
    <n v="0"/>
    <n v="2889.44"/>
  </r>
  <r>
    <x v="4107"/>
    <n v="55"/>
    <x v="1"/>
    <x v="1"/>
    <x v="1"/>
    <x v="1"/>
    <s v="SKU1005"/>
    <n v="3"/>
    <x v="1"/>
    <x v="2"/>
    <n v="2783.76"/>
    <n v="463.96"/>
    <n v="6"/>
    <x v="93"/>
    <x v="18"/>
    <x v="1"/>
    <s v="Extended Warranty"/>
    <n v="37.79"/>
    <n v="2821.55"/>
  </r>
  <r>
    <x v="2833"/>
    <n v="55"/>
    <x v="1"/>
    <x v="1"/>
    <x v="0"/>
    <x v="2"/>
    <s v="SWT567"/>
    <n v="5"/>
    <x v="0"/>
    <x v="4"/>
    <n v="2297.5"/>
    <n v="459.5"/>
    <n v="5"/>
    <x v="93"/>
    <x v="18"/>
    <x v="1"/>
    <m/>
    <n v="0"/>
    <n v="2297.5"/>
  </r>
  <r>
    <x v="4108"/>
    <n v="56"/>
    <x v="2"/>
    <x v="0"/>
    <x v="0"/>
    <x v="4"/>
    <s v="HDP456"/>
    <n v="3"/>
    <x v="1"/>
    <x v="1"/>
    <n v="2167.08"/>
    <n v="361.18"/>
    <n v="6"/>
    <x v="93"/>
    <x v="18"/>
    <x v="1"/>
    <s v="Accessory, Impulse Item"/>
    <n v="113.56"/>
    <n v="2280.64"/>
  </r>
  <r>
    <x v="4109"/>
    <n v="57"/>
    <x v="2"/>
    <x v="1"/>
    <x v="1"/>
    <x v="0"/>
    <s v="SKU1004"/>
    <n v="2"/>
    <x v="0"/>
    <x v="1"/>
    <n v="4747.1400000000003"/>
    <n v="791.19"/>
    <n v="6"/>
    <x v="93"/>
    <x v="18"/>
    <x v="0"/>
    <s v="Impulse Item,Accessory,Impulse Item"/>
    <n v="82.07"/>
    <n v="4829.21"/>
  </r>
  <r>
    <x v="4110"/>
    <n v="57"/>
    <x v="2"/>
    <x v="0"/>
    <x v="0"/>
    <x v="0"/>
    <s v="SKU1004"/>
    <n v="2"/>
    <x v="1"/>
    <x v="2"/>
    <n v="7911.9"/>
    <n v="791.19"/>
    <n v="10"/>
    <x v="93"/>
    <x v="18"/>
    <x v="1"/>
    <s v="Accessory,Accessory,Extended Warranty"/>
    <n v="88.37"/>
    <n v="8000.2699999999995"/>
  </r>
  <r>
    <x v="4111"/>
    <n v="57"/>
    <x v="2"/>
    <x v="0"/>
    <x v="0"/>
    <x v="0"/>
    <s v="SKU1001"/>
    <n v="5"/>
    <x v="0"/>
    <x v="3"/>
    <n v="145.25"/>
    <n v="20.75"/>
    <n v="7"/>
    <x v="93"/>
    <x v="18"/>
    <x v="2"/>
    <s v="Extended Warranty,Impulse Item"/>
    <n v="72.650000000000006"/>
    <n v="217.9"/>
  </r>
  <r>
    <x v="4112"/>
    <n v="59"/>
    <x v="2"/>
    <x v="0"/>
    <x v="0"/>
    <x v="4"/>
    <s v="HDP456"/>
    <n v="5"/>
    <x v="0"/>
    <x v="1"/>
    <n v="1083.54"/>
    <n v="361.18"/>
    <n v="3"/>
    <x v="93"/>
    <x v="18"/>
    <x v="4"/>
    <m/>
    <n v="0"/>
    <n v="1083.54"/>
  </r>
  <r>
    <x v="4113"/>
    <n v="60"/>
    <x v="2"/>
    <x v="0"/>
    <x v="0"/>
    <x v="3"/>
    <s v="TBL345"/>
    <n v="4"/>
    <x v="0"/>
    <x v="4"/>
    <n v="1572.82"/>
    <n v="786.41"/>
    <n v="2"/>
    <x v="93"/>
    <x v="18"/>
    <x v="1"/>
    <s v="Accessory, Accessory"/>
    <n v="143.74"/>
    <n v="1716.56"/>
  </r>
  <r>
    <x v="4114"/>
    <n v="61"/>
    <x v="2"/>
    <x v="1"/>
    <x v="0"/>
    <x v="0"/>
    <s v="SMP234"/>
    <n v="2"/>
    <x v="0"/>
    <x v="3"/>
    <n v="2279.36"/>
    <n v="1139.68"/>
    <n v="2"/>
    <x v="93"/>
    <x v="18"/>
    <x v="4"/>
    <s v="Impulse Item"/>
    <n v="32.049999999999997"/>
    <n v="2311.4100000000003"/>
  </r>
  <r>
    <x v="1925"/>
    <n v="62"/>
    <x v="2"/>
    <x v="0"/>
    <x v="0"/>
    <x v="3"/>
    <s v="TBL345"/>
    <n v="5"/>
    <x v="1"/>
    <x v="4"/>
    <n v="3145.64"/>
    <n v="786.41"/>
    <n v="4"/>
    <x v="93"/>
    <x v="18"/>
    <x v="3"/>
    <s v="Accessory, Accessory"/>
    <n v="123.92"/>
    <n v="3269.56"/>
  </r>
  <r>
    <x v="4115"/>
    <n v="63"/>
    <x v="2"/>
    <x v="0"/>
    <x v="0"/>
    <x v="1"/>
    <s v="LTP123"/>
    <n v="1"/>
    <x v="1"/>
    <x v="3"/>
    <n v="6743.2"/>
    <n v="674.32"/>
    <n v="10"/>
    <x v="93"/>
    <x v="18"/>
    <x v="4"/>
    <s v="Accessory"/>
    <n v="21.06"/>
    <n v="6764.26"/>
  </r>
  <r>
    <x v="4116"/>
    <n v="63"/>
    <x v="2"/>
    <x v="0"/>
    <x v="0"/>
    <x v="4"/>
    <s v="HDP456"/>
    <n v="4"/>
    <x v="0"/>
    <x v="3"/>
    <n v="2528.2600000000002"/>
    <n v="361.18"/>
    <n v="7"/>
    <x v="93"/>
    <x v="18"/>
    <x v="1"/>
    <s v="Accessory, Accessory, Extended Warranty"/>
    <n v="190.92"/>
    <n v="2719.1800000000003"/>
  </r>
  <r>
    <x v="4117"/>
    <n v="64"/>
    <x v="2"/>
    <x v="0"/>
    <x v="0"/>
    <x v="1"/>
    <s v="LTP123"/>
    <n v="5"/>
    <x v="0"/>
    <x v="3"/>
    <n v="2697.28"/>
    <n v="674.32"/>
    <n v="4"/>
    <x v="93"/>
    <x v="18"/>
    <x v="3"/>
    <s v="Accessory"/>
    <n v="46.08"/>
    <n v="2743.36"/>
  </r>
  <r>
    <x v="4118"/>
    <n v="64"/>
    <x v="2"/>
    <x v="1"/>
    <x v="0"/>
    <x v="3"/>
    <s v="TBL345"/>
    <n v="4"/>
    <x v="1"/>
    <x v="1"/>
    <n v="3932.05"/>
    <n v="786.41"/>
    <n v="5"/>
    <x v="93"/>
    <x v="18"/>
    <x v="4"/>
    <m/>
    <n v="0"/>
    <n v="3932.05"/>
  </r>
  <r>
    <x v="298"/>
    <n v="66"/>
    <x v="2"/>
    <x v="0"/>
    <x v="0"/>
    <x v="1"/>
    <s v="SKU1005"/>
    <n v="3"/>
    <x v="0"/>
    <x v="2"/>
    <n v="3711.68"/>
    <n v="463.96"/>
    <n v="8"/>
    <x v="93"/>
    <x v="18"/>
    <x v="1"/>
    <s v="Extended Warranty,Extended Warranty"/>
    <n v="54.16"/>
    <n v="3765.8399999999997"/>
  </r>
  <r>
    <x v="4119"/>
    <n v="66"/>
    <x v="2"/>
    <x v="0"/>
    <x v="0"/>
    <x v="0"/>
    <s v="SKU1001"/>
    <n v="5"/>
    <x v="1"/>
    <x v="0"/>
    <n v="124.5"/>
    <n v="20.75"/>
    <n v="6"/>
    <x v="93"/>
    <x v="18"/>
    <x v="2"/>
    <m/>
    <n v="0"/>
    <n v="124.5"/>
  </r>
  <r>
    <x v="4120"/>
    <n v="67"/>
    <x v="2"/>
    <x v="1"/>
    <x v="0"/>
    <x v="0"/>
    <s v="SKU1004"/>
    <n v="2"/>
    <x v="1"/>
    <x v="0"/>
    <n v="3164.76"/>
    <n v="791.19"/>
    <n v="4"/>
    <x v="93"/>
    <x v="18"/>
    <x v="2"/>
    <s v="Accessory,Impulse Item,Extended Warranty"/>
    <n v="92.93"/>
    <n v="3257.69"/>
  </r>
  <r>
    <x v="2464"/>
    <n v="67"/>
    <x v="2"/>
    <x v="1"/>
    <x v="0"/>
    <x v="3"/>
    <s v="TBL345"/>
    <n v="4"/>
    <x v="1"/>
    <x v="4"/>
    <n v="6291.28"/>
    <n v="786.41"/>
    <n v="8"/>
    <x v="93"/>
    <x v="18"/>
    <x v="3"/>
    <s v="Accessory, Impulse Item, Extended Warranty"/>
    <n v="153.36000000000001"/>
    <n v="6444.6399999999994"/>
  </r>
  <r>
    <x v="2111"/>
    <n v="68"/>
    <x v="2"/>
    <x v="1"/>
    <x v="0"/>
    <x v="1"/>
    <s v="LTP123"/>
    <n v="2"/>
    <x v="1"/>
    <x v="4"/>
    <n v="3371.6"/>
    <n v="674.32"/>
    <n v="5"/>
    <x v="93"/>
    <x v="18"/>
    <x v="4"/>
    <s v="Extended Warranty, Impulse Item"/>
    <n v="166.78"/>
    <n v="3538.38"/>
  </r>
  <r>
    <x v="4121"/>
    <n v="69"/>
    <x v="2"/>
    <x v="0"/>
    <x v="1"/>
    <x v="3"/>
    <s v="TBL345"/>
    <n v="2"/>
    <x v="0"/>
    <x v="1"/>
    <n v="7864.1"/>
    <n v="786.41"/>
    <n v="10"/>
    <x v="93"/>
    <x v="18"/>
    <x v="1"/>
    <s v="Impulse Item"/>
    <n v="45.01"/>
    <n v="7909.1100000000006"/>
  </r>
  <r>
    <x v="4122"/>
    <n v="70"/>
    <x v="2"/>
    <x v="0"/>
    <x v="1"/>
    <x v="1"/>
    <s v="LTP123"/>
    <n v="3"/>
    <x v="0"/>
    <x v="3"/>
    <n v="2022.96"/>
    <n v="674.32"/>
    <n v="3"/>
    <x v="93"/>
    <x v="18"/>
    <x v="3"/>
    <s v="Extended Warranty, Extended Warranty, Extended Warranty"/>
    <n v="215.95"/>
    <n v="2238.91"/>
  </r>
  <r>
    <x v="4123"/>
    <n v="72"/>
    <x v="2"/>
    <x v="0"/>
    <x v="0"/>
    <x v="0"/>
    <s v="SMP234"/>
    <n v="2"/>
    <x v="1"/>
    <x v="1"/>
    <n v="10257.120000000001"/>
    <n v="1139.68"/>
    <n v="9"/>
    <x v="93"/>
    <x v="18"/>
    <x v="4"/>
    <m/>
    <n v="0"/>
    <n v="10257.120000000001"/>
  </r>
  <r>
    <x v="4124"/>
    <n v="72"/>
    <x v="2"/>
    <x v="0"/>
    <x v="0"/>
    <x v="2"/>
    <s v="SWT567"/>
    <n v="2"/>
    <x v="0"/>
    <x v="3"/>
    <n v="4595"/>
    <n v="459.5"/>
    <n v="10"/>
    <x v="93"/>
    <x v="18"/>
    <x v="1"/>
    <s v="Impulse Item, Accessory"/>
    <n v="127.63"/>
    <n v="4722.63"/>
  </r>
  <r>
    <x v="1322"/>
    <n v="72"/>
    <x v="2"/>
    <x v="1"/>
    <x v="0"/>
    <x v="3"/>
    <s v="TBL345"/>
    <n v="5"/>
    <x v="0"/>
    <x v="1"/>
    <n v="6291.28"/>
    <n v="786.41"/>
    <n v="8"/>
    <x v="93"/>
    <x v="18"/>
    <x v="3"/>
    <s v="Extended Warranty"/>
    <n v="11.57"/>
    <n v="6302.8499999999995"/>
  </r>
  <r>
    <x v="4125"/>
    <n v="72"/>
    <x v="2"/>
    <x v="0"/>
    <x v="0"/>
    <x v="2"/>
    <s v="SWT567"/>
    <n v="1"/>
    <x v="1"/>
    <x v="4"/>
    <n v="2297.5"/>
    <n v="459.5"/>
    <n v="5"/>
    <x v="93"/>
    <x v="18"/>
    <x v="4"/>
    <m/>
    <n v="0"/>
    <n v="2297.5"/>
  </r>
  <r>
    <x v="28"/>
    <n v="73"/>
    <x v="2"/>
    <x v="0"/>
    <x v="0"/>
    <x v="3"/>
    <s v="SKU1002"/>
    <n v="3"/>
    <x v="0"/>
    <x v="0"/>
    <n v="494.06"/>
    <n v="247.03"/>
    <n v="2"/>
    <x v="93"/>
    <x v="18"/>
    <x v="1"/>
    <s v="Accessory,Extended Warranty,Extended Warranty"/>
    <n v="82.66"/>
    <n v="576.72"/>
  </r>
  <r>
    <x v="4126"/>
    <n v="73"/>
    <x v="2"/>
    <x v="0"/>
    <x v="0"/>
    <x v="1"/>
    <s v="LTP123"/>
    <n v="5"/>
    <x v="1"/>
    <x v="4"/>
    <n v="3371.6"/>
    <n v="674.32"/>
    <n v="5"/>
    <x v="93"/>
    <x v="18"/>
    <x v="1"/>
    <s v="Extended Warranty, Extended Warranty"/>
    <n v="142.5"/>
    <n v="3514.1"/>
  </r>
  <r>
    <x v="3051"/>
    <n v="74"/>
    <x v="2"/>
    <x v="1"/>
    <x v="0"/>
    <x v="2"/>
    <s v="SKU1003"/>
    <n v="3"/>
    <x v="1"/>
    <x v="3"/>
    <n v="5068.9799999999996"/>
    <n v="844.83"/>
    <n v="6"/>
    <x v="93"/>
    <x v="18"/>
    <x v="1"/>
    <m/>
    <n v="0"/>
    <n v="5068.9799999999996"/>
  </r>
  <r>
    <x v="4127"/>
    <n v="74"/>
    <x v="2"/>
    <x v="1"/>
    <x v="1"/>
    <x v="2"/>
    <s v="SWT567"/>
    <n v="3"/>
    <x v="0"/>
    <x v="1"/>
    <n v="919"/>
    <n v="459.5"/>
    <n v="2"/>
    <x v="93"/>
    <x v="18"/>
    <x v="3"/>
    <s v="Extended Warranty, Extended Warranty, Accessory"/>
    <n v="72.45"/>
    <n v="991.45"/>
  </r>
  <r>
    <x v="4128"/>
    <n v="77"/>
    <x v="2"/>
    <x v="0"/>
    <x v="0"/>
    <x v="0"/>
    <s v="SKU1004"/>
    <n v="2"/>
    <x v="1"/>
    <x v="0"/>
    <n v="791.19"/>
    <n v="791.19"/>
    <n v="1"/>
    <x v="93"/>
    <x v="18"/>
    <x v="0"/>
    <m/>
    <n v="0"/>
    <n v="791.19"/>
  </r>
  <r>
    <x v="4129"/>
    <n v="80"/>
    <x v="2"/>
    <x v="1"/>
    <x v="0"/>
    <x v="0"/>
    <s v="SKU1001"/>
    <n v="5"/>
    <x v="1"/>
    <x v="1"/>
    <n v="62.25"/>
    <n v="20.75"/>
    <n v="3"/>
    <x v="93"/>
    <x v="18"/>
    <x v="1"/>
    <s v="Accessory,Accessory"/>
    <n v="49.34"/>
    <n v="111.59"/>
  </r>
  <r>
    <x v="4130"/>
    <n v="18"/>
    <x v="0"/>
    <x v="1"/>
    <x v="1"/>
    <x v="2"/>
    <s v="SKU1003"/>
    <n v="3"/>
    <x v="1"/>
    <x v="2"/>
    <n v="2534.4899999999998"/>
    <n v="844.83"/>
    <n v="3"/>
    <x v="94"/>
    <x v="18"/>
    <x v="1"/>
    <m/>
    <n v="0"/>
    <n v="2534.4899999999998"/>
  </r>
  <r>
    <x v="4131"/>
    <n v="18"/>
    <x v="0"/>
    <x v="0"/>
    <x v="0"/>
    <x v="3"/>
    <s v="TBL345"/>
    <n v="3"/>
    <x v="1"/>
    <x v="3"/>
    <n v="3932.05"/>
    <n v="786.41"/>
    <n v="5"/>
    <x v="94"/>
    <x v="18"/>
    <x v="1"/>
    <s v="Accessory, Extended Warranty, Extended Warranty"/>
    <n v="171.75"/>
    <n v="4103.8"/>
  </r>
  <r>
    <x v="4132"/>
    <n v="20"/>
    <x v="0"/>
    <x v="1"/>
    <x v="0"/>
    <x v="2"/>
    <s v="SWT567"/>
    <n v="5"/>
    <x v="1"/>
    <x v="4"/>
    <n v="2757"/>
    <n v="459.5"/>
    <n v="6"/>
    <x v="94"/>
    <x v="18"/>
    <x v="4"/>
    <s v="Extended Warranty, Extended Warranty"/>
    <n v="188.83"/>
    <n v="2945.83"/>
  </r>
  <r>
    <x v="4133"/>
    <n v="21"/>
    <x v="0"/>
    <x v="0"/>
    <x v="0"/>
    <x v="2"/>
    <s v="SKU1003"/>
    <n v="3"/>
    <x v="1"/>
    <x v="3"/>
    <n v="5068.9799999999996"/>
    <n v="844.83"/>
    <n v="6"/>
    <x v="94"/>
    <x v="18"/>
    <x v="0"/>
    <m/>
    <n v="0"/>
    <n v="5068.9799999999996"/>
  </r>
  <r>
    <x v="2746"/>
    <n v="23"/>
    <x v="0"/>
    <x v="0"/>
    <x v="0"/>
    <x v="1"/>
    <s v="LTP123"/>
    <n v="2"/>
    <x v="1"/>
    <x v="3"/>
    <n v="3371.6"/>
    <n v="674.32"/>
    <n v="5"/>
    <x v="94"/>
    <x v="18"/>
    <x v="3"/>
    <s v="Extended Warranty, Extended Warranty"/>
    <n v="90.45"/>
    <n v="3462.0499999999997"/>
  </r>
  <r>
    <x v="4134"/>
    <n v="23"/>
    <x v="0"/>
    <x v="1"/>
    <x v="0"/>
    <x v="2"/>
    <s v="SWT567"/>
    <n v="3"/>
    <x v="0"/>
    <x v="1"/>
    <n v="3216.5"/>
    <n v="459.5"/>
    <n v="7"/>
    <x v="94"/>
    <x v="18"/>
    <x v="1"/>
    <s v="Accessory"/>
    <n v="80.58"/>
    <n v="3297.08"/>
  </r>
  <r>
    <x v="4135"/>
    <n v="29"/>
    <x v="0"/>
    <x v="1"/>
    <x v="0"/>
    <x v="0"/>
    <s v="SMP234"/>
    <n v="4"/>
    <x v="0"/>
    <x v="3"/>
    <n v="1139.68"/>
    <n v="1139.68"/>
    <n v="1"/>
    <x v="94"/>
    <x v="18"/>
    <x v="3"/>
    <m/>
    <n v="0"/>
    <n v="1139.68"/>
  </r>
  <r>
    <x v="1883"/>
    <n v="29"/>
    <x v="0"/>
    <x v="1"/>
    <x v="1"/>
    <x v="2"/>
    <s v="SWT567"/>
    <n v="2"/>
    <x v="1"/>
    <x v="4"/>
    <n v="919"/>
    <n v="459.5"/>
    <n v="2"/>
    <x v="94"/>
    <x v="18"/>
    <x v="4"/>
    <s v="Extended Warranty, Impulse Item"/>
    <n v="183.06"/>
    <n v="1102.06"/>
  </r>
  <r>
    <x v="4136"/>
    <n v="30"/>
    <x v="0"/>
    <x v="1"/>
    <x v="1"/>
    <x v="0"/>
    <s v="SKU1004"/>
    <n v="2"/>
    <x v="1"/>
    <x v="2"/>
    <n v="7911.9"/>
    <n v="791.19"/>
    <n v="10"/>
    <x v="94"/>
    <x v="18"/>
    <x v="1"/>
    <s v="Extended Warranty,Impulse Item"/>
    <n v="58.59"/>
    <n v="7970.49"/>
  </r>
  <r>
    <x v="4137"/>
    <n v="31"/>
    <x v="0"/>
    <x v="0"/>
    <x v="0"/>
    <x v="4"/>
    <s v="HDP456"/>
    <n v="5"/>
    <x v="0"/>
    <x v="3"/>
    <n v="361.18"/>
    <n v="361.18"/>
    <n v="1"/>
    <x v="94"/>
    <x v="18"/>
    <x v="3"/>
    <s v="Accessory, Extended Warranty, Accessory"/>
    <n v="186.48"/>
    <n v="547.66"/>
  </r>
  <r>
    <x v="4138"/>
    <n v="33"/>
    <x v="0"/>
    <x v="1"/>
    <x v="0"/>
    <x v="3"/>
    <s v="SKU1002"/>
    <n v="3"/>
    <x v="0"/>
    <x v="2"/>
    <n v="494.06"/>
    <n v="247.03"/>
    <n v="2"/>
    <x v="94"/>
    <x v="18"/>
    <x v="0"/>
    <s v="Impulse Item"/>
    <n v="30.53"/>
    <n v="524.59"/>
  </r>
  <r>
    <x v="4139"/>
    <n v="33"/>
    <x v="0"/>
    <x v="1"/>
    <x v="0"/>
    <x v="0"/>
    <s v="SMP234"/>
    <n v="2"/>
    <x v="1"/>
    <x v="1"/>
    <n v="2279.36"/>
    <n v="1139.68"/>
    <n v="2"/>
    <x v="94"/>
    <x v="18"/>
    <x v="3"/>
    <m/>
    <n v="0"/>
    <n v="2279.36"/>
  </r>
  <r>
    <x v="2617"/>
    <n v="33"/>
    <x v="0"/>
    <x v="1"/>
    <x v="0"/>
    <x v="0"/>
    <s v="SMP234"/>
    <n v="4"/>
    <x v="1"/>
    <x v="1"/>
    <n v="9117.44"/>
    <n v="1139.68"/>
    <n v="8"/>
    <x v="94"/>
    <x v="18"/>
    <x v="3"/>
    <m/>
    <n v="0"/>
    <n v="9117.44"/>
  </r>
  <r>
    <x v="4140"/>
    <n v="34"/>
    <x v="0"/>
    <x v="1"/>
    <x v="0"/>
    <x v="0"/>
    <s v="SMP234"/>
    <n v="2"/>
    <x v="1"/>
    <x v="4"/>
    <n v="6838.08"/>
    <n v="1139.68"/>
    <n v="6"/>
    <x v="94"/>
    <x v="18"/>
    <x v="1"/>
    <s v="Impulse Item, Accessory"/>
    <n v="156.5"/>
    <n v="6994.58"/>
  </r>
  <r>
    <x v="4141"/>
    <n v="34"/>
    <x v="0"/>
    <x v="1"/>
    <x v="0"/>
    <x v="4"/>
    <s v="HDP456"/>
    <n v="5"/>
    <x v="1"/>
    <x v="4"/>
    <n v="361.18"/>
    <n v="361.18"/>
    <n v="1"/>
    <x v="94"/>
    <x v="18"/>
    <x v="4"/>
    <s v="Accessory, Accessory"/>
    <n v="106.49"/>
    <n v="467.67"/>
  </r>
  <r>
    <x v="4142"/>
    <n v="35"/>
    <x v="0"/>
    <x v="1"/>
    <x v="0"/>
    <x v="3"/>
    <s v="SKU1002"/>
    <n v="3"/>
    <x v="1"/>
    <x v="3"/>
    <n v="988.12"/>
    <n v="247.03"/>
    <n v="4"/>
    <x v="94"/>
    <x v="18"/>
    <x v="1"/>
    <s v="Accessory"/>
    <n v="14.02"/>
    <n v="1002.14"/>
  </r>
  <r>
    <x v="3068"/>
    <n v="35"/>
    <x v="0"/>
    <x v="1"/>
    <x v="1"/>
    <x v="1"/>
    <s v="LTP123"/>
    <n v="4"/>
    <x v="1"/>
    <x v="1"/>
    <n v="2697.28"/>
    <n v="674.32"/>
    <n v="4"/>
    <x v="94"/>
    <x v="18"/>
    <x v="1"/>
    <s v="Extended Warranty"/>
    <n v="60.04"/>
    <n v="2757.32"/>
  </r>
  <r>
    <x v="4143"/>
    <n v="37"/>
    <x v="1"/>
    <x v="1"/>
    <x v="0"/>
    <x v="0"/>
    <s v="SKU1004"/>
    <n v="2"/>
    <x v="0"/>
    <x v="3"/>
    <n v="4747.1400000000003"/>
    <n v="791.19"/>
    <n v="6"/>
    <x v="94"/>
    <x v="18"/>
    <x v="1"/>
    <m/>
    <n v="0"/>
    <n v="4747.1400000000003"/>
  </r>
  <r>
    <x v="3627"/>
    <n v="38"/>
    <x v="1"/>
    <x v="1"/>
    <x v="0"/>
    <x v="2"/>
    <s v="SKU1003"/>
    <n v="3"/>
    <x v="0"/>
    <x v="3"/>
    <n v="3379.32"/>
    <n v="844.83"/>
    <n v="4"/>
    <x v="94"/>
    <x v="18"/>
    <x v="2"/>
    <m/>
    <n v="0"/>
    <n v="3379.32"/>
  </r>
  <r>
    <x v="4144"/>
    <n v="39"/>
    <x v="1"/>
    <x v="1"/>
    <x v="0"/>
    <x v="2"/>
    <s v="SKU1003"/>
    <n v="3"/>
    <x v="1"/>
    <x v="3"/>
    <n v="5068.9799999999996"/>
    <n v="844.83"/>
    <n v="6"/>
    <x v="94"/>
    <x v="18"/>
    <x v="1"/>
    <s v="Impulse Item,Impulse Item,Impulse Item"/>
    <n v="56.46"/>
    <n v="5125.4399999999996"/>
  </r>
  <r>
    <x v="4145"/>
    <n v="40"/>
    <x v="1"/>
    <x v="0"/>
    <x v="1"/>
    <x v="2"/>
    <s v="SWT567"/>
    <n v="4"/>
    <x v="0"/>
    <x v="1"/>
    <n v="4135.5"/>
    <n v="459.5"/>
    <n v="9"/>
    <x v="94"/>
    <x v="18"/>
    <x v="3"/>
    <s v="Extended Warranty, Extended Warranty, Extended Warranty"/>
    <n v="113.45"/>
    <n v="4248.95"/>
  </r>
  <r>
    <x v="2872"/>
    <n v="42"/>
    <x v="1"/>
    <x v="1"/>
    <x v="0"/>
    <x v="0"/>
    <s v="SKU1004"/>
    <n v="2"/>
    <x v="1"/>
    <x v="1"/>
    <n v="6329.52"/>
    <n v="791.19"/>
    <n v="8"/>
    <x v="94"/>
    <x v="18"/>
    <x v="1"/>
    <s v="Extended Warranty,Extended Warranty"/>
    <n v="69.41"/>
    <n v="6398.93"/>
  </r>
  <r>
    <x v="4146"/>
    <n v="43"/>
    <x v="1"/>
    <x v="1"/>
    <x v="0"/>
    <x v="3"/>
    <s v="SKU1002"/>
    <n v="3"/>
    <x v="0"/>
    <x v="3"/>
    <n v="1729.21"/>
    <n v="247.03"/>
    <n v="7"/>
    <x v="94"/>
    <x v="18"/>
    <x v="0"/>
    <s v="Accessory,Impulse Item,Impulse Item"/>
    <n v="87.56"/>
    <n v="1816.77"/>
  </r>
  <r>
    <x v="4147"/>
    <n v="44"/>
    <x v="1"/>
    <x v="0"/>
    <x v="1"/>
    <x v="2"/>
    <s v="SWT567"/>
    <n v="4"/>
    <x v="1"/>
    <x v="4"/>
    <n v="1378.5"/>
    <n v="459.5"/>
    <n v="3"/>
    <x v="94"/>
    <x v="18"/>
    <x v="3"/>
    <s v="Impulse Item, Accessory"/>
    <n v="74.55"/>
    <n v="1453.05"/>
  </r>
  <r>
    <x v="4148"/>
    <n v="47"/>
    <x v="1"/>
    <x v="1"/>
    <x v="0"/>
    <x v="0"/>
    <s v="SMP234"/>
    <n v="5"/>
    <x v="1"/>
    <x v="4"/>
    <n v="1139.68"/>
    <n v="1139.68"/>
    <n v="1"/>
    <x v="94"/>
    <x v="18"/>
    <x v="3"/>
    <s v="Extended Warranty, Extended Warranty"/>
    <n v="145.79"/>
    <n v="1285.47"/>
  </r>
  <r>
    <x v="4149"/>
    <n v="49"/>
    <x v="1"/>
    <x v="1"/>
    <x v="0"/>
    <x v="2"/>
    <s v="SKU1003"/>
    <n v="3"/>
    <x v="0"/>
    <x v="1"/>
    <n v="3379.32"/>
    <n v="844.83"/>
    <n v="4"/>
    <x v="94"/>
    <x v="18"/>
    <x v="1"/>
    <s v="Extended Warranty,Accessory"/>
    <n v="56.76"/>
    <n v="3436.0800000000004"/>
  </r>
  <r>
    <x v="4150"/>
    <n v="49"/>
    <x v="1"/>
    <x v="1"/>
    <x v="0"/>
    <x v="4"/>
    <s v="HDP456"/>
    <n v="1"/>
    <x v="1"/>
    <x v="1"/>
    <n v="2167.08"/>
    <n v="361.18"/>
    <n v="6"/>
    <x v="94"/>
    <x v="18"/>
    <x v="4"/>
    <s v="Accessory, Impulse Item"/>
    <n v="80.62"/>
    <n v="2247.6999999999998"/>
  </r>
  <r>
    <x v="4151"/>
    <n v="49"/>
    <x v="1"/>
    <x v="0"/>
    <x v="1"/>
    <x v="4"/>
    <s v="HDP456"/>
    <n v="2"/>
    <x v="0"/>
    <x v="1"/>
    <n v="2889.44"/>
    <n v="361.18"/>
    <n v="8"/>
    <x v="94"/>
    <x v="18"/>
    <x v="4"/>
    <s v="Impulse Item, Accessory, Impulse Item"/>
    <n v="97.61"/>
    <n v="2987.05"/>
  </r>
  <r>
    <x v="4152"/>
    <n v="50"/>
    <x v="1"/>
    <x v="0"/>
    <x v="0"/>
    <x v="0"/>
    <s v="SMP234"/>
    <n v="1"/>
    <x v="0"/>
    <x v="1"/>
    <n v="6838.08"/>
    <n v="1139.68"/>
    <n v="6"/>
    <x v="94"/>
    <x v="18"/>
    <x v="1"/>
    <s v="Accessory, Accessory"/>
    <n v="64.83"/>
    <n v="6902.91"/>
  </r>
  <r>
    <x v="4153"/>
    <n v="50"/>
    <x v="1"/>
    <x v="1"/>
    <x v="0"/>
    <x v="4"/>
    <s v="HDP456"/>
    <n v="4"/>
    <x v="0"/>
    <x v="3"/>
    <n v="1083.54"/>
    <n v="361.18"/>
    <n v="3"/>
    <x v="94"/>
    <x v="18"/>
    <x v="3"/>
    <s v="Extended Warranty"/>
    <n v="38.549999999999997"/>
    <n v="1122.0899999999999"/>
  </r>
  <r>
    <x v="4154"/>
    <n v="53"/>
    <x v="1"/>
    <x v="0"/>
    <x v="0"/>
    <x v="3"/>
    <s v="TBL345"/>
    <n v="1"/>
    <x v="1"/>
    <x v="3"/>
    <n v="3145.64"/>
    <n v="786.41"/>
    <n v="4"/>
    <x v="94"/>
    <x v="18"/>
    <x v="3"/>
    <s v="Extended Warranty"/>
    <n v="46.61"/>
    <n v="3192.25"/>
  </r>
  <r>
    <x v="4155"/>
    <n v="54"/>
    <x v="1"/>
    <x v="0"/>
    <x v="1"/>
    <x v="1"/>
    <s v="SKU1005"/>
    <n v="3"/>
    <x v="0"/>
    <x v="0"/>
    <n v="1391.88"/>
    <n v="463.96"/>
    <n v="3"/>
    <x v="94"/>
    <x v="18"/>
    <x v="1"/>
    <s v="Impulse Item,Impulse Item,Accessory"/>
    <n v="81.99"/>
    <n v="1473.8700000000001"/>
  </r>
  <r>
    <x v="4156"/>
    <n v="54"/>
    <x v="1"/>
    <x v="1"/>
    <x v="0"/>
    <x v="3"/>
    <s v="TBL345"/>
    <n v="3"/>
    <x v="1"/>
    <x v="1"/>
    <n v="786.41"/>
    <n v="786.41"/>
    <n v="1"/>
    <x v="94"/>
    <x v="18"/>
    <x v="3"/>
    <s v="Impulse Item, Accessory"/>
    <n v="101.01"/>
    <n v="887.42"/>
  </r>
  <r>
    <x v="4157"/>
    <n v="55"/>
    <x v="1"/>
    <x v="1"/>
    <x v="0"/>
    <x v="4"/>
    <s v="HDP456"/>
    <n v="2"/>
    <x v="1"/>
    <x v="4"/>
    <n v="1444.72"/>
    <n v="361.18"/>
    <n v="4"/>
    <x v="94"/>
    <x v="18"/>
    <x v="1"/>
    <s v="Extended Warranty, Accessory, Extended Warranty"/>
    <n v="174.09"/>
    <n v="1618.81"/>
  </r>
  <r>
    <x v="4158"/>
    <n v="56"/>
    <x v="2"/>
    <x v="0"/>
    <x v="1"/>
    <x v="3"/>
    <s v="SKU1002"/>
    <n v="3"/>
    <x v="0"/>
    <x v="3"/>
    <n v="2223.27"/>
    <n v="247.03"/>
    <n v="9"/>
    <x v="94"/>
    <x v="18"/>
    <x v="1"/>
    <s v="Extended Warranty,Extended Warranty,Impulse Item"/>
    <n v="89.58"/>
    <n v="2312.85"/>
  </r>
  <r>
    <x v="4159"/>
    <n v="56"/>
    <x v="2"/>
    <x v="0"/>
    <x v="0"/>
    <x v="1"/>
    <s v="SKU1005"/>
    <n v="3"/>
    <x v="1"/>
    <x v="1"/>
    <n v="4175.6400000000003"/>
    <n v="463.96"/>
    <n v="9"/>
    <x v="94"/>
    <x v="18"/>
    <x v="1"/>
    <s v="Accessory,Extended Warranty,Extended Warranty"/>
    <n v="52.97"/>
    <n v="4228.6100000000006"/>
  </r>
  <r>
    <x v="4160"/>
    <n v="57"/>
    <x v="2"/>
    <x v="1"/>
    <x v="0"/>
    <x v="0"/>
    <s v="SKU1004"/>
    <n v="2"/>
    <x v="0"/>
    <x v="3"/>
    <n v="7120.71"/>
    <n v="791.19"/>
    <n v="9"/>
    <x v="94"/>
    <x v="18"/>
    <x v="2"/>
    <s v="Extended Warranty"/>
    <n v="42.01"/>
    <n v="7162.72"/>
  </r>
  <r>
    <x v="4161"/>
    <n v="57"/>
    <x v="2"/>
    <x v="1"/>
    <x v="1"/>
    <x v="2"/>
    <s v="SWT567"/>
    <n v="4"/>
    <x v="1"/>
    <x v="1"/>
    <n v="4135.5"/>
    <n v="459.5"/>
    <n v="9"/>
    <x v="94"/>
    <x v="18"/>
    <x v="1"/>
    <s v="Extended Warranty, Accessory"/>
    <n v="26.88"/>
    <n v="4162.38"/>
  </r>
  <r>
    <x v="3698"/>
    <n v="60"/>
    <x v="2"/>
    <x v="1"/>
    <x v="0"/>
    <x v="1"/>
    <s v="SKU1005"/>
    <n v="3"/>
    <x v="0"/>
    <x v="2"/>
    <n v="3711.68"/>
    <n v="463.96"/>
    <n v="8"/>
    <x v="94"/>
    <x v="18"/>
    <x v="2"/>
    <s v="Impulse Item,Extended Warranty"/>
    <n v="50.87"/>
    <n v="3762.5499999999997"/>
  </r>
  <r>
    <x v="4162"/>
    <n v="61"/>
    <x v="2"/>
    <x v="0"/>
    <x v="0"/>
    <x v="2"/>
    <s v="SKU1003"/>
    <n v="3"/>
    <x v="1"/>
    <x v="2"/>
    <n v="5913.81"/>
    <n v="844.83"/>
    <n v="7"/>
    <x v="94"/>
    <x v="18"/>
    <x v="2"/>
    <m/>
    <n v="0"/>
    <n v="5913.81"/>
  </r>
  <r>
    <x v="860"/>
    <n v="62"/>
    <x v="2"/>
    <x v="1"/>
    <x v="0"/>
    <x v="1"/>
    <s v="SKU1005"/>
    <n v="3"/>
    <x v="0"/>
    <x v="1"/>
    <n v="3711.68"/>
    <n v="463.96"/>
    <n v="8"/>
    <x v="94"/>
    <x v="18"/>
    <x v="0"/>
    <s v="Impulse Item,Impulse Item,Accessory"/>
    <n v="63.08"/>
    <n v="3774.7599999999998"/>
  </r>
  <r>
    <x v="4163"/>
    <n v="63"/>
    <x v="2"/>
    <x v="0"/>
    <x v="1"/>
    <x v="2"/>
    <s v="SKU1003"/>
    <n v="3"/>
    <x v="1"/>
    <x v="2"/>
    <n v="8448.2999999999993"/>
    <n v="844.83"/>
    <n v="10"/>
    <x v="94"/>
    <x v="18"/>
    <x v="2"/>
    <s v="Extended Warranty"/>
    <n v="13.15"/>
    <n v="8461.4499999999989"/>
  </r>
  <r>
    <x v="1607"/>
    <n v="64"/>
    <x v="2"/>
    <x v="1"/>
    <x v="1"/>
    <x v="1"/>
    <s v="SKU1005"/>
    <n v="3"/>
    <x v="1"/>
    <x v="1"/>
    <n v="4175.6400000000003"/>
    <n v="463.96"/>
    <n v="9"/>
    <x v="94"/>
    <x v="18"/>
    <x v="0"/>
    <s v="Accessory,Impulse Item,Extended Warranty"/>
    <n v="80.66"/>
    <n v="4256.3"/>
  </r>
  <r>
    <x v="4164"/>
    <n v="65"/>
    <x v="2"/>
    <x v="0"/>
    <x v="0"/>
    <x v="0"/>
    <s v="SKU1001"/>
    <n v="5"/>
    <x v="1"/>
    <x v="2"/>
    <n v="20.75"/>
    <n v="20.75"/>
    <n v="1"/>
    <x v="94"/>
    <x v="18"/>
    <x v="2"/>
    <m/>
    <n v="0"/>
    <n v="20.75"/>
  </r>
  <r>
    <x v="4165"/>
    <n v="65"/>
    <x v="2"/>
    <x v="1"/>
    <x v="1"/>
    <x v="4"/>
    <s v="HDP456"/>
    <n v="5"/>
    <x v="1"/>
    <x v="3"/>
    <n v="1083.54"/>
    <n v="361.18"/>
    <n v="3"/>
    <x v="94"/>
    <x v="18"/>
    <x v="4"/>
    <s v="Extended Warranty, Impulse Item, Impulse Item"/>
    <n v="212.59"/>
    <n v="1296.1299999999999"/>
  </r>
  <r>
    <x v="4166"/>
    <n v="65"/>
    <x v="2"/>
    <x v="0"/>
    <x v="0"/>
    <x v="4"/>
    <s v="HDP456"/>
    <n v="1"/>
    <x v="1"/>
    <x v="4"/>
    <n v="1805.9"/>
    <n v="361.18"/>
    <n v="5"/>
    <x v="94"/>
    <x v="18"/>
    <x v="1"/>
    <m/>
    <n v="0"/>
    <n v="1805.9"/>
  </r>
  <r>
    <x v="4167"/>
    <n v="66"/>
    <x v="2"/>
    <x v="0"/>
    <x v="0"/>
    <x v="2"/>
    <s v="SWT567"/>
    <n v="5"/>
    <x v="1"/>
    <x v="1"/>
    <n v="3216.5"/>
    <n v="459.5"/>
    <n v="7"/>
    <x v="94"/>
    <x v="18"/>
    <x v="4"/>
    <s v="Extended Warranty, Impulse Item, Accessory"/>
    <n v="199.11"/>
    <n v="3415.61"/>
  </r>
  <r>
    <x v="4168"/>
    <n v="67"/>
    <x v="2"/>
    <x v="1"/>
    <x v="0"/>
    <x v="2"/>
    <s v="SWT567"/>
    <n v="3"/>
    <x v="1"/>
    <x v="4"/>
    <n v="4595"/>
    <n v="459.5"/>
    <n v="10"/>
    <x v="94"/>
    <x v="18"/>
    <x v="3"/>
    <s v="Extended Warranty"/>
    <n v="41.4"/>
    <n v="4636.3999999999996"/>
  </r>
  <r>
    <x v="4169"/>
    <n v="67"/>
    <x v="2"/>
    <x v="0"/>
    <x v="0"/>
    <x v="0"/>
    <s v="SMP234"/>
    <n v="5"/>
    <x v="1"/>
    <x v="4"/>
    <n v="10257.120000000001"/>
    <n v="1139.68"/>
    <n v="9"/>
    <x v="94"/>
    <x v="18"/>
    <x v="3"/>
    <m/>
    <n v="0"/>
    <n v="10257.120000000001"/>
  </r>
  <r>
    <x v="4170"/>
    <n v="68"/>
    <x v="2"/>
    <x v="0"/>
    <x v="1"/>
    <x v="3"/>
    <s v="SKU1002"/>
    <n v="3"/>
    <x v="0"/>
    <x v="0"/>
    <n v="1976.24"/>
    <n v="247.03"/>
    <n v="8"/>
    <x v="94"/>
    <x v="18"/>
    <x v="1"/>
    <s v="Extended Warranty,Impulse Item,Accessory"/>
    <n v="80.290000000000006"/>
    <n v="2056.5300000000002"/>
  </r>
  <r>
    <x v="4171"/>
    <n v="68"/>
    <x v="2"/>
    <x v="1"/>
    <x v="0"/>
    <x v="3"/>
    <s v="TBL345"/>
    <n v="3"/>
    <x v="0"/>
    <x v="4"/>
    <n v="786.41"/>
    <n v="786.41"/>
    <n v="1"/>
    <x v="94"/>
    <x v="18"/>
    <x v="1"/>
    <m/>
    <n v="0"/>
    <n v="786.41"/>
  </r>
  <r>
    <x v="2591"/>
    <n v="69"/>
    <x v="2"/>
    <x v="0"/>
    <x v="0"/>
    <x v="0"/>
    <s v="SMP234"/>
    <n v="1"/>
    <x v="0"/>
    <x v="1"/>
    <n v="2279.36"/>
    <n v="1139.68"/>
    <n v="2"/>
    <x v="94"/>
    <x v="18"/>
    <x v="1"/>
    <s v="Accessory"/>
    <n v="23.22"/>
    <n v="2302.58"/>
  </r>
  <r>
    <x v="4172"/>
    <n v="72"/>
    <x v="2"/>
    <x v="1"/>
    <x v="0"/>
    <x v="0"/>
    <s v="SKU1004"/>
    <n v="2"/>
    <x v="1"/>
    <x v="2"/>
    <n v="3955.95"/>
    <n v="791.19"/>
    <n v="5"/>
    <x v="94"/>
    <x v="18"/>
    <x v="0"/>
    <s v="Extended Warranty,Accessory"/>
    <n v="21.52"/>
    <n v="3977.47"/>
  </r>
  <r>
    <x v="4173"/>
    <n v="75"/>
    <x v="2"/>
    <x v="0"/>
    <x v="0"/>
    <x v="0"/>
    <s v="SKU1001"/>
    <n v="5"/>
    <x v="1"/>
    <x v="3"/>
    <n v="207.5"/>
    <n v="20.75"/>
    <n v="10"/>
    <x v="94"/>
    <x v="18"/>
    <x v="1"/>
    <s v="Impulse Item,Extended Warranty"/>
    <n v="25.96"/>
    <n v="233.46"/>
  </r>
  <r>
    <x v="4174"/>
    <n v="75"/>
    <x v="2"/>
    <x v="1"/>
    <x v="0"/>
    <x v="0"/>
    <s v="SKU1004"/>
    <n v="2"/>
    <x v="1"/>
    <x v="0"/>
    <n v="2373.5700000000002"/>
    <n v="791.19"/>
    <n v="3"/>
    <x v="94"/>
    <x v="18"/>
    <x v="1"/>
    <s v="Accessory"/>
    <n v="26.29"/>
    <n v="2399.86"/>
  </r>
  <r>
    <x v="4175"/>
    <n v="77"/>
    <x v="2"/>
    <x v="0"/>
    <x v="0"/>
    <x v="1"/>
    <s v="SKU1005"/>
    <n v="3"/>
    <x v="0"/>
    <x v="2"/>
    <n v="3247.72"/>
    <n v="463.96"/>
    <n v="7"/>
    <x v="94"/>
    <x v="18"/>
    <x v="1"/>
    <s v="Impulse Item"/>
    <n v="21.73"/>
    <n v="3269.45"/>
  </r>
  <r>
    <x v="4176"/>
    <n v="78"/>
    <x v="2"/>
    <x v="1"/>
    <x v="0"/>
    <x v="0"/>
    <s v="SKU1004"/>
    <n v="2"/>
    <x v="0"/>
    <x v="3"/>
    <n v="7120.71"/>
    <n v="791.19"/>
    <n v="9"/>
    <x v="94"/>
    <x v="18"/>
    <x v="0"/>
    <s v="Extended Warranty,Extended Warranty"/>
    <n v="64.17"/>
    <n v="7184.88"/>
  </r>
  <r>
    <x v="4177"/>
    <n v="78"/>
    <x v="2"/>
    <x v="1"/>
    <x v="0"/>
    <x v="0"/>
    <s v="SMP234"/>
    <n v="5"/>
    <x v="0"/>
    <x v="1"/>
    <n v="6838.08"/>
    <n v="1139.68"/>
    <n v="6"/>
    <x v="94"/>
    <x v="18"/>
    <x v="1"/>
    <s v="Accessory"/>
    <n v="68.010000000000005"/>
    <n v="6906.09"/>
  </r>
  <r>
    <x v="2998"/>
    <n v="79"/>
    <x v="2"/>
    <x v="0"/>
    <x v="1"/>
    <x v="2"/>
    <s v="SKU1003"/>
    <n v="3"/>
    <x v="0"/>
    <x v="1"/>
    <n v="5913.81"/>
    <n v="844.83"/>
    <n v="7"/>
    <x v="94"/>
    <x v="18"/>
    <x v="1"/>
    <s v="Extended Warranty"/>
    <n v="22.85"/>
    <n v="5936.6600000000008"/>
  </r>
  <r>
    <x v="4178"/>
    <n v="80"/>
    <x v="2"/>
    <x v="1"/>
    <x v="0"/>
    <x v="3"/>
    <s v="TBL345"/>
    <n v="3"/>
    <x v="1"/>
    <x v="4"/>
    <n v="3932.05"/>
    <n v="786.41"/>
    <n v="5"/>
    <x v="94"/>
    <x v="18"/>
    <x v="4"/>
    <s v="Extended Warranty, Extended Warranty"/>
    <n v="143.58000000000001"/>
    <n v="4075.63"/>
  </r>
  <r>
    <x v="4179"/>
    <n v="19"/>
    <x v="0"/>
    <x v="1"/>
    <x v="1"/>
    <x v="0"/>
    <s v="SMP234"/>
    <n v="5"/>
    <x v="1"/>
    <x v="4"/>
    <n v="5698.4"/>
    <n v="1139.68"/>
    <n v="5"/>
    <x v="95"/>
    <x v="18"/>
    <x v="1"/>
    <s v="Accessory"/>
    <n v="73.87"/>
    <n v="5772.2699999999995"/>
  </r>
  <r>
    <x v="4180"/>
    <n v="20"/>
    <x v="0"/>
    <x v="1"/>
    <x v="1"/>
    <x v="3"/>
    <s v="SKU1002"/>
    <n v="3"/>
    <x v="1"/>
    <x v="1"/>
    <n v="988.12"/>
    <n v="247.03"/>
    <n v="4"/>
    <x v="95"/>
    <x v="18"/>
    <x v="1"/>
    <s v="Accessory,Accessory"/>
    <n v="52.25"/>
    <n v="1040.3699999999999"/>
  </r>
  <r>
    <x v="871"/>
    <n v="22"/>
    <x v="0"/>
    <x v="0"/>
    <x v="0"/>
    <x v="3"/>
    <s v="SKU1002"/>
    <n v="3"/>
    <x v="1"/>
    <x v="0"/>
    <n v="741.09"/>
    <n v="247.03"/>
    <n v="3"/>
    <x v="95"/>
    <x v="18"/>
    <x v="1"/>
    <s v="Impulse Item,Accessory,Extended Warranty"/>
    <n v="93.82"/>
    <n v="834.91000000000008"/>
  </r>
  <r>
    <x v="4181"/>
    <n v="22"/>
    <x v="0"/>
    <x v="1"/>
    <x v="0"/>
    <x v="0"/>
    <s v="SKU1004"/>
    <n v="2"/>
    <x v="1"/>
    <x v="3"/>
    <n v="3955.95"/>
    <n v="791.19"/>
    <n v="5"/>
    <x v="95"/>
    <x v="18"/>
    <x v="0"/>
    <s v="Accessory"/>
    <n v="42.34"/>
    <n v="3998.29"/>
  </r>
  <r>
    <x v="4182"/>
    <n v="24"/>
    <x v="0"/>
    <x v="1"/>
    <x v="0"/>
    <x v="3"/>
    <s v="SKU1002"/>
    <n v="3"/>
    <x v="1"/>
    <x v="2"/>
    <n v="741.09"/>
    <n v="247.03"/>
    <n v="3"/>
    <x v="95"/>
    <x v="18"/>
    <x v="2"/>
    <s v="Extended Warranty,Impulse Item"/>
    <n v="52.97"/>
    <n v="794.06000000000006"/>
  </r>
  <r>
    <x v="4183"/>
    <n v="24"/>
    <x v="0"/>
    <x v="1"/>
    <x v="1"/>
    <x v="1"/>
    <s v="SKU1005"/>
    <n v="3"/>
    <x v="0"/>
    <x v="0"/>
    <n v="463.96"/>
    <n v="463.96"/>
    <n v="1"/>
    <x v="95"/>
    <x v="18"/>
    <x v="0"/>
    <s v="Impulse Item,Extended Warranty"/>
    <n v="69.66"/>
    <n v="533.62"/>
  </r>
  <r>
    <x v="4184"/>
    <n v="24"/>
    <x v="0"/>
    <x v="0"/>
    <x v="1"/>
    <x v="0"/>
    <s v="SKU1004"/>
    <n v="2"/>
    <x v="0"/>
    <x v="2"/>
    <n v="4747.1400000000003"/>
    <n v="791.19"/>
    <n v="6"/>
    <x v="95"/>
    <x v="18"/>
    <x v="2"/>
    <s v="Impulse Item,Impulse Item"/>
    <n v="16.559999999999999"/>
    <n v="4763.7000000000007"/>
  </r>
  <r>
    <x v="4185"/>
    <n v="24"/>
    <x v="0"/>
    <x v="0"/>
    <x v="0"/>
    <x v="0"/>
    <s v="SMP234"/>
    <n v="4"/>
    <x v="1"/>
    <x v="3"/>
    <n v="6838.08"/>
    <n v="1139.68"/>
    <n v="6"/>
    <x v="95"/>
    <x v="18"/>
    <x v="3"/>
    <m/>
    <n v="0"/>
    <n v="6838.08"/>
  </r>
  <r>
    <x v="4186"/>
    <n v="24"/>
    <x v="0"/>
    <x v="0"/>
    <x v="0"/>
    <x v="3"/>
    <s v="TBL345"/>
    <n v="5"/>
    <x v="0"/>
    <x v="1"/>
    <n v="2359.23"/>
    <n v="786.41"/>
    <n v="3"/>
    <x v="95"/>
    <x v="18"/>
    <x v="1"/>
    <s v="Accessory, Impulse Item, Extended Warranty"/>
    <n v="163.58000000000001"/>
    <n v="2522.81"/>
  </r>
  <r>
    <x v="3524"/>
    <n v="25"/>
    <x v="0"/>
    <x v="0"/>
    <x v="0"/>
    <x v="0"/>
    <s v="SMP234"/>
    <n v="1"/>
    <x v="0"/>
    <x v="4"/>
    <n v="10257.120000000001"/>
    <n v="1139.68"/>
    <n v="9"/>
    <x v="95"/>
    <x v="18"/>
    <x v="4"/>
    <s v="Impulse Item"/>
    <n v="20.61"/>
    <n v="10277.730000000001"/>
  </r>
  <r>
    <x v="4187"/>
    <n v="26"/>
    <x v="0"/>
    <x v="1"/>
    <x v="0"/>
    <x v="0"/>
    <s v="SKU1004"/>
    <n v="2"/>
    <x v="0"/>
    <x v="1"/>
    <n v="3164.76"/>
    <n v="791.19"/>
    <n v="4"/>
    <x v="95"/>
    <x v="18"/>
    <x v="2"/>
    <s v="Accessory"/>
    <n v="48.23"/>
    <n v="3212.9900000000002"/>
  </r>
  <r>
    <x v="4188"/>
    <n v="26"/>
    <x v="0"/>
    <x v="1"/>
    <x v="0"/>
    <x v="1"/>
    <s v="SKU1005"/>
    <n v="3"/>
    <x v="0"/>
    <x v="2"/>
    <n v="4639.6000000000004"/>
    <n v="463.96"/>
    <n v="10"/>
    <x v="95"/>
    <x v="18"/>
    <x v="0"/>
    <s v="Impulse Item,Impulse Item,Accessory"/>
    <n v="76.94"/>
    <n v="4716.54"/>
  </r>
  <r>
    <x v="4189"/>
    <n v="26"/>
    <x v="0"/>
    <x v="1"/>
    <x v="0"/>
    <x v="2"/>
    <s v="SWT567"/>
    <n v="5"/>
    <x v="0"/>
    <x v="3"/>
    <n v="2297.5"/>
    <n v="459.5"/>
    <n v="5"/>
    <x v="95"/>
    <x v="18"/>
    <x v="3"/>
    <m/>
    <n v="0"/>
    <n v="2297.5"/>
  </r>
  <r>
    <x v="4190"/>
    <n v="28"/>
    <x v="0"/>
    <x v="0"/>
    <x v="0"/>
    <x v="3"/>
    <s v="TBL345"/>
    <n v="2"/>
    <x v="0"/>
    <x v="1"/>
    <n v="3145.64"/>
    <n v="786.41"/>
    <n v="4"/>
    <x v="95"/>
    <x v="18"/>
    <x v="3"/>
    <s v="Accessory, Extended Warranty, Impulse Item"/>
    <n v="94.65"/>
    <n v="3240.29"/>
  </r>
  <r>
    <x v="4191"/>
    <n v="28"/>
    <x v="0"/>
    <x v="1"/>
    <x v="0"/>
    <x v="3"/>
    <s v="TBL345"/>
    <n v="2"/>
    <x v="1"/>
    <x v="1"/>
    <n v="2359.23"/>
    <n v="786.41"/>
    <n v="3"/>
    <x v="95"/>
    <x v="18"/>
    <x v="1"/>
    <s v="Extended Warranty"/>
    <n v="50.97"/>
    <n v="2410.1999999999998"/>
  </r>
  <r>
    <x v="4192"/>
    <n v="28"/>
    <x v="0"/>
    <x v="1"/>
    <x v="0"/>
    <x v="4"/>
    <s v="HDP456"/>
    <n v="5"/>
    <x v="0"/>
    <x v="1"/>
    <n v="2889.44"/>
    <n v="361.18"/>
    <n v="8"/>
    <x v="95"/>
    <x v="18"/>
    <x v="3"/>
    <s v="Accessory"/>
    <n v="75.47"/>
    <n v="2964.91"/>
  </r>
  <r>
    <x v="4193"/>
    <n v="29"/>
    <x v="0"/>
    <x v="0"/>
    <x v="1"/>
    <x v="3"/>
    <s v="TBL345"/>
    <n v="4"/>
    <x v="1"/>
    <x v="3"/>
    <n v="3145.64"/>
    <n v="786.41"/>
    <n v="4"/>
    <x v="95"/>
    <x v="18"/>
    <x v="1"/>
    <s v="Impulse Item, Extended Warranty"/>
    <n v="93.82"/>
    <n v="3239.46"/>
  </r>
  <r>
    <x v="4194"/>
    <n v="30"/>
    <x v="0"/>
    <x v="0"/>
    <x v="0"/>
    <x v="2"/>
    <s v="SWT567"/>
    <n v="5"/>
    <x v="1"/>
    <x v="3"/>
    <n v="1378.5"/>
    <n v="459.5"/>
    <n v="3"/>
    <x v="95"/>
    <x v="18"/>
    <x v="3"/>
    <s v="Extended Warranty"/>
    <n v="19.420000000000002"/>
    <n v="1397.92"/>
  </r>
  <r>
    <x v="4195"/>
    <n v="31"/>
    <x v="0"/>
    <x v="1"/>
    <x v="0"/>
    <x v="3"/>
    <s v="TBL345"/>
    <n v="4"/>
    <x v="1"/>
    <x v="3"/>
    <n v="2359.23"/>
    <n v="786.41"/>
    <n v="3"/>
    <x v="95"/>
    <x v="18"/>
    <x v="3"/>
    <s v="Extended Warranty, Accessory"/>
    <n v="102.3"/>
    <n v="2461.5300000000002"/>
  </r>
  <r>
    <x v="4196"/>
    <n v="32"/>
    <x v="0"/>
    <x v="1"/>
    <x v="0"/>
    <x v="2"/>
    <s v="SKU1003"/>
    <n v="3"/>
    <x v="0"/>
    <x v="0"/>
    <n v="5913.81"/>
    <n v="844.83"/>
    <n v="7"/>
    <x v="95"/>
    <x v="18"/>
    <x v="2"/>
    <s v="Extended Warranty,Extended Warranty"/>
    <n v="63.08"/>
    <n v="5976.89"/>
  </r>
  <r>
    <x v="4197"/>
    <n v="34"/>
    <x v="0"/>
    <x v="0"/>
    <x v="1"/>
    <x v="0"/>
    <s v="SKU1001"/>
    <n v="5"/>
    <x v="0"/>
    <x v="0"/>
    <n v="62.25"/>
    <n v="20.75"/>
    <n v="3"/>
    <x v="95"/>
    <x v="18"/>
    <x v="0"/>
    <s v="Accessory"/>
    <n v="23.15"/>
    <n v="85.4"/>
  </r>
  <r>
    <x v="4198"/>
    <n v="36"/>
    <x v="1"/>
    <x v="0"/>
    <x v="0"/>
    <x v="0"/>
    <s v="SKU1001"/>
    <n v="5"/>
    <x v="1"/>
    <x v="0"/>
    <n v="83"/>
    <n v="20.75"/>
    <n v="4"/>
    <x v="95"/>
    <x v="18"/>
    <x v="0"/>
    <s v="Impulse Item"/>
    <n v="42.77"/>
    <n v="125.77000000000001"/>
  </r>
  <r>
    <x v="4199"/>
    <n v="36"/>
    <x v="1"/>
    <x v="1"/>
    <x v="0"/>
    <x v="4"/>
    <s v="HDP456"/>
    <n v="3"/>
    <x v="1"/>
    <x v="1"/>
    <n v="2889.44"/>
    <n v="361.18"/>
    <n v="8"/>
    <x v="95"/>
    <x v="18"/>
    <x v="4"/>
    <m/>
    <n v="0"/>
    <n v="2889.44"/>
  </r>
  <r>
    <x v="4200"/>
    <n v="37"/>
    <x v="1"/>
    <x v="1"/>
    <x v="0"/>
    <x v="1"/>
    <s v="SKU1005"/>
    <n v="3"/>
    <x v="1"/>
    <x v="1"/>
    <n v="4639.6000000000004"/>
    <n v="463.96"/>
    <n v="10"/>
    <x v="95"/>
    <x v="18"/>
    <x v="1"/>
    <s v="Accessory,Impulse Item,Accessory"/>
    <n v="85.88"/>
    <n v="4725.4800000000005"/>
  </r>
  <r>
    <x v="4201"/>
    <n v="38"/>
    <x v="1"/>
    <x v="0"/>
    <x v="1"/>
    <x v="1"/>
    <s v="SKU1005"/>
    <n v="3"/>
    <x v="1"/>
    <x v="3"/>
    <n v="4175.6400000000003"/>
    <n v="463.96"/>
    <n v="9"/>
    <x v="95"/>
    <x v="18"/>
    <x v="0"/>
    <s v="Accessory,Extended Warranty,Impulse Item"/>
    <n v="75.680000000000007"/>
    <n v="4251.3200000000006"/>
  </r>
  <r>
    <x v="4202"/>
    <n v="38"/>
    <x v="1"/>
    <x v="0"/>
    <x v="0"/>
    <x v="0"/>
    <s v="SKU1001"/>
    <n v="5"/>
    <x v="0"/>
    <x v="2"/>
    <n v="166"/>
    <n v="20.75"/>
    <n v="8"/>
    <x v="95"/>
    <x v="18"/>
    <x v="1"/>
    <m/>
    <n v="0"/>
    <n v="166"/>
  </r>
  <r>
    <x v="4203"/>
    <n v="40"/>
    <x v="1"/>
    <x v="0"/>
    <x v="0"/>
    <x v="3"/>
    <s v="SKU1002"/>
    <n v="3"/>
    <x v="1"/>
    <x v="3"/>
    <n v="1729.21"/>
    <n v="247.03"/>
    <n v="7"/>
    <x v="95"/>
    <x v="18"/>
    <x v="0"/>
    <s v="Extended Warranty,Accessory"/>
    <n v="35.93"/>
    <n v="1765.14"/>
  </r>
  <r>
    <x v="4204"/>
    <n v="41"/>
    <x v="1"/>
    <x v="1"/>
    <x v="0"/>
    <x v="2"/>
    <s v="SKU1003"/>
    <n v="3"/>
    <x v="1"/>
    <x v="3"/>
    <n v="8448.2999999999993"/>
    <n v="844.83"/>
    <n v="10"/>
    <x v="95"/>
    <x v="18"/>
    <x v="1"/>
    <s v="Extended Warranty,Impulse Item"/>
    <n v="71.67"/>
    <n v="8519.9699999999993"/>
  </r>
  <r>
    <x v="3884"/>
    <n v="41"/>
    <x v="1"/>
    <x v="1"/>
    <x v="0"/>
    <x v="4"/>
    <s v="HDP456"/>
    <n v="2"/>
    <x v="1"/>
    <x v="3"/>
    <n v="722.36"/>
    <n v="361.18"/>
    <n v="2"/>
    <x v="95"/>
    <x v="18"/>
    <x v="1"/>
    <m/>
    <n v="0"/>
    <n v="722.36"/>
  </r>
  <r>
    <x v="1406"/>
    <n v="41"/>
    <x v="1"/>
    <x v="1"/>
    <x v="1"/>
    <x v="2"/>
    <s v="SWT567"/>
    <n v="2"/>
    <x v="1"/>
    <x v="3"/>
    <n v="1378.5"/>
    <n v="459.5"/>
    <n v="3"/>
    <x v="95"/>
    <x v="18"/>
    <x v="4"/>
    <s v="Extended Warranty"/>
    <n v="40.590000000000003"/>
    <n v="1419.09"/>
  </r>
  <r>
    <x v="4205"/>
    <n v="42"/>
    <x v="1"/>
    <x v="1"/>
    <x v="0"/>
    <x v="2"/>
    <s v="SKU1003"/>
    <n v="3"/>
    <x v="0"/>
    <x v="0"/>
    <n v="4224.1499999999996"/>
    <n v="844.83"/>
    <n v="5"/>
    <x v="95"/>
    <x v="18"/>
    <x v="0"/>
    <s v="Extended Warranty,Accessory,Extended Warranty"/>
    <n v="82.62"/>
    <n v="4306.7699999999995"/>
  </r>
  <r>
    <x v="4206"/>
    <n v="42"/>
    <x v="1"/>
    <x v="1"/>
    <x v="0"/>
    <x v="2"/>
    <s v="SKU1003"/>
    <n v="3"/>
    <x v="1"/>
    <x v="0"/>
    <n v="8448.2999999999993"/>
    <n v="844.83"/>
    <n v="10"/>
    <x v="95"/>
    <x v="18"/>
    <x v="2"/>
    <m/>
    <n v="0"/>
    <n v="8448.2999999999993"/>
  </r>
  <r>
    <x v="4207"/>
    <n v="43"/>
    <x v="1"/>
    <x v="0"/>
    <x v="0"/>
    <x v="1"/>
    <s v="LTP123"/>
    <n v="3"/>
    <x v="1"/>
    <x v="4"/>
    <n v="2697.28"/>
    <n v="674.32"/>
    <n v="4"/>
    <x v="95"/>
    <x v="18"/>
    <x v="1"/>
    <m/>
    <n v="0"/>
    <n v="2697.28"/>
  </r>
  <r>
    <x v="4208"/>
    <n v="43"/>
    <x v="1"/>
    <x v="1"/>
    <x v="0"/>
    <x v="0"/>
    <s v="SMP234"/>
    <n v="4"/>
    <x v="1"/>
    <x v="4"/>
    <n v="6838.08"/>
    <n v="1139.68"/>
    <n v="6"/>
    <x v="95"/>
    <x v="18"/>
    <x v="3"/>
    <m/>
    <n v="0"/>
    <n v="6838.08"/>
  </r>
  <r>
    <x v="4209"/>
    <n v="45"/>
    <x v="1"/>
    <x v="1"/>
    <x v="0"/>
    <x v="3"/>
    <s v="TBL345"/>
    <n v="5"/>
    <x v="1"/>
    <x v="4"/>
    <n v="1572.82"/>
    <n v="786.41"/>
    <n v="2"/>
    <x v="95"/>
    <x v="18"/>
    <x v="1"/>
    <m/>
    <n v="0"/>
    <n v="1572.82"/>
  </r>
  <r>
    <x v="665"/>
    <n v="46"/>
    <x v="1"/>
    <x v="0"/>
    <x v="1"/>
    <x v="3"/>
    <s v="SKU1002"/>
    <n v="3"/>
    <x v="1"/>
    <x v="1"/>
    <n v="1729.21"/>
    <n v="247.03"/>
    <n v="7"/>
    <x v="95"/>
    <x v="18"/>
    <x v="0"/>
    <s v="Extended Warranty"/>
    <n v="12.26"/>
    <n v="1741.47"/>
  </r>
  <r>
    <x v="4210"/>
    <n v="46"/>
    <x v="1"/>
    <x v="0"/>
    <x v="0"/>
    <x v="1"/>
    <s v="SKU1005"/>
    <n v="3"/>
    <x v="0"/>
    <x v="0"/>
    <n v="927.92"/>
    <n v="463.96"/>
    <n v="2"/>
    <x v="95"/>
    <x v="18"/>
    <x v="0"/>
    <s v="Impulse Item"/>
    <n v="6.2"/>
    <n v="934.12"/>
  </r>
  <r>
    <x v="884"/>
    <n v="47"/>
    <x v="1"/>
    <x v="0"/>
    <x v="0"/>
    <x v="3"/>
    <s v="SKU1002"/>
    <n v="3"/>
    <x v="0"/>
    <x v="0"/>
    <n v="1976.24"/>
    <n v="247.03"/>
    <n v="8"/>
    <x v="95"/>
    <x v="18"/>
    <x v="1"/>
    <s v="Accessory,Accessory"/>
    <n v="29.1"/>
    <n v="2005.34"/>
  </r>
  <r>
    <x v="4211"/>
    <n v="48"/>
    <x v="1"/>
    <x v="0"/>
    <x v="0"/>
    <x v="0"/>
    <s v="SMP234"/>
    <n v="3"/>
    <x v="0"/>
    <x v="1"/>
    <n v="2279.36"/>
    <n v="1139.68"/>
    <n v="2"/>
    <x v="95"/>
    <x v="18"/>
    <x v="1"/>
    <s v="Extended Warranty, Extended Warranty"/>
    <n v="115.31"/>
    <n v="2394.67"/>
  </r>
  <r>
    <x v="4212"/>
    <n v="49"/>
    <x v="1"/>
    <x v="1"/>
    <x v="0"/>
    <x v="2"/>
    <s v="SKU1003"/>
    <n v="3"/>
    <x v="0"/>
    <x v="0"/>
    <n v="5068.9799999999996"/>
    <n v="844.83"/>
    <n v="6"/>
    <x v="95"/>
    <x v="18"/>
    <x v="1"/>
    <s v="Extended Warranty"/>
    <n v="47.2"/>
    <n v="5116.1799999999994"/>
  </r>
  <r>
    <x v="4051"/>
    <n v="49"/>
    <x v="1"/>
    <x v="1"/>
    <x v="0"/>
    <x v="2"/>
    <s v="SKU1003"/>
    <n v="3"/>
    <x v="1"/>
    <x v="3"/>
    <n v="2534.4899999999998"/>
    <n v="844.83"/>
    <n v="3"/>
    <x v="95"/>
    <x v="18"/>
    <x v="2"/>
    <s v="Accessory"/>
    <n v="19.68"/>
    <n v="2554.1699999999996"/>
  </r>
  <r>
    <x v="4213"/>
    <n v="49"/>
    <x v="1"/>
    <x v="1"/>
    <x v="0"/>
    <x v="0"/>
    <s v="SMP234"/>
    <n v="1"/>
    <x v="1"/>
    <x v="1"/>
    <n v="7977.76"/>
    <n v="1139.68"/>
    <n v="7"/>
    <x v="95"/>
    <x v="18"/>
    <x v="4"/>
    <s v="Impulse Item, Impulse Item, Extended Warranty"/>
    <n v="242.09"/>
    <n v="8219.85"/>
  </r>
  <r>
    <x v="4214"/>
    <n v="51"/>
    <x v="1"/>
    <x v="0"/>
    <x v="1"/>
    <x v="4"/>
    <s v="HDP456"/>
    <n v="4"/>
    <x v="0"/>
    <x v="3"/>
    <n v="1444.72"/>
    <n v="361.18"/>
    <n v="4"/>
    <x v="95"/>
    <x v="18"/>
    <x v="3"/>
    <s v="Accessory, Accessory"/>
    <n v="102.21"/>
    <n v="1546.93"/>
  </r>
  <r>
    <x v="1084"/>
    <n v="52"/>
    <x v="1"/>
    <x v="1"/>
    <x v="0"/>
    <x v="0"/>
    <s v="SKU1004"/>
    <n v="2"/>
    <x v="1"/>
    <x v="1"/>
    <n v="4747.1400000000003"/>
    <n v="791.19"/>
    <n v="6"/>
    <x v="95"/>
    <x v="18"/>
    <x v="2"/>
    <s v="Accessory,Extended Warranty,Accessory"/>
    <n v="122.76"/>
    <n v="4869.9000000000005"/>
  </r>
  <r>
    <x v="4215"/>
    <n v="54"/>
    <x v="1"/>
    <x v="1"/>
    <x v="0"/>
    <x v="0"/>
    <s v="SKU1001"/>
    <n v="5"/>
    <x v="1"/>
    <x v="3"/>
    <n v="124.5"/>
    <n v="20.75"/>
    <n v="6"/>
    <x v="95"/>
    <x v="18"/>
    <x v="2"/>
    <s v="Accessory,Impulse Item,Extended Warranty"/>
    <n v="64.540000000000006"/>
    <n v="189.04000000000002"/>
  </r>
  <r>
    <x v="4216"/>
    <n v="56"/>
    <x v="2"/>
    <x v="1"/>
    <x v="0"/>
    <x v="0"/>
    <s v="SKU1001"/>
    <n v="5"/>
    <x v="0"/>
    <x v="2"/>
    <n v="83"/>
    <n v="20.75"/>
    <n v="4"/>
    <x v="95"/>
    <x v="18"/>
    <x v="1"/>
    <s v="Impulse Item"/>
    <n v="46.05"/>
    <n v="129.05000000000001"/>
  </r>
  <r>
    <x v="4217"/>
    <n v="56"/>
    <x v="2"/>
    <x v="1"/>
    <x v="1"/>
    <x v="0"/>
    <s v="SMP234"/>
    <n v="3"/>
    <x v="1"/>
    <x v="3"/>
    <n v="3419.04"/>
    <n v="1139.68"/>
    <n v="3"/>
    <x v="95"/>
    <x v="18"/>
    <x v="4"/>
    <s v="Impulse Item, Extended Warranty, Impulse Item"/>
    <n v="132.82"/>
    <n v="3551.86"/>
  </r>
  <r>
    <x v="4218"/>
    <n v="58"/>
    <x v="2"/>
    <x v="0"/>
    <x v="1"/>
    <x v="2"/>
    <s v="SKU1003"/>
    <n v="3"/>
    <x v="1"/>
    <x v="1"/>
    <n v="2534.4899999999998"/>
    <n v="844.83"/>
    <n v="3"/>
    <x v="95"/>
    <x v="18"/>
    <x v="2"/>
    <s v="Accessory,Impulse Item,Accessory"/>
    <n v="99.21"/>
    <n v="2633.7"/>
  </r>
  <r>
    <x v="4219"/>
    <n v="58"/>
    <x v="2"/>
    <x v="1"/>
    <x v="1"/>
    <x v="1"/>
    <s v="LTP123"/>
    <n v="2"/>
    <x v="1"/>
    <x v="1"/>
    <n v="4045.92"/>
    <n v="674.32"/>
    <n v="6"/>
    <x v="95"/>
    <x v="18"/>
    <x v="1"/>
    <s v="Accessory, Accessory"/>
    <n v="90.85"/>
    <n v="4136.7700000000004"/>
  </r>
  <r>
    <x v="4220"/>
    <n v="59"/>
    <x v="2"/>
    <x v="0"/>
    <x v="0"/>
    <x v="1"/>
    <s v="LTP123"/>
    <n v="5"/>
    <x v="1"/>
    <x v="4"/>
    <n v="5394.56"/>
    <n v="674.32"/>
    <n v="8"/>
    <x v="95"/>
    <x v="18"/>
    <x v="1"/>
    <s v="Accessory, Impulse Item, Accessory"/>
    <n v="105.93"/>
    <n v="5500.4900000000007"/>
  </r>
  <r>
    <x v="4221"/>
    <n v="59"/>
    <x v="2"/>
    <x v="0"/>
    <x v="0"/>
    <x v="1"/>
    <s v="LTP123"/>
    <n v="3"/>
    <x v="1"/>
    <x v="3"/>
    <n v="4720.24"/>
    <n v="674.32"/>
    <n v="7"/>
    <x v="95"/>
    <x v="18"/>
    <x v="4"/>
    <s v="Extended Warranty, Accessory, Accessory"/>
    <n v="86.37"/>
    <n v="4806.6099999999997"/>
  </r>
  <r>
    <x v="4222"/>
    <n v="60"/>
    <x v="2"/>
    <x v="1"/>
    <x v="0"/>
    <x v="0"/>
    <s v="SKU1004"/>
    <n v="2"/>
    <x v="1"/>
    <x v="2"/>
    <n v="3164.76"/>
    <n v="791.19"/>
    <n v="4"/>
    <x v="95"/>
    <x v="18"/>
    <x v="2"/>
    <s v="Impulse Item,Extended Warranty,Accessory"/>
    <n v="108.83"/>
    <n v="3273.59"/>
  </r>
  <r>
    <x v="4223"/>
    <n v="60"/>
    <x v="2"/>
    <x v="0"/>
    <x v="0"/>
    <x v="4"/>
    <s v="HDP456"/>
    <n v="1"/>
    <x v="1"/>
    <x v="3"/>
    <n v="722.36"/>
    <n v="361.18"/>
    <n v="2"/>
    <x v="95"/>
    <x v="18"/>
    <x v="4"/>
    <m/>
    <n v="0"/>
    <n v="722.36"/>
  </r>
  <r>
    <x v="4224"/>
    <n v="62"/>
    <x v="2"/>
    <x v="1"/>
    <x v="0"/>
    <x v="0"/>
    <s v="SMP234"/>
    <n v="1"/>
    <x v="1"/>
    <x v="4"/>
    <n v="6838.08"/>
    <n v="1139.68"/>
    <n v="6"/>
    <x v="95"/>
    <x v="18"/>
    <x v="4"/>
    <s v="Impulse Item, Impulse Item"/>
    <n v="173.86"/>
    <n v="7011.94"/>
  </r>
  <r>
    <x v="2276"/>
    <n v="62"/>
    <x v="2"/>
    <x v="0"/>
    <x v="0"/>
    <x v="4"/>
    <s v="HDP456"/>
    <n v="1"/>
    <x v="0"/>
    <x v="1"/>
    <n v="3611.8"/>
    <n v="361.18"/>
    <n v="10"/>
    <x v="95"/>
    <x v="18"/>
    <x v="3"/>
    <s v="Extended Warranty, Extended Warranty"/>
    <n v="92.98"/>
    <n v="3704.78"/>
  </r>
  <r>
    <x v="4225"/>
    <n v="65"/>
    <x v="2"/>
    <x v="1"/>
    <x v="0"/>
    <x v="0"/>
    <s v="SKU1001"/>
    <n v="5"/>
    <x v="1"/>
    <x v="1"/>
    <n v="41.5"/>
    <n v="20.75"/>
    <n v="2"/>
    <x v="95"/>
    <x v="18"/>
    <x v="0"/>
    <s v="Accessory,Accessory,Extended Warranty"/>
    <n v="63.53"/>
    <n v="105.03"/>
  </r>
  <r>
    <x v="4226"/>
    <n v="66"/>
    <x v="2"/>
    <x v="1"/>
    <x v="0"/>
    <x v="2"/>
    <s v="SKU1003"/>
    <n v="3"/>
    <x v="1"/>
    <x v="1"/>
    <n v="4224.1499999999996"/>
    <n v="844.83"/>
    <n v="5"/>
    <x v="95"/>
    <x v="18"/>
    <x v="1"/>
    <s v="Impulse Item,Accessory,Impulse Item"/>
    <n v="108.68"/>
    <n v="4332.83"/>
  </r>
  <r>
    <x v="1546"/>
    <n v="66"/>
    <x v="2"/>
    <x v="0"/>
    <x v="0"/>
    <x v="2"/>
    <s v="SKU1003"/>
    <n v="3"/>
    <x v="1"/>
    <x v="3"/>
    <n v="5913.81"/>
    <n v="844.83"/>
    <n v="7"/>
    <x v="95"/>
    <x v="18"/>
    <x v="1"/>
    <s v="Impulse Item,Accessory,Extended Warranty"/>
    <n v="102.33"/>
    <n v="6016.14"/>
  </r>
  <r>
    <x v="4227"/>
    <n v="67"/>
    <x v="2"/>
    <x v="0"/>
    <x v="0"/>
    <x v="1"/>
    <s v="SKU1005"/>
    <n v="3"/>
    <x v="1"/>
    <x v="3"/>
    <n v="1855.84"/>
    <n v="463.96"/>
    <n v="4"/>
    <x v="95"/>
    <x v="18"/>
    <x v="1"/>
    <s v="Extended Warranty,Impulse Item"/>
    <n v="44.32"/>
    <n v="1900.1599999999999"/>
  </r>
  <r>
    <x v="4228"/>
    <n v="68"/>
    <x v="2"/>
    <x v="1"/>
    <x v="1"/>
    <x v="3"/>
    <s v="SKU1002"/>
    <n v="3"/>
    <x v="1"/>
    <x v="3"/>
    <n v="2223.27"/>
    <n v="247.03"/>
    <n v="9"/>
    <x v="95"/>
    <x v="18"/>
    <x v="2"/>
    <s v="Extended Warranty,Accessory,Accessory"/>
    <n v="66.05"/>
    <n v="2289.3200000000002"/>
  </r>
  <r>
    <x v="4229"/>
    <n v="69"/>
    <x v="2"/>
    <x v="1"/>
    <x v="0"/>
    <x v="2"/>
    <s v="SWT567"/>
    <n v="4"/>
    <x v="1"/>
    <x v="4"/>
    <n v="4135.5"/>
    <n v="459.5"/>
    <n v="9"/>
    <x v="95"/>
    <x v="18"/>
    <x v="4"/>
    <m/>
    <n v="0"/>
    <n v="4135.5"/>
  </r>
  <r>
    <x v="4230"/>
    <n v="70"/>
    <x v="2"/>
    <x v="1"/>
    <x v="1"/>
    <x v="1"/>
    <s v="LTP123"/>
    <n v="3"/>
    <x v="1"/>
    <x v="1"/>
    <n v="2022.96"/>
    <n v="674.32"/>
    <n v="3"/>
    <x v="95"/>
    <x v="18"/>
    <x v="1"/>
    <s v="Impulse Item, Accessory"/>
    <n v="103.09"/>
    <n v="2126.0500000000002"/>
  </r>
  <r>
    <x v="4231"/>
    <n v="71"/>
    <x v="2"/>
    <x v="1"/>
    <x v="1"/>
    <x v="1"/>
    <s v="SKU1005"/>
    <n v="3"/>
    <x v="1"/>
    <x v="1"/>
    <n v="1855.84"/>
    <n v="463.96"/>
    <n v="4"/>
    <x v="95"/>
    <x v="18"/>
    <x v="0"/>
    <m/>
    <n v="0"/>
    <n v="1855.84"/>
  </r>
  <r>
    <x v="4232"/>
    <n v="71"/>
    <x v="2"/>
    <x v="0"/>
    <x v="1"/>
    <x v="0"/>
    <s v="SMP234"/>
    <n v="5"/>
    <x v="1"/>
    <x v="3"/>
    <n v="6838.08"/>
    <n v="1139.68"/>
    <n v="6"/>
    <x v="95"/>
    <x v="18"/>
    <x v="3"/>
    <s v="Extended Warranty"/>
    <n v="81.87"/>
    <n v="6919.95"/>
  </r>
  <r>
    <x v="4233"/>
    <n v="72"/>
    <x v="2"/>
    <x v="0"/>
    <x v="0"/>
    <x v="0"/>
    <s v="SMP234"/>
    <n v="2"/>
    <x v="0"/>
    <x v="1"/>
    <n v="11396.8"/>
    <n v="1139.68"/>
    <n v="10"/>
    <x v="95"/>
    <x v="18"/>
    <x v="3"/>
    <s v="Impulse Item, Impulse Item"/>
    <n v="98.53"/>
    <n v="11495.33"/>
  </r>
  <r>
    <x v="4234"/>
    <n v="73"/>
    <x v="2"/>
    <x v="1"/>
    <x v="1"/>
    <x v="0"/>
    <s v="SKU1001"/>
    <n v="5"/>
    <x v="0"/>
    <x v="1"/>
    <n v="62.25"/>
    <n v="20.75"/>
    <n v="3"/>
    <x v="95"/>
    <x v="18"/>
    <x v="0"/>
    <s v="Extended Warranty,Impulse Item"/>
    <n v="25.72"/>
    <n v="87.97"/>
  </r>
  <r>
    <x v="4235"/>
    <n v="73"/>
    <x v="2"/>
    <x v="0"/>
    <x v="0"/>
    <x v="2"/>
    <s v="SWT567"/>
    <n v="3"/>
    <x v="1"/>
    <x v="4"/>
    <n v="1838"/>
    <n v="459.5"/>
    <n v="4"/>
    <x v="95"/>
    <x v="18"/>
    <x v="3"/>
    <s v="Extended Warranty, Extended Warranty, Accessory"/>
    <n v="103.31"/>
    <n v="1941.31"/>
  </r>
  <r>
    <x v="4236"/>
    <n v="74"/>
    <x v="2"/>
    <x v="0"/>
    <x v="0"/>
    <x v="3"/>
    <s v="SKU1002"/>
    <n v="3"/>
    <x v="1"/>
    <x v="3"/>
    <n v="2470.3000000000002"/>
    <n v="247.03"/>
    <n v="10"/>
    <x v="95"/>
    <x v="18"/>
    <x v="1"/>
    <s v="Impulse Item"/>
    <n v="33.18"/>
    <n v="2503.48"/>
  </r>
  <r>
    <x v="4237"/>
    <n v="20"/>
    <x v="0"/>
    <x v="0"/>
    <x v="0"/>
    <x v="0"/>
    <s v="SMP234"/>
    <n v="2"/>
    <x v="0"/>
    <x v="3"/>
    <n v="7977.76"/>
    <n v="1139.68"/>
    <n v="7"/>
    <x v="96"/>
    <x v="18"/>
    <x v="4"/>
    <s v="Accessory, Extended Warranty"/>
    <n v="123.96"/>
    <n v="8101.72"/>
  </r>
  <r>
    <x v="1738"/>
    <n v="21"/>
    <x v="0"/>
    <x v="0"/>
    <x v="1"/>
    <x v="4"/>
    <s v="HDP456"/>
    <n v="4"/>
    <x v="1"/>
    <x v="1"/>
    <n v="1444.72"/>
    <n v="361.18"/>
    <n v="4"/>
    <x v="96"/>
    <x v="18"/>
    <x v="4"/>
    <s v="Accessory, Impulse Item, Accessory"/>
    <n v="155.94999999999999"/>
    <n v="1600.67"/>
  </r>
  <r>
    <x v="4238"/>
    <n v="21"/>
    <x v="0"/>
    <x v="1"/>
    <x v="0"/>
    <x v="1"/>
    <s v="LTP123"/>
    <n v="2"/>
    <x v="1"/>
    <x v="1"/>
    <n v="4045.92"/>
    <n v="674.32"/>
    <n v="6"/>
    <x v="96"/>
    <x v="18"/>
    <x v="1"/>
    <s v="Impulse Item, Extended Warranty"/>
    <n v="90.92"/>
    <n v="4136.84"/>
  </r>
  <r>
    <x v="4239"/>
    <n v="23"/>
    <x v="0"/>
    <x v="0"/>
    <x v="0"/>
    <x v="3"/>
    <s v="SKU1002"/>
    <n v="3"/>
    <x v="1"/>
    <x v="0"/>
    <n v="247.03"/>
    <n v="247.03"/>
    <n v="1"/>
    <x v="96"/>
    <x v="18"/>
    <x v="1"/>
    <s v="Impulse Item,Extended Warranty"/>
    <n v="55.44"/>
    <n v="302.47000000000003"/>
  </r>
  <r>
    <x v="2558"/>
    <n v="24"/>
    <x v="0"/>
    <x v="0"/>
    <x v="0"/>
    <x v="2"/>
    <s v="SKU1003"/>
    <n v="3"/>
    <x v="1"/>
    <x v="0"/>
    <n v="844.83"/>
    <n v="844.83"/>
    <n v="1"/>
    <x v="96"/>
    <x v="18"/>
    <x v="1"/>
    <m/>
    <n v="0"/>
    <n v="844.83"/>
  </r>
  <r>
    <x v="336"/>
    <n v="24"/>
    <x v="0"/>
    <x v="1"/>
    <x v="0"/>
    <x v="2"/>
    <s v="SKU1003"/>
    <n v="3"/>
    <x v="1"/>
    <x v="3"/>
    <n v="2534.4899999999998"/>
    <n v="844.83"/>
    <n v="3"/>
    <x v="96"/>
    <x v="18"/>
    <x v="1"/>
    <s v="Accessory,Impulse Item"/>
    <n v="36.770000000000003"/>
    <n v="2571.2599999999998"/>
  </r>
  <r>
    <x v="4240"/>
    <n v="24"/>
    <x v="0"/>
    <x v="0"/>
    <x v="0"/>
    <x v="1"/>
    <s v="LTP123"/>
    <n v="4"/>
    <x v="1"/>
    <x v="4"/>
    <n v="3371.6"/>
    <n v="674.32"/>
    <n v="5"/>
    <x v="96"/>
    <x v="18"/>
    <x v="4"/>
    <m/>
    <n v="0"/>
    <n v="3371.6"/>
  </r>
  <r>
    <x v="4241"/>
    <n v="27"/>
    <x v="0"/>
    <x v="0"/>
    <x v="0"/>
    <x v="3"/>
    <s v="TBL345"/>
    <n v="5"/>
    <x v="1"/>
    <x v="3"/>
    <n v="7864.1"/>
    <n v="786.41"/>
    <n v="10"/>
    <x v="96"/>
    <x v="18"/>
    <x v="3"/>
    <s v="Impulse Item, Accessory"/>
    <n v="75.2"/>
    <n v="7939.3"/>
  </r>
  <r>
    <x v="4242"/>
    <n v="27"/>
    <x v="0"/>
    <x v="0"/>
    <x v="0"/>
    <x v="2"/>
    <s v="SWT567"/>
    <n v="5"/>
    <x v="1"/>
    <x v="4"/>
    <n v="2297.5"/>
    <n v="459.5"/>
    <n v="5"/>
    <x v="96"/>
    <x v="18"/>
    <x v="4"/>
    <s v="Impulse Item, Accessory, Accessory"/>
    <n v="214.68"/>
    <n v="2512.1799999999998"/>
  </r>
  <r>
    <x v="4243"/>
    <n v="27"/>
    <x v="0"/>
    <x v="0"/>
    <x v="0"/>
    <x v="0"/>
    <s v="SMP234"/>
    <n v="3"/>
    <x v="0"/>
    <x v="1"/>
    <n v="11396.8"/>
    <n v="1139.68"/>
    <n v="10"/>
    <x v="96"/>
    <x v="18"/>
    <x v="1"/>
    <s v="Accessory, Extended Warranty, Accessory"/>
    <n v="219.27"/>
    <n v="11616.07"/>
  </r>
  <r>
    <x v="4244"/>
    <n v="27"/>
    <x v="0"/>
    <x v="0"/>
    <x v="0"/>
    <x v="3"/>
    <s v="TBL345"/>
    <n v="1"/>
    <x v="1"/>
    <x v="1"/>
    <n v="5504.87"/>
    <n v="786.41"/>
    <n v="7"/>
    <x v="96"/>
    <x v="18"/>
    <x v="4"/>
    <s v="Extended Warranty, Impulse Item"/>
    <n v="59.45"/>
    <n v="5564.32"/>
  </r>
  <r>
    <x v="4245"/>
    <n v="28"/>
    <x v="0"/>
    <x v="0"/>
    <x v="0"/>
    <x v="1"/>
    <s v="SKU1005"/>
    <n v="3"/>
    <x v="1"/>
    <x v="1"/>
    <n v="927.92"/>
    <n v="463.96"/>
    <n v="2"/>
    <x v="96"/>
    <x v="18"/>
    <x v="0"/>
    <s v="Impulse Item,Impulse Item,Impulse Item"/>
    <n v="83.42"/>
    <n v="1011.3399999999999"/>
  </r>
  <r>
    <x v="4246"/>
    <n v="29"/>
    <x v="0"/>
    <x v="0"/>
    <x v="0"/>
    <x v="2"/>
    <s v="SKU1003"/>
    <n v="3"/>
    <x v="0"/>
    <x v="0"/>
    <n v="5913.81"/>
    <n v="844.83"/>
    <n v="7"/>
    <x v="96"/>
    <x v="18"/>
    <x v="1"/>
    <s v="Extended Warranty"/>
    <n v="27.74"/>
    <n v="5941.55"/>
  </r>
  <r>
    <x v="4247"/>
    <n v="30"/>
    <x v="0"/>
    <x v="1"/>
    <x v="0"/>
    <x v="3"/>
    <s v="SKU1002"/>
    <n v="3"/>
    <x v="1"/>
    <x v="2"/>
    <n v="1976.24"/>
    <n v="247.03"/>
    <n v="8"/>
    <x v="96"/>
    <x v="18"/>
    <x v="2"/>
    <m/>
    <n v="0"/>
    <n v="1976.24"/>
  </r>
  <r>
    <x v="4248"/>
    <n v="30"/>
    <x v="0"/>
    <x v="0"/>
    <x v="0"/>
    <x v="3"/>
    <s v="TBL345"/>
    <n v="2"/>
    <x v="1"/>
    <x v="1"/>
    <n v="3932.05"/>
    <n v="786.41"/>
    <n v="5"/>
    <x v="96"/>
    <x v="18"/>
    <x v="4"/>
    <s v="Accessory, Accessory"/>
    <n v="121.35"/>
    <n v="4053.4"/>
  </r>
  <r>
    <x v="4249"/>
    <n v="32"/>
    <x v="0"/>
    <x v="0"/>
    <x v="0"/>
    <x v="1"/>
    <s v="SKU1005"/>
    <n v="3"/>
    <x v="1"/>
    <x v="1"/>
    <n v="4175.6400000000003"/>
    <n v="463.96"/>
    <n v="9"/>
    <x v="96"/>
    <x v="18"/>
    <x v="0"/>
    <s v="Extended Warranty"/>
    <n v="14.79"/>
    <n v="4190.43"/>
  </r>
  <r>
    <x v="4250"/>
    <n v="33"/>
    <x v="0"/>
    <x v="0"/>
    <x v="0"/>
    <x v="3"/>
    <s v="SKU1002"/>
    <n v="3"/>
    <x v="1"/>
    <x v="0"/>
    <n v="494.06"/>
    <n v="247.03"/>
    <n v="2"/>
    <x v="96"/>
    <x v="18"/>
    <x v="0"/>
    <s v="Extended Warranty,Accessory,Accessory"/>
    <n v="67.67"/>
    <n v="561.73"/>
  </r>
  <r>
    <x v="4251"/>
    <n v="34"/>
    <x v="0"/>
    <x v="1"/>
    <x v="0"/>
    <x v="4"/>
    <s v="HDP456"/>
    <n v="5"/>
    <x v="0"/>
    <x v="1"/>
    <n v="2889.44"/>
    <n v="361.18"/>
    <n v="8"/>
    <x v="96"/>
    <x v="18"/>
    <x v="3"/>
    <s v="Accessory"/>
    <n v="59.43"/>
    <n v="2948.87"/>
  </r>
  <r>
    <x v="177"/>
    <n v="35"/>
    <x v="0"/>
    <x v="1"/>
    <x v="0"/>
    <x v="2"/>
    <s v="SKU1003"/>
    <n v="3"/>
    <x v="1"/>
    <x v="3"/>
    <n v="7603.47"/>
    <n v="844.83"/>
    <n v="9"/>
    <x v="96"/>
    <x v="18"/>
    <x v="2"/>
    <s v="Extended Warranty,Impulse Item"/>
    <n v="58.71"/>
    <n v="7662.18"/>
  </r>
  <r>
    <x v="4252"/>
    <n v="35"/>
    <x v="0"/>
    <x v="1"/>
    <x v="1"/>
    <x v="1"/>
    <s v="SKU1005"/>
    <n v="3"/>
    <x v="1"/>
    <x v="0"/>
    <n v="4639.6000000000004"/>
    <n v="463.96"/>
    <n v="10"/>
    <x v="96"/>
    <x v="18"/>
    <x v="0"/>
    <s v="Impulse Item,Extended Warranty"/>
    <n v="84.19"/>
    <n v="4723.79"/>
  </r>
  <r>
    <x v="4253"/>
    <n v="35"/>
    <x v="0"/>
    <x v="1"/>
    <x v="0"/>
    <x v="0"/>
    <s v="SMP234"/>
    <n v="4"/>
    <x v="1"/>
    <x v="1"/>
    <n v="4558.72"/>
    <n v="1139.68"/>
    <n v="4"/>
    <x v="96"/>
    <x v="18"/>
    <x v="1"/>
    <m/>
    <n v="0"/>
    <n v="4558.72"/>
  </r>
  <r>
    <x v="4254"/>
    <n v="37"/>
    <x v="1"/>
    <x v="1"/>
    <x v="0"/>
    <x v="3"/>
    <s v="SKU1002"/>
    <n v="3"/>
    <x v="1"/>
    <x v="2"/>
    <n v="988.12"/>
    <n v="247.03"/>
    <n v="4"/>
    <x v="96"/>
    <x v="18"/>
    <x v="0"/>
    <m/>
    <n v="0"/>
    <n v="988.12"/>
  </r>
  <r>
    <x v="3825"/>
    <n v="39"/>
    <x v="1"/>
    <x v="1"/>
    <x v="0"/>
    <x v="4"/>
    <s v="HDP456"/>
    <n v="1"/>
    <x v="1"/>
    <x v="3"/>
    <n v="3611.8"/>
    <n v="361.18"/>
    <n v="10"/>
    <x v="96"/>
    <x v="18"/>
    <x v="1"/>
    <s v="Extended Warranty, Extended Warranty"/>
    <n v="37.21"/>
    <n v="3649.01"/>
  </r>
  <r>
    <x v="1411"/>
    <n v="42"/>
    <x v="1"/>
    <x v="0"/>
    <x v="0"/>
    <x v="1"/>
    <s v="LTP123"/>
    <n v="1"/>
    <x v="1"/>
    <x v="4"/>
    <n v="4720.24"/>
    <n v="674.32"/>
    <n v="7"/>
    <x v="96"/>
    <x v="18"/>
    <x v="3"/>
    <m/>
    <n v="0"/>
    <n v="4720.24"/>
  </r>
  <r>
    <x v="1699"/>
    <n v="45"/>
    <x v="1"/>
    <x v="1"/>
    <x v="0"/>
    <x v="2"/>
    <s v="SWT567"/>
    <n v="1"/>
    <x v="0"/>
    <x v="3"/>
    <n v="4135.5"/>
    <n v="459.5"/>
    <n v="9"/>
    <x v="96"/>
    <x v="18"/>
    <x v="3"/>
    <s v="Accessory"/>
    <n v="27.69"/>
    <n v="4163.1899999999996"/>
  </r>
  <r>
    <x v="4255"/>
    <n v="47"/>
    <x v="1"/>
    <x v="0"/>
    <x v="0"/>
    <x v="3"/>
    <s v="SKU1002"/>
    <n v="3"/>
    <x v="1"/>
    <x v="0"/>
    <n v="988.12"/>
    <n v="247.03"/>
    <n v="4"/>
    <x v="96"/>
    <x v="18"/>
    <x v="2"/>
    <s v="Accessory,Accessory,Extended Warranty"/>
    <n v="79.099999999999994"/>
    <n v="1067.22"/>
  </r>
  <r>
    <x v="4256"/>
    <n v="47"/>
    <x v="1"/>
    <x v="1"/>
    <x v="1"/>
    <x v="4"/>
    <s v="HDP456"/>
    <n v="3"/>
    <x v="0"/>
    <x v="1"/>
    <n v="1805.9"/>
    <n v="361.18"/>
    <n v="5"/>
    <x v="96"/>
    <x v="18"/>
    <x v="4"/>
    <m/>
    <n v="0"/>
    <n v="1805.9"/>
  </r>
  <r>
    <x v="4257"/>
    <n v="48"/>
    <x v="1"/>
    <x v="1"/>
    <x v="0"/>
    <x v="0"/>
    <s v="SMP234"/>
    <n v="3"/>
    <x v="0"/>
    <x v="1"/>
    <n v="10257.120000000001"/>
    <n v="1139.68"/>
    <n v="9"/>
    <x v="96"/>
    <x v="18"/>
    <x v="3"/>
    <s v="Extended Warranty, Extended Warranty"/>
    <n v="72.63"/>
    <n v="10329.75"/>
  </r>
  <r>
    <x v="4258"/>
    <n v="49"/>
    <x v="1"/>
    <x v="0"/>
    <x v="1"/>
    <x v="3"/>
    <s v="SKU1002"/>
    <n v="3"/>
    <x v="1"/>
    <x v="2"/>
    <n v="2470.3000000000002"/>
    <n v="247.03"/>
    <n v="10"/>
    <x v="96"/>
    <x v="18"/>
    <x v="0"/>
    <s v="Impulse Item,Extended Warranty,Extended Warranty"/>
    <n v="61.57"/>
    <n v="2531.8700000000003"/>
  </r>
  <r>
    <x v="4259"/>
    <n v="49"/>
    <x v="1"/>
    <x v="0"/>
    <x v="1"/>
    <x v="3"/>
    <s v="TBL345"/>
    <n v="4"/>
    <x v="1"/>
    <x v="3"/>
    <n v="3932.05"/>
    <n v="786.41"/>
    <n v="5"/>
    <x v="96"/>
    <x v="18"/>
    <x v="1"/>
    <s v="Extended Warranty"/>
    <n v="50.05"/>
    <n v="3982.1000000000004"/>
  </r>
  <r>
    <x v="4260"/>
    <n v="51"/>
    <x v="1"/>
    <x v="0"/>
    <x v="0"/>
    <x v="0"/>
    <s v="SMP234"/>
    <n v="4"/>
    <x v="1"/>
    <x v="3"/>
    <n v="9117.44"/>
    <n v="1139.68"/>
    <n v="8"/>
    <x v="96"/>
    <x v="18"/>
    <x v="3"/>
    <m/>
    <n v="0"/>
    <n v="9117.44"/>
  </r>
  <r>
    <x v="4261"/>
    <n v="54"/>
    <x v="1"/>
    <x v="0"/>
    <x v="0"/>
    <x v="0"/>
    <s v="SMP234"/>
    <n v="3"/>
    <x v="1"/>
    <x v="4"/>
    <n v="9117.44"/>
    <n v="1139.68"/>
    <n v="8"/>
    <x v="96"/>
    <x v="18"/>
    <x v="1"/>
    <s v="Extended Warranty"/>
    <n v="88.67"/>
    <n v="9206.11"/>
  </r>
  <r>
    <x v="4262"/>
    <n v="55"/>
    <x v="1"/>
    <x v="0"/>
    <x v="0"/>
    <x v="2"/>
    <s v="SWT567"/>
    <n v="2"/>
    <x v="0"/>
    <x v="4"/>
    <n v="459.5"/>
    <n v="459.5"/>
    <n v="1"/>
    <x v="96"/>
    <x v="18"/>
    <x v="4"/>
    <s v="Impulse Item, Extended Warranty, Accessory"/>
    <n v="64.180000000000007"/>
    <n v="523.68000000000006"/>
  </r>
  <r>
    <x v="4263"/>
    <n v="56"/>
    <x v="2"/>
    <x v="0"/>
    <x v="0"/>
    <x v="2"/>
    <s v="SKU1003"/>
    <n v="3"/>
    <x v="1"/>
    <x v="1"/>
    <n v="1689.66"/>
    <n v="844.83"/>
    <n v="2"/>
    <x v="96"/>
    <x v="18"/>
    <x v="0"/>
    <s v="Impulse Item,Accessory,Impulse Item"/>
    <n v="91.39"/>
    <n v="1781.0500000000002"/>
  </r>
  <r>
    <x v="4264"/>
    <n v="56"/>
    <x v="2"/>
    <x v="1"/>
    <x v="0"/>
    <x v="1"/>
    <s v="SKU1005"/>
    <n v="3"/>
    <x v="0"/>
    <x v="2"/>
    <n v="3247.72"/>
    <n v="463.96"/>
    <n v="7"/>
    <x v="96"/>
    <x v="18"/>
    <x v="2"/>
    <m/>
    <n v="0"/>
    <n v="3247.72"/>
  </r>
  <r>
    <x v="4265"/>
    <n v="56"/>
    <x v="2"/>
    <x v="1"/>
    <x v="1"/>
    <x v="2"/>
    <s v="SWT567"/>
    <n v="5"/>
    <x v="1"/>
    <x v="4"/>
    <n v="2297.5"/>
    <n v="459.5"/>
    <n v="5"/>
    <x v="96"/>
    <x v="18"/>
    <x v="4"/>
    <s v="Accessory, Accessory, Impulse Item"/>
    <n v="148.4"/>
    <n v="2445.9"/>
  </r>
  <r>
    <x v="2984"/>
    <n v="58"/>
    <x v="2"/>
    <x v="1"/>
    <x v="0"/>
    <x v="3"/>
    <s v="TBL345"/>
    <n v="2"/>
    <x v="0"/>
    <x v="3"/>
    <n v="786.41"/>
    <n v="786.41"/>
    <n v="1"/>
    <x v="96"/>
    <x v="18"/>
    <x v="4"/>
    <m/>
    <n v="0"/>
    <n v="786.41"/>
  </r>
  <r>
    <x v="4266"/>
    <n v="58"/>
    <x v="2"/>
    <x v="1"/>
    <x v="0"/>
    <x v="4"/>
    <s v="HDP456"/>
    <n v="5"/>
    <x v="0"/>
    <x v="1"/>
    <n v="2889.44"/>
    <n v="361.18"/>
    <n v="8"/>
    <x v="96"/>
    <x v="18"/>
    <x v="4"/>
    <s v="Impulse Item, Impulse Item"/>
    <n v="123.48"/>
    <n v="3012.92"/>
  </r>
  <r>
    <x v="4267"/>
    <n v="59"/>
    <x v="2"/>
    <x v="1"/>
    <x v="1"/>
    <x v="1"/>
    <s v="SKU1005"/>
    <n v="3"/>
    <x v="0"/>
    <x v="2"/>
    <n v="3711.68"/>
    <n v="463.96"/>
    <n v="8"/>
    <x v="96"/>
    <x v="18"/>
    <x v="1"/>
    <s v="Extended Warranty"/>
    <n v="6.11"/>
    <n v="3717.79"/>
  </r>
  <r>
    <x v="4268"/>
    <n v="60"/>
    <x v="2"/>
    <x v="1"/>
    <x v="0"/>
    <x v="3"/>
    <s v="TBL345"/>
    <n v="3"/>
    <x v="1"/>
    <x v="1"/>
    <n v="3145.64"/>
    <n v="786.41"/>
    <n v="4"/>
    <x v="96"/>
    <x v="18"/>
    <x v="4"/>
    <s v="Impulse Item"/>
    <n v="44.15"/>
    <n v="3189.79"/>
  </r>
  <r>
    <x v="4269"/>
    <n v="61"/>
    <x v="2"/>
    <x v="0"/>
    <x v="1"/>
    <x v="0"/>
    <s v="SKU1001"/>
    <n v="5"/>
    <x v="1"/>
    <x v="3"/>
    <n v="103.75"/>
    <n v="20.75"/>
    <n v="5"/>
    <x v="96"/>
    <x v="18"/>
    <x v="2"/>
    <m/>
    <n v="0"/>
    <n v="103.75"/>
  </r>
  <r>
    <x v="4270"/>
    <n v="61"/>
    <x v="2"/>
    <x v="1"/>
    <x v="0"/>
    <x v="0"/>
    <s v="SKU1001"/>
    <n v="5"/>
    <x v="1"/>
    <x v="0"/>
    <n v="103.75"/>
    <n v="20.75"/>
    <n v="5"/>
    <x v="96"/>
    <x v="18"/>
    <x v="2"/>
    <s v="Accessory,Impulse Item"/>
    <n v="69.84"/>
    <n v="173.59"/>
  </r>
  <r>
    <x v="4271"/>
    <n v="62"/>
    <x v="2"/>
    <x v="1"/>
    <x v="0"/>
    <x v="0"/>
    <s v="SMP234"/>
    <n v="5"/>
    <x v="0"/>
    <x v="3"/>
    <n v="1139.68"/>
    <n v="1139.68"/>
    <n v="1"/>
    <x v="96"/>
    <x v="18"/>
    <x v="3"/>
    <s v="Accessory, Accessory"/>
    <n v="124.8"/>
    <n v="1264.48"/>
  </r>
  <r>
    <x v="4272"/>
    <n v="63"/>
    <x v="2"/>
    <x v="0"/>
    <x v="1"/>
    <x v="1"/>
    <s v="LTP123"/>
    <n v="5"/>
    <x v="1"/>
    <x v="4"/>
    <n v="4720.24"/>
    <n v="674.32"/>
    <n v="7"/>
    <x v="96"/>
    <x v="18"/>
    <x v="1"/>
    <s v="Extended Warranty, Impulse Item, Extended Warranty"/>
    <n v="231.66"/>
    <n v="4951.8999999999996"/>
  </r>
  <r>
    <x v="4273"/>
    <n v="64"/>
    <x v="2"/>
    <x v="0"/>
    <x v="1"/>
    <x v="3"/>
    <s v="TBL345"/>
    <n v="1"/>
    <x v="1"/>
    <x v="1"/>
    <n v="7864.1"/>
    <n v="786.41"/>
    <n v="10"/>
    <x v="96"/>
    <x v="18"/>
    <x v="3"/>
    <m/>
    <n v="0"/>
    <n v="7864.1"/>
  </r>
  <r>
    <x v="556"/>
    <n v="65"/>
    <x v="2"/>
    <x v="1"/>
    <x v="1"/>
    <x v="2"/>
    <s v="SKU1003"/>
    <n v="3"/>
    <x v="0"/>
    <x v="2"/>
    <n v="4224.1499999999996"/>
    <n v="844.83"/>
    <n v="5"/>
    <x v="96"/>
    <x v="18"/>
    <x v="2"/>
    <s v="Accessory"/>
    <n v="10.15"/>
    <n v="4234.2999999999993"/>
  </r>
  <r>
    <x v="4274"/>
    <n v="69"/>
    <x v="2"/>
    <x v="1"/>
    <x v="0"/>
    <x v="1"/>
    <s v="SKU1005"/>
    <n v="3"/>
    <x v="1"/>
    <x v="3"/>
    <n v="1855.84"/>
    <n v="463.96"/>
    <n v="4"/>
    <x v="96"/>
    <x v="18"/>
    <x v="0"/>
    <s v="Extended Warranty,Impulse Item,Impulse Item"/>
    <n v="69.66"/>
    <n v="1925.5"/>
  </r>
  <r>
    <x v="4069"/>
    <n v="69"/>
    <x v="2"/>
    <x v="0"/>
    <x v="1"/>
    <x v="2"/>
    <s v="SWT567"/>
    <n v="2"/>
    <x v="1"/>
    <x v="1"/>
    <n v="2757"/>
    <n v="459.5"/>
    <n v="6"/>
    <x v="96"/>
    <x v="18"/>
    <x v="4"/>
    <s v="Impulse Item, Impulse Item, Accessory"/>
    <n v="215.6"/>
    <n v="2972.6"/>
  </r>
  <r>
    <x v="4275"/>
    <n v="70"/>
    <x v="2"/>
    <x v="1"/>
    <x v="0"/>
    <x v="0"/>
    <s v="SKU1001"/>
    <n v="5"/>
    <x v="1"/>
    <x v="3"/>
    <n v="83"/>
    <n v="20.75"/>
    <n v="4"/>
    <x v="96"/>
    <x v="18"/>
    <x v="0"/>
    <s v="Accessory,Extended Warranty,Accessory"/>
    <n v="99.39"/>
    <n v="182.39"/>
  </r>
  <r>
    <x v="4276"/>
    <n v="70"/>
    <x v="2"/>
    <x v="0"/>
    <x v="0"/>
    <x v="2"/>
    <s v="SWT567"/>
    <n v="1"/>
    <x v="1"/>
    <x v="4"/>
    <n v="3216.5"/>
    <n v="459.5"/>
    <n v="7"/>
    <x v="96"/>
    <x v="18"/>
    <x v="4"/>
    <s v="Accessory"/>
    <n v="39.9"/>
    <n v="3256.4"/>
  </r>
  <r>
    <x v="4277"/>
    <n v="72"/>
    <x v="2"/>
    <x v="0"/>
    <x v="0"/>
    <x v="0"/>
    <s v="SKU1004"/>
    <n v="2"/>
    <x v="1"/>
    <x v="1"/>
    <n v="7911.9"/>
    <n v="791.19"/>
    <n v="10"/>
    <x v="96"/>
    <x v="18"/>
    <x v="1"/>
    <s v="Accessory,Accessory,Accessory"/>
    <n v="70.17"/>
    <n v="7982.07"/>
  </r>
  <r>
    <x v="4278"/>
    <n v="72"/>
    <x v="2"/>
    <x v="0"/>
    <x v="0"/>
    <x v="0"/>
    <s v="SKU1004"/>
    <n v="2"/>
    <x v="0"/>
    <x v="2"/>
    <n v="3164.76"/>
    <n v="791.19"/>
    <n v="4"/>
    <x v="96"/>
    <x v="18"/>
    <x v="0"/>
    <m/>
    <n v="0"/>
    <n v="3164.76"/>
  </r>
  <r>
    <x v="4279"/>
    <n v="73"/>
    <x v="2"/>
    <x v="0"/>
    <x v="0"/>
    <x v="1"/>
    <s v="LTP123"/>
    <n v="2"/>
    <x v="1"/>
    <x v="3"/>
    <n v="4045.92"/>
    <n v="674.32"/>
    <n v="6"/>
    <x v="96"/>
    <x v="18"/>
    <x v="3"/>
    <s v="Impulse Item, Extended Warranty, Impulse Item"/>
    <n v="211.71"/>
    <n v="4257.63"/>
  </r>
  <r>
    <x v="3710"/>
    <n v="73"/>
    <x v="2"/>
    <x v="1"/>
    <x v="0"/>
    <x v="3"/>
    <s v="TBL345"/>
    <n v="2"/>
    <x v="1"/>
    <x v="3"/>
    <n v="7864.1"/>
    <n v="786.41"/>
    <n v="10"/>
    <x v="96"/>
    <x v="18"/>
    <x v="4"/>
    <s v="Impulse Item, Impulse Item, Accessory"/>
    <n v="212.35"/>
    <n v="8076.4500000000007"/>
  </r>
  <r>
    <x v="4280"/>
    <n v="73"/>
    <x v="2"/>
    <x v="0"/>
    <x v="1"/>
    <x v="4"/>
    <s v="HDP456"/>
    <n v="1"/>
    <x v="0"/>
    <x v="1"/>
    <n v="1805.9"/>
    <n v="361.18"/>
    <n v="5"/>
    <x v="96"/>
    <x v="18"/>
    <x v="1"/>
    <s v="Impulse Item"/>
    <n v="92.34"/>
    <n v="1898.24"/>
  </r>
  <r>
    <x v="4281"/>
    <n v="76"/>
    <x v="2"/>
    <x v="0"/>
    <x v="0"/>
    <x v="0"/>
    <s v="SKU1001"/>
    <n v="5"/>
    <x v="0"/>
    <x v="2"/>
    <n v="20.75"/>
    <n v="20.75"/>
    <n v="1"/>
    <x v="96"/>
    <x v="18"/>
    <x v="2"/>
    <s v="Impulse Item"/>
    <n v="8.6"/>
    <n v="29.35"/>
  </r>
  <r>
    <x v="60"/>
    <n v="78"/>
    <x v="2"/>
    <x v="1"/>
    <x v="0"/>
    <x v="0"/>
    <s v="SKU1001"/>
    <n v="5"/>
    <x v="1"/>
    <x v="1"/>
    <n v="124.5"/>
    <n v="20.75"/>
    <n v="6"/>
    <x v="96"/>
    <x v="18"/>
    <x v="0"/>
    <m/>
    <n v="0"/>
    <n v="124.5"/>
  </r>
  <r>
    <x v="4282"/>
    <n v="18"/>
    <x v="0"/>
    <x v="0"/>
    <x v="0"/>
    <x v="4"/>
    <s v="HDP456"/>
    <n v="3"/>
    <x v="0"/>
    <x v="4"/>
    <n v="1805.9"/>
    <n v="361.18"/>
    <n v="5"/>
    <x v="97"/>
    <x v="18"/>
    <x v="4"/>
    <m/>
    <n v="0"/>
    <n v="1805.9"/>
  </r>
  <r>
    <x v="4283"/>
    <n v="18"/>
    <x v="0"/>
    <x v="0"/>
    <x v="0"/>
    <x v="3"/>
    <s v="TBL345"/>
    <n v="1"/>
    <x v="1"/>
    <x v="3"/>
    <n v="7864.1"/>
    <n v="786.41"/>
    <n v="10"/>
    <x v="97"/>
    <x v="18"/>
    <x v="3"/>
    <s v="Accessory, Accessory"/>
    <n v="81.180000000000007"/>
    <n v="7945.2800000000007"/>
  </r>
  <r>
    <x v="4284"/>
    <n v="19"/>
    <x v="0"/>
    <x v="0"/>
    <x v="0"/>
    <x v="0"/>
    <s v="SKU1004"/>
    <n v="2"/>
    <x v="0"/>
    <x v="2"/>
    <n v="4747.1400000000003"/>
    <n v="791.19"/>
    <n v="6"/>
    <x v="97"/>
    <x v="18"/>
    <x v="2"/>
    <m/>
    <n v="0"/>
    <n v="4747.1400000000003"/>
  </r>
  <r>
    <x v="1206"/>
    <n v="20"/>
    <x v="0"/>
    <x v="0"/>
    <x v="1"/>
    <x v="4"/>
    <s v="HDP456"/>
    <n v="5"/>
    <x v="0"/>
    <x v="4"/>
    <n v="1805.9"/>
    <n v="361.18"/>
    <n v="5"/>
    <x v="97"/>
    <x v="18"/>
    <x v="4"/>
    <s v="Accessory, Impulse Item, Extended Warranty"/>
    <n v="171.2"/>
    <n v="1977.1000000000001"/>
  </r>
  <r>
    <x v="4285"/>
    <n v="22"/>
    <x v="0"/>
    <x v="1"/>
    <x v="0"/>
    <x v="0"/>
    <s v="SMP234"/>
    <n v="5"/>
    <x v="0"/>
    <x v="3"/>
    <n v="11396.8"/>
    <n v="1139.68"/>
    <n v="10"/>
    <x v="97"/>
    <x v="18"/>
    <x v="1"/>
    <s v="Accessory"/>
    <n v="28.68"/>
    <n v="11425.48"/>
  </r>
  <r>
    <x v="2366"/>
    <n v="23"/>
    <x v="0"/>
    <x v="0"/>
    <x v="0"/>
    <x v="3"/>
    <s v="TBL345"/>
    <n v="1"/>
    <x v="1"/>
    <x v="3"/>
    <n v="7864.1"/>
    <n v="786.41"/>
    <n v="10"/>
    <x v="97"/>
    <x v="18"/>
    <x v="1"/>
    <m/>
    <n v="0"/>
    <n v="7864.1"/>
  </r>
  <r>
    <x v="4286"/>
    <n v="25"/>
    <x v="0"/>
    <x v="0"/>
    <x v="0"/>
    <x v="3"/>
    <s v="SKU1002"/>
    <n v="3"/>
    <x v="1"/>
    <x v="3"/>
    <n v="247.03"/>
    <n v="247.03"/>
    <n v="1"/>
    <x v="97"/>
    <x v="18"/>
    <x v="0"/>
    <m/>
    <n v="0"/>
    <n v="247.03"/>
  </r>
  <r>
    <x v="4287"/>
    <n v="27"/>
    <x v="0"/>
    <x v="0"/>
    <x v="0"/>
    <x v="0"/>
    <s v="SMP234"/>
    <n v="5"/>
    <x v="0"/>
    <x v="3"/>
    <n v="11396.8"/>
    <n v="1139.68"/>
    <n v="10"/>
    <x v="97"/>
    <x v="18"/>
    <x v="4"/>
    <s v="Extended Warranty, Accessory"/>
    <n v="73.02"/>
    <n v="11469.82"/>
  </r>
  <r>
    <x v="4288"/>
    <n v="29"/>
    <x v="0"/>
    <x v="0"/>
    <x v="0"/>
    <x v="1"/>
    <s v="SKU1005"/>
    <n v="3"/>
    <x v="1"/>
    <x v="3"/>
    <n v="3711.68"/>
    <n v="463.96"/>
    <n v="8"/>
    <x v="97"/>
    <x v="18"/>
    <x v="1"/>
    <s v="Extended Warranty,Extended Warranty"/>
    <n v="81.14"/>
    <n v="3792.8199999999997"/>
  </r>
  <r>
    <x v="4031"/>
    <n v="30"/>
    <x v="0"/>
    <x v="1"/>
    <x v="0"/>
    <x v="0"/>
    <s v="SKU1001"/>
    <n v="5"/>
    <x v="0"/>
    <x v="3"/>
    <n v="166"/>
    <n v="20.75"/>
    <n v="8"/>
    <x v="97"/>
    <x v="18"/>
    <x v="0"/>
    <m/>
    <n v="0"/>
    <n v="166"/>
  </r>
  <r>
    <x v="1958"/>
    <n v="30"/>
    <x v="0"/>
    <x v="0"/>
    <x v="1"/>
    <x v="0"/>
    <s v="SKU1004"/>
    <n v="2"/>
    <x v="1"/>
    <x v="3"/>
    <n v="6329.52"/>
    <n v="791.19"/>
    <n v="8"/>
    <x v="97"/>
    <x v="18"/>
    <x v="2"/>
    <s v="Accessory,Extended Warranty"/>
    <n v="39.83"/>
    <n v="6369.35"/>
  </r>
  <r>
    <x v="4289"/>
    <n v="33"/>
    <x v="0"/>
    <x v="0"/>
    <x v="0"/>
    <x v="1"/>
    <s v="SKU1005"/>
    <n v="3"/>
    <x v="1"/>
    <x v="0"/>
    <n v="463.96"/>
    <n v="463.96"/>
    <n v="1"/>
    <x v="97"/>
    <x v="18"/>
    <x v="2"/>
    <s v="Extended Warranty,Impulse Item"/>
    <n v="39.68"/>
    <n v="503.64"/>
  </r>
  <r>
    <x v="4290"/>
    <n v="34"/>
    <x v="0"/>
    <x v="1"/>
    <x v="0"/>
    <x v="2"/>
    <s v="SKU1003"/>
    <n v="3"/>
    <x v="0"/>
    <x v="1"/>
    <n v="1689.66"/>
    <n v="844.83"/>
    <n v="2"/>
    <x v="97"/>
    <x v="18"/>
    <x v="0"/>
    <s v="Extended Warranty"/>
    <n v="45.61"/>
    <n v="1735.27"/>
  </r>
  <r>
    <x v="4291"/>
    <n v="35"/>
    <x v="0"/>
    <x v="0"/>
    <x v="0"/>
    <x v="2"/>
    <s v="SKU1003"/>
    <n v="3"/>
    <x v="1"/>
    <x v="3"/>
    <n v="4224.1499999999996"/>
    <n v="844.83"/>
    <n v="5"/>
    <x v="97"/>
    <x v="18"/>
    <x v="0"/>
    <s v="Accessory,Accessory,Extended Warranty"/>
    <n v="57.92"/>
    <n v="4282.07"/>
  </r>
  <r>
    <x v="4142"/>
    <n v="35"/>
    <x v="0"/>
    <x v="1"/>
    <x v="1"/>
    <x v="2"/>
    <s v="SKU1003"/>
    <n v="3"/>
    <x v="0"/>
    <x v="0"/>
    <n v="4224.1499999999996"/>
    <n v="844.83"/>
    <n v="5"/>
    <x v="97"/>
    <x v="18"/>
    <x v="1"/>
    <s v="Extended Warranty,Accessory"/>
    <n v="54"/>
    <n v="4278.1499999999996"/>
  </r>
  <r>
    <x v="4292"/>
    <n v="35"/>
    <x v="0"/>
    <x v="1"/>
    <x v="0"/>
    <x v="0"/>
    <s v="SMP234"/>
    <n v="3"/>
    <x v="1"/>
    <x v="1"/>
    <n v="3419.04"/>
    <n v="1139.68"/>
    <n v="3"/>
    <x v="97"/>
    <x v="18"/>
    <x v="3"/>
    <m/>
    <n v="0"/>
    <n v="3419.04"/>
  </r>
  <r>
    <x v="3068"/>
    <n v="35"/>
    <x v="0"/>
    <x v="1"/>
    <x v="0"/>
    <x v="2"/>
    <s v="SWT567"/>
    <n v="3"/>
    <x v="1"/>
    <x v="4"/>
    <n v="3216.5"/>
    <n v="459.5"/>
    <n v="7"/>
    <x v="97"/>
    <x v="18"/>
    <x v="3"/>
    <s v="Impulse Item, Extended Warranty"/>
    <n v="69.19"/>
    <n v="3285.69"/>
  </r>
  <r>
    <x v="4293"/>
    <n v="36"/>
    <x v="1"/>
    <x v="1"/>
    <x v="1"/>
    <x v="4"/>
    <s v="HDP456"/>
    <n v="5"/>
    <x v="0"/>
    <x v="4"/>
    <n v="361.18"/>
    <n v="361.18"/>
    <n v="1"/>
    <x v="97"/>
    <x v="18"/>
    <x v="3"/>
    <s v="Extended Warranty, Accessory"/>
    <n v="70.77"/>
    <n v="431.95"/>
  </r>
  <r>
    <x v="4294"/>
    <n v="37"/>
    <x v="1"/>
    <x v="0"/>
    <x v="0"/>
    <x v="1"/>
    <s v="SKU1005"/>
    <n v="3"/>
    <x v="1"/>
    <x v="3"/>
    <n v="4175.6400000000003"/>
    <n v="463.96"/>
    <n v="9"/>
    <x v="97"/>
    <x v="18"/>
    <x v="1"/>
    <s v="Extended Warranty"/>
    <n v="6.2"/>
    <n v="4181.84"/>
  </r>
  <r>
    <x v="4295"/>
    <n v="37"/>
    <x v="1"/>
    <x v="0"/>
    <x v="1"/>
    <x v="4"/>
    <s v="HDP456"/>
    <n v="4"/>
    <x v="0"/>
    <x v="3"/>
    <n v="3250.62"/>
    <n v="361.18"/>
    <n v="9"/>
    <x v="97"/>
    <x v="18"/>
    <x v="1"/>
    <s v="Extended Warranty, Impulse Item"/>
    <n v="90.56"/>
    <n v="3341.18"/>
  </r>
  <r>
    <x v="4296"/>
    <n v="38"/>
    <x v="1"/>
    <x v="1"/>
    <x v="0"/>
    <x v="3"/>
    <s v="TBL345"/>
    <n v="3"/>
    <x v="1"/>
    <x v="4"/>
    <n v="7077.69"/>
    <n v="786.41"/>
    <n v="9"/>
    <x v="97"/>
    <x v="18"/>
    <x v="3"/>
    <s v="Impulse Item, Extended Warranty, Impulse Item"/>
    <n v="116.25"/>
    <n v="7193.94"/>
  </r>
  <r>
    <x v="3183"/>
    <n v="38"/>
    <x v="1"/>
    <x v="0"/>
    <x v="1"/>
    <x v="0"/>
    <s v="SMP234"/>
    <n v="4"/>
    <x v="0"/>
    <x v="1"/>
    <n v="10257.120000000001"/>
    <n v="1139.68"/>
    <n v="9"/>
    <x v="97"/>
    <x v="18"/>
    <x v="3"/>
    <s v="Impulse Item, Impulse Item"/>
    <n v="36.51"/>
    <n v="10293.630000000001"/>
  </r>
  <r>
    <x v="4297"/>
    <n v="38"/>
    <x v="1"/>
    <x v="1"/>
    <x v="1"/>
    <x v="3"/>
    <s v="TBL345"/>
    <n v="5"/>
    <x v="0"/>
    <x v="4"/>
    <n v="1572.82"/>
    <n v="786.41"/>
    <n v="2"/>
    <x v="97"/>
    <x v="18"/>
    <x v="1"/>
    <s v="Impulse Item"/>
    <n v="19.420000000000002"/>
    <n v="1592.24"/>
  </r>
  <r>
    <x v="3129"/>
    <n v="39"/>
    <x v="1"/>
    <x v="0"/>
    <x v="0"/>
    <x v="3"/>
    <s v="SKU1002"/>
    <n v="3"/>
    <x v="1"/>
    <x v="2"/>
    <n v="1482.18"/>
    <n v="247.03"/>
    <n v="6"/>
    <x v="97"/>
    <x v="18"/>
    <x v="2"/>
    <m/>
    <n v="0"/>
    <n v="1482.18"/>
  </r>
  <r>
    <x v="4298"/>
    <n v="40"/>
    <x v="1"/>
    <x v="0"/>
    <x v="0"/>
    <x v="3"/>
    <s v="SKU1002"/>
    <n v="3"/>
    <x v="1"/>
    <x v="2"/>
    <n v="494.06"/>
    <n v="247.03"/>
    <n v="2"/>
    <x v="97"/>
    <x v="18"/>
    <x v="2"/>
    <s v="Accessory,Impulse Item"/>
    <n v="59.1"/>
    <n v="553.16"/>
  </r>
  <r>
    <x v="4299"/>
    <n v="40"/>
    <x v="1"/>
    <x v="0"/>
    <x v="0"/>
    <x v="2"/>
    <s v="SWT567"/>
    <n v="4"/>
    <x v="1"/>
    <x v="3"/>
    <n v="3216.5"/>
    <n v="459.5"/>
    <n v="7"/>
    <x v="97"/>
    <x v="18"/>
    <x v="1"/>
    <s v="Impulse Item, Accessory, Impulse Item"/>
    <n v="284.01"/>
    <n v="3500.51"/>
  </r>
  <r>
    <x v="4300"/>
    <n v="40"/>
    <x v="1"/>
    <x v="1"/>
    <x v="1"/>
    <x v="0"/>
    <s v="SMP234"/>
    <n v="4"/>
    <x v="0"/>
    <x v="1"/>
    <n v="10257.120000000001"/>
    <n v="1139.68"/>
    <n v="9"/>
    <x v="97"/>
    <x v="18"/>
    <x v="3"/>
    <m/>
    <n v="0"/>
    <n v="10257.120000000001"/>
  </r>
  <r>
    <x v="4301"/>
    <n v="42"/>
    <x v="1"/>
    <x v="1"/>
    <x v="1"/>
    <x v="3"/>
    <s v="SKU1002"/>
    <n v="3"/>
    <x v="1"/>
    <x v="2"/>
    <n v="1235.1500000000001"/>
    <n v="247.03"/>
    <n v="5"/>
    <x v="97"/>
    <x v="18"/>
    <x v="1"/>
    <m/>
    <n v="0"/>
    <n v="1235.1500000000001"/>
  </r>
  <r>
    <x v="3390"/>
    <n v="42"/>
    <x v="1"/>
    <x v="0"/>
    <x v="1"/>
    <x v="3"/>
    <s v="SKU1002"/>
    <n v="3"/>
    <x v="0"/>
    <x v="2"/>
    <n v="494.06"/>
    <n v="247.03"/>
    <n v="2"/>
    <x v="97"/>
    <x v="18"/>
    <x v="1"/>
    <m/>
    <n v="0"/>
    <n v="494.06"/>
  </r>
  <r>
    <x v="2761"/>
    <n v="42"/>
    <x v="1"/>
    <x v="1"/>
    <x v="0"/>
    <x v="1"/>
    <s v="LTP123"/>
    <n v="5"/>
    <x v="0"/>
    <x v="3"/>
    <n v="5394.56"/>
    <n v="674.32"/>
    <n v="8"/>
    <x v="97"/>
    <x v="18"/>
    <x v="1"/>
    <s v="Impulse Item, Accessory, Impulse Item"/>
    <n v="189.03"/>
    <n v="5583.59"/>
  </r>
  <r>
    <x v="1971"/>
    <n v="43"/>
    <x v="1"/>
    <x v="1"/>
    <x v="0"/>
    <x v="2"/>
    <s v="SWT567"/>
    <n v="4"/>
    <x v="1"/>
    <x v="3"/>
    <n v="4595"/>
    <n v="459.5"/>
    <n v="10"/>
    <x v="97"/>
    <x v="18"/>
    <x v="1"/>
    <s v="Extended Warranty, Extended Warranty, Impulse Item"/>
    <n v="188.37"/>
    <n v="4783.37"/>
  </r>
  <r>
    <x v="4302"/>
    <n v="45"/>
    <x v="1"/>
    <x v="0"/>
    <x v="1"/>
    <x v="0"/>
    <s v="SKU1001"/>
    <n v="5"/>
    <x v="0"/>
    <x v="2"/>
    <n v="83"/>
    <n v="20.75"/>
    <n v="4"/>
    <x v="97"/>
    <x v="18"/>
    <x v="2"/>
    <s v="Impulse Item,Accessory,Accessory"/>
    <n v="65.14"/>
    <n v="148.13999999999999"/>
  </r>
  <r>
    <x v="4303"/>
    <n v="45"/>
    <x v="1"/>
    <x v="0"/>
    <x v="0"/>
    <x v="4"/>
    <s v="HDP456"/>
    <n v="1"/>
    <x v="0"/>
    <x v="4"/>
    <n v="3250.62"/>
    <n v="361.18"/>
    <n v="9"/>
    <x v="97"/>
    <x v="18"/>
    <x v="4"/>
    <m/>
    <n v="0"/>
    <n v="3250.62"/>
  </r>
  <r>
    <x v="1075"/>
    <n v="48"/>
    <x v="1"/>
    <x v="0"/>
    <x v="0"/>
    <x v="1"/>
    <s v="LTP123"/>
    <n v="5"/>
    <x v="1"/>
    <x v="3"/>
    <n v="1348.64"/>
    <n v="674.32"/>
    <n v="2"/>
    <x v="97"/>
    <x v="18"/>
    <x v="1"/>
    <s v="Extended Warranty, Impulse Item"/>
    <n v="99.02"/>
    <n v="1447.66"/>
  </r>
  <r>
    <x v="4304"/>
    <n v="48"/>
    <x v="1"/>
    <x v="0"/>
    <x v="1"/>
    <x v="2"/>
    <s v="SWT567"/>
    <n v="3"/>
    <x v="0"/>
    <x v="4"/>
    <n v="2297.5"/>
    <n v="459.5"/>
    <n v="5"/>
    <x v="97"/>
    <x v="18"/>
    <x v="1"/>
    <m/>
    <n v="0"/>
    <n v="2297.5"/>
  </r>
  <r>
    <x v="2623"/>
    <n v="48"/>
    <x v="1"/>
    <x v="0"/>
    <x v="0"/>
    <x v="1"/>
    <s v="LTP123"/>
    <n v="4"/>
    <x v="0"/>
    <x v="3"/>
    <n v="674.32"/>
    <n v="674.32"/>
    <n v="1"/>
    <x v="97"/>
    <x v="18"/>
    <x v="1"/>
    <m/>
    <n v="0"/>
    <n v="674.32"/>
  </r>
  <r>
    <x v="4305"/>
    <n v="50"/>
    <x v="1"/>
    <x v="0"/>
    <x v="0"/>
    <x v="4"/>
    <s v="HDP456"/>
    <n v="1"/>
    <x v="1"/>
    <x v="3"/>
    <n v="1444.72"/>
    <n v="361.18"/>
    <n v="4"/>
    <x v="97"/>
    <x v="18"/>
    <x v="4"/>
    <s v="Impulse Item, Impulse Item"/>
    <n v="106.55"/>
    <n v="1551.27"/>
  </r>
  <r>
    <x v="2040"/>
    <n v="52"/>
    <x v="1"/>
    <x v="1"/>
    <x v="1"/>
    <x v="4"/>
    <s v="HDP456"/>
    <n v="4"/>
    <x v="1"/>
    <x v="3"/>
    <n v="3611.8"/>
    <n v="361.18"/>
    <n v="10"/>
    <x v="97"/>
    <x v="18"/>
    <x v="1"/>
    <s v="Impulse Item, Impulse Item"/>
    <n v="122.24"/>
    <n v="3734.04"/>
  </r>
  <r>
    <x v="4306"/>
    <n v="52"/>
    <x v="1"/>
    <x v="1"/>
    <x v="0"/>
    <x v="0"/>
    <s v="SMP234"/>
    <n v="2"/>
    <x v="0"/>
    <x v="3"/>
    <n v="4558.72"/>
    <n v="1139.68"/>
    <n v="4"/>
    <x v="97"/>
    <x v="18"/>
    <x v="1"/>
    <s v="Extended Warranty, Accessory, Accessory"/>
    <n v="172.74"/>
    <n v="4731.46"/>
  </r>
  <r>
    <x v="4307"/>
    <n v="53"/>
    <x v="1"/>
    <x v="0"/>
    <x v="0"/>
    <x v="1"/>
    <s v="LTP123"/>
    <n v="5"/>
    <x v="1"/>
    <x v="4"/>
    <n v="4045.92"/>
    <n v="674.32"/>
    <n v="6"/>
    <x v="97"/>
    <x v="18"/>
    <x v="1"/>
    <m/>
    <n v="0"/>
    <n v="4045.92"/>
  </r>
  <r>
    <x v="3639"/>
    <n v="56"/>
    <x v="2"/>
    <x v="1"/>
    <x v="0"/>
    <x v="0"/>
    <s v="SKU1001"/>
    <n v="5"/>
    <x v="0"/>
    <x v="1"/>
    <n v="103.75"/>
    <n v="20.75"/>
    <n v="5"/>
    <x v="97"/>
    <x v="18"/>
    <x v="1"/>
    <s v="Accessory,Accessory,Impulse Item"/>
    <n v="97.9"/>
    <n v="201.65"/>
  </r>
  <r>
    <x v="4308"/>
    <n v="58"/>
    <x v="2"/>
    <x v="0"/>
    <x v="0"/>
    <x v="0"/>
    <s v="SKU1001"/>
    <n v="5"/>
    <x v="1"/>
    <x v="1"/>
    <n v="20.75"/>
    <n v="20.75"/>
    <n v="1"/>
    <x v="97"/>
    <x v="18"/>
    <x v="0"/>
    <m/>
    <n v="0"/>
    <n v="20.75"/>
  </r>
  <r>
    <x v="4309"/>
    <n v="58"/>
    <x v="2"/>
    <x v="0"/>
    <x v="0"/>
    <x v="3"/>
    <s v="TBL345"/>
    <n v="3"/>
    <x v="1"/>
    <x v="4"/>
    <n v="3145.64"/>
    <n v="786.41"/>
    <n v="4"/>
    <x v="97"/>
    <x v="18"/>
    <x v="4"/>
    <s v="Accessory"/>
    <n v="22.91"/>
    <n v="3168.5499999999997"/>
  </r>
  <r>
    <x v="4310"/>
    <n v="58"/>
    <x v="2"/>
    <x v="1"/>
    <x v="0"/>
    <x v="1"/>
    <s v="LTP123"/>
    <n v="4"/>
    <x v="0"/>
    <x v="1"/>
    <n v="4720.24"/>
    <n v="674.32"/>
    <n v="7"/>
    <x v="97"/>
    <x v="18"/>
    <x v="4"/>
    <s v="Extended Warranty, Impulse Item"/>
    <n v="118.21"/>
    <n v="4838.45"/>
  </r>
  <r>
    <x v="4311"/>
    <n v="59"/>
    <x v="2"/>
    <x v="1"/>
    <x v="0"/>
    <x v="4"/>
    <s v="HDP456"/>
    <n v="5"/>
    <x v="1"/>
    <x v="3"/>
    <n v="2889.44"/>
    <n v="361.18"/>
    <n v="8"/>
    <x v="97"/>
    <x v="18"/>
    <x v="3"/>
    <s v="Extended Warranty"/>
    <n v="35.47"/>
    <n v="2924.91"/>
  </r>
  <r>
    <x v="4312"/>
    <n v="59"/>
    <x v="2"/>
    <x v="1"/>
    <x v="0"/>
    <x v="4"/>
    <s v="HDP456"/>
    <n v="1"/>
    <x v="1"/>
    <x v="3"/>
    <n v="2528.2600000000002"/>
    <n v="361.18"/>
    <n v="7"/>
    <x v="97"/>
    <x v="18"/>
    <x v="4"/>
    <s v="Extended Warranty, Extended Warranty"/>
    <n v="128.68"/>
    <n v="2656.94"/>
  </r>
  <r>
    <x v="4313"/>
    <n v="60"/>
    <x v="2"/>
    <x v="0"/>
    <x v="0"/>
    <x v="1"/>
    <s v="SKU1005"/>
    <n v="3"/>
    <x v="0"/>
    <x v="2"/>
    <n v="4175.6400000000003"/>
    <n v="463.96"/>
    <n v="9"/>
    <x v="97"/>
    <x v="18"/>
    <x v="2"/>
    <s v="Extended Warranty,Impulse Item,Impulse Item"/>
    <n v="68.75"/>
    <n v="4244.3900000000003"/>
  </r>
  <r>
    <x v="4314"/>
    <n v="60"/>
    <x v="2"/>
    <x v="0"/>
    <x v="0"/>
    <x v="3"/>
    <s v="SKU1002"/>
    <n v="3"/>
    <x v="0"/>
    <x v="1"/>
    <n v="1482.18"/>
    <n v="247.03"/>
    <n v="6"/>
    <x v="97"/>
    <x v="18"/>
    <x v="0"/>
    <m/>
    <n v="0"/>
    <n v="1482.18"/>
  </r>
  <r>
    <x v="4315"/>
    <n v="60"/>
    <x v="2"/>
    <x v="1"/>
    <x v="0"/>
    <x v="0"/>
    <s v="SKU1004"/>
    <n v="2"/>
    <x v="1"/>
    <x v="3"/>
    <n v="1582.38"/>
    <n v="791.19"/>
    <n v="2"/>
    <x v="97"/>
    <x v="18"/>
    <x v="1"/>
    <s v="Accessory"/>
    <n v="6.61"/>
    <n v="1588.99"/>
  </r>
  <r>
    <x v="2458"/>
    <n v="60"/>
    <x v="2"/>
    <x v="0"/>
    <x v="0"/>
    <x v="3"/>
    <s v="SKU1002"/>
    <n v="3"/>
    <x v="1"/>
    <x v="1"/>
    <n v="988.12"/>
    <n v="247.03"/>
    <n v="4"/>
    <x v="97"/>
    <x v="18"/>
    <x v="2"/>
    <s v="Accessory"/>
    <n v="8.4"/>
    <n v="996.52"/>
  </r>
  <r>
    <x v="4316"/>
    <n v="60"/>
    <x v="2"/>
    <x v="1"/>
    <x v="0"/>
    <x v="3"/>
    <s v="TBL345"/>
    <n v="4"/>
    <x v="1"/>
    <x v="1"/>
    <n v="7077.69"/>
    <n v="786.41"/>
    <n v="9"/>
    <x v="97"/>
    <x v="18"/>
    <x v="4"/>
    <s v="Accessory"/>
    <n v="76.739999999999995"/>
    <n v="7154.4299999999994"/>
  </r>
  <r>
    <x v="4317"/>
    <n v="61"/>
    <x v="2"/>
    <x v="1"/>
    <x v="1"/>
    <x v="3"/>
    <s v="SKU1002"/>
    <n v="3"/>
    <x v="1"/>
    <x v="0"/>
    <n v="1482.18"/>
    <n v="247.03"/>
    <n v="6"/>
    <x v="97"/>
    <x v="18"/>
    <x v="1"/>
    <s v="Impulse Item,Accessory"/>
    <n v="25.93"/>
    <n v="1508.1100000000001"/>
  </r>
  <r>
    <x v="1189"/>
    <n v="61"/>
    <x v="2"/>
    <x v="0"/>
    <x v="0"/>
    <x v="3"/>
    <s v="TBL345"/>
    <n v="4"/>
    <x v="1"/>
    <x v="3"/>
    <n v="3932.05"/>
    <n v="786.41"/>
    <n v="5"/>
    <x v="97"/>
    <x v="18"/>
    <x v="1"/>
    <s v="Impulse Item, Extended Warranty, Impulse Item"/>
    <n v="168.02"/>
    <n v="4100.0700000000006"/>
  </r>
  <r>
    <x v="4318"/>
    <n v="63"/>
    <x v="2"/>
    <x v="0"/>
    <x v="0"/>
    <x v="0"/>
    <s v="SMP234"/>
    <n v="5"/>
    <x v="1"/>
    <x v="4"/>
    <n v="7977.76"/>
    <n v="1139.68"/>
    <n v="7"/>
    <x v="97"/>
    <x v="18"/>
    <x v="4"/>
    <m/>
    <n v="0"/>
    <n v="7977.76"/>
  </r>
  <r>
    <x v="2839"/>
    <n v="63"/>
    <x v="2"/>
    <x v="1"/>
    <x v="0"/>
    <x v="0"/>
    <s v="SMP234"/>
    <n v="5"/>
    <x v="1"/>
    <x v="4"/>
    <n v="9117.44"/>
    <n v="1139.68"/>
    <n v="8"/>
    <x v="97"/>
    <x v="18"/>
    <x v="1"/>
    <m/>
    <n v="0"/>
    <n v="9117.44"/>
  </r>
  <r>
    <x v="3900"/>
    <n v="64"/>
    <x v="2"/>
    <x v="1"/>
    <x v="0"/>
    <x v="2"/>
    <s v="SKU1003"/>
    <n v="3"/>
    <x v="1"/>
    <x v="1"/>
    <n v="7603.47"/>
    <n v="844.83"/>
    <n v="9"/>
    <x v="97"/>
    <x v="18"/>
    <x v="0"/>
    <m/>
    <n v="0"/>
    <n v="7603.47"/>
  </r>
  <r>
    <x v="4319"/>
    <n v="66"/>
    <x v="2"/>
    <x v="0"/>
    <x v="0"/>
    <x v="3"/>
    <s v="TBL345"/>
    <n v="1"/>
    <x v="0"/>
    <x v="3"/>
    <n v="5504.87"/>
    <n v="786.41"/>
    <n v="7"/>
    <x v="97"/>
    <x v="18"/>
    <x v="4"/>
    <s v="Impulse Item, Extended Warranty, Extended Warranty"/>
    <n v="194.18"/>
    <n v="5699.05"/>
  </r>
  <r>
    <x v="2646"/>
    <n v="72"/>
    <x v="2"/>
    <x v="1"/>
    <x v="0"/>
    <x v="0"/>
    <s v="SKU1004"/>
    <n v="2"/>
    <x v="1"/>
    <x v="2"/>
    <n v="6329.52"/>
    <n v="791.19"/>
    <n v="8"/>
    <x v="97"/>
    <x v="18"/>
    <x v="2"/>
    <s v="Impulse Item,Impulse Item"/>
    <n v="45.32"/>
    <n v="6374.84"/>
  </r>
  <r>
    <x v="1324"/>
    <n v="74"/>
    <x v="2"/>
    <x v="0"/>
    <x v="0"/>
    <x v="2"/>
    <s v="SKU1003"/>
    <n v="3"/>
    <x v="0"/>
    <x v="2"/>
    <n v="5068.9799999999996"/>
    <n v="844.83"/>
    <n v="6"/>
    <x v="97"/>
    <x v="18"/>
    <x v="2"/>
    <s v="Accessory"/>
    <n v="20.65"/>
    <n v="5089.6299999999992"/>
  </r>
  <r>
    <x v="4320"/>
    <n v="74"/>
    <x v="2"/>
    <x v="1"/>
    <x v="0"/>
    <x v="1"/>
    <s v="LTP123"/>
    <n v="1"/>
    <x v="1"/>
    <x v="4"/>
    <n v="4045.92"/>
    <n v="674.32"/>
    <n v="6"/>
    <x v="97"/>
    <x v="18"/>
    <x v="3"/>
    <s v="Extended Warranty, Extended Warranty, Impulse Item"/>
    <n v="202.2"/>
    <n v="4248.12"/>
  </r>
  <r>
    <x v="4321"/>
    <n v="75"/>
    <x v="2"/>
    <x v="1"/>
    <x v="1"/>
    <x v="0"/>
    <s v="SKU1004"/>
    <n v="2"/>
    <x v="1"/>
    <x v="2"/>
    <n v="3164.76"/>
    <n v="791.19"/>
    <n v="4"/>
    <x v="97"/>
    <x v="18"/>
    <x v="1"/>
    <s v="Impulse Item,Extended Warranty"/>
    <n v="52.48"/>
    <n v="3217.2400000000002"/>
  </r>
  <r>
    <x v="4322"/>
    <n v="76"/>
    <x v="2"/>
    <x v="1"/>
    <x v="0"/>
    <x v="0"/>
    <s v="SKU1001"/>
    <n v="5"/>
    <x v="0"/>
    <x v="1"/>
    <n v="103.75"/>
    <n v="20.75"/>
    <n v="5"/>
    <x v="97"/>
    <x v="18"/>
    <x v="1"/>
    <s v="Impulse Item,Extended Warranty,Extended Warranty"/>
    <n v="73.81"/>
    <n v="177.56"/>
  </r>
  <r>
    <x v="4323"/>
    <n v="76"/>
    <x v="2"/>
    <x v="1"/>
    <x v="0"/>
    <x v="0"/>
    <s v="SMP234"/>
    <n v="3"/>
    <x v="1"/>
    <x v="1"/>
    <n v="5698.4"/>
    <n v="1139.68"/>
    <n v="5"/>
    <x v="97"/>
    <x v="18"/>
    <x v="3"/>
    <s v="Impulse Item, Accessory"/>
    <n v="95.37"/>
    <n v="5793.7699999999995"/>
  </r>
  <r>
    <x v="2292"/>
    <n v="77"/>
    <x v="2"/>
    <x v="1"/>
    <x v="0"/>
    <x v="0"/>
    <s v="SMP234"/>
    <n v="4"/>
    <x v="1"/>
    <x v="4"/>
    <n v="3419.04"/>
    <n v="1139.68"/>
    <n v="3"/>
    <x v="97"/>
    <x v="18"/>
    <x v="1"/>
    <s v="Accessory, Impulse Item, Accessory"/>
    <n v="101.88"/>
    <n v="3520.92"/>
  </r>
  <r>
    <x v="4324"/>
    <n v="78"/>
    <x v="2"/>
    <x v="0"/>
    <x v="0"/>
    <x v="0"/>
    <s v="SKU1004"/>
    <n v="2"/>
    <x v="0"/>
    <x v="2"/>
    <n v="1582.38"/>
    <n v="791.19"/>
    <n v="2"/>
    <x v="97"/>
    <x v="18"/>
    <x v="0"/>
    <m/>
    <n v="0"/>
    <n v="1582.38"/>
  </r>
  <r>
    <x v="4325"/>
    <n v="78"/>
    <x v="2"/>
    <x v="1"/>
    <x v="0"/>
    <x v="3"/>
    <s v="SKU1002"/>
    <n v="3"/>
    <x v="1"/>
    <x v="3"/>
    <n v="1482.18"/>
    <n v="247.03"/>
    <n v="6"/>
    <x v="97"/>
    <x v="18"/>
    <x v="0"/>
    <s v="Impulse Item"/>
    <n v="26.5"/>
    <n v="1508.68"/>
  </r>
  <r>
    <x v="4326"/>
    <n v="79"/>
    <x v="2"/>
    <x v="1"/>
    <x v="1"/>
    <x v="0"/>
    <s v="SMP234"/>
    <n v="5"/>
    <x v="0"/>
    <x v="1"/>
    <n v="1139.68"/>
    <n v="1139.68"/>
    <n v="1"/>
    <x v="97"/>
    <x v="18"/>
    <x v="1"/>
    <s v="Accessory, Accessory, Extended Warranty"/>
    <n v="215.94"/>
    <n v="1355.6200000000001"/>
  </r>
  <r>
    <x v="4327"/>
    <n v="79"/>
    <x v="2"/>
    <x v="1"/>
    <x v="0"/>
    <x v="0"/>
    <s v="SMP234"/>
    <n v="3"/>
    <x v="1"/>
    <x v="3"/>
    <n v="1139.68"/>
    <n v="1139.68"/>
    <n v="1"/>
    <x v="97"/>
    <x v="18"/>
    <x v="4"/>
    <s v="Extended Warranty, Accessory"/>
    <n v="90.91"/>
    <n v="1230.5900000000001"/>
  </r>
  <r>
    <x v="4328"/>
    <n v="80"/>
    <x v="2"/>
    <x v="1"/>
    <x v="1"/>
    <x v="2"/>
    <s v="SKU1003"/>
    <n v="3"/>
    <x v="0"/>
    <x v="2"/>
    <n v="1689.66"/>
    <n v="844.83"/>
    <n v="2"/>
    <x v="97"/>
    <x v="18"/>
    <x v="2"/>
    <s v="Impulse Item,Impulse Item"/>
    <n v="57.57"/>
    <n v="1747.23"/>
  </r>
  <r>
    <x v="4329"/>
    <n v="80"/>
    <x v="2"/>
    <x v="1"/>
    <x v="0"/>
    <x v="2"/>
    <s v="SWT567"/>
    <n v="2"/>
    <x v="0"/>
    <x v="1"/>
    <n v="1378.5"/>
    <n v="459.5"/>
    <n v="3"/>
    <x v="97"/>
    <x v="18"/>
    <x v="3"/>
    <s v="Accessory"/>
    <n v="47.98"/>
    <n v="1426.48"/>
  </r>
  <r>
    <x v="4330"/>
    <n v="18"/>
    <x v="0"/>
    <x v="0"/>
    <x v="1"/>
    <x v="3"/>
    <s v="TBL345"/>
    <n v="5"/>
    <x v="1"/>
    <x v="1"/>
    <n v="2359.23"/>
    <n v="786.41"/>
    <n v="3"/>
    <x v="98"/>
    <x v="18"/>
    <x v="1"/>
    <s v="Accessory"/>
    <n v="11.4"/>
    <n v="2370.63"/>
  </r>
  <r>
    <x v="4331"/>
    <n v="19"/>
    <x v="0"/>
    <x v="0"/>
    <x v="0"/>
    <x v="3"/>
    <s v="SKU1002"/>
    <n v="3"/>
    <x v="1"/>
    <x v="3"/>
    <n v="1482.18"/>
    <n v="247.03"/>
    <n v="6"/>
    <x v="98"/>
    <x v="18"/>
    <x v="0"/>
    <m/>
    <n v="0"/>
    <n v="1482.18"/>
  </r>
  <r>
    <x v="3167"/>
    <n v="19"/>
    <x v="0"/>
    <x v="1"/>
    <x v="0"/>
    <x v="1"/>
    <s v="SKU1005"/>
    <n v="3"/>
    <x v="0"/>
    <x v="0"/>
    <n v="463.96"/>
    <n v="463.96"/>
    <n v="1"/>
    <x v="98"/>
    <x v="18"/>
    <x v="0"/>
    <s v="Accessory,Impulse Item"/>
    <n v="47.99"/>
    <n v="511.95"/>
  </r>
  <r>
    <x v="4332"/>
    <n v="21"/>
    <x v="0"/>
    <x v="1"/>
    <x v="1"/>
    <x v="1"/>
    <s v="LTP123"/>
    <n v="4"/>
    <x v="1"/>
    <x v="4"/>
    <n v="1348.64"/>
    <n v="674.32"/>
    <n v="2"/>
    <x v="98"/>
    <x v="18"/>
    <x v="1"/>
    <s v="Impulse Item"/>
    <n v="57.71"/>
    <n v="1406.3500000000001"/>
  </r>
  <r>
    <x v="4333"/>
    <n v="22"/>
    <x v="0"/>
    <x v="0"/>
    <x v="1"/>
    <x v="2"/>
    <s v="SKU1003"/>
    <n v="3"/>
    <x v="1"/>
    <x v="1"/>
    <n v="8448.2999999999993"/>
    <n v="844.83"/>
    <n v="10"/>
    <x v="98"/>
    <x v="18"/>
    <x v="0"/>
    <s v="Accessory"/>
    <n v="49.96"/>
    <n v="8498.2599999999984"/>
  </r>
  <r>
    <x v="4334"/>
    <n v="22"/>
    <x v="0"/>
    <x v="0"/>
    <x v="0"/>
    <x v="3"/>
    <s v="TBL345"/>
    <n v="5"/>
    <x v="0"/>
    <x v="4"/>
    <n v="4718.46"/>
    <n v="786.41"/>
    <n v="6"/>
    <x v="98"/>
    <x v="18"/>
    <x v="3"/>
    <s v="Extended Warranty"/>
    <n v="54.07"/>
    <n v="4772.53"/>
  </r>
  <r>
    <x v="4335"/>
    <n v="23"/>
    <x v="0"/>
    <x v="1"/>
    <x v="0"/>
    <x v="1"/>
    <s v="LTP123"/>
    <n v="2"/>
    <x v="0"/>
    <x v="3"/>
    <n v="3371.6"/>
    <n v="674.32"/>
    <n v="5"/>
    <x v="98"/>
    <x v="18"/>
    <x v="1"/>
    <s v="Extended Warranty, Impulse Item, Extended Warranty"/>
    <n v="166.83"/>
    <n v="3538.43"/>
  </r>
  <r>
    <x v="4336"/>
    <n v="23"/>
    <x v="0"/>
    <x v="1"/>
    <x v="0"/>
    <x v="1"/>
    <s v="LTP123"/>
    <n v="2"/>
    <x v="1"/>
    <x v="3"/>
    <n v="3371.6"/>
    <n v="674.32"/>
    <n v="5"/>
    <x v="98"/>
    <x v="18"/>
    <x v="1"/>
    <s v="Impulse Item"/>
    <n v="41.31"/>
    <n v="3412.91"/>
  </r>
  <r>
    <x v="4337"/>
    <n v="24"/>
    <x v="0"/>
    <x v="1"/>
    <x v="0"/>
    <x v="1"/>
    <s v="LTP123"/>
    <n v="4"/>
    <x v="1"/>
    <x v="3"/>
    <n v="6068.88"/>
    <n v="674.32"/>
    <n v="9"/>
    <x v="98"/>
    <x v="18"/>
    <x v="3"/>
    <m/>
    <n v="0"/>
    <n v="6068.88"/>
  </r>
  <r>
    <x v="2606"/>
    <n v="24"/>
    <x v="0"/>
    <x v="1"/>
    <x v="0"/>
    <x v="1"/>
    <s v="LTP123"/>
    <n v="4"/>
    <x v="0"/>
    <x v="4"/>
    <n v="3371.6"/>
    <n v="674.32"/>
    <n v="5"/>
    <x v="98"/>
    <x v="18"/>
    <x v="1"/>
    <s v="Impulse Item, Extended Warranty, Impulse Item"/>
    <n v="152.41"/>
    <n v="3524.0099999999998"/>
  </r>
  <r>
    <x v="4338"/>
    <n v="24"/>
    <x v="0"/>
    <x v="0"/>
    <x v="1"/>
    <x v="4"/>
    <s v="HDP456"/>
    <n v="5"/>
    <x v="1"/>
    <x v="4"/>
    <n v="1805.9"/>
    <n v="361.18"/>
    <n v="5"/>
    <x v="98"/>
    <x v="18"/>
    <x v="3"/>
    <s v="Impulse Item, Extended Warranty"/>
    <n v="108.02"/>
    <n v="1913.92"/>
  </r>
  <r>
    <x v="4339"/>
    <n v="26"/>
    <x v="0"/>
    <x v="1"/>
    <x v="0"/>
    <x v="3"/>
    <s v="SKU1002"/>
    <n v="3"/>
    <x v="1"/>
    <x v="2"/>
    <n v="1482.18"/>
    <n v="247.03"/>
    <n v="6"/>
    <x v="98"/>
    <x v="18"/>
    <x v="1"/>
    <s v="Impulse Item"/>
    <n v="11.92"/>
    <n v="1494.1000000000001"/>
  </r>
  <r>
    <x v="4340"/>
    <n v="26"/>
    <x v="0"/>
    <x v="1"/>
    <x v="0"/>
    <x v="1"/>
    <s v="LTP123"/>
    <n v="2"/>
    <x v="1"/>
    <x v="1"/>
    <n v="2697.28"/>
    <n v="674.32"/>
    <n v="4"/>
    <x v="98"/>
    <x v="18"/>
    <x v="3"/>
    <s v="Accessory, Impulse Item"/>
    <n v="127.87"/>
    <n v="2825.15"/>
  </r>
  <r>
    <x v="4341"/>
    <n v="29"/>
    <x v="0"/>
    <x v="1"/>
    <x v="0"/>
    <x v="0"/>
    <s v="SMP234"/>
    <n v="2"/>
    <x v="0"/>
    <x v="3"/>
    <n v="9117.44"/>
    <n v="1139.68"/>
    <n v="8"/>
    <x v="98"/>
    <x v="18"/>
    <x v="3"/>
    <s v="Extended Warranty"/>
    <n v="52.38"/>
    <n v="9169.82"/>
  </r>
  <r>
    <x v="711"/>
    <n v="30"/>
    <x v="0"/>
    <x v="0"/>
    <x v="0"/>
    <x v="1"/>
    <s v="SKU1005"/>
    <n v="3"/>
    <x v="0"/>
    <x v="3"/>
    <n v="3247.72"/>
    <n v="463.96"/>
    <n v="7"/>
    <x v="98"/>
    <x v="18"/>
    <x v="0"/>
    <m/>
    <n v="0"/>
    <n v="3247.72"/>
  </r>
  <r>
    <x v="4342"/>
    <n v="31"/>
    <x v="0"/>
    <x v="0"/>
    <x v="0"/>
    <x v="1"/>
    <s v="LTP123"/>
    <n v="5"/>
    <x v="0"/>
    <x v="3"/>
    <n v="3371.6"/>
    <n v="674.32"/>
    <n v="5"/>
    <x v="98"/>
    <x v="18"/>
    <x v="1"/>
    <m/>
    <n v="0"/>
    <n v="3371.6"/>
  </r>
  <r>
    <x v="4343"/>
    <n v="35"/>
    <x v="0"/>
    <x v="1"/>
    <x v="1"/>
    <x v="0"/>
    <s v="SMP234"/>
    <n v="1"/>
    <x v="1"/>
    <x v="4"/>
    <n v="7977.76"/>
    <n v="1139.68"/>
    <n v="7"/>
    <x v="98"/>
    <x v="18"/>
    <x v="4"/>
    <s v="Extended Warranty, Impulse Item, Accessory"/>
    <n v="219.66"/>
    <n v="8197.42"/>
  </r>
  <r>
    <x v="4344"/>
    <n v="35"/>
    <x v="0"/>
    <x v="1"/>
    <x v="1"/>
    <x v="4"/>
    <s v="HDP456"/>
    <n v="4"/>
    <x v="1"/>
    <x v="4"/>
    <n v="2528.2600000000002"/>
    <n v="361.18"/>
    <n v="7"/>
    <x v="98"/>
    <x v="18"/>
    <x v="4"/>
    <s v="Impulse Item"/>
    <n v="17.28"/>
    <n v="2545.5400000000004"/>
  </r>
  <r>
    <x v="4345"/>
    <n v="36"/>
    <x v="1"/>
    <x v="0"/>
    <x v="0"/>
    <x v="2"/>
    <s v="SWT567"/>
    <n v="5"/>
    <x v="0"/>
    <x v="4"/>
    <n v="4135.5"/>
    <n v="459.5"/>
    <n v="9"/>
    <x v="98"/>
    <x v="18"/>
    <x v="1"/>
    <s v="Impulse Item, Extended Warranty, Extended Warranty"/>
    <n v="166.47"/>
    <n v="4301.97"/>
  </r>
  <r>
    <x v="4346"/>
    <n v="36"/>
    <x v="1"/>
    <x v="1"/>
    <x v="0"/>
    <x v="0"/>
    <s v="SMP234"/>
    <n v="1"/>
    <x v="0"/>
    <x v="1"/>
    <n v="2279.36"/>
    <n v="1139.68"/>
    <n v="2"/>
    <x v="98"/>
    <x v="18"/>
    <x v="3"/>
    <m/>
    <n v="0"/>
    <n v="2279.36"/>
  </r>
  <r>
    <x v="4347"/>
    <n v="37"/>
    <x v="1"/>
    <x v="0"/>
    <x v="0"/>
    <x v="2"/>
    <s v="SWT567"/>
    <n v="2"/>
    <x v="0"/>
    <x v="1"/>
    <n v="459.5"/>
    <n v="459.5"/>
    <n v="1"/>
    <x v="98"/>
    <x v="18"/>
    <x v="3"/>
    <s v="Accessory, Extended Warranty"/>
    <n v="70.650000000000006"/>
    <n v="530.15"/>
  </r>
  <r>
    <x v="2866"/>
    <n v="38"/>
    <x v="1"/>
    <x v="0"/>
    <x v="0"/>
    <x v="3"/>
    <s v="TBL345"/>
    <n v="5"/>
    <x v="1"/>
    <x v="3"/>
    <n v="6291.28"/>
    <n v="786.41"/>
    <n v="8"/>
    <x v="98"/>
    <x v="18"/>
    <x v="3"/>
    <s v="Impulse Item"/>
    <n v="58.26"/>
    <n v="6349.54"/>
  </r>
  <r>
    <x v="4348"/>
    <n v="39"/>
    <x v="1"/>
    <x v="1"/>
    <x v="0"/>
    <x v="0"/>
    <s v="SKU1001"/>
    <n v="5"/>
    <x v="0"/>
    <x v="1"/>
    <n v="83"/>
    <n v="20.75"/>
    <n v="4"/>
    <x v="98"/>
    <x v="18"/>
    <x v="0"/>
    <m/>
    <n v="0"/>
    <n v="83"/>
  </r>
  <r>
    <x v="4349"/>
    <n v="39"/>
    <x v="1"/>
    <x v="1"/>
    <x v="0"/>
    <x v="1"/>
    <s v="LTP123"/>
    <n v="3"/>
    <x v="1"/>
    <x v="3"/>
    <n v="3371.6"/>
    <n v="674.32"/>
    <n v="5"/>
    <x v="98"/>
    <x v="18"/>
    <x v="1"/>
    <s v="Extended Warranty"/>
    <n v="55.59"/>
    <n v="3427.19"/>
  </r>
  <r>
    <x v="4350"/>
    <n v="39"/>
    <x v="1"/>
    <x v="1"/>
    <x v="0"/>
    <x v="3"/>
    <s v="TBL345"/>
    <n v="5"/>
    <x v="1"/>
    <x v="4"/>
    <n v="3932.05"/>
    <n v="786.41"/>
    <n v="5"/>
    <x v="98"/>
    <x v="18"/>
    <x v="4"/>
    <s v="Impulse Item, Extended Warranty"/>
    <n v="145.07"/>
    <n v="4077.1200000000003"/>
  </r>
  <r>
    <x v="4351"/>
    <n v="39"/>
    <x v="1"/>
    <x v="0"/>
    <x v="1"/>
    <x v="1"/>
    <s v="LTP123"/>
    <n v="1"/>
    <x v="1"/>
    <x v="1"/>
    <n v="6068.88"/>
    <n v="674.32"/>
    <n v="9"/>
    <x v="98"/>
    <x v="18"/>
    <x v="4"/>
    <s v="Impulse Item"/>
    <n v="38.76"/>
    <n v="6107.64"/>
  </r>
  <r>
    <x v="4352"/>
    <n v="41"/>
    <x v="1"/>
    <x v="1"/>
    <x v="1"/>
    <x v="3"/>
    <s v="SKU1002"/>
    <n v="3"/>
    <x v="1"/>
    <x v="3"/>
    <n v="494.06"/>
    <n v="247.03"/>
    <n v="2"/>
    <x v="98"/>
    <x v="18"/>
    <x v="1"/>
    <m/>
    <n v="0"/>
    <n v="494.06"/>
  </r>
  <r>
    <x v="4353"/>
    <n v="41"/>
    <x v="1"/>
    <x v="1"/>
    <x v="0"/>
    <x v="0"/>
    <s v="SMP234"/>
    <n v="4"/>
    <x v="0"/>
    <x v="3"/>
    <n v="4558.72"/>
    <n v="1139.68"/>
    <n v="4"/>
    <x v="98"/>
    <x v="18"/>
    <x v="1"/>
    <s v="Extended Warranty"/>
    <n v="65.19"/>
    <n v="4623.91"/>
  </r>
  <r>
    <x v="4354"/>
    <n v="43"/>
    <x v="1"/>
    <x v="0"/>
    <x v="1"/>
    <x v="2"/>
    <s v="SWT567"/>
    <n v="4"/>
    <x v="0"/>
    <x v="4"/>
    <n v="2757"/>
    <n v="459.5"/>
    <n v="6"/>
    <x v="98"/>
    <x v="18"/>
    <x v="1"/>
    <s v="Accessory"/>
    <n v="25.3"/>
    <n v="2782.3"/>
  </r>
  <r>
    <x v="4355"/>
    <n v="46"/>
    <x v="1"/>
    <x v="0"/>
    <x v="0"/>
    <x v="1"/>
    <s v="SKU1005"/>
    <n v="3"/>
    <x v="1"/>
    <x v="1"/>
    <n v="1855.84"/>
    <n v="463.96"/>
    <n v="4"/>
    <x v="98"/>
    <x v="18"/>
    <x v="2"/>
    <s v="Accessory"/>
    <n v="5.5"/>
    <n v="1861.34"/>
  </r>
  <r>
    <x v="4356"/>
    <n v="46"/>
    <x v="1"/>
    <x v="1"/>
    <x v="0"/>
    <x v="3"/>
    <s v="TBL345"/>
    <n v="5"/>
    <x v="1"/>
    <x v="3"/>
    <n v="6291.28"/>
    <n v="786.41"/>
    <n v="8"/>
    <x v="98"/>
    <x v="18"/>
    <x v="4"/>
    <s v="Accessory, Accessory"/>
    <n v="46.62"/>
    <n v="6337.9"/>
  </r>
  <r>
    <x v="4357"/>
    <n v="47"/>
    <x v="1"/>
    <x v="0"/>
    <x v="1"/>
    <x v="4"/>
    <s v="HDP456"/>
    <n v="3"/>
    <x v="1"/>
    <x v="1"/>
    <n v="1805.9"/>
    <n v="361.18"/>
    <n v="5"/>
    <x v="98"/>
    <x v="18"/>
    <x v="4"/>
    <s v="Impulse Item"/>
    <n v="67.09"/>
    <n v="1872.99"/>
  </r>
  <r>
    <x v="4358"/>
    <n v="47"/>
    <x v="1"/>
    <x v="0"/>
    <x v="0"/>
    <x v="3"/>
    <s v="TBL345"/>
    <n v="4"/>
    <x v="1"/>
    <x v="3"/>
    <n v="7864.1"/>
    <n v="786.41"/>
    <n v="10"/>
    <x v="98"/>
    <x v="18"/>
    <x v="1"/>
    <s v="Accessory, Impulse Item, Extended Warranty"/>
    <n v="170.51"/>
    <n v="8034.6100000000006"/>
  </r>
  <r>
    <x v="4359"/>
    <n v="48"/>
    <x v="1"/>
    <x v="0"/>
    <x v="0"/>
    <x v="0"/>
    <s v="SKU1004"/>
    <n v="2"/>
    <x v="1"/>
    <x v="1"/>
    <n v="3164.76"/>
    <n v="791.19"/>
    <n v="4"/>
    <x v="98"/>
    <x v="18"/>
    <x v="0"/>
    <s v="Impulse Item,Extended Warranty,Extended Warranty"/>
    <n v="65.41"/>
    <n v="3230.17"/>
  </r>
  <r>
    <x v="3396"/>
    <n v="49"/>
    <x v="1"/>
    <x v="0"/>
    <x v="1"/>
    <x v="3"/>
    <s v="SKU1002"/>
    <n v="3"/>
    <x v="1"/>
    <x v="3"/>
    <n v="2470.3000000000002"/>
    <n v="247.03"/>
    <n v="10"/>
    <x v="98"/>
    <x v="18"/>
    <x v="2"/>
    <s v="Impulse Item,Extended Warranty"/>
    <n v="81.87"/>
    <n v="2552.17"/>
  </r>
  <r>
    <x v="4212"/>
    <n v="49"/>
    <x v="1"/>
    <x v="1"/>
    <x v="0"/>
    <x v="0"/>
    <s v="SKU1001"/>
    <n v="5"/>
    <x v="0"/>
    <x v="0"/>
    <n v="83"/>
    <n v="20.75"/>
    <n v="4"/>
    <x v="98"/>
    <x v="18"/>
    <x v="0"/>
    <s v="Accessory,Extended Warranty,Impulse Item"/>
    <n v="100.09"/>
    <n v="183.09"/>
  </r>
  <r>
    <x v="4360"/>
    <n v="49"/>
    <x v="1"/>
    <x v="0"/>
    <x v="0"/>
    <x v="2"/>
    <s v="SWT567"/>
    <n v="4"/>
    <x v="0"/>
    <x v="1"/>
    <n v="2297.5"/>
    <n v="459.5"/>
    <n v="5"/>
    <x v="98"/>
    <x v="18"/>
    <x v="3"/>
    <s v="Impulse Item, Accessory, Accessory"/>
    <n v="208.45"/>
    <n v="2505.9499999999998"/>
  </r>
  <r>
    <x v="600"/>
    <n v="50"/>
    <x v="1"/>
    <x v="0"/>
    <x v="0"/>
    <x v="3"/>
    <s v="SKU1002"/>
    <n v="3"/>
    <x v="1"/>
    <x v="3"/>
    <n v="741.09"/>
    <n v="247.03"/>
    <n v="3"/>
    <x v="98"/>
    <x v="18"/>
    <x v="2"/>
    <m/>
    <n v="0"/>
    <n v="741.09"/>
  </r>
  <r>
    <x v="4361"/>
    <n v="50"/>
    <x v="1"/>
    <x v="0"/>
    <x v="1"/>
    <x v="3"/>
    <s v="TBL345"/>
    <n v="4"/>
    <x v="0"/>
    <x v="1"/>
    <n v="7864.1"/>
    <n v="786.41"/>
    <n v="10"/>
    <x v="98"/>
    <x v="18"/>
    <x v="1"/>
    <s v="Impulse Item"/>
    <n v="95.94"/>
    <n v="7960.04"/>
  </r>
  <r>
    <x v="4362"/>
    <n v="51"/>
    <x v="1"/>
    <x v="1"/>
    <x v="0"/>
    <x v="0"/>
    <s v="SKU1001"/>
    <n v="5"/>
    <x v="1"/>
    <x v="0"/>
    <n v="145.25"/>
    <n v="20.75"/>
    <n v="7"/>
    <x v="98"/>
    <x v="18"/>
    <x v="0"/>
    <s v="Extended Warranty,Accessory,Extended Warranty"/>
    <n v="56.2"/>
    <n v="201.45"/>
  </r>
  <r>
    <x v="4363"/>
    <n v="51"/>
    <x v="1"/>
    <x v="0"/>
    <x v="1"/>
    <x v="3"/>
    <s v="TBL345"/>
    <n v="1"/>
    <x v="0"/>
    <x v="4"/>
    <n v="786.41"/>
    <n v="786.41"/>
    <n v="1"/>
    <x v="98"/>
    <x v="18"/>
    <x v="3"/>
    <s v="Impulse Item, Accessory, Extended Warranty"/>
    <n v="129.34"/>
    <n v="915.75"/>
  </r>
  <r>
    <x v="4364"/>
    <n v="53"/>
    <x v="1"/>
    <x v="0"/>
    <x v="0"/>
    <x v="0"/>
    <s v="SMP234"/>
    <n v="1"/>
    <x v="0"/>
    <x v="3"/>
    <n v="6838.08"/>
    <n v="1139.68"/>
    <n v="6"/>
    <x v="98"/>
    <x v="18"/>
    <x v="1"/>
    <s v="Accessory, Impulse Item, Extended Warranty"/>
    <n v="171.73"/>
    <n v="7009.8099999999995"/>
  </r>
  <r>
    <x v="4365"/>
    <n v="57"/>
    <x v="2"/>
    <x v="1"/>
    <x v="0"/>
    <x v="3"/>
    <s v="SKU1002"/>
    <n v="3"/>
    <x v="1"/>
    <x v="2"/>
    <n v="1235.1500000000001"/>
    <n v="247.03"/>
    <n v="5"/>
    <x v="98"/>
    <x v="18"/>
    <x v="2"/>
    <s v="Impulse Item,Impulse Item"/>
    <n v="53.55"/>
    <n v="1288.7"/>
  </r>
  <r>
    <x v="4366"/>
    <n v="57"/>
    <x v="2"/>
    <x v="0"/>
    <x v="0"/>
    <x v="2"/>
    <s v="SKU1003"/>
    <n v="3"/>
    <x v="1"/>
    <x v="1"/>
    <n v="8448.2999999999993"/>
    <n v="844.83"/>
    <n v="10"/>
    <x v="98"/>
    <x v="18"/>
    <x v="2"/>
    <s v="Accessory,Extended Warranty"/>
    <n v="57.4"/>
    <n v="8505.6999999999989"/>
  </r>
  <r>
    <x v="4367"/>
    <n v="58"/>
    <x v="2"/>
    <x v="0"/>
    <x v="1"/>
    <x v="0"/>
    <s v="SKU1004"/>
    <n v="2"/>
    <x v="0"/>
    <x v="3"/>
    <n v="4747.1400000000003"/>
    <n v="791.19"/>
    <n v="6"/>
    <x v="98"/>
    <x v="18"/>
    <x v="1"/>
    <s v="Impulse Item"/>
    <n v="42.72"/>
    <n v="4789.8600000000006"/>
  </r>
  <r>
    <x v="2048"/>
    <n v="59"/>
    <x v="2"/>
    <x v="1"/>
    <x v="0"/>
    <x v="3"/>
    <s v="SKU1002"/>
    <n v="3"/>
    <x v="0"/>
    <x v="2"/>
    <n v="247.03"/>
    <n v="247.03"/>
    <n v="1"/>
    <x v="98"/>
    <x v="18"/>
    <x v="1"/>
    <m/>
    <n v="0"/>
    <n v="247.03"/>
  </r>
  <r>
    <x v="4368"/>
    <n v="59"/>
    <x v="2"/>
    <x v="1"/>
    <x v="0"/>
    <x v="1"/>
    <s v="LTP123"/>
    <n v="3"/>
    <x v="0"/>
    <x v="3"/>
    <n v="5394.56"/>
    <n v="674.32"/>
    <n v="8"/>
    <x v="98"/>
    <x v="18"/>
    <x v="3"/>
    <m/>
    <n v="0"/>
    <n v="5394.56"/>
  </r>
  <r>
    <x v="4369"/>
    <n v="60"/>
    <x v="2"/>
    <x v="1"/>
    <x v="0"/>
    <x v="1"/>
    <s v="SKU1005"/>
    <n v="3"/>
    <x v="0"/>
    <x v="2"/>
    <n v="3247.72"/>
    <n v="463.96"/>
    <n v="7"/>
    <x v="98"/>
    <x v="18"/>
    <x v="0"/>
    <m/>
    <n v="0"/>
    <n v="3247.72"/>
  </r>
  <r>
    <x v="4370"/>
    <n v="61"/>
    <x v="2"/>
    <x v="0"/>
    <x v="0"/>
    <x v="2"/>
    <s v="SKU1003"/>
    <n v="3"/>
    <x v="1"/>
    <x v="3"/>
    <n v="2534.4899999999998"/>
    <n v="844.83"/>
    <n v="3"/>
    <x v="98"/>
    <x v="18"/>
    <x v="1"/>
    <s v="Accessory,Extended Warranty,Accessory"/>
    <n v="93.55"/>
    <n v="2628.04"/>
  </r>
  <r>
    <x v="4371"/>
    <n v="64"/>
    <x v="2"/>
    <x v="0"/>
    <x v="0"/>
    <x v="0"/>
    <s v="SKU1004"/>
    <n v="2"/>
    <x v="1"/>
    <x v="1"/>
    <n v="7911.9"/>
    <n v="791.19"/>
    <n v="10"/>
    <x v="98"/>
    <x v="18"/>
    <x v="1"/>
    <s v="Impulse Item"/>
    <n v="19.82"/>
    <n v="7931.7199999999993"/>
  </r>
  <r>
    <x v="4372"/>
    <n v="64"/>
    <x v="2"/>
    <x v="1"/>
    <x v="0"/>
    <x v="1"/>
    <s v="SKU1005"/>
    <n v="3"/>
    <x v="0"/>
    <x v="0"/>
    <n v="2319.8000000000002"/>
    <n v="463.96"/>
    <n v="5"/>
    <x v="98"/>
    <x v="18"/>
    <x v="0"/>
    <s v="Extended Warranty,Extended Warranty,Extended Warranty"/>
    <n v="60.11"/>
    <n v="2379.9100000000003"/>
  </r>
  <r>
    <x v="4373"/>
    <n v="66"/>
    <x v="2"/>
    <x v="1"/>
    <x v="0"/>
    <x v="1"/>
    <s v="LTP123"/>
    <n v="4"/>
    <x v="1"/>
    <x v="3"/>
    <n v="2022.96"/>
    <n v="674.32"/>
    <n v="3"/>
    <x v="98"/>
    <x v="18"/>
    <x v="4"/>
    <s v="Accessory, Impulse Item, Accessory"/>
    <n v="81.77"/>
    <n v="2104.73"/>
  </r>
  <r>
    <x v="4374"/>
    <n v="67"/>
    <x v="2"/>
    <x v="0"/>
    <x v="1"/>
    <x v="0"/>
    <s v="SMP234"/>
    <n v="3"/>
    <x v="1"/>
    <x v="1"/>
    <n v="1139.68"/>
    <n v="1139.68"/>
    <n v="1"/>
    <x v="98"/>
    <x v="18"/>
    <x v="4"/>
    <s v="Extended Warranty"/>
    <n v="46.46"/>
    <n v="1186.1400000000001"/>
  </r>
  <r>
    <x v="4375"/>
    <n v="68"/>
    <x v="2"/>
    <x v="0"/>
    <x v="0"/>
    <x v="2"/>
    <s v="SKU1003"/>
    <n v="3"/>
    <x v="0"/>
    <x v="3"/>
    <n v="1689.66"/>
    <n v="844.83"/>
    <n v="2"/>
    <x v="98"/>
    <x v="18"/>
    <x v="2"/>
    <s v="Extended Warranty,Accessory,Extended Warranty"/>
    <n v="87.47"/>
    <n v="1777.13"/>
  </r>
  <r>
    <x v="3902"/>
    <n v="68"/>
    <x v="2"/>
    <x v="0"/>
    <x v="0"/>
    <x v="0"/>
    <s v="SMP234"/>
    <n v="1"/>
    <x v="1"/>
    <x v="4"/>
    <n v="10257.120000000001"/>
    <n v="1139.68"/>
    <n v="9"/>
    <x v="98"/>
    <x v="18"/>
    <x v="1"/>
    <s v="Accessory, Extended Warranty, Impulse Item"/>
    <n v="91.24"/>
    <n v="10348.36"/>
  </r>
  <r>
    <x v="4376"/>
    <n v="68"/>
    <x v="2"/>
    <x v="1"/>
    <x v="0"/>
    <x v="3"/>
    <s v="TBL345"/>
    <n v="1"/>
    <x v="1"/>
    <x v="1"/>
    <n v="7864.1"/>
    <n v="786.41"/>
    <n v="10"/>
    <x v="98"/>
    <x v="18"/>
    <x v="4"/>
    <s v="Impulse Item, Impulse Item"/>
    <n v="121.1"/>
    <n v="7985.2000000000007"/>
  </r>
  <r>
    <x v="4377"/>
    <n v="69"/>
    <x v="2"/>
    <x v="1"/>
    <x v="0"/>
    <x v="2"/>
    <s v="SWT567"/>
    <n v="4"/>
    <x v="1"/>
    <x v="3"/>
    <n v="1378.5"/>
    <n v="459.5"/>
    <n v="3"/>
    <x v="98"/>
    <x v="18"/>
    <x v="4"/>
    <s v="Extended Warranty"/>
    <n v="86.96"/>
    <n v="1465.46"/>
  </r>
  <r>
    <x v="4378"/>
    <n v="69"/>
    <x v="2"/>
    <x v="1"/>
    <x v="0"/>
    <x v="2"/>
    <s v="SWT567"/>
    <n v="4"/>
    <x v="1"/>
    <x v="3"/>
    <n v="1378.5"/>
    <n v="459.5"/>
    <n v="3"/>
    <x v="98"/>
    <x v="18"/>
    <x v="3"/>
    <s v="Accessory"/>
    <n v="14.21"/>
    <n v="1392.71"/>
  </r>
  <r>
    <x v="4379"/>
    <n v="72"/>
    <x v="2"/>
    <x v="1"/>
    <x v="1"/>
    <x v="0"/>
    <s v="SMP234"/>
    <n v="3"/>
    <x v="0"/>
    <x v="4"/>
    <n v="9117.44"/>
    <n v="1139.68"/>
    <n v="8"/>
    <x v="98"/>
    <x v="18"/>
    <x v="3"/>
    <s v="Extended Warranty, Accessory, Accessory"/>
    <n v="86.77"/>
    <n v="9204.2100000000009"/>
  </r>
  <r>
    <x v="4380"/>
    <n v="73"/>
    <x v="2"/>
    <x v="1"/>
    <x v="0"/>
    <x v="2"/>
    <s v="SWT567"/>
    <n v="3"/>
    <x v="0"/>
    <x v="3"/>
    <n v="3216.5"/>
    <n v="459.5"/>
    <n v="7"/>
    <x v="98"/>
    <x v="18"/>
    <x v="3"/>
    <s v="Extended Warranty"/>
    <n v="98.43"/>
    <n v="3314.93"/>
  </r>
  <r>
    <x v="357"/>
    <n v="74"/>
    <x v="2"/>
    <x v="1"/>
    <x v="0"/>
    <x v="1"/>
    <s v="SKU1005"/>
    <n v="3"/>
    <x v="1"/>
    <x v="1"/>
    <n v="3247.72"/>
    <n v="463.96"/>
    <n v="7"/>
    <x v="98"/>
    <x v="18"/>
    <x v="0"/>
    <m/>
    <n v="0"/>
    <n v="3247.72"/>
  </r>
  <r>
    <x v="4381"/>
    <n v="74"/>
    <x v="2"/>
    <x v="1"/>
    <x v="0"/>
    <x v="0"/>
    <s v="SKU1001"/>
    <n v="5"/>
    <x v="1"/>
    <x v="1"/>
    <n v="145.25"/>
    <n v="20.75"/>
    <n v="7"/>
    <x v="98"/>
    <x v="18"/>
    <x v="0"/>
    <s v="Impulse Item"/>
    <n v="17.829999999999998"/>
    <n v="163.07999999999998"/>
  </r>
  <r>
    <x v="3655"/>
    <n v="74"/>
    <x v="2"/>
    <x v="1"/>
    <x v="0"/>
    <x v="4"/>
    <s v="HDP456"/>
    <n v="4"/>
    <x v="1"/>
    <x v="3"/>
    <n v="2528.2600000000002"/>
    <n v="361.18"/>
    <n v="7"/>
    <x v="98"/>
    <x v="18"/>
    <x v="3"/>
    <s v="Impulse Item, Impulse Item"/>
    <n v="154.19999999999999"/>
    <n v="2682.46"/>
  </r>
  <r>
    <x v="1432"/>
    <n v="75"/>
    <x v="2"/>
    <x v="0"/>
    <x v="0"/>
    <x v="2"/>
    <s v="SKU1003"/>
    <n v="3"/>
    <x v="1"/>
    <x v="3"/>
    <n v="5068.9799999999996"/>
    <n v="844.83"/>
    <n v="6"/>
    <x v="98"/>
    <x v="18"/>
    <x v="0"/>
    <m/>
    <n v="0"/>
    <n v="5068.9799999999996"/>
  </r>
  <r>
    <x v="2162"/>
    <n v="75"/>
    <x v="2"/>
    <x v="1"/>
    <x v="0"/>
    <x v="2"/>
    <s v="SWT567"/>
    <n v="5"/>
    <x v="1"/>
    <x v="1"/>
    <n v="2757"/>
    <n v="459.5"/>
    <n v="6"/>
    <x v="98"/>
    <x v="18"/>
    <x v="3"/>
    <s v="Accessory, Extended Warranty"/>
    <n v="149.08000000000001"/>
    <n v="2906.08"/>
  </r>
  <r>
    <x v="4382"/>
    <n v="76"/>
    <x v="2"/>
    <x v="0"/>
    <x v="0"/>
    <x v="1"/>
    <s v="SKU1005"/>
    <n v="3"/>
    <x v="0"/>
    <x v="3"/>
    <n v="3247.72"/>
    <n v="463.96"/>
    <n v="7"/>
    <x v="98"/>
    <x v="18"/>
    <x v="1"/>
    <s v="Accessory,Accessory,Accessory"/>
    <n v="62.58"/>
    <n v="3310.2999999999997"/>
  </r>
  <r>
    <x v="4383"/>
    <n v="76"/>
    <x v="2"/>
    <x v="0"/>
    <x v="0"/>
    <x v="2"/>
    <s v="SKU1003"/>
    <n v="3"/>
    <x v="0"/>
    <x v="3"/>
    <n v="1689.66"/>
    <n v="844.83"/>
    <n v="2"/>
    <x v="98"/>
    <x v="18"/>
    <x v="2"/>
    <s v="Impulse Item,Impulse Item"/>
    <n v="59.53"/>
    <n v="1749.19"/>
  </r>
  <r>
    <x v="4384"/>
    <n v="76"/>
    <x v="2"/>
    <x v="1"/>
    <x v="0"/>
    <x v="2"/>
    <s v="SWT567"/>
    <n v="1"/>
    <x v="1"/>
    <x v="1"/>
    <n v="4595"/>
    <n v="459.5"/>
    <n v="10"/>
    <x v="98"/>
    <x v="18"/>
    <x v="3"/>
    <s v="Accessory, Accessory, Extended Warranty"/>
    <n v="176.81"/>
    <n v="4771.8100000000004"/>
  </r>
  <r>
    <x v="4385"/>
    <n v="78"/>
    <x v="2"/>
    <x v="1"/>
    <x v="0"/>
    <x v="0"/>
    <s v="SMP234"/>
    <n v="5"/>
    <x v="1"/>
    <x v="1"/>
    <n v="5698.4"/>
    <n v="1139.68"/>
    <n v="5"/>
    <x v="98"/>
    <x v="18"/>
    <x v="4"/>
    <s v="Impulse Item, Accessory, Impulse Item"/>
    <n v="233.74"/>
    <n v="5932.1399999999994"/>
  </r>
  <r>
    <x v="4386"/>
    <n v="78"/>
    <x v="2"/>
    <x v="1"/>
    <x v="0"/>
    <x v="4"/>
    <s v="HDP456"/>
    <n v="5"/>
    <x v="0"/>
    <x v="3"/>
    <n v="2167.08"/>
    <n v="361.18"/>
    <n v="6"/>
    <x v="98"/>
    <x v="18"/>
    <x v="3"/>
    <s v="Impulse Item"/>
    <n v="31.94"/>
    <n v="2199.02"/>
  </r>
  <r>
    <x v="4387"/>
    <n v="79"/>
    <x v="2"/>
    <x v="0"/>
    <x v="0"/>
    <x v="1"/>
    <s v="LTP123"/>
    <n v="2"/>
    <x v="1"/>
    <x v="4"/>
    <n v="6068.88"/>
    <n v="674.32"/>
    <n v="9"/>
    <x v="98"/>
    <x v="18"/>
    <x v="1"/>
    <s v="Impulse Item, Extended Warranty"/>
    <n v="132.41"/>
    <n v="6201.29"/>
  </r>
  <r>
    <x v="4388"/>
    <n v="79"/>
    <x v="2"/>
    <x v="1"/>
    <x v="0"/>
    <x v="0"/>
    <s v="SMP234"/>
    <n v="4"/>
    <x v="1"/>
    <x v="1"/>
    <n v="9117.44"/>
    <n v="1139.68"/>
    <n v="8"/>
    <x v="98"/>
    <x v="18"/>
    <x v="3"/>
    <s v="Accessory, Extended Warranty"/>
    <n v="188.42"/>
    <n v="9305.86"/>
  </r>
  <r>
    <x v="311"/>
    <n v="18"/>
    <x v="0"/>
    <x v="1"/>
    <x v="0"/>
    <x v="2"/>
    <s v="SKU1003"/>
    <n v="3"/>
    <x v="1"/>
    <x v="1"/>
    <n v="7603.47"/>
    <n v="844.83"/>
    <n v="9"/>
    <x v="99"/>
    <x v="19"/>
    <x v="2"/>
    <m/>
    <n v="0"/>
    <n v="7603.47"/>
  </r>
  <r>
    <x v="4389"/>
    <n v="18"/>
    <x v="0"/>
    <x v="1"/>
    <x v="0"/>
    <x v="0"/>
    <s v="SMP234"/>
    <n v="4"/>
    <x v="1"/>
    <x v="4"/>
    <n v="4558.72"/>
    <n v="1139.68"/>
    <n v="4"/>
    <x v="99"/>
    <x v="19"/>
    <x v="1"/>
    <s v="Impulse Item"/>
    <n v="61.53"/>
    <n v="4620.25"/>
  </r>
  <r>
    <x v="4390"/>
    <n v="20"/>
    <x v="0"/>
    <x v="1"/>
    <x v="0"/>
    <x v="1"/>
    <s v="SKU1005"/>
    <n v="3"/>
    <x v="0"/>
    <x v="2"/>
    <n v="2319.8000000000002"/>
    <n v="463.96"/>
    <n v="5"/>
    <x v="99"/>
    <x v="19"/>
    <x v="2"/>
    <s v="Impulse Item"/>
    <n v="47.04"/>
    <n v="2366.84"/>
  </r>
  <r>
    <x v="3917"/>
    <n v="22"/>
    <x v="0"/>
    <x v="1"/>
    <x v="0"/>
    <x v="0"/>
    <s v="SKU1001"/>
    <n v="5"/>
    <x v="1"/>
    <x v="2"/>
    <n v="145.25"/>
    <n v="20.75"/>
    <n v="7"/>
    <x v="99"/>
    <x v="19"/>
    <x v="2"/>
    <s v="Extended Warranty"/>
    <n v="31.52"/>
    <n v="176.77"/>
  </r>
  <r>
    <x v="4391"/>
    <n v="23"/>
    <x v="0"/>
    <x v="0"/>
    <x v="0"/>
    <x v="0"/>
    <s v="SKU1001"/>
    <n v="5"/>
    <x v="1"/>
    <x v="3"/>
    <n v="207.5"/>
    <n v="20.75"/>
    <n v="10"/>
    <x v="99"/>
    <x v="19"/>
    <x v="1"/>
    <m/>
    <n v="0"/>
    <n v="207.5"/>
  </r>
  <r>
    <x v="4392"/>
    <n v="23"/>
    <x v="0"/>
    <x v="0"/>
    <x v="0"/>
    <x v="2"/>
    <s v="SWT567"/>
    <n v="2"/>
    <x v="1"/>
    <x v="1"/>
    <n v="4595"/>
    <n v="459.5"/>
    <n v="10"/>
    <x v="99"/>
    <x v="19"/>
    <x v="1"/>
    <s v="Impulse Item"/>
    <n v="88.56"/>
    <n v="4683.5600000000004"/>
  </r>
  <r>
    <x v="4393"/>
    <n v="24"/>
    <x v="0"/>
    <x v="1"/>
    <x v="1"/>
    <x v="2"/>
    <s v="SWT567"/>
    <n v="2"/>
    <x v="1"/>
    <x v="4"/>
    <n v="1378.5"/>
    <n v="459.5"/>
    <n v="3"/>
    <x v="99"/>
    <x v="19"/>
    <x v="3"/>
    <m/>
    <n v="0"/>
    <n v="1378.5"/>
  </r>
  <r>
    <x v="4338"/>
    <n v="24"/>
    <x v="0"/>
    <x v="0"/>
    <x v="0"/>
    <x v="0"/>
    <s v="SMP234"/>
    <n v="5"/>
    <x v="1"/>
    <x v="4"/>
    <n v="9117.44"/>
    <n v="1139.68"/>
    <n v="8"/>
    <x v="99"/>
    <x v="19"/>
    <x v="4"/>
    <s v="Extended Warranty, Impulse Item, Impulse Item"/>
    <n v="79.14"/>
    <n v="9196.58"/>
  </r>
  <r>
    <x v="4394"/>
    <n v="25"/>
    <x v="0"/>
    <x v="1"/>
    <x v="1"/>
    <x v="1"/>
    <s v="LTP123"/>
    <n v="1"/>
    <x v="1"/>
    <x v="1"/>
    <n v="674.32"/>
    <n v="674.32"/>
    <n v="1"/>
    <x v="99"/>
    <x v="19"/>
    <x v="1"/>
    <s v="Accessory"/>
    <n v="53.87"/>
    <n v="728.19"/>
  </r>
  <r>
    <x v="4395"/>
    <n v="28"/>
    <x v="0"/>
    <x v="1"/>
    <x v="0"/>
    <x v="2"/>
    <s v="SKU1003"/>
    <n v="3"/>
    <x v="1"/>
    <x v="1"/>
    <n v="2534.4899999999998"/>
    <n v="844.83"/>
    <n v="3"/>
    <x v="99"/>
    <x v="19"/>
    <x v="1"/>
    <s v="Impulse Item,Extended Warranty,Impulse Item"/>
    <n v="87.94"/>
    <n v="2622.43"/>
  </r>
  <r>
    <x v="4396"/>
    <n v="29"/>
    <x v="0"/>
    <x v="0"/>
    <x v="1"/>
    <x v="4"/>
    <s v="HDP456"/>
    <n v="4"/>
    <x v="1"/>
    <x v="4"/>
    <n v="722.36"/>
    <n v="361.18"/>
    <n v="2"/>
    <x v="99"/>
    <x v="19"/>
    <x v="3"/>
    <s v="Extended Warranty, Extended Warranty, Accessory"/>
    <n v="187.75"/>
    <n v="910.11"/>
  </r>
  <r>
    <x v="4397"/>
    <n v="34"/>
    <x v="0"/>
    <x v="0"/>
    <x v="1"/>
    <x v="3"/>
    <s v="TBL345"/>
    <n v="5"/>
    <x v="1"/>
    <x v="3"/>
    <n v="3145.64"/>
    <n v="786.41"/>
    <n v="4"/>
    <x v="99"/>
    <x v="19"/>
    <x v="4"/>
    <s v="Accessory"/>
    <n v="98.03"/>
    <n v="3243.67"/>
  </r>
  <r>
    <x v="3341"/>
    <n v="35"/>
    <x v="0"/>
    <x v="1"/>
    <x v="1"/>
    <x v="0"/>
    <s v="SKU1001"/>
    <n v="5"/>
    <x v="0"/>
    <x v="3"/>
    <n v="62.25"/>
    <n v="20.75"/>
    <n v="3"/>
    <x v="99"/>
    <x v="19"/>
    <x v="0"/>
    <s v="Accessory"/>
    <n v="37.71"/>
    <n v="99.960000000000008"/>
  </r>
  <r>
    <x v="4398"/>
    <n v="36"/>
    <x v="1"/>
    <x v="0"/>
    <x v="1"/>
    <x v="3"/>
    <s v="SKU1002"/>
    <n v="3"/>
    <x v="1"/>
    <x v="0"/>
    <n v="247.03"/>
    <n v="247.03"/>
    <n v="1"/>
    <x v="99"/>
    <x v="19"/>
    <x v="2"/>
    <m/>
    <n v="0"/>
    <n v="247.03"/>
  </r>
  <r>
    <x v="4399"/>
    <n v="39"/>
    <x v="1"/>
    <x v="1"/>
    <x v="0"/>
    <x v="0"/>
    <s v="SMP234"/>
    <n v="5"/>
    <x v="0"/>
    <x v="1"/>
    <n v="10257.120000000001"/>
    <n v="1139.68"/>
    <n v="9"/>
    <x v="99"/>
    <x v="19"/>
    <x v="1"/>
    <m/>
    <n v="0"/>
    <n v="10257.120000000001"/>
  </r>
  <r>
    <x v="4400"/>
    <n v="40"/>
    <x v="1"/>
    <x v="1"/>
    <x v="1"/>
    <x v="1"/>
    <s v="SKU1005"/>
    <n v="3"/>
    <x v="0"/>
    <x v="1"/>
    <n v="4175.6400000000003"/>
    <n v="463.96"/>
    <n v="9"/>
    <x v="99"/>
    <x v="19"/>
    <x v="0"/>
    <s v="Impulse Item"/>
    <n v="31.69"/>
    <n v="4207.33"/>
  </r>
  <r>
    <x v="4204"/>
    <n v="41"/>
    <x v="1"/>
    <x v="1"/>
    <x v="0"/>
    <x v="0"/>
    <s v="SKU1001"/>
    <n v="5"/>
    <x v="1"/>
    <x v="3"/>
    <n v="145.25"/>
    <n v="20.75"/>
    <n v="7"/>
    <x v="99"/>
    <x v="19"/>
    <x v="1"/>
    <s v="Accessory,Extended Warranty,Extended Warranty"/>
    <n v="75.790000000000006"/>
    <n v="221.04000000000002"/>
  </r>
  <r>
    <x v="718"/>
    <n v="43"/>
    <x v="1"/>
    <x v="1"/>
    <x v="1"/>
    <x v="2"/>
    <s v="SKU1003"/>
    <n v="3"/>
    <x v="0"/>
    <x v="2"/>
    <n v="844.83"/>
    <n v="844.83"/>
    <n v="1"/>
    <x v="99"/>
    <x v="19"/>
    <x v="2"/>
    <m/>
    <n v="0"/>
    <n v="844.83"/>
  </r>
  <r>
    <x v="4401"/>
    <n v="45"/>
    <x v="1"/>
    <x v="0"/>
    <x v="0"/>
    <x v="1"/>
    <s v="LTP123"/>
    <n v="5"/>
    <x v="1"/>
    <x v="4"/>
    <n v="6068.88"/>
    <n v="674.32"/>
    <n v="9"/>
    <x v="99"/>
    <x v="19"/>
    <x v="1"/>
    <m/>
    <n v="0"/>
    <n v="6068.88"/>
  </r>
  <r>
    <x v="4402"/>
    <n v="45"/>
    <x v="1"/>
    <x v="0"/>
    <x v="0"/>
    <x v="1"/>
    <s v="LTP123"/>
    <n v="3"/>
    <x v="0"/>
    <x v="1"/>
    <n v="674.32"/>
    <n v="674.32"/>
    <n v="1"/>
    <x v="99"/>
    <x v="19"/>
    <x v="4"/>
    <s v="Impulse Item, Accessory, Extended Warranty"/>
    <n v="137.75"/>
    <n v="812.07"/>
  </r>
  <r>
    <x v="4403"/>
    <n v="46"/>
    <x v="1"/>
    <x v="0"/>
    <x v="0"/>
    <x v="2"/>
    <s v="SKU1003"/>
    <n v="3"/>
    <x v="1"/>
    <x v="2"/>
    <n v="5913.81"/>
    <n v="844.83"/>
    <n v="7"/>
    <x v="99"/>
    <x v="19"/>
    <x v="0"/>
    <m/>
    <n v="0"/>
    <n v="5913.81"/>
  </r>
  <r>
    <x v="4404"/>
    <n v="46"/>
    <x v="1"/>
    <x v="0"/>
    <x v="0"/>
    <x v="4"/>
    <s v="HDP456"/>
    <n v="2"/>
    <x v="1"/>
    <x v="1"/>
    <n v="361.18"/>
    <n v="361.18"/>
    <n v="1"/>
    <x v="99"/>
    <x v="19"/>
    <x v="4"/>
    <s v="Extended Warranty, Impulse Item"/>
    <n v="108.89"/>
    <n v="470.07"/>
  </r>
  <r>
    <x v="4405"/>
    <n v="47"/>
    <x v="1"/>
    <x v="0"/>
    <x v="0"/>
    <x v="3"/>
    <s v="SKU1002"/>
    <n v="3"/>
    <x v="1"/>
    <x v="1"/>
    <n v="988.12"/>
    <n v="247.03"/>
    <n v="4"/>
    <x v="99"/>
    <x v="19"/>
    <x v="1"/>
    <s v="Extended Warranty,Impulse Item"/>
    <n v="25.19"/>
    <n v="1013.3100000000001"/>
  </r>
  <r>
    <x v="2721"/>
    <n v="49"/>
    <x v="1"/>
    <x v="0"/>
    <x v="0"/>
    <x v="4"/>
    <s v="HDP456"/>
    <n v="4"/>
    <x v="0"/>
    <x v="4"/>
    <n v="1805.9"/>
    <n v="361.18"/>
    <n v="5"/>
    <x v="99"/>
    <x v="19"/>
    <x v="3"/>
    <s v="Extended Warranty, Impulse Item"/>
    <n v="109.34"/>
    <n v="1915.24"/>
  </r>
  <r>
    <x v="4406"/>
    <n v="49"/>
    <x v="1"/>
    <x v="0"/>
    <x v="0"/>
    <x v="1"/>
    <s v="LTP123"/>
    <n v="3"/>
    <x v="1"/>
    <x v="1"/>
    <n v="4720.24"/>
    <n v="674.32"/>
    <n v="7"/>
    <x v="99"/>
    <x v="19"/>
    <x v="1"/>
    <s v="Impulse Item"/>
    <n v="20.04"/>
    <n v="4740.28"/>
  </r>
  <r>
    <x v="4407"/>
    <n v="49"/>
    <x v="1"/>
    <x v="1"/>
    <x v="1"/>
    <x v="3"/>
    <s v="TBL345"/>
    <n v="1"/>
    <x v="0"/>
    <x v="1"/>
    <n v="5504.87"/>
    <n v="786.41"/>
    <n v="7"/>
    <x v="99"/>
    <x v="19"/>
    <x v="1"/>
    <s v="Impulse Item"/>
    <n v="90.99"/>
    <n v="5595.86"/>
  </r>
  <r>
    <x v="4408"/>
    <n v="50"/>
    <x v="1"/>
    <x v="1"/>
    <x v="1"/>
    <x v="2"/>
    <s v="SWT567"/>
    <n v="5"/>
    <x v="1"/>
    <x v="1"/>
    <n v="459.5"/>
    <n v="459.5"/>
    <n v="1"/>
    <x v="99"/>
    <x v="19"/>
    <x v="1"/>
    <s v="Impulse Item"/>
    <n v="12.69"/>
    <n v="472.19"/>
  </r>
  <r>
    <x v="4409"/>
    <n v="51"/>
    <x v="1"/>
    <x v="0"/>
    <x v="0"/>
    <x v="1"/>
    <s v="SKU1005"/>
    <n v="3"/>
    <x v="1"/>
    <x v="2"/>
    <n v="4639.6000000000004"/>
    <n v="463.96"/>
    <n v="10"/>
    <x v="99"/>
    <x v="19"/>
    <x v="0"/>
    <s v="Extended Warranty"/>
    <n v="35.29"/>
    <n v="4674.8900000000003"/>
  </r>
  <r>
    <x v="4410"/>
    <n v="51"/>
    <x v="1"/>
    <x v="0"/>
    <x v="0"/>
    <x v="2"/>
    <s v="SWT567"/>
    <n v="2"/>
    <x v="0"/>
    <x v="4"/>
    <n v="2757"/>
    <n v="459.5"/>
    <n v="6"/>
    <x v="99"/>
    <x v="19"/>
    <x v="1"/>
    <s v="Accessory, Accessory, Accessory"/>
    <n v="162.66999999999999"/>
    <n v="2919.67"/>
  </r>
  <r>
    <x v="4411"/>
    <n v="52"/>
    <x v="1"/>
    <x v="1"/>
    <x v="0"/>
    <x v="4"/>
    <s v="HDP456"/>
    <n v="5"/>
    <x v="0"/>
    <x v="4"/>
    <n v="1444.72"/>
    <n v="361.18"/>
    <n v="4"/>
    <x v="99"/>
    <x v="19"/>
    <x v="1"/>
    <s v="Impulse Item, Impulse Item, Extended Warranty"/>
    <n v="196.43"/>
    <n v="1641.15"/>
  </r>
  <r>
    <x v="4412"/>
    <n v="54"/>
    <x v="1"/>
    <x v="0"/>
    <x v="0"/>
    <x v="1"/>
    <s v="SKU1005"/>
    <n v="3"/>
    <x v="0"/>
    <x v="2"/>
    <n v="3711.68"/>
    <n v="463.96"/>
    <n v="8"/>
    <x v="99"/>
    <x v="19"/>
    <x v="1"/>
    <s v="Impulse Item,Impulse Item,Extended Warranty"/>
    <n v="63.37"/>
    <n v="3775.0499999999997"/>
  </r>
  <r>
    <x v="4413"/>
    <n v="55"/>
    <x v="1"/>
    <x v="1"/>
    <x v="1"/>
    <x v="0"/>
    <s v="SMP234"/>
    <n v="5"/>
    <x v="0"/>
    <x v="3"/>
    <n v="4558.72"/>
    <n v="1139.68"/>
    <n v="4"/>
    <x v="99"/>
    <x v="19"/>
    <x v="3"/>
    <s v="Accessory"/>
    <n v="10.47"/>
    <n v="4569.1900000000005"/>
  </r>
  <r>
    <x v="3405"/>
    <n v="56"/>
    <x v="2"/>
    <x v="1"/>
    <x v="0"/>
    <x v="1"/>
    <s v="LTP123"/>
    <n v="4"/>
    <x v="1"/>
    <x v="4"/>
    <n v="5394.56"/>
    <n v="674.32"/>
    <n v="8"/>
    <x v="99"/>
    <x v="19"/>
    <x v="4"/>
    <s v="Extended Warranty"/>
    <n v="82.69"/>
    <n v="5477.25"/>
  </r>
  <r>
    <x v="4414"/>
    <n v="56"/>
    <x v="2"/>
    <x v="1"/>
    <x v="0"/>
    <x v="0"/>
    <s v="SMP234"/>
    <n v="2"/>
    <x v="0"/>
    <x v="4"/>
    <n v="1139.68"/>
    <n v="1139.68"/>
    <n v="1"/>
    <x v="99"/>
    <x v="19"/>
    <x v="4"/>
    <s v="Extended Warranty"/>
    <n v="28.46"/>
    <n v="1168.1400000000001"/>
  </r>
  <r>
    <x v="4415"/>
    <n v="57"/>
    <x v="2"/>
    <x v="1"/>
    <x v="0"/>
    <x v="1"/>
    <s v="SKU1005"/>
    <n v="3"/>
    <x v="0"/>
    <x v="1"/>
    <n v="3711.68"/>
    <n v="463.96"/>
    <n v="8"/>
    <x v="99"/>
    <x v="19"/>
    <x v="0"/>
    <s v="Accessory,Extended Warranty,Extended Warranty"/>
    <n v="117.51"/>
    <n v="3829.19"/>
  </r>
  <r>
    <x v="3253"/>
    <n v="57"/>
    <x v="2"/>
    <x v="0"/>
    <x v="0"/>
    <x v="0"/>
    <s v="SMP234"/>
    <n v="2"/>
    <x v="0"/>
    <x v="3"/>
    <n v="11396.8"/>
    <n v="1139.68"/>
    <n v="10"/>
    <x v="99"/>
    <x v="19"/>
    <x v="3"/>
    <s v="Impulse Item, Extended Warranty, Impulse Item"/>
    <n v="200.62"/>
    <n v="11597.42"/>
  </r>
  <r>
    <x v="4416"/>
    <n v="57"/>
    <x v="2"/>
    <x v="0"/>
    <x v="0"/>
    <x v="4"/>
    <s v="HDP456"/>
    <n v="2"/>
    <x v="1"/>
    <x v="1"/>
    <n v="1805.9"/>
    <n v="361.18"/>
    <n v="5"/>
    <x v="99"/>
    <x v="19"/>
    <x v="1"/>
    <m/>
    <n v="0"/>
    <n v="1805.9"/>
  </r>
  <r>
    <x v="2726"/>
    <n v="58"/>
    <x v="2"/>
    <x v="1"/>
    <x v="1"/>
    <x v="2"/>
    <s v="SWT567"/>
    <n v="2"/>
    <x v="1"/>
    <x v="3"/>
    <n v="1378.5"/>
    <n v="459.5"/>
    <n v="3"/>
    <x v="99"/>
    <x v="19"/>
    <x v="1"/>
    <s v="Accessory, Accessory, Impulse Item"/>
    <n v="104.57"/>
    <n v="1483.07"/>
  </r>
  <r>
    <x v="4417"/>
    <n v="60"/>
    <x v="2"/>
    <x v="0"/>
    <x v="0"/>
    <x v="3"/>
    <s v="TBL345"/>
    <n v="5"/>
    <x v="1"/>
    <x v="4"/>
    <n v="2359.23"/>
    <n v="786.41"/>
    <n v="3"/>
    <x v="99"/>
    <x v="19"/>
    <x v="4"/>
    <s v="Impulse Item, Extended Warranty, Accessory"/>
    <n v="160.36000000000001"/>
    <n v="2519.59"/>
  </r>
  <r>
    <x v="4418"/>
    <n v="61"/>
    <x v="2"/>
    <x v="0"/>
    <x v="0"/>
    <x v="0"/>
    <s v="SKU1001"/>
    <n v="5"/>
    <x v="1"/>
    <x v="3"/>
    <n v="62.25"/>
    <n v="20.75"/>
    <n v="3"/>
    <x v="99"/>
    <x v="19"/>
    <x v="1"/>
    <s v="Impulse Item"/>
    <n v="14.41"/>
    <n v="76.66"/>
  </r>
  <r>
    <x v="1991"/>
    <n v="61"/>
    <x v="2"/>
    <x v="1"/>
    <x v="0"/>
    <x v="4"/>
    <s v="HDP456"/>
    <n v="1"/>
    <x v="1"/>
    <x v="3"/>
    <n v="1805.9"/>
    <n v="361.18"/>
    <n v="5"/>
    <x v="99"/>
    <x v="19"/>
    <x v="1"/>
    <s v="Accessory, Extended Warranty, Extended Warranty"/>
    <n v="139.34"/>
    <n v="1945.24"/>
  </r>
  <r>
    <x v="4419"/>
    <n v="63"/>
    <x v="2"/>
    <x v="0"/>
    <x v="1"/>
    <x v="0"/>
    <s v="SKU1004"/>
    <n v="2"/>
    <x v="0"/>
    <x v="2"/>
    <n v="3955.95"/>
    <n v="791.19"/>
    <n v="5"/>
    <x v="99"/>
    <x v="19"/>
    <x v="1"/>
    <s v="Accessory"/>
    <n v="43.1"/>
    <n v="3999.0499999999997"/>
  </r>
  <r>
    <x v="726"/>
    <n v="64"/>
    <x v="2"/>
    <x v="0"/>
    <x v="0"/>
    <x v="0"/>
    <s v="SKU1004"/>
    <n v="2"/>
    <x v="1"/>
    <x v="2"/>
    <n v="2373.5700000000002"/>
    <n v="791.19"/>
    <n v="3"/>
    <x v="99"/>
    <x v="19"/>
    <x v="0"/>
    <s v="Accessory"/>
    <n v="47.1"/>
    <n v="2420.67"/>
  </r>
  <r>
    <x v="4420"/>
    <n v="68"/>
    <x v="2"/>
    <x v="0"/>
    <x v="0"/>
    <x v="1"/>
    <s v="LTP123"/>
    <n v="4"/>
    <x v="0"/>
    <x v="4"/>
    <n v="2697.28"/>
    <n v="674.32"/>
    <n v="4"/>
    <x v="99"/>
    <x v="19"/>
    <x v="3"/>
    <s v="Accessory, Impulse Item"/>
    <n v="125.62"/>
    <n v="2822.9"/>
  </r>
  <r>
    <x v="4421"/>
    <n v="68"/>
    <x v="2"/>
    <x v="0"/>
    <x v="0"/>
    <x v="1"/>
    <s v="LTP123"/>
    <n v="2"/>
    <x v="1"/>
    <x v="4"/>
    <n v="2022.96"/>
    <n v="674.32"/>
    <n v="3"/>
    <x v="99"/>
    <x v="19"/>
    <x v="1"/>
    <m/>
    <n v="0"/>
    <n v="2022.96"/>
  </r>
  <r>
    <x v="4422"/>
    <n v="70"/>
    <x v="2"/>
    <x v="0"/>
    <x v="0"/>
    <x v="0"/>
    <s v="SKU1004"/>
    <n v="2"/>
    <x v="0"/>
    <x v="1"/>
    <n v="7911.9"/>
    <n v="791.19"/>
    <n v="10"/>
    <x v="99"/>
    <x v="19"/>
    <x v="0"/>
    <m/>
    <n v="0"/>
    <n v="7911.9"/>
  </r>
  <r>
    <x v="4423"/>
    <n v="70"/>
    <x v="2"/>
    <x v="1"/>
    <x v="0"/>
    <x v="1"/>
    <s v="SKU1005"/>
    <n v="3"/>
    <x v="1"/>
    <x v="3"/>
    <n v="3711.68"/>
    <n v="463.96"/>
    <n v="8"/>
    <x v="99"/>
    <x v="19"/>
    <x v="2"/>
    <s v="Accessory"/>
    <n v="29.03"/>
    <n v="3740.71"/>
  </r>
  <r>
    <x v="4424"/>
    <n v="70"/>
    <x v="2"/>
    <x v="1"/>
    <x v="0"/>
    <x v="4"/>
    <s v="HDP456"/>
    <n v="4"/>
    <x v="0"/>
    <x v="4"/>
    <n v="2889.44"/>
    <n v="361.18"/>
    <n v="8"/>
    <x v="99"/>
    <x v="19"/>
    <x v="1"/>
    <s v="Impulse Item, Extended Warranty, Impulse Item"/>
    <n v="70.7"/>
    <n v="2960.14"/>
  </r>
  <r>
    <x v="3049"/>
    <n v="71"/>
    <x v="2"/>
    <x v="1"/>
    <x v="0"/>
    <x v="0"/>
    <s v="SKU1004"/>
    <n v="2"/>
    <x v="1"/>
    <x v="3"/>
    <n v="3164.76"/>
    <n v="791.19"/>
    <n v="4"/>
    <x v="99"/>
    <x v="19"/>
    <x v="0"/>
    <s v="Impulse Item,Impulse Item,Extended Warranty"/>
    <n v="70.94"/>
    <n v="3235.7000000000003"/>
  </r>
  <r>
    <x v="4425"/>
    <n v="72"/>
    <x v="2"/>
    <x v="0"/>
    <x v="1"/>
    <x v="0"/>
    <s v="SKU1001"/>
    <n v="5"/>
    <x v="1"/>
    <x v="2"/>
    <n v="145.25"/>
    <n v="20.75"/>
    <n v="7"/>
    <x v="99"/>
    <x v="19"/>
    <x v="0"/>
    <m/>
    <n v="0"/>
    <n v="145.25"/>
  </r>
  <r>
    <x v="4426"/>
    <n v="72"/>
    <x v="2"/>
    <x v="0"/>
    <x v="1"/>
    <x v="0"/>
    <s v="SMP234"/>
    <n v="2"/>
    <x v="1"/>
    <x v="4"/>
    <n v="11396.8"/>
    <n v="1139.68"/>
    <n v="10"/>
    <x v="99"/>
    <x v="19"/>
    <x v="3"/>
    <s v="Accessory, Extended Warranty, Accessory"/>
    <n v="148.83000000000001"/>
    <n v="11545.63"/>
  </r>
  <r>
    <x v="3472"/>
    <n v="75"/>
    <x v="2"/>
    <x v="1"/>
    <x v="0"/>
    <x v="3"/>
    <s v="SKU1002"/>
    <n v="3"/>
    <x v="1"/>
    <x v="0"/>
    <n v="1976.24"/>
    <n v="247.03"/>
    <n v="8"/>
    <x v="99"/>
    <x v="19"/>
    <x v="2"/>
    <s v="Extended Warranty,Accessory,Accessory"/>
    <n v="109.59"/>
    <n v="2085.83"/>
  </r>
  <r>
    <x v="4427"/>
    <n v="78"/>
    <x v="2"/>
    <x v="0"/>
    <x v="0"/>
    <x v="2"/>
    <s v="SWT567"/>
    <n v="5"/>
    <x v="1"/>
    <x v="1"/>
    <n v="4595"/>
    <n v="459.5"/>
    <n v="10"/>
    <x v="99"/>
    <x v="19"/>
    <x v="1"/>
    <m/>
    <n v="0"/>
    <n v="4595"/>
  </r>
  <r>
    <x v="4428"/>
    <n v="78"/>
    <x v="2"/>
    <x v="1"/>
    <x v="1"/>
    <x v="3"/>
    <s v="TBL345"/>
    <n v="3"/>
    <x v="1"/>
    <x v="1"/>
    <n v="1572.82"/>
    <n v="786.41"/>
    <n v="2"/>
    <x v="99"/>
    <x v="19"/>
    <x v="1"/>
    <m/>
    <n v="0"/>
    <n v="1572.82"/>
  </r>
  <r>
    <x v="4429"/>
    <n v="79"/>
    <x v="2"/>
    <x v="1"/>
    <x v="0"/>
    <x v="2"/>
    <s v="SKU1003"/>
    <n v="3"/>
    <x v="1"/>
    <x v="1"/>
    <n v="3379.32"/>
    <n v="844.83"/>
    <n v="4"/>
    <x v="99"/>
    <x v="19"/>
    <x v="1"/>
    <s v="Impulse Item"/>
    <n v="18.86"/>
    <n v="3398.1800000000003"/>
  </r>
  <r>
    <x v="4430"/>
    <n v="18"/>
    <x v="0"/>
    <x v="1"/>
    <x v="0"/>
    <x v="3"/>
    <s v="TBL345"/>
    <n v="5"/>
    <x v="0"/>
    <x v="4"/>
    <n v="3932.05"/>
    <n v="786.41"/>
    <n v="5"/>
    <x v="100"/>
    <x v="19"/>
    <x v="1"/>
    <s v="Impulse Item, Accessory, Accessory"/>
    <n v="122.22"/>
    <n v="4054.27"/>
  </r>
  <r>
    <x v="4431"/>
    <n v="18"/>
    <x v="0"/>
    <x v="0"/>
    <x v="1"/>
    <x v="1"/>
    <s v="LTP123"/>
    <n v="3"/>
    <x v="0"/>
    <x v="4"/>
    <n v="4045.92"/>
    <n v="674.32"/>
    <n v="6"/>
    <x v="100"/>
    <x v="19"/>
    <x v="3"/>
    <m/>
    <n v="0"/>
    <n v="4045.92"/>
  </r>
  <r>
    <x v="4432"/>
    <n v="19"/>
    <x v="0"/>
    <x v="0"/>
    <x v="0"/>
    <x v="4"/>
    <s v="HDP456"/>
    <n v="3"/>
    <x v="0"/>
    <x v="4"/>
    <n v="722.36"/>
    <n v="361.18"/>
    <n v="2"/>
    <x v="100"/>
    <x v="19"/>
    <x v="4"/>
    <s v="Extended Warranty, Impulse Item, Accessory"/>
    <n v="155.07"/>
    <n v="877.43000000000006"/>
  </r>
  <r>
    <x v="4432"/>
    <n v="19"/>
    <x v="0"/>
    <x v="0"/>
    <x v="0"/>
    <x v="0"/>
    <s v="SMP234"/>
    <n v="2"/>
    <x v="1"/>
    <x v="1"/>
    <n v="11396.8"/>
    <n v="1139.68"/>
    <n v="10"/>
    <x v="100"/>
    <x v="19"/>
    <x v="4"/>
    <s v="Extended Warranty, Accessory, Impulse Item"/>
    <n v="181.61"/>
    <n v="11578.41"/>
  </r>
  <r>
    <x v="4433"/>
    <n v="20"/>
    <x v="0"/>
    <x v="1"/>
    <x v="0"/>
    <x v="2"/>
    <s v="SWT567"/>
    <n v="3"/>
    <x v="1"/>
    <x v="3"/>
    <n v="3216.5"/>
    <n v="459.5"/>
    <n v="7"/>
    <x v="100"/>
    <x v="19"/>
    <x v="1"/>
    <s v="Accessory, Accessory, Impulse Item"/>
    <n v="123.42"/>
    <n v="3339.92"/>
  </r>
  <r>
    <x v="4434"/>
    <n v="23"/>
    <x v="0"/>
    <x v="1"/>
    <x v="0"/>
    <x v="4"/>
    <s v="HDP456"/>
    <n v="5"/>
    <x v="0"/>
    <x v="3"/>
    <n v="2528.2600000000002"/>
    <n v="361.18"/>
    <n v="7"/>
    <x v="100"/>
    <x v="19"/>
    <x v="4"/>
    <m/>
    <n v="0"/>
    <n v="2528.2600000000002"/>
  </r>
  <r>
    <x v="2173"/>
    <n v="23"/>
    <x v="0"/>
    <x v="0"/>
    <x v="1"/>
    <x v="0"/>
    <s v="SMP234"/>
    <n v="2"/>
    <x v="0"/>
    <x v="1"/>
    <n v="6838.08"/>
    <n v="1139.68"/>
    <n v="6"/>
    <x v="100"/>
    <x v="19"/>
    <x v="3"/>
    <s v="Accessory"/>
    <n v="30.93"/>
    <n v="6869.01"/>
  </r>
  <r>
    <x v="4435"/>
    <n v="26"/>
    <x v="0"/>
    <x v="1"/>
    <x v="1"/>
    <x v="3"/>
    <s v="TBL345"/>
    <n v="5"/>
    <x v="0"/>
    <x v="4"/>
    <n v="7864.1"/>
    <n v="786.41"/>
    <n v="10"/>
    <x v="100"/>
    <x v="19"/>
    <x v="1"/>
    <s v="Impulse Item, Extended Warranty, Accessory"/>
    <n v="143.26"/>
    <n v="8007.3600000000006"/>
  </r>
  <r>
    <x v="1686"/>
    <n v="30"/>
    <x v="0"/>
    <x v="1"/>
    <x v="1"/>
    <x v="1"/>
    <s v="LTP123"/>
    <n v="5"/>
    <x v="1"/>
    <x v="1"/>
    <n v="4720.24"/>
    <n v="674.32"/>
    <n v="7"/>
    <x v="100"/>
    <x v="19"/>
    <x v="4"/>
    <s v="Extended Warranty"/>
    <n v="68.91"/>
    <n v="4789.1499999999996"/>
  </r>
  <r>
    <x v="4436"/>
    <n v="32"/>
    <x v="0"/>
    <x v="1"/>
    <x v="0"/>
    <x v="1"/>
    <s v="SKU1005"/>
    <n v="3"/>
    <x v="0"/>
    <x v="2"/>
    <n v="3711.68"/>
    <n v="463.96"/>
    <n v="8"/>
    <x v="100"/>
    <x v="19"/>
    <x v="0"/>
    <s v="Accessory"/>
    <n v="35.96"/>
    <n v="3747.64"/>
  </r>
  <r>
    <x v="4437"/>
    <n v="32"/>
    <x v="0"/>
    <x v="1"/>
    <x v="1"/>
    <x v="1"/>
    <s v="LTP123"/>
    <n v="1"/>
    <x v="0"/>
    <x v="4"/>
    <n v="1348.64"/>
    <n v="674.32"/>
    <n v="2"/>
    <x v="100"/>
    <x v="19"/>
    <x v="1"/>
    <s v="Accessory"/>
    <n v="74.61"/>
    <n v="1423.25"/>
  </r>
  <r>
    <x v="4438"/>
    <n v="34"/>
    <x v="0"/>
    <x v="0"/>
    <x v="1"/>
    <x v="3"/>
    <s v="SKU1002"/>
    <n v="3"/>
    <x v="1"/>
    <x v="3"/>
    <n v="2223.27"/>
    <n v="247.03"/>
    <n v="9"/>
    <x v="100"/>
    <x v="19"/>
    <x v="1"/>
    <m/>
    <n v="0"/>
    <n v="2223.27"/>
  </r>
  <r>
    <x v="3383"/>
    <n v="34"/>
    <x v="0"/>
    <x v="0"/>
    <x v="0"/>
    <x v="3"/>
    <s v="TBL345"/>
    <n v="5"/>
    <x v="0"/>
    <x v="1"/>
    <n v="6291.28"/>
    <n v="786.41"/>
    <n v="8"/>
    <x v="100"/>
    <x v="19"/>
    <x v="1"/>
    <m/>
    <n v="0"/>
    <n v="6291.28"/>
  </r>
  <r>
    <x v="4439"/>
    <n v="35"/>
    <x v="0"/>
    <x v="1"/>
    <x v="0"/>
    <x v="3"/>
    <s v="TBL345"/>
    <n v="1"/>
    <x v="1"/>
    <x v="3"/>
    <n v="7077.69"/>
    <n v="786.41"/>
    <n v="9"/>
    <x v="100"/>
    <x v="19"/>
    <x v="3"/>
    <s v="Impulse Item, Accessory"/>
    <n v="135.25"/>
    <n v="7212.94"/>
  </r>
  <r>
    <x v="4440"/>
    <n v="38"/>
    <x v="1"/>
    <x v="1"/>
    <x v="0"/>
    <x v="0"/>
    <s v="SKU1004"/>
    <n v="2"/>
    <x v="0"/>
    <x v="2"/>
    <n v="6329.52"/>
    <n v="791.19"/>
    <n v="8"/>
    <x v="100"/>
    <x v="19"/>
    <x v="0"/>
    <s v="Accessory,Extended Warranty"/>
    <n v="32.31"/>
    <n v="6361.8300000000008"/>
  </r>
  <r>
    <x v="4441"/>
    <n v="39"/>
    <x v="1"/>
    <x v="0"/>
    <x v="0"/>
    <x v="4"/>
    <s v="HDP456"/>
    <n v="2"/>
    <x v="1"/>
    <x v="3"/>
    <n v="3611.8"/>
    <n v="361.18"/>
    <n v="10"/>
    <x v="100"/>
    <x v="19"/>
    <x v="3"/>
    <s v="Extended Warranty, Impulse Item, Accessory"/>
    <n v="158.66999999999999"/>
    <n v="3770.4700000000003"/>
  </r>
  <r>
    <x v="1644"/>
    <n v="41"/>
    <x v="1"/>
    <x v="0"/>
    <x v="0"/>
    <x v="0"/>
    <s v="SMP234"/>
    <n v="3"/>
    <x v="1"/>
    <x v="4"/>
    <n v="9117.44"/>
    <n v="1139.68"/>
    <n v="8"/>
    <x v="100"/>
    <x v="19"/>
    <x v="4"/>
    <s v="Extended Warranty, Accessory"/>
    <n v="148.65"/>
    <n v="9266.09"/>
  </r>
  <r>
    <x v="4442"/>
    <n v="41"/>
    <x v="1"/>
    <x v="0"/>
    <x v="0"/>
    <x v="2"/>
    <s v="SWT567"/>
    <n v="2"/>
    <x v="0"/>
    <x v="1"/>
    <n v="3676"/>
    <n v="459.5"/>
    <n v="8"/>
    <x v="100"/>
    <x v="19"/>
    <x v="1"/>
    <s v="Accessory, Impulse Item"/>
    <n v="156.33000000000001"/>
    <n v="3832.33"/>
  </r>
  <r>
    <x v="4443"/>
    <n v="42"/>
    <x v="1"/>
    <x v="1"/>
    <x v="1"/>
    <x v="0"/>
    <s v="SKU1001"/>
    <n v="5"/>
    <x v="1"/>
    <x v="3"/>
    <n v="207.5"/>
    <n v="20.75"/>
    <n v="10"/>
    <x v="100"/>
    <x v="19"/>
    <x v="0"/>
    <s v="Accessory,Accessory"/>
    <n v="75.98"/>
    <n v="283.48"/>
  </r>
  <r>
    <x v="4444"/>
    <n v="42"/>
    <x v="1"/>
    <x v="1"/>
    <x v="1"/>
    <x v="2"/>
    <s v="SWT567"/>
    <n v="3"/>
    <x v="0"/>
    <x v="1"/>
    <n v="3216.5"/>
    <n v="459.5"/>
    <n v="7"/>
    <x v="100"/>
    <x v="19"/>
    <x v="4"/>
    <s v="Accessory, Extended Warranty"/>
    <n v="110.98"/>
    <n v="3327.48"/>
  </r>
  <r>
    <x v="4445"/>
    <n v="44"/>
    <x v="1"/>
    <x v="0"/>
    <x v="1"/>
    <x v="1"/>
    <s v="SKU1005"/>
    <n v="3"/>
    <x v="0"/>
    <x v="3"/>
    <n v="3247.72"/>
    <n v="463.96"/>
    <n v="7"/>
    <x v="100"/>
    <x v="19"/>
    <x v="0"/>
    <m/>
    <n v="0"/>
    <n v="3247.72"/>
  </r>
  <r>
    <x v="4446"/>
    <n v="44"/>
    <x v="1"/>
    <x v="0"/>
    <x v="0"/>
    <x v="0"/>
    <s v="SMP234"/>
    <n v="4"/>
    <x v="0"/>
    <x v="4"/>
    <n v="2279.36"/>
    <n v="1139.68"/>
    <n v="2"/>
    <x v="100"/>
    <x v="19"/>
    <x v="1"/>
    <s v="Extended Warranty"/>
    <n v="30.6"/>
    <n v="2309.96"/>
  </r>
  <r>
    <x v="4447"/>
    <n v="45"/>
    <x v="1"/>
    <x v="1"/>
    <x v="0"/>
    <x v="3"/>
    <s v="SKU1002"/>
    <n v="3"/>
    <x v="0"/>
    <x v="0"/>
    <n v="1235.1500000000001"/>
    <n v="247.03"/>
    <n v="5"/>
    <x v="100"/>
    <x v="19"/>
    <x v="1"/>
    <s v="Extended Warranty,Accessory,Impulse Item"/>
    <n v="87.9"/>
    <n v="1323.0500000000002"/>
  </r>
  <r>
    <x v="1757"/>
    <n v="46"/>
    <x v="1"/>
    <x v="1"/>
    <x v="0"/>
    <x v="2"/>
    <s v="SWT567"/>
    <n v="4"/>
    <x v="1"/>
    <x v="1"/>
    <n v="1378.5"/>
    <n v="459.5"/>
    <n v="3"/>
    <x v="100"/>
    <x v="19"/>
    <x v="4"/>
    <s v="Impulse Item, Extended Warranty"/>
    <n v="156.56"/>
    <n v="1535.06"/>
  </r>
  <r>
    <x v="4448"/>
    <n v="47"/>
    <x v="1"/>
    <x v="1"/>
    <x v="1"/>
    <x v="0"/>
    <s v="SKU1001"/>
    <n v="5"/>
    <x v="1"/>
    <x v="1"/>
    <n v="41.5"/>
    <n v="20.75"/>
    <n v="2"/>
    <x v="100"/>
    <x v="19"/>
    <x v="0"/>
    <s v="Accessory,Extended Warranty,Impulse Item"/>
    <n v="64.33"/>
    <n v="105.83"/>
  </r>
  <r>
    <x v="4449"/>
    <n v="48"/>
    <x v="1"/>
    <x v="0"/>
    <x v="0"/>
    <x v="0"/>
    <s v="SKU1004"/>
    <n v="2"/>
    <x v="1"/>
    <x v="2"/>
    <n v="7911.9"/>
    <n v="791.19"/>
    <n v="10"/>
    <x v="100"/>
    <x v="19"/>
    <x v="0"/>
    <s v="Accessory"/>
    <n v="11.05"/>
    <n v="7922.95"/>
  </r>
  <r>
    <x v="4450"/>
    <n v="48"/>
    <x v="1"/>
    <x v="1"/>
    <x v="0"/>
    <x v="3"/>
    <s v="SKU1002"/>
    <n v="3"/>
    <x v="1"/>
    <x v="1"/>
    <n v="1729.21"/>
    <n v="247.03"/>
    <n v="7"/>
    <x v="100"/>
    <x v="19"/>
    <x v="1"/>
    <m/>
    <n v="0"/>
    <n v="1729.21"/>
  </r>
  <r>
    <x v="4451"/>
    <n v="48"/>
    <x v="1"/>
    <x v="0"/>
    <x v="1"/>
    <x v="0"/>
    <s v="SMP234"/>
    <n v="2"/>
    <x v="1"/>
    <x v="4"/>
    <n v="1139.68"/>
    <n v="1139.68"/>
    <n v="1"/>
    <x v="100"/>
    <x v="19"/>
    <x v="1"/>
    <s v="Extended Warranty"/>
    <n v="48.07"/>
    <n v="1187.75"/>
  </r>
  <r>
    <x v="4452"/>
    <n v="50"/>
    <x v="1"/>
    <x v="0"/>
    <x v="0"/>
    <x v="0"/>
    <s v="SMP234"/>
    <n v="5"/>
    <x v="0"/>
    <x v="4"/>
    <n v="3419.04"/>
    <n v="1139.68"/>
    <n v="3"/>
    <x v="100"/>
    <x v="19"/>
    <x v="1"/>
    <s v="Accessory, Accessory, Extended Warranty"/>
    <n v="100.74"/>
    <n v="3519.7799999999997"/>
  </r>
  <r>
    <x v="4453"/>
    <n v="52"/>
    <x v="1"/>
    <x v="1"/>
    <x v="1"/>
    <x v="2"/>
    <s v="SWT567"/>
    <n v="1"/>
    <x v="1"/>
    <x v="4"/>
    <n v="3216.5"/>
    <n v="459.5"/>
    <n v="7"/>
    <x v="100"/>
    <x v="19"/>
    <x v="3"/>
    <s v="Extended Warranty, Extended Warranty, Accessory"/>
    <n v="209.54"/>
    <n v="3426.04"/>
  </r>
  <r>
    <x v="4454"/>
    <n v="54"/>
    <x v="1"/>
    <x v="1"/>
    <x v="0"/>
    <x v="0"/>
    <s v="SKU1001"/>
    <n v="5"/>
    <x v="1"/>
    <x v="0"/>
    <n v="20.75"/>
    <n v="20.75"/>
    <n v="1"/>
    <x v="100"/>
    <x v="19"/>
    <x v="2"/>
    <s v="Accessory"/>
    <n v="48.62"/>
    <n v="69.37"/>
  </r>
  <r>
    <x v="4455"/>
    <n v="54"/>
    <x v="1"/>
    <x v="1"/>
    <x v="0"/>
    <x v="4"/>
    <s v="HDP456"/>
    <n v="5"/>
    <x v="1"/>
    <x v="1"/>
    <n v="2528.2600000000002"/>
    <n v="361.18"/>
    <n v="7"/>
    <x v="100"/>
    <x v="19"/>
    <x v="3"/>
    <s v="Extended Warranty"/>
    <n v="25.79"/>
    <n v="2554.0500000000002"/>
  </r>
  <r>
    <x v="4456"/>
    <n v="55"/>
    <x v="1"/>
    <x v="0"/>
    <x v="0"/>
    <x v="4"/>
    <s v="HDP456"/>
    <n v="1"/>
    <x v="0"/>
    <x v="3"/>
    <n v="3250.62"/>
    <n v="361.18"/>
    <n v="9"/>
    <x v="100"/>
    <x v="19"/>
    <x v="3"/>
    <m/>
    <n v="0"/>
    <n v="3250.62"/>
  </r>
  <r>
    <x v="4457"/>
    <n v="58"/>
    <x v="2"/>
    <x v="1"/>
    <x v="1"/>
    <x v="0"/>
    <s v="SKU1001"/>
    <n v="5"/>
    <x v="0"/>
    <x v="0"/>
    <n v="124.5"/>
    <n v="20.75"/>
    <n v="6"/>
    <x v="100"/>
    <x v="19"/>
    <x v="2"/>
    <s v="Accessory"/>
    <n v="17.02"/>
    <n v="141.52000000000001"/>
  </r>
  <r>
    <x v="3749"/>
    <n v="63"/>
    <x v="2"/>
    <x v="0"/>
    <x v="0"/>
    <x v="1"/>
    <s v="LTP123"/>
    <n v="1"/>
    <x v="1"/>
    <x v="1"/>
    <n v="5394.56"/>
    <n v="674.32"/>
    <n v="8"/>
    <x v="100"/>
    <x v="19"/>
    <x v="1"/>
    <s v="Impulse Item, Extended Warranty, Impulse Item"/>
    <n v="140.57"/>
    <n v="5535.13"/>
  </r>
  <r>
    <x v="4458"/>
    <n v="65"/>
    <x v="2"/>
    <x v="1"/>
    <x v="0"/>
    <x v="2"/>
    <s v="SKU1003"/>
    <n v="3"/>
    <x v="1"/>
    <x v="1"/>
    <n v="6758.64"/>
    <n v="844.83"/>
    <n v="8"/>
    <x v="100"/>
    <x v="19"/>
    <x v="0"/>
    <s v="Impulse Item,Extended Warranty"/>
    <n v="43.81"/>
    <n v="6802.4500000000007"/>
  </r>
  <r>
    <x v="4459"/>
    <n v="65"/>
    <x v="2"/>
    <x v="0"/>
    <x v="0"/>
    <x v="4"/>
    <s v="HDP456"/>
    <n v="4"/>
    <x v="0"/>
    <x v="1"/>
    <n v="2889.44"/>
    <n v="361.18"/>
    <n v="8"/>
    <x v="100"/>
    <x v="19"/>
    <x v="3"/>
    <s v="Extended Warranty"/>
    <n v="88.72"/>
    <n v="2978.16"/>
  </r>
  <r>
    <x v="4460"/>
    <n v="66"/>
    <x v="2"/>
    <x v="1"/>
    <x v="0"/>
    <x v="3"/>
    <s v="TBL345"/>
    <n v="1"/>
    <x v="1"/>
    <x v="3"/>
    <n v="786.41"/>
    <n v="786.41"/>
    <n v="1"/>
    <x v="100"/>
    <x v="19"/>
    <x v="1"/>
    <m/>
    <n v="0"/>
    <n v="786.41"/>
  </r>
  <r>
    <x v="4461"/>
    <n v="67"/>
    <x v="2"/>
    <x v="0"/>
    <x v="1"/>
    <x v="3"/>
    <s v="SKU1002"/>
    <n v="3"/>
    <x v="1"/>
    <x v="0"/>
    <n v="988.12"/>
    <n v="247.03"/>
    <n v="4"/>
    <x v="100"/>
    <x v="19"/>
    <x v="2"/>
    <m/>
    <n v="0"/>
    <n v="988.12"/>
  </r>
  <r>
    <x v="4462"/>
    <n v="67"/>
    <x v="2"/>
    <x v="1"/>
    <x v="0"/>
    <x v="1"/>
    <s v="LTP123"/>
    <n v="5"/>
    <x v="1"/>
    <x v="3"/>
    <n v="674.32"/>
    <n v="674.32"/>
    <n v="1"/>
    <x v="100"/>
    <x v="19"/>
    <x v="3"/>
    <m/>
    <n v="0"/>
    <n v="674.32"/>
  </r>
  <r>
    <x v="1612"/>
    <n v="67"/>
    <x v="2"/>
    <x v="1"/>
    <x v="1"/>
    <x v="4"/>
    <s v="HDP456"/>
    <n v="5"/>
    <x v="0"/>
    <x v="1"/>
    <n v="3611.8"/>
    <n v="361.18"/>
    <n v="10"/>
    <x v="100"/>
    <x v="19"/>
    <x v="3"/>
    <s v="Accessory, Extended Warranty, Accessory"/>
    <n v="164.39"/>
    <n v="3776.19"/>
  </r>
  <r>
    <x v="4463"/>
    <n v="67"/>
    <x v="2"/>
    <x v="0"/>
    <x v="0"/>
    <x v="1"/>
    <s v="LTP123"/>
    <n v="3"/>
    <x v="1"/>
    <x v="3"/>
    <n v="2697.28"/>
    <n v="674.32"/>
    <n v="4"/>
    <x v="100"/>
    <x v="19"/>
    <x v="3"/>
    <m/>
    <n v="0"/>
    <n v="2697.28"/>
  </r>
  <r>
    <x v="2470"/>
    <n v="68"/>
    <x v="2"/>
    <x v="0"/>
    <x v="1"/>
    <x v="4"/>
    <s v="HDP456"/>
    <n v="2"/>
    <x v="0"/>
    <x v="1"/>
    <n v="3250.62"/>
    <n v="361.18"/>
    <n v="9"/>
    <x v="100"/>
    <x v="19"/>
    <x v="3"/>
    <m/>
    <n v="0"/>
    <n v="3250.62"/>
  </r>
  <r>
    <x v="781"/>
    <n v="70"/>
    <x v="2"/>
    <x v="1"/>
    <x v="1"/>
    <x v="0"/>
    <s v="SKU1001"/>
    <n v="5"/>
    <x v="0"/>
    <x v="3"/>
    <n v="207.5"/>
    <n v="20.75"/>
    <n v="10"/>
    <x v="100"/>
    <x v="19"/>
    <x v="2"/>
    <s v="Accessory"/>
    <n v="9.91"/>
    <n v="217.41"/>
  </r>
  <r>
    <x v="4464"/>
    <n v="70"/>
    <x v="2"/>
    <x v="1"/>
    <x v="1"/>
    <x v="4"/>
    <s v="HDP456"/>
    <n v="1"/>
    <x v="1"/>
    <x v="3"/>
    <n v="2528.2600000000002"/>
    <n v="361.18"/>
    <n v="7"/>
    <x v="100"/>
    <x v="19"/>
    <x v="4"/>
    <s v="Accessory"/>
    <n v="17.86"/>
    <n v="2546.1200000000003"/>
  </r>
  <r>
    <x v="4465"/>
    <n v="74"/>
    <x v="2"/>
    <x v="1"/>
    <x v="1"/>
    <x v="1"/>
    <s v="LTP123"/>
    <n v="5"/>
    <x v="0"/>
    <x v="3"/>
    <n v="2022.96"/>
    <n v="674.32"/>
    <n v="3"/>
    <x v="100"/>
    <x v="19"/>
    <x v="3"/>
    <s v="Extended Warranty, Accessory, Impulse Item"/>
    <n v="124.73"/>
    <n v="2147.69"/>
  </r>
  <r>
    <x v="4173"/>
    <n v="75"/>
    <x v="2"/>
    <x v="0"/>
    <x v="1"/>
    <x v="3"/>
    <s v="SKU1002"/>
    <n v="3"/>
    <x v="0"/>
    <x v="0"/>
    <n v="1482.18"/>
    <n v="247.03"/>
    <n v="6"/>
    <x v="100"/>
    <x v="19"/>
    <x v="0"/>
    <s v="Extended Warranty,Accessory,Accessory"/>
    <n v="86.99"/>
    <n v="1569.17"/>
  </r>
  <r>
    <x v="4466"/>
    <n v="76"/>
    <x v="2"/>
    <x v="0"/>
    <x v="1"/>
    <x v="4"/>
    <s v="HDP456"/>
    <n v="1"/>
    <x v="1"/>
    <x v="4"/>
    <n v="1083.54"/>
    <n v="361.18"/>
    <n v="3"/>
    <x v="100"/>
    <x v="19"/>
    <x v="1"/>
    <s v="Extended Warranty, Accessory, Accessory"/>
    <n v="260.60000000000002"/>
    <n v="1344.1399999999999"/>
  </r>
  <r>
    <x v="4467"/>
    <n v="18"/>
    <x v="0"/>
    <x v="0"/>
    <x v="1"/>
    <x v="4"/>
    <s v="HDP456"/>
    <n v="3"/>
    <x v="1"/>
    <x v="4"/>
    <n v="2167.08"/>
    <n v="361.18"/>
    <n v="6"/>
    <x v="101"/>
    <x v="19"/>
    <x v="3"/>
    <m/>
    <n v="0"/>
    <n v="2167.08"/>
  </r>
  <r>
    <x v="4468"/>
    <n v="19"/>
    <x v="0"/>
    <x v="0"/>
    <x v="0"/>
    <x v="1"/>
    <s v="SKU1005"/>
    <n v="3"/>
    <x v="1"/>
    <x v="1"/>
    <n v="3247.72"/>
    <n v="463.96"/>
    <n v="7"/>
    <x v="101"/>
    <x v="19"/>
    <x v="0"/>
    <m/>
    <n v="0"/>
    <n v="3247.72"/>
  </r>
  <r>
    <x v="4469"/>
    <n v="20"/>
    <x v="0"/>
    <x v="1"/>
    <x v="0"/>
    <x v="2"/>
    <s v="SKU1003"/>
    <n v="3"/>
    <x v="0"/>
    <x v="2"/>
    <n v="3379.32"/>
    <n v="844.83"/>
    <n v="4"/>
    <x v="101"/>
    <x v="19"/>
    <x v="0"/>
    <s v="Impulse Item,Impulse Item,Impulse Item"/>
    <n v="84.33"/>
    <n v="3463.65"/>
  </r>
  <r>
    <x v="930"/>
    <n v="20"/>
    <x v="0"/>
    <x v="0"/>
    <x v="0"/>
    <x v="0"/>
    <s v="SKU1001"/>
    <n v="5"/>
    <x v="0"/>
    <x v="1"/>
    <n v="20.75"/>
    <n v="20.75"/>
    <n v="1"/>
    <x v="101"/>
    <x v="19"/>
    <x v="1"/>
    <m/>
    <n v="0"/>
    <n v="20.75"/>
  </r>
  <r>
    <x v="2072"/>
    <n v="20"/>
    <x v="0"/>
    <x v="1"/>
    <x v="0"/>
    <x v="0"/>
    <s v="SMP234"/>
    <n v="4"/>
    <x v="1"/>
    <x v="4"/>
    <n v="10257.120000000001"/>
    <n v="1139.68"/>
    <n v="9"/>
    <x v="101"/>
    <x v="19"/>
    <x v="3"/>
    <m/>
    <n v="0"/>
    <n v="10257.120000000001"/>
  </r>
  <r>
    <x v="4470"/>
    <n v="22"/>
    <x v="0"/>
    <x v="1"/>
    <x v="0"/>
    <x v="3"/>
    <s v="SKU1002"/>
    <n v="3"/>
    <x v="1"/>
    <x v="2"/>
    <n v="2470.3000000000002"/>
    <n v="247.03"/>
    <n v="10"/>
    <x v="101"/>
    <x v="19"/>
    <x v="2"/>
    <s v="Accessory,Accessory"/>
    <n v="80.38"/>
    <n v="2550.6800000000003"/>
  </r>
  <r>
    <x v="4471"/>
    <n v="22"/>
    <x v="0"/>
    <x v="0"/>
    <x v="0"/>
    <x v="2"/>
    <s v="SKU1003"/>
    <n v="3"/>
    <x v="1"/>
    <x v="2"/>
    <n v="844.83"/>
    <n v="844.83"/>
    <n v="1"/>
    <x v="101"/>
    <x v="19"/>
    <x v="1"/>
    <s v="Impulse Item,Impulse Item,Extended Warranty"/>
    <n v="76.510000000000005"/>
    <n v="921.34"/>
  </r>
  <r>
    <x v="3666"/>
    <n v="22"/>
    <x v="0"/>
    <x v="0"/>
    <x v="0"/>
    <x v="3"/>
    <s v="TBL345"/>
    <n v="3"/>
    <x v="1"/>
    <x v="4"/>
    <n v="3932.05"/>
    <n v="786.41"/>
    <n v="5"/>
    <x v="101"/>
    <x v="19"/>
    <x v="1"/>
    <s v="Accessory, Impulse Item"/>
    <n v="60.39"/>
    <n v="3992.44"/>
  </r>
  <r>
    <x v="4472"/>
    <n v="24"/>
    <x v="0"/>
    <x v="1"/>
    <x v="0"/>
    <x v="3"/>
    <s v="SKU1002"/>
    <n v="3"/>
    <x v="0"/>
    <x v="3"/>
    <n v="2223.27"/>
    <n v="247.03"/>
    <n v="9"/>
    <x v="101"/>
    <x v="19"/>
    <x v="0"/>
    <m/>
    <n v="0"/>
    <n v="2223.27"/>
  </r>
  <r>
    <x v="4473"/>
    <n v="25"/>
    <x v="0"/>
    <x v="0"/>
    <x v="0"/>
    <x v="4"/>
    <s v="HDP456"/>
    <n v="3"/>
    <x v="1"/>
    <x v="3"/>
    <n v="2528.2600000000002"/>
    <n v="361.18"/>
    <n v="7"/>
    <x v="101"/>
    <x v="19"/>
    <x v="1"/>
    <s v="Extended Warranty, Impulse Item"/>
    <n v="140.41999999999999"/>
    <n v="2668.6800000000003"/>
  </r>
  <r>
    <x v="4474"/>
    <n v="25"/>
    <x v="0"/>
    <x v="0"/>
    <x v="0"/>
    <x v="3"/>
    <s v="TBL345"/>
    <n v="5"/>
    <x v="1"/>
    <x v="3"/>
    <n v="1572.82"/>
    <n v="786.41"/>
    <n v="2"/>
    <x v="101"/>
    <x v="19"/>
    <x v="4"/>
    <s v="Accessory, Accessory"/>
    <n v="84.69"/>
    <n v="1657.51"/>
  </r>
  <r>
    <x v="2952"/>
    <n v="26"/>
    <x v="0"/>
    <x v="1"/>
    <x v="0"/>
    <x v="0"/>
    <s v="SMP234"/>
    <n v="3"/>
    <x v="0"/>
    <x v="1"/>
    <n v="7977.76"/>
    <n v="1139.68"/>
    <n v="7"/>
    <x v="101"/>
    <x v="19"/>
    <x v="1"/>
    <m/>
    <n v="0"/>
    <n v="7977.76"/>
  </r>
  <r>
    <x v="4475"/>
    <n v="26"/>
    <x v="0"/>
    <x v="1"/>
    <x v="0"/>
    <x v="3"/>
    <s v="TBL345"/>
    <n v="2"/>
    <x v="0"/>
    <x v="1"/>
    <n v="4718.46"/>
    <n v="786.41"/>
    <n v="6"/>
    <x v="101"/>
    <x v="19"/>
    <x v="3"/>
    <m/>
    <n v="0"/>
    <n v="4718.46"/>
  </r>
  <r>
    <x v="4476"/>
    <n v="27"/>
    <x v="0"/>
    <x v="1"/>
    <x v="1"/>
    <x v="0"/>
    <s v="SKU1004"/>
    <n v="2"/>
    <x v="1"/>
    <x v="0"/>
    <n v="5538.33"/>
    <n v="791.19"/>
    <n v="7"/>
    <x v="101"/>
    <x v="19"/>
    <x v="1"/>
    <m/>
    <n v="0"/>
    <n v="5538.33"/>
  </r>
  <r>
    <x v="4477"/>
    <n v="28"/>
    <x v="0"/>
    <x v="1"/>
    <x v="0"/>
    <x v="4"/>
    <s v="HDP456"/>
    <n v="5"/>
    <x v="1"/>
    <x v="3"/>
    <n v="2889.44"/>
    <n v="361.18"/>
    <n v="8"/>
    <x v="101"/>
    <x v="19"/>
    <x v="3"/>
    <s v="Impulse Item, Accessory, Impulse Item"/>
    <n v="183.77"/>
    <n v="3073.21"/>
  </r>
  <r>
    <x v="4478"/>
    <n v="29"/>
    <x v="0"/>
    <x v="1"/>
    <x v="0"/>
    <x v="2"/>
    <s v="SKU1003"/>
    <n v="3"/>
    <x v="1"/>
    <x v="1"/>
    <n v="5068.9799999999996"/>
    <n v="844.83"/>
    <n v="6"/>
    <x v="101"/>
    <x v="19"/>
    <x v="1"/>
    <s v="Accessory"/>
    <n v="30.63"/>
    <n v="5099.6099999999997"/>
  </r>
  <r>
    <x v="4479"/>
    <n v="29"/>
    <x v="0"/>
    <x v="0"/>
    <x v="0"/>
    <x v="3"/>
    <s v="TBL345"/>
    <n v="3"/>
    <x v="1"/>
    <x v="4"/>
    <n v="786.41"/>
    <n v="786.41"/>
    <n v="1"/>
    <x v="101"/>
    <x v="19"/>
    <x v="4"/>
    <s v="Impulse Item, Impulse Item, Accessory"/>
    <n v="161.94"/>
    <n v="948.34999999999991"/>
  </r>
  <r>
    <x v="4480"/>
    <n v="31"/>
    <x v="0"/>
    <x v="0"/>
    <x v="0"/>
    <x v="1"/>
    <s v="SKU1005"/>
    <n v="3"/>
    <x v="0"/>
    <x v="3"/>
    <n v="3711.68"/>
    <n v="463.96"/>
    <n v="8"/>
    <x v="101"/>
    <x v="19"/>
    <x v="1"/>
    <s v="Extended Warranty,Accessory,Impulse Item"/>
    <n v="69.11"/>
    <n v="3780.79"/>
  </r>
  <r>
    <x v="4481"/>
    <n v="31"/>
    <x v="0"/>
    <x v="0"/>
    <x v="0"/>
    <x v="2"/>
    <s v="SWT567"/>
    <n v="3"/>
    <x v="1"/>
    <x v="4"/>
    <n v="3216.5"/>
    <n v="459.5"/>
    <n v="7"/>
    <x v="101"/>
    <x v="19"/>
    <x v="3"/>
    <s v="Impulse Item, Accessory, Accessory"/>
    <n v="127.78"/>
    <n v="3344.28"/>
  </r>
  <r>
    <x v="4088"/>
    <n v="32"/>
    <x v="0"/>
    <x v="0"/>
    <x v="0"/>
    <x v="2"/>
    <s v="SWT567"/>
    <n v="1"/>
    <x v="0"/>
    <x v="1"/>
    <n v="919"/>
    <n v="459.5"/>
    <n v="2"/>
    <x v="101"/>
    <x v="19"/>
    <x v="4"/>
    <s v="Impulse Item, Accessory"/>
    <n v="114.1"/>
    <n v="1033.0999999999999"/>
  </r>
  <r>
    <x v="4482"/>
    <n v="32"/>
    <x v="0"/>
    <x v="0"/>
    <x v="0"/>
    <x v="2"/>
    <s v="SWT567"/>
    <n v="1"/>
    <x v="1"/>
    <x v="1"/>
    <n v="1838"/>
    <n v="459.5"/>
    <n v="4"/>
    <x v="101"/>
    <x v="19"/>
    <x v="1"/>
    <m/>
    <n v="0"/>
    <n v="1838"/>
  </r>
  <r>
    <x v="4483"/>
    <n v="32"/>
    <x v="0"/>
    <x v="1"/>
    <x v="0"/>
    <x v="2"/>
    <s v="SWT567"/>
    <n v="5"/>
    <x v="0"/>
    <x v="4"/>
    <n v="1378.5"/>
    <n v="459.5"/>
    <n v="3"/>
    <x v="101"/>
    <x v="19"/>
    <x v="3"/>
    <s v="Accessory, Accessory"/>
    <n v="80.84"/>
    <n v="1459.34"/>
  </r>
  <r>
    <x v="2709"/>
    <n v="33"/>
    <x v="0"/>
    <x v="1"/>
    <x v="0"/>
    <x v="4"/>
    <s v="HDP456"/>
    <n v="4"/>
    <x v="0"/>
    <x v="3"/>
    <n v="2528.2600000000002"/>
    <n v="361.18"/>
    <n v="7"/>
    <x v="101"/>
    <x v="19"/>
    <x v="4"/>
    <s v="Impulse Item, Extended Warranty"/>
    <n v="87.16"/>
    <n v="2615.42"/>
  </r>
  <r>
    <x v="4484"/>
    <n v="35"/>
    <x v="0"/>
    <x v="0"/>
    <x v="1"/>
    <x v="1"/>
    <s v="LTP123"/>
    <n v="1"/>
    <x v="1"/>
    <x v="3"/>
    <n v="1348.64"/>
    <n v="674.32"/>
    <n v="2"/>
    <x v="101"/>
    <x v="19"/>
    <x v="3"/>
    <s v="Impulse Item, Extended Warranty"/>
    <n v="107.33"/>
    <n v="1455.97"/>
  </r>
  <r>
    <x v="4485"/>
    <n v="36"/>
    <x v="1"/>
    <x v="0"/>
    <x v="0"/>
    <x v="1"/>
    <s v="LTP123"/>
    <n v="5"/>
    <x v="0"/>
    <x v="4"/>
    <n v="2697.28"/>
    <n v="674.32"/>
    <n v="4"/>
    <x v="101"/>
    <x v="19"/>
    <x v="1"/>
    <s v="Extended Warranty, Accessory, Extended Warranty"/>
    <n v="139.94999999999999"/>
    <n v="2837.23"/>
  </r>
  <r>
    <x v="4201"/>
    <n v="38"/>
    <x v="1"/>
    <x v="0"/>
    <x v="0"/>
    <x v="2"/>
    <s v="SKU1003"/>
    <n v="3"/>
    <x v="0"/>
    <x v="1"/>
    <n v="844.83"/>
    <n v="844.83"/>
    <n v="1"/>
    <x v="101"/>
    <x v="19"/>
    <x v="1"/>
    <s v="Impulse Item,Extended Warranty,Accessory"/>
    <n v="79.78"/>
    <n v="924.61"/>
  </r>
  <r>
    <x v="4486"/>
    <n v="40"/>
    <x v="1"/>
    <x v="0"/>
    <x v="0"/>
    <x v="1"/>
    <s v="LTP123"/>
    <n v="5"/>
    <x v="1"/>
    <x v="4"/>
    <n v="2022.96"/>
    <n v="674.32"/>
    <n v="3"/>
    <x v="101"/>
    <x v="19"/>
    <x v="4"/>
    <s v="Impulse Item, Accessory"/>
    <n v="47.67"/>
    <n v="2070.63"/>
  </r>
  <r>
    <x v="4487"/>
    <n v="42"/>
    <x v="1"/>
    <x v="1"/>
    <x v="0"/>
    <x v="0"/>
    <s v="SKU1001"/>
    <n v="5"/>
    <x v="1"/>
    <x v="2"/>
    <n v="83"/>
    <n v="20.75"/>
    <n v="4"/>
    <x v="101"/>
    <x v="19"/>
    <x v="1"/>
    <m/>
    <n v="0"/>
    <n v="83"/>
  </r>
  <r>
    <x v="4488"/>
    <n v="42"/>
    <x v="1"/>
    <x v="0"/>
    <x v="0"/>
    <x v="0"/>
    <s v="SMP234"/>
    <n v="3"/>
    <x v="1"/>
    <x v="1"/>
    <n v="11396.8"/>
    <n v="1139.68"/>
    <n v="10"/>
    <x v="101"/>
    <x v="19"/>
    <x v="3"/>
    <s v="Impulse Item, Impulse Item"/>
    <n v="169.44"/>
    <n v="11566.24"/>
  </r>
  <r>
    <x v="4489"/>
    <n v="42"/>
    <x v="1"/>
    <x v="0"/>
    <x v="0"/>
    <x v="1"/>
    <s v="LTP123"/>
    <n v="4"/>
    <x v="1"/>
    <x v="4"/>
    <n v="6743.2"/>
    <n v="674.32"/>
    <n v="10"/>
    <x v="101"/>
    <x v="19"/>
    <x v="3"/>
    <m/>
    <n v="0"/>
    <n v="6743.2"/>
  </r>
  <r>
    <x v="4490"/>
    <n v="43"/>
    <x v="1"/>
    <x v="0"/>
    <x v="1"/>
    <x v="1"/>
    <s v="SKU1005"/>
    <n v="3"/>
    <x v="0"/>
    <x v="3"/>
    <n v="1855.84"/>
    <n v="463.96"/>
    <n v="4"/>
    <x v="101"/>
    <x v="19"/>
    <x v="2"/>
    <m/>
    <n v="0"/>
    <n v="1855.84"/>
  </r>
  <r>
    <x v="2972"/>
    <n v="45"/>
    <x v="1"/>
    <x v="0"/>
    <x v="1"/>
    <x v="1"/>
    <s v="LTP123"/>
    <n v="2"/>
    <x v="1"/>
    <x v="4"/>
    <n v="6068.88"/>
    <n v="674.32"/>
    <n v="9"/>
    <x v="101"/>
    <x v="19"/>
    <x v="4"/>
    <m/>
    <n v="0"/>
    <n v="6068.88"/>
  </r>
  <r>
    <x v="4491"/>
    <n v="49"/>
    <x v="1"/>
    <x v="0"/>
    <x v="0"/>
    <x v="1"/>
    <s v="LTP123"/>
    <n v="4"/>
    <x v="1"/>
    <x v="1"/>
    <n v="2697.28"/>
    <n v="674.32"/>
    <n v="4"/>
    <x v="101"/>
    <x v="19"/>
    <x v="3"/>
    <s v="Accessory, Extended Warranty, Extended Warranty"/>
    <n v="253.37"/>
    <n v="2950.65"/>
  </r>
  <r>
    <x v="4492"/>
    <n v="50"/>
    <x v="1"/>
    <x v="0"/>
    <x v="0"/>
    <x v="3"/>
    <s v="TBL345"/>
    <n v="1"/>
    <x v="1"/>
    <x v="1"/>
    <n v="4718.46"/>
    <n v="786.41"/>
    <n v="6"/>
    <x v="101"/>
    <x v="19"/>
    <x v="4"/>
    <s v="Impulse Item"/>
    <n v="88.49"/>
    <n v="4806.95"/>
  </r>
  <r>
    <x v="4493"/>
    <n v="51"/>
    <x v="1"/>
    <x v="0"/>
    <x v="1"/>
    <x v="2"/>
    <s v="SWT567"/>
    <n v="5"/>
    <x v="1"/>
    <x v="3"/>
    <n v="2757"/>
    <n v="459.5"/>
    <n v="6"/>
    <x v="101"/>
    <x v="19"/>
    <x v="3"/>
    <s v="Accessory, Accessory"/>
    <n v="127.8"/>
    <n v="2884.8"/>
  </r>
  <r>
    <x v="4494"/>
    <n v="51"/>
    <x v="1"/>
    <x v="0"/>
    <x v="0"/>
    <x v="4"/>
    <s v="HDP456"/>
    <n v="5"/>
    <x v="1"/>
    <x v="4"/>
    <n v="2889.44"/>
    <n v="361.18"/>
    <n v="8"/>
    <x v="101"/>
    <x v="19"/>
    <x v="4"/>
    <s v="Impulse Item"/>
    <n v="69.62"/>
    <n v="2959.06"/>
  </r>
  <r>
    <x v="4495"/>
    <n v="52"/>
    <x v="1"/>
    <x v="1"/>
    <x v="0"/>
    <x v="2"/>
    <s v="SKU1003"/>
    <n v="3"/>
    <x v="1"/>
    <x v="0"/>
    <n v="7603.47"/>
    <n v="844.83"/>
    <n v="9"/>
    <x v="101"/>
    <x v="19"/>
    <x v="0"/>
    <s v="Extended Warranty,Impulse Item,Extended Warranty"/>
    <n v="83.55"/>
    <n v="7687.02"/>
  </r>
  <r>
    <x v="4496"/>
    <n v="52"/>
    <x v="1"/>
    <x v="1"/>
    <x v="0"/>
    <x v="0"/>
    <s v="SMP234"/>
    <n v="2"/>
    <x v="1"/>
    <x v="1"/>
    <n v="5698.4"/>
    <n v="1139.68"/>
    <n v="5"/>
    <x v="101"/>
    <x v="19"/>
    <x v="3"/>
    <s v="Impulse Item, Extended Warranty, Impulse Item"/>
    <n v="225.26"/>
    <n v="5923.66"/>
  </r>
  <r>
    <x v="4497"/>
    <n v="53"/>
    <x v="1"/>
    <x v="0"/>
    <x v="0"/>
    <x v="0"/>
    <s v="SKU1001"/>
    <n v="5"/>
    <x v="1"/>
    <x v="0"/>
    <n v="166"/>
    <n v="20.75"/>
    <n v="8"/>
    <x v="101"/>
    <x v="19"/>
    <x v="1"/>
    <m/>
    <n v="0"/>
    <n v="166"/>
  </r>
  <r>
    <x v="4498"/>
    <n v="53"/>
    <x v="1"/>
    <x v="1"/>
    <x v="1"/>
    <x v="0"/>
    <s v="SKU1004"/>
    <n v="2"/>
    <x v="1"/>
    <x v="3"/>
    <n v="4747.1400000000003"/>
    <n v="791.19"/>
    <n v="6"/>
    <x v="101"/>
    <x v="19"/>
    <x v="2"/>
    <s v="Impulse Item"/>
    <n v="11.24"/>
    <n v="4758.38"/>
  </r>
  <r>
    <x v="4499"/>
    <n v="54"/>
    <x v="1"/>
    <x v="0"/>
    <x v="0"/>
    <x v="0"/>
    <s v="SKU1001"/>
    <n v="5"/>
    <x v="0"/>
    <x v="0"/>
    <n v="41.5"/>
    <n v="20.75"/>
    <n v="2"/>
    <x v="101"/>
    <x v="19"/>
    <x v="2"/>
    <s v="Extended Warranty,Extended Warranty"/>
    <n v="48.29"/>
    <n v="89.789999999999992"/>
  </r>
  <r>
    <x v="4500"/>
    <n v="54"/>
    <x v="1"/>
    <x v="1"/>
    <x v="0"/>
    <x v="2"/>
    <s v="SWT567"/>
    <n v="2"/>
    <x v="0"/>
    <x v="3"/>
    <n v="459.5"/>
    <n v="459.5"/>
    <n v="1"/>
    <x v="101"/>
    <x v="19"/>
    <x v="1"/>
    <s v="Extended Warranty, Accessory"/>
    <n v="131.66999999999999"/>
    <n v="591.16999999999996"/>
  </r>
  <r>
    <x v="4501"/>
    <n v="56"/>
    <x v="2"/>
    <x v="1"/>
    <x v="0"/>
    <x v="1"/>
    <s v="LTP123"/>
    <n v="3"/>
    <x v="0"/>
    <x v="3"/>
    <n v="6068.88"/>
    <n v="674.32"/>
    <n v="9"/>
    <x v="101"/>
    <x v="19"/>
    <x v="3"/>
    <s v="Accessory, Accessory, Impulse Item"/>
    <n v="142.18"/>
    <n v="6211.06"/>
  </r>
  <r>
    <x v="292"/>
    <n v="58"/>
    <x v="2"/>
    <x v="0"/>
    <x v="0"/>
    <x v="1"/>
    <s v="SKU1005"/>
    <n v="3"/>
    <x v="1"/>
    <x v="1"/>
    <n v="3711.68"/>
    <n v="463.96"/>
    <n v="8"/>
    <x v="101"/>
    <x v="19"/>
    <x v="2"/>
    <s v="Extended Warranty,Extended Warranty"/>
    <n v="30.35"/>
    <n v="3742.0299999999997"/>
  </r>
  <r>
    <x v="4502"/>
    <n v="60"/>
    <x v="2"/>
    <x v="0"/>
    <x v="0"/>
    <x v="1"/>
    <s v="LTP123"/>
    <n v="4"/>
    <x v="0"/>
    <x v="4"/>
    <n v="6743.2"/>
    <n v="674.32"/>
    <n v="10"/>
    <x v="101"/>
    <x v="19"/>
    <x v="1"/>
    <s v="Impulse Item"/>
    <n v="99.43"/>
    <n v="6842.63"/>
  </r>
  <r>
    <x v="2841"/>
    <n v="64"/>
    <x v="2"/>
    <x v="1"/>
    <x v="0"/>
    <x v="3"/>
    <s v="SKU1002"/>
    <n v="3"/>
    <x v="0"/>
    <x v="0"/>
    <n v="988.12"/>
    <n v="247.03"/>
    <n v="4"/>
    <x v="101"/>
    <x v="19"/>
    <x v="1"/>
    <s v="Extended Warranty,Extended Warranty,Impulse Item"/>
    <n v="81"/>
    <n v="1069.1199999999999"/>
  </r>
  <r>
    <x v="4503"/>
    <n v="64"/>
    <x v="2"/>
    <x v="1"/>
    <x v="0"/>
    <x v="0"/>
    <s v="SMP234"/>
    <n v="4"/>
    <x v="1"/>
    <x v="4"/>
    <n v="10257.120000000001"/>
    <n v="1139.68"/>
    <n v="9"/>
    <x v="101"/>
    <x v="19"/>
    <x v="1"/>
    <m/>
    <n v="0"/>
    <n v="10257.120000000001"/>
  </r>
  <r>
    <x v="3645"/>
    <n v="65"/>
    <x v="2"/>
    <x v="1"/>
    <x v="0"/>
    <x v="3"/>
    <s v="TBL345"/>
    <n v="1"/>
    <x v="1"/>
    <x v="4"/>
    <n v="2359.23"/>
    <n v="786.41"/>
    <n v="3"/>
    <x v="101"/>
    <x v="19"/>
    <x v="1"/>
    <s v="Accessory, Accessory, Accessory"/>
    <n v="83.68"/>
    <n v="2442.91"/>
  </r>
  <r>
    <x v="3752"/>
    <n v="68"/>
    <x v="2"/>
    <x v="0"/>
    <x v="0"/>
    <x v="3"/>
    <s v="TBL345"/>
    <n v="3"/>
    <x v="1"/>
    <x v="4"/>
    <n v="7864.1"/>
    <n v="786.41"/>
    <n v="10"/>
    <x v="101"/>
    <x v="19"/>
    <x v="3"/>
    <s v="Accessory, Accessory, Impulse Item"/>
    <n v="232.03"/>
    <n v="8096.13"/>
  </r>
  <r>
    <x v="4504"/>
    <n v="69"/>
    <x v="2"/>
    <x v="1"/>
    <x v="0"/>
    <x v="2"/>
    <s v="SKU1003"/>
    <n v="3"/>
    <x v="1"/>
    <x v="3"/>
    <n v="7603.47"/>
    <n v="844.83"/>
    <n v="9"/>
    <x v="101"/>
    <x v="19"/>
    <x v="1"/>
    <m/>
    <n v="0"/>
    <n v="7603.47"/>
  </r>
  <r>
    <x v="2355"/>
    <n v="70"/>
    <x v="2"/>
    <x v="0"/>
    <x v="0"/>
    <x v="4"/>
    <s v="HDP456"/>
    <n v="5"/>
    <x v="1"/>
    <x v="3"/>
    <n v="2528.2600000000002"/>
    <n v="361.18"/>
    <n v="7"/>
    <x v="101"/>
    <x v="19"/>
    <x v="1"/>
    <s v="Accessory"/>
    <n v="70.25"/>
    <n v="2598.5100000000002"/>
  </r>
  <r>
    <x v="4505"/>
    <n v="75"/>
    <x v="2"/>
    <x v="1"/>
    <x v="0"/>
    <x v="3"/>
    <s v="TBL345"/>
    <n v="5"/>
    <x v="1"/>
    <x v="3"/>
    <n v="3145.64"/>
    <n v="786.41"/>
    <n v="4"/>
    <x v="101"/>
    <x v="19"/>
    <x v="1"/>
    <m/>
    <n v="0"/>
    <n v="3145.64"/>
  </r>
  <r>
    <x v="2891"/>
    <n v="77"/>
    <x v="2"/>
    <x v="1"/>
    <x v="0"/>
    <x v="4"/>
    <s v="HDP456"/>
    <n v="1"/>
    <x v="1"/>
    <x v="4"/>
    <n v="1444.72"/>
    <n v="361.18"/>
    <n v="4"/>
    <x v="101"/>
    <x v="19"/>
    <x v="3"/>
    <m/>
    <n v="0"/>
    <n v="1444.72"/>
  </r>
  <r>
    <x v="4506"/>
    <n v="79"/>
    <x v="2"/>
    <x v="1"/>
    <x v="0"/>
    <x v="3"/>
    <s v="SKU1002"/>
    <n v="3"/>
    <x v="1"/>
    <x v="0"/>
    <n v="1482.18"/>
    <n v="247.03"/>
    <n v="6"/>
    <x v="101"/>
    <x v="19"/>
    <x v="2"/>
    <s v="Impulse Item"/>
    <n v="45.89"/>
    <n v="1528.0700000000002"/>
  </r>
  <r>
    <x v="4507"/>
    <n v="80"/>
    <x v="2"/>
    <x v="0"/>
    <x v="0"/>
    <x v="1"/>
    <s v="SKU1005"/>
    <n v="3"/>
    <x v="1"/>
    <x v="1"/>
    <n v="927.92"/>
    <n v="463.96"/>
    <n v="2"/>
    <x v="101"/>
    <x v="19"/>
    <x v="2"/>
    <s v="Extended Warranty,Extended Warranty"/>
    <n v="46.53"/>
    <n v="974.44999999999993"/>
  </r>
  <r>
    <x v="4508"/>
    <n v="18"/>
    <x v="0"/>
    <x v="1"/>
    <x v="1"/>
    <x v="0"/>
    <s v="SMP234"/>
    <n v="4"/>
    <x v="1"/>
    <x v="1"/>
    <n v="2279.36"/>
    <n v="1139.68"/>
    <n v="2"/>
    <x v="102"/>
    <x v="19"/>
    <x v="1"/>
    <s v="Impulse Item, Impulse Item, Extended Warranty"/>
    <n v="118.92"/>
    <n v="2398.2800000000002"/>
  </r>
  <r>
    <x v="3272"/>
    <n v="18"/>
    <x v="0"/>
    <x v="0"/>
    <x v="0"/>
    <x v="2"/>
    <s v="SWT567"/>
    <n v="1"/>
    <x v="0"/>
    <x v="4"/>
    <n v="3216.5"/>
    <n v="459.5"/>
    <n v="7"/>
    <x v="102"/>
    <x v="19"/>
    <x v="1"/>
    <m/>
    <n v="0"/>
    <n v="3216.5"/>
  </r>
  <r>
    <x v="4509"/>
    <n v="18"/>
    <x v="0"/>
    <x v="1"/>
    <x v="0"/>
    <x v="2"/>
    <s v="SWT567"/>
    <n v="5"/>
    <x v="1"/>
    <x v="3"/>
    <n v="1378.5"/>
    <n v="459.5"/>
    <n v="3"/>
    <x v="102"/>
    <x v="19"/>
    <x v="3"/>
    <s v="Impulse Item, Impulse Item"/>
    <n v="55.86"/>
    <n v="1434.36"/>
  </r>
  <r>
    <x v="4510"/>
    <n v="21"/>
    <x v="0"/>
    <x v="1"/>
    <x v="0"/>
    <x v="2"/>
    <s v="SKU1003"/>
    <n v="3"/>
    <x v="0"/>
    <x v="0"/>
    <n v="8448.2999999999993"/>
    <n v="844.83"/>
    <n v="10"/>
    <x v="102"/>
    <x v="19"/>
    <x v="0"/>
    <s v="Impulse Item"/>
    <n v="27.46"/>
    <n v="8475.7599999999984"/>
  </r>
  <r>
    <x v="4511"/>
    <n v="24"/>
    <x v="0"/>
    <x v="1"/>
    <x v="0"/>
    <x v="3"/>
    <s v="TBL345"/>
    <n v="5"/>
    <x v="0"/>
    <x v="3"/>
    <n v="6291.28"/>
    <n v="786.41"/>
    <n v="8"/>
    <x v="102"/>
    <x v="19"/>
    <x v="1"/>
    <s v="Impulse Item, Accessory, Accessory"/>
    <n v="144.08000000000001"/>
    <n v="6435.36"/>
  </r>
  <r>
    <x v="1340"/>
    <n v="25"/>
    <x v="0"/>
    <x v="0"/>
    <x v="0"/>
    <x v="2"/>
    <s v="SWT567"/>
    <n v="4"/>
    <x v="1"/>
    <x v="4"/>
    <n v="3676"/>
    <n v="459.5"/>
    <n v="8"/>
    <x v="102"/>
    <x v="19"/>
    <x v="1"/>
    <s v="Impulse Item, Impulse Item"/>
    <n v="124.36"/>
    <n v="3800.36"/>
  </r>
  <r>
    <x v="4512"/>
    <n v="29"/>
    <x v="0"/>
    <x v="1"/>
    <x v="0"/>
    <x v="2"/>
    <s v="SWT567"/>
    <n v="4"/>
    <x v="1"/>
    <x v="1"/>
    <n v="3676"/>
    <n v="459.5"/>
    <n v="8"/>
    <x v="102"/>
    <x v="19"/>
    <x v="1"/>
    <m/>
    <n v="0"/>
    <n v="3676"/>
  </r>
  <r>
    <x v="4513"/>
    <n v="30"/>
    <x v="0"/>
    <x v="0"/>
    <x v="0"/>
    <x v="1"/>
    <s v="SKU1005"/>
    <n v="3"/>
    <x v="1"/>
    <x v="1"/>
    <n v="4639.6000000000004"/>
    <n v="463.96"/>
    <n v="10"/>
    <x v="102"/>
    <x v="19"/>
    <x v="1"/>
    <m/>
    <n v="0"/>
    <n v="4639.6000000000004"/>
  </r>
  <r>
    <x v="4514"/>
    <n v="30"/>
    <x v="0"/>
    <x v="0"/>
    <x v="0"/>
    <x v="2"/>
    <s v="SWT567"/>
    <n v="1"/>
    <x v="0"/>
    <x v="4"/>
    <n v="3216.5"/>
    <n v="459.5"/>
    <n v="7"/>
    <x v="102"/>
    <x v="19"/>
    <x v="1"/>
    <s v="Extended Warranty, Impulse Item, Accessory"/>
    <n v="136.9"/>
    <n v="3353.4"/>
  </r>
  <r>
    <x v="4515"/>
    <n v="31"/>
    <x v="0"/>
    <x v="0"/>
    <x v="1"/>
    <x v="0"/>
    <s v="SKU1001"/>
    <n v="5"/>
    <x v="0"/>
    <x v="1"/>
    <n v="62.25"/>
    <n v="20.75"/>
    <n v="3"/>
    <x v="102"/>
    <x v="19"/>
    <x v="2"/>
    <s v="Extended Warranty"/>
    <n v="46.2"/>
    <n v="108.45"/>
  </r>
  <r>
    <x v="4516"/>
    <n v="31"/>
    <x v="0"/>
    <x v="1"/>
    <x v="0"/>
    <x v="3"/>
    <s v="TBL345"/>
    <n v="4"/>
    <x v="1"/>
    <x v="3"/>
    <n v="2359.23"/>
    <n v="786.41"/>
    <n v="3"/>
    <x v="102"/>
    <x v="19"/>
    <x v="4"/>
    <s v="Impulse Item"/>
    <n v="79"/>
    <n v="2438.23"/>
  </r>
  <r>
    <x v="4517"/>
    <n v="32"/>
    <x v="0"/>
    <x v="0"/>
    <x v="1"/>
    <x v="1"/>
    <s v="LTP123"/>
    <n v="2"/>
    <x v="1"/>
    <x v="4"/>
    <n v="3371.6"/>
    <n v="674.32"/>
    <n v="5"/>
    <x v="102"/>
    <x v="19"/>
    <x v="1"/>
    <s v="Accessory, Impulse Item, Accessory"/>
    <n v="165.02"/>
    <n v="3536.62"/>
  </r>
  <r>
    <x v="4518"/>
    <n v="33"/>
    <x v="0"/>
    <x v="1"/>
    <x v="0"/>
    <x v="0"/>
    <s v="SKU1001"/>
    <n v="5"/>
    <x v="1"/>
    <x v="3"/>
    <n v="124.5"/>
    <n v="20.75"/>
    <n v="6"/>
    <x v="102"/>
    <x v="19"/>
    <x v="1"/>
    <m/>
    <n v="0"/>
    <n v="124.5"/>
  </r>
  <r>
    <x v="4519"/>
    <n v="33"/>
    <x v="0"/>
    <x v="1"/>
    <x v="0"/>
    <x v="3"/>
    <s v="TBL345"/>
    <n v="1"/>
    <x v="1"/>
    <x v="3"/>
    <n v="2359.23"/>
    <n v="786.41"/>
    <n v="3"/>
    <x v="102"/>
    <x v="19"/>
    <x v="3"/>
    <m/>
    <n v="0"/>
    <n v="2359.23"/>
  </r>
  <r>
    <x v="4520"/>
    <n v="35"/>
    <x v="0"/>
    <x v="1"/>
    <x v="1"/>
    <x v="0"/>
    <s v="SMP234"/>
    <n v="3"/>
    <x v="0"/>
    <x v="3"/>
    <n v="3419.04"/>
    <n v="1139.68"/>
    <n v="3"/>
    <x v="102"/>
    <x v="19"/>
    <x v="1"/>
    <m/>
    <n v="0"/>
    <n v="3419.04"/>
  </r>
  <r>
    <x v="738"/>
    <n v="37"/>
    <x v="1"/>
    <x v="1"/>
    <x v="0"/>
    <x v="3"/>
    <s v="SKU1002"/>
    <n v="3"/>
    <x v="1"/>
    <x v="3"/>
    <n v="1976.24"/>
    <n v="247.03"/>
    <n v="8"/>
    <x v="102"/>
    <x v="19"/>
    <x v="0"/>
    <m/>
    <n v="0"/>
    <n v="1976.24"/>
  </r>
  <r>
    <x v="3674"/>
    <n v="37"/>
    <x v="1"/>
    <x v="1"/>
    <x v="0"/>
    <x v="1"/>
    <s v="LTP123"/>
    <n v="1"/>
    <x v="1"/>
    <x v="4"/>
    <n v="6068.88"/>
    <n v="674.32"/>
    <n v="9"/>
    <x v="102"/>
    <x v="19"/>
    <x v="1"/>
    <s v="Accessory, Impulse Item, Impulse Item"/>
    <n v="164.89"/>
    <n v="6233.77"/>
  </r>
  <r>
    <x v="4521"/>
    <n v="39"/>
    <x v="1"/>
    <x v="1"/>
    <x v="0"/>
    <x v="2"/>
    <s v="SKU1003"/>
    <n v="3"/>
    <x v="1"/>
    <x v="3"/>
    <n v="5068.9799999999996"/>
    <n v="844.83"/>
    <n v="6"/>
    <x v="102"/>
    <x v="19"/>
    <x v="0"/>
    <s v="Accessory,Impulse Item,Accessory"/>
    <n v="32.67"/>
    <n v="5101.6499999999996"/>
  </r>
  <r>
    <x v="716"/>
    <n v="41"/>
    <x v="1"/>
    <x v="1"/>
    <x v="0"/>
    <x v="3"/>
    <s v="SKU1002"/>
    <n v="3"/>
    <x v="1"/>
    <x v="3"/>
    <n v="1235.1500000000001"/>
    <n v="247.03"/>
    <n v="5"/>
    <x v="102"/>
    <x v="19"/>
    <x v="1"/>
    <s v="Impulse Item,Extended Warranty,Extended Warranty"/>
    <n v="74.569999999999993"/>
    <n v="1309.72"/>
  </r>
  <r>
    <x v="4522"/>
    <n v="42"/>
    <x v="1"/>
    <x v="0"/>
    <x v="0"/>
    <x v="1"/>
    <s v="LTP123"/>
    <n v="3"/>
    <x v="1"/>
    <x v="1"/>
    <n v="1348.64"/>
    <n v="674.32"/>
    <n v="2"/>
    <x v="102"/>
    <x v="19"/>
    <x v="4"/>
    <m/>
    <n v="0"/>
    <n v="1348.64"/>
  </r>
  <r>
    <x v="4523"/>
    <n v="43"/>
    <x v="1"/>
    <x v="1"/>
    <x v="0"/>
    <x v="3"/>
    <s v="TBL345"/>
    <n v="1"/>
    <x v="0"/>
    <x v="3"/>
    <n v="7864.1"/>
    <n v="786.41"/>
    <n v="10"/>
    <x v="102"/>
    <x v="19"/>
    <x v="3"/>
    <s v="Impulse Item"/>
    <n v="54.73"/>
    <n v="7918.83"/>
  </r>
  <r>
    <x v="4524"/>
    <n v="43"/>
    <x v="1"/>
    <x v="1"/>
    <x v="0"/>
    <x v="2"/>
    <s v="SWT567"/>
    <n v="4"/>
    <x v="0"/>
    <x v="3"/>
    <n v="4135.5"/>
    <n v="459.5"/>
    <n v="9"/>
    <x v="102"/>
    <x v="19"/>
    <x v="4"/>
    <m/>
    <n v="0"/>
    <n v="4135.5"/>
  </r>
  <r>
    <x v="4525"/>
    <n v="44"/>
    <x v="1"/>
    <x v="1"/>
    <x v="0"/>
    <x v="1"/>
    <s v="SKU1005"/>
    <n v="3"/>
    <x v="1"/>
    <x v="3"/>
    <n v="3247.72"/>
    <n v="463.96"/>
    <n v="7"/>
    <x v="102"/>
    <x v="19"/>
    <x v="0"/>
    <s v="Impulse Item,Impulse Item,Impulse Item"/>
    <n v="101.31"/>
    <n v="3349.0299999999997"/>
  </r>
  <r>
    <x v="525"/>
    <n v="45"/>
    <x v="1"/>
    <x v="0"/>
    <x v="0"/>
    <x v="0"/>
    <s v="SKU1004"/>
    <n v="2"/>
    <x v="1"/>
    <x v="1"/>
    <n v="3955.95"/>
    <n v="791.19"/>
    <n v="5"/>
    <x v="102"/>
    <x v="19"/>
    <x v="2"/>
    <m/>
    <n v="0"/>
    <n v="3955.95"/>
  </r>
  <r>
    <x v="3781"/>
    <n v="45"/>
    <x v="1"/>
    <x v="0"/>
    <x v="0"/>
    <x v="0"/>
    <s v="SKU1004"/>
    <n v="2"/>
    <x v="1"/>
    <x v="0"/>
    <n v="6329.52"/>
    <n v="791.19"/>
    <n v="8"/>
    <x v="102"/>
    <x v="19"/>
    <x v="0"/>
    <s v="Accessory,Impulse Item"/>
    <n v="65.98"/>
    <n v="6395.5"/>
  </r>
  <r>
    <x v="4526"/>
    <n v="45"/>
    <x v="1"/>
    <x v="0"/>
    <x v="0"/>
    <x v="0"/>
    <s v="SKU1001"/>
    <n v="5"/>
    <x v="1"/>
    <x v="2"/>
    <n v="145.25"/>
    <n v="20.75"/>
    <n v="7"/>
    <x v="102"/>
    <x v="19"/>
    <x v="2"/>
    <m/>
    <n v="0"/>
    <n v="145.25"/>
  </r>
  <r>
    <x v="2445"/>
    <n v="47"/>
    <x v="1"/>
    <x v="0"/>
    <x v="1"/>
    <x v="2"/>
    <s v="SKU1003"/>
    <n v="3"/>
    <x v="0"/>
    <x v="0"/>
    <n v="6758.64"/>
    <n v="844.83"/>
    <n v="8"/>
    <x v="102"/>
    <x v="19"/>
    <x v="0"/>
    <s v="Extended Warranty"/>
    <n v="43.05"/>
    <n v="6801.6900000000005"/>
  </r>
  <r>
    <x v="4527"/>
    <n v="49"/>
    <x v="1"/>
    <x v="1"/>
    <x v="1"/>
    <x v="2"/>
    <s v="SKU1003"/>
    <n v="3"/>
    <x v="1"/>
    <x v="2"/>
    <n v="3379.32"/>
    <n v="844.83"/>
    <n v="4"/>
    <x v="102"/>
    <x v="19"/>
    <x v="2"/>
    <m/>
    <n v="0"/>
    <n v="3379.32"/>
  </r>
  <r>
    <x v="1651"/>
    <n v="49"/>
    <x v="1"/>
    <x v="1"/>
    <x v="1"/>
    <x v="1"/>
    <s v="SKU1005"/>
    <n v="3"/>
    <x v="1"/>
    <x v="0"/>
    <n v="2783.76"/>
    <n v="463.96"/>
    <n v="6"/>
    <x v="102"/>
    <x v="19"/>
    <x v="1"/>
    <s v="Accessory"/>
    <n v="5.18"/>
    <n v="2788.94"/>
  </r>
  <r>
    <x v="815"/>
    <n v="49"/>
    <x v="1"/>
    <x v="0"/>
    <x v="0"/>
    <x v="3"/>
    <s v="SKU1002"/>
    <n v="3"/>
    <x v="1"/>
    <x v="1"/>
    <n v="247.03"/>
    <n v="247.03"/>
    <n v="1"/>
    <x v="102"/>
    <x v="19"/>
    <x v="1"/>
    <s v="Impulse Item,Extended Warranty,Extended Warranty"/>
    <n v="37.1"/>
    <n v="284.13"/>
  </r>
  <r>
    <x v="4528"/>
    <n v="49"/>
    <x v="1"/>
    <x v="0"/>
    <x v="0"/>
    <x v="2"/>
    <s v="SKU1003"/>
    <n v="3"/>
    <x v="1"/>
    <x v="3"/>
    <n v="2534.4899999999998"/>
    <n v="844.83"/>
    <n v="3"/>
    <x v="102"/>
    <x v="19"/>
    <x v="0"/>
    <s v="Accessory"/>
    <n v="20.95"/>
    <n v="2555.4399999999996"/>
  </r>
  <r>
    <x v="1528"/>
    <n v="50"/>
    <x v="1"/>
    <x v="1"/>
    <x v="0"/>
    <x v="2"/>
    <s v="SKU1003"/>
    <n v="3"/>
    <x v="1"/>
    <x v="0"/>
    <n v="5913.81"/>
    <n v="844.83"/>
    <n v="7"/>
    <x v="102"/>
    <x v="19"/>
    <x v="1"/>
    <s v="Impulse Item,Accessory,Impulse Item"/>
    <n v="88.19"/>
    <n v="6002"/>
  </r>
  <r>
    <x v="792"/>
    <n v="50"/>
    <x v="1"/>
    <x v="0"/>
    <x v="0"/>
    <x v="2"/>
    <s v="SKU1003"/>
    <n v="3"/>
    <x v="0"/>
    <x v="3"/>
    <n v="6758.64"/>
    <n v="844.83"/>
    <n v="8"/>
    <x v="102"/>
    <x v="19"/>
    <x v="0"/>
    <s v="Impulse Item,Extended Warranty"/>
    <n v="46.44"/>
    <n v="6805.08"/>
  </r>
  <r>
    <x v="4529"/>
    <n v="50"/>
    <x v="1"/>
    <x v="0"/>
    <x v="0"/>
    <x v="3"/>
    <s v="TBL345"/>
    <n v="3"/>
    <x v="1"/>
    <x v="4"/>
    <n v="7864.1"/>
    <n v="786.41"/>
    <n v="10"/>
    <x v="102"/>
    <x v="19"/>
    <x v="4"/>
    <s v="Impulse Item, Impulse Item, Impulse Item"/>
    <n v="171.96"/>
    <n v="8036.06"/>
  </r>
  <r>
    <x v="4260"/>
    <n v="51"/>
    <x v="1"/>
    <x v="0"/>
    <x v="0"/>
    <x v="0"/>
    <s v="SMP234"/>
    <n v="3"/>
    <x v="0"/>
    <x v="4"/>
    <n v="9117.44"/>
    <n v="1139.68"/>
    <n v="8"/>
    <x v="102"/>
    <x v="19"/>
    <x v="1"/>
    <s v="Extended Warranty, Impulse Item"/>
    <n v="109.56"/>
    <n v="9227"/>
  </r>
  <r>
    <x v="2525"/>
    <n v="53"/>
    <x v="1"/>
    <x v="1"/>
    <x v="0"/>
    <x v="3"/>
    <s v="SKU1002"/>
    <n v="3"/>
    <x v="1"/>
    <x v="0"/>
    <n v="494.06"/>
    <n v="247.03"/>
    <n v="2"/>
    <x v="102"/>
    <x v="19"/>
    <x v="1"/>
    <m/>
    <n v="0"/>
    <n v="494.06"/>
  </r>
  <r>
    <x v="4530"/>
    <n v="53"/>
    <x v="1"/>
    <x v="1"/>
    <x v="0"/>
    <x v="0"/>
    <s v="SMP234"/>
    <n v="5"/>
    <x v="0"/>
    <x v="1"/>
    <n v="9117.44"/>
    <n v="1139.68"/>
    <n v="8"/>
    <x v="102"/>
    <x v="19"/>
    <x v="3"/>
    <s v="Extended Warranty, Extended Warranty, Accessory"/>
    <n v="194.93"/>
    <n v="9312.3700000000008"/>
  </r>
  <r>
    <x v="4531"/>
    <n v="55"/>
    <x v="1"/>
    <x v="1"/>
    <x v="0"/>
    <x v="3"/>
    <s v="TBL345"/>
    <n v="3"/>
    <x v="1"/>
    <x v="4"/>
    <n v="786.41"/>
    <n v="786.41"/>
    <n v="1"/>
    <x v="102"/>
    <x v="19"/>
    <x v="1"/>
    <s v="Extended Warranty, Extended Warranty, Extended Warranty"/>
    <n v="166.24"/>
    <n v="952.65"/>
  </r>
  <r>
    <x v="4532"/>
    <n v="57"/>
    <x v="2"/>
    <x v="0"/>
    <x v="0"/>
    <x v="0"/>
    <s v="SKU1001"/>
    <n v="5"/>
    <x v="1"/>
    <x v="3"/>
    <n v="62.25"/>
    <n v="20.75"/>
    <n v="3"/>
    <x v="102"/>
    <x v="19"/>
    <x v="1"/>
    <s v="Accessory"/>
    <n v="27.62"/>
    <n v="89.87"/>
  </r>
  <r>
    <x v="4533"/>
    <n v="57"/>
    <x v="2"/>
    <x v="1"/>
    <x v="0"/>
    <x v="1"/>
    <s v="LTP123"/>
    <n v="2"/>
    <x v="1"/>
    <x v="4"/>
    <n v="4720.24"/>
    <n v="674.32"/>
    <n v="7"/>
    <x v="102"/>
    <x v="19"/>
    <x v="3"/>
    <s v="Accessory, Extended Warranty"/>
    <n v="136.19999999999999"/>
    <n v="4856.4399999999996"/>
  </r>
  <r>
    <x v="4368"/>
    <n v="59"/>
    <x v="2"/>
    <x v="1"/>
    <x v="0"/>
    <x v="1"/>
    <s v="LTP123"/>
    <n v="4"/>
    <x v="1"/>
    <x v="4"/>
    <n v="6068.88"/>
    <n v="674.32"/>
    <n v="9"/>
    <x v="102"/>
    <x v="19"/>
    <x v="4"/>
    <s v="Extended Warranty"/>
    <n v="42.12"/>
    <n v="6111"/>
  </r>
  <r>
    <x v="4534"/>
    <n v="60"/>
    <x v="2"/>
    <x v="1"/>
    <x v="0"/>
    <x v="2"/>
    <s v="SKU1003"/>
    <n v="3"/>
    <x v="0"/>
    <x v="0"/>
    <n v="1689.66"/>
    <n v="844.83"/>
    <n v="2"/>
    <x v="102"/>
    <x v="19"/>
    <x v="0"/>
    <m/>
    <n v="0"/>
    <n v="1689.66"/>
  </r>
  <r>
    <x v="4535"/>
    <n v="60"/>
    <x v="2"/>
    <x v="0"/>
    <x v="0"/>
    <x v="4"/>
    <s v="HDP456"/>
    <n v="4"/>
    <x v="1"/>
    <x v="4"/>
    <n v="1444.72"/>
    <n v="361.18"/>
    <n v="4"/>
    <x v="102"/>
    <x v="19"/>
    <x v="4"/>
    <s v="Impulse Item"/>
    <n v="61.82"/>
    <n v="1506.54"/>
  </r>
  <r>
    <x v="4536"/>
    <n v="61"/>
    <x v="2"/>
    <x v="0"/>
    <x v="0"/>
    <x v="0"/>
    <s v="SMP234"/>
    <n v="1"/>
    <x v="1"/>
    <x v="4"/>
    <n v="6838.08"/>
    <n v="1139.68"/>
    <n v="6"/>
    <x v="102"/>
    <x v="19"/>
    <x v="3"/>
    <s v="Accessory"/>
    <n v="36.22"/>
    <n v="6874.3"/>
  </r>
  <r>
    <x v="4537"/>
    <n v="65"/>
    <x v="2"/>
    <x v="0"/>
    <x v="1"/>
    <x v="1"/>
    <s v="SKU1005"/>
    <n v="3"/>
    <x v="1"/>
    <x v="0"/>
    <n v="1391.88"/>
    <n v="463.96"/>
    <n v="3"/>
    <x v="102"/>
    <x v="19"/>
    <x v="2"/>
    <m/>
    <n v="0"/>
    <n v="1391.88"/>
  </r>
  <r>
    <x v="3702"/>
    <n v="65"/>
    <x v="2"/>
    <x v="0"/>
    <x v="0"/>
    <x v="4"/>
    <s v="HDP456"/>
    <n v="4"/>
    <x v="1"/>
    <x v="4"/>
    <n v="1805.9"/>
    <n v="361.18"/>
    <n v="5"/>
    <x v="102"/>
    <x v="19"/>
    <x v="1"/>
    <s v="Extended Warranty, Impulse Item, Extended Warranty"/>
    <n v="126.7"/>
    <n v="1932.6000000000001"/>
  </r>
  <r>
    <x v="4538"/>
    <n v="67"/>
    <x v="2"/>
    <x v="0"/>
    <x v="0"/>
    <x v="2"/>
    <s v="SKU1003"/>
    <n v="3"/>
    <x v="1"/>
    <x v="2"/>
    <n v="5068.9799999999996"/>
    <n v="844.83"/>
    <n v="6"/>
    <x v="102"/>
    <x v="19"/>
    <x v="0"/>
    <m/>
    <n v="0"/>
    <n v="5068.9799999999996"/>
  </r>
  <r>
    <x v="353"/>
    <n v="68"/>
    <x v="2"/>
    <x v="1"/>
    <x v="0"/>
    <x v="2"/>
    <s v="SKU1003"/>
    <n v="3"/>
    <x v="0"/>
    <x v="0"/>
    <n v="4224.1499999999996"/>
    <n v="844.83"/>
    <n v="5"/>
    <x v="102"/>
    <x v="19"/>
    <x v="1"/>
    <m/>
    <n v="0"/>
    <n v="4224.1499999999996"/>
  </r>
  <r>
    <x v="4539"/>
    <n v="70"/>
    <x v="2"/>
    <x v="1"/>
    <x v="0"/>
    <x v="4"/>
    <s v="HDP456"/>
    <n v="3"/>
    <x v="1"/>
    <x v="1"/>
    <n v="1805.9"/>
    <n v="361.18"/>
    <n v="5"/>
    <x v="102"/>
    <x v="19"/>
    <x v="4"/>
    <m/>
    <n v="0"/>
    <n v="1805.9"/>
  </r>
  <r>
    <x v="4540"/>
    <n v="71"/>
    <x v="2"/>
    <x v="0"/>
    <x v="0"/>
    <x v="0"/>
    <s v="SMP234"/>
    <n v="2"/>
    <x v="1"/>
    <x v="1"/>
    <n v="5698.4"/>
    <n v="1139.68"/>
    <n v="5"/>
    <x v="102"/>
    <x v="19"/>
    <x v="1"/>
    <s v="Extended Warranty, Impulse Item, Extended Warranty"/>
    <n v="77.2"/>
    <n v="5775.5999999999995"/>
  </r>
  <r>
    <x v="4541"/>
    <n v="71"/>
    <x v="2"/>
    <x v="0"/>
    <x v="0"/>
    <x v="2"/>
    <s v="SWT567"/>
    <n v="5"/>
    <x v="0"/>
    <x v="1"/>
    <n v="919"/>
    <n v="459.5"/>
    <n v="2"/>
    <x v="102"/>
    <x v="19"/>
    <x v="3"/>
    <s v="Accessory, Extended Warranty, Impulse Item"/>
    <n v="140.99"/>
    <n v="1059.99"/>
  </r>
  <r>
    <x v="4542"/>
    <n v="71"/>
    <x v="2"/>
    <x v="1"/>
    <x v="0"/>
    <x v="4"/>
    <s v="HDP456"/>
    <n v="5"/>
    <x v="1"/>
    <x v="1"/>
    <n v="1805.9"/>
    <n v="361.18"/>
    <n v="5"/>
    <x v="102"/>
    <x v="19"/>
    <x v="4"/>
    <s v="Extended Warranty, Impulse Item, Impulse Item"/>
    <n v="147.13"/>
    <n v="1953.0300000000002"/>
  </r>
  <r>
    <x v="3708"/>
    <n v="72"/>
    <x v="2"/>
    <x v="1"/>
    <x v="1"/>
    <x v="3"/>
    <s v="TBL345"/>
    <n v="3"/>
    <x v="1"/>
    <x v="3"/>
    <n v="3145.64"/>
    <n v="786.41"/>
    <n v="4"/>
    <x v="102"/>
    <x v="19"/>
    <x v="3"/>
    <s v="Accessory, Impulse Item, Impulse Item"/>
    <n v="76"/>
    <n v="3221.64"/>
  </r>
  <r>
    <x v="4543"/>
    <n v="73"/>
    <x v="2"/>
    <x v="0"/>
    <x v="0"/>
    <x v="0"/>
    <s v="SKU1001"/>
    <n v="5"/>
    <x v="1"/>
    <x v="0"/>
    <n v="83"/>
    <n v="20.75"/>
    <n v="4"/>
    <x v="102"/>
    <x v="19"/>
    <x v="1"/>
    <s v="Extended Warranty,Extended Warranty"/>
    <n v="44.3"/>
    <n v="127.3"/>
  </r>
  <r>
    <x v="4544"/>
    <n v="73"/>
    <x v="2"/>
    <x v="1"/>
    <x v="0"/>
    <x v="1"/>
    <s v="LTP123"/>
    <n v="4"/>
    <x v="0"/>
    <x v="3"/>
    <n v="4720.24"/>
    <n v="674.32"/>
    <n v="7"/>
    <x v="102"/>
    <x v="19"/>
    <x v="1"/>
    <s v="Extended Warranty, Impulse Item, Impulse Item"/>
    <n v="190.37"/>
    <n v="4910.6099999999997"/>
  </r>
  <r>
    <x v="1046"/>
    <n v="74"/>
    <x v="2"/>
    <x v="0"/>
    <x v="0"/>
    <x v="3"/>
    <s v="SKU1002"/>
    <n v="3"/>
    <x v="0"/>
    <x v="0"/>
    <n v="1482.18"/>
    <n v="247.03"/>
    <n v="6"/>
    <x v="102"/>
    <x v="19"/>
    <x v="2"/>
    <m/>
    <n v="0"/>
    <n v="1482.18"/>
  </r>
  <r>
    <x v="4545"/>
    <n v="74"/>
    <x v="2"/>
    <x v="1"/>
    <x v="0"/>
    <x v="1"/>
    <s v="LTP123"/>
    <n v="2"/>
    <x v="0"/>
    <x v="1"/>
    <n v="4720.24"/>
    <n v="674.32"/>
    <n v="7"/>
    <x v="102"/>
    <x v="19"/>
    <x v="1"/>
    <s v="Extended Warranty, Impulse Item"/>
    <n v="67.650000000000006"/>
    <n v="4787.8899999999994"/>
  </r>
  <r>
    <x v="2413"/>
    <n v="75"/>
    <x v="2"/>
    <x v="1"/>
    <x v="1"/>
    <x v="0"/>
    <s v="SKU1004"/>
    <n v="2"/>
    <x v="0"/>
    <x v="0"/>
    <n v="3164.76"/>
    <n v="791.19"/>
    <n v="4"/>
    <x v="102"/>
    <x v="19"/>
    <x v="2"/>
    <s v="Impulse Item,Extended Warranty,Impulse Item"/>
    <n v="86.2"/>
    <n v="3250.96"/>
  </r>
  <r>
    <x v="4546"/>
    <n v="75"/>
    <x v="2"/>
    <x v="0"/>
    <x v="0"/>
    <x v="0"/>
    <s v="SKU1001"/>
    <n v="5"/>
    <x v="1"/>
    <x v="1"/>
    <n v="103.75"/>
    <n v="20.75"/>
    <n v="5"/>
    <x v="102"/>
    <x v="19"/>
    <x v="0"/>
    <s v="Accessory"/>
    <n v="18.46"/>
    <n v="122.21000000000001"/>
  </r>
  <r>
    <x v="1002"/>
    <n v="75"/>
    <x v="2"/>
    <x v="0"/>
    <x v="1"/>
    <x v="2"/>
    <s v="SWT567"/>
    <n v="2"/>
    <x v="1"/>
    <x v="4"/>
    <n v="459.5"/>
    <n v="459.5"/>
    <n v="1"/>
    <x v="102"/>
    <x v="19"/>
    <x v="3"/>
    <s v="Impulse Item, Accessory, Impulse Item"/>
    <n v="263.01"/>
    <n v="722.51"/>
  </r>
  <r>
    <x v="4547"/>
    <n v="76"/>
    <x v="2"/>
    <x v="0"/>
    <x v="0"/>
    <x v="1"/>
    <s v="SKU1005"/>
    <n v="3"/>
    <x v="0"/>
    <x v="0"/>
    <n v="927.92"/>
    <n v="463.96"/>
    <n v="2"/>
    <x v="102"/>
    <x v="19"/>
    <x v="2"/>
    <s v="Extended Warranty,Extended Warranty,Impulse Item"/>
    <n v="107.72"/>
    <n v="1035.6399999999999"/>
  </r>
  <r>
    <x v="4548"/>
    <n v="76"/>
    <x v="2"/>
    <x v="1"/>
    <x v="0"/>
    <x v="1"/>
    <s v="LTP123"/>
    <n v="5"/>
    <x v="1"/>
    <x v="1"/>
    <n v="674.32"/>
    <n v="674.32"/>
    <n v="1"/>
    <x v="102"/>
    <x v="19"/>
    <x v="3"/>
    <m/>
    <n v="0"/>
    <n v="674.32"/>
  </r>
  <r>
    <x v="4549"/>
    <n v="80"/>
    <x v="2"/>
    <x v="0"/>
    <x v="0"/>
    <x v="0"/>
    <s v="SMP234"/>
    <n v="5"/>
    <x v="0"/>
    <x v="1"/>
    <n v="5698.4"/>
    <n v="1139.68"/>
    <n v="5"/>
    <x v="102"/>
    <x v="19"/>
    <x v="1"/>
    <s v="Extended Warranty, Impulse Item, Impulse Item"/>
    <n v="122.45"/>
    <n v="5820.8499999999995"/>
  </r>
  <r>
    <x v="4389"/>
    <n v="18"/>
    <x v="0"/>
    <x v="1"/>
    <x v="1"/>
    <x v="3"/>
    <s v="TBL345"/>
    <n v="5"/>
    <x v="0"/>
    <x v="1"/>
    <n v="3145.64"/>
    <n v="786.41"/>
    <n v="4"/>
    <x v="103"/>
    <x v="19"/>
    <x v="3"/>
    <s v="Impulse Item"/>
    <n v="18.93"/>
    <n v="3164.5699999999997"/>
  </r>
  <r>
    <x v="4550"/>
    <n v="19"/>
    <x v="0"/>
    <x v="0"/>
    <x v="0"/>
    <x v="1"/>
    <s v="SKU1005"/>
    <n v="3"/>
    <x v="1"/>
    <x v="0"/>
    <n v="4639.6000000000004"/>
    <n v="463.96"/>
    <n v="10"/>
    <x v="103"/>
    <x v="19"/>
    <x v="1"/>
    <m/>
    <n v="0"/>
    <n v="4639.6000000000004"/>
  </r>
  <r>
    <x v="4551"/>
    <n v="20"/>
    <x v="0"/>
    <x v="1"/>
    <x v="0"/>
    <x v="2"/>
    <s v="SWT567"/>
    <n v="4"/>
    <x v="0"/>
    <x v="1"/>
    <n v="4595"/>
    <n v="459.5"/>
    <n v="10"/>
    <x v="103"/>
    <x v="19"/>
    <x v="4"/>
    <s v="Extended Warranty"/>
    <n v="15.9"/>
    <n v="4610.8999999999996"/>
  </r>
  <r>
    <x v="4552"/>
    <n v="23"/>
    <x v="0"/>
    <x v="1"/>
    <x v="1"/>
    <x v="3"/>
    <s v="SKU1002"/>
    <n v="3"/>
    <x v="1"/>
    <x v="3"/>
    <n v="988.12"/>
    <n v="247.03"/>
    <n v="4"/>
    <x v="103"/>
    <x v="19"/>
    <x v="0"/>
    <s v="Impulse Item"/>
    <n v="44.84"/>
    <n v="1032.96"/>
  </r>
  <r>
    <x v="4553"/>
    <n v="23"/>
    <x v="0"/>
    <x v="1"/>
    <x v="0"/>
    <x v="0"/>
    <s v="SMP234"/>
    <n v="5"/>
    <x v="1"/>
    <x v="1"/>
    <n v="11396.8"/>
    <n v="1139.68"/>
    <n v="10"/>
    <x v="103"/>
    <x v="19"/>
    <x v="1"/>
    <s v="Extended Warranty"/>
    <n v="57.26"/>
    <n v="11454.06"/>
  </r>
  <r>
    <x v="4554"/>
    <n v="24"/>
    <x v="0"/>
    <x v="0"/>
    <x v="0"/>
    <x v="0"/>
    <s v="SKU1004"/>
    <n v="2"/>
    <x v="0"/>
    <x v="1"/>
    <n v="7120.71"/>
    <n v="791.19"/>
    <n v="9"/>
    <x v="103"/>
    <x v="19"/>
    <x v="2"/>
    <s v="Extended Warranty,Impulse Item"/>
    <n v="21.72"/>
    <n v="7142.43"/>
  </r>
  <r>
    <x v="4555"/>
    <n v="25"/>
    <x v="0"/>
    <x v="1"/>
    <x v="0"/>
    <x v="0"/>
    <s v="SKU1001"/>
    <n v="5"/>
    <x v="1"/>
    <x v="0"/>
    <n v="20.75"/>
    <n v="20.75"/>
    <n v="1"/>
    <x v="103"/>
    <x v="19"/>
    <x v="1"/>
    <s v="Impulse Item,Extended Warranty,Extended Warranty"/>
    <n v="110.07"/>
    <n v="130.82"/>
  </r>
  <r>
    <x v="337"/>
    <n v="25"/>
    <x v="0"/>
    <x v="1"/>
    <x v="0"/>
    <x v="0"/>
    <s v="SKU1004"/>
    <n v="2"/>
    <x v="1"/>
    <x v="2"/>
    <n v="4747.1400000000003"/>
    <n v="791.19"/>
    <n v="6"/>
    <x v="103"/>
    <x v="19"/>
    <x v="2"/>
    <s v="Impulse Item"/>
    <n v="27.85"/>
    <n v="4774.9900000000007"/>
  </r>
  <r>
    <x v="1282"/>
    <n v="25"/>
    <x v="0"/>
    <x v="1"/>
    <x v="0"/>
    <x v="3"/>
    <s v="TBL345"/>
    <n v="5"/>
    <x v="0"/>
    <x v="3"/>
    <n v="3932.05"/>
    <n v="786.41"/>
    <n v="5"/>
    <x v="103"/>
    <x v="19"/>
    <x v="4"/>
    <s v="Extended Warranty"/>
    <n v="81.099999999999994"/>
    <n v="4013.15"/>
  </r>
  <r>
    <x v="4556"/>
    <n v="25"/>
    <x v="0"/>
    <x v="0"/>
    <x v="0"/>
    <x v="2"/>
    <s v="SWT567"/>
    <n v="1"/>
    <x v="0"/>
    <x v="4"/>
    <n v="4135.5"/>
    <n v="459.5"/>
    <n v="9"/>
    <x v="103"/>
    <x v="19"/>
    <x v="1"/>
    <s v="Impulse Item"/>
    <n v="99.4"/>
    <n v="4234.8999999999996"/>
  </r>
  <r>
    <x v="2495"/>
    <n v="26"/>
    <x v="0"/>
    <x v="0"/>
    <x v="1"/>
    <x v="0"/>
    <s v="SMP234"/>
    <n v="1"/>
    <x v="0"/>
    <x v="3"/>
    <n v="11396.8"/>
    <n v="1139.68"/>
    <n v="10"/>
    <x v="103"/>
    <x v="19"/>
    <x v="4"/>
    <s v="Extended Warranty, Extended Warranty, Accessory"/>
    <n v="200.68"/>
    <n v="11597.48"/>
  </r>
  <r>
    <x v="4557"/>
    <n v="27"/>
    <x v="0"/>
    <x v="0"/>
    <x v="0"/>
    <x v="2"/>
    <s v="SWT567"/>
    <n v="3"/>
    <x v="1"/>
    <x v="1"/>
    <n v="4595"/>
    <n v="459.5"/>
    <n v="10"/>
    <x v="103"/>
    <x v="19"/>
    <x v="3"/>
    <s v="Impulse Item, Extended Warranty"/>
    <n v="141.6"/>
    <n v="4736.6000000000004"/>
  </r>
  <r>
    <x v="1010"/>
    <n v="28"/>
    <x v="0"/>
    <x v="1"/>
    <x v="0"/>
    <x v="3"/>
    <s v="SKU1002"/>
    <n v="3"/>
    <x v="1"/>
    <x v="0"/>
    <n v="1482.18"/>
    <n v="247.03"/>
    <n v="6"/>
    <x v="103"/>
    <x v="19"/>
    <x v="0"/>
    <s v="Accessory,Accessory"/>
    <n v="88.52"/>
    <n v="1570.7"/>
  </r>
  <r>
    <x v="566"/>
    <n v="28"/>
    <x v="0"/>
    <x v="0"/>
    <x v="0"/>
    <x v="1"/>
    <s v="SKU1005"/>
    <n v="3"/>
    <x v="1"/>
    <x v="0"/>
    <n v="1391.88"/>
    <n v="463.96"/>
    <n v="3"/>
    <x v="103"/>
    <x v="19"/>
    <x v="0"/>
    <m/>
    <n v="0"/>
    <n v="1391.88"/>
  </r>
  <r>
    <x v="4558"/>
    <n v="28"/>
    <x v="0"/>
    <x v="0"/>
    <x v="0"/>
    <x v="3"/>
    <s v="TBL345"/>
    <n v="1"/>
    <x v="1"/>
    <x v="3"/>
    <n v="1572.82"/>
    <n v="786.41"/>
    <n v="2"/>
    <x v="103"/>
    <x v="19"/>
    <x v="3"/>
    <s v="Accessory, Impulse Item, Extended Warranty"/>
    <n v="81.77"/>
    <n v="1654.59"/>
  </r>
  <r>
    <x v="4559"/>
    <n v="29"/>
    <x v="0"/>
    <x v="1"/>
    <x v="0"/>
    <x v="2"/>
    <s v="SWT567"/>
    <n v="3"/>
    <x v="1"/>
    <x v="1"/>
    <n v="2297.5"/>
    <n v="459.5"/>
    <n v="5"/>
    <x v="103"/>
    <x v="19"/>
    <x v="3"/>
    <m/>
    <n v="0"/>
    <n v="2297.5"/>
  </r>
  <r>
    <x v="4560"/>
    <n v="30"/>
    <x v="0"/>
    <x v="1"/>
    <x v="1"/>
    <x v="0"/>
    <s v="SKU1001"/>
    <n v="5"/>
    <x v="1"/>
    <x v="3"/>
    <n v="62.25"/>
    <n v="20.75"/>
    <n v="3"/>
    <x v="103"/>
    <x v="19"/>
    <x v="1"/>
    <s v="Impulse Item,Extended Warranty,Impulse Item"/>
    <n v="79.900000000000006"/>
    <n v="142.15"/>
  </r>
  <r>
    <x v="4561"/>
    <n v="31"/>
    <x v="0"/>
    <x v="1"/>
    <x v="0"/>
    <x v="3"/>
    <s v="TBL345"/>
    <n v="3"/>
    <x v="1"/>
    <x v="3"/>
    <n v="3145.64"/>
    <n v="786.41"/>
    <n v="4"/>
    <x v="103"/>
    <x v="19"/>
    <x v="3"/>
    <m/>
    <n v="0"/>
    <n v="3145.64"/>
  </r>
  <r>
    <x v="4562"/>
    <n v="31"/>
    <x v="0"/>
    <x v="1"/>
    <x v="0"/>
    <x v="4"/>
    <s v="HDP456"/>
    <n v="4"/>
    <x v="1"/>
    <x v="1"/>
    <n v="361.18"/>
    <n v="361.18"/>
    <n v="1"/>
    <x v="103"/>
    <x v="19"/>
    <x v="1"/>
    <s v="Impulse Item, Impulse Item, Extended Warranty"/>
    <n v="149.96"/>
    <n v="511.14"/>
  </r>
  <r>
    <x v="1635"/>
    <n v="32"/>
    <x v="0"/>
    <x v="0"/>
    <x v="0"/>
    <x v="2"/>
    <s v="SKU1003"/>
    <n v="3"/>
    <x v="1"/>
    <x v="3"/>
    <n v="4224.1499999999996"/>
    <n v="844.83"/>
    <n v="5"/>
    <x v="103"/>
    <x v="19"/>
    <x v="0"/>
    <m/>
    <n v="0"/>
    <n v="4224.1499999999996"/>
  </r>
  <r>
    <x v="3622"/>
    <n v="32"/>
    <x v="0"/>
    <x v="0"/>
    <x v="0"/>
    <x v="3"/>
    <s v="SKU1002"/>
    <n v="3"/>
    <x v="1"/>
    <x v="2"/>
    <n v="247.03"/>
    <n v="247.03"/>
    <n v="1"/>
    <x v="103"/>
    <x v="19"/>
    <x v="1"/>
    <s v="Accessory"/>
    <n v="35.74"/>
    <n v="282.77"/>
  </r>
  <r>
    <x v="4563"/>
    <n v="32"/>
    <x v="0"/>
    <x v="1"/>
    <x v="0"/>
    <x v="4"/>
    <s v="HDP456"/>
    <n v="5"/>
    <x v="1"/>
    <x v="1"/>
    <n v="3250.62"/>
    <n v="361.18"/>
    <n v="9"/>
    <x v="103"/>
    <x v="19"/>
    <x v="1"/>
    <s v="Extended Warranty, Extended Warranty, Accessory"/>
    <n v="155.26"/>
    <n v="3405.88"/>
  </r>
  <r>
    <x v="4564"/>
    <n v="32"/>
    <x v="0"/>
    <x v="0"/>
    <x v="0"/>
    <x v="1"/>
    <s v="LTP123"/>
    <n v="3"/>
    <x v="1"/>
    <x v="4"/>
    <n v="5394.56"/>
    <n v="674.32"/>
    <n v="8"/>
    <x v="103"/>
    <x v="19"/>
    <x v="4"/>
    <m/>
    <n v="0"/>
    <n v="5394.56"/>
  </r>
  <r>
    <x v="4565"/>
    <n v="33"/>
    <x v="0"/>
    <x v="0"/>
    <x v="0"/>
    <x v="0"/>
    <s v="SKU1004"/>
    <n v="2"/>
    <x v="0"/>
    <x v="1"/>
    <n v="7911.9"/>
    <n v="791.19"/>
    <n v="10"/>
    <x v="103"/>
    <x v="19"/>
    <x v="2"/>
    <m/>
    <n v="0"/>
    <n v="7911.9"/>
  </r>
  <r>
    <x v="4566"/>
    <n v="34"/>
    <x v="0"/>
    <x v="0"/>
    <x v="0"/>
    <x v="0"/>
    <s v="SMP234"/>
    <n v="2"/>
    <x v="0"/>
    <x v="1"/>
    <n v="2279.36"/>
    <n v="1139.68"/>
    <n v="2"/>
    <x v="103"/>
    <x v="19"/>
    <x v="4"/>
    <s v="Extended Warranty, Accessory, Extended Warranty"/>
    <n v="194.96"/>
    <n v="2474.3200000000002"/>
  </r>
  <r>
    <x v="4567"/>
    <n v="37"/>
    <x v="1"/>
    <x v="0"/>
    <x v="0"/>
    <x v="3"/>
    <s v="TBL345"/>
    <n v="5"/>
    <x v="1"/>
    <x v="4"/>
    <n v="5504.87"/>
    <n v="786.41"/>
    <n v="7"/>
    <x v="103"/>
    <x v="19"/>
    <x v="3"/>
    <s v="Impulse Item, Accessory, Extended Warranty"/>
    <n v="259.33999999999997"/>
    <n v="5764.21"/>
  </r>
  <r>
    <x v="4568"/>
    <n v="38"/>
    <x v="1"/>
    <x v="0"/>
    <x v="0"/>
    <x v="1"/>
    <s v="SKU1005"/>
    <n v="3"/>
    <x v="1"/>
    <x v="1"/>
    <n v="3711.68"/>
    <n v="463.96"/>
    <n v="8"/>
    <x v="103"/>
    <x v="19"/>
    <x v="0"/>
    <s v="Extended Warranty"/>
    <n v="40.479999999999997"/>
    <n v="3752.16"/>
  </r>
  <r>
    <x v="4569"/>
    <n v="38"/>
    <x v="1"/>
    <x v="1"/>
    <x v="0"/>
    <x v="3"/>
    <s v="TBL345"/>
    <n v="5"/>
    <x v="1"/>
    <x v="4"/>
    <n v="1572.82"/>
    <n v="786.41"/>
    <n v="2"/>
    <x v="103"/>
    <x v="19"/>
    <x v="1"/>
    <s v="Accessory, Accessory"/>
    <n v="73.599999999999994"/>
    <n v="1646.4199999999998"/>
  </r>
  <r>
    <x v="4570"/>
    <n v="39"/>
    <x v="1"/>
    <x v="0"/>
    <x v="0"/>
    <x v="2"/>
    <s v="SKU1003"/>
    <n v="3"/>
    <x v="1"/>
    <x v="2"/>
    <n v="2534.4899999999998"/>
    <n v="844.83"/>
    <n v="3"/>
    <x v="103"/>
    <x v="19"/>
    <x v="0"/>
    <s v="Accessory,Accessory"/>
    <n v="63.56"/>
    <n v="2598.0499999999997"/>
  </r>
  <r>
    <x v="4571"/>
    <n v="39"/>
    <x v="1"/>
    <x v="0"/>
    <x v="0"/>
    <x v="4"/>
    <s v="HDP456"/>
    <n v="1"/>
    <x v="0"/>
    <x v="1"/>
    <n v="2167.08"/>
    <n v="361.18"/>
    <n v="6"/>
    <x v="103"/>
    <x v="19"/>
    <x v="1"/>
    <s v="Extended Warranty, Extended Warranty"/>
    <n v="61.34"/>
    <n v="2228.42"/>
  </r>
  <r>
    <x v="4572"/>
    <n v="40"/>
    <x v="1"/>
    <x v="0"/>
    <x v="0"/>
    <x v="1"/>
    <s v="SKU1005"/>
    <n v="3"/>
    <x v="1"/>
    <x v="1"/>
    <n v="463.96"/>
    <n v="463.96"/>
    <n v="1"/>
    <x v="103"/>
    <x v="19"/>
    <x v="0"/>
    <s v="Extended Warranty"/>
    <n v="11.12"/>
    <n v="475.08"/>
  </r>
  <r>
    <x v="4573"/>
    <n v="40"/>
    <x v="1"/>
    <x v="1"/>
    <x v="0"/>
    <x v="0"/>
    <s v="SKU1001"/>
    <n v="5"/>
    <x v="1"/>
    <x v="0"/>
    <n v="207.5"/>
    <n v="20.75"/>
    <n v="10"/>
    <x v="103"/>
    <x v="19"/>
    <x v="0"/>
    <s v="Impulse Item,Impulse Item,Extended Warranty"/>
    <n v="79.55"/>
    <n v="287.05"/>
  </r>
  <r>
    <x v="4574"/>
    <n v="42"/>
    <x v="1"/>
    <x v="1"/>
    <x v="0"/>
    <x v="1"/>
    <s v="SKU1005"/>
    <n v="3"/>
    <x v="1"/>
    <x v="2"/>
    <n v="1855.84"/>
    <n v="463.96"/>
    <n v="4"/>
    <x v="103"/>
    <x v="19"/>
    <x v="2"/>
    <s v="Extended Warranty,Extended Warranty,Extended Warranty"/>
    <n v="110.61"/>
    <n v="1966.4499999999998"/>
  </r>
  <r>
    <x v="4575"/>
    <n v="44"/>
    <x v="1"/>
    <x v="1"/>
    <x v="0"/>
    <x v="3"/>
    <s v="SKU1002"/>
    <n v="3"/>
    <x v="1"/>
    <x v="0"/>
    <n v="494.06"/>
    <n v="247.03"/>
    <n v="2"/>
    <x v="103"/>
    <x v="19"/>
    <x v="1"/>
    <s v="Impulse Item,Accessory"/>
    <n v="48.24"/>
    <n v="542.29999999999995"/>
  </r>
  <r>
    <x v="4576"/>
    <n v="44"/>
    <x v="1"/>
    <x v="1"/>
    <x v="0"/>
    <x v="2"/>
    <s v="SWT567"/>
    <n v="1"/>
    <x v="1"/>
    <x v="3"/>
    <n v="3676"/>
    <n v="459.5"/>
    <n v="8"/>
    <x v="103"/>
    <x v="19"/>
    <x v="3"/>
    <s v="Impulse Item, Accessory, Accessory"/>
    <n v="158.77000000000001"/>
    <n v="3834.77"/>
  </r>
  <r>
    <x v="4577"/>
    <n v="44"/>
    <x v="1"/>
    <x v="0"/>
    <x v="0"/>
    <x v="1"/>
    <s v="LTP123"/>
    <n v="4"/>
    <x v="1"/>
    <x v="3"/>
    <n v="2697.28"/>
    <n v="674.32"/>
    <n v="4"/>
    <x v="103"/>
    <x v="19"/>
    <x v="3"/>
    <m/>
    <n v="0"/>
    <n v="2697.28"/>
  </r>
  <r>
    <x v="4578"/>
    <n v="44"/>
    <x v="1"/>
    <x v="1"/>
    <x v="0"/>
    <x v="4"/>
    <s v="HDP456"/>
    <n v="1"/>
    <x v="0"/>
    <x v="4"/>
    <n v="3250.62"/>
    <n v="361.18"/>
    <n v="9"/>
    <x v="103"/>
    <x v="19"/>
    <x v="1"/>
    <s v="Accessory, Impulse Item"/>
    <n v="165.93"/>
    <n v="3416.5499999999997"/>
  </r>
  <r>
    <x v="4579"/>
    <n v="45"/>
    <x v="1"/>
    <x v="0"/>
    <x v="0"/>
    <x v="4"/>
    <s v="HDP456"/>
    <n v="5"/>
    <x v="1"/>
    <x v="3"/>
    <n v="1805.9"/>
    <n v="361.18"/>
    <n v="5"/>
    <x v="103"/>
    <x v="19"/>
    <x v="1"/>
    <m/>
    <n v="0"/>
    <n v="1805.9"/>
  </r>
  <r>
    <x v="2088"/>
    <n v="45"/>
    <x v="1"/>
    <x v="0"/>
    <x v="0"/>
    <x v="4"/>
    <s v="HDP456"/>
    <n v="3"/>
    <x v="0"/>
    <x v="4"/>
    <n v="722.36"/>
    <n v="361.18"/>
    <n v="2"/>
    <x v="103"/>
    <x v="19"/>
    <x v="1"/>
    <m/>
    <n v="0"/>
    <n v="722.36"/>
  </r>
  <r>
    <x v="4580"/>
    <n v="45"/>
    <x v="1"/>
    <x v="1"/>
    <x v="0"/>
    <x v="2"/>
    <s v="SWT567"/>
    <n v="5"/>
    <x v="1"/>
    <x v="3"/>
    <n v="4595"/>
    <n v="459.5"/>
    <n v="10"/>
    <x v="103"/>
    <x v="19"/>
    <x v="4"/>
    <m/>
    <n v="0"/>
    <n v="4595"/>
  </r>
  <r>
    <x v="4581"/>
    <n v="46"/>
    <x v="1"/>
    <x v="1"/>
    <x v="0"/>
    <x v="2"/>
    <s v="SKU1003"/>
    <n v="3"/>
    <x v="1"/>
    <x v="2"/>
    <n v="8448.2999999999993"/>
    <n v="844.83"/>
    <n v="10"/>
    <x v="103"/>
    <x v="19"/>
    <x v="1"/>
    <m/>
    <n v="0"/>
    <n v="8448.2999999999993"/>
  </r>
  <r>
    <x v="4582"/>
    <n v="46"/>
    <x v="1"/>
    <x v="0"/>
    <x v="1"/>
    <x v="3"/>
    <s v="TBL345"/>
    <n v="5"/>
    <x v="1"/>
    <x v="4"/>
    <n v="7864.1"/>
    <n v="786.41"/>
    <n v="10"/>
    <x v="103"/>
    <x v="19"/>
    <x v="4"/>
    <s v="Accessory"/>
    <n v="86.59"/>
    <n v="7950.6900000000005"/>
  </r>
  <r>
    <x v="4583"/>
    <n v="46"/>
    <x v="1"/>
    <x v="1"/>
    <x v="0"/>
    <x v="4"/>
    <s v="HDP456"/>
    <n v="3"/>
    <x v="1"/>
    <x v="3"/>
    <n v="1083.54"/>
    <n v="361.18"/>
    <n v="3"/>
    <x v="103"/>
    <x v="19"/>
    <x v="4"/>
    <m/>
    <n v="0"/>
    <n v="1083.54"/>
  </r>
  <r>
    <x v="4584"/>
    <n v="47"/>
    <x v="1"/>
    <x v="0"/>
    <x v="0"/>
    <x v="1"/>
    <s v="SKU1005"/>
    <n v="3"/>
    <x v="0"/>
    <x v="2"/>
    <n v="2319.8000000000002"/>
    <n v="463.96"/>
    <n v="5"/>
    <x v="103"/>
    <x v="19"/>
    <x v="2"/>
    <s v="Impulse Item,Accessory"/>
    <n v="39.15"/>
    <n v="2358.9500000000003"/>
  </r>
  <r>
    <x v="4585"/>
    <n v="47"/>
    <x v="1"/>
    <x v="1"/>
    <x v="0"/>
    <x v="0"/>
    <s v="SMP234"/>
    <n v="3"/>
    <x v="1"/>
    <x v="4"/>
    <n v="2279.36"/>
    <n v="1139.68"/>
    <n v="2"/>
    <x v="103"/>
    <x v="19"/>
    <x v="4"/>
    <s v="Impulse Item, Extended Warranty, Impulse Item"/>
    <n v="101.92"/>
    <n v="2381.2800000000002"/>
  </r>
  <r>
    <x v="4359"/>
    <n v="48"/>
    <x v="1"/>
    <x v="0"/>
    <x v="0"/>
    <x v="3"/>
    <s v="SKU1002"/>
    <n v="3"/>
    <x v="1"/>
    <x v="1"/>
    <n v="2223.27"/>
    <n v="247.03"/>
    <n v="9"/>
    <x v="103"/>
    <x v="19"/>
    <x v="0"/>
    <m/>
    <n v="0"/>
    <n v="2223.27"/>
  </r>
  <r>
    <x v="4586"/>
    <n v="48"/>
    <x v="1"/>
    <x v="1"/>
    <x v="0"/>
    <x v="3"/>
    <s v="TBL345"/>
    <n v="2"/>
    <x v="1"/>
    <x v="3"/>
    <n v="786.41"/>
    <n v="786.41"/>
    <n v="1"/>
    <x v="103"/>
    <x v="19"/>
    <x v="1"/>
    <s v="Impulse Item, Extended Warranty"/>
    <n v="62.16"/>
    <n v="848.56999999999994"/>
  </r>
  <r>
    <x v="2521"/>
    <n v="49"/>
    <x v="1"/>
    <x v="1"/>
    <x v="0"/>
    <x v="0"/>
    <s v="SKU1001"/>
    <n v="5"/>
    <x v="1"/>
    <x v="3"/>
    <n v="20.75"/>
    <n v="20.75"/>
    <n v="1"/>
    <x v="103"/>
    <x v="19"/>
    <x v="2"/>
    <s v="Impulse Item,Accessory,Extended Warranty"/>
    <n v="64.78"/>
    <n v="85.53"/>
  </r>
  <r>
    <x v="2335"/>
    <n v="49"/>
    <x v="1"/>
    <x v="0"/>
    <x v="0"/>
    <x v="1"/>
    <s v="LTP123"/>
    <n v="2"/>
    <x v="1"/>
    <x v="4"/>
    <n v="4045.92"/>
    <n v="674.32"/>
    <n v="6"/>
    <x v="103"/>
    <x v="19"/>
    <x v="3"/>
    <s v="Accessory"/>
    <n v="91.84"/>
    <n v="4137.76"/>
  </r>
  <r>
    <x v="4587"/>
    <n v="49"/>
    <x v="1"/>
    <x v="1"/>
    <x v="1"/>
    <x v="1"/>
    <s v="LTP123"/>
    <n v="1"/>
    <x v="1"/>
    <x v="1"/>
    <n v="6743.2"/>
    <n v="674.32"/>
    <n v="10"/>
    <x v="103"/>
    <x v="19"/>
    <x v="4"/>
    <m/>
    <n v="0"/>
    <n v="6743.2"/>
  </r>
  <r>
    <x v="4588"/>
    <n v="53"/>
    <x v="1"/>
    <x v="0"/>
    <x v="0"/>
    <x v="3"/>
    <s v="SKU1002"/>
    <n v="3"/>
    <x v="0"/>
    <x v="3"/>
    <n v="1482.18"/>
    <n v="247.03"/>
    <n v="6"/>
    <x v="103"/>
    <x v="19"/>
    <x v="0"/>
    <s v="Impulse Item,Accessory"/>
    <n v="39.17"/>
    <n v="1521.3500000000001"/>
  </r>
  <r>
    <x v="4589"/>
    <n v="53"/>
    <x v="1"/>
    <x v="1"/>
    <x v="0"/>
    <x v="4"/>
    <s v="HDP456"/>
    <n v="3"/>
    <x v="1"/>
    <x v="3"/>
    <n v="2167.08"/>
    <n v="361.18"/>
    <n v="6"/>
    <x v="103"/>
    <x v="19"/>
    <x v="4"/>
    <s v="Extended Warranty, Impulse Item"/>
    <n v="93.82"/>
    <n v="2260.9"/>
  </r>
  <r>
    <x v="4364"/>
    <n v="53"/>
    <x v="1"/>
    <x v="0"/>
    <x v="0"/>
    <x v="0"/>
    <s v="SMP234"/>
    <n v="5"/>
    <x v="1"/>
    <x v="4"/>
    <n v="4558.72"/>
    <n v="1139.68"/>
    <n v="4"/>
    <x v="103"/>
    <x v="19"/>
    <x v="4"/>
    <m/>
    <n v="0"/>
    <n v="4558.72"/>
  </r>
  <r>
    <x v="1915"/>
    <n v="53"/>
    <x v="1"/>
    <x v="0"/>
    <x v="0"/>
    <x v="1"/>
    <s v="LTP123"/>
    <n v="1"/>
    <x v="0"/>
    <x v="1"/>
    <n v="4720.24"/>
    <n v="674.32"/>
    <n v="7"/>
    <x v="103"/>
    <x v="19"/>
    <x v="4"/>
    <s v="Accessory, Accessory"/>
    <n v="136.62"/>
    <n v="4856.8599999999997"/>
  </r>
  <r>
    <x v="4590"/>
    <n v="54"/>
    <x v="1"/>
    <x v="0"/>
    <x v="1"/>
    <x v="2"/>
    <s v="SWT567"/>
    <n v="5"/>
    <x v="1"/>
    <x v="3"/>
    <n v="3676"/>
    <n v="459.5"/>
    <n v="8"/>
    <x v="103"/>
    <x v="19"/>
    <x v="3"/>
    <m/>
    <n v="0"/>
    <n v="3676"/>
  </r>
  <r>
    <x v="4591"/>
    <n v="54"/>
    <x v="1"/>
    <x v="1"/>
    <x v="1"/>
    <x v="1"/>
    <s v="LTP123"/>
    <n v="1"/>
    <x v="1"/>
    <x v="4"/>
    <n v="3371.6"/>
    <n v="674.32"/>
    <n v="5"/>
    <x v="103"/>
    <x v="19"/>
    <x v="4"/>
    <s v="Extended Warranty, Accessory, Impulse Item"/>
    <n v="178.14"/>
    <n v="3549.74"/>
  </r>
  <r>
    <x v="1769"/>
    <n v="56"/>
    <x v="2"/>
    <x v="0"/>
    <x v="1"/>
    <x v="1"/>
    <s v="SKU1005"/>
    <n v="3"/>
    <x v="1"/>
    <x v="3"/>
    <n v="3711.68"/>
    <n v="463.96"/>
    <n v="8"/>
    <x v="103"/>
    <x v="19"/>
    <x v="0"/>
    <s v="Accessory"/>
    <n v="42.45"/>
    <n v="3754.1299999999997"/>
  </r>
  <r>
    <x v="4592"/>
    <n v="60"/>
    <x v="2"/>
    <x v="0"/>
    <x v="0"/>
    <x v="4"/>
    <s v="HDP456"/>
    <n v="4"/>
    <x v="1"/>
    <x v="3"/>
    <n v="2167.08"/>
    <n v="361.18"/>
    <n v="6"/>
    <x v="103"/>
    <x v="19"/>
    <x v="4"/>
    <m/>
    <n v="0"/>
    <n v="2167.08"/>
  </r>
  <r>
    <x v="4593"/>
    <n v="62"/>
    <x v="2"/>
    <x v="1"/>
    <x v="0"/>
    <x v="4"/>
    <s v="HDP456"/>
    <n v="2"/>
    <x v="0"/>
    <x v="4"/>
    <n v="3611.8"/>
    <n v="361.18"/>
    <n v="10"/>
    <x v="103"/>
    <x v="19"/>
    <x v="4"/>
    <s v="Extended Warranty, Impulse Item"/>
    <n v="88.08"/>
    <n v="3699.88"/>
  </r>
  <r>
    <x v="4594"/>
    <n v="62"/>
    <x v="2"/>
    <x v="0"/>
    <x v="0"/>
    <x v="2"/>
    <s v="SWT567"/>
    <n v="2"/>
    <x v="1"/>
    <x v="4"/>
    <n v="3216.5"/>
    <n v="459.5"/>
    <n v="7"/>
    <x v="103"/>
    <x v="19"/>
    <x v="3"/>
    <s v="Accessory"/>
    <n v="18.989999999999998"/>
    <n v="3235.49"/>
  </r>
  <r>
    <x v="4595"/>
    <n v="62"/>
    <x v="2"/>
    <x v="0"/>
    <x v="1"/>
    <x v="0"/>
    <s v="SMP234"/>
    <n v="3"/>
    <x v="0"/>
    <x v="3"/>
    <n v="9117.44"/>
    <n v="1139.68"/>
    <n v="8"/>
    <x v="103"/>
    <x v="19"/>
    <x v="4"/>
    <m/>
    <n v="0"/>
    <n v="9117.44"/>
  </r>
  <r>
    <x v="4596"/>
    <n v="63"/>
    <x v="2"/>
    <x v="0"/>
    <x v="0"/>
    <x v="4"/>
    <s v="HDP456"/>
    <n v="4"/>
    <x v="0"/>
    <x v="3"/>
    <n v="1444.72"/>
    <n v="361.18"/>
    <n v="4"/>
    <x v="103"/>
    <x v="19"/>
    <x v="3"/>
    <s v="Accessory"/>
    <n v="65.180000000000007"/>
    <n v="1509.9"/>
  </r>
  <r>
    <x v="4597"/>
    <n v="63"/>
    <x v="2"/>
    <x v="0"/>
    <x v="0"/>
    <x v="0"/>
    <s v="SMP234"/>
    <n v="2"/>
    <x v="1"/>
    <x v="4"/>
    <n v="1139.68"/>
    <n v="1139.68"/>
    <n v="1"/>
    <x v="103"/>
    <x v="19"/>
    <x v="3"/>
    <s v="Accessory"/>
    <n v="96.31"/>
    <n v="1235.99"/>
  </r>
  <r>
    <x v="4598"/>
    <n v="64"/>
    <x v="2"/>
    <x v="0"/>
    <x v="0"/>
    <x v="2"/>
    <s v="SWT567"/>
    <n v="1"/>
    <x v="0"/>
    <x v="3"/>
    <n v="919"/>
    <n v="459.5"/>
    <n v="2"/>
    <x v="103"/>
    <x v="19"/>
    <x v="3"/>
    <m/>
    <n v="0"/>
    <n v="919"/>
  </r>
  <r>
    <x v="4599"/>
    <n v="64"/>
    <x v="2"/>
    <x v="0"/>
    <x v="0"/>
    <x v="1"/>
    <s v="LTP123"/>
    <n v="4"/>
    <x v="0"/>
    <x v="3"/>
    <n v="674.32"/>
    <n v="674.32"/>
    <n v="1"/>
    <x v="103"/>
    <x v="19"/>
    <x v="4"/>
    <m/>
    <n v="0"/>
    <n v="674.32"/>
  </r>
  <r>
    <x v="2589"/>
    <n v="65"/>
    <x v="2"/>
    <x v="1"/>
    <x v="0"/>
    <x v="1"/>
    <s v="LTP123"/>
    <n v="2"/>
    <x v="1"/>
    <x v="4"/>
    <n v="674.32"/>
    <n v="674.32"/>
    <n v="1"/>
    <x v="103"/>
    <x v="19"/>
    <x v="4"/>
    <s v="Accessory, Impulse Item"/>
    <n v="128.63"/>
    <n v="802.95"/>
  </r>
  <r>
    <x v="4600"/>
    <n v="66"/>
    <x v="2"/>
    <x v="1"/>
    <x v="1"/>
    <x v="3"/>
    <s v="TBL345"/>
    <n v="4"/>
    <x v="1"/>
    <x v="3"/>
    <n v="1572.82"/>
    <n v="786.41"/>
    <n v="2"/>
    <x v="103"/>
    <x v="19"/>
    <x v="3"/>
    <s v="Accessory, Extended Warranty"/>
    <n v="143.15"/>
    <n v="1715.97"/>
  </r>
  <r>
    <x v="4601"/>
    <n v="66"/>
    <x v="2"/>
    <x v="0"/>
    <x v="0"/>
    <x v="1"/>
    <s v="LTP123"/>
    <n v="5"/>
    <x v="1"/>
    <x v="4"/>
    <n v="6068.88"/>
    <n v="674.32"/>
    <n v="9"/>
    <x v="103"/>
    <x v="19"/>
    <x v="1"/>
    <m/>
    <n v="0"/>
    <n v="6068.88"/>
  </r>
  <r>
    <x v="4602"/>
    <n v="67"/>
    <x v="2"/>
    <x v="1"/>
    <x v="0"/>
    <x v="2"/>
    <s v="SKU1003"/>
    <n v="3"/>
    <x v="1"/>
    <x v="1"/>
    <n v="8448.2999999999993"/>
    <n v="844.83"/>
    <n v="10"/>
    <x v="103"/>
    <x v="19"/>
    <x v="2"/>
    <s v="Extended Warranty,Extended Warranty"/>
    <n v="65.88"/>
    <n v="8514.1799999999985"/>
  </r>
  <r>
    <x v="4603"/>
    <n v="67"/>
    <x v="2"/>
    <x v="1"/>
    <x v="0"/>
    <x v="2"/>
    <s v="SKU1003"/>
    <n v="3"/>
    <x v="0"/>
    <x v="3"/>
    <n v="7603.47"/>
    <n v="844.83"/>
    <n v="9"/>
    <x v="103"/>
    <x v="19"/>
    <x v="2"/>
    <s v="Accessory,Extended Warranty,Impulse Item"/>
    <n v="78.14"/>
    <n v="7681.6100000000006"/>
  </r>
  <r>
    <x v="4604"/>
    <n v="68"/>
    <x v="2"/>
    <x v="0"/>
    <x v="0"/>
    <x v="2"/>
    <s v="SKU1003"/>
    <n v="3"/>
    <x v="1"/>
    <x v="0"/>
    <n v="7603.47"/>
    <n v="844.83"/>
    <n v="9"/>
    <x v="103"/>
    <x v="19"/>
    <x v="2"/>
    <s v="Impulse Item,Extended Warranty,Extended Warranty"/>
    <n v="76.430000000000007"/>
    <n v="7679.9000000000005"/>
  </r>
  <r>
    <x v="4605"/>
    <n v="69"/>
    <x v="2"/>
    <x v="0"/>
    <x v="0"/>
    <x v="2"/>
    <s v="SKU1003"/>
    <n v="3"/>
    <x v="1"/>
    <x v="0"/>
    <n v="3379.32"/>
    <n v="844.83"/>
    <n v="4"/>
    <x v="103"/>
    <x v="19"/>
    <x v="0"/>
    <m/>
    <n v="0"/>
    <n v="3379.32"/>
  </r>
  <r>
    <x v="4606"/>
    <n v="69"/>
    <x v="2"/>
    <x v="1"/>
    <x v="1"/>
    <x v="3"/>
    <s v="TBL345"/>
    <n v="3"/>
    <x v="1"/>
    <x v="3"/>
    <n v="7864.1"/>
    <n v="786.41"/>
    <n v="10"/>
    <x v="103"/>
    <x v="19"/>
    <x v="1"/>
    <s v="Accessory"/>
    <n v="64.11"/>
    <n v="7928.21"/>
  </r>
  <r>
    <x v="1045"/>
    <n v="70"/>
    <x v="2"/>
    <x v="1"/>
    <x v="1"/>
    <x v="0"/>
    <s v="SMP234"/>
    <n v="2"/>
    <x v="1"/>
    <x v="3"/>
    <n v="9117.44"/>
    <n v="1139.68"/>
    <n v="8"/>
    <x v="103"/>
    <x v="19"/>
    <x v="4"/>
    <m/>
    <n v="0"/>
    <n v="9117.44"/>
  </r>
  <r>
    <x v="4607"/>
    <n v="71"/>
    <x v="2"/>
    <x v="0"/>
    <x v="0"/>
    <x v="4"/>
    <s v="HDP456"/>
    <n v="2"/>
    <x v="1"/>
    <x v="3"/>
    <n v="361.18"/>
    <n v="361.18"/>
    <n v="1"/>
    <x v="103"/>
    <x v="19"/>
    <x v="4"/>
    <s v="Extended Warranty"/>
    <n v="24.63"/>
    <n v="385.81"/>
  </r>
  <r>
    <x v="1101"/>
    <n v="71"/>
    <x v="2"/>
    <x v="0"/>
    <x v="0"/>
    <x v="0"/>
    <s v="SMP234"/>
    <n v="4"/>
    <x v="1"/>
    <x v="3"/>
    <n v="5698.4"/>
    <n v="1139.68"/>
    <n v="5"/>
    <x v="103"/>
    <x v="19"/>
    <x v="4"/>
    <s v="Extended Warranty, Extended Warranty, Extended Warranty"/>
    <n v="146.88"/>
    <n v="5845.28"/>
  </r>
  <r>
    <x v="4608"/>
    <n v="72"/>
    <x v="2"/>
    <x v="0"/>
    <x v="0"/>
    <x v="2"/>
    <s v="SWT567"/>
    <n v="3"/>
    <x v="0"/>
    <x v="1"/>
    <n v="4595"/>
    <n v="459.5"/>
    <n v="10"/>
    <x v="103"/>
    <x v="19"/>
    <x v="3"/>
    <s v="Accessory"/>
    <n v="96.45"/>
    <n v="4691.45"/>
  </r>
  <r>
    <x v="4609"/>
    <n v="73"/>
    <x v="2"/>
    <x v="1"/>
    <x v="0"/>
    <x v="2"/>
    <s v="SWT567"/>
    <n v="5"/>
    <x v="1"/>
    <x v="3"/>
    <n v="919"/>
    <n v="459.5"/>
    <n v="2"/>
    <x v="103"/>
    <x v="19"/>
    <x v="1"/>
    <m/>
    <n v="0"/>
    <n v="919"/>
  </r>
  <r>
    <x v="4610"/>
    <n v="80"/>
    <x v="2"/>
    <x v="1"/>
    <x v="0"/>
    <x v="3"/>
    <s v="SKU1002"/>
    <n v="3"/>
    <x v="1"/>
    <x v="1"/>
    <n v="1976.24"/>
    <n v="247.03"/>
    <n v="8"/>
    <x v="103"/>
    <x v="19"/>
    <x v="1"/>
    <s v="Accessory"/>
    <n v="36.979999999999997"/>
    <n v="2013.22"/>
  </r>
  <r>
    <x v="4611"/>
    <n v="19"/>
    <x v="0"/>
    <x v="1"/>
    <x v="0"/>
    <x v="3"/>
    <s v="TBL345"/>
    <n v="3"/>
    <x v="1"/>
    <x v="1"/>
    <n v="3932.05"/>
    <n v="786.41"/>
    <n v="5"/>
    <x v="104"/>
    <x v="19"/>
    <x v="1"/>
    <m/>
    <n v="0"/>
    <n v="3932.05"/>
  </r>
  <r>
    <x v="2"/>
    <n v="20"/>
    <x v="0"/>
    <x v="1"/>
    <x v="0"/>
    <x v="0"/>
    <s v="SKU1001"/>
    <n v="5"/>
    <x v="1"/>
    <x v="1"/>
    <n v="62.25"/>
    <n v="20.75"/>
    <n v="3"/>
    <x v="104"/>
    <x v="19"/>
    <x v="0"/>
    <s v="Impulse Item"/>
    <n v="35.19"/>
    <n v="97.44"/>
  </r>
  <r>
    <x v="4612"/>
    <n v="20"/>
    <x v="0"/>
    <x v="1"/>
    <x v="1"/>
    <x v="0"/>
    <s v="SKU1004"/>
    <n v="2"/>
    <x v="0"/>
    <x v="3"/>
    <n v="7911.9"/>
    <n v="791.19"/>
    <n v="10"/>
    <x v="104"/>
    <x v="19"/>
    <x v="0"/>
    <m/>
    <n v="0"/>
    <n v="7911.9"/>
  </r>
  <r>
    <x v="4613"/>
    <n v="22"/>
    <x v="0"/>
    <x v="1"/>
    <x v="1"/>
    <x v="0"/>
    <s v="SKU1004"/>
    <n v="2"/>
    <x v="1"/>
    <x v="1"/>
    <n v="1582.38"/>
    <n v="791.19"/>
    <n v="2"/>
    <x v="104"/>
    <x v="19"/>
    <x v="0"/>
    <m/>
    <n v="0"/>
    <n v="1582.38"/>
  </r>
  <r>
    <x v="4614"/>
    <n v="22"/>
    <x v="0"/>
    <x v="0"/>
    <x v="0"/>
    <x v="0"/>
    <s v="SMP234"/>
    <n v="1"/>
    <x v="1"/>
    <x v="1"/>
    <n v="7977.76"/>
    <n v="1139.68"/>
    <n v="7"/>
    <x v="104"/>
    <x v="19"/>
    <x v="4"/>
    <s v="Extended Warranty, Impulse Item, Extended Warranty"/>
    <n v="97.26"/>
    <n v="8075.02"/>
  </r>
  <r>
    <x v="4615"/>
    <n v="23"/>
    <x v="0"/>
    <x v="0"/>
    <x v="0"/>
    <x v="2"/>
    <s v="SWT567"/>
    <n v="1"/>
    <x v="1"/>
    <x v="4"/>
    <n v="1838"/>
    <n v="459.5"/>
    <n v="4"/>
    <x v="104"/>
    <x v="19"/>
    <x v="4"/>
    <s v="Accessory, Accessory, Accessory"/>
    <n v="70.8"/>
    <n v="1908.8"/>
  </r>
  <r>
    <x v="4616"/>
    <n v="24"/>
    <x v="0"/>
    <x v="1"/>
    <x v="1"/>
    <x v="3"/>
    <s v="SKU1002"/>
    <n v="3"/>
    <x v="1"/>
    <x v="1"/>
    <n v="2470.3000000000002"/>
    <n v="247.03"/>
    <n v="10"/>
    <x v="104"/>
    <x v="19"/>
    <x v="1"/>
    <s v="Extended Warranty,Extended Warranty"/>
    <n v="57.17"/>
    <n v="2527.4700000000003"/>
  </r>
  <r>
    <x v="4338"/>
    <n v="24"/>
    <x v="0"/>
    <x v="0"/>
    <x v="0"/>
    <x v="2"/>
    <s v="SWT567"/>
    <n v="4"/>
    <x v="1"/>
    <x v="4"/>
    <n v="2757"/>
    <n v="459.5"/>
    <n v="6"/>
    <x v="104"/>
    <x v="19"/>
    <x v="1"/>
    <s v="Impulse Item"/>
    <n v="52.8"/>
    <n v="2809.8"/>
  </r>
  <r>
    <x v="2303"/>
    <n v="24"/>
    <x v="0"/>
    <x v="1"/>
    <x v="0"/>
    <x v="4"/>
    <s v="HDP456"/>
    <n v="2"/>
    <x v="1"/>
    <x v="4"/>
    <n v="2528.2600000000002"/>
    <n v="361.18"/>
    <n v="7"/>
    <x v="104"/>
    <x v="19"/>
    <x v="3"/>
    <s v="Accessory"/>
    <n v="71.47"/>
    <n v="2599.73"/>
  </r>
  <r>
    <x v="4617"/>
    <n v="25"/>
    <x v="0"/>
    <x v="1"/>
    <x v="0"/>
    <x v="3"/>
    <s v="SKU1002"/>
    <n v="3"/>
    <x v="0"/>
    <x v="0"/>
    <n v="1729.21"/>
    <n v="247.03"/>
    <n v="7"/>
    <x v="104"/>
    <x v="19"/>
    <x v="1"/>
    <s v="Impulse Item,Accessory,Accessory"/>
    <n v="93.44"/>
    <n v="1822.65"/>
  </r>
  <r>
    <x v="419"/>
    <n v="25"/>
    <x v="0"/>
    <x v="0"/>
    <x v="0"/>
    <x v="2"/>
    <s v="SKU1003"/>
    <n v="3"/>
    <x v="1"/>
    <x v="3"/>
    <n v="2534.4899999999998"/>
    <n v="844.83"/>
    <n v="3"/>
    <x v="104"/>
    <x v="19"/>
    <x v="1"/>
    <s v="Accessory"/>
    <n v="49.16"/>
    <n v="2583.6499999999996"/>
  </r>
  <r>
    <x v="4618"/>
    <n v="25"/>
    <x v="0"/>
    <x v="0"/>
    <x v="1"/>
    <x v="1"/>
    <s v="LTP123"/>
    <n v="3"/>
    <x v="1"/>
    <x v="1"/>
    <n v="2022.96"/>
    <n v="674.32"/>
    <n v="3"/>
    <x v="104"/>
    <x v="19"/>
    <x v="1"/>
    <s v="Impulse Item"/>
    <n v="57.06"/>
    <n v="2080.02"/>
  </r>
  <r>
    <x v="957"/>
    <n v="26"/>
    <x v="0"/>
    <x v="1"/>
    <x v="0"/>
    <x v="3"/>
    <s v="TBL345"/>
    <n v="2"/>
    <x v="1"/>
    <x v="4"/>
    <n v="2359.23"/>
    <n v="786.41"/>
    <n v="3"/>
    <x v="104"/>
    <x v="19"/>
    <x v="1"/>
    <s v="Impulse Item"/>
    <n v="33.53"/>
    <n v="2392.7600000000002"/>
  </r>
  <r>
    <x v="4619"/>
    <n v="27"/>
    <x v="0"/>
    <x v="0"/>
    <x v="1"/>
    <x v="0"/>
    <s v="SKU1004"/>
    <n v="2"/>
    <x v="1"/>
    <x v="0"/>
    <n v="3955.95"/>
    <n v="791.19"/>
    <n v="5"/>
    <x v="104"/>
    <x v="19"/>
    <x v="1"/>
    <s v="Accessory"/>
    <n v="21.43"/>
    <n v="3977.3799999999997"/>
  </r>
  <r>
    <x v="4620"/>
    <n v="27"/>
    <x v="0"/>
    <x v="1"/>
    <x v="0"/>
    <x v="2"/>
    <s v="SWT567"/>
    <n v="3"/>
    <x v="0"/>
    <x v="1"/>
    <n v="2757"/>
    <n v="459.5"/>
    <n v="6"/>
    <x v="104"/>
    <x v="19"/>
    <x v="3"/>
    <s v="Impulse Item"/>
    <n v="50.01"/>
    <n v="2807.01"/>
  </r>
  <r>
    <x v="4621"/>
    <n v="30"/>
    <x v="0"/>
    <x v="1"/>
    <x v="0"/>
    <x v="1"/>
    <s v="SKU1005"/>
    <n v="3"/>
    <x v="0"/>
    <x v="3"/>
    <n v="1391.88"/>
    <n v="463.96"/>
    <n v="3"/>
    <x v="104"/>
    <x v="19"/>
    <x v="0"/>
    <s v="Impulse Item,Impulse Item,Accessory"/>
    <n v="89.49"/>
    <n v="1481.3700000000001"/>
  </r>
  <r>
    <x v="4622"/>
    <n v="30"/>
    <x v="0"/>
    <x v="0"/>
    <x v="1"/>
    <x v="1"/>
    <s v="LTP123"/>
    <n v="2"/>
    <x v="1"/>
    <x v="4"/>
    <n v="2022.96"/>
    <n v="674.32"/>
    <n v="3"/>
    <x v="104"/>
    <x v="19"/>
    <x v="3"/>
    <s v="Extended Warranty"/>
    <n v="20.329999999999998"/>
    <n v="2043.29"/>
  </r>
  <r>
    <x v="4623"/>
    <n v="31"/>
    <x v="0"/>
    <x v="1"/>
    <x v="1"/>
    <x v="1"/>
    <s v="LTP123"/>
    <n v="2"/>
    <x v="0"/>
    <x v="1"/>
    <n v="2022.96"/>
    <n v="674.32"/>
    <n v="3"/>
    <x v="104"/>
    <x v="19"/>
    <x v="1"/>
    <s v="Extended Warranty, Extended Warranty"/>
    <n v="128.47999999999999"/>
    <n v="2151.44"/>
  </r>
  <r>
    <x v="4624"/>
    <n v="32"/>
    <x v="0"/>
    <x v="0"/>
    <x v="1"/>
    <x v="4"/>
    <s v="HDP456"/>
    <n v="5"/>
    <x v="1"/>
    <x v="1"/>
    <n v="1444.72"/>
    <n v="361.18"/>
    <n v="4"/>
    <x v="104"/>
    <x v="19"/>
    <x v="4"/>
    <s v="Impulse Item, Impulse Item"/>
    <n v="83.08"/>
    <n v="1527.8"/>
  </r>
  <r>
    <x v="4625"/>
    <n v="32"/>
    <x v="0"/>
    <x v="0"/>
    <x v="0"/>
    <x v="2"/>
    <s v="SWT567"/>
    <n v="5"/>
    <x v="1"/>
    <x v="4"/>
    <n v="919"/>
    <n v="459.5"/>
    <n v="2"/>
    <x v="104"/>
    <x v="19"/>
    <x v="3"/>
    <s v="Impulse Item, Impulse Item"/>
    <n v="118.42"/>
    <n v="1037.42"/>
  </r>
  <r>
    <x v="4626"/>
    <n v="33"/>
    <x v="0"/>
    <x v="0"/>
    <x v="0"/>
    <x v="3"/>
    <s v="TBL345"/>
    <n v="2"/>
    <x v="1"/>
    <x v="4"/>
    <n v="7077.69"/>
    <n v="786.41"/>
    <n v="9"/>
    <x v="104"/>
    <x v="19"/>
    <x v="1"/>
    <s v="Extended Warranty, Accessory"/>
    <n v="145.99"/>
    <n v="7223.6799999999994"/>
  </r>
  <r>
    <x v="4627"/>
    <n v="33"/>
    <x v="0"/>
    <x v="1"/>
    <x v="0"/>
    <x v="1"/>
    <s v="LTP123"/>
    <n v="1"/>
    <x v="1"/>
    <x v="4"/>
    <n v="6068.88"/>
    <n v="674.32"/>
    <n v="9"/>
    <x v="104"/>
    <x v="19"/>
    <x v="4"/>
    <s v="Accessory, Extended Warranty"/>
    <n v="89.42"/>
    <n v="6158.3"/>
  </r>
  <r>
    <x v="4628"/>
    <n v="34"/>
    <x v="0"/>
    <x v="1"/>
    <x v="0"/>
    <x v="0"/>
    <s v="SKU1001"/>
    <n v="5"/>
    <x v="1"/>
    <x v="1"/>
    <n v="41.5"/>
    <n v="20.75"/>
    <n v="2"/>
    <x v="104"/>
    <x v="19"/>
    <x v="1"/>
    <s v="Impulse Item,Accessory"/>
    <n v="56.16"/>
    <n v="97.66"/>
  </r>
  <r>
    <x v="547"/>
    <n v="34"/>
    <x v="0"/>
    <x v="0"/>
    <x v="0"/>
    <x v="1"/>
    <s v="SKU1005"/>
    <n v="3"/>
    <x v="0"/>
    <x v="3"/>
    <n v="3247.72"/>
    <n v="463.96"/>
    <n v="7"/>
    <x v="104"/>
    <x v="19"/>
    <x v="0"/>
    <s v="Extended Warranty"/>
    <n v="38.32"/>
    <n v="3286.04"/>
  </r>
  <r>
    <x v="4629"/>
    <n v="36"/>
    <x v="1"/>
    <x v="0"/>
    <x v="0"/>
    <x v="4"/>
    <s v="HDP456"/>
    <n v="5"/>
    <x v="1"/>
    <x v="1"/>
    <n v="3250.62"/>
    <n v="361.18"/>
    <n v="9"/>
    <x v="104"/>
    <x v="19"/>
    <x v="1"/>
    <s v="Extended Warranty"/>
    <n v="40.840000000000003"/>
    <n v="3291.46"/>
  </r>
  <r>
    <x v="4630"/>
    <n v="37"/>
    <x v="1"/>
    <x v="0"/>
    <x v="0"/>
    <x v="2"/>
    <s v="SKU1003"/>
    <n v="3"/>
    <x v="1"/>
    <x v="2"/>
    <n v="844.83"/>
    <n v="844.83"/>
    <n v="1"/>
    <x v="104"/>
    <x v="19"/>
    <x v="1"/>
    <m/>
    <n v="0"/>
    <n v="844.83"/>
  </r>
  <r>
    <x v="4631"/>
    <n v="42"/>
    <x v="1"/>
    <x v="0"/>
    <x v="0"/>
    <x v="2"/>
    <s v="SWT567"/>
    <n v="1"/>
    <x v="1"/>
    <x v="4"/>
    <n v="4135.5"/>
    <n v="459.5"/>
    <n v="9"/>
    <x v="104"/>
    <x v="19"/>
    <x v="1"/>
    <s v="Impulse Item"/>
    <n v="15.54"/>
    <n v="4151.04"/>
  </r>
  <r>
    <x v="3245"/>
    <n v="43"/>
    <x v="1"/>
    <x v="1"/>
    <x v="0"/>
    <x v="1"/>
    <s v="LTP123"/>
    <n v="4"/>
    <x v="0"/>
    <x v="4"/>
    <n v="3371.6"/>
    <n v="674.32"/>
    <n v="5"/>
    <x v="104"/>
    <x v="19"/>
    <x v="4"/>
    <m/>
    <n v="0"/>
    <n v="3371.6"/>
  </r>
  <r>
    <x v="4632"/>
    <n v="46"/>
    <x v="1"/>
    <x v="1"/>
    <x v="0"/>
    <x v="0"/>
    <s v="SMP234"/>
    <n v="2"/>
    <x v="1"/>
    <x v="3"/>
    <n v="11396.8"/>
    <n v="1139.68"/>
    <n v="10"/>
    <x v="104"/>
    <x v="19"/>
    <x v="1"/>
    <s v="Extended Warranty, Extended Warranty, Accessory"/>
    <n v="218"/>
    <n v="11614.8"/>
  </r>
  <r>
    <x v="4633"/>
    <n v="48"/>
    <x v="1"/>
    <x v="0"/>
    <x v="1"/>
    <x v="1"/>
    <s v="SKU1005"/>
    <n v="3"/>
    <x v="0"/>
    <x v="1"/>
    <n v="4639.6000000000004"/>
    <n v="463.96"/>
    <n v="10"/>
    <x v="104"/>
    <x v="19"/>
    <x v="2"/>
    <m/>
    <n v="0"/>
    <n v="4639.6000000000004"/>
  </r>
  <r>
    <x v="4634"/>
    <n v="50"/>
    <x v="1"/>
    <x v="0"/>
    <x v="0"/>
    <x v="4"/>
    <s v="HDP456"/>
    <n v="1"/>
    <x v="1"/>
    <x v="4"/>
    <n v="1083.54"/>
    <n v="361.18"/>
    <n v="3"/>
    <x v="104"/>
    <x v="19"/>
    <x v="4"/>
    <s v="Impulse Item"/>
    <n v="28.92"/>
    <n v="1112.46"/>
  </r>
  <r>
    <x v="4635"/>
    <n v="52"/>
    <x v="1"/>
    <x v="0"/>
    <x v="1"/>
    <x v="1"/>
    <s v="SKU1005"/>
    <n v="3"/>
    <x v="0"/>
    <x v="2"/>
    <n v="2783.76"/>
    <n v="463.96"/>
    <n v="6"/>
    <x v="104"/>
    <x v="19"/>
    <x v="2"/>
    <s v="Impulse Item,Accessory,Accessory"/>
    <n v="97.06"/>
    <n v="2880.82"/>
  </r>
  <r>
    <x v="4636"/>
    <n v="52"/>
    <x v="1"/>
    <x v="0"/>
    <x v="1"/>
    <x v="0"/>
    <s v="SKU1001"/>
    <n v="5"/>
    <x v="1"/>
    <x v="1"/>
    <n v="103.75"/>
    <n v="20.75"/>
    <n v="5"/>
    <x v="104"/>
    <x v="19"/>
    <x v="0"/>
    <m/>
    <n v="0"/>
    <n v="103.75"/>
  </r>
  <r>
    <x v="1365"/>
    <n v="53"/>
    <x v="1"/>
    <x v="0"/>
    <x v="1"/>
    <x v="3"/>
    <s v="TBL345"/>
    <n v="3"/>
    <x v="1"/>
    <x v="1"/>
    <n v="786.41"/>
    <n v="786.41"/>
    <n v="1"/>
    <x v="104"/>
    <x v="19"/>
    <x v="1"/>
    <m/>
    <n v="0"/>
    <n v="786.41"/>
  </r>
  <r>
    <x v="4637"/>
    <n v="54"/>
    <x v="1"/>
    <x v="0"/>
    <x v="1"/>
    <x v="2"/>
    <s v="SKU1003"/>
    <n v="3"/>
    <x v="1"/>
    <x v="2"/>
    <n v="6758.64"/>
    <n v="844.83"/>
    <n v="8"/>
    <x v="104"/>
    <x v="19"/>
    <x v="0"/>
    <s v="Accessory,Extended Warranty,Impulse Item"/>
    <n v="69.760000000000005"/>
    <n v="6828.4000000000005"/>
  </r>
  <r>
    <x v="601"/>
    <n v="54"/>
    <x v="1"/>
    <x v="0"/>
    <x v="0"/>
    <x v="2"/>
    <s v="SKU1003"/>
    <n v="3"/>
    <x v="0"/>
    <x v="2"/>
    <n v="5068.9799999999996"/>
    <n v="844.83"/>
    <n v="6"/>
    <x v="104"/>
    <x v="19"/>
    <x v="1"/>
    <m/>
    <n v="0"/>
    <n v="5068.9799999999996"/>
  </r>
  <r>
    <x v="1537"/>
    <n v="55"/>
    <x v="1"/>
    <x v="1"/>
    <x v="0"/>
    <x v="0"/>
    <s v="SMP234"/>
    <n v="5"/>
    <x v="1"/>
    <x v="1"/>
    <n v="1139.68"/>
    <n v="1139.68"/>
    <n v="1"/>
    <x v="104"/>
    <x v="19"/>
    <x v="4"/>
    <s v="Accessory, Accessory"/>
    <n v="145.1"/>
    <n v="1284.78"/>
  </r>
  <r>
    <x v="4638"/>
    <n v="55"/>
    <x v="1"/>
    <x v="0"/>
    <x v="1"/>
    <x v="3"/>
    <s v="TBL345"/>
    <n v="4"/>
    <x v="0"/>
    <x v="3"/>
    <n v="7864.1"/>
    <n v="786.41"/>
    <n v="10"/>
    <x v="104"/>
    <x v="19"/>
    <x v="1"/>
    <m/>
    <n v="0"/>
    <n v="7864.1"/>
  </r>
  <r>
    <x v="4639"/>
    <n v="56"/>
    <x v="2"/>
    <x v="0"/>
    <x v="0"/>
    <x v="2"/>
    <s v="SKU1003"/>
    <n v="3"/>
    <x v="1"/>
    <x v="2"/>
    <n v="1689.66"/>
    <n v="844.83"/>
    <n v="2"/>
    <x v="104"/>
    <x v="19"/>
    <x v="0"/>
    <s v="Accessory"/>
    <n v="42.05"/>
    <n v="1731.71"/>
  </r>
  <r>
    <x v="1468"/>
    <n v="56"/>
    <x v="2"/>
    <x v="0"/>
    <x v="1"/>
    <x v="2"/>
    <s v="SWT567"/>
    <n v="1"/>
    <x v="1"/>
    <x v="1"/>
    <n v="919"/>
    <n v="459.5"/>
    <n v="2"/>
    <x v="104"/>
    <x v="19"/>
    <x v="3"/>
    <m/>
    <n v="0"/>
    <n v="919"/>
  </r>
  <r>
    <x v="4640"/>
    <n v="57"/>
    <x v="2"/>
    <x v="1"/>
    <x v="0"/>
    <x v="3"/>
    <s v="SKU1002"/>
    <n v="3"/>
    <x v="1"/>
    <x v="0"/>
    <n v="1976.24"/>
    <n v="247.03"/>
    <n v="8"/>
    <x v="104"/>
    <x v="19"/>
    <x v="2"/>
    <m/>
    <n v="0"/>
    <n v="1976.24"/>
  </r>
  <r>
    <x v="4641"/>
    <n v="57"/>
    <x v="2"/>
    <x v="1"/>
    <x v="0"/>
    <x v="3"/>
    <s v="SKU1002"/>
    <n v="3"/>
    <x v="0"/>
    <x v="3"/>
    <n v="1729.21"/>
    <n v="247.03"/>
    <n v="7"/>
    <x v="104"/>
    <x v="19"/>
    <x v="2"/>
    <s v="Accessory"/>
    <n v="43.05"/>
    <n v="1772.26"/>
  </r>
  <r>
    <x v="724"/>
    <n v="58"/>
    <x v="2"/>
    <x v="0"/>
    <x v="0"/>
    <x v="0"/>
    <s v="SKU1004"/>
    <n v="2"/>
    <x v="1"/>
    <x v="1"/>
    <n v="1582.38"/>
    <n v="791.19"/>
    <n v="2"/>
    <x v="104"/>
    <x v="19"/>
    <x v="2"/>
    <s v="Impulse Item,Extended Warranty,Impulse Item"/>
    <n v="98.18"/>
    <n v="1680.5600000000002"/>
  </r>
  <r>
    <x v="4642"/>
    <n v="59"/>
    <x v="2"/>
    <x v="1"/>
    <x v="1"/>
    <x v="3"/>
    <s v="SKU1002"/>
    <n v="3"/>
    <x v="0"/>
    <x v="2"/>
    <n v="1729.21"/>
    <n v="247.03"/>
    <n v="7"/>
    <x v="104"/>
    <x v="19"/>
    <x v="2"/>
    <s v="Extended Warranty,Impulse Item"/>
    <n v="40.54"/>
    <n v="1769.75"/>
  </r>
  <r>
    <x v="4643"/>
    <n v="59"/>
    <x v="2"/>
    <x v="0"/>
    <x v="0"/>
    <x v="3"/>
    <s v="SKU1002"/>
    <n v="3"/>
    <x v="1"/>
    <x v="3"/>
    <n v="741.09"/>
    <n v="247.03"/>
    <n v="3"/>
    <x v="104"/>
    <x v="19"/>
    <x v="2"/>
    <s v="Extended Warranty"/>
    <n v="15.22"/>
    <n v="756.31000000000006"/>
  </r>
  <r>
    <x v="4644"/>
    <n v="59"/>
    <x v="2"/>
    <x v="0"/>
    <x v="1"/>
    <x v="2"/>
    <s v="SWT567"/>
    <n v="2"/>
    <x v="1"/>
    <x v="1"/>
    <n v="919"/>
    <n v="459.5"/>
    <n v="2"/>
    <x v="104"/>
    <x v="19"/>
    <x v="4"/>
    <s v="Accessory, Impulse Item, Extended Warranty"/>
    <n v="193.42"/>
    <n v="1112.42"/>
  </r>
  <r>
    <x v="2273"/>
    <n v="59"/>
    <x v="2"/>
    <x v="1"/>
    <x v="0"/>
    <x v="0"/>
    <s v="SMP234"/>
    <n v="3"/>
    <x v="1"/>
    <x v="3"/>
    <n v="3419.04"/>
    <n v="1139.68"/>
    <n v="3"/>
    <x v="104"/>
    <x v="19"/>
    <x v="1"/>
    <s v="Impulse Item, Impulse Item"/>
    <n v="72.650000000000006"/>
    <n v="3491.69"/>
  </r>
  <r>
    <x v="4645"/>
    <n v="60"/>
    <x v="2"/>
    <x v="0"/>
    <x v="0"/>
    <x v="2"/>
    <s v="SWT567"/>
    <n v="2"/>
    <x v="0"/>
    <x v="1"/>
    <n v="1378.5"/>
    <n v="459.5"/>
    <n v="3"/>
    <x v="104"/>
    <x v="19"/>
    <x v="3"/>
    <s v="Extended Warranty, Impulse Item"/>
    <n v="120.58"/>
    <n v="1499.08"/>
  </r>
  <r>
    <x v="4646"/>
    <n v="61"/>
    <x v="2"/>
    <x v="0"/>
    <x v="0"/>
    <x v="2"/>
    <s v="SKU1003"/>
    <n v="3"/>
    <x v="0"/>
    <x v="3"/>
    <n v="8448.2999999999993"/>
    <n v="844.83"/>
    <n v="10"/>
    <x v="104"/>
    <x v="19"/>
    <x v="2"/>
    <s v="Accessory,Accessory"/>
    <n v="66.73"/>
    <n v="8515.0299999999988"/>
  </r>
  <r>
    <x v="4647"/>
    <n v="61"/>
    <x v="2"/>
    <x v="0"/>
    <x v="1"/>
    <x v="2"/>
    <s v="SKU1003"/>
    <n v="3"/>
    <x v="0"/>
    <x v="0"/>
    <n v="4224.1499999999996"/>
    <n v="844.83"/>
    <n v="5"/>
    <x v="104"/>
    <x v="19"/>
    <x v="2"/>
    <s v="Extended Warranty,Extended Warranty,Impulse Item"/>
    <n v="115.58"/>
    <n v="4339.7299999999996"/>
  </r>
  <r>
    <x v="3095"/>
    <n v="61"/>
    <x v="2"/>
    <x v="1"/>
    <x v="1"/>
    <x v="2"/>
    <s v="SKU1003"/>
    <n v="3"/>
    <x v="1"/>
    <x v="3"/>
    <n v="5068.9799999999996"/>
    <n v="844.83"/>
    <n v="6"/>
    <x v="104"/>
    <x v="19"/>
    <x v="1"/>
    <s v="Impulse Item,Accessory"/>
    <n v="59.46"/>
    <n v="5128.4399999999996"/>
  </r>
  <r>
    <x v="4648"/>
    <n v="61"/>
    <x v="2"/>
    <x v="0"/>
    <x v="0"/>
    <x v="1"/>
    <s v="SKU1005"/>
    <n v="3"/>
    <x v="1"/>
    <x v="1"/>
    <n v="4639.6000000000004"/>
    <n v="463.96"/>
    <n v="10"/>
    <x v="104"/>
    <x v="19"/>
    <x v="2"/>
    <s v="Extended Warranty"/>
    <n v="38.93"/>
    <n v="4678.5300000000007"/>
  </r>
  <r>
    <x v="4649"/>
    <n v="63"/>
    <x v="2"/>
    <x v="0"/>
    <x v="0"/>
    <x v="4"/>
    <s v="HDP456"/>
    <n v="2"/>
    <x v="1"/>
    <x v="1"/>
    <n v="3611.8"/>
    <n v="361.18"/>
    <n v="10"/>
    <x v="104"/>
    <x v="19"/>
    <x v="4"/>
    <m/>
    <n v="0"/>
    <n v="3611.8"/>
  </r>
  <r>
    <x v="4650"/>
    <n v="64"/>
    <x v="2"/>
    <x v="0"/>
    <x v="0"/>
    <x v="4"/>
    <s v="HDP456"/>
    <n v="5"/>
    <x v="0"/>
    <x v="4"/>
    <n v="1805.9"/>
    <n v="361.18"/>
    <n v="5"/>
    <x v="104"/>
    <x v="19"/>
    <x v="4"/>
    <s v="Extended Warranty"/>
    <n v="42.26"/>
    <n v="1848.16"/>
  </r>
  <r>
    <x v="4651"/>
    <n v="65"/>
    <x v="2"/>
    <x v="1"/>
    <x v="0"/>
    <x v="3"/>
    <s v="TBL345"/>
    <n v="4"/>
    <x v="1"/>
    <x v="3"/>
    <n v="4718.46"/>
    <n v="786.41"/>
    <n v="6"/>
    <x v="104"/>
    <x v="19"/>
    <x v="3"/>
    <s v="Accessory, Accessory, Extended Warranty"/>
    <n v="123.16"/>
    <n v="4841.62"/>
  </r>
  <r>
    <x v="4652"/>
    <n v="68"/>
    <x v="2"/>
    <x v="0"/>
    <x v="0"/>
    <x v="2"/>
    <s v="SKU1003"/>
    <n v="3"/>
    <x v="0"/>
    <x v="1"/>
    <n v="5913.81"/>
    <n v="844.83"/>
    <n v="7"/>
    <x v="104"/>
    <x v="19"/>
    <x v="2"/>
    <s v="Impulse Item"/>
    <n v="12.75"/>
    <n v="5926.56"/>
  </r>
  <r>
    <x v="1476"/>
    <n v="69"/>
    <x v="2"/>
    <x v="0"/>
    <x v="1"/>
    <x v="0"/>
    <s v="SKU1001"/>
    <n v="5"/>
    <x v="1"/>
    <x v="1"/>
    <n v="166"/>
    <n v="20.75"/>
    <n v="8"/>
    <x v="104"/>
    <x v="19"/>
    <x v="1"/>
    <s v="Impulse Item,Accessory,Accessory"/>
    <n v="94.08"/>
    <n v="260.08"/>
  </r>
  <r>
    <x v="4653"/>
    <n v="69"/>
    <x v="2"/>
    <x v="0"/>
    <x v="0"/>
    <x v="2"/>
    <s v="SKU1003"/>
    <n v="3"/>
    <x v="1"/>
    <x v="1"/>
    <n v="2534.4899999999998"/>
    <n v="844.83"/>
    <n v="3"/>
    <x v="104"/>
    <x v="19"/>
    <x v="2"/>
    <s v="Extended Warranty"/>
    <n v="21.92"/>
    <n v="2556.41"/>
  </r>
  <r>
    <x v="4654"/>
    <n v="69"/>
    <x v="2"/>
    <x v="1"/>
    <x v="0"/>
    <x v="3"/>
    <s v="TBL345"/>
    <n v="2"/>
    <x v="1"/>
    <x v="1"/>
    <n v="3145.64"/>
    <n v="786.41"/>
    <n v="4"/>
    <x v="104"/>
    <x v="19"/>
    <x v="4"/>
    <s v="Extended Warranty"/>
    <n v="64.430000000000007"/>
    <n v="3210.0699999999997"/>
  </r>
  <r>
    <x v="88"/>
    <n v="70"/>
    <x v="2"/>
    <x v="1"/>
    <x v="0"/>
    <x v="0"/>
    <s v="SKU1004"/>
    <n v="2"/>
    <x v="0"/>
    <x v="1"/>
    <n v="6329.52"/>
    <n v="791.19"/>
    <n v="8"/>
    <x v="104"/>
    <x v="19"/>
    <x v="0"/>
    <m/>
    <n v="0"/>
    <n v="6329.52"/>
  </r>
  <r>
    <x v="4655"/>
    <n v="73"/>
    <x v="2"/>
    <x v="0"/>
    <x v="1"/>
    <x v="1"/>
    <s v="SKU1005"/>
    <n v="3"/>
    <x v="0"/>
    <x v="0"/>
    <n v="4639.6000000000004"/>
    <n v="463.96"/>
    <n v="10"/>
    <x v="104"/>
    <x v="19"/>
    <x v="0"/>
    <s v="Accessory"/>
    <n v="46.24"/>
    <n v="4685.84"/>
  </r>
  <r>
    <x v="1729"/>
    <n v="74"/>
    <x v="2"/>
    <x v="0"/>
    <x v="0"/>
    <x v="0"/>
    <s v="SKU1004"/>
    <n v="2"/>
    <x v="1"/>
    <x v="1"/>
    <n v="5538.33"/>
    <n v="791.19"/>
    <n v="7"/>
    <x v="104"/>
    <x v="19"/>
    <x v="1"/>
    <s v="Impulse Item"/>
    <n v="12.74"/>
    <n v="5551.07"/>
  </r>
  <r>
    <x v="4656"/>
    <n v="77"/>
    <x v="2"/>
    <x v="1"/>
    <x v="1"/>
    <x v="4"/>
    <s v="HDP456"/>
    <n v="3"/>
    <x v="0"/>
    <x v="1"/>
    <n v="1083.54"/>
    <n v="361.18"/>
    <n v="3"/>
    <x v="104"/>
    <x v="19"/>
    <x v="4"/>
    <m/>
    <n v="0"/>
    <n v="1083.54"/>
  </r>
  <r>
    <x v="4657"/>
    <n v="77"/>
    <x v="2"/>
    <x v="0"/>
    <x v="1"/>
    <x v="0"/>
    <s v="SMP234"/>
    <n v="2"/>
    <x v="1"/>
    <x v="4"/>
    <n v="7977.76"/>
    <n v="1139.68"/>
    <n v="7"/>
    <x v="104"/>
    <x v="19"/>
    <x v="4"/>
    <s v="Accessory"/>
    <n v="52.29"/>
    <n v="8030.05"/>
  </r>
  <r>
    <x v="4658"/>
    <n v="79"/>
    <x v="2"/>
    <x v="0"/>
    <x v="0"/>
    <x v="2"/>
    <s v="SWT567"/>
    <n v="3"/>
    <x v="0"/>
    <x v="4"/>
    <n v="3676"/>
    <n v="459.5"/>
    <n v="8"/>
    <x v="104"/>
    <x v="19"/>
    <x v="4"/>
    <m/>
    <n v="0"/>
    <n v="3676"/>
  </r>
  <r>
    <x v="4610"/>
    <n v="80"/>
    <x v="2"/>
    <x v="1"/>
    <x v="1"/>
    <x v="3"/>
    <s v="SKU1002"/>
    <n v="3"/>
    <x v="1"/>
    <x v="3"/>
    <n v="1976.24"/>
    <n v="247.03"/>
    <n v="8"/>
    <x v="104"/>
    <x v="19"/>
    <x v="2"/>
    <s v="Extended Warranty,Impulse Item,Impulse Item"/>
    <n v="56.84"/>
    <n v="2033.08"/>
  </r>
  <r>
    <x v="4659"/>
    <n v="80"/>
    <x v="2"/>
    <x v="1"/>
    <x v="0"/>
    <x v="0"/>
    <s v="SKU1004"/>
    <n v="2"/>
    <x v="0"/>
    <x v="2"/>
    <n v="7911.9"/>
    <n v="791.19"/>
    <n v="10"/>
    <x v="104"/>
    <x v="19"/>
    <x v="0"/>
    <s v="Impulse Item,Impulse Item,Accessory"/>
    <n v="100.5"/>
    <n v="8012.4"/>
  </r>
  <r>
    <x v="4660"/>
    <n v="18"/>
    <x v="0"/>
    <x v="0"/>
    <x v="0"/>
    <x v="3"/>
    <s v="SKU1002"/>
    <n v="3"/>
    <x v="0"/>
    <x v="0"/>
    <n v="1235.1500000000001"/>
    <n v="247.03"/>
    <n v="5"/>
    <x v="105"/>
    <x v="19"/>
    <x v="0"/>
    <m/>
    <n v="0"/>
    <n v="1235.1500000000001"/>
  </r>
  <r>
    <x v="4661"/>
    <n v="18"/>
    <x v="0"/>
    <x v="0"/>
    <x v="0"/>
    <x v="3"/>
    <s v="TBL345"/>
    <n v="5"/>
    <x v="1"/>
    <x v="1"/>
    <n v="3932.05"/>
    <n v="786.41"/>
    <n v="5"/>
    <x v="105"/>
    <x v="19"/>
    <x v="4"/>
    <s v="Extended Warranty"/>
    <n v="56.06"/>
    <n v="3988.11"/>
  </r>
  <r>
    <x v="32"/>
    <n v="19"/>
    <x v="0"/>
    <x v="1"/>
    <x v="0"/>
    <x v="1"/>
    <s v="SKU1005"/>
    <n v="3"/>
    <x v="1"/>
    <x v="2"/>
    <n v="3247.72"/>
    <n v="463.96"/>
    <n v="7"/>
    <x v="105"/>
    <x v="19"/>
    <x v="0"/>
    <s v="Accessory"/>
    <n v="8.48"/>
    <n v="3256.2"/>
  </r>
  <r>
    <x v="1205"/>
    <n v="20"/>
    <x v="0"/>
    <x v="1"/>
    <x v="0"/>
    <x v="0"/>
    <s v="SKU1004"/>
    <n v="2"/>
    <x v="1"/>
    <x v="2"/>
    <n v="791.19"/>
    <n v="791.19"/>
    <n v="1"/>
    <x v="105"/>
    <x v="19"/>
    <x v="2"/>
    <s v="Accessory,Extended Warranty"/>
    <n v="73.64"/>
    <n v="864.83"/>
  </r>
  <r>
    <x v="4662"/>
    <n v="21"/>
    <x v="0"/>
    <x v="1"/>
    <x v="0"/>
    <x v="0"/>
    <s v="SKU1004"/>
    <n v="2"/>
    <x v="0"/>
    <x v="1"/>
    <n v="3955.95"/>
    <n v="791.19"/>
    <n v="5"/>
    <x v="105"/>
    <x v="19"/>
    <x v="0"/>
    <m/>
    <n v="0"/>
    <n v="3955.95"/>
  </r>
  <r>
    <x v="4663"/>
    <n v="21"/>
    <x v="0"/>
    <x v="1"/>
    <x v="0"/>
    <x v="1"/>
    <s v="LTP123"/>
    <n v="3"/>
    <x v="1"/>
    <x v="3"/>
    <n v="674.32"/>
    <n v="674.32"/>
    <n v="1"/>
    <x v="105"/>
    <x v="19"/>
    <x v="4"/>
    <m/>
    <n v="0"/>
    <n v="674.32"/>
  </r>
  <r>
    <x v="4664"/>
    <n v="23"/>
    <x v="0"/>
    <x v="0"/>
    <x v="1"/>
    <x v="3"/>
    <s v="TBL345"/>
    <n v="4"/>
    <x v="0"/>
    <x v="3"/>
    <n v="3932.05"/>
    <n v="786.41"/>
    <n v="5"/>
    <x v="105"/>
    <x v="19"/>
    <x v="4"/>
    <s v="Accessory, Accessory, Extended Warranty"/>
    <n v="162.32"/>
    <n v="4094.3700000000003"/>
  </r>
  <r>
    <x v="3175"/>
    <n v="25"/>
    <x v="0"/>
    <x v="0"/>
    <x v="0"/>
    <x v="2"/>
    <s v="SWT567"/>
    <n v="5"/>
    <x v="1"/>
    <x v="3"/>
    <n v="2757"/>
    <n v="459.5"/>
    <n v="6"/>
    <x v="105"/>
    <x v="19"/>
    <x v="1"/>
    <s v="Accessory, Accessory, Extended Warranty"/>
    <n v="195.39"/>
    <n v="2952.39"/>
  </r>
  <r>
    <x v="4618"/>
    <n v="25"/>
    <x v="0"/>
    <x v="0"/>
    <x v="0"/>
    <x v="2"/>
    <s v="SWT567"/>
    <n v="5"/>
    <x v="1"/>
    <x v="3"/>
    <n v="4595"/>
    <n v="459.5"/>
    <n v="10"/>
    <x v="105"/>
    <x v="19"/>
    <x v="1"/>
    <s v="Accessory, Impulse Item"/>
    <n v="147.22999999999999"/>
    <n v="4742.2299999999996"/>
  </r>
  <r>
    <x v="4665"/>
    <n v="27"/>
    <x v="0"/>
    <x v="0"/>
    <x v="0"/>
    <x v="1"/>
    <s v="SKU1005"/>
    <n v="3"/>
    <x v="0"/>
    <x v="3"/>
    <n v="927.92"/>
    <n v="463.96"/>
    <n v="2"/>
    <x v="105"/>
    <x v="19"/>
    <x v="2"/>
    <s v="Accessory,Impulse Item"/>
    <n v="94.82"/>
    <n v="1022.74"/>
  </r>
  <r>
    <x v="4666"/>
    <n v="28"/>
    <x v="0"/>
    <x v="0"/>
    <x v="0"/>
    <x v="3"/>
    <s v="TBL345"/>
    <n v="2"/>
    <x v="1"/>
    <x v="4"/>
    <n v="6291.28"/>
    <n v="786.41"/>
    <n v="8"/>
    <x v="105"/>
    <x v="19"/>
    <x v="1"/>
    <s v="Impulse Item, Accessory, Impulse Item"/>
    <n v="230.25"/>
    <n v="6521.53"/>
  </r>
  <r>
    <x v="4667"/>
    <n v="29"/>
    <x v="0"/>
    <x v="1"/>
    <x v="0"/>
    <x v="0"/>
    <s v="SMP234"/>
    <n v="5"/>
    <x v="1"/>
    <x v="1"/>
    <n v="2279.36"/>
    <n v="1139.68"/>
    <n v="2"/>
    <x v="105"/>
    <x v="19"/>
    <x v="1"/>
    <s v="Impulse Item"/>
    <n v="53.89"/>
    <n v="2333.25"/>
  </r>
  <r>
    <x v="4668"/>
    <n v="30"/>
    <x v="0"/>
    <x v="0"/>
    <x v="1"/>
    <x v="2"/>
    <s v="SKU1003"/>
    <n v="3"/>
    <x v="1"/>
    <x v="3"/>
    <n v="1689.66"/>
    <n v="844.83"/>
    <n v="2"/>
    <x v="105"/>
    <x v="19"/>
    <x v="2"/>
    <s v="Impulse Item,Extended Warranty,Impulse Item"/>
    <n v="79.62"/>
    <n v="1769.2800000000002"/>
  </r>
  <r>
    <x v="4669"/>
    <n v="31"/>
    <x v="0"/>
    <x v="0"/>
    <x v="0"/>
    <x v="0"/>
    <s v="SKU1001"/>
    <n v="5"/>
    <x v="1"/>
    <x v="3"/>
    <n v="166"/>
    <n v="20.75"/>
    <n v="8"/>
    <x v="105"/>
    <x v="19"/>
    <x v="1"/>
    <s v="Extended Warranty,Extended Warranty"/>
    <n v="28.12"/>
    <n v="194.12"/>
  </r>
  <r>
    <x v="3487"/>
    <n v="31"/>
    <x v="0"/>
    <x v="0"/>
    <x v="0"/>
    <x v="1"/>
    <s v="LTP123"/>
    <n v="5"/>
    <x v="1"/>
    <x v="1"/>
    <n v="6743.2"/>
    <n v="674.32"/>
    <n v="10"/>
    <x v="105"/>
    <x v="19"/>
    <x v="3"/>
    <s v="Accessory, Impulse Item, Accessory"/>
    <n v="57.1"/>
    <n v="6800.3"/>
  </r>
  <r>
    <x v="4670"/>
    <n v="32"/>
    <x v="0"/>
    <x v="1"/>
    <x v="0"/>
    <x v="0"/>
    <s v="SMP234"/>
    <n v="5"/>
    <x v="1"/>
    <x v="4"/>
    <n v="7977.76"/>
    <n v="1139.68"/>
    <n v="7"/>
    <x v="105"/>
    <x v="19"/>
    <x v="4"/>
    <m/>
    <n v="0"/>
    <n v="7977.76"/>
  </r>
  <r>
    <x v="4671"/>
    <n v="33"/>
    <x v="0"/>
    <x v="0"/>
    <x v="0"/>
    <x v="3"/>
    <s v="SKU1002"/>
    <n v="3"/>
    <x v="1"/>
    <x v="0"/>
    <n v="247.03"/>
    <n v="247.03"/>
    <n v="1"/>
    <x v="105"/>
    <x v="19"/>
    <x v="1"/>
    <s v="Accessory,Extended Warranty"/>
    <n v="58.7"/>
    <n v="305.73"/>
  </r>
  <r>
    <x v="4672"/>
    <n v="33"/>
    <x v="0"/>
    <x v="0"/>
    <x v="0"/>
    <x v="2"/>
    <s v="SKU1003"/>
    <n v="3"/>
    <x v="1"/>
    <x v="1"/>
    <n v="5068.9799999999996"/>
    <n v="844.83"/>
    <n v="6"/>
    <x v="105"/>
    <x v="19"/>
    <x v="2"/>
    <m/>
    <n v="0"/>
    <n v="5068.9799999999996"/>
  </r>
  <r>
    <x v="4673"/>
    <n v="33"/>
    <x v="0"/>
    <x v="1"/>
    <x v="0"/>
    <x v="1"/>
    <s v="LTP123"/>
    <n v="1"/>
    <x v="0"/>
    <x v="3"/>
    <n v="674.32"/>
    <n v="674.32"/>
    <n v="1"/>
    <x v="105"/>
    <x v="19"/>
    <x v="3"/>
    <s v="Extended Warranty, Extended Warranty"/>
    <n v="59.43"/>
    <n v="733.75"/>
  </r>
  <r>
    <x v="3124"/>
    <n v="34"/>
    <x v="0"/>
    <x v="1"/>
    <x v="1"/>
    <x v="0"/>
    <s v="SKU1004"/>
    <n v="2"/>
    <x v="1"/>
    <x v="3"/>
    <n v="7911.9"/>
    <n v="791.19"/>
    <n v="10"/>
    <x v="105"/>
    <x v="19"/>
    <x v="1"/>
    <s v="Impulse Item,Impulse Item"/>
    <n v="66.47"/>
    <n v="7978.37"/>
  </r>
  <r>
    <x v="4674"/>
    <n v="36"/>
    <x v="1"/>
    <x v="1"/>
    <x v="0"/>
    <x v="4"/>
    <s v="HDP456"/>
    <n v="4"/>
    <x v="1"/>
    <x v="1"/>
    <n v="1083.54"/>
    <n v="361.18"/>
    <n v="3"/>
    <x v="105"/>
    <x v="19"/>
    <x v="3"/>
    <s v="Impulse Item, Accessory, Extended Warranty"/>
    <n v="219.58"/>
    <n v="1303.1199999999999"/>
  </r>
  <r>
    <x v="4675"/>
    <n v="36"/>
    <x v="1"/>
    <x v="1"/>
    <x v="0"/>
    <x v="4"/>
    <s v="HDP456"/>
    <n v="3"/>
    <x v="0"/>
    <x v="1"/>
    <n v="3250.62"/>
    <n v="361.18"/>
    <n v="9"/>
    <x v="105"/>
    <x v="19"/>
    <x v="1"/>
    <s v="Accessory, Extended Warranty, Extended Warranty"/>
    <n v="192.71"/>
    <n v="3443.33"/>
  </r>
  <r>
    <x v="4676"/>
    <n v="38"/>
    <x v="1"/>
    <x v="1"/>
    <x v="1"/>
    <x v="0"/>
    <s v="SKU1004"/>
    <n v="2"/>
    <x v="1"/>
    <x v="1"/>
    <n v="2373.5700000000002"/>
    <n v="791.19"/>
    <n v="3"/>
    <x v="105"/>
    <x v="19"/>
    <x v="0"/>
    <m/>
    <n v="0"/>
    <n v="2373.5700000000002"/>
  </r>
  <r>
    <x v="4677"/>
    <n v="38"/>
    <x v="1"/>
    <x v="0"/>
    <x v="1"/>
    <x v="3"/>
    <s v="SKU1002"/>
    <n v="3"/>
    <x v="0"/>
    <x v="1"/>
    <n v="741.09"/>
    <n v="247.03"/>
    <n v="3"/>
    <x v="105"/>
    <x v="19"/>
    <x v="1"/>
    <m/>
    <n v="0"/>
    <n v="741.09"/>
  </r>
  <r>
    <x v="4678"/>
    <n v="38"/>
    <x v="1"/>
    <x v="1"/>
    <x v="1"/>
    <x v="2"/>
    <s v="SKU1003"/>
    <n v="3"/>
    <x v="1"/>
    <x v="2"/>
    <n v="3379.32"/>
    <n v="844.83"/>
    <n v="4"/>
    <x v="105"/>
    <x v="19"/>
    <x v="1"/>
    <m/>
    <n v="0"/>
    <n v="3379.32"/>
  </r>
  <r>
    <x v="1064"/>
    <n v="38"/>
    <x v="1"/>
    <x v="0"/>
    <x v="0"/>
    <x v="0"/>
    <s v="SMP234"/>
    <n v="1"/>
    <x v="1"/>
    <x v="3"/>
    <n v="9117.44"/>
    <n v="1139.68"/>
    <n v="8"/>
    <x v="105"/>
    <x v="19"/>
    <x v="3"/>
    <s v="Accessory"/>
    <n v="95.83"/>
    <n v="9213.27"/>
  </r>
  <r>
    <x v="4679"/>
    <n v="39"/>
    <x v="1"/>
    <x v="1"/>
    <x v="0"/>
    <x v="2"/>
    <s v="SKU1003"/>
    <n v="3"/>
    <x v="1"/>
    <x v="1"/>
    <n v="7603.47"/>
    <n v="844.83"/>
    <n v="9"/>
    <x v="105"/>
    <x v="19"/>
    <x v="0"/>
    <s v="Impulse Item,Extended Warranty,Impulse Item"/>
    <n v="96.36"/>
    <n v="7699.83"/>
  </r>
  <r>
    <x v="4680"/>
    <n v="40"/>
    <x v="1"/>
    <x v="1"/>
    <x v="0"/>
    <x v="3"/>
    <s v="SKU1002"/>
    <n v="3"/>
    <x v="1"/>
    <x v="0"/>
    <n v="1729.21"/>
    <n v="247.03"/>
    <n v="7"/>
    <x v="105"/>
    <x v="19"/>
    <x v="1"/>
    <s v="Extended Warranty,Accessory,Impulse Item"/>
    <n v="87.7"/>
    <n v="1816.91"/>
  </r>
  <r>
    <x v="1585"/>
    <n v="40"/>
    <x v="1"/>
    <x v="0"/>
    <x v="0"/>
    <x v="3"/>
    <s v="SKU1002"/>
    <n v="3"/>
    <x v="1"/>
    <x v="2"/>
    <n v="2223.27"/>
    <n v="247.03"/>
    <n v="9"/>
    <x v="105"/>
    <x v="19"/>
    <x v="2"/>
    <s v="Extended Warranty"/>
    <n v="41.96"/>
    <n v="2265.23"/>
  </r>
  <r>
    <x v="4681"/>
    <n v="40"/>
    <x v="1"/>
    <x v="0"/>
    <x v="1"/>
    <x v="2"/>
    <s v="SWT567"/>
    <n v="4"/>
    <x v="1"/>
    <x v="1"/>
    <n v="3676"/>
    <n v="459.5"/>
    <n v="8"/>
    <x v="105"/>
    <x v="19"/>
    <x v="1"/>
    <s v="Extended Warranty, Accessory, Accessory"/>
    <n v="194.52"/>
    <n v="3870.52"/>
  </r>
  <r>
    <x v="4682"/>
    <n v="42"/>
    <x v="1"/>
    <x v="0"/>
    <x v="0"/>
    <x v="2"/>
    <s v="SKU1003"/>
    <n v="3"/>
    <x v="1"/>
    <x v="0"/>
    <n v="5068.9799999999996"/>
    <n v="844.83"/>
    <n v="6"/>
    <x v="105"/>
    <x v="19"/>
    <x v="1"/>
    <s v="Accessory,Accessory,Extended Warranty"/>
    <n v="87.45"/>
    <n v="5156.4299999999994"/>
  </r>
  <r>
    <x v="4354"/>
    <n v="43"/>
    <x v="1"/>
    <x v="0"/>
    <x v="0"/>
    <x v="1"/>
    <s v="LTP123"/>
    <n v="4"/>
    <x v="0"/>
    <x v="3"/>
    <n v="5394.56"/>
    <n v="674.32"/>
    <n v="8"/>
    <x v="105"/>
    <x v="19"/>
    <x v="1"/>
    <m/>
    <n v="0"/>
    <n v="5394.56"/>
  </r>
  <r>
    <x v="4683"/>
    <n v="44"/>
    <x v="1"/>
    <x v="0"/>
    <x v="1"/>
    <x v="2"/>
    <s v="SKU1003"/>
    <n v="3"/>
    <x v="0"/>
    <x v="1"/>
    <n v="844.83"/>
    <n v="844.83"/>
    <n v="1"/>
    <x v="105"/>
    <x v="19"/>
    <x v="1"/>
    <s v="Accessory,Impulse Item"/>
    <n v="59.23"/>
    <n v="904.06000000000006"/>
  </r>
  <r>
    <x v="4684"/>
    <n v="44"/>
    <x v="1"/>
    <x v="1"/>
    <x v="0"/>
    <x v="1"/>
    <s v="LTP123"/>
    <n v="5"/>
    <x v="0"/>
    <x v="4"/>
    <n v="6068.88"/>
    <n v="674.32"/>
    <n v="9"/>
    <x v="105"/>
    <x v="19"/>
    <x v="1"/>
    <s v="Extended Warranty, Extended Warranty"/>
    <n v="71.55"/>
    <n v="6140.43"/>
  </r>
  <r>
    <x v="4685"/>
    <n v="44"/>
    <x v="1"/>
    <x v="0"/>
    <x v="0"/>
    <x v="4"/>
    <s v="HDP456"/>
    <n v="3"/>
    <x v="1"/>
    <x v="4"/>
    <n v="1805.9"/>
    <n v="361.18"/>
    <n v="5"/>
    <x v="105"/>
    <x v="19"/>
    <x v="3"/>
    <s v="Impulse Item"/>
    <n v="57.33"/>
    <n v="1863.23"/>
  </r>
  <r>
    <x v="4686"/>
    <n v="45"/>
    <x v="1"/>
    <x v="1"/>
    <x v="0"/>
    <x v="0"/>
    <s v="SMP234"/>
    <n v="4"/>
    <x v="0"/>
    <x v="4"/>
    <n v="9117.44"/>
    <n v="1139.68"/>
    <n v="8"/>
    <x v="105"/>
    <x v="19"/>
    <x v="1"/>
    <s v="Extended Warranty, Impulse Item, Accessory"/>
    <n v="201.23"/>
    <n v="9318.67"/>
  </r>
  <r>
    <x v="4402"/>
    <n v="45"/>
    <x v="1"/>
    <x v="0"/>
    <x v="0"/>
    <x v="4"/>
    <s v="HDP456"/>
    <n v="4"/>
    <x v="1"/>
    <x v="4"/>
    <n v="361.18"/>
    <n v="361.18"/>
    <n v="1"/>
    <x v="105"/>
    <x v="19"/>
    <x v="3"/>
    <s v="Accessory"/>
    <n v="79.94"/>
    <n v="441.12"/>
  </r>
  <r>
    <x v="3497"/>
    <n v="48"/>
    <x v="1"/>
    <x v="1"/>
    <x v="1"/>
    <x v="1"/>
    <s v="SKU1005"/>
    <n v="3"/>
    <x v="1"/>
    <x v="1"/>
    <n v="4175.6400000000003"/>
    <n v="463.96"/>
    <n v="9"/>
    <x v="105"/>
    <x v="19"/>
    <x v="0"/>
    <s v="Impulse Item,Extended Warranty,Extended Warranty"/>
    <n v="110.14"/>
    <n v="4285.7800000000007"/>
  </r>
  <r>
    <x v="4687"/>
    <n v="48"/>
    <x v="1"/>
    <x v="0"/>
    <x v="0"/>
    <x v="2"/>
    <s v="SWT567"/>
    <n v="2"/>
    <x v="1"/>
    <x v="4"/>
    <n v="919"/>
    <n v="459.5"/>
    <n v="2"/>
    <x v="105"/>
    <x v="19"/>
    <x v="1"/>
    <s v="Impulse Item, Impulse Item"/>
    <n v="60.99"/>
    <n v="979.99"/>
  </r>
  <r>
    <x v="4688"/>
    <n v="49"/>
    <x v="1"/>
    <x v="0"/>
    <x v="0"/>
    <x v="2"/>
    <s v="SKU1003"/>
    <n v="3"/>
    <x v="1"/>
    <x v="2"/>
    <n v="6758.64"/>
    <n v="844.83"/>
    <n v="8"/>
    <x v="105"/>
    <x v="19"/>
    <x v="1"/>
    <s v="Extended Warranty,Accessory,Accessory"/>
    <n v="36.119999999999997"/>
    <n v="6794.76"/>
  </r>
  <r>
    <x v="4689"/>
    <n v="49"/>
    <x v="1"/>
    <x v="0"/>
    <x v="0"/>
    <x v="4"/>
    <s v="HDP456"/>
    <n v="1"/>
    <x v="1"/>
    <x v="4"/>
    <n v="1083.54"/>
    <n v="361.18"/>
    <n v="3"/>
    <x v="105"/>
    <x v="19"/>
    <x v="1"/>
    <s v="Accessory"/>
    <n v="59.17"/>
    <n v="1142.71"/>
  </r>
  <r>
    <x v="4690"/>
    <n v="50"/>
    <x v="1"/>
    <x v="1"/>
    <x v="0"/>
    <x v="1"/>
    <s v="SKU1005"/>
    <n v="3"/>
    <x v="1"/>
    <x v="0"/>
    <n v="927.92"/>
    <n v="463.96"/>
    <n v="2"/>
    <x v="105"/>
    <x v="19"/>
    <x v="2"/>
    <s v="Impulse Item,Extended Warranty,Accessory"/>
    <n v="73.31"/>
    <n v="1001.23"/>
  </r>
  <r>
    <x v="2674"/>
    <n v="50"/>
    <x v="1"/>
    <x v="1"/>
    <x v="1"/>
    <x v="1"/>
    <s v="SKU1005"/>
    <n v="3"/>
    <x v="0"/>
    <x v="2"/>
    <n v="4639.6000000000004"/>
    <n v="463.96"/>
    <n v="10"/>
    <x v="105"/>
    <x v="19"/>
    <x v="0"/>
    <s v="Impulse Item,Extended Warranty,Extended Warranty"/>
    <n v="71.88"/>
    <n v="4711.4800000000005"/>
  </r>
  <r>
    <x v="1657"/>
    <n v="53"/>
    <x v="1"/>
    <x v="1"/>
    <x v="0"/>
    <x v="2"/>
    <s v="SKU1003"/>
    <n v="3"/>
    <x v="1"/>
    <x v="2"/>
    <n v="4224.1499999999996"/>
    <n v="844.83"/>
    <n v="5"/>
    <x v="105"/>
    <x v="19"/>
    <x v="0"/>
    <s v="Accessory,Accessory,Accessory"/>
    <n v="84.77"/>
    <n v="4308.92"/>
  </r>
  <r>
    <x v="618"/>
    <n v="55"/>
    <x v="1"/>
    <x v="1"/>
    <x v="0"/>
    <x v="1"/>
    <s v="SKU1005"/>
    <n v="3"/>
    <x v="1"/>
    <x v="2"/>
    <n v="927.92"/>
    <n v="463.96"/>
    <n v="2"/>
    <x v="105"/>
    <x v="19"/>
    <x v="0"/>
    <m/>
    <n v="0"/>
    <n v="927.92"/>
  </r>
  <r>
    <x v="4691"/>
    <n v="55"/>
    <x v="1"/>
    <x v="1"/>
    <x v="1"/>
    <x v="2"/>
    <s v="SWT567"/>
    <n v="4"/>
    <x v="1"/>
    <x v="1"/>
    <n v="4135.5"/>
    <n v="459.5"/>
    <n v="9"/>
    <x v="105"/>
    <x v="19"/>
    <x v="1"/>
    <s v="Extended Warranty"/>
    <n v="12.02"/>
    <n v="4147.5200000000004"/>
  </r>
  <r>
    <x v="4692"/>
    <n v="56"/>
    <x v="2"/>
    <x v="1"/>
    <x v="0"/>
    <x v="2"/>
    <s v="SKU1003"/>
    <n v="3"/>
    <x v="1"/>
    <x v="3"/>
    <n v="4224.1499999999996"/>
    <n v="844.83"/>
    <n v="5"/>
    <x v="105"/>
    <x v="19"/>
    <x v="2"/>
    <s v="Extended Warranty"/>
    <n v="10"/>
    <n v="4234.1499999999996"/>
  </r>
  <r>
    <x v="855"/>
    <n v="56"/>
    <x v="2"/>
    <x v="0"/>
    <x v="0"/>
    <x v="1"/>
    <s v="SKU1005"/>
    <n v="3"/>
    <x v="1"/>
    <x v="1"/>
    <n v="1855.84"/>
    <n v="463.96"/>
    <n v="4"/>
    <x v="105"/>
    <x v="19"/>
    <x v="0"/>
    <s v="Accessory,Extended Warranty,Extended Warranty"/>
    <n v="107.31"/>
    <n v="1963.1499999999999"/>
  </r>
  <r>
    <x v="4693"/>
    <n v="56"/>
    <x v="2"/>
    <x v="0"/>
    <x v="0"/>
    <x v="0"/>
    <s v="SMP234"/>
    <n v="2"/>
    <x v="1"/>
    <x v="3"/>
    <n v="7977.76"/>
    <n v="1139.68"/>
    <n v="7"/>
    <x v="105"/>
    <x v="19"/>
    <x v="1"/>
    <s v="Extended Warranty, Accessory, Accessory"/>
    <n v="124.14"/>
    <n v="8101.9000000000005"/>
  </r>
  <r>
    <x v="4694"/>
    <n v="57"/>
    <x v="2"/>
    <x v="0"/>
    <x v="0"/>
    <x v="2"/>
    <s v="SKU1003"/>
    <n v="3"/>
    <x v="0"/>
    <x v="2"/>
    <n v="5068.9799999999996"/>
    <n v="844.83"/>
    <n v="6"/>
    <x v="105"/>
    <x v="19"/>
    <x v="2"/>
    <s v="Extended Warranty,Accessory"/>
    <n v="15.25"/>
    <n v="5084.2299999999996"/>
  </r>
  <r>
    <x v="4695"/>
    <n v="58"/>
    <x v="2"/>
    <x v="1"/>
    <x v="0"/>
    <x v="1"/>
    <s v="SKU1005"/>
    <n v="3"/>
    <x v="0"/>
    <x v="2"/>
    <n v="1391.88"/>
    <n v="463.96"/>
    <n v="3"/>
    <x v="105"/>
    <x v="19"/>
    <x v="2"/>
    <s v="Accessory"/>
    <n v="31.25"/>
    <n v="1423.13"/>
  </r>
  <r>
    <x v="4696"/>
    <n v="59"/>
    <x v="2"/>
    <x v="0"/>
    <x v="0"/>
    <x v="0"/>
    <s v="SKU1001"/>
    <n v="5"/>
    <x v="1"/>
    <x v="1"/>
    <n v="166"/>
    <n v="20.75"/>
    <n v="8"/>
    <x v="105"/>
    <x v="19"/>
    <x v="0"/>
    <s v="Extended Warranty,Impulse Item"/>
    <n v="58.87"/>
    <n v="224.87"/>
  </r>
  <r>
    <x v="4697"/>
    <n v="59"/>
    <x v="2"/>
    <x v="1"/>
    <x v="0"/>
    <x v="1"/>
    <s v="LTP123"/>
    <n v="5"/>
    <x v="1"/>
    <x v="3"/>
    <n v="4045.92"/>
    <n v="674.32"/>
    <n v="6"/>
    <x v="105"/>
    <x v="19"/>
    <x v="3"/>
    <m/>
    <n v="0"/>
    <n v="4045.92"/>
  </r>
  <r>
    <x v="4698"/>
    <n v="62"/>
    <x v="2"/>
    <x v="0"/>
    <x v="1"/>
    <x v="2"/>
    <s v="SKU1003"/>
    <n v="3"/>
    <x v="1"/>
    <x v="2"/>
    <n v="844.83"/>
    <n v="844.83"/>
    <n v="1"/>
    <x v="105"/>
    <x v="19"/>
    <x v="2"/>
    <s v="Impulse Item,Accessory,Extended Warranty"/>
    <n v="62.61"/>
    <n v="907.44"/>
  </r>
  <r>
    <x v="4699"/>
    <n v="63"/>
    <x v="2"/>
    <x v="0"/>
    <x v="0"/>
    <x v="0"/>
    <s v="SKU1004"/>
    <n v="2"/>
    <x v="1"/>
    <x v="0"/>
    <n v="6329.52"/>
    <n v="791.19"/>
    <n v="8"/>
    <x v="105"/>
    <x v="19"/>
    <x v="2"/>
    <s v="Extended Warranty,Impulse Item,Impulse Item"/>
    <n v="30.95"/>
    <n v="6360.47"/>
  </r>
  <r>
    <x v="989"/>
    <n v="63"/>
    <x v="2"/>
    <x v="1"/>
    <x v="0"/>
    <x v="0"/>
    <s v="SMP234"/>
    <n v="2"/>
    <x v="0"/>
    <x v="1"/>
    <n v="11396.8"/>
    <n v="1139.68"/>
    <n v="10"/>
    <x v="105"/>
    <x v="19"/>
    <x v="3"/>
    <s v="Impulse Item"/>
    <n v="99.52"/>
    <n v="11496.32"/>
  </r>
  <r>
    <x v="4700"/>
    <n v="64"/>
    <x v="2"/>
    <x v="0"/>
    <x v="0"/>
    <x v="0"/>
    <s v="SKU1004"/>
    <n v="2"/>
    <x v="0"/>
    <x v="1"/>
    <n v="2373.5700000000002"/>
    <n v="791.19"/>
    <n v="3"/>
    <x v="105"/>
    <x v="19"/>
    <x v="0"/>
    <s v="Extended Warranty"/>
    <n v="6.47"/>
    <n v="2380.04"/>
  </r>
  <r>
    <x v="4701"/>
    <n v="64"/>
    <x v="2"/>
    <x v="1"/>
    <x v="1"/>
    <x v="3"/>
    <s v="TBL345"/>
    <n v="1"/>
    <x v="0"/>
    <x v="1"/>
    <n v="786.41"/>
    <n v="786.41"/>
    <n v="1"/>
    <x v="105"/>
    <x v="19"/>
    <x v="4"/>
    <s v="Extended Warranty, Impulse Item"/>
    <n v="151.05000000000001"/>
    <n v="937.46"/>
  </r>
  <r>
    <x v="4702"/>
    <n v="66"/>
    <x v="2"/>
    <x v="0"/>
    <x v="0"/>
    <x v="2"/>
    <s v="SKU1003"/>
    <n v="3"/>
    <x v="1"/>
    <x v="0"/>
    <n v="5913.81"/>
    <n v="844.83"/>
    <n v="7"/>
    <x v="105"/>
    <x v="19"/>
    <x v="2"/>
    <s v="Accessory,Extended Warranty"/>
    <n v="73.78"/>
    <n v="5987.59"/>
  </r>
  <r>
    <x v="4703"/>
    <n v="66"/>
    <x v="2"/>
    <x v="0"/>
    <x v="0"/>
    <x v="1"/>
    <s v="SKU1005"/>
    <n v="3"/>
    <x v="1"/>
    <x v="2"/>
    <n v="1855.84"/>
    <n v="463.96"/>
    <n v="4"/>
    <x v="105"/>
    <x v="19"/>
    <x v="0"/>
    <m/>
    <n v="0"/>
    <n v="1855.84"/>
  </r>
  <r>
    <x v="1779"/>
    <n v="66"/>
    <x v="2"/>
    <x v="0"/>
    <x v="0"/>
    <x v="0"/>
    <s v="SMP234"/>
    <n v="3"/>
    <x v="1"/>
    <x v="3"/>
    <n v="10257.120000000001"/>
    <n v="1139.68"/>
    <n v="9"/>
    <x v="105"/>
    <x v="19"/>
    <x v="4"/>
    <m/>
    <n v="0"/>
    <n v="10257.120000000001"/>
  </r>
  <r>
    <x v="4704"/>
    <n v="66"/>
    <x v="2"/>
    <x v="0"/>
    <x v="0"/>
    <x v="3"/>
    <s v="TBL345"/>
    <n v="3"/>
    <x v="0"/>
    <x v="1"/>
    <n v="3932.05"/>
    <n v="786.41"/>
    <n v="5"/>
    <x v="105"/>
    <x v="19"/>
    <x v="3"/>
    <s v="Accessory, Accessory, Accessory"/>
    <n v="178.55"/>
    <n v="4110.6000000000004"/>
  </r>
  <r>
    <x v="4705"/>
    <n v="67"/>
    <x v="2"/>
    <x v="1"/>
    <x v="0"/>
    <x v="4"/>
    <s v="HDP456"/>
    <n v="3"/>
    <x v="1"/>
    <x v="4"/>
    <n v="3611.8"/>
    <n v="361.18"/>
    <n v="10"/>
    <x v="105"/>
    <x v="19"/>
    <x v="3"/>
    <s v="Impulse Item"/>
    <n v="32.69"/>
    <n v="3644.4900000000002"/>
  </r>
  <r>
    <x v="1558"/>
    <n v="72"/>
    <x v="2"/>
    <x v="0"/>
    <x v="1"/>
    <x v="1"/>
    <s v="SKU1005"/>
    <n v="3"/>
    <x v="1"/>
    <x v="3"/>
    <n v="3247.72"/>
    <n v="463.96"/>
    <n v="7"/>
    <x v="105"/>
    <x v="19"/>
    <x v="2"/>
    <s v="Accessory"/>
    <n v="5.01"/>
    <n v="3252.73"/>
  </r>
  <r>
    <x v="4706"/>
    <n v="76"/>
    <x v="2"/>
    <x v="0"/>
    <x v="0"/>
    <x v="2"/>
    <s v="SKU1003"/>
    <n v="3"/>
    <x v="0"/>
    <x v="3"/>
    <n v="2534.4899999999998"/>
    <n v="844.83"/>
    <n v="3"/>
    <x v="105"/>
    <x v="19"/>
    <x v="0"/>
    <s v="Accessory,Extended Warranty"/>
    <n v="47.59"/>
    <n v="2582.08"/>
  </r>
  <r>
    <x v="4707"/>
    <n v="77"/>
    <x v="2"/>
    <x v="0"/>
    <x v="0"/>
    <x v="4"/>
    <s v="HDP456"/>
    <n v="4"/>
    <x v="1"/>
    <x v="4"/>
    <n v="3611.8"/>
    <n v="361.18"/>
    <n v="10"/>
    <x v="105"/>
    <x v="19"/>
    <x v="4"/>
    <m/>
    <n v="0"/>
    <n v="3611.8"/>
  </r>
  <r>
    <x v="4708"/>
    <n v="78"/>
    <x v="2"/>
    <x v="0"/>
    <x v="0"/>
    <x v="2"/>
    <s v="SKU1003"/>
    <n v="3"/>
    <x v="1"/>
    <x v="3"/>
    <n v="5068.9799999999996"/>
    <n v="844.83"/>
    <n v="6"/>
    <x v="105"/>
    <x v="19"/>
    <x v="1"/>
    <s v="Impulse Item"/>
    <n v="49.9"/>
    <n v="5118.8799999999992"/>
  </r>
  <r>
    <x v="4327"/>
    <n v="79"/>
    <x v="2"/>
    <x v="1"/>
    <x v="0"/>
    <x v="4"/>
    <s v="HDP456"/>
    <n v="1"/>
    <x v="1"/>
    <x v="4"/>
    <n v="1805.9"/>
    <n v="361.18"/>
    <n v="5"/>
    <x v="105"/>
    <x v="19"/>
    <x v="3"/>
    <s v="Impulse Item, Extended Warranty, Impulse Item"/>
    <n v="201.7"/>
    <n v="2007.6000000000001"/>
  </r>
  <r>
    <x v="4709"/>
    <n v="80"/>
    <x v="2"/>
    <x v="1"/>
    <x v="0"/>
    <x v="0"/>
    <s v="SKU1004"/>
    <n v="2"/>
    <x v="1"/>
    <x v="0"/>
    <n v="6329.52"/>
    <n v="791.19"/>
    <n v="8"/>
    <x v="105"/>
    <x v="19"/>
    <x v="1"/>
    <s v="Accessory,Impulse Item,Extended Warranty"/>
    <n v="40.57"/>
    <n v="6370.09"/>
  </r>
  <r>
    <x v="4710"/>
    <n v="80"/>
    <x v="2"/>
    <x v="1"/>
    <x v="0"/>
    <x v="2"/>
    <s v="SWT567"/>
    <n v="1"/>
    <x v="0"/>
    <x v="1"/>
    <n v="2757"/>
    <n v="459.5"/>
    <n v="6"/>
    <x v="105"/>
    <x v="19"/>
    <x v="1"/>
    <s v="Impulse Item, Extended Warranty, Extended Warranty"/>
    <n v="164.88"/>
    <n v="2921.88"/>
  </r>
  <r>
    <x v="4711"/>
    <n v="80"/>
    <x v="2"/>
    <x v="1"/>
    <x v="1"/>
    <x v="3"/>
    <s v="TBL345"/>
    <n v="5"/>
    <x v="0"/>
    <x v="4"/>
    <n v="3932.05"/>
    <n v="786.41"/>
    <n v="5"/>
    <x v="105"/>
    <x v="19"/>
    <x v="3"/>
    <s v="Impulse Item"/>
    <n v="94.16"/>
    <n v="4026.21"/>
  </r>
  <r>
    <x v="4712"/>
    <n v="20"/>
    <x v="0"/>
    <x v="0"/>
    <x v="1"/>
    <x v="3"/>
    <s v="SKU1002"/>
    <n v="3"/>
    <x v="1"/>
    <x v="1"/>
    <n v="1482.18"/>
    <n v="247.03"/>
    <n v="6"/>
    <x v="106"/>
    <x v="19"/>
    <x v="1"/>
    <s v="Accessory,Accessory,Accessory"/>
    <n v="45.36"/>
    <n v="1527.54"/>
  </r>
  <r>
    <x v="3117"/>
    <n v="20"/>
    <x v="0"/>
    <x v="0"/>
    <x v="0"/>
    <x v="3"/>
    <s v="TBL345"/>
    <n v="2"/>
    <x v="1"/>
    <x v="3"/>
    <n v="1572.82"/>
    <n v="786.41"/>
    <n v="2"/>
    <x v="106"/>
    <x v="19"/>
    <x v="1"/>
    <m/>
    <n v="0"/>
    <n v="1572.82"/>
  </r>
  <r>
    <x v="4713"/>
    <n v="21"/>
    <x v="0"/>
    <x v="1"/>
    <x v="0"/>
    <x v="0"/>
    <s v="SMP234"/>
    <n v="2"/>
    <x v="1"/>
    <x v="1"/>
    <n v="6838.08"/>
    <n v="1139.68"/>
    <n v="6"/>
    <x v="106"/>
    <x v="19"/>
    <x v="4"/>
    <m/>
    <n v="0"/>
    <n v="6838.08"/>
  </r>
  <r>
    <x v="4714"/>
    <n v="21"/>
    <x v="0"/>
    <x v="0"/>
    <x v="0"/>
    <x v="0"/>
    <s v="SMP234"/>
    <n v="3"/>
    <x v="1"/>
    <x v="4"/>
    <n v="9117.44"/>
    <n v="1139.68"/>
    <n v="8"/>
    <x v="106"/>
    <x v="19"/>
    <x v="1"/>
    <s v="Extended Warranty"/>
    <n v="20.32"/>
    <n v="9137.76"/>
  </r>
  <r>
    <x v="2947"/>
    <n v="21"/>
    <x v="0"/>
    <x v="0"/>
    <x v="0"/>
    <x v="3"/>
    <s v="TBL345"/>
    <n v="3"/>
    <x v="1"/>
    <x v="1"/>
    <n v="4718.46"/>
    <n v="786.41"/>
    <n v="6"/>
    <x v="106"/>
    <x v="19"/>
    <x v="4"/>
    <s v="Extended Warranty"/>
    <n v="85.26"/>
    <n v="4803.72"/>
  </r>
  <r>
    <x v="4715"/>
    <n v="23"/>
    <x v="0"/>
    <x v="1"/>
    <x v="0"/>
    <x v="0"/>
    <s v="SKU1004"/>
    <n v="2"/>
    <x v="1"/>
    <x v="1"/>
    <n v="5538.33"/>
    <n v="791.19"/>
    <n v="7"/>
    <x v="106"/>
    <x v="19"/>
    <x v="2"/>
    <s v="Extended Warranty,Extended Warranty,Extended Warranty"/>
    <n v="76.22"/>
    <n v="5614.55"/>
  </r>
  <r>
    <x v="4716"/>
    <n v="26"/>
    <x v="0"/>
    <x v="1"/>
    <x v="0"/>
    <x v="2"/>
    <s v="SWT567"/>
    <n v="5"/>
    <x v="0"/>
    <x v="3"/>
    <n v="1838"/>
    <n v="459.5"/>
    <n v="4"/>
    <x v="106"/>
    <x v="19"/>
    <x v="1"/>
    <s v="Accessory, Impulse Item"/>
    <n v="161.51"/>
    <n v="1999.51"/>
  </r>
  <r>
    <x v="4717"/>
    <n v="27"/>
    <x v="0"/>
    <x v="1"/>
    <x v="0"/>
    <x v="0"/>
    <s v="SKU1004"/>
    <n v="2"/>
    <x v="0"/>
    <x v="1"/>
    <n v="3164.76"/>
    <n v="791.19"/>
    <n v="4"/>
    <x v="106"/>
    <x v="19"/>
    <x v="2"/>
    <s v="Extended Warranty,Accessory"/>
    <n v="53.6"/>
    <n v="3218.36"/>
  </r>
  <r>
    <x v="4718"/>
    <n v="27"/>
    <x v="0"/>
    <x v="0"/>
    <x v="0"/>
    <x v="0"/>
    <s v="SKU1001"/>
    <n v="5"/>
    <x v="1"/>
    <x v="3"/>
    <n v="124.5"/>
    <n v="20.75"/>
    <n v="6"/>
    <x v="106"/>
    <x v="19"/>
    <x v="1"/>
    <s v="Extended Warranty,Impulse Item,Impulse Item"/>
    <n v="74.69"/>
    <n v="199.19"/>
  </r>
  <r>
    <x v="4719"/>
    <n v="28"/>
    <x v="0"/>
    <x v="1"/>
    <x v="0"/>
    <x v="3"/>
    <s v="TBL345"/>
    <n v="5"/>
    <x v="1"/>
    <x v="4"/>
    <n v="2359.23"/>
    <n v="786.41"/>
    <n v="3"/>
    <x v="106"/>
    <x v="19"/>
    <x v="3"/>
    <s v="Impulse Item, Extended Warranty, Extended Warranty"/>
    <n v="102.94"/>
    <n v="2462.17"/>
  </r>
  <r>
    <x v="4720"/>
    <n v="28"/>
    <x v="0"/>
    <x v="1"/>
    <x v="0"/>
    <x v="2"/>
    <s v="SWT567"/>
    <n v="5"/>
    <x v="0"/>
    <x v="1"/>
    <n v="2757"/>
    <n v="459.5"/>
    <n v="6"/>
    <x v="106"/>
    <x v="19"/>
    <x v="3"/>
    <s v="Accessory, Impulse Item, Extended Warranty"/>
    <n v="204.46"/>
    <n v="2961.46"/>
  </r>
  <r>
    <x v="4721"/>
    <n v="29"/>
    <x v="0"/>
    <x v="0"/>
    <x v="0"/>
    <x v="2"/>
    <s v="SKU1003"/>
    <n v="3"/>
    <x v="0"/>
    <x v="0"/>
    <n v="5913.81"/>
    <n v="844.83"/>
    <n v="7"/>
    <x v="106"/>
    <x v="19"/>
    <x v="1"/>
    <m/>
    <n v="0"/>
    <n v="5913.81"/>
  </r>
  <r>
    <x v="4722"/>
    <n v="30"/>
    <x v="0"/>
    <x v="0"/>
    <x v="0"/>
    <x v="3"/>
    <s v="TBL345"/>
    <n v="3"/>
    <x v="1"/>
    <x v="4"/>
    <n v="1572.82"/>
    <n v="786.41"/>
    <n v="2"/>
    <x v="106"/>
    <x v="19"/>
    <x v="4"/>
    <m/>
    <n v="0"/>
    <n v="1572.82"/>
  </r>
  <r>
    <x v="4723"/>
    <n v="30"/>
    <x v="0"/>
    <x v="1"/>
    <x v="0"/>
    <x v="0"/>
    <s v="SMP234"/>
    <n v="2"/>
    <x v="1"/>
    <x v="3"/>
    <n v="9117.44"/>
    <n v="1139.68"/>
    <n v="8"/>
    <x v="106"/>
    <x v="19"/>
    <x v="3"/>
    <m/>
    <n v="0"/>
    <n v="9117.44"/>
  </r>
  <r>
    <x v="4724"/>
    <n v="34"/>
    <x v="0"/>
    <x v="0"/>
    <x v="1"/>
    <x v="2"/>
    <s v="SKU1003"/>
    <n v="3"/>
    <x v="0"/>
    <x v="0"/>
    <n v="7603.47"/>
    <n v="844.83"/>
    <n v="9"/>
    <x v="106"/>
    <x v="19"/>
    <x v="2"/>
    <s v="Accessory,Impulse Item"/>
    <n v="77.63"/>
    <n v="7681.1"/>
  </r>
  <r>
    <x v="4725"/>
    <n v="35"/>
    <x v="0"/>
    <x v="1"/>
    <x v="0"/>
    <x v="3"/>
    <s v="SKU1002"/>
    <n v="3"/>
    <x v="1"/>
    <x v="2"/>
    <n v="2223.27"/>
    <n v="247.03"/>
    <n v="9"/>
    <x v="106"/>
    <x v="19"/>
    <x v="0"/>
    <s v="Accessory"/>
    <n v="16.920000000000002"/>
    <n v="2240.19"/>
  </r>
  <r>
    <x v="4726"/>
    <n v="35"/>
    <x v="0"/>
    <x v="0"/>
    <x v="0"/>
    <x v="0"/>
    <s v="SMP234"/>
    <n v="4"/>
    <x v="1"/>
    <x v="1"/>
    <n v="2279.36"/>
    <n v="1139.68"/>
    <n v="2"/>
    <x v="106"/>
    <x v="19"/>
    <x v="1"/>
    <s v="Impulse Item, Accessory, Accessory"/>
    <n v="173.26"/>
    <n v="2452.62"/>
  </r>
  <r>
    <x v="4727"/>
    <n v="36"/>
    <x v="1"/>
    <x v="0"/>
    <x v="0"/>
    <x v="0"/>
    <s v="SKU1001"/>
    <n v="5"/>
    <x v="1"/>
    <x v="3"/>
    <n v="186.75"/>
    <n v="20.75"/>
    <n v="9"/>
    <x v="106"/>
    <x v="19"/>
    <x v="0"/>
    <s v="Extended Warranty,Extended Warranty,Extended Warranty"/>
    <n v="58.24"/>
    <n v="244.99"/>
  </r>
  <r>
    <x v="661"/>
    <n v="37"/>
    <x v="1"/>
    <x v="1"/>
    <x v="0"/>
    <x v="1"/>
    <s v="SKU1005"/>
    <n v="3"/>
    <x v="0"/>
    <x v="1"/>
    <n v="4175.6400000000003"/>
    <n v="463.96"/>
    <n v="9"/>
    <x v="106"/>
    <x v="19"/>
    <x v="0"/>
    <s v="Impulse Item,Impulse Item"/>
    <n v="24.86"/>
    <n v="4200.5"/>
  </r>
  <r>
    <x v="4728"/>
    <n v="37"/>
    <x v="1"/>
    <x v="1"/>
    <x v="0"/>
    <x v="3"/>
    <s v="SKU1002"/>
    <n v="3"/>
    <x v="1"/>
    <x v="0"/>
    <n v="1976.24"/>
    <n v="247.03"/>
    <n v="8"/>
    <x v="106"/>
    <x v="19"/>
    <x v="2"/>
    <m/>
    <n v="0"/>
    <n v="1976.24"/>
  </r>
  <r>
    <x v="4729"/>
    <n v="37"/>
    <x v="1"/>
    <x v="0"/>
    <x v="0"/>
    <x v="0"/>
    <s v="SKU1004"/>
    <n v="2"/>
    <x v="0"/>
    <x v="0"/>
    <n v="5538.33"/>
    <n v="791.19"/>
    <n v="7"/>
    <x v="106"/>
    <x v="19"/>
    <x v="1"/>
    <s v="Extended Warranty,Impulse Item,Extended Warranty"/>
    <n v="109.99"/>
    <n v="5648.32"/>
  </r>
  <r>
    <x v="1642"/>
    <n v="37"/>
    <x v="1"/>
    <x v="1"/>
    <x v="0"/>
    <x v="2"/>
    <s v="SWT567"/>
    <n v="4"/>
    <x v="1"/>
    <x v="4"/>
    <n v="3216.5"/>
    <n v="459.5"/>
    <n v="7"/>
    <x v="106"/>
    <x v="19"/>
    <x v="1"/>
    <s v="Impulse Item, Impulse Item, Extended Warranty"/>
    <n v="214.39"/>
    <n v="3430.89"/>
  </r>
  <r>
    <x v="4730"/>
    <n v="37"/>
    <x v="1"/>
    <x v="0"/>
    <x v="0"/>
    <x v="2"/>
    <s v="SWT567"/>
    <n v="1"/>
    <x v="0"/>
    <x v="3"/>
    <n v="1838"/>
    <n v="459.5"/>
    <n v="4"/>
    <x v="106"/>
    <x v="19"/>
    <x v="3"/>
    <s v="Extended Warranty"/>
    <n v="74.239999999999995"/>
    <n v="1912.24"/>
  </r>
  <r>
    <x v="4731"/>
    <n v="37"/>
    <x v="1"/>
    <x v="0"/>
    <x v="0"/>
    <x v="3"/>
    <s v="TBL345"/>
    <n v="3"/>
    <x v="0"/>
    <x v="4"/>
    <n v="4718.46"/>
    <n v="786.41"/>
    <n v="6"/>
    <x v="106"/>
    <x v="19"/>
    <x v="1"/>
    <s v="Impulse Item, Accessory"/>
    <n v="27.83"/>
    <n v="4746.29"/>
  </r>
  <r>
    <x v="4732"/>
    <n v="39"/>
    <x v="1"/>
    <x v="0"/>
    <x v="0"/>
    <x v="2"/>
    <s v="SKU1003"/>
    <n v="3"/>
    <x v="0"/>
    <x v="3"/>
    <n v="5068.9799999999996"/>
    <n v="844.83"/>
    <n v="6"/>
    <x v="106"/>
    <x v="19"/>
    <x v="1"/>
    <s v="Impulse Item,Impulse Item,Impulse Item"/>
    <n v="81.63"/>
    <n v="5150.6099999999997"/>
  </r>
  <r>
    <x v="4733"/>
    <n v="43"/>
    <x v="1"/>
    <x v="0"/>
    <x v="1"/>
    <x v="1"/>
    <s v="LTP123"/>
    <n v="5"/>
    <x v="1"/>
    <x v="3"/>
    <n v="4045.92"/>
    <n v="674.32"/>
    <n v="6"/>
    <x v="106"/>
    <x v="19"/>
    <x v="3"/>
    <s v="Extended Warranty"/>
    <n v="22.35"/>
    <n v="4068.27"/>
  </r>
  <r>
    <x v="3938"/>
    <n v="43"/>
    <x v="1"/>
    <x v="0"/>
    <x v="0"/>
    <x v="2"/>
    <s v="SWT567"/>
    <n v="2"/>
    <x v="1"/>
    <x v="4"/>
    <n v="3216.5"/>
    <n v="459.5"/>
    <n v="7"/>
    <x v="106"/>
    <x v="19"/>
    <x v="1"/>
    <s v="Impulse Item, Impulse Item"/>
    <n v="117.14"/>
    <n v="3333.64"/>
  </r>
  <r>
    <x v="4734"/>
    <n v="44"/>
    <x v="1"/>
    <x v="0"/>
    <x v="0"/>
    <x v="2"/>
    <s v="SKU1003"/>
    <n v="3"/>
    <x v="0"/>
    <x v="2"/>
    <n v="5068.9799999999996"/>
    <n v="844.83"/>
    <n v="6"/>
    <x v="106"/>
    <x v="19"/>
    <x v="1"/>
    <s v="Extended Warranty,Impulse Item,Impulse Item"/>
    <n v="64.23"/>
    <n v="5133.2099999999991"/>
  </r>
  <r>
    <x v="4735"/>
    <n v="45"/>
    <x v="1"/>
    <x v="0"/>
    <x v="0"/>
    <x v="2"/>
    <s v="SKU1003"/>
    <n v="3"/>
    <x v="1"/>
    <x v="1"/>
    <n v="8448.2999999999993"/>
    <n v="844.83"/>
    <n v="10"/>
    <x v="106"/>
    <x v="19"/>
    <x v="2"/>
    <s v="Extended Warranty,Extended Warranty"/>
    <n v="60.39"/>
    <n v="8508.6899999999987"/>
  </r>
  <r>
    <x v="4736"/>
    <n v="46"/>
    <x v="1"/>
    <x v="1"/>
    <x v="0"/>
    <x v="1"/>
    <s v="SKU1005"/>
    <n v="3"/>
    <x v="1"/>
    <x v="0"/>
    <n v="927.92"/>
    <n v="463.96"/>
    <n v="2"/>
    <x v="106"/>
    <x v="19"/>
    <x v="2"/>
    <m/>
    <n v="0"/>
    <n v="927.92"/>
  </r>
  <r>
    <x v="4737"/>
    <n v="47"/>
    <x v="1"/>
    <x v="1"/>
    <x v="0"/>
    <x v="1"/>
    <s v="SKU1005"/>
    <n v="3"/>
    <x v="0"/>
    <x v="3"/>
    <n v="3247.72"/>
    <n v="463.96"/>
    <n v="7"/>
    <x v="106"/>
    <x v="19"/>
    <x v="0"/>
    <s v="Accessory,Impulse Item,Extended Warranty"/>
    <n v="92.87"/>
    <n v="3340.5899999999997"/>
  </r>
  <r>
    <x v="4738"/>
    <n v="47"/>
    <x v="1"/>
    <x v="0"/>
    <x v="0"/>
    <x v="3"/>
    <s v="TBL345"/>
    <n v="5"/>
    <x v="1"/>
    <x v="4"/>
    <n v="5504.87"/>
    <n v="786.41"/>
    <n v="7"/>
    <x v="106"/>
    <x v="19"/>
    <x v="1"/>
    <s v="Accessory, Impulse Item"/>
    <n v="96.95"/>
    <n v="5601.82"/>
  </r>
  <r>
    <x v="3888"/>
    <n v="48"/>
    <x v="1"/>
    <x v="0"/>
    <x v="1"/>
    <x v="4"/>
    <s v="HDP456"/>
    <n v="1"/>
    <x v="1"/>
    <x v="3"/>
    <n v="1083.54"/>
    <n v="361.18"/>
    <n v="3"/>
    <x v="106"/>
    <x v="19"/>
    <x v="1"/>
    <s v="Extended Warranty, Impulse Item, Accessory"/>
    <n v="178.84"/>
    <n v="1262.3799999999999"/>
  </r>
  <r>
    <x v="4739"/>
    <n v="49"/>
    <x v="1"/>
    <x v="1"/>
    <x v="0"/>
    <x v="0"/>
    <s v="SKU1004"/>
    <n v="2"/>
    <x v="1"/>
    <x v="3"/>
    <n v="791.19"/>
    <n v="791.19"/>
    <n v="1"/>
    <x v="106"/>
    <x v="19"/>
    <x v="1"/>
    <s v="Impulse Item,Accessory"/>
    <n v="60.94"/>
    <n v="852.13000000000011"/>
  </r>
  <r>
    <x v="4740"/>
    <n v="49"/>
    <x v="1"/>
    <x v="0"/>
    <x v="0"/>
    <x v="1"/>
    <s v="SKU1005"/>
    <n v="3"/>
    <x v="0"/>
    <x v="1"/>
    <n v="4639.6000000000004"/>
    <n v="463.96"/>
    <n v="10"/>
    <x v="106"/>
    <x v="19"/>
    <x v="1"/>
    <m/>
    <n v="0"/>
    <n v="4639.6000000000004"/>
  </r>
  <r>
    <x v="4741"/>
    <n v="50"/>
    <x v="1"/>
    <x v="1"/>
    <x v="1"/>
    <x v="0"/>
    <s v="SKU1004"/>
    <n v="2"/>
    <x v="1"/>
    <x v="1"/>
    <n v="7911.9"/>
    <n v="791.19"/>
    <n v="10"/>
    <x v="106"/>
    <x v="19"/>
    <x v="1"/>
    <s v="Accessory,Extended Warranty"/>
    <n v="59.73"/>
    <n v="7971.6299999999992"/>
  </r>
  <r>
    <x v="4742"/>
    <n v="51"/>
    <x v="1"/>
    <x v="0"/>
    <x v="0"/>
    <x v="2"/>
    <s v="SKU1003"/>
    <n v="3"/>
    <x v="1"/>
    <x v="1"/>
    <n v="5913.81"/>
    <n v="844.83"/>
    <n v="7"/>
    <x v="106"/>
    <x v="19"/>
    <x v="0"/>
    <s v="Impulse Item,Impulse Item"/>
    <n v="74.08"/>
    <n v="5987.89"/>
  </r>
  <r>
    <x v="4743"/>
    <n v="51"/>
    <x v="1"/>
    <x v="0"/>
    <x v="0"/>
    <x v="2"/>
    <s v="SWT567"/>
    <n v="3"/>
    <x v="0"/>
    <x v="3"/>
    <n v="3216.5"/>
    <n v="459.5"/>
    <n v="7"/>
    <x v="106"/>
    <x v="19"/>
    <x v="4"/>
    <s v="Extended Warranty"/>
    <n v="89.47"/>
    <n v="3305.97"/>
  </r>
  <r>
    <x v="4744"/>
    <n v="52"/>
    <x v="1"/>
    <x v="0"/>
    <x v="0"/>
    <x v="1"/>
    <s v="LTP123"/>
    <n v="2"/>
    <x v="1"/>
    <x v="4"/>
    <n v="2022.96"/>
    <n v="674.32"/>
    <n v="3"/>
    <x v="106"/>
    <x v="19"/>
    <x v="3"/>
    <s v="Impulse Item, Extended Warranty, Extended Warranty"/>
    <n v="223.06"/>
    <n v="2246.02"/>
  </r>
  <r>
    <x v="4745"/>
    <n v="52"/>
    <x v="1"/>
    <x v="0"/>
    <x v="0"/>
    <x v="0"/>
    <s v="SMP234"/>
    <n v="3"/>
    <x v="1"/>
    <x v="1"/>
    <n v="5698.4"/>
    <n v="1139.68"/>
    <n v="5"/>
    <x v="106"/>
    <x v="19"/>
    <x v="1"/>
    <s v="Extended Warranty, Accessory, Extended Warranty"/>
    <n v="182.17"/>
    <n v="5880.57"/>
  </r>
  <r>
    <x v="4746"/>
    <n v="53"/>
    <x v="1"/>
    <x v="0"/>
    <x v="0"/>
    <x v="0"/>
    <s v="SMP234"/>
    <n v="1"/>
    <x v="1"/>
    <x v="3"/>
    <n v="2279.36"/>
    <n v="1139.68"/>
    <n v="2"/>
    <x v="106"/>
    <x v="19"/>
    <x v="4"/>
    <s v="Accessory, Impulse Item, Impulse Item"/>
    <n v="167.98"/>
    <n v="2447.34"/>
  </r>
  <r>
    <x v="618"/>
    <n v="55"/>
    <x v="1"/>
    <x v="1"/>
    <x v="0"/>
    <x v="3"/>
    <s v="SKU1002"/>
    <n v="3"/>
    <x v="1"/>
    <x v="1"/>
    <n v="494.06"/>
    <n v="247.03"/>
    <n v="2"/>
    <x v="106"/>
    <x v="19"/>
    <x v="2"/>
    <m/>
    <n v="0"/>
    <n v="494.06"/>
  </r>
  <r>
    <x v="131"/>
    <n v="55"/>
    <x v="1"/>
    <x v="1"/>
    <x v="0"/>
    <x v="0"/>
    <s v="SKU1001"/>
    <n v="5"/>
    <x v="1"/>
    <x v="1"/>
    <n v="145.25"/>
    <n v="20.75"/>
    <n v="7"/>
    <x v="106"/>
    <x v="19"/>
    <x v="2"/>
    <m/>
    <n v="0"/>
    <n v="145.25"/>
  </r>
  <r>
    <x v="3638"/>
    <n v="55"/>
    <x v="1"/>
    <x v="1"/>
    <x v="0"/>
    <x v="0"/>
    <s v="SMP234"/>
    <n v="3"/>
    <x v="1"/>
    <x v="3"/>
    <n v="5698.4"/>
    <n v="1139.68"/>
    <n v="5"/>
    <x v="106"/>
    <x v="19"/>
    <x v="3"/>
    <s v="Accessory"/>
    <n v="54.34"/>
    <n v="5752.74"/>
  </r>
  <r>
    <x v="4747"/>
    <n v="56"/>
    <x v="2"/>
    <x v="0"/>
    <x v="0"/>
    <x v="1"/>
    <s v="LTP123"/>
    <n v="4"/>
    <x v="1"/>
    <x v="1"/>
    <n v="2697.28"/>
    <n v="674.32"/>
    <n v="4"/>
    <x v="106"/>
    <x v="19"/>
    <x v="4"/>
    <m/>
    <n v="0"/>
    <n v="2697.28"/>
  </r>
  <r>
    <x v="4414"/>
    <n v="56"/>
    <x v="2"/>
    <x v="1"/>
    <x v="0"/>
    <x v="1"/>
    <s v="LTP123"/>
    <n v="4"/>
    <x v="0"/>
    <x v="3"/>
    <n v="5394.56"/>
    <n v="674.32"/>
    <n v="8"/>
    <x v="106"/>
    <x v="19"/>
    <x v="3"/>
    <s v="Extended Warranty, Accessory"/>
    <n v="99.82"/>
    <n v="5494.38"/>
  </r>
  <r>
    <x v="4748"/>
    <n v="56"/>
    <x v="2"/>
    <x v="1"/>
    <x v="0"/>
    <x v="0"/>
    <s v="SMP234"/>
    <n v="2"/>
    <x v="1"/>
    <x v="4"/>
    <n v="1139.68"/>
    <n v="1139.68"/>
    <n v="1"/>
    <x v="106"/>
    <x v="19"/>
    <x v="1"/>
    <s v="Extended Warranty, Impulse Item, Accessory"/>
    <n v="206.63"/>
    <n v="1346.31"/>
  </r>
  <r>
    <x v="4749"/>
    <n v="57"/>
    <x v="2"/>
    <x v="0"/>
    <x v="1"/>
    <x v="2"/>
    <s v="SKU1003"/>
    <n v="3"/>
    <x v="1"/>
    <x v="3"/>
    <n v="1689.66"/>
    <n v="844.83"/>
    <n v="2"/>
    <x v="106"/>
    <x v="19"/>
    <x v="2"/>
    <s v="Accessory"/>
    <n v="19.170000000000002"/>
    <n v="1708.8300000000002"/>
  </r>
  <r>
    <x v="4750"/>
    <n v="57"/>
    <x v="2"/>
    <x v="1"/>
    <x v="0"/>
    <x v="0"/>
    <s v="SKU1001"/>
    <n v="5"/>
    <x v="1"/>
    <x v="2"/>
    <n v="207.5"/>
    <n v="20.75"/>
    <n v="10"/>
    <x v="106"/>
    <x v="19"/>
    <x v="2"/>
    <s v="Impulse Item"/>
    <n v="33.44"/>
    <n v="240.94"/>
  </r>
  <r>
    <x v="4751"/>
    <n v="57"/>
    <x v="2"/>
    <x v="1"/>
    <x v="1"/>
    <x v="1"/>
    <s v="SKU1005"/>
    <n v="3"/>
    <x v="1"/>
    <x v="0"/>
    <n v="4175.6400000000003"/>
    <n v="463.96"/>
    <n v="9"/>
    <x v="106"/>
    <x v="19"/>
    <x v="1"/>
    <s v="Extended Warranty,Accessory"/>
    <n v="55.28"/>
    <n v="4230.92"/>
  </r>
  <r>
    <x v="4752"/>
    <n v="57"/>
    <x v="2"/>
    <x v="0"/>
    <x v="0"/>
    <x v="2"/>
    <s v="SWT567"/>
    <n v="4"/>
    <x v="0"/>
    <x v="3"/>
    <n v="1378.5"/>
    <n v="459.5"/>
    <n v="3"/>
    <x v="106"/>
    <x v="19"/>
    <x v="1"/>
    <s v="Impulse Item, Accessory, Accessory"/>
    <n v="181.48"/>
    <n v="1559.98"/>
  </r>
  <r>
    <x v="4753"/>
    <n v="58"/>
    <x v="2"/>
    <x v="1"/>
    <x v="0"/>
    <x v="2"/>
    <s v="SKU1003"/>
    <n v="3"/>
    <x v="1"/>
    <x v="3"/>
    <n v="7603.47"/>
    <n v="844.83"/>
    <n v="9"/>
    <x v="106"/>
    <x v="19"/>
    <x v="2"/>
    <s v="Impulse Item"/>
    <n v="33.659999999999997"/>
    <n v="7637.13"/>
  </r>
  <r>
    <x v="4754"/>
    <n v="58"/>
    <x v="2"/>
    <x v="1"/>
    <x v="0"/>
    <x v="0"/>
    <s v="SKU1001"/>
    <n v="5"/>
    <x v="0"/>
    <x v="0"/>
    <n v="145.25"/>
    <n v="20.75"/>
    <n v="7"/>
    <x v="106"/>
    <x v="19"/>
    <x v="0"/>
    <s v="Impulse Item"/>
    <n v="8.93"/>
    <n v="154.18"/>
  </r>
  <r>
    <x v="4755"/>
    <n v="58"/>
    <x v="2"/>
    <x v="1"/>
    <x v="0"/>
    <x v="3"/>
    <s v="TBL345"/>
    <n v="2"/>
    <x v="0"/>
    <x v="3"/>
    <n v="6291.28"/>
    <n v="786.41"/>
    <n v="8"/>
    <x v="106"/>
    <x v="19"/>
    <x v="1"/>
    <s v="Impulse Item, Accessory, Accessory"/>
    <n v="202.34"/>
    <n v="6493.62"/>
  </r>
  <r>
    <x v="4756"/>
    <n v="60"/>
    <x v="2"/>
    <x v="0"/>
    <x v="0"/>
    <x v="0"/>
    <s v="SMP234"/>
    <n v="3"/>
    <x v="0"/>
    <x v="4"/>
    <n v="2279.36"/>
    <n v="1139.68"/>
    <n v="2"/>
    <x v="106"/>
    <x v="19"/>
    <x v="3"/>
    <m/>
    <n v="0"/>
    <n v="2279.36"/>
  </r>
  <r>
    <x v="4757"/>
    <n v="62"/>
    <x v="2"/>
    <x v="0"/>
    <x v="0"/>
    <x v="2"/>
    <s v="SKU1003"/>
    <n v="3"/>
    <x v="1"/>
    <x v="1"/>
    <n v="5913.81"/>
    <n v="844.83"/>
    <n v="7"/>
    <x v="106"/>
    <x v="19"/>
    <x v="0"/>
    <s v="Impulse Item"/>
    <n v="7.09"/>
    <n v="5920.9000000000005"/>
  </r>
  <r>
    <x v="1847"/>
    <n v="62"/>
    <x v="2"/>
    <x v="0"/>
    <x v="1"/>
    <x v="2"/>
    <s v="SWT567"/>
    <n v="1"/>
    <x v="1"/>
    <x v="4"/>
    <n v="4135.5"/>
    <n v="459.5"/>
    <n v="9"/>
    <x v="106"/>
    <x v="19"/>
    <x v="1"/>
    <s v="Impulse Item, Extended Warranty"/>
    <n v="160.36000000000001"/>
    <n v="4295.8599999999997"/>
  </r>
  <r>
    <x v="4758"/>
    <n v="66"/>
    <x v="2"/>
    <x v="1"/>
    <x v="0"/>
    <x v="0"/>
    <s v="SKU1004"/>
    <n v="2"/>
    <x v="1"/>
    <x v="3"/>
    <n v="7120.71"/>
    <n v="791.19"/>
    <n v="9"/>
    <x v="106"/>
    <x v="19"/>
    <x v="2"/>
    <s v="Impulse Item,Impulse Item"/>
    <n v="60.81"/>
    <n v="7181.52"/>
  </r>
  <r>
    <x v="4759"/>
    <n v="66"/>
    <x v="2"/>
    <x v="1"/>
    <x v="0"/>
    <x v="4"/>
    <s v="HDP456"/>
    <n v="2"/>
    <x v="1"/>
    <x v="4"/>
    <n v="3250.62"/>
    <n v="361.18"/>
    <n v="9"/>
    <x v="106"/>
    <x v="19"/>
    <x v="4"/>
    <s v="Extended Warranty"/>
    <n v="72.47"/>
    <n v="3323.0899999999997"/>
  </r>
  <r>
    <x v="538"/>
    <n v="67"/>
    <x v="2"/>
    <x v="1"/>
    <x v="0"/>
    <x v="1"/>
    <s v="SKU1005"/>
    <n v="3"/>
    <x v="1"/>
    <x v="2"/>
    <n v="4175.6400000000003"/>
    <n v="463.96"/>
    <n v="9"/>
    <x v="106"/>
    <x v="19"/>
    <x v="1"/>
    <s v="Impulse Item,Accessory"/>
    <n v="15.29"/>
    <n v="4190.93"/>
  </r>
  <r>
    <x v="4760"/>
    <n v="70"/>
    <x v="2"/>
    <x v="0"/>
    <x v="0"/>
    <x v="0"/>
    <s v="SKU1004"/>
    <n v="2"/>
    <x v="0"/>
    <x v="1"/>
    <n v="6329.52"/>
    <n v="791.19"/>
    <n v="8"/>
    <x v="106"/>
    <x v="19"/>
    <x v="0"/>
    <m/>
    <n v="0"/>
    <n v="6329.52"/>
  </r>
  <r>
    <x v="4761"/>
    <n v="70"/>
    <x v="2"/>
    <x v="0"/>
    <x v="0"/>
    <x v="0"/>
    <s v="SKU1001"/>
    <n v="5"/>
    <x v="1"/>
    <x v="2"/>
    <n v="186.75"/>
    <n v="20.75"/>
    <n v="9"/>
    <x v="106"/>
    <x v="19"/>
    <x v="1"/>
    <m/>
    <n v="0"/>
    <n v="186.75"/>
  </r>
  <r>
    <x v="4762"/>
    <n v="70"/>
    <x v="2"/>
    <x v="0"/>
    <x v="0"/>
    <x v="3"/>
    <s v="TBL345"/>
    <n v="5"/>
    <x v="1"/>
    <x v="3"/>
    <n v="3932.05"/>
    <n v="786.41"/>
    <n v="5"/>
    <x v="106"/>
    <x v="19"/>
    <x v="4"/>
    <m/>
    <n v="0"/>
    <n v="3932.05"/>
  </r>
  <r>
    <x v="4763"/>
    <n v="70"/>
    <x v="2"/>
    <x v="0"/>
    <x v="0"/>
    <x v="1"/>
    <s v="LTP123"/>
    <n v="1"/>
    <x v="1"/>
    <x v="3"/>
    <n v="4720.24"/>
    <n v="674.32"/>
    <n v="7"/>
    <x v="106"/>
    <x v="19"/>
    <x v="4"/>
    <s v="Accessory, Accessory, Impulse Item"/>
    <n v="222.02"/>
    <n v="4942.26"/>
  </r>
  <r>
    <x v="4764"/>
    <n v="72"/>
    <x v="2"/>
    <x v="0"/>
    <x v="1"/>
    <x v="0"/>
    <s v="SKU1001"/>
    <n v="5"/>
    <x v="1"/>
    <x v="0"/>
    <n v="186.75"/>
    <n v="20.75"/>
    <n v="9"/>
    <x v="106"/>
    <x v="19"/>
    <x v="2"/>
    <s v="Extended Warranty,Extended Warranty"/>
    <n v="56.39"/>
    <n v="243.14"/>
  </r>
  <r>
    <x v="4765"/>
    <n v="72"/>
    <x v="2"/>
    <x v="1"/>
    <x v="0"/>
    <x v="0"/>
    <s v="SKU1001"/>
    <n v="5"/>
    <x v="1"/>
    <x v="0"/>
    <n v="166"/>
    <n v="20.75"/>
    <n v="8"/>
    <x v="106"/>
    <x v="19"/>
    <x v="1"/>
    <s v="Accessory,Accessory,Impulse Item"/>
    <n v="57.74"/>
    <n v="223.74"/>
  </r>
  <r>
    <x v="4766"/>
    <n v="74"/>
    <x v="2"/>
    <x v="1"/>
    <x v="0"/>
    <x v="2"/>
    <s v="SWT567"/>
    <n v="2"/>
    <x v="1"/>
    <x v="1"/>
    <n v="2297.5"/>
    <n v="459.5"/>
    <n v="5"/>
    <x v="106"/>
    <x v="19"/>
    <x v="3"/>
    <m/>
    <n v="0"/>
    <n v="2297.5"/>
  </r>
  <r>
    <x v="4767"/>
    <n v="76"/>
    <x v="2"/>
    <x v="0"/>
    <x v="0"/>
    <x v="3"/>
    <s v="SKU1002"/>
    <n v="3"/>
    <x v="0"/>
    <x v="0"/>
    <n v="988.12"/>
    <n v="247.03"/>
    <n v="4"/>
    <x v="106"/>
    <x v="19"/>
    <x v="0"/>
    <m/>
    <n v="0"/>
    <n v="988.12"/>
  </r>
  <r>
    <x v="4768"/>
    <n v="76"/>
    <x v="2"/>
    <x v="1"/>
    <x v="0"/>
    <x v="0"/>
    <s v="SKU1004"/>
    <n v="2"/>
    <x v="1"/>
    <x v="3"/>
    <n v="3164.76"/>
    <n v="791.19"/>
    <n v="4"/>
    <x v="106"/>
    <x v="19"/>
    <x v="1"/>
    <m/>
    <n v="0"/>
    <n v="3164.76"/>
  </r>
  <r>
    <x v="4769"/>
    <n v="76"/>
    <x v="2"/>
    <x v="0"/>
    <x v="1"/>
    <x v="1"/>
    <s v="LTP123"/>
    <n v="5"/>
    <x v="1"/>
    <x v="4"/>
    <n v="2022.96"/>
    <n v="674.32"/>
    <n v="3"/>
    <x v="106"/>
    <x v="19"/>
    <x v="1"/>
    <s v="Accessory, Extended Warranty, Accessory"/>
    <n v="86.21"/>
    <n v="2109.17"/>
  </r>
  <r>
    <x v="2794"/>
    <n v="78"/>
    <x v="2"/>
    <x v="1"/>
    <x v="0"/>
    <x v="1"/>
    <s v="LTP123"/>
    <n v="3"/>
    <x v="0"/>
    <x v="3"/>
    <n v="2022.96"/>
    <n v="674.32"/>
    <n v="3"/>
    <x v="106"/>
    <x v="19"/>
    <x v="3"/>
    <s v="Impulse Item, Impulse Item, Extended Warranty"/>
    <n v="192.69"/>
    <n v="2215.65"/>
  </r>
  <r>
    <x v="4770"/>
    <n v="78"/>
    <x v="2"/>
    <x v="1"/>
    <x v="1"/>
    <x v="4"/>
    <s v="HDP456"/>
    <n v="4"/>
    <x v="0"/>
    <x v="3"/>
    <n v="2889.44"/>
    <n v="361.18"/>
    <n v="8"/>
    <x v="106"/>
    <x v="19"/>
    <x v="4"/>
    <s v="Extended Warranty, Impulse Item, Accessory"/>
    <n v="192.68"/>
    <n v="3082.12"/>
  </r>
  <r>
    <x v="4771"/>
    <n v="78"/>
    <x v="2"/>
    <x v="1"/>
    <x v="0"/>
    <x v="0"/>
    <s v="SMP234"/>
    <n v="5"/>
    <x v="1"/>
    <x v="1"/>
    <n v="1139.68"/>
    <n v="1139.68"/>
    <n v="1"/>
    <x v="106"/>
    <x v="19"/>
    <x v="3"/>
    <s v="Accessory, Extended Warranty"/>
    <n v="137.4"/>
    <n v="1277.0800000000002"/>
  </r>
  <r>
    <x v="4772"/>
    <n v="78"/>
    <x v="2"/>
    <x v="0"/>
    <x v="0"/>
    <x v="4"/>
    <s v="HDP456"/>
    <n v="3"/>
    <x v="1"/>
    <x v="1"/>
    <n v="2528.2600000000002"/>
    <n v="361.18"/>
    <n v="7"/>
    <x v="106"/>
    <x v="19"/>
    <x v="1"/>
    <s v="Impulse Item, Accessory, Impulse Item"/>
    <n v="111.64"/>
    <n v="2639.9"/>
  </r>
  <r>
    <x v="4773"/>
    <n v="79"/>
    <x v="2"/>
    <x v="0"/>
    <x v="0"/>
    <x v="2"/>
    <s v="SKU1003"/>
    <n v="3"/>
    <x v="1"/>
    <x v="1"/>
    <n v="1689.66"/>
    <n v="844.83"/>
    <n v="2"/>
    <x v="106"/>
    <x v="19"/>
    <x v="0"/>
    <s v="Impulse Item,Impulse Item"/>
    <n v="66.45"/>
    <n v="1756.1100000000001"/>
  </r>
  <r>
    <x v="2067"/>
    <n v="79"/>
    <x v="2"/>
    <x v="0"/>
    <x v="1"/>
    <x v="0"/>
    <s v="SMP234"/>
    <n v="2"/>
    <x v="1"/>
    <x v="1"/>
    <n v="9117.44"/>
    <n v="1139.68"/>
    <n v="8"/>
    <x v="106"/>
    <x v="19"/>
    <x v="4"/>
    <s v="Impulse Item"/>
    <n v="42.87"/>
    <n v="9160.3100000000013"/>
  </r>
  <r>
    <x v="4774"/>
    <n v="80"/>
    <x v="2"/>
    <x v="0"/>
    <x v="0"/>
    <x v="0"/>
    <s v="SKU1001"/>
    <n v="5"/>
    <x v="1"/>
    <x v="2"/>
    <n v="186.75"/>
    <n v="20.75"/>
    <n v="9"/>
    <x v="106"/>
    <x v="19"/>
    <x v="0"/>
    <m/>
    <n v="0"/>
    <n v="186.75"/>
  </r>
  <r>
    <x v="2848"/>
    <n v="18"/>
    <x v="0"/>
    <x v="0"/>
    <x v="1"/>
    <x v="1"/>
    <s v="SKU1005"/>
    <n v="3"/>
    <x v="0"/>
    <x v="1"/>
    <n v="463.96"/>
    <n v="463.96"/>
    <n v="1"/>
    <x v="107"/>
    <x v="19"/>
    <x v="1"/>
    <s v="Extended Warranty,Accessory,Accessory"/>
    <n v="79.67"/>
    <n v="543.63"/>
  </r>
  <r>
    <x v="4775"/>
    <n v="20"/>
    <x v="0"/>
    <x v="1"/>
    <x v="1"/>
    <x v="1"/>
    <s v="LTP123"/>
    <n v="3"/>
    <x v="1"/>
    <x v="4"/>
    <n v="6068.88"/>
    <n v="674.32"/>
    <n v="9"/>
    <x v="107"/>
    <x v="19"/>
    <x v="1"/>
    <s v="Extended Warranty, Extended Warranty"/>
    <n v="189.97"/>
    <n v="6258.85"/>
  </r>
  <r>
    <x v="4776"/>
    <n v="21"/>
    <x v="0"/>
    <x v="0"/>
    <x v="0"/>
    <x v="0"/>
    <s v="SKU1001"/>
    <n v="5"/>
    <x v="1"/>
    <x v="0"/>
    <n v="103.75"/>
    <n v="20.75"/>
    <n v="5"/>
    <x v="107"/>
    <x v="19"/>
    <x v="0"/>
    <s v="Extended Warranty,Accessory,Extended Warranty"/>
    <n v="59.89"/>
    <n v="163.63999999999999"/>
  </r>
  <r>
    <x v="1157"/>
    <n v="22"/>
    <x v="0"/>
    <x v="0"/>
    <x v="0"/>
    <x v="0"/>
    <s v="SMP234"/>
    <n v="1"/>
    <x v="1"/>
    <x v="4"/>
    <n v="6838.08"/>
    <n v="1139.68"/>
    <n v="6"/>
    <x v="107"/>
    <x v="19"/>
    <x v="3"/>
    <s v="Accessory"/>
    <n v="97.44"/>
    <n v="6935.5199999999995"/>
  </r>
  <r>
    <x v="4777"/>
    <n v="22"/>
    <x v="0"/>
    <x v="1"/>
    <x v="0"/>
    <x v="2"/>
    <s v="SWT567"/>
    <n v="4"/>
    <x v="1"/>
    <x v="3"/>
    <n v="3676"/>
    <n v="459.5"/>
    <n v="8"/>
    <x v="107"/>
    <x v="19"/>
    <x v="1"/>
    <s v="Extended Warranty"/>
    <n v="36.29"/>
    <n v="3712.29"/>
  </r>
  <r>
    <x v="1623"/>
    <n v="23"/>
    <x v="0"/>
    <x v="1"/>
    <x v="0"/>
    <x v="1"/>
    <s v="SKU1005"/>
    <n v="3"/>
    <x v="1"/>
    <x v="1"/>
    <n v="4175.6400000000003"/>
    <n v="463.96"/>
    <n v="9"/>
    <x v="107"/>
    <x v="19"/>
    <x v="2"/>
    <s v="Extended Warranty"/>
    <n v="18.36"/>
    <n v="4194"/>
  </r>
  <r>
    <x v="4778"/>
    <n v="26"/>
    <x v="0"/>
    <x v="0"/>
    <x v="0"/>
    <x v="3"/>
    <s v="SKU1002"/>
    <n v="3"/>
    <x v="0"/>
    <x v="3"/>
    <n v="1235.1500000000001"/>
    <n v="247.03"/>
    <n v="5"/>
    <x v="107"/>
    <x v="19"/>
    <x v="2"/>
    <s v="Impulse Item"/>
    <n v="48.37"/>
    <n v="1283.52"/>
  </r>
  <r>
    <x v="1684"/>
    <n v="27"/>
    <x v="0"/>
    <x v="0"/>
    <x v="0"/>
    <x v="3"/>
    <s v="SKU1002"/>
    <n v="3"/>
    <x v="1"/>
    <x v="0"/>
    <n v="1235.1500000000001"/>
    <n v="247.03"/>
    <n v="5"/>
    <x v="107"/>
    <x v="19"/>
    <x v="2"/>
    <s v="Impulse Item"/>
    <n v="19.18"/>
    <n v="1254.3300000000002"/>
  </r>
  <r>
    <x v="4779"/>
    <n v="28"/>
    <x v="0"/>
    <x v="0"/>
    <x v="0"/>
    <x v="0"/>
    <s v="SKU1001"/>
    <n v="5"/>
    <x v="1"/>
    <x v="1"/>
    <n v="103.75"/>
    <n v="20.75"/>
    <n v="5"/>
    <x v="107"/>
    <x v="19"/>
    <x v="1"/>
    <m/>
    <n v="0"/>
    <n v="103.75"/>
  </r>
  <r>
    <x v="4780"/>
    <n v="28"/>
    <x v="0"/>
    <x v="0"/>
    <x v="0"/>
    <x v="3"/>
    <s v="TBL345"/>
    <n v="3"/>
    <x v="1"/>
    <x v="4"/>
    <n v="7864.1"/>
    <n v="786.41"/>
    <n v="10"/>
    <x v="107"/>
    <x v="19"/>
    <x v="3"/>
    <s v="Accessory"/>
    <n v="70.989999999999995"/>
    <n v="7935.09"/>
  </r>
  <r>
    <x v="4781"/>
    <n v="29"/>
    <x v="0"/>
    <x v="1"/>
    <x v="0"/>
    <x v="0"/>
    <s v="SKU1001"/>
    <n v="5"/>
    <x v="1"/>
    <x v="3"/>
    <n v="62.25"/>
    <n v="20.75"/>
    <n v="3"/>
    <x v="107"/>
    <x v="19"/>
    <x v="1"/>
    <s v="Impulse Item,Accessory"/>
    <n v="60.48"/>
    <n v="122.72999999999999"/>
  </r>
  <r>
    <x v="4782"/>
    <n v="29"/>
    <x v="0"/>
    <x v="0"/>
    <x v="1"/>
    <x v="3"/>
    <s v="TBL345"/>
    <n v="4"/>
    <x v="1"/>
    <x v="3"/>
    <n v="7077.69"/>
    <n v="786.41"/>
    <n v="9"/>
    <x v="107"/>
    <x v="19"/>
    <x v="3"/>
    <m/>
    <n v="0"/>
    <n v="7077.69"/>
  </r>
  <r>
    <x v="4783"/>
    <n v="30"/>
    <x v="0"/>
    <x v="1"/>
    <x v="0"/>
    <x v="0"/>
    <s v="SKU1001"/>
    <n v="5"/>
    <x v="1"/>
    <x v="0"/>
    <n v="166"/>
    <n v="20.75"/>
    <n v="8"/>
    <x v="107"/>
    <x v="19"/>
    <x v="1"/>
    <m/>
    <n v="0"/>
    <n v="166"/>
  </r>
  <r>
    <x v="4784"/>
    <n v="32"/>
    <x v="0"/>
    <x v="1"/>
    <x v="0"/>
    <x v="1"/>
    <s v="SKU1005"/>
    <n v="3"/>
    <x v="1"/>
    <x v="0"/>
    <n v="3247.72"/>
    <n v="463.96"/>
    <n v="7"/>
    <x v="107"/>
    <x v="19"/>
    <x v="0"/>
    <s v="Extended Warranty,Extended Warranty,Accessory"/>
    <n v="99.63"/>
    <n v="3347.35"/>
  </r>
  <r>
    <x v="2242"/>
    <n v="32"/>
    <x v="0"/>
    <x v="1"/>
    <x v="0"/>
    <x v="1"/>
    <s v="SKU1005"/>
    <n v="3"/>
    <x v="0"/>
    <x v="1"/>
    <n v="3247.72"/>
    <n v="463.96"/>
    <n v="7"/>
    <x v="107"/>
    <x v="19"/>
    <x v="0"/>
    <s v="Accessory"/>
    <n v="48.7"/>
    <n v="3296.4199999999996"/>
  </r>
  <r>
    <x v="4089"/>
    <n v="32"/>
    <x v="0"/>
    <x v="1"/>
    <x v="1"/>
    <x v="4"/>
    <s v="HDP456"/>
    <n v="4"/>
    <x v="1"/>
    <x v="3"/>
    <n v="2167.08"/>
    <n v="361.18"/>
    <n v="6"/>
    <x v="107"/>
    <x v="19"/>
    <x v="3"/>
    <s v="Extended Warranty, Impulse Item"/>
    <n v="125.14"/>
    <n v="2292.2199999999998"/>
  </r>
  <r>
    <x v="1744"/>
    <n v="32"/>
    <x v="0"/>
    <x v="0"/>
    <x v="0"/>
    <x v="4"/>
    <s v="HDP456"/>
    <n v="2"/>
    <x v="1"/>
    <x v="1"/>
    <n v="3250.62"/>
    <n v="361.18"/>
    <n v="9"/>
    <x v="107"/>
    <x v="19"/>
    <x v="3"/>
    <m/>
    <n v="0"/>
    <n v="3250.62"/>
  </r>
  <r>
    <x v="3441"/>
    <n v="34"/>
    <x v="0"/>
    <x v="1"/>
    <x v="0"/>
    <x v="0"/>
    <s v="SKU1001"/>
    <n v="5"/>
    <x v="1"/>
    <x v="0"/>
    <n v="186.75"/>
    <n v="20.75"/>
    <n v="9"/>
    <x v="107"/>
    <x v="19"/>
    <x v="0"/>
    <s v="Accessory"/>
    <n v="21.63"/>
    <n v="208.38"/>
  </r>
  <r>
    <x v="4785"/>
    <n v="34"/>
    <x v="0"/>
    <x v="0"/>
    <x v="0"/>
    <x v="4"/>
    <s v="HDP456"/>
    <n v="2"/>
    <x v="1"/>
    <x v="4"/>
    <n v="1805.9"/>
    <n v="361.18"/>
    <n v="5"/>
    <x v="107"/>
    <x v="19"/>
    <x v="3"/>
    <s v="Impulse Item"/>
    <n v="44.7"/>
    <n v="1850.6000000000001"/>
  </r>
  <r>
    <x v="4786"/>
    <n v="34"/>
    <x v="0"/>
    <x v="1"/>
    <x v="0"/>
    <x v="2"/>
    <s v="SWT567"/>
    <n v="4"/>
    <x v="1"/>
    <x v="3"/>
    <n v="1378.5"/>
    <n v="459.5"/>
    <n v="3"/>
    <x v="107"/>
    <x v="19"/>
    <x v="3"/>
    <s v="Accessory, Impulse Item"/>
    <n v="171.35"/>
    <n v="1549.85"/>
  </r>
  <r>
    <x v="4787"/>
    <n v="35"/>
    <x v="0"/>
    <x v="1"/>
    <x v="1"/>
    <x v="3"/>
    <s v="TBL345"/>
    <n v="2"/>
    <x v="0"/>
    <x v="1"/>
    <n v="2359.23"/>
    <n v="786.41"/>
    <n v="3"/>
    <x v="107"/>
    <x v="19"/>
    <x v="1"/>
    <s v="Accessory"/>
    <n v="34.369999999999997"/>
    <n v="2393.6"/>
  </r>
  <r>
    <x v="4788"/>
    <n v="35"/>
    <x v="0"/>
    <x v="1"/>
    <x v="0"/>
    <x v="2"/>
    <s v="SWT567"/>
    <n v="2"/>
    <x v="1"/>
    <x v="1"/>
    <n v="2297.5"/>
    <n v="459.5"/>
    <n v="5"/>
    <x v="107"/>
    <x v="19"/>
    <x v="4"/>
    <s v="Extended Warranty, Impulse Item, Accessory"/>
    <n v="96.21"/>
    <n v="2393.71"/>
  </r>
  <r>
    <x v="4789"/>
    <n v="36"/>
    <x v="1"/>
    <x v="0"/>
    <x v="1"/>
    <x v="0"/>
    <s v="SKU1001"/>
    <n v="5"/>
    <x v="0"/>
    <x v="2"/>
    <n v="186.75"/>
    <n v="20.75"/>
    <n v="9"/>
    <x v="107"/>
    <x v="19"/>
    <x v="2"/>
    <s v="Extended Warranty,Extended Warranty,Impulse Item"/>
    <n v="62.93"/>
    <n v="249.68"/>
  </r>
  <r>
    <x v="4790"/>
    <n v="36"/>
    <x v="1"/>
    <x v="0"/>
    <x v="1"/>
    <x v="0"/>
    <s v="SMP234"/>
    <n v="3"/>
    <x v="1"/>
    <x v="4"/>
    <n v="7977.76"/>
    <n v="1139.68"/>
    <n v="7"/>
    <x v="107"/>
    <x v="19"/>
    <x v="1"/>
    <s v="Extended Warranty, Extended Warranty, Impulse Item"/>
    <n v="133.91999999999999"/>
    <n v="8111.68"/>
  </r>
  <r>
    <x v="4791"/>
    <n v="37"/>
    <x v="1"/>
    <x v="0"/>
    <x v="0"/>
    <x v="3"/>
    <s v="TBL345"/>
    <n v="4"/>
    <x v="0"/>
    <x v="3"/>
    <n v="786.41"/>
    <n v="786.41"/>
    <n v="1"/>
    <x v="107"/>
    <x v="19"/>
    <x v="3"/>
    <s v="Accessory, Extended Warranty, Accessory"/>
    <n v="194.11"/>
    <n v="980.52"/>
  </r>
  <r>
    <x v="3824"/>
    <n v="38"/>
    <x v="1"/>
    <x v="0"/>
    <x v="0"/>
    <x v="4"/>
    <s v="HDP456"/>
    <n v="4"/>
    <x v="0"/>
    <x v="1"/>
    <n v="3611.8"/>
    <n v="361.18"/>
    <n v="10"/>
    <x v="107"/>
    <x v="19"/>
    <x v="1"/>
    <s v="Extended Warranty, Accessory"/>
    <n v="178.27"/>
    <n v="3790.07"/>
  </r>
  <r>
    <x v="4792"/>
    <n v="39"/>
    <x v="1"/>
    <x v="0"/>
    <x v="1"/>
    <x v="3"/>
    <s v="TBL345"/>
    <n v="1"/>
    <x v="1"/>
    <x v="1"/>
    <n v="786.41"/>
    <n v="786.41"/>
    <n v="1"/>
    <x v="107"/>
    <x v="19"/>
    <x v="3"/>
    <s v="Impulse Item, Impulse Item, Accessory"/>
    <n v="210.52"/>
    <n v="996.93"/>
  </r>
  <r>
    <x v="4793"/>
    <n v="39"/>
    <x v="1"/>
    <x v="1"/>
    <x v="0"/>
    <x v="1"/>
    <s v="LTP123"/>
    <n v="5"/>
    <x v="1"/>
    <x v="3"/>
    <n v="3371.6"/>
    <n v="674.32"/>
    <n v="5"/>
    <x v="107"/>
    <x v="19"/>
    <x v="1"/>
    <s v="Impulse Item"/>
    <n v="82.17"/>
    <n v="3453.77"/>
  </r>
  <r>
    <x v="4794"/>
    <n v="40"/>
    <x v="1"/>
    <x v="0"/>
    <x v="1"/>
    <x v="0"/>
    <s v="SKU1004"/>
    <n v="2"/>
    <x v="1"/>
    <x v="0"/>
    <n v="3955.95"/>
    <n v="791.19"/>
    <n v="5"/>
    <x v="107"/>
    <x v="19"/>
    <x v="1"/>
    <s v="Accessory,Impulse Item,Extended Warranty"/>
    <n v="94.86"/>
    <n v="4050.81"/>
  </r>
  <r>
    <x v="4795"/>
    <n v="43"/>
    <x v="1"/>
    <x v="0"/>
    <x v="0"/>
    <x v="3"/>
    <s v="SKU1002"/>
    <n v="3"/>
    <x v="0"/>
    <x v="1"/>
    <n v="2223.27"/>
    <n v="247.03"/>
    <n v="9"/>
    <x v="107"/>
    <x v="19"/>
    <x v="0"/>
    <s v="Accessory"/>
    <n v="22.08"/>
    <n v="2245.35"/>
  </r>
  <r>
    <x v="4796"/>
    <n v="43"/>
    <x v="1"/>
    <x v="0"/>
    <x v="1"/>
    <x v="4"/>
    <s v="HDP456"/>
    <n v="3"/>
    <x v="0"/>
    <x v="4"/>
    <n v="1444.72"/>
    <n v="361.18"/>
    <n v="4"/>
    <x v="107"/>
    <x v="19"/>
    <x v="4"/>
    <s v="Accessory, Accessory"/>
    <n v="76.83"/>
    <n v="1521.55"/>
  </r>
  <r>
    <x v="4797"/>
    <n v="43"/>
    <x v="1"/>
    <x v="1"/>
    <x v="0"/>
    <x v="2"/>
    <s v="SWT567"/>
    <n v="5"/>
    <x v="0"/>
    <x v="3"/>
    <n v="459.5"/>
    <n v="459.5"/>
    <n v="1"/>
    <x v="107"/>
    <x v="19"/>
    <x v="3"/>
    <s v="Impulse Item, Extended Warranty, Accessory"/>
    <n v="102.68"/>
    <n v="562.18000000000006"/>
  </r>
  <r>
    <x v="4798"/>
    <n v="44"/>
    <x v="1"/>
    <x v="1"/>
    <x v="0"/>
    <x v="0"/>
    <s v="SKU1004"/>
    <n v="2"/>
    <x v="1"/>
    <x v="1"/>
    <n v="7120.71"/>
    <n v="791.19"/>
    <n v="9"/>
    <x v="107"/>
    <x v="19"/>
    <x v="2"/>
    <m/>
    <n v="0"/>
    <n v="7120.71"/>
  </r>
  <r>
    <x v="4799"/>
    <n v="45"/>
    <x v="1"/>
    <x v="0"/>
    <x v="0"/>
    <x v="0"/>
    <s v="SKU1004"/>
    <n v="2"/>
    <x v="1"/>
    <x v="3"/>
    <n v="2373.5700000000002"/>
    <n v="791.19"/>
    <n v="3"/>
    <x v="107"/>
    <x v="19"/>
    <x v="0"/>
    <m/>
    <n v="0"/>
    <n v="2373.5700000000002"/>
  </r>
  <r>
    <x v="4800"/>
    <n v="46"/>
    <x v="1"/>
    <x v="0"/>
    <x v="1"/>
    <x v="3"/>
    <s v="SKU1002"/>
    <n v="3"/>
    <x v="1"/>
    <x v="2"/>
    <n v="2470.3000000000002"/>
    <n v="247.03"/>
    <n v="10"/>
    <x v="107"/>
    <x v="19"/>
    <x v="1"/>
    <s v="Impulse Item,Accessory,Extended Warranty"/>
    <n v="84.64"/>
    <n v="2554.94"/>
  </r>
  <r>
    <x v="4801"/>
    <n v="47"/>
    <x v="1"/>
    <x v="1"/>
    <x v="0"/>
    <x v="2"/>
    <s v="SKU1003"/>
    <n v="3"/>
    <x v="1"/>
    <x v="0"/>
    <n v="7603.47"/>
    <n v="844.83"/>
    <n v="9"/>
    <x v="107"/>
    <x v="19"/>
    <x v="2"/>
    <m/>
    <n v="0"/>
    <n v="7603.47"/>
  </r>
  <r>
    <x v="4802"/>
    <n v="48"/>
    <x v="1"/>
    <x v="1"/>
    <x v="1"/>
    <x v="0"/>
    <s v="SKU1001"/>
    <n v="5"/>
    <x v="1"/>
    <x v="0"/>
    <n v="124.5"/>
    <n v="20.75"/>
    <n v="6"/>
    <x v="107"/>
    <x v="19"/>
    <x v="0"/>
    <s v="Extended Warranty"/>
    <n v="12.6"/>
    <n v="137.1"/>
  </r>
  <r>
    <x v="4803"/>
    <n v="49"/>
    <x v="1"/>
    <x v="0"/>
    <x v="1"/>
    <x v="1"/>
    <s v="SKU1005"/>
    <n v="3"/>
    <x v="1"/>
    <x v="2"/>
    <n v="1855.84"/>
    <n v="463.96"/>
    <n v="4"/>
    <x v="107"/>
    <x v="19"/>
    <x v="0"/>
    <s v="Impulse Item,Impulse Item,Accessory"/>
    <n v="62.38"/>
    <n v="1918.22"/>
  </r>
  <r>
    <x v="4804"/>
    <n v="49"/>
    <x v="1"/>
    <x v="0"/>
    <x v="1"/>
    <x v="0"/>
    <s v="SKU1001"/>
    <n v="5"/>
    <x v="1"/>
    <x v="3"/>
    <n v="83"/>
    <n v="20.75"/>
    <n v="4"/>
    <x v="107"/>
    <x v="19"/>
    <x v="0"/>
    <s v="Impulse Item,Extended Warranty,Accessory"/>
    <n v="45.77"/>
    <n v="128.77000000000001"/>
  </r>
  <r>
    <x v="4805"/>
    <n v="51"/>
    <x v="1"/>
    <x v="1"/>
    <x v="0"/>
    <x v="0"/>
    <s v="SKU1001"/>
    <n v="5"/>
    <x v="0"/>
    <x v="3"/>
    <n v="145.25"/>
    <n v="20.75"/>
    <n v="7"/>
    <x v="107"/>
    <x v="19"/>
    <x v="2"/>
    <m/>
    <n v="0"/>
    <n v="145.25"/>
  </r>
  <r>
    <x v="1084"/>
    <n v="52"/>
    <x v="1"/>
    <x v="1"/>
    <x v="1"/>
    <x v="0"/>
    <s v="SKU1001"/>
    <n v="5"/>
    <x v="0"/>
    <x v="2"/>
    <n v="124.5"/>
    <n v="20.75"/>
    <n v="6"/>
    <x v="107"/>
    <x v="19"/>
    <x v="0"/>
    <s v="Extended Warranty"/>
    <n v="19.14"/>
    <n v="143.63999999999999"/>
  </r>
  <r>
    <x v="4806"/>
    <n v="53"/>
    <x v="1"/>
    <x v="0"/>
    <x v="0"/>
    <x v="3"/>
    <s v="SKU1002"/>
    <n v="3"/>
    <x v="1"/>
    <x v="3"/>
    <n v="1482.18"/>
    <n v="247.03"/>
    <n v="6"/>
    <x v="107"/>
    <x v="19"/>
    <x v="2"/>
    <s v="Impulse Item,Accessory"/>
    <n v="36.630000000000003"/>
    <n v="1518.8100000000002"/>
  </r>
  <r>
    <x v="4746"/>
    <n v="53"/>
    <x v="1"/>
    <x v="0"/>
    <x v="1"/>
    <x v="2"/>
    <s v="SWT567"/>
    <n v="1"/>
    <x v="0"/>
    <x v="4"/>
    <n v="1838"/>
    <n v="459.5"/>
    <n v="4"/>
    <x v="107"/>
    <x v="19"/>
    <x v="1"/>
    <s v="Accessory, Extended Warranty, Extended Warranty"/>
    <n v="146.28"/>
    <n v="1984.28"/>
  </r>
  <r>
    <x v="4807"/>
    <n v="53"/>
    <x v="1"/>
    <x v="1"/>
    <x v="0"/>
    <x v="0"/>
    <s v="SMP234"/>
    <n v="5"/>
    <x v="0"/>
    <x v="3"/>
    <n v="5698.4"/>
    <n v="1139.68"/>
    <n v="5"/>
    <x v="107"/>
    <x v="19"/>
    <x v="1"/>
    <s v="Accessory"/>
    <n v="34.19"/>
    <n v="5732.5899999999992"/>
  </r>
  <r>
    <x v="4808"/>
    <n v="54"/>
    <x v="1"/>
    <x v="0"/>
    <x v="0"/>
    <x v="0"/>
    <s v="SKU1004"/>
    <n v="2"/>
    <x v="1"/>
    <x v="0"/>
    <n v="791.19"/>
    <n v="791.19"/>
    <n v="1"/>
    <x v="107"/>
    <x v="19"/>
    <x v="1"/>
    <s v="Impulse Item,Impulse Item,Accessory"/>
    <n v="49.42"/>
    <n v="840.61"/>
  </r>
  <r>
    <x v="4809"/>
    <n v="54"/>
    <x v="1"/>
    <x v="0"/>
    <x v="0"/>
    <x v="1"/>
    <s v="LTP123"/>
    <n v="2"/>
    <x v="0"/>
    <x v="1"/>
    <n v="2022.96"/>
    <n v="674.32"/>
    <n v="3"/>
    <x v="107"/>
    <x v="19"/>
    <x v="3"/>
    <s v="Accessory, Impulse Item"/>
    <n v="91.92"/>
    <n v="2114.88"/>
  </r>
  <r>
    <x v="464"/>
    <n v="55"/>
    <x v="1"/>
    <x v="0"/>
    <x v="1"/>
    <x v="1"/>
    <s v="SKU1005"/>
    <n v="3"/>
    <x v="1"/>
    <x v="0"/>
    <n v="927.92"/>
    <n v="463.96"/>
    <n v="2"/>
    <x v="107"/>
    <x v="19"/>
    <x v="0"/>
    <s v="Extended Warranty"/>
    <n v="11.15"/>
    <n v="939.06999999999994"/>
  </r>
  <r>
    <x v="4810"/>
    <n v="57"/>
    <x v="2"/>
    <x v="1"/>
    <x v="0"/>
    <x v="3"/>
    <s v="TBL345"/>
    <n v="3"/>
    <x v="1"/>
    <x v="3"/>
    <n v="2359.23"/>
    <n v="786.41"/>
    <n v="3"/>
    <x v="107"/>
    <x v="19"/>
    <x v="1"/>
    <m/>
    <n v="0"/>
    <n v="2359.23"/>
  </r>
  <r>
    <x v="4754"/>
    <n v="58"/>
    <x v="2"/>
    <x v="1"/>
    <x v="0"/>
    <x v="1"/>
    <s v="SKU1005"/>
    <n v="3"/>
    <x v="0"/>
    <x v="1"/>
    <n v="1855.84"/>
    <n v="463.96"/>
    <n v="4"/>
    <x v="107"/>
    <x v="19"/>
    <x v="2"/>
    <m/>
    <n v="0"/>
    <n v="1855.84"/>
  </r>
  <r>
    <x v="4221"/>
    <n v="59"/>
    <x v="2"/>
    <x v="0"/>
    <x v="0"/>
    <x v="3"/>
    <s v="TBL345"/>
    <n v="3"/>
    <x v="1"/>
    <x v="4"/>
    <n v="6291.28"/>
    <n v="786.41"/>
    <n v="8"/>
    <x v="107"/>
    <x v="19"/>
    <x v="1"/>
    <m/>
    <n v="0"/>
    <n v="6291.28"/>
  </r>
  <r>
    <x v="4114"/>
    <n v="61"/>
    <x v="2"/>
    <x v="1"/>
    <x v="0"/>
    <x v="0"/>
    <s v="SMP234"/>
    <n v="4"/>
    <x v="1"/>
    <x v="3"/>
    <n v="4558.72"/>
    <n v="1139.68"/>
    <n v="4"/>
    <x v="107"/>
    <x v="19"/>
    <x v="1"/>
    <s v="Impulse Item, Accessory"/>
    <n v="128.12"/>
    <n v="4686.84"/>
  </r>
  <r>
    <x v="4811"/>
    <n v="62"/>
    <x v="2"/>
    <x v="1"/>
    <x v="0"/>
    <x v="3"/>
    <s v="TBL345"/>
    <n v="4"/>
    <x v="0"/>
    <x v="3"/>
    <n v="7864.1"/>
    <n v="786.41"/>
    <n v="10"/>
    <x v="107"/>
    <x v="19"/>
    <x v="1"/>
    <m/>
    <n v="0"/>
    <n v="7864.1"/>
  </r>
  <r>
    <x v="4812"/>
    <n v="63"/>
    <x v="2"/>
    <x v="1"/>
    <x v="0"/>
    <x v="2"/>
    <s v="SWT567"/>
    <n v="5"/>
    <x v="1"/>
    <x v="3"/>
    <n v="3676"/>
    <n v="459.5"/>
    <n v="8"/>
    <x v="107"/>
    <x v="19"/>
    <x v="3"/>
    <s v="Accessory, Accessory"/>
    <n v="65.42"/>
    <n v="3741.42"/>
  </r>
  <r>
    <x v="1426"/>
    <n v="65"/>
    <x v="2"/>
    <x v="1"/>
    <x v="0"/>
    <x v="0"/>
    <s v="SKU1004"/>
    <n v="2"/>
    <x v="1"/>
    <x v="2"/>
    <n v="7120.71"/>
    <n v="791.19"/>
    <n v="9"/>
    <x v="107"/>
    <x v="19"/>
    <x v="2"/>
    <m/>
    <n v="0"/>
    <n v="7120.71"/>
  </r>
  <r>
    <x v="2210"/>
    <n v="65"/>
    <x v="2"/>
    <x v="1"/>
    <x v="0"/>
    <x v="3"/>
    <s v="TBL345"/>
    <n v="4"/>
    <x v="1"/>
    <x v="3"/>
    <n v="6291.28"/>
    <n v="786.41"/>
    <n v="8"/>
    <x v="107"/>
    <x v="19"/>
    <x v="1"/>
    <m/>
    <n v="0"/>
    <n v="6291.28"/>
  </r>
  <r>
    <x v="4813"/>
    <n v="66"/>
    <x v="2"/>
    <x v="1"/>
    <x v="0"/>
    <x v="3"/>
    <s v="TBL345"/>
    <n v="5"/>
    <x v="1"/>
    <x v="3"/>
    <n v="7864.1"/>
    <n v="786.41"/>
    <n v="10"/>
    <x v="107"/>
    <x v="19"/>
    <x v="1"/>
    <s v="Impulse Item"/>
    <n v="85.48"/>
    <n v="7949.58"/>
  </r>
  <r>
    <x v="4814"/>
    <n v="66"/>
    <x v="2"/>
    <x v="1"/>
    <x v="1"/>
    <x v="2"/>
    <s v="SWT567"/>
    <n v="4"/>
    <x v="1"/>
    <x v="4"/>
    <n v="919"/>
    <n v="459.5"/>
    <n v="2"/>
    <x v="107"/>
    <x v="19"/>
    <x v="4"/>
    <s v="Extended Warranty, Extended Warranty"/>
    <n v="124.52"/>
    <n v="1043.52"/>
  </r>
  <r>
    <x v="4815"/>
    <n v="68"/>
    <x v="2"/>
    <x v="0"/>
    <x v="0"/>
    <x v="0"/>
    <s v="SKU1004"/>
    <n v="2"/>
    <x v="1"/>
    <x v="0"/>
    <n v="7911.9"/>
    <n v="791.19"/>
    <n v="10"/>
    <x v="107"/>
    <x v="19"/>
    <x v="1"/>
    <s v="Impulse Item,Accessory,Accessory"/>
    <n v="52.28"/>
    <n v="7964.1799999999994"/>
  </r>
  <r>
    <x v="4816"/>
    <n v="69"/>
    <x v="2"/>
    <x v="1"/>
    <x v="0"/>
    <x v="1"/>
    <s v="LTP123"/>
    <n v="1"/>
    <x v="1"/>
    <x v="4"/>
    <n v="6743.2"/>
    <n v="674.32"/>
    <n v="10"/>
    <x v="107"/>
    <x v="19"/>
    <x v="3"/>
    <s v="Impulse Item, Impulse Item"/>
    <n v="152.22999999999999"/>
    <n v="6895.4299999999994"/>
  </r>
  <r>
    <x v="4817"/>
    <n v="72"/>
    <x v="2"/>
    <x v="0"/>
    <x v="0"/>
    <x v="1"/>
    <s v="LTP123"/>
    <n v="1"/>
    <x v="0"/>
    <x v="4"/>
    <n v="2022.96"/>
    <n v="674.32"/>
    <n v="3"/>
    <x v="107"/>
    <x v="19"/>
    <x v="1"/>
    <m/>
    <n v="0"/>
    <n v="2022.96"/>
  </r>
  <r>
    <x v="4818"/>
    <n v="73"/>
    <x v="2"/>
    <x v="0"/>
    <x v="0"/>
    <x v="1"/>
    <s v="SKU1005"/>
    <n v="3"/>
    <x v="1"/>
    <x v="2"/>
    <n v="2783.76"/>
    <n v="463.96"/>
    <n v="6"/>
    <x v="107"/>
    <x v="19"/>
    <x v="2"/>
    <s v="Impulse Item"/>
    <n v="30.64"/>
    <n v="2814.4"/>
  </r>
  <r>
    <x v="4819"/>
    <n v="74"/>
    <x v="2"/>
    <x v="1"/>
    <x v="0"/>
    <x v="1"/>
    <s v="SKU1005"/>
    <n v="3"/>
    <x v="1"/>
    <x v="0"/>
    <n v="463.96"/>
    <n v="463.96"/>
    <n v="1"/>
    <x v="107"/>
    <x v="19"/>
    <x v="2"/>
    <s v="Accessory,Extended Warranty,Accessory"/>
    <n v="106.55"/>
    <n v="570.51"/>
  </r>
  <r>
    <x v="4820"/>
    <n v="75"/>
    <x v="2"/>
    <x v="1"/>
    <x v="0"/>
    <x v="0"/>
    <s v="SMP234"/>
    <n v="5"/>
    <x v="0"/>
    <x v="3"/>
    <n v="7977.76"/>
    <n v="1139.68"/>
    <n v="7"/>
    <x v="107"/>
    <x v="19"/>
    <x v="4"/>
    <s v="Extended Warranty, Impulse Item"/>
    <n v="93.77"/>
    <n v="8071.5300000000007"/>
  </r>
  <r>
    <x v="3968"/>
    <n v="75"/>
    <x v="2"/>
    <x v="0"/>
    <x v="1"/>
    <x v="0"/>
    <s v="SMP234"/>
    <n v="5"/>
    <x v="1"/>
    <x v="3"/>
    <n v="9117.44"/>
    <n v="1139.68"/>
    <n v="8"/>
    <x v="107"/>
    <x v="19"/>
    <x v="3"/>
    <m/>
    <n v="0"/>
    <n v="9117.44"/>
  </r>
  <r>
    <x v="4821"/>
    <n v="76"/>
    <x v="2"/>
    <x v="0"/>
    <x v="0"/>
    <x v="3"/>
    <s v="TBL345"/>
    <n v="4"/>
    <x v="1"/>
    <x v="4"/>
    <n v="2359.23"/>
    <n v="786.41"/>
    <n v="3"/>
    <x v="107"/>
    <x v="19"/>
    <x v="4"/>
    <s v="Impulse Item, Impulse Item"/>
    <n v="136.4"/>
    <n v="2495.63"/>
  </r>
  <r>
    <x v="4822"/>
    <n v="76"/>
    <x v="2"/>
    <x v="0"/>
    <x v="0"/>
    <x v="2"/>
    <s v="SWT567"/>
    <n v="3"/>
    <x v="0"/>
    <x v="1"/>
    <n v="459.5"/>
    <n v="459.5"/>
    <n v="1"/>
    <x v="107"/>
    <x v="19"/>
    <x v="4"/>
    <m/>
    <n v="0"/>
    <n v="459.5"/>
  </r>
  <r>
    <x v="3972"/>
    <n v="79"/>
    <x v="2"/>
    <x v="0"/>
    <x v="1"/>
    <x v="3"/>
    <s v="TBL345"/>
    <n v="1"/>
    <x v="1"/>
    <x v="3"/>
    <n v="5504.87"/>
    <n v="786.41"/>
    <n v="7"/>
    <x v="107"/>
    <x v="19"/>
    <x v="1"/>
    <s v="Extended Warranty, Impulse Item, Impulse Item"/>
    <n v="245.03"/>
    <n v="5749.9"/>
  </r>
  <r>
    <x v="4823"/>
    <n v="18"/>
    <x v="0"/>
    <x v="0"/>
    <x v="0"/>
    <x v="2"/>
    <s v="SKU1003"/>
    <n v="3"/>
    <x v="0"/>
    <x v="2"/>
    <n v="1689.66"/>
    <n v="844.83"/>
    <n v="2"/>
    <x v="108"/>
    <x v="20"/>
    <x v="1"/>
    <s v="Extended Warranty"/>
    <n v="26.94"/>
    <n v="1716.6000000000001"/>
  </r>
  <r>
    <x v="4824"/>
    <n v="20"/>
    <x v="0"/>
    <x v="1"/>
    <x v="0"/>
    <x v="3"/>
    <s v="TBL345"/>
    <n v="2"/>
    <x v="1"/>
    <x v="4"/>
    <n v="6291.28"/>
    <n v="786.41"/>
    <n v="8"/>
    <x v="108"/>
    <x v="20"/>
    <x v="1"/>
    <s v="Accessory, Impulse Item, Accessory"/>
    <n v="84.96"/>
    <n v="6376.24"/>
  </r>
  <r>
    <x v="4825"/>
    <n v="20"/>
    <x v="0"/>
    <x v="1"/>
    <x v="0"/>
    <x v="3"/>
    <s v="TBL345"/>
    <n v="5"/>
    <x v="1"/>
    <x v="1"/>
    <n v="4718.46"/>
    <n v="786.41"/>
    <n v="6"/>
    <x v="108"/>
    <x v="20"/>
    <x v="1"/>
    <s v="Accessory, Extended Warranty"/>
    <n v="123.92"/>
    <n v="4842.38"/>
  </r>
  <r>
    <x v="2494"/>
    <n v="23"/>
    <x v="0"/>
    <x v="1"/>
    <x v="1"/>
    <x v="0"/>
    <s v="SKU1004"/>
    <n v="2"/>
    <x v="1"/>
    <x v="3"/>
    <n v="791.19"/>
    <n v="791.19"/>
    <n v="1"/>
    <x v="108"/>
    <x v="20"/>
    <x v="0"/>
    <s v="Impulse Item,Extended Warranty"/>
    <n v="33.81"/>
    <n v="825"/>
  </r>
  <r>
    <x v="2557"/>
    <n v="23"/>
    <x v="0"/>
    <x v="1"/>
    <x v="0"/>
    <x v="2"/>
    <s v="SWT567"/>
    <n v="1"/>
    <x v="1"/>
    <x v="4"/>
    <n v="1378.5"/>
    <n v="459.5"/>
    <n v="3"/>
    <x v="108"/>
    <x v="20"/>
    <x v="4"/>
    <s v="Impulse Item"/>
    <n v="11.8"/>
    <n v="1390.3"/>
  </r>
  <r>
    <x v="4826"/>
    <n v="24"/>
    <x v="0"/>
    <x v="1"/>
    <x v="0"/>
    <x v="0"/>
    <s v="SKU1001"/>
    <n v="5"/>
    <x v="1"/>
    <x v="2"/>
    <n v="62.25"/>
    <n v="20.75"/>
    <n v="3"/>
    <x v="108"/>
    <x v="20"/>
    <x v="2"/>
    <s v="Extended Warranty,Accessory,Extended Warranty"/>
    <n v="76.92"/>
    <n v="139.17000000000002"/>
  </r>
  <r>
    <x v="4827"/>
    <n v="24"/>
    <x v="0"/>
    <x v="0"/>
    <x v="0"/>
    <x v="3"/>
    <s v="SKU1002"/>
    <n v="3"/>
    <x v="0"/>
    <x v="0"/>
    <n v="1729.21"/>
    <n v="247.03"/>
    <n v="7"/>
    <x v="108"/>
    <x v="20"/>
    <x v="2"/>
    <s v="Impulse Item"/>
    <n v="44.36"/>
    <n v="1773.57"/>
  </r>
  <r>
    <x v="954"/>
    <n v="24"/>
    <x v="0"/>
    <x v="0"/>
    <x v="0"/>
    <x v="1"/>
    <s v="LTP123"/>
    <n v="5"/>
    <x v="1"/>
    <x v="4"/>
    <n v="2697.28"/>
    <n v="674.32"/>
    <n v="4"/>
    <x v="108"/>
    <x v="20"/>
    <x v="1"/>
    <s v="Impulse Item, Extended Warranty"/>
    <n v="119.14"/>
    <n v="2816.42"/>
  </r>
  <r>
    <x v="4828"/>
    <n v="24"/>
    <x v="0"/>
    <x v="0"/>
    <x v="1"/>
    <x v="3"/>
    <s v="TBL345"/>
    <n v="3"/>
    <x v="0"/>
    <x v="3"/>
    <n v="6291.28"/>
    <n v="786.41"/>
    <n v="8"/>
    <x v="108"/>
    <x v="20"/>
    <x v="1"/>
    <s v="Extended Warranty"/>
    <n v="94.83"/>
    <n v="6386.11"/>
  </r>
  <r>
    <x v="1877"/>
    <n v="25"/>
    <x v="0"/>
    <x v="1"/>
    <x v="0"/>
    <x v="0"/>
    <s v="SKU1004"/>
    <n v="2"/>
    <x v="1"/>
    <x v="0"/>
    <n v="7911.9"/>
    <n v="791.19"/>
    <n v="10"/>
    <x v="108"/>
    <x v="20"/>
    <x v="1"/>
    <s v="Extended Warranty,Impulse Item"/>
    <n v="70.55"/>
    <n v="7982.45"/>
  </r>
  <r>
    <x v="4829"/>
    <n v="26"/>
    <x v="0"/>
    <x v="0"/>
    <x v="0"/>
    <x v="4"/>
    <s v="HDP456"/>
    <n v="1"/>
    <x v="1"/>
    <x v="1"/>
    <n v="2167.08"/>
    <n v="361.18"/>
    <n v="6"/>
    <x v="108"/>
    <x v="20"/>
    <x v="3"/>
    <s v="Accessory, Extended Warranty"/>
    <n v="132.93"/>
    <n v="2300.0099999999998"/>
  </r>
  <r>
    <x v="4830"/>
    <n v="28"/>
    <x v="0"/>
    <x v="0"/>
    <x v="0"/>
    <x v="2"/>
    <s v="SKU1003"/>
    <n v="3"/>
    <x v="1"/>
    <x v="0"/>
    <n v="5068.9799999999996"/>
    <n v="844.83"/>
    <n v="6"/>
    <x v="108"/>
    <x v="20"/>
    <x v="1"/>
    <s v="Impulse Item,Impulse Item"/>
    <n v="63.12"/>
    <n v="5132.0999999999995"/>
  </r>
  <r>
    <x v="4831"/>
    <n v="28"/>
    <x v="0"/>
    <x v="1"/>
    <x v="0"/>
    <x v="2"/>
    <s v="SWT567"/>
    <n v="5"/>
    <x v="1"/>
    <x v="1"/>
    <n v="919"/>
    <n v="459.5"/>
    <n v="2"/>
    <x v="108"/>
    <x v="20"/>
    <x v="3"/>
    <s v="Extended Warranty, Accessory"/>
    <n v="69.33"/>
    <n v="988.33"/>
  </r>
  <r>
    <x v="4832"/>
    <n v="28"/>
    <x v="0"/>
    <x v="0"/>
    <x v="0"/>
    <x v="4"/>
    <s v="HDP456"/>
    <n v="1"/>
    <x v="1"/>
    <x v="4"/>
    <n v="361.18"/>
    <n v="361.18"/>
    <n v="1"/>
    <x v="108"/>
    <x v="20"/>
    <x v="4"/>
    <s v="Accessory, Accessory, Accessory"/>
    <n v="100.07"/>
    <n v="461.25"/>
  </r>
  <r>
    <x v="4833"/>
    <n v="29"/>
    <x v="0"/>
    <x v="1"/>
    <x v="0"/>
    <x v="0"/>
    <s v="SKU1001"/>
    <n v="5"/>
    <x v="1"/>
    <x v="2"/>
    <n v="62.25"/>
    <n v="20.75"/>
    <n v="3"/>
    <x v="108"/>
    <x v="20"/>
    <x v="1"/>
    <s v="Extended Warranty"/>
    <n v="23.28"/>
    <n v="85.53"/>
  </r>
  <r>
    <x v="4834"/>
    <n v="29"/>
    <x v="0"/>
    <x v="1"/>
    <x v="0"/>
    <x v="1"/>
    <s v="SKU1005"/>
    <n v="3"/>
    <x v="1"/>
    <x v="1"/>
    <n v="2319.8000000000002"/>
    <n v="463.96"/>
    <n v="5"/>
    <x v="108"/>
    <x v="20"/>
    <x v="2"/>
    <s v="Extended Warranty,Extended Warranty"/>
    <n v="65.19"/>
    <n v="2384.9900000000002"/>
  </r>
  <r>
    <x v="2432"/>
    <n v="33"/>
    <x v="0"/>
    <x v="0"/>
    <x v="1"/>
    <x v="2"/>
    <s v="SKU1003"/>
    <n v="3"/>
    <x v="0"/>
    <x v="1"/>
    <n v="1689.66"/>
    <n v="844.83"/>
    <n v="2"/>
    <x v="108"/>
    <x v="20"/>
    <x v="1"/>
    <s v="Extended Warranty,Impulse Item"/>
    <n v="88.09"/>
    <n v="1777.75"/>
  </r>
  <r>
    <x v="481"/>
    <n v="34"/>
    <x v="0"/>
    <x v="1"/>
    <x v="0"/>
    <x v="0"/>
    <s v="SKU1001"/>
    <n v="5"/>
    <x v="1"/>
    <x v="3"/>
    <n v="62.25"/>
    <n v="20.75"/>
    <n v="3"/>
    <x v="108"/>
    <x v="20"/>
    <x v="1"/>
    <m/>
    <n v="0"/>
    <n v="62.25"/>
  </r>
  <r>
    <x v="4835"/>
    <n v="34"/>
    <x v="0"/>
    <x v="0"/>
    <x v="0"/>
    <x v="0"/>
    <s v="SMP234"/>
    <n v="3"/>
    <x v="0"/>
    <x v="1"/>
    <n v="7977.76"/>
    <n v="1139.68"/>
    <n v="7"/>
    <x v="108"/>
    <x v="20"/>
    <x v="1"/>
    <s v="Extended Warranty"/>
    <n v="18.96"/>
    <n v="7996.72"/>
  </r>
  <r>
    <x v="4836"/>
    <n v="35"/>
    <x v="0"/>
    <x v="1"/>
    <x v="0"/>
    <x v="3"/>
    <s v="TBL345"/>
    <n v="4"/>
    <x v="1"/>
    <x v="3"/>
    <n v="3932.05"/>
    <n v="786.41"/>
    <n v="5"/>
    <x v="108"/>
    <x v="20"/>
    <x v="1"/>
    <s v="Extended Warranty"/>
    <n v="63.87"/>
    <n v="3995.92"/>
  </r>
  <r>
    <x v="3288"/>
    <n v="36"/>
    <x v="1"/>
    <x v="1"/>
    <x v="0"/>
    <x v="4"/>
    <s v="HDP456"/>
    <n v="4"/>
    <x v="0"/>
    <x v="4"/>
    <n v="1805.9"/>
    <n v="361.18"/>
    <n v="5"/>
    <x v="108"/>
    <x v="20"/>
    <x v="1"/>
    <m/>
    <n v="0"/>
    <n v="1805.9"/>
  </r>
  <r>
    <x v="4837"/>
    <n v="37"/>
    <x v="1"/>
    <x v="1"/>
    <x v="0"/>
    <x v="2"/>
    <s v="SKU1003"/>
    <n v="3"/>
    <x v="1"/>
    <x v="3"/>
    <n v="1689.66"/>
    <n v="844.83"/>
    <n v="2"/>
    <x v="108"/>
    <x v="20"/>
    <x v="0"/>
    <s v="Extended Warranty,Extended Warranty"/>
    <n v="52.45"/>
    <n v="1742.1100000000001"/>
  </r>
  <r>
    <x v="4838"/>
    <n v="37"/>
    <x v="1"/>
    <x v="1"/>
    <x v="0"/>
    <x v="4"/>
    <s v="HDP456"/>
    <n v="3"/>
    <x v="1"/>
    <x v="1"/>
    <n v="1083.54"/>
    <n v="361.18"/>
    <n v="3"/>
    <x v="108"/>
    <x v="20"/>
    <x v="4"/>
    <s v="Accessory, Extended Warranty"/>
    <n v="48.6"/>
    <n v="1132.1399999999999"/>
  </r>
  <r>
    <x v="4839"/>
    <n v="37"/>
    <x v="1"/>
    <x v="0"/>
    <x v="0"/>
    <x v="1"/>
    <s v="LTP123"/>
    <n v="2"/>
    <x v="1"/>
    <x v="1"/>
    <n v="674.32"/>
    <n v="674.32"/>
    <n v="1"/>
    <x v="108"/>
    <x v="20"/>
    <x v="3"/>
    <s v="Impulse Item, Extended Warranty, Accessory"/>
    <n v="131.34"/>
    <n v="805.66000000000008"/>
  </r>
  <r>
    <x v="2508"/>
    <n v="37"/>
    <x v="1"/>
    <x v="1"/>
    <x v="0"/>
    <x v="2"/>
    <s v="SWT567"/>
    <n v="4"/>
    <x v="0"/>
    <x v="4"/>
    <n v="2297.5"/>
    <n v="459.5"/>
    <n v="5"/>
    <x v="108"/>
    <x v="20"/>
    <x v="3"/>
    <s v="Accessory"/>
    <n v="74.58"/>
    <n v="2372.08"/>
  </r>
  <r>
    <x v="1018"/>
    <n v="38"/>
    <x v="1"/>
    <x v="0"/>
    <x v="0"/>
    <x v="0"/>
    <s v="SKU1001"/>
    <n v="5"/>
    <x v="1"/>
    <x v="0"/>
    <n v="186.75"/>
    <n v="20.75"/>
    <n v="9"/>
    <x v="108"/>
    <x v="20"/>
    <x v="0"/>
    <s v="Impulse Item"/>
    <n v="19.63"/>
    <n v="206.38"/>
  </r>
  <r>
    <x v="1019"/>
    <n v="38"/>
    <x v="1"/>
    <x v="0"/>
    <x v="1"/>
    <x v="4"/>
    <s v="HDP456"/>
    <n v="2"/>
    <x v="0"/>
    <x v="1"/>
    <n v="3250.62"/>
    <n v="361.18"/>
    <n v="9"/>
    <x v="108"/>
    <x v="20"/>
    <x v="4"/>
    <s v="Extended Warranty"/>
    <n v="90.5"/>
    <n v="3341.12"/>
  </r>
  <r>
    <x v="4840"/>
    <n v="39"/>
    <x v="1"/>
    <x v="1"/>
    <x v="0"/>
    <x v="2"/>
    <s v="SKU1003"/>
    <n v="3"/>
    <x v="1"/>
    <x v="2"/>
    <n v="1689.66"/>
    <n v="844.83"/>
    <n v="2"/>
    <x v="108"/>
    <x v="20"/>
    <x v="1"/>
    <m/>
    <n v="0"/>
    <n v="1689.66"/>
  </r>
  <r>
    <x v="4681"/>
    <n v="40"/>
    <x v="1"/>
    <x v="0"/>
    <x v="0"/>
    <x v="4"/>
    <s v="HDP456"/>
    <n v="4"/>
    <x v="1"/>
    <x v="1"/>
    <n v="722.36"/>
    <n v="361.18"/>
    <n v="2"/>
    <x v="108"/>
    <x v="20"/>
    <x v="1"/>
    <s v="Accessory, Extended Warranty, Impulse Item"/>
    <n v="198.04"/>
    <n v="920.4"/>
  </r>
  <r>
    <x v="3188"/>
    <n v="42"/>
    <x v="1"/>
    <x v="0"/>
    <x v="0"/>
    <x v="1"/>
    <s v="LTP123"/>
    <n v="4"/>
    <x v="1"/>
    <x v="4"/>
    <n v="5394.56"/>
    <n v="674.32"/>
    <n v="8"/>
    <x v="108"/>
    <x v="20"/>
    <x v="3"/>
    <m/>
    <n v="0"/>
    <n v="5394.56"/>
  </r>
  <r>
    <x v="4841"/>
    <n v="42"/>
    <x v="1"/>
    <x v="0"/>
    <x v="0"/>
    <x v="3"/>
    <s v="TBL345"/>
    <n v="2"/>
    <x v="1"/>
    <x v="1"/>
    <n v="1572.82"/>
    <n v="786.41"/>
    <n v="2"/>
    <x v="108"/>
    <x v="20"/>
    <x v="3"/>
    <s v="Extended Warranty"/>
    <n v="89.03"/>
    <n v="1661.85"/>
  </r>
  <r>
    <x v="4842"/>
    <n v="43"/>
    <x v="1"/>
    <x v="0"/>
    <x v="1"/>
    <x v="2"/>
    <s v="SWT567"/>
    <n v="1"/>
    <x v="0"/>
    <x v="1"/>
    <n v="2297.5"/>
    <n v="459.5"/>
    <n v="5"/>
    <x v="108"/>
    <x v="20"/>
    <x v="1"/>
    <s v="Accessory"/>
    <n v="38.369999999999997"/>
    <n v="2335.87"/>
  </r>
  <r>
    <x v="4843"/>
    <n v="43"/>
    <x v="1"/>
    <x v="0"/>
    <x v="0"/>
    <x v="3"/>
    <s v="TBL345"/>
    <n v="2"/>
    <x v="1"/>
    <x v="1"/>
    <n v="3145.64"/>
    <n v="786.41"/>
    <n v="4"/>
    <x v="108"/>
    <x v="20"/>
    <x v="3"/>
    <s v="Extended Warranty"/>
    <n v="53.7"/>
    <n v="3199.3399999999997"/>
  </r>
  <r>
    <x v="4844"/>
    <n v="44"/>
    <x v="1"/>
    <x v="0"/>
    <x v="0"/>
    <x v="2"/>
    <s v="SWT567"/>
    <n v="2"/>
    <x v="1"/>
    <x v="1"/>
    <n v="1378.5"/>
    <n v="459.5"/>
    <n v="3"/>
    <x v="108"/>
    <x v="20"/>
    <x v="3"/>
    <s v="Extended Warranty, Accessory"/>
    <n v="75.27"/>
    <n v="1453.77"/>
  </r>
  <r>
    <x v="102"/>
    <n v="45"/>
    <x v="1"/>
    <x v="1"/>
    <x v="0"/>
    <x v="3"/>
    <s v="SKU1002"/>
    <n v="3"/>
    <x v="1"/>
    <x v="1"/>
    <n v="494.06"/>
    <n v="247.03"/>
    <n v="2"/>
    <x v="108"/>
    <x v="20"/>
    <x v="0"/>
    <s v="Accessory"/>
    <n v="19.670000000000002"/>
    <n v="513.73"/>
  </r>
  <r>
    <x v="4845"/>
    <n v="45"/>
    <x v="1"/>
    <x v="0"/>
    <x v="1"/>
    <x v="1"/>
    <s v="LTP123"/>
    <n v="3"/>
    <x v="0"/>
    <x v="4"/>
    <n v="674.32"/>
    <n v="674.32"/>
    <n v="1"/>
    <x v="108"/>
    <x v="20"/>
    <x v="3"/>
    <s v="Extended Warranty, Accessory, Impulse Item"/>
    <n v="181.6"/>
    <n v="855.92000000000007"/>
  </r>
  <r>
    <x v="1699"/>
    <n v="45"/>
    <x v="1"/>
    <x v="1"/>
    <x v="0"/>
    <x v="2"/>
    <s v="SWT567"/>
    <n v="2"/>
    <x v="0"/>
    <x v="1"/>
    <n v="1378.5"/>
    <n v="459.5"/>
    <n v="3"/>
    <x v="108"/>
    <x v="20"/>
    <x v="3"/>
    <m/>
    <n v="0"/>
    <n v="1378.5"/>
  </r>
  <r>
    <x v="4846"/>
    <n v="45"/>
    <x v="1"/>
    <x v="1"/>
    <x v="1"/>
    <x v="2"/>
    <s v="SWT567"/>
    <n v="4"/>
    <x v="0"/>
    <x v="4"/>
    <n v="459.5"/>
    <n v="459.5"/>
    <n v="1"/>
    <x v="108"/>
    <x v="20"/>
    <x v="3"/>
    <m/>
    <n v="0"/>
    <n v="459.5"/>
  </r>
  <r>
    <x v="4847"/>
    <n v="46"/>
    <x v="1"/>
    <x v="1"/>
    <x v="0"/>
    <x v="3"/>
    <s v="SKU1002"/>
    <n v="3"/>
    <x v="1"/>
    <x v="3"/>
    <n v="741.09"/>
    <n v="247.03"/>
    <n v="3"/>
    <x v="108"/>
    <x v="20"/>
    <x v="1"/>
    <s v="Accessory,Accessory,Accessory"/>
    <n v="103.92"/>
    <n v="845.01"/>
  </r>
  <r>
    <x v="4848"/>
    <n v="46"/>
    <x v="1"/>
    <x v="1"/>
    <x v="1"/>
    <x v="2"/>
    <s v="SKU1003"/>
    <n v="3"/>
    <x v="0"/>
    <x v="0"/>
    <n v="844.83"/>
    <n v="844.83"/>
    <n v="1"/>
    <x v="108"/>
    <x v="20"/>
    <x v="0"/>
    <s v="Accessory,Impulse Item,Extended Warranty"/>
    <n v="78.709999999999994"/>
    <n v="923.54000000000008"/>
  </r>
  <r>
    <x v="1756"/>
    <n v="46"/>
    <x v="1"/>
    <x v="1"/>
    <x v="0"/>
    <x v="1"/>
    <s v="LTP123"/>
    <n v="5"/>
    <x v="0"/>
    <x v="1"/>
    <n v="5394.56"/>
    <n v="674.32"/>
    <n v="8"/>
    <x v="108"/>
    <x v="20"/>
    <x v="1"/>
    <s v="Accessory"/>
    <n v="17.36"/>
    <n v="5411.92"/>
  </r>
  <r>
    <x v="2333"/>
    <n v="46"/>
    <x v="1"/>
    <x v="1"/>
    <x v="0"/>
    <x v="2"/>
    <s v="SWT567"/>
    <n v="1"/>
    <x v="1"/>
    <x v="4"/>
    <n v="1838"/>
    <n v="459.5"/>
    <n v="4"/>
    <x v="108"/>
    <x v="20"/>
    <x v="1"/>
    <m/>
    <n v="0"/>
    <n v="1838"/>
  </r>
  <r>
    <x v="4849"/>
    <n v="47"/>
    <x v="1"/>
    <x v="1"/>
    <x v="1"/>
    <x v="3"/>
    <s v="SKU1002"/>
    <n v="3"/>
    <x v="0"/>
    <x v="1"/>
    <n v="1235.1500000000001"/>
    <n v="247.03"/>
    <n v="5"/>
    <x v="108"/>
    <x v="20"/>
    <x v="0"/>
    <s v="Accessory,Accessory,Impulse Item"/>
    <n v="96.95"/>
    <n v="1332.1000000000001"/>
  </r>
  <r>
    <x v="4850"/>
    <n v="48"/>
    <x v="1"/>
    <x v="1"/>
    <x v="0"/>
    <x v="3"/>
    <s v="SKU1002"/>
    <n v="3"/>
    <x v="1"/>
    <x v="3"/>
    <n v="1729.21"/>
    <n v="247.03"/>
    <n v="7"/>
    <x v="108"/>
    <x v="20"/>
    <x v="1"/>
    <s v="Impulse Item,Extended Warranty,Extended Warranty"/>
    <n v="60.41"/>
    <n v="1789.6200000000001"/>
  </r>
  <r>
    <x v="4851"/>
    <n v="48"/>
    <x v="1"/>
    <x v="1"/>
    <x v="1"/>
    <x v="0"/>
    <s v="SKU1004"/>
    <n v="2"/>
    <x v="1"/>
    <x v="3"/>
    <n v="6329.52"/>
    <n v="791.19"/>
    <n v="8"/>
    <x v="108"/>
    <x v="20"/>
    <x v="2"/>
    <s v="Extended Warranty"/>
    <n v="30.96"/>
    <n v="6360.4800000000005"/>
  </r>
  <r>
    <x v="4852"/>
    <n v="49"/>
    <x v="1"/>
    <x v="1"/>
    <x v="0"/>
    <x v="0"/>
    <s v="SMP234"/>
    <n v="2"/>
    <x v="1"/>
    <x v="4"/>
    <n v="3419.04"/>
    <n v="1139.68"/>
    <n v="3"/>
    <x v="108"/>
    <x v="20"/>
    <x v="1"/>
    <s v="Extended Warranty, Extended Warranty"/>
    <n v="104.68"/>
    <n v="3523.72"/>
  </r>
  <r>
    <x v="4853"/>
    <n v="49"/>
    <x v="1"/>
    <x v="0"/>
    <x v="0"/>
    <x v="4"/>
    <s v="HDP456"/>
    <n v="4"/>
    <x v="0"/>
    <x v="1"/>
    <n v="3250.62"/>
    <n v="361.18"/>
    <n v="9"/>
    <x v="108"/>
    <x v="20"/>
    <x v="4"/>
    <m/>
    <n v="0"/>
    <n v="3250.62"/>
  </r>
  <r>
    <x v="317"/>
    <n v="50"/>
    <x v="1"/>
    <x v="1"/>
    <x v="0"/>
    <x v="1"/>
    <s v="SKU1005"/>
    <n v="3"/>
    <x v="1"/>
    <x v="1"/>
    <n v="1391.88"/>
    <n v="463.96"/>
    <n v="3"/>
    <x v="108"/>
    <x v="20"/>
    <x v="1"/>
    <m/>
    <n v="0"/>
    <n v="1391.88"/>
  </r>
  <r>
    <x v="4854"/>
    <n v="50"/>
    <x v="1"/>
    <x v="0"/>
    <x v="0"/>
    <x v="0"/>
    <s v="SMP234"/>
    <n v="3"/>
    <x v="1"/>
    <x v="1"/>
    <n v="11396.8"/>
    <n v="1139.68"/>
    <n v="10"/>
    <x v="108"/>
    <x v="20"/>
    <x v="3"/>
    <m/>
    <n v="0"/>
    <n v="11396.8"/>
  </r>
  <r>
    <x v="4855"/>
    <n v="51"/>
    <x v="1"/>
    <x v="1"/>
    <x v="1"/>
    <x v="4"/>
    <s v="HDP456"/>
    <n v="2"/>
    <x v="0"/>
    <x v="1"/>
    <n v="1805.9"/>
    <n v="361.18"/>
    <n v="5"/>
    <x v="108"/>
    <x v="20"/>
    <x v="1"/>
    <m/>
    <n v="0"/>
    <n v="1805.9"/>
  </r>
  <r>
    <x v="4856"/>
    <n v="52"/>
    <x v="1"/>
    <x v="0"/>
    <x v="1"/>
    <x v="2"/>
    <s v="SKU1003"/>
    <n v="3"/>
    <x v="1"/>
    <x v="1"/>
    <n v="1689.66"/>
    <n v="844.83"/>
    <n v="2"/>
    <x v="108"/>
    <x v="20"/>
    <x v="2"/>
    <m/>
    <n v="0"/>
    <n v="1689.66"/>
  </r>
  <r>
    <x v="4857"/>
    <n v="54"/>
    <x v="1"/>
    <x v="1"/>
    <x v="1"/>
    <x v="2"/>
    <s v="SKU1003"/>
    <n v="3"/>
    <x v="0"/>
    <x v="2"/>
    <n v="4224.1499999999996"/>
    <n v="844.83"/>
    <n v="5"/>
    <x v="108"/>
    <x v="20"/>
    <x v="2"/>
    <s v="Impulse Item,Extended Warranty"/>
    <n v="35.520000000000003"/>
    <n v="4259.67"/>
  </r>
  <r>
    <x v="4858"/>
    <n v="54"/>
    <x v="1"/>
    <x v="0"/>
    <x v="0"/>
    <x v="3"/>
    <s v="SKU1002"/>
    <n v="3"/>
    <x v="1"/>
    <x v="0"/>
    <n v="988.12"/>
    <n v="247.03"/>
    <n v="4"/>
    <x v="108"/>
    <x v="20"/>
    <x v="2"/>
    <s v="Extended Warranty,Accessory,Extended Warranty"/>
    <n v="58.84"/>
    <n v="1046.96"/>
  </r>
  <r>
    <x v="4859"/>
    <n v="55"/>
    <x v="1"/>
    <x v="0"/>
    <x v="0"/>
    <x v="4"/>
    <s v="HDP456"/>
    <n v="4"/>
    <x v="1"/>
    <x v="3"/>
    <n v="3250.62"/>
    <n v="361.18"/>
    <n v="9"/>
    <x v="108"/>
    <x v="20"/>
    <x v="3"/>
    <s v="Extended Warranty, Impulse Item"/>
    <n v="171.77"/>
    <n v="3422.39"/>
  </r>
  <r>
    <x v="3839"/>
    <n v="55"/>
    <x v="1"/>
    <x v="0"/>
    <x v="0"/>
    <x v="1"/>
    <s v="LTP123"/>
    <n v="1"/>
    <x v="1"/>
    <x v="4"/>
    <n v="5394.56"/>
    <n v="674.32"/>
    <n v="8"/>
    <x v="108"/>
    <x v="20"/>
    <x v="1"/>
    <s v="Impulse Item, Impulse Item"/>
    <n v="82.84"/>
    <n v="5477.4000000000005"/>
  </r>
  <r>
    <x v="4109"/>
    <n v="57"/>
    <x v="2"/>
    <x v="1"/>
    <x v="1"/>
    <x v="1"/>
    <s v="SKU1005"/>
    <n v="3"/>
    <x v="1"/>
    <x v="0"/>
    <n v="927.92"/>
    <n v="463.96"/>
    <n v="2"/>
    <x v="108"/>
    <x v="20"/>
    <x v="1"/>
    <s v="Extended Warranty,Accessory,Impulse Item"/>
    <n v="62.95"/>
    <n v="990.87"/>
  </r>
  <r>
    <x v="4860"/>
    <n v="57"/>
    <x v="2"/>
    <x v="1"/>
    <x v="0"/>
    <x v="3"/>
    <s v="SKU1002"/>
    <n v="3"/>
    <x v="1"/>
    <x v="1"/>
    <n v="1729.21"/>
    <n v="247.03"/>
    <n v="7"/>
    <x v="108"/>
    <x v="20"/>
    <x v="2"/>
    <s v="Impulse Item"/>
    <n v="41.93"/>
    <n v="1771.14"/>
  </r>
  <r>
    <x v="4861"/>
    <n v="58"/>
    <x v="2"/>
    <x v="1"/>
    <x v="0"/>
    <x v="4"/>
    <s v="HDP456"/>
    <n v="3"/>
    <x v="1"/>
    <x v="1"/>
    <n v="1083.54"/>
    <n v="361.18"/>
    <n v="3"/>
    <x v="108"/>
    <x v="20"/>
    <x v="4"/>
    <s v="Accessory, Accessory"/>
    <n v="73.31"/>
    <n v="1156.8499999999999"/>
  </r>
  <r>
    <x v="4862"/>
    <n v="59"/>
    <x v="2"/>
    <x v="1"/>
    <x v="0"/>
    <x v="1"/>
    <s v="LTP123"/>
    <n v="5"/>
    <x v="0"/>
    <x v="4"/>
    <n v="2022.96"/>
    <n v="674.32"/>
    <n v="3"/>
    <x v="108"/>
    <x v="20"/>
    <x v="3"/>
    <s v="Extended Warranty, Extended Warranty"/>
    <n v="87.08"/>
    <n v="2110.04"/>
  </r>
  <r>
    <x v="4863"/>
    <n v="62"/>
    <x v="2"/>
    <x v="0"/>
    <x v="0"/>
    <x v="1"/>
    <s v="LTP123"/>
    <n v="5"/>
    <x v="1"/>
    <x v="3"/>
    <n v="2697.28"/>
    <n v="674.32"/>
    <n v="4"/>
    <x v="108"/>
    <x v="20"/>
    <x v="1"/>
    <m/>
    <n v="0"/>
    <n v="2697.28"/>
  </r>
  <r>
    <x v="706"/>
    <n v="63"/>
    <x v="2"/>
    <x v="0"/>
    <x v="0"/>
    <x v="3"/>
    <s v="SKU1002"/>
    <n v="3"/>
    <x v="1"/>
    <x v="0"/>
    <n v="247.03"/>
    <n v="247.03"/>
    <n v="1"/>
    <x v="108"/>
    <x v="20"/>
    <x v="2"/>
    <s v="Extended Warranty,Accessory"/>
    <n v="80.13"/>
    <n v="327.15999999999997"/>
  </r>
  <r>
    <x v="4318"/>
    <n v="63"/>
    <x v="2"/>
    <x v="0"/>
    <x v="0"/>
    <x v="3"/>
    <s v="TBL345"/>
    <n v="1"/>
    <x v="0"/>
    <x v="3"/>
    <n v="7864.1"/>
    <n v="786.41"/>
    <n v="10"/>
    <x v="108"/>
    <x v="20"/>
    <x v="3"/>
    <s v="Impulse Item, Extended Warranty, Impulse Item"/>
    <n v="217.95"/>
    <n v="8082.05"/>
  </r>
  <r>
    <x v="4864"/>
    <n v="63"/>
    <x v="2"/>
    <x v="1"/>
    <x v="0"/>
    <x v="4"/>
    <s v="HDP456"/>
    <n v="2"/>
    <x v="1"/>
    <x v="4"/>
    <n v="3250.62"/>
    <n v="361.18"/>
    <n v="9"/>
    <x v="108"/>
    <x v="20"/>
    <x v="3"/>
    <s v="Extended Warranty"/>
    <n v="92.46"/>
    <n v="3343.08"/>
  </r>
  <r>
    <x v="4865"/>
    <n v="65"/>
    <x v="2"/>
    <x v="1"/>
    <x v="0"/>
    <x v="3"/>
    <s v="SKU1002"/>
    <n v="3"/>
    <x v="1"/>
    <x v="3"/>
    <n v="741.09"/>
    <n v="247.03"/>
    <n v="3"/>
    <x v="108"/>
    <x v="20"/>
    <x v="0"/>
    <s v="Extended Warranty"/>
    <n v="25.81"/>
    <n v="766.9"/>
  </r>
  <r>
    <x v="4866"/>
    <n v="66"/>
    <x v="2"/>
    <x v="1"/>
    <x v="0"/>
    <x v="3"/>
    <s v="SKU1002"/>
    <n v="3"/>
    <x v="1"/>
    <x v="3"/>
    <n v="2470.3000000000002"/>
    <n v="247.03"/>
    <n v="10"/>
    <x v="108"/>
    <x v="20"/>
    <x v="1"/>
    <s v="Extended Warranty,Impulse Item"/>
    <n v="68.05"/>
    <n v="2538.3500000000004"/>
  </r>
  <r>
    <x v="4867"/>
    <n v="66"/>
    <x v="2"/>
    <x v="1"/>
    <x v="0"/>
    <x v="0"/>
    <s v="SMP234"/>
    <n v="5"/>
    <x v="1"/>
    <x v="1"/>
    <n v="1139.68"/>
    <n v="1139.68"/>
    <n v="1"/>
    <x v="108"/>
    <x v="20"/>
    <x v="4"/>
    <s v="Extended Warranty"/>
    <n v="96.9"/>
    <n v="1236.5800000000002"/>
  </r>
  <r>
    <x v="4868"/>
    <n v="67"/>
    <x v="2"/>
    <x v="1"/>
    <x v="0"/>
    <x v="1"/>
    <s v="SKU1005"/>
    <n v="3"/>
    <x v="0"/>
    <x v="1"/>
    <n v="927.92"/>
    <n v="463.96"/>
    <n v="2"/>
    <x v="108"/>
    <x v="20"/>
    <x v="2"/>
    <s v="Accessory,Impulse Item"/>
    <n v="54"/>
    <n v="981.92"/>
  </r>
  <r>
    <x v="4869"/>
    <n v="67"/>
    <x v="2"/>
    <x v="1"/>
    <x v="0"/>
    <x v="0"/>
    <s v="SKU1004"/>
    <n v="2"/>
    <x v="1"/>
    <x v="3"/>
    <n v="7911.9"/>
    <n v="791.19"/>
    <n v="10"/>
    <x v="108"/>
    <x v="20"/>
    <x v="1"/>
    <s v="Extended Warranty,Extended Warranty,Impulse Item"/>
    <n v="79.72"/>
    <n v="7991.62"/>
  </r>
  <r>
    <x v="4870"/>
    <n v="67"/>
    <x v="2"/>
    <x v="1"/>
    <x v="0"/>
    <x v="4"/>
    <s v="HDP456"/>
    <n v="1"/>
    <x v="1"/>
    <x v="1"/>
    <n v="3611.8"/>
    <n v="361.18"/>
    <n v="10"/>
    <x v="108"/>
    <x v="20"/>
    <x v="3"/>
    <m/>
    <n v="0"/>
    <n v="3611.8"/>
  </r>
  <r>
    <x v="4871"/>
    <n v="68"/>
    <x v="2"/>
    <x v="0"/>
    <x v="0"/>
    <x v="4"/>
    <s v="HDP456"/>
    <n v="3"/>
    <x v="1"/>
    <x v="4"/>
    <n v="1805.9"/>
    <n v="361.18"/>
    <n v="5"/>
    <x v="108"/>
    <x v="20"/>
    <x v="4"/>
    <s v="Impulse Item, Impulse Item"/>
    <n v="172.36"/>
    <n v="1978.2600000000002"/>
  </r>
  <r>
    <x v="4872"/>
    <n v="68"/>
    <x v="2"/>
    <x v="1"/>
    <x v="0"/>
    <x v="4"/>
    <s v="HDP456"/>
    <n v="4"/>
    <x v="1"/>
    <x v="1"/>
    <n v="2167.08"/>
    <n v="361.18"/>
    <n v="6"/>
    <x v="108"/>
    <x v="20"/>
    <x v="1"/>
    <s v="Accessory, Impulse Item, Extended Warranty"/>
    <n v="199.44"/>
    <n v="2366.52"/>
  </r>
  <r>
    <x v="3755"/>
    <n v="71"/>
    <x v="2"/>
    <x v="0"/>
    <x v="0"/>
    <x v="0"/>
    <s v="SKU1001"/>
    <n v="5"/>
    <x v="1"/>
    <x v="1"/>
    <n v="103.75"/>
    <n v="20.75"/>
    <n v="5"/>
    <x v="108"/>
    <x v="20"/>
    <x v="1"/>
    <m/>
    <n v="0"/>
    <n v="103.75"/>
  </r>
  <r>
    <x v="4873"/>
    <n v="71"/>
    <x v="2"/>
    <x v="0"/>
    <x v="0"/>
    <x v="3"/>
    <s v="TBL345"/>
    <n v="3"/>
    <x v="1"/>
    <x v="4"/>
    <n v="3932.05"/>
    <n v="786.41"/>
    <n v="5"/>
    <x v="108"/>
    <x v="20"/>
    <x v="4"/>
    <m/>
    <n v="0"/>
    <n v="3932.05"/>
  </r>
  <r>
    <x v="4874"/>
    <n v="72"/>
    <x v="2"/>
    <x v="0"/>
    <x v="0"/>
    <x v="2"/>
    <s v="SWT567"/>
    <n v="1"/>
    <x v="1"/>
    <x v="4"/>
    <n v="3216.5"/>
    <n v="459.5"/>
    <n v="7"/>
    <x v="108"/>
    <x v="20"/>
    <x v="4"/>
    <s v="Accessory, Extended Warranty"/>
    <n v="152.16"/>
    <n v="3368.66"/>
  </r>
  <r>
    <x v="650"/>
    <n v="73"/>
    <x v="2"/>
    <x v="0"/>
    <x v="0"/>
    <x v="0"/>
    <s v="SKU1001"/>
    <n v="5"/>
    <x v="1"/>
    <x v="0"/>
    <n v="41.5"/>
    <n v="20.75"/>
    <n v="2"/>
    <x v="108"/>
    <x v="20"/>
    <x v="1"/>
    <s v="Impulse Item,Accessory"/>
    <n v="67.209999999999994"/>
    <n v="108.71"/>
  </r>
  <r>
    <x v="2002"/>
    <n v="73"/>
    <x v="2"/>
    <x v="1"/>
    <x v="0"/>
    <x v="3"/>
    <s v="SKU1002"/>
    <n v="3"/>
    <x v="1"/>
    <x v="2"/>
    <n v="1482.18"/>
    <n v="247.03"/>
    <n v="6"/>
    <x v="108"/>
    <x v="20"/>
    <x v="0"/>
    <m/>
    <n v="0"/>
    <n v="1482.18"/>
  </r>
  <r>
    <x v="4875"/>
    <n v="75"/>
    <x v="2"/>
    <x v="1"/>
    <x v="0"/>
    <x v="0"/>
    <s v="SKU1004"/>
    <n v="2"/>
    <x v="0"/>
    <x v="1"/>
    <n v="3955.95"/>
    <n v="791.19"/>
    <n v="5"/>
    <x v="108"/>
    <x v="20"/>
    <x v="1"/>
    <m/>
    <n v="0"/>
    <n v="3955.95"/>
  </r>
  <r>
    <x v="4876"/>
    <n v="76"/>
    <x v="2"/>
    <x v="1"/>
    <x v="0"/>
    <x v="2"/>
    <s v="SWT567"/>
    <n v="4"/>
    <x v="1"/>
    <x v="3"/>
    <n v="4135.5"/>
    <n v="459.5"/>
    <n v="9"/>
    <x v="108"/>
    <x v="20"/>
    <x v="1"/>
    <m/>
    <n v="0"/>
    <n v="4135.5"/>
  </r>
  <r>
    <x v="4175"/>
    <n v="77"/>
    <x v="2"/>
    <x v="0"/>
    <x v="0"/>
    <x v="0"/>
    <s v="SKU1001"/>
    <n v="5"/>
    <x v="1"/>
    <x v="2"/>
    <n v="83"/>
    <n v="20.75"/>
    <n v="4"/>
    <x v="108"/>
    <x v="20"/>
    <x v="2"/>
    <s v="Impulse Item"/>
    <n v="48.93"/>
    <n v="131.93"/>
  </r>
  <r>
    <x v="1050"/>
    <n v="79"/>
    <x v="2"/>
    <x v="1"/>
    <x v="0"/>
    <x v="0"/>
    <s v="SMP234"/>
    <n v="5"/>
    <x v="0"/>
    <x v="4"/>
    <n v="1139.68"/>
    <n v="1139.68"/>
    <n v="1"/>
    <x v="108"/>
    <x v="20"/>
    <x v="1"/>
    <m/>
    <n v="0"/>
    <n v="1139.68"/>
  </r>
  <r>
    <x v="4877"/>
    <n v="80"/>
    <x v="2"/>
    <x v="0"/>
    <x v="1"/>
    <x v="0"/>
    <s v="SKU1001"/>
    <n v="5"/>
    <x v="1"/>
    <x v="2"/>
    <n v="166"/>
    <n v="20.75"/>
    <n v="8"/>
    <x v="108"/>
    <x v="20"/>
    <x v="1"/>
    <m/>
    <n v="0"/>
    <n v="166"/>
  </r>
  <r>
    <x v="4878"/>
    <n v="80"/>
    <x v="2"/>
    <x v="1"/>
    <x v="0"/>
    <x v="3"/>
    <s v="TBL345"/>
    <n v="5"/>
    <x v="1"/>
    <x v="4"/>
    <n v="4718.46"/>
    <n v="786.41"/>
    <n v="6"/>
    <x v="108"/>
    <x v="20"/>
    <x v="4"/>
    <s v="Extended Warranty"/>
    <n v="81.99"/>
    <n v="4800.45"/>
  </r>
  <r>
    <x v="4879"/>
    <n v="19"/>
    <x v="0"/>
    <x v="0"/>
    <x v="0"/>
    <x v="1"/>
    <s v="SKU1005"/>
    <n v="3"/>
    <x v="1"/>
    <x v="3"/>
    <n v="3711.68"/>
    <n v="463.96"/>
    <n v="8"/>
    <x v="109"/>
    <x v="20"/>
    <x v="2"/>
    <m/>
    <n v="0"/>
    <n v="3711.68"/>
  </r>
  <r>
    <x v="4880"/>
    <n v="19"/>
    <x v="0"/>
    <x v="0"/>
    <x v="1"/>
    <x v="0"/>
    <s v="SMP234"/>
    <n v="1"/>
    <x v="1"/>
    <x v="4"/>
    <n v="5698.4"/>
    <n v="1139.68"/>
    <n v="5"/>
    <x v="109"/>
    <x v="20"/>
    <x v="1"/>
    <m/>
    <n v="0"/>
    <n v="5698.4"/>
  </r>
  <r>
    <x v="2947"/>
    <n v="21"/>
    <x v="0"/>
    <x v="0"/>
    <x v="0"/>
    <x v="4"/>
    <s v="HDP456"/>
    <n v="1"/>
    <x v="0"/>
    <x v="3"/>
    <n v="2528.2600000000002"/>
    <n v="361.18"/>
    <n v="7"/>
    <x v="109"/>
    <x v="20"/>
    <x v="4"/>
    <s v="Impulse Item"/>
    <n v="25.98"/>
    <n v="2554.2400000000002"/>
  </r>
  <r>
    <x v="1624"/>
    <n v="23"/>
    <x v="0"/>
    <x v="0"/>
    <x v="0"/>
    <x v="4"/>
    <s v="HDP456"/>
    <n v="5"/>
    <x v="1"/>
    <x v="1"/>
    <n v="1805.9"/>
    <n v="361.18"/>
    <n v="5"/>
    <x v="109"/>
    <x v="20"/>
    <x v="4"/>
    <m/>
    <n v="0"/>
    <n v="1805.9"/>
  </r>
  <r>
    <x v="4881"/>
    <n v="25"/>
    <x v="0"/>
    <x v="0"/>
    <x v="0"/>
    <x v="0"/>
    <s v="SKU1004"/>
    <n v="2"/>
    <x v="1"/>
    <x v="1"/>
    <n v="5538.33"/>
    <n v="791.19"/>
    <n v="7"/>
    <x v="109"/>
    <x v="20"/>
    <x v="1"/>
    <s v="Impulse Item,Impulse Item,Accessory"/>
    <n v="66.760000000000005"/>
    <n v="5605.09"/>
  </r>
  <r>
    <x v="4882"/>
    <n v="27"/>
    <x v="0"/>
    <x v="1"/>
    <x v="1"/>
    <x v="3"/>
    <s v="SKU1002"/>
    <n v="3"/>
    <x v="1"/>
    <x v="1"/>
    <n v="2470.3000000000002"/>
    <n v="247.03"/>
    <n v="10"/>
    <x v="109"/>
    <x v="20"/>
    <x v="2"/>
    <s v="Accessory,Extended Warranty,Extended Warranty"/>
    <n v="83.81"/>
    <n v="2554.11"/>
  </r>
  <r>
    <x v="3432"/>
    <n v="27"/>
    <x v="0"/>
    <x v="0"/>
    <x v="0"/>
    <x v="0"/>
    <s v="SMP234"/>
    <n v="2"/>
    <x v="1"/>
    <x v="3"/>
    <n v="7977.76"/>
    <n v="1139.68"/>
    <n v="7"/>
    <x v="109"/>
    <x v="20"/>
    <x v="3"/>
    <m/>
    <n v="0"/>
    <n v="7977.76"/>
  </r>
  <r>
    <x v="4883"/>
    <n v="27"/>
    <x v="0"/>
    <x v="1"/>
    <x v="0"/>
    <x v="2"/>
    <s v="SWT567"/>
    <n v="3"/>
    <x v="0"/>
    <x v="1"/>
    <n v="459.5"/>
    <n v="459.5"/>
    <n v="1"/>
    <x v="109"/>
    <x v="20"/>
    <x v="1"/>
    <m/>
    <n v="0"/>
    <n v="459.5"/>
  </r>
  <r>
    <x v="2430"/>
    <n v="28"/>
    <x v="0"/>
    <x v="1"/>
    <x v="1"/>
    <x v="3"/>
    <s v="SKU1002"/>
    <n v="3"/>
    <x v="1"/>
    <x v="2"/>
    <n v="1976.24"/>
    <n v="247.03"/>
    <n v="8"/>
    <x v="109"/>
    <x v="20"/>
    <x v="1"/>
    <s v="Impulse Item,Impulse Item,Extended Warranty"/>
    <n v="85.55"/>
    <n v="2061.79"/>
  </r>
  <r>
    <x v="4192"/>
    <n v="28"/>
    <x v="0"/>
    <x v="1"/>
    <x v="0"/>
    <x v="3"/>
    <s v="TBL345"/>
    <n v="1"/>
    <x v="0"/>
    <x v="3"/>
    <n v="786.41"/>
    <n v="786.41"/>
    <n v="1"/>
    <x v="109"/>
    <x v="20"/>
    <x v="1"/>
    <s v="Accessory"/>
    <n v="93.74"/>
    <n v="880.15"/>
  </r>
  <r>
    <x v="4666"/>
    <n v="28"/>
    <x v="0"/>
    <x v="0"/>
    <x v="0"/>
    <x v="2"/>
    <s v="SWT567"/>
    <n v="4"/>
    <x v="1"/>
    <x v="4"/>
    <n v="2757"/>
    <n v="459.5"/>
    <n v="6"/>
    <x v="109"/>
    <x v="20"/>
    <x v="3"/>
    <s v="Extended Warranty, Impulse Item"/>
    <n v="50.74"/>
    <n v="2807.74"/>
  </r>
  <r>
    <x v="4884"/>
    <n v="29"/>
    <x v="0"/>
    <x v="0"/>
    <x v="1"/>
    <x v="0"/>
    <s v="SKU1004"/>
    <n v="2"/>
    <x v="1"/>
    <x v="0"/>
    <n v="1582.38"/>
    <n v="791.19"/>
    <n v="2"/>
    <x v="109"/>
    <x v="20"/>
    <x v="2"/>
    <s v="Accessory"/>
    <n v="47.16"/>
    <n v="1629.5400000000002"/>
  </r>
  <r>
    <x v="4885"/>
    <n v="29"/>
    <x v="0"/>
    <x v="0"/>
    <x v="0"/>
    <x v="0"/>
    <s v="SMP234"/>
    <n v="3"/>
    <x v="1"/>
    <x v="1"/>
    <n v="5698.4"/>
    <n v="1139.68"/>
    <n v="5"/>
    <x v="109"/>
    <x v="20"/>
    <x v="4"/>
    <s v="Impulse Item, Impulse Item"/>
    <n v="97.98"/>
    <n v="5796.3799999999992"/>
  </r>
  <r>
    <x v="4886"/>
    <n v="29"/>
    <x v="0"/>
    <x v="1"/>
    <x v="0"/>
    <x v="3"/>
    <s v="TBL345"/>
    <n v="2"/>
    <x v="0"/>
    <x v="4"/>
    <n v="786.41"/>
    <n v="786.41"/>
    <n v="1"/>
    <x v="109"/>
    <x v="20"/>
    <x v="1"/>
    <s v="Accessory"/>
    <n v="96.12"/>
    <n v="882.53"/>
  </r>
  <r>
    <x v="4887"/>
    <n v="31"/>
    <x v="0"/>
    <x v="0"/>
    <x v="0"/>
    <x v="2"/>
    <s v="SKU1003"/>
    <n v="3"/>
    <x v="1"/>
    <x v="2"/>
    <n v="5068.9799999999996"/>
    <n v="844.83"/>
    <n v="6"/>
    <x v="109"/>
    <x v="20"/>
    <x v="0"/>
    <s v="Impulse Item"/>
    <n v="5.81"/>
    <n v="5074.79"/>
  </r>
  <r>
    <x v="4888"/>
    <n v="31"/>
    <x v="0"/>
    <x v="0"/>
    <x v="0"/>
    <x v="2"/>
    <s v="SWT567"/>
    <n v="5"/>
    <x v="0"/>
    <x v="4"/>
    <n v="4595"/>
    <n v="459.5"/>
    <n v="10"/>
    <x v="109"/>
    <x v="20"/>
    <x v="1"/>
    <s v="Extended Warranty, Extended Warranty"/>
    <n v="124.6"/>
    <n v="4719.6000000000004"/>
  </r>
  <r>
    <x v="4889"/>
    <n v="32"/>
    <x v="0"/>
    <x v="1"/>
    <x v="0"/>
    <x v="3"/>
    <s v="SKU1002"/>
    <n v="3"/>
    <x v="1"/>
    <x v="1"/>
    <n v="247.03"/>
    <n v="247.03"/>
    <n v="1"/>
    <x v="109"/>
    <x v="20"/>
    <x v="0"/>
    <s v="Accessory,Extended Warranty"/>
    <n v="79.94"/>
    <n v="326.97000000000003"/>
  </r>
  <r>
    <x v="4890"/>
    <n v="33"/>
    <x v="0"/>
    <x v="0"/>
    <x v="1"/>
    <x v="3"/>
    <s v="SKU1002"/>
    <n v="3"/>
    <x v="1"/>
    <x v="2"/>
    <n v="2223.27"/>
    <n v="247.03"/>
    <n v="9"/>
    <x v="109"/>
    <x v="20"/>
    <x v="2"/>
    <s v="Accessory"/>
    <n v="31.63"/>
    <n v="2254.9"/>
  </r>
  <r>
    <x v="4891"/>
    <n v="34"/>
    <x v="0"/>
    <x v="0"/>
    <x v="0"/>
    <x v="1"/>
    <s v="SKU1005"/>
    <n v="3"/>
    <x v="1"/>
    <x v="3"/>
    <n v="2783.76"/>
    <n v="463.96"/>
    <n v="6"/>
    <x v="109"/>
    <x v="20"/>
    <x v="0"/>
    <s v="Impulse Item,Accessory"/>
    <n v="31.53"/>
    <n v="2815.2900000000004"/>
  </r>
  <r>
    <x v="260"/>
    <n v="37"/>
    <x v="1"/>
    <x v="1"/>
    <x v="0"/>
    <x v="1"/>
    <s v="SKU1005"/>
    <n v="3"/>
    <x v="1"/>
    <x v="3"/>
    <n v="1855.84"/>
    <n v="463.96"/>
    <n v="4"/>
    <x v="109"/>
    <x v="20"/>
    <x v="0"/>
    <s v="Extended Warranty"/>
    <n v="9.25"/>
    <n v="1865.09"/>
  </r>
  <r>
    <x v="4892"/>
    <n v="38"/>
    <x v="1"/>
    <x v="0"/>
    <x v="0"/>
    <x v="0"/>
    <s v="SKU1001"/>
    <n v="5"/>
    <x v="0"/>
    <x v="0"/>
    <n v="62.25"/>
    <n v="20.75"/>
    <n v="3"/>
    <x v="109"/>
    <x v="20"/>
    <x v="1"/>
    <s v="Extended Warranty"/>
    <n v="23.14"/>
    <n v="85.39"/>
  </r>
  <r>
    <x v="4893"/>
    <n v="39"/>
    <x v="1"/>
    <x v="0"/>
    <x v="0"/>
    <x v="1"/>
    <s v="SKU1005"/>
    <n v="3"/>
    <x v="1"/>
    <x v="3"/>
    <n v="927.92"/>
    <n v="463.96"/>
    <n v="2"/>
    <x v="109"/>
    <x v="20"/>
    <x v="1"/>
    <s v="Impulse Item,Extended Warranty"/>
    <n v="53.4"/>
    <n v="981.31999999999994"/>
  </r>
  <r>
    <x v="4894"/>
    <n v="40"/>
    <x v="1"/>
    <x v="0"/>
    <x v="0"/>
    <x v="2"/>
    <s v="SKU1003"/>
    <n v="3"/>
    <x v="1"/>
    <x v="0"/>
    <n v="1689.66"/>
    <n v="844.83"/>
    <n v="2"/>
    <x v="109"/>
    <x v="20"/>
    <x v="2"/>
    <s v="Impulse Item,Accessory,Impulse Item"/>
    <n v="93.53"/>
    <n v="1783.19"/>
  </r>
  <r>
    <x v="4895"/>
    <n v="41"/>
    <x v="1"/>
    <x v="0"/>
    <x v="1"/>
    <x v="1"/>
    <s v="LTP123"/>
    <n v="1"/>
    <x v="1"/>
    <x v="1"/>
    <n v="3371.6"/>
    <n v="674.32"/>
    <n v="5"/>
    <x v="109"/>
    <x v="20"/>
    <x v="1"/>
    <s v="Impulse Item, Impulse Item"/>
    <n v="77.849999999999994"/>
    <n v="3449.45"/>
  </r>
  <r>
    <x v="4896"/>
    <n v="43"/>
    <x v="1"/>
    <x v="1"/>
    <x v="0"/>
    <x v="0"/>
    <s v="SKU1001"/>
    <n v="5"/>
    <x v="1"/>
    <x v="3"/>
    <n v="103.75"/>
    <n v="20.75"/>
    <n v="5"/>
    <x v="109"/>
    <x v="20"/>
    <x v="0"/>
    <s v="Extended Warranty"/>
    <n v="45.61"/>
    <n v="149.36000000000001"/>
  </r>
  <r>
    <x v="1971"/>
    <n v="43"/>
    <x v="1"/>
    <x v="1"/>
    <x v="1"/>
    <x v="2"/>
    <s v="SWT567"/>
    <n v="5"/>
    <x v="1"/>
    <x v="1"/>
    <n v="1378.5"/>
    <n v="459.5"/>
    <n v="3"/>
    <x v="109"/>
    <x v="20"/>
    <x v="4"/>
    <s v="Extended Warranty"/>
    <n v="13.69"/>
    <n v="1392.19"/>
  </r>
  <r>
    <x v="4897"/>
    <n v="44"/>
    <x v="1"/>
    <x v="1"/>
    <x v="0"/>
    <x v="0"/>
    <s v="SKU1004"/>
    <n v="2"/>
    <x v="1"/>
    <x v="1"/>
    <n v="4747.1400000000003"/>
    <n v="791.19"/>
    <n v="6"/>
    <x v="109"/>
    <x v="20"/>
    <x v="1"/>
    <s v="Extended Warranty"/>
    <n v="19.809999999999999"/>
    <n v="4766.9500000000007"/>
  </r>
  <r>
    <x v="4898"/>
    <n v="44"/>
    <x v="1"/>
    <x v="0"/>
    <x v="0"/>
    <x v="3"/>
    <s v="TBL345"/>
    <n v="2"/>
    <x v="0"/>
    <x v="4"/>
    <n v="5504.87"/>
    <n v="786.41"/>
    <n v="7"/>
    <x v="109"/>
    <x v="20"/>
    <x v="4"/>
    <s v="Impulse Item, Impulse Item, Impulse Item"/>
    <n v="216.19"/>
    <n v="5721.0599999999995"/>
  </r>
  <r>
    <x v="4899"/>
    <n v="45"/>
    <x v="1"/>
    <x v="1"/>
    <x v="1"/>
    <x v="1"/>
    <s v="SKU1005"/>
    <n v="3"/>
    <x v="1"/>
    <x v="3"/>
    <n v="927.92"/>
    <n v="463.96"/>
    <n v="2"/>
    <x v="109"/>
    <x v="20"/>
    <x v="1"/>
    <s v="Accessory,Impulse Item,Accessory"/>
    <n v="96.68"/>
    <n v="1024.5999999999999"/>
  </r>
  <r>
    <x v="4900"/>
    <n v="45"/>
    <x v="1"/>
    <x v="0"/>
    <x v="0"/>
    <x v="0"/>
    <s v="SMP234"/>
    <n v="5"/>
    <x v="1"/>
    <x v="3"/>
    <n v="5698.4"/>
    <n v="1139.68"/>
    <n v="5"/>
    <x v="109"/>
    <x v="20"/>
    <x v="3"/>
    <m/>
    <n v="0"/>
    <n v="5698.4"/>
  </r>
  <r>
    <x v="4901"/>
    <n v="47"/>
    <x v="1"/>
    <x v="0"/>
    <x v="0"/>
    <x v="4"/>
    <s v="HDP456"/>
    <n v="4"/>
    <x v="1"/>
    <x v="3"/>
    <n v="361.18"/>
    <n v="361.18"/>
    <n v="1"/>
    <x v="109"/>
    <x v="20"/>
    <x v="3"/>
    <s v="Impulse Item, Impulse Item"/>
    <n v="55.31"/>
    <n v="416.49"/>
  </r>
  <r>
    <x v="4902"/>
    <n v="47"/>
    <x v="1"/>
    <x v="1"/>
    <x v="1"/>
    <x v="4"/>
    <s v="HDP456"/>
    <n v="4"/>
    <x v="1"/>
    <x v="1"/>
    <n v="1083.54"/>
    <n v="361.18"/>
    <n v="3"/>
    <x v="109"/>
    <x v="20"/>
    <x v="3"/>
    <m/>
    <n v="0"/>
    <n v="1083.54"/>
  </r>
  <r>
    <x v="4903"/>
    <n v="48"/>
    <x v="1"/>
    <x v="1"/>
    <x v="0"/>
    <x v="0"/>
    <s v="SKU1001"/>
    <n v="5"/>
    <x v="0"/>
    <x v="3"/>
    <n v="166"/>
    <n v="20.75"/>
    <n v="8"/>
    <x v="109"/>
    <x v="20"/>
    <x v="1"/>
    <s v="Extended Warranty,Extended Warranty"/>
    <n v="42.65"/>
    <n v="208.65"/>
  </r>
  <r>
    <x v="4904"/>
    <n v="50"/>
    <x v="1"/>
    <x v="0"/>
    <x v="1"/>
    <x v="1"/>
    <s v="SKU1005"/>
    <n v="3"/>
    <x v="1"/>
    <x v="1"/>
    <n v="1391.88"/>
    <n v="463.96"/>
    <n v="3"/>
    <x v="109"/>
    <x v="20"/>
    <x v="2"/>
    <m/>
    <n v="0"/>
    <n v="1391.88"/>
  </r>
  <r>
    <x v="4905"/>
    <n v="51"/>
    <x v="1"/>
    <x v="1"/>
    <x v="0"/>
    <x v="0"/>
    <s v="SKU1004"/>
    <n v="2"/>
    <x v="0"/>
    <x v="3"/>
    <n v="3164.76"/>
    <n v="791.19"/>
    <n v="4"/>
    <x v="109"/>
    <x v="20"/>
    <x v="1"/>
    <s v="Accessory"/>
    <n v="20.96"/>
    <n v="3185.7200000000003"/>
  </r>
  <r>
    <x v="4906"/>
    <n v="51"/>
    <x v="1"/>
    <x v="0"/>
    <x v="0"/>
    <x v="3"/>
    <s v="SKU1002"/>
    <n v="3"/>
    <x v="1"/>
    <x v="0"/>
    <n v="988.12"/>
    <n v="247.03"/>
    <n v="4"/>
    <x v="109"/>
    <x v="20"/>
    <x v="1"/>
    <s v="Impulse Item,Impulse Item"/>
    <n v="56.2"/>
    <n v="1044.32"/>
  </r>
  <r>
    <x v="4907"/>
    <n v="51"/>
    <x v="1"/>
    <x v="1"/>
    <x v="0"/>
    <x v="0"/>
    <s v="SMP234"/>
    <n v="2"/>
    <x v="1"/>
    <x v="4"/>
    <n v="2279.36"/>
    <n v="1139.68"/>
    <n v="2"/>
    <x v="109"/>
    <x v="20"/>
    <x v="1"/>
    <s v="Accessory, Impulse Item"/>
    <n v="160.16"/>
    <n v="2439.52"/>
  </r>
  <r>
    <x v="4908"/>
    <n v="52"/>
    <x v="1"/>
    <x v="1"/>
    <x v="1"/>
    <x v="2"/>
    <s v="SWT567"/>
    <n v="1"/>
    <x v="1"/>
    <x v="3"/>
    <n v="4595"/>
    <n v="459.5"/>
    <n v="10"/>
    <x v="109"/>
    <x v="20"/>
    <x v="3"/>
    <s v="Extended Warranty, Extended Warranty"/>
    <n v="146.96"/>
    <n v="4741.96"/>
  </r>
  <r>
    <x v="4909"/>
    <n v="55"/>
    <x v="1"/>
    <x v="1"/>
    <x v="0"/>
    <x v="0"/>
    <s v="SKU1001"/>
    <n v="5"/>
    <x v="0"/>
    <x v="0"/>
    <n v="103.75"/>
    <n v="20.75"/>
    <n v="5"/>
    <x v="109"/>
    <x v="20"/>
    <x v="0"/>
    <s v="Impulse Item"/>
    <n v="30.68"/>
    <n v="134.43"/>
  </r>
  <r>
    <x v="4910"/>
    <n v="56"/>
    <x v="2"/>
    <x v="1"/>
    <x v="0"/>
    <x v="1"/>
    <s v="LTP123"/>
    <n v="5"/>
    <x v="1"/>
    <x v="1"/>
    <n v="6743.2"/>
    <n v="674.32"/>
    <n v="10"/>
    <x v="109"/>
    <x v="20"/>
    <x v="1"/>
    <m/>
    <n v="0"/>
    <n v="6743.2"/>
  </r>
  <r>
    <x v="4911"/>
    <n v="58"/>
    <x v="2"/>
    <x v="1"/>
    <x v="0"/>
    <x v="1"/>
    <s v="LTP123"/>
    <n v="2"/>
    <x v="0"/>
    <x v="3"/>
    <n v="2697.28"/>
    <n v="674.32"/>
    <n v="4"/>
    <x v="109"/>
    <x v="20"/>
    <x v="4"/>
    <s v="Extended Warranty"/>
    <n v="53.73"/>
    <n v="2751.01"/>
  </r>
  <r>
    <x v="4643"/>
    <n v="59"/>
    <x v="2"/>
    <x v="0"/>
    <x v="0"/>
    <x v="0"/>
    <s v="SKU1001"/>
    <n v="5"/>
    <x v="1"/>
    <x v="1"/>
    <n v="186.75"/>
    <n v="20.75"/>
    <n v="9"/>
    <x v="109"/>
    <x v="20"/>
    <x v="0"/>
    <s v="Impulse Item,Impulse Item,Impulse Item"/>
    <n v="131.30000000000001"/>
    <n v="318.05"/>
  </r>
  <r>
    <x v="4912"/>
    <n v="64"/>
    <x v="2"/>
    <x v="1"/>
    <x v="1"/>
    <x v="2"/>
    <s v="SWT567"/>
    <n v="2"/>
    <x v="0"/>
    <x v="4"/>
    <n v="4595"/>
    <n v="459.5"/>
    <n v="10"/>
    <x v="109"/>
    <x v="20"/>
    <x v="1"/>
    <s v="Impulse Item, Impulse Item, Extended Warranty"/>
    <n v="109.38"/>
    <n v="4704.38"/>
  </r>
  <r>
    <x v="1721"/>
    <n v="68"/>
    <x v="2"/>
    <x v="1"/>
    <x v="1"/>
    <x v="0"/>
    <s v="SKU1001"/>
    <n v="5"/>
    <x v="1"/>
    <x v="3"/>
    <n v="186.75"/>
    <n v="20.75"/>
    <n v="9"/>
    <x v="109"/>
    <x v="20"/>
    <x v="1"/>
    <s v="Extended Warranty,Impulse Item"/>
    <n v="67.83"/>
    <n v="254.57999999999998"/>
  </r>
  <r>
    <x v="4913"/>
    <n v="68"/>
    <x v="2"/>
    <x v="1"/>
    <x v="0"/>
    <x v="3"/>
    <s v="SKU1002"/>
    <n v="3"/>
    <x v="1"/>
    <x v="2"/>
    <n v="2223.27"/>
    <n v="247.03"/>
    <n v="9"/>
    <x v="109"/>
    <x v="20"/>
    <x v="1"/>
    <s v="Accessory,Extended Warranty"/>
    <n v="64.680000000000007"/>
    <n v="2287.9499999999998"/>
  </r>
  <r>
    <x v="3509"/>
    <n v="68"/>
    <x v="2"/>
    <x v="0"/>
    <x v="0"/>
    <x v="2"/>
    <s v="SWT567"/>
    <n v="5"/>
    <x v="1"/>
    <x v="4"/>
    <n v="1378.5"/>
    <n v="459.5"/>
    <n v="3"/>
    <x v="109"/>
    <x v="20"/>
    <x v="4"/>
    <m/>
    <n v="0"/>
    <n v="1378.5"/>
  </r>
  <r>
    <x v="86"/>
    <n v="69"/>
    <x v="2"/>
    <x v="0"/>
    <x v="0"/>
    <x v="1"/>
    <s v="SKU1005"/>
    <n v="3"/>
    <x v="0"/>
    <x v="3"/>
    <n v="2319.8000000000002"/>
    <n v="463.96"/>
    <n v="5"/>
    <x v="109"/>
    <x v="20"/>
    <x v="1"/>
    <s v="Impulse Item"/>
    <n v="23.54"/>
    <n v="2343.34"/>
  </r>
  <r>
    <x v="4914"/>
    <n v="70"/>
    <x v="2"/>
    <x v="0"/>
    <x v="0"/>
    <x v="1"/>
    <s v="LTP123"/>
    <n v="4"/>
    <x v="1"/>
    <x v="1"/>
    <n v="6068.88"/>
    <n v="674.32"/>
    <n v="9"/>
    <x v="109"/>
    <x v="20"/>
    <x v="3"/>
    <s v="Accessory, Impulse Item, Extended Warranty"/>
    <n v="122.31"/>
    <n v="6191.1900000000005"/>
  </r>
  <r>
    <x v="4915"/>
    <n v="71"/>
    <x v="2"/>
    <x v="1"/>
    <x v="0"/>
    <x v="1"/>
    <s v="LTP123"/>
    <n v="3"/>
    <x v="1"/>
    <x v="1"/>
    <n v="2022.96"/>
    <n v="674.32"/>
    <n v="3"/>
    <x v="109"/>
    <x v="20"/>
    <x v="1"/>
    <s v="Impulse Item, Accessory, Accessory"/>
    <n v="145.18"/>
    <n v="2168.14"/>
  </r>
  <r>
    <x v="4916"/>
    <n v="72"/>
    <x v="2"/>
    <x v="1"/>
    <x v="0"/>
    <x v="0"/>
    <s v="SKU1001"/>
    <n v="5"/>
    <x v="0"/>
    <x v="0"/>
    <n v="207.5"/>
    <n v="20.75"/>
    <n v="10"/>
    <x v="109"/>
    <x v="20"/>
    <x v="1"/>
    <m/>
    <n v="0"/>
    <n v="207.5"/>
  </r>
  <r>
    <x v="4917"/>
    <n v="72"/>
    <x v="2"/>
    <x v="0"/>
    <x v="0"/>
    <x v="0"/>
    <s v="SMP234"/>
    <n v="5"/>
    <x v="1"/>
    <x v="4"/>
    <n v="6838.08"/>
    <n v="1139.68"/>
    <n v="6"/>
    <x v="109"/>
    <x v="20"/>
    <x v="1"/>
    <m/>
    <n v="0"/>
    <n v="6838.08"/>
  </r>
  <r>
    <x v="4918"/>
    <n v="73"/>
    <x v="2"/>
    <x v="1"/>
    <x v="0"/>
    <x v="2"/>
    <s v="SKU1003"/>
    <n v="3"/>
    <x v="0"/>
    <x v="0"/>
    <n v="8448.2999999999993"/>
    <n v="844.83"/>
    <n v="10"/>
    <x v="109"/>
    <x v="20"/>
    <x v="0"/>
    <s v="Impulse Item,Impulse Item"/>
    <n v="75.11"/>
    <n v="8523.41"/>
  </r>
  <r>
    <x v="4919"/>
    <n v="73"/>
    <x v="2"/>
    <x v="0"/>
    <x v="0"/>
    <x v="0"/>
    <s v="SKU1001"/>
    <n v="5"/>
    <x v="0"/>
    <x v="1"/>
    <n v="186.75"/>
    <n v="20.75"/>
    <n v="9"/>
    <x v="109"/>
    <x v="20"/>
    <x v="2"/>
    <s v="Impulse Item,Impulse Item,Impulse Item"/>
    <n v="72.34"/>
    <n v="259.09000000000003"/>
  </r>
  <r>
    <x v="3860"/>
    <n v="75"/>
    <x v="2"/>
    <x v="0"/>
    <x v="0"/>
    <x v="0"/>
    <s v="SKU1004"/>
    <n v="2"/>
    <x v="1"/>
    <x v="0"/>
    <n v="4747.1400000000003"/>
    <n v="791.19"/>
    <n v="6"/>
    <x v="109"/>
    <x v="20"/>
    <x v="1"/>
    <s v="Extended Warranty,Extended Warranty"/>
    <n v="79.75"/>
    <n v="4826.8900000000003"/>
  </r>
  <r>
    <x v="4920"/>
    <n v="78"/>
    <x v="2"/>
    <x v="0"/>
    <x v="0"/>
    <x v="3"/>
    <s v="SKU1002"/>
    <n v="3"/>
    <x v="0"/>
    <x v="2"/>
    <n v="1976.24"/>
    <n v="247.03"/>
    <n v="8"/>
    <x v="109"/>
    <x v="20"/>
    <x v="0"/>
    <s v="Impulse Item,Extended Warranty"/>
    <n v="63.94"/>
    <n v="2040.18"/>
  </r>
  <r>
    <x v="4921"/>
    <n v="78"/>
    <x v="2"/>
    <x v="0"/>
    <x v="0"/>
    <x v="1"/>
    <s v="LTP123"/>
    <n v="3"/>
    <x v="0"/>
    <x v="1"/>
    <n v="3371.6"/>
    <n v="674.32"/>
    <n v="5"/>
    <x v="109"/>
    <x v="20"/>
    <x v="3"/>
    <s v="Accessory"/>
    <n v="86.27"/>
    <n v="3457.87"/>
  </r>
  <r>
    <x v="4387"/>
    <n v="79"/>
    <x v="2"/>
    <x v="0"/>
    <x v="0"/>
    <x v="4"/>
    <s v="HDP456"/>
    <n v="1"/>
    <x v="0"/>
    <x v="1"/>
    <n v="2889.44"/>
    <n v="361.18"/>
    <n v="8"/>
    <x v="109"/>
    <x v="20"/>
    <x v="4"/>
    <s v="Extended Warranty, Extended Warranty, Impulse Item"/>
    <n v="168.27"/>
    <n v="3057.71"/>
  </r>
  <r>
    <x v="4922"/>
    <n v="79"/>
    <x v="2"/>
    <x v="0"/>
    <x v="0"/>
    <x v="4"/>
    <s v="HDP456"/>
    <n v="2"/>
    <x v="1"/>
    <x v="1"/>
    <n v="1444.72"/>
    <n v="361.18"/>
    <n v="4"/>
    <x v="109"/>
    <x v="20"/>
    <x v="3"/>
    <s v="Impulse Item, Impulse Item, Accessory"/>
    <n v="176.75"/>
    <n v="1621.47"/>
  </r>
  <r>
    <x v="4923"/>
    <n v="80"/>
    <x v="2"/>
    <x v="0"/>
    <x v="0"/>
    <x v="2"/>
    <s v="SKU1003"/>
    <n v="3"/>
    <x v="1"/>
    <x v="3"/>
    <n v="3379.32"/>
    <n v="844.83"/>
    <n v="4"/>
    <x v="109"/>
    <x v="20"/>
    <x v="1"/>
    <s v="Impulse Item,Extended Warranty,Accessory"/>
    <n v="74.64"/>
    <n v="3453.96"/>
  </r>
  <r>
    <x v="4924"/>
    <n v="80"/>
    <x v="2"/>
    <x v="0"/>
    <x v="0"/>
    <x v="1"/>
    <s v="SKU1005"/>
    <n v="3"/>
    <x v="1"/>
    <x v="1"/>
    <n v="1855.84"/>
    <n v="463.96"/>
    <n v="4"/>
    <x v="109"/>
    <x v="20"/>
    <x v="1"/>
    <m/>
    <n v="0"/>
    <n v="1855.84"/>
  </r>
  <r>
    <x v="4925"/>
    <n v="80"/>
    <x v="2"/>
    <x v="1"/>
    <x v="0"/>
    <x v="0"/>
    <s v="SMP234"/>
    <n v="3"/>
    <x v="0"/>
    <x v="1"/>
    <n v="7977.76"/>
    <n v="1139.68"/>
    <n v="7"/>
    <x v="109"/>
    <x v="20"/>
    <x v="1"/>
    <s v="Impulse Item"/>
    <n v="62.56"/>
    <n v="8040.3200000000006"/>
  </r>
  <r>
    <x v="504"/>
    <n v="18"/>
    <x v="0"/>
    <x v="1"/>
    <x v="0"/>
    <x v="0"/>
    <s v="SKU1001"/>
    <n v="5"/>
    <x v="0"/>
    <x v="0"/>
    <n v="62.25"/>
    <n v="20.75"/>
    <n v="3"/>
    <x v="110"/>
    <x v="20"/>
    <x v="2"/>
    <s v="Extended Warranty"/>
    <n v="46.46"/>
    <n v="108.71000000000001"/>
  </r>
  <r>
    <x v="4926"/>
    <n v="18"/>
    <x v="0"/>
    <x v="0"/>
    <x v="1"/>
    <x v="3"/>
    <s v="TBL345"/>
    <n v="1"/>
    <x v="0"/>
    <x v="3"/>
    <n v="1572.82"/>
    <n v="786.41"/>
    <n v="2"/>
    <x v="110"/>
    <x v="20"/>
    <x v="1"/>
    <m/>
    <n v="0"/>
    <n v="1572.82"/>
  </r>
  <r>
    <x v="4927"/>
    <n v="18"/>
    <x v="0"/>
    <x v="1"/>
    <x v="0"/>
    <x v="4"/>
    <s v="HDP456"/>
    <n v="3"/>
    <x v="1"/>
    <x v="3"/>
    <n v="1083.54"/>
    <n v="361.18"/>
    <n v="3"/>
    <x v="110"/>
    <x v="20"/>
    <x v="3"/>
    <s v="Impulse Item, Accessory, Accessory"/>
    <n v="127.43"/>
    <n v="1210.97"/>
  </r>
  <r>
    <x v="2170"/>
    <n v="20"/>
    <x v="0"/>
    <x v="0"/>
    <x v="0"/>
    <x v="1"/>
    <s v="SKU1005"/>
    <n v="3"/>
    <x v="1"/>
    <x v="3"/>
    <n v="1391.88"/>
    <n v="463.96"/>
    <n v="3"/>
    <x v="110"/>
    <x v="20"/>
    <x v="2"/>
    <s v="Extended Warranty"/>
    <n v="23.72"/>
    <n v="1415.6000000000001"/>
  </r>
  <r>
    <x v="4928"/>
    <n v="21"/>
    <x v="0"/>
    <x v="1"/>
    <x v="1"/>
    <x v="2"/>
    <s v="SKU1003"/>
    <n v="3"/>
    <x v="1"/>
    <x v="1"/>
    <n v="844.83"/>
    <n v="844.83"/>
    <n v="1"/>
    <x v="110"/>
    <x v="20"/>
    <x v="2"/>
    <s v="Impulse Item"/>
    <n v="37.5"/>
    <n v="882.33"/>
  </r>
  <r>
    <x v="360"/>
    <n v="22"/>
    <x v="0"/>
    <x v="0"/>
    <x v="0"/>
    <x v="2"/>
    <s v="SKU1003"/>
    <n v="3"/>
    <x v="1"/>
    <x v="3"/>
    <n v="1689.66"/>
    <n v="844.83"/>
    <n v="2"/>
    <x v="110"/>
    <x v="20"/>
    <x v="0"/>
    <s v="Impulse Item"/>
    <n v="44.84"/>
    <n v="1734.5"/>
  </r>
  <r>
    <x v="4929"/>
    <n v="22"/>
    <x v="0"/>
    <x v="0"/>
    <x v="0"/>
    <x v="4"/>
    <s v="HDP456"/>
    <n v="2"/>
    <x v="0"/>
    <x v="1"/>
    <n v="3611.8"/>
    <n v="361.18"/>
    <n v="10"/>
    <x v="110"/>
    <x v="20"/>
    <x v="1"/>
    <s v="Impulse Item, Accessory"/>
    <n v="137.74"/>
    <n v="3749.54"/>
  </r>
  <r>
    <x v="4930"/>
    <n v="23"/>
    <x v="0"/>
    <x v="1"/>
    <x v="1"/>
    <x v="2"/>
    <s v="SKU1003"/>
    <n v="3"/>
    <x v="1"/>
    <x v="1"/>
    <n v="5913.81"/>
    <n v="844.83"/>
    <n v="7"/>
    <x v="110"/>
    <x v="20"/>
    <x v="1"/>
    <s v="Impulse Item,Impulse Item"/>
    <n v="43.42"/>
    <n v="5957.2300000000005"/>
  </r>
  <r>
    <x v="4931"/>
    <n v="23"/>
    <x v="0"/>
    <x v="1"/>
    <x v="0"/>
    <x v="2"/>
    <s v="SWT567"/>
    <n v="5"/>
    <x v="1"/>
    <x v="1"/>
    <n v="3676"/>
    <n v="459.5"/>
    <n v="8"/>
    <x v="110"/>
    <x v="20"/>
    <x v="1"/>
    <s v="Extended Warranty"/>
    <n v="62.53"/>
    <n v="3738.53"/>
  </r>
  <r>
    <x v="4932"/>
    <n v="24"/>
    <x v="0"/>
    <x v="1"/>
    <x v="1"/>
    <x v="3"/>
    <s v="TBL345"/>
    <n v="5"/>
    <x v="0"/>
    <x v="3"/>
    <n v="7864.1"/>
    <n v="786.41"/>
    <n v="10"/>
    <x v="110"/>
    <x v="20"/>
    <x v="1"/>
    <m/>
    <n v="0"/>
    <n v="7864.1"/>
  </r>
  <r>
    <x v="4933"/>
    <n v="25"/>
    <x v="0"/>
    <x v="0"/>
    <x v="0"/>
    <x v="2"/>
    <s v="SKU1003"/>
    <n v="3"/>
    <x v="1"/>
    <x v="3"/>
    <n v="4224.1499999999996"/>
    <n v="844.83"/>
    <n v="5"/>
    <x v="110"/>
    <x v="20"/>
    <x v="2"/>
    <s v="Impulse Item,Accessory,Extended Warranty"/>
    <n v="79.48"/>
    <n v="4303.6299999999992"/>
  </r>
  <r>
    <x v="4934"/>
    <n v="25"/>
    <x v="0"/>
    <x v="1"/>
    <x v="0"/>
    <x v="4"/>
    <s v="HDP456"/>
    <n v="4"/>
    <x v="0"/>
    <x v="4"/>
    <n v="2167.08"/>
    <n v="361.18"/>
    <n v="6"/>
    <x v="110"/>
    <x v="20"/>
    <x v="1"/>
    <s v="Impulse Item, Extended Warranty"/>
    <n v="114.14"/>
    <n v="2281.2199999999998"/>
  </r>
  <r>
    <x v="4935"/>
    <n v="27"/>
    <x v="0"/>
    <x v="1"/>
    <x v="1"/>
    <x v="3"/>
    <s v="TBL345"/>
    <n v="2"/>
    <x v="0"/>
    <x v="4"/>
    <n v="6291.28"/>
    <n v="786.41"/>
    <n v="8"/>
    <x v="110"/>
    <x v="20"/>
    <x v="4"/>
    <s v="Accessory"/>
    <n v="97.18"/>
    <n v="6388.46"/>
  </r>
  <r>
    <x v="4936"/>
    <n v="28"/>
    <x v="0"/>
    <x v="0"/>
    <x v="0"/>
    <x v="2"/>
    <s v="SKU1003"/>
    <n v="3"/>
    <x v="1"/>
    <x v="2"/>
    <n v="1689.66"/>
    <n v="844.83"/>
    <n v="2"/>
    <x v="110"/>
    <x v="20"/>
    <x v="0"/>
    <s v="Impulse Item,Impulse Item"/>
    <n v="58.07"/>
    <n v="1747.73"/>
  </r>
  <r>
    <x v="4937"/>
    <n v="28"/>
    <x v="0"/>
    <x v="1"/>
    <x v="0"/>
    <x v="0"/>
    <s v="SMP234"/>
    <n v="4"/>
    <x v="1"/>
    <x v="3"/>
    <n v="4558.72"/>
    <n v="1139.68"/>
    <n v="4"/>
    <x v="110"/>
    <x v="20"/>
    <x v="4"/>
    <s v="Impulse Item"/>
    <n v="26.16"/>
    <n v="4584.88"/>
  </r>
  <r>
    <x v="3433"/>
    <n v="28"/>
    <x v="0"/>
    <x v="0"/>
    <x v="1"/>
    <x v="0"/>
    <s v="SMP234"/>
    <n v="2"/>
    <x v="1"/>
    <x v="3"/>
    <n v="4558.72"/>
    <n v="1139.68"/>
    <n v="4"/>
    <x v="110"/>
    <x v="20"/>
    <x v="1"/>
    <s v="Extended Warranty"/>
    <n v="63.29"/>
    <n v="4622.01"/>
  </r>
  <r>
    <x v="4938"/>
    <n v="29"/>
    <x v="0"/>
    <x v="0"/>
    <x v="0"/>
    <x v="2"/>
    <s v="SKU1003"/>
    <n v="3"/>
    <x v="0"/>
    <x v="0"/>
    <n v="6758.64"/>
    <n v="844.83"/>
    <n v="8"/>
    <x v="110"/>
    <x v="20"/>
    <x v="2"/>
    <s v="Extended Warranty"/>
    <n v="47.03"/>
    <n v="6805.67"/>
  </r>
  <r>
    <x v="4939"/>
    <n v="32"/>
    <x v="0"/>
    <x v="0"/>
    <x v="0"/>
    <x v="1"/>
    <s v="LTP123"/>
    <n v="4"/>
    <x v="0"/>
    <x v="4"/>
    <n v="2022.96"/>
    <n v="674.32"/>
    <n v="3"/>
    <x v="110"/>
    <x v="20"/>
    <x v="1"/>
    <s v="Extended Warranty, Accessory, Accessory"/>
    <n v="158.66"/>
    <n v="2181.62"/>
  </r>
  <r>
    <x v="4940"/>
    <n v="33"/>
    <x v="0"/>
    <x v="0"/>
    <x v="0"/>
    <x v="1"/>
    <s v="SKU1005"/>
    <n v="3"/>
    <x v="1"/>
    <x v="2"/>
    <n v="3247.72"/>
    <n v="463.96"/>
    <n v="7"/>
    <x v="110"/>
    <x v="20"/>
    <x v="2"/>
    <s v="Impulse Item,Accessory"/>
    <n v="58.28"/>
    <n v="3306"/>
  </r>
  <r>
    <x v="4941"/>
    <n v="34"/>
    <x v="0"/>
    <x v="1"/>
    <x v="0"/>
    <x v="3"/>
    <s v="SKU1002"/>
    <n v="3"/>
    <x v="1"/>
    <x v="1"/>
    <n v="2470.3000000000002"/>
    <n v="247.03"/>
    <n v="10"/>
    <x v="110"/>
    <x v="20"/>
    <x v="2"/>
    <s v="Extended Warranty,Accessory"/>
    <n v="16.13"/>
    <n v="2486.4300000000003"/>
  </r>
  <r>
    <x v="4942"/>
    <n v="35"/>
    <x v="0"/>
    <x v="1"/>
    <x v="0"/>
    <x v="0"/>
    <s v="SMP234"/>
    <n v="1"/>
    <x v="1"/>
    <x v="3"/>
    <n v="11396.8"/>
    <n v="1139.68"/>
    <n v="10"/>
    <x v="110"/>
    <x v="20"/>
    <x v="4"/>
    <s v="Accessory"/>
    <n v="32.89"/>
    <n v="11429.689999999999"/>
  </r>
  <r>
    <x v="4943"/>
    <n v="35"/>
    <x v="0"/>
    <x v="1"/>
    <x v="0"/>
    <x v="1"/>
    <s v="LTP123"/>
    <n v="1"/>
    <x v="1"/>
    <x v="4"/>
    <n v="2697.28"/>
    <n v="674.32"/>
    <n v="4"/>
    <x v="110"/>
    <x v="20"/>
    <x v="3"/>
    <s v="Extended Warranty, Accessory"/>
    <n v="74.17"/>
    <n v="2771.4500000000003"/>
  </r>
  <r>
    <x v="4944"/>
    <n v="36"/>
    <x v="1"/>
    <x v="0"/>
    <x v="0"/>
    <x v="0"/>
    <s v="SKU1004"/>
    <n v="2"/>
    <x v="1"/>
    <x v="1"/>
    <n v="3955.95"/>
    <n v="791.19"/>
    <n v="5"/>
    <x v="110"/>
    <x v="20"/>
    <x v="0"/>
    <s v="Extended Warranty"/>
    <n v="33.17"/>
    <n v="3989.12"/>
  </r>
  <r>
    <x v="4945"/>
    <n v="37"/>
    <x v="1"/>
    <x v="1"/>
    <x v="0"/>
    <x v="3"/>
    <s v="TBL345"/>
    <n v="3"/>
    <x v="0"/>
    <x v="1"/>
    <n v="786.41"/>
    <n v="786.41"/>
    <n v="1"/>
    <x v="110"/>
    <x v="20"/>
    <x v="3"/>
    <m/>
    <n v="0"/>
    <n v="786.41"/>
  </r>
  <r>
    <x v="4946"/>
    <n v="39"/>
    <x v="1"/>
    <x v="1"/>
    <x v="0"/>
    <x v="0"/>
    <s v="SKU1001"/>
    <n v="5"/>
    <x v="1"/>
    <x v="0"/>
    <n v="166"/>
    <n v="20.75"/>
    <n v="8"/>
    <x v="110"/>
    <x v="20"/>
    <x v="0"/>
    <s v="Extended Warranty,Extended Warranty"/>
    <n v="56.71"/>
    <n v="222.71"/>
  </r>
  <r>
    <x v="4947"/>
    <n v="39"/>
    <x v="1"/>
    <x v="0"/>
    <x v="1"/>
    <x v="2"/>
    <s v="SWT567"/>
    <n v="2"/>
    <x v="0"/>
    <x v="4"/>
    <n v="4135.5"/>
    <n v="459.5"/>
    <n v="9"/>
    <x v="110"/>
    <x v="20"/>
    <x v="3"/>
    <m/>
    <n v="0"/>
    <n v="4135.5"/>
  </r>
  <r>
    <x v="1826"/>
    <n v="39"/>
    <x v="1"/>
    <x v="1"/>
    <x v="1"/>
    <x v="2"/>
    <s v="SWT567"/>
    <n v="5"/>
    <x v="1"/>
    <x v="1"/>
    <n v="459.5"/>
    <n v="459.5"/>
    <n v="1"/>
    <x v="110"/>
    <x v="20"/>
    <x v="1"/>
    <s v="Accessory"/>
    <n v="26.41"/>
    <n v="485.91"/>
  </r>
  <r>
    <x v="4399"/>
    <n v="39"/>
    <x v="1"/>
    <x v="1"/>
    <x v="0"/>
    <x v="4"/>
    <s v="HDP456"/>
    <n v="2"/>
    <x v="0"/>
    <x v="4"/>
    <n v="1083.54"/>
    <n v="361.18"/>
    <n v="3"/>
    <x v="110"/>
    <x v="20"/>
    <x v="3"/>
    <m/>
    <n v="0"/>
    <n v="1083.54"/>
  </r>
  <r>
    <x v="4948"/>
    <n v="40"/>
    <x v="1"/>
    <x v="0"/>
    <x v="0"/>
    <x v="1"/>
    <s v="LTP123"/>
    <n v="1"/>
    <x v="1"/>
    <x v="3"/>
    <n v="6068.88"/>
    <n v="674.32"/>
    <n v="9"/>
    <x v="110"/>
    <x v="20"/>
    <x v="1"/>
    <s v="Accessory, Accessory, Impulse Item"/>
    <n v="98.42"/>
    <n v="6167.3"/>
  </r>
  <r>
    <x v="2968"/>
    <n v="41"/>
    <x v="1"/>
    <x v="0"/>
    <x v="1"/>
    <x v="1"/>
    <s v="LTP123"/>
    <n v="3"/>
    <x v="0"/>
    <x v="3"/>
    <n v="5394.56"/>
    <n v="674.32"/>
    <n v="8"/>
    <x v="110"/>
    <x v="20"/>
    <x v="1"/>
    <s v="Extended Warranty, Accessory"/>
    <n v="71.53"/>
    <n v="5466.09"/>
  </r>
  <r>
    <x v="4949"/>
    <n v="42"/>
    <x v="1"/>
    <x v="1"/>
    <x v="0"/>
    <x v="2"/>
    <s v="SWT567"/>
    <n v="3"/>
    <x v="1"/>
    <x v="4"/>
    <n v="1838"/>
    <n v="459.5"/>
    <n v="4"/>
    <x v="110"/>
    <x v="20"/>
    <x v="4"/>
    <m/>
    <n v="0"/>
    <n v="1838"/>
  </r>
  <r>
    <x v="3781"/>
    <n v="45"/>
    <x v="1"/>
    <x v="0"/>
    <x v="0"/>
    <x v="0"/>
    <s v="SKU1004"/>
    <n v="2"/>
    <x v="1"/>
    <x v="2"/>
    <n v="2373.5700000000002"/>
    <n v="791.19"/>
    <n v="3"/>
    <x v="110"/>
    <x v="20"/>
    <x v="2"/>
    <m/>
    <n v="0"/>
    <n v="2373.5700000000002"/>
  </r>
  <r>
    <x v="4950"/>
    <n v="48"/>
    <x v="1"/>
    <x v="0"/>
    <x v="0"/>
    <x v="0"/>
    <s v="SKU1001"/>
    <n v="5"/>
    <x v="1"/>
    <x v="0"/>
    <n v="145.25"/>
    <n v="20.75"/>
    <n v="7"/>
    <x v="110"/>
    <x v="20"/>
    <x v="2"/>
    <s v="Accessory,Accessory"/>
    <n v="59.51"/>
    <n v="204.76"/>
  </r>
  <r>
    <x v="3597"/>
    <n v="50"/>
    <x v="1"/>
    <x v="0"/>
    <x v="0"/>
    <x v="0"/>
    <s v="SKU1004"/>
    <n v="2"/>
    <x v="0"/>
    <x v="2"/>
    <n v="3164.76"/>
    <n v="791.19"/>
    <n v="4"/>
    <x v="110"/>
    <x v="20"/>
    <x v="0"/>
    <s v="Extended Warranty"/>
    <n v="25.04"/>
    <n v="3189.8"/>
  </r>
  <r>
    <x v="4951"/>
    <n v="51"/>
    <x v="1"/>
    <x v="1"/>
    <x v="1"/>
    <x v="0"/>
    <s v="SKU1001"/>
    <n v="5"/>
    <x v="1"/>
    <x v="0"/>
    <n v="186.75"/>
    <n v="20.75"/>
    <n v="9"/>
    <x v="110"/>
    <x v="20"/>
    <x v="1"/>
    <s v="Impulse Item"/>
    <n v="17.86"/>
    <n v="204.61"/>
  </r>
  <r>
    <x v="4855"/>
    <n v="51"/>
    <x v="1"/>
    <x v="1"/>
    <x v="0"/>
    <x v="3"/>
    <s v="TBL345"/>
    <n v="5"/>
    <x v="1"/>
    <x v="4"/>
    <n v="4718.46"/>
    <n v="786.41"/>
    <n v="6"/>
    <x v="110"/>
    <x v="20"/>
    <x v="4"/>
    <m/>
    <n v="0"/>
    <n v="4718.46"/>
  </r>
  <r>
    <x v="4952"/>
    <n v="54"/>
    <x v="1"/>
    <x v="1"/>
    <x v="0"/>
    <x v="0"/>
    <s v="SKU1004"/>
    <n v="2"/>
    <x v="1"/>
    <x v="0"/>
    <n v="7911.9"/>
    <n v="791.19"/>
    <n v="10"/>
    <x v="110"/>
    <x v="20"/>
    <x v="2"/>
    <m/>
    <n v="0"/>
    <n v="7911.9"/>
  </r>
  <r>
    <x v="4953"/>
    <n v="54"/>
    <x v="1"/>
    <x v="1"/>
    <x v="0"/>
    <x v="0"/>
    <s v="SKU1001"/>
    <n v="5"/>
    <x v="1"/>
    <x v="1"/>
    <n v="186.75"/>
    <n v="20.75"/>
    <n v="9"/>
    <x v="110"/>
    <x v="20"/>
    <x v="1"/>
    <m/>
    <n v="0"/>
    <n v="186.75"/>
  </r>
  <r>
    <x v="4954"/>
    <n v="54"/>
    <x v="1"/>
    <x v="1"/>
    <x v="0"/>
    <x v="0"/>
    <s v="SMP234"/>
    <n v="1"/>
    <x v="1"/>
    <x v="3"/>
    <n v="4558.72"/>
    <n v="1139.68"/>
    <n v="4"/>
    <x v="110"/>
    <x v="20"/>
    <x v="1"/>
    <m/>
    <n v="0"/>
    <n v="4558.72"/>
  </r>
  <r>
    <x v="4955"/>
    <n v="55"/>
    <x v="1"/>
    <x v="0"/>
    <x v="0"/>
    <x v="0"/>
    <s v="SKU1004"/>
    <n v="2"/>
    <x v="1"/>
    <x v="0"/>
    <n v="6329.52"/>
    <n v="791.19"/>
    <n v="8"/>
    <x v="110"/>
    <x v="20"/>
    <x v="2"/>
    <s v="Accessory,Extended Warranty,Accessory"/>
    <n v="48.35"/>
    <n v="6377.8700000000008"/>
  </r>
  <r>
    <x v="4956"/>
    <n v="58"/>
    <x v="2"/>
    <x v="1"/>
    <x v="0"/>
    <x v="1"/>
    <s v="LTP123"/>
    <n v="1"/>
    <x v="1"/>
    <x v="1"/>
    <n v="6743.2"/>
    <n v="674.32"/>
    <n v="10"/>
    <x v="110"/>
    <x v="20"/>
    <x v="1"/>
    <s v="Accessory, Extended Warranty, Accessory"/>
    <n v="166.98"/>
    <n v="6910.1799999999994"/>
  </r>
  <r>
    <x v="4957"/>
    <n v="58"/>
    <x v="2"/>
    <x v="0"/>
    <x v="0"/>
    <x v="0"/>
    <s v="SMP234"/>
    <n v="4"/>
    <x v="0"/>
    <x v="1"/>
    <n v="11396.8"/>
    <n v="1139.68"/>
    <n v="10"/>
    <x v="110"/>
    <x v="20"/>
    <x v="1"/>
    <s v="Impulse Item, Extended Warranty"/>
    <n v="110.66"/>
    <n v="11507.46"/>
  </r>
  <r>
    <x v="4958"/>
    <n v="58"/>
    <x v="2"/>
    <x v="1"/>
    <x v="0"/>
    <x v="3"/>
    <s v="TBL345"/>
    <n v="4"/>
    <x v="1"/>
    <x v="3"/>
    <n v="786.41"/>
    <n v="786.41"/>
    <n v="1"/>
    <x v="110"/>
    <x v="20"/>
    <x v="1"/>
    <s v="Extended Warranty"/>
    <n v="57.8"/>
    <n v="844.20999999999992"/>
  </r>
  <r>
    <x v="4959"/>
    <n v="59"/>
    <x v="2"/>
    <x v="1"/>
    <x v="1"/>
    <x v="2"/>
    <s v="SKU1003"/>
    <n v="3"/>
    <x v="0"/>
    <x v="0"/>
    <n v="4224.1499999999996"/>
    <n v="844.83"/>
    <n v="5"/>
    <x v="110"/>
    <x v="20"/>
    <x v="2"/>
    <s v="Extended Warranty,Accessory"/>
    <n v="80.22"/>
    <n v="4304.37"/>
  </r>
  <r>
    <x v="4960"/>
    <n v="59"/>
    <x v="2"/>
    <x v="0"/>
    <x v="0"/>
    <x v="0"/>
    <s v="SMP234"/>
    <n v="1"/>
    <x v="0"/>
    <x v="1"/>
    <n v="11396.8"/>
    <n v="1139.68"/>
    <n v="10"/>
    <x v="110"/>
    <x v="20"/>
    <x v="3"/>
    <m/>
    <n v="0"/>
    <n v="11396.8"/>
  </r>
  <r>
    <x v="4961"/>
    <n v="61"/>
    <x v="2"/>
    <x v="1"/>
    <x v="1"/>
    <x v="0"/>
    <s v="SKU1001"/>
    <n v="5"/>
    <x v="0"/>
    <x v="2"/>
    <n v="124.5"/>
    <n v="20.75"/>
    <n v="6"/>
    <x v="110"/>
    <x v="20"/>
    <x v="0"/>
    <s v="Accessory,Impulse Item"/>
    <n v="32.450000000000003"/>
    <n v="156.94999999999999"/>
  </r>
  <r>
    <x v="4962"/>
    <n v="61"/>
    <x v="2"/>
    <x v="0"/>
    <x v="0"/>
    <x v="0"/>
    <s v="SMP234"/>
    <n v="1"/>
    <x v="1"/>
    <x v="4"/>
    <n v="11396.8"/>
    <n v="1139.68"/>
    <n v="10"/>
    <x v="110"/>
    <x v="20"/>
    <x v="3"/>
    <s v="Impulse Item"/>
    <n v="67.180000000000007"/>
    <n v="11463.98"/>
  </r>
  <r>
    <x v="2347"/>
    <n v="62"/>
    <x v="2"/>
    <x v="0"/>
    <x v="0"/>
    <x v="1"/>
    <s v="SKU1005"/>
    <n v="3"/>
    <x v="1"/>
    <x v="3"/>
    <n v="2319.8000000000002"/>
    <n v="463.96"/>
    <n v="5"/>
    <x v="110"/>
    <x v="20"/>
    <x v="2"/>
    <s v="Accessory"/>
    <n v="43.31"/>
    <n v="2363.11"/>
  </r>
  <r>
    <x v="4963"/>
    <n v="62"/>
    <x v="2"/>
    <x v="1"/>
    <x v="0"/>
    <x v="0"/>
    <s v="SMP234"/>
    <n v="3"/>
    <x v="0"/>
    <x v="4"/>
    <n v="3419.04"/>
    <n v="1139.68"/>
    <n v="3"/>
    <x v="110"/>
    <x v="20"/>
    <x v="4"/>
    <s v="Impulse Item, Accessory"/>
    <n v="126.96"/>
    <n v="3546"/>
  </r>
  <r>
    <x v="4964"/>
    <n v="64"/>
    <x v="2"/>
    <x v="1"/>
    <x v="1"/>
    <x v="4"/>
    <s v="HDP456"/>
    <n v="5"/>
    <x v="1"/>
    <x v="1"/>
    <n v="3611.8"/>
    <n v="361.18"/>
    <n v="10"/>
    <x v="110"/>
    <x v="20"/>
    <x v="1"/>
    <s v="Extended Warranty, Extended Warranty, Extended Warranty"/>
    <n v="126.56"/>
    <n v="3738.36"/>
  </r>
  <r>
    <x v="4965"/>
    <n v="65"/>
    <x v="2"/>
    <x v="1"/>
    <x v="0"/>
    <x v="0"/>
    <s v="SKU1001"/>
    <n v="5"/>
    <x v="1"/>
    <x v="3"/>
    <n v="207.5"/>
    <n v="20.75"/>
    <n v="10"/>
    <x v="110"/>
    <x v="20"/>
    <x v="0"/>
    <s v="Extended Warranty,Accessory,Impulse Item"/>
    <n v="78.69"/>
    <n v="286.19"/>
  </r>
  <r>
    <x v="4966"/>
    <n v="66"/>
    <x v="2"/>
    <x v="0"/>
    <x v="0"/>
    <x v="0"/>
    <s v="SKU1001"/>
    <n v="5"/>
    <x v="0"/>
    <x v="2"/>
    <n v="207.5"/>
    <n v="20.75"/>
    <n v="10"/>
    <x v="110"/>
    <x v="20"/>
    <x v="2"/>
    <s v="Accessory,Impulse Item,Accessory"/>
    <n v="89.74"/>
    <n v="297.24"/>
  </r>
  <r>
    <x v="4870"/>
    <n v="67"/>
    <x v="2"/>
    <x v="1"/>
    <x v="1"/>
    <x v="3"/>
    <s v="TBL345"/>
    <n v="1"/>
    <x v="1"/>
    <x v="1"/>
    <n v="1572.82"/>
    <n v="786.41"/>
    <n v="2"/>
    <x v="110"/>
    <x v="20"/>
    <x v="1"/>
    <s v="Impulse Item"/>
    <n v="79.900000000000006"/>
    <n v="1652.72"/>
  </r>
  <r>
    <x v="894"/>
    <n v="68"/>
    <x v="2"/>
    <x v="0"/>
    <x v="1"/>
    <x v="0"/>
    <s v="SKU1004"/>
    <n v="2"/>
    <x v="1"/>
    <x v="2"/>
    <n v="2373.5700000000002"/>
    <n v="791.19"/>
    <n v="3"/>
    <x v="110"/>
    <x v="20"/>
    <x v="2"/>
    <s v="Extended Warranty"/>
    <n v="23.99"/>
    <n v="2397.56"/>
  </r>
  <r>
    <x v="3153"/>
    <n v="69"/>
    <x v="2"/>
    <x v="0"/>
    <x v="1"/>
    <x v="0"/>
    <s v="SMP234"/>
    <n v="4"/>
    <x v="0"/>
    <x v="1"/>
    <n v="2279.36"/>
    <n v="1139.68"/>
    <n v="2"/>
    <x v="110"/>
    <x v="20"/>
    <x v="3"/>
    <s v="Extended Warranty, Impulse Item, Impulse Item"/>
    <n v="117.47"/>
    <n v="2396.83"/>
  </r>
  <r>
    <x v="2000"/>
    <n v="70"/>
    <x v="2"/>
    <x v="0"/>
    <x v="0"/>
    <x v="0"/>
    <s v="SMP234"/>
    <n v="5"/>
    <x v="1"/>
    <x v="3"/>
    <n v="6838.08"/>
    <n v="1139.68"/>
    <n v="6"/>
    <x v="110"/>
    <x v="20"/>
    <x v="3"/>
    <s v="Accessory, Accessory"/>
    <n v="55.19"/>
    <n v="6893.2699999999995"/>
  </r>
  <r>
    <x v="4967"/>
    <n v="70"/>
    <x v="2"/>
    <x v="1"/>
    <x v="0"/>
    <x v="0"/>
    <s v="SMP234"/>
    <n v="4"/>
    <x v="1"/>
    <x v="4"/>
    <n v="3419.04"/>
    <n v="1139.68"/>
    <n v="3"/>
    <x v="110"/>
    <x v="20"/>
    <x v="4"/>
    <s v="Accessory"/>
    <n v="16.98"/>
    <n v="3436.02"/>
  </r>
  <r>
    <x v="4968"/>
    <n v="71"/>
    <x v="2"/>
    <x v="0"/>
    <x v="0"/>
    <x v="0"/>
    <s v="SMP234"/>
    <n v="2"/>
    <x v="1"/>
    <x v="4"/>
    <n v="5698.4"/>
    <n v="1139.68"/>
    <n v="5"/>
    <x v="110"/>
    <x v="20"/>
    <x v="1"/>
    <s v="Extended Warranty"/>
    <n v="26.83"/>
    <n v="5725.23"/>
  </r>
  <r>
    <x v="4969"/>
    <n v="72"/>
    <x v="2"/>
    <x v="1"/>
    <x v="0"/>
    <x v="4"/>
    <s v="HDP456"/>
    <n v="3"/>
    <x v="1"/>
    <x v="3"/>
    <n v="3611.8"/>
    <n v="361.18"/>
    <n v="10"/>
    <x v="110"/>
    <x v="20"/>
    <x v="4"/>
    <s v="Impulse Item"/>
    <n v="39.14"/>
    <n v="3650.94"/>
  </r>
  <r>
    <x v="755"/>
    <n v="73"/>
    <x v="2"/>
    <x v="0"/>
    <x v="0"/>
    <x v="3"/>
    <s v="SKU1002"/>
    <n v="3"/>
    <x v="0"/>
    <x v="3"/>
    <n v="247.03"/>
    <n v="247.03"/>
    <n v="1"/>
    <x v="110"/>
    <x v="20"/>
    <x v="0"/>
    <m/>
    <n v="0"/>
    <n v="247.03"/>
  </r>
  <r>
    <x v="1199"/>
    <n v="73"/>
    <x v="2"/>
    <x v="1"/>
    <x v="0"/>
    <x v="4"/>
    <s v="HDP456"/>
    <n v="1"/>
    <x v="1"/>
    <x v="3"/>
    <n v="2528.2600000000002"/>
    <n v="361.18"/>
    <n v="7"/>
    <x v="110"/>
    <x v="20"/>
    <x v="1"/>
    <s v="Impulse Item, Extended Warranty"/>
    <n v="45.39"/>
    <n v="2573.65"/>
  </r>
  <r>
    <x v="4970"/>
    <n v="74"/>
    <x v="2"/>
    <x v="0"/>
    <x v="1"/>
    <x v="1"/>
    <s v="LTP123"/>
    <n v="1"/>
    <x v="0"/>
    <x v="3"/>
    <n v="5394.56"/>
    <n v="674.32"/>
    <n v="8"/>
    <x v="110"/>
    <x v="20"/>
    <x v="1"/>
    <m/>
    <n v="0"/>
    <n v="5394.56"/>
  </r>
  <r>
    <x v="4971"/>
    <n v="75"/>
    <x v="2"/>
    <x v="1"/>
    <x v="0"/>
    <x v="1"/>
    <s v="SKU1005"/>
    <n v="3"/>
    <x v="1"/>
    <x v="1"/>
    <n v="1391.88"/>
    <n v="463.96"/>
    <n v="3"/>
    <x v="110"/>
    <x v="20"/>
    <x v="2"/>
    <s v="Extended Warranty,Impulse Item,Accessory"/>
    <n v="79.48"/>
    <n v="1471.3600000000001"/>
  </r>
  <r>
    <x v="4972"/>
    <n v="75"/>
    <x v="2"/>
    <x v="1"/>
    <x v="0"/>
    <x v="2"/>
    <s v="SWT567"/>
    <n v="2"/>
    <x v="1"/>
    <x v="1"/>
    <n v="2757"/>
    <n v="459.5"/>
    <n v="6"/>
    <x v="110"/>
    <x v="20"/>
    <x v="1"/>
    <s v="Extended Warranty, Accessory, Extended Warranty"/>
    <n v="154.72"/>
    <n v="2911.72"/>
  </r>
  <r>
    <x v="4973"/>
    <n v="78"/>
    <x v="2"/>
    <x v="0"/>
    <x v="1"/>
    <x v="0"/>
    <s v="SMP234"/>
    <n v="1"/>
    <x v="0"/>
    <x v="4"/>
    <n v="6838.08"/>
    <n v="1139.68"/>
    <n v="6"/>
    <x v="110"/>
    <x v="20"/>
    <x v="4"/>
    <m/>
    <n v="0"/>
    <n v="6838.08"/>
  </r>
  <r>
    <x v="4974"/>
    <n v="80"/>
    <x v="2"/>
    <x v="1"/>
    <x v="0"/>
    <x v="3"/>
    <s v="SKU1002"/>
    <n v="3"/>
    <x v="0"/>
    <x v="2"/>
    <n v="2223.27"/>
    <n v="247.03"/>
    <n v="9"/>
    <x v="110"/>
    <x v="20"/>
    <x v="0"/>
    <m/>
    <n v="0"/>
    <n v="2223.27"/>
  </r>
  <r>
    <x v="4975"/>
    <n v="19"/>
    <x v="0"/>
    <x v="1"/>
    <x v="0"/>
    <x v="4"/>
    <s v="HDP456"/>
    <n v="1"/>
    <x v="0"/>
    <x v="1"/>
    <n v="1805.9"/>
    <n v="361.18"/>
    <n v="5"/>
    <x v="111"/>
    <x v="20"/>
    <x v="4"/>
    <m/>
    <n v="0"/>
    <n v="1805.9"/>
  </r>
  <r>
    <x v="4976"/>
    <n v="20"/>
    <x v="0"/>
    <x v="1"/>
    <x v="1"/>
    <x v="4"/>
    <s v="HDP456"/>
    <n v="3"/>
    <x v="1"/>
    <x v="4"/>
    <n v="1444.72"/>
    <n v="361.18"/>
    <n v="4"/>
    <x v="111"/>
    <x v="20"/>
    <x v="4"/>
    <s v="Impulse Item"/>
    <n v="82.31"/>
    <n v="1527.03"/>
  </r>
  <r>
    <x v="4977"/>
    <n v="21"/>
    <x v="0"/>
    <x v="0"/>
    <x v="0"/>
    <x v="3"/>
    <s v="SKU1002"/>
    <n v="3"/>
    <x v="0"/>
    <x v="0"/>
    <n v="741.09"/>
    <n v="247.03"/>
    <n v="3"/>
    <x v="111"/>
    <x v="20"/>
    <x v="2"/>
    <m/>
    <n v="0"/>
    <n v="741.09"/>
  </r>
  <r>
    <x v="4978"/>
    <n v="21"/>
    <x v="0"/>
    <x v="1"/>
    <x v="0"/>
    <x v="4"/>
    <s v="HDP456"/>
    <n v="5"/>
    <x v="1"/>
    <x v="3"/>
    <n v="1444.72"/>
    <n v="361.18"/>
    <n v="4"/>
    <x v="111"/>
    <x v="20"/>
    <x v="1"/>
    <s v="Extended Warranty, Impulse Item, Accessory"/>
    <n v="86.45"/>
    <n v="1531.17"/>
  </r>
  <r>
    <x v="4979"/>
    <n v="22"/>
    <x v="0"/>
    <x v="0"/>
    <x v="0"/>
    <x v="3"/>
    <s v="SKU1002"/>
    <n v="3"/>
    <x v="0"/>
    <x v="3"/>
    <n v="1482.18"/>
    <n v="247.03"/>
    <n v="6"/>
    <x v="111"/>
    <x v="20"/>
    <x v="2"/>
    <m/>
    <n v="0"/>
    <n v="1482.18"/>
  </r>
  <r>
    <x v="120"/>
    <n v="23"/>
    <x v="0"/>
    <x v="1"/>
    <x v="0"/>
    <x v="1"/>
    <s v="SKU1005"/>
    <n v="3"/>
    <x v="0"/>
    <x v="3"/>
    <n v="463.96"/>
    <n v="463.96"/>
    <n v="1"/>
    <x v="111"/>
    <x v="20"/>
    <x v="2"/>
    <s v="Extended Warranty,Impulse Item"/>
    <n v="57.66"/>
    <n v="521.62"/>
  </r>
  <r>
    <x v="4980"/>
    <n v="23"/>
    <x v="0"/>
    <x v="0"/>
    <x v="0"/>
    <x v="0"/>
    <s v="SKU1001"/>
    <n v="5"/>
    <x v="1"/>
    <x v="3"/>
    <n v="145.25"/>
    <n v="20.75"/>
    <n v="7"/>
    <x v="111"/>
    <x v="20"/>
    <x v="1"/>
    <m/>
    <n v="0"/>
    <n v="145.25"/>
  </r>
  <r>
    <x v="4981"/>
    <n v="23"/>
    <x v="0"/>
    <x v="1"/>
    <x v="0"/>
    <x v="3"/>
    <s v="SKU1002"/>
    <n v="3"/>
    <x v="1"/>
    <x v="3"/>
    <n v="2470.3000000000002"/>
    <n v="247.03"/>
    <n v="10"/>
    <x v="111"/>
    <x v="20"/>
    <x v="2"/>
    <m/>
    <n v="0"/>
    <n v="2470.3000000000002"/>
  </r>
  <r>
    <x v="4982"/>
    <n v="24"/>
    <x v="0"/>
    <x v="1"/>
    <x v="1"/>
    <x v="0"/>
    <s v="SKU1001"/>
    <n v="5"/>
    <x v="0"/>
    <x v="0"/>
    <n v="145.25"/>
    <n v="20.75"/>
    <n v="7"/>
    <x v="111"/>
    <x v="20"/>
    <x v="2"/>
    <s v="Impulse Item,Accessory,Extended Warranty"/>
    <n v="73.790000000000006"/>
    <n v="219.04000000000002"/>
  </r>
  <r>
    <x v="4983"/>
    <n v="24"/>
    <x v="0"/>
    <x v="1"/>
    <x v="0"/>
    <x v="4"/>
    <s v="HDP456"/>
    <n v="5"/>
    <x v="0"/>
    <x v="3"/>
    <n v="2889.44"/>
    <n v="361.18"/>
    <n v="8"/>
    <x v="111"/>
    <x v="20"/>
    <x v="1"/>
    <s v="Impulse Item, Impulse Item, Accessory"/>
    <n v="140.16999999999999"/>
    <n v="3029.61"/>
  </r>
  <r>
    <x v="4984"/>
    <n v="24"/>
    <x v="0"/>
    <x v="1"/>
    <x v="0"/>
    <x v="0"/>
    <s v="SMP234"/>
    <n v="5"/>
    <x v="1"/>
    <x v="1"/>
    <n v="5698.4"/>
    <n v="1139.68"/>
    <n v="5"/>
    <x v="111"/>
    <x v="20"/>
    <x v="4"/>
    <s v="Accessory, Extended Warranty, Accessory"/>
    <n v="153.80000000000001"/>
    <n v="5852.2"/>
  </r>
  <r>
    <x v="4985"/>
    <n v="25"/>
    <x v="0"/>
    <x v="0"/>
    <x v="0"/>
    <x v="1"/>
    <s v="LTP123"/>
    <n v="5"/>
    <x v="1"/>
    <x v="3"/>
    <n v="4720.24"/>
    <n v="674.32"/>
    <n v="7"/>
    <x v="111"/>
    <x v="20"/>
    <x v="3"/>
    <m/>
    <n v="0"/>
    <n v="4720.24"/>
  </r>
  <r>
    <x v="4986"/>
    <n v="25"/>
    <x v="0"/>
    <x v="1"/>
    <x v="0"/>
    <x v="0"/>
    <s v="SMP234"/>
    <n v="4"/>
    <x v="0"/>
    <x v="1"/>
    <n v="11396.8"/>
    <n v="1139.68"/>
    <n v="10"/>
    <x v="111"/>
    <x v="20"/>
    <x v="1"/>
    <s v="Extended Warranty, Accessory"/>
    <n v="95.38"/>
    <n v="11492.179999999998"/>
  </r>
  <r>
    <x v="4987"/>
    <n v="25"/>
    <x v="0"/>
    <x v="0"/>
    <x v="0"/>
    <x v="4"/>
    <s v="HDP456"/>
    <n v="3"/>
    <x v="0"/>
    <x v="4"/>
    <n v="2167.08"/>
    <n v="361.18"/>
    <n v="6"/>
    <x v="111"/>
    <x v="20"/>
    <x v="1"/>
    <s v="Impulse Item, Extended Warranty, Extended Warranty"/>
    <n v="151.15"/>
    <n v="2318.23"/>
  </r>
  <r>
    <x v="3120"/>
    <n v="25"/>
    <x v="0"/>
    <x v="0"/>
    <x v="0"/>
    <x v="4"/>
    <s v="HDP456"/>
    <n v="3"/>
    <x v="1"/>
    <x v="4"/>
    <n v="1805.9"/>
    <n v="361.18"/>
    <n v="5"/>
    <x v="111"/>
    <x v="20"/>
    <x v="4"/>
    <s v="Impulse Item, Impulse Item, Accessory"/>
    <n v="152.74"/>
    <n v="1958.64"/>
  </r>
  <r>
    <x v="4988"/>
    <n v="25"/>
    <x v="0"/>
    <x v="0"/>
    <x v="0"/>
    <x v="2"/>
    <s v="SWT567"/>
    <n v="4"/>
    <x v="0"/>
    <x v="3"/>
    <n v="4135.5"/>
    <n v="459.5"/>
    <n v="9"/>
    <x v="111"/>
    <x v="20"/>
    <x v="4"/>
    <m/>
    <n v="0"/>
    <n v="4135.5"/>
  </r>
  <r>
    <x v="4989"/>
    <n v="27"/>
    <x v="0"/>
    <x v="0"/>
    <x v="0"/>
    <x v="0"/>
    <s v="SKU1004"/>
    <n v="2"/>
    <x v="0"/>
    <x v="1"/>
    <n v="6329.52"/>
    <n v="791.19"/>
    <n v="8"/>
    <x v="111"/>
    <x v="20"/>
    <x v="2"/>
    <s v="Accessory"/>
    <n v="25.7"/>
    <n v="6355.22"/>
  </r>
  <r>
    <x v="4990"/>
    <n v="28"/>
    <x v="0"/>
    <x v="1"/>
    <x v="0"/>
    <x v="1"/>
    <s v="SKU1005"/>
    <n v="3"/>
    <x v="1"/>
    <x v="1"/>
    <n v="3711.68"/>
    <n v="463.96"/>
    <n v="8"/>
    <x v="111"/>
    <x v="20"/>
    <x v="2"/>
    <m/>
    <n v="0"/>
    <n v="3711.68"/>
  </r>
  <r>
    <x v="3434"/>
    <n v="28"/>
    <x v="0"/>
    <x v="0"/>
    <x v="0"/>
    <x v="0"/>
    <s v="SMP234"/>
    <n v="3"/>
    <x v="1"/>
    <x v="1"/>
    <n v="7977.76"/>
    <n v="1139.68"/>
    <n v="7"/>
    <x v="111"/>
    <x v="20"/>
    <x v="4"/>
    <s v="Extended Warranty, Extended Warranty"/>
    <n v="119.75"/>
    <n v="8097.51"/>
  </r>
  <r>
    <x v="4991"/>
    <n v="29"/>
    <x v="0"/>
    <x v="0"/>
    <x v="0"/>
    <x v="0"/>
    <s v="SMP234"/>
    <n v="5"/>
    <x v="0"/>
    <x v="1"/>
    <n v="5698.4"/>
    <n v="1139.68"/>
    <n v="5"/>
    <x v="111"/>
    <x v="20"/>
    <x v="3"/>
    <s v="Impulse Item, Accessory"/>
    <n v="76.86"/>
    <n v="5775.2599999999993"/>
  </r>
  <r>
    <x v="2182"/>
    <n v="33"/>
    <x v="0"/>
    <x v="0"/>
    <x v="0"/>
    <x v="0"/>
    <s v="SKU1004"/>
    <n v="2"/>
    <x v="1"/>
    <x v="3"/>
    <n v="7911.9"/>
    <n v="791.19"/>
    <n v="10"/>
    <x v="111"/>
    <x v="20"/>
    <x v="1"/>
    <m/>
    <n v="0"/>
    <n v="7911.9"/>
  </r>
  <r>
    <x v="2504"/>
    <n v="33"/>
    <x v="0"/>
    <x v="0"/>
    <x v="0"/>
    <x v="2"/>
    <s v="SKU1003"/>
    <n v="3"/>
    <x v="1"/>
    <x v="0"/>
    <n v="8448.2999999999993"/>
    <n v="844.83"/>
    <n v="10"/>
    <x v="111"/>
    <x v="20"/>
    <x v="1"/>
    <s v="Impulse Item,Accessory,Extended Warranty"/>
    <n v="52.84"/>
    <n v="8501.14"/>
  </r>
  <r>
    <x v="4992"/>
    <n v="35"/>
    <x v="0"/>
    <x v="1"/>
    <x v="0"/>
    <x v="3"/>
    <s v="SKU1002"/>
    <n v="3"/>
    <x v="0"/>
    <x v="0"/>
    <n v="1729.21"/>
    <n v="247.03"/>
    <n v="7"/>
    <x v="111"/>
    <x v="20"/>
    <x v="2"/>
    <s v="Extended Warranty,Extended Warranty"/>
    <n v="48.16"/>
    <n v="1777.3700000000001"/>
  </r>
  <r>
    <x v="4993"/>
    <n v="39"/>
    <x v="1"/>
    <x v="1"/>
    <x v="0"/>
    <x v="0"/>
    <s v="SKU1004"/>
    <n v="2"/>
    <x v="1"/>
    <x v="3"/>
    <n v="6329.52"/>
    <n v="791.19"/>
    <n v="8"/>
    <x v="111"/>
    <x v="20"/>
    <x v="2"/>
    <s v="Extended Warranty,Impulse Item,Extended Warranty"/>
    <n v="79.78"/>
    <n v="6409.3"/>
  </r>
  <r>
    <x v="4994"/>
    <n v="40"/>
    <x v="1"/>
    <x v="1"/>
    <x v="0"/>
    <x v="0"/>
    <s v="SKU1004"/>
    <n v="2"/>
    <x v="1"/>
    <x v="0"/>
    <n v="3955.95"/>
    <n v="791.19"/>
    <n v="5"/>
    <x v="111"/>
    <x v="20"/>
    <x v="2"/>
    <s v="Accessory,Extended Warranty"/>
    <n v="57.66"/>
    <n v="4013.6099999999997"/>
  </r>
  <r>
    <x v="4995"/>
    <n v="40"/>
    <x v="1"/>
    <x v="1"/>
    <x v="1"/>
    <x v="3"/>
    <s v="TBL345"/>
    <n v="5"/>
    <x v="1"/>
    <x v="3"/>
    <n v="3932.05"/>
    <n v="786.41"/>
    <n v="5"/>
    <x v="111"/>
    <x v="20"/>
    <x v="3"/>
    <s v="Impulse Item, Impulse Item"/>
    <n v="85.82"/>
    <n v="4017.8700000000003"/>
  </r>
  <r>
    <x v="4996"/>
    <n v="41"/>
    <x v="1"/>
    <x v="0"/>
    <x v="1"/>
    <x v="3"/>
    <s v="SKU1002"/>
    <n v="3"/>
    <x v="1"/>
    <x v="3"/>
    <n v="1976.24"/>
    <n v="247.03"/>
    <n v="8"/>
    <x v="111"/>
    <x v="20"/>
    <x v="0"/>
    <m/>
    <n v="0"/>
    <n v="1976.24"/>
  </r>
  <r>
    <x v="4997"/>
    <n v="41"/>
    <x v="1"/>
    <x v="1"/>
    <x v="0"/>
    <x v="4"/>
    <s v="HDP456"/>
    <n v="1"/>
    <x v="0"/>
    <x v="3"/>
    <n v="1805.9"/>
    <n v="361.18"/>
    <n v="5"/>
    <x v="111"/>
    <x v="20"/>
    <x v="4"/>
    <s v="Impulse Item, Impulse Item, Impulse Item"/>
    <n v="92.96"/>
    <n v="1898.8600000000001"/>
  </r>
  <r>
    <x v="4997"/>
    <n v="41"/>
    <x v="1"/>
    <x v="1"/>
    <x v="0"/>
    <x v="0"/>
    <s v="SMP234"/>
    <n v="4"/>
    <x v="1"/>
    <x v="4"/>
    <n v="1139.68"/>
    <n v="1139.68"/>
    <n v="1"/>
    <x v="111"/>
    <x v="20"/>
    <x v="1"/>
    <s v="Impulse Item, Extended Warranty, Extended Warranty"/>
    <n v="113.58"/>
    <n v="1253.26"/>
  </r>
  <r>
    <x v="4998"/>
    <n v="41"/>
    <x v="1"/>
    <x v="0"/>
    <x v="0"/>
    <x v="4"/>
    <s v="HDP456"/>
    <n v="2"/>
    <x v="1"/>
    <x v="3"/>
    <n v="361.18"/>
    <n v="361.18"/>
    <n v="1"/>
    <x v="111"/>
    <x v="20"/>
    <x v="3"/>
    <s v="Accessory"/>
    <n v="43.95"/>
    <n v="405.13"/>
  </r>
  <r>
    <x v="4999"/>
    <n v="43"/>
    <x v="1"/>
    <x v="0"/>
    <x v="0"/>
    <x v="1"/>
    <s v="LTP123"/>
    <n v="3"/>
    <x v="1"/>
    <x v="1"/>
    <n v="1348.64"/>
    <n v="674.32"/>
    <n v="2"/>
    <x v="111"/>
    <x v="20"/>
    <x v="3"/>
    <s v="Impulse Item"/>
    <n v="71.53"/>
    <n v="1420.17"/>
  </r>
  <r>
    <x v="5000"/>
    <n v="45"/>
    <x v="1"/>
    <x v="1"/>
    <x v="0"/>
    <x v="3"/>
    <s v="TBL345"/>
    <n v="1"/>
    <x v="0"/>
    <x v="4"/>
    <n v="1572.82"/>
    <n v="786.41"/>
    <n v="2"/>
    <x v="111"/>
    <x v="20"/>
    <x v="3"/>
    <s v="Extended Warranty, Impulse Item"/>
    <n v="88.24"/>
    <n v="1661.06"/>
  </r>
  <r>
    <x v="5001"/>
    <n v="47"/>
    <x v="1"/>
    <x v="1"/>
    <x v="1"/>
    <x v="2"/>
    <s v="SKU1003"/>
    <n v="3"/>
    <x v="0"/>
    <x v="3"/>
    <n v="5068.9799999999996"/>
    <n v="844.83"/>
    <n v="6"/>
    <x v="111"/>
    <x v="20"/>
    <x v="1"/>
    <m/>
    <n v="0"/>
    <n v="5068.9799999999996"/>
  </r>
  <r>
    <x v="5002"/>
    <n v="48"/>
    <x v="1"/>
    <x v="0"/>
    <x v="1"/>
    <x v="2"/>
    <s v="SWT567"/>
    <n v="3"/>
    <x v="1"/>
    <x v="1"/>
    <n v="919"/>
    <n v="459.5"/>
    <n v="2"/>
    <x v="111"/>
    <x v="20"/>
    <x v="4"/>
    <s v="Accessory"/>
    <n v="18.45"/>
    <n v="937.45"/>
  </r>
  <r>
    <x v="5003"/>
    <n v="49"/>
    <x v="1"/>
    <x v="1"/>
    <x v="1"/>
    <x v="1"/>
    <s v="SKU1005"/>
    <n v="3"/>
    <x v="0"/>
    <x v="3"/>
    <n v="3247.72"/>
    <n v="463.96"/>
    <n v="7"/>
    <x v="111"/>
    <x v="20"/>
    <x v="0"/>
    <s v="Extended Warranty,Accessory"/>
    <n v="35.79"/>
    <n v="3283.5099999999998"/>
  </r>
  <r>
    <x v="4407"/>
    <n v="49"/>
    <x v="1"/>
    <x v="1"/>
    <x v="0"/>
    <x v="4"/>
    <s v="HDP456"/>
    <n v="5"/>
    <x v="1"/>
    <x v="1"/>
    <n v="722.36"/>
    <n v="361.18"/>
    <n v="2"/>
    <x v="111"/>
    <x v="20"/>
    <x v="4"/>
    <m/>
    <n v="0"/>
    <n v="722.36"/>
  </r>
  <r>
    <x v="5004"/>
    <n v="50"/>
    <x v="1"/>
    <x v="0"/>
    <x v="0"/>
    <x v="2"/>
    <s v="SKU1003"/>
    <n v="3"/>
    <x v="1"/>
    <x v="3"/>
    <n v="2534.4899999999998"/>
    <n v="844.83"/>
    <n v="3"/>
    <x v="111"/>
    <x v="20"/>
    <x v="1"/>
    <m/>
    <n v="0"/>
    <n v="2534.4899999999998"/>
  </r>
  <r>
    <x v="1464"/>
    <n v="50"/>
    <x v="1"/>
    <x v="1"/>
    <x v="0"/>
    <x v="2"/>
    <s v="SWT567"/>
    <n v="1"/>
    <x v="1"/>
    <x v="1"/>
    <n v="1378.5"/>
    <n v="459.5"/>
    <n v="3"/>
    <x v="111"/>
    <x v="20"/>
    <x v="1"/>
    <s v="Impulse Item"/>
    <n v="28.33"/>
    <n v="1406.83"/>
  </r>
  <r>
    <x v="5005"/>
    <n v="51"/>
    <x v="1"/>
    <x v="1"/>
    <x v="0"/>
    <x v="1"/>
    <s v="LTP123"/>
    <n v="1"/>
    <x v="1"/>
    <x v="3"/>
    <n v="6743.2"/>
    <n v="674.32"/>
    <n v="10"/>
    <x v="111"/>
    <x v="20"/>
    <x v="1"/>
    <m/>
    <n v="0"/>
    <n v="6743.2"/>
  </r>
  <r>
    <x v="5006"/>
    <n v="53"/>
    <x v="1"/>
    <x v="1"/>
    <x v="0"/>
    <x v="1"/>
    <s v="SKU1005"/>
    <n v="3"/>
    <x v="1"/>
    <x v="2"/>
    <n v="3247.72"/>
    <n v="463.96"/>
    <n v="7"/>
    <x v="111"/>
    <x v="20"/>
    <x v="2"/>
    <m/>
    <n v="0"/>
    <n v="3247.72"/>
  </r>
  <r>
    <x v="5007"/>
    <n v="54"/>
    <x v="1"/>
    <x v="1"/>
    <x v="0"/>
    <x v="3"/>
    <s v="SKU1002"/>
    <n v="3"/>
    <x v="1"/>
    <x v="1"/>
    <n v="1976.24"/>
    <n v="247.03"/>
    <n v="8"/>
    <x v="111"/>
    <x v="20"/>
    <x v="0"/>
    <m/>
    <n v="0"/>
    <n v="1976.24"/>
  </r>
  <r>
    <x v="4954"/>
    <n v="54"/>
    <x v="1"/>
    <x v="1"/>
    <x v="0"/>
    <x v="0"/>
    <s v="SMP234"/>
    <n v="2"/>
    <x v="1"/>
    <x v="3"/>
    <n v="5698.4"/>
    <n v="1139.68"/>
    <n v="5"/>
    <x v="111"/>
    <x v="20"/>
    <x v="1"/>
    <s v="Extended Warranty, Accessory, Impulse Item"/>
    <n v="181.92"/>
    <n v="5880.32"/>
  </r>
  <r>
    <x v="5008"/>
    <n v="54"/>
    <x v="1"/>
    <x v="1"/>
    <x v="0"/>
    <x v="3"/>
    <s v="TBL345"/>
    <n v="5"/>
    <x v="0"/>
    <x v="1"/>
    <n v="2359.23"/>
    <n v="786.41"/>
    <n v="3"/>
    <x v="111"/>
    <x v="20"/>
    <x v="4"/>
    <m/>
    <n v="0"/>
    <n v="2359.23"/>
  </r>
  <r>
    <x v="5009"/>
    <n v="57"/>
    <x v="2"/>
    <x v="1"/>
    <x v="0"/>
    <x v="2"/>
    <s v="SWT567"/>
    <n v="5"/>
    <x v="1"/>
    <x v="1"/>
    <n v="3676"/>
    <n v="459.5"/>
    <n v="8"/>
    <x v="111"/>
    <x v="20"/>
    <x v="4"/>
    <m/>
    <n v="0"/>
    <n v="3676"/>
  </r>
  <r>
    <x v="5010"/>
    <n v="59"/>
    <x v="2"/>
    <x v="0"/>
    <x v="0"/>
    <x v="3"/>
    <s v="SKU1002"/>
    <n v="3"/>
    <x v="1"/>
    <x v="2"/>
    <n v="494.06"/>
    <n v="247.03"/>
    <n v="2"/>
    <x v="111"/>
    <x v="20"/>
    <x v="1"/>
    <s v="Accessory"/>
    <n v="12.87"/>
    <n v="506.93"/>
  </r>
  <r>
    <x v="2782"/>
    <n v="59"/>
    <x v="2"/>
    <x v="0"/>
    <x v="0"/>
    <x v="2"/>
    <s v="SWT567"/>
    <n v="2"/>
    <x v="0"/>
    <x v="1"/>
    <n v="3676"/>
    <n v="459.5"/>
    <n v="8"/>
    <x v="111"/>
    <x v="20"/>
    <x v="1"/>
    <s v="Extended Warranty, Accessory, Impulse Item"/>
    <n v="156.82"/>
    <n v="3832.82"/>
  </r>
  <r>
    <x v="5011"/>
    <n v="60"/>
    <x v="2"/>
    <x v="1"/>
    <x v="0"/>
    <x v="1"/>
    <s v="LTP123"/>
    <n v="5"/>
    <x v="0"/>
    <x v="1"/>
    <n v="5394.56"/>
    <n v="674.32"/>
    <n v="8"/>
    <x v="111"/>
    <x v="20"/>
    <x v="1"/>
    <s v="Extended Warranty, Impulse Item, Impulse Item"/>
    <n v="161.43"/>
    <n v="5555.9900000000007"/>
  </r>
  <r>
    <x v="5012"/>
    <n v="61"/>
    <x v="2"/>
    <x v="0"/>
    <x v="0"/>
    <x v="3"/>
    <s v="SKU1002"/>
    <n v="3"/>
    <x v="1"/>
    <x v="0"/>
    <n v="1482.18"/>
    <n v="247.03"/>
    <n v="6"/>
    <x v="111"/>
    <x v="20"/>
    <x v="2"/>
    <s v="Accessory,Accessory,Impulse Item"/>
    <n v="126.64"/>
    <n v="1608.8200000000002"/>
  </r>
  <r>
    <x v="5013"/>
    <n v="61"/>
    <x v="2"/>
    <x v="0"/>
    <x v="0"/>
    <x v="1"/>
    <s v="LTP123"/>
    <n v="1"/>
    <x v="0"/>
    <x v="1"/>
    <n v="3371.6"/>
    <n v="674.32"/>
    <n v="5"/>
    <x v="111"/>
    <x v="20"/>
    <x v="3"/>
    <m/>
    <n v="0"/>
    <n v="3371.6"/>
  </r>
  <r>
    <x v="5014"/>
    <n v="62"/>
    <x v="2"/>
    <x v="1"/>
    <x v="0"/>
    <x v="0"/>
    <s v="SKU1004"/>
    <n v="2"/>
    <x v="1"/>
    <x v="3"/>
    <n v="791.19"/>
    <n v="791.19"/>
    <n v="1"/>
    <x v="111"/>
    <x v="20"/>
    <x v="1"/>
    <s v="Accessory,Accessory,Extended Warranty"/>
    <n v="68.72"/>
    <n v="859.91000000000008"/>
  </r>
  <r>
    <x v="3793"/>
    <n v="62"/>
    <x v="2"/>
    <x v="1"/>
    <x v="0"/>
    <x v="2"/>
    <s v="SWT567"/>
    <n v="1"/>
    <x v="1"/>
    <x v="1"/>
    <n v="459.5"/>
    <n v="459.5"/>
    <n v="1"/>
    <x v="111"/>
    <x v="20"/>
    <x v="4"/>
    <s v="Extended Warranty, Impulse Item"/>
    <n v="79.58"/>
    <n v="539.08000000000004"/>
  </r>
  <r>
    <x v="4163"/>
    <n v="63"/>
    <x v="2"/>
    <x v="0"/>
    <x v="0"/>
    <x v="2"/>
    <s v="SKU1003"/>
    <n v="3"/>
    <x v="1"/>
    <x v="3"/>
    <n v="1689.66"/>
    <n v="844.83"/>
    <n v="2"/>
    <x v="111"/>
    <x v="20"/>
    <x v="0"/>
    <s v="Impulse Item"/>
    <n v="35.07"/>
    <n v="1724.73"/>
  </r>
  <r>
    <x v="5015"/>
    <n v="63"/>
    <x v="2"/>
    <x v="0"/>
    <x v="0"/>
    <x v="3"/>
    <s v="SKU1002"/>
    <n v="3"/>
    <x v="0"/>
    <x v="0"/>
    <n v="247.03"/>
    <n v="247.03"/>
    <n v="1"/>
    <x v="111"/>
    <x v="20"/>
    <x v="1"/>
    <s v="Impulse Item"/>
    <n v="11.41"/>
    <n v="258.44"/>
  </r>
  <r>
    <x v="1253"/>
    <n v="63"/>
    <x v="2"/>
    <x v="0"/>
    <x v="0"/>
    <x v="2"/>
    <s v="SWT567"/>
    <n v="1"/>
    <x v="1"/>
    <x v="4"/>
    <n v="3216.5"/>
    <n v="459.5"/>
    <n v="7"/>
    <x v="111"/>
    <x v="20"/>
    <x v="1"/>
    <m/>
    <n v="0"/>
    <n v="3216.5"/>
  </r>
  <r>
    <x v="5016"/>
    <n v="63"/>
    <x v="2"/>
    <x v="1"/>
    <x v="0"/>
    <x v="2"/>
    <s v="SWT567"/>
    <n v="5"/>
    <x v="1"/>
    <x v="4"/>
    <n v="919"/>
    <n v="459.5"/>
    <n v="2"/>
    <x v="111"/>
    <x v="20"/>
    <x v="3"/>
    <s v="Impulse Item, Impulse Item"/>
    <n v="148.62"/>
    <n v="1067.6199999999999"/>
  </r>
  <r>
    <x v="1718"/>
    <n v="63"/>
    <x v="2"/>
    <x v="0"/>
    <x v="0"/>
    <x v="4"/>
    <s v="HDP456"/>
    <n v="5"/>
    <x v="1"/>
    <x v="3"/>
    <n v="722.36"/>
    <n v="361.18"/>
    <n v="2"/>
    <x v="111"/>
    <x v="20"/>
    <x v="1"/>
    <s v="Accessory"/>
    <n v="32.39"/>
    <n v="754.75"/>
  </r>
  <r>
    <x v="5017"/>
    <n v="64"/>
    <x v="2"/>
    <x v="0"/>
    <x v="1"/>
    <x v="2"/>
    <s v="SKU1003"/>
    <n v="3"/>
    <x v="1"/>
    <x v="0"/>
    <n v="5913.81"/>
    <n v="844.83"/>
    <n v="7"/>
    <x v="111"/>
    <x v="20"/>
    <x v="0"/>
    <s v="Impulse Item,Accessory,Extended Warranty"/>
    <n v="76.91"/>
    <n v="5990.72"/>
  </r>
  <r>
    <x v="5018"/>
    <n v="64"/>
    <x v="2"/>
    <x v="1"/>
    <x v="0"/>
    <x v="1"/>
    <s v="LTP123"/>
    <n v="3"/>
    <x v="0"/>
    <x v="1"/>
    <n v="6743.2"/>
    <n v="674.32"/>
    <n v="10"/>
    <x v="111"/>
    <x v="20"/>
    <x v="4"/>
    <s v="Impulse Item, Extended Warranty"/>
    <n v="95.15"/>
    <n v="6838.3499999999995"/>
  </r>
  <r>
    <x v="109"/>
    <n v="65"/>
    <x v="2"/>
    <x v="1"/>
    <x v="0"/>
    <x v="0"/>
    <s v="SKU1001"/>
    <n v="5"/>
    <x v="0"/>
    <x v="2"/>
    <n v="207.5"/>
    <n v="20.75"/>
    <n v="10"/>
    <x v="111"/>
    <x v="20"/>
    <x v="1"/>
    <s v="Impulse Item"/>
    <n v="9.81"/>
    <n v="217.31"/>
  </r>
  <r>
    <x v="5019"/>
    <n v="65"/>
    <x v="2"/>
    <x v="0"/>
    <x v="0"/>
    <x v="2"/>
    <s v="SWT567"/>
    <n v="4"/>
    <x v="1"/>
    <x v="4"/>
    <n v="4135.5"/>
    <n v="459.5"/>
    <n v="9"/>
    <x v="111"/>
    <x v="20"/>
    <x v="4"/>
    <s v="Accessory, Accessory, Impulse Item"/>
    <n v="233.11"/>
    <n v="4368.6099999999997"/>
  </r>
  <r>
    <x v="5020"/>
    <n v="65"/>
    <x v="2"/>
    <x v="1"/>
    <x v="0"/>
    <x v="1"/>
    <s v="LTP123"/>
    <n v="2"/>
    <x v="0"/>
    <x v="4"/>
    <n v="2022.96"/>
    <n v="674.32"/>
    <n v="3"/>
    <x v="111"/>
    <x v="20"/>
    <x v="1"/>
    <m/>
    <n v="0"/>
    <n v="2022.96"/>
  </r>
  <r>
    <x v="1377"/>
    <n v="67"/>
    <x v="2"/>
    <x v="0"/>
    <x v="0"/>
    <x v="0"/>
    <s v="SMP234"/>
    <n v="1"/>
    <x v="1"/>
    <x v="1"/>
    <n v="1139.68"/>
    <n v="1139.68"/>
    <n v="1"/>
    <x v="111"/>
    <x v="20"/>
    <x v="3"/>
    <s v="Impulse Item"/>
    <n v="23.58"/>
    <n v="1163.26"/>
  </r>
  <r>
    <x v="3044"/>
    <n v="68"/>
    <x v="2"/>
    <x v="1"/>
    <x v="0"/>
    <x v="1"/>
    <s v="LTP123"/>
    <n v="1"/>
    <x v="0"/>
    <x v="4"/>
    <n v="2697.28"/>
    <n v="674.32"/>
    <n v="4"/>
    <x v="111"/>
    <x v="20"/>
    <x v="1"/>
    <s v="Extended Warranty, Impulse Item"/>
    <n v="146.56"/>
    <n v="2843.84"/>
  </r>
  <r>
    <x v="5021"/>
    <n v="68"/>
    <x v="2"/>
    <x v="0"/>
    <x v="0"/>
    <x v="0"/>
    <s v="SMP234"/>
    <n v="3"/>
    <x v="1"/>
    <x v="1"/>
    <n v="3419.04"/>
    <n v="1139.68"/>
    <n v="3"/>
    <x v="111"/>
    <x v="20"/>
    <x v="3"/>
    <s v="Extended Warranty, Extended Warranty, Extended Warranty"/>
    <n v="116.19"/>
    <n v="3535.23"/>
  </r>
  <r>
    <x v="5022"/>
    <n v="69"/>
    <x v="2"/>
    <x v="0"/>
    <x v="1"/>
    <x v="0"/>
    <s v="SKU1001"/>
    <n v="5"/>
    <x v="0"/>
    <x v="3"/>
    <n v="103.75"/>
    <n v="20.75"/>
    <n v="5"/>
    <x v="111"/>
    <x v="20"/>
    <x v="1"/>
    <s v="Impulse Item,Impulse Item,Extended Warranty"/>
    <n v="56.04"/>
    <n v="159.79"/>
  </r>
  <r>
    <x v="5023"/>
    <n v="70"/>
    <x v="2"/>
    <x v="0"/>
    <x v="0"/>
    <x v="0"/>
    <s v="SMP234"/>
    <n v="3"/>
    <x v="1"/>
    <x v="1"/>
    <n v="4558.72"/>
    <n v="1139.68"/>
    <n v="4"/>
    <x v="111"/>
    <x v="20"/>
    <x v="1"/>
    <s v="Extended Warranty"/>
    <n v="39.409999999999997"/>
    <n v="4598.13"/>
  </r>
  <r>
    <x v="5024"/>
    <n v="70"/>
    <x v="2"/>
    <x v="1"/>
    <x v="0"/>
    <x v="4"/>
    <s v="HDP456"/>
    <n v="1"/>
    <x v="1"/>
    <x v="3"/>
    <n v="361.18"/>
    <n v="361.18"/>
    <n v="1"/>
    <x v="111"/>
    <x v="20"/>
    <x v="1"/>
    <m/>
    <n v="0"/>
    <n v="361.18"/>
  </r>
  <r>
    <x v="5025"/>
    <n v="71"/>
    <x v="2"/>
    <x v="0"/>
    <x v="0"/>
    <x v="4"/>
    <s v="HDP456"/>
    <n v="4"/>
    <x v="1"/>
    <x v="3"/>
    <n v="1444.72"/>
    <n v="361.18"/>
    <n v="4"/>
    <x v="111"/>
    <x v="20"/>
    <x v="4"/>
    <s v="Impulse Item, Impulse Item"/>
    <n v="89.85"/>
    <n v="1534.57"/>
  </r>
  <r>
    <x v="5026"/>
    <n v="79"/>
    <x v="2"/>
    <x v="0"/>
    <x v="1"/>
    <x v="2"/>
    <s v="SKU1003"/>
    <n v="3"/>
    <x v="0"/>
    <x v="1"/>
    <n v="6758.64"/>
    <n v="844.83"/>
    <n v="8"/>
    <x v="111"/>
    <x v="20"/>
    <x v="2"/>
    <s v="Extended Warranty,Accessory"/>
    <n v="54.15"/>
    <n v="6812.79"/>
  </r>
  <r>
    <x v="5027"/>
    <n v="79"/>
    <x v="2"/>
    <x v="1"/>
    <x v="0"/>
    <x v="3"/>
    <s v="SKU1002"/>
    <n v="3"/>
    <x v="1"/>
    <x v="0"/>
    <n v="247.03"/>
    <n v="247.03"/>
    <n v="1"/>
    <x v="111"/>
    <x v="20"/>
    <x v="0"/>
    <m/>
    <n v="0"/>
    <n v="247.03"/>
  </r>
  <r>
    <x v="5028"/>
    <n v="79"/>
    <x v="2"/>
    <x v="0"/>
    <x v="0"/>
    <x v="1"/>
    <s v="LTP123"/>
    <n v="3"/>
    <x v="1"/>
    <x v="1"/>
    <n v="1348.64"/>
    <n v="674.32"/>
    <n v="2"/>
    <x v="111"/>
    <x v="20"/>
    <x v="3"/>
    <s v="Accessory, Impulse Item, Accessory"/>
    <n v="163.54"/>
    <n v="1512.18"/>
  </r>
  <r>
    <x v="5029"/>
    <n v="18"/>
    <x v="0"/>
    <x v="1"/>
    <x v="0"/>
    <x v="3"/>
    <s v="TBL345"/>
    <n v="3"/>
    <x v="0"/>
    <x v="4"/>
    <n v="786.41"/>
    <n v="786.41"/>
    <n v="1"/>
    <x v="112"/>
    <x v="20"/>
    <x v="3"/>
    <s v="Accessory, Impulse Item"/>
    <n v="50.21"/>
    <n v="836.62"/>
  </r>
  <r>
    <x v="333"/>
    <n v="19"/>
    <x v="0"/>
    <x v="0"/>
    <x v="1"/>
    <x v="1"/>
    <s v="SKU1005"/>
    <n v="3"/>
    <x v="1"/>
    <x v="2"/>
    <n v="1391.88"/>
    <n v="463.96"/>
    <n v="3"/>
    <x v="112"/>
    <x v="20"/>
    <x v="0"/>
    <s v="Impulse Item,Extended Warranty"/>
    <n v="32.6"/>
    <n v="1424.48"/>
  </r>
  <r>
    <x v="5030"/>
    <n v="21"/>
    <x v="0"/>
    <x v="1"/>
    <x v="0"/>
    <x v="1"/>
    <s v="SKU1005"/>
    <n v="3"/>
    <x v="1"/>
    <x v="0"/>
    <n v="2319.8000000000002"/>
    <n v="463.96"/>
    <n v="5"/>
    <x v="112"/>
    <x v="20"/>
    <x v="1"/>
    <s v="Extended Warranty,Extended Warranty,Extended Warranty"/>
    <n v="97.33"/>
    <n v="2417.13"/>
  </r>
  <r>
    <x v="5031"/>
    <n v="21"/>
    <x v="0"/>
    <x v="0"/>
    <x v="0"/>
    <x v="3"/>
    <s v="TBL345"/>
    <n v="2"/>
    <x v="1"/>
    <x v="4"/>
    <n v="3145.64"/>
    <n v="786.41"/>
    <n v="4"/>
    <x v="112"/>
    <x v="20"/>
    <x v="4"/>
    <s v="Extended Warranty"/>
    <n v="57.62"/>
    <n v="3203.2599999999998"/>
  </r>
  <r>
    <x v="5032"/>
    <n v="22"/>
    <x v="0"/>
    <x v="0"/>
    <x v="1"/>
    <x v="0"/>
    <s v="SMP234"/>
    <n v="4"/>
    <x v="1"/>
    <x v="1"/>
    <n v="11396.8"/>
    <n v="1139.68"/>
    <n v="10"/>
    <x v="112"/>
    <x v="20"/>
    <x v="1"/>
    <s v="Extended Warranty, Accessory, Impulse Item"/>
    <n v="177.8"/>
    <n v="11574.599999999999"/>
  </r>
  <r>
    <x v="5033"/>
    <n v="23"/>
    <x v="0"/>
    <x v="0"/>
    <x v="0"/>
    <x v="2"/>
    <s v="SKU1003"/>
    <n v="3"/>
    <x v="1"/>
    <x v="1"/>
    <n v="1689.66"/>
    <n v="844.83"/>
    <n v="2"/>
    <x v="112"/>
    <x v="20"/>
    <x v="2"/>
    <s v="Accessory,Impulse Item"/>
    <n v="47.8"/>
    <n v="1737.46"/>
  </r>
  <r>
    <x v="5034"/>
    <n v="23"/>
    <x v="0"/>
    <x v="0"/>
    <x v="0"/>
    <x v="0"/>
    <s v="SMP234"/>
    <n v="2"/>
    <x v="1"/>
    <x v="3"/>
    <n v="1139.68"/>
    <n v="1139.68"/>
    <n v="1"/>
    <x v="112"/>
    <x v="20"/>
    <x v="3"/>
    <s v="Extended Warranty, Impulse Item"/>
    <n v="121.86"/>
    <n v="1261.54"/>
  </r>
  <r>
    <x v="5035"/>
    <n v="23"/>
    <x v="0"/>
    <x v="1"/>
    <x v="1"/>
    <x v="0"/>
    <s v="SMP234"/>
    <n v="2"/>
    <x v="1"/>
    <x v="4"/>
    <n v="3419.04"/>
    <n v="1139.68"/>
    <n v="3"/>
    <x v="112"/>
    <x v="20"/>
    <x v="1"/>
    <m/>
    <n v="0"/>
    <n v="3419.04"/>
  </r>
  <r>
    <x v="5036"/>
    <n v="24"/>
    <x v="0"/>
    <x v="1"/>
    <x v="0"/>
    <x v="2"/>
    <s v="SKU1003"/>
    <n v="3"/>
    <x v="1"/>
    <x v="3"/>
    <n v="4224.1499999999996"/>
    <n v="844.83"/>
    <n v="5"/>
    <x v="112"/>
    <x v="20"/>
    <x v="2"/>
    <s v="Impulse Item,Impulse Item"/>
    <n v="71.06"/>
    <n v="4295.21"/>
  </r>
  <r>
    <x v="3868"/>
    <n v="24"/>
    <x v="0"/>
    <x v="0"/>
    <x v="0"/>
    <x v="0"/>
    <s v="SKU1001"/>
    <n v="5"/>
    <x v="1"/>
    <x v="1"/>
    <n v="83"/>
    <n v="20.75"/>
    <n v="4"/>
    <x v="112"/>
    <x v="20"/>
    <x v="1"/>
    <s v="Accessory,Accessory,Extended Warranty"/>
    <n v="79.14"/>
    <n v="162.13999999999999"/>
  </r>
  <r>
    <x v="1161"/>
    <n v="25"/>
    <x v="0"/>
    <x v="0"/>
    <x v="0"/>
    <x v="3"/>
    <s v="TBL345"/>
    <n v="5"/>
    <x v="1"/>
    <x v="1"/>
    <n v="7864.1"/>
    <n v="786.41"/>
    <n v="10"/>
    <x v="112"/>
    <x v="20"/>
    <x v="4"/>
    <s v="Impulse Item, Impulse Item"/>
    <n v="141.54"/>
    <n v="8005.64"/>
  </r>
  <r>
    <x v="5037"/>
    <n v="26"/>
    <x v="0"/>
    <x v="0"/>
    <x v="0"/>
    <x v="3"/>
    <s v="TBL345"/>
    <n v="4"/>
    <x v="1"/>
    <x v="4"/>
    <n v="3145.64"/>
    <n v="786.41"/>
    <n v="4"/>
    <x v="112"/>
    <x v="20"/>
    <x v="4"/>
    <s v="Accessory, Impulse Item, Accessory"/>
    <n v="129.19"/>
    <n v="3274.83"/>
  </r>
  <r>
    <x v="5038"/>
    <n v="29"/>
    <x v="0"/>
    <x v="0"/>
    <x v="0"/>
    <x v="0"/>
    <s v="SMP234"/>
    <n v="1"/>
    <x v="0"/>
    <x v="4"/>
    <n v="5698.4"/>
    <n v="1139.68"/>
    <n v="5"/>
    <x v="112"/>
    <x v="20"/>
    <x v="4"/>
    <s v="Extended Warranty"/>
    <n v="19.27"/>
    <n v="5717.67"/>
  </r>
  <r>
    <x v="5039"/>
    <n v="29"/>
    <x v="0"/>
    <x v="0"/>
    <x v="0"/>
    <x v="2"/>
    <s v="SWT567"/>
    <n v="4"/>
    <x v="1"/>
    <x v="3"/>
    <n v="3676"/>
    <n v="459.5"/>
    <n v="8"/>
    <x v="112"/>
    <x v="20"/>
    <x v="3"/>
    <s v="Accessory, Impulse Item"/>
    <n v="62.73"/>
    <n v="3738.73"/>
  </r>
  <r>
    <x v="9"/>
    <n v="30"/>
    <x v="0"/>
    <x v="0"/>
    <x v="0"/>
    <x v="1"/>
    <s v="SKU1005"/>
    <n v="3"/>
    <x v="0"/>
    <x v="2"/>
    <n v="4175.6400000000003"/>
    <n v="463.96"/>
    <n v="9"/>
    <x v="112"/>
    <x v="20"/>
    <x v="0"/>
    <s v="Impulse Item,Impulse Item,Extended Warranty"/>
    <n v="100.97"/>
    <n v="4276.6100000000006"/>
  </r>
  <r>
    <x v="5040"/>
    <n v="30"/>
    <x v="0"/>
    <x v="1"/>
    <x v="0"/>
    <x v="0"/>
    <s v="SKU1001"/>
    <n v="5"/>
    <x v="0"/>
    <x v="3"/>
    <n v="62.25"/>
    <n v="20.75"/>
    <n v="3"/>
    <x v="112"/>
    <x v="20"/>
    <x v="2"/>
    <s v="Impulse Item"/>
    <n v="40.68"/>
    <n v="102.93"/>
  </r>
  <r>
    <x v="5041"/>
    <n v="30"/>
    <x v="0"/>
    <x v="1"/>
    <x v="0"/>
    <x v="2"/>
    <s v="SWT567"/>
    <n v="5"/>
    <x v="1"/>
    <x v="1"/>
    <n v="3216.5"/>
    <n v="459.5"/>
    <n v="7"/>
    <x v="112"/>
    <x v="20"/>
    <x v="4"/>
    <s v="Impulse Item, Extended Warranty"/>
    <n v="78.209999999999994"/>
    <n v="3294.71"/>
  </r>
  <r>
    <x v="5042"/>
    <n v="31"/>
    <x v="0"/>
    <x v="1"/>
    <x v="0"/>
    <x v="4"/>
    <s v="HDP456"/>
    <n v="3"/>
    <x v="1"/>
    <x v="1"/>
    <n v="1805.9"/>
    <n v="361.18"/>
    <n v="5"/>
    <x v="112"/>
    <x v="20"/>
    <x v="1"/>
    <s v="Extended Warranty, Accessory"/>
    <n v="106.05"/>
    <n v="1911.95"/>
  </r>
  <r>
    <x v="5043"/>
    <n v="32"/>
    <x v="0"/>
    <x v="1"/>
    <x v="0"/>
    <x v="3"/>
    <s v="SKU1002"/>
    <n v="3"/>
    <x v="1"/>
    <x v="0"/>
    <n v="1482.18"/>
    <n v="247.03"/>
    <n v="6"/>
    <x v="112"/>
    <x v="20"/>
    <x v="1"/>
    <m/>
    <n v="0"/>
    <n v="1482.18"/>
  </r>
  <r>
    <x v="5044"/>
    <n v="32"/>
    <x v="0"/>
    <x v="1"/>
    <x v="0"/>
    <x v="0"/>
    <s v="SKU1004"/>
    <n v="2"/>
    <x v="0"/>
    <x v="2"/>
    <n v="791.19"/>
    <n v="791.19"/>
    <n v="1"/>
    <x v="112"/>
    <x v="20"/>
    <x v="2"/>
    <s v="Impulse Item,Extended Warranty,Extended Warranty"/>
    <n v="70.040000000000006"/>
    <n v="861.23"/>
  </r>
  <r>
    <x v="5045"/>
    <n v="33"/>
    <x v="0"/>
    <x v="0"/>
    <x v="1"/>
    <x v="3"/>
    <s v="TBL345"/>
    <n v="5"/>
    <x v="1"/>
    <x v="3"/>
    <n v="786.41"/>
    <n v="786.41"/>
    <n v="1"/>
    <x v="112"/>
    <x v="20"/>
    <x v="1"/>
    <s v="Accessory"/>
    <n v="46.21"/>
    <n v="832.62"/>
  </r>
  <r>
    <x v="5046"/>
    <n v="35"/>
    <x v="0"/>
    <x v="0"/>
    <x v="0"/>
    <x v="3"/>
    <s v="SKU1002"/>
    <n v="3"/>
    <x v="0"/>
    <x v="3"/>
    <n v="741.09"/>
    <n v="247.03"/>
    <n v="3"/>
    <x v="112"/>
    <x v="20"/>
    <x v="2"/>
    <s v="Accessory,Accessory,Impulse Item"/>
    <n v="64.760000000000005"/>
    <n v="805.85"/>
  </r>
  <r>
    <x v="5047"/>
    <n v="35"/>
    <x v="0"/>
    <x v="0"/>
    <x v="0"/>
    <x v="3"/>
    <s v="SKU1002"/>
    <n v="3"/>
    <x v="1"/>
    <x v="0"/>
    <n v="741.09"/>
    <n v="247.03"/>
    <n v="3"/>
    <x v="112"/>
    <x v="20"/>
    <x v="1"/>
    <s v="Impulse Item,Impulse Item,Impulse Item"/>
    <n v="99.89"/>
    <n v="840.98"/>
  </r>
  <r>
    <x v="5048"/>
    <n v="36"/>
    <x v="1"/>
    <x v="1"/>
    <x v="0"/>
    <x v="0"/>
    <s v="SMP234"/>
    <n v="3"/>
    <x v="1"/>
    <x v="1"/>
    <n v="5698.4"/>
    <n v="1139.68"/>
    <n v="5"/>
    <x v="112"/>
    <x v="20"/>
    <x v="3"/>
    <s v="Extended Warranty, Extended Warranty, Impulse Item"/>
    <n v="127.49"/>
    <n v="5825.8899999999994"/>
  </r>
  <r>
    <x v="5049"/>
    <n v="37"/>
    <x v="1"/>
    <x v="0"/>
    <x v="1"/>
    <x v="0"/>
    <s v="SKU1004"/>
    <n v="2"/>
    <x v="1"/>
    <x v="0"/>
    <n v="1582.38"/>
    <n v="791.19"/>
    <n v="2"/>
    <x v="112"/>
    <x v="20"/>
    <x v="1"/>
    <s v="Extended Warranty,Impulse Item"/>
    <n v="34.18"/>
    <n v="1616.5600000000002"/>
  </r>
  <r>
    <x v="5050"/>
    <n v="37"/>
    <x v="1"/>
    <x v="0"/>
    <x v="0"/>
    <x v="2"/>
    <s v="SKU1003"/>
    <n v="3"/>
    <x v="0"/>
    <x v="1"/>
    <n v="844.83"/>
    <n v="844.83"/>
    <n v="1"/>
    <x v="112"/>
    <x v="20"/>
    <x v="2"/>
    <m/>
    <n v="0"/>
    <n v="844.83"/>
  </r>
  <r>
    <x v="5051"/>
    <n v="37"/>
    <x v="1"/>
    <x v="1"/>
    <x v="0"/>
    <x v="0"/>
    <s v="SMP234"/>
    <n v="5"/>
    <x v="1"/>
    <x v="3"/>
    <n v="2279.36"/>
    <n v="1139.68"/>
    <n v="2"/>
    <x v="112"/>
    <x v="20"/>
    <x v="1"/>
    <s v="Extended Warranty"/>
    <n v="57.1"/>
    <n v="2336.46"/>
  </r>
  <r>
    <x v="2378"/>
    <n v="37"/>
    <x v="1"/>
    <x v="0"/>
    <x v="0"/>
    <x v="2"/>
    <s v="SWT567"/>
    <n v="3"/>
    <x v="1"/>
    <x v="3"/>
    <n v="919"/>
    <n v="459.5"/>
    <n v="2"/>
    <x v="112"/>
    <x v="20"/>
    <x v="4"/>
    <m/>
    <n v="0"/>
    <n v="919"/>
  </r>
  <r>
    <x v="5052"/>
    <n v="38"/>
    <x v="1"/>
    <x v="0"/>
    <x v="0"/>
    <x v="1"/>
    <s v="LTP123"/>
    <n v="2"/>
    <x v="0"/>
    <x v="3"/>
    <n v="3371.6"/>
    <n v="674.32"/>
    <n v="5"/>
    <x v="112"/>
    <x v="20"/>
    <x v="4"/>
    <s v="Extended Warranty"/>
    <n v="46.24"/>
    <n v="3417.8399999999997"/>
  </r>
  <r>
    <x v="5053"/>
    <n v="38"/>
    <x v="1"/>
    <x v="0"/>
    <x v="0"/>
    <x v="3"/>
    <s v="TBL345"/>
    <n v="5"/>
    <x v="0"/>
    <x v="4"/>
    <n v="7077.69"/>
    <n v="786.41"/>
    <n v="9"/>
    <x v="112"/>
    <x v="20"/>
    <x v="4"/>
    <s v="Accessory"/>
    <n v="48.31"/>
    <n v="7126"/>
  </r>
  <r>
    <x v="5054"/>
    <n v="38"/>
    <x v="1"/>
    <x v="1"/>
    <x v="0"/>
    <x v="2"/>
    <s v="SWT567"/>
    <n v="2"/>
    <x v="1"/>
    <x v="4"/>
    <n v="1378.5"/>
    <n v="459.5"/>
    <n v="3"/>
    <x v="112"/>
    <x v="20"/>
    <x v="1"/>
    <s v="Extended Warranty"/>
    <n v="67.239999999999995"/>
    <n v="1445.74"/>
  </r>
  <r>
    <x v="5055"/>
    <n v="38"/>
    <x v="1"/>
    <x v="1"/>
    <x v="0"/>
    <x v="1"/>
    <s v="LTP123"/>
    <n v="5"/>
    <x v="0"/>
    <x v="3"/>
    <n v="2022.96"/>
    <n v="674.32"/>
    <n v="3"/>
    <x v="112"/>
    <x v="20"/>
    <x v="1"/>
    <s v="Impulse Item"/>
    <n v="68.09"/>
    <n v="2091.0500000000002"/>
  </r>
  <r>
    <x v="1826"/>
    <n v="39"/>
    <x v="1"/>
    <x v="1"/>
    <x v="0"/>
    <x v="3"/>
    <s v="TBL345"/>
    <n v="3"/>
    <x v="0"/>
    <x v="3"/>
    <n v="7864.1"/>
    <n v="786.41"/>
    <n v="10"/>
    <x v="112"/>
    <x v="20"/>
    <x v="4"/>
    <m/>
    <n v="0"/>
    <n v="7864.1"/>
  </r>
  <r>
    <x v="5056"/>
    <n v="40"/>
    <x v="1"/>
    <x v="1"/>
    <x v="0"/>
    <x v="1"/>
    <s v="LTP123"/>
    <n v="3"/>
    <x v="0"/>
    <x v="3"/>
    <n v="6743.2"/>
    <n v="674.32"/>
    <n v="10"/>
    <x v="112"/>
    <x v="20"/>
    <x v="3"/>
    <m/>
    <n v="0"/>
    <n v="6743.2"/>
  </r>
  <r>
    <x v="5057"/>
    <n v="44"/>
    <x v="1"/>
    <x v="1"/>
    <x v="1"/>
    <x v="4"/>
    <s v="HDP456"/>
    <n v="5"/>
    <x v="0"/>
    <x v="4"/>
    <n v="361.18"/>
    <n v="361.18"/>
    <n v="1"/>
    <x v="112"/>
    <x v="20"/>
    <x v="3"/>
    <s v="Accessory, Accessory, Accessory"/>
    <n v="142.03"/>
    <n v="503.21000000000004"/>
  </r>
  <r>
    <x v="5058"/>
    <n v="45"/>
    <x v="1"/>
    <x v="0"/>
    <x v="0"/>
    <x v="1"/>
    <s v="LTP123"/>
    <n v="4"/>
    <x v="1"/>
    <x v="4"/>
    <n v="3371.6"/>
    <n v="674.32"/>
    <n v="5"/>
    <x v="112"/>
    <x v="20"/>
    <x v="3"/>
    <s v="Extended Warranty, Impulse Item, Accessory"/>
    <n v="113.51"/>
    <n v="3485.11"/>
  </r>
  <r>
    <x v="5059"/>
    <n v="47"/>
    <x v="1"/>
    <x v="1"/>
    <x v="1"/>
    <x v="0"/>
    <s v="SKU1001"/>
    <n v="5"/>
    <x v="0"/>
    <x v="2"/>
    <n v="83"/>
    <n v="20.75"/>
    <n v="4"/>
    <x v="112"/>
    <x v="20"/>
    <x v="2"/>
    <s v="Impulse Item"/>
    <n v="26.7"/>
    <n v="109.7"/>
  </r>
  <r>
    <x v="3497"/>
    <n v="48"/>
    <x v="1"/>
    <x v="1"/>
    <x v="1"/>
    <x v="1"/>
    <s v="SKU1005"/>
    <n v="3"/>
    <x v="1"/>
    <x v="2"/>
    <n v="1855.84"/>
    <n v="463.96"/>
    <n v="4"/>
    <x v="112"/>
    <x v="20"/>
    <x v="0"/>
    <s v="Impulse Item,Impulse Item,Accessory"/>
    <n v="81.02"/>
    <n v="1936.86"/>
  </r>
  <r>
    <x v="5060"/>
    <n v="48"/>
    <x v="1"/>
    <x v="0"/>
    <x v="0"/>
    <x v="1"/>
    <s v="LTP123"/>
    <n v="3"/>
    <x v="1"/>
    <x v="4"/>
    <n v="674.32"/>
    <n v="674.32"/>
    <n v="1"/>
    <x v="112"/>
    <x v="20"/>
    <x v="4"/>
    <s v="Impulse Item, Impulse Item"/>
    <n v="30.2"/>
    <n v="704.5200000000001"/>
  </r>
  <r>
    <x v="5061"/>
    <n v="48"/>
    <x v="1"/>
    <x v="0"/>
    <x v="0"/>
    <x v="2"/>
    <s v="SWT567"/>
    <n v="3"/>
    <x v="0"/>
    <x v="4"/>
    <n v="1378.5"/>
    <n v="459.5"/>
    <n v="3"/>
    <x v="112"/>
    <x v="20"/>
    <x v="1"/>
    <s v="Accessory"/>
    <n v="16.59"/>
    <n v="1395.09"/>
  </r>
  <r>
    <x v="1296"/>
    <n v="48"/>
    <x v="1"/>
    <x v="1"/>
    <x v="0"/>
    <x v="2"/>
    <s v="SWT567"/>
    <n v="5"/>
    <x v="0"/>
    <x v="1"/>
    <n v="2757"/>
    <n v="459.5"/>
    <n v="6"/>
    <x v="112"/>
    <x v="20"/>
    <x v="3"/>
    <s v="Accessory"/>
    <n v="22.05"/>
    <n v="2779.05"/>
  </r>
  <r>
    <x v="5062"/>
    <n v="49"/>
    <x v="1"/>
    <x v="0"/>
    <x v="0"/>
    <x v="1"/>
    <s v="SKU1005"/>
    <n v="3"/>
    <x v="1"/>
    <x v="2"/>
    <n v="3247.72"/>
    <n v="463.96"/>
    <n v="7"/>
    <x v="112"/>
    <x v="20"/>
    <x v="2"/>
    <s v="Accessory,Extended Warranty,Impulse Item"/>
    <n v="103.45"/>
    <n v="3351.1699999999996"/>
  </r>
  <r>
    <x v="5063"/>
    <n v="49"/>
    <x v="1"/>
    <x v="0"/>
    <x v="1"/>
    <x v="3"/>
    <s v="TBL345"/>
    <n v="5"/>
    <x v="1"/>
    <x v="3"/>
    <n v="7864.1"/>
    <n v="786.41"/>
    <n v="10"/>
    <x v="112"/>
    <x v="20"/>
    <x v="3"/>
    <s v="Impulse Item, Extended Warranty"/>
    <n v="62.97"/>
    <n v="7927.0700000000006"/>
  </r>
  <r>
    <x v="2335"/>
    <n v="49"/>
    <x v="1"/>
    <x v="0"/>
    <x v="0"/>
    <x v="1"/>
    <s v="LTP123"/>
    <n v="1"/>
    <x v="1"/>
    <x v="3"/>
    <n v="4045.92"/>
    <n v="674.32"/>
    <n v="6"/>
    <x v="112"/>
    <x v="20"/>
    <x v="4"/>
    <s v="Impulse Item, Extended Warranty, Impulse Item"/>
    <n v="151.83000000000001"/>
    <n v="4197.75"/>
  </r>
  <r>
    <x v="5064"/>
    <n v="54"/>
    <x v="1"/>
    <x v="0"/>
    <x v="0"/>
    <x v="2"/>
    <s v="SKU1003"/>
    <n v="3"/>
    <x v="1"/>
    <x v="0"/>
    <n v="1689.66"/>
    <n v="844.83"/>
    <n v="2"/>
    <x v="112"/>
    <x v="20"/>
    <x v="2"/>
    <s v="Extended Warranty"/>
    <n v="30.32"/>
    <n v="1719.98"/>
  </r>
  <r>
    <x v="5065"/>
    <n v="56"/>
    <x v="2"/>
    <x v="1"/>
    <x v="0"/>
    <x v="3"/>
    <s v="SKU1002"/>
    <n v="3"/>
    <x v="1"/>
    <x v="0"/>
    <n v="2470.3000000000002"/>
    <n v="247.03"/>
    <n v="10"/>
    <x v="112"/>
    <x v="20"/>
    <x v="0"/>
    <m/>
    <n v="0"/>
    <n v="2470.3000000000002"/>
  </r>
  <r>
    <x v="5066"/>
    <n v="56"/>
    <x v="2"/>
    <x v="1"/>
    <x v="1"/>
    <x v="1"/>
    <s v="LTP123"/>
    <n v="4"/>
    <x v="0"/>
    <x v="4"/>
    <n v="6068.88"/>
    <n v="674.32"/>
    <n v="9"/>
    <x v="112"/>
    <x v="20"/>
    <x v="3"/>
    <s v="Extended Warranty"/>
    <n v="12.35"/>
    <n v="6081.2300000000005"/>
  </r>
  <r>
    <x v="4365"/>
    <n v="57"/>
    <x v="2"/>
    <x v="1"/>
    <x v="0"/>
    <x v="2"/>
    <s v="SKU1003"/>
    <n v="3"/>
    <x v="1"/>
    <x v="0"/>
    <n v="5913.81"/>
    <n v="844.83"/>
    <n v="7"/>
    <x v="112"/>
    <x v="20"/>
    <x v="0"/>
    <s v="Impulse Item,Extended Warranty,Extended Warranty"/>
    <n v="80.42"/>
    <n v="5994.2300000000005"/>
  </r>
  <r>
    <x v="5067"/>
    <n v="59"/>
    <x v="2"/>
    <x v="0"/>
    <x v="0"/>
    <x v="3"/>
    <s v="TBL345"/>
    <n v="1"/>
    <x v="0"/>
    <x v="3"/>
    <n v="7077.69"/>
    <n v="786.41"/>
    <n v="9"/>
    <x v="112"/>
    <x v="20"/>
    <x v="1"/>
    <s v="Extended Warranty, Accessory, Accessory"/>
    <n v="128.72"/>
    <n v="7206.41"/>
  </r>
  <r>
    <x v="5068"/>
    <n v="60"/>
    <x v="2"/>
    <x v="0"/>
    <x v="0"/>
    <x v="3"/>
    <s v="TBL345"/>
    <n v="1"/>
    <x v="1"/>
    <x v="3"/>
    <n v="3932.05"/>
    <n v="786.41"/>
    <n v="5"/>
    <x v="112"/>
    <x v="20"/>
    <x v="1"/>
    <s v="Impulse Item, Accessory"/>
    <n v="105.28"/>
    <n v="4037.3300000000004"/>
  </r>
  <r>
    <x v="5069"/>
    <n v="60"/>
    <x v="2"/>
    <x v="0"/>
    <x v="0"/>
    <x v="2"/>
    <s v="SWT567"/>
    <n v="1"/>
    <x v="1"/>
    <x v="4"/>
    <n v="919"/>
    <n v="459.5"/>
    <n v="2"/>
    <x v="112"/>
    <x v="20"/>
    <x v="1"/>
    <m/>
    <n v="0"/>
    <n v="919"/>
  </r>
  <r>
    <x v="5070"/>
    <n v="63"/>
    <x v="2"/>
    <x v="0"/>
    <x v="1"/>
    <x v="1"/>
    <s v="SKU1005"/>
    <n v="3"/>
    <x v="1"/>
    <x v="3"/>
    <n v="463.96"/>
    <n v="463.96"/>
    <n v="1"/>
    <x v="112"/>
    <x v="20"/>
    <x v="2"/>
    <s v="Extended Warranty,Impulse Item,Accessory"/>
    <n v="50.07"/>
    <n v="514.03"/>
  </r>
  <r>
    <x v="2783"/>
    <n v="63"/>
    <x v="2"/>
    <x v="0"/>
    <x v="0"/>
    <x v="1"/>
    <s v="SKU1005"/>
    <n v="3"/>
    <x v="1"/>
    <x v="0"/>
    <n v="2319.8000000000002"/>
    <n v="463.96"/>
    <n v="5"/>
    <x v="112"/>
    <x v="20"/>
    <x v="1"/>
    <m/>
    <n v="0"/>
    <n v="2319.8000000000002"/>
  </r>
  <r>
    <x v="5071"/>
    <n v="64"/>
    <x v="2"/>
    <x v="1"/>
    <x v="0"/>
    <x v="2"/>
    <s v="SWT567"/>
    <n v="3"/>
    <x v="0"/>
    <x v="4"/>
    <n v="3216.5"/>
    <n v="459.5"/>
    <n v="7"/>
    <x v="112"/>
    <x v="20"/>
    <x v="3"/>
    <m/>
    <n v="0"/>
    <n v="3216.5"/>
  </r>
  <r>
    <x v="5072"/>
    <n v="65"/>
    <x v="2"/>
    <x v="0"/>
    <x v="0"/>
    <x v="0"/>
    <s v="SMP234"/>
    <n v="1"/>
    <x v="1"/>
    <x v="4"/>
    <n v="4558.72"/>
    <n v="1139.68"/>
    <n v="4"/>
    <x v="112"/>
    <x v="20"/>
    <x v="3"/>
    <s v="Extended Warranty, Impulse Item, Extended Warranty"/>
    <n v="78.540000000000006"/>
    <n v="4637.26"/>
  </r>
  <r>
    <x v="5073"/>
    <n v="65"/>
    <x v="2"/>
    <x v="1"/>
    <x v="1"/>
    <x v="4"/>
    <s v="HDP456"/>
    <n v="2"/>
    <x v="1"/>
    <x v="4"/>
    <n v="1805.9"/>
    <n v="361.18"/>
    <n v="5"/>
    <x v="112"/>
    <x v="20"/>
    <x v="4"/>
    <s v="Accessory"/>
    <n v="66.25"/>
    <n v="1872.15"/>
  </r>
  <r>
    <x v="5074"/>
    <n v="66"/>
    <x v="2"/>
    <x v="0"/>
    <x v="1"/>
    <x v="2"/>
    <s v="SKU1003"/>
    <n v="3"/>
    <x v="1"/>
    <x v="1"/>
    <n v="5068.9799999999996"/>
    <n v="844.83"/>
    <n v="6"/>
    <x v="112"/>
    <x v="20"/>
    <x v="1"/>
    <s v="Accessory"/>
    <n v="30.2"/>
    <n v="5099.1799999999994"/>
  </r>
  <r>
    <x v="5075"/>
    <n v="66"/>
    <x v="2"/>
    <x v="1"/>
    <x v="1"/>
    <x v="2"/>
    <s v="SKU1003"/>
    <n v="3"/>
    <x v="1"/>
    <x v="3"/>
    <n v="844.83"/>
    <n v="844.83"/>
    <n v="1"/>
    <x v="112"/>
    <x v="20"/>
    <x v="1"/>
    <s v="Impulse Item,Extended Warranty"/>
    <n v="54.49"/>
    <n v="899.32"/>
  </r>
  <r>
    <x v="1720"/>
    <n v="66"/>
    <x v="2"/>
    <x v="1"/>
    <x v="0"/>
    <x v="0"/>
    <s v="SKU1004"/>
    <n v="2"/>
    <x v="1"/>
    <x v="0"/>
    <n v="791.19"/>
    <n v="791.19"/>
    <n v="1"/>
    <x v="112"/>
    <x v="20"/>
    <x v="1"/>
    <m/>
    <n v="0"/>
    <n v="791.19"/>
  </r>
  <r>
    <x v="5076"/>
    <n v="67"/>
    <x v="2"/>
    <x v="1"/>
    <x v="0"/>
    <x v="0"/>
    <s v="SMP234"/>
    <n v="4"/>
    <x v="1"/>
    <x v="4"/>
    <n v="11396.8"/>
    <n v="1139.68"/>
    <n v="10"/>
    <x v="112"/>
    <x v="20"/>
    <x v="3"/>
    <s v="Extended Warranty, Impulse Item, Impulse Item"/>
    <n v="162.68"/>
    <n v="11559.48"/>
  </r>
  <r>
    <x v="5077"/>
    <n v="67"/>
    <x v="2"/>
    <x v="1"/>
    <x v="1"/>
    <x v="3"/>
    <s v="TBL345"/>
    <n v="5"/>
    <x v="1"/>
    <x v="4"/>
    <n v="6291.28"/>
    <n v="786.41"/>
    <n v="8"/>
    <x v="112"/>
    <x v="20"/>
    <x v="3"/>
    <s v="Accessory"/>
    <n v="80.069999999999993"/>
    <n v="6371.3499999999995"/>
  </r>
  <r>
    <x v="5078"/>
    <n v="69"/>
    <x v="2"/>
    <x v="1"/>
    <x v="0"/>
    <x v="0"/>
    <s v="SMP234"/>
    <n v="5"/>
    <x v="1"/>
    <x v="3"/>
    <n v="11396.8"/>
    <n v="1139.68"/>
    <n v="10"/>
    <x v="112"/>
    <x v="20"/>
    <x v="4"/>
    <s v="Impulse Item, Extended Warranty, Extended Warranty"/>
    <n v="88.07"/>
    <n v="11484.869999999999"/>
  </r>
  <r>
    <x v="5079"/>
    <n v="70"/>
    <x v="2"/>
    <x v="0"/>
    <x v="0"/>
    <x v="2"/>
    <s v="SKU1003"/>
    <n v="3"/>
    <x v="1"/>
    <x v="1"/>
    <n v="7603.47"/>
    <n v="844.83"/>
    <n v="9"/>
    <x v="112"/>
    <x v="20"/>
    <x v="1"/>
    <s v="Impulse Item,Impulse Item"/>
    <n v="43.72"/>
    <n v="7647.1900000000005"/>
  </r>
  <r>
    <x v="4464"/>
    <n v="70"/>
    <x v="2"/>
    <x v="1"/>
    <x v="1"/>
    <x v="2"/>
    <s v="SWT567"/>
    <n v="5"/>
    <x v="0"/>
    <x v="3"/>
    <n v="1378.5"/>
    <n v="459.5"/>
    <n v="3"/>
    <x v="112"/>
    <x v="20"/>
    <x v="1"/>
    <s v="Accessory, Extended Warranty"/>
    <n v="85.4"/>
    <n v="1463.9"/>
  </r>
  <r>
    <x v="5080"/>
    <n v="70"/>
    <x v="2"/>
    <x v="1"/>
    <x v="0"/>
    <x v="1"/>
    <s v="LTP123"/>
    <n v="3"/>
    <x v="1"/>
    <x v="3"/>
    <n v="4045.92"/>
    <n v="674.32"/>
    <n v="6"/>
    <x v="112"/>
    <x v="20"/>
    <x v="3"/>
    <m/>
    <n v="0"/>
    <n v="4045.92"/>
  </r>
  <r>
    <x v="5081"/>
    <n v="71"/>
    <x v="2"/>
    <x v="1"/>
    <x v="0"/>
    <x v="1"/>
    <s v="SKU1005"/>
    <n v="3"/>
    <x v="1"/>
    <x v="2"/>
    <n v="3247.72"/>
    <n v="463.96"/>
    <n v="7"/>
    <x v="112"/>
    <x v="20"/>
    <x v="0"/>
    <m/>
    <n v="0"/>
    <n v="3247.72"/>
  </r>
  <r>
    <x v="5082"/>
    <n v="71"/>
    <x v="2"/>
    <x v="0"/>
    <x v="0"/>
    <x v="1"/>
    <s v="LTP123"/>
    <n v="2"/>
    <x v="1"/>
    <x v="1"/>
    <n v="2697.28"/>
    <n v="674.32"/>
    <n v="4"/>
    <x v="112"/>
    <x v="20"/>
    <x v="1"/>
    <s v="Accessory"/>
    <n v="46.65"/>
    <n v="2743.9300000000003"/>
  </r>
  <r>
    <x v="5083"/>
    <n v="73"/>
    <x v="2"/>
    <x v="1"/>
    <x v="0"/>
    <x v="0"/>
    <s v="SKU1001"/>
    <n v="5"/>
    <x v="1"/>
    <x v="0"/>
    <n v="103.75"/>
    <n v="20.75"/>
    <n v="5"/>
    <x v="112"/>
    <x v="20"/>
    <x v="1"/>
    <s v="Accessory,Extended Warranty,Impulse Item"/>
    <n v="88.68"/>
    <n v="192.43"/>
  </r>
  <r>
    <x v="3909"/>
    <n v="73"/>
    <x v="2"/>
    <x v="1"/>
    <x v="0"/>
    <x v="2"/>
    <s v="SWT567"/>
    <n v="2"/>
    <x v="1"/>
    <x v="3"/>
    <n v="1378.5"/>
    <n v="459.5"/>
    <n v="3"/>
    <x v="112"/>
    <x v="20"/>
    <x v="1"/>
    <s v="Impulse Item, Extended Warranty"/>
    <n v="136.28"/>
    <n v="1514.78"/>
  </r>
  <r>
    <x v="5084"/>
    <n v="73"/>
    <x v="2"/>
    <x v="0"/>
    <x v="0"/>
    <x v="4"/>
    <s v="HDP456"/>
    <n v="2"/>
    <x v="1"/>
    <x v="3"/>
    <n v="3611.8"/>
    <n v="361.18"/>
    <n v="10"/>
    <x v="112"/>
    <x v="20"/>
    <x v="4"/>
    <m/>
    <n v="0"/>
    <n v="3611.8"/>
  </r>
  <r>
    <x v="5085"/>
    <n v="74"/>
    <x v="2"/>
    <x v="0"/>
    <x v="1"/>
    <x v="2"/>
    <s v="SKU1003"/>
    <n v="3"/>
    <x v="1"/>
    <x v="0"/>
    <n v="2534.4899999999998"/>
    <n v="844.83"/>
    <n v="3"/>
    <x v="112"/>
    <x v="20"/>
    <x v="0"/>
    <s v="Extended Warranty"/>
    <n v="24.13"/>
    <n v="2558.62"/>
  </r>
  <r>
    <x v="5086"/>
    <n v="75"/>
    <x v="2"/>
    <x v="1"/>
    <x v="0"/>
    <x v="0"/>
    <s v="SKU1001"/>
    <n v="5"/>
    <x v="0"/>
    <x v="3"/>
    <n v="83"/>
    <n v="20.75"/>
    <n v="4"/>
    <x v="112"/>
    <x v="20"/>
    <x v="1"/>
    <s v="Impulse Item,Impulse Item,Accessory"/>
    <n v="76.31"/>
    <n v="159.31"/>
  </r>
  <r>
    <x v="5087"/>
    <n v="76"/>
    <x v="2"/>
    <x v="1"/>
    <x v="1"/>
    <x v="3"/>
    <s v="TBL345"/>
    <n v="5"/>
    <x v="1"/>
    <x v="1"/>
    <n v="7077.69"/>
    <n v="786.41"/>
    <n v="9"/>
    <x v="112"/>
    <x v="20"/>
    <x v="4"/>
    <s v="Accessory"/>
    <n v="94.35"/>
    <n v="7172.04"/>
  </r>
  <r>
    <x v="5088"/>
    <n v="76"/>
    <x v="2"/>
    <x v="1"/>
    <x v="1"/>
    <x v="0"/>
    <s v="SMP234"/>
    <n v="1"/>
    <x v="1"/>
    <x v="1"/>
    <n v="1139.68"/>
    <n v="1139.68"/>
    <n v="1"/>
    <x v="112"/>
    <x v="20"/>
    <x v="1"/>
    <s v="Extended Warranty, Accessory"/>
    <n v="88.21"/>
    <n v="1227.8900000000001"/>
  </r>
  <r>
    <x v="1273"/>
    <n v="77"/>
    <x v="2"/>
    <x v="1"/>
    <x v="0"/>
    <x v="0"/>
    <s v="SKU1004"/>
    <n v="2"/>
    <x v="1"/>
    <x v="3"/>
    <n v="3164.76"/>
    <n v="791.19"/>
    <n v="4"/>
    <x v="112"/>
    <x v="20"/>
    <x v="0"/>
    <s v="Impulse Item,Accessory"/>
    <n v="49.69"/>
    <n v="3214.4500000000003"/>
  </r>
  <r>
    <x v="4327"/>
    <n v="79"/>
    <x v="2"/>
    <x v="1"/>
    <x v="0"/>
    <x v="3"/>
    <s v="TBL345"/>
    <n v="4"/>
    <x v="1"/>
    <x v="4"/>
    <n v="3932.05"/>
    <n v="786.41"/>
    <n v="5"/>
    <x v="112"/>
    <x v="20"/>
    <x v="3"/>
    <s v="Accessory"/>
    <n v="85.85"/>
    <n v="4017.9"/>
  </r>
  <r>
    <x v="5089"/>
    <n v="80"/>
    <x v="2"/>
    <x v="0"/>
    <x v="1"/>
    <x v="2"/>
    <s v="SKU1003"/>
    <n v="3"/>
    <x v="1"/>
    <x v="1"/>
    <n v="5913.81"/>
    <n v="844.83"/>
    <n v="7"/>
    <x v="112"/>
    <x v="20"/>
    <x v="2"/>
    <s v="Accessory,Impulse Item,Impulse Item"/>
    <n v="101.79"/>
    <n v="6015.6"/>
  </r>
  <r>
    <x v="1153"/>
    <n v="80"/>
    <x v="2"/>
    <x v="0"/>
    <x v="0"/>
    <x v="4"/>
    <s v="HDP456"/>
    <n v="4"/>
    <x v="1"/>
    <x v="4"/>
    <n v="1805.9"/>
    <n v="361.18"/>
    <n v="5"/>
    <x v="112"/>
    <x v="20"/>
    <x v="1"/>
    <s v="Extended Warranty, Impulse Item, Impulse Item"/>
    <n v="174.22"/>
    <n v="1980.1200000000001"/>
  </r>
  <r>
    <x v="5090"/>
    <n v="22"/>
    <x v="0"/>
    <x v="1"/>
    <x v="0"/>
    <x v="2"/>
    <s v="SKU1003"/>
    <n v="3"/>
    <x v="1"/>
    <x v="3"/>
    <n v="5913.81"/>
    <n v="844.83"/>
    <n v="7"/>
    <x v="113"/>
    <x v="20"/>
    <x v="1"/>
    <s v="Impulse Item,Accessory,Impulse Item"/>
    <n v="97.58"/>
    <n v="6011.39"/>
  </r>
  <r>
    <x v="5091"/>
    <n v="25"/>
    <x v="0"/>
    <x v="1"/>
    <x v="0"/>
    <x v="0"/>
    <s v="SKU1004"/>
    <n v="2"/>
    <x v="1"/>
    <x v="3"/>
    <n v="3955.95"/>
    <n v="791.19"/>
    <n v="5"/>
    <x v="113"/>
    <x v="20"/>
    <x v="1"/>
    <s v="Accessory"/>
    <n v="38.82"/>
    <n v="3994.77"/>
  </r>
  <r>
    <x v="5091"/>
    <n v="25"/>
    <x v="0"/>
    <x v="1"/>
    <x v="0"/>
    <x v="1"/>
    <s v="SKU1005"/>
    <n v="3"/>
    <x v="1"/>
    <x v="1"/>
    <n v="1855.84"/>
    <n v="463.96"/>
    <n v="4"/>
    <x v="113"/>
    <x v="20"/>
    <x v="0"/>
    <s v="Accessory"/>
    <n v="34.35"/>
    <n v="1890.1899999999998"/>
  </r>
  <r>
    <x v="1628"/>
    <n v="25"/>
    <x v="0"/>
    <x v="0"/>
    <x v="0"/>
    <x v="4"/>
    <s v="HDP456"/>
    <n v="2"/>
    <x v="1"/>
    <x v="3"/>
    <n v="722.36"/>
    <n v="361.18"/>
    <n v="2"/>
    <x v="113"/>
    <x v="20"/>
    <x v="3"/>
    <m/>
    <n v="0"/>
    <n v="722.36"/>
  </r>
  <r>
    <x v="5092"/>
    <n v="26"/>
    <x v="0"/>
    <x v="0"/>
    <x v="0"/>
    <x v="2"/>
    <s v="SKU1003"/>
    <n v="3"/>
    <x v="1"/>
    <x v="2"/>
    <n v="5913.81"/>
    <n v="844.83"/>
    <n v="7"/>
    <x v="113"/>
    <x v="20"/>
    <x v="2"/>
    <m/>
    <n v="0"/>
    <n v="5913.81"/>
  </r>
  <r>
    <x v="5093"/>
    <n v="26"/>
    <x v="0"/>
    <x v="0"/>
    <x v="1"/>
    <x v="1"/>
    <s v="LTP123"/>
    <n v="3"/>
    <x v="0"/>
    <x v="4"/>
    <n v="1348.64"/>
    <n v="674.32"/>
    <n v="2"/>
    <x v="113"/>
    <x v="20"/>
    <x v="3"/>
    <s v="Accessory, Accessory, Extended Warranty"/>
    <n v="147.88999999999999"/>
    <n v="1496.5300000000002"/>
  </r>
  <r>
    <x v="5094"/>
    <n v="27"/>
    <x v="0"/>
    <x v="0"/>
    <x v="0"/>
    <x v="3"/>
    <s v="SKU1002"/>
    <n v="3"/>
    <x v="1"/>
    <x v="0"/>
    <n v="1482.18"/>
    <n v="247.03"/>
    <n v="6"/>
    <x v="113"/>
    <x v="20"/>
    <x v="1"/>
    <m/>
    <n v="0"/>
    <n v="1482.18"/>
  </r>
  <r>
    <x v="3332"/>
    <n v="27"/>
    <x v="0"/>
    <x v="1"/>
    <x v="0"/>
    <x v="3"/>
    <s v="TBL345"/>
    <n v="5"/>
    <x v="1"/>
    <x v="1"/>
    <n v="1572.82"/>
    <n v="786.41"/>
    <n v="2"/>
    <x v="113"/>
    <x v="20"/>
    <x v="3"/>
    <m/>
    <n v="0"/>
    <n v="1572.82"/>
  </r>
  <r>
    <x v="5095"/>
    <n v="29"/>
    <x v="0"/>
    <x v="1"/>
    <x v="0"/>
    <x v="3"/>
    <s v="TBL345"/>
    <n v="3"/>
    <x v="0"/>
    <x v="3"/>
    <n v="4718.46"/>
    <n v="786.41"/>
    <n v="6"/>
    <x v="113"/>
    <x v="20"/>
    <x v="3"/>
    <s v="Impulse Item, Accessory"/>
    <n v="72.86"/>
    <n v="4791.32"/>
  </r>
  <r>
    <x v="1510"/>
    <n v="31"/>
    <x v="0"/>
    <x v="0"/>
    <x v="1"/>
    <x v="1"/>
    <s v="SKU1005"/>
    <n v="3"/>
    <x v="1"/>
    <x v="2"/>
    <n v="3711.68"/>
    <n v="463.96"/>
    <n v="8"/>
    <x v="113"/>
    <x v="20"/>
    <x v="2"/>
    <s v="Extended Warranty,Accessory,Accessory"/>
    <n v="62.42"/>
    <n v="3774.1"/>
  </r>
  <r>
    <x v="5096"/>
    <n v="31"/>
    <x v="0"/>
    <x v="0"/>
    <x v="0"/>
    <x v="4"/>
    <s v="HDP456"/>
    <n v="4"/>
    <x v="1"/>
    <x v="1"/>
    <n v="1083.54"/>
    <n v="361.18"/>
    <n v="3"/>
    <x v="113"/>
    <x v="20"/>
    <x v="3"/>
    <s v="Extended Warranty, Impulse Item"/>
    <n v="77.989999999999995"/>
    <n v="1161.53"/>
  </r>
  <r>
    <x v="2908"/>
    <n v="32"/>
    <x v="0"/>
    <x v="1"/>
    <x v="0"/>
    <x v="2"/>
    <s v="SWT567"/>
    <n v="3"/>
    <x v="1"/>
    <x v="1"/>
    <n v="3216.5"/>
    <n v="459.5"/>
    <n v="7"/>
    <x v="113"/>
    <x v="20"/>
    <x v="4"/>
    <s v="Impulse Item"/>
    <n v="65.19"/>
    <n v="3281.69"/>
  </r>
  <r>
    <x v="1886"/>
    <n v="34"/>
    <x v="0"/>
    <x v="1"/>
    <x v="0"/>
    <x v="4"/>
    <s v="HDP456"/>
    <n v="3"/>
    <x v="1"/>
    <x v="1"/>
    <n v="3611.8"/>
    <n v="361.18"/>
    <n v="10"/>
    <x v="113"/>
    <x v="20"/>
    <x v="1"/>
    <s v="Impulse Item"/>
    <n v="45.36"/>
    <n v="3657.1600000000003"/>
  </r>
  <r>
    <x v="5097"/>
    <n v="34"/>
    <x v="0"/>
    <x v="1"/>
    <x v="1"/>
    <x v="3"/>
    <s v="TBL345"/>
    <n v="3"/>
    <x v="1"/>
    <x v="4"/>
    <n v="3145.64"/>
    <n v="786.41"/>
    <n v="4"/>
    <x v="113"/>
    <x v="20"/>
    <x v="1"/>
    <m/>
    <n v="0"/>
    <n v="3145.64"/>
  </r>
  <r>
    <x v="5098"/>
    <n v="35"/>
    <x v="0"/>
    <x v="0"/>
    <x v="1"/>
    <x v="2"/>
    <s v="SKU1003"/>
    <n v="3"/>
    <x v="0"/>
    <x v="0"/>
    <n v="6758.64"/>
    <n v="844.83"/>
    <n v="8"/>
    <x v="113"/>
    <x v="20"/>
    <x v="2"/>
    <m/>
    <n v="0"/>
    <n v="6758.64"/>
  </r>
  <r>
    <x v="2185"/>
    <n v="35"/>
    <x v="0"/>
    <x v="1"/>
    <x v="1"/>
    <x v="1"/>
    <s v="LTP123"/>
    <n v="5"/>
    <x v="0"/>
    <x v="4"/>
    <n v="674.32"/>
    <n v="674.32"/>
    <n v="1"/>
    <x v="113"/>
    <x v="20"/>
    <x v="1"/>
    <m/>
    <n v="0"/>
    <n v="674.32"/>
  </r>
  <r>
    <x v="5099"/>
    <n v="36"/>
    <x v="1"/>
    <x v="1"/>
    <x v="0"/>
    <x v="0"/>
    <s v="SMP234"/>
    <n v="1"/>
    <x v="0"/>
    <x v="1"/>
    <n v="9117.44"/>
    <n v="1139.68"/>
    <n v="8"/>
    <x v="113"/>
    <x v="20"/>
    <x v="3"/>
    <s v="Extended Warranty, Extended Warranty, Extended Warranty"/>
    <n v="214.9"/>
    <n v="9332.34"/>
  </r>
  <r>
    <x v="2813"/>
    <n v="37"/>
    <x v="1"/>
    <x v="0"/>
    <x v="0"/>
    <x v="0"/>
    <s v="SMP234"/>
    <n v="5"/>
    <x v="0"/>
    <x v="3"/>
    <n v="7977.76"/>
    <n v="1139.68"/>
    <n v="7"/>
    <x v="113"/>
    <x v="20"/>
    <x v="4"/>
    <m/>
    <n v="0"/>
    <n v="7977.76"/>
  </r>
  <r>
    <x v="5100"/>
    <n v="38"/>
    <x v="1"/>
    <x v="0"/>
    <x v="1"/>
    <x v="2"/>
    <s v="SWT567"/>
    <n v="2"/>
    <x v="1"/>
    <x v="1"/>
    <n v="2757"/>
    <n v="459.5"/>
    <n v="6"/>
    <x v="113"/>
    <x v="20"/>
    <x v="4"/>
    <s v="Accessory, Extended Warranty"/>
    <n v="118.38"/>
    <n v="2875.38"/>
  </r>
  <r>
    <x v="5101"/>
    <n v="41"/>
    <x v="1"/>
    <x v="1"/>
    <x v="0"/>
    <x v="2"/>
    <s v="SKU1003"/>
    <n v="3"/>
    <x v="1"/>
    <x v="1"/>
    <n v="2534.4899999999998"/>
    <n v="844.83"/>
    <n v="3"/>
    <x v="113"/>
    <x v="20"/>
    <x v="2"/>
    <s v="Extended Warranty"/>
    <n v="18.46"/>
    <n v="2552.9499999999998"/>
  </r>
  <r>
    <x v="5102"/>
    <n v="41"/>
    <x v="1"/>
    <x v="1"/>
    <x v="0"/>
    <x v="0"/>
    <s v="SKU1001"/>
    <n v="5"/>
    <x v="1"/>
    <x v="0"/>
    <n v="103.75"/>
    <n v="20.75"/>
    <n v="5"/>
    <x v="113"/>
    <x v="20"/>
    <x v="2"/>
    <s v="Impulse Item,Extended Warranty,Extended Warranty"/>
    <n v="106.1"/>
    <n v="209.85"/>
  </r>
  <r>
    <x v="5103"/>
    <n v="41"/>
    <x v="1"/>
    <x v="0"/>
    <x v="0"/>
    <x v="1"/>
    <s v="LTP123"/>
    <n v="1"/>
    <x v="1"/>
    <x v="4"/>
    <n v="5394.56"/>
    <n v="674.32"/>
    <n v="8"/>
    <x v="113"/>
    <x v="20"/>
    <x v="1"/>
    <m/>
    <n v="0"/>
    <n v="5394.56"/>
  </r>
  <r>
    <x v="2032"/>
    <n v="41"/>
    <x v="1"/>
    <x v="1"/>
    <x v="0"/>
    <x v="3"/>
    <s v="TBL345"/>
    <n v="3"/>
    <x v="0"/>
    <x v="4"/>
    <n v="7077.69"/>
    <n v="786.41"/>
    <n v="9"/>
    <x v="113"/>
    <x v="20"/>
    <x v="4"/>
    <s v="Extended Warranty"/>
    <n v="12.5"/>
    <n v="7090.19"/>
  </r>
  <r>
    <x v="2386"/>
    <n v="42"/>
    <x v="1"/>
    <x v="1"/>
    <x v="0"/>
    <x v="1"/>
    <s v="SKU1005"/>
    <n v="3"/>
    <x v="1"/>
    <x v="0"/>
    <n v="3247.72"/>
    <n v="463.96"/>
    <n v="7"/>
    <x v="113"/>
    <x v="20"/>
    <x v="0"/>
    <s v="Accessory"/>
    <n v="19.03"/>
    <n v="3266.75"/>
  </r>
  <r>
    <x v="5104"/>
    <n v="43"/>
    <x v="1"/>
    <x v="0"/>
    <x v="0"/>
    <x v="3"/>
    <s v="SKU1002"/>
    <n v="3"/>
    <x v="1"/>
    <x v="1"/>
    <n v="1976.24"/>
    <n v="247.03"/>
    <n v="8"/>
    <x v="113"/>
    <x v="20"/>
    <x v="0"/>
    <s v="Extended Warranty"/>
    <n v="22.35"/>
    <n v="1998.59"/>
  </r>
  <r>
    <x v="5105"/>
    <n v="44"/>
    <x v="1"/>
    <x v="1"/>
    <x v="0"/>
    <x v="2"/>
    <s v="SKU1003"/>
    <n v="3"/>
    <x v="1"/>
    <x v="3"/>
    <n v="844.83"/>
    <n v="844.83"/>
    <n v="1"/>
    <x v="113"/>
    <x v="20"/>
    <x v="1"/>
    <s v="Accessory,Extended Warranty,Extended Warranty"/>
    <n v="60.33"/>
    <n v="905.16000000000008"/>
  </r>
  <r>
    <x v="4578"/>
    <n v="44"/>
    <x v="1"/>
    <x v="1"/>
    <x v="1"/>
    <x v="1"/>
    <s v="LTP123"/>
    <n v="2"/>
    <x v="0"/>
    <x v="1"/>
    <n v="4720.24"/>
    <n v="674.32"/>
    <n v="7"/>
    <x v="113"/>
    <x v="20"/>
    <x v="3"/>
    <s v="Extended Warranty, Extended Warranty"/>
    <n v="90.15"/>
    <n v="4810.3899999999994"/>
  </r>
  <r>
    <x v="5106"/>
    <n v="45"/>
    <x v="1"/>
    <x v="0"/>
    <x v="1"/>
    <x v="2"/>
    <s v="SKU1003"/>
    <n v="3"/>
    <x v="1"/>
    <x v="3"/>
    <n v="7603.47"/>
    <n v="844.83"/>
    <n v="9"/>
    <x v="113"/>
    <x v="20"/>
    <x v="1"/>
    <s v="Extended Warranty,Impulse Item,Extended Warranty"/>
    <n v="79.06"/>
    <n v="7682.5300000000007"/>
  </r>
  <r>
    <x v="5107"/>
    <n v="46"/>
    <x v="1"/>
    <x v="1"/>
    <x v="0"/>
    <x v="0"/>
    <s v="SMP234"/>
    <n v="2"/>
    <x v="1"/>
    <x v="1"/>
    <n v="7977.76"/>
    <n v="1139.68"/>
    <n v="7"/>
    <x v="113"/>
    <x v="20"/>
    <x v="4"/>
    <s v="Extended Warranty"/>
    <n v="26.8"/>
    <n v="8004.56"/>
  </r>
  <r>
    <x v="5108"/>
    <n v="47"/>
    <x v="1"/>
    <x v="1"/>
    <x v="0"/>
    <x v="2"/>
    <s v="SKU1003"/>
    <n v="3"/>
    <x v="1"/>
    <x v="3"/>
    <n v="844.83"/>
    <n v="844.83"/>
    <n v="1"/>
    <x v="113"/>
    <x v="20"/>
    <x v="1"/>
    <m/>
    <n v="0"/>
    <n v="844.83"/>
  </r>
  <r>
    <x v="5109"/>
    <n v="48"/>
    <x v="1"/>
    <x v="0"/>
    <x v="0"/>
    <x v="3"/>
    <s v="SKU1002"/>
    <n v="3"/>
    <x v="1"/>
    <x v="3"/>
    <n v="494.06"/>
    <n v="247.03"/>
    <n v="2"/>
    <x v="113"/>
    <x v="20"/>
    <x v="2"/>
    <s v="Extended Warranty"/>
    <n v="7.88"/>
    <n v="501.94"/>
  </r>
  <r>
    <x v="5110"/>
    <n v="48"/>
    <x v="1"/>
    <x v="0"/>
    <x v="0"/>
    <x v="0"/>
    <s v="SKU1004"/>
    <n v="2"/>
    <x v="0"/>
    <x v="1"/>
    <n v="7120.71"/>
    <n v="791.19"/>
    <n v="9"/>
    <x v="113"/>
    <x v="20"/>
    <x v="2"/>
    <s v="Accessory,Extended Warranty,Impulse Item"/>
    <n v="70.33"/>
    <n v="7191.04"/>
  </r>
  <r>
    <x v="5111"/>
    <n v="48"/>
    <x v="1"/>
    <x v="1"/>
    <x v="0"/>
    <x v="2"/>
    <s v="SWT567"/>
    <n v="3"/>
    <x v="0"/>
    <x v="1"/>
    <n v="1378.5"/>
    <n v="459.5"/>
    <n v="3"/>
    <x v="113"/>
    <x v="20"/>
    <x v="1"/>
    <s v="Extended Warranty, Accessory, Accessory"/>
    <n v="141.80000000000001"/>
    <n v="1520.3"/>
  </r>
  <r>
    <x v="5112"/>
    <n v="50"/>
    <x v="1"/>
    <x v="0"/>
    <x v="0"/>
    <x v="3"/>
    <s v="TBL345"/>
    <n v="1"/>
    <x v="1"/>
    <x v="1"/>
    <n v="3145.64"/>
    <n v="786.41"/>
    <n v="4"/>
    <x v="113"/>
    <x v="20"/>
    <x v="3"/>
    <s v="Extended Warranty, Accessory"/>
    <n v="120.4"/>
    <n v="3266.04"/>
  </r>
  <r>
    <x v="5113"/>
    <n v="50"/>
    <x v="1"/>
    <x v="1"/>
    <x v="0"/>
    <x v="3"/>
    <s v="TBL345"/>
    <n v="3"/>
    <x v="0"/>
    <x v="3"/>
    <n v="3145.64"/>
    <n v="786.41"/>
    <n v="4"/>
    <x v="113"/>
    <x v="20"/>
    <x v="4"/>
    <m/>
    <n v="0"/>
    <n v="3145.64"/>
  </r>
  <r>
    <x v="5114"/>
    <n v="52"/>
    <x v="1"/>
    <x v="0"/>
    <x v="0"/>
    <x v="4"/>
    <s v="HDP456"/>
    <n v="5"/>
    <x v="1"/>
    <x v="1"/>
    <n v="2528.2600000000002"/>
    <n v="361.18"/>
    <n v="7"/>
    <x v="113"/>
    <x v="20"/>
    <x v="3"/>
    <s v="Extended Warranty"/>
    <n v="84.62"/>
    <n v="2612.88"/>
  </r>
  <r>
    <x v="5114"/>
    <n v="52"/>
    <x v="1"/>
    <x v="0"/>
    <x v="0"/>
    <x v="3"/>
    <s v="TBL345"/>
    <n v="4"/>
    <x v="0"/>
    <x v="1"/>
    <n v="5504.87"/>
    <n v="786.41"/>
    <n v="7"/>
    <x v="113"/>
    <x v="20"/>
    <x v="4"/>
    <s v="Extended Warranty, Accessory"/>
    <n v="103.23"/>
    <n v="5608.0999999999995"/>
  </r>
  <r>
    <x v="5115"/>
    <n v="52"/>
    <x v="1"/>
    <x v="1"/>
    <x v="0"/>
    <x v="0"/>
    <s v="SMP234"/>
    <n v="2"/>
    <x v="1"/>
    <x v="1"/>
    <n v="2279.36"/>
    <n v="1139.68"/>
    <n v="2"/>
    <x v="113"/>
    <x v="20"/>
    <x v="3"/>
    <s v="Accessory, Accessory, Impulse Item"/>
    <n v="130.93"/>
    <n v="2410.29"/>
  </r>
  <r>
    <x v="5116"/>
    <n v="52"/>
    <x v="1"/>
    <x v="0"/>
    <x v="0"/>
    <x v="2"/>
    <s v="SWT567"/>
    <n v="5"/>
    <x v="0"/>
    <x v="1"/>
    <n v="1378.5"/>
    <n v="459.5"/>
    <n v="3"/>
    <x v="113"/>
    <x v="20"/>
    <x v="3"/>
    <s v="Accessory, Impulse Item"/>
    <n v="125.57"/>
    <n v="1504.07"/>
  </r>
  <r>
    <x v="4747"/>
    <n v="56"/>
    <x v="2"/>
    <x v="0"/>
    <x v="0"/>
    <x v="0"/>
    <s v="SMP234"/>
    <n v="1"/>
    <x v="1"/>
    <x v="4"/>
    <n v="7977.76"/>
    <n v="1139.68"/>
    <n v="7"/>
    <x v="113"/>
    <x v="20"/>
    <x v="4"/>
    <m/>
    <n v="0"/>
    <n v="7977.76"/>
  </r>
  <r>
    <x v="671"/>
    <n v="57"/>
    <x v="2"/>
    <x v="0"/>
    <x v="0"/>
    <x v="0"/>
    <s v="SKU1001"/>
    <n v="5"/>
    <x v="1"/>
    <x v="2"/>
    <n v="20.75"/>
    <n v="20.75"/>
    <n v="1"/>
    <x v="113"/>
    <x v="20"/>
    <x v="0"/>
    <s v="Extended Warranty,Accessory,Accessory"/>
    <n v="123.27"/>
    <n v="144.01999999999998"/>
  </r>
  <r>
    <x v="5117"/>
    <n v="58"/>
    <x v="2"/>
    <x v="0"/>
    <x v="0"/>
    <x v="4"/>
    <s v="HDP456"/>
    <n v="5"/>
    <x v="1"/>
    <x v="3"/>
    <n v="1444.72"/>
    <n v="361.18"/>
    <n v="4"/>
    <x v="113"/>
    <x v="20"/>
    <x v="4"/>
    <s v="Accessory"/>
    <n v="75.58"/>
    <n v="1520.3"/>
  </r>
  <r>
    <x v="5118"/>
    <n v="60"/>
    <x v="2"/>
    <x v="1"/>
    <x v="0"/>
    <x v="0"/>
    <s v="SKU1004"/>
    <n v="2"/>
    <x v="1"/>
    <x v="1"/>
    <n v="5538.33"/>
    <n v="791.19"/>
    <n v="7"/>
    <x v="113"/>
    <x v="20"/>
    <x v="0"/>
    <s v="Impulse Item,Extended Warranty,Extended Warranty"/>
    <n v="60.42"/>
    <n v="5598.75"/>
  </r>
  <r>
    <x v="2728"/>
    <n v="60"/>
    <x v="2"/>
    <x v="0"/>
    <x v="0"/>
    <x v="2"/>
    <s v="SWT567"/>
    <n v="5"/>
    <x v="0"/>
    <x v="4"/>
    <n v="4595"/>
    <n v="459.5"/>
    <n v="10"/>
    <x v="113"/>
    <x v="20"/>
    <x v="1"/>
    <m/>
    <n v="0"/>
    <n v="4595"/>
  </r>
  <r>
    <x v="3408"/>
    <n v="60"/>
    <x v="2"/>
    <x v="0"/>
    <x v="0"/>
    <x v="0"/>
    <s v="SMP234"/>
    <n v="5"/>
    <x v="1"/>
    <x v="4"/>
    <n v="2279.36"/>
    <n v="1139.68"/>
    <n v="2"/>
    <x v="113"/>
    <x v="20"/>
    <x v="1"/>
    <s v="Extended Warranty, Impulse Item, Impulse Item"/>
    <n v="180.59"/>
    <n v="2459.9500000000003"/>
  </r>
  <r>
    <x v="2404"/>
    <n v="61"/>
    <x v="2"/>
    <x v="1"/>
    <x v="0"/>
    <x v="0"/>
    <s v="SKU1004"/>
    <n v="2"/>
    <x v="1"/>
    <x v="1"/>
    <n v="791.19"/>
    <n v="791.19"/>
    <n v="1"/>
    <x v="113"/>
    <x v="20"/>
    <x v="0"/>
    <s v="Extended Warranty,Impulse Item,Accessory"/>
    <n v="98.01"/>
    <n v="889.2"/>
  </r>
  <r>
    <x v="5119"/>
    <n v="61"/>
    <x v="2"/>
    <x v="1"/>
    <x v="0"/>
    <x v="3"/>
    <s v="SKU1002"/>
    <n v="3"/>
    <x v="0"/>
    <x v="2"/>
    <n v="1729.21"/>
    <n v="247.03"/>
    <n v="7"/>
    <x v="113"/>
    <x v="20"/>
    <x v="0"/>
    <m/>
    <n v="0"/>
    <n v="1729.21"/>
  </r>
  <r>
    <x v="5120"/>
    <n v="61"/>
    <x v="2"/>
    <x v="0"/>
    <x v="0"/>
    <x v="0"/>
    <s v="SMP234"/>
    <n v="4"/>
    <x v="0"/>
    <x v="1"/>
    <n v="7977.76"/>
    <n v="1139.68"/>
    <n v="7"/>
    <x v="113"/>
    <x v="20"/>
    <x v="3"/>
    <s v="Accessory"/>
    <n v="15.87"/>
    <n v="7993.63"/>
  </r>
  <r>
    <x v="380"/>
    <n v="62"/>
    <x v="2"/>
    <x v="1"/>
    <x v="0"/>
    <x v="2"/>
    <s v="SKU1003"/>
    <n v="3"/>
    <x v="1"/>
    <x v="1"/>
    <n v="2534.4899999999998"/>
    <n v="844.83"/>
    <n v="3"/>
    <x v="113"/>
    <x v="20"/>
    <x v="0"/>
    <s v="Extended Warranty"/>
    <n v="22.34"/>
    <n v="2556.83"/>
  </r>
  <r>
    <x v="5121"/>
    <n v="63"/>
    <x v="2"/>
    <x v="1"/>
    <x v="1"/>
    <x v="1"/>
    <s v="SKU1005"/>
    <n v="3"/>
    <x v="1"/>
    <x v="3"/>
    <n v="927.92"/>
    <n v="463.96"/>
    <n v="2"/>
    <x v="113"/>
    <x v="20"/>
    <x v="0"/>
    <s v="Accessory"/>
    <n v="24.55"/>
    <n v="952.46999999999991"/>
  </r>
  <r>
    <x v="5122"/>
    <n v="65"/>
    <x v="2"/>
    <x v="1"/>
    <x v="0"/>
    <x v="0"/>
    <s v="SMP234"/>
    <n v="1"/>
    <x v="1"/>
    <x v="3"/>
    <n v="4558.72"/>
    <n v="1139.68"/>
    <n v="4"/>
    <x v="113"/>
    <x v="20"/>
    <x v="4"/>
    <s v="Extended Warranty"/>
    <n v="58.31"/>
    <n v="4617.0300000000007"/>
  </r>
  <r>
    <x v="5123"/>
    <n v="66"/>
    <x v="2"/>
    <x v="1"/>
    <x v="0"/>
    <x v="0"/>
    <s v="SMP234"/>
    <n v="5"/>
    <x v="1"/>
    <x v="3"/>
    <n v="4558.72"/>
    <n v="1139.68"/>
    <n v="4"/>
    <x v="113"/>
    <x v="20"/>
    <x v="3"/>
    <s v="Extended Warranty"/>
    <n v="17.690000000000001"/>
    <n v="4576.41"/>
  </r>
  <r>
    <x v="5124"/>
    <n v="66"/>
    <x v="2"/>
    <x v="1"/>
    <x v="0"/>
    <x v="0"/>
    <s v="SMP234"/>
    <n v="1"/>
    <x v="1"/>
    <x v="1"/>
    <n v="3419.04"/>
    <n v="1139.68"/>
    <n v="3"/>
    <x v="113"/>
    <x v="20"/>
    <x v="4"/>
    <s v="Extended Warranty, Impulse Item"/>
    <n v="140.5"/>
    <n v="3559.54"/>
  </r>
  <r>
    <x v="5125"/>
    <n v="67"/>
    <x v="2"/>
    <x v="0"/>
    <x v="0"/>
    <x v="3"/>
    <s v="SKU1002"/>
    <n v="3"/>
    <x v="1"/>
    <x v="1"/>
    <n v="2223.27"/>
    <n v="247.03"/>
    <n v="9"/>
    <x v="113"/>
    <x v="20"/>
    <x v="0"/>
    <s v="Extended Warranty"/>
    <n v="48.59"/>
    <n v="2271.86"/>
  </r>
  <r>
    <x v="5126"/>
    <n v="68"/>
    <x v="2"/>
    <x v="1"/>
    <x v="0"/>
    <x v="1"/>
    <s v="LTP123"/>
    <n v="3"/>
    <x v="1"/>
    <x v="3"/>
    <n v="4045.92"/>
    <n v="674.32"/>
    <n v="6"/>
    <x v="113"/>
    <x v="20"/>
    <x v="4"/>
    <s v="Accessory, Accessory, Impulse Item"/>
    <n v="162.4"/>
    <n v="4208.32"/>
  </r>
  <r>
    <x v="5127"/>
    <n v="69"/>
    <x v="2"/>
    <x v="1"/>
    <x v="0"/>
    <x v="3"/>
    <s v="TBL345"/>
    <n v="2"/>
    <x v="1"/>
    <x v="4"/>
    <n v="786.41"/>
    <n v="786.41"/>
    <n v="1"/>
    <x v="113"/>
    <x v="20"/>
    <x v="1"/>
    <m/>
    <n v="0"/>
    <n v="786.41"/>
  </r>
  <r>
    <x v="5128"/>
    <n v="69"/>
    <x v="2"/>
    <x v="1"/>
    <x v="0"/>
    <x v="3"/>
    <s v="TBL345"/>
    <n v="2"/>
    <x v="1"/>
    <x v="4"/>
    <n v="786.41"/>
    <n v="786.41"/>
    <n v="1"/>
    <x v="113"/>
    <x v="20"/>
    <x v="3"/>
    <s v="Extended Warranty, Extended Warranty, Extended Warranty"/>
    <n v="215.47"/>
    <n v="1001.88"/>
  </r>
  <r>
    <x v="5129"/>
    <n v="71"/>
    <x v="2"/>
    <x v="0"/>
    <x v="0"/>
    <x v="2"/>
    <s v="SWT567"/>
    <n v="5"/>
    <x v="0"/>
    <x v="1"/>
    <n v="4595"/>
    <n v="459.5"/>
    <n v="10"/>
    <x v="113"/>
    <x v="20"/>
    <x v="4"/>
    <s v="Impulse Item, Accessory"/>
    <n v="121.79"/>
    <n v="4716.79"/>
  </r>
  <r>
    <x v="5130"/>
    <n v="72"/>
    <x v="2"/>
    <x v="0"/>
    <x v="0"/>
    <x v="3"/>
    <s v="SKU1002"/>
    <n v="3"/>
    <x v="1"/>
    <x v="2"/>
    <n v="1482.18"/>
    <n v="247.03"/>
    <n v="6"/>
    <x v="113"/>
    <x v="20"/>
    <x v="0"/>
    <s v="Impulse Item,Extended Warranty,Impulse Item"/>
    <n v="58.61"/>
    <n v="1540.79"/>
  </r>
  <r>
    <x v="5131"/>
    <n v="73"/>
    <x v="2"/>
    <x v="1"/>
    <x v="1"/>
    <x v="0"/>
    <s v="SMP234"/>
    <n v="4"/>
    <x v="1"/>
    <x v="1"/>
    <n v="9117.44"/>
    <n v="1139.68"/>
    <n v="8"/>
    <x v="113"/>
    <x v="20"/>
    <x v="4"/>
    <m/>
    <n v="0"/>
    <n v="9117.44"/>
  </r>
  <r>
    <x v="5132"/>
    <n v="75"/>
    <x v="2"/>
    <x v="1"/>
    <x v="1"/>
    <x v="0"/>
    <s v="SKU1004"/>
    <n v="2"/>
    <x v="1"/>
    <x v="3"/>
    <n v="4747.1400000000003"/>
    <n v="791.19"/>
    <n v="6"/>
    <x v="113"/>
    <x v="20"/>
    <x v="2"/>
    <s v="Accessory"/>
    <n v="24.58"/>
    <n v="4771.72"/>
  </r>
  <r>
    <x v="5133"/>
    <n v="75"/>
    <x v="2"/>
    <x v="1"/>
    <x v="0"/>
    <x v="3"/>
    <s v="TBL345"/>
    <n v="5"/>
    <x v="1"/>
    <x v="1"/>
    <n v="5504.87"/>
    <n v="786.41"/>
    <n v="7"/>
    <x v="113"/>
    <x v="20"/>
    <x v="1"/>
    <s v="Accessory, Impulse Item, Extended Warranty"/>
    <n v="258.29000000000002"/>
    <n v="5763.16"/>
  </r>
  <r>
    <x v="5134"/>
    <n v="78"/>
    <x v="2"/>
    <x v="1"/>
    <x v="0"/>
    <x v="0"/>
    <s v="SMP234"/>
    <n v="2"/>
    <x v="1"/>
    <x v="4"/>
    <n v="7977.76"/>
    <n v="1139.68"/>
    <n v="7"/>
    <x v="113"/>
    <x v="20"/>
    <x v="1"/>
    <s v="Impulse Item, Accessory"/>
    <n v="117.73"/>
    <n v="8095.49"/>
  </r>
  <r>
    <x v="3615"/>
    <n v="78"/>
    <x v="2"/>
    <x v="1"/>
    <x v="0"/>
    <x v="0"/>
    <s v="SMP234"/>
    <n v="4"/>
    <x v="1"/>
    <x v="4"/>
    <n v="1139.68"/>
    <n v="1139.68"/>
    <n v="1"/>
    <x v="113"/>
    <x v="20"/>
    <x v="1"/>
    <s v="Accessory"/>
    <n v="39.39"/>
    <n v="1179.0700000000002"/>
  </r>
  <r>
    <x v="5135"/>
    <n v="80"/>
    <x v="2"/>
    <x v="1"/>
    <x v="0"/>
    <x v="2"/>
    <s v="SKU1003"/>
    <n v="3"/>
    <x v="1"/>
    <x v="2"/>
    <n v="3379.32"/>
    <n v="844.83"/>
    <n v="4"/>
    <x v="113"/>
    <x v="20"/>
    <x v="2"/>
    <s v="Extended Warranty,Impulse Item,Accessory"/>
    <n v="119.62"/>
    <n v="3498.94"/>
  </r>
  <r>
    <x v="5136"/>
    <n v="80"/>
    <x v="2"/>
    <x v="1"/>
    <x v="0"/>
    <x v="4"/>
    <s v="HDP456"/>
    <n v="1"/>
    <x v="1"/>
    <x v="3"/>
    <n v="3250.62"/>
    <n v="361.18"/>
    <n v="9"/>
    <x v="113"/>
    <x v="20"/>
    <x v="1"/>
    <s v="Accessory, Accessory, Impulse Item"/>
    <n v="173.24"/>
    <n v="3423.8599999999997"/>
  </r>
  <r>
    <x v="5137"/>
    <n v="80"/>
    <x v="2"/>
    <x v="0"/>
    <x v="0"/>
    <x v="4"/>
    <s v="HDP456"/>
    <n v="5"/>
    <x v="0"/>
    <x v="3"/>
    <n v="361.18"/>
    <n v="361.18"/>
    <n v="1"/>
    <x v="113"/>
    <x v="20"/>
    <x v="4"/>
    <m/>
    <n v="0"/>
    <n v="361.18"/>
  </r>
  <r>
    <x v="5138"/>
    <n v="18"/>
    <x v="0"/>
    <x v="0"/>
    <x v="0"/>
    <x v="3"/>
    <s v="SKU1002"/>
    <n v="3"/>
    <x v="1"/>
    <x v="0"/>
    <n v="1235.1500000000001"/>
    <n v="247.03"/>
    <n v="5"/>
    <x v="114"/>
    <x v="20"/>
    <x v="1"/>
    <s v="Impulse Item"/>
    <n v="49.35"/>
    <n v="1284.5"/>
  </r>
  <r>
    <x v="5139"/>
    <n v="18"/>
    <x v="0"/>
    <x v="1"/>
    <x v="0"/>
    <x v="2"/>
    <s v="SWT567"/>
    <n v="1"/>
    <x v="0"/>
    <x v="3"/>
    <n v="3216.5"/>
    <n v="459.5"/>
    <n v="7"/>
    <x v="114"/>
    <x v="20"/>
    <x v="3"/>
    <s v="Accessory"/>
    <n v="88.93"/>
    <n v="3305.43"/>
  </r>
  <r>
    <x v="5140"/>
    <n v="20"/>
    <x v="0"/>
    <x v="1"/>
    <x v="1"/>
    <x v="3"/>
    <s v="TBL345"/>
    <n v="4"/>
    <x v="1"/>
    <x v="1"/>
    <n v="4718.46"/>
    <n v="786.41"/>
    <n v="6"/>
    <x v="114"/>
    <x v="20"/>
    <x v="3"/>
    <s v="Extended Warranty, Impulse Item"/>
    <n v="87.1"/>
    <n v="4805.5600000000004"/>
  </r>
  <r>
    <x v="5141"/>
    <n v="21"/>
    <x v="0"/>
    <x v="0"/>
    <x v="0"/>
    <x v="0"/>
    <s v="SKU1001"/>
    <n v="5"/>
    <x v="1"/>
    <x v="1"/>
    <n v="186.75"/>
    <n v="20.75"/>
    <n v="9"/>
    <x v="114"/>
    <x v="20"/>
    <x v="1"/>
    <m/>
    <n v="0"/>
    <n v="186.75"/>
  </r>
  <r>
    <x v="1208"/>
    <n v="21"/>
    <x v="0"/>
    <x v="0"/>
    <x v="1"/>
    <x v="4"/>
    <s v="HDP456"/>
    <n v="5"/>
    <x v="1"/>
    <x v="3"/>
    <n v="1083.54"/>
    <n v="361.18"/>
    <n v="3"/>
    <x v="114"/>
    <x v="20"/>
    <x v="4"/>
    <m/>
    <n v="0"/>
    <n v="1083.54"/>
  </r>
  <r>
    <x v="5142"/>
    <n v="21"/>
    <x v="0"/>
    <x v="1"/>
    <x v="0"/>
    <x v="4"/>
    <s v="HDP456"/>
    <n v="2"/>
    <x v="1"/>
    <x v="3"/>
    <n v="1083.54"/>
    <n v="361.18"/>
    <n v="3"/>
    <x v="114"/>
    <x v="20"/>
    <x v="3"/>
    <s v="Accessory"/>
    <n v="63.99"/>
    <n v="1147.53"/>
  </r>
  <r>
    <x v="5143"/>
    <n v="21"/>
    <x v="0"/>
    <x v="1"/>
    <x v="1"/>
    <x v="0"/>
    <s v="SMP234"/>
    <n v="1"/>
    <x v="1"/>
    <x v="1"/>
    <n v="1139.68"/>
    <n v="1139.68"/>
    <n v="1"/>
    <x v="114"/>
    <x v="20"/>
    <x v="3"/>
    <s v="Impulse Item, Impulse Item"/>
    <n v="102.26"/>
    <n v="1241.94"/>
  </r>
  <r>
    <x v="5144"/>
    <n v="23"/>
    <x v="0"/>
    <x v="1"/>
    <x v="0"/>
    <x v="0"/>
    <s v="SKU1001"/>
    <n v="5"/>
    <x v="1"/>
    <x v="1"/>
    <n v="207.5"/>
    <n v="20.75"/>
    <n v="10"/>
    <x v="114"/>
    <x v="20"/>
    <x v="0"/>
    <s v="Impulse Item,Accessory,Extended Warranty"/>
    <n v="85.14"/>
    <n v="292.64"/>
  </r>
  <r>
    <x v="5145"/>
    <n v="24"/>
    <x v="0"/>
    <x v="1"/>
    <x v="0"/>
    <x v="0"/>
    <s v="SKU1004"/>
    <n v="2"/>
    <x v="0"/>
    <x v="1"/>
    <n v="3164.76"/>
    <n v="791.19"/>
    <n v="4"/>
    <x v="114"/>
    <x v="20"/>
    <x v="0"/>
    <m/>
    <n v="0"/>
    <n v="3164.76"/>
  </r>
  <r>
    <x v="5146"/>
    <n v="24"/>
    <x v="0"/>
    <x v="1"/>
    <x v="0"/>
    <x v="4"/>
    <s v="HDP456"/>
    <n v="3"/>
    <x v="1"/>
    <x v="1"/>
    <n v="2889.44"/>
    <n v="361.18"/>
    <n v="8"/>
    <x v="114"/>
    <x v="20"/>
    <x v="1"/>
    <s v="Extended Warranty, Accessory, Impulse Item"/>
    <n v="230.97"/>
    <n v="3120.41"/>
  </r>
  <r>
    <x v="2235"/>
    <n v="26"/>
    <x v="0"/>
    <x v="0"/>
    <x v="0"/>
    <x v="0"/>
    <s v="SKU1004"/>
    <n v="2"/>
    <x v="1"/>
    <x v="0"/>
    <n v="5538.33"/>
    <n v="791.19"/>
    <n v="7"/>
    <x v="114"/>
    <x v="20"/>
    <x v="2"/>
    <s v="Impulse Item,Accessory,Impulse Item"/>
    <n v="124.78"/>
    <n v="5663.11"/>
  </r>
  <r>
    <x v="5147"/>
    <n v="28"/>
    <x v="0"/>
    <x v="1"/>
    <x v="0"/>
    <x v="1"/>
    <s v="SKU1005"/>
    <n v="3"/>
    <x v="0"/>
    <x v="3"/>
    <n v="463.96"/>
    <n v="463.96"/>
    <n v="1"/>
    <x v="114"/>
    <x v="20"/>
    <x v="0"/>
    <s v="Extended Warranty"/>
    <n v="16.62"/>
    <n v="480.58"/>
  </r>
  <r>
    <x v="5148"/>
    <n v="28"/>
    <x v="0"/>
    <x v="1"/>
    <x v="0"/>
    <x v="1"/>
    <s v="SKU1005"/>
    <n v="3"/>
    <x v="1"/>
    <x v="0"/>
    <n v="2319.8000000000002"/>
    <n v="463.96"/>
    <n v="5"/>
    <x v="114"/>
    <x v="20"/>
    <x v="1"/>
    <s v="Accessory,Accessory,Accessory"/>
    <n v="113.63"/>
    <n v="2433.4300000000003"/>
  </r>
  <r>
    <x v="5149"/>
    <n v="30"/>
    <x v="0"/>
    <x v="0"/>
    <x v="0"/>
    <x v="1"/>
    <s v="LTP123"/>
    <n v="4"/>
    <x v="1"/>
    <x v="1"/>
    <n v="1348.64"/>
    <n v="674.32"/>
    <n v="2"/>
    <x v="114"/>
    <x v="20"/>
    <x v="4"/>
    <m/>
    <n v="0"/>
    <n v="1348.64"/>
  </r>
  <r>
    <x v="5150"/>
    <n v="32"/>
    <x v="0"/>
    <x v="1"/>
    <x v="0"/>
    <x v="3"/>
    <s v="TBL345"/>
    <n v="1"/>
    <x v="1"/>
    <x v="4"/>
    <n v="7077.69"/>
    <n v="786.41"/>
    <n v="9"/>
    <x v="114"/>
    <x v="20"/>
    <x v="1"/>
    <s v="Impulse Item"/>
    <n v="59.08"/>
    <n v="7136.7699999999995"/>
  </r>
  <r>
    <x v="5151"/>
    <n v="32"/>
    <x v="0"/>
    <x v="0"/>
    <x v="0"/>
    <x v="2"/>
    <s v="SWT567"/>
    <n v="1"/>
    <x v="1"/>
    <x v="4"/>
    <n v="4135.5"/>
    <n v="459.5"/>
    <n v="9"/>
    <x v="114"/>
    <x v="20"/>
    <x v="3"/>
    <s v="Impulse Item, Impulse Item"/>
    <n v="131.11000000000001"/>
    <n v="4266.6099999999997"/>
  </r>
  <r>
    <x v="145"/>
    <n v="33"/>
    <x v="0"/>
    <x v="0"/>
    <x v="0"/>
    <x v="0"/>
    <s v="SKU1001"/>
    <n v="5"/>
    <x v="1"/>
    <x v="0"/>
    <n v="20.75"/>
    <n v="20.75"/>
    <n v="1"/>
    <x v="114"/>
    <x v="20"/>
    <x v="2"/>
    <m/>
    <n v="0"/>
    <n v="20.75"/>
  </r>
  <r>
    <x v="5152"/>
    <n v="33"/>
    <x v="0"/>
    <x v="0"/>
    <x v="0"/>
    <x v="3"/>
    <s v="TBL345"/>
    <n v="3"/>
    <x v="1"/>
    <x v="4"/>
    <n v="786.41"/>
    <n v="786.41"/>
    <n v="1"/>
    <x v="114"/>
    <x v="20"/>
    <x v="3"/>
    <s v="Impulse Item, Impulse Item"/>
    <n v="98.72"/>
    <n v="885.13"/>
  </r>
  <r>
    <x v="4627"/>
    <n v="33"/>
    <x v="0"/>
    <x v="1"/>
    <x v="0"/>
    <x v="1"/>
    <s v="LTP123"/>
    <n v="3"/>
    <x v="0"/>
    <x v="1"/>
    <n v="6743.2"/>
    <n v="674.32"/>
    <n v="10"/>
    <x v="114"/>
    <x v="20"/>
    <x v="3"/>
    <s v="Accessory, Accessory"/>
    <n v="78.17"/>
    <n v="6821.37"/>
  </r>
  <r>
    <x v="5153"/>
    <n v="35"/>
    <x v="0"/>
    <x v="0"/>
    <x v="0"/>
    <x v="4"/>
    <s v="HDP456"/>
    <n v="5"/>
    <x v="0"/>
    <x v="4"/>
    <n v="361.18"/>
    <n v="361.18"/>
    <n v="1"/>
    <x v="114"/>
    <x v="20"/>
    <x v="3"/>
    <s v="Impulse Item, Accessory, Impulse Item"/>
    <n v="234.2"/>
    <n v="595.38"/>
  </r>
  <r>
    <x v="5154"/>
    <n v="36"/>
    <x v="1"/>
    <x v="0"/>
    <x v="0"/>
    <x v="2"/>
    <s v="SWT567"/>
    <n v="1"/>
    <x v="1"/>
    <x v="3"/>
    <n v="1378.5"/>
    <n v="459.5"/>
    <n v="3"/>
    <x v="114"/>
    <x v="20"/>
    <x v="3"/>
    <s v="Extended Warranty"/>
    <n v="94.26"/>
    <n v="1472.76"/>
  </r>
  <r>
    <x v="2133"/>
    <n v="37"/>
    <x v="1"/>
    <x v="0"/>
    <x v="0"/>
    <x v="4"/>
    <s v="HDP456"/>
    <n v="2"/>
    <x v="0"/>
    <x v="1"/>
    <n v="1805.9"/>
    <n v="361.18"/>
    <n v="5"/>
    <x v="114"/>
    <x v="20"/>
    <x v="3"/>
    <m/>
    <n v="0"/>
    <n v="1805.9"/>
  </r>
  <r>
    <x v="5155"/>
    <n v="37"/>
    <x v="1"/>
    <x v="0"/>
    <x v="1"/>
    <x v="3"/>
    <s v="TBL345"/>
    <n v="4"/>
    <x v="1"/>
    <x v="3"/>
    <n v="3932.05"/>
    <n v="786.41"/>
    <n v="5"/>
    <x v="114"/>
    <x v="20"/>
    <x v="3"/>
    <s v="Extended Warranty, Accessory"/>
    <n v="147.08000000000001"/>
    <n v="4079.13"/>
  </r>
  <r>
    <x v="5156"/>
    <n v="38"/>
    <x v="1"/>
    <x v="0"/>
    <x v="0"/>
    <x v="3"/>
    <s v="SKU1002"/>
    <n v="3"/>
    <x v="0"/>
    <x v="1"/>
    <n v="2470.3000000000002"/>
    <n v="247.03"/>
    <n v="10"/>
    <x v="114"/>
    <x v="20"/>
    <x v="1"/>
    <s v="Impulse Item"/>
    <n v="24.33"/>
    <n v="2494.63"/>
  </r>
  <r>
    <x v="4568"/>
    <n v="38"/>
    <x v="1"/>
    <x v="0"/>
    <x v="0"/>
    <x v="2"/>
    <s v="SKU1003"/>
    <n v="3"/>
    <x v="1"/>
    <x v="2"/>
    <n v="7603.47"/>
    <n v="844.83"/>
    <n v="9"/>
    <x v="114"/>
    <x v="20"/>
    <x v="0"/>
    <m/>
    <n v="0"/>
    <n v="7603.47"/>
  </r>
  <r>
    <x v="5157"/>
    <n v="42"/>
    <x v="1"/>
    <x v="0"/>
    <x v="0"/>
    <x v="0"/>
    <s v="SKU1004"/>
    <n v="2"/>
    <x v="0"/>
    <x v="1"/>
    <n v="7120.71"/>
    <n v="791.19"/>
    <n v="9"/>
    <x v="114"/>
    <x v="20"/>
    <x v="0"/>
    <s v="Accessory,Impulse Item"/>
    <n v="67.650000000000006"/>
    <n v="7188.36"/>
  </r>
  <r>
    <x v="5158"/>
    <n v="42"/>
    <x v="1"/>
    <x v="0"/>
    <x v="0"/>
    <x v="2"/>
    <s v="SKU1003"/>
    <n v="3"/>
    <x v="0"/>
    <x v="2"/>
    <n v="844.83"/>
    <n v="844.83"/>
    <n v="1"/>
    <x v="114"/>
    <x v="20"/>
    <x v="2"/>
    <m/>
    <n v="0"/>
    <n v="844.83"/>
  </r>
  <r>
    <x v="5159"/>
    <n v="42"/>
    <x v="1"/>
    <x v="1"/>
    <x v="0"/>
    <x v="3"/>
    <s v="TBL345"/>
    <n v="5"/>
    <x v="1"/>
    <x v="4"/>
    <n v="7864.1"/>
    <n v="786.41"/>
    <n v="10"/>
    <x v="114"/>
    <x v="20"/>
    <x v="1"/>
    <m/>
    <n v="0"/>
    <n v="7864.1"/>
  </r>
  <r>
    <x v="5160"/>
    <n v="42"/>
    <x v="1"/>
    <x v="0"/>
    <x v="1"/>
    <x v="3"/>
    <s v="TBL345"/>
    <n v="1"/>
    <x v="1"/>
    <x v="4"/>
    <n v="6291.28"/>
    <n v="786.41"/>
    <n v="8"/>
    <x v="114"/>
    <x v="20"/>
    <x v="3"/>
    <s v="Accessory"/>
    <n v="30.59"/>
    <n v="6321.87"/>
  </r>
  <r>
    <x v="5161"/>
    <n v="42"/>
    <x v="1"/>
    <x v="0"/>
    <x v="0"/>
    <x v="1"/>
    <s v="LTP123"/>
    <n v="3"/>
    <x v="1"/>
    <x v="3"/>
    <n v="4045.92"/>
    <n v="674.32"/>
    <n v="6"/>
    <x v="114"/>
    <x v="20"/>
    <x v="4"/>
    <s v="Impulse Item, Impulse Item"/>
    <n v="150.35"/>
    <n v="4196.2700000000004"/>
  </r>
  <r>
    <x v="4846"/>
    <n v="45"/>
    <x v="1"/>
    <x v="1"/>
    <x v="0"/>
    <x v="0"/>
    <s v="SMP234"/>
    <n v="4"/>
    <x v="0"/>
    <x v="1"/>
    <n v="3419.04"/>
    <n v="1139.68"/>
    <n v="3"/>
    <x v="114"/>
    <x v="20"/>
    <x v="3"/>
    <s v="Accessory, Accessory, Accessory"/>
    <n v="105.3"/>
    <n v="3524.34"/>
  </r>
  <r>
    <x v="5162"/>
    <n v="45"/>
    <x v="1"/>
    <x v="1"/>
    <x v="1"/>
    <x v="0"/>
    <s v="SMP234"/>
    <n v="3"/>
    <x v="1"/>
    <x v="3"/>
    <n v="10257.120000000001"/>
    <n v="1139.68"/>
    <n v="9"/>
    <x v="114"/>
    <x v="20"/>
    <x v="4"/>
    <m/>
    <n v="0"/>
    <n v="10257.120000000001"/>
  </r>
  <r>
    <x v="5163"/>
    <n v="47"/>
    <x v="1"/>
    <x v="0"/>
    <x v="1"/>
    <x v="0"/>
    <s v="SKU1004"/>
    <n v="2"/>
    <x v="1"/>
    <x v="0"/>
    <n v="7120.71"/>
    <n v="791.19"/>
    <n v="9"/>
    <x v="114"/>
    <x v="20"/>
    <x v="0"/>
    <s v="Accessory,Extended Warranty,Accessory"/>
    <n v="101.45"/>
    <n v="7222.16"/>
  </r>
  <r>
    <x v="5164"/>
    <n v="47"/>
    <x v="1"/>
    <x v="0"/>
    <x v="0"/>
    <x v="0"/>
    <s v="SKU1004"/>
    <n v="2"/>
    <x v="1"/>
    <x v="0"/>
    <n v="791.19"/>
    <n v="791.19"/>
    <n v="1"/>
    <x v="114"/>
    <x v="20"/>
    <x v="1"/>
    <s v="Accessory,Impulse Item"/>
    <n v="84.65"/>
    <n v="875.84"/>
  </r>
  <r>
    <x v="5165"/>
    <n v="48"/>
    <x v="1"/>
    <x v="1"/>
    <x v="0"/>
    <x v="4"/>
    <s v="HDP456"/>
    <n v="2"/>
    <x v="1"/>
    <x v="4"/>
    <n v="3611.8"/>
    <n v="361.18"/>
    <n v="10"/>
    <x v="114"/>
    <x v="20"/>
    <x v="3"/>
    <s v="Impulse Item, Impulse Item"/>
    <n v="53.02"/>
    <n v="3664.82"/>
  </r>
  <r>
    <x v="2090"/>
    <n v="49"/>
    <x v="1"/>
    <x v="1"/>
    <x v="1"/>
    <x v="1"/>
    <s v="LTP123"/>
    <n v="4"/>
    <x v="0"/>
    <x v="3"/>
    <n v="2697.28"/>
    <n v="674.32"/>
    <n v="4"/>
    <x v="114"/>
    <x v="20"/>
    <x v="3"/>
    <s v="Extended Warranty"/>
    <n v="58.11"/>
    <n v="2755.3900000000003"/>
  </r>
  <r>
    <x v="1836"/>
    <n v="49"/>
    <x v="1"/>
    <x v="0"/>
    <x v="0"/>
    <x v="2"/>
    <s v="SWT567"/>
    <n v="3"/>
    <x v="1"/>
    <x v="3"/>
    <n v="2757"/>
    <n v="459.5"/>
    <n v="6"/>
    <x v="114"/>
    <x v="20"/>
    <x v="1"/>
    <s v="Extended Warranty"/>
    <n v="19.34"/>
    <n v="2776.34"/>
  </r>
  <r>
    <x v="5166"/>
    <n v="51"/>
    <x v="1"/>
    <x v="0"/>
    <x v="0"/>
    <x v="0"/>
    <s v="SMP234"/>
    <n v="4"/>
    <x v="1"/>
    <x v="4"/>
    <n v="4558.72"/>
    <n v="1139.68"/>
    <n v="4"/>
    <x v="114"/>
    <x v="20"/>
    <x v="1"/>
    <m/>
    <n v="0"/>
    <n v="4558.72"/>
  </r>
  <r>
    <x v="5167"/>
    <n v="51"/>
    <x v="1"/>
    <x v="1"/>
    <x v="0"/>
    <x v="4"/>
    <s v="HDP456"/>
    <n v="3"/>
    <x v="1"/>
    <x v="3"/>
    <n v="3611.8"/>
    <n v="361.18"/>
    <n v="10"/>
    <x v="114"/>
    <x v="20"/>
    <x v="1"/>
    <m/>
    <n v="0"/>
    <n v="3611.8"/>
  </r>
  <r>
    <x v="4055"/>
    <n v="54"/>
    <x v="1"/>
    <x v="0"/>
    <x v="0"/>
    <x v="2"/>
    <s v="SWT567"/>
    <n v="3"/>
    <x v="0"/>
    <x v="1"/>
    <n v="4595"/>
    <n v="459.5"/>
    <n v="10"/>
    <x v="114"/>
    <x v="20"/>
    <x v="4"/>
    <s v="Accessory, Extended Warranty, Impulse Item"/>
    <n v="115.74"/>
    <n v="4710.74"/>
  </r>
  <r>
    <x v="5168"/>
    <n v="55"/>
    <x v="1"/>
    <x v="0"/>
    <x v="1"/>
    <x v="3"/>
    <s v="SKU1002"/>
    <n v="3"/>
    <x v="1"/>
    <x v="3"/>
    <n v="2223.27"/>
    <n v="247.03"/>
    <n v="9"/>
    <x v="114"/>
    <x v="20"/>
    <x v="2"/>
    <m/>
    <n v="0"/>
    <n v="2223.27"/>
  </r>
  <r>
    <x v="5169"/>
    <n v="55"/>
    <x v="1"/>
    <x v="0"/>
    <x v="0"/>
    <x v="0"/>
    <s v="SMP234"/>
    <n v="3"/>
    <x v="0"/>
    <x v="4"/>
    <n v="7977.76"/>
    <n v="1139.68"/>
    <n v="7"/>
    <x v="114"/>
    <x v="20"/>
    <x v="4"/>
    <s v="Accessory, Impulse Item"/>
    <n v="34.840000000000003"/>
    <n v="8012.6"/>
  </r>
  <r>
    <x v="5170"/>
    <n v="57"/>
    <x v="2"/>
    <x v="0"/>
    <x v="0"/>
    <x v="0"/>
    <s v="SKU1001"/>
    <n v="5"/>
    <x v="0"/>
    <x v="0"/>
    <n v="62.25"/>
    <n v="20.75"/>
    <n v="3"/>
    <x v="114"/>
    <x v="20"/>
    <x v="1"/>
    <s v="Accessory,Accessory"/>
    <n v="71.209999999999994"/>
    <n v="133.45999999999998"/>
  </r>
  <r>
    <x v="4644"/>
    <n v="59"/>
    <x v="2"/>
    <x v="0"/>
    <x v="0"/>
    <x v="4"/>
    <s v="HDP456"/>
    <n v="2"/>
    <x v="1"/>
    <x v="1"/>
    <n v="2889.44"/>
    <n v="361.18"/>
    <n v="8"/>
    <x v="114"/>
    <x v="20"/>
    <x v="4"/>
    <s v="Impulse Item, Extended Warranty, Accessory"/>
    <n v="105.7"/>
    <n v="2995.14"/>
  </r>
  <r>
    <x v="5171"/>
    <n v="59"/>
    <x v="2"/>
    <x v="0"/>
    <x v="0"/>
    <x v="0"/>
    <s v="SMP234"/>
    <n v="5"/>
    <x v="1"/>
    <x v="3"/>
    <n v="9117.44"/>
    <n v="1139.68"/>
    <n v="8"/>
    <x v="114"/>
    <x v="20"/>
    <x v="4"/>
    <s v="Extended Warranty, Extended Warranty"/>
    <n v="143.47"/>
    <n v="9260.91"/>
  </r>
  <r>
    <x v="5172"/>
    <n v="60"/>
    <x v="2"/>
    <x v="0"/>
    <x v="0"/>
    <x v="2"/>
    <s v="SKU1003"/>
    <n v="3"/>
    <x v="0"/>
    <x v="1"/>
    <n v="2534.4899999999998"/>
    <n v="844.83"/>
    <n v="3"/>
    <x v="114"/>
    <x v="20"/>
    <x v="1"/>
    <s v="Accessory"/>
    <n v="16.68"/>
    <n v="2551.1699999999996"/>
  </r>
  <r>
    <x v="3462"/>
    <n v="61"/>
    <x v="2"/>
    <x v="0"/>
    <x v="1"/>
    <x v="0"/>
    <s v="SKU1004"/>
    <n v="2"/>
    <x v="1"/>
    <x v="2"/>
    <n v="6329.52"/>
    <n v="791.19"/>
    <n v="8"/>
    <x v="114"/>
    <x v="20"/>
    <x v="0"/>
    <s v="Accessory,Impulse Item"/>
    <n v="49.01"/>
    <n v="6378.5300000000007"/>
  </r>
  <r>
    <x v="2680"/>
    <n v="61"/>
    <x v="2"/>
    <x v="0"/>
    <x v="0"/>
    <x v="0"/>
    <s v="SKU1004"/>
    <n v="2"/>
    <x v="0"/>
    <x v="1"/>
    <n v="5538.33"/>
    <n v="791.19"/>
    <n v="7"/>
    <x v="114"/>
    <x v="20"/>
    <x v="0"/>
    <s v="Impulse Item,Accessory,Accessory"/>
    <n v="106.43"/>
    <n v="5644.76"/>
  </r>
  <r>
    <x v="1251"/>
    <n v="61"/>
    <x v="2"/>
    <x v="0"/>
    <x v="0"/>
    <x v="0"/>
    <s v="SMP234"/>
    <n v="2"/>
    <x v="0"/>
    <x v="1"/>
    <n v="7977.76"/>
    <n v="1139.68"/>
    <n v="7"/>
    <x v="114"/>
    <x v="20"/>
    <x v="3"/>
    <s v="Extended Warranty, Accessory"/>
    <n v="112.24"/>
    <n v="8090"/>
  </r>
  <r>
    <x v="5173"/>
    <n v="62"/>
    <x v="2"/>
    <x v="0"/>
    <x v="1"/>
    <x v="2"/>
    <s v="SWT567"/>
    <n v="2"/>
    <x v="0"/>
    <x v="3"/>
    <n v="3216.5"/>
    <n v="459.5"/>
    <n v="7"/>
    <x v="114"/>
    <x v="20"/>
    <x v="3"/>
    <s v="Impulse Item"/>
    <n v="92.08"/>
    <n v="3308.58"/>
  </r>
  <r>
    <x v="3700"/>
    <n v="63"/>
    <x v="2"/>
    <x v="1"/>
    <x v="0"/>
    <x v="1"/>
    <s v="LTP123"/>
    <n v="1"/>
    <x v="0"/>
    <x v="1"/>
    <n v="674.32"/>
    <n v="674.32"/>
    <n v="1"/>
    <x v="114"/>
    <x v="20"/>
    <x v="1"/>
    <s v="Extended Warranty, Extended Warranty"/>
    <n v="61.41"/>
    <n v="735.73"/>
  </r>
  <r>
    <x v="5174"/>
    <n v="64"/>
    <x v="2"/>
    <x v="1"/>
    <x v="0"/>
    <x v="2"/>
    <s v="SWT567"/>
    <n v="5"/>
    <x v="1"/>
    <x v="4"/>
    <n v="4135.5"/>
    <n v="459.5"/>
    <n v="9"/>
    <x v="114"/>
    <x v="20"/>
    <x v="4"/>
    <s v="Impulse Item, Accessory"/>
    <n v="104.59"/>
    <n v="4240.09"/>
  </r>
  <r>
    <x v="5175"/>
    <n v="65"/>
    <x v="2"/>
    <x v="0"/>
    <x v="0"/>
    <x v="0"/>
    <s v="SKU1004"/>
    <n v="2"/>
    <x v="1"/>
    <x v="2"/>
    <n v="5538.33"/>
    <n v="791.19"/>
    <n v="7"/>
    <x v="114"/>
    <x v="20"/>
    <x v="0"/>
    <s v="Impulse Item"/>
    <n v="16.59"/>
    <n v="5554.92"/>
  </r>
  <r>
    <x v="2539"/>
    <n v="68"/>
    <x v="2"/>
    <x v="0"/>
    <x v="0"/>
    <x v="3"/>
    <s v="SKU1002"/>
    <n v="3"/>
    <x v="0"/>
    <x v="0"/>
    <n v="2470.3000000000002"/>
    <n v="247.03"/>
    <n v="10"/>
    <x v="114"/>
    <x v="20"/>
    <x v="2"/>
    <s v="Impulse Item,Extended Warranty,Extended Warranty"/>
    <n v="80.22"/>
    <n v="2550.52"/>
  </r>
  <r>
    <x v="5176"/>
    <n v="69"/>
    <x v="2"/>
    <x v="1"/>
    <x v="0"/>
    <x v="3"/>
    <s v="SKU1002"/>
    <n v="3"/>
    <x v="1"/>
    <x v="0"/>
    <n v="494.06"/>
    <n v="247.03"/>
    <n v="2"/>
    <x v="114"/>
    <x v="20"/>
    <x v="1"/>
    <s v="Accessory,Extended Warranty,Accessory"/>
    <n v="65.260000000000005"/>
    <n v="559.32000000000005"/>
  </r>
  <r>
    <x v="5177"/>
    <n v="69"/>
    <x v="2"/>
    <x v="1"/>
    <x v="0"/>
    <x v="3"/>
    <s v="SKU1002"/>
    <n v="3"/>
    <x v="1"/>
    <x v="2"/>
    <n v="2470.3000000000002"/>
    <n v="247.03"/>
    <n v="10"/>
    <x v="114"/>
    <x v="20"/>
    <x v="2"/>
    <s v="Accessory,Impulse Item,Impulse Item"/>
    <n v="93.85"/>
    <n v="2564.15"/>
  </r>
  <r>
    <x v="5178"/>
    <n v="69"/>
    <x v="2"/>
    <x v="1"/>
    <x v="0"/>
    <x v="1"/>
    <s v="LTP123"/>
    <n v="4"/>
    <x v="1"/>
    <x v="3"/>
    <n v="6068.88"/>
    <n v="674.32"/>
    <n v="9"/>
    <x v="114"/>
    <x v="20"/>
    <x v="1"/>
    <s v="Accessory"/>
    <n v="33.93"/>
    <n v="6102.81"/>
  </r>
  <r>
    <x v="5179"/>
    <n v="69"/>
    <x v="2"/>
    <x v="1"/>
    <x v="1"/>
    <x v="3"/>
    <s v="TBL345"/>
    <n v="5"/>
    <x v="0"/>
    <x v="4"/>
    <n v="7864.1"/>
    <n v="786.41"/>
    <n v="10"/>
    <x v="114"/>
    <x v="20"/>
    <x v="1"/>
    <s v="Accessory, Impulse Item, Accessory"/>
    <n v="182.59"/>
    <n v="8046.6900000000005"/>
  </r>
  <r>
    <x v="5180"/>
    <n v="69"/>
    <x v="2"/>
    <x v="0"/>
    <x v="1"/>
    <x v="2"/>
    <s v="SWT567"/>
    <n v="4"/>
    <x v="1"/>
    <x v="4"/>
    <n v="919"/>
    <n v="459.5"/>
    <n v="2"/>
    <x v="114"/>
    <x v="20"/>
    <x v="3"/>
    <s v="Impulse Item"/>
    <n v="19.53"/>
    <n v="938.53"/>
  </r>
  <r>
    <x v="5181"/>
    <n v="70"/>
    <x v="2"/>
    <x v="0"/>
    <x v="0"/>
    <x v="2"/>
    <s v="SWT567"/>
    <n v="2"/>
    <x v="1"/>
    <x v="3"/>
    <n v="3676"/>
    <n v="459.5"/>
    <n v="8"/>
    <x v="114"/>
    <x v="20"/>
    <x v="1"/>
    <s v="Impulse Item, Accessory"/>
    <n v="94.32"/>
    <n v="3770.32"/>
  </r>
  <r>
    <x v="5182"/>
    <n v="71"/>
    <x v="2"/>
    <x v="0"/>
    <x v="0"/>
    <x v="2"/>
    <s v="SWT567"/>
    <n v="4"/>
    <x v="1"/>
    <x v="4"/>
    <n v="919"/>
    <n v="459.5"/>
    <n v="2"/>
    <x v="114"/>
    <x v="20"/>
    <x v="1"/>
    <s v="Extended Warranty, Accessory, Extended Warranty"/>
    <n v="219.12"/>
    <n v="1138.1199999999999"/>
  </r>
  <r>
    <x v="2645"/>
    <n v="71"/>
    <x v="2"/>
    <x v="0"/>
    <x v="0"/>
    <x v="3"/>
    <s v="TBL345"/>
    <n v="4"/>
    <x v="0"/>
    <x v="1"/>
    <n v="3145.64"/>
    <n v="786.41"/>
    <n v="4"/>
    <x v="114"/>
    <x v="20"/>
    <x v="3"/>
    <s v="Impulse Item"/>
    <n v="39.79"/>
    <n v="3185.43"/>
  </r>
  <r>
    <x v="4874"/>
    <n v="72"/>
    <x v="2"/>
    <x v="0"/>
    <x v="0"/>
    <x v="3"/>
    <s v="TBL345"/>
    <n v="3"/>
    <x v="0"/>
    <x v="3"/>
    <n v="786.41"/>
    <n v="786.41"/>
    <n v="1"/>
    <x v="114"/>
    <x v="20"/>
    <x v="4"/>
    <s v="Impulse Item"/>
    <n v="88.1"/>
    <n v="874.51"/>
  </r>
  <r>
    <x v="5183"/>
    <n v="72"/>
    <x v="2"/>
    <x v="1"/>
    <x v="0"/>
    <x v="3"/>
    <s v="TBL345"/>
    <n v="5"/>
    <x v="1"/>
    <x v="4"/>
    <n v="2359.23"/>
    <n v="786.41"/>
    <n v="3"/>
    <x v="114"/>
    <x v="20"/>
    <x v="4"/>
    <m/>
    <n v="0"/>
    <n v="2359.23"/>
  </r>
  <r>
    <x v="5184"/>
    <n v="73"/>
    <x v="2"/>
    <x v="0"/>
    <x v="1"/>
    <x v="0"/>
    <s v="SKU1001"/>
    <n v="5"/>
    <x v="1"/>
    <x v="2"/>
    <n v="124.5"/>
    <n v="20.75"/>
    <n v="6"/>
    <x v="114"/>
    <x v="20"/>
    <x v="2"/>
    <s v="Extended Warranty"/>
    <n v="23.07"/>
    <n v="147.57"/>
  </r>
  <r>
    <x v="5185"/>
    <n v="75"/>
    <x v="2"/>
    <x v="0"/>
    <x v="0"/>
    <x v="3"/>
    <s v="SKU1002"/>
    <n v="3"/>
    <x v="1"/>
    <x v="2"/>
    <n v="1482.18"/>
    <n v="247.03"/>
    <n v="6"/>
    <x v="114"/>
    <x v="20"/>
    <x v="1"/>
    <s v="Extended Warranty,Impulse Item"/>
    <n v="60.62"/>
    <n v="1542.8"/>
  </r>
  <r>
    <x v="5186"/>
    <n v="78"/>
    <x v="2"/>
    <x v="0"/>
    <x v="0"/>
    <x v="1"/>
    <s v="LTP123"/>
    <n v="1"/>
    <x v="1"/>
    <x v="3"/>
    <n v="1348.64"/>
    <n v="674.32"/>
    <n v="2"/>
    <x v="114"/>
    <x v="20"/>
    <x v="4"/>
    <s v="Accessory, Extended Warranty, Accessory"/>
    <n v="145.44"/>
    <n v="1494.0800000000002"/>
  </r>
  <r>
    <x v="5187"/>
    <n v="78"/>
    <x v="2"/>
    <x v="0"/>
    <x v="1"/>
    <x v="1"/>
    <s v="LTP123"/>
    <n v="2"/>
    <x v="1"/>
    <x v="4"/>
    <n v="1348.64"/>
    <n v="674.32"/>
    <n v="2"/>
    <x v="114"/>
    <x v="20"/>
    <x v="3"/>
    <s v="Accessory, Extended Warranty"/>
    <n v="92.45"/>
    <n v="1441.0900000000001"/>
  </r>
  <r>
    <x v="5188"/>
    <n v="18"/>
    <x v="0"/>
    <x v="0"/>
    <x v="0"/>
    <x v="0"/>
    <s v="SMP234"/>
    <n v="3"/>
    <x v="1"/>
    <x v="1"/>
    <n v="7977.76"/>
    <n v="1139.68"/>
    <n v="7"/>
    <x v="115"/>
    <x v="20"/>
    <x v="4"/>
    <s v="Accessory, Extended Warranty, Accessory"/>
    <n v="227.43"/>
    <n v="8205.19"/>
  </r>
  <r>
    <x v="2362"/>
    <n v="19"/>
    <x v="0"/>
    <x v="0"/>
    <x v="0"/>
    <x v="4"/>
    <s v="HDP456"/>
    <n v="5"/>
    <x v="0"/>
    <x v="1"/>
    <n v="722.36"/>
    <n v="361.18"/>
    <n v="2"/>
    <x v="115"/>
    <x v="20"/>
    <x v="4"/>
    <s v="Extended Warranty"/>
    <n v="93.8"/>
    <n v="816.16"/>
  </r>
  <r>
    <x v="5189"/>
    <n v="20"/>
    <x v="0"/>
    <x v="1"/>
    <x v="0"/>
    <x v="3"/>
    <s v="TBL345"/>
    <n v="5"/>
    <x v="0"/>
    <x v="4"/>
    <n v="7077.69"/>
    <n v="786.41"/>
    <n v="9"/>
    <x v="115"/>
    <x v="20"/>
    <x v="1"/>
    <s v="Extended Warranty"/>
    <n v="69.78"/>
    <n v="7147.4699999999993"/>
  </r>
  <r>
    <x v="2072"/>
    <n v="20"/>
    <x v="0"/>
    <x v="1"/>
    <x v="0"/>
    <x v="3"/>
    <s v="TBL345"/>
    <n v="2"/>
    <x v="1"/>
    <x v="1"/>
    <n v="1572.82"/>
    <n v="786.41"/>
    <n v="2"/>
    <x v="115"/>
    <x v="20"/>
    <x v="4"/>
    <s v="Impulse Item"/>
    <n v="46.26"/>
    <n v="1619.08"/>
  </r>
  <r>
    <x v="2897"/>
    <n v="20"/>
    <x v="0"/>
    <x v="0"/>
    <x v="0"/>
    <x v="3"/>
    <s v="TBL345"/>
    <n v="4"/>
    <x v="0"/>
    <x v="1"/>
    <n v="3145.64"/>
    <n v="786.41"/>
    <n v="4"/>
    <x v="115"/>
    <x v="20"/>
    <x v="3"/>
    <s v="Accessory"/>
    <n v="72.38"/>
    <n v="3218.02"/>
  </r>
  <r>
    <x v="5190"/>
    <n v="21"/>
    <x v="0"/>
    <x v="1"/>
    <x v="0"/>
    <x v="4"/>
    <s v="HDP456"/>
    <n v="4"/>
    <x v="0"/>
    <x v="4"/>
    <n v="2528.2600000000002"/>
    <n v="361.18"/>
    <n v="7"/>
    <x v="115"/>
    <x v="20"/>
    <x v="3"/>
    <s v="Accessory, Extended Warranty"/>
    <n v="154.26"/>
    <n v="2682.5200000000004"/>
  </r>
  <r>
    <x v="5191"/>
    <n v="21"/>
    <x v="0"/>
    <x v="1"/>
    <x v="0"/>
    <x v="1"/>
    <s v="LTP123"/>
    <n v="1"/>
    <x v="1"/>
    <x v="1"/>
    <n v="5394.56"/>
    <n v="674.32"/>
    <n v="8"/>
    <x v="115"/>
    <x v="20"/>
    <x v="3"/>
    <m/>
    <n v="0"/>
    <n v="5394.56"/>
  </r>
  <r>
    <x v="4777"/>
    <n v="22"/>
    <x v="0"/>
    <x v="1"/>
    <x v="0"/>
    <x v="2"/>
    <s v="SWT567"/>
    <n v="1"/>
    <x v="1"/>
    <x v="1"/>
    <n v="3216.5"/>
    <n v="459.5"/>
    <n v="7"/>
    <x v="115"/>
    <x v="20"/>
    <x v="1"/>
    <s v="Extended Warranty"/>
    <n v="19.899999999999999"/>
    <n v="3236.4"/>
  </r>
  <r>
    <x v="5192"/>
    <n v="23"/>
    <x v="0"/>
    <x v="0"/>
    <x v="1"/>
    <x v="0"/>
    <s v="SMP234"/>
    <n v="1"/>
    <x v="1"/>
    <x v="3"/>
    <n v="9117.44"/>
    <n v="1139.68"/>
    <n v="8"/>
    <x v="115"/>
    <x v="20"/>
    <x v="3"/>
    <m/>
    <n v="0"/>
    <n v="9117.44"/>
  </r>
  <r>
    <x v="5193"/>
    <n v="25"/>
    <x v="0"/>
    <x v="0"/>
    <x v="0"/>
    <x v="3"/>
    <s v="TBL345"/>
    <n v="3"/>
    <x v="0"/>
    <x v="1"/>
    <n v="2359.23"/>
    <n v="786.41"/>
    <n v="3"/>
    <x v="115"/>
    <x v="20"/>
    <x v="4"/>
    <m/>
    <n v="0"/>
    <n v="2359.23"/>
  </r>
  <r>
    <x v="5194"/>
    <n v="27"/>
    <x v="0"/>
    <x v="1"/>
    <x v="0"/>
    <x v="2"/>
    <s v="SKU1003"/>
    <n v="3"/>
    <x v="1"/>
    <x v="1"/>
    <n v="5068.9799999999996"/>
    <n v="844.83"/>
    <n v="6"/>
    <x v="115"/>
    <x v="20"/>
    <x v="1"/>
    <s v="Impulse Item"/>
    <n v="42.2"/>
    <n v="5111.1799999999994"/>
  </r>
  <r>
    <x v="5195"/>
    <n v="27"/>
    <x v="0"/>
    <x v="1"/>
    <x v="0"/>
    <x v="4"/>
    <s v="HDP456"/>
    <n v="5"/>
    <x v="0"/>
    <x v="3"/>
    <n v="722.36"/>
    <n v="361.18"/>
    <n v="2"/>
    <x v="115"/>
    <x v="20"/>
    <x v="3"/>
    <s v="Extended Warranty, Impulse Item, Impulse Item"/>
    <n v="195.45"/>
    <n v="917.81"/>
  </r>
  <r>
    <x v="5196"/>
    <n v="29"/>
    <x v="0"/>
    <x v="0"/>
    <x v="1"/>
    <x v="3"/>
    <s v="TBL345"/>
    <n v="2"/>
    <x v="1"/>
    <x v="1"/>
    <n v="3932.05"/>
    <n v="786.41"/>
    <n v="5"/>
    <x v="115"/>
    <x v="20"/>
    <x v="1"/>
    <s v="Accessory, Extended Warranty, Extended Warranty"/>
    <n v="97.52"/>
    <n v="4029.57"/>
  </r>
  <r>
    <x v="5197"/>
    <n v="30"/>
    <x v="0"/>
    <x v="0"/>
    <x v="1"/>
    <x v="2"/>
    <s v="SWT567"/>
    <n v="1"/>
    <x v="0"/>
    <x v="3"/>
    <n v="3676"/>
    <n v="459.5"/>
    <n v="8"/>
    <x v="115"/>
    <x v="20"/>
    <x v="3"/>
    <m/>
    <n v="0"/>
    <n v="3676"/>
  </r>
  <r>
    <x v="5198"/>
    <n v="32"/>
    <x v="0"/>
    <x v="1"/>
    <x v="1"/>
    <x v="3"/>
    <s v="SKU1002"/>
    <n v="3"/>
    <x v="1"/>
    <x v="3"/>
    <n v="2470.3000000000002"/>
    <n v="247.03"/>
    <n v="10"/>
    <x v="115"/>
    <x v="20"/>
    <x v="1"/>
    <s v="Accessory,Impulse Item"/>
    <n v="83.8"/>
    <n v="2554.1000000000004"/>
  </r>
  <r>
    <x v="5199"/>
    <n v="32"/>
    <x v="0"/>
    <x v="1"/>
    <x v="0"/>
    <x v="1"/>
    <s v="LTP123"/>
    <n v="2"/>
    <x v="1"/>
    <x v="4"/>
    <n v="4720.24"/>
    <n v="674.32"/>
    <n v="7"/>
    <x v="115"/>
    <x v="20"/>
    <x v="4"/>
    <s v="Impulse Item"/>
    <n v="62.8"/>
    <n v="4783.04"/>
  </r>
  <r>
    <x v="5200"/>
    <n v="34"/>
    <x v="0"/>
    <x v="0"/>
    <x v="0"/>
    <x v="3"/>
    <s v="SKU1002"/>
    <n v="3"/>
    <x v="1"/>
    <x v="3"/>
    <n v="988.12"/>
    <n v="247.03"/>
    <n v="4"/>
    <x v="115"/>
    <x v="20"/>
    <x v="0"/>
    <s v="Extended Warranty"/>
    <n v="21.78"/>
    <n v="1009.9"/>
  </r>
  <r>
    <x v="5201"/>
    <n v="35"/>
    <x v="0"/>
    <x v="1"/>
    <x v="1"/>
    <x v="2"/>
    <s v="SKU1003"/>
    <n v="3"/>
    <x v="1"/>
    <x v="0"/>
    <n v="5068.9799999999996"/>
    <n v="844.83"/>
    <n v="6"/>
    <x v="115"/>
    <x v="20"/>
    <x v="2"/>
    <s v="Accessory,Accessory,Extended Warranty"/>
    <n v="96.88"/>
    <n v="5165.8599999999997"/>
  </r>
  <r>
    <x v="5202"/>
    <n v="35"/>
    <x v="0"/>
    <x v="1"/>
    <x v="0"/>
    <x v="3"/>
    <s v="TBL345"/>
    <n v="1"/>
    <x v="1"/>
    <x v="1"/>
    <n v="786.41"/>
    <n v="786.41"/>
    <n v="1"/>
    <x v="115"/>
    <x v="20"/>
    <x v="1"/>
    <m/>
    <n v="0"/>
    <n v="786.41"/>
  </r>
  <r>
    <x v="5203"/>
    <n v="36"/>
    <x v="1"/>
    <x v="1"/>
    <x v="0"/>
    <x v="4"/>
    <s v="HDP456"/>
    <n v="1"/>
    <x v="1"/>
    <x v="4"/>
    <n v="722.36"/>
    <n v="361.18"/>
    <n v="2"/>
    <x v="115"/>
    <x v="20"/>
    <x v="4"/>
    <s v="Impulse Item"/>
    <n v="33.44"/>
    <n v="755.8"/>
  </r>
  <r>
    <x v="5204"/>
    <n v="37"/>
    <x v="1"/>
    <x v="1"/>
    <x v="0"/>
    <x v="2"/>
    <s v="SWT567"/>
    <n v="3"/>
    <x v="0"/>
    <x v="3"/>
    <n v="2757"/>
    <n v="459.5"/>
    <n v="6"/>
    <x v="115"/>
    <x v="20"/>
    <x v="4"/>
    <m/>
    <n v="0"/>
    <n v="2757"/>
  </r>
  <r>
    <x v="2966"/>
    <n v="39"/>
    <x v="1"/>
    <x v="0"/>
    <x v="0"/>
    <x v="4"/>
    <s v="HDP456"/>
    <n v="3"/>
    <x v="0"/>
    <x v="1"/>
    <n v="3250.62"/>
    <n v="361.18"/>
    <n v="9"/>
    <x v="115"/>
    <x v="20"/>
    <x v="4"/>
    <s v="Accessory, Accessory"/>
    <n v="96.65"/>
    <n v="3347.27"/>
  </r>
  <r>
    <x v="5205"/>
    <n v="39"/>
    <x v="1"/>
    <x v="0"/>
    <x v="0"/>
    <x v="3"/>
    <s v="TBL345"/>
    <n v="2"/>
    <x v="0"/>
    <x v="3"/>
    <n v="4718.46"/>
    <n v="786.41"/>
    <n v="6"/>
    <x v="115"/>
    <x v="20"/>
    <x v="3"/>
    <m/>
    <n v="0"/>
    <n v="4718.46"/>
  </r>
  <r>
    <x v="2867"/>
    <n v="40"/>
    <x v="1"/>
    <x v="1"/>
    <x v="1"/>
    <x v="2"/>
    <s v="SWT567"/>
    <n v="1"/>
    <x v="0"/>
    <x v="3"/>
    <n v="919"/>
    <n v="459.5"/>
    <n v="2"/>
    <x v="115"/>
    <x v="20"/>
    <x v="1"/>
    <m/>
    <n v="0"/>
    <n v="919"/>
  </r>
  <r>
    <x v="5206"/>
    <n v="40"/>
    <x v="1"/>
    <x v="0"/>
    <x v="0"/>
    <x v="4"/>
    <s v="HDP456"/>
    <n v="4"/>
    <x v="1"/>
    <x v="1"/>
    <n v="361.18"/>
    <n v="361.18"/>
    <n v="1"/>
    <x v="115"/>
    <x v="20"/>
    <x v="3"/>
    <s v="Extended Warranty, Extended Warranty, Accessory"/>
    <n v="118.96"/>
    <n v="480.14"/>
  </r>
  <r>
    <x v="5207"/>
    <n v="41"/>
    <x v="1"/>
    <x v="0"/>
    <x v="1"/>
    <x v="0"/>
    <s v="SKU1004"/>
    <n v="2"/>
    <x v="1"/>
    <x v="0"/>
    <n v="3164.76"/>
    <n v="791.19"/>
    <n v="4"/>
    <x v="115"/>
    <x v="20"/>
    <x v="2"/>
    <s v="Impulse Item,Impulse Item"/>
    <n v="60.16"/>
    <n v="3224.92"/>
  </r>
  <r>
    <x v="5208"/>
    <n v="41"/>
    <x v="1"/>
    <x v="0"/>
    <x v="0"/>
    <x v="3"/>
    <s v="TBL345"/>
    <n v="3"/>
    <x v="1"/>
    <x v="3"/>
    <n v="1572.82"/>
    <n v="786.41"/>
    <n v="2"/>
    <x v="115"/>
    <x v="20"/>
    <x v="1"/>
    <s v="Accessory, Extended Warranty"/>
    <n v="52.19"/>
    <n v="1625.01"/>
  </r>
  <r>
    <x v="5209"/>
    <n v="42"/>
    <x v="1"/>
    <x v="1"/>
    <x v="0"/>
    <x v="0"/>
    <s v="SKU1004"/>
    <n v="2"/>
    <x v="1"/>
    <x v="1"/>
    <n v="7120.71"/>
    <n v="791.19"/>
    <n v="9"/>
    <x v="115"/>
    <x v="20"/>
    <x v="0"/>
    <s v="Impulse Item,Impulse Item"/>
    <n v="23.73"/>
    <n v="7144.44"/>
  </r>
  <r>
    <x v="5210"/>
    <n v="43"/>
    <x v="1"/>
    <x v="1"/>
    <x v="1"/>
    <x v="0"/>
    <s v="SKU1004"/>
    <n v="2"/>
    <x v="1"/>
    <x v="2"/>
    <n v="791.19"/>
    <n v="791.19"/>
    <n v="1"/>
    <x v="115"/>
    <x v="20"/>
    <x v="2"/>
    <m/>
    <n v="0"/>
    <n v="791.19"/>
  </r>
  <r>
    <x v="5211"/>
    <n v="45"/>
    <x v="1"/>
    <x v="0"/>
    <x v="0"/>
    <x v="0"/>
    <s v="SKU1004"/>
    <n v="2"/>
    <x v="1"/>
    <x v="2"/>
    <n v="3955.95"/>
    <n v="791.19"/>
    <n v="5"/>
    <x v="115"/>
    <x v="20"/>
    <x v="0"/>
    <m/>
    <n v="0"/>
    <n v="3955.95"/>
  </r>
  <r>
    <x v="525"/>
    <n v="45"/>
    <x v="1"/>
    <x v="0"/>
    <x v="0"/>
    <x v="0"/>
    <s v="SKU1004"/>
    <n v="2"/>
    <x v="0"/>
    <x v="2"/>
    <n v="5538.33"/>
    <n v="791.19"/>
    <n v="7"/>
    <x v="115"/>
    <x v="20"/>
    <x v="2"/>
    <m/>
    <n v="0"/>
    <n v="5538.33"/>
  </r>
  <r>
    <x v="4209"/>
    <n v="45"/>
    <x v="1"/>
    <x v="1"/>
    <x v="0"/>
    <x v="1"/>
    <s v="LTP123"/>
    <n v="5"/>
    <x v="1"/>
    <x v="3"/>
    <n v="4045.92"/>
    <n v="674.32"/>
    <n v="6"/>
    <x v="115"/>
    <x v="20"/>
    <x v="4"/>
    <s v="Accessory, Accessory"/>
    <n v="122.1"/>
    <n v="4168.0200000000004"/>
  </r>
  <r>
    <x v="5212"/>
    <n v="48"/>
    <x v="1"/>
    <x v="0"/>
    <x v="0"/>
    <x v="0"/>
    <s v="SKU1001"/>
    <n v="5"/>
    <x v="1"/>
    <x v="0"/>
    <n v="145.25"/>
    <n v="20.75"/>
    <n v="7"/>
    <x v="115"/>
    <x v="20"/>
    <x v="2"/>
    <s v="Impulse Item,Impulse Item"/>
    <n v="58.46"/>
    <n v="203.71"/>
  </r>
  <r>
    <x v="2624"/>
    <n v="49"/>
    <x v="1"/>
    <x v="0"/>
    <x v="0"/>
    <x v="0"/>
    <s v="SMP234"/>
    <n v="5"/>
    <x v="1"/>
    <x v="4"/>
    <n v="4558.72"/>
    <n v="1139.68"/>
    <n v="4"/>
    <x v="115"/>
    <x v="20"/>
    <x v="1"/>
    <s v="Accessory"/>
    <n v="68.510000000000005"/>
    <n v="4627.2300000000005"/>
  </r>
  <r>
    <x v="4213"/>
    <n v="49"/>
    <x v="1"/>
    <x v="1"/>
    <x v="0"/>
    <x v="0"/>
    <s v="SMP234"/>
    <n v="5"/>
    <x v="1"/>
    <x v="1"/>
    <n v="9117.44"/>
    <n v="1139.68"/>
    <n v="8"/>
    <x v="115"/>
    <x v="20"/>
    <x v="3"/>
    <m/>
    <n v="0"/>
    <n v="9117.44"/>
  </r>
  <r>
    <x v="5213"/>
    <n v="51"/>
    <x v="1"/>
    <x v="0"/>
    <x v="0"/>
    <x v="2"/>
    <s v="SWT567"/>
    <n v="2"/>
    <x v="1"/>
    <x v="3"/>
    <n v="2757"/>
    <n v="459.5"/>
    <n v="6"/>
    <x v="115"/>
    <x v="20"/>
    <x v="3"/>
    <s v="Accessory, Accessory"/>
    <n v="57.71"/>
    <n v="2814.71"/>
  </r>
  <r>
    <x v="5214"/>
    <n v="51"/>
    <x v="1"/>
    <x v="0"/>
    <x v="0"/>
    <x v="0"/>
    <s v="SMP234"/>
    <n v="5"/>
    <x v="1"/>
    <x v="1"/>
    <n v="1139.68"/>
    <n v="1139.68"/>
    <n v="1"/>
    <x v="115"/>
    <x v="20"/>
    <x v="4"/>
    <s v="Impulse Item, Accessory, Extended Warranty"/>
    <n v="136.26"/>
    <n v="1275.94"/>
  </r>
  <r>
    <x v="2772"/>
    <n v="53"/>
    <x v="1"/>
    <x v="1"/>
    <x v="0"/>
    <x v="0"/>
    <s v="SKU1004"/>
    <n v="2"/>
    <x v="0"/>
    <x v="1"/>
    <n v="2373.5700000000002"/>
    <n v="791.19"/>
    <n v="3"/>
    <x v="115"/>
    <x v="20"/>
    <x v="1"/>
    <s v="Extended Warranty"/>
    <n v="17.329999999999998"/>
    <n v="2390.9"/>
  </r>
  <r>
    <x v="3088"/>
    <n v="53"/>
    <x v="1"/>
    <x v="1"/>
    <x v="0"/>
    <x v="1"/>
    <s v="LTP123"/>
    <n v="5"/>
    <x v="0"/>
    <x v="1"/>
    <n v="2697.28"/>
    <n v="674.32"/>
    <n v="4"/>
    <x v="115"/>
    <x v="20"/>
    <x v="3"/>
    <m/>
    <n v="0"/>
    <n v="2697.28"/>
  </r>
  <r>
    <x v="5215"/>
    <n v="54"/>
    <x v="1"/>
    <x v="0"/>
    <x v="0"/>
    <x v="1"/>
    <s v="LTP123"/>
    <n v="4"/>
    <x v="1"/>
    <x v="1"/>
    <n v="1348.64"/>
    <n v="674.32"/>
    <n v="2"/>
    <x v="115"/>
    <x v="20"/>
    <x v="1"/>
    <m/>
    <n v="0"/>
    <n v="1348.64"/>
  </r>
  <r>
    <x v="2629"/>
    <n v="55"/>
    <x v="1"/>
    <x v="1"/>
    <x v="1"/>
    <x v="0"/>
    <s v="SKU1004"/>
    <n v="2"/>
    <x v="1"/>
    <x v="3"/>
    <n v="6329.52"/>
    <n v="791.19"/>
    <n v="8"/>
    <x v="115"/>
    <x v="20"/>
    <x v="1"/>
    <m/>
    <n v="0"/>
    <n v="6329.52"/>
  </r>
  <r>
    <x v="5216"/>
    <n v="55"/>
    <x v="1"/>
    <x v="0"/>
    <x v="0"/>
    <x v="2"/>
    <s v="SWT567"/>
    <n v="1"/>
    <x v="1"/>
    <x v="4"/>
    <n v="2757"/>
    <n v="459.5"/>
    <n v="6"/>
    <x v="115"/>
    <x v="20"/>
    <x v="4"/>
    <s v="Extended Warranty, Impulse Item"/>
    <n v="59.48"/>
    <n v="2816.48"/>
  </r>
  <r>
    <x v="2043"/>
    <n v="56"/>
    <x v="2"/>
    <x v="0"/>
    <x v="0"/>
    <x v="1"/>
    <s v="LTP123"/>
    <n v="2"/>
    <x v="1"/>
    <x v="3"/>
    <n v="5394.56"/>
    <n v="674.32"/>
    <n v="8"/>
    <x v="115"/>
    <x v="20"/>
    <x v="1"/>
    <s v="Extended Warranty, Impulse Item, Impulse Item"/>
    <n v="171.72"/>
    <n v="5566.2800000000007"/>
  </r>
  <r>
    <x v="5217"/>
    <n v="56"/>
    <x v="2"/>
    <x v="0"/>
    <x v="1"/>
    <x v="1"/>
    <s v="LTP123"/>
    <n v="5"/>
    <x v="1"/>
    <x v="4"/>
    <n v="1348.64"/>
    <n v="674.32"/>
    <n v="2"/>
    <x v="115"/>
    <x v="20"/>
    <x v="3"/>
    <s v="Accessory"/>
    <n v="78.25"/>
    <n v="1426.89"/>
  </r>
  <r>
    <x v="5218"/>
    <n v="57"/>
    <x v="2"/>
    <x v="0"/>
    <x v="1"/>
    <x v="3"/>
    <s v="TBL345"/>
    <n v="4"/>
    <x v="1"/>
    <x v="3"/>
    <n v="786.41"/>
    <n v="786.41"/>
    <n v="1"/>
    <x v="115"/>
    <x v="20"/>
    <x v="3"/>
    <s v="Accessory, Accessory, Extended Warranty"/>
    <n v="167.07"/>
    <n v="953.48"/>
  </r>
  <r>
    <x v="5219"/>
    <n v="58"/>
    <x v="2"/>
    <x v="0"/>
    <x v="1"/>
    <x v="0"/>
    <s v="SMP234"/>
    <n v="1"/>
    <x v="0"/>
    <x v="4"/>
    <n v="11396.8"/>
    <n v="1139.68"/>
    <n v="10"/>
    <x v="115"/>
    <x v="20"/>
    <x v="4"/>
    <s v="Extended Warranty, Impulse Item"/>
    <n v="152.03"/>
    <n v="11548.83"/>
  </r>
  <r>
    <x v="5220"/>
    <n v="60"/>
    <x v="2"/>
    <x v="0"/>
    <x v="0"/>
    <x v="3"/>
    <s v="TBL345"/>
    <n v="5"/>
    <x v="1"/>
    <x v="1"/>
    <n v="7077.69"/>
    <n v="786.41"/>
    <n v="9"/>
    <x v="115"/>
    <x v="20"/>
    <x v="1"/>
    <s v="Extended Warranty, Impulse Item"/>
    <n v="79.010000000000005"/>
    <n v="7156.7"/>
  </r>
  <r>
    <x v="5221"/>
    <n v="60"/>
    <x v="2"/>
    <x v="0"/>
    <x v="1"/>
    <x v="4"/>
    <s v="HDP456"/>
    <n v="3"/>
    <x v="0"/>
    <x v="1"/>
    <n v="1805.9"/>
    <n v="361.18"/>
    <n v="5"/>
    <x v="115"/>
    <x v="20"/>
    <x v="1"/>
    <m/>
    <n v="0"/>
    <n v="1805.9"/>
  </r>
  <r>
    <x v="5222"/>
    <n v="61"/>
    <x v="2"/>
    <x v="0"/>
    <x v="0"/>
    <x v="0"/>
    <s v="SKU1001"/>
    <n v="5"/>
    <x v="1"/>
    <x v="3"/>
    <n v="166"/>
    <n v="20.75"/>
    <n v="8"/>
    <x v="115"/>
    <x v="20"/>
    <x v="0"/>
    <m/>
    <n v="0"/>
    <n v="166"/>
  </r>
  <r>
    <x v="5223"/>
    <n v="61"/>
    <x v="2"/>
    <x v="1"/>
    <x v="1"/>
    <x v="0"/>
    <s v="SKU1001"/>
    <n v="5"/>
    <x v="0"/>
    <x v="1"/>
    <n v="207.5"/>
    <n v="20.75"/>
    <n v="10"/>
    <x v="115"/>
    <x v="20"/>
    <x v="0"/>
    <s v="Accessory,Extended Warranty,Accessory"/>
    <n v="48.62"/>
    <n v="256.12"/>
  </r>
  <r>
    <x v="5224"/>
    <n v="61"/>
    <x v="2"/>
    <x v="1"/>
    <x v="0"/>
    <x v="2"/>
    <s v="SWT567"/>
    <n v="5"/>
    <x v="0"/>
    <x v="4"/>
    <n v="2297.5"/>
    <n v="459.5"/>
    <n v="5"/>
    <x v="115"/>
    <x v="20"/>
    <x v="4"/>
    <s v="Extended Warranty"/>
    <n v="18.899999999999999"/>
    <n v="2316.4"/>
  </r>
  <r>
    <x v="5225"/>
    <n v="62"/>
    <x v="2"/>
    <x v="1"/>
    <x v="0"/>
    <x v="2"/>
    <s v="SWT567"/>
    <n v="4"/>
    <x v="1"/>
    <x v="1"/>
    <n v="1838"/>
    <n v="459.5"/>
    <n v="4"/>
    <x v="115"/>
    <x v="20"/>
    <x v="3"/>
    <s v="Impulse Item"/>
    <n v="26.1"/>
    <n v="1864.1"/>
  </r>
  <r>
    <x v="3795"/>
    <n v="63"/>
    <x v="2"/>
    <x v="0"/>
    <x v="0"/>
    <x v="3"/>
    <s v="SKU1002"/>
    <n v="3"/>
    <x v="0"/>
    <x v="3"/>
    <n v="988.12"/>
    <n v="247.03"/>
    <n v="4"/>
    <x v="115"/>
    <x v="20"/>
    <x v="1"/>
    <s v="Impulse Item,Accessory,Accessory"/>
    <n v="80.17"/>
    <n v="1068.29"/>
  </r>
  <r>
    <x v="5226"/>
    <n v="64"/>
    <x v="2"/>
    <x v="0"/>
    <x v="0"/>
    <x v="4"/>
    <s v="HDP456"/>
    <n v="1"/>
    <x v="1"/>
    <x v="1"/>
    <n v="1444.72"/>
    <n v="361.18"/>
    <n v="4"/>
    <x v="115"/>
    <x v="20"/>
    <x v="1"/>
    <m/>
    <n v="0"/>
    <n v="1444.72"/>
  </r>
  <r>
    <x v="5227"/>
    <n v="65"/>
    <x v="2"/>
    <x v="0"/>
    <x v="0"/>
    <x v="3"/>
    <s v="SKU1002"/>
    <n v="3"/>
    <x v="1"/>
    <x v="0"/>
    <n v="494.06"/>
    <n v="247.03"/>
    <n v="2"/>
    <x v="115"/>
    <x v="20"/>
    <x v="2"/>
    <s v="Impulse Item,Impulse Item,Accessory"/>
    <n v="67.930000000000007"/>
    <n v="561.99"/>
  </r>
  <r>
    <x v="5228"/>
    <n v="67"/>
    <x v="2"/>
    <x v="0"/>
    <x v="0"/>
    <x v="0"/>
    <s v="SKU1001"/>
    <n v="5"/>
    <x v="1"/>
    <x v="3"/>
    <n v="124.5"/>
    <n v="20.75"/>
    <n v="6"/>
    <x v="115"/>
    <x v="20"/>
    <x v="1"/>
    <m/>
    <n v="0"/>
    <n v="124.5"/>
  </r>
  <r>
    <x v="5229"/>
    <n v="67"/>
    <x v="2"/>
    <x v="0"/>
    <x v="0"/>
    <x v="3"/>
    <s v="SKU1002"/>
    <n v="3"/>
    <x v="1"/>
    <x v="0"/>
    <n v="1235.1500000000001"/>
    <n v="247.03"/>
    <n v="5"/>
    <x v="115"/>
    <x v="20"/>
    <x v="0"/>
    <s v="Extended Warranty,Accessory"/>
    <n v="66.88"/>
    <n v="1302.0300000000002"/>
  </r>
  <r>
    <x v="5230"/>
    <n v="67"/>
    <x v="2"/>
    <x v="1"/>
    <x v="0"/>
    <x v="3"/>
    <s v="TBL345"/>
    <n v="5"/>
    <x v="1"/>
    <x v="4"/>
    <n v="786.41"/>
    <n v="786.41"/>
    <n v="1"/>
    <x v="115"/>
    <x v="20"/>
    <x v="1"/>
    <s v="Extended Warranty, Extended Warranty"/>
    <n v="108.34"/>
    <n v="894.75"/>
  </r>
  <r>
    <x v="1141"/>
    <n v="67"/>
    <x v="2"/>
    <x v="0"/>
    <x v="0"/>
    <x v="0"/>
    <s v="SMP234"/>
    <n v="2"/>
    <x v="1"/>
    <x v="4"/>
    <n v="6838.08"/>
    <n v="1139.68"/>
    <n v="6"/>
    <x v="115"/>
    <x v="20"/>
    <x v="3"/>
    <s v="Impulse Item"/>
    <n v="87.19"/>
    <n v="6925.2699999999995"/>
  </r>
  <r>
    <x v="1723"/>
    <n v="68"/>
    <x v="2"/>
    <x v="1"/>
    <x v="0"/>
    <x v="3"/>
    <s v="TBL345"/>
    <n v="2"/>
    <x v="0"/>
    <x v="1"/>
    <n v="3932.05"/>
    <n v="786.41"/>
    <n v="5"/>
    <x v="115"/>
    <x v="20"/>
    <x v="1"/>
    <s v="Accessory, Accessory, Impulse Item"/>
    <n v="89.7"/>
    <n v="4021.75"/>
  </r>
  <r>
    <x v="5231"/>
    <n v="68"/>
    <x v="2"/>
    <x v="0"/>
    <x v="0"/>
    <x v="3"/>
    <s v="TBL345"/>
    <n v="5"/>
    <x v="1"/>
    <x v="1"/>
    <n v="786.41"/>
    <n v="786.41"/>
    <n v="1"/>
    <x v="115"/>
    <x v="20"/>
    <x v="3"/>
    <s v="Impulse Item"/>
    <n v="98.01"/>
    <n v="884.42"/>
  </r>
  <r>
    <x v="5232"/>
    <n v="69"/>
    <x v="2"/>
    <x v="1"/>
    <x v="1"/>
    <x v="1"/>
    <s v="LTP123"/>
    <n v="3"/>
    <x v="1"/>
    <x v="1"/>
    <n v="5394.56"/>
    <n v="674.32"/>
    <n v="8"/>
    <x v="115"/>
    <x v="20"/>
    <x v="3"/>
    <m/>
    <n v="0"/>
    <n v="5394.56"/>
  </r>
  <r>
    <x v="5233"/>
    <n v="70"/>
    <x v="2"/>
    <x v="0"/>
    <x v="1"/>
    <x v="0"/>
    <s v="SKU1001"/>
    <n v="5"/>
    <x v="1"/>
    <x v="1"/>
    <n v="103.75"/>
    <n v="20.75"/>
    <n v="5"/>
    <x v="115"/>
    <x v="20"/>
    <x v="2"/>
    <s v="Impulse Item"/>
    <n v="26.27"/>
    <n v="130.02000000000001"/>
  </r>
  <r>
    <x v="3707"/>
    <n v="70"/>
    <x v="2"/>
    <x v="0"/>
    <x v="0"/>
    <x v="2"/>
    <s v="SWT567"/>
    <n v="5"/>
    <x v="1"/>
    <x v="4"/>
    <n v="459.5"/>
    <n v="459.5"/>
    <n v="1"/>
    <x v="115"/>
    <x v="20"/>
    <x v="1"/>
    <s v="Impulse Item, Accessory"/>
    <n v="87.19"/>
    <n v="546.69000000000005"/>
  </r>
  <r>
    <x v="5234"/>
    <n v="70"/>
    <x v="2"/>
    <x v="0"/>
    <x v="0"/>
    <x v="3"/>
    <s v="TBL345"/>
    <n v="1"/>
    <x v="0"/>
    <x v="3"/>
    <n v="3932.05"/>
    <n v="786.41"/>
    <n v="5"/>
    <x v="115"/>
    <x v="20"/>
    <x v="3"/>
    <m/>
    <n v="0"/>
    <n v="3932.05"/>
  </r>
  <r>
    <x v="2788"/>
    <n v="70"/>
    <x v="2"/>
    <x v="0"/>
    <x v="0"/>
    <x v="3"/>
    <s v="TBL345"/>
    <n v="5"/>
    <x v="1"/>
    <x v="1"/>
    <n v="7077.69"/>
    <n v="786.41"/>
    <n v="9"/>
    <x v="115"/>
    <x v="20"/>
    <x v="3"/>
    <s v="Accessory, Accessory"/>
    <n v="112.7"/>
    <n v="7190.3899999999994"/>
  </r>
  <r>
    <x v="5235"/>
    <n v="71"/>
    <x v="2"/>
    <x v="1"/>
    <x v="1"/>
    <x v="1"/>
    <s v="SKU1005"/>
    <n v="3"/>
    <x v="1"/>
    <x v="2"/>
    <n v="1391.88"/>
    <n v="463.96"/>
    <n v="3"/>
    <x v="115"/>
    <x v="20"/>
    <x v="0"/>
    <s v="Accessory,Extended Warranty,Accessory"/>
    <n v="90.9"/>
    <n v="1482.7800000000002"/>
  </r>
  <r>
    <x v="5236"/>
    <n v="74"/>
    <x v="2"/>
    <x v="1"/>
    <x v="0"/>
    <x v="1"/>
    <s v="SKU1005"/>
    <n v="3"/>
    <x v="1"/>
    <x v="2"/>
    <n v="927.92"/>
    <n v="463.96"/>
    <n v="2"/>
    <x v="115"/>
    <x v="20"/>
    <x v="2"/>
    <s v="Extended Warranty"/>
    <n v="40.369999999999997"/>
    <n v="968.29"/>
  </r>
  <r>
    <x v="5237"/>
    <n v="74"/>
    <x v="2"/>
    <x v="1"/>
    <x v="0"/>
    <x v="1"/>
    <s v="SKU1005"/>
    <n v="3"/>
    <x v="1"/>
    <x v="0"/>
    <n v="1855.84"/>
    <n v="463.96"/>
    <n v="4"/>
    <x v="115"/>
    <x v="20"/>
    <x v="2"/>
    <s v="Impulse Item,Accessory"/>
    <n v="77.73"/>
    <n v="1933.57"/>
  </r>
  <r>
    <x v="5238"/>
    <n v="75"/>
    <x v="2"/>
    <x v="0"/>
    <x v="0"/>
    <x v="2"/>
    <s v="SWT567"/>
    <n v="1"/>
    <x v="1"/>
    <x v="3"/>
    <n v="919"/>
    <n v="459.5"/>
    <n v="2"/>
    <x v="115"/>
    <x v="20"/>
    <x v="3"/>
    <s v="Impulse Item, Impulse Item"/>
    <n v="135.59"/>
    <n v="1054.5899999999999"/>
  </r>
  <r>
    <x v="1674"/>
    <n v="77"/>
    <x v="2"/>
    <x v="0"/>
    <x v="0"/>
    <x v="4"/>
    <s v="HDP456"/>
    <n v="2"/>
    <x v="1"/>
    <x v="1"/>
    <n v="2167.08"/>
    <n v="361.18"/>
    <n v="6"/>
    <x v="115"/>
    <x v="20"/>
    <x v="3"/>
    <m/>
    <n v="0"/>
    <n v="2167.08"/>
  </r>
  <r>
    <x v="5239"/>
    <n v="77"/>
    <x v="2"/>
    <x v="0"/>
    <x v="0"/>
    <x v="2"/>
    <s v="SWT567"/>
    <n v="4"/>
    <x v="1"/>
    <x v="1"/>
    <n v="4135.5"/>
    <n v="459.5"/>
    <n v="9"/>
    <x v="115"/>
    <x v="20"/>
    <x v="1"/>
    <s v="Impulse Item, Extended Warranty, Extended Warranty"/>
    <n v="186.43"/>
    <n v="4321.93"/>
  </r>
  <r>
    <x v="4973"/>
    <n v="78"/>
    <x v="2"/>
    <x v="0"/>
    <x v="0"/>
    <x v="3"/>
    <s v="TBL345"/>
    <n v="5"/>
    <x v="0"/>
    <x v="4"/>
    <n v="2359.23"/>
    <n v="786.41"/>
    <n v="3"/>
    <x v="115"/>
    <x v="20"/>
    <x v="3"/>
    <s v="Extended Warranty, Impulse Item, Extended Warranty"/>
    <n v="186.76"/>
    <n v="2545.9899999999998"/>
  </r>
  <r>
    <x v="5240"/>
    <n v="79"/>
    <x v="2"/>
    <x v="0"/>
    <x v="1"/>
    <x v="2"/>
    <s v="SWT567"/>
    <n v="1"/>
    <x v="1"/>
    <x v="1"/>
    <n v="1378.5"/>
    <n v="459.5"/>
    <n v="3"/>
    <x v="115"/>
    <x v="20"/>
    <x v="4"/>
    <s v="Extended Warranty, Accessory, Impulse Item"/>
    <n v="167.82"/>
    <n v="1546.32"/>
  </r>
  <r>
    <x v="5241"/>
    <n v="79"/>
    <x v="2"/>
    <x v="0"/>
    <x v="0"/>
    <x v="0"/>
    <s v="SMP234"/>
    <n v="3"/>
    <x v="1"/>
    <x v="4"/>
    <n v="11396.8"/>
    <n v="1139.68"/>
    <n v="10"/>
    <x v="115"/>
    <x v="20"/>
    <x v="1"/>
    <s v="Extended Warranty"/>
    <n v="28.42"/>
    <n v="11425.22"/>
  </r>
  <r>
    <x v="5242"/>
    <n v="80"/>
    <x v="2"/>
    <x v="1"/>
    <x v="0"/>
    <x v="3"/>
    <s v="SKU1002"/>
    <n v="3"/>
    <x v="0"/>
    <x v="3"/>
    <n v="2470.3000000000002"/>
    <n v="247.03"/>
    <n v="10"/>
    <x v="115"/>
    <x v="20"/>
    <x v="1"/>
    <m/>
    <n v="0"/>
    <n v="2470.3000000000002"/>
  </r>
  <r>
    <x v="5243"/>
    <n v="19"/>
    <x v="0"/>
    <x v="1"/>
    <x v="1"/>
    <x v="2"/>
    <s v="SKU1003"/>
    <n v="3"/>
    <x v="1"/>
    <x v="1"/>
    <n v="844.83"/>
    <n v="844.83"/>
    <n v="1"/>
    <x v="116"/>
    <x v="20"/>
    <x v="2"/>
    <s v="Extended Warranty,Accessory"/>
    <n v="50.87"/>
    <n v="895.7"/>
  </r>
  <r>
    <x v="3225"/>
    <n v="19"/>
    <x v="0"/>
    <x v="0"/>
    <x v="0"/>
    <x v="4"/>
    <s v="HDP456"/>
    <n v="1"/>
    <x v="0"/>
    <x v="1"/>
    <n v="1083.54"/>
    <n v="361.18"/>
    <n v="3"/>
    <x v="116"/>
    <x v="20"/>
    <x v="3"/>
    <s v="Extended Warranty"/>
    <n v="77.709999999999994"/>
    <n v="1161.25"/>
  </r>
  <r>
    <x v="685"/>
    <n v="20"/>
    <x v="0"/>
    <x v="0"/>
    <x v="0"/>
    <x v="0"/>
    <s v="SKU1004"/>
    <n v="2"/>
    <x v="1"/>
    <x v="0"/>
    <n v="5538.33"/>
    <n v="791.19"/>
    <n v="7"/>
    <x v="116"/>
    <x v="20"/>
    <x v="1"/>
    <m/>
    <n v="0"/>
    <n v="5538.33"/>
  </r>
  <r>
    <x v="1945"/>
    <n v="20"/>
    <x v="0"/>
    <x v="1"/>
    <x v="0"/>
    <x v="0"/>
    <s v="SMP234"/>
    <n v="4"/>
    <x v="1"/>
    <x v="4"/>
    <n v="7977.76"/>
    <n v="1139.68"/>
    <n v="7"/>
    <x v="116"/>
    <x v="20"/>
    <x v="1"/>
    <s v="Impulse Item, Extended Warranty, Impulse Item"/>
    <n v="245.34"/>
    <n v="8223.1"/>
  </r>
  <r>
    <x v="4335"/>
    <n v="23"/>
    <x v="0"/>
    <x v="1"/>
    <x v="1"/>
    <x v="0"/>
    <s v="SMP234"/>
    <n v="5"/>
    <x v="1"/>
    <x v="4"/>
    <n v="5698.4"/>
    <n v="1139.68"/>
    <n v="5"/>
    <x v="116"/>
    <x v="20"/>
    <x v="4"/>
    <m/>
    <n v="0"/>
    <n v="5698.4"/>
  </r>
  <r>
    <x v="5244"/>
    <n v="23"/>
    <x v="0"/>
    <x v="1"/>
    <x v="0"/>
    <x v="1"/>
    <s v="LTP123"/>
    <n v="4"/>
    <x v="0"/>
    <x v="4"/>
    <n v="6743.2"/>
    <n v="674.32"/>
    <n v="10"/>
    <x v="116"/>
    <x v="20"/>
    <x v="3"/>
    <s v="Extended Warranty, Impulse Item"/>
    <n v="63.53"/>
    <n v="6806.73"/>
  </r>
  <r>
    <x v="3980"/>
    <n v="26"/>
    <x v="0"/>
    <x v="0"/>
    <x v="0"/>
    <x v="3"/>
    <s v="SKU1002"/>
    <n v="3"/>
    <x v="1"/>
    <x v="2"/>
    <n v="988.12"/>
    <n v="247.03"/>
    <n v="4"/>
    <x v="116"/>
    <x v="20"/>
    <x v="0"/>
    <s v="Extended Warranty,Accessory,Accessory"/>
    <n v="102.53"/>
    <n v="1090.6500000000001"/>
  </r>
  <r>
    <x v="5094"/>
    <n v="27"/>
    <x v="0"/>
    <x v="0"/>
    <x v="0"/>
    <x v="0"/>
    <s v="SKU1001"/>
    <n v="5"/>
    <x v="1"/>
    <x v="3"/>
    <n v="186.75"/>
    <n v="20.75"/>
    <n v="9"/>
    <x v="116"/>
    <x v="20"/>
    <x v="2"/>
    <s v="Extended Warranty,Impulse Item"/>
    <n v="62.61"/>
    <n v="249.36"/>
  </r>
  <r>
    <x v="4244"/>
    <n v="27"/>
    <x v="0"/>
    <x v="0"/>
    <x v="0"/>
    <x v="3"/>
    <s v="TBL345"/>
    <n v="4"/>
    <x v="1"/>
    <x v="3"/>
    <n v="786.41"/>
    <n v="786.41"/>
    <n v="1"/>
    <x v="116"/>
    <x v="20"/>
    <x v="3"/>
    <s v="Impulse Item, Extended Warranty, Accessory"/>
    <n v="134.66"/>
    <n v="921.06999999999994"/>
  </r>
  <r>
    <x v="5245"/>
    <n v="28"/>
    <x v="0"/>
    <x v="0"/>
    <x v="1"/>
    <x v="1"/>
    <s v="SKU1005"/>
    <n v="3"/>
    <x v="0"/>
    <x v="2"/>
    <n v="1855.84"/>
    <n v="463.96"/>
    <n v="4"/>
    <x v="116"/>
    <x v="20"/>
    <x v="2"/>
    <s v="Extended Warranty"/>
    <n v="8.4700000000000006"/>
    <n v="1864.31"/>
  </r>
  <r>
    <x v="5246"/>
    <n v="28"/>
    <x v="0"/>
    <x v="1"/>
    <x v="0"/>
    <x v="0"/>
    <s v="SKU1004"/>
    <n v="2"/>
    <x v="0"/>
    <x v="0"/>
    <n v="7120.71"/>
    <n v="791.19"/>
    <n v="9"/>
    <x v="116"/>
    <x v="20"/>
    <x v="1"/>
    <s v="Impulse Item,Impulse Item,Impulse Item"/>
    <n v="83.53"/>
    <n v="7204.24"/>
  </r>
  <r>
    <x v="1218"/>
    <n v="30"/>
    <x v="0"/>
    <x v="0"/>
    <x v="1"/>
    <x v="2"/>
    <s v="SWT567"/>
    <n v="5"/>
    <x v="1"/>
    <x v="3"/>
    <n v="919"/>
    <n v="459.5"/>
    <n v="2"/>
    <x v="116"/>
    <x v="20"/>
    <x v="4"/>
    <s v="Accessory"/>
    <n v="28.06"/>
    <n v="947.06"/>
  </r>
  <r>
    <x v="5247"/>
    <n v="30"/>
    <x v="0"/>
    <x v="0"/>
    <x v="0"/>
    <x v="0"/>
    <s v="SMP234"/>
    <n v="4"/>
    <x v="0"/>
    <x v="4"/>
    <n v="9117.44"/>
    <n v="1139.68"/>
    <n v="8"/>
    <x v="116"/>
    <x v="20"/>
    <x v="1"/>
    <s v="Accessory, Accessory, Extended Warranty"/>
    <n v="160.16999999999999"/>
    <n v="9277.61"/>
  </r>
  <r>
    <x v="5248"/>
    <n v="32"/>
    <x v="0"/>
    <x v="0"/>
    <x v="0"/>
    <x v="2"/>
    <s v="SWT567"/>
    <n v="2"/>
    <x v="1"/>
    <x v="1"/>
    <n v="919"/>
    <n v="459.5"/>
    <n v="2"/>
    <x v="116"/>
    <x v="20"/>
    <x v="1"/>
    <s v="Impulse Item, Impulse Item, Extended Warranty"/>
    <n v="237.68"/>
    <n v="1156.68"/>
  </r>
  <r>
    <x v="5249"/>
    <n v="33"/>
    <x v="0"/>
    <x v="0"/>
    <x v="0"/>
    <x v="0"/>
    <s v="SKU1004"/>
    <n v="2"/>
    <x v="0"/>
    <x v="1"/>
    <n v="4747.1400000000003"/>
    <n v="791.19"/>
    <n v="6"/>
    <x v="116"/>
    <x v="20"/>
    <x v="0"/>
    <m/>
    <n v="0"/>
    <n v="4747.1400000000003"/>
  </r>
  <r>
    <x v="5250"/>
    <n v="34"/>
    <x v="0"/>
    <x v="0"/>
    <x v="1"/>
    <x v="2"/>
    <s v="SWT567"/>
    <n v="2"/>
    <x v="1"/>
    <x v="3"/>
    <n v="2297.5"/>
    <n v="459.5"/>
    <n v="5"/>
    <x v="116"/>
    <x v="20"/>
    <x v="4"/>
    <s v="Extended Warranty"/>
    <n v="78.900000000000006"/>
    <n v="2376.4"/>
  </r>
  <r>
    <x v="2080"/>
    <n v="35"/>
    <x v="0"/>
    <x v="0"/>
    <x v="0"/>
    <x v="1"/>
    <s v="SKU1005"/>
    <n v="3"/>
    <x v="1"/>
    <x v="2"/>
    <n v="4639.6000000000004"/>
    <n v="463.96"/>
    <n v="10"/>
    <x v="116"/>
    <x v="20"/>
    <x v="0"/>
    <m/>
    <n v="0"/>
    <n v="4639.6000000000004"/>
  </r>
  <r>
    <x v="5251"/>
    <n v="35"/>
    <x v="0"/>
    <x v="1"/>
    <x v="0"/>
    <x v="0"/>
    <s v="SKU1004"/>
    <n v="2"/>
    <x v="1"/>
    <x v="2"/>
    <n v="2373.5700000000002"/>
    <n v="791.19"/>
    <n v="3"/>
    <x v="116"/>
    <x v="20"/>
    <x v="1"/>
    <m/>
    <n v="0"/>
    <n v="2373.5700000000002"/>
  </r>
  <r>
    <x v="5252"/>
    <n v="35"/>
    <x v="0"/>
    <x v="0"/>
    <x v="0"/>
    <x v="3"/>
    <s v="TBL345"/>
    <n v="4"/>
    <x v="1"/>
    <x v="3"/>
    <n v="7864.1"/>
    <n v="786.41"/>
    <n v="10"/>
    <x v="116"/>
    <x v="20"/>
    <x v="1"/>
    <s v="Impulse Item"/>
    <n v="16.93"/>
    <n v="7881.0300000000007"/>
  </r>
  <r>
    <x v="5253"/>
    <n v="36"/>
    <x v="1"/>
    <x v="1"/>
    <x v="0"/>
    <x v="0"/>
    <s v="SKU1001"/>
    <n v="5"/>
    <x v="1"/>
    <x v="0"/>
    <n v="207.5"/>
    <n v="20.75"/>
    <n v="10"/>
    <x v="116"/>
    <x v="20"/>
    <x v="2"/>
    <s v="Extended Warranty"/>
    <n v="24.19"/>
    <n v="231.69"/>
  </r>
  <r>
    <x v="5254"/>
    <n v="36"/>
    <x v="1"/>
    <x v="1"/>
    <x v="1"/>
    <x v="0"/>
    <s v="SKU1001"/>
    <n v="5"/>
    <x v="1"/>
    <x v="3"/>
    <n v="83"/>
    <n v="20.75"/>
    <n v="4"/>
    <x v="116"/>
    <x v="20"/>
    <x v="1"/>
    <s v="Extended Warranty,Extended Warranty,Extended Warranty"/>
    <n v="81.09"/>
    <n v="164.09"/>
  </r>
  <r>
    <x v="5255"/>
    <n v="37"/>
    <x v="1"/>
    <x v="0"/>
    <x v="0"/>
    <x v="1"/>
    <s v="LTP123"/>
    <n v="1"/>
    <x v="1"/>
    <x v="3"/>
    <n v="1348.64"/>
    <n v="674.32"/>
    <n v="2"/>
    <x v="116"/>
    <x v="20"/>
    <x v="4"/>
    <s v="Extended Warranty, Extended Warranty, Impulse Item"/>
    <n v="192.27"/>
    <n v="1540.91"/>
  </r>
  <r>
    <x v="2755"/>
    <n v="37"/>
    <x v="1"/>
    <x v="1"/>
    <x v="0"/>
    <x v="4"/>
    <s v="HDP456"/>
    <n v="2"/>
    <x v="1"/>
    <x v="1"/>
    <n v="3250.62"/>
    <n v="361.18"/>
    <n v="9"/>
    <x v="116"/>
    <x v="20"/>
    <x v="3"/>
    <s v="Extended Warranty, Impulse Item, Extended Warranty"/>
    <n v="130.6"/>
    <n v="3381.22"/>
  </r>
  <r>
    <x v="5256"/>
    <n v="38"/>
    <x v="1"/>
    <x v="0"/>
    <x v="0"/>
    <x v="0"/>
    <s v="SKU1001"/>
    <n v="5"/>
    <x v="0"/>
    <x v="3"/>
    <n v="20.75"/>
    <n v="20.75"/>
    <n v="1"/>
    <x v="116"/>
    <x v="20"/>
    <x v="1"/>
    <s v="Extended Warranty,Accessory,Accessory"/>
    <n v="79.67"/>
    <n v="100.42"/>
  </r>
  <r>
    <x v="5257"/>
    <n v="38"/>
    <x v="1"/>
    <x v="1"/>
    <x v="0"/>
    <x v="1"/>
    <s v="LTP123"/>
    <n v="3"/>
    <x v="1"/>
    <x v="3"/>
    <n v="3371.6"/>
    <n v="674.32"/>
    <n v="5"/>
    <x v="116"/>
    <x v="20"/>
    <x v="1"/>
    <s v="Extended Warranty"/>
    <n v="87.61"/>
    <n v="3459.21"/>
  </r>
  <r>
    <x v="4521"/>
    <n v="39"/>
    <x v="1"/>
    <x v="1"/>
    <x v="0"/>
    <x v="1"/>
    <s v="SKU1005"/>
    <n v="3"/>
    <x v="1"/>
    <x v="2"/>
    <n v="2319.8000000000002"/>
    <n v="463.96"/>
    <n v="5"/>
    <x v="116"/>
    <x v="20"/>
    <x v="1"/>
    <m/>
    <n v="0"/>
    <n v="2319.8000000000002"/>
  </r>
  <r>
    <x v="5258"/>
    <n v="39"/>
    <x v="1"/>
    <x v="0"/>
    <x v="0"/>
    <x v="0"/>
    <s v="SKU1001"/>
    <n v="5"/>
    <x v="1"/>
    <x v="0"/>
    <n v="20.75"/>
    <n v="20.75"/>
    <n v="1"/>
    <x v="116"/>
    <x v="20"/>
    <x v="2"/>
    <s v="Extended Warranty,Extended Warranty"/>
    <n v="25.08"/>
    <n v="45.83"/>
  </r>
  <r>
    <x v="5259"/>
    <n v="40"/>
    <x v="1"/>
    <x v="0"/>
    <x v="0"/>
    <x v="1"/>
    <s v="LTP123"/>
    <n v="1"/>
    <x v="1"/>
    <x v="4"/>
    <n v="4720.24"/>
    <n v="674.32"/>
    <n v="7"/>
    <x v="116"/>
    <x v="20"/>
    <x v="1"/>
    <s v="Extended Warranty, Accessory"/>
    <n v="61.1"/>
    <n v="4781.34"/>
  </r>
  <r>
    <x v="5260"/>
    <n v="41"/>
    <x v="1"/>
    <x v="1"/>
    <x v="0"/>
    <x v="2"/>
    <s v="SKU1003"/>
    <n v="3"/>
    <x v="1"/>
    <x v="2"/>
    <n v="5913.81"/>
    <n v="844.83"/>
    <n v="7"/>
    <x v="116"/>
    <x v="20"/>
    <x v="0"/>
    <m/>
    <n v="0"/>
    <n v="5913.81"/>
  </r>
  <r>
    <x v="2386"/>
    <n v="42"/>
    <x v="1"/>
    <x v="1"/>
    <x v="0"/>
    <x v="1"/>
    <s v="SKU1005"/>
    <n v="3"/>
    <x v="1"/>
    <x v="2"/>
    <n v="3711.68"/>
    <n v="463.96"/>
    <n v="8"/>
    <x v="116"/>
    <x v="20"/>
    <x v="2"/>
    <m/>
    <n v="0"/>
    <n v="3711.68"/>
  </r>
  <r>
    <x v="5261"/>
    <n v="42"/>
    <x v="1"/>
    <x v="1"/>
    <x v="1"/>
    <x v="3"/>
    <s v="TBL345"/>
    <n v="4"/>
    <x v="0"/>
    <x v="4"/>
    <n v="786.41"/>
    <n v="786.41"/>
    <n v="1"/>
    <x v="116"/>
    <x v="20"/>
    <x v="4"/>
    <m/>
    <n v="0"/>
    <n v="786.41"/>
  </r>
  <r>
    <x v="3994"/>
    <n v="43"/>
    <x v="1"/>
    <x v="0"/>
    <x v="0"/>
    <x v="3"/>
    <s v="SKU1002"/>
    <n v="3"/>
    <x v="1"/>
    <x v="0"/>
    <n v="988.12"/>
    <n v="247.03"/>
    <n v="4"/>
    <x v="116"/>
    <x v="20"/>
    <x v="1"/>
    <s v="Extended Warranty,Impulse Item"/>
    <n v="49.58"/>
    <n v="1037.7"/>
  </r>
  <r>
    <x v="5262"/>
    <n v="43"/>
    <x v="1"/>
    <x v="1"/>
    <x v="0"/>
    <x v="4"/>
    <s v="HDP456"/>
    <n v="3"/>
    <x v="1"/>
    <x v="1"/>
    <n v="3611.8"/>
    <n v="361.18"/>
    <n v="10"/>
    <x v="116"/>
    <x v="20"/>
    <x v="3"/>
    <m/>
    <n v="0"/>
    <n v="3611.8"/>
  </r>
  <r>
    <x v="2330"/>
    <n v="44"/>
    <x v="1"/>
    <x v="0"/>
    <x v="0"/>
    <x v="1"/>
    <s v="LTP123"/>
    <n v="4"/>
    <x v="0"/>
    <x v="1"/>
    <n v="3371.6"/>
    <n v="674.32"/>
    <n v="5"/>
    <x v="116"/>
    <x v="20"/>
    <x v="4"/>
    <s v="Impulse Item, Accessory"/>
    <n v="112.33"/>
    <n v="3483.93"/>
  </r>
  <r>
    <x v="5263"/>
    <n v="44"/>
    <x v="1"/>
    <x v="1"/>
    <x v="1"/>
    <x v="3"/>
    <s v="TBL345"/>
    <n v="3"/>
    <x v="1"/>
    <x v="3"/>
    <n v="2359.23"/>
    <n v="786.41"/>
    <n v="3"/>
    <x v="116"/>
    <x v="20"/>
    <x v="3"/>
    <s v="Impulse Item"/>
    <n v="96.81"/>
    <n v="2456.04"/>
  </r>
  <r>
    <x v="5264"/>
    <n v="44"/>
    <x v="1"/>
    <x v="1"/>
    <x v="1"/>
    <x v="0"/>
    <s v="SMP234"/>
    <n v="5"/>
    <x v="1"/>
    <x v="1"/>
    <n v="10257.120000000001"/>
    <n v="1139.68"/>
    <n v="9"/>
    <x v="116"/>
    <x v="20"/>
    <x v="4"/>
    <s v="Extended Warranty, Accessory"/>
    <n v="158.54"/>
    <n v="10415.660000000002"/>
  </r>
  <r>
    <x v="2196"/>
    <n v="45"/>
    <x v="1"/>
    <x v="0"/>
    <x v="0"/>
    <x v="4"/>
    <s v="HDP456"/>
    <n v="4"/>
    <x v="1"/>
    <x v="4"/>
    <n v="2889.44"/>
    <n v="361.18"/>
    <n v="8"/>
    <x v="116"/>
    <x v="20"/>
    <x v="4"/>
    <m/>
    <n v="0"/>
    <n v="2889.44"/>
  </r>
  <r>
    <x v="5265"/>
    <n v="47"/>
    <x v="1"/>
    <x v="0"/>
    <x v="1"/>
    <x v="3"/>
    <s v="TBL345"/>
    <n v="5"/>
    <x v="1"/>
    <x v="4"/>
    <n v="7864.1"/>
    <n v="786.41"/>
    <n v="10"/>
    <x v="116"/>
    <x v="20"/>
    <x v="1"/>
    <s v="Impulse Item, Extended Warranty"/>
    <n v="159.61000000000001"/>
    <n v="8023.71"/>
  </r>
  <r>
    <x v="5266"/>
    <n v="47"/>
    <x v="1"/>
    <x v="1"/>
    <x v="1"/>
    <x v="4"/>
    <s v="HDP456"/>
    <n v="5"/>
    <x v="0"/>
    <x v="4"/>
    <n v="1444.72"/>
    <n v="361.18"/>
    <n v="4"/>
    <x v="116"/>
    <x v="20"/>
    <x v="4"/>
    <s v="Accessory"/>
    <n v="59.2"/>
    <n v="1503.92"/>
  </r>
  <r>
    <x v="3024"/>
    <n v="48"/>
    <x v="1"/>
    <x v="0"/>
    <x v="1"/>
    <x v="1"/>
    <s v="SKU1005"/>
    <n v="3"/>
    <x v="0"/>
    <x v="0"/>
    <n v="3711.68"/>
    <n v="463.96"/>
    <n v="8"/>
    <x v="116"/>
    <x v="20"/>
    <x v="1"/>
    <m/>
    <n v="0"/>
    <n v="3711.68"/>
  </r>
  <r>
    <x v="5267"/>
    <n v="48"/>
    <x v="1"/>
    <x v="1"/>
    <x v="0"/>
    <x v="4"/>
    <s v="HDP456"/>
    <n v="3"/>
    <x v="0"/>
    <x v="3"/>
    <n v="1805.9"/>
    <n v="361.18"/>
    <n v="5"/>
    <x v="116"/>
    <x v="20"/>
    <x v="4"/>
    <s v="Impulse Item, Extended Warranty, Extended Warranty"/>
    <n v="159.6"/>
    <n v="1965.5"/>
  </r>
  <r>
    <x v="5268"/>
    <n v="50"/>
    <x v="1"/>
    <x v="1"/>
    <x v="0"/>
    <x v="1"/>
    <s v="LTP123"/>
    <n v="5"/>
    <x v="0"/>
    <x v="4"/>
    <n v="4045.92"/>
    <n v="674.32"/>
    <n v="6"/>
    <x v="116"/>
    <x v="20"/>
    <x v="4"/>
    <s v="Extended Warranty, Impulse Item"/>
    <n v="157.04"/>
    <n v="4202.96"/>
  </r>
  <r>
    <x v="5269"/>
    <n v="51"/>
    <x v="1"/>
    <x v="1"/>
    <x v="0"/>
    <x v="1"/>
    <s v="SKU1005"/>
    <n v="3"/>
    <x v="1"/>
    <x v="3"/>
    <n v="3711.68"/>
    <n v="463.96"/>
    <n v="8"/>
    <x v="116"/>
    <x v="20"/>
    <x v="0"/>
    <m/>
    <n v="0"/>
    <n v="3711.68"/>
  </r>
  <r>
    <x v="1598"/>
    <n v="51"/>
    <x v="1"/>
    <x v="0"/>
    <x v="0"/>
    <x v="0"/>
    <s v="SMP234"/>
    <n v="5"/>
    <x v="1"/>
    <x v="1"/>
    <n v="9117.44"/>
    <n v="1139.68"/>
    <n v="8"/>
    <x v="116"/>
    <x v="20"/>
    <x v="4"/>
    <s v="Impulse Item"/>
    <n v="69.3"/>
    <n v="9186.74"/>
  </r>
  <r>
    <x v="5270"/>
    <n v="52"/>
    <x v="1"/>
    <x v="1"/>
    <x v="0"/>
    <x v="2"/>
    <s v="SKU1003"/>
    <n v="3"/>
    <x v="0"/>
    <x v="2"/>
    <n v="3379.32"/>
    <n v="844.83"/>
    <n v="4"/>
    <x v="116"/>
    <x v="20"/>
    <x v="0"/>
    <s v="Accessory"/>
    <n v="40.56"/>
    <n v="3419.88"/>
  </r>
  <r>
    <x v="5271"/>
    <n v="52"/>
    <x v="1"/>
    <x v="1"/>
    <x v="1"/>
    <x v="3"/>
    <s v="SKU1002"/>
    <n v="3"/>
    <x v="1"/>
    <x v="1"/>
    <n v="2470.3000000000002"/>
    <n v="247.03"/>
    <n v="10"/>
    <x v="116"/>
    <x v="20"/>
    <x v="2"/>
    <s v="Extended Warranty,Extended Warranty,Accessory"/>
    <n v="49.27"/>
    <n v="2519.5700000000002"/>
  </r>
  <r>
    <x v="5272"/>
    <n v="57"/>
    <x v="2"/>
    <x v="1"/>
    <x v="0"/>
    <x v="1"/>
    <s v="SKU1005"/>
    <n v="3"/>
    <x v="1"/>
    <x v="0"/>
    <n v="1391.88"/>
    <n v="463.96"/>
    <n v="3"/>
    <x v="116"/>
    <x v="20"/>
    <x v="2"/>
    <m/>
    <n v="0"/>
    <n v="1391.88"/>
  </r>
  <r>
    <x v="374"/>
    <n v="58"/>
    <x v="2"/>
    <x v="1"/>
    <x v="0"/>
    <x v="0"/>
    <s v="SKU1001"/>
    <n v="5"/>
    <x v="0"/>
    <x v="3"/>
    <n v="207.5"/>
    <n v="20.75"/>
    <n v="10"/>
    <x v="116"/>
    <x v="20"/>
    <x v="2"/>
    <s v="Accessory,Accessory,Impulse Item"/>
    <n v="90.69"/>
    <n v="298.19"/>
  </r>
  <r>
    <x v="5273"/>
    <n v="58"/>
    <x v="2"/>
    <x v="0"/>
    <x v="0"/>
    <x v="3"/>
    <s v="SKU1002"/>
    <n v="3"/>
    <x v="0"/>
    <x v="3"/>
    <n v="2470.3000000000002"/>
    <n v="247.03"/>
    <n v="10"/>
    <x v="116"/>
    <x v="20"/>
    <x v="0"/>
    <s v="Extended Warranty,Impulse Item,Accessory"/>
    <n v="110.78"/>
    <n v="2581.0800000000004"/>
  </r>
  <r>
    <x v="4502"/>
    <n v="60"/>
    <x v="2"/>
    <x v="0"/>
    <x v="0"/>
    <x v="0"/>
    <s v="SMP234"/>
    <n v="4"/>
    <x v="1"/>
    <x v="4"/>
    <n v="7977.76"/>
    <n v="1139.68"/>
    <n v="7"/>
    <x v="116"/>
    <x v="20"/>
    <x v="3"/>
    <m/>
    <n v="0"/>
    <n v="7977.76"/>
  </r>
  <r>
    <x v="4317"/>
    <n v="61"/>
    <x v="2"/>
    <x v="1"/>
    <x v="0"/>
    <x v="3"/>
    <s v="SKU1002"/>
    <n v="3"/>
    <x v="0"/>
    <x v="2"/>
    <n v="1976.24"/>
    <n v="247.03"/>
    <n v="8"/>
    <x v="116"/>
    <x v="20"/>
    <x v="1"/>
    <s v="Impulse Item,Extended Warranty"/>
    <n v="62.29"/>
    <n v="2038.53"/>
  </r>
  <r>
    <x v="1191"/>
    <n v="63"/>
    <x v="2"/>
    <x v="0"/>
    <x v="0"/>
    <x v="2"/>
    <s v="SWT567"/>
    <n v="1"/>
    <x v="1"/>
    <x v="1"/>
    <n v="4135.5"/>
    <n v="459.5"/>
    <n v="9"/>
    <x v="116"/>
    <x v="20"/>
    <x v="1"/>
    <s v="Impulse Item, Impulse Item"/>
    <n v="155.02000000000001"/>
    <n v="4290.5200000000004"/>
  </r>
  <r>
    <x v="4965"/>
    <n v="65"/>
    <x v="2"/>
    <x v="1"/>
    <x v="0"/>
    <x v="0"/>
    <s v="SKU1001"/>
    <n v="5"/>
    <x v="1"/>
    <x v="0"/>
    <n v="166"/>
    <n v="20.75"/>
    <n v="8"/>
    <x v="116"/>
    <x v="20"/>
    <x v="0"/>
    <m/>
    <n v="0"/>
    <n v="166"/>
  </r>
  <r>
    <x v="3702"/>
    <n v="65"/>
    <x v="2"/>
    <x v="0"/>
    <x v="1"/>
    <x v="3"/>
    <s v="TBL345"/>
    <n v="4"/>
    <x v="1"/>
    <x v="4"/>
    <n v="3145.64"/>
    <n v="786.41"/>
    <n v="4"/>
    <x v="116"/>
    <x v="20"/>
    <x v="3"/>
    <s v="Impulse Item, Accessory"/>
    <n v="82.9"/>
    <n v="3228.54"/>
  </r>
  <r>
    <x v="5274"/>
    <n v="66"/>
    <x v="2"/>
    <x v="0"/>
    <x v="0"/>
    <x v="2"/>
    <s v="SKU1003"/>
    <n v="3"/>
    <x v="0"/>
    <x v="2"/>
    <n v="1689.66"/>
    <n v="844.83"/>
    <n v="2"/>
    <x v="116"/>
    <x v="20"/>
    <x v="2"/>
    <s v="Accessory"/>
    <n v="29.31"/>
    <n v="1718.97"/>
  </r>
  <r>
    <x v="5275"/>
    <n v="66"/>
    <x v="2"/>
    <x v="0"/>
    <x v="0"/>
    <x v="3"/>
    <s v="SKU1002"/>
    <n v="3"/>
    <x v="1"/>
    <x v="2"/>
    <n v="2223.27"/>
    <n v="247.03"/>
    <n v="9"/>
    <x v="116"/>
    <x v="20"/>
    <x v="2"/>
    <s v="Impulse Item"/>
    <n v="44.83"/>
    <n v="2268.1"/>
  </r>
  <r>
    <x v="3307"/>
    <n v="66"/>
    <x v="2"/>
    <x v="0"/>
    <x v="0"/>
    <x v="4"/>
    <s v="HDP456"/>
    <n v="2"/>
    <x v="1"/>
    <x v="1"/>
    <n v="361.18"/>
    <n v="361.18"/>
    <n v="1"/>
    <x v="116"/>
    <x v="20"/>
    <x v="1"/>
    <s v="Extended Warranty, Accessory"/>
    <n v="128.41999999999999"/>
    <n v="489.6"/>
  </r>
  <r>
    <x v="5276"/>
    <n v="67"/>
    <x v="2"/>
    <x v="0"/>
    <x v="1"/>
    <x v="3"/>
    <s v="TBL345"/>
    <n v="4"/>
    <x v="1"/>
    <x v="1"/>
    <n v="1572.82"/>
    <n v="786.41"/>
    <n v="2"/>
    <x v="116"/>
    <x v="20"/>
    <x v="4"/>
    <s v="Accessory"/>
    <n v="22.82"/>
    <n v="1595.6399999999999"/>
  </r>
  <r>
    <x v="5277"/>
    <n v="69"/>
    <x v="2"/>
    <x v="1"/>
    <x v="0"/>
    <x v="4"/>
    <s v="HDP456"/>
    <n v="5"/>
    <x v="0"/>
    <x v="4"/>
    <n v="1805.9"/>
    <n v="361.18"/>
    <n v="5"/>
    <x v="116"/>
    <x v="20"/>
    <x v="4"/>
    <s v="Extended Warranty, Impulse Item, Accessory"/>
    <n v="166.39"/>
    <n v="1972.29"/>
  </r>
  <r>
    <x v="5278"/>
    <n v="70"/>
    <x v="2"/>
    <x v="1"/>
    <x v="0"/>
    <x v="1"/>
    <s v="SKU1005"/>
    <n v="3"/>
    <x v="1"/>
    <x v="1"/>
    <n v="463.96"/>
    <n v="463.96"/>
    <n v="1"/>
    <x v="116"/>
    <x v="20"/>
    <x v="2"/>
    <m/>
    <n v="0"/>
    <n v="463.96"/>
  </r>
  <r>
    <x v="3754"/>
    <n v="70"/>
    <x v="2"/>
    <x v="0"/>
    <x v="1"/>
    <x v="3"/>
    <s v="SKU1002"/>
    <n v="3"/>
    <x v="1"/>
    <x v="1"/>
    <n v="1729.21"/>
    <n v="247.03"/>
    <n v="7"/>
    <x v="116"/>
    <x v="20"/>
    <x v="0"/>
    <m/>
    <n v="0"/>
    <n v="1729.21"/>
  </r>
  <r>
    <x v="5279"/>
    <n v="71"/>
    <x v="2"/>
    <x v="1"/>
    <x v="0"/>
    <x v="0"/>
    <s v="SKU1004"/>
    <n v="2"/>
    <x v="1"/>
    <x v="2"/>
    <n v="2373.5700000000002"/>
    <n v="791.19"/>
    <n v="3"/>
    <x v="116"/>
    <x v="20"/>
    <x v="2"/>
    <s v="Accessory,Accessory,Extended Warranty"/>
    <n v="65.59"/>
    <n v="2439.1600000000003"/>
  </r>
  <r>
    <x v="5280"/>
    <n v="72"/>
    <x v="2"/>
    <x v="0"/>
    <x v="0"/>
    <x v="1"/>
    <s v="LTP123"/>
    <n v="4"/>
    <x v="1"/>
    <x v="1"/>
    <n v="4720.24"/>
    <n v="674.32"/>
    <n v="7"/>
    <x v="116"/>
    <x v="20"/>
    <x v="4"/>
    <s v="Accessory"/>
    <n v="79.88"/>
    <n v="4800.12"/>
  </r>
  <r>
    <x v="5281"/>
    <n v="76"/>
    <x v="2"/>
    <x v="1"/>
    <x v="0"/>
    <x v="2"/>
    <s v="SKU1003"/>
    <n v="3"/>
    <x v="1"/>
    <x v="2"/>
    <n v="6758.64"/>
    <n v="844.83"/>
    <n v="8"/>
    <x v="116"/>
    <x v="20"/>
    <x v="1"/>
    <s v="Accessory,Impulse Item,Extended Warranty"/>
    <n v="94.52"/>
    <n v="6853.1600000000008"/>
  </r>
  <r>
    <x v="5282"/>
    <n v="77"/>
    <x v="2"/>
    <x v="1"/>
    <x v="1"/>
    <x v="2"/>
    <s v="SWT567"/>
    <n v="5"/>
    <x v="1"/>
    <x v="4"/>
    <n v="3216.5"/>
    <n v="459.5"/>
    <n v="7"/>
    <x v="116"/>
    <x v="20"/>
    <x v="3"/>
    <s v="Extended Warranty"/>
    <n v="24.91"/>
    <n v="3241.41"/>
  </r>
  <r>
    <x v="5283"/>
    <n v="77"/>
    <x v="2"/>
    <x v="1"/>
    <x v="1"/>
    <x v="1"/>
    <s v="LTP123"/>
    <n v="3"/>
    <x v="1"/>
    <x v="3"/>
    <n v="3371.6"/>
    <n v="674.32"/>
    <n v="5"/>
    <x v="116"/>
    <x v="20"/>
    <x v="1"/>
    <s v="Impulse Item, Extended Warranty, Accessory"/>
    <n v="179.15"/>
    <n v="3550.75"/>
  </r>
  <r>
    <x v="5284"/>
    <n v="79"/>
    <x v="2"/>
    <x v="1"/>
    <x v="1"/>
    <x v="2"/>
    <s v="SWT567"/>
    <n v="1"/>
    <x v="1"/>
    <x v="3"/>
    <n v="459.5"/>
    <n v="459.5"/>
    <n v="1"/>
    <x v="116"/>
    <x v="20"/>
    <x v="4"/>
    <s v="Accessory"/>
    <n v="57.36"/>
    <n v="516.86"/>
  </r>
  <r>
    <x v="5285"/>
    <n v="80"/>
    <x v="2"/>
    <x v="1"/>
    <x v="0"/>
    <x v="3"/>
    <s v="TBL345"/>
    <n v="2"/>
    <x v="0"/>
    <x v="3"/>
    <n v="3145.64"/>
    <n v="786.41"/>
    <n v="4"/>
    <x v="116"/>
    <x v="20"/>
    <x v="3"/>
    <s v="Extended Warranty, Extended Warranty"/>
    <n v="130.66999999999999"/>
    <n v="3276.31"/>
  </r>
  <r>
    <x v="5286"/>
    <n v="18"/>
    <x v="0"/>
    <x v="0"/>
    <x v="0"/>
    <x v="1"/>
    <s v="LTP123"/>
    <n v="1"/>
    <x v="1"/>
    <x v="1"/>
    <n v="1348.64"/>
    <n v="674.32"/>
    <n v="2"/>
    <x v="117"/>
    <x v="21"/>
    <x v="3"/>
    <m/>
    <n v="0"/>
    <n v="1348.64"/>
  </r>
  <r>
    <x v="5287"/>
    <n v="19"/>
    <x v="0"/>
    <x v="0"/>
    <x v="0"/>
    <x v="1"/>
    <s v="SKU1005"/>
    <n v="3"/>
    <x v="1"/>
    <x v="2"/>
    <n v="1391.88"/>
    <n v="463.96"/>
    <n v="3"/>
    <x v="117"/>
    <x v="21"/>
    <x v="0"/>
    <s v="Extended Warranty,Impulse Item,Accessory"/>
    <n v="89.86"/>
    <n v="1481.74"/>
  </r>
  <r>
    <x v="5288"/>
    <n v="19"/>
    <x v="0"/>
    <x v="0"/>
    <x v="0"/>
    <x v="3"/>
    <s v="TBL345"/>
    <n v="4"/>
    <x v="1"/>
    <x v="4"/>
    <n v="5504.87"/>
    <n v="786.41"/>
    <n v="7"/>
    <x v="117"/>
    <x v="21"/>
    <x v="4"/>
    <s v="Accessory"/>
    <n v="51.13"/>
    <n v="5556"/>
  </r>
  <r>
    <x v="4079"/>
    <n v="19"/>
    <x v="0"/>
    <x v="1"/>
    <x v="0"/>
    <x v="0"/>
    <s v="SMP234"/>
    <n v="3"/>
    <x v="1"/>
    <x v="1"/>
    <n v="5698.4"/>
    <n v="1139.68"/>
    <n v="5"/>
    <x v="117"/>
    <x v="21"/>
    <x v="3"/>
    <s v="Impulse Item, Extended Warranty, Extended Warranty"/>
    <n v="138.79"/>
    <n v="5837.19"/>
  </r>
  <r>
    <x v="832"/>
    <n v="20"/>
    <x v="0"/>
    <x v="1"/>
    <x v="0"/>
    <x v="3"/>
    <s v="SKU1002"/>
    <n v="3"/>
    <x v="1"/>
    <x v="3"/>
    <n v="1235.1500000000001"/>
    <n v="247.03"/>
    <n v="5"/>
    <x v="117"/>
    <x v="21"/>
    <x v="0"/>
    <m/>
    <n v="0"/>
    <n v="1235.1500000000001"/>
  </r>
  <r>
    <x v="4713"/>
    <n v="21"/>
    <x v="0"/>
    <x v="1"/>
    <x v="0"/>
    <x v="3"/>
    <s v="TBL345"/>
    <n v="4"/>
    <x v="1"/>
    <x v="4"/>
    <n v="3932.05"/>
    <n v="786.41"/>
    <n v="5"/>
    <x v="117"/>
    <x v="21"/>
    <x v="3"/>
    <m/>
    <n v="0"/>
    <n v="3932.05"/>
  </r>
  <r>
    <x v="5289"/>
    <n v="22"/>
    <x v="0"/>
    <x v="0"/>
    <x v="1"/>
    <x v="3"/>
    <s v="TBL345"/>
    <n v="5"/>
    <x v="0"/>
    <x v="1"/>
    <n v="4718.46"/>
    <n v="786.41"/>
    <n v="6"/>
    <x v="117"/>
    <x v="21"/>
    <x v="3"/>
    <s v="Extended Warranty, Extended Warranty, Extended Warranty"/>
    <n v="224.75"/>
    <n v="4943.21"/>
  </r>
  <r>
    <x v="5290"/>
    <n v="24"/>
    <x v="0"/>
    <x v="1"/>
    <x v="0"/>
    <x v="0"/>
    <s v="SKU1001"/>
    <n v="5"/>
    <x v="0"/>
    <x v="3"/>
    <n v="186.75"/>
    <n v="20.75"/>
    <n v="9"/>
    <x v="117"/>
    <x v="21"/>
    <x v="0"/>
    <s v="Accessory,Extended Warranty"/>
    <n v="50.25"/>
    <n v="237"/>
  </r>
  <r>
    <x v="5291"/>
    <n v="24"/>
    <x v="0"/>
    <x v="0"/>
    <x v="0"/>
    <x v="3"/>
    <s v="SKU1002"/>
    <n v="3"/>
    <x v="1"/>
    <x v="1"/>
    <n v="1976.24"/>
    <n v="247.03"/>
    <n v="8"/>
    <x v="117"/>
    <x v="21"/>
    <x v="1"/>
    <m/>
    <n v="0"/>
    <n v="1976.24"/>
  </r>
  <r>
    <x v="5292"/>
    <n v="24"/>
    <x v="0"/>
    <x v="1"/>
    <x v="0"/>
    <x v="0"/>
    <s v="SKU1004"/>
    <n v="2"/>
    <x v="1"/>
    <x v="3"/>
    <n v="4747.1400000000003"/>
    <n v="791.19"/>
    <n v="6"/>
    <x v="117"/>
    <x v="21"/>
    <x v="0"/>
    <s v="Impulse Item,Extended Warranty,Accessory"/>
    <n v="26.99"/>
    <n v="4774.13"/>
  </r>
  <r>
    <x v="5293"/>
    <n v="24"/>
    <x v="0"/>
    <x v="0"/>
    <x v="0"/>
    <x v="2"/>
    <s v="SWT567"/>
    <n v="2"/>
    <x v="1"/>
    <x v="4"/>
    <n v="4135.5"/>
    <n v="459.5"/>
    <n v="9"/>
    <x v="117"/>
    <x v="21"/>
    <x v="4"/>
    <s v="Impulse Item"/>
    <n v="67.28"/>
    <n v="4202.78"/>
  </r>
  <r>
    <x v="567"/>
    <n v="29"/>
    <x v="0"/>
    <x v="1"/>
    <x v="0"/>
    <x v="1"/>
    <s v="SKU1005"/>
    <n v="3"/>
    <x v="0"/>
    <x v="2"/>
    <n v="2783.76"/>
    <n v="463.96"/>
    <n v="6"/>
    <x v="117"/>
    <x v="21"/>
    <x v="0"/>
    <s v="Impulse Item,Accessory,Accessory"/>
    <n v="90.75"/>
    <n v="2874.51"/>
  </r>
  <r>
    <x v="5294"/>
    <n v="30"/>
    <x v="0"/>
    <x v="0"/>
    <x v="0"/>
    <x v="4"/>
    <s v="HDP456"/>
    <n v="2"/>
    <x v="1"/>
    <x v="1"/>
    <n v="2528.2600000000002"/>
    <n v="361.18"/>
    <n v="7"/>
    <x v="117"/>
    <x v="21"/>
    <x v="4"/>
    <s v="Extended Warranty, Extended Warranty"/>
    <n v="119.38"/>
    <n v="2647.6400000000003"/>
  </r>
  <r>
    <x v="2859"/>
    <n v="30"/>
    <x v="0"/>
    <x v="0"/>
    <x v="0"/>
    <x v="4"/>
    <s v="HDP456"/>
    <n v="2"/>
    <x v="1"/>
    <x v="1"/>
    <n v="361.18"/>
    <n v="361.18"/>
    <n v="1"/>
    <x v="117"/>
    <x v="21"/>
    <x v="1"/>
    <s v="Extended Warranty, Accessory"/>
    <n v="58.87"/>
    <n v="420.05"/>
  </r>
  <r>
    <x v="5295"/>
    <n v="31"/>
    <x v="0"/>
    <x v="0"/>
    <x v="0"/>
    <x v="0"/>
    <s v="SKU1004"/>
    <n v="2"/>
    <x v="0"/>
    <x v="0"/>
    <n v="1582.38"/>
    <n v="791.19"/>
    <n v="2"/>
    <x v="117"/>
    <x v="21"/>
    <x v="0"/>
    <s v="Accessory,Extended Warranty"/>
    <n v="53.22"/>
    <n v="1635.6000000000001"/>
  </r>
  <r>
    <x v="5296"/>
    <n v="32"/>
    <x v="0"/>
    <x v="0"/>
    <x v="0"/>
    <x v="0"/>
    <s v="SKU1001"/>
    <n v="5"/>
    <x v="1"/>
    <x v="0"/>
    <n v="41.5"/>
    <n v="20.75"/>
    <n v="2"/>
    <x v="117"/>
    <x v="21"/>
    <x v="0"/>
    <s v="Extended Warranty,Extended Warranty,Impulse Item"/>
    <n v="76.2"/>
    <n v="117.7"/>
  </r>
  <r>
    <x v="5297"/>
    <n v="32"/>
    <x v="0"/>
    <x v="0"/>
    <x v="0"/>
    <x v="1"/>
    <s v="LTP123"/>
    <n v="5"/>
    <x v="1"/>
    <x v="3"/>
    <n v="2697.28"/>
    <n v="674.32"/>
    <n v="4"/>
    <x v="117"/>
    <x v="21"/>
    <x v="4"/>
    <m/>
    <n v="0"/>
    <n v="2697.28"/>
  </r>
  <r>
    <x v="5298"/>
    <n v="32"/>
    <x v="0"/>
    <x v="1"/>
    <x v="0"/>
    <x v="1"/>
    <s v="LTP123"/>
    <n v="3"/>
    <x v="1"/>
    <x v="3"/>
    <n v="2022.96"/>
    <n v="674.32"/>
    <n v="3"/>
    <x v="117"/>
    <x v="21"/>
    <x v="3"/>
    <m/>
    <n v="0"/>
    <n v="2022.96"/>
  </r>
  <r>
    <x v="5299"/>
    <n v="33"/>
    <x v="0"/>
    <x v="0"/>
    <x v="0"/>
    <x v="0"/>
    <s v="SKU1004"/>
    <n v="2"/>
    <x v="1"/>
    <x v="2"/>
    <n v="7911.9"/>
    <n v="791.19"/>
    <n v="10"/>
    <x v="117"/>
    <x v="21"/>
    <x v="0"/>
    <s v="Extended Warranty"/>
    <n v="19.84"/>
    <n v="7931.74"/>
  </r>
  <r>
    <x v="5300"/>
    <n v="33"/>
    <x v="0"/>
    <x v="1"/>
    <x v="0"/>
    <x v="1"/>
    <s v="LTP123"/>
    <n v="3"/>
    <x v="1"/>
    <x v="1"/>
    <n v="4045.92"/>
    <n v="674.32"/>
    <n v="6"/>
    <x v="117"/>
    <x v="21"/>
    <x v="4"/>
    <s v="Accessory, Accessory, Accessory"/>
    <n v="243.83"/>
    <n v="4289.75"/>
  </r>
  <r>
    <x v="3339"/>
    <n v="34"/>
    <x v="0"/>
    <x v="1"/>
    <x v="0"/>
    <x v="2"/>
    <s v="SKU1003"/>
    <n v="3"/>
    <x v="0"/>
    <x v="1"/>
    <n v="3379.32"/>
    <n v="844.83"/>
    <n v="4"/>
    <x v="117"/>
    <x v="21"/>
    <x v="2"/>
    <s v="Accessory,Impulse Item"/>
    <n v="63.71"/>
    <n v="3443.03"/>
  </r>
  <r>
    <x v="5301"/>
    <n v="34"/>
    <x v="0"/>
    <x v="1"/>
    <x v="0"/>
    <x v="4"/>
    <s v="HDP456"/>
    <n v="3"/>
    <x v="1"/>
    <x v="1"/>
    <n v="722.36"/>
    <n v="361.18"/>
    <n v="2"/>
    <x v="117"/>
    <x v="21"/>
    <x v="3"/>
    <s v="Accessory, Accessory"/>
    <n v="61.28"/>
    <n v="783.64"/>
  </r>
  <r>
    <x v="5302"/>
    <n v="35"/>
    <x v="0"/>
    <x v="1"/>
    <x v="0"/>
    <x v="1"/>
    <s v="LTP123"/>
    <n v="3"/>
    <x v="1"/>
    <x v="3"/>
    <n v="2022.96"/>
    <n v="674.32"/>
    <n v="3"/>
    <x v="117"/>
    <x v="21"/>
    <x v="3"/>
    <s v="Extended Warranty"/>
    <n v="25.63"/>
    <n v="2048.59"/>
  </r>
  <r>
    <x v="5303"/>
    <n v="37"/>
    <x v="1"/>
    <x v="0"/>
    <x v="0"/>
    <x v="0"/>
    <s v="SKU1001"/>
    <n v="5"/>
    <x v="0"/>
    <x v="2"/>
    <n v="124.5"/>
    <n v="20.75"/>
    <n v="6"/>
    <x v="117"/>
    <x v="21"/>
    <x v="0"/>
    <s v="Accessory"/>
    <n v="45.3"/>
    <n v="169.8"/>
  </r>
  <r>
    <x v="5304"/>
    <n v="37"/>
    <x v="1"/>
    <x v="1"/>
    <x v="0"/>
    <x v="0"/>
    <s v="SKU1004"/>
    <n v="2"/>
    <x v="1"/>
    <x v="3"/>
    <n v="3164.76"/>
    <n v="791.19"/>
    <n v="4"/>
    <x v="117"/>
    <x v="21"/>
    <x v="2"/>
    <m/>
    <n v="0"/>
    <n v="3164.76"/>
  </r>
  <r>
    <x v="5305"/>
    <n v="38"/>
    <x v="1"/>
    <x v="0"/>
    <x v="0"/>
    <x v="3"/>
    <s v="SKU1002"/>
    <n v="3"/>
    <x v="1"/>
    <x v="1"/>
    <n v="1976.24"/>
    <n v="247.03"/>
    <n v="8"/>
    <x v="117"/>
    <x v="21"/>
    <x v="2"/>
    <s v="Accessory,Accessory,Extended Warranty"/>
    <n v="49.48"/>
    <n v="2025.72"/>
  </r>
  <r>
    <x v="147"/>
    <n v="38"/>
    <x v="1"/>
    <x v="1"/>
    <x v="0"/>
    <x v="0"/>
    <s v="SKU1004"/>
    <n v="2"/>
    <x v="1"/>
    <x v="2"/>
    <n v="7911.9"/>
    <n v="791.19"/>
    <n v="10"/>
    <x v="117"/>
    <x v="21"/>
    <x v="2"/>
    <m/>
    <n v="0"/>
    <n v="7911.9"/>
  </r>
  <r>
    <x v="5306"/>
    <n v="38"/>
    <x v="1"/>
    <x v="1"/>
    <x v="0"/>
    <x v="0"/>
    <s v="SKU1001"/>
    <n v="5"/>
    <x v="0"/>
    <x v="0"/>
    <n v="145.25"/>
    <n v="20.75"/>
    <n v="7"/>
    <x v="117"/>
    <x v="21"/>
    <x v="1"/>
    <s v="Impulse Item"/>
    <n v="10.84"/>
    <n v="156.09"/>
  </r>
  <r>
    <x v="3442"/>
    <n v="38"/>
    <x v="1"/>
    <x v="1"/>
    <x v="1"/>
    <x v="3"/>
    <s v="SKU1002"/>
    <n v="3"/>
    <x v="1"/>
    <x v="1"/>
    <n v="1729.21"/>
    <n v="247.03"/>
    <n v="7"/>
    <x v="117"/>
    <x v="21"/>
    <x v="1"/>
    <s v="Extended Warranty,Accessory"/>
    <n v="68.8"/>
    <n v="1798.01"/>
  </r>
  <r>
    <x v="5307"/>
    <n v="38"/>
    <x v="1"/>
    <x v="0"/>
    <x v="1"/>
    <x v="1"/>
    <s v="LTP123"/>
    <n v="3"/>
    <x v="1"/>
    <x v="4"/>
    <n v="2697.28"/>
    <n v="674.32"/>
    <n v="4"/>
    <x v="117"/>
    <x v="21"/>
    <x v="1"/>
    <s v="Impulse Item, Accessory"/>
    <n v="114.38"/>
    <n v="2811.6600000000003"/>
  </r>
  <r>
    <x v="5308"/>
    <n v="39"/>
    <x v="1"/>
    <x v="0"/>
    <x v="0"/>
    <x v="4"/>
    <s v="HDP456"/>
    <n v="4"/>
    <x v="1"/>
    <x v="4"/>
    <n v="1444.72"/>
    <n v="361.18"/>
    <n v="4"/>
    <x v="117"/>
    <x v="21"/>
    <x v="4"/>
    <m/>
    <n v="0"/>
    <n v="1444.72"/>
  </r>
  <r>
    <x v="5309"/>
    <n v="40"/>
    <x v="1"/>
    <x v="1"/>
    <x v="0"/>
    <x v="1"/>
    <s v="LTP123"/>
    <n v="3"/>
    <x v="1"/>
    <x v="1"/>
    <n v="674.32"/>
    <n v="674.32"/>
    <n v="1"/>
    <x v="117"/>
    <x v="21"/>
    <x v="4"/>
    <s v="Impulse Item"/>
    <n v="88.71"/>
    <n v="763.03000000000009"/>
  </r>
  <r>
    <x v="1895"/>
    <n v="42"/>
    <x v="1"/>
    <x v="1"/>
    <x v="1"/>
    <x v="4"/>
    <s v="HDP456"/>
    <n v="3"/>
    <x v="1"/>
    <x v="3"/>
    <n v="2889.44"/>
    <n v="361.18"/>
    <n v="8"/>
    <x v="117"/>
    <x v="21"/>
    <x v="4"/>
    <s v="Accessory, Impulse Item"/>
    <n v="137.22999999999999"/>
    <n v="3026.67"/>
  </r>
  <r>
    <x v="5310"/>
    <n v="43"/>
    <x v="1"/>
    <x v="1"/>
    <x v="0"/>
    <x v="0"/>
    <s v="SKU1004"/>
    <n v="2"/>
    <x v="0"/>
    <x v="0"/>
    <n v="4747.1400000000003"/>
    <n v="791.19"/>
    <n v="6"/>
    <x v="117"/>
    <x v="21"/>
    <x v="1"/>
    <s v="Accessory,Accessory,Extended Warranty"/>
    <n v="84.17"/>
    <n v="4831.3100000000004"/>
  </r>
  <r>
    <x v="5311"/>
    <n v="44"/>
    <x v="1"/>
    <x v="1"/>
    <x v="0"/>
    <x v="0"/>
    <s v="SKU1001"/>
    <n v="5"/>
    <x v="0"/>
    <x v="3"/>
    <n v="62.25"/>
    <n v="20.75"/>
    <n v="3"/>
    <x v="117"/>
    <x v="21"/>
    <x v="1"/>
    <s v="Accessory,Impulse Item"/>
    <n v="53.31"/>
    <n v="115.56"/>
  </r>
  <r>
    <x v="5312"/>
    <n v="44"/>
    <x v="1"/>
    <x v="0"/>
    <x v="0"/>
    <x v="4"/>
    <s v="HDP456"/>
    <n v="1"/>
    <x v="1"/>
    <x v="4"/>
    <n v="3611.8"/>
    <n v="361.18"/>
    <n v="10"/>
    <x v="117"/>
    <x v="21"/>
    <x v="4"/>
    <s v="Extended Warranty, Impulse Item"/>
    <n v="190.04"/>
    <n v="3801.84"/>
  </r>
  <r>
    <x v="5313"/>
    <n v="44"/>
    <x v="1"/>
    <x v="1"/>
    <x v="0"/>
    <x v="0"/>
    <s v="SMP234"/>
    <n v="4"/>
    <x v="1"/>
    <x v="3"/>
    <n v="10257.120000000001"/>
    <n v="1139.68"/>
    <n v="9"/>
    <x v="117"/>
    <x v="21"/>
    <x v="3"/>
    <s v="Impulse Item, Impulse Item"/>
    <n v="99.8"/>
    <n v="10356.92"/>
  </r>
  <r>
    <x v="1592"/>
    <n v="45"/>
    <x v="1"/>
    <x v="1"/>
    <x v="1"/>
    <x v="4"/>
    <s v="HDP456"/>
    <n v="5"/>
    <x v="1"/>
    <x v="4"/>
    <n v="1805.9"/>
    <n v="361.18"/>
    <n v="5"/>
    <x v="117"/>
    <x v="21"/>
    <x v="3"/>
    <s v="Extended Warranty"/>
    <n v="41.56"/>
    <n v="1847.46"/>
  </r>
  <r>
    <x v="5314"/>
    <n v="46"/>
    <x v="1"/>
    <x v="0"/>
    <x v="0"/>
    <x v="0"/>
    <s v="SKU1001"/>
    <n v="5"/>
    <x v="1"/>
    <x v="2"/>
    <n v="41.5"/>
    <n v="20.75"/>
    <n v="2"/>
    <x v="117"/>
    <x v="21"/>
    <x v="0"/>
    <m/>
    <n v="0"/>
    <n v="41.5"/>
  </r>
  <r>
    <x v="5315"/>
    <n v="47"/>
    <x v="1"/>
    <x v="0"/>
    <x v="0"/>
    <x v="3"/>
    <s v="TBL345"/>
    <n v="1"/>
    <x v="1"/>
    <x v="3"/>
    <n v="7077.69"/>
    <n v="786.41"/>
    <n v="9"/>
    <x v="117"/>
    <x v="21"/>
    <x v="1"/>
    <s v="Impulse Item"/>
    <n v="30.63"/>
    <n v="7108.32"/>
  </r>
  <r>
    <x v="5316"/>
    <n v="48"/>
    <x v="1"/>
    <x v="1"/>
    <x v="0"/>
    <x v="1"/>
    <s v="SKU1005"/>
    <n v="3"/>
    <x v="1"/>
    <x v="2"/>
    <n v="2783.76"/>
    <n v="463.96"/>
    <n v="6"/>
    <x v="117"/>
    <x v="21"/>
    <x v="0"/>
    <m/>
    <n v="0"/>
    <n v="2783.76"/>
  </r>
  <r>
    <x v="5317"/>
    <n v="48"/>
    <x v="1"/>
    <x v="0"/>
    <x v="0"/>
    <x v="2"/>
    <s v="SKU1003"/>
    <n v="3"/>
    <x v="1"/>
    <x v="0"/>
    <n v="844.83"/>
    <n v="844.83"/>
    <n v="1"/>
    <x v="117"/>
    <x v="21"/>
    <x v="2"/>
    <s v="Accessory"/>
    <n v="36.57"/>
    <n v="881.40000000000009"/>
  </r>
  <r>
    <x v="5318"/>
    <n v="49"/>
    <x v="1"/>
    <x v="0"/>
    <x v="0"/>
    <x v="0"/>
    <s v="SKU1001"/>
    <n v="5"/>
    <x v="1"/>
    <x v="1"/>
    <n v="166"/>
    <n v="20.75"/>
    <n v="8"/>
    <x v="117"/>
    <x v="21"/>
    <x v="2"/>
    <m/>
    <n v="0"/>
    <n v="166"/>
  </r>
  <r>
    <x v="432"/>
    <n v="50"/>
    <x v="1"/>
    <x v="0"/>
    <x v="0"/>
    <x v="1"/>
    <s v="SKU1005"/>
    <n v="3"/>
    <x v="1"/>
    <x v="0"/>
    <n v="4639.6000000000004"/>
    <n v="463.96"/>
    <n v="10"/>
    <x v="117"/>
    <x v="21"/>
    <x v="1"/>
    <s v="Accessory,Accessory"/>
    <n v="27.63"/>
    <n v="4667.2300000000005"/>
  </r>
  <r>
    <x v="5319"/>
    <n v="50"/>
    <x v="1"/>
    <x v="1"/>
    <x v="1"/>
    <x v="4"/>
    <s v="HDP456"/>
    <n v="3"/>
    <x v="1"/>
    <x v="1"/>
    <n v="1805.9"/>
    <n v="361.18"/>
    <n v="5"/>
    <x v="117"/>
    <x v="21"/>
    <x v="4"/>
    <s v="Impulse Item, Extended Warranty"/>
    <n v="65.77"/>
    <n v="1871.67"/>
  </r>
  <r>
    <x v="4260"/>
    <n v="51"/>
    <x v="1"/>
    <x v="0"/>
    <x v="0"/>
    <x v="2"/>
    <s v="SWT567"/>
    <n v="5"/>
    <x v="1"/>
    <x v="3"/>
    <n v="1378.5"/>
    <n v="459.5"/>
    <n v="3"/>
    <x v="117"/>
    <x v="21"/>
    <x v="4"/>
    <s v="Accessory"/>
    <n v="14.64"/>
    <n v="1393.14"/>
  </r>
  <r>
    <x v="2675"/>
    <n v="52"/>
    <x v="1"/>
    <x v="1"/>
    <x v="0"/>
    <x v="2"/>
    <s v="SKU1003"/>
    <n v="3"/>
    <x v="0"/>
    <x v="0"/>
    <n v="3379.32"/>
    <n v="844.83"/>
    <n v="4"/>
    <x v="117"/>
    <x v="21"/>
    <x v="0"/>
    <s v="Impulse Item,Extended Warranty"/>
    <n v="64.41"/>
    <n v="3443.73"/>
  </r>
  <r>
    <x v="5320"/>
    <n v="52"/>
    <x v="1"/>
    <x v="1"/>
    <x v="0"/>
    <x v="0"/>
    <s v="SMP234"/>
    <n v="3"/>
    <x v="1"/>
    <x v="4"/>
    <n v="2279.36"/>
    <n v="1139.68"/>
    <n v="2"/>
    <x v="117"/>
    <x v="21"/>
    <x v="3"/>
    <s v="Extended Warranty, Accessory, Accessory"/>
    <n v="169.5"/>
    <n v="2448.86"/>
  </r>
  <r>
    <x v="5321"/>
    <n v="54"/>
    <x v="1"/>
    <x v="1"/>
    <x v="0"/>
    <x v="4"/>
    <s v="HDP456"/>
    <n v="4"/>
    <x v="1"/>
    <x v="4"/>
    <n v="361.18"/>
    <n v="361.18"/>
    <n v="1"/>
    <x v="117"/>
    <x v="21"/>
    <x v="1"/>
    <s v="Extended Warranty, Extended Warranty"/>
    <n v="71.52"/>
    <n v="432.7"/>
  </r>
  <r>
    <x v="5322"/>
    <n v="55"/>
    <x v="1"/>
    <x v="1"/>
    <x v="0"/>
    <x v="1"/>
    <s v="SKU1005"/>
    <n v="3"/>
    <x v="0"/>
    <x v="3"/>
    <n v="4175.6400000000003"/>
    <n v="463.96"/>
    <n v="9"/>
    <x v="117"/>
    <x v="21"/>
    <x v="2"/>
    <s v="Extended Warranty"/>
    <n v="15.85"/>
    <n v="4191.4900000000007"/>
  </r>
  <r>
    <x v="5323"/>
    <n v="55"/>
    <x v="1"/>
    <x v="1"/>
    <x v="0"/>
    <x v="0"/>
    <s v="SKU1001"/>
    <n v="5"/>
    <x v="1"/>
    <x v="3"/>
    <n v="41.5"/>
    <n v="20.75"/>
    <n v="2"/>
    <x v="117"/>
    <x v="21"/>
    <x v="2"/>
    <s v="Impulse Item"/>
    <n v="35.4"/>
    <n v="76.900000000000006"/>
  </r>
  <r>
    <x v="5324"/>
    <n v="58"/>
    <x v="2"/>
    <x v="0"/>
    <x v="0"/>
    <x v="2"/>
    <s v="SKU1003"/>
    <n v="3"/>
    <x v="0"/>
    <x v="1"/>
    <n v="844.83"/>
    <n v="844.83"/>
    <n v="1"/>
    <x v="117"/>
    <x v="21"/>
    <x v="0"/>
    <m/>
    <n v="0"/>
    <n v="844.83"/>
  </r>
  <r>
    <x v="5325"/>
    <n v="61"/>
    <x v="2"/>
    <x v="1"/>
    <x v="0"/>
    <x v="2"/>
    <s v="SWT567"/>
    <n v="2"/>
    <x v="1"/>
    <x v="3"/>
    <n v="3216.5"/>
    <n v="459.5"/>
    <n v="7"/>
    <x v="117"/>
    <x v="21"/>
    <x v="1"/>
    <s v="Impulse Item, Extended Warranty, Impulse Item"/>
    <n v="218"/>
    <n v="3434.5"/>
  </r>
  <r>
    <x v="5326"/>
    <n v="63"/>
    <x v="2"/>
    <x v="1"/>
    <x v="0"/>
    <x v="4"/>
    <s v="HDP456"/>
    <n v="2"/>
    <x v="1"/>
    <x v="1"/>
    <n v="361.18"/>
    <n v="361.18"/>
    <n v="1"/>
    <x v="117"/>
    <x v="21"/>
    <x v="3"/>
    <s v="Impulse Item"/>
    <n v="48.72"/>
    <n v="409.9"/>
  </r>
  <r>
    <x v="5327"/>
    <n v="64"/>
    <x v="2"/>
    <x v="0"/>
    <x v="0"/>
    <x v="4"/>
    <s v="HDP456"/>
    <n v="2"/>
    <x v="0"/>
    <x v="4"/>
    <n v="1805.9"/>
    <n v="361.18"/>
    <n v="5"/>
    <x v="117"/>
    <x v="21"/>
    <x v="4"/>
    <m/>
    <n v="0"/>
    <n v="1805.9"/>
  </r>
  <r>
    <x v="5328"/>
    <n v="66"/>
    <x v="2"/>
    <x v="0"/>
    <x v="0"/>
    <x v="0"/>
    <s v="SKU1001"/>
    <n v="5"/>
    <x v="0"/>
    <x v="3"/>
    <n v="166"/>
    <n v="20.75"/>
    <n v="8"/>
    <x v="117"/>
    <x v="21"/>
    <x v="2"/>
    <m/>
    <n v="0"/>
    <n v="166"/>
  </r>
  <r>
    <x v="5329"/>
    <n v="66"/>
    <x v="2"/>
    <x v="1"/>
    <x v="1"/>
    <x v="2"/>
    <s v="SWT567"/>
    <n v="1"/>
    <x v="1"/>
    <x v="3"/>
    <n v="919"/>
    <n v="459.5"/>
    <n v="2"/>
    <x v="117"/>
    <x v="21"/>
    <x v="4"/>
    <s v="Extended Warranty, Extended Warranty"/>
    <n v="98.55"/>
    <n v="1017.55"/>
  </r>
  <r>
    <x v="5330"/>
    <n v="67"/>
    <x v="2"/>
    <x v="1"/>
    <x v="0"/>
    <x v="0"/>
    <s v="SMP234"/>
    <n v="4"/>
    <x v="1"/>
    <x v="1"/>
    <n v="6838.08"/>
    <n v="1139.68"/>
    <n v="6"/>
    <x v="117"/>
    <x v="21"/>
    <x v="4"/>
    <m/>
    <n v="0"/>
    <n v="6838.08"/>
  </r>
  <r>
    <x v="1097"/>
    <n v="67"/>
    <x v="2"/>
    <x v="0"/>
    <x v="0"/>
    <x v="2"/>
    <s v="SWT567"/>
    <n v="1"/>
    <x v="1"/>
    <x v="4"/>
    <n v="2297.5"/>
    <n v="459.5"/>
    <n v="5"/>
    <x v="117"/>
    <x v="21"/>
    <x v="4"/>
    <s v="Extended Warranty, Impulse Item, Accessory"/>
    <n v="208.64"/>
    <n v="2506.14"/>
  </r>
  <r>
    <x v="2888"/>
    <n v="69"/>
    <x v="2"/>
    <x v="1"/>
    <x v="0"/>
    <x v="4"/>
    <s v="HDP456"/>
    <n v="2"/>
    <x v="1"/>
    <x v="1"/>
    <n v="2889.44"/>
    <n v="361.18"/>
    <n v="8"/>
    <x v="117"/>
    <x v="21"/>
    <x v="3"/>
    <s v="Extended Warranty"/>
    <n v="37.85"/>
    <n v="2927.29"/>
  </r>
  <r>
    <x v="5331"/>
    <n v="72"/>
    <x v="2"/>
    <x v="0"/>
    <x v="0"/>
    <x v="3"/>
    <s v="SKU1002"/>
    <n v="3"/>
    <x v="1"/>
    <x v="0"/>
    <n v="1976.24"/>
    <n v="247.03"/>
    <n v="8"/>
    <x v="117"/>
    <x v="21"/>
    <x v="1"/>
    <m/>
    <n v="0"/>
    <n v="1976.24"/>
  </r>
  <r>
    <x v="5332"/>
    <n v="73"/>
    <x v="2"/>
    <x v="0"/>
    <x v="0"/>
    <x v="0"/>
    <s v="SKU1004"/>
    <n v="2"/>
    <x v="1"/>
    <x v="3"/>
    <n v="791.19"/>
    <n v="791.19"/>
    <n v="1"/>
    <x v="117"/>
    <x v="21"/>
    <x v="2"/>
    <m/>
    <n v="0"/>
    <n v="791.19"/>
  </r>
  <r>
    <x v="2003"/>
    <n v="73"/>
    <x v="2"/>
    <x v="0"/>
    <x v="1"/>
    <x v="4"/>
    <s v="HDP456"/>
    <n v="2"/>
    <x v="0"/>
    <x v="4"/>
    <n v="722.36"/>
    <n v="361.18"/>
    <n v="2"/>
    <x v="117"/>
    <x v="21"/>
    <x v="1"/>
    <s v="Impulse Item"/>
    <n v="59.28"/>
    <n v="781.64"/>
  </r>
  <r>
    <x v="5333"/>
    <n v="74"/>
    <x v="2"/>
    <x v="0"/>
    <x v="1"/>
    <x v="1"/>
    <s v="SKU1005"/>
    <n v="3"/>
    <x v="0"/>
    <x v="2"/>
    <n v="3247.72"/>
    <n v="463.96"/>
    <n v="7"/>
    <x v="117"/>
    <x v="21"/>
    <x v="2"/>
    <s v="Impulse Item,Extended Warranty"/>
    <n v="35.26"/>
    <n v="3282.98"/>
  </r>
  <r>
    <x v="5334"/>
    <n v="74"/>
    <x v="2"/>
    <x v="0"/>
    <x v="0"/>
    <x v="2"/>
    <s v="SWT567"/>
    <n v="2"/>
    <x v="1"/>
    <x v="1"/>
    <n v="3216.5"/>
    <n v="459.5"/>
    <n v="7"/>
    <x v="117"/>
    <x v="21"/>
    <x v="3"/>
    <s v="Impulse Item, Accessory, Extended Warranty"/>
    <n v="223"/>
    <n v="3439.5"/>
  </r>
  <r>
    <x v="5335"/>
    <n v="74"/>
    <x v="2"/>
    <x v="1"/>
    <x v="0"/>
    <x v="1"/>
    <s v="LTP123"/>
    <n v="5"/>
    <x v="0"/>
    <x v="1"/>
    <n v="4045.92"/>
    <n v="674.32"/>
    <n v="6"/>
    <x v="117"/>
    <x v="21"/>
    <x v="1"/>
    <m/>
    <n v="0"/>
    <n v="4045.92"/>
  </r>
  <r>
    <x v="4465"/>
    <n v="74"/>
    <x v="2"/>
    <x v="1"/>
    <x v="0"/>
    <x v="4"/>
    <s v="HDP456"/>
    <n v="2"/>
    <x v="1"/>
    <x v="1"/>
    <n v="361.18"/>
    <n v="361.18"/>
    <n v="1"/>
    <x v="117"/>
    <x v="21"/>
    <x v="4"/>
    <s v="Accessory, Extended Warranty"/>
    <n v="118.35"/>
    <n v="479.53"/>
  </r>
  <r>
    <x v="5336"/>
    <n v="75"/>
    <x v="2"/>
    <x v="0"/>
    <x v="0"/>
    <x v="0"/>
    <s v="SKU1001"/>
    <n v="5"/>
    <x v="0"/>
    <x v="3"/>
    <n v="20.75"/>
    <n v="20.75"/>
    <n v="1"/>
    <x v="117"/>
    <x v="21"/>
    <x v="2"/>
    <m/>
    <n v="0"/>
    <n v="20.75"/>
  </r>
  <r>
    <x v="3713"/>
    <n v="76"/>
    <x v="2"/>
    <x v="1"/>
    <x v="0"/>
    <x v="0"/>
    <s v="SKU1001"/>
    <n v="5"/>
    <x v="1"/>
    <x v="3"/>
    <n v="62.25"/>
    <n v="20.75"/>
    <n v="3"/>
    <x v="117"/>
    <x v="21"/>
    <x v="0"/>
    <m/>
    <n v="0"/>
    <n v="62.25"/>
  </r>
  <r>
    <x v="5337"/>
    <n v="76"/>
    <x v="2"/>
    <x v="1"/>
    <x v="0"/>
    <x v="2"/>
    <s v="SWT567"/>
    <n v="4"/>
    <x v="1"/>
    <x v="3"/>
    <n v="2297.5"/>
    <n v="459.5"/>
    <n v="5"/>
    <x v="117"/>
    <x v="21"/>
    <x v="1"/>
    <s v="Accessory, Impulse Item"/>
    <n v="89.98"/>
    <n v="2387.48"/>
  </r>
  <r>
    <x v="5338"/>
    <n v="77"/>
    <x v="2"/>
    <x v="0"/>
    <x v="0"/>
    <x v="1"/>
    <s v="LTP123"/>
    <n v="5"/>
    <x v="1"/>
    <x v="3"/>
    <n v="674.32"/>
    <n v="674.32"/>
    <n v="1"/>
    <x v="117"/>
    <x v="21"/>
    <x v="3"/>
    <s v="Impulse Item, Impulse Item, Impulse Item"/>
    <n v="100.46"/>
    <n v="774.78000000000009"/>
  </r>
  <r>
    <x v="5339"/>
    <n v="78"/>
    <x v="2"/>
    <x v="0"/>
    <x v="0"/>
    <x v="0"/>
    <s v="SMP234"/>
    <n v="1"/>
    <x v="1"/>
    <x v="3"/>
    <n v="10257.120000000001"/>
    <n v="1139.68"/>
    <n v="9"/>
    <x v="117"/>
    <x v="21"/>
    <x v="1"/>
    <s v="Extended Warranty, Impulse Item"/>
    <n v="85.7"/>
    <n v="10342.820000000002"/>
  </r>
  <r>
    <x v="3114"/>
    <n v="18"/>
    <x v="0"/>
    <x v="0"/>
    <x v="0"/>
    <x v="3"/>
    <s v="TBL345"/>
    <n v="1"/>
    <x v="1"/>
    <x v="4"/>
    <n v="2359.23"/>
    <n v="786.41"/>
    <n v="3"/>
    <x v="118"/>
    <x v="21"/>
    <x v="3"/>
    <s v="Extended Warranty"/>
    <n v="81.28"/>
    <n v="2440.5100000000002"/>
  </r>
  <r>
    <x v="5340"/>
    <n v="20"/>
    <x v="0"/>
    <x v="0"/>
    <x v="0"/>
    <x v="1"/>
    <s v="LTP123"/>
    <n v="4"/>
    <x v="1"/>
    <x v="3"/>
    <n v="4045.92"/>
    <n v="674.32"/>
    <n v="6"/>
    <x v="118"/>
    <x v="21"/>
    <x v="3"/>
    <s v="Impulse Item, Impulse Item"/>
    <n v="141.12"/>
    <n v="4187.04"/>
  </r>
  <r>
    <x v="5341"/>
    <n v="20"/>
    <x v="0"/>
    <x v="0"/>
    <x v="0"/>
    <x v="3"/>
    <s v="TBL345"/>
    <n v="4"/>
    <x v="1"/>
    <x v="3"/>
    <n v="1572.82"/>
    <n v="786.41"/>
    <n v="2"/>
    <x v="118"/>
    <x v="21"/>
    <x v="1"/>
    <s v="Extended Warranty, Extended Warranty, Accessory"/>
    <n v="145.47999999999999"/>
    <n v="1718.3"/>
  </r>
  <r>
    <x v="5342"/>
    <n v="21"/>
    <x v="0"/>
    <x v="0"/>
    <x v="1"/>
    <x v="2"/>
    <s v="SKU1003"/>
    <n v="3"/>
    <x v="1"/>
    <x v="3"/>
    <n v="2534.4899999999998"/>
    <n v="844.83"/>
    <n v="3"/>
    <x v="118"/>
    <x v="21"/>
    <x v="1"/>
    <m/>
    <n v="0"/>
    <n v="2534.4899999999998"/>
  </r>
  <r>
    <x v="5343"/>
    <n v="21"/>
    <x v="0"/>
    <x v="1"/>
    <x v="1"/>
    <x v="0"/>
    <s v="SMP234"/>
    <n v="5"/>
    <x v="0"/>
    <x v="4"/>
    <n v="2279.36"/>
    <n v="1139.68"/>
    <n v="2"/>
    <x v="118"/>
    <x v="21"/>
    <x v="1"/>
    <s v="Impulse Item"/>
    <n v="13.67"/>
    <n v="2293.0300000000002"/>
  </r>
  <r>
    <x v="5344"/>
    <n v="23"/>
    <x v="0"/>
    <x v="1"/>
    <x v="0"/>
    <x v="0"/>
    <s v="SKU1004"/>
    <n v="2"/>
    <x v="1"/>
    <x v="2"/>
    <n v="1582.38"/>
    <n v="791.19"/>
    <n v="2"/>
    <x v="118"/>
    <x v="21"/>
    <x v="2"/>
    <s v="Extended Warranty,Impulse Item"/>
    <n v="70.87"/>
    <n v="1653.25"/>
  </r>
  <r>
    <x v="5345"/>
    <n v="26"/>
    <x v="0"/>
    <x v="0"/>
    <x v="0"/>
    <x v="2"/>
    <s v="SWT567"/>
    <n v="5"/>
    <x v="0"/>
    <x v="3"/>
    <n v="919"/>
    <n v="459.5"/>
    <n v="2"/>
    <x v="118"/>
    <x v="21"/>
    <x v="4"/>
    <s v="Extended Warranty, Impulse Item"/>
    <n v="59.63"/>
    <n v="978.63"/>
  </r>
  <r>
    <x v="5346"/>
    <n v="26"/>
    <x v="0"/>
    <x v="0"/>
    <x v="0"/>
    <x v="2"/>
    <s v="SWT567"/>
    <n v="2"/>
    <x v="1"/>
    <x v="1"/>
    <n v="3676"/>
    <n v="459.5"/>
    <n v="8"/>
    <x v="118"/>
    <x v="21"/>
    <x v="3"/>
    <s v="Extended Warranty"/>
    <n v="67.680000000000007"/>
    <n v="3743.68"/>
  </r>
  <r>
    <x v="5347"/>
    <n v="27"/>
    <x v="0"/>
    <x v="0"/>
    <x v="0"/>
    <x v="1"/>
    <s v="LTP123"/>
    <n v="4"/>
    <x v="1"/>
    <x v="1"/>
    <n v="5394.56"/>
    <n v="674.32"/>
    <n v="8"/>
    <x v="118"/>
    <x v="21"/>
    <x v="4"/>
    <s v="Extended Warranty"/>
    <n v="25.18"/>
    <n v="5419.7400000000007"/>
  </r>
  <r>
    <x v="5348"/>
    <n v="28"/>
    <x v="0"/>
    <x v="0"/>
    <x v="0"/>
    <x v="3"/>
    <s v="SKU1002"/>
    <n v="3"/>
    <x v="1"/>
    <x v="3"/>
    <n v="2470.3000000000002"/>
    <n v="247.03"/>
    <n v="10"/>
    <x v="118"/>
    <x v="21"/>
    <x v="1"/>
    <m/>
    <n v="0"/>
    <n v="2470.3000000000002"/>
  </r>
  <r>
    <x v="5349"/>
    <n v="29"/>
    <x v="0"/>
    <x v="1"/>
    <x v="0"/>
    <x v="2"/>
    <s v="SWT567"/>
    <n v="1"/>
    <x v="1"/>
    <x v="4"/>
    <n v="2297.5"/>
    <n v="459.5"/>
    <n v="5"/>
    <x v="118"/>
    <x v="21"/>
    <x v="1"/>
    <s v="Impulse Item"/>
    <n v="13.83"/>
    <n v="2311.33"/>
  </r>
  <r>
    <x v="5350"/>
    <n v="29"/>
    <x v="0"/>
    <x v="1"/>
    <x v="0"/>
    <x v="2"/>
    <s v="SWT567"/>
    <n v="4"/>
    <x v="1"/>
    <x v="1"/>
    <n v="1838"/>
    <n v="459.5"/>
    <n v="4"/>
    <x v="118"/>
    <x v="21"/>
    <x v="1"/>
    <m/>
    <n v="0"/>
    <n v="1838"/>
  </r>
  <r>
    <x v="5351"/>
    <n v="29"/>
    <x v="0"/>
    <x v="0"/>
    <x v="0"/>
    <x v="4"/>
    <s v="HDP456"/>
    <n v="3"/>
    <x v="0"/>
    <x v="3"/>
    <n v="1444.72"/>
    <n v="361.18"/>
    <n v="4"/>
    <x v="118"/>
    <x v="21"/>
    <x v="3"/>
    <s v="Accessory"/>
    <n v="55.11"/>
    <n v="1499.83"/>
  </r>
  <r>
    <x v="1396"/>
    <n v="30"/>
    <x v="0"/>
    <x v="0"/>
    <x v="0"/>
    <x v="2"/>
    <s v="SKU1003"/>
    <n v="3"/>
    <x v="0"/>
    <x v="0"/>
    <n v="3379.32"/>
    <n v="844.83"/>
    <n v="4"/>
    <x v="118"/>
    <x v="21"/>
    <x v="0"/>
    <s v="Accessory,Impulse Item"/>
    <n v="68.19"/>
    <n v="3447.51"/>
  </r>
  <r>
    <x v="5352"/>
    <n v="30"/>
    <x v="0"/>
    <x v="0"/>
    <x v="0"/>
    <x v="3"/>
    <s v="TBL345"/>
    <n v="4"/>
    <x v="1"/>
    <x v="1"/>
    <n v="786.41"/>
    <n v="786.41"/>
    <n v="1"/>
    <x v="118"/>
    <x v="21"/>
    <x v="1"/>
    <s v="Extended Warranty, Impulse Item"/>
    <n v="173.91"/>
    <n v="960.31999999999994"/>
  </r>
  <r>
    <x v="5353"/>
    <n v="31"/>
    <x v="0"/>
    <x v="1"/>
    <x v="0"/>
    <x v="1"/>
    <s v="SKU1005"/>
    <n v="3"/>
    <x v="0"/>
    <x v="2"/>
    <n v="2319.8000000000002"/>
    <n v="463.96"/>
    <n v="5"/>
    <x v="118"/>
    <x v="21"/>
    <x v="1"/>
    <m/>
    <n v="0"/>
    <n v="2319.8000000000002"/>
  </r>
  <r>
    <x v="3013"/>
    <n v="31"/>
    <x v="0"/>
    <x v="1"/>
    <x v="1"/>
    <x v="0"/>
    <s v="SMP234"/>
    <n v="2"/>
    <x v="0"/>
    <x v="3"/>
    <n v="6838.08"/>
    <n v="1139.68"/>
    <n v="6"/>
    <x v="118"/>
    <x v="21"/>
    <x v="4"/>
    <s v="Extended Warranty"/>
    <n v="99.65"/>
    <n v="6937.73"/>
  </r>
  <r>
    <x v="3013"/>
    <n v="31"/>
    <x v="0"/>
    <x v="1"/>
    <x v="1"/>
    <x v="2"/>
    <s v="SWT567"/>
    <n v="5"/>
    <x v="1"/>
    <x v="3"/>
    <n v="459.5"/>
    <n v="459.5"/>
    <n v="1"/>
    <x v="118"/>
    <x v="21"/>
    <x v="1"/>
    <m/>
    <n v="0"/>
    <n v="459.5"/>
  </r>
  <r>
    <x v="5354"/>
    <n v="31"/>
    <x v="0"/>
    <x v="0"/>
    <x v="0"/>
    <x v="4"/>
    <s v="HDP456"/>
    <n v="2"/>
    <x v="1"/>
    <x v="4"/>
    <n v="2167.08"/>
    <n v="361.18"/>
    <n v="6"/>
    <x v="118"/>
    <x v="21"/>
    <x v="4"/>
    <s v="Impulse Item, Extended Warranty, Extended Warranty"/>
    <n v="193.42"/>
    <n v="2360.5"/>
  </r>
  <r>
    <x v="5355"/>
    <n v="33"/>
    <x v="0"/>
    <x v="1"/>
    <x v="0"/>
    <x v="3"/>
    <s v="TBL345"/>
    <n v="4"/>
    <x v="1"/>
    <x v="3"/>
    <n v="6291.28"/>
    <n v="786.41"/>
    <n v="8"/>
    <x v="118"/>
    <x v="21"/>
    <x v="4"/>
    <s v="Impulse Item"/>
    <n v="57.16"/>
    <n v="6348.44"/>
  </r>
  <r>
    <x v="5356"/>
    <n v="35"/>
    <x v="0"/>
    <x v="0"/>
    <x v="1"/>
    <x v="4"/>
    <s v="HDP456"/>
    <n v="4"/>
    <x v="0"/>
    <x v="4"/>
    <n v="722.36"/>
    <n v="361.18"/>
    <n v="2"/>
    <x v="118"/>
    <x v="21"/>
    <x v="1"/>
    <s v="Accessory, Extended Warranty"/>
    <n v="64.19"/>
    <n v="786.55"/>
  </r>
  <r>
    <x v="5357"/>
    <n v="35"/>
    <x v="0"/>
    <x v="1"/>
    <x v="0"/>
    <x v="0"/>
    <s v="SMP234"/>
    <n v="3"/>
    <x v="0"/>
    <x v="4"/>
    <n v="2279.36"/>
    <n v="1139.68"/>
    <n v="2"/>
    <x v="118"/>
    <x v="21"/>
    <x v="3"/>
    <s v="Extended Warranty, Impulse Item"/>
    <n v="151.75"/>
    <n v="2431.11"/>
  </r>
  <r>
    <x v="2184"/>
    <n v="35"/>
    <x v="0"/>
    <x v="0"/>
    <x v="0"/>
    <x v="2"/>
    <s v="SWT567"/>
    <n v="5"/>
    <x v="0"/>
    <x v="1"/>
    <n v="459.5"/>
    <n v="459.5"/>
    <n v="1"/>
    <x v="118"/>
    <x v="21"/>
    <x v="4"/>
    <s v="Extended Warranty"/>
    <n v="92.55"/>
    <n v="552.04999999999995"/>
  </r>
  <r>
    <x v="2618"/>
    <n v="37"/>
    <x v="1"/>
    <x v="1"/>
    <x v="0"/>
    <x v="3"/>
    <s v="SKU1002"/>
    <n v="3"/>
    <x v="1"/>
    <x v="2"/>
    <n v="1729.21"/>
    <n v="247.03"/>
    <n v="7"/>
    <x v="118"/>
    <x v="21"/>
    <x v="2"/>
    <m/>
    <n v="0"/>
    <n v="1729.21"/>
  </r>
  <r>
    <x v="551"/>
    <n v="39"/>
    <x v="1"/>
    <x v="1"/>
    <x v="0"/>
    <x v="3"/>
    <s v="SKU1002"/>
    <n v="3"/>
    <x v="0"/>
    <x v="2"/>
    <n v="988.12"/>
    <n v="247.03"/>
    <n v="4"/>
    <x v="118"/>
    <x v="21"/>
    <x v="0"/>
    <m/>
    <n v="0"/>
    <n v="988.12"/>
  </r>
  <r>
    <x v="5358"/>
    <n v="42"/>
    <x v="1"/>
    <x v="1"/>
    <x v="1"/>
    <x v="0"/>
    <s v="SKU1004"/>
    <n v="2"/>
    <x v="1"/>
    <x v="3"/>
    <n v="4747.1400000000003"/>
    <n v="791.19"/>
    <n v="6"/>
    <x v="118"/>
    <x v="21"/>
    <x v="0"/>
    <s v="Impulse Item,Impulse Item,Impulse Item"/>
    <n v="46.23"/>
    <n v="4793.37"/>
  </r>
  <r>
    <x v="5359"/>
    <n v="45"/>
    <x v="1"/>
    <x v="1"/>
    <x v="0"/>
    <x v="0"/>
    <s v="SKU1001"/>
    <n v="5"/>
    <x v="1"/>
    <x v="0"/>
    <n v="124.5"/>
    <n v="20.75"/>
    <n v="6"/>
    <x v="118"/>
    <x v="21"/>
    <x v="0"/>
    <s v="Impulse Item,Impulse Item,Accessory"/>
    <n v="66.83"/>
    <n v="191.32999999999998"/>
  </r>
  <r>
    <x v="5360"/>
    <n v="45"/>
    <x v="1"/>
    <x v="1"/>
    <x v="0"/>
    <x v="0"/>
    <s v="SKU1004"/>
    <n v="2"/>
    <x v="1"/>
    <x v="2"/>
    <n v="791.19"/>
    <n v="791.19"/>
    <n v="1"/>
    <x v="118"/>
    <x v="21"/>
    <x v="2"/>
    <s v="Extended Warranty,Impulse Item,Accessory"/>
    <n v="115.04"/>
    <n v="906.23"/>
  </r>
  <r>
    <x v="5361"/>
    <n v="47"/>
    <x v="1"/>
    <x v="0"/>
    <x v="0"/>
    <x v="2"/>
    <s v="SWT567"/>
    <n v="3"/>
    <x v="1"/>
    <x v="4"/>
    <n v="2297.5"/>
    <n v="459.5"/>
    <n v="5"/>
    <x v="118"/>
    <x v="21"/>
    <x v="1"/>
    <m/>
    <n v="0"/>
    <n v="2297.5"/>
  </r>
  <r>
    <x v="3783"/>
    <n v="48"/>
    <x v="1"/>
    <x v="1"/>
    <x v="0"/>
    <x v="0"/>
    <s v="SMP234"/>
    <n v="4"/>
    <x v="0"/>
    <x v="3"/>
    <n v="7977.76"/>
    <n v="1139.68"/>
    <n v="7"/>
    <x v="118"/>
    <x v="21"/>
    <x v="4"/>
    <s v="Extended Warranty, Accessory"/>
    <n v="33.79"/>
    <n v="8011.55"/>
  </r>
  <r>
    <x v="5362"/>
    <n v="49"/>
    <x v="1"/>
    <x v="1"/>
    <x v="0"/>
    <x v="0"/>
    <s v="SKU1004"/>
    <n v="2"/>
    <x v="1"/>
    <x v="1"/>
    <n v="7120.71"/>
    <n v="791.19"/>
    <n v="9"/>
    <x v="118"/>
    <x v="21"/>
    <x v="1"/>
    <s v="Impulse Item"/>
    <n v="46.58"/>
    <n v="7167.29"/>
  </r>
  <r>
    <x v="4587"/>
    <n v="49"/>
    <x v="1"/>
    <x v="1"/>
    <x v="0"/>
    <x v="0"/>
    <s v="SMP234"/>
    <n v="1"/>
    <x v="1"/>
    <x v="1"/>
    <n v="4558.72"/>
    <n v="1139.68"/>
    <n v="4"/>
    <x v="118"/>
    <x v="21"/>
    <x v="1"/>
    <s v="Accessory, Extended Warranty"/>
    <n v="134.51"/>
    <n v="4693.2300000000005"/>
  </r>
  <r>
    <x v="5363"/>
    <n v="50"/>
    <x v="1"/>
    <x v="0"/>
    <x v="0"/>
    <x v="0"/>
    <s v="SKU1004"/>
    <n v="2"/>
    <x v="1"/>
    <x v="3"/>
    <n v="1582.38"/>
    <n v="791.19"/>
    <n v="2"/>
    <x v="118"/>
    <x v="21"/>
    <x v="1"/>
    <s v="Impulse Item,Extended Warranty,Extended Warranty"/>
    <n v="72.23"/>
    <n v="1654.6100000000001"/>
  </r>
  <r>
    <x v="5364"/>
    <n v="51"/>
    <x v="1"/>
    <x v="0"/>
    <x v="1"/>
    <x v="4"/>
    <s v="HDP456"/>
    <n v="2"/>
    <x v="0"/>
    <x v="4"/>
    <n v="1083.54"/>
    <n v="361.18"/>
    <n v="3"/>
    <x v="118"/>
    <x v="21"/>
    <x v="3"/>
    <s v="Accessory"/>
    <n v="38.840000000000003"/>
    <n v="1122.3799999999999"/>
  </r>
  <r>
    <x v="5365"/>
    <n v="53"/>
    <x v="1"/>
    <x v="1"/>
    <x v="0"/>
    <x v="1"/>
    <s v="LTP123"/>
    <n v="2"/>
    <x v="0"/>
    <x v="4"/>
    <n v="5394.56"/>
    <n v="674.32"/>
    <n v="8"/>
    <x v="118"/>
    <x v="21"/>
    <x v="3"/>
    <s v="Impulse Item, Extended Warranty, Extended Warranty"/>
    <n v="104.39"/>
    <n v="5498.9500000000007"/>
  </r>
  <r>
    <x v="5366"/>
    <n v="55"/>
    <x v="1"/>
    <x v="1"/>
    <x v="0"/>
    <x v="1"/>
    <s v="SKU1005"/>
    <n v="3"/>
    <x v="1"/>
    <x v="2"/>
    <n v="3247.72"/>
    <n v="463.96"/>
    <n v="7"/>
    <x v="118"/>
    <x v="21"/>
    <x v="0"/>
    <s v="Extended Warranty,Extended Warranty,Extended Warranty"/>
    <n v="100.43"/>
    <n v="3348.1499999999996"/>
  </r>
  <r>
    <x v="4414"/>
    <n v="56"/>
    <x v="2"/>
    <x v="1"/>
    <x v="0"/>
    <x v="2"/>
    <s v="SWT567"/>
    <n v="4"/>
    <x v="1"/>
    <x v="3"/>
    <n v="4595"/>
    <n v="459.5"/>
    <n v="10"/>
    <x v="118"/>
    <x v="21"/>
    <x v="4"/>
    <s v="Impulse Item, Impulse Item, Impulse Item"/>
    <n v="154.01"/>
    <n v="4749.01"/>
  </r>
  <r>
    <x v="5367"/>
    <n v="56"/>
    <x v="2"/>
    <x v="0"/>
    <x v="1"/>
    <x v="3"/>
    <s v="TBL345"/>
    <n v="5"/>
    <x v="1"/>
    <x v="3"/>
    <n v="2359.23"/>
    <n v="786.41"/>
    <n v="3"/>
    <x v="118"/>
    <x v="21"/>
    <x v="1"/>
    <m/>
    <n v="0"/>
    <n v="2359.23"/>
  </r>
  <r>
    <x v="5368"/>
    <n v="57"/>
    <x v="2"/>
    <x v="1"/>
    <x v="0"/>
    <x v="0"/>
    <s v="SKU1004"/>
    <n v="2"/>
    <x v="1"/>
    <x v="1"/>
    <n v="6329.52"/>
    <n v="791.19"/>
    <n v="8"/>
    <x v="118"/>
    <x v="21"/>
    <x v="1"/>
    <s v="Extended Warranty,Impulse Item,Impulse Item"/>
    <n v="84.49"/>
    <n v="6414.01"/>
  </r>
  <r>
    <x v="4533"/>
    <n v="57"/>
    <x v="2"/>
    <x v="1"/>
    <x v="0"/>
    <x v="0"/>
    <s v="SMP234"/>
    <n v="1"/>
    <x v="1"/>
    <x v="1"/>
    <n v="10257.120000000001"/>
    <n v="1139.68"/>
    <n v="9"/>
    <x v="118"/>
    <x v="21"/>
    <x v="4"/>
    <m/>
    <n v="0"/>
    <n v="10257.120000000001"/>
  </r>
  <r>
    <x v="5369"/>
    <n v="58"/>
    <x v="2"/>
    <x v="0"/>
    <x v="0"/>
    <x v="1"/>
    <s v="LTP123"/>
    <n v="3"/>
    <x v="0"/>
    <x v="1"/>
    <n v="4720.24"/>
    <n v="674.32"/>
    <n v="7"/>
    <x v="118"/>
    <x v="21"/>
    <x v="1"/>
    <s v="Extended Warranty"/>
    <n v="93.64"/>
    <n v="4813.88"/>
  </r>
  <r>
    <x v="5370"/>
    <n v="60"/>
    <x v="2"/>
    <x v="1"/>
    <x v="0"/>
    <x v="2"/>
    <s v="SWT567"/>
    <n v="5"/>
    <x v="1"/>
    <x v="1"/>
    <n v="459.5"/>
    <n v="459.5"/>
    <n v="1"/>
    <x v="118"/>
    <x v="21"/>
    <x v="1"/>
    <s v="Impulse Item, Accessory"/>
    <n v="82.85"/>
    <n v="542.35"/>
  </r>
  <r>
    <x v="5371"/>
    <n v="61"/>
    <x v="2"/>
    <x v="0"/>
    <x v="1"/>
    <x v="1"/>
    <s v="LTP123"/>
    <n v="3"/>
    <x v="1"/>
    <x v="3"/>
    <n v="1348.64"/>
    <n v="674.32"/>
    <n v="2"/>
    <x v="118"/>
    <x v="21"/>
    <x v="3"/>
    <m/>
    <n v="0"/>
    <n v="1348.64"/>
  </r>
  <r>
    <x v="5372"/>
    <n v="62"/>
    <x v="2"/>
    <x v="1"/>
    <x v="0"/>
    <x v="0"/>
    <s v="SMP234"/>
    <n v="4"/>
    <x v="1"/>
    <x v="3"/>
    <n v="7977.76"/>
    <n v="1139.68"/>
    <n v="7"/>
    <x v="118"/>
    <x v="21"/>
    <x v="3"/>
    <s v="Accessory, Extended Warranty, Extended Warranty"/>
    <n v="99.24"/>
    <n v="8077"/>
  </r>
  <r>
    <x v="5373"/>
    <n v="63"/>
    <x v="2"/>
    <x v="1"/>
    <x v="0"/>
    <x v="0"/>
    <s v="SKU1001"/>
    <n v="5"/>
    <x v="0"/>
    <x v="3"/>
    <n v="186.75"/>
    <n v="20.75"/>
    <n v="9"/>
    <x v="118"/>
    <x v="21"/>
    <x v="2"/>
    <s v="Accessory,Extended Warranty"/>
    <n v="85.39"/>
    <n v="272.14"/>
  </r>
  <r>
    <x v="5374"/>
    <n v="64"/>
    <x v="2"/>
    <x v="0"/>
    <x v="0"/>
    <x v="3"/>
    <s v="SKU1002"/>
    <n v="3"/>
    <x v="0"/>
    <x v="1"/>
    <n v="2470.3000000000002"/>
    <n v="247.03"/>
    <n v="10"/>
    <x v="118"/>
    <x v="21"/>
    <x v="2"/>
    <s v="Accessory,Accessory,Impulse Item"/>
    <n v="83.45"/>
    <n v="2553.75"/>
  </r>
  <r>
    <x v="4964"/>
    <n v="64"/>
    <x v="2"/>
    <x v="1"/>
    <x v="0"/>
    <x v="2"/>
    <s v="SWT567"/>
    <n v="1"/>
    <x v="1"/>
    <x v="1"/>
    <n v="1378.5"/>
    <n v="459.5"/>
    <n v="3"/>
    <x v="118"/>
    <x v="21"/>
    <x v="3"/>
    <s v="Impulse Item"/>
    <n v="75.959999999999994"/>
    <n v="1454.46"/>
  </r>
  <r>
    <x v="5375"/>
    <n v="64"/>
    <x v="2"/>
    <x v="0"/>
    <x v="1"/>
    <x v="1"/>
    <s v="LTP123"/>
    <n v="5"/>
    <x v="1"/>
    <x v="1"/>
    <n v="5394.56"/>
    <n v="674.32"/>
    <n v="8"/>
    <x v="118"/>
    <x v="21"/>
    <x v="1"/>
    <s v="Impulse Item"/>
    <n v="25.21"/>
    <n v="5419.77"/>
  </r>
  <r>
    <x v="5376"/>
    <n v="65"/>
    <x v="2"/>
    <x v="0"/>
    <x v="1"/>
    <x v="0"/>
    <s v="SKU1001"/>
    <n v="5"/>
    <x v="1"/>
    <x v="3"/>
    <n v="186.75"/>
    <n v="20.75"/>
    <n v="9"/>
    <x v="118"/>
    <x v="21"/>
    <x v="2"/>
    <m/>
    <n v="0"/>
    <n v="186.75"/>
  </r>
  <r>
    <x v="5377"/>
    <n v="66"/>
    <x v="2"/>
    <x v="1"/>
    <x v="1"/>
    <x v="1"/>
    <s v="LTP123"/>
    <n v="5"/>
    <x v="1"/>
    <x v="3"/>
    <n v="4045.92"/>
    <n v="674.32"/>
    <n v="6"/>
    <x v="118"/>
    <x v="21"/>
    <x v="4"/>
    <s v="Accessory, Accessory, Extended Warranty"/>
    <n v="86.6"/>
    <n v="4132.5200000000004"/>
  </r>
  <r>
    <x v="5378"/>
    <n v="68"/>
    <x v="2"/>
    <x v="0"/>
    <x v="0"/>
    <x v="1"/>
    <s v="LTP123"/>
    <n v="1"/>
    <x v="1"/>
    <x v="1"/>
    <n v="2022.96"/>
    <n v="674.32"/>
    <n v="3"/>
    <x v="118"/>
    <x v="21"/>
    <x v="3"/>
    <s v="Impulse Item, Accessory"/>
    <n v="105.48"/>
    <n v="2128.44"/>
  </r>
  <r>
    <x v="5379"/>
    <n v="69"/>
    <x v="2"/>
    <x v="1"/>
    <x v="0"/>
    <x v="3"/>
    <s v="SKU1002"/>
    <n v="3"/>
    <x v="1"/>
    <x v="1"/>
    <n v="2470.3000000000002"/>
    <n v="247.03"/>
    <n v="10"/>
    <x v="118"/>
    <x v="21"/>
    <x v="1"/>
    <m/>
    <n v="0"/>
    <n v="2470.3000000000002"/>
  </r>
  <r>
    <x v="5380"/>
    <n v="70"/>
    <x v="2"/>
    <x v="1"/>
    <x v="0"/>
    <x v="1"/>
    <s v="LTP123"/>
    <n v="3"/>
    <x v="1"/>
    <x v="4"/>
    <n v="6068.88"/>
    <n v="674.32"/>
    <n v="9"/>
    <x v="118"/>
    <x v="21"/>
    <x v="1"/>
    <s v="Accessory"/>
    <n v="46.98"/>
    <n v="6115.86"/>
  </r>
  <r>
    <x v="1197"/>
    <n v="72"/>
    <x v="2"/>
    <x v="0"/>
    <x v="0"/>
    <x v="2"/>
    <s v="SWT567"/>
    <n v="1"/>
    <x v="1"/>
    <x v="4"/>
    <n v="4135.5"/>
    <n v="459.5"/>
    <n v="9"/>
    <x v="118"/>
    <x v="21"/>
    <x v="4"/>
    <s v="Extended Warranty, Impulse Item"/>
    <n v="93.34"/>
    <n v="4228.84"/>
  </r>
  <r>
    <x v="5381"/>
    <n v="74"/>
    <x v="2"/>
    <x v="1"/>
    <x v="0"/>
    <x v="0"/>
    <s v="SKU1004"/>
    <n v="2"/>
    <x v="1"/>
    <x v="0"/>
    <n v="1582.38"/>
    <n v="791.19"/>
    <n v="2"/>
    <x v="118"/>
    <x v="21"/>
    <x v="1"/>
    <s v="Extended Warranty"/>
    <n v="35.119999999999997"/>
    <n v="1617.5"/>
  </r>
  <r>
    <x v="5382"/>
    <n v="79"/>
    <x v="2"/>
    <x v="1"/>
    <x v="0"/>
    <x v="4"/>
    <s v="HDP456"/>
    <n v="2"/>
    <x v="1"/>
    <x v="3"/>
    <n v="1805.9"/>
    <n v="361.18"/>
    <n v="5"/>
    <x v="118"/>
    <x v="21"/>
    <x v="1"/>
    <s v="Extended Warranty, Accessory, Extended Warranty"/>
    <n v="197.34"/>
    <n v="2003.24"/>
  </r>
  <r>
    <x v="3573"/>
    <n v="80"/>
    <x v="2"/>
    <x v="0"/>
    <x v="0"/>
    <x v="1"/>
    <s v="SKU1005"/>
    <n v="3"/>
    <x v="0"/>
    <x v="2"/>
    <n v="463.96"/>
    <n v="463.96"/>
    <n v="1"/>
    <x v="118"/>
    <x v="21"/>
    <x v="0"/>
    <s v="Impulse Item"/>
    <n v="36.82"/>
    <n v="500.78"/>
  </r>
  <r>
    <x v="4083"/>
    <n v="22"/>
    <x v="0"/>
    <x v="0"/>
    <x v="0"/>
    <x v="2"/>
    <s v="SWT567"/>
    <n v="4"/>
    <x v="1"/>
    <x v="4"/>
    <n v="1378.5"/>
    <n v="459.5"/>
    <n v="3"/>
    <x v="119"/>
    <x v="21"/>
    <x v="3"/>
    <m/>
    <n v="0"/>
    <n v="1378.5"/>
  </r>
  <r>
    <x v="2367"/>
    <n v="25"/>
    <x v="0"/>
    <x v="1"/>
    <x v="0"/>
    <x v="2"/>
    <s v="SKU1003"/>
    <n v="3"/>
    <x v="0"/>
    <x v="3"/>
    <n v="3379.32"/>
    <n v="844.83"/>
    <n v="4"/>
    <x v="119"/>
    <x v="21"/>
    <x v="1"/>
    <s v="Extended Warranty,Impulse Item"/>
    <n v="73.88"/>
    <n v="3453.2000000000003"/>
  </r>
  <r>
    <x v="5383"/>
    <n v="25"/>
    <x v="0"/>
    <x v="0"/>
    <x v="0"/>
    <x v="0"/>
    <s v="SKU1004"/>
    <n v="2"/>
    <x v="1"/>
    <x v="1"/>
    <n v="6329.52"/>
    <n v="791.19"/>
    <n v="8"/>
    <x v="119"/>
    <x v="21"/>
    <x v="1"/>
    <s v="Impulse Item,Accessory"/>
    <n v="16.75"/>
    <n v="6346.27"/>
  </r>
  <r>
    <x v="2958"/>
    <n v="28"/>
    <x v="0"/>
    <x v="0"/>
    <x v="0"/>
    <x v="3"/>
    <s v="TBL345"/>
    <n v="2"/>
    <x v="0"/>
    <x v="4"/>
    <n v="7077.69"/>
    <n v="786.41"/>
    <n v="9"/>
    <x v="119"/>
    <x v="21"/>
    <x v="3"/>
    <m/>
    <n v="0"/>
    <n v="7077.69"/>
  </r>
  <r>
    <x v="5384"/>
    <n v="28"/>
    <x v="0"/>
    <x v="1"/>
    <x v="0"/>
    <x v="4"/>
    <s v="HDP456"/>
    <n v="3"/>
    <x v="1"/>
    <x v="1"/>
    <n v="3611.8"/>
    <n v="361.18"/>
    <n v="10"/>
    <x v="119"/>
    <x v="21"/>
    <x v="3"/>
    <s v="Impulse Item, Impulse Item, Accessory"/>
    <n v="184.47"/>
    <n v="3796.27"/>
  </r>
  <r>
    <x v="5385"/>
    <n v="29"/>
    <x v="0"/>
    <x v="0"/>
    <x v="0"/>
    <x v="1"/>
    <s v="LTP123"/>
    <n v="1"/>
    <x v="1"/>
    <x v="4"/>
    <n v="674.32"/>
    <n v="674.32"/>
    <n v="1"/>
    <x v="119"/>
    <x v="21"/>
    <x v="1"/>
    <s v="Impulse Item"/>
    <n v="43.4"/>
    <n v="717.72"/>
  </r>
  <r>
    <x v="4341"/>
    <n v="29"/>
    <x v="0"/>
    <x v="1"/>
    <x v="1"/>
    <x v="1"/>
    <s v="LTP123"/>
    <n v="5"/>
    <x v="1"/>
    <x v="1"/>
    <n v="2697.28"/>
    <n v="674.32"/>
    <n v="4"/>
    <x v="119"/>
    <x v="21"/>
    <x v="3"/>
    <s v="Impulse Item, Accessory, Accessory"/>
    <n v="252.76"/>
    <n v="2950.04"/>
  </r>
  <r>
    <x v="5386"/>
    <n v="29"/>
    <x v="0"/>
    <x v="0"/>
    <x v="0"/>
    <x v="1"/>
    <s v="LTP123"/>
    <n v="3"/>
    <x v="1"/>
    <x v="1"/>
    <n v="4045.92"/>
    <n v="674.32"/>
    <n v="6"/>
    <x v="119"/>
    <x v="21"/>
    <x v="4"/>
    <s v="Extended Warranty"/>
    <n v="80.12"/>
    <n v="4126.04"/>
  </r>
  <r>
    <x v="2615"/>
    <n v="33"/>
    <x v="0"/>
    <x v="0"/>
    <x v="0"/>
    <x v="0"/>
    <s v="SMP234"/>
    <n v="2"/>
    <x v="1"/>
    <x v="3"/>
    <n v="7977.76"/>
    <n v="1139.68"/>
    <n v="7"/>
    <x v="119"/>
    <x v="21"/>
    <x v="3"/>
    <s v="Impulse Item, Accessory"/>
    <n v="168.33"/>
    <n v="8146.09"/>
  </r>
  <r>
    <x v="5387"/>
    <n v="33"/>
    <x v="0"/>
    <x v="1"/>
    <x v="0"/>
    <x v="1"/>
    <s v="LTP123"/>
    <n v="4"/>
    <x v="1"/>
    <x v="1"/>
    <n v="4045.92"/>
    <n v="674.32"/>
    <n v="6"/>
    <x v="119"/>
    <x v="21"/>
    <x v="3"/>
    <m/>
    <n v="0"/>
    <n v="4045.92"/>
  </r>
  <r>
    <x v="3987"/>
    <n v="35"/>
    <x v="0"/>
    <x v="0"/>
    <x v="0"/>
    <x v="3"/>
    <s v="SKU1002"/>
    <n v="3"/>
    <x v="0"/>
    <x v="1"/>
    <n v="741.09"/>
    <n v="247.03"/>
    <n v="3"/>
    <x v="119"/>
    <x v="21"/>
    <x v="2"/>
    <s v="Impulse Item"/>
    <n v="23.24"/>
    <n v="764.33"/>
  </r>
  <r>
    <x v="5388"/>
    <n v="35"/>
    <x v="0"/>
    <x v="1"/>
    <x v="1"/>
    <x v="2"/>
    <s v="SKU1003"/>
    <n v="3"/>
    <x v="1"/>
    <x v="2"/>
    <n v="3379.32"/>
    <n v="844.83"/>
    <n v="4"/>
    <x v="119"/>
    <x v="21"/>
    <x v="1"/>
    <m/>
    <n v="0"/>
    <n v="3379.32"/>
  </r>
  <r>
    <x v="5389"/>
    <n v="35"/>
    <x v="0"/>
    <x v="0"/>
    <x v="1"/>
    <x v="3"/>
    <s v="TBL345"/>
    <n v="1"/>
    <x v="1"/>
    <x v="4"/>
    <n v="5504.87"/>
    <n v="786.41"/>
    <n v="7"/>
    <x v="119"/>
    <x v="21"/>
    <x v="3"/>
    <s v="Accessory, Accessory"/>
    <n v="109.94"/>
    <n v="5614.8099999999995"/>
  </r>
  <r>
    <x v="5390"/>
    <n v="36"/>
    <x v="1"/>
    <x v="0"/>
    <x v="0"/>
    <x v="0"/>
    <s v="SKU1001"/>
    <n v="5"/>
    <x v="1"/>
    <x v="1"/>
    <n v="62.25"/>
    <n v="20.75"/>
    <n v="3"/>
    <x v="119"/>
    <x v="21"/>
    <x v="2"/>
    <s v="Extended Warranty,Impulse Item,Impulse Item"/>
    <n v="100.44"/>
    <n v="162.69"/>
  </r>
  <r>
    <x v="401"/>
    <n v="36"/>
    <x v="1"/>
    <x v="1"/>
    <x v="0"/>
    <x v="0"/>
    <s v="SKU1001"/>
    <n v="5"/>
    <x v="0"/>
    <x v="3"/>
    <n v="186.75"/>
    <n v="20.75"/>
    <n v="9"/>
    <x v="119"/>
    <x v="21"/>
    <x v="0"/>
    <m/>
    <n v="0"/>
    <n v="186.75"/>
  </r>
  <r>
    <x v="5391"/>
    <n v="36"/>
    <x v="1"/>
    <x v="1"/>
    <x v="0"/>
    <x v="1"/>
    <s v="LTP123"/>
    <n v="3"/>
    <x v="0"/>
    <x v="3"/>
    <n v="2022.96"/>
    <n v="674.32"/>
    <n v="3"/>
    <x v="119"/>
    <x v="21"/>
    <x v="4"/>
    <s v="Extended Warranty, Accessory"/>
    <n v="109.51"/>
    <n v="2132.4700000000003"/>
  </r>
  <r>
    <x v="5392"/>
    <n v="37"/>
    <x v="1"/>
    <x v="1"/>
    <x v="1"/>
    <x v="0"/>
    <s v="SKU1004"/>
    <n v="2"/>
    <x v="1"/>
    <x v="2"/>
    <n v="7120.71"/>
    <n v="791.19"/>
    <n v="9"/>
    <x v="119"/>
    <x v="21"/>
    <x v="1"/>
    <s v="Accessory,Extended Warranty,Accessory"/>
    <n v="87.32"/>
    <n v="7208.03"/>
  </r>
  <r>
    <x v="5393"/>
    <n v="37"/>
    <x v="1"/>
    <x v="1"/>
    <x v="0"/>
    <x v="3"/>
    <s v="SKU1002"/>
    <n v="3"/>
    <x v="1"/>
    <x v="2"/>
    <n v="1729.21"/>
    <n v="247.03"/>
    <n v="7"/>
    <x v="119"/>
    <x v="21"/>
    <x v="0"/>
    <s v="Impulse Item,Impulse Item,Impulse Item"/>
    <n v="65.91"/>
    <n v="1795.1200000000001"/>
  </r>
  <r>
    <x v="3934"/>
    <n v="38"/>
    <x v="1"/>
    <x v="1"/>
    <x v="1"/>
    <x v="3"/>
    <s v="TBL345"/>
    <n v="5"/>
    <x v="1"/>
    <x v="3"/>
    <n v="7864.1"/>
    <n v="786.41"/>
    <n v="10"/>
    <x v="119"/>
    <x v="21"/>
    <x v="1"/>
    <s v="Extended Warranty, Accessory"/>
    <n v="166.84"/>
    <n v="8030.9400000000005"/>
  </r>
  <r>
    <x v="5394"/>
    <n v="38"/>
    <x v="1"/>
    <x v="1"/>
    <x v="0"/>
    <x v="3"/>
    <s v="TBL345"/>
    <n v="1"/>
    <x v="0"/>
    <x v="1"/>
    <n v="7864.1"/>
    <n v="786.41"/>
    <n v="10"/>
    <x v="119"/>
    <x v="21"/>
    <x v="1"/>
    <s v="Extended Warranty, Extended Warranty, Extended Warranty"/>
    <n v="197.21"/>
    <n v="8061.31"/>
  </r>
  <r>
    <x v="5395"/>
    <n v="38"/>
    <x v="1"/>
    <x v="0"/>
    <x v="0"/>
    <x v="0"/>
    <s v="SMP234"/>
    <n v="3"/>
    <x v="1"/>
    <x v="1"/>
    <n v="10257.120000000001"/>
    <n v="1139.68"/>
    <n v="9"/>
    <x v="119"/>
    <x v="21"/>
    <x v="4"/>
    <s v="Accessory, Accessory"/>
    <n v="90.84"/>
    <n v="10347.960000000001"/>
  </r>
  <r>
    <x v="5396"/>
    <n v="38"/>
    <x v="1"/>
    <x v="1"/>
    <x v="0"/>
    <x v="0"/>
    <s v="SMP234"/>
    <n v="5"/>
    <x v="1"/>
    <x v="4"/>
    <n v="2279.36"/>
    <n v="1139.68"/>
    <n v="2"/>
    <x v="119"/>
    <x v="21"/>
    <x v="3"/>
    <s v="Impulse Item"/>
    <n v="28.76"/>
    <n v="2308.1200000000003"/>
  </r>
  <r>
    <x v="2620"/>
    <n v="38"/>
    <x v="1"/>
    <x v="1"/>
    <x v="0"/>
    <x v="0"/>
    <s v="SMP234"/>
    <n v="5"/>
    <x v="1"/>
    <x v="4"/>
    <n v="1139.68"/>
    <n v="1139.68"/>
    <n v="1"/>
    <x v="119"/>
    <x v="21"/>
    <x v="3"/>
    <s v="Accessory"/>
    <n v="31.64"/>
    <n v="1171.3200000000002"/>
  </r>
  <r>
    <x v="5397"/>
    <n v="39"/>
    <x v="1"/>
    <x v="0"/>
    <x v="0"/>
    <x v="2"/>
    <s v="SKU1003"/>
    <n v="3"/>
    <x v="1"/>
    <x v="2"/>
    <n v="7603.47"/>
    <n v="844.83"/>
    <n v="9"/>
    <x v="119"/>
    <x v="21"/>
    <x v="1"/>
    <m/>
    <n v="0"/>
    <n v="7603.47"/>
  </r>
  <r>
    <x v="3185"/>
    <n v="39"/>
    <x v="1"/>
    <x v="0"/>
    <x v="0"/>
    <x v="3"/>
    <s v="TBL345"/>
    <n v="4"/>
    <x v="0"/>
    <x v="4"/>
    <n v="7864.1"/>
    <n v="786.41"/>
    <n v="10"/>
    <x v="119"/>
    <x v="21"/>
    <x v="3"/>
    <m/>
    <n v="0"/>
    <n v="7864.1"/>
  </r>
  <r>
    <x v="5398"/>
    <n v="41"/>
    <x v="1"/>
    <x v="0"/>
    <x v="0"/>
    <x v="3"/>
    <s v="SKU1002"/>
    <n v="3"/>
    <x v="1"/>
    <x v="1"/>
    <n v="2223.27"/>
    <n v="247.03"/>
    <n v="9"/>
    <x v="119"/>
    <x v="21"/>
    <x v="0"/>
    <s v="Extended Warranty"/>
    <n v="5.36"/>
    <n v="2228.63"/>
  </r>
  <r>
    <x v="5399"/>
    <n v="41"/>
    <x v="1"/>
    <x v="0"/>
    <x v="0"/>
    <x v="0"/>
    <s v="SKU1001"/>
    <n v="5"/>
    <x v="1"/>
    <x v="2"/>
    <n v="124.5"/>
    <n v="20.75"/>
    <n v="6"/>
    <x v="119"/>
    <x v="21"/>
    <x v="1"/>
    <s v="Accessory,Impulse Item"/>
    <n v="57.37"/>
    <n v="181.87"/>
  </r>
  <r>
    <x v="5400"/>
    <n v="42"/>
    <x v="1"/>
    <x v="1"/>
    <x v="0"/>
    <x v="1"/>
    <s v="SKU1005"/>
    <n v="3"/>
    <x v="1"/>
    <x v="0"/>
    <n v="4639.6000000000004"/>
    <n v="463.96"/>
    <n v="10"/>
    <x v="119"/>
    <x v="21"/>
    <x v="2"/>
    <s v="Impulse Item"/>
    <n v="22.37"/>
    <n v="4661.97"/>
  </r>
  <r>
    <x v="4208"/>
    <n v="43"/>
    <x v="1"/>
    <x v="1"/>
    <x v="0"/>
    <x v="3"/>
    <s v="TBL345"/>
    <n v="2"/>
    <x v="1"/>
    <x v="3"/>
    <n v="4718.46"/>
    <n v="786.41"/>
    <n v="6"/>
    <x v="119"/>
    <x v="21"/>
    <x v="4"/>
    <s v="Impulse Item, Accessory"/>
    <n v="108.23"/>
    <n v="4826.6899999999996"/>
  </r>
  <r>
    <x v="459"/>
    <n v="44"/>
    <x v="1"/>
    <x v="1"/>
    <x v="0"/>
    <x v="1"/>
    <s v="SKU1005"/>
    <n v="3"/>
    <x v="1"/>
    <x v="1"/>
    <n v="927.92"/>
    <n v="463.96"/>
    <n v="2"/>
    <x v="119"/>
    <x v="21"/>
    <x v="2"/>
    <s v="Impulse Item,Impulse Item"/>
    <n v="72.930000000000007"/>
    <n v="1000.8499999999999"/>
  </r>
  <r>
    <x v="5401"/>
    <n v="44"/>
    <x v="1"/>
    <x v="0"/>
    <x v="0"/>
    <x v="3"/>
    <s v="SKU1002"/>
    <n v="3"/>
    <x v="1"/>
    <x v="1"/>
    <n v="494.06"/>
    <n v="247.03"/>
    <n v="2"/>
    <x v="119"/>
    <x v="21"/>
    <x v="0"/>
    <s v="Extended Warranty,Accessory"/>
    <n v="43.06"/>
    <n v="537.12"/>
  </r>
  <r>
    <x v="1704"/>
    <n v="47"/>
    <x v="1"/>
    <x v="0"/>
    <x v="0"/>
    <x v="0"/>
    <s v="SKU1004"/>
    <n v="2"/>
    <x v="0"/>
    <x v="2"/>
    <n v="7120.71"/>
    <n v="791.19"/>
    <n v="9"/>
    <x v="119"/>
    <x v="21"/>
    <x v="1"/>
    <s v="Accessory,Impulse Item"/>
    <n v="67.760000000000005"/>
    <n v="7188.47"/>
  </r>
  <r>
    <x v="2392"/>
    <n v="48"/>
    <x v="1"/>
    <x v="0"/>
    <x v="0"/>
    <x v="4"/>
    <s v="HDP456"/>
    <n v="1"/>
    <x v="1"/>
    <x v="1"/>
    <n v="1083.54"/>
    <n v="361.18"/>
    <n v="3"/>
    <x v="119"/>
    <x v="21"/>
    <x v="4"/>
    <s v="Impulse Item, Accessory, Accessory"/>
    <n v="210.51"/>
    <n v="1294.05"/>
  </r>
  <r>
    <x v="5402"/>
    <n v="51"/>
    <x v="1"/>
    <x v="0"/>
    <x v="0"/>
    <x v="3"/>
    <s v="SKU1002"/>
    <n v="3"/>
    <x v="0"/>
    <x v="1"/>
    <n v="2470.3000000000002"/>
    <n v="247.03"/>
    <n v="10"/>
    <x v="119"/>
    <x v="21"/>
    <x v="0"/>
    <s v="Accessory,Impulse Item,Impulse Item"/>
    <n v="82.49"/>
    <n v="2552.79"/>
  </r>
  <r>
    <x v="5403"/>
    <n v="51"/>
    <x v="1"/>
    <x v="0"/>
    <x v="0"/>
    <x v="2"/>
    <s v="SWT567"/>
    <n v="2"/>
    <x v="1"/>
    <x v="4"/>
    <n v="3676"/>
    <n v="459.5"/>
    <n v="8"/>
    <x v="119"/>
    <x v="21"/>
    <x v="4"/>
    <s v="Accessory, Accessory, Extended Warranty"/>
    <n v="149.28"/>
    <n v="3825.28"/>
  </r>
  <r>
    <x v="5404"/>
    <n v="54"/>
    <x v="1"/>
    <x v="1"/>
    <x v="1"/>
    <x v="4"/>
    <s v="HDP456"/>
    <n v="4"/>
    <x v="1"/>
    <x v="3"/>
    <n v="2528.2600000000002"/>
    <n v="361.18"/>
    <n v="7"/>
    <x v="119"/>
    <x v="21"/>
    <x v="4"/>
    <m/>
    <n v="0"/>
    <n v="2528.2600000000002"/>
  </r>
  <r>
    <x v="5405"/>
    <n v="54"/>
    <x v="1"/>
    <x v="1"/>
    <x v="0"/>
    <x v="2"/>
    <s v="SWT567"/>
    <n v="3"/>
    <x v="1"/>
    <x v="1"/>
    <n v="459.5"/>
    <n v="459.5"/>
    <n v="1"/>
    <x v="119"/>
    <x v="21"/>
    <x v="1"/>
    <m/>
    <n v="0"/>
    <n v="459.5"/>
  </r>
  <r>
    <x v="3602"/>
    <n v="56"/>
    <x v="2"/>
    <x v="0"/>
    <x v="0"/>
    <x v="0"/>
    <s v="SKU1004"/>
    <n v="2"/>
    <x v="1"/>
    <x v="2"/>
    <n v="791.19"/>
    <n v="791.19"/>
    <n v="1"/>
    <x v="119"/>
    <x v="21"/>
    <x v="2"/>
    <s v="Accessory"/>
    <n v="33.94"/>
    <n v="825.13000000000011"/>
  </r>
  <r>
    <x v="5406"/>
    <n v="57"/>
    <x v="2"/>
    <x v="0"/>
    <x v="0"/>
    <x v="4"/>
    <s v="HDP456"/>
    <n v="1"/>
    <x v="1"/>
    <x v="3"/>
    <n v="722.36"/>
    <n v="361.18"/>
    <n v="2"/>
    <x v="119"/>
    <x v="21"/>
    <x v="3"/>
    <m/>
    <n v="0"/>
    <n v="722.36"/>
  </r>
  <r>
    <x v="5407"/>
    <n v="60"/>
    <x v="2"/>
    <x v="1"/>
    <x v="0"/>
    <x v="0"/>
    <s v="SKU1004"/>
    <n v="2"/>
    <x v="1"/>
    <x v="3"/>
    <n v="791.19"/>
    <n v="791.19"/>
    <n v="1"/>
    <x v="119"/>
    <x v="21"/>
    <x v="1"/>
    <s v="Extended Warranty,Extended Warranty"/>
    <n v="46.25"/>
    <n v="837.44"/>
  </r>
  <r>
    <x v="3505"/>
    <n v="60"/>
    <x v="2"/>
    <x v="1"/>
    <x v="0"/>
    <x v="0"/>
    <s v="SMP234"/>
    <n v="3"/>
    <x v="1"/>
    <x v="4"/>
    <n v="11396.8"/>
    <n v="1139.68"/>
    <n v="10"/>
    <x v="119"/>
    <x v="21"/>
    <x v="1"/>
    <s v="Accessory, Impulse Item"/>
    <n v="103.68"/>
    <n v="11500.48"/>
  </r>
  <r>
    <x v="5408"/>
    <n v="61"/>
    <x v="2"/>
    <x v="1"/>
    <x v="0"/>
    <x v="3"/>
    <s v="SKU1002"/>
    <n v="3"/>
    <x v="1"/>
    <x v="0"/>
    <n v="247.03"/>
    <n v="247.03"/>
    <n v="1"/>
    <x v="119"/>
    <x v="21"/>
    <x v="0"/>
    <m/>
    <n v="0"/>
    <n v="247.03"/>
  </r>
  <r>
    <x v="5409"/>
    <n v="61"/>
    <x v="2"/>
    <x v="0"/>
    <x v="0"/>
    <x v="0"/>
    <s v="SMP234"/>
    <n v="3"/>
    <x v="1"/>
    <x v="4"/>
    <n v="11396.8"/>
    <n v="1139.68"/>
    <n v="10"/>
    <x v="119"/>
    <x v="21"/>
    <x v="3"/>
    <s v="Accessory"/>
    <n v="20.86"/>
    <n v="11417.66"/>
  </r>
  <r>
    <x v="5410"/>
    <n v="62"/>
    <x v="2"/>
    <x v="1"/>
    <x v="0"/>
    <x v="1"/>
    <s v="LTP123"/>
    <n v="3"/>
    <x v="1"/>
    <x v="3"/>
    <n v="6743.2"/>
    <n v="674.32"/>
    <n v="10"/>
    <x v="119"/>
    <x v="21"/>
    <x v="3"/>
    <m/>
    <n v="0"/>
    <n v="6743.2"/>
  </r>
  <r>
    <x v="5411"/>
    <n v="62"/>
    <x v="2"/>
    <x v="1"/>
    <x v="0"/>
    <x v="4"/>
    <s v="HDP456"/>
    <n v="2"/>
    <x v="1"/>
    <x v="1"/>
    <n v="3611.8"/>
    <n v="361.18"/>
    <n v="10"/>
    <x v="119"/>
    <x v="21"/>
    <x v="3"/>
    <s v="Accessory, Impulse Item"/>
    <n v="97.43"/>
    <n v="3709.23"/>
  </r>
  <r>
    <x v="5412"/>
    <n v="63"/>
    <x v="2"/>
    <x v="0"/>
    <x v="1"/>
    <x v="0"/>
    <s v="SKU1001"/>
    <n v="5"/>
    <x v="1"/>
    <x v="1"/>
    <n v="20.75"/>
    <n v="20.75"/>
    <n v="1"/>
    <x v="119"/>
    <x v="21"/>
    <x v="1"/>
    <s v="Extended Warranty"/>
    <n v="26.38"/>
    <n v="47.129999999999995"/>
  </r>
  <r>
    <x v="5413"/>
    <n v="63"/>
    <x v="2"/>
    <x v="1"/>
    <x v="0"/>
    <x v="0"/>
    <s v="SKU1001"/>
    <n v="5"/>
    <x v="1"/>
    <x v="0"/>
    <n v="41.5"/>
    <n v="20.75"/>
    <n v="2"/>
    <x v="119"/>
    <x v="21"/>
    <x v="2"/>
    <s v="Accessory,Impulse Item"/>
    <n v="72.03"/>
    <n v="113.53"/>
  </r>
  <r>
    <x v="5414"/>
    <n v="66"/>
    <x v="2"/>
    <x v="1"/>
    <x v="0"/>
    <x v="3"/>
    <s v="TBL345"/>
    <n v="5"/>
    <x v="1"/>
    <x v="1"/>
    <n v="7864.1"/>
    <n v="786.41"/>
    <n v="10"/>
    <x v="119"/>
    <x v="21"/>
    <x v="4"/>
    <m/>
    <n v="0"/>
    <n v="7864.1"/>
  </r>
  <r>
    <x v="5415"/>
    <n v="66"/>
    <x v="2"/>
    <x v="1"/>
    <x v="0"/>
    <x v="3"/>
    <s v="TBL345"/>
    <n v="5"/>
    <x v="1"/>
    <x v="4"/>
    <n v="786.41"/>
    <n v="786.41"/>
    <n v="1"/>
    <x v="119"/>
    <x v="21"/>
    <x v="1"/>
    <s v="Impulse Item, Extended Warranty, Extended Warranty"/>
    <n v="120.14"/>
    <n v="906.55"/>
  </r>
  <r>
    <x v="5416"/>
    <n v="66"/>
    <x v="2"/>
    <x v="1"/>
    <x v="1"/>
    <x v="0"/>
    <s v="SMP234"/>
    <n v="1"/>
    <x v="0"/>
    <x v="1"/>
    <n v="7977.76"/>
    <n v="1139.68"/>
    <n v="7"/>
    <x v="119"/>
    <x v="21"/>
    <x v="4"/>
    <s v="Extended Warranty, Extended Warranty, Impulse Item"/>
    <n v="96.02"/>
    <n v="8073.7800000000007"/>
  </r>
  <r>
    <x v="5417"/>
    <n v="68"/>
    <x v="2"/>
    <x v="1"/>
    <x v="0"/>
    <x v="3"/>
    <s v="SKU1002"/>
    <n v="3"/>
    <x v="0"/>
    <x v="0"/>
    <n v="2223.27"/>
    <n v="247.03"/>
    <n v="9"/>
    <x v="119"/>
    <x v="21"/>
    <x v="0"/>
    <s v="Impulse Item"/>
    <n v="30.04"/>
    <n v="2253.31"/>
  </r>
  <r>
    <x v="3262"/>
    <n v="69"/>
    <x v="2"/>
    <x v="1"/>
    <x v="0"/>
    <x v="2"/>
    <s v="SWT567"/>
    <n v="1"/>
    <x v="1"/>
    <x v="4"/>
    <n v="4135.5"/>
    <n v="459.5"/>
    <n v="9"/>
    <x v="119"/>
    <x v="21"/>
    <x v="4"/>
    <s v="Extended Warranty"/>
    <n v="31.48"/>
    <n v="4166.9799999999996"/>
  </r>
  <r>
    <x v="5418"/>
    <n v="70"/>
    <x v="2"/>
    <x v="0"/>
    <x v="1"/>
    <x v="0"/>
    <s v="SKU1001"/>
    <n v="5"/>
    <x v="1"/>
    <x v="3"/>
    <n v="145.25"/>
    <n v="20.75"/>
    <n v="7"/>
    <x v="119"/>
    <x v="21"/>
    <x v="0"/>
    <s v="Extended Warranty,Extended Warranty"/>
    <n v="32.799999999999997"/>
    <n v="178.05"/>
  </r>
  <r>
    <x v="5419"/>
    <n v="72"/>
    <x v="2"/>
    <x v="1"/>
    <x v="0"/>
    <x v="3"/>
    <s v="TBL345"/>
    <n v="2"/>
    <x v="1"/>
    <x v="3"/>
    <n v="7077.69"/>
    <n v="786.41"/>
    <n v="9"/>
    <x v="119"/>
    <x v="21"/>
    <x v="4"/>
    <s v="Impulse Item, Accessory"/>
    <n v="186.2"/>
    <n v="7263.8899999999994"/>
  </r>
  <r>
    <x v="5420"/>
    <n v="73"/>
    <x v="2"/>
    <x v="0"/>
    <x v="0"/>
    <x v="2"/>
    <s v="SWT567"/>
    <n v="4"/>
    <x v="0"/>
    <x v="3"/>
    <n v="4135.5"/>
    <n v="459.5"/>
    <n v="9"/>
    <x v="119"/>
    <x v="21"/>
    <x v="4"/>
    <s v="Impulse Item, Impulse Item"/>
    <n v="153.05000000000001"/>
    <n v="4288.55"/>
  </r>
  <r>
    <x v="5421"/>
    <n v="74"/>
    <x v="2"/>
    <x v="1"/>
    <x v="0"/>
    <x v="0"/>
    <s v="SKU1001"/>
    <n v="5"/>
    <x v="1"/>
    <x v="1"/>
    <n v="20.75"/>
    <n v="20.75"/>
    <n v="1"/>
    <x v="119"/>
    <x v="21"/>
    <x v="0"/>
    <m/>
    <n v="0"/>
    <n v="20.75"/>
  </r>
  <r>
    <x v="1788"/>
    <n v="74"/>
    <x v="2"/>
    <x v="1"/>
    <x v="1"/>
    <x v="0"/>
    <s v="SKU1001"/>
    <n v="5"/>
    <x v="1"/>
    <x v="3"/>
    <n v="103.75"/>
    <n v="20.75"/>
    <n v="5"/>
    <x v="119"/>
    <x v="21"/>
    <x v="1"/>
    <m/>
    <n v="0"/>
    <n v="103.75"/>
  </r>
  <r>
    <x v="5422"/>
    <n v="75"/>
    <x v="2"/>
    <x v="1"/>
    <x v="0"/>
    <x v="1"/>
    <s v="SKU1005"/>
    <n v="3"/>
    <x v="0"/>
    <x v="3"/>
    <n v="3247.72"/>
    <n v="463.96"/>
    <n v="7"/>
    <x v="119"/>
    <x v="21"/>
    <x v="0"/>
    <s v="Impulse Item,Extended Warranty,Extended Warranty"/>
    <n v="112.1"/>
    <n v="3359.8199999999997"/>
  </r>
  <r>
    <x v="5423"/>
    <n v="75"/>
    <x v="2"/>
    <x v="0"/>
    <x v="0"/>
    <x v="0"/>
    <s v="SMP234"/>
    <n v="3"/>
    <x v="0"/>
    <x v="4"/>
    <n v="9117.44"/>
    <n v="1139.68"/>
    <n v="8"/>
    <x v="119"/>
    <x v="21"/>
    <x v="4"/>
    <s v="Accessory, Accessory, Accessory"/>
    <n v="242.47"/>
    <n v="9359.91"/>
  </r>
  <r>
    <x v="5424"/>
    <n v="75"/>
    <x v="2"/>
    <x v="1"/>
    <x v="0"/>
    <x v="4"/>
    <s v="HDP456"/>
    <n v="5"/>
    <x v="1"/>
    <x v="3"/>
    <n v="1444.72"/>
    <n v="361.18"/>
    <n v="4"/>
    <x v="119"/>
    <x v="21"/>
    <x v="3"/>
    <s v="Impulse Item, Accessory"/>
    <n v="136.15"/>
    <n v="1580.8700000000001"/>
  </r>
  <r>
    <x v="5425"/>
    <n v="75"/>
    <x v="2"/>
    <x v="0"/>
    <x v="0"/>
    <x v="0"/>
    <s v="SMP234"/>
    <n v="5"/>
    <x v="0"/>
    <x v="1"/>
    <n v="4558.72"/>
    <n v="1139.68"/>
    <n v="4"/>
    <x v="119"/>
    <x v="21"/>
    <x v="1"/>
    <m/>
    <n v="0"/>
    <n v="4558.72"/>
  </r>
  <r>
    <x v="1867"/>
    <n v="76"/>
    <x v="2"/>
    <x v="1"/>
    <x v="0"/>
    <x v="0"/>
    <s v="SKU1004"/>
    <n v="2"/>
    <x v="0"/>
    <x v="1"/>
    <n v="791.19"/>
    <n v="791.19"/>
    <n v="1"/>
    <x v="119"/>
    <x v="21"/>
    <x v="2"/>
    <m/>
    <n v="0"/>
    <n v="791.19"/>
  </r>
  <r>
    <x v="5426"/>
    <n v="77"/>
    <x v="2"/>
    <x v="1"/>
    <x v="0"/>
    <x v="0"/>
    <s v="SMP234"/>
    <n v="2"/>
    <x v="1"/>
    <x v="1"/>
    <n v="4558.72"/>
    <n v="1139.68"/>
    <n v="4"/>
    <x v="119"/>
    <x v="21"/>
    <x v="1"/>
    <s v="Extended Warranty, Extended Warranty, Accessory"/>
    <n v="127.28"/>
    <n v="4686"/>
  </r>
  <r>
    <x v="5427"/>
    <n v="80"/>
    <x v="2"/>
    <x v="0"/>
    <x v="0"/>
    <x v="1"/>
    <s v="SKU1005"/>
    <n v="3"/>
    <x v="1"/>
    <x v="3"/>
    <n v="1855.84"/>
    <n v="463.96"/>
    <n v="4"/>
    <x v="119"/>
    <x v="21"/>
    <x v="0"/>
    <s v="Accessory"/>
    <n v="37.06"/>
    <n v="1892.8999999999999"/>
  </r>
  <r>
    <x v="3574"/>
    <n v="80"/>
    <x v="2"/>
    <x v="1"/>
    <x v="0"/>
    <x v="0"/>
    <s v="SMP234"/>
    <n v="2"/>
    <x v="1"/>
    <x v="1"/>
    <n v="11396.8"/>
    <n v="1139.68"/>
    <n v="10"/>
    <x v="119"/>
    <x v="21"/>
    <x v="1"/>
    <m/>
    <n v="0"/>
    <n v="11396.8"/>
  </r>
  <r>
    <x v="5428"/>
    <n v="18"/>
    <x v="0"/>
    <x v="0"/>
    <x v="0"/>
    <x v="0"/>
    <s v="SKU1001"/>
    <n v="5"/>
    <x v="1"/>
    <x v="2"/>
    <n v="41.5"/>
    <n v="20.75"/>
    <n v="2"/>
    <x v="120"/>
    <x v="21"/>
    <x v="1"/>
    <m/>
    <n v="0"/>
    <n v="41.5"/>
  </r>
  <r>
    <x v="5429"/>
    <n v="19"/>
    <x v="0"/>
    <x v="1"/>
    <x v="0"/>
    <x v="3"/>
    <s v="SKU1002"/>
    <n v="3"/>
    <x v="1"/>
    <x v="3"/>
    <n v="1235.1500000000001"/>
    <n v="247.03"/>
    <n v="5"/>
    <x v="120"/>
    <x v="21"/>
    <x v="0"/>
    <s v="Impulse Item,Impulse Item"/>
    <n v="76.73"/>
    <n v="1311.88"/>
  </r>
  <r>
    <x v="251"/>
    <n v="20"/>
    <x v="0"/>
    <x v="0"/>
    <x v="1"/>
    <x v="1"/>
    <s v="SKU1005"/>
    <n v="3"/>
    <x v="1"/>
    <x v="3"/>
    <n v="3711.68"/>
    <n v="463.96"/>
    <n v="8"/>
    <x v="120"/>
    <x v="21"/>
    <x v="1"/>
    <s v="Extended Warranty"/>
    <n v="45.29"/>
    <n v="3756.97"/>
  </r>
  <r>
    <x v="5190"/>
    <n v="21"/>
    <x v="0"/>
    <x v="1"/>
    <x v="1"/>
    <x v="3"/>
    <s v="TBL345"/>
    <n v="4"/>
    <x v="1"/>
    <x v="4"/>
    <n v="5504.87"/>
    <n v="786.41"/>
    <n v="7"/>
    <x v="120"/>
    <x v="21"/>
    <x v="4"/>
    <s v="Impulse Item, Extended Warranty"/>
    <n v="136.86000000000001"/>
    <n v="5641.73"/>
  </r>
  <r>
    <x v="5430"/>
    <n v="22"/>
    <x v="0"/>
    <x v="0"/>
    <x v="1"/>
    <x v="0"/>
    <s v="SKU1004"/>
    <n v="2"/>
    <x v="0"/>
    <x v="3"/>
    <n v="3955.95"/>
    <n v="791.19"/>
    <n v="5"/>
    <x v="120"/>
    <x v="21"/>
    <x v="0"/>
    <s v="Extended Warranty"/>
    <n v="21.5"/>
    <n v="3977.45"/>
  </r>
  <r>
    <x v="5431"/>
    <n v="22"/>
    <x v="0"/>
    <x v="0"/>
    <x v="0"/>
    <x v="3"/>
    <s v="TBL345"/>
    <n v="5"/>
    <x v="0"/>
    <x v="4"/>
    <n v="1572.82"/>
    <n v="786.41"/>
    <n v="2"/>
    <x v="120"/>
    <x v="21"/>
    <x v="4"/>
    <s v="Extended Warranty, Extended Warranty"/>
    <n v="49.05"/>
    <n v="1621.87"/>
  </r>
  <r>
    <x v="5432"/>
    <n v="24"/>
    <x v="0"/>
    <x v="0"/>
    <x v="0"/>
    <x v="2"/>
    <s v="SKU1003"/>
    <n v="3"/>
    <x v="0"/>
    <x v="0"/>
    <n v="5913.81"/>
    <n v="844.83"/>
    <n v="7"/>
    <x v="120"/>
    <x v="21"/>
    <x v="1"/>
    <s v="Accessory,Extended Warranty"/>
    <n v="46.99"/>
    <n v="5960.8"/>
  </r>
  <r>
    <x v="5433"/>
    <n v="24"/>
    <x v="0"/>
    <x v="1"/>
    <x v="0"/>
    <x v="0"/>
    <s v="SKU1004"/>
    <n v="2"/>
    <x v="1"/>
    <x v="1"/>
    <n v="7911.9"/>
    <n v="791.19"/>
    <n v="10"/>
    <x v="120"/>
    <x v="21"/>
    <x v="1"/>
    <s v="Impulse Item,Extended Warranty"/>
    <n v="59.14"/>
    <n v="7971.04"/>
  </r>
  <r>
    <x v="5434"/>
    <n v="24"/>
    <x v="0"/>
    <x v="0"/>
    <x v="0"/>
    <x v="4"/>
    <s v="HDP456"/>
    <n v="3"/>
    <x v="0"/>
    <x v="4"/>
    <n v="2889.44"/>
    <n v="361.18"/>
    <n v="8"/>
    <x v="120"/>
    <x v="21"/>
    <x v="3"/>
    <s v="Extended Warranty"/>
    <n v="46.32"/>
    <n v="2935.76"/>
  </r>
  <r>
    <x v="4473"/>
    <n v="25"/>
    <x v="0"/>
    <x v="0"/>
    <x v="0"/>
    <x v="2"/>
    <s v="SWT567"/>
    <n v="2"/>
    <x v="0"/>
    <x v="1"/>
    <n v="3676"/>
    <n v="459.5"/>
    <n v="8"/>
    <x v="120"/>
    <x v="21"/>
    <x v="4"/>
    <s v="Extended Warranty, Accessory"/>
    <n v="87.31"/>
    <n v="3763.31"/>
  </r>
  <r>
    <x v="1283"/>
    <n v="25"/>
    <x v="0"/>
    <x v="0"/>
    <x v="0"/>
    <x v="3"/>
    <s v="TBL345"/>
    <n v="3"/>
    <x v="1"/>
    <x v="3"/>
    <n v="1572.82"/>
    <n v="786.41"/>
    <n v="2"/>
    <x v="120"/>
    <x v="21"/>
    <x v="1"/>
    <m/>
    <n v="0"/>
    <n v="1572.82"/>
  </r>
  <r>
    <x v="2750"/>
    <n v="26"/>
    <x v="0"/>
    <x v="0"/>
    <x v="0"/>
    <x v="0"/>
    <s v="SMP234"/>
    <n v="2"/>
    <x v="0"/>
    <x v="3"/>
    <n v="2279.36"/>
    <n v="1139.68"/>
    <n v="2"/>
    <x v="120"/>
    <x v="21"/>
    <x v="4"/>
    <s v="Impulse Item, Extended Warranty"/>
    <n v="136.19999999999999"/>
    <n v="2415.56"/>
  </r>
  <r>
    <x v="5435"/>
    <n v="26"/>
    <x v="0"/>
    <x v="0"/>
    <x v="0"/>
    <x v="3"/>
    <s v="TBL345"/>
    <n v="4"/>
    <x v="1"/>
    <x v="3"/>
    <n v="3145.64"/>
    <n v="786.41"/>
    <n v="4"/>
    <x v="120"/>
    <x v="21"/>
    <x v="4"/>
    <m/>
    <n v="0"/>
    <n v="3145.64"/>
  </r>
  <r>
    <x v="5436"/>
    <n v="26"/>
    <x v="0"/>
    <x v="1"/>
    <x v="1"/>
    <x v="2"/>
    <s v="SWT567"/>
    <n v="1"/>
    <x v="0"/>
    <x v="3"/>
    <n v="2757"/>
    <n v="459.5"/>
    <n v="6"/>
    <x v="120"/>
    <x v="21"/>
    <x v="3"/>
    <s v="Accessory"/>
    <n v="86.41"/>
    <n v="2843.41"/>
  </r>
  <r>
    <x v="5437"/>
    <n v="27"/>
    <x v="0"/>
    <x v="0"/>
    <x v="0"/>
    <x v="4"/>
    <s v="HDP456"/>
    <n v="2"/>
    <x v="1"/>
    <x v="3"/>
    <n v="361.18"/>
    <n v="361.18"/>
    <n v="1"/>
    <x v="120"/>
    <x v="21"/>
    <x v="1"/>
    <s v="Accessory"/>
    <n v="93.83"/>
    <n v="455.01"/>
  </r>
  <r>
    <x v="5438"/>
    <n v="28"/>
    <x v="0"/>
    <x v="0"/>
    <x v="0"/>
    <x v="0"/>
    <s v="SKU1001"/>
    <n v="5"/>
    <x v="0"/>
    <x v="3"/>
    <n v="83"/>
    <n v="20.75"/>
    <n v="4"/>
    <x v="120"/>
    <x v="21"/>
    <x v="2"/>
    <s v="Extended Warranty,Extended Warranty"/>
    <n v="25.35"/>
    <n v="108.35"/>
  </r>
  <r>
    <x v="5439"/>
    <n v="28"/>
    <x v="0"/>
    <x v="0"/>
    <x v="0"/>
    <x v="4"/>
    <s v="SKU1003"/>
    <n v="1"/>
    <x v="1"/>
    <x v="2"/>
    <n v="4130.2"/>
    <n v="826.04"/>
    <n v="5"/>
    <x v="120"/>
    <x v="21"/>
    <x v="1"/>
    <s v="Extended Warranty,Impulse Item"/>
    <n v="83"/>
    <n v="4213.2"/>
  </r>
  <r>
    <x v="5440"/>
    <n v="30"/>
    <x v="0"/>
    <x v="0"/>
    <x v="1"/>
    <x v="3"/>
    <s v="TBL345"/>
    <n v="1"/>
    <x v="0"/>
    <x v="3"/>
    <n v="5504.87"/>
    <n v="786.41"/>
    <n v="7"/>
    <x v="120"/>
    <x v="21"/>
    <x v="3"/>
    <s v="Accessory, Extended Warranty, Impulse Item"/>
    <n v="142.91999999999999"/>
    <n v="5647.79"/>
  </r>
  <r>
    <x v="5441"/>
    <n v="30"/>
    <x v="0"/>
    <x v="1"/>
    <x v="1"/>
    <x v="0"/>
    <s v="SMP234"/>
    <n v="5"/>
    <x v="1"/>
    <x v="1"/>
    <n v="7977.76"/>
    <n v="1139.68"/>
    <n v="7"/>
    <x v="120"/>
    <x v="21"/>
    <x v="4"/>
    <m/>
    <n v="0"/>
    <n v="7977.76"/>
  </r>
  <r>
    <x v="5442"/>
    <n v="31"/>
    <x v="0"/>
    <x v="0"/>
    <x v="0"/>
    <x v="0"/>
    <s v="SKU1004"/>
    <n v="2"/>
    <x v="1"/>
    <x v="1"/>
    <n v="3955.95"/>
    <n v="791.19"/>
    <n v="5"/>
    <x v="120"/>
    <x v="21"/>
    <x v="0"/>
    <s v="Extended Warranty"/>
    <n v="44.14"/>
    <n v="4000.0899999999997"/>
  </r>
  <r>
    <x v="5443"/>
    <n v="33"/>
    <x v="0"/>
    <x v="0"/>
    <x v="1"/>
    <x v="2"/>
    <s v="SKU1003"/>
    <n v="3"/>
    <x v="0"/>
    <x v="3"/>
    <n v="5913.81"/>
    <n v="844.83"/>
    <n v="7"/>
    <x v="120"/>
    <x v="21"/>
    <x v="1"/>
    <s v="Extended Warranty"/>
    <n v="16.62"/>
    <n v="5930.43"/>
  </r>
  <r>
    <x v="2310"/>
    <n v="33"/>
    <x v="0"/>
    <x v="1"/>
    <x v="1"/>
    <x v="0"/>
    <s v="SKU1001"/>
    <n v="5"/>
    <x v="1"/>
    <x v="3"/>
    <n v="166"/>
    <n v="20.75"/>
    <n v="8"/>
    <x v="120"/>
    <x v="21"/>
    <x v="1"/>
    <s v="Impulse Item,Extended Warranty"/>
    <n v="70.510000000000005"/>
    <n v="236.51"/>
  </r>
  <r>
    <x v="5444"/>
    <n v="33"/>
    <x v="0"/>
    <x v="1"/>
    <x v="1"/>
    <x v="2"/>
    <s v="SKU1003"/>
    <n v="3"/>
    <x v="1"/>
    <x v="0"/>
    <n v="1689.66"/>
    <n v="844.83"/>
    <n v="2"/>
    <x v="120"/>
    <x v="21"/>
    <x v="1"/>
    <s v="Extended Warranty,Impulse Item,Impulse Item"/>
    <n v="84.23"/>
    <n v="1773.89"/>
  </r>
  <r>
    <x v="5445"/>
    <n v="36"/>
    <x v="1"/>
    <x v="0"/>
    <x v="1"/>
    <x v="3"/>
    <s v="SKU1002"/>
    <n v="3"/>
    <x v="0"/>
    <x v="3"/>
    <n v="1976.24"/>
    <n v="247.03"/>
    <n v="8"/>
    <x v="120"/>
    <x v="21"/>
    <x v="1"/>
    <m/>
    <n v="0"/>
    <n v="1976.24"/>
  </r>
  <r>
    <x v="4674"/>
    <n v="36"/>
    <x v="1"/>
    <x v="1"/>
    <x v="1"/>
    <x v="1"/>
    <s v="LTP123"/>
    <n v="2"/>
    <x v="0"/>
    <x v="1"/>
    <n v="6068.88"/>
    <n v="674.32"/>
    <n v="9"/>
    <x v="120"/>
    <x v="21"/>
    <x v="3"/>
    <s v="Impulse Item"/>
    <n v="69.27"/>
    <n v="6138.1500000000005"/>
  </r>
  <r>
    <x v="5446"/>
    <n v="36"/>
    <x v="1"/>
    <x v="1"/>
    <x v="0"/>
    <x v="2"/>
    <s v="SWT567"/>
    <n v="5"/>
    <x v="0"/>
    <x v="4"/>
    <n v="4135.5"/>
    <n v="459.5"/>
    <n v="9"/>
    <x v="120"/>
    <x v="21"/>
    <x v="1"/>
    <s v="Impulse Item, Accessory, Accessory"/>
    <n v="72.17"/>
    <n v="4207.67"/>
  </r>
  <r>
    <x v="694"/>
    <n v="39"/>
    <x v="1"/>
    <x v="0"/>
    <x v="0"/>
    <x v="1"/>
    <s v="SKU1005"/>
    <n v="3"/>
    <x v="1"/>
    <x v="2"/>
    <n v="4175.6400000000003"/>
    <n v="463.96"/>
    <n v="9"/>
    <x v="120"/>
    <x v="21"/>
    <x v="0"/>
    <m/>
    <n v="0"/>
    <n v="4175.6400000000003"/>
  </r>
  <r>
    <x v="5447"/>
    <n v="40"/>
    <x v="1"/>
    <x v="0"/>
    <x v="1"/>
    <x v="3"/>
    <s v="SKU1002"/>
    <n v="3"/>
    <x v="0"/>
    <x v="1"/>
    <n v="1482.18"/>
    <n v="247.03"/>
    <n v="6"/>
    <x v="120"/>
    <x v="21"/>
    <x v="0"/>
    <s v="Accessory,Extended Warranty"/>
    <n v="77.77"/>
    <n v="1559.95"/>
  </r>
  <r>
    <x v="4207"/>
    <n v="43"/>
    <x v="1"/>
    <x v="0"/>
    <x v="0"/>
    <x v="3"/>
    <s v="TBL345"/>
    <n v="2"/>
    <x v="1"/>
    <x v="1"/>
    <n v="786.41"/>
    <n v="786.41"/>
    <n v="1"/>
    <x v="120"/>
    <x v="21"/>
    <x v="1"/>
    <s v="Accessory, Extended Warranty, Accessory"/>
    <n v="78.83"/>
    <n v="865.24"/>
  </r>
  <r>
    <x v="5448"/>
    <n v="44"/>
    <x v="1"/>
    <x v="1"/>
    <x v="0"/>
    <x v="2"/>
    <s v="SKU1003"/>
    <n v="3"/>
    <x v="0"/>
    <x v="3"/>
    <n v="4224.1499999999996"/>
    <n v="844.83"/>
    <n v="5"/>
    <x v="120"/>
    <x v="21"/>
    <x v="0"/>
    <s v="Impulse Item"/>
    <n v="12.32"/>
    <n v="4236.4699999999993"/>
  </r>
  <r>
    <x v="2330"/>
    <n v="44"/>
    <x v="1"/>
    <x v="0"/>
    <x v="0"/>
    <x v="2"/>
    <s v="SWT567"/>
    <n v="3"/>
    <x v="0"/>
    <x v="1"/>
    <n v="459.5"/>
    <n v="459.5"/>
    <n v="1"/>
    <x v="120"/>
    <x v="21"/>
    <x v="3"/>
    <m/>
    <n v="0"/>
    <n v="459.5"/>
  </r>
  <r>
    <x v="5449"/>
    <n v="45"/>
    <x v="1"/>
    <x v="0"/>
    <x v="0"/>
    <x v="2"/>
    <s v="SWT567"/>
    <n v="5"/>
    <x v="1"/>
    <x v="4"/>
    <n v="4135.5"/>
    <n v="459.5"/>
    <n v="9"/>
    <x v="120"/>
    <x v="21"/>
    <x v="1"/>
    <s v="Extended Warranty, Extended Warranty"/>
    <n v="157.74"/>
    <n v="4293.24"/>
  </r>
  <r>
    <x v="5450"/>
    <n v="45"/>
    <x v="1"/>
    <x v="1"/>
    <x v="0"/>
    <x v="3"/>
    <s v="TBL345"/>
    <n v="1"/>
    <x v="1"/>
    <x v="4"/>
    <n v="1572.82"/>
    <n v="786.41"/>
    <n v="2"/>
    <x v="120"/>
    <x v="21"/>
    <x v="3"/>
    <m/>
    <n v="0"/>
    <n v="1572.82"/>
  </r>
  <r>
    <x v="1292"/>
    <n v="46"/>
    <x v="1"/>
    <x v="0"/>
    <x v="0"/>
    <x v="4"/>
    <s v="HDP456"/>
    <n v="2"/>
    <x v="1"/>
    <x v="3"/>
    <n v="361.18"/>
    <n v="361.18"/>
    <n v="1"/>
    <x v="120"/>
    <x v="21"/>
    <x v="4"/>
    <s v="Accessory, Extended Warranty"/>
    <n v="62.82"/>
    <n v="424"/>
  </r>
  <r>
    <x v="1704"/>
    <n v="47"/>
    <x v="1"/>
    <x v="0"/>
    <x v="0"/>
    <x v="0"/>
    <s v="SKU1004"/>
    <n v="2"/>
    <x v="0"/>
    <x v="3"/>
    <n v="4747.1400000000003"/>
    <n v="791.19"/>
    <n v="6"/>
    <x v="120"/>
    <x v="21"/>
    <x v="1"/>
    <s v="Accessory"/>
    <n v="38.92"/>
    <n v="4786.0600000000004"/>
  </r>
  <r>
    <x v="5451"/>
    <n v="47"/>
    <x v="1"/>
    <x v="1"/>
    <x v="0"/>
    <x v="1"/>
    <s v="SKU1005"/>
    <n v="3"/>
    <x v="1"/>
    <x v="1"/>
    <n v="463.96"/>
    <n v="463.96"/>
    <n v="1"/>
    <x v="120"/>
    <x v="21"/>
    <x v="1"/>
    <s v="Accessory"/>
    <n v="34.659999999999997"/>
    <n v="498.62"/>
  </r>
  <r>
    <x v="5452"/>
    <n v="47"/>
    <x v="1"/>
    <x v="1"/>
    <x v="0"/>
    <x v="2"/>
    <s v="SKU1003"/>
    <n v="3"/>
    <x v="0"/>
    <x v="3"/>
    <n v="4224.1499999999996"/>
    <n v="844.83"/>
    <n v="5"/>
    <x v="120"/>
    <x v="21"/>
    <x v="2"/>
    <s v="Impulse Item"/>
    <n v="47.43"/>
    <n v="4271.58"/>
  </r>
  <r>
    <x v="5453"/>
    <n v="49"/>
    <x v="1"/>
    <x v="1"/>
    <x v="0"/>
    <x v="0"/>
    <s v="SKU1004"/>
    <n v="2"/>
    <x v="1"/>
    <x v="3"/>
    <n v="7911.9"/>
    <n v="791.19"/>
    <n v="10"/>
    <x v="120"/>
    <x v="21"/>
    <x v="2"/>
    <s v="Accessory,Accessory"/>
    <n v="81.16"/>
    <n v="7993.0599999999995"/>
  </r>
  <r>
    <x v="5454"/>
    <n v="49"/>
    <x v="1"/>
    <x v="0"/>
    <x v="1"/>
    <x v="3"/>
    <s v="TBL345"/>
    <n v="4"/>
    <x v="0"/>
    <x v="4"/>
    <n v="3932.05"/>
    <n v="786.41"/>
    <n v="5"/>
    <x v="120"/>
    <x v="21"/>
    <x v="4"/>
    <m/>
    <n v="0"/>
    <n v="3932.05"/>
  </r>
  <r>
    <x v="5455"/>
    <n v="54"/>
    <x v="1"/>
    <x v="1"/>
    <x v="0"/>
    <x v="4"/>
    <s v="HDP456"/>
    <n v="3"/>
    <x v="0"/>
    <x v="1"/>
    <n v="1805.9"/>
    <n v="361.18"/>
    <n v="5"/>
    <x v="120"/>
    <x v="21"/>
    <x v="1"/>
    <s v="Impulse Item, Extended Warranty"/>
    <n v="111.11"/>
    <n v="1917.01"/>
  </r>
  <r>
    <x v="2146"/>
    <n v="55"/>
    <x v="1"/>
    <x v="1"/>
    <x v="0"/>
    <x v="2"/>
    <s v="SWT567"/>
    <n v="2"/>
    <x v="0"/>
    <x v="4"/>
    <n v="1838"/>
    <n v="459.5"/>
    <n v="4"/>
    <x v="120"/>
    <x v="21"/>
    <x v="3"/>
    <s v="Impulse Item, Impulse Item"/>
    <n v="48.98"/>
    <n v="1886.98"/>
  </r>
  <r>
    <x v="5456"/>
    <n v="55"/>
    <x v="1"/>
    <x v="1"/>
    <x v="0"/>
    <x v="3"/>
    <s v="TBL345"/>
    <n v="4"/>
    <x v="1"/>
    <x v="3"/>
    <n v="3932.05"/>
    <n v="786.41"/>
    <n v="5"/>
    <x v="120"/>
    <x v="21"/>
    <x v="3"/>
    <s v="Impulse Item, Accessory, Impulse Item"/>
    <n v="202.7"/>
    <n v="4134.75"/>
  </r>
  <r>
    <x v="5457"/>
    <n v="56"/>
    <x v="2"/>
    <x v="0"/>
    <x v="0"/>
    <x v="1"/>
    <s v="LTP123"/>
    <n v="3"/>
    <x v="1"/>
    <x v="3"/>
    <n v="6743.2"/>
    <n v="674.32"/>
    <n v="10"/>
    <x v="120"/>
    <x v="21"/>
    <x v="3"/>
    <m/>
    <n v="0"/>
    <n v="6743.2"/>
  </r>
  <r>
    <x v="4160"/>
    <n v="57"/>
    <x v="2"/>
    <x v="1"/>
    <x v="0"/>
    <x v="1"/>
    <s v="SKU1005"/>
    <n v="3"/>
    <x v="1"/>
    <x v="3"/>
    <n v="2783.76"/>
    <n v="463.96"/>
    <n v="6"/>
    <x v="120"/>
    <x v="21"/>
    <x v="1"/>
    <s v="Accessory,Impulse Item,Accessory"/>
    <n v="91.42"/>
    <n v="2875.1800000000003"/>
  </r>
  <r>
    <x v="5458"/>
    <n v="59"/>
    <x v="2"/>
    <x v="1"/>
    <x v="0"/>
    <x v="2"/>
    <s v="SKU1003"/>
    <n v="3"/>
    <x v="1"/>
    <x v="0"/>
    <n v="8448.2999999999993"/>
    <n v="844.83"/>
    <n v="10"/>
    <x v="120"/>
    <x v="21"/>
    <x v="1"/>
    <s v="Accessory,Accessory"/>
    <n v="54.51"/>
    <n v="8502.81"/>
  </r>
  <r>
    <x v="1373"/>
    <n v="61"/>
    <x v="2"/>
    <x v="0"/>
    <x v="0"/>
    <x v="3"/>
    <s v="SKU1002"/>
    <n v="3"/>
    <x v="1"/>
    <x v="0"/>
    <n v="2223.27"/>
    <n v="247.03"/>
    <n v="9"/>
    <x v="120"/>
    <x v="21"/>
    <x v="1"/>
    <m/>
    <n v="0"/>
    <n v="2223.27"/>
  </r>
  <r>
    <x v="5459"/>
    <n v="61"/>
    <x v="2"/>
    <x v="0"/>
    <x v="0"/>
    <x v="0"/>
    <s v="SKU1001"/>
    <n v="5"/>
    <x v="1"/>
    <x v="3"/>
    <n v="145.25"/>
    <n v="20.75"/>
    <n v="7"/>
    <x v="120"/>
    <x v="21"/>
    <x v="1"/>
    <s v="Impulse Item,Impulse Item"/>
    <n v="55.61"/>
    <n v="200.86"/>
  </r>
  <r>
    <x v="5460"/>
    <n v="61"/>
    <x v="2"/>
    <x v="1"/>
    <x v="0"/>
    <x v="2"/>
    <s v="SKU1003"/>
    <n v="3"/>
    <x v="1"/>
    <x v="0"/>
    <n v="4224.1499999999996"/>
    <n v="844.83"/>
    <n v="5"/>
    <x v="120"/>
    <x v="21"/>
    <x v="2"/>
    <s v="Extended Warranty,Accessory"/>
    <n v="59.5"/>
    <n v="4283.6499999999996"/>
  </r>
  <r>
    <x v="5325"/>
    <n v="61"/>
    <x v="2"/>
    <x v="1"/>
    <x v="0"/>
    <x v="2"/>
    <s v="SWT567"/>
    <n v="5"/>
    <x v="1"/>
    <x v="1"/>
    <n v="4135.5"/>
    <n v="459.5"/>
    <n v="9"/>
    <x v="120"/>
    <x v="21"/>
    <x v="3"/>
    <s v="Impulse Item, Accessory"/>
    <n v="97.53"/>
    <n v="4233.03"/>
  </r>
  <r>
    <x v="5461"/>
    <n v="63"/>
    <x v="2"/>
    <x v="0"/>
    <x v="0"/>
    <x v="0"/>
    <s v="SKU1004"/>
    <n v="2"/>
    <x v="1"/>
    <x v="3"/>
    <n v="2373.5700000000002"/>
    <n v="791.19"/>
    <n v="3"/>
    <x v="120"/>
    <x v="21"/>
    <x v="1"/>
    <s v="Extended Warranty"/>
    <n v="19.89"/>
    <n v="2393.46"/>
  </r>
  <r>
    <x v="5462"/>
    <n v="64"/>
    <x v="2"/>
    <x v="0"/>
    <x v="0"/>
    <x v="0"/>
    <s v="SKU1001"/>
    <n v="5"/>
    <x v="0"/>
    <x v="3"/>
    <n v="166"/>
    <n v="20.75"/>
    <n v="8"/>
    <x v="120"/>
    <x v="21"/>
    <x v="0"/>
    <s v="Accessory,Accessory"/>
    <n v="67.599999999999994"/>
    <n v="233.6"/>
  </r>
  <r>
    <x v="5463"/>
    <n v="64"/>
    <x v="2"/>
    <x v="1"/>
    <x v="1"/>
    <x v="0"/>
    <s v="SKU1001"/>
    <n v="5"/>
    <x v="1"/>
    <x v="3"/>
    <n v="207.5"/>
    <n v="20.75"/>
    <n v="10"/>
    <x v="120"/>
    <x v="21"/>
    <x v="2"/>
    <s v="Accessory,Impulse Item"/>
    <n v="78.3"/>
    <n v="285.8"/>
  </r>
  <r>
    <x v="443"/>
    <n v="64"/>
    <x v="2"/>
    <x v="1"/>
    <x v="1"/>
    <x v="0"/>
    <s v="SKU1001"/>
    <n v="5"/>
    <x v="0"/>
    <x v="2"/>
    <n v="166"/>
    <n v="20.75"/>
    <n v="8"/>
    <x v="120"/>
    <x v="21"/>
    <x v="2"/>
    <s v="Extended Warranty,Impulse Item"/>
    <n v="32.659999999999997"/>
    <n v="198.66"/>
  </r>
  <r>
    <x v="1928"/>
    <n v="64"/>
    <x v="2"/>
    <x v="1"/>
    <x v="0"/>
    <x v="0"/>
    <s v="SMP234"/>
    <n v="1"/>
    <x v="1"/>
    <x v="3"/>
    <n v="11396.8"/>
    <n v="1139.68"/>
    <n v="10"/>
    <x v="120"/>
    <x v="21"/>
    <x v="4"/>
    <s v="Accessory, Extended Warranty, Accessory"/>
    <n v="247.14"/>
    <n v="11643.939999999999"/>
  </r>
  <r>
    <x v="5464"/>
    <n v="65"/>
    <x v="2"/>
    <x v="1"/>
    <x v="0"/>
    <x v="2"/>
    <s v="SKU1003"/>
    <n v="3"/>
    <x v="1"/>
    <x v="2"/>
    <n v="4224.1499999999996"/>
    <n v="844.83"/>
    <n v="5"/>
    <x v="120"/>
    <x v="21"/>
    <x v="2"/>
    <s v="Extended Warranty,Accessory"/>
    <n v="85.46"/>
    <n v="4309.6099999999997"/>
  </r>
  <r>
    <x v="3703"/>
    <n v="67"/>
    <x v="2"/>
    <x v="1"/>
    <x v="0"/>
    <x v="3"/>
    <s v="SKU1002"/>
    <n v="3"/>
    <x v="0"/>
    <x v="1"/>
    <n v="1976.24"/>
    <n v="247.03"/>
    <n v="8"/>
    <x v="120"/>
    <x v="21"/>
    <x v="0"/>
    <s v="Accessory,Impulse Item"/>
    <n v="46.03"/>
    <n v="2022.27"/>
  </r>
  <r>
    <x v="5465"/>
    <n v="69"/>
    <x v="2"/>
    <x v="1"/>
    <x v="0"/>
    <x v="0"/>
    <s v="SMP234"/>
    <n v="1"/>
    <x v="1"/>
    <x v="4"/>
    <n v="2279.36"/>
    <n v="1139.68"/>
    <n v="2"/>
    <x v="120"/>
    <x v="21"/>
    <x v="4"/>
    <s v="Impulse Item, Impulse Item, Accessory"/>
    <n v="230.84"/>
    <n v="2510.2000000000003"/>
  </r>
  <r>
    <x v="5466"/>
    <n v="70"/>
    <x v="2"/>
    <x v="1"/>
    <x v="0"/>
    <x v="0"/>
    <s v="SKU1001"/>
    <n v="5"/>
    <x v="1"/>
    <x v="3"/>
    <n v="62.25"/>
    <n v="20.75"/>
    <n v="3"/>
    <x v="120"/>
    <x v="21"/>
    <x v="1"/>
    <m/>
    <n v="0"/>
    <n v="62.25"/>
  </r>
  <r>
    <x v="5467"/>
    <n v="71"/>
    <x v="2"/>
    <x v="0"/>
    <x v="0"/>
    <x v="2"/>
    <s v="SWT567"/>
    <n v="2"/>
    <x v="1"/>
    <x v="1"/>
    <n v="2757"/>
    <n v="459.5"/>
    <n v="6"/>
    <x v="120"/>
    <x v="21"/>
    <x v="1"/>
    <m/>
    <n v="0"/>
    <n v="2757"/>
  </r>
  <r>
    <x v="5468"/>
    <n v="73"/>
    <x v="2"/>
    <x v="1"/>
    <x v="0"/>
    <x v="2"/>
    <s v="SWT567"/>
    <n v="1"/>
    <x v="0"/>
    <x v="3"/>
    <n v="3676"/>
    <n v="459.5"/>
    <n v="8"/>
    <x v="120"/>
    <x v="21"/>
    <x v="1"/>
    <m/>
    <n v="0"/>
    <n v="3676"/>
  </r>
  <r>
    <x v="5469"/>
    <n v="74"/>
    <x v="2"/>
    <x v="0"/>
    <x v="0"/>
    <x v="1"/>
    <s v="SKU1005"/>
    <n v="3"/>
    <x v="0"/>
    <x v="1"/>
    <n v="4639.6000000000004"/>
    <n v="463.96"/>
    <n v="10"/>
    <x v="120"/>
    <x v="21"/>
    <x v="2"/>
    <s v="Impulse Item,Accessory"/>
    <n v="39.74"/>
    <n v="4679.34"/>
  </r>
  <r>
    <x v="4769"/>
    <n v="76"/>
    <x v="2"/>
    <x v="0"/>
    <x v="1"/>
    <x v="0"/>
    <s v="SMP234"/>
    <n v="5"/>
    <x v="0"/>
    <x v="4"/>
    <n v="11396.8"/>
    <n v="1139.68"/>
    <n v="10"/>
    <x v="120"/>
    <x v="21"/>
    <x v="3"/>
    <m/>
    <n v="0"/>
    <n v="11396.8"/>
  </r>
  <r>
    <x v="4175"/>
    <n v="77"/>
    <x v="2"/>
    <x v="0"/>
    <x v="0"/>
    <x v="3"/>
    <s v="SKU1002"/>
    <n v="3"/>
    <x v="1"/>
    <x v="2"/>
    <n v="741.09"/>
    <n v="247.03"/>
    <n v="3"/>
    <x v="120"/>
    <x v="21"/>
    <x v="0"/>
    <s v="Extended Warranty"/>
    <n v="41.89"/>
    <n v="782.98"/>
  </r>
  <r>
    <x v="5470"/>
    <n v="78"/>
    <x v="2"/>
    <x v="1"/>
    <x v="0"/>
    <x v="0"/>
    <s v="SKU1001"/>
    <n v="5"/>
    <x v="0"/>
    <x v="1"/>
    <n v="83"/>
    <n v="20.75"/>
    <n v="4"/>
    <x v="120"/>
    <x v="21"/>
    <x v="2"/>
    <s v="Impulse Item,Extended Warranty"/>
    <n v="58.01"/>
    <n v="141.01"/>
  </r>
  <r>
    <x v="5471"/>
    <n v="79"/>
    <x v="2"/>
    <x v="1"/>
    <x v="1"/>
    <x v="2"/>
    <s v="SKU1003"/>
    <n v="3"/>
    <x v="0"/>
    <x v="3"/>
    <n v="6758.64"/>
    <n v="844.83"/>
    <n v="8"/>
    <x v="120"/>
    <x v="21"/>
    <x v="2"/>
    <s v="Extended Warranty,Extended Warranty"/>
    <n v="45.67"/>
    <n v="6804.31"/>
  </r>
  <r>
    <x v="3660"/>
    <n v="79"/>
    <x v="2"/>
    <x v="1"/>
    <x v="1"/>
    <x v="2"/>
    <s v="SWT567"/>
    <n v="2"/>
    <x v="0"/>
    <x v="3"/>
    <n v="1378.5"/>
    <n v="459.5"/>
    <n v="3"/>
    <x v="120"/>
    <x v="21"/>
    <x v="3"/>
    <m/>
    <n v="0"/>
    <n v="1378.5"/>
  </r>
  <r>
    <x v="5472"/>
    <n v="80"/>
    <x v="2"/>
    <x v="0"/>
    <x v="0"/>
    <x v="1"/>
    <s v="LTP123"/>
    <n v="4"/>
    <x v="1"/>
    <x v="3"/>
    <n v="3371.6"/>
    <n v="674.32"/>
    <n v="5"/>
    <x v="120"/>
    <x v="21"/>
    <x v="3"/>
    <m/>
    <n v="0"/>
    <n v="3371.6"/>
  </r>
  <r>
    <x v="5473"/>
    <n v="18"/>
    <x v="0"/>
    <x v="1"/>
    <x v="0"/>
    <x v="2"/>
    <s v="SWT567"/>
    <n v="4"/>
    <x v="1"/>
    <x v="3"/>
    <n v="919"/>
    <n v="459.5"/>
    <n v="2"/>
    <x v="121"/>
    <x v="21"/>
    <x v="1"/>
    <s v="Impulse Item, Accessory, Extended Warranty"/>
    <n v="152.5"/>
    <n v="1071.5"/>
  </r>
  <r>
    <x v="5474"/>
    <n v="20"/>
    <x v="0"/>
    <x v="1"/>
    <x v="0"/>
    <x v="0"/>
    <s v="SMP234"/>
    <n v="5"/>
    <x v="0"/>
    <x v="1"/>
    <n v="9117.44"/>
    <n v="1139.68"/>
    <n v="8"/>
    <x v="121"/>
    <x v="21"/>
    <x v="1"/>
    <m/>
    <n v="0"/>
    <n v="9117.44"/>
  </r>
  <r>
    <x v="5475"/>
    <n v="20"/>
    <x v="0"/>
    <x v="1"/>
    <x v="1"/>
    <x v="1"/>
    <s v="LTP123"/>
    <n v="1"/>
    <x v="1"/>
    <x v="3"/>
    <n v="2022.96"/>
    <n v="674.32"/>
    <n v="3"/>
    <x v="121"/>
    <x v="21"/>
    <x v="1"/>
    <s v="Extended Warranty"/>
    <n v="98.91"/>
    <n v="2121.87"/>
  </r>
  <r>
    <x v="5476"/>
    <n v="21"/>
    <x v="0"/>
    <x v="0"/>
    <x v="0"/>
    <x v="3"/>
    <s v="SKU1002"/>
    <n v="3"/>
    <x v="1"/>
    <x v="2"/>
    <n v="1482.18"/>
    <n v="247.03"/>
    <n v="6"/>
    <x v="121"/>
    <x v="21"/>
    <x v="0"/>
    <m/>
    <n v="0"/>
    <n v="1482.18"/>
  </r>
  <r>
    <x v="1741"/>
    <n v="23"/>
    <x v="0"/>
    <x v="1"/>
    <x v="1"/>
    <x v="3"/>
    <s v="TBL345"/>
    <n v="3"/>
    <x v="1"/>
    <x v="3"/>
    <n v="6291.28"/>
    <n v="786.41"/>
    <n v="8"/>
    <x v="121"/>
    <x v="21"/>
    <x v="1"/>
    <s v="Impulse Item, Impulse Item"/>
    <n v="82.63"/>
    <n v="6373.91"/>
  </r>
  <r>
    <x v="5477"/>
    <n v="24"/>
    <x v="0"/>
    <x v="0"/>
    <x v="0"/>
    <x v="0"/>
    <s v="SMP234"/>
    <n v="3"/>
    <x v="1"/>
    <x v="4"/>
    <n v="6838.08"/>
    <n v="1139.68"/>
    <n v="6"/>
    <x v="121"/>
    <x v="21"/>
    <x v="1"/>
    <s v="Impulse Item, Accessory"/>
    <n v="77.78"/>
    <n v="6915.86"/>
  </r>
  <r>
    <x v="5478"/>
    <n v="25"/>
    <x v="0"/>
    <x v="1"/>
    <x v="0"/>
    <x v="0"/>
    <s v="SMP234"/>
    <n v="1"/>
    <x v="1"/>
    <x v="1"/>
    <n v="11396.8"/>
    <n v="1139.68"/>
    <n v="10"/>
    <x v="121"/>
    <x v="21"/>
    <x v="1"/>
    <s v="Accessory, Extended Warranty, Impulse Item"/>
    <n v="101.84"/>
    <n v="11498.64"/>
  </r>
  <r>
    <x v="5479"/>
    <n v="26"/>
    <x v="0"/>
    <x v="1"/>
    <x v="0"/>
    <x v="0"/>
    <s v="SKU1004"/>
    <n v="2"/>
    <x v="0"/>
    <x v="1"/>
    <n v="3955.95"/>
    <n v="791.19"/>
    <n v="5"/>
    <x v="121"/>
    <x v="21"/>
    <x v="1"/>
    <s v="Accessory"/>
    <n v="15.15"/>
    <n v="3971.1"/>
  </r>
  <r>
    <x v="5480"/>
    <n v="27"/>
    <x v="0"/>
    <x v="0"/>
    <x v="0"/>
    <x v="1"/>
    <s v="SKU1005"/>
    <n v="3"/>
    <x v="1"/>
    <x v="3"/>
    <n v="1855.84"/>
    <n v="463.96"/>
    <n v="4"/>
    <x v="121"/>
    <x v="21"/>
    <x v="0"/>
    <s v="Extended Warranty"/>
    <n v="48.28"/>
    <n v="1904.12"/>
  </r>
  <r>
    <x v="1629"/>
    <n v="27"/>
    <x v="0"/>
    <x v="1"/>
    <x v="1"/>
    <x v="0"/>
    <s v="SKU1004"/>
    <n v="2"/>
    <x v="1"/>
    <x v="3"/>
    <n v="4747.1400000000003"/>
    <n v="791.19"/>
    <n v="6"/>
    <x v="121"/>
    <x v="21"/>
    <x v="2"/>
    <s v="Impulse Item,Impulse Item"/>
    <n v="41.5"/>
    <n v="4788.6400000000003"/>
  </r>
  <r>
    <x v="5481"/>
    <n v="27"/>
    <x v="0"/>
    <x v="0"/>
    <x v="0"/>
    <x v="1"/>
    <s v="SKU1005"/>
    <n v="3"/>
    <x v="0"/>
    <x v="0"/>
    <n v="927.92"/>
    <n v="463.96"/>
    <n v="2"/>
    <x v="121"/>
    <x v="21"/>
    <x v="0"/>
    <s v="Accessory"/>
    <n v="22.5"/>
    <n v="950.42"/>
  </r>
  <r>
    <x v="5482"/>
    <n v="28"/>
    <x v="0"/>
    <x v="0"/>
    <x v="1"/>
    <x v="0"/>
    <s v="SKU1004"/>
    <n v="2"/>
    <x v="1"/>
    <x v="1"/>
    <n v="3955.95"/>
    <n v="791.19"/>
    <n v="5"/>
    <x v="121"/>
    <x v="21"/>
    <x v="2"/>
    <m/>
    <n v="0"/>
    <n v="3955.95"/>
  </r>
  <r>
    <x v="2804"/>
    <n v="28"/>
    <x v="0"/>
    <x v="1"/>
    <x v="0"/>
    <x v="4"/>
    <s v="HDP456"/>
    <n v="3"/>
    <x v="1"/>
    <x v="3"/>
    <n v="1083.54"/>
    <n v="361.18"/>
    <n v="3"/>
    <x v="121"/>
    <x v="21"/>
    <x v="1"/>
    <m/>
    <n v="0"/>
    <n v="1083.54"/>
  </r>
  <r>
    <x v="1685"/>
    <n v="30"/>
    <x v="0"/>
    <x v="0"/>
    <x v="0"/>
    <x v="3"/>
    <s v="TBL345"/>
    <n v="5"/>
    <x v="1"/>
    <x v="4"/>
    <n v="3145.64"/>
    <n v="786.41"/>
    <n v="4"/>
    <x v="121"/>
    <x v="21"/>
    <x v="1"/>
    <s v="Accessory, Accessory"/>
    <n v="106.28"/>
    <n v="3251.92"/>
  </r>
  <r>
    <x v="1219"/>
    <n v="31"/>
    <x v="0"/>
    <x v="1"/>
    <x v="0"/>
    <x v="2"/>
    <s v="SKU1003"/>
    <n v="3"/>
    <x v="0"/>
    <x v="2"/>
    <n v="5913.81"/>
    <n v="844.83"/>
    <n v="7"/>
    <x v="121"/>
    <x v="21"/>
    <x v="2"/>
    <m/>
    <n v="0"/>
    <n v="5913.81"/>
  </r>
  <r>
    <x v="5483"/>
    <n v="31"/>
    <x v="0"/>
    <x v="1"/>
    <x v="1"/>
    <x v="4"/>
    <s v="HDP456"/>
    <n v="2"/>
    <x v="1"/>
    <x v="1"/>
    <n v="361.18"/>
    <n v="361.18"/>
    <n v="1"/>
    <x v="121"/>
    <x v="21"/>
    <x v="4"/>
    <s v="Accessory, Accessory"/>
    <n v="112.73"/>
    <n v="473.91"/>
  </r>
  <r>
    <x v="5484"/>
    <n v="33"/>
    <x v="0"/>
    <x v="0"/>
    <x v="0"/>
    <x v="3"/>
    <s v="TBL345"/>
    <n v="4"/>
    <x v="1"/>
    <x v="3"/>
    <n v="5504.87"/>
    <n v="786.41"/>
    <n v="7"/>
    <x v="121"/>
    <x v="21"/>
    <x v="1"/>
    <m/>
    <n v="0"/>
    <n v="5504.87"/>
  </r>
  <r>
    <x v="5485"/>
    <n v="34"/>
    <x v="0"/>
    <x v="1"/>
    <x v="0"/>
    <x v="4"/>
    <s v="HDP456"/>
    <n v="4"/>
    <x v="0"/>
    <x v="1"/>
    <n v="361.18"/>
    <n v="361.18"/>
    <n v="1"/>
    <x v="121"/>
    <x v="21"/>
    <x v="1"/>
    <s v="Impulse Item, Impulse Item"/>
    <n v="79.23"/>
    <n v="440.41"/>
  </r>
  <r>
    <x v="5486"/>
    <n v="35"/>
    <x v="0"/>
    <x v="0"/>
    <x v="0"/>
    <x v="1"/>
    <s v="SKU1005"/>
    <n v="3"/>
    <x v="1"/>
    <x v="2"/>
    <n v="927.92"/>
    <n v="463.96"/>
    <n v="2"/>
    <x v="121"/>
    <x v="21"/>
    <x v="1"/>
    <s v="Accessory,Extended Warranty"/>
    <n v="24.67"/>
    <n v="952.58999999999992"/>
  </r>
  <r>
    <x v="5202"/>
    <n v="35"/>
    <x v="0"/>
    <x v="1"/>
    <x v="0"/>
    <x v="4"/>
    <s v="HDP456"/>
    <n v="5"/>
    <x v="1"/>
    <x v="3"/>
    <n v="2528.2600000000002"/>
    <n v="361.18"/>
    <n v="7"/>
    <x v="121"/>
    <x v="21"/>
    <x v="4"/>
    <s v="Impulse Item, Extended Warranty"/>
    <n v="111.48"/>
    <n v="2639.7400000000002"/>
  </r>
  <r>
    <x v="5487"/>
    <n v="36"/>
    <x v="1"/>
    <x v="1"/>
    <x v="0"/>
    <x v="2"/>
    <s v="SKU1003"/>
    <n v="3"/>
    <x v="1"/>
    <x v="1"/>
    <n v="5913.81"/>
    <n v="844.83"/>
    <n v="7"/>
    <x v="121"/>
    <x v="21"/>
    <x v="1"/>
    <m/>
    <n v="0"/>
    <n v="5913.81"/>
  </r>
  <r>
    <x v="5488"/>
    <n v="36"/>
    <x v="1"/>
    <x v="0"/>
    <x v="0"/>
    <x v="0"/>
    <s v="SKU1001"/>
    <n v="5"/>
    <x v="1"/>
    <x v="3"/>
    <n v="83"/>
    <n v="20.75"/>
    <n v="4"/>
    <x v="121"/>
    <x v="21"/>
    <x v="0"/>
    <s v="Extended Warranty"/>
    <n v="20.59"/>
    <n v="103.59"/>
  </r>
  <r>
    <x v="5489"/>
    <n v="36"/>
    <x v="1"/>
    <x v="1"/>
    <x v="0"/>
    <x v="1"/>
    <s v="LTP123"/>
    <n v="4"/>
    <x v="1"/>
    <x v="3"/>
    <n v="2022.96"/>
    <n v="674.32"/>
    <n v="3"/>
    <x v="121"/>
    <x v="21"/>
    <x v="1"/>
    <s v="Impulse Item, Extended Warranty"/>
    <n v="157.49"/>
    <n v="2180.4499999999998"/>
  </r>
  <r>
    <x v="3239"/>
    <n v="39"/>
    <x v="1"/>
    <x v="0"/>
    <x v="0"/>
    <x v="0"/>
    <s v="SKU1001"/>
    <n v="5"/>
    <x v="1"/>
    <x v="0"/>
    <n v="166"/>
    <n v="20.75"/>
    <n v="8"/>
    <x v="121"/>
    <x v="21"/>
    <x v="0"/>
    <s v="Extended Warranty,Extended Warranty"/>
    <n v="35.51"/>
    <n v="201.51"/>
  </r>
  <r>
    <x v="5490"/>
    <n v="40"/>
    <x v="1"/>
    <x v="0"/>
    <x v="0"/>
    <x v="1"/>
    <s v="SKU1005"/>
    <n v="3"/>
    <x v="1"/>
    <x v="3"/>
    <n v="927.92"/>
    <n v="463.96"/>
    <n v="2"/>
    <x v="121"/>
    <x v="21"/>
    <x v="0"/>
    <m/>
    <n v="0"/>
    <n v="927.92"/>
  </r>
  <r>
    <x v="5491"/>
    <n v="41"/>
    <x v="1"/>
    <x v="0"/>
    <x v="0"/>
    <x v="3"/>
    <s v="SKU1002"/>
    <n v="3"/>
    <x v="0"/>
    <x v="2"/>
    <n v="1729.21"/>
    <n v="247.03"/>
    <n v="7"/>
    <x v="121"/>
    <x v="21"/>
    <x v="0"/>
    <s v="Accessory"/>
    <n v="17.45"/>
    <n v="1746.66"/>
  </r>
  <r>
    <x v="1228"/>
    <n v="43"/>
    <x v="1"/>
    <x v="1"/>
    <x v="0"/>
    <x v="1"/>
    <s v="LTP123"/>
    <n v="3"/>
    <x v="1"/>
    <x v="3"/>
    <n v="4045.92"/>
    <n v="674.32"/>
    <n v="6"/>
    <x v="121"/>
    <x v="21"/>
    <x v="1"/>
    <s v="Accessory, Impulse Item, Extended Warranty"/>
    <n v="167.3"/>
    <n v="4213.22"/>
  </r>
  <r>
    <x v="5492"/>
    <n v="44"/>
    <x v="1"/>
    <x v="1"/>
    <x v="0"/>
    <x v="1"/>
    <s v="LTP123"/>
    <n v="1"/>
    <x v="1"/>
    <x v="1"/>
    <n v="2022.96"/>
    <n v="674.32"/>
    <n v="3"/>
    <x v="121"/>
    <x v="21"/>
    <x v="4"/>
    <s v="Accessory, Impulse Item, Extended Warranty"/>
    <n v="166.16"/>
    <n v="2189.12"/>
  </r>
  <r>
    <x v="1072"/>
    <n v="45"/>
    <x v="1"/>
    <x v="0"/>
    <x v="0"/>
    <x v="0"/>
    <s v="SKU1001"/>
    <n v="5"/>
    <x v="1"/>
    <x v="2"/>
    <n v="41.5"/>
    <n v="20.75"/>
    <n v="2"/>
    <x v="121"/>
    <x v="21"/>
    <x v="0"/>
    <m/>
    <n v="0"/>
    <n v="41.5"/>
  </r>
  <r>
    <x v="1073"/>
    <n v="46"/>
    <x v="1"/>
    <x v="0"/>
    <x v="1"/>
    <x v="2"/>
    <s v="SKU1003"/>
    <n v="3"/>
    <x v="1"/>
    <x v="3"/>
    <n v="844.83"/>
    <n v="844.83"/>
    <n v="1"/>
    <x v="121"/>
    <x v="21"/>
    <x v="2"/>
    <m/>
    <n v="0"/>
    <n v="844.83"/>
  </r>
  <r>
    <x v="5493"/>
    <n v="48"/>
    <x v="1"/>
    <x v="1"/>
    <x v="0"/>
    <x v="0"/>
    <s v="SMP234"/>
    <n v="1"/>
    <x v="1"/>
    <x v="4"/>
    <n v="10257.120000000001"/>
    <n v="1139.68"/>
    <n v="9"/>
    <x v="121"/>
    <x v="21"/>
    <x v="4"/>
    <m/>
    <n v="0"/>
    <n v="10257.120000000001"/>
  </r>
  <r>
    <x v="3997"/>
    <n v="48"/>
    <x v="1"/>
    <x v="1"/>
    <x v="0"/>
    <x v="4"/>
    <s v="HDP456"/>
    <n v="3"/>
    <x v="1"/>
    <x v="4"/>
    <n v="1083.54"/>
    <n v="361.18"/>
    <n v="3"/>
    <x v="121"/>
    <x v="21"/>
    <x v="4"/>
    <m/>
    <n v="0"/>
    <n v="1083.54"/>
  </r>
  <r>
    <x v="462"/>
    <n v="49"/>
    <x v="1"/>
    <x v="1"/>
    <x v="0"/>
    <x v="0"/>
    <s v="SKU1001"/>
    <n v="5"/>
    <x v="0"/>
    <x v="0"/>
    <n v="41.5"/>
    <n v="20.75"/>
    <n v="2"/>
    <x v="121"/>
    <x v="21"/>
    <x v="0"/>
    <s v="Extended Warranty,Impulse Item"/>
    <n v="63.32"/>
    <n v="104.82"/>
  </r>
  <r>
    <x v="5494"/>
    <n v="50"/>
    <x v="1"/>
    <x v="1"/>
    <x v="0"/>
    <x v="1"/>
    <s v="SKU1005"/>
    <n v="3"/>
    <x v="1"/>
    <x v="3"/>
    <n v="2783.76"/>
    <n v="463.96"/>
    <n v="6"/>
    <x v="121"/>
    <x v="21"/>
    <x v="2"/>
    <s v="Extended Warranty"/>
    <n v="6.44"/>
    <n v="2790.2000000000003"/>
  </r>
  <r>
    <x v="5495"/>
    <n v="50"/>
    <x v="1"/>
    <x v="0"/>
    <x v="0"/>
    <x v="3"/>
    <s v="TBL345"/>
    <n v="4"/>
    <x v="1"/>
    <x v="4"/>
    <n v="5504.87"/>
    <n v="786.41"/>
    <n v="7"/>
    <x v="121"/>
    <x v="21"/>
    <x v="1"/>
    <s v="Accessory, Impulse Item, Impulse Item"/>
    <n v="114.95"/>
    <n v="5619.82"/>
  </r>
  <r>
    <x v="5496"/>
    <n v="50"/>
    <x v="1"/>
    <x v="1"/>
    <x v="0"/>
    <x v="3"/>
    <s v="TBL345"/>
    <n v="4"/>
    <x v="0"/>
    <x v="4"/>
    <n v="2359.23"/>
    <n v="786.41"/>
    <n v="3"/>
    <x v="121"/>
    <x v="21"/>
    <x v="3"/>
    <s v="Accessory, Accessory, Impulse Item"/>
    <n v="167.39"/>
    <n v="2526.62"/>
  </r>
  <r>
    <x v="5497"/>
    <n v="50"/>
    <x v="1"/>
    <x v="0"/>
    <x v="0"/>
    <x v="1"/>
    <s v="LTP123"/>
    <n v="3"/>
    <x v="1"/>
    <x v="4"/>
    <n v="4720.24"/>
    <n v="674.32"/>
    <n v="7"/>
    <x v="121"/>
    <x v="21"/>
    <x v="3"/>
    <m/>
    <n v="0"/>
    <n v="4720.24"/>
  </r>
  <r>
    <x v="5498"/>
    <n v="51"/>
    <x v="1"/>
    <x v="1"/>
    <x v="0"/>
    <x v="0"/>
    <s v="SKU1001"/>
    <n v="5"/>
    <x v="1"/>
    <x v="0"/>
    <n v="83"/>
    <n v="20.75"/>
    <n v="4"/>
    <x v="121"/>
    <x v="21"/>
    <x v="1"/>
    <m/>
    <n v="0"/>
    <n v="83"/>
  </r>
  <r>
    <x v="5499"/>
    <n v="53"/>
    <x v="1"/>
    <x v="1"/>
    <x v="1"/>
    <x v="2"/>
    <s v="SKU1003"/>
    <n v="3"/>
    <x v="1"/>
    <x v="0"/>
    <n v="844.83"/>
    <n v="844.83"/>
    <n v="1"/>
    <x v="121"/>
    <x v="21"/>
    <x v="2"/>
    <m/>
    <n v="0"/>
    <n v="844.83"/>
  </r>
  <r>
    <x v="5500"/>
    <n v="53"/>
    <x v="1"/>
    <x v="1"/>
    <x v="0"/>
    <x v="4"/>
    <s v="HDP456"/>
    <n v="1"/>
    <x v="1"/>
    <x v="3"/>
    <n v="1083.54"/>
    <n v="361.18"/>
    <n v="3"/>
    <x v="121"/>
    <x v="21"/>
    <x v="3"/>
    <s v="Accessory, Impulse Item, Accessory"/>
    <n v="115.28"/>
    <n v="1198.82"/>
  </r>
  <r>
    <x v="1533"/>
    <n v="53"/>
    <x v="1"/>
    <x v="1"/>
    <x v="0"/>
    <x v="1"/>
    <s v="LTP123"/>
    <n v="1"/>
    <x v="0"/>
    <x v="3"/>
    <n v="6743.2"/>
    <n v="674.32"/>
    <n v="10"/>
    <x v="121"/>
    <x v="21"/>
    <x v="3"/>
    <s v="Accessory, Accessory, Extended Warranty"/>
    <n v="206.46"/>
    <n v="6949.66"/>
  </r>
  <r>
    <x v="5501"/>
    <n v="53"/>
    <x v="1"/>
    <x v="1"/>
    <x v="0"/>
    <x v="4"/>
    <s v="HDP456"/>
    <n v="1"/>
    <x v="1"/>
    <x v="4"/>
    <n v="2528.2600000000002"/>
    <n v="361.18"/>
    <n v="7"/>
    <x v="121"/>
    <x v="21"/>
    <x v="4"/>
    <s v="Accessory"/>
    <n v="19.690000000000001"/>
    <n v="2547.9500000000003"/>
  </r>
  <r>
    <x v="3746"/>
    <n v="53"/>
    <x v="1"/>
    <x v="1"/>
    <x v="1"/>
    <x v="4"/>
    <s v="HDP456"/>
    <n v="2"/>
    <x v="1"/>
    <x v="1"/>
    <n v="1444.72"/>
    <n v="361.18"/>
    <n v="4"/>
    <x v="121"/>
    <x v="21"/>
    <x v="4"/>
    <m/>
    <n v="0"/>
    <n v="1444.72"/>
  </r>
  <r>
    <x v="5502"/>
    <n v="54"/>
    <x v="1"/>
    <x v="1"/>
    <x v="0"/>
    <x v="4"/>
    <s v="HDP456"/>
    <n v="4"/>
    <x v="1"/>
    <x v="1"/>
    <n v="2167.08"/>
    <n v="361.18"/>
    <n v="6"/>
    <x v="121"/>
    <x v="21"/>
    <x v="4"/>
    <m/>
    <n v="0"/>
    <n v="2167.08"/>
  </r>
  <r>
    <x v="5503"/>
    <n v="55"/>
    <x v="1"/>
    <x v="1"/>
    <x v="0"/>
    <x v="4"/>
    <s v="HDP456"/>
    <n v="2"/>
    <x v="1"/>
    <x v="3"/>
    <n v="1083.54"/>
    <n v="361.18"/>
    <n v="3"/>
    <x v="121"/>
    <x v="21"/>
    <x v="4"/>
    <s v="Extended Warranty"/>
    <n v="73.709999999999994"/>
    <n v="1157.25"/>
  </r>
  <r>
    <x v="5504"/>
    <n v="56"/>
    <x v="2"/>
    <x v="0"/>
    <x v="0"/>
    <x v="3"/>
    <s v="SKU1002"/>
    <n v="3"/>
    <x v="0"/>
    <x v="2"/>
    <n v="247.03"/>
    <n v="247.03"/>
    <n v="1"/>
    <x v="121"/>
    <x v="21"/>
    <x v="0"/>
    <s v="Extended Warranty"/>
    <n v="16.079999999999998"/>
    <n v="263.11"/>
  </r>
  <r>
    <x v="1842"/>
    <n v="56"/>
    <x v="2"/>
    <x v="1"/>
    <x v="1"/>
    <x v="0"/>
    <s v="SMP234"/>
    <n v="1"/>
    <x v="1"/>
    <x v="1"/>
    <n v="7977.76"/>
    <n v="1139.68"/>
    <n v="7"/>
    <x v="121"/>
    <x v="21"/>
    <x v="3"/>
    <s v="Accessory, Extended Warranty, Impulse Item"/>
    <n v="159.54"/>
    <n v="8137.3"/>
  </r>
  <r>
    <x v="1601"/>
    <n v="57"/>
    <x v="2"/>
    <x v="1"/>
    <x v="0"/>
    <x v="1"/>
    <s v="LTP123"/>
    <n v="1"/>
    <x v="1"/>
    <x v="1"/>
    <n v="1348.64"/>
    <n v="674.32"/>
    <n v="2"/>
    <x v="121"/>
    <x v="21"/>
    <x v="1"/>
    <m/>
    <n v="0"/>
    <n v="1348.64"/>
  </r>
  <r>
    <x v="672"/>
    <n v="58"/>
    <x v="2"/>
    <x v="0"/>
    <x v="1"/>
    <x v="0"/>
    <s v="SKU1004"/>
    <n v="2"/>
    <x v="1"/>
    <x v="0"/>
    <n v="3164.76"/>
    <n v="791.19"/>
    <n v="4"/>
    <x v="121"/>
    <x v="21"/>
    <x v="0"/>
    <s v="Impulse Item"/>
    <n v="43.94"/>
    <n v="3208.7000000000003"/>
  </r>
  <r>
    <x v="5505"/>
    <n v="58"/>
    <x v="2"/>
    <x v="1"/>
    <x v="0"/>
    <x v="0"/>
    <s v="SMP234"/>
    <n v="3"/>
    <x v="0"/>
    <x v="4"/>
    <n v="7977.76"/>
    <n v="1139.68"/>
    <n v="7"/>
    <x v="121"/>
    <x v="21"/>
    <x v="4"/>
    <m/>
    <n v="0"/>
    <n v="7977.76"/>
  </r>
  <r>
    <x v="5506"/>
    <n v="59"/>
    <x v="2"/>
    <x v="0"/>
    <x v="0"/>
    <x v="3"/>
    <s v="TBL345"/>
    <n v="4"/>
    <x v="0"/>
    <x v="3"/>
    <n v="3932.05"/>
    <n v="786.41"/>
    <n v="5"/>
    <x v="121"/>
    <x v="21"/>
    <x v="4"/>
    <m/>
    <n v="0"/>
    <n v="3932.05"/>
  </r>
  <r>
    <x v="5507"/>
    <n v="60"/>
    <x v="2"/>
    <x v="0"/>
    <x v="0"/>
    <x v="3"/>
    <s v="TBL345"/>
    <n v="4"/>
    <x v="1"/>
    <x v="3"/>
    <n v="3932.05"/>
    <n v="786.41"/>
    <n v="5"/>
    <x v="121"/>
    <x v="21"/>
    <x v="4"/>
    <m/>
    <n v="0"/>
    <n v="3932.05"/>
  </r>
  <r>
    <x v="5408"/>
    <n v="61"/>
    <x v="2"/>
    <x v="1"/>
    <x v="0"/>
    <x v="0"/>
    <s v="SKU1004"/>
    <n v="2"/>
    <x v="0"/>
    <x v="1"/>
    <n v="7911.9"/>
    <n v="791.19"/>
    <n v="10"/>
    <x v="121"/>
    <x v="21"/>
    <x v="2"/>
    <s v="Accessory"/>
    <n v="35.78"/>
    <n v="7947.6799999999994"/>
  </r>
  <r>
    <x v="5508"/>
    <n v="63"/>
    <x v="2"/>
    <x v="1"/>
    <x v="0"/>
    <x v="1"/>
    <s v="LTP123"/>
    <n v="5"/>
    <x v="1"/>
    <x v="3"/>
    <n v="3371.6"/>
    <n v="674.32"/>
    <n v="5"/>
    <x v="121"/>
    <x v="21"/>
    <x v="1"/>
    <s v="Extended Warranty"/>
    <n v="76.39"/>
    <n v="3447.99"/>
  </r>
  <r>
    <x v="1191"/>
    <n v="63"/>
    <x v="2"/>
    <x v="0"/>
    <x v="0"/>
    <x v="3"/>
    <s v="TBL345"/>
    <n v="3"/>
    <x v="1"/>
    <x v="1"/>
    <n v="7864.1"/>
    <n v="786.41"/>
    <n v="10"/>
    <x v="121"/>
    <x v="21"/>
    <x v="3"/>
    <s v="Accessory, Accessory"/>
    <n v="96.33"/>
    <n v="7960.43"/>
  </r>
  <r>
    <x v="3607"/>
    <n v="64"/>
    <x v="2"/>
    <x v="0"/>
    <x v="0"/>
    <x v="3"/>
    <s v="SKU1002"/>
    <n v="3"/>
    <x v="1"/>
    <x v="2"/>
    <n v="1235.1500000000001"/>
    <n v="247.03"/>
    <n v="5"/>
    <x v="121"/>
    <x v="21"/>
    <x v="1"/>
    <m/>
    <n v="0"/>
    <n v="1235.1500000000001"/>
  </r>
  <r>
    <x v="5509"/>
    <n v="65"/>
    <x v="2"/>
    <x v="0"/>
    <x v="0"/>
    <x v="3"/>
    <s v="SKU1002"/>
    <n v="3"/>
    <x v="1"/>
    <x v="0"/>
    <n v="988.12"/>
    <n v="247.03"/>
    <n v="4"/>
    <x v="121"/>
    <x v="21"/>
    <x v="0"/>
    <s v="Impulse Item,Impulse Item,Accessory"/>
    <n v="94.38"/>
    <n v="1082.5"/>
  </r>
  <r>
    <x v="5510"/>
    <n v="68"/>
    <x v="2"/>
    <x v="0"/>
    <x v="0"/>
    <x v="0"/>
    <s v="SKU1001"/>
    <n v="5"/>
    <x v="1"/>
    <x v="2"/>
    <n v="83"/>
    <n v="20.75"/>
    <n v="4"/>
    <x v="121"/>
    <x v="21"/>
    <x v="2"/>
    <s v="Extended Warranty,Impulse Item"/>
    <n v="49.24"/>
    <n v="132.24"/>
  </r>
  <r>
    <x v="5511"/>
    <n v="68"/>
    <x v="2"/>
    <x v="1"/>
    <x v="0"/>
    <x v="2"/>
    <s v="SWT567"/>
    <n v="4"/>
    <x v="1"/>
    <x v="1"/>
    <n v="4595"/>
    <n v="459.5"/>
    <n v="10"/>
    <x v="121"/>
    <x v="21"/>
    <x v="3"/>
    <s v="Accessory, Impulse Item, Extended Warranty"/>
    <n v="140.1"/>
    <n v="4735.1000000000004"/>
  </r>
  <r>
    <x v="5512"/>
    <n v="69"/>
    <x v="2"/>
    <x v="0"/>
    <x v="1"/>
    <x v="1"/>
    <s v="LTP123"/>
    <n v="1"/>
    <x v="1"/>
    <x v="3"/>
    <n v="4720.24"/>
    <n v="674.32"/>
    <n v="7"/>
    <x v="121"/>
    <x v="21"/>
    <x v="1"/>
    <s v="Impulse Item"/>
    <n v="38.119999999999997"/>
    <n v="4758.3599999999997"/>
  </r>
  <r>
    <x v="559"/>
    <n v="70"/>
    <x v="2"/>
    <x v="0"/>
    <x v="0"/>
    <x v="1"/>
    <s v="SKU1005"/>
    <n v="3"/>
    <x v="0"/>
    <x v="3"/>
    <n v="463.96"/>
    <n v="463.96"/>
    <n v="1"/>
    <x v="121"/>
    <x v="21"/>
    <x v="2"/>
    <s v="Accessory"/>
    <n v="39.79"/>
    <n v="503.75"/>
  </r>
  <r>
    <x v="1861"/>
    <n v="71"/>
    <x v="2"/>
    <x v="0"/>
    <x v="1"/>
    <x v="0"/>
    <s v="SMP234"/>
    <n v="4"/>
    <x v="1"/>
    <x v="3"/>
    <n v="2279.36"/>
    <n v="1139.68"/>
    <n v="2"/>
    <x v="121"/>
    <x v="21"/>
    <x v="3"/>
    <s v="Impulse Item, Impulse Item"/>
    <n v="109.37"/>
    <n v="2388.73"/>
  </r>
  <r>
    <x v="5513"/>
    <n v="72"/>
    <x v="2"/>
    <x v="0"/>
    <x v="0"/>
    <x v="2"/>
    <s v="SWT567"/>
    <n v="2"/>
    <x v="1"/>
    <x v="1"/>
    <n v="3216.5"/>
    <n v="459.5"/>
    <n v="7"/>
    <x v="121"/>
    <x v="21"/>
    <x v="1"/>
    <s v="Accessory"/>
    <n v="64.89"/>
    <n v="3281.39"/>
  </r>
  <r>
    <x v="5514"/>
    <n v="76"/>
    <x v="2"/>
    <x v="0"/>
    <x v="0"/>
    <x v="1"/>
    <s v="LTP123"/>
    <n v="1"/>
    <x v="1"/>
    <x v="4"/>
    <n v="5394.56"/>
    <n v="674.32"/>
    <n v="8"/>
    <x v="121"/>
    <x v="21"/>
    <x v="1"/>
    <s v="Extended Warranty, Impulse Item, Extended Warranty"/>
    <n v="135.04"/>
    <n v="5529.6"/>
  </r>
  <r>
    <x v="4128"/>
    <n v="77"/>
    <x v="2"/>
    <x v="0"/>
    <x v="0"/>
    <x v="1"/>
    <s v="SKU1005"/>
    <n v="3"/>
    <x v="1"/>
    <x v="2"/>
    <n v="463.96"/>
    <n v="463.96"/>
    <n v="1"/>
    <x v="121"/>
    <x v="21"/>
    <x v="0"/>
    <s v="Accessory"/>
    <n v="31.26"/>
    <n v="495.21999999999997"/>
  </r>
  <r>
    <x v="5515"/>
    <n v="77"/>
    <x v="2"/>
    <x v="1"/>
    <x v="1"/>
    <x v="0"/>
    <s v="SKU1001"/>
    <n v="5"/>
    <x v="1"/>
    <x v="1"/>
    <n v="62.25"/>
    <n v="20.75"/>
    <n v="3"/>
    <x v="121"/>
    <x v="21"/>
    <x v="2"/>
    <s v="Extended Warranty"/>
    <n v="17.61"/>
    <n v="79.86"/>
  </r>
  <r>
    <x v="655"/>
    <n v="77"/>
    <x v="2"/>
    <x v="0"/>
    <x v="1"/>
    <x v="3"/>
    <s v="SKU1002"/>
    <n v="3"/>
    <x v="0"/>
    <x v="0"/>
    <n v="741.09"/>
    <n v="247.03"/>
    <n v="3"/>
    <x v="121"/>
    <x v="21"/>
    <x v="2"/>
    <s v="Extended Warranty,Extended Warranty,Impulse Item"/>
    <n v="69.77"/>
    <n v="810.86"/>
  </r>
  <r>
    <x v="5187"/>
    <n v="78"/>
    <x v="2"/>
    <x v="0"/>
    <x v="0"/>
    <x v="4"/>
    <s v="HDP456"/>
    <n v="5"/>
    <x v="0"/>
    <x v="1"/>
    <n v="2167.08"/>
    <n v="361.18"/>
    <n v="6"/>
    <x v="121"/>
    <x v="21"/>
    <x v="4"/>
    <m/>
    <n v="0"/>
    <n v="2167.08"/>
  </r>
  <r>
    <x v="5516"/>
    <n v="79"/>
    <x v="2"/>
    <x v="0"/>
    <x v="0"/>
    <x v="0"/>
    <s v="SKU1004"/>
    <n v="2"/>
    <x v="0"/>
    <x v="3"/>
    <n v="7120.71"/>
    <n v="791.19"/>
    <n v="9"/>
    <x v="121"/>
    <x v="21"/>
    <x v="1"/>
    <m/>
    <n v="0"/>
    <n v="7120.71"/>
  </r>
  <r>
    <x v="5517"/>
    <n v="79"/>
    <x v="2"/>
    <x v="1"/>
    <x v="0"/>
    <x v="0"/>
    <s v="SMP234"/>
    <n v="4"/>
    <x v="0"/>
    <x v="4"/>
    <n v="10257.120000000001"/>
    <n v="1139.68"/>
    <n v="9"/>
    <x v="121"/>
    <x v="21"/>
    <x v="1"/>
    <s v="Accessory"/>
    <n v="73.94"/>
    <n v="10331.060000000001"/>
  </r>
  <r>
    <x v="5518"/>
    <n v="79"/>
    <x v="2"/>
    <x v="1"/>
    <x v="0"/>
    <x v="2"/>
    <s v="SWT567"/>
    <n v="5"/>
    <x v="0"/>
    <x v="3"/>
    <n v="1378.5"/>
    <n v="459.5"/>
    <n v="3"/>
    <x v="121"/>
    <x v="21"/>
    <x v="3"/>
    <s v="Accessory, Impulse Item, Accessory"/>
    <n v="185.47"/>
    <n v="1563.97"/>
  </r>
  <r>
    <x v="5519"/>
    <n v="79"/>
    <x v="2"/>
    <x v="0"/>
    <x v="0"/>
    <x v="0"/>
    <s v="SMP234"/>
    <n v="5"/>
    <x v="1"/>
    <x v="1"/>
    <n v="1139.68"/>
    <n v="1139.68"/>
    <n v="1"/>
    <x v="121"/>
    <x v="21"/>
    <x v="1"/>
    <s v="Accessory, Extended Warranty, Accessory"/>
    <n v="83.4"/>
    <n v="1223.0800000000002"/>
  </r>
  <r>
    <x v="5520"/>
    <n v="80"/>
    <x v="2"/>
    <x v="1"/>
    <x v="0"/>
    <x v="1"/>
    <s v="SKU1005"/>
    <n v="3"/>
    <x v="1"/>
    <x v="3"/>
    <n v="4639.6000000000004"/>
    <n v="463.96"/>
    <n v="10"/>
    <x v="121"/>
    <x v="21"/>
    <x v="2"/>
    <m/>
    <n v="0"/>
    <n v="4639.6000000000004"/>
  </r>
  <r>
    <x v="845"/>
    <n v="80"/>
    <x v="2"/>
    <x v="1"/>
    <x v="0"/>
    <x v="0"/>
    <s v="SKU1004"/>
    <n v="2"/>
    <x v="1"/>
    <x v="1"/>
    <n v="1582.38"/>
    <n v="791.19"/>
    <n v="2"/>
    <x v="121"/>
    <x v="21"/>
    <x v="2"/>
    <m/>
    <n v="0"/>
    <n v="1582.38"/>
  </r>
  <r>
    <x v="5521"/>
    <n v="80"/>
    <x v="2"/>
    <x v="0"/>
    <x v="0"/>
    <x v="1"/>
    <s v="LTP123"/>
    <n v="5"/>
    <x v="1"/>
    <x v="1"/>
    <n v="4045.92"/>
    <n v="674.32"/>
    <n v="6"/>
    <x v="121"/>
    <x v="21"/>
    <x v="4"/>
    <s v="Extended Warranty"/>
    <n v="44.21"/>
    <n v="4090.13"/>
  </r>
  <r>
    <x v="1437"/>
    <n v="18"/>
    <x v="0"/>
    <x v="1"/>
    <x v="0"/>
    <x v="1"/>
    <s v="SKU1005"/>
    <n v="3"/>
    <x v="1"/>
    <x v="0"/>
    <n v="1855.84"/>
    <n v="463.96"/>
    <n v="4"/>
    <x v="122"/>
    <x v="21"/>
    <x v="1"/>
    <s v="Impulse Item,Accessory,Accessory"/>
    <n v="122.63"/>
    <n v="1978.4699999999998"/>
  </r>
  <r>
    <x v="5522"/>
    <n v="19"/>
    <x v="0"/>
    <x v="0"/>
    <x v="0"/>
    <x v="0"/>
    <s v="SMP234"/>
    <n v="2"/>
    <x v="1"/>
    <x v="1"/>
    <n v="6838.08"/>
    <n v="1139.68"/>
    <n v="6"/>
    <x v="122"/>
    <x v="21"/>
    <x v="1"/>
    <s v="Accessory"/>
    <n v="60.09"/>
    <n v="6898.17"/>
  </r>
  <r>
    <x v="5523"/>
    <n v="20"/>
    <x v="0"/>
    <x v="1"/>
    <x v="0"/>
    <x v="0"/>
    <s v="SKU1004"/>
    <n v="2"/>
    <x v="0"/>
    <x v="0"/>
    <n v="7120.71"/>
    <n v="791.19"/>
    <n v="9"/>
    <x v="122"/>
    <x v="21"/>
    <x v="0"/>
    <s v="Extended Warranty,Extended Warranty"/>
    <n v="52.65"/>
    <n v="7173.36"/>
  </r>
  <r>
    <x v="5524"/>
    <n v="20"/>
    <x v="0"/>
    <x v="0"/>
    <x v="1"/>
    <x v="3"/>
    <s v="TBL345"/>
    <n v="1"/>
    <x v="1"/>
    <x v="4"/>
    <n v="3145.64"/>
    <n v="786.41"/>
    <n v="4"/>
    <x v="122"/>
    <x v="21"/>
    <x v="1"/>
    <s v="Accessory"/>
    <n v="10.91"/>
    <n v="3156.5499999999997"/>
  </r>
  <r>
    <x v="5525"/>
    <n v="21"/>
    <x v="0"/>
    <x v="0"/>
    <x v="0"/>
    <x v="3"/>
    <s v="SKU1002"/>
    <n v="3"/>
    <x v="1"/>
    <x v="0"/>
    <n v="1976.24"/>
    <n v="247.03"/>
    <n v="8"/>
    <x v="122"/>
    <x v="21"/>
    <x v="0"/>
    <m/>
    <n v="0"/>
    <n v="1976.24"/>
  </r>
  <r>
    <x v="5526"/>
    <n v="21"/>
    <x v="0"/>
    <x v="0"/>
    <x v="0"/>
    <x v="2"/>
    <s v="SKU1003"/>
    <n v="3"/>
    <x v="1"/>
    <x v="1"/>
    <n v="3379.32"/>
    <n v="844.83"/>
    <n v="4"/>
    <x v="122"/>
    <x v="21"/>
    <x v="0"/>
    <s v="Accessory,Extended Warranty,Accessory"/>
    <n v="50.4"/>
    <n v="3429.7200000000003"/>
  </r>
  <r>
    <x v="4238"/>
    <n v="21"/>
    <x v="0"/>
    <x v="1"/>
    <x v="1"/>
    <x v="3"/>
    <s v="TBL345"/>
    <n v="2"/>
    <x v="0"/>
    <x v="4"/>
    <n v="6291.28"/>
    <n v="786.41"/>
    <n v="8"/>
    <x v="122"/>
    <x v="21"/>
    <x v="1"/>
    <s v="Extended Warranty, Extended Warranty, Accessory"/>
    <n v="211"/>
    <n v="6502.28"/>
  </r>
  <r>
    <x v="4081"/>
    <n v="21"/>
    <x v="0"/>
    <x v="1"/>
    <x v="0"/>
    <x v="4"/>
    <s v="HDP456"/>
    <n v="4"/>
    <x v="1"/>
    <x v="3"/>
    <n v="361.18"/>
    <n v="361.18"/>
    <n v="1"/>
    <x v="122"/>
    <x v="21"/>
    <x v="1"/>
    <s v="Impulse Item"/>
    <n v="94.68"/>
    <n v="455.86"/>
  </r>
  <r>
    <x v="63"/>
    <n v="23"/>
    <x v="0"/>
    <x v="0"/>
    <x v="0"/>
    <x v="1"/>
    <s v="SKU1005"/>
    <n v="3"/>
    <x v="0"/>
    <x v="2"/>
    <n v="3711.68"/>
    <n v="463.96"/>
    <n v="8"/>
    <x v="122"/>
    <x v="21"/>
    <x v="0"/>
    <s v="Extended Warranty,Extended Warranty,Extended Warranty"/>
    <n v="102.64"/>
    <n v="3814.3199999999997"/>
  </r>
  <r>
    <x v="5527"/>
    <n v="24"/>
    <x v="0"/>
    <x v="0"/>
    <x v="1"/>
    <x v="1"/>
    <s v="LTP123"/>
    <n v="4"/>
    <x v="1"/>
    <x v="1"/>
    <n v="3371.6"/>
    <n v="674.32"/>
    <n v="5"/>
    <x v="122"/>
    <x v="21"/>
    <x v="1"/>
    <s v="Extended Warranty"/>
    <n v="91.08"/>
    <n v="3462.68"/>
  </r>
  <r>
    <x v="5528"/>
    <n v="25"/>
    <x v="0"/>
    <x v="1"/>
    <x v="0"/>
    <x v="0"/>
    <s v="SKU1004"/>
    <n v="2"/>
    <x v="1"/>
    <x v="1"/>
    <n v="4747.1400000000003"/>
    <n v="791.19"/>
    <n v="6"/>
    <x v="122"/>
    <x v="21"/>
    <x v="0"/>
    <s v="Extended Warranty,Extended Warranty,Impulse Item"/>
    <n v="121.42"/>
    <n v="4868.5600000000004"/>
  </r>
  <r>
    <x v="5529"/>
    <n v="25"/>
    <x v="0"/>
    <x v="1"/>
    <x v="1"/>
    <x v="0"/>
    <s v="SMP234"/>
    <n v="5"/>
    <x v="1"/>
    <x v="1"/>
    <n v="4558.72"/>
    <n v="1139.68"/>
    <n v="4"/>
    <x v="122"/>
    <x v="21"/>
    <x v="1"/>
    <s v="Accessory, Extended Warranty, Extended Warranty"/>
    <n v="201.45"/>
    <n v="4760.17"/>
  </r>
  <r>
    <x v="2855"/>
    <n v="25"/>
    <x v="0"/>
    <x v="0"/>
    <x v="0"/>
    <x v="4"/>
    <s v="HDP456"/>
    <n v="2"/>
    <x v="1"/>
    <x v="4"/>
    <n v="2528.2600000000002"/>
    <n v="361.18"/>
    <n v="7"/>
    <x v="122"/>
    <x v="21"/>
    <x v="3"/>
    <s v="Accessory"/>
    <n v="47.91"/>
    <n v="2576.17"/>
  </r>
  <r>
    <x v="2177"/>
    <n v="26"/>
    <x v="0"/>
    <x v="0"/>
    <x v="0"/>
    <x v="2"/>
    <s v="SKU1003"/>
    <n v="3"/>
    <x v="1"/>
    <x v="1"/>
    <n v="3379.32"/>
    <n v="844.83"/>
    <n v="4"/>
    <x v="122"/>
    <x v="21"/>
    <x v="1"/>
    <s v="Extended Warranty,Accessory"/>
    <n v="78.84"/>
    <n v="3458.1600000000003"/>
  </r>
  <r>
    <x v="5530"/>
    <n v="28"/>
    <x v="0"/>
    <x v="1"/>
    <x v="0"/>
    <x v="3"/>
    <s v="SKU1002"/>
    <n v="3"/>
    <x v="0"/>
    <x v="3"/>
    <n v="988.12"/>
    <n v="247.03"/>
    <n v="4"/>
    <x v="122"/>
    <x v="21"/>
    <x v="1"/>
    <m/>
    <n v="0"/>
    <n v="988.12"/>
  </r>
  <r>
    <x v="5531"/>
    <n v="29"/>
    <x v="0"/>
    <x v="1"/>
    <x v="0"/>
    <x v="0"/>
    <s v="SMP234"/>
    <n v="5"/>
    <x v="1"/>
    <x v="3"/>
    <n v="1139.68"/>
    <n v="1139.68"/>
    <n v="1"/>
    <x v="122"/>
    <x v="21"/>
    <x v="3"/>
    <s v="Impulse Item, Accessory"/>
    <n v="106.68"/>
    <n v="1246.3600000000001"/>
  </r>
  <r>
    <x v="5095"/>
    <n v="29"/>
    <x v="0"/>
    <x v="1"/>
    <x v="1"/>
    <x v="4"/>
    <s v="HDP456"/>
    <n v="1"/>
    <x v="1"/>
    <x v="4"/>
    <n v="2528.2600000000002"/>
    <n v="361.18"/>
    <n v="7"/>
    <x v="122"/>
    <x v="21"/>
    <x v="3"/>
    <m/>
    <n v="0"/>
    <n v="2528.2600000000002"/>
  </r>
  <r>
    <x v="5532"/>
    <n v="29"/>
    <x v="0"/>
    <x v="0"/>
    <x v="0"/>
    <x v="1"/>
    <s v="LTP123"/>
    <n v="1"/>
    <x v="1"/>
    <x v="4"/>
    <n v="674.32"/>
    <n v="674.32"/>
    <n v="1"/>
    <x v="122"/>
    <x v="21"/>
    <x v="1"/>
    <s v="Impulse Item"/>
    <n v="44.2"/>
    <n v="718.5200000000001"/>
  </r>
  <r>
    <x v="5533"/>
    <n v="31"/>
    <x v="0"/>
    <x v="0"/>
    <x v="0"/>
    <x v="0"/>
    <s v="SMP234"/>
    <n v="5"/>
    <x v="1"/>
    <x v="1"/>
    <n v="5698.4"/>
    <n v="1139.68"/>
    <n v="5"/>
    <x v="122"/>
    <x v="21"/>
    <x v="1"/>
    <s v="Extended Warranty, Accessory, Extended Warranty"/>
    <n v="173.69"/>
    <n v="5872.0899999999992"/>
  </r>
  <r>
    <x v="5534"/>
    <n v="32"/>
    <x v="0"/>
    <x v="0"/>
    <x v="0"/>
    <x v="4"/>
    <s v="HDP456"/>
    <n v="4"/>
    <x v="1"/>
    <x v="1"/>
    <n v="3250.62"/>
    <n v="361.18"/>
    <n v="9"/>
    <x v="122"/>
    <x v="21"/>
    <x v="1"/>
    <s v="Impulse Item, Accessory, Accessory"/>
    <n v="199.32"/>
    <n v="3449.94"/>
  </r>
  <r>
    <x v="2913"/>
    <n v="36"/>
    <x v="1"/>
    <x v="1"/>
    <x v="0"/>
    <x v="0"/>
    <s v="SKU1004"/>
    <n v="2"/>
    <x v="1"/>
    <x v="0"/>
    <n v="2373.5700000000002"/>
    <n v="791.19"/>
    <n v="3"/>
    <x v="122"/>
    <x v="21"/>
    <x v="0"/>
    <s v="Impulse Item"/>
    <n v="23.5"/>
    <n v="2397.0700000000002"/>
  </r>
  <r>
    <x v="5535"/>
    <n v="37"/>
    <x v="1"/>
    <x v="0"/>
    <x v="0"/>
    <x v="1"/>
    <s v="LTP123"/>
    <n v="5"/>
    <x v="0"/>
    <x v="3"/>
    <n v="6743.2"/>
    <n v="674.32"/>
    <n v="10"/>
    <x v="122"/>
    <x v="21"/>
    <x v="1"/>
    <s v="Accessory"/>
    <n v="97.78"/>
    <n v="6840.98"/>
  </r>
  <r>
    <x v="5536"/>
    <n v="38"/>
    <x v="1"/>
    <x v="1"/>
    <x v="0"/>
    <x v="3"/>
    <s v="TBL345"/>
    <n v="1"/>
    <x v="1"/>
    <x v="4"/>
    <n v="7864.1"/>
    <n v="786.41"/>
    <n v="10"/>
    <x v="122"/>
    <x v="21"/>
    <x v="4"/>
    <s v="Accessory, Extended Warranty, Impulse Item"/>
    <n v="152.99"/>
    <n v="8017.09"/>
  </r>
  <r>
    <x v="5537"/>
    <n v="39"/>
    <x v="1"/>
    <x v="1"/>
    <x v="0"/>
    <x v="0"/>
    <s v="SKU1001"/>
    <n v="5"/>
    <x v="0"/>
    <x v="0"/>
    <n v="20.75"/>
    <n v="20.75"/>
    <n v="1"/>
    <x v="122"/>
    <x v="21"/>
    <x v="2"/>
    <m/>
    <n v="0"/>
    <n v="20.75"/>
  </r>
  <r>
    <x v="5538"/>
    <n v="39"/>
    <x v="1"/>
    <x v="1"/>
    <x v="0"/>
    <x v="3"/>
    <s v="SKU1002"/>
    <n v="3"/>
    <x v="1"/>
    <x v="3"/>
    <n v="494.06"/>
    <n v="247.03"/>
    <n v="2"/>
    <x v="122"/>
    <x v="21"/>
    <x v="1"/>
    <s v="Impulse Item,Impulse Item,Impulse Item"/>
    <n v="128.99"/>
    <n v="623.04999999999995"/>
  </r>
  <r>
    <x v="4041"/>
    <n v="40"/>
    <x v="1"/>
    <x v="0"/>
    <x v="1"/>
    <x v="2"/>
    <s v="SWT567"/>
    <n v="4"/>
    <x v="1"/>
    <x v="4"/>
    <n v="2297.5"/>
    <n v="459.5"/>
    <n v="5"/>
    <x v="122"/>
    <x v="21"/>
    <x v="1"/>
    <s v="Accessory, Accessory"/>
    <n v="142.58000000000001"/>
    <n v="2440.08"/>
  </r>
  <r>
    <x v="5539"/>
    <n v="40"/>
    <x v="1"/>
    <x v="1"/>
    <x v="0"/>
    <x v="2"/>
    <s v="SWT567"/>
    <n v="1"/>
    <x v="0"/>
    <x v="1"/>
    <n v="919"/>
    <n v="459.5"/>
    <n v="2"/>
    <x v="122"/>
    <x v="21"/>
    <x v="3"/>
    <s v="Extended Warranty, Accessory"/>
    <n v="176.44"/>
    <n v="1095.44"/>
  </r>
  <r>
    <x v="3387"/>
    <n v="40"/>
    <x v="1"/>
    <x v="1"/>
    <x v="0"/>
    <x v="2"/>
    <s v="SWT567"/>
    <n v="4"/>
    <x v="1"/>
    <x v="3"/>
    <n v="3216.5"/>
    <n v="459.5"/>
    <n v="7"/>
    <x v="122"/>
    <x v="21"/>
    <x v="4"/>
    <s v="Extended Warranty, Extended Warranty, Extended Warranty"/>
    <n v="97.58"/>
    <n v="3314.08"/>
  </r>
  <r>
    <x v="316"/>
    <n v="41"/>
    <x v="1"/>
    <x v="1"/>
    <x v="1"/>
    <x v="0"/>
    <s v="SKU1001"/>
    <n v="5"/>
    <x v="1"/>
    <x v="3"/>
    <n v="20.75"/>
    <n v="20.75"/>
    <n v="1"/>
    <x v="122"/>
    <x v="21"/>
    <x v="1"/>
    <s v="Impulse Item,Impulse Item"/>
    <n v="49.31"/>
    <n v="70.06"/>
  </r>
  <r>
    <x v="3187"/>
    <n v="41"/>
    <x v="1"/>
    <x v="1"/>
    <x v="0"/>
    <x v="2"/>
    <s v="SKU1003"/>
    <n v="3"/>
    <x v="1"/>
    <x v="1"/>
    <n v="5068.9799999999996"/>
    <n v="844.83"/>
    <n v="6"/>
    <x v="122"/>
    <x v="21"/>
    <x v="2"/>
    <s v="Accessory"/>
    <n v="44.15"/>
    <n v="5113.1299999999992"/>
  </r>
  <r>
    <x v="1117"/>
    <n v="42"/>
    <x v="1"/>
    <x v="1"/>
    <x v="0"/>
    <x v="2"/>
    <s v="SKU1003"/>
    <n v="3"/>
    <x v="0"/>
    <x v="1"/>
    <n v="4224.1499999999996"/>
    <n v="844.83"/>
    <n v="5"/>
    <x v="122"/>
    <x v="21"/>
    <x v="1"/>
    <m/>
    <n v="0"/>
    <n v="4224.1499999999996"/>
  </r>
  <r>
    <x v="5540"/>
    <n v="44"/>
    <x v="1"/>
    <x v="1"/>
    <x v="0"/>
    <x v="3"/>
    <s v="SKU1002"/>
    <n v="3"/>
    <x v="0"/>
    <x v="0"/>
    <n v="741.09"/>
    <n v="247.03"/>
    <n v="3"/>
    <x v="122"/>
    <x v="21"/>
    <x v="1"/>
    <s v="Extended Warranty"/>
    <n v="37.979999999999997"/>
    <n v="779.07"/>
  </r>
  <r>
    <x v="5541"/>
    <n v="44"/>
    <x v="1"/>
    <x v="1"/>
    <x v="0"/>
    <x v="0"/>
    <s v="SMP234"/>
    <n v="4"/>
    <x v="1"/>
    <x v="4"/>
    <n v="6838.08"/>
    <n v="1139.68"/>
    <n v="6"/>
    <x v="122"/>
    <x v="21"/>
    <x v="4"/>
    <s v="Extended Warranty, Extended Warranty"/>
    <n v="127.5"/>
    <n v="6965.58"/>
  </r>
  <r>
    <x v="5542"/>
    <n v="45"/>
    <x v="1"/>
    <x v="0"/>
    <x v="0"/>
    <x v="0"/>
    <s v="SKU1004"/>
    <n v="2"/>
    <x v="0"/>
    <x v="1"/>
    <n v="5538.33"/>
    <n v="791.19"/>
    <n v="7"/>
    <x v="122"/>
    <x v="21"/>
    <x v="1"/>
    <s v="Extended Warranty,Impulse Item,Impulse Item"/>
    <n v="68.17"/>
    <n v="5606.5"/>
  </r>
  <r>
    <x v="5543"/>
    <n v="45"/>
    <x v="1"/>
    <x v="1"/>
    <x v="0"/>
    <x v="4"/>
    <s v="HDP456"/>
    <n v="1"/>
    <x v="1"/>
    <x v="4"/>
    <n v="3250.62"/>
    <n v="361.18"/>
    <n v="9"/>
    <x v="122"/>
    <x v="21"/>
    <x v="4"/>
    <s v="Extended Warranty"/>
    <n v="26.75"/>
    <n v="3277.37"/>
  </r>
  <r>
    <x v="4580"/>
    <n v="45"/>
    <x v="1"/>
    <x v="1"/>
    <x v="0"/>
    <x v="4"/>
    <s v="HDP456"/>
    <n v="2"/>
    <x v="0"/>
    <x v="1"/>
    <n v="1083.54"/>
    <n v="361.18"/>
    <n v="3"/>
    <x v="122"/>
    <x v="21"/>
    <x v="1"/>
    <s v="Impulse Item"/>
    <n v="41.88"/>
    <n v="1125.42"/>
  </r>
  <r>
    <x v="5544"/>
    <n v="46"/>
    <x v="1"/>
    <x v="0"/>
    <x v="0"/>
    <x v="3"/>
    <s v="TBL345"/>
    <n v="2"/>
    <x v="1"/>
    <x v="3"/>
    <n v="1572.82"/>
    <n v="786.41"/>
    <n v="2"/>
    <x v="122"/>
    <x v="21"/>
    <x v="4"/>
    <s v="Impulse Item, Impulse Item, Impulse Item"/>
    <n v="161.9"/>
    <n v="1734.72"/>
  </r>
  <r>
    <x v="5545"/>
    <n v="46"/>
    <x v="1"/>
    <x v="0"/>
    <x v="0"/>
    <x v="2"/>
    <s v="SWT567"/>
    <n v="5"/>
    <x v="1"/>
    <x v="3"/>
    <n v="919"/>
    <n v="459.5"/>
    <n v="2"/>
    <x v="122"/>
    <x v="21"/>
    <x v="3"/>
    <s v="Accessory, Impulse Item"/>
    <n v="149.61000000000001"/>
    <n v="1068.6100000000001"/>
  </r>
  <r>
    <x v="5546"/>
    <n v="47"/>
    <x v="1"/>
    <x v="0"/>
    <x v="1"/>
    <x v="2"/>
    <s v="SKU1003"/>
    <n v="3"/>
    <x v="0"/>
    <x v="3"/>
    <n v="1689.66"/>
    <n v="844.83"/>
    <n v="2"/>
    <x v="122"/>
    <x v="21"/>
    <x v="1"/>
    <m/>
    <n v="0"/>
    <n v="1689.66"/>
  </r>
  <r>
    <x v="5547"/>
    <n v="52"/>
    <x v="1"/>
    <x v="0"/>
    <x v="0"/>
    <x v="0"/>
    <s v="SKU1004"/>
    <n v="2"/>
    <x v="1"/>
    <x v="3"/>
    <n v="1582.38"/>
    <n v="791.19"/>
    <n v="2"/>
    <x v="122"/>
    <x v="21"/>
    <x v="2"/>
    <s v="Impulse Item"/>
    <n v="22.22"/>
    <n v="1604.6000000000001"/>
  </r>
  <r>
    <x v="5548"/>
    <n v="52"/>
    <x v="1"/>
    <x v="0"/>
    <x v="0"/>
    <x v="1"/>
    <s v="LTP123"/>
    <n v="1"/>
    <x v="0"/>
    <x v="1"/>
    <n v="5394.56"/>
    <n v="674.32"/>
    <n v="8"/>
    <x v="122"/>
    <x v="21"/>
    <x v="3"/>
    <m/>
    <n v="0"/>
    <n v="5394.56"/>
  </r>
  <r>
    <x v="5549"/>
    <n v="53"/>
    <x v="1"/>
    <x v="0"/>
    <x v="0"/>
    <x v="2"/>
    <s v="SWT567"/>
    <n v="3"/>
    <x v="1"/>
    <x v="3"/>
    <n v="1838"/>
    <n v="459.5"/>
    <n v="4"/>
    <x v="122"/>
    <x v="21"/>
    <x v="1"/>
    <m/>
    <n v="0"/>
    <n v="1838"/>
  </r>
  <r>
    <x v="3088"/>
    <n v="53"/>
    <x v="1"/>
    <x v="1"/>
    <x v="0"/>
    <x v="3"/>
    <s v="TBL345"/>
    <n v="5"/>
    <x v="1"/>
    <x v="1"/>
    <n v="4718.46"/>
    <n v="786.41"/>
    <n v="6"/>
    <x v="122"/>
    <x v="21"/>
    <x v="4"/>
    <s v="Impulse Item, Extended Warranty"/>
    <n v="140.12"/>
    <n v="4858.58"/>
  </r>
  <r>
    <x v="5550"/>
    <n v="54"/>
    <x v="1"/>
    <x v="1"/>
    <x v="0"/>
    <x v="1"/>
    <s v="SKU1005"/>
    <n v="3"/>
    <x v="1"/>
    <x v="0"/>
    <n v="2783.76"/>
    <n v="463.96"/>
    <n v="6"/>
    <x v="122"/>
    <x v="21"/>
    <x v="1"/>
    <s v="Accessory"/>
    <n v="44.64"/>
    <n v="2828.4"/>
  </r>
  <r>
    <x v="4500"/>
    <n v="54"/>
    <x v="1"/>
    <x v="1"/>
    <x v="0"/>
    <x v="1"/>
    <s v="LTP123"/>
    <n v="5"/>
    <x v="1"/>
    <x v="3"/>
    <n v="4045.92"/>
    <n v="674.32"/>
    <n v="6"/>
    <x v="122"/>
    <x v="21"/>
    <x v="1"/>
    <m/>
    <n v="0"/>
    <n v="4045.92"/>
  </r>
  <r>
    <x v="5551"/>
    <n v="57"/>
    <x v="2"/>
    <x v="0"/>
    <x v="0"/>
    <x v="0"/>
    <s v="SKU1004"/>
    <n v="2"/>
    <x v="0"/>
    <x v="1"/>
    <n v="3955.95"/>
    <n v="791.19"/>
    <n v="5"/>
    <x v="122"/>
    <x v="21"/>
    <x v="0"/>
    <m/>
    <n v="0"/>
    <n v="3955.95"/>
  </r>
  <r>
    <x v="3253"/>
    <n v="57"/>
    <x v="2"/>
    <x v="0"/>
    <x v="0"/>
    <x v="2"/>
    <s v="SWT567"/>
    <n v="1"/>
    <x v="1"/>
    <x v="1"/>
    <n v="1378.5"/>
    <n v="459.5"/>
    <n v="3"/>
    <x v="122"/>
    <x v="21"/>
    <x v="3"/>
    <m/>
    <n v="0"/>
    <n v="1378.5"/>
  </r>
  <r>
    <x v="5552"/>
    <n v="57"/>
    <x v="2"/>
    <x v="1"/>
    <x v="1"/>
    <x v="4"/>
    <s v="HDP456"/>
    <n v="5"/>
    <x v="1"/>
    <x v="4"/>
    <n v="2528.2600000000002"/>
    <n v="361.18"/>
    <n v="7"/>
    <x v="122"/>
    <x v="21"/>
    <x v="3"/>
    <s v="Extended Warranty"/>
    <n v="64.48"/>
    <n v="2592.7400000000002"/>
  </r>
  <r>
    <x v="2781"/>
    <n v="58"/>
    <x v="2"/>
    <x v="0"/>
    <x v="1"/>
    <x v="2"/>
    <s v="SWT567"/>
    <n v="1"/>
    <x v="1"/>
    <x v="1"/>
    <n v="3216.5"/>
    <n v="459.5"/>
    <n v="7"/>
    <x v="122"/>
    <x v="21"/>
    <x v="3"/>
    <s v="Impulse Item, Extended Warranty"/>
    <n v="96.9"/>
    <n v="3313.4"/>
  </r>
  <r>
    <x v="5553"/>
    <n v="59"/>
    <x v="2"/>
    <x v="0"/>
    <x v="0"/>
    <x v="3"/>
    <s v="TBL345"/>
    <n v="5"/>
    <x v="1"/>
    <x v="1"/>
    <n v="1572.82"/>
    <n v="786.41"/>
    <n v="2"/>
    <x v="122"/>
    <x v="21"/>
    <x v="1"/>
    <s v="Extended Warranty, Accessory"/>
    <n v="77.3"/>
    <n v="1650.12"/>
  </r>
  <r>
    <x v="5554"/>
    <n v="59"/>
    <x v="2"/>
    <x v="1"/>
    <x v="0"/>
    <x v="0"/>
    <s v="SMP234"/>
    <n v="5"/>
    <x v="1"/>
    <x v="3"/>
    <n v="4558.72"/>
    <n v="1139.68"/>
    <n v="4"/>
    <x v="122"/>
    <x v="21"/>
    <x v="1"/>
    <s v="Accessory"/>
    <n v="17.04"/>
    <n v="4575.76"/>
  </r>
  <r>
    <x v="621"/>
    <n v="60"/>
    <x v="2"/>
    <x v="0"/>
    <x v="0"/>
    <x v="3"/>
    <s v="SKU1002"/>
    <n v="3"/>
    <x v="1"/>
    <x v="3"/>
    <n v="494.06"/>
    <n v="247.03"/>
    <n v="2"/>
    <x v="122"/>
    <x v="21"/>
    <x v="0"/>
    <s v="Extended Warranty"/>
    <n v="15.26"/>
    <n v="509.32"/>
  </r>
  <r>
    <x v="5555"/>
    <n v="60"/>
    <x v="2"/>
    <x v="1"/>
    <x v="0"/>
    <x v="0"/>
    <s v="SKU1004"/>
    <n v="2"/>
    <x v="1"/>
    <x v="0"/>
    <n v="4747.1400000000003"/>
    <n v="791.19"/>
    <n v="6"/>
    <x v="122"/>
    <x v="21"/>
    <x v="0"/>
    <s v="Extended Warranty,Accessory,Impulse Item"/>
    <n v="81.150000000000006"/>
    <n v="4828.29"/>
  </r>
  <r>
    <x v="5556"/>
    <n v="60"/>
    <x v="2"/>
    <x v="0"/>
    <x v="0"/>
    <x v="2"/>
    <s v="SWT567"/>
    <n v="1"/>
    <x v="1"/>
    <x v="3"/>
    <n v="2297.5"/>
    <n v="459.5"/>
    <n v="5"/>
    <x v="122"/>
    <x v="21"/>
    <x v="3"/>
    <s v="Extended Warranty"/>
    <n v="60.32"/>
    <n v="2357.8200000000002"/>
  </r>
  <r>
    <x v="5557"/>
    <n v="61"/>
    <x v="2"/>
    <x v="1"/>
    <x v="1"/>
    <x v="3"/>
    <s v="SKU1002"/>
    <n v="3"/>
    <x v="1"/>
    <x v="3"/>
    <n v="494.06"/>
    <n v="247.03"/>
    <n v="2"/>
    <x v="122"/>
    <x v="21"/>
    <x v="2"/>
    <s v="Impulse Item,Accessory"/>
    <n v="61.8"/>
    <n v="555.86"/>
  </r>
  <r>
    <x v="1991"/>
    <n v="61"/>
    <x v="2"/>
    <x v="1"/>
    <x v="0"/>
    <x v="3"/>
    <s v="TBL345"/>
    <n v="4"/>
    <x v="1"/>
    <x v="3"/>
    <n v="4718.46"/>
    <n v="786.41"/>
    <n v="6"/>
    <x v="122"/>
    <x v="21"/>
    <x v="1"/>
    <s v="Accessory"/>
    <n v="31.63"/>
    <n v="4750.09"/>
  </r>
  <r>
    <x v="5558"/>
    <n v="62"/>
    <x v="2"/>
    <x v="1"/>
    <x v="0"/>
    <x v="2"/>
    <s v="SWT567"/>
    <n v="4"/>
    <x v="1"/>
    <x v="1"/>
    <n v="2757"/>
    <n v="459.5"/>
    <n v="6"/>
    <x v="122"/>
    <x v="21"/>
    <x v="4"/>
    <m/>
    <n v="0"/>
    <n v="2757"/>
  </r>
  <r>
    <x v="5559"/>
    <n v="64"/>
    <x v="2"/>
    <x v="1"/>
    <x v="1"/>
    <x v="0"/>
    <s v="SKU1001"/>
    <n v="5"/>
    <x v="1"/>
    <x v="2"/>
    <n v="20.75"/>
    <n v="20.75"/>
    <n v="1"/>
    <x v="122"/>
    <x v="21"/>
    <x v="1"/>
    <s v="Extended Warranty,Impulse Item,Accessory"/>
    <n v="70.61"/>
    <n v="91.36"/>
  </r>
  <r>
    <x v="5560"/>
    <n v="66"/>
    <x v="2"/>
    <x v="1"/>
    <x v="1"/>
    <x v="0"/>
    <s v="SKU1001"/>
    <n v="5"/>
    <x v="0"/>
    <x v="1"/>
    <n v="103.75"/>
    <n v="20.75"/>
    <n v="5"/>
    <x v="122"/>
    <x v="21"/>
    <x v="2"/>
    <s v="Accessory"/>
    <n v="25.32"/>
    <n v="129.07"/>
  </r>
  <r>
    <x v="5561"/>
    <n v="66"/>
    <x v="2"/>
    <x v="1"/>
    <x v="0"/>
    <x v="3"/>
    <s v="TBL345"/>
    <n v="1"/>
    <x v="0"/>
    <x v="1"/>
    <n v="5504.87"/>
    <n v="786.41"/>
    <n v="7"/>
    <x v="122"/>
    <x v="21"/>
    <x v="3"/>
    <m/>
    <n v="0"/>
    <n v="5504.87"/>
  </r>
  <r>
    <x v="5562"/>
    <n v="66"/>
    <x v="2"/>
    <x v="0"/>
    <x v="0"/>
    <x v="1"/>
    <s v="LTP123"/>
    <n v="3"/>
    <x v="1"/>
    <x v="1"/>
    <n v="2022.96"/>
    <n v="674.32"/>
    <n v="3"/>
    <x v="122"/>
    <x v="21"/>
    <x v="1"/>
    <m/>
    <n v="0"/>
    <n v="2022.96"/>
  </r>
  <r>
    <x v="5563"/>
    <n v="70"/>
    <x v="2"/>
    <x v="0"/>
    <x v="0"/>
    <x v="1"/>
    <s v="SKU1005"/>
    <n v="3"/>
    <x v="0"/>
    <x v="2"/>
    <n v="1391.88"/>
    <n v="463.96"/>
    <n v="3"/>
    <x v="122"/>
    <x v="21"/>
    <x v="2"/>
    <m/>
    <n v="0"/>
    <n v="1391.88"/>
  </r>
  <r>
    <x v="2993"/>
    <n v="71"/>
    <x v="2"/>
    <x v="1"/>
    <x v="1"/>
    <x v="0"/>
    <s v="SKU1001"/>
    <n v="5"/>
    <x v="1"/>
    <x v="3"/>
    <n v="166"/>
    <n v="20.75"/>
    <n v="8"/>
    <x v="122"/>
    <x v="21"/>
    <x v="0"/>
    <s v="Accessory"/>
    <n v="40.03"/>
    <n v="206.03"/>
  </r>
  <r>
    <x v="5564"/>
    <n v="71"/>
    <x v="2"/>
    <x v="0"/>
    <x v="0"/>
    <x v="0"/>
    <s v="SMP234"/>
    <n v="3"/>
    <x v="0"/>
    <x v="1"/>
    <n v="3419.04"/>
    <n v="1139.68"/>
    <n v="3"/>
    <x v="122"/>
    <x v="21"/>
    <x v="1"/>
    <s v="Accessory, Accessory, Extended Warranty"/>
    <n v="85.97"/>
    <n v="3505.0099999999998"/>
  </r>
  <r>
    <x v="5332"/>
    <n v="73"/>
    <x v="2"/>
    <x v="0"/>
    <x v="0"/>
    <x v="2"/>
    <s v="SKU1003"/>
    <n v="3"/>
    <x v="1"/>
    <x v="0"/>
    <n v="3379.32"/>
    <n v="844.83"/>
    <n v="4"/>
    <x v="122"/>
    <x v="21"/>
    <x v="1"/>
    <m/>
    <n v="0"/>
    <n v="3379.32"/>
  </r>
  <r>
    <x v="5565"/>
    <n v="73"/>
    <x v="2"/>
    <x v="0"/>
    <x v="0"/>
    <x v="2"/>
    <s v="SWT567"/>
    <n v="4"/>
    <x v="1"/>
    <x v="1"/>
    <n v="2757"/>
    <n v="459.5"/>
    <n v="6"/>
    <x v="122"/>
    <x v="21"/>
    <x v="4"/>
    <s v="Accessory"/>
    <n v="57.69"/>
    <n v="2814.69"/>
  </r>
  <r>
    <x v="5566"/>
    <n v="74"/>
    <x v="2"/>
    <x v="0"/>
    <x v="0"/>
    <x v="2"/>
    <s v="SWT567"/>
    <n v="4"/>
    <x v="1"/>
    <x v="4"/>
    <n v="1378.5"/>
    <n v="459.5"/>
    <n v="3"/>
    <x v="122"/>
    <x v="21"/>
    <x v="1"/>
    <s v="Accessory"/>
    <n v="96.31"/>
    <n v="1474.81"/>
  </r>
  <r>
    <x v="5567"/>
    <n v="74"/>
    <x v="2"/>
    <x v="0"/>
    <x v="0"/>
    <x v="2"/>
    <s v="SWT567"/>
    <n v="4"/>
    <x v="1"/>
    <x v="1"/>
    <n v="3676"/>
    <n v="459.5"/>
    <n v="8"/>
    <x v="122"/>
    <x v="21"/>
    <x v="1"/>
    <s v="Extended Warranty, Extended Warranty, Impulse Item"/>
    <n v="242.52"/>
    <n v="3918.52"/>
  </r>
  <r>
    <x v="3109"/>
    <n v="75"/>
    <x v="2"/>
    <x v="1"/>
    <x v="1"/>
    <x v="0"/>
    <s v="SMP234"/>
    <n v="4"/>
    <x v="1"/>
    <x v="1"/>
    <n v="9117.44"/>
    <n v="1139.68"/>
    <n v="8"/>
    <x v="122"/>
    <x v="21"/>
    <x v="1"/>
    <s v="Extended Warranty, Accessory"/>
    <n v="130.84"/>
    <n v="9248.2800000000007"/>
  </r>
  <r>
    <x v="5568"/>
    <n v="75"/>
    <x v="2"/>
    <x v="0"/>
    <x v="0"/>
    <x v="2"/>
    <s v="SWT567"/>
    <n v="3"/>
    <x v="0"/>
    <x v="3"/>
    <n v="459.5"/>
    <n v="459.5"/>
    <n v="1"/>
    <x v="122"/>
    <x v="21"/>
    <x v="1"/>
    <s v="Impulse Item, Impulse Item, Impulse Item"/>
    <n v="174.04"/>
    <n v="633.54"/>
  </r>
  <r>
    <x v="5569"/>
    <n v="77"/>
    <x v="2"/>
    <x v="1"/>
    <x v="0"/>
    <x v="1"/>
    <s v="SKU1005"/>
    <n v="3"/>
    <x v="1"/>
    <x v="0"/>
    <n v="2319.8000000000002"/>
    <n v="463.96"/>
    <n v="5"/>
    <x v="122"/>
    <x v="21"/>
    <x v="2"/>
    <s v="Impulse Item,Impulse Item,Extended Warranty"/>
    <n v="89.89"/>
    <n v="2409.69"/>
  </r>
  <r>
    <x v="784"/>
    <n v="78"/>
    <x v="2"/>
    <x v="1"/>
    <x v="0"/>
    <x v="0"/>
    <s v="SKU1004"/>
    <n v="2"/>
    <x v="1"/>
    <x v="1"/>
    <n v="7120.71"/>
    <n v="791.19"/>
    <n v="9"/>
    <x v="122"/>
    <x v="21"/>
    <x v="1"/>
    <s v="Impulse Item"/>
    <n v="48.42"/>
    <n v="7169.13"/>
  </r>
  <r>
    <x v="5570"/>
    <n v="80"/>
    <x v="2"/>
    <x v="0"/>
    <x v="0"/>
    <x v="2"/>
    <s v="SKU1003"/>
    <n v="3"/>
    <x v="1"/>
    <x v="1"/>
    <n v="5068.9799999999996"/>
    <n v="844.83"/>
    <n v="6"/>
    <x v="122"/>
    <x v="21"/>
    <x v="1"/>
    <s v="Accessory,Accessory,Extended Warranty"/>
    <n v="85.67"/>
    <n v="5154.6499999999996"/>
  </r>
  <r>
    <x v="2697"/>
    <n v="19"/>
    <x v="0"/>
    <x v="1"/>
    <x v="0"/>
    <x v="0"/>
    <s v="SMP234"/>
    <n v="1"/>
    <x v="1"/>
    <x v="1"/>
    <n v="9117.44"/>
    <n v="1139.68"/>
    <n v="8"/>
    <x v="123"/>
    <x v="21"/>
    <x v="4"/>
    <s v="Accessory, Extended Warranty, Extended Warranty"/>
    <n v="99.33"/>
    <n v="9216.77"/>
  </r>
  <r>
    <x v="5571"/>
    <n v="21"/>
    <x v="0"/>
    <x v="0"/>
    <x v="0"/>
    <x v="2"/>
    <s v="SWT567"/>
    <n v="2"/>
    <x v="1"/>
    <x v="3"/>
    <n v="2757"/>
    <n v="459.5"/>
    <n v="6"/>
    <x v="123"/>
    <x v="21"/>
    <x v="4"/>
    <m/>
    <n v="0"/>
    <n v="2757"/>
  </r>
  <r>
    <x v="5572"/>
    <n v="22"/>
    <x v="0"/>
    <x v="0"/>
    <x v="0"/>
    <x v="2"/>
    <s v="SWT567"/>
    <n v="5"/>
    <x v="1"/>
    <x v="3"/>
    <n v="4595"/>
    <n v="459.5"/>
    <n v="10"/>
    <x v="123"/>
    <x v="21"/>
    <x v="1"/>
    <s v="Accessory, Impulse Item"/>
    <n v="169.92"/>
    <n v="4764.92"/>
  </r>
  <r>
    <x v="5573"/>
    <n v="27"/>
    <x v="0"/>
    <x v="0"/>
    <x v="0"/>
    <x v="1"/>
    <s v="SKU1005"/>
    <n v="3"/>
    <x v="0"/>
    <x v="2"/>
    <n v="1855.84"/>
    <n v="463.96"/>
    <n v="4"/>
    <x v="123"/>
    <x v="21"/>
    <x v="0"/>
    <m/>
    <n v="0"/>
    <n v="1855.84"/>
  </r>
  <r>
    <x v="5574"/>
    <n v="28"/>
    <x v="0"/>
    <x v="1"/>
    <x v="0"/>
    <x v="3"/>
    <s v="SKU1002"/>
    <n v="3"/>
    <x v="0"/>
    <x v="1"/>
    <n v="1976.24"/>
    <n v="247.03"/>
    <n v="8"/>
    <x v="123"/>
    <x v="21"/>
    <x v="0"/>
    <s v="Extended Warranty,Accessory"/>
    <n v="85.82"/>
    <n v="2062.06"/>
  </r>
  <r>
    <x v="5575"/>
    <n v="28"/>
    <x v="0"/>
    <x v="1"/>
    <x v="0"/>
    <x v="1"/>
    <s v="SKU1005"/>
    <n v="3"/>
    <x v="1"/>
    <x v="3"/>
    <n v="1391.88"/>
    <n v="463.96"/>
    <n v="3"/>
    <x v="123"/>
    <x v="21"/>
    <x v="2"/>
    <s v="Accessory,Impulse Item,Impulse Item"/>
    <n v="112.52"/>
    <n v="1504.4"/>
  </r>
  <r>
    <x v="1882"/>
    <n v="29"/>
    <x v="0"/>
    <x v="0"/>
    <x v="1"/>
    <x v="0"/>
    <s v="SMP234"/>
    <n v="4"/>
    <x v="1"/>
    <x v="1"/>
    <n v="1139.68"/>
    <n v="1139.68"/>
    <n v="1"/>
    <x v="123"/>
    <x v="21"/>
    <x v="3"/>
    <s v="Extended Warranty, Accessory, Extended Warranty"/>
    <n v="104.2"/>
    <n v="1243.8800000000001"/>
  </r>
  <r>
    <x v="5576"/>
    <n v="30"/>
    <x v="0"/>
    <x v="0"/>
    <x v="1"/>
    <x v="4"/>
    <s v="HDP456"/>
    <n v="3"/>
    <x v="1"/>
    <x v="4"/>
    <n v="2889.44"/>
    <n v="361.18"/>
    <n v="8"/>
    <x v="123"/>
    <x v="21"/>
    <x v="3"/>
    <s v="Impulse Item"/>
    <n v="45.47"/>
    <n v="2934.91"/>
  </r>
  <r>
    <x v="5577"/>
    <n v="32"/>
    <x v="0"/>
    <x v="1"/>
    <x v="0"/>
    <x v="1"/>
    <s v="LTP123"/>
    <n v="3"/>
    <x v="1"/>
    <x v="1"/>
    <n v="4045.92"/>
    <n v="674.32"/>
    <n v="6"/>
    <x v="123"/>
    <x v="21"/>
    <x v="3"/>
    <s v="Accessory, Impulse Item"/>
    <n v="165.06"/>
    <n v="4210.9800000000005"/>
  </r>
  <r>
    <x v="5578"/>
    <n v="33"/>
    <x v="0"/>
    <x v="1"/>
    <x v="0"/>
    <x v="0"/>
    <s v="SKU1001"/>
    <n v="5"/>
    <x v="0"/>
    <x v="0"/>
    <n v="62.25"/>
    <n v="20.75"/>
    <n v="3"/>
    <x v="123"/>
    <x v="21"/>
    <x v="2"/>
    <s v="Impulse Item,Accessory"/>
    <n v="64.48"/>
    <n v="126.73"/>
  </r>
  <r>
    <x v="5579"/>
    <n v="33"/>
    <x v="0"/>
    <x v="0"/>
    <x v="0"/>
    <x v="1"/>
    <s v="LTP123"/>
    <n v="4"/>
    <x v="1"/>
    <x v="3"/>
    <n v="4720.24"/>
    <n v="674.32"/>
    <n v="7"/>
    <x v="123"/>
    <x v="21"/>
    <x v="3"/>
    <s v="Extended Warranty, Impulse Item, Accessory"/>
    <n v="199.25"/>
    <n v="4919.49"/>
  </r>
  <r>
    <x v="2863"/>
    <n v="34"/>
    <x v="0"/>
    <x v="0"/>
    <x v="0"/>
    <x v="0"/>
    <s v="SKU1001"/>
    <n v="5"/>
    <x v="0"/>
    <x v="0"/>
    <n v="124.5"/>
    <n v="20.75"/>
    <n v="6"/>
    <x v="123"/>
    <x v="21"/>
    <x v="1"/>
    <m/>
    <n v="0"/>
    <n v="124.5"/>
  </r>
  <r>
    <x v="5580"/>
    <n v="39"/>
    <x v="1"/>
    <x v="1"/>
    <x v="0"/>
    <x v="2"/>
    <s v="SKU1003"/>
    <n v="3"/>
    <x v="0"/>
    <x v="0"/>
    <n v="7603.47"/>
    <n v="844.83"/>
    <n v="9"/>
    <x v="123"/>
    <x v="21"/>
    <x v="1"/>
    <s v="Extended Warranty,Impulse Item"/>
    <n v="63.5"/>
    <n v="7666.97"/>
  </r>
  <r>
    <x v="5581"/>
    <n v="39"/>
    <x v="1"/>
    <x v="0"/>
    <x v="0"/>
    <x v="3"/>
    <s v="TBL345"/>
    <n v="2"/>
    <x v="0"/>
    <x v="3"/>
    <n v="2359.23"/>
    <n v="786.41"/>
    <n v="3"/>
    <x v="123"/>
    <x v="21"/>
    <x v="4"/>
    <s v="Accessory, Accessory"/>
    <n v="152.16"/>
    <n v="2511.39"/>
  </r>
  <r>
    <x v="5582"/>
    <n v="40"/>
    <x v="1"/>
    <x v="0"/>
    <x v="1"/>
    <x v="2"/>
    <s v="SKU1003"/>
    <n v="3"/>
    <x v="1"/>
    <x v="2"/>
    <n v="844.83"/>
    <n v="844.83"/>
    <n v="1"/>
    <x v="123"/>
    <x v="21"/>
    <x v="1"/>
    <s v="Extended Warranty,Impulse Item"/>
    <n v="79.2"/>
    <n v="924.03000000000009"/>
  </r>
  <r>
    <x v="2759"/>
    <n v="41"/>
    <x v="1"/>
    <x v="1"/>
    <x v="0"/>
    <x v="1"/>
    <s v="LTP123"/>
    <n v="3"/>
    <x v="0"/>
    <x v="3"/>
    <n v="674.32"/>
    <n v="674.32"/>
    <n v="1"/>
    <x v="123"/>
    <x v="21"/>
    <x v="4"/>
    <s v="Accessory, Impulse Item"/>
    <n v="82.25"/>
    <n v="756.57"/>
  </r>
  <r>
    <x v="1694"/>
    <n v="42"/>
    <x v="1"/>
    <x v="0"/>
    <x v="0"/>
    <x v="2"/>
    <s v="SKU1003"/>
    <n v="3"/>
    <x v="1"/>
    <x v="2"/>
    <n v="3379.32"/>
    <n v="844.83"/>
    <n v="4"/>
    <x v="123"/>
    <x v="21"/>
    <x v="2"/>
    <m/>
    <n v="0"/>
    <n v="3379.32"/>
  </r>
  <r>
    <x v="5583"/>
    <n v="45"/>
    <x v="1"/>
    <x v="0"/>
    <x v="1"/>
    <x v="0"/>
    <s v="SKU1001"/>
    <n v="5"/>
    <x v="0"/>
    <x v="1"/>
    <n v="145.25"/>
    <n v="20.75"/>
    <n v="7"/>
    <x v="123"/>
    <x v="21"/>
    <x v="2"/>
    <s v="Extended Warranty,Accessory"/>
    <n v="47.2"/>
    <n v="192.45"/>
  </r>
  <r>
    <x v="5584"/>
    <n v="45"/>
    <x v="1"/>
    <x v="0"/>
    <x v="1"/>
    <x v="0"/>
    <s v="SMP234"/>
    <n v="5"/>
    <x v="1"/>
    <x v="3"/>
    <n v="3419.04"/>
    <n v="1139.68"/>
    <n v="3"/>
    <x v="123"/>
    <x v="21"/>
    <x v="4"/>
    <m/>
    <n v="0"/>
    <n v="3419.04"/>
  </r>
  <r>
    <x v="1757"/>
    <n v="46"/>
    <x v="1"/>
    <x v="1"/>
    <x v="0"/>
    <x v="4"/>
    <s v="HDP456"/>
    <n v="1"/>
    <x v="1"/>
    <x v="3"/>
    <n v="722.36"/>
    <n v="361.18"/>
    <n v="2"/>
    <x v="123"/>
    <x v="21"/>
    <x v="1"/>
    <m/>
    <n v="0"/>
    <n v="722.36"/>
  </r>
  <r>
    <x v="5585"/>
    <n v="49"/>
    <x v="1"/>
    <x v="1"/>
    <x v="0"/>
    <x v="0"/>
    <s v="SKU1004"/>
    <n v="2"/>
    <x v="1"/>
    <x v="0"/>
    <n v="1582.38"/>
    <n v="791.19"/>
    <n v="2"/>
    <x v="123"/>
    <x v="21"/>
    <x v="2"/>
    <s v="Extended Warranty,Impulse Item"/>
    <n v="51.93"/>
    <n v="1634.3100000000002"/>
  </r>
  <r>
    <x v="4688"/>
    <n v="49"/>
    <x v="1"/>
    <x v="0"/>
    <x v="0"/>
    <x v="1"/>
    <s v="SKU1005"/>
    <n v="3"/>
    <x v="1"/>
    <x v="3"/>
    <n v="2319.8000000000002"/>
    <n v="463.96"/>
    <n v="5"/>
    <x v="123"/>
    <x v="21"/>
    <x v="1"/>
    <s v="Impulse Item,Accessory,Accessory"/>
    <n v="69.959999999999994"/>
    <n v="2389.7600000000002"/>
  </r>
  <r>
    <x v="4853"/>
    <n v="49"/>
    <x v="1"/>
    <x v="0"/>
    <x v="1"/>
    <x v="2"/>
    <s v="SWT567"/>
    <n v="5"/>
    <x v="1"/>
    <x v="4"/>
    <n v="1378.5"/>
    <n v="459.5"/>
    <n v="3"/>
    <x v="123"/>
    <x v="21"/>
    <x v="3"/>
    <s v="Accessory, Extended Warranty"/>
    <n v="54.78"/>
    <n v="1433.28"/>
  </r>
  <r>
    <x v="3999"/>
    <n v="51"/>
    <x v="1"/>
    <x v="0"/>
    <x v="0"/>
    <x v="2"/>
    <s v="SKU1003"/>
    <n v="3"/>
    <x v="0"/>
    <x v="0"/>
    <n v="2534.4899999999998"/>
    <n v="844.83"/>
    <n v="3"/>
    <x v="123"/>
    <x v="21"/>
    <x v="1"/>
    <s v="Impulse Item,Accessory"/>
    <n v="54.86"/>
    <n v="2589.35"/>
  </r>
  <r>
    <x v="5586"/>
    <n v="52"/>
    <x v="1"/>
    <x v="1"/>
    <x v="1"/>
    <x v="0"/>
    <s v="SKU1004"/>
    <n v="2"/>
    <x v="0"/>
    <x v="1"/>
    <n v="6329.52"/>
    <n v="791.19"/>
    <n v="8"/>
    <x v="123"/>
    <x v="21"/>
    <x v="2"/>
    <m/>
    <n v="0"/>
    <n v="6329.52"/>
  </r>
  <r>
    <x v="2675"/>
    <n v="52"/>
    <x v="1"/>
    <x v="1"/>
    <x v="1"/>
    <x v="0"/>
    <s v="SKU1004"/>
    <n v="2"/>
    <x v="0"/>
    <x v="1"/>
    <n v="6329.52"/>
    <n v="791.19"/>
    <n v="8"/>
    <x v="123"/>
    <x v="21"/>
    <x v="0"/>
    <m/>
    <n v="0"/>
    <n v="6329.52"/>
  </r>
  <r>
    <x v="5587"/>
    <n v="52"/>
    <x v="1"/>
    <x v="0"/>
    <x v="0"/>
    <x v="0"/>
    <s v="SMP234"/>
    <n v="3"/>
    <x v="0"/>
    <x v="1"/>
    <n v="3419.04"/>
    <n v="1139.68"/>
    <n v="3"/>
    <x v="123"/>
    <x v="21"/>
    <x v="4"/>
    <s v="Accessory, Extended Warranty"/>
    <n v="136.19999999999999"/>
    <n v="3555.24"/>
  </r>
  <r>
    <x v="5588"/>
    <n v="53"/>
    <x v="1"/>
    <x v="1"/>
    <x v="0"/>
    <x v="1"/>
    <s v="SKU1005"/>
    <n v="3"/>
    <x v="1"/>
    <x v="3"/>
    <n v="463.96"/>
    <n v="463.96"/>
    <n v="1"/>
    <x v="123"/>
    <x v="21"/>
    <x v="1"/>
    <s v="Impulse Item,Impulse Item"/>
    <n v="78.819999999999993"/>
    <n v="542.78"/>
  </r>
  <r>
    <x v="1128"/>
    <n v="56"/>
    <x v="2"/>
    <x v="1"/>
    <x v="1"/>
    <x v="0"/>
    <s v="SKU1001"/>
    <n v="5"/>
    <x v="0"/>
    <x v="2"/>
    <n v="41.5"/>
    <n v="20.75"/>
    <n v="2"/>
    <x v="123"/>
    <x v="21"/>
    <x v="2"/>
    <s v="Accessory,Extended Warranty,Accessory"/>
    <n v="102.99"/>
    <n v="144.49"/>
  </r>
  <r>
    <x v="5589"/>
    <n v="56"/>
    <x v="2"/>
    <x v="1"/>
    <x v="1"/>
    <x v="2"/>
    <s v="SWT567"/>
    <n v="4"/>
    <x v="0"/>
    <x v="1"/>
    <n v="2297.5"/>
    <n v="459.5"/>
    <n v="5"/>
    <x v="123"/>
    <x v="21"/>
    <x v="1"/>
    <s v="Accessory, Impulse Item"/>
    <n v="67.81"/>
    <n v="2365.31"/>
  </r>
  <r>
    <x v="5590"/>
    <n v="57"/>
    <x v="2"/>
    <x v="0"/>
    <x v="0"/>
    <x v="2"/>
    <s v="SKU1003"/>
    <n v="3"/>
    <x v="1"/>
    <x v="2"/>
    <n v="5913.81"/>
    <n v="844.83"/>
    <n v="7"/>
    <x v="123"/>
    <x v="21"/>
    <x v="2"/>
    <m/>
    <n v="0"/>
    <n v="5913.81"/>
  </r>
  <r>
    <x v="5591"/>
    <n v="57"/>
    <x v="2"/>
    <x v="1"/>
    <x v="1"/>
    <x v="0"/>
    <s v="SKU1004"/>
    <n v="2"/>
    <x v="0"/>
    <x v="0"/>
    <n v="3955.95"/>
    <n v="791.19"/>
    <n v="5"/>
    <x v="123"/>
    <x v="21"/>
    <x v="1"/>
    <m/>
    <n v="0"/>
    <n v="3955.95"/>
  </r>
  <r>
    <x v="5592"/>
    <n v="57"/>
    <x v="2"/>
    <x v="0"/>
    <x v="0"/>
    <x v="1"/>
    <s v="LTP123"/>
    <n v="2"/>
    <x v="1"/>
    <x v="3"/>
    <n v="6743.2"/>
    <n v="674.32"/>
    <n v="10"/>
    <x v="123"/>
    <x v="21"/>
    <x v="1"/>
    <s v="Extended Warranty"/>
    <n v="46.03"/>
    <n v="6789.23"/>
  </r>
  <r>
    <x v="5593"/>
    <n v="61"/>
    <x v="2"/>
    <x v="0"/>
    <x v="0"/>
    <x v="0"/>
    <s v="SKU1004"/>
    <n v="2"/>
    <x v="0"/>
    <x v="2"/>
    <n v="7911.9"/>
    <n v="791.19"/>
    <n v="10"/>
    <x v="123"/>
    <x v="21"/>
    <x v="1"/>
    <s v="Extended Warranty"/>
    <n v="7.94"/>
    <n v="7919.8399999999992"/>
  </r>
  <r>
    <x v="1039"/>
    <n v="61"/>
    <x v="2"/>
    <x v="1"/>
    <x v="0"/>
    <x v="0"/>
    <s v="SKU1001"/>
    <n v="5"/>
    <x v="1"/>
    <x v="1"/>
    <n v="124.5"/>
    <n v="20.75"/>
    <n v="6"/>
    <x v="123"/>
    <x v="21"/>
    <x v="1"/>
    <s v="Accessory,Impulse Item,Accessory"/>
    <n v="86.68"/>
    <n v="211.18"/>
  </r>
  <r>
    <x v="5594"/>
    <n v="61"/>
    <x v="2"/>
    <x v="0"/>
    <x v="0"/>
    <x v="3"/>
    <s v="TBL345"/>
    <n v="4"/>
    <x v="1"/>
    <x v="4"/>
    <n v="4718.46"/>
    <n v="786.41"/>
    <n v="6"/>
    <x v="123"/>
    <x v="21"/>
    <x v="4"/>
    <m/>
    <n v="0"/>
    <n v="4718.46"/>
  </r>
  <r>
    <x v="3560"/>
    <n v="65"/>
    <x v="2"/>
    <x v="0"/>
    <x v="0"/>
    <x v="0"/>
    <s v="SMP234"/>
    <n v="3"/>
    <x v="1"/>
    <x v="3"/>
    <n v="9117.44"/>
    <n v="1139.68"/>
    <n v="8"/>
    <x v="123"/>
    <x v="21"/>
    <x v="4"/>
    <s v="Accessory, Impulse Item"/>
    <n v="132.96"/>
    <n v="9250.4"/>
  </r>
  <r>
    <x v="5595"/>
    <n v="66"/>
    <x v="2"/>
    <x v="1"/>
    <x v="0"/>
    <x v="2"/>
    <s v="SWT567"/>
    <n v="1"/>
    <x v="0"/>
    <x v="1"/>
    <n v="2297.5"/>
    <n v="459.5"/>
    <n v="5"/>
    <x v="123"/>
    <x v="21"/>
    <x v="3"/>
    <m/>
    <n v="0"/>
    <n v="2297.5"/>
  </r>
  <r>
    <x v="5596"/>
    <n v="67"/>
    <x v="2"/>
    <x v="1"/>
    <x v="0"/>
    <x v="0"/>
    <s v="SKU1001"/>
    <n v="5"/>
    <x v="0"/>
    <x v="1"/>
    <n v="20.75"/>
    <n v="20.75"/>
    <n v="1"/>
    <x v="123"/>
    <x v="21"/>
    <x v="0"/>
    <s v="Impulse Item"/>
    <n v="18.47"/>
    <n v="39.22"/>
  </r>
  <r>
    <x v="5597"/>
    <n v="67"/>
    <x v="2"/>
    <x v="0"/>
    <x v="0"/>
    <x v="3"/>
    <s v="SKU1002"/>
    <n v="3"/>
    <x v="1"/>
    <x v="0"/>
    <n v="494.06"/>
    <n v="247.03"/>
    <n v="2"/>
    <x v="123"/>
    <x v="21"/>
    <x v="0"/>
    <s v="Extended Warranty,Impulse Item"/>
    <n v="58.19"/>
    <n v="552.25"/>
  </r>
  <r>
    <x v="5598"/>
    <n v="69"/>
    <x v="2"/>
    <x v="1"/>
    <x v="0"/>
    <x v="3"/>
    <s v="SKU1002"/>
    <n v="3"/>
    <x v="1"/>
    <x v="2"/>
    <n v="1976.24"/>
    <n v="247.03"/>
    <n v="8"/>
    <x v="123"/>
    <x v="21"/>
    <x v="2"/>
    <m/>
    <n v="0"/>
    <n v="1976.24"/>
  </r>
  <r>
    <x v="3647"/>
    <n v="69"/>
    <x v="2"/>
    <x v="0"/>
    <x v="1"/>
    <x v="3"/>
    <s v="TBL345"/>
    <n v="1"/>
    <x v="1"/>
    <x v="1"/>
    <n v="7077.69"/>
    <n v="786.41"/>
    <n v="9"/>
    <x v="123"/>
    <x v="21"/>
    <x v="1"/>
    <m/>
    <n v="0"/>
    <n v="7077.69"/>
  </r>
  <r>
    <x v="5599"/>
    <n v="70"/>
    <x v="2"/>
    <x v="0"/>
    <x v="0"/>
    <x v="1"/>
    <s v="LTP123"/>
    <n v="4"/>
    <x v="1"/>
    <x v="1"/>
    <n v="4045.92"/>
    <n v="674.32"/>
    <n v="6"/>
    <x v="123"/>
    <x v="21"/>
    <x v="3"/>
    <s v="Extended Warranty"/>
    <n v="25.82"/>
    <n v="4071.7400000000002"/>
  </r>
  <r>
    <x v="3856"/>
    <n v="71"/>
    <x v="2"/>
    <x v="1"/>
    <x v="0"/>
    <x v="4"/>
    <s v="HDP456"/>
    <n v="3"/>
    <x v="1"/>
    <x v="4"/>
    <n v="722.36"/>
    <n v="361.18"/>
    <n v="2"/>
    <x v="123"/>
    <x v="21"/>
    <x v="4"/>
    <s v="Impulse Item, Accessory"/>
    <n v="109.91"/>
    <n v="832.27"/>
  </r>
  <r>
    <x v="5600"/>
    <n v="73"/>
    <x v="2"/>
    <x v="1"/>
    <x v="0"/>
    <x v="3"/>
    <s v="SKU1002"/>
    <n v="3"/>
    <x v="1"/>
    <x v="2"/>
    <n v="1729.21"/>
    <n v="247.03"/>
    <n v="7"/>
    <x v="123"/>
    <x v="21"/>
    <x v="0"/>
    <s v="Extended Warranty,Accessory,Impulse Item"/>
    <n v="78.16"/>
    <n v="1807.3700000000001"/>
  </r>
  <r>
    <x v="5601"/>
    <n v="74"/>
    <x v="2"/>
    <x v="0"/>
    <x v="0"/>
    <x v="2"/>
    <s v="SKU1003"/>
    <n v="3"/>
    <x v="1"/>
    <x v="0"/>
    <n v="4224.1499999999996"/>
    <n v="844.83"/>
    <n v="5"/>
    <x v="123"/>
    <x v="21"/>
    <x v="1"/>
    <m/>
    <n v="0"/>
    <n v="4224.1499999999996"/>
  </r>
  <r>
    <x v="5602"/>
    <n v="75"/>
    <x v="2"/>
    <x v="0"/>
    <x v="0"/>
    <x v="0"/>
    <s v="SMP234"/>
    <n v="2"/>
    <x v="1"/>
    <x v="1"/>
    <n v="1139.68"/>
    <n v="1139.68"/>
    <n v="1"/>
    <x v="123"/>
    <x v="21"/>
    <x v="4"/>
    <s v="Impulse Item, Accessory"/>
    <n v="128.6"/>
    <n v="1268.28"/>
  </r>
  <r>
    <x v="5603"/>
    <n v="77"/>
    <x v="2"/>
    <x v="1"/>
    <x v="0"/>
    <x v="2"/>
    <s v="SKU1003"/>
    <n v="3"/>
    <x v="1"/>
    <x v="2"/>
    <n v="5913.81"/>
    <n v="844.83"/>
    <n v="7"/>
    <x v="123"/>
    <x v="21"/>
    <x v="2"/>
    <s v="Accessory,Impulse Item"/>
    <n v="41.61"/>
    <n v="5955.42"/>
  </r>
  <r>
    <x v="5604"/>
    <n v="77"/>
    <x v="2"/>
    <x v="0"/>
    <x v="0"/>
    <x v="3"/>
    <s v="TBL345"/>
    <n v="3"/>
    <x v="1"/>
    <x v="1"/>
    <n v="1572.82"/>
    <n v="786.41"/>
    <n v="2"/>
    <x v="123"/>
    <x v="21"/>
    <x v="1"/>
    <s v="Impulse Item"/>
    <n v="22.49"/>
    <n v="1595.31"/>
  </r>
  <r>
    <x v="5605"/>
    <n v="78"/>
    <x v="2"/>
    <x v="0"/>
    <x v="0"/>
    <x v="1"/>
    <s v="SKU1005"/>
    <n v="3"/>
    <x v="1"/>
    <x v="2"/>
    <n v="3247.72"/>
    <n v="463.96"/>
    <n v="7"/>
    <x v="123"/>
    <x v="21"/>
    <x v="1"/>
    <s v="Impulse Item,Accessory"/>
    <n v="75.58"/>
    <n v="3323.2999999999997"/>
  </r>
  <r>
    <x v="2010"/>
    <n v="79"/>
    <x v="2"/>
    <x v="0"/>
    <x v="0"/>
    <x v="1"/>
    <s v="LTP123"/>
    <n v="1"/>
    <x v="0"/>
    <x v="3"/>
    <n v="5394.56"/>
    <n v="674.32"/>
    <n v="8"/>
    <x v="123"/>
    <x v="21"/>
    <x v="3"/>
    <s v="Extended Warranty"/>
    <n v="20.29"/>
    <n v="5414.85"/>
  </r>
  <r>
    <x v="4387"/>
    <n v="79"/>
    <x v="2"/>
    <x v="0"/>
    <x v="0"/>
    <x v="1"/>
    <s v="LTP123"/>
    <n v="1"/>
    <x v="1"/>
    <x v="1"/>
    <n v="3371.6"/>
    <n v="674.32"/>
    <n v="5"/>
    <x v="123"/>
    <x v="21"/>
    <x v="4"/>
    <m/>
    <n v="0"/>
    <n v="3371.6"/>
  </r>
  <r>
    <x v="5606"/>
    <n v="80"/>
    <x v="2"/>
    <x v="1"/>
    <x v="0"/>
    <x v="2"/>
    <s v="SWT567"/>
    <n v="5"/>
    <x v="1"/>
    <x v="3"/>
    <n v="3676"/>
    <n v="459.5"/>
    <n v="8"/>
    <x v="123"/>
    <x v="21"/>
    <x v="4"/>
    <m/>
    <n v="0"/>
    <n v="3676"/>
  </r>
  <r>
    <x v="5607"/>
    <n v="18"/>
    <x v="0"/>
    <x v="0"/>
    <x v="0"/>
    <x v="0"/>
    <s v="SMP234"/>
    <n v="2"/>
    <x v="1"/>
    <x v="1"/>
    <n v="9117.44"/>
    <n v="1139.68"/>
    <n v="8"/>
    <x v="124"/>
    <x v="21"/>
    <x v="3"/>
    <s v="Extended Warranty"/>
    <n v="34.659999999999997"/>
    <n v="9152.1"/>
  </r>
  <r>
    <x v="5608"/>
    <n v="18"/>
    <x v="0"/>
    <x v="1"/>
    <x v="0"/>
    <x v="0"/>
    <s v="SMP234"/>
    <n v="1"/>
    <x v="0"/>
    <x v="1"/>
    <n v="10257.120000000001"/>
    <n v="1139.68"/>
    <n v="9"/>
    <x v="124"/>
    <x v="21"/>
    <x v="4"/>
    <s v="Accessory, Extended Warranty, Extended Warranty"/>
    <n v="138.43"/>
    <n v="10395.550000000001"/>
  </r>
  <r>
    <x v="5609"/>
    <n v="19"/>
    <x v="0"/>
    <x v="1"/>
    <x v="0"/>
    <x v="2"/>
    <s v="SWT567"/>
    <n v="5"/>
    <x v="1"/>
    <x v="4"/>
    <n v="4595"/>
    <n v="459.5"/>
    <n v="10"/>
    <x v="124"/>
    <x v="21"/>
    <x v="3"/>
    <s v="Extended Warranty, Extended Warranty, Impulse Item"/>
    <n v="153.68"/>
    <n v="4748.68"/>
  </r>
  <r>
    <x v="5610"/>
    <n v="20"/>
    <x v="0"/>
    <x v="0"/>
    <x v="0"/>
    <x v="0"/>
    <s v="SKU1001"/>
    <n v="5"/>
    <x v="1"/>
    <x v="0"/>
    <n v="166"/>
    <n v="20.75"/>
    <n v="8"/>
    <x v="124"/>
    <x v="21"/>
    <x v="1"/>
    <s v="Extended Warranty,Extended Warranty,Impulse Item"/>
    <n v="107.82"/>
    <n v="273.82"/>
  </r>
  <r>
    <x v="5611"/>
    <n v="22"/>
    <x v="0"/>
    <x v="0"/>
    <x v="0"/>
    <x v="4"/>
    <s v="HDP456"/>
    <n v="1"/>
    <x v="0"/>
    <x v="1"/>
    <n v="1444.72"/>
    <n v="361.18"/>
    <n v="4"/>
    <x v="124"/>
    <x v="21"/>
    <x v="1"/>
    <s v="Impulse Item, Accessory"/>
    <n v="153.53"/>
    <n v="1598.25"/>
  </r>
  <r>
    <x v="5611"/>
    <n v="22"/>
    <x v="0"/>
    <x v="0"/>
    <x v="0"/>
    <x v="3"/>
    <s v="TBL345"/>
    <n v="4"/>
    <x v="1"/>
    <x v="3"/>
    <n v="3932.05"/>
    <n v="786.41"/>
    <n v="5"/>
    <x v="124"/>
    <x v="21"/>
    <x v="4"/>
    <s v="Accessory, Extended Warranty, Extended Warranty"/>
    <n v="145.52000000000001"/>
    <n v="4077.57"/>
  </r>
  <r>
    <x v="1740"/>
    <n v="22"/>
    <x v="0"/>
    <x v="0"/>
    <x v="0"/>
    <x v="3"/>
    <s v="TBL345"/>
    <n v="5"/>
    <x v="0"/>
    <x v="3"/>
    <n v="5504.87"/>
    <n v="786.41"/>
    <n v="7"/>
    <x v="124"/>
    <x v="21"/>
    <x v="4"/>
    <s v="Impulse Item, Impulse Item"/>
    <n v="112.21"/>
    <n v="5617.08"/>
  </r>
  <r>
    <x v="5612"/>
    <n v="24"/>
    <x v="0"/>
    <x v="1"/>
    <x v="0"/>
    <x v="0"/>
    <s v="SMP234"/>
    <n v="3"/>
    <x v="1"/>
    <x v="4"/>
    <n v="9117.44"/>
    <n v="1139.68"/>
    <n v="8"/>
    <x v="124"/>
    <x v="21"/>
    <x v="4"/>
    <m/>
    <n v="0"/>
    <n v="9117.44"/>
  </r>
  <r>
    <x v="2899"/>
    <n v="25"/>
    <x v="0"/>
    <x v="1"/>
    <x v="0"/>
    <x v="2"/>
    <s v="SKU1003"/>
    <n v="3"/>
    <x v="0"/>
    <x v="3"/>
    <n v="5913.81"/>
    <n v="844.83"/>
    <n v="7"/>
    <x v="124"/>
    <x v="21"/>
    <x v="2"/>
    <s v="Extended Warranty,Extended Warranty,Impulse Item"/>
    <n v="25.63"/>
    <n v="5939.4400000000005"/>
  </r>
  <r>
    <x v="5613"/>
    <n v="25"/>
    <x v="0"/>
    <x v="1"/>
    <x v="0"/>
    <x v="2"/>
    <s v="SWT567"/>
    <n v="5"/>
    <x v="0"/>
    <x v="3"/>
    <n v="2297.5"/>
    <n v="459.5"/>
    <n v="5"/>
    <x v="124"/>
    <x v="21"/>
    <x v="4"/>
    <s v="Extended Warranty"/>
    <n v="36.44"/>
    <n v="2333.94"/>
  </r>
  <r>
    <x v="5614"/>
    <n v="26"/>
    <x v="0"/>
    <x v="1"/>
    <x v="0"/>
    <x v="0"/>
    <s v="SKU1001"/>
    <n v="5"/>
    <x v="0"/>
    <x v="3"/>
    <n v="103.75"/>
    <n v="20.75"/>
    <n v="5"/>
    <x v="124"/>
    <x v="21"/>
    <x v="1"/>
    <s v="Accessory,Extended Warranty"/>
    <n v="82.49"/>
    <n v="186.24"/>
  </r>
  <r>
    <x v="3618"/>
    <n v="27"/>
    <x v="0"/>
    <x v="0"/>
    <x v="1"/>
    <x v="4"/>
    <s v="HDP456"/>
    <n v="1"/>
    <x v="1"/>
    <x v="3"/>
    <n v="722.36"/>
    <n v="361.18"/>
    <n v="2"/>
    <x v="124"/>
    <x v="21"/>
    <x v="1"/>
    <m/>
    <n v="0"/>
    <n v="722.36"/>
  </r>
  <r>
    <x v="5615"/>
    <n v="28"/>
    <x v="0"/>
    <x v="0"/>
    <x v="0"/>
    <x v="0"/>
    <s v="SKU1001"/>
    <n v="5"/>
    <x v="1"/>
    <x v="2"/>
    <n v="41.5"/>
    <n v="20.75"/>
    <n v="2"/>
    <x v="124"/>
    <x v="21"/>
    <x v="2"/>
    <s v="Impulse Item"/>
    <n v="26.63"/>
    <n v="68.13"/>
  </r>
  <r>
    <x v="5616"/>
    <n v="28"/>
    <x v="0"/>
    <x v="1"/>
    <x v="0"/>
    <x v="3"/>
    <s v="SKU1002"/>
    <n v="3"/>
    <x v="1"/>
    <x v="0"/>
    <n v="2223.27"/>
    <n v="247.03"/>
    <n v="9"/>
    <x v="124"/>
    <x v="21"/>
    <x v="0"/>
    <s v="Impulse Item,Accessory,Extended Warranty"/>
    <n v="65.38"/>
    <n v="2288.65"/>
  </r>
  <r>
    <x v="38"/>
    <n v="28"/>
    <x v="0"/>
    <x v="1"/>
    <x v="1"/>
    <x v="2"/>
    <s v="SKU1003"/>
    <n v="3"/>
    <x v="1"/>
    <x v="1"/>
    <n v="7603.47"/>
    <n v="844.83"/>
    <n v="9"/>
    <x v="124"/>
    <x v="21"/>
    <x v="2"/>
    <s v="Extended Warranty,Extended Warranty,Impulse Item"/>
    <n v="91.5"/>
    <n v="7694.97"/>
  </r>
  <r>
    <x v="5617"/>
    <n v="28"/>
    <x v="0"/>
    <x v="0"/>
    <x v="0"/>
    <x v="0"/>
    <s v="SKU1001"/>
    <n v="5"/>
    <x v="1"/>
    <x v="1"/>
    <n v="62.25"/>
    <n v="20.75"/>
    <n v="3"/>
    <x v="124"/>
    <x v="21"/>
    <x v="1"/>
    <s v="Impulse Item,Extended Warranty"/>
    <n v="47.64"/>
    <n v="109.89"/>
  </r>
  <r>
    <x v="5618"/>
    <n v="28"/>
    <x v="0"/>
    <x v="1"/>
    <x v="0"/>
    <x v="3"/>
    <s v="TBL345"/>
    <n v="5"/>
    <x v="1"/>
    <x v="3"/>
    <n v="5504.87"/>
    <n v="786.41"/>
    <n v="7"/>
    <x v="124"/>
    <x v="21"/>
    <x v="3"/>
    <s v="Extended Warranty"/>
    <n v="25.82"/>
    <n v="5530.69"/>
  </r>
  <r>
    <x v="2307"/>
    <n v="29"/>
    <x v="0"/>
    <x v="1"/>
    <x v="1"/>
    <x v="1"/>
    <s v="LTP123"/>
    <n v="1"/>
    <x v="1"/>
    <x v="1"/>
    <n v="3371.6"/>
    <n v="674.32"/>
    <n v="5"/>
    <x v="124"/>
    <x v="21"/>
    <x v="1"/>
    <s v="Extended Warranty, Accessory, Accessory"/>
    <n v="133.19999999999999"/>
    <n v="3504.7999999999997"/>
  </r>
  <r>
    <x v="5619"/>
    <n v="30"/>
    <x v="0"/>
    <x v="0"/>
    <x v="0"/>
    <x v="3"/>
    <s v="TBL345"/>
    <n v="5"/>
    <x v="0"/>
    <x v="1"/>
    <n v="786.41"/>
    <n v="786.41"/>
    <n v="1"/>
    <x v="124"/>
    <x v="21"/>
    <x v="4"/>
    <s v="Impulse Item, Accessory"/>
    <n v="66.94"/>
    <n v="853.34999999999991"/>
  </r>
  <r>
    <x v="712"/>
    <n v="31"/>
    <x v="0"/>
    <x v="0"/>
    <x v="0"/>
    <x v="0"/>
    <s v="SKU1004"/>
    <n v="2"/>
    <x v="0"/>
    <x v="0"/>
    <n v="4747.1400000000003"/>
    <n v="791.19"/>
    <n v="6"/>
    <x v="124"/>
    <x v="21"/>
    <x v="1"/>
    <s v="Accessory"/>
    <n v="14.27"/>
    <n v="4761.4100000000008"/>
  </r>
  <r>
    <x v="3377"/>
    <n v="31"/>
    <x v="0"/>
    <x v="0"/>
    <x v="1"/>
    <x v="3"/>
    <s v="TBL345"/>
    <n v="3"/>
    <x v="1"/>
    <x v="3"/>
    <n v="2359.23"/>
    <n v="786.41"/>
    <n v="3"/>
    <x v="124"/>
    <x v="21"/>
    <x v="1"/>
    <m/>
    <n v="0"/>
    <n v="2359.23"/>
  </r>
  <r>
    <x v="2709"/>
    <n v="33"/>
    <x v="0"/>
    <x v="1"/>
    <x v="1"/>
    <x v="0"/>
    <s v="SMP234"/>
    <n v="1"/>
    <x v="1"/>
    <x v="3"/>
    <n v="2279.36"/>
    <n v="1139.68"/>
    <n v="2"/>
    <x v="124"/>
    <x v="21"/>
    <x v="1"/>
    <s v="Extended Warranty"/>
    <n v="40.21"/>
    <n v="2319.5700000000002"/>
  </r>
  <r>
    <x v="5620"/>
    <n v="34"/>
    <x v="0"/>
    <x v="1"/>
    <x v="0"/>
    <x v="3"/>
    <s v="TBL345"/>
    <n v="4"/>
    <x v="1"/>
    <x v="4"/>
    <n v="3145.64"/>
    <n v="786.41"/>
    <n v="4"/>
    <x v="124"/>
    <x v="21"/>
    <x v="1"/>
    <m/>
    <n v="0"/>
    <n v="3145.64"/>
  </r>
  <r>
    <x v="5621"/>
    <n v="35"/>
    <x v="0"/>
    <x v="0"/>
    <x v="0"/>
    <x v="0"/>
    <s v="SKU1004"/>
    <n v="2"/>
    <x v="0"/>
    <x v="1"/>
    <n v="2373.5700000000002"/>
    <n v="791.19"/>
    <n v="3"/>
    <x v="124"/>
    <x v="21"/>
    <x v="2"/>
    <s v="Extended Warranty,Extended Warranty"/>
    <n v="50.1"/>
    <n v="2423.67"/>
  </r>
  <r>
    <x v="4787"/>
    <n v="35"/>
    <x v="0"/>
    <x v="1"/>
    <x v="0"/>
    <x v="2"/>
    <s v="SWT567"/>
    <n v="5"/>
    <x v="1"/>
    <x v="1"/>
    <n v="3676"/>
    <n v="459.5"/>
    <n v="8"/>
    <x v="124"/>
    <x v="21"/>
    <x v="1"/>
    <s v="Accessory"/>
    <n v="88.26"/>
    <n v="3764.26"/>
  </r>
  <r>
    <x v="4787"/>
    <n v="35"/>
    <x v="0"/>
    <x v="1"/>
    <x v="1"/>
    <x v="3"/>
    <s v="TBL345"/>
    <n v="5"/>
    <x v="1"/>
    <x v="1"/>
    <n v="1572.82"/>
    <n v="786.41"/>
    <n v="2"/>
    <x v="124"/>
    <x v="21"/>
    <x v="3"/>
    <s v="Impulse Item"/>
    <n v="51.08"/>
    <n v="1623.8999999999999"/>
  </r>
  <r>
    <x v="5622"/>
    <n v="36"/>
    <x v="1"/>
    <x v="0"/>
    <x v="0"/>
    <x v="0"/>
    <s v="SMP234"/>
    <n v="3"/>
    <x v="1"/>
    <x v="4"/>
    <n v="2279.36"/>
    <n v="1139.68"/>
    <n v="2"/>
    <x v="124"/>
    <x v="21"/>
    <x v="4"/>
    <s v="Impulse Item"/>
    <n v="73.55"/>
    <n v="2352.9100000000003"/>
  </r>
  <r>
    <x v="5623"/>
    <n v="36"/>
    <x v="1"/>
    <x v="0"/>
    <x v="1"/>
    <x v="1"/>
    <s v="LTP123"/>
    <n v="5"/>
    <x v="1"/>
    <x v="1"/>
    <n v="6068.88"/>
    <n v="674.32"/>
    <n v="9"/>
    <x v="124"/>
    <x v="21"/>
    <x v="1"/>
    <s v="Extended Warranty"/>
    <n v="15.46"/>
    <n v="6084.34"/>
  </r>
  <r>
    <x v="4630"/>
    <n v="37"/>
    <x v="1"/>
    <x v="0"/>
    <x v="0"/>
    <x v="1"/>
    <s v="SKU1005"/>
    <n v="3"/>
    <x v="1"/>
    <x v="2"/>
    <n v="463.96"/>
    <n v="463.96"/>
    <n v="1"/>
    <x v="124"/>
    <x v="21"/>
    <x v="2"/>
    <s v="Extended Warranty,Extended Warranty,Accessory"/>
    <n v="67.099999999999994"/>
    <n v="531.05999999999995"/>
  </r>
  <r>
    <x v="2133"/>
    <n v="37"/>
    <x v="1"/>
    <x v="0"/>
    <x v="0"/>
    <x v="2"/>
    <s v="SWT567"/>
    <n v="3"/>
    <x v="0"/>
    <x v="3"/>
    <n v="1378.5"/>
    <n v="459.5"/>
    <n v="3"/>
    <x v="124"/>
    <x v="21"/>
    <x v="3"/>
    <s v="Extended Warranty"/>
    <n v="50.21"/>
    <n v="1428.71"/>
  </r>
  <r>
    <x v="5155"/>
    <n v="37"/>
    <x v="1"/>
    <x v="0"/>
    <x v="1"/>
    <x v="1"/>
    <s v="LTP123"/>
    <n v="2"/>
    <x v="0"/>
    <x v="4"/>
    <n v="6743.2"/>
    <n v="674.32"/>
    <n v="10"/>
    <x v="124"/>
    <x v="21"/>
    <x v="3"/>
    <m/>
    <n v="0"/>
    <n v="6743.2"/>
  </r>
  <r>
    <x v="3737"/>
    <n v="37"/>
    <x v="1"/>
    <x v="1"/>
    <x v="0"/>
    <x v="3"/>
    <s v="TBL345"/>
    <n v="4"/>
    <x v="1"/>
    <x v="1"/>
    <n v="7864.1"/>
    <n v="786.41"/>
    <n v="10"/>
    <x v="124"/>
    <x v="21"/>
    <x v="4"/>
    <s v="Impulse Item, Extended Warranty, Accessory"/>
    <n v="208.56"/>
    <n v="8072.6600000000008"/>
  </r>
  <r>
    <x v="5624"/>
    <n v="39"/>
    <x v="1"/>
    <x v="0"/>
    <x v="0"/>
    <x v="2"/>
    <s v="SKU1003"/>
    <n v="3"/>
    <x v="1"/>
    <x v="3"/>
    <n v="2534.4899999999998"/>
    <n v="844.83"/>
    <n v="3"/>
    <x v="124"/>
    <x v="21"/>
    <x v="2"/>
    <s v="Impulse Item,Extended Warranty,Accessory"/>
    <n v="93.09"/>
    <n v="2627.58"/>
  </r>
  <r>
    <x v="5625"/>
    <n v="41"/>
    <x v="1"/>
    <x v="1"/>
    <x v="0"/>
    <x v="1"/>
    <s v="SKU1005"/>
    <n v="3"/>
    <x v="1"/>
    <x v="2"/>
    <n v="3711.68"/>
    <n v="463.96"/>
    <n v="8"/>
    <x v="124"/>
    <x v="21"/>
    <x v="0"/>
    <s v="Accessory"/>
    <n v="44.89"/>
    <n v="3756.5699999999997"/>
  </r>
  <r>
    <x v="5626"/>
    <n v="41"/>
    <x v="1"/>
    <x v="0"/>
    <x v="0"/>
    <x v="3"/>
    <s v="TBL345"/>
    <n v="3"/>
    <x v="1"/>
    <x v="4"/>
    <n v="3145.64"/>
    <n v="786.41"/>
    <n v="4"/>
    <x v="124"/>
    <x v="21"/>
    <x v="3"/>
    <m/>
    <n v="0"/>
    <n v="3145.64"/>
  </r>
  <r>
    <x v="1522"/>
    <n v="42"/>
    <x v="1"/>
    <x v="1"/>
    <x v="0"/>
    <x v="1"/>
    <s v="SKU1005"/>
    <n v="3"/>
    <x v="1"/>
    <x v="0"/>
    <n v="927.92"/>
    <n v="463.96"/>
    <n v="2"/>
    <x v="124"/>
    <x v="21"/>
    <x v="0"/>
    <s v="Impulse Item,Extended Warranty"/>
    <n v="63.72"/>
    <n v="991.64"/>
  </r>
  <r>
    <x v="5627"/>
    <n v="42"/>
    <x v="1"/>
    <x v="1"/>
    <x v="0"/>
    <x v="3"/>
    <s v="SKU1002"/>
    <n v="3"/>
    <x v="1"/>
    <x v="0"/>
    <n v="1729.21"/>
    <n v="247.03"/>
    <n v="7"/>
    <x v="124"/>
    <x v="21"/>
    <x v="2"/>
    <s v="Extended Warranty,Accessory,Extended Warranty"/>
    <n v="53.9"/>
    <n v="1783.1100000000001"/>
  </r>
  <r>
    <x v="5628"/>
    <n v="42"/>
    <x v="1"/>
    <x v="1"/>
    <x v="0"/>
    <x v="4"/>
    <s v="HDP456"/>
    <n v="5"/>
    <x v="0"/>
    <x v="1"/>
    <n v="2167.08"/>
    <n v="361.18"/>
    <n v="6"/>
    <x v="124"/>
    <x v="21"/>
    <x v="4"/>
    <s v="Accessory, Impulse Item, Extended Warranty"/>
    <n v="263.24"/>
    <n v="2430.3199999999997"/>
  </r>
  <r>
    <x v="5629"/>
    <n v="42"/>
    <x v="1"/>
    <x v="0"/>
    <x v="0"/>
    <x v="4"/>
    <s v="HDP456"/>
    <n v="1"/>
    <x v="1"/>
    <x v="1"/>
    <n v="1083.54"/>
    <n v="361.18"/>
    <n v="3"/>
    <x v="124"/>
    <x v="21"/>
    <x v="4"/>
    <s v="Accessory, Impulse Item, Impulse Item"/>
    <n v="203.8"/>
    <n v="1287.3399999999999"/>
  </r>
  <r>
    <x v="1696"/>
    <n v="43"/>
    <x v="1"/>
    <x v="1"/>
    <x v="0"/>
    <x v="0"/>
    <s v="SMP234"/>
    <n v="1"/>
    <x v="0"/>
    <x v="1"/>
    <n v="7977.76"/>
    <n v="1139.68"/>
    <n v="7"/>
    <x v="124"/>
    <x v="21"/>
    <x v="3"/>
    <s v="Accessory, Impulse Item"/>
    <n v="91.69"/>
    <n v="8069.45"/>
  </r>
  <r>
    <x v="5630"/>
    <n v="43"/>
    <x v="1"/>
    <x v="0"/>
    <x v="0"/>
    <x v="4"/>
    <s v="HDP456"/>
    <n v="2"/>
    <x v="1"/>
    <x v="4"/>
    <n v="1083.54"/>
    <n v="361.18"/>
    <n v="3"/>
    <x v="124"/>
    <x v="21"/>
    <x v="1"/>
    <s v="Impulse Item, Extended Warranty, Impulse Item"/>
    <n v="178.38"/>
    <n v="1261.92"/>
  </r>
  <r>
    <x v="5631"/>
    <n v="43"/>
    <x v="1"/>
    <x v="0"/>
    <x v="0"/>
    <x v="0"/>
    <s v="SMP234"/>
    <n v="1"/>
    <x v="1"/>
    <x v="3"/>
    <n v="11396.8"/>
    <n v="1139.68"/>
    <n v="10"/>
    <x v="124"/>
    <x v="21"/>
    <x v="3"/>
    <m/>
    <n v="0"/>
    <n v="11396.8"/>
  </r>
  <r>
    <x v="5632"/>
    <n v="44"/>
    <x v="1"/>
    <x v="0"/>
    <x v="1"/>
    <x v="1"/>
    <s v="SKU1005"/>
    <n v="3"/>
    <x v="1"/>
    <x v="3"/>
    <n v="927.92"/>
    <n v="463.96"/>
    <n v="2"/>
    <x v="124"/>
    <x v="21"/>
    <x v="2"/>
    <s v="Impulse Item"/>
    <n v="36.869999999999997"/>
    <n v="964.79"/>
  </r>
  <r>
    <x v="4209"/>
    <n v="45"/>
    <x v="1"/>
    <x v="1"/>
    <x v="0"/>
    <x v="3"/>
    <s v="TBL345"/>
    <n v="1"/>
    <x v="0"/>
    <x v="4"/>
    <n v="7077.69"/>
    <n v="786.41"/>
    <n v="9"/>
    <x v="124"/>
    <x v="21"/>
    <x v="4"/>
    <s v="Accessory"/>
    <n v="42.71"/>
    <n v="7120.4"/>
  </r>
  <r>
    <x v="1757"/>
    <n v="46"/>
    <x v="1"/>
    <x v="1"/>
    <x v="0"/>
    <x v="1"/>
    <s v="LTP123"/>
    <n v="4"/>
    <x v="1"/>
    <x v="4"/>
    <n v="3371.6"/>
    <n v="674.32"/>
    <n v="5"/>
    <x v="124"/>
    <x v="21"/>
    <x v="4"/>
    <s v="Impulse Item, Extended Warranty, Accessory"/>
    <n v="108.34"/>
    <n v="3479.94"/>
  </r>
  <r>
    <x v="3393"/>
    <n v="47"/>
    <x v="1"/>
    <x v="0"/>
    <x v="1"/>
    <x v="0"/>
    <s v="SKU1004"/>
    <n v="2"/>
    <x v="1"/>
    <x v="2"/>
    <n v="7120.71"/>
    <n v="791.19"/>
    <n v="9"/>
    <x v="124"/>
    <x v="21"/>
    <x v="2"/>
    <s v="Accessory,Accessory,Extended Warranty"/>
    <n v="78.650000000000006"/>
    <n v="7199.36"/>
  </r>
  <r>
    <x v="5633"/>
    <n v="48"/>
    <x v="1"/>
    <x v="1"/>
    <x v="0"/>
    <x v="1"/>
    <s v="LTP123"/>
    <n v="4"/>
    <x v="0"/>
    <x v="1"/>
    <n v="674.32"/>
    <n v="674.32"/>
    <n v="1"/>
    <x v="124"/>
    <x v="21"/>
    <x v="4"/>
    <s v="Extended Warranty"/>
    <n v="99.76"/>
    <n v="774.08"/>
  </r>
  <r>
    <x v="5634"/>
    <n v="49"/>
    <x v="1"/>
    <x v="0"/>
    <x v="0"/>
    <x v="0"/>
    <s v="SKU1001"/>
    <n v="5"/>
    <x v="1"/>
    <x v="1"/>
    <n v="103.75"/>
    <n v="20.75"/>
    <n v="5"/>
    <x v="124"/>
    <x v="21"/>
    <x v="0"/>
    <s v="Extended Warranty,Extended Warranty,Extended Warranty"/>
    <n v="75.25"/>
    <n v="179"/>
  </r>
  <r>
    <x v="5635"/>
    <n v="49"/>
    <x v="1"/>
    <x v="1"/>
    <x v="1"/>
    <x v="1"/>
    <s v="LTP123"/>
    <n v="3"/>
    <x v="1"/>
    <x v="1"/>
    <n v="1348.64"/>
    <n v="674.32"/>
    <n v="2"/>
    <x v="124"/>
    <x v="21"/>
    <x v="4"/>
    <s v="Accessory, Impulse Item, Impulse Item"/>
    <n v="162.13999999999999"/>
    <n v="1510.7800000000002"/>
  </r>
  <r>
    <x v="3835"/>
    <n v="50"/>
    <x v="1"/>
    <x v="1"/>
    <x v="0"/>
    <x v="3"/>
    <s v="TBL345"/>
    <n v="3"/>
    <x v="1"/>
    <x v="3"/>
    <n v="2359.23"/>
    <n v="786.41"/>
    <n v="3"/>
    <x v="124"/>
    <x v="21"/>
    <x v="4"/>
    <s v="Extended Warranty, Impulse Item"/>
    <n v="117.95"/>
    <n v="2477.1799999999998"/>
  </r>
  <r>
    <x v="5636"/>
    <n v="52"/>
    <x v="1"/>
    <x v="0"/>
    <x v="0"/>
    <x v="0"/>
    <s v="SMP234"/>
    <n v="1"/>
    <x v="1"/>
    <x v="3"/>
    <n v="4558.72"/>
    <n v="1139.68"/>
    <n v="4"/>
    <x v="124"/>
    <x v="21"/>
    <x v="3"/>
    <m/>
    <n v="0"/>
    <n v="4558.72"/>
  </r>
  <r>
    <x v="4307"/>
    <n v="53"/>
    <x v="1"/>
    <x v="0"/>
    <x v="0"/>
    <x v="1"/>
    <s v="LTP123"/>
    <n v="3"/>
    <x v="1"/>
    <x v="1"/>
    <n v="674.32"/>
    <n v="674.32"/>
    <n v="1"/>
    <x v="124"/>
    <x v="21"/>
    <x v="4"/>
    <s v="Extended Warranty, Extended Warranty"/>
    <n v="119.46"/>
    <n v="793.78000000000009"/>
  </r>
  <r>
    <x v="5637"/>
    <n v="53"/>
    <x v="1"/>
    <x v="1"/>
    <x v="0"/>
    <x v="0"/>
    <s v="SMP234"/>
    <n v="2"/>
    <x v="0"/>
    <x v="4"/>
    <n v="7977.76"/>
    <n v="1139.68"/>
    <n v="7"/>
    <x v="124"/>
    <x v="21"/>
    <x v="1"/>
    <s v="Impulse Item, Accessory"/>
    <n v="139"/>
    <n v="8116.76"/>
  </r>
  <r>
    <x v="21"/>
    <n v="54"/>
    <x v="1"/>
    <x v="0"/>
    <x v="0"/>
    <x v="1"/>
    <s v="SKU1005"/>
    <n v="3"/>
    <x v="1"/>
    <x v="3"/>
    <n v="1391.88"/>
    <n v="463.96"/>
    <n v="3"/>
    <x v="124"/>
    <x v="21"/>
    <x v="1"/>
    <m/>
    <n v="0"/>
    <n v="1391.88"/>
  </r>
  <r>
    <x v="3637"/>
    <n v="54"/>
    <x v="1"/>
    <x v="1"/>
    <x v="0"/>
    <x v="1"/>
    <s v="LTP123"/>
    <n v="1"/>
    <x v="1"/>
    <x v="1"/>
    <n v="3371.6"/>
    <n v="674.32"/>
    <n v="5"/>
    <x v="124"/>
    <x v="21"/>
    <x v="4"/>
    <m/>
    <n v="0"/>
    <n v="3371.6"/>
  </r>
  <r>
    <x v="4859"/>
    <n v="55"/>
    <x v="1"/>
    <x v="0"/>
    <x v="0"/>
    <x v="2"/>
    <s v="SWT567"/>
    <n v="2"/>
    <x v="0"/>
    <x v="4"/>
    <n v="2757"/>
    <n v="459.5"/>
    <n v="6"/>
    <x v="124"/>
    <x v="21"/>
    <x v="1"/>
    <s v="Accessory"/>
    <n v="28"/>
    <n v="2785"/>
  </r>
  <r>
    <x v="4531"/>
    <n v="55"/>
    <x v="1"/>
    <x v="1"/>
    <x v="0"/>
    <x v="0"/>
    <s v="SMP234"/>
    <n v="4"/>
    <x v="0"/>
    <x v="3"/>
    <n v="2279.36"/>
    <n v="1139.68"/>
    <n v="2"/>
    <x v="124"/>
    <x v="21"/>
    <x v="3"/>
    <s v="Extended Warranty, Impulse Item"/>
    <n v="148.19999999999999"/>
    <n v="2427.56"/>
  </r>
  <r>
    <x v="5638"/>
    <n v="55"/>
    <x v="1"/>
    <x v="1"/>
    <x v="1"/>
    <x v="3"/>
    <s v="TBL345"/>
    <n v="2"/>
    <x v="0"/>
    <x v="3"/>
    <n v="1572.82"/>
    <n v="786.41"/>
    <n v="2"/>
    <x v="124"/>
    <x v="21"/>
    <x v="1"/>
    <s v="Impulse Item"/>
    <n v="68.63"/>
    <n v="1641.4499999999998"/>
  </r>
  <r>
    <x v="3032"/>
    <n v="56"/>
    <x v="2"/>
    <x v="0"/>
    <x v="0"/>
    <x v="2"/>
    <s v="SKU1003"/>
    <n v="3"/>
    <x v="1"/>
    <x v="2"/>
    <n v="1689.66"/>
    <n v="844.83"/>
    <n v="2"/>
    <x v="124"/>
    <x v="21"/>
    <x v="0"/>
    <s v="Impulse Item,Extended Warranty,Accessory"/>
    <n v="122.31"/>
    <n v="1811.97"/>
  </r>
  <r>
    <x v="5639"/>
    <n v="59"/>
    <x v="2"/>
    <x v="1"/>
    <x v="0"/>
    <x v="4"/>
    <s v="HDP456"/>
    <n v="4"/>
    <x v="0"/>
    <x v="1"/>
    <n v="1444.72"/>
    <n v="361.18"/>
    <n v="4"/>
    <x v="124"/>
    <x v="21"/>
    <x v="1"/>
    <m/>
    <n v="0"/>
    <n v="1444.72"/>
  </r>
  <r>
    <x v="2051"/>
    <n v="60"/>
    <x v="2"/>
    <x v="0"/>
    <x v="0"/>
    <x v="2"/>
    <s v="SWT567"/>
    <n v="3"/>
    <x v="1"/>
    <x v="3"/>
    <n v="3216.5"/>
    <n v="459.5"/>
    <n v="7"/>
    <x v="124"/>
    <x v="21"/>
    <x v="1"/>
    <s v="Extended Warranty"/>
    <n v="80.459999999999994"/>
    <n v="3296.96"/>
  </r>
  <r>
    <x v="5640"/>
    <n v="62"/>
    <x v="2"/>
    <x v="0"/>
    <x v="0"/>
    <x v="3"/>
    <s v="TBL345"/>
    <n v="5"/>
    <x v="0"/>
    <x v="4"/>
    <n v="6291.28"/>
    <n v="786.41"/>
    <n v="8"/>
    <x v="124"/>
    <x v="21"/>
    <x v="4"/>
    <s v="Impulse Item"/>
    <n v="88.61"/>
    <n v="6379.8899999999994"/>
  </r>
  <r>
    <x v="244"/>
    <n v="63"/>
    <x v="2"/>
    <x v="1"/>
    <x v="0"/>
    <x v="3"/>
    <s v="SKU1002"/>
    <n v="3"/>
    <x v="1"/>
    <x v="0"/>
    <n v="494.06"/>
    <n v="247.03"/>
    <n v="2"/>
    <x v="124"/>
    <x v="21"/>
    <x v="1"/>
    <s v="Accessory,Impulse Item"/>
    <n v="38.32"/>
    <n v="532.38"/>
  </r>
  <r>
    <x v="1667"/>
    <n v="63"/>
    <x v="2"/>
    <x v="1"/>
    <x v="0"/>
    <x v="1"/>
    <s v="SKU1005"/>
    <n v="3"/>
    <x v="0"/>
    <x v="2"/>
    <n v="463.96"/>
    <n v="463.96"/>
    <n v="1"/>
    <x v="124"/>
    <x v="21"/>
    <x v="1"/>
    <s v="Accessory,Extended Warranty,Impulse Item"/>
    <n v="97.06"/>
    <n v="561.02"/>
  </r>
  <r>
    <x v="5641"/>
    <n v="63"/>
    <x v="2"/>
    <x v="1"/>
    <x v="0"/>
    <x v="1"/>
    <s v="SKU1005"/>
    <n v="3"/>
    <x v="0"/>
    <x v="0"/>
    <n v="1391.88"/>
    <n v="463.96"/>
    <n v="3"/>
    <x v="124"/>
    <x v="21"/>
    <x v="2"/>
    <m/>
    <n v="0"/>
    <n v="1391.88"/>
  </r>
  <r>
    <x v="5642"/>
    <n v="63"/>
    <x v="2"/>
    <x v="0"/>
    <x v="0"/>
    <x v="2"/>
    <s v="SWT567"/>
    <n v="1"/>
    <x v="1"/>
    <x v="3"/>
    <n v="1838"/>
    <n v="459.5"/>
    <n v="4"/>
    <x v="124"/>
    <x v="21"/>
    <x v="1"/>
    <m/>
    <n v="0"/>
    <n v="1838"/>
  </r>
  <r>
    <x v="5643"/>
    <n v="64"/>
    <x v="2"/>
    <x v="0"/>
    <x v="0"/>
    <x v="2"/>
    <s v="SWT567"/>
    <n v="2"/>
    <x v="1"/>
    <x v="4"/>
    <n v="4135.5"/>
    <n v="459.5"/>
    <n v="9"/>
    <x v="124"/>
    <x v="21"/>
    <x v="1"/>
    <s v="Extended Warranty"/>
    <n v="95.1"/>
    <n v="4230.6000000000004"/>
  </r>
  <r>
    <x v="4373"/>
    <n v="66"/>
    <x v="2"/>
    <x v="1"/>
    <x v="0"/>
    <x v="1"/>
    <s v="LTP123"/>
    <n v="2"/>
    <x v="0"/>
    <x v="3"/>
    <n v="2697.28"/>
    <n v="674.32"/>
    <n v="4"/>
    <x v="124"/>
    <x v="21"/>
    <x v="4"/>
    <s v="Accessory, Extended Warranty, Extended Warranty"/>
    <n v="199.86"/>
    <n v="2897.1400000000003"/>
  </r>
  <r>
    <x v="5597"/>
    <n v="67"/>
    <x v="2"/>
    <x v="0"/>
    <x v="0"/>
    <x v="0"/>
    <s v="SKU1004"/>
    <n v="2"/>
    <x v="0"/>
    <x v="1"/>
    <n v="7120.71"/>
    <n v="791.19"/>
    <n v="9"/>
    <x v="124"/>
    <x v="21"/>
    <x v="0"/>
    <m/>
    <n v="0"/>
    <n v="7120.71"/>
  </r>
  <r>
    <x v="5644"/>
    <n v="69"/>
    <x v="2"/>
    <x v="1"/>
    <x v="0"/>
    <x v="1"/>
    <s v="SKU1005"/>
    <n v="3"/>
    <x v="1"/>
    <x v="1"/>
    <n v="4175.6400000000003"/>
    <n v="463.96"/>
    <n v="9"/>
    <x v="124"/>
    <x v="21"/>
    <x v="1"/>
    <s v="Accessory,Impulse Item,Extended Warranty"/>
    <n v="116.11"/>
    <n v="4291.75"/>
  </r>
  <r>
    <x v="5645"/>
    <n v="71"/>
    <x v="2"/>
    <x v="0"/>
    <x v="1"/>
    <x v="4"/>
    <s v="HDP456"/>
    <n v="5"/>
    <x v="1"/>
    <x v="4"/>
    <n v="2167.08"/>
    <n v="361.18"/>
    <n v="6"/>
    <x v="124"/>
    <x v="21"/>
    <x v="3"/>
    <s v="Extended Warranty, Accessory"/>
    <n v="150.43"/>
    <n v="2317.5099999999998"/>
  </r>
  <r>
    <x v="5646"/>
    <n v="73"/>
    <x v="2"/>
    <x v="1"/>
    <x v="0"/>
    <x v="2"/>
    <s v="SKU1003"/>
    <n v="3"/>
    <x v="1"/>
    <x v="1"/>
    <n v="1689.66"/>
    <n v="844.83"/>
    <n v="2"/>
    <x v="124"/>
    <x v="21"/>
    <x v="1"/>
    <s v="Extended Warranty,Extended Warranty"/>
    <n v="66.400000000000006"/>
    <n v="1756.0600000000002"/>
  </r>
  <r>
    <x v="4279"/>
    <n v="73"/>
    <x v="2"/>
    <x v="0"/>
    <x v="1"/>
    <x v="3"/>
    <s v="TBL345"/>
    <n v="4"/>
    <x v="0"/>
    <x v="1"/>
    <n v="3932.05"/>
    <n v="786.41"/>
    <n v="5"/>
    <x v="124"/>
    <x v="21"/>
    <x v="4"/>
    <s v="Accessory, Extended Warranty"/>
    <n v="123.34"/>
    <n v="4055.3900000000003"/>
  </r>
  <r>
    <x v="5647"/>
    <n v="75"/>
    <x v="2"/>
    <x v="1"/>
    <x v="0"/>
    <x v="1"/>
    <s v="LTP123"/>
    <n v="5"/>
    <x v="1"/>
    <x v="1"/>
    <n v="6068.88"/>
    <n v="674.32"/>
    <n v="9"/>
    <x v="124"/>
    <x v="21"/>
    <x v="3"/>
    <s v="Extended Warranty, Accessory, Accessory"/>
    <n v="158.44"/>
    <n v="6227.32"/>
  </r>
  <r>
    <x v="897"/>
    <n v="76"/>
    <x v="2"/>
    <x v="0"/>
    <x v="0"/>
    <x v="1"/>
    <s v="SKU1005"/>
    <n v="3"/>
    <x v="0"/>
    <x v="2"/>
    <n v="3247.72"/>
    <n v="463.96"/>
    <n v="7"/>
    <x v="124"/>
    <x v="21"/>
    <x v="0"/>
    <s v="Extended Warranty,Impulse Item,Impulse Item"/>
    <n v="103.82"/>
    <n v="3351.54"/>
  </r>
  <r>
    <x v="5648"/>
    <n v="76"/>
    <x v="2"/>
    <x v="0"/>
    <x v="0"/>
    <x v="4"/>
    <s v="HDP456"/>
    <n v="3"/>
    <x v="0"/>
    <x v="3"/>
    <n v="1083.54"/>
    <n v="361.18"/>
    <n v="3"/>
    <x v="124"/>
    <x v="21"/>
    <x v="3"/>
    <s v="Accessory"/>
    <n v="25.59"/>
    <n v="1109.1299999999999"/>
  </r>
  <r>
    <x v="5649"/>
    <n v="77"/>
    <x v="2"/>
    <x v="1"/>
    <x v="0"/>
    <x v="3"/>
    <s v="SKU1002"/>
    <n v="3"/>
    <x v="1"/>
    <x v="1"/>
    <n v="1482.18"/>
    <n v="247.03"/>
    <n v="6"/>
    <x v="124"/>
    <x v="21"/>
    <x v="2"/>
    <m/>
    <n v="0"/>
    <n v="1482.18"/>
  </r>
  <r>
    <x v="5650"/>
    <n v="79"/>
    <x v="2"/>
    <x v="1"/>
    <x v="0"/>
    <x v="2"/>
    <s v="SKU1003"/>
    <n v="3"/>
    <x v="1"/>
    <x v="0"/>
    <n v="1689.66"/>
    <n v="844.83"/>
    <n v="2"/>
    <x v="124"/>
    <x v="21"/>
    <x v="2"/>
    <s v="Impulse Item"/>
    <n v="20.91"/>
    <n v="1710.5700000000002"/>
  </r>
  <r>
    <x v="5651"/>
    <n v="79"/>
    <x v="2"/>
    <x v="0"/>
    <x v="0"/>
    <x v="3"/>
    <s v="TBL345"/>
    <n v="2"/>
    <x v="1"/>
    <x v="3"/>
    <n v="2359.23"/>
    <n v="786.41"/>
    <n v="3"/>
    <x v="124"/>
    <x v="21"/>
    <x v="1"/>
    <s v="Impulse Item"/>
    <n v="50.74"/>
    <n v="2409.9699999999998"/>
  </r>
  <r>
    <x v="5652"/>
    <n v="80"/>
    <x v="2"/>
    <x v="1"/>
    <x v="0"/>
    <x v="3"/>
    <s v="SKU1002"/>
    <n v="3"/>
    <x v="1"/>
    <x v="0"/>
    <n v="2223.27"/>
    <n v="247.03"/>
    <n v="9"/>
    <x v="124"/>
    <x v="21"/>
    <x v="1"/>
    <m/>
    <n v="0"/>
    <n v="2223.27"/>
  </r>
  <r>
    <x v="5653"/>
    <n v="80"/>
    <x v="2"/>
    <x v="1"/>
    <x v="0"/>
    <x v="4"/>
    <s v="HDP456"/>
    <n v="2"/>
    <x v="1"/>
    <x v="3"/>
    <n v="1083.54"/>
    <n v="361.18"/>
    <n v="3"/>
    <x v="124"/>
    <x v="21"/>
    <x v="4"/>
    <s v="Extended Warranty, Extended Warranty"/>
    <n v="115.94"/>
    <n v="1199.48"/>
  </r>
  <r>
    <x v="5654"/>
    <n v="18"/>
    <x v="0"/>
    <x v="1"/>
    <x v="0"/>
    <x v="1"/>
    <s v="LTP123"/>
    <n v="5"/>
    <x v="0"/>
    <x v="1"/>
    <n v="1348.64"/>
    <n v="674.32"/>
    <n v="2"/>
    <x v="125"/>
    <x v="21"/>
    <x v="1"/>
    <m/>
    <n v="0"/>
    <n v="1348.64"/>
  </r>
  <r>
    <x v="2299"/>
    <n v="20"/>
    <x v="0"/>
    <x v="1"/>
    <x v="0"/>
    <x v="4"/>
    <s v="HDP456"/>
    <n v="2"/>
    <x v="0"/>
    <x v="1"/>
    <n v="2528.2600000000002"/>
    <n v="361.18"/>
    <n v="7"/>
    <x v="125"/>
    <x v="21"/>
    <x v="3"/>
    <s v="Accessory, Extended Warranty, Impulse Item"/>
    <n v="125.32"/>
    <n v="2653.5800000000004"/>
  </r>
  <r>
    <x v="5655"/>
    <n v="21"/>
    <x v="0"/>
    <x v="1"/>
    <x v="1"/>
    <x v="2"/>
    <s v="SKU1003"/>
    <n v="3"/>
    <x v="0"/>
    <x v="1"/>
    <n v="5068.9799999999996"/>
    <n v="844.83"/>
    <n v="6"/>
    <x v="125"/>
    <x v="21"/>
    <x v="2"/>
    <s v="Accessory,Extended Warranty"/>
    <n v="48.8"/>
    <n v="5117.78"/>
  </r>
  <r>
    <x v="5343"/>
    <n v="21"/>
    <x v="0"/>
    <x v="1"/>
    <x v="0"/>
    <x v="0"/>
    <s v="SMP234"/>
    <n v="4"/>
    <x v="1"/>
    <x v="4"/>
    <n v="5698.4"/>
    <n v="1139.68"/>
    <n v="5"/>
    <x v="125"/>
    <x v="21"/>
    <x v="1"/>
    <m/>
    <n v="0"/>
    <n v="5698.4"/>
  </r>
  <r>
    <x v="5656"/>
    <n v="22"/>
    <x v="0"/>
    <x v="1"/>
    <x v="0"/>
    <x v="2"/>
    <s v="SWT567"/>
    <n v="3"/>
    <x v="0"/>
    <x v="1"/>
    <n v="2297.5"/>
    <n v="459.5"/>
    <n v="5"/>
    <x v="125"/>
    <x v="21"/>
    <x v="1"/>
    <s v="Extended Warranty"/>
    <n v="64.81"/>
    <n v="2362.31"/>
  </r>
  <r>
    <x v="5657"/>
    <n v="23"/>
    <x v="0"/>
    <x v="1"/>
    <x v="0"/>
    <x v="3"/>
    <s v="SKU1002"/>
    <n v="3"/>
    <x v="1"/>
    <x v="2"/>
    <n v="494.06"/>
    <n v="247.03"/>
    <n v="2"/>
    <x v="125"/>
    <x v="21"/>
    <x v="0"/>
    <m/>
    <n v="0"/>
    <n v="494.06"/>
  </r>
  <r>
    <x v="873"/>
    <n v="23"/>
    <x v="0"/>
    <x v="1"/>
    <x v="0"/>
    <x v="0"/>
    <s v="SKU1001"/>
    <n v="5"/>
    <x v="1"/>
    <x v="2"/>
    <n v="103.75"/>
    <n v="20.75"/>
    <n v="5"/>
    <x v="125"/>
    <x v="21"/>
    <x v="0"/>
    <s v="Impulse Item"/>
    <n v="25.9"/>
    <n v="129.65"/>
  </r>
  <r>
    <x v="5658"/>
    <n v="24"/>
    <x v="0"/>
    <x v="0"/>
    <x v="1"/>
    <x v="0"/>
    <s v="SKU1004"/>
    <n v="2"/>
    <x v="1"/>
    <x v="0"/>
    <n v="5538.33"/>
    <n v="791.19"/>
    <n v="7"/>
    <x v="125"/>
    <x v="21"/>
    <x v="0"/>
    <s v="Accessory"/>
    <n v="9.9"/>
    <n v="5548.23"/>
  </r>
  <r>
    <x v="5659"/>
    <n v="26"/>
    <x v="0"/>
    <x v="0"/>
    <x v="0"/>
    <x v="1"/>
    <s v="LTP123"/>
    <n v="2"/>
    <x v="0"/>
    <x v="1"/>
    <n v="674.32"/>
    <n v="674.32"/>
    <n v="1"/>
    <x v="125"/>
    <x v="21"/>
    <x v="3"/>
    <s v="Impulse Item"/>
    <n v="41.81"/>
    <n v="716.13000000000011"/>
  </r>
  <r>
    <x v="5660"/>
    <n v="27"/>
    <x v="0"/>
    <x v="1"/>
    <x v="0"/>
    <x v="0"/>
    <s v="SKU1004"/>
    <n v="2"/>
    <x v="0"/>
    <x v="3"/>
    <n v="791.19"/>
    <n v="791.19"/>
    <n v="1"/>
    <x v="125"/>
    <x v="21"/>
    <x v="2"/>
    <s v="Extended Warranty,Extended Warranty,Extended Warranty"/>
    <n v="86.8"/>
    <n v="877.99"/>
  </r>
  <r>
    <x v="5661"/>
    <n v="27"/>
    <x v="0"/>
    <x v="0"/>
    <x v="1"/>
    <x v="1"/>
    <s v="LTP123"/>
    <n v="3"/>
    <x v="0"/>
    <x v="4"/>
    <n v="2697.28"/>
    <n v="674.32"/>
    <n v="4"/>
    <x v="125"/>
    <x v="21"/>
    <x v="4"/>
    <s v="Impulse Item"/>
    <n v="89.95"/>
    <n v="2787.23"/>
  </r>
  <r>
    <x v="5662"/>
    <n v="29"/>
    <x v="0"/>
    <x v="1"/>
    <x v="0"/>
    <x v="2"/>
    <s v="SWT567"/>
    <n v="3"/>
    <x v="1"/>
    <x v="3"/>
    <n v="4595"/>
    <n v="459.5"/>
    <n v="10"/>
    <x v="125"/>
    <x v="21"/>
    <x v="4"/>
    <m/>
    <n v="0"/>
    <n v="4595"/>
  </r>
  <r>
    <x v="5663"/>
    <n v="30"/>
    <x v="0"/>
    <x v="1"/>
    <x v="0"/>
    <x v="1"/>
    <s v="SKU1005"/>
    <n v="3"/>
    <x v="1"/>
    <x v="1"/>
    <n v="2783.76"/>
    <n v="463.96"/>
    <n v="6"/>
    <x v="125"/>
    <x v="21"/>
    <x v="1"/>
    <s v="Accessory,Impulse Item"/>
    <n v="81.67"/>
    <n v="2865.4300000000003"/>
  </r>
  <r>
    <x v="2807"/>
    <n v="31"/>
    <x v="0"/>
    <x v="1"/>
    <x v="0"/>
    <x v="3"/>
    <s v="SKU1002"/>
    <n v="3"/>
    <x v="1"/>
    <x v="2"/>
    <n v="247.03"/>
    <n v="247.03"/>
    <n v="1"/>
    <x v="125"/>
    <x v="21"/>
    <x v="1"/>
    <m/>
    <n v="0"/>
    <n v="247.03"/>
  </r>
  <r>
    <x v="1112"/>
    <n v="31"/>
    <x v="0"/>
    <x v="1"/>
    <x v="0"/>
    <x v="2"/>
    <s v="SKU1003"/>
    <n v="3"/>
    <x v="0"/>
    <x v="2"/>
    <n v="5068.9799999999996"/>
    <n v="844.83"/>
    <n v="6"/>
    <x v="125"/>
    <x v="21"/>
    <x v="0"/>
    <s v="Impulse Item,Accessory"/>
    <n v="67.209999999999994"/>
    <n v="5136.1899999999996"/>
  </r>
  <r>
    <x v="3383"/>
    <n v="34"/>
    <x v="0"/>
    <x v="0"/>
    <x v="0"/>
    <x v="3"/>
    <s v="TBL345"/>
    <n v="2"/>
    <x v="0"/>
    <x v="4"/>
    <n v="6291.28"/>
    <n v="786.41"/>
    <n v="8"/>
    <x v="125"/>
    <x v="21"/>
    <x v="1"/>
    <s v="Extended Warranty"/>
    <n v="60.19"/>
    <n v="6351.4699999999993"/>
  </r>
  <r>
    <x v="5664"/>
    <n v="36"/>
    <x v="1"/>
    <x v="1"/>
    <x v="0"/>
    <x v="2"/>
    <s v="SKU1003"/>
    <n v="3"/>
    <x v="1"/>
    <x v="2"/>
    <n v="1689.66"/>
    <n v="844.83"/>
    <n v="2"/>
    <x v="125"/>
    <x v="21"/>
    <x v="0"/>
    <s v="Impulse Item"/>
    <n v="9.7100000000000009"/>
    <n v="1699.3700000000001"/>
  </r>
  <r>
    <x v="5665"/>
    <n v="38"/>
    <x v="1"/>
    <x v="0"/>
    <x v="0"/>
    <x v="1"/>
    <s v="LTP123"/>
    <n v="1"/>
    <x v="1"/>
    <x v="3"/>
    <n v="6743.2"/>
    <n v="674.32"/>
    <n v="10"/>
    <x v="125"/>
    <x v="21"/>
    <x v="4"/>
    <s v="Extended Warranty, Impulse Item, Extended Warranty"/>
    <n v="102.17"/>
    <n v="6845.37"/>
  </r>
  <r>
    <x v="4040"/>
    <n v="39"/>
    <x v="1"/>
    <x v="1"/>
    <x v="0"/>
    <x v="0"/>
    <s v="SKU1004"/>
    <n v="2"/>
    <x v="1"/>
    <x v="3"/>
    <n v="7120.71"/>
    <n v="791.19"/>
    <n v="9"/>
    <x v="125"/>
    <x v="21"/>
    <x v="0"/>
    <s v="Accessory,Accessory,Accessory"/>
    <n v="111.47"/>
    <n v="7232.18"/>
  </r>
  <r>
    <x v="5666"/>
    <n v="40"/>
    <x v="1"/>
    <x v="1"/>
    <x v="0"/>
    <x v="3"/>
    <s v="SKU1002"/>
    <n v="3"/>
    <x v="1"/>
    <x v="1"/>
    <n v="494.06"/>
    <n v="247.03"/>
    <n v="2"/>
    <x v="125"/>
    <x v="21"/>
    <x v="0"/>
    <s v="Impulse Item,Impulse Item,Accessory"/>
    <n v="104.29"/>
    <n v="598.35"/>
  </r>
  <r>
    <x v="3594"/>
    <n v="41"/>
    <x v="1"/>
    <x v="0"/>
    <x v="0"/>
    <x v="0"/>
    <s v="SKU1004"/>
    <n v="2"/>
    <x v="1"/>
    <x v="2"/>
    <n v="3955.95"/>
    <n v="791.19"/>
    <n v="5"/>
    <x v="125"/>
    <x v="21"/>
    <x v="2"/>
    <s v="Impulse Item,Extended Warranty,Extended Warranty"/>
    <n v="102.07"/>
    <n v="4058.02"/>
  </r>
  <r>
    <x v="5667"/>
    <n v="42"/>
    <x v="1"/>
    <x v="0"/>
    <x v="0"/>
    <x v="2"/>
    <s v="SWT567"/>
    <n v="1"/>
    <x v="0"/>
    <x v="1"/>
    <n v="1378.5"/>
    <n v="459.5"/>
    <n v="3"/>
    <x v="125"/>
    <x v="21"/>
    <x v="4"/>
    <s v="Extended Warranty, Accessory"/>
    <n v="167.09"/>
    <n v="1545.59"/>
  </r>
  <r>
    <x v="5668"/>
    <n v="42"/>
    <x v="1"/>
    <x v="1"/>
    <x v="0"/>
    <x v="1"/>
    <s v="LTP123"/>
    <n v="4"/>
    <x v="0"/>
    <x v="1"/>
    <n v="5394.56"/>
    <n v="674.32"/>
    <n v="8"/>
    <x v="125"/>
    <x v="21"/>
    <x v="3"/>
    <s v="Accessory, Extended Warranty"/>
    <n v="117.11"/>
    <n v="5511.67"/>
  </r>
  <r>
    <x v="5669"/>
    <n v="43"/>
    <x v="1"/>
    <x v="1"/>
    <x v="0"/>
    <x v="2"/>
    <s v="SKU1003"/>
    <n v="3"/>
    <x v="1"/>
    <x v="3"/>
    <n v="3379.32"/>
    <n v="844.83"/>
    <n v="4"/>
    <x v="125"/>
    <x v="21"/>
    <x v="2"/>
    <m/>
    <n v="0"/>
    <n v="3379.32"/>
  </r>
  <r>
    <x v="2388"/>
    <n v="43"/>
    <x v="1"/>
    <x v="0"/>
    <x v="0"/>
    <x v="0"/>
    <s v="SKU1004"/>
    <n v="2"/>
    <x v="1"/>
    <x v="2"/>
    <n v="6329.52"/>
    <n v="791.19"/>
    <n v="8"/>
    <x v="125"/>
    <x v="21"/>
    <x v="1"/>
    <s v="Impulse Item"/>
    <n v="33.33"/>
    <n v="6362.85"/>
  </r>
  <r>
    <x v="5670"/>
    <n v="45"/>
    <x v="1"/>
    <x v="1"/>
    <x v="0"/>
    <x v="3"/>
    <s v="TBL345"/>
    <n v="3"/>
    <x v="1"/>
    <x v="3"/>
    <n v="1572.82"/>
    <n v="786.41"/>
    <n v="2"/>
    <x v="125"/>
    <x v="21"/>
    <x v="3"/>
    <s v="Accessory, Impulse Item"/>
    <n v="102.95"/>
    <n v="1675.77"/>
  </r>
  <r>
    <x v="5671"/>
    <n v="48"/>
    <x v="1"/>
    <x v="0"/>
    <x v="1"/>
    <x v="1"/>
    <s v="LTP123"/>
    <n v="2"/>
    <x v="1"/>
    <x v="1"/>
    <n v="2022.96"/>
    <n v="674.32"/>
    <n v="3"/>
    <x v="125"/>
    <x v="21"/>
    <x v="3"/>
    <m/>
    <n v="0"/>
    <n v="2022.96"/>
  </r>
  <r>
    <x v="5672"/>
    <n v="49"/>
    <x v="1"/>
    <x v="0"/>
    <x v="1"/>
    <x v="3"/>
    <s v="TBL345"/>
    <n v="1"/>
    <x v="0"/>
    <x v="3"/>
    <n v="6291.28"/>
    <n v="786.41"/>
    <n v="8"/>
    <x v="125"/>
    <x v="21"/>
    <x v="1"/>
    <s v="Impulse Item, Extended Warranty, Extended Warranty"/>
    <n v="151.34"/>
    <n v="6442.62"/>
  </r>
  <r>
    <x v="2090"/>
    <n v="49"/>
    <x v="1"/>
    <x v="1"/>
    <x v="0"/>
    <x v="2"/>
    <s v="SWT567"/>
    <n v="2"/>
    <x v="1"/>
    <x v="4"/>
    <n v="2757"/>
    <n v="459.5"/>
    <n v="6"/>
    <x v="125"/>
    <x v="21"/>
    <x v="1"/>
    <s v="Extended Warranty"/>
    <n v="46.99"/>
    <n v="2803.99"/>
  </r>
  <r>
    <x v="5673"/>
    <n v="51"/>
    <x v="1"/>
    <x v="0"/>
    <x v="0"/>
    <x v="0"/>
    <s v="SMP234"/>
    <n v="3"/>
    <x v="0"/>
    <x v="1"/>
    <n v="7977.76"/>
    <n v="1139.68"/>
    <n v="7"/>
    <x v="125"/>
    <x v="21"/>
    <x v="1"/>
    <s v="Accessory, Accessory"/>
    <n v="111.79"/>
    <n v="8089.55"/>
  </r>
  <r>
    <x v="5674"/>
    <n v="51"/>
    <x v="1"/>
    <x v="0"/>
    <x v="0"/>
    <x v="1"/>
    <s v="LTP123"/>
    <n v="2"/>
    <x v="1"/>
    <x v="3"/>
    <n v="2022.96"/>
    <n v="674.32"/>
    <n v="3"/>
    <x v="125"/>
    <x v="21"/>
    <x v="4"/>
    <s v="Impulse Item, Extended Warranty, Accessory"/>
    <n v="101.94"/>
    <n v="2124.9"/>
  </r>
  <r>
    <x v="404"/>
    <n v="52"/>
    <x v="1"/>
    <x v="0"/>
    <x v="0"/>
    <x v="2"/>
    <s v="SKU1003"/>
    <n v="3"/>
    <x v="0"/>
    <x v="0"/>
    <n v="6758.64"/>
    <n v="844.83"/>
    <n v="8"/>
    <x v="125"/>
    <x v="21"/>
    <x v="2"/>
    <s v="Impulse Item"/>
    <n v="5.63"/>
    <n v="6764.27"/>
  </r>
  <r>
    <x v="5675"/>
    <n v="53"/>
    <x v="1"/>
    <x v="1"/>
    <x v="0"/>
    <x v="4"/>
    <s v="HDP456"/>
    <n v="4"/>
    <x v="0"/>
    <x v="1"/>
    <n v="1083.54"/>
    <n v="361.18"/>
    <n v="3"/>
    <x v="125"/>
    <x v="21"/>
    <x v="3"/>
    <s v="Impulse Item"/>
    <n v="54.79"/>
    <n v="1138.33"/>
  </r>
  <r>
    <x v="5676"/>
    <n v="55"/>
    <x v="1"/>
    <x v="1"/>
    <x v="0"/>
    <x v="0"/>
    <s v="SKU1001"/>
    <n v="5"/>
    <x v="1"/>
    <x v="1"/>
    <n v="124.5"/>
    <n v="20.75"/>
    <n v="6"/>
    <x v="125"/>
    <x v="21"/>
    <x v="0"/>
    <s v="Extended Warranty"/>
    <n v="47.07"/>
    <n v="171.57"/>
  </r>
  <r>
    <x v="1126"/>
    <n v="55"/>
    <x v="1"/>
    <x v="0"/>
    <x v="1"/>
    <x v="4"/>
    <s v="HDP456"/>
    <n v="2"/>
    <x v="1"/>
    <x v="4"/>
    <n v="3250.62"/>
    <n v="361.18"/>
    <n v="9"/>
    <x v="125"/>
    <x v="21"/>
    <x v="3"/>
    <s v="Accessory"/>
    <n v="22.27"/>
    <n v="3272.89"/>
  </r>
  <r>
    <x v="5677"/>
    <n v="56"/>
    <x v="2"/>
    <x v="1"/>
    <x v="1"/>
    <x v="3"/>
    <s v="TBL345"/>
    <n v="5"/>
    <x v="1"/>
    <x v="1"/>
    <n v="2359.23"/>
    <n v="786.41"/>
    <n v="3"/>
    <x v="125"/>
    <x v="21"/>
    <x v="3"/>
    <s v="Extended Warranty"/>
    <n v="16.3"/>
    <n v="2375.5300000000002"/>
  </r>
  <r>
    <x v="5678"/>
    <n v="59"/>
    <x v="2"/>
    <x v="1"/>
    <x v="0"/>
    <x v="2"/>
    <s v="SKU1003"/>
    <n v="3"/>
    <x v="1"/>
    <x v="0"/>
    <n v="4224.1499999999996"/>
    <n v="844.83"/>
    <n v="5"/>
    <x v="125"/>
    <x v="21"/>
    <x v="1"/>
    <s v="Accessory"/>
    <n v="33.5"/>
    <n v="4257.6499999999996"/>
  </r>
  <r>
    <x v="3145"/>
    <n v="60"/>
    <x v="2"/>
    <x v="0"/>
    <x v="1"/>
    <x v="2"/>
    <s v="SKU1003"/>
    <n v="3"/>
    <x v="1"/>
    <x v="2"/>
    <n v="8448.2999999999993"/>
    <n v="844.83"/>
    <n v="10"/>
    <x v="125"/>
    <x v="21"/>
    <x v="1"/>
    <s v="Extended Warranty,Impulse Item"/>
    <n v="67.650000000000006"/>
    <n v="8515.9499999999989"/>
  </r>
  <r>
    <x v="5679"/>
    <n v="61"/>
    <x v="2"/>
    <x v="1"/>
    <x v="0"/>
    <x v="4"/>
    <s v="HDP456"/>
    <n v="2"/>
    <x v="0"/>
    <x v="1"/>
    <n v="2167.08"/>
    <n v="361.18"/>
    <n v="6"/>
    <x v="125"/>
    <x v="21"/>
    <x v="3"/>
    <s v="Accessory"/>
    <n v="60.02"/>
    <n v="2227.1"/>
  </r>
  <r>
    <x v="4962"/>
    <n v="61"/>
    <x v="2"/>
    <x v="0"/>
    <x v="0"/>
    <x v="0"/>
    <s v="SMP234"/>
    <n v="3"/>
    <x v="1"/>
    <x v="3"/>
    <n v="11396.8"/>
    <n v="1139.68"/>
    <n v="10"/>
    <x v="125"/>
    <x v="21"/>
    <x v="4"/>
    <s v="Impulse Item, Impulse Item, Extended Warranty"/>
    <n v="149.02000000000001"/>
    <n v="11545.82"/>
  </r>
  <r>
    <x v="5680"/>
    <n v="62"/>
    <x v="2"/>
    <x v="0"/>
    <x v="0"/>
    <x v="0"/>
    <s v="SMP234"/>
    <n v="4"/>
    <x v="1"/>
    <x v="3"/>
    <n v="10257.120000000001"/>
    <n v="1139.68"/>
    <n v="9"/>
    <x v="125"/>
    <x v="21"/>
    <x v="4"/>
    <m/>
    <n v="0"/>
    <n v="10257.120000000001"/>
  </r>
  <r>
    <x v="3899"/>
    <n v="63"/>
    <x v="2"/>
    <x v="1"/>
    <x v="1"/>
    <x v="3"/>
    <s v="TBL345"/>
    <n v="3"/>
    <x v="0"/>
    <x v="4"/>
    <n v="786.41"/>
    <n v="786.41"/>
    <n v="1"/>
    <x v="125"/>
    <x v="21"/>
    <x v="1"/>
    <s v="Accessory"/>
    <n v="48.33"/>
    <n v="834.74"/>
  </r>
  <r>
    <x v="5681"/>
    <n v="66"/>
    <x v="2"/>
    <x v="0"/>
    <x v="0"/>
    <x v="0"/>
    <s v="SKU1001"/>
    <n v="5"/>
    <x v="1"/>
    <x v="0"/>
    <n v="124.5"/>
    <n v="20.75"/>
    <n v="6"/>
    <x v="125"/>
    <x v="21"/>
    <x v="1"/>
    <s v="Impulse Item,Impulse Item"/>
    <n v="31.56"/>
    <n v="156.06"/>
  </r>
  <r>
    <x v="5682"/>
    <n v="66"/>
    <x v="2"/>
    <x v="0"/>
    <x v="0"/>
    <x v="2"/>
    <s v="SWT567"/>
    <n v="3"/>
    <x v="1"/>
    <x v="1"/>
    <n v="1838"/>
    <n v="459.5"/>
    <n v="4"/>
    <x v="125"/>
    <x v="21"/>
    <x v="3"/>
    <s v="Extended Warranty"/>
    <n v="17.260000000000002"/>
    <n v="1855.26"/>
  </r>
  <r>
    <x v="5683"/>
    <n v="67"/>
    <x v="2"/>
    <x v="0"/>
    <x v="0"/>
    <x v="2"/>
    <s v="SKU1003"/>
    <n v="3"/>
    <x v="1"/>
    <x v="2"/>
    <n v="3379.32"/>
    <n v="844.83"/>
    <n v="4"/>
    <x v="125"/>
    <x v="21"/>
    <x v="1"/>
    <m/>
    <n v="0"/>
    <n v="3379.32"/>
  </r>
  <r>
    <x v="5684"/>
    <n v="68"/>
    <x v="2"/>
    <x v="1"/>
    <x v="0"/>
    <x v="0"/>
    <s v="SKU1001"/>
    <n v="5"/>
    <x v="0"/>
    <x v="2"/>
    <n v="145.25"/>
    <n v="20.75"/>
    <n v="7"/>
    <x v="125"/>
    <x v="21"/>
    <x v="0"/>
    <s v="Accessory,Impulse Item"/>
    <n v="78.38"/>
    <n v="223.63"/>
  </r>
  <r>
    <x v="3802"/>
    <n v="68"/>
    <x v="2"/>
    <x v="0"/>
    <x v="1"/>
    <x v="0"/>
    <s v="SMP234"/>
    <n v="2"/>
    <x v="1"/>
    <x v="4"/>
    <n v="2279.36"/>
    <n v="1139.68"/>
    <n v="2"/>
    <x v="125"/>
    <x v="21"/>
    <x v="1"/>
    <s v="Accessory, Impulse Item"/>
    <n v="119.58"/>
    <n v="2398.94"/>
  </r>
  <r>
    <x v="5685"/>
    <n v="68"/>
    <x v="2"/>
    <x v="1"/>
    <x v="1"/>
    <x v="3"/>
    <s v="TBL345"/>
    <n v="5"/>
    <x v="0"/>
    <x v="4"/>
    <n v="6291.28"/>
    <n v="786.41"/>
    <n v="8"/>
    <x v="125"/>
    <x v="21"/>
    <x v="1"/>
    <s v="Impulse Item, Extended Warranty, Impulse Item"/>
    <n v="197.92"/>
    <n v="6489.2"/>
  </r>
  <r>
    <x v="2113"/>
    <n v="69"/>
    <x v="2"/>
    <x v="0"/>
    <x v="0"/>
    <x v="0"/>
    <s v="SKU1001"/>
    <n v="5"/>
    <x v="0"/>
    <x v="1"/>
    <n v="186.75"/>
    <n v="20.75"/>
    <n v="9"/>
    <x v="125"/>
    <x v="21"/>
    <x v="1"/>
    <s v="Impulse Item,Accessory"/>
    <n v="44.36"/>
    <n v="231.11"/>
  </r>
  <r>
    <x v="5686"/>
    <n v="69"/>
    <x v="2"/>
    <x v="1"/>
    <x v="0"/>
    <x v="1"/>
    <s v="SKU1005"/>
    <n v="3"/>
    <x v="1"/>
    <x v="0"/>
    <n v="2319.8000000000002"/>
    <n v="463.96"/>
    <n v="5"/>
    <x v="125"/>
    <x v="21"/>
    <x v="2"/>
    <s v="Extended Warranty"/>
    <n v="8.5299999999999994"/>
    <n v="2328.3300000000004"/>
  </r>
  <r>
    <x v="5687"/>
    <n v="70"/>
    <x v="2"/>
    <x v="1"/>
    <x v="1"/>
    <x v="3"/>
    <s v="TBL345"/>
    <n v="1"/>
    <x v="1"/>
    <x v="1"/>
    <n v="786.41"/>
    <n v="786.41"/>
    <n v="1"/>
    <x v="125"/>
    <x v="21"/>
    <x v="3"/>
    <s v="Impulse Item"/>
    <n v="77.510000000000005"/>
    <n v="863.92"/>
  </r>
  <r>
    <x v="5688"/>
    <n v="71"/>
    <x v="2"/>
    <x v="1"/>
    <x v="0"/>
    <x v="0"/>
    <s v="SKU1004"/>
    <n v="2"/>
    <x v="0"/>
    <x v="0"/>
    <n v="4747.1400000000003"/>
    <n v="791.19"/>
    <n v="6"/>
    <x v="125"/>
    <x v="21"/>
    <x v="1"/>
    <m/>
    <n v="0"/>
    <n v="4747.1400000000003"/>
  </r>
  <r>
    <x v="5689"/>
    <n v="72"/>
    <x v="2"/>
    <x v="1"/>
    <x v="0"/>
    <x v="2"/>
    <s v="SWT567"/>
    <n v="4"/>
    <x v="1"/>
    <x v="1"/>
    <n v="3216.5"/>
    <n v="459.5"/>
    <n v="7"/>
    <x v="125"/>
    <x v="21"/>
    <x v="3"/>
    <s v="Accessory, Extended Warranty, Extended Warranty"/>
    <n v="139.44999999999999"/>
    <n v="3355.95"/>
  </r>
  <r>
    <x v="5690"/>
    <n v="73"/>
    <x v="2"/>
    <x v="1"/>
    <x v="0"/>
    <x v="0"/>
    <s v="SMP234"/>
    <n v="4"/>
    <x v="1"/>
    <x v="4"/>
    <n v="4558.72"/>
    <n v="1139.68"/>
    <n v="4"/>
    <x v="125"/>
    <x v="21"/>
    <x v="3"/>
    <m/>
    <n v="0"/>
    <n v="4558.72"/>
  </r>
  <r>
    <x v="5691"/>
    <n v="74"/>
    <x v="2"/>
    <x v="0"/>
    <x v="0"/>
    <x v="3"/>
    <s v="SKU1002"/>
    <n v="3"/>
    <x v="1"/>
    <x v="1"/>
    <n v="247.03"/>
    <n v="247.03"/>
    <n v="1"/>
    <x v="125"/>
    <x v="21"/>
    <x v="0"/>
    <s v="Accessory"/>
    <n v="12.81"/>
    <n v="259.83999999999997"/>
  </r>
  <r>
    <x v="3052"/>
    <n v="74"/>
    <x v="2"/>
    <x v="0"/>
    <x v="1"/>
    <x v="1"/>
    <s v="LTP123"/>
    <n v="2"/>
    <x v="0"/>
    <x v="4"/>
    <n v="2022.96"/>
    <n v="674.32"/>
    <n v="3"/>
    <x v="125"/>
    <x v="21"/>
    <x v="3"/>
    <s v="Accessory, Extended Warranty"/>
    <n v="73.52"/>
    <n v="2096.48"/>
  </r>
  <r>
    <x v="5692"/>
    <n v="74"/>
    <x v="2"/>
    <x v="1"/>
    <x v="0"/>
    <x v="0"/>
    <s v="SMP234"/>
    <n v="2"/>
    <x v="0"/>
    <x v="3"/>
    <n v="6838.08"/>
    <n v="1139.68"/>
    <n v="6"/>
    <x v="125"/>
    <x v="21"/>
    <x v="3"/>
    <s v="Impulse Item"/>
    <n v="20.38"/>
    <n v="6858.46"/>
  </r>
  <r>
    <x v="5693"/>
    <n v="75"/>
    <x v="2"/>
    <x v="1"/>
    <x v="0"/>
    <x v="0"/>
    <s v="SKU1004"/>
    <n v="2"/>
    <x v="1"/>
    <x v="1"/>
    <n v="3164.76"/>
    <n v="791.19"/>
    <n v="4"/>
    <x v="125"/>
    <x v="21"/>
    <x v="1"/>
    <m/>
    <n v="0"/>
    <n v="3164.76"/>
  </r>
  <r>
    <x v="4920"/>
    <n v="78"/>
    <x v="2"/>
    <x v="0"/>
    <x v="0"/>
    <x v="2"/>
    <s v="SKU1003"/>
    <n v="3"/>
    <x v="1"/>
    <x v="0"/>
    <n v="8448.2999999999993"/>
    <n v="844.83"/>
    <n v="10"/>
    <x v="125"/>
    <x v="21"/>
    <x v="2"/>
    <m/>
    <n v="0"/>
    <n v="8448.2999999999993"/>
  </r>
  <r>
    <x v="5694"/>
    <n v="21"/>
    <x v="0"/>
    <x v="0"/>
    <x v="0"/>
    <x v="3"/>
    <s v="TBL345"/>
    <n v="2"/>
    <x v="0"/>
    <x v="3"/>
    <n v="3145.64"/>
    <n v="786.41"/>
    <n v="4"/>
    <x v="126"/>
    <x v="22"/>
    <x v="1"/>
    <s v="Extended Warranty"/>
    <n v="37.340000000000003"/>
    <n v="3182.98"/>
  </r>
  <r>
    <x v="5144"/>
    <n v="23"/>
    <x v="0"/>
    <x v="1"/>
    <x v="0"/>
    <x v="3"/>
    <s v="SKU1002"/>
    <n v="3"/>
    <x v="1"/>
    <x v="1"/>
    <n v="1976.24"/>
    <n v="247.03"/>
    <n v="8"/>
    <x v="126"/>
    <x v="22"/>
    <x v="1"/>
    <s v="Extended Warranty,Impulse Item,Accessory"/>
    <n v="108.42"/>
    <n v="2084.66"/>
  </r>
  <r>
    <x v="5695"/>
    <n v="23"/>
    <x v="0"/>
    <x v="1"/>
    <x v="0"/>
    <x v="0"/>
    <s v="SKU1001"/>
    <n v="5"/>
    <x v="1"/>
    <x v="3"/>
    <n v="83"/>
    <n v="20.75"/>
    <n v="4"/>
    <x v="126"/>
    <x v="22"/>
    <x v="2"/>
    <s v="Accessory,Extended Warranty"/>
    <n v="68.59"/>
    <n v="151.59"/>
  </r>
  <r>
    <x v="5696"/>
    <n v="26"/>
    <x v="0"/>
    <x v="0"/>
    <x v="0"/>
    <x v="2"/>
    <s v="SWT567"/>
    <n v="4"/>
    <x v="0"/>
    <x v="1"/>
    <n v="4135.5"/>
    <n v="459.5"/>
    <n v="9"/>
    <x v="126"/>
    <x v="22"/>
    <x v="1"/>
    <s v="Impulse Item, Accessory"/>
    <n v="177.18"/>
    <n v="4312.68"/>
  </r>
  <r>
    <x v="5697"/>
    <n v="27"/>
    <x v="0"/>
    <x v="0"/>
    <x v="0"/>
    <x v="1"/>
    <s v="SKU1005"/>
    <n v="3"/>
    <x v="1"/>
    <x v="0"/>
    <n v="927.92"/>
    <n v="463.96"/>
    <n v="2"/>
    <x v="126"/>
    <x v="22"/>
    <x v="2"/>
    <s v="Accessory,Impulse Item"/>
    <n v="93.51"/>
    <n v="1021.43"/>
  </r>
  <r>
    <x v="5698"/>
    <n v="28"/>
    <x v="0"/>
    <x v="0"/>
    <x v="0"/>
    <x v="3"/>
    <s v="TBL345"/>
    <n v="5"/>
    <x v="1"/>
    <x v="3"/>
    <n v="3932.05"/>
    <n v="786.41"/>
    <n v="5"/>
    <x v="126"/>
    <x v="22"/>
    <x v="4"/>
    <m/>
    <n v="0"/>
    <n v="3932.05"/>
  </r>
  <r>
    <x v="5699"/>
    <n v="30"/>
    <x v="0"/>
    <x v="0"/>
    <x v="0"/>
    <x v="1"/>
    <s v="LTP123"/>
    <n v="3"/>
    <x v="1"/>
    <x v="1"/>
    <n v="4720.24"/>
    <n v="674.32"/>
    <n v="7"/>
    <x v="126"/>
    <x v="22"/>
    <x v="4"/>
    <s v="Impulse Item, Accessory"/>
    <n v="45.07"/>
    <n v="4765.3099999999995"/>
  </r>
  <r>
    <x v="5700"/>
    <n v="35"/>
    <x v="0"/>
    <x v="1"/>
    <x v="0"/>
    <x v="1"/>
    <s v="SKU1005"/>
    <n v="3"/>
    <x v="0"/>
    <x v="3"/>
    <n v="3247.72"/>
    <n v="463.96"/>
    <n v="7"/>
    <x v="126"/>
    <x v="22"/>
    <x v="1"/>
    <s v="Extended Warranty,Impulse Item,Extended Warranty"/>
    <n v="95.17"/>
    <n v="3342.89"/>
  </r>
  <r>
    <x v="5701"/>
    <n v="35"/>
    <x v="0"/>
    <x v="0"/>
    <x v="0"/>
    <x v="3"/>
    <s v="TBL345"/>
    <n v="2"/>
    <x v="1"/>
    <x v="3"/>
    <n v="3145.64"/>
    <n v="786.41"/>
    <n v="4"/>
    <x v="126"/>
    <x v="22"/>
    <x v="3"/>
    <s v="Impulse Item, Impulse Item, Accessory"/>
    <n v="104.99"/>
    <n v="3250.6299999999997"/>
  </r>
  <r>
    <x v="2246"/>
    <n v="35"/>
    <x v="0"/>
    <x v="1"/>
    <x v="0"/>
    <x v="0"/>
    <s v="SMP234"/>
    <n v="1"/>
    <x v="0"/>
    <x v="1"/>
    <n v="4558.72"/>
    <n v="1139.68"/>
    <n v="4"/>
    <x v="126"/>
    <x v="22"/>
    <x v="1"/>
    <s v="Accessory, Extended Warranty, Accessory"/>
    <n v="118.48"/>
    <n v="4677.2"/>
  </r>
  <r>
    <x v="5702"/>
    <n v="35"/>
    <x v="0"/>
    <x v="1"/>
    <x v="0"/>
    <x v="0"/>
    <s v="SMP234"/>
    <n v="2"/>
    <x v="0"/>
    <x v="4"/>
    <n v="4558.72"/>
    <n v="1139.68"/>
    <n v="4"/>
    <x v="126"/>
    <x v="22"/>
    <x v="1"/>
    <m/>
    <n v="0"/>
    <n v="4558.72"/>
  </r>
  <r>
    <x v="878"/>
    <n v="36"/>
    <x v="1"/>
    <x v="1"/>
    <x v="0"/>
    <x v="3"/>
    <s v="SKU1002"/>
    <n v="3"/>
    <x v="0"/>
    <x v="2"/>
    <n v="1235.1500000000001"/>
    <n v="247.03"/>
    <n v="5"/>
    <x v="126"/>
    <x v="22"/>
    <x v="2"/>
    <s v="Accessory,Extended Warranty"/>
    <n v="54.83"/>
    <n v="1289.98"/>
  </r>
  <r>
    <x v="5703"/>
    <n v="37"/>
    <x v="1"/>
    <x v="1"/>
    <x v="0"/>
    <x v="2"/>
    <s v="SWT567"/>
    <n v="4"/>
    <x v="0"/>
    <x v="1"/>
    <n v="3676"/>
    <n v="459.5"/>
    <n v="8"/>
    <x v="126"/>
    <x v="22"/>
    <x v="1"/>
    <s v="Impulse Item, Extended Warranty"/>
    <n v="143.34"/>
    <n v="3819.34"/>
  </r>
  <r>
    <x v="5704"/>
    <n v="37"/>
    <x v="1"/>
    <x v="0"/>
    <x v="0"/>
    <x v="2"/>
    <s v="SWT567"/>
    <n v="3"/>
    <x v="0"/>
    <x v="1"/>
    <n v="3216.5"/>
    <n v="459.5"/>
    <n v="7"/>
    <x v="126"/>
    <x v="22"/>
    <x v="1"/>
    <m/>
    <n v="0"/>
    <n v="3216.5"/>
  </r>
  <r>
    <x v="1020"/>
    <n v="39"/>
    <x v="1"/>
    <x v="0"/>
    <x v="0"/>
    <x v="1"/>
    <s v="SKU1005"/>
    <n v="3"/>
    <x v="0"/>
    <x v="0"/>
    <n v="2319.8000000000002"/>
    <n v="463.96"/>
    <n v="5"/>
    <x v="126"/>
    <x v="22"/>
    <x v="1"/>
    <s v="Extended Warranty,Impulse Item,Impulse Item"/>
    <n v="78.2"/>
    <n v="2398"/>
  </r>
  <r>
    <x v="5705"/>
    <n v="40"/>
    <x v="1"/>
    <x v="0"/>
    <x v="0"/>
    <x v="4"/>
    <s v="HDP456"/>
    <n v="1"/>
    <x v="1"/>
    <x v="3"/>
    <n v="2167.08"/>
    <n v="361.18"/>
    <n v="6"/>
    <x v="126"/>
    <x v="22"/>
    <x v="4"/>
    <s v="Accessory"/>
    <n v="69.61"/>
    <n v="2236.69"/>
  </r>
  <r>
    <x v="5706"/>
    <n v="43"/>
    <x v="1"/>
    <x v="0"/>
    <x v="0"/>
    <x v="2"/>
    <s v="SKU1003"/>
    <n v="3"/>
    <x v="1"/>
    <x v="1"/>
    <n v="5068.9799999999996"/>
    <n v="844.83"/>
    <n v="6"/>
    <x v="126"/>
    <x v="22"/>
    <x v="1"/>
    <m/>
    <n v="0"/>
    <n v="5068.9799999999996"/>
  </r>
  <r>
    <x v="5707"/>
    <n v="46"/>
    <x v="1"/>
    <x v="0"/>
    <x v="0"/>
    <x v="0"/>
    <s v="SMP234"/>
    <n v="5"/>
    <x v="1"/>
    <x v="1"/>
    <n v="9117.44"/>
    <n v="1139.68"/>
    <n v="8"/>
    <x v="126"/>
    <x v="22"/>
    <x v="4"/>
    <s v="Impulse Item, Impulse Item, Impulse Item"/>
    <n v="175.43"/>
    <n v="9292.8700000000008"/>
  </r>
  <r>
    <x v="5708"/>
    <n v="48"/>
    <x v="1"/>
    <x v="1"/>
    <x v="0"/>
    <x v="2"/>
    <s v="SKU1003"/>
    <n v="3"/>
    <x v="1"/>
    <x v="0"/>
    <n v="7603.47"/>
    <n v="844.83"/>
    <n v="9"/>
    <x v="126"/>
    <x v="22"/>
    <x v="1"/>
    <s v="Accessory,Extended Warranty,Extended Warranty"/>
    <n v="108.87"/>
    <n v="7712.34"/>
  </r>
  <r>
    <x v="5709"/>
    <n v="50"/>
    <x v="1"/>
    <x v="0"/>
    <x v="0"/>
    <x v="3"/>
    <s v="SKU1002"/>
    <n v="3"/>
    <x v="1"/>
    <x v="1"/>
    <n v="988.12"/>
    <n v="247.03"/>
    <n v="4"/>
    <x v="126"/>
    <x v="22"/>
    <x v="2"/>
    <s v="Accessory,Extended Warranty,Impulse Item"/>
    <n v="119.02"/>
    <n v="1107.1400000000001"/>
  </r>
  <r>
    <x v="5710"/>
    <n v="50"/>
    <x v="1"/>
    <x v="0"/>
    <x v="0"/>
    <x v="0"/>
    <s v="SMP234"/>
    <n v="4"/>
    <x v="0"/>
    <x v="3"/>
    <n v="5698.4"/>
    <n v="1139.68"/>
    <n v="5"/>
    <x v="126"/>
    <x v="22"/>
    <x v="1"/>
    <m/>
    <n v="0"/>
    <n v="5698.4"/>
  </r>
  <r>
    <x v="4743"/>
    <n v="51"/>
    <x v="1"/>
    <x v="0"/>
    <x v="0"/>
    <x v="4"/>
    <s v="HDP456"/>
    <n v="4"/>
    <x v="1"/>
    <x v="4"/>
    <n v="2889.44"/>
    <n v="361.18"/>
    <n v="8"/>
    <x v="126"/>
    <x v="22"/>
    <x v="4"/>
    <m/>
    <n v="0"/>
    <n v="2889.44"/>
  </r>
  <r>
    <x v="2395"/>
    <n v="53"/>
    <x v="1"/>
    <x v="0"/>
    <x v="0"/>
    <x v="4"/>
    <s v="HDP456"/>
    <n v="1"/>
    <x v="1"/>
    <x v="3"/>
    <n v="1805.9"/>
    <n v="361.18"/>
    <n v="5"/>
    <x v="126"/>
    <x v="22"/>
    <x v="1"/>
    <s v="Extended Warranty"/>
    <n v="23.83"/>
    <n v="1829.73"/>
  </r>
  <r>
    <x v="5637"/>
    <n v="53"/>
    <x v="1"/>
    <x v="1"/>
    <x v="0"/>
    <x v="0"/>
    <s v="SMP234"/>
    <n v="1"/>
    <x v="0"/>
    <x v="4"/>
    <n v="6838.08"/>
    <n v="1139.68"/>
    <n v="6"/>
    <x v="126"/>
    <x v="22"/>
    <x v="3"/>
    <s v="Accessory, Extended Warranty, Accessory"/>
    <n v="177.37"/>
    <n v="7015.45"/>
  </r>
  <r>
    <x v="5711"/>
    <n v="55"/>
    <x v="1"/>
    <x v="1"/>
    <x v="0"/>
    <x v="2"/>
    <s v="SKU1003"/>
    <n v="3"/>
    <x v="1"/>
    <x v="0"/>
    <n v="1689.66"/>
    <n v="844.83"/>
    <n v="2"/>
    <x v="126"/>
    <x v="22"/>
    <x v="0"/>
    <s v="Impulse Item,Impulse Item,Extended Warranty"/>
    <n v="56.57"/>
    <n v="1746.23"/>
  </r>
  <r>
    <x v="5712"/>
    <n v="55"/>
    <x v="1"/>
    <x v="1"/>
    <x v="0"/>
    <x v="4"/>
    <s v="HDP456"/>
    <n v="3"/>
    <x v="1"/>
    <x v="4"/>
    <n v="3250.62"/>
    <n v="361.18"/>
    <n v="9"/>
    <x v="126"/>
    <x v="22"/>
    <x v="4"/>
    <s v="Impulse Item"/>
    <n v="86.75"/>
    <n v="3337.37"/>
  </r>
  <r>
    <x v="5713"/>
    <n v="56"/>
    <x v="2"/>
    <x v="1"/>
    <x v="0"/>
    <x v="2"/>
    <s v="SKU1003"/>
    <n v="3"/>
    <x v="1"/>
    <x v="3"/>
    <n v="3379.32"/>
    <n v="844.83"/>
    <n v="4"/>
    <x v="126"/>
    <x v="22"/>
    <x v="0"/>
    <s v="Accessory,Extended Warranty"/>
    <n v="37.61"/>
    <n v="3416.9300000000003"/>
  </r>
  <r>
    <x v="2097"/>
    <n v="56"/>
    <x v="2"/>
    <x v="1"/>
    <x v="0"/>
    <x v="2"/>
    <s v="SKU1003"/>
    <n v="3"/>
    <x v="1"/>
    <x v="0"/>
    <n v="4224.1499999999996"/>
    <n v="844.83"/>
    <n v="5"/>
    <x v="126"/>
    <x v="22"/>
    <x v="2"/>
    <s v="Impulse Item,Accessory,Accessory"/>
    <n v="31.69"/>
    <n v="4255.8399999999992"/>
  </r>
  <r>
    <x v="643"/>
    <n v="56"/>
    <x v="2"/>
    <x v="0"/>
    <x v="0"/>
    <x v="1"/>
    <s v="SKU1005"/>
    <n v="3"/>
    <x v="0"/>
    <x v="0"/>
    <n v="4639.6000000000004"/>
    <n v="463.96"/>
    <n v="10"/>
    <x v="126"/>
    <x v="22"/>
    <x v="1"/>
    <m/>
    <n v="0"/>
    <n v="4639.6000000000004"/>
  </r>
  <r>
    <x v="5714"/>
    <n v="60"/>
    <x v="2"/>
    <x v="1"/>
    <x v="0"/>
    <x v="0"/>
    <s v="SKU1001"/>
    <n v="5"/>
    <x v="0"/>
    <x v="2"/>
    <n v="41.5"/>
    <n v="20.75"/>
    <n v="2"/>
    <x v="126"/>
    <x v="22"/>
    <x v="0"/>
    <s v="Extended Warranty"/>
    <n v="33.11"/>
    <n v="74.61"/>
  </r>
  <r>
    <x v="4313"/>
    <n v="60"/>
    <x v="2"/>
    <x v="0"/>
    <x v="0"/>
    <x v="0"/>
    <s v="SKU1004"/>
    <n v="2"/>
    <x v="0"/>
    <x v="0"/>
    <n v="3164.76"/>
    <n v="791.19"/>
    <n v="4"/>
    <x v="126"/>
    <x v="22"/>
    <x v="1"/>
    <s v="Impulse Item,Accessory"/>
    <n v="90.53"/>
    <n v="3255.2900000000004"/>
  </r>
  <r>
    <x v="5715"/>
    <n v="61"/>
    <x v="2"/>
    <x v="0"/>
    <x v="0"/>
    <x v="2"/>
    <s v="SKU1003"/>
    <n v="3"/>
    <x v="1"/>
    <x v="0"/>
    <n v="3379.32"/>
    <n v="844.83"/>
    <n v="4"/>
    <x v="126"/>
    <x v="22"/>
    <x v="1"/>
    <s v="Extended Warranty,Accessory"/>
    <n v="51.87"/>
    <n v="3431.19"/>
  </r>
  <r>
    <x v="269"/>
    <n v="61"/>
    <x v="2"/>
    <x v="1"/>
    <x v="0"/>
    <x v="3"/>
    <s v="SKU1002"/>
    <n v="3"/>
    <x v="0"/>
    <x v="1"/>
    <n v="1235.1500000000001"/>
    <n v="247.03"/>
    <n v="5"/>
    <x v="126"/>
    <x v="22"/>
    <x v="1"/>
    <s v="Impulse Item,Accessory"/>
    <n v="47.16"/>
    <n v="1282.3100000000002"/>
  </r>
  <r>
    <x v="5716"/>
    <n v="63"/>
    <x v="2"/>
    <x v="0"/>
    <x v="0"/>
    <x v="1"/>
    <s v="SKU1005"/>
    <n v="3"/>
    <x v="1"/>
    <x v="2"/>
    <n v="3711.68"/>
    <n v="463.96"/>
    <n v="8"/>
    <x v="126"/>
    <x v="22"/>
    <x v="1"/>
    <s v="Extended Warranty,Accessory,Accessory"/>
    <n v="106.49"/>
    <n v="3818.1699999999996"/>
  </r>
  <r>
    <x v="5717"/>
    <n v="64"/>
    <x v="2"/>
    <x v="1"/>
    <x v="0"/>
    <x v="2"/>
    <s v="SKU1003"/>
    <n v="3"/>
    <x v="0"/>
    <x v="3"/>
    <n v="8448.2999999999993"/>
    <n v="844.83"/>
    <n v="10"/>
    <x v="126"/>
    <x v="22"/>
    <x v="1"/>
    <s v="Impulse Item,Extended Warranty,Extended Warranty"/>
    <n v="97.75"/>
    <n v="8546.0499999999993"/>
  </r>
  <r>
    <x v="3412"/>
    <n v="65"/>
    <x v="2"/>
    <x v="0"/>
    <x v="1"/>
    <x v="0"/>
    <s v="SKU1001"/>
    <n v="5"/>
    <x v="1"/>
    <x v="0"/>
    <n v="83"/>
    <n v="20.75"/>
    <n v="4"/>
    <x v="126"/>
    <x v="22"/>
    <x v="0"/>
    <s v="Extended Warranty,Impulse Item"/>
    <n v="64.2"/>
    <n v="147.19999999999999"/>
  </r>
  <r>
    <x v="5718"/>
    <n v="65"/>
    <x v="2"/>
    <x v="1"/>
    <x v="0"/>
    <x v="3"/>
    <s v="SKU1002"/>
    <n v="3"/>
    <x v="1"/>
    <x v="0"/>
    <n v="494.06"/>
    <n v="247.03"/>
    <n v="2"/>
    <x v="126"/>
    <x v="22"/>
    <x v="2"/>
    <s v="Extended Warranty,Accessory"/>
    <n v="41.02"/>
    <n v="535.08000000000004"/>
  </r>
  <r>
    <x v="5719"/>
    <n v="66"/>
    <x v="2"/>
    <x v="1"/>
    <x v="0"/>
    <x v="0"/>
    <s v="SKU1001"/>
    <n v="5"/>
    <x v="1"/>
    <x v="0"/>
    <n v="145.25"/>
    <n v="20.75"/>
    <n v="7"/>
    <x v="126"/>
    <x v="22"/>
    <x v="1"/>
    <s v="Accessory,Impulse Item,Impulse Item"/>
    <n v="35.22"/>
    <n v="180.47"/>
  </r>
  <r>
    <x v="5720"/>
    <n v="66"/>
    <x v="2"/>
    <x v="0"/>
    <x v="0"/>
    <x v="4"/>
    <s v="HDP456"/>
    <n v="2"/>
    <x v="1"/>
    <x v="1"/>
    <n v="722.36"/>
    <n v="361.18"/>
    <n v="2"/>
    <x v="126"/>
    <x v="22"/>
    <x v="4"/>
    <m/>
    <n v="0"/>
    <n v="722.36"/>
  </r>
  <r>
    <x v="5721"/>
    <n v="66"/>
    <x v="2"/>
    <x v="1"/>
    <x v="0"/>
    <x v="2"/>
    <s v="SWT567"/>
    <n v="4"/>
    <x v="1"/>
    <x v="1"/>
    <n v="2757"/>
    <n v="459.5"/>
    <n v="6"/>
    <x v="126"/>
    <x v="22"/>
    <x v="4"/>
    <s v="Accessory"/>
    <n v="86.65"/>
    <n v="2843.65"/>
  </r>
  <r>
    <x v="5722"/>
    <n v="67"/>
    <x v="2"/>
    <x v="0"/>
    <x v="0"/>
    <x v="3"/>
    <s v="SKU1002"/>
    <n v="3"/>
    <x v="0"/>
    <x v="1"/>
    <n v="494.06"/>
    <n v="247.03"/>
    <n v="2"/>
    <x v="126"/>
    <x v="22"/>
    <x v="2"/>
    <m/>
    <n v="0"/>
    <n v="494.06"/>
  </r>
  <r>
    <x v="5723"/>
    <n v="67"/>
    <x v="2"/>
    <x v="0"/>
    <x v="0"/>
    <x v="3"/>
    <s v="TBL345"/>
    <n v="4"/>
    <x v="0"/>
    <x v="4"/>
    <n v="6291.28"/>
    <n v="786.41"/>
    <n v="8"/>
    <x v="126"/>
    <x v="22"/>
    <x v="3"/>
    <s v="Impulse Item"/>
    <n v="69.989999999999995"/>
    <n v="6361.2699999999995"/>
  </r>
  <r>
    <x v="5724"/>
    <n v="68"/>
    <x v="2"/>
    <x v="1"/>
    <x v="0"/>
    <x v="2"/>
    <s v="SWT567"/>
    <n v="1"/>
    <x v="0"/>
    <x v="1"/>
    <n v="3216.5"/>
    <n v="459.5"/>
    <n v="7"/>
    <x v="126"/>
    <x v="22"/>
    <x v="1"/>
    <s v="Impulse Item, Accessory, Impulse Item"/>
    <n v="117.85"/>
    <n v="3334.35"/>
  </r>
  <r>
    <x v="5725"/>
    <n v="70"/>
    <x v="2"/>
    <x v="1"/>
    <x v="0"/>
    <x v="3"/>
    <s v="TBL345"/>
    <n v="4"/>
    <x v="1"/>
    <x v="3"/>
    <n v="786.41"/>
    <n v="786.41"/>
    <n v="1"/>
    <x v="126"/>
    <x v="22"/>
    <x v="4"/>
    <s v="Extended Warranty, Impulse Item, Impulse Item"/>
    <n v="148.4"/>
    <n v="934.81"/>
  </r>
  <r>
    <x v="5726"/>
    <n v="71"/>
    <x v="2"/>
    <x v="1"/>
    <x v="0"/>
    <x v="2"/>
    <s v="SWT567"/>
    <n v="1"/>
    <x v="1"/>
    <x v="3"/>
    <n v="1378.5"/>
    <n v="459.5"/>
    <n v="3"/>
    <x v="126"/>
    <x v="22"/>
    <x v="1"/>
    <s v="Accessory, Extended Warranty"/>
    <n v="111.71"/>
    <n v="1490.21"/>
  </r>
  <r>
    <x v="5727"/>
    <n v="72"/>
    <x v="2"/>
    <x v="0"/>
    <x v="1"/>
    <x v="3"/>
    <s v="TBL345"/>
    <n v="3"/>
    <x v="0"/>
    <x v="1"/>
    <n v="1572.82"/>
    <n v="786.41"/>
    <n v="2"/>
    <x v="126"/>
    <x v="22"/>
    <x v="3"/>
    <s v="Accessory"/>
    <n v="55.76"/>
    <n v="1628.58"/>
  </r>
  <r>
    <x v="5728"/>
    <n v="72"/>
    <x v="2"/>
    <x v="1"/>
    <x v="0"/>
    <x v="4"/>
    <s v="HDP456"/>
    <n v="5"/>
    <x v="0"/>
    <x v="4"/>
    <n v="3611.8"/>
    <n v="361.18"/>
    <n v="10"/>
    <x v="126"/>
    <x v="22"/>
    <x v="3"/>
    <m/>
    <n v="0"/>
    <n v="3611.8"/>
  </r>
  <r>
    <x v="329"/>
    <n v="73"/>
    <x v="2"/>
    <x v="1"/>
    <x v="0"/>
    <x v="1"/>
    <s v="SKU1005"/>
    <n v="3"/>
    <x v="0"/>
    <x v="3"/>
    <n v="2319.8000000000002"/>
    <n v="463.96"/>
    <n v="5"/>
    <x v="126"/>
    <x v="22"/>
    <x v="2"/>
    <s v="Impulse Item,Extended Warranty,Accessory"/>
    <n v="26.69"/>
    <n v="2346.4900000000002"/>
  </r>
  <r>
    <x v="5729"/>
    <n v="73"/>
    <x v="2"/>
    <x v="1"/>
    <x v="0"/>
    <x v="2"/>
    <s v="SWT567"/>
    <n v="3"/>
    <x v="1"/>
    <x v="3"/>
    <n v="1838"/>
    <n v="459.5"/>
    <n v="4"/>
    <x v="126"/>
    <x v="22"/>
    <x v="4"/>
    <m/>
    <n v="0"/>
    <n v="1838"/>
  </r>
  <r>
    <x v="5730"/>
    <n v="74"/>
    <x v="2"/>
    <x v="1"/>
    <x v="0"/>
    <x v="3"/>
    <s v="TBL345"/>
    <n v="3"/>
    <x v="1"/>
    <x v="3"/>
    <n v="3932.05"/>
    <n v="786.41"/>
    <n v="5"/>
    <x v="126"/>
    <x v="22"/>
    <x v="1"/>
    <s v="Accessory, Impulse Item"/>
    <n v="157.72999999999999"/>
    <n v="4089.78"/>
  </r>
  <r>
    <x v="5731"/>
    <n v="75"/>
    <x v="2"/>
    <x v="0"/>
    <x v="0"/>
    <x v="3"/>
    <s v="SKU1002"/>
    <n v="3"/>
    <x v="1"/>
    <x v="3"/>
    <n v="1976.24"/>
    <n v="247.03"/>
    <n v="8"/>
    <x v="126"/>
    <x v="22"/>
    <x v="1"/>
    <s v="Impulse Item"/>
    <n v="49.01"/>
    <n v="2025.25"/>
  </r>
  <r>
    <x v="5732"/>
    <n v="75"/>
    <x v="2"/>
    <x v="1"/>
    <x v="0"/>
    <x v="4"/>
    <s v="HDP456"/>
    <n v="2"/>
    <x v="1"/>
    <x v="1"/>
    <n v="2889.44"/>
    <n v="361.18"/>
    <n v="8"/>
    <x v="126"/>
    <x v="22"/>
    <x v="4"/>
    <m/>
    <n v="0"/>
    <n v="2889.44"/>
  </r>
  <r>
    <x v="5733"/>
    <n v="77"/>
    <x v="2"/>
    <x v="0"/>
    <x v="0"/>
    <x v="0"/>
    <s v="SKU1004"/>
    <n v="2"/>
    <x v="0"/>
    <x v="1"/>
    <n v="2373.5700000000002"/>
    <n v="791.19"/>
    <n v="3"/>
    <x v="126"/>
    <x v="22"/>
    <x v="0"/>
    <m/>
    <n v="0"/>
    <n v="2373.5700000000002"/>
  </r>
  <r>
    <x v="2939"/>
    <n v="77"/>
    <x v="2"/>
    <x v="1"/>
    <x v="0"/>
    <x v="4"/>
    <s v="HDP456"/>
    <n v="1"/>
    <x v="1"/>
    <x v="4"/>
    <n v="361.18"/>
    <n v="361.18"/>
    <n v="1"/>
    <x v="126"/>
    <x v="22"/>
    <x v="1"/>
    <s v="Impulse Item, Impulse Item"/>
    <n v="93.17"/>
    <n v="454.35"/>
  </r>
  <r>
    <x v="5734"/>
    <n v="78"/>
    <x v="2"/>
    <x v="1"/>
    <x v="1"/>
    <x v="0"/>
    <s v="SKU1001"/>
    <n v="5"/>
    <x v="1"/>
    <x v="1"/>
    <n v="83"/>
    <n v="20.75"/>
    <n v="4"/>
    <x v="126"/>
    <x v="22"/>
    <x v="0"/>
    <s v="Impulse Item,Accessory"/>
    <n v="80.3"/>
    <n v="163.30000000000001"/>
  </r>
  <r>
    <x v="1793"/>
    <n v="78"/>
    <x v="2"/>
    <x v="0"/>
    <x v="0"/>
    <x v="0"/>
    <s v="SMP234"/>
    <n v="3"/>
    <x v="1"/>
    <x v="1"/>
    <n v="9117.44"/>
    <n v="1139.68"/>
    <n v="8"/>
    <x v="126"/>
    <x v="22"/>
    <x v="4"/>
    <s v="Impulse Item, Extended Warranty"/>
    <n v="101.9"/>
    <n v="9219.34"/>
  </r>
  <r>
    <x v="5735"/>
    <n v="78"/>
    <x v="2"/>
    <x v="1"/>
    <x v="0"/>
    <x v="4"/>
    <s v="HDP456"/>
    <n v="5"/>
    <x v="0"/>
    <x v="4"/>
    <n v="2889.44"/>
    <n v="361.18"/>
    <n v="8"/>
    <x v="126"/>
    <x v="22"/>
    <x v="4"/>
    <s v="Extended Warranty, Impulse Item"/>
    <n v="162.15"/>
    <n v="3051.59"/>
  </r>
  <r>
    <x v="5736"/>
    <n v="80"/>
    <x v="2"/>
    <x v="0"/>
    <x v="0"/>
    <x v="2"/>
    <s v="SKU1003"/>
    <n v="3"/>
    <x v="1"/>
    <x v="3"/>
    <n v="5068.9799999999996"/>
    <n v="844.83"/>
    <n v="6"/>
    <x v="126"/>
    <x v="22"/>
    <x v="2"/>
    <s v="Accessory,Accessory,Impulse Item"/>
    <n v="98.2"/>
    <n v="5167.1799999999994"/>
  </r>
  <r>
    <x v="5737"/>
    <n v="80"/>
    <x v="2"/>
    <x v="1"/>
    <x v="0"/>
    <x v="3"/>
    <s v="SKU1002"/>
    <n v="3"/>
    <x v="0"/>
    <x v="0"/>
    <n v="2470.3000000000002"/>
    <n v="247.03"/>
    <n v="10"/>
    <x v="126"/>
    <x v="22"/>
    <x v="2"/>
    <m/>
    <n v="0"/>
    <n v="2470.3000000000002"/>
  </r>
  <r>
    <x v="5738"/>
    <n v="80"/>
    <x v="2"/>
    <x v="0"/>
    <x v="0"/>
    <x v="0"/>
    <s v="SKU1001"/>
    <n v="5"/>
    <x v="1"/>
    <x v="1"/>
    <n v="166"/>
    <n v="20.75"/>
    <n v="8"/>
    <x v="126"/>
    <x v="22"/>
    <x v="1"/>
    <m/>
    <n v="0"/>
    <n v="166"/>
  </r>
  <r>
    <x v="5739"/>
    <n v="80"/>
    <x v="2"/>
    <x v="1"/>
    <x v="0"/>
    <x v="3"/>
    <s v="TBL345"/>
    <n v="5"/>
    <x v="0"/>
    <x v="3"/>
    <n v="3145.64"/>
    <n v="786.41"/>
    <n v="4"/>
    <x v="126"/>
    <x v="22"/>
    <x v="1"/>
    <m/>
    <n v="0"/>
    <n v="3145.64"/>
  </r>
  <r>
    <x v="1154"/>
    <n v="19"/>
    <x v="0"/>
    <x v="0"/>
    <x v="1"/>
    <x v="3"/>
    <s v="SKU1002"/>
    <n v="3"/>
    <x v="1"/>
    <x v="1"/>
    <n v="1729.21"/>
    <n v="247.03"/>
    <n v="7"/>
    <x v="127"/>
    <x v="22"/>
    <x v="0"/>
    <s v="Extended Warranty,Impulse Item"/>
    <n v="51.12"/>
    <n v="1780.33"/>
  </r>
  <r>
    <x v="5740"/>
    <n v="21"/>
    <x v="0"/>
    <x v="1"/>
    <x v="1"/>
    <x v="4"/>
    <s v="HDP456"/>
    <n v="5"/>
    <x v="1"/>
    <x v="1"/>
    <n v="1444.72"/>
    <n v="361.18"/>
    <n v="4"/>
    <x v="127"/>
    <x v="22"/>
    <x v="4"/>
    <s v="Impulse Item, Extended Warranty"/>
    <n v="87.77"/>
    <n v="1532.49"/>
  </r>
  <r>
    <x v="5741"/>
    <n v="22"/>
    <x v="0"/>
    <x v="1"/>
    <x v="1"/>
    <x v="3"/>
    <s v="SKU1002"/>
    <n v="3"/>
    <x v="0"/>
    <x v="3"/>
    <n v="2223.27"/>
    <n v="247.03"/>
    <n v="9"/>
    <x v="127"/>
    <x v="22"/>
    <x v="1"/>
    <s v="Impulse Item"/>
    <n v="35.340000000000003"/>
    <n v="2258.61"/>
  </r>
  <r>
    <x v="5742"/>
    <n v="22"/>
    <x v="0"/>
    <x v="0"/>
    <x v="0"/>
    <x v="3"/>
    <s v="TBL345"/>
    <n v="3"/>
    <x v="1"/>
    <x v="4"/>
    <n v="1572.82"/>
    <n v="786.41"/>
    <n v="2"/>
    <x v="127"/>
    <x v="22"/>
    <x v="4"/>
    <s v="Extended Warranty, Impulse Item"/>
    <n v="104.83"/>
    <n v="1677.6499999999999"/>
  </r>
  <r>
    <x v="5572"/>
    <n v="22"/>
    <x v="0"/>
    <x v="0"/>
    <x v="0"/>
    <x v="4"/>
    <s v="HDP456"/>
    <n v="4"/>
    <x v="0"/>
    <x v="1"/>
    <n v="3611.8"/>
    <n v="361.18"/>
    <n v="10"/>
    <x v="127"/>
    <x v="22"/>
    <x v="3"/>
    <s v="Accessory"/>
    <n v="48.25"/>
    <n v="3660.05"/>
  </r>
  <r>
    <x v="5743"/>
    <n v="24"/>
    <x v="0"/>
    <x v="0"/>
    <x v="0"/>
    <x v="1"/>
    <s v="LTP123"/>
    <n v="4"/>
    <x v="1"/>
    <x v="1"/>
    <n v="5394.56"/>
    <n v="674.32"/>
    <n v="8"/>
    <x v="127"/>
    <x v="22"/>
    <x v="1"/>
    <m/>
    <n v="0"/>
    <n v="5394.56"/>
  </r>
  <r>
    <x v="2952"/>
    <n v="26"/>
    <x v="0"/>
    <x v="1"/>
    <x v="0"/>
    <x v="4"/>
    <s v="HDP456"/>
    <n v="1"/>
    <x v="1"/>
    <x v="1"/>
    <n v="1083.54"/>
    <n v="361.18"/>
    <n v="3"/>
    <x v="127"/>
    <x v="22"/>
    <x v="3"/>
    <m/>
    <n v="0"/>
    <n v="1083.54"/>
  </r>
  <r>
    <x v="5744"/>
    <n v="26"/>
    <x v="0"/>
    <x v="0"/>
    <x v="0"/>
    <x v="4"/>
    <s v="HDP456"/>
    <n v="5"/>
    <x v="0"/>
    <x v="4"/>
    <n v="361.18"/>
    <n v="361.18"/>
    <n v="1"/>
    <x v="127"/>
    <x v="22"/>
    <x v="4"/>
    <m/>
    <n v="0"/>
    <n v="361.18"/>
  </r>
  <r>
    <x v="1505"/>
    <n v="27"/>
    <x v="0"/>
    <x v="1"/>
    <x v="0"/>
    <x v="0"/>
    <s v="SMP234"/>
    <n v="1"/>
    <x v="1"/>
    <x v="3"/>
    <n v="3419.04"/>
    <n v="1139.68"/>
    <n v="3"/>
    <x v="127"/>
    <x v="22"/>
    <x v="4"/>
    <m/>
    <n v="0"/>
    <n v="3419.04"/>
  </r>
  <r>
    <x v="5745"/>
    <n v="28"/>
    <x v="0"/>
    <x v="0"/>
    <x v="0"/>
    <x v="2"/>
    <s v="SKU1003"/>
    <n v="3"/>
    <x v="1"/>
    <x v="3"/>
    <n v="8448.2999999999993"/>
    <n v="844.83"/>
    <n v="10"/>
    <x v="127"/>
    <x v="22"/>
    <x v="0"/>
    <s v="Accessory"/>
    <n v="49.68"/>
    <n v="8497.98"/>
  </r>
  <r>
    <x v="5746"/>
    <n v="29"/>
    <x v="0"/>
    <x v="0"/>
    <x v="1"/>
    <x v="0"/>
    <s v="SKU1001"/>
    <n v="5"/>
    <x v="0"/>
    <x v="0"/>
    <n v="62.25"/>
    <n v="20.75"/>
    <n v="3"/>
    <x v="127"/>
    <x v="22"/>
    <x v="2"/>
    <s v="Extended Warranty"/>
    <n v="11.75"/>
    <n v="74"/>
  </r>
  <r>
    <x v="5385"/>
    <n v="29"/>
    <x v="0"/>
    <x v="0"/>
    <x v="0"/>
    <x v="0"/>
    <s v="SMP234"/>
    <n v="4"/>
    <x v="1"/>
    <x v="3"/>
    <n v="1139.68"/>
    <n v="1139.68"/>
    <n v="1"/>
    <x v="127"/>
    <x v="22"/>
    <x v="3"/>
    <s v="Accessory, Accessory, Impulse Item"/>
    <n v="190.38"/>
    <n v="1330.06"/>
  </r>
  <r>
    <x v="5747"/>
    <n v="29"/>
    <x v="0"/>
    <x v="1"/>
    <x v="0"/>
    <x v="4"/>
    <s v="HDP456"/>
    <n v="5"/>
    <x v="1"/>
    <x v="4"/>
    <n v="3611.8"/>
    <n v="361.18"/>
    <n v="10"/>
    <x v="127"/>
    <x v="22"/>
    <x v="1"/>
    <s v="Impulse Item, Impulse Item"/>
    <n v="116.68"/>
    <n v="3728.48"/>
  </r>
  <r>
    <x v="5748"/>
    <n v="30"/>
    <x v="0"/>
    <x v="1"/>
    <x v="1"/>
    <x v="0"/>
    <s v="SMP234"/>
    <n v="5"/>
    <x v="0"/>
    <x v="4"/>
    <n v="1139.68"/>
    <n v="1139.68"/>
    <n v="1"/>
    <x v="127"/>
    <x v="22"/>
    <x v="3"/>
    <s v="Accessory, Extended Warranty"/>
    <n v="115.43"/>
    <n v="1255.1100000000001"/>
  </r>
  <r>
    <x v="5749"/>
    <n v="31"/>
    <x v="0"/>
    <x v="1"/>
    <x v="0"/>
    <x v="3"/>
    <s v="TBL345"/>
    <n v="5"/>
    <x v="1"/>
    <x v="3"/>
    <n v="1572.82"/>
    <n v="786.41"/>
    <n v="2"/>
    <x v="127"/>
    <x v="22"/>
    <x v="4"/>
    <m/>
    <n v="0"/>
    <n v="1572.82"/>
  </r>
  <r>
    <x v="5750"/>
    <n v="32"/>
    <x v="0"/>
    <x v="0"/>
    <x v="1"/>
    <x v="1"/>
    <s v="LTP123"/>
    <n v="2"/>
    <x v="1"/>
    <x v="3"/>
    <n v="674.32"/>
    <n v="674.32"/>
    <n v="1"/>
    <x v="127"/>
    <x v="22"/>
    <x v="4"/>
    <s v="Extended Warranty, Extended Warranty, Accessory"/>
    <n v="198.88"/>
    <n v="873.2"/>
  </r>
  <r>
    <x v="5751"/>
    <n v="34"/>
    <x v="0"/>
    <x v="0"/>
    <x v="0"/>
    <x v="0"/>
    <s v="SKU1004"/>
    <n v="2"/>
    <x v="1"/>
    <x v="0"/>
    <n v="6329.52"/>
    <n v="791.19"/>
    <n v="8"/>
    <x v="127"/>
    <x v="22"/>
    <x v="0"/>
    <s v="Extended Warranty"/>
    <n v="47.68"/>
    <n v="6377.2000000000007"/>
  </r>
  <r>
    <x v="5752"/>
    <n v="36"/>
    <x v="1"/>
    <x v="1"/>
    <x v="0"/>
    <x v="4"/>
    <s v="HDP456"/>
    <n v="4"/>
    <x v="1"/>
    <x v="4"/>
    <n v="2167.08"/>
    <n v="361.18"/>
    <n v="6"/>
    <x v="127"/>
    <x v="22"/>
    <x v="3"/>
    <s v="Impulse Item, Extended Warranty"/>
    <n v="62.06"/>
    <n v="2229.14"/>
  </r>
  <r>
    <x v="5753"/>
    <n v="36"/>
    <x v="1"/>
    <x v="1"/>
    <x v="1"/>
    <x v="2"/>
    <s v="SWT567"/>
    <n v="4"/>
    <x v="0"/>
    <x v="4"/>
    <n v="4135.5"/>
    <n v="459.5"/>
    <n v="9"/>
    <x v="127"/>
    <x v="22"/>
    <x v="3"/>
    <s v="Accessory, Accessory, Impulse Item"/>
    <n v="238.71"/>
    <n v="4374.21"/>
  </r>
  <r>
    <x v="4200"/>
    <n v="37"/>
    <x v="1"/>
    <x v="1"/>
    <x v="0"/>
    <x v="0"/>
    <s v="SKU1001"/>
    <n v="5"/>
    <x v="0"/>
    <x v="3"/>
    <n v="186.75"/>
    <n v="20.75"/>
    <n v="9"/>
    <x v="127"/>
    <x v="22"/>
    <x v="1"/>
    <s v="Extended Warranty,Extended Warranty"/>
    <n v="44.96"/>
    <n v="231.71"/>
  </r>
  <r>
    <x v="3127"/>
    <n v="38"/>
    <x v="1"/>
    <x v="1"/>
    <x v="0"/>
    <x v="3"/>
    <s v="TBL345"/>
    <n v="2"/>
    <x v="1"/>
    <x v="4"/>
    <n v="3932.05"/>
    <n v="786.41"/>
    <n v="5"/>
    <x v="127"/>
    <x v="22"/>
    <x v="3"/>
    <s v="Accessory"/>
    <n v="25.65"/>
    <n v="3957.7000000000003"/>
  </r>
  <r>
    <x v="5754"/>
    <n v="38"/>
    <x v="1"/>
    <x v="0"/>
    <x v="1"/>
    <x v="4"/>
    <s v="HDP456"/>
    <n v="2"/>
    <x v="0"/>
    <x v="3"/>
    <n v="722.36"/>
    <n v="361.18"/>
    <n v="2"/>
    <x v="127"/>
    <x v="22"/>
    <x v="4"/>
    <s v="Accessory"/>
    <n v="75.52"/>
    <n v="797.88"/>
  </r>
  <r>
    <x v="5755"/>
    <n v="38"/>
    <x v="1"/>
    <x v="0"/>
    <x v="0"/>
    <x v="0"/>
    <s v="SMP234"/>
    <n v="1"/>
    <x v="1"/>
    <x v="1"/>
    <n v="4558.72"/>
    <n v="1139.68"/>
    <n v="4"/>
    <x v="127"/>
    <x v="22"/>
    <x v="3"/>
    <s v="Extended Warranty, Impulse Item, Impulse Item"/>
    <n v="90.62"/>
    <n v="4649.34"/>
  </r>
  <r>
    <x v="287"/>
    <n v="39"/>
    <x v="1"/>
    <x v="1"/>
    <x v="1"/>
    <x v="2"/>
    <s v="SKU1003"/>
    <n v="3"/>
    <x v="1"/>
    <x v="2"/>
    <n v="4224.1499999999996"/>
    <n v="844.83"/>
    <n v="5"/>
    <x v="127"/>
    <x v="22"/>
    <x v="0"/>
    <s v="Impulse Item"/>
    <n v="8.5399999999999991"/>
    <n v="4232.6899999999996"/>
  </r>
  <r>
    <x v="4571"/>
    <n v="39"/>
    <x v="1"/>
    <x v="0"/>
    <x v="0"/>
    <x v="3"/>
    <s v="TBL345"/>
    <n v="4"/>
    <x v="1"/>
    <x v="1"/>
    <n v="3932.05"/>
    <n v="786.41"/>
    <n v="5"/>
    <x v="127"/>
    <x v="22"/>
    <x v="1"/>
    <m/>
    <n v="0"/>
    <n v="3932.05"/>
  </r>
  <r>
    <x v="5756"/>
    <n v="40"/>
    <x v="1"/>
    <x v="1"/>
    <x v="0"/>
    <x v="0"/>
    <s v="SKU1001"/>
    <n v="5"/>
    <x v="1"/>
    <x v="0"/>
    <n v="83"/>
    <n v="20.75"/>
    <n v="4"/>
    <x v="127"/>
    <x v="22"/>
    <x v="0"/>
    <s v="Impulse Item"/>
    <n v="46.73"/>
    <n v="129.72999999999999"/>
  </r>
  <r>
    <x v="5757"/>
    <n v="41"/>
    <x v="1"/>
    <x v="0"/>
    <x v="0"/>
    <x v="0"/>
    <s v="SKU1004"/>
    <n v="2"/>
    <x v="1"/>
    <x v="0"/>
    <n v="5538.33"/>
    <n v="791.19"/>
    <n v="7"/>
    <x v="127"/>
    <x v="22"/>
    <x v="1"/>
    <m/>
    <n v="0"/>
    <n v="5538.33"/>
  </r>
  <r>
    <x v="5758"/>
    <n v="41"/>
    <x v="1"/>
    <x v="0"/>
    <x v="0"/>
    <x v="3"/>
    <s v="TBL345"/>
    <n v="5"/>
    <x v="1"/>
    <x v="4"/>
    <n v="5504.87"/>
    <n v="786.41"/>
    <n v="7"/>
    <x v="127"/>
    <x v="22"/>
    <x v="3"/>
    <s v="Extended Warranty, Accessory"/>
    <n v="104.27"/>
    <n v="5609.14"/>
  </r>
  <r>
    <x v="5759"/>
    <n v="41"/>
    <x v="1"/>
    <x v="0"/>
    <x v="0"/>
    <x v="2"/>
    <s v="SWT567"/>
    <n v="1"/>
    <x v="1"/>
    <x v="4"/>
    <n v="3216.5"/>
    <n v="459.5"/>
    <n v="7"/>
    <x v="127"/>
    <x v="22"/>
    <x v="1"/>
    <s v="Extended Warranty, Impulse Item, Accessory"/>
    <n v="167.5"/>
    <n v="3384"/>
  </r>
  <r>
    <x v="5760"/>
    <n v="42"/>
    <x v="1"/>
    <x v="1"/>
    <x v="1"/>
    <x v="2"/>
    <s v="SKU1003"/>
    <n v="3"/>
    <x v="1"/>
    <x v="3"/>
    <n v="5913.81"/>
    <n v="844.83"/>
    <n v="7"/>
    <x v="127"/>
    <x v="22"/>
    <x v="2"/>
    <s v="Impulse Item,Extended Warranty"/>
    <n v="65.77"/>
    <n v="5979.5800000000008"/>
  </r>
  <r>
    <x v="2388"/>
    <n v="43"/>
    <x v="1"/>
    <x v="0"/>
    <x v="0"/>
    <x v="2"/>
    <s v="SKU1003"/>
    <n v="3"/>
    <x v="0"/>
    <x v="1"/>
    <n v="1689.66"/>
    <n v="844.83"/>
    <n v="2"/>
    <x v="127"/>
    <x v="22"/>
    <x v="0"/>
    <s v="Extended Warranty"/>
    <n v="19.8"/>
    <n v="1709.46"/>
  </r>
  <r>
    <x v="5761"/>
    <n v="43"/>
    <x v="1"/>
    <x v="1"/>
    <x v="1"/>
    <x v="4"/>
    <s v="HDP456"/>
    <n v="2"/>
    <x v="1"/>
    <x v="1"/>
    <n v="1444.72"/>
    <n v="361.18"/>
    <n v="4"/>
    <x v="127"/>
    <x v="22"/>
    <x v="1"/>
    <s v="Accessory, Accessory, Impulse Item"/>
    <n v="198.13"/>
    <n v="1642.85"/>
  </r>
  <r>
    <x v="5762"/>
    <n v="43"/>
    <x v="1"/>
    <x v="1"/>
    <x v="0"/>
    <x v="3"/>
    <s v="TBL345"/>
    <n v="2"/>
    <x v="1"/>
    <x v="3"/>
    <n v="6291.28"/>
    <n v="786.41"/>
    <n v="8"/>
    <x v="127"/>
    <x v="22"/>
    <x v="1"/>
    <s v="Extended Warranty, Impulse Item, Accessory"/>
    <n v="185.23"/>
    <n v="6476.5099999999993"/>
  </r>
  <r>
    <x v="5763"/>
    <n v="44"/>
    <x v="1"/>
    <x v="0"/>
    <x v="0"/>
    <x v="0"/>
    <s v="SMP234"/>
    <n v="1"/>
    <x v="0"/>
    <x v="4"/>
    <n v="3419.04"/>
    <n v="1139.68"/>
    <n v="3"/>
    <x v="127"/>
    <x v="22"/>
    <x v="1"/>
    <s v="Impulse Item, Accessory, Accessory"/>
    <n v="189.86"/>
    <n v="3608.9"/>
  </r>
  <r>
    <x v="5263"/>
    <n v="44"/>
    <x v="1"/>
    <x v="1"/>
    <x v="0"/>
    <x v="0"/>
    <s v="SMP234"/>
    <n v="2"/>
    <x v="1"/>
    <x v="3"/>
    <n v="4558.72"/>
    <n v="1139.68"/>
    <n v="4"/>
    <x v="127"/>
    <x v="22"/>
    <x v="4"/>
    <m/>
    <n v="0"/>
    <n v="4558.72"/>
  </r>
  <r>
    <x v="5764"/>
    <n v="45"/>
    <x v="1"/>
    <x v="0"/>
    <x v="0"/>
    <x v="3"/>
    <s v="TBL345"/>
    <n v="4"/>
    <x v="1"/>
    <x v="1"/>
    <n v="786.41"/>
    <n v="786.41"/>
    <n v="1"/>
    <x v="127"/>
    <x v="22"/>
    <x v="4"/>
    <s v="Accessory, Extended Warranty, Impulse Item"/>
    <n v="224.72"/>
    <n v="1011.13"/>
  </r>
  <r>
    <x v="5765"/>
    <n v="46"/>
    <x v="1"/>
    <x v="1"/>
    <x v="1"/>
    <x v="1"/>
    <s v="SKU1005"/>
    <n v="3"/>
    <x v="0"/>
    <x v="1"/>
    <n v="1391.88"/>
    <n v="463.96"/>
    <n v="3"/>
    <x v="127"/>
    <x v="22"/>
    <x v="2"/>
    <s v="Extended Warranty,Impulse Item"/>
    <n v="46.25"/>
    <n v="1438.13"/>
  </r>
  <r>
    <x v="5766"/>
    <n v="47"/>
    <x v="1"/>
    <x v="1"/>
    <x v="1"/>
    <x v="3"/>
    <s v="SKU1002"/>
    <n v="3"/>
    <x v="0"/>
    <x v="3"/>
    <n v="2223.27"/>
    <n v="247.03"/>
    <n v="9"/>
    <x v="127"/>
    <x v="22"/>
    <x v="2"/>
    <m/>
    <n v="0"/>
    <n v="2223.27"/>
  </r>
  <r>
    <x v="5767"/>
    <n v="48"/>
    <x v="1"/>
    <x v="0"/>
    <x v="0"/>
    <x v="3"/>
    <s v="SKU1002"/>
    <n v="3"/>
    <x v="0"/>
    <x v="3"/>
    <n v="1482.18"/>
    <n v="247.03"/>
    <n v="6"/>
    <x v="127"/>
    <x v="22"/>
    <x v="0"/>
    <s v="Extended Warranty,Impulse Item,Extended Warranty"/>
    <n v="85.62"/>
    <n v="1567.8000000000002"/>
  </r>
  <r>
    <x v="5768"/>
    <n v="48"/>
    <x v="1"/>
    <x v="0"/>
    <x v="0"/>
    <x v="3"/>
    <s v="SKU1002"/>
    <n v="3"/>
    <x v="1"/>
    <x v="1"/>
    <n v="2223.27"/>
    <n v="247.03"/>
    <n v="9"/>
    <x v="127"/>
    <x v="22"/>
    <x v="0"/>
    <s v="Impulse Item,Accessory,Extended Warranty"/>
    <n v="120.77"/>
    <n v="2344.04"/>
  </r>
  <r>
    <x v="5769"/>
    <n v="48"/>
    <x v="1"/>
    <x v="0"/>
    <x v="0"/>
    <x v="4"/>
    <s v="HDP456"/>
    <n v="2"/>
    <x v="1"/>
    <x v="1"/>
    <n v="1083.54"/>
    <n v="361.18"/>
    <n v="3"/>
    <x v="127"/>
    <x v="22"/>
    <x v="3"/>
    <s v="Impulse Item, Extended Warranty"/>
    <n v="119.02"/>
    <n v="1202.56"/>
  </r>
  <r>
    <x v="5770"/>
    <n v="48"/>
    <x v="1"/>
    <x v="1"/>
    <x v="0"/>
    <x v="3"/>
    <s v="TBL345"/>
    <n v="5"/>
    <x v="1"/>
    <x v="4"/>
    <n v="7077.69"/>
    <n v="786.41"/>
    <n v="9"/>
    <x v="127"/>
    <x v="22"/>
    <x v="1"/>
    <m/>
    <n v="0"/>
    <n v="7077.69"/>
  </r>
  <r>
    <x v="5771"/>
    <n v="49"/>
    <x v="1"/>
    <x v="0"/>
    <x v="0"/>
    <x v="0"/>
    <s v="SKU1004"/>
    <n v="2"/>
    <x v="1"/>
    <x v="3"/>
    <n v="3955.95"/>
    <n v="791.19"/>
    <n v="5"/>
    <x v="127"/>
    <x v="22"/>
    <x v="0"/>
    <s v="Extended Warranty,Extended Warranty,Impulse Item"/>
    <n v="35.4"/>
    <n v="3991.35"/>
  </r>
  <r>
    <x v="5772"/>
    <n v="49"/>
    <x v="1"/>
    <x v="0"/>
    <x v="1"/>
    <x v="1"/>
    <s v="SKU1005"/>
    <n v="3"/>
    <x v="1"/>
    <x v="0"/>
    <n v="3247.72"/>
    <n v="463.96"/>
    <n v="7"/>
    <x v="127"/>
    <x v="22"/>
    <x v="0"/>
    <s v="Impulse Item,Accessory,Extended Warranty"/>
    <n v="103.6"/>
    <n v="3351.3199999999997"/>
  </r>
  <r>
    <x v="2090"/>
    <n v="49"/>
    <x v="1"/>
    <x v="1"/>
    <x v="0"/>
    <x v="2"/>
    <s v="SWT567"/>
    <n v="3"/>
    <x v="1"/>
    <x v="3"/>
    <n v="1378.5"/>
    <n v="459.5"/>
    <n v="3"/>
    <x v="127"/>
    <x v="22"/>
    <x v="3"/>
    <s v="Extended Warranty"/>
    <n v="13.99"/>
    <n v="1392.49"/>
  </r>
  <r>
    <x v="5773"/>
    <n v="50"/>
    <x v="1"/>
    <x v="1"/>
    <x v="0"/>
    <x v="3"/>
    <s v="TBL345"/>
    <n v="5"/>
    <x v="0"/>
    <x v="1"/>
    <n v="3932.05"/>
    <n v="786.41"/>
    <n v="5"/>
    <x v="127"/>
    <x v="22"/>
    <x v="3"/>
    <s v="Accessory"/>
    <n v="64.75"/>
    <n v="3996.8"/>
  </r>
  <r>
    <x v="5774"/>
    <n v="51"/>
    <x v="1"/>
    <x v="0"/>
    <x v="1"/>
    <x v="1"/>
    <s v="LTP123"/>
    <n v="1"/>
    <x v="1"/>
    <x v="4"/>
    <n v="4045.92"/>
    <n v="674.32"/>
    <n v="6"/>
    <x v="127"/>
    <x v="22"/>
    <x v="3"/>
    <s v="Impulse Item, Extended Warranty"/>
    <n v="134.28"/>
    <n v="4180.2"/>
  </r>
  <r>
    <x v="435"/>
    <n v="53"/>
    <x v="1"/>
    <x v="1"/>
    <x v="0"/>
    <x v="0"/>
    <s v="SKU1004"/>
    <n v="2"/>
    <x v="1"/>
    <x v="2"/>
    <n v="6329.52"/>
    <n v="791.19"/>
    <n v="8"/>
    <x v="127"/>
    <x v="22"/>
    <x v="1"/>
    <s v="Accessory"/>
    <n v="31.26"/>
    <n v="6360.7800000000007"/>
  </r>
  <r>
    <x v="5775"/>
    <n v="53"/>
    <x v="1"/>
    <x v="0"/>
    <x v="0"/>
    <x v="1"/>
    <s v="SKU1005"/>
    <n v="3"/>
    <x v="0"/>
    <x v="1"/>
    <n v="4175.6400000000003"/>
    <n v="463.96"/>
    <n v="9"/>
    <x v="127"/>
    <x v="22"/>
    <x v="0"/>
    <s v="Accessory"/>
    <n v="41.68"/>
    <n v="4217.3200000000006"/>
  </r>
  <r>
    <x v="5776"/>
    <n v="53"/>
    <x v="1"/>
    <x v="0"/>
    <x v="1"/>
    <x v="4"/>
    <s v="HDP456"/>
    <n v="4"/>
    <x v="1"/>
    <x v="4"/>
    <n v="361.18"/>
    <n v="361.18"/>
    <n v="1"/>
    <x v="127"/>
    <x v="22"/>
    <x v="4"/>
    <s v="Extended Warranty"/>
    <n v="10.53"/>
    <n v="371.71"/>
  </r>
  <r>
    <x v="21"/>
    <n v="54"/>
    <x v="1"/>
    <x v="0"/>
    <x v="1"/>
    <x v="3"/>
    <s v="SKU1002"/>
    <n v="3"/>
    <x v="0"/>
    <x v="0"/>
    <n v="1482.18"/>
    <n v="247.03"/>
    <n v="6"/>
    <x v="127"/>
    <x v="22"/>
    <x v="2"/>
    <s v="Accessory"/>
    <n v="5.76"/>
    <n v="1487.94"/>
  </r>
  <r>
    <x v="2270"/>
    <n v="54"/>
    <x v="1"/>
    <x v="0"/>
    <x v="0"/>
    <x v="2"/>
    <s v="SWT567"/>
    <n v="3"/>
    <x v="1"/>
    <x v="4"/>
    <n v="459.5"/>
    <n v="459.5"/>
    <n v="1"/>
    <x v="127"/>
    <x v="22"/>
    <x v="3"/>
    <s v="Extended Warranty, Extended Warranty, Impulse Item"/>
    <n v="108.83"/>
    <n v="568.33000000000004"/>
  </r>
  <r>
    <x v="5777"/>
    <n v="56"/>
    <x v="2"/>
    <x v="0"/>
    <x v="0"/>
    <x v="2"/>
    <s v="SWT567"/>
    <n v="2"/>
    <x v="0"/>
    <x v="3"/>
    <n v="1838"/>
    <n v="459.5"/>
    <n v="4"/>
    <x v="127"/>
    <x v="22"/>
    <x v="3"/>
    <m/>
    <n v="0"/>
    <n v="1838"/>
  </r>
  <r>
    <x v="4694"/>
    <n v="57"/>
    <x v="2"/>
    <x v="0"/>
    <x v="1"/>
    <x v="0"/>
    <s v="SKU1004"/>
    <n v="2"/>
    <x v="0"/>
    <x v="3"/>
    <n v="3164.76"/>
    <n v="791.19"/>
    <n v="4"/>
    <x v="127"/>
    <x v="22"/>
    <x v="0"/>
    <s v="Extended Warranty"/>
    <n v="25.91"/>
    <n v="3190.67"/>
  </r>
  <r>
    <x v="5778"/>
    <n v="58"/>
    <x v="2"/>
    <x v="0"/>
    <x v="0"/>
    <x v="3"/>
    <s v="TBL345"/>
    <n v="1"/>
    <x v="1"/>
    <x v="1"/>
    <n v="3932.05"/>
    <n v="786.41"/>
    <n v="5"/>
    <x v="127"/>
    <x v="22"/>
    <x v="1"/>
    <s v="Accessory"/>
    <n v="27.84"/>
    <n v="3959.8900000000003"/>
  </r>
  <r>
    <x v="5779"/>
    <n v="59"/>
    <x v="2"/>
    <x v="1"/>
    <x v="0"/>
    <x v="0"/>
    <s v="SKU1001"/>
    <n v="5"/>
    <x v="0"/>
    <x v="3"/>
    <n v="103.75"/>
    <n v="20.75"/>
    <n v="5"/>
    <x v="127"/>
    <x v="22"/>
    <x v="0"/>
    <s v="Extended Warranty"/>
    <n v="49.55"/>
    <n v="153.30000000000001"/>
  </r>
  <r>
    <x v="5780"/>
    <n v="60"/>
    <x v="2"/>
    <x v="1"/>
    <x v="0"/>
    <x v="0"/>
    <s v="SKU1001"/>
    <n v="5"/>
    <x v="1"/>
    <x v="0"/>
    <n v="20.75"/>
    <n v="20.75"/>
    <n v="1"/>
    <x v="127"/>
    <x v="22"/>
    <x v="2"/>
    <s v="Accessory,Impulse Item,Accessory"/>
    <n v="36.880000000000003"/>
    <n v="57.63"/>
  </r>
  <r>
    <x v="5781"/>
    <n v="60"/>
    <x v="2"/>
    <x v="1"/>
    <x v="1"/>
    <x v="0"/>
    <s v="SKU1004"/>
    <n v="2"/>
    <x v="0"/>
    <x v="3"/>
    <n v="7120.71"/>
    <n v="791.19"/>
    <n v="9"/>
    <x v="127"/>
    <x v="22"/>
    <x v="2"/>
    <m/>
    <n v="0"/>
    <n v="7120.71"/>
  </r>
  <r>
    <x v="5782"/>
    <n v="61"/>
    <x v="2"/>
    <x v="0"/>
    <x v="0"/>
    <x v="0"/>
    <s v="SKU1001"/>
    <n v="5"/>
    <x v="1"/>
    <x v="2"/>
    <n v="124.5"/>
    <n v="20.75"/>
    <n v="6"/>
    <x v="127"/>
    <x v="22"/>
    <x v="1"/>
    <s v="Extended Warranty,Accessory,Extended Warranty"/>
    <n v="60.23"/>
    <n v="184.73"/>
  </r>
  <r>
    <x v="4962"/>
    <n v="61"/>
    <x v="2"/>
    <x v="0"/>
    <x v="1"/>
    <x v="3"/>
    <s v="TBL345"/>
    <n v="5"/>
    <x v="1"/>
    <x v="3"/>
    <n v="6291.28"/>
    <n v="786.41"/>
    <n v="8"/>
    <x v="127"/>
    <x v="22"/>
    <x v="3"/>
    <s v="Accessory"/>
    <n v="89.19"/>
    <n v="6380.4699999999993"/>
  </r>
  <r>
    <x v="5783"/>
    <n v="62"/>
    <x v="2"/>
    <x v="0"/>
    <x v="0"/>
    <x v="3"/>
    <s v="TBL345"/>
    <n v="3"/>
    <x v="0"/>
    <x v="1"/>
    <n v="2359.23"/>
    <n v="786.41"/>
    <n v="3"/>
    <x v="127"/>
    <x v="22"/>
    <x v="4"/>
    <s v="Impulse Item"/>
    <n v="38.21"/>
    <n v="2397.44"/>
  </r>
  <r>
    <x v="5784"/>
    <n v="65"/>
    <x v="2"/>
    <x v="0"/>
    <x v="0"/>
    <x v="0"/>
    <s v="SKU1004"/>
    <n v="2"/>
    <x v="1"/>
    <x v="3"/>
    <n v="3955.95"/>
    <n v="791.19"/>
    <n v="5"/>
    <x v="127"/>
    <x v="22"/>
    <x v="1"/>
    <s v="Impulse Item"/>
    <n v="44.85"/>
    <n v="4000.7999999999997"/>
  </r>
  <r>
    <x v="5785"/>
    <n v="66"/>
    <x v="2"/>
    <x v="1"/>
    <x v="1"/>
    <x v="2"/>
    <s v="SWT567"/>
    <n v="1"/>
    <x v="0"/>
    <x v="3"/>
    <n v="4135.5"/>
    <n v="459.5"/>
    <n v="9"/>
    <x v="127"/>
    <x v="22"/>
    <x v="3"/>
    <s v="Extended Warranty, Accessory"/>
    <n v="119.32"/>
    <n v="4254.82"/>
  </r>
  <r>
    <x v="5786"/>
    <n v="67"/>
    <x v="2"/>
    <x v="0"/>
    <x v="0"/>
    <x v="0"/>
    <s v="SKU1001"/>
    <n v="5"/>
    <x v="1"/>
    <x v="3"/>
    <n v="83"/>
    <n v="20.75"/>
    <n v="4"/>
    <x v="127"/>
    <x v="22"/>
    <x v="2"/>
    <s v="Impulse Item"/>
    <n v="9"/>
    <n v="92"/>
  </r>
  <r>
    <x v="5787"/>
    <n v="69"/>
    <x v="2"/>
    <x v="0"/>
    <x v="0"/>
    <x v="3"/>
    <s v="TBL345"/>
    <n v="4"/>
    <x v="0"/>
    <x v="1"/>
    <n v="7077.69"/>
    <n v="786.41"/>
    <n v="9"/>
    <x v="127"/>
    <x v="22"/>
    <x v="1"/>
    <s v="Accessory"/>
    <n v="90.98"/>
    <n v="7168.6699999999992"/>
  </r>
  <r>
    <x v="5788"/>
    <n v="71"/>
    <x v="2"/>
    <x v="0"/>
    <x v="0"/>
    <x v="3"/>
    <s v="TBL345"/>
    <n v="5"/>
    <x v="1"/>
    <x v="1"/>
    <n v="4718.46"/>
    <n v="786.41"/>
    <n v="6"/>
    <x v="127"/>
    <x v="22"/>
    <x v="1"/>
    <s v="Accessory, Impulse Item"/>
    <n v="145.13999999999999"/>
    <n v="4863.6000000000004"/>
  </r>
  <r>
    <x v="5789"/>
    <n v="73"/>
    <x v="2"/>
    <x v="1"/>
    <x v="1"/>
    <x v="1"/>
    <s v="SKU1005"/>
    <n v="3"/>
    <x v="1"/>
    <x v="0"/>
    <n v="1855.84"/>
    <n v="463.96"/>
    <n v="4"/>
    <x v="127"/>
    <x v="22"/>
    <x v="0"/>
    <s v="Accessory,Accessory"/>
    <n v="58.32"/>
    <n v="1914.1599999999999"/>
  </r>
  <r>
    <x v="5790"/>
    <n v="73"/>
    <x v="2"/>
    <x v="1"/>
    <x v="0"/>
    <x v="2"/>
    <s v="SKU1003"/>
    <n v="3"/>
    <x v="1"/>
    <x v="2"/>
    <n v="6758.64"/>
    <n v="844.83"/>
    <n v="8"/>
    <x v="127"/>
    <x v="22"/>
    <x v="0"/>
    <s v="Extended Warranty,Accessory"/>
    <n v="45.71"/>
    <n v="6804.35"/>
  </r>
  <r>
    <x v="58"/>
    <n v="73"/>
    <x v="2"/>
    <x v="1"/>
    <x v="0"/>
    <x v="0"/>
    <s v="SKU1004"/>
    <n v="2"/>
    <x v="0"/>
    <x v="2"/>
    <n v="1582.38"/>
    <n v="791.19"/>
    <n v="2"/>
    <x v="127"/>
    <x v="22"/>
    <x v="0"/>
    <s v="Impulse Item"/>
    <n v="16.59"/>
    <n v="1598.97"/>
  </r>
  <r>
    <x v="3806"/>
    <n v="73"/>
    <x v="2"/>
    <x v="1"/>
    <x v="0"/>
    <x v="4"/>
    <s v="HDP456"/>
    <n v="1"/>
    <x v="0"/>
    <x v="4"/>
    <n v="1444.72"/>
    <n v="361.18"/>
    <n v="4"/>
    <x v="127"/>
    <x v="22"/>
    <x v="3"/>
    <s v="Accessory, Impulse Item"/>
    <n v="53.52"/>
    <n v="1498.24"/>
  </r>
  <r>
    <x v="5791"/>
    <n v="74"/>
    <x v="2"/>
    <x v="0"/>
    <x v="0"/>
    <x v="0"/>
    <s v="SKU1004"/>
    <n v="2"/>
    <x v="1"/>
    <x v="1"/>
    <n v="3955.95"/>
    <n v="791.19"/>
    <n v="5"/>
    <x v="127"/>
    <x v="22"/>
    <x v="1"/>
    <s v="Impulse Item,Accessory"/>
    <n v="45.64"/>
    <n v="4001.5899999999997"/>
  </r>
  <r>
    <x v="5792"/>
    <n v="75"/>
    <x v="2"/>
    <x v="0"/>
    <x v="0"/>
    <x v="2"/>
    <s v="SKU1003"/>
    <n v="3"/>
    <x v="1"/>
    <x v="0"/>
    <n v="5913.81"/>
    <n v="844.83"/>
    <n v="7"/>
    <x v="127"/>
    <x v="22"/>
    <x v="1"/>
    <s v="Extended Warranty,Accessory"/>
    <n v="80.930000000000007"/>
    <n v="5994.7400000000007"/>
  </r>
  <r>
    <x v="5238"/>
    <n v="75"/>
    <x v="2"/>
    <x v="0"/>
    <x v="0"/>
    <x v="2"/>
    <s v="SWT567"/>
    <n v="1"/>
    <x v="1"/>
    <x v="4"/>
    <n v="1838"/>
    <n v="459.5"/>
    <n v="4"/>
    <x v="127"/>
    <x v="22"/>
    <x v="1"/>
    <s v="Accessory, Impulse Item, Extended Warranty"/>
    <n v="177.44"/>
    <n v="2015.44"/>
  </r>
  <r>
    <x v="5793"/>
    <n v="78"/>
    <x v="2"/>
    <x v="1"/>
    <x v="0"/>
    <x v="2"/>
    <s v="SWT567"/>
    <n v="2"/>
    <x v="1"/>
    <x v="1"/>
    <n v="4595"/>
    <n v="459.5"/>
    <n v="10"/>
    <x v="127"/>
    <x v="22"/>
    <x v="3"/>
    <s v="Extended Warranty"/>
    <n v="73.05"/>
    <n v="4668.05"/>
  </r>
  <r>
    <x v="5794"/>
    <n v="80"/>
    <x v="2"/>
    <x v="1"/>
    <x v="0"/>
    <x v="0"/>
    <s v="SMP234"/>
    <n v="3"/>
    <x v="1"/>
    <x v="1"/>
    <n v="9117.44"/>
    <n v="1139.68"/>
    <n v="8"/>
    <x v="127"/>
    <x v="22"/>
    <x v="3"/>
    <m/>
    <n v="0"/>
    <n v="9117.44"/>
  </r>
  <r>
    <x v="5795"/>
    <n v="80"/>
    <x v="2"/>
    <x v="1"/>
    <x v="0"/>
    <x v="3"/>
    <s v="TBL345"/>
    <n v="2"/>
    <x v="1"/>
    <x v="3"/>
    <n v="3932.05"/>
    <n v="786.41"/>
    <n v="5"/>
    <x v="127"/>
    <x v="22"/>
    <x v="4"/>
    <s v="Impulse Item"/>
    <n v="81.25"/>
    <n v="4013.3"/>
  </r>
  <r>
    <x v="5796"/>
    <n v="18"/>
    <x v="0"/>
    <x v="1"/>
    <x v="0"/>
    <x v="0"/>
    <s v="SMP234"/>
    <n v="5"/>
    <x v="1"/>
    <x v="1"/>
    <n v="2279.36"/>
    <n v="1139.68"/>
    <n v="2"/>
    <x v="128"/>
    <x v="22"/>
    <x v="3"/>
    <s v="Impulse Item, Accessory, Accessory"/>
    <n v="181.97"/>
    <n v="2461.33"/>
  </r>
  <r>
    <x v="2068"/>
    <n v="18"/>
    <x v="0"/>
    <x v="1"/>
    <x v="0"/>
    <x v="3"/>
    <s v="TBL345"/>
    <n v="5"/>
    <x v="1"/>
    <x v="1"/>
    <n v="1572.82"/>
    <n v="786.41"/>
    <n v="2"/>
    <x v="128"/>
    <x v="22"/>
    <x v="3"/>
    <s v="Accessory"/>
    <n v="73.39"/>
    <n v="1646.21"/>
  </r>
  <r>
    <x v="5474"/>
    <n v="20"/>
    <x v="0"/>
    <x v="1"/>
    <x v="0"/>
    <x v="4"/>
    <s v="HDP456"/>
    <n v="4"/>
    <x v="1"/>
    <x v="1"/>
    <n v="361.18"/>
    <n v="361.18"/>
    <n v="1"/>
    <x v="128"/>
    <x v="22"/>
    <x v="4"/>
    <s v="Accessory, Accessory"/>
    <n v="60.02"/>
    <n v="421.2"/>
  </r>
  <r>
    <x v="4080"/>
    <n v="20"/>
    <x v="0"/>
    <x v="0"/>
    <x v="0"/>
    <x v="3"/>
    <s v="TBL345"/>
    <n v="2"/>
    <x v="0"/>
    <x v="3"/>
    <n v="6291.28"/>
    <n v="786.41"/>
    <n v="8"/>
    <x v="128"/>
    <x v="22"/>
    <x v="3"/>
    <s v="Impulse Item, Impulse Item"/>
    <n v="142.79"/>
    <n v="6434.07"/>
  </r>
  <r>
    <x v="5797"/>
    <n v="22"/>
    <x v="0"/>
    <x v="1"/>
    <x v="0"/>
    <x v="0"/>
    <s v="SKU1001"/>
    <n v="5"/>
    <x v="1"/>
    <x v="0"/>
    <n v="124.5"/>
    <n v="20.75"/>
    <n v="6"/>
    <x v="128"/>
    <x v="22"/>
    <x v="2"/>
    <m/>
    <n v="0"/>
    <n v="124.5"/>
  </r>
  <r>
    <x v="5797"/>
    <n v="22"/>
    <x v="0"/>
    <x v="1"/>
    <x v="0"/>
    <x v="0"/>
    <s v="SKU1001"/>
    <n v="5"/>
    <x v="1"/>
    <x v="2"/>
    <n v="166"/>
    <n v="20.75"/>
    <n v="8"/>
    <x v="128"/>
    <x v="22"/>
    <x v="1"/>
    <s v="Impulse Item"/>
    <n v="14.19"/>
    <n v="180.19"/>
  </r>
  <r>
    <x v="5798"/>
    <n v="22"/>
    <x v="0"/>
    <x v="1"/>
    <x v="0"/>
    <x v="3"/>
    <s v="TBL345"/>
    <n v="3"/>
    <x v="1"/>
    <x v="3"/>
    <n v="1572.82"/>
    <n v="786.41"/>
    <n v="2"/>
    <x v="128"/>
    <x v="22"/>
    <x v="3"/>
    <s v="Impulse Item"/>
    <n v="91.47"/>
    <n v="1664.29"/>
  </r>
  <r>
    <x v="1741"/>
    <n v="23"/>
    <x v="0"/>
    <x v="1"/>
    <x v="0"/>
    <x v="4"/>
    <s v="HDP456"/>
    <n v="3"/>
    <x v="1"/>
    <x v="3"/>
    <n v="2528.2600000000002"/>
    <n v="361.18"/>
    <n v="7"/>
    <x v="128"/>
    <x v="22"/>
    <x v="3"/>
    <s v="Impulse Item"/>
    <n v="45.34"/>
    <n v="2573.6000000000004"/>
  </r>
  <r>
    <x v="5799"/>
    <n v="23"/>
    <x v="0"/>
    <x v="0"/>
    <x v="0"/>
    <x v="3"/>
    <s v="TBL345"/>
    <n v="4"/>
    <x v="0"/>
    <x v="3"/>
    <n v="7077.69"/>
    <n v="786.41"/>
    <n v="9"/>
    <x v="128"/>
    <x v="22"/>
    <x v="1"/>
    <s v="Accessory"/>
    <n v="51.13"/>
    <n v="7128.82"/>
  </r>
  <r>
    <x v="173"/>
    <n v="24"/>
    <x v="0"/>
    <x v="0"/>
    <x v="0"/>
    <x v="2"/>
    <s v="SKU1003"/>
    <n v="3"/>
    <x v="1"/>
    <x v="1"/>
    <n v="844.83"/>
    <n v="844.83"/>
    <n v="1"/>
    <x v="128"/>
    <x v="22"/>
    <x v="2"/>
    <m/>
    <n v="0"/>
    <n v="844.83"/>
  </r>
  <r>
    <x v="5800"/>
    <n v="24"/>
    <x v="0"/>
    <x v="0"/>
    <x v="0"/>
    <x v="2"/>
    <s v="SWT567"/>
    <n v="4"/>
    <x v="1"/>
    <x v="4"/>
    <n v="2297.5"/>
    <n v="459.5"/>
    <n v="5"/>
    <x v="128"/>
    <x v="22"/>
    <x v="1"/>
    <s v="Accessory, Impulse Item, Extended Warranty"/>
    <n v="158.72"/>
    <n v="2456.2199999999998"/>
  </r>
  <r>
    <x v="4618"/>
    <n v="25"/>
    <x v="0"/>
    <x v="0"/>
    <x v="1"/>
    <x v="1"/>
    <s v="LTP123"/>
    <n v="2"/>
    <x v="1"/>
    <x v="3"/>
    <n v="3371.6"/>
    <n v="674.32"/>
    <n v="5"/>
    <x v="128"/>
    <x v="22"/>
    <x v="1"/>
    <s v="Accessory"/>
    <n v="78.56"/>
    <n v="3450.16"/>
  </r>
  <r>
    <x v="5801"/>
    <n v="25"/>
    <x v="0"/>
    <x v="0"/>
    <x v="0"/>
    <x v="0"/>
    <s v="SMP234"/>
    <n v="5"/>
    <x v="0"/>
    <x v="1"/>
    <n v="1139.68"/>
    <n v="1139.68"/>
    <n v="1"/>
    <x v="128"/>
    <x v="22"/>
    <x v="1"/>
    <s v="Accessory, Accessory"/>
    <n v="125.42"/>
    <n v="1265.1000000000001"/>
  </r>
  <r>
    <x v="1809"/>
    <n v="26"/>
    <x v="0"/>
    <x v="1"/>
    <x v="0"/>
    <x v="3"/>
    <s v="TBL345"/>
    <n v="1"/>
    <x v="1"/>
    <x v="4"/>
    <n v="5504.87"/>
    <n v="786.41"/>
    <n v="7"/>
    <x v="128"/>
    <x v="22"/>
    <x v="3"/>
    <m/>
    <n v="0"/>
    <n v="5504.87"/>
  </r>
  <r>
    <x v="5802"/>
    <n v="27"/>
    <x v="0"/>
    <x v="1"/>
    <x v="0"/>
    <x v="3"/>
    <s v="SKU1002"/>
    <n v="3"/>
    <x v="1"/>
    <x v="2"/>
    <n v="2470.3000000000002"/>
    <n v="247.03"/>
    <n v="10"/>
    <x v="128"/>
    <x v="22"/>
    <x v="2"/>
    <s v="Extended Warranty"/>
    <n v="40.76"/>
    <n v="2511.0600000000004"/>
  </r>
  <r>
    <x v="5803"/>
    <n v="28"/>
    <x v="0"/>
    <x v="1"/>
    <x v="0"/>
    <x v="0"/>
    <s v="SKU1004"/>
    <n v="2"/>
    <x v="1"/>
    <x v="1"/>
    <n v="1582.38"/>
    <n v="791.19"/>
    <n v="2"/>
    <x v="128"/>
    <x v="22"/>
    <x v="0"/>
    <s v="Extended Warranty,Impulse Item,Accessory"/>
    <n v="70.66"/>
    <n v="1653.0400000000002"/>
  </r>
  <r>
    <x v="5804"/>
    <n v="28"/>
    <x v="0"/>
    <x v="0"/>
    <x v="0"/>
    <x v="4"/>
    <s v="HDP456"/>
    <n v="4"/>
    <x v="1"/>
    <x v="3"/>
    <n v="722.36"/>
    <n v="361.18"/>
    <n v="2"/>
    <x v="128"/>
    <x v="22"/>
    <x v="3"/>
    <s v="Impulse Item"/>
    <n v="96.4"/>
    <n v="818.76"/>
  </r>
  <r>
    <x v="2179"/>
    <n v="29"/>
    <x v="0"/>
    <x v="1"/>
    <x v="0"/>
    <x v="2"/>
    <s v="SWT567"/>
    <n v="5"/>
    <x v="1"/>
    <x v="3"/>
    <n v="2297.5"/>
    <n v="459.5"/>
    <n v="5"/>
    <x v="128"/>
    <x v="22"/>
    <x v="1"/>
    <s v="Impulse Item, Extended Warranty, Extended Warranty"/>
    <n v="135.1"/>
    <n v="2432.6"/>
  </r>
  <r>
    <x v="5805"/>
    <n v="29"/>
    <x v="0"/>
    <x v="0"/>
    <x v="0"/>
    <x v="1"/>
    <s v="LTP123"/>
    <n v="4"/>
    <x v="0"/>
    <x v="1"/>
    <n v="674.32"/>
    <n v="674.32"/>
    <n v="1"/>
    <x v="128"/>
    <x v="22"/>
    <x v="1"/>
    <s v="Extended Warranty, Accessory, Impulse Item"/>
    <n v="172.7"/>
    <n v="847.02"/>
  </r>
  <r>
    <x v="3620"/>
    <n v="29"/>
    <x v="0"/>
    <x v="0"/>
    <x v="0"/>
    <x v="2"/>
    <s v="SWT567"/>
    <n v="4"/>
    <x v="1"/>
    <x v="1"/>
    <n v="919"/>
    <n v="459.5"/>
    <n v="2"/>
    <x v="128"/>
    <x v="22"/>
    <x v="1"/>
    <s v="Accessory"/>
    <n v="46.25"/>
    <n v="965.25"/>
  </r>
  <r>
    <x v="4033"/>
    <n v="32"/>
    <x v="0"/>
    <x v="0"/>
    <x v="0"/>
    <x v="0"/>
    <s v="SKU1001"/>
    <n v="5"/>
    <x v="0"/>
    <x v="2"/>
    <n v="207.5"/>
    <n v="20.75"/>
    <n v="10"/>
    <x v="128"/>
    <x v="22"/>
    <x v="0"/>
    <s v="Extended Warranty"/>
    <n v="47"/>
    <n v="254.5"/>
  </r>
  <r>
    <x v="5806"/>
    <n v="32"/>
    <x v="0"/>
    <x v="1"/>
    <x v="0"/>
    <x v="0"/>
    <s v="SKU1001"/>
    <n v="5"/>
    <x v="0"/>
    <x v="3"/>
    <n v="41.5"/>
    <n v="20.75"/>
    <n v="2"/>
    <x v="128"/>
    <x v="22"/>
    <x v="1"/>
    <s v="Accessory,Extended Warranty"/>
    <n v="72.22"/>
    <n v="113.72"/>
  </r>
  <r>
    <x v="5807"/>
    <n v="32"/>
    <x v="0"/>
    <x v="0"/>
    <x v="0"/>
    <x v="0"/>
    <s v="SMP234"/>
    <n v="2"/>
    <x v="1"/>
    <x v="4"/>
    <n v="4558.72"/>
    <n v="1139.68"/>
    <n v="4"/>
    <x v="128"/>
    <x v="22"/>
    <x v="1"/>
    <s v="Impulse Item"/>
    <n v="83.57"/>
    <n v="4642.29"/>
  </r>
  <r>
    <x v="5808"/>
    <n v="35"/>
    <x v="0"/>
    <x v="1"/>
    <x v="1"/>
    <x v="2"/>
    <s v="SWT567"/>
    <n v="2"/>
    <x v="0"/>
    <x v="4"/>
    <n v="1838"/>
    <n v="459.5"/>
    <n v="4"/>
    <x v="128"/>
    <x v="22"/>
    <x v="3"/>
    <s v="Impulse Item"/>
    <n v="86.73"/>
    <n v="1924.73"/>
  </r>
  <r>
    <x v="5809"/>
    <n v="39"/>
    <x v="1"/>
    <x v="1"/>
    <x v="1"/>
    <x v="4"/>
    <s v="HDP456"/>
    <n v="2"/>
    <x v="1"/>
    <x v="4"/>
    <n v="361.18"/>
    <n v="361.18"/>
    <n v="1"/>
    <x v="128"/>
    <x v="22"/>
    <x v="4"/>
    <s v="Accessory, Impulse Item, Extended Warranty"/>
    <n v="168.72"/>
    <n v="529.9"/>
  </r>
  <r>
    <x v="3825"/>
    <n v="39"/>
    <x v="1"/>
    <x v="1"/>
    <x v="0"/>
    <x v="0"/>
    <s v="SMP234"/>
    <n v="4"/>
    <x v="0"/>
    <x v="3"/>
    <n v="11396.8"/>
    <n v="1139.68"/>
    <n v="10"/>
    <x v="128"/>
    <x v="22"/>
    <x v="3"/>
    <m/>
    <n v="0"/>
    <n v="11396.8"/>
  </r>
  <r>
    <x v="5810"/>
    <n v="39"/>
    <x v="1"/>
    <x v="1"/>
    <x v="1"/>
    <x v="1"/>
    <s v="LTP123"/>
    <n v="5"/>
    <x v="1"/>
    <x v="1"/>
    <n v="6068.88"/>
    <n v="674.32"/>
    <n v="9"/>
    <x v="128"/>
    <x v="22"/>
    <x v="1"/>
    <m/>
    <n v="0"/>
    <n v="6068.88"/>
  </r>
  <r>
    <x v="2436"/>
    <n v="40"/>
    <x v="1"/>
    <x v="0"/>
    <x v="0"/>
    <x v="1"/>
    <s v="SKU1005"/>
    <n v="3"/>
    <x v="0"/>
    <x v="2"/>
    <n v="927.92"/>
    <n v="463.96"/>
    <n v="2"/>
    <x v="128"/>
    <x v="22"/>
    <x v="0"/>
    <s v="Extended Warranty,Impulse Item,Impulse Item"/>
    <n v="84.81"/>
    <n v="1012.73"/>
  </r>
  <r>
    <x v="5811"/>
    <n v="40"/>
    <x v="1"/>
    <x v="0"/>
    <x v="0"/>
    <x v="2"/>
    <s v="SWT567"/>
    <n v="4"/>
    <x v="1"/>
    <x v="4"/>
    <n v="919"/>
    <n v="459.5"/>
    <n v="2"/>
    <x v="128"/>
    <x v="22"/>
    <x v="4"/>
    <s v="Extended Warranty, Extended Warranty"/>
    <n v="95.21"/>
    <n v="1014.21"/>
  </r>
  <r>
    <x v="4576"/>
    <n v="44"/>
    <x v="1"/>
    <x v="1"/>
    <x v="0"/>
    <x v="1"/>
    <s v="LTP123"/>
    <n v="4"/>
    <x v="1"/>
    <x v="4"/>
    <n v="6068.88"/>
    <n v="674.32"/>
    <n v="9"/>
    <x v="128"/>
    <x v="22"/>
    <x v="1"/>
    <s v="Impulse Item"/>
    <n v="83.61"/>
    <n v="6152.49"/>
  </r>
  <r>
    <x v="5812"/>
    <n v="45"/>
    <x v="1"/>
    <x v="0"/>
    <x v="0"/>
    <x v="2"/>
    <s v="SWT567"/>
    <n v="2"/>
    <x v="1"/>
    <x v="1"/>
    <n v="4595"/>
    <n v="459.5"/>
    <n v="10"/>
    <x v="128"/>
    <x v="22"/>
    <x v="4"/>
    <s v="Extended Warranty, Accessory, Impulse Item"/>
    <n v="143.03"/>
    <n v="4738.03"/>
  </r>
  <r>
    <x v="5813"/>
    <n v="46"/>
    <x v="1"/>
    <x v="1"/>
    <x v="0"/>
    <x v="1"/>
    <s v="SKU1005"/>
    <n v="3"/>
    <x v="1"/>
    <x v="3"/>
    <n v="1391.88"/>
    <n v="463.96"/>
    <n v="3"/>
    <x v="128"/>
    <x v="22"/>
    <x v="2"/>
    <s v="Impulse Item,Impulse Item"/>
    <n v="57.33"/>
    <n v="1449.21"/>
  </r>
  <r>
    <x v="2444"/>
    <n v="46"/>
    <x v="1"/>
    <x v="1"/>
    <x v="1"/>
    <x v="0"/>
    <s v="SKU1001"/>
    <n v="5"/>
    <x v="0"/>
    <x v="3"/>
    <n v="186.75"/>
    <n v="20.75"/>
    <n v="9"/>
    <x v="128"/>
    <x v="22"/>
    <x v="0"/>
    <m/>
    <n v="0"/>
    <n v="186.75"/>
  </r>
  <r>
    <x v="5362"/>
    <n v="49"/>
    <x v="1"/>
    <x v="1"/>
    <x v="1"/>
    <x v="2"/>
    <s v="SKU1003"/>
    <n v="3"/>
    <x v="1"/>
    <x v="0"/>
    <n v="2534.4899999999998"/>
    <n v="844.83"/>
    <n v="3"/>
    <x v="128"/>
    <x v="22"/>
    <x v="2"/>
    <m/>
    <n v="0"/>
    <n v="2534.4899999999998"/>
  </r>
  <r>
    <x v="3635"/>
    <n v="50"/>
    <x v="1"/>
    <x v="0"/>
    <x v="0"/>
    <x v="2"/>
    <s v="SKU1003"/>
    <n v="3"/>
    <x v="1"/>
    <x v="3"/>
    <n v="5068.9799999999996"/>
    <n v="844.83"/>
    <n v="6"/>
    <x v="128"/>
    <x v="22"/>
    <x v="1"/>
    <s v="Accessory"/>
    <n v="24.7"/>
    <n v="5093.6799999999994"/>
  </r>
  <r>
    <x v="5814"/>
    <n v="51"/>
    <x v="1"/>
    <x v="0"/>
    <x v="1"/>
    <x v="3"/>
    <s v="SKU1002"/>
    <n v="3"/>
    <x v="1"/>
    <x v="1"/>
    <n v="247.03"/>
    <n v="247.03"/>
    <n v="1"/>
    <x v="128"/>
    <x v="22"/>
    <x v="2"/>
    <m/>
    <n v="0"/>
    <n v="247.03"/>
  </r>
  <r>
    <x v="5815"/>
    <n v="51"/>
    <x v="1"/>
    <x v="1"/>
    <x v="1"/>
    <x v="2"/>
    <s v="SWT567"/>
    <n v="5"/>
    <x v="1"/>
    <x v="1"/>
    <n v="1838"/>
    <n v="459.5"/>
    <n v="4"/>
    <x v="128"/>
    <x v="22"/>
    <x v="4"/>
    <m/>
    <n v="0"/>
    <n v="1838"/>
  </r>
  <r>
    <x v="5816"/>
    <n v="56"/>
    <x v="2"/>
    <x v="1"/>
    <x v="0"/>
    <x v="0"/>
    <s v="SMP234"/>
    <n v="1"/>
    <x v="1"/>
    <x v="4"/>
    <n v="9117.44"/>
    <n v="1139.68"/>
    <n v="8"/>
    <x v="128"/>
    <x v="22"/>
    <x v="4"/>
    <s v="Impulse Item, Impulse Item"/>
    <n v="76.86"/>
    <n v="9194.3000000000011"/>
  </r>
  <r>
    <x v="5817"/>
    <n v="58"/>
    <x v="2"/>
    <x v="0"/>
    <x v="0"/>
    <x v="1"/>
    <s v="LTP123"/>
    <n v="2"/>
    <x v="1"/>
    <x v="1"/>
    <n v="3371.6"/>
    <n v="674.32"/>
    <n v="5"/>
    <x v="128"/>
    <x v="22"/>
    <x v="3"/>
    <s v="Extended Warranty"/>
    <n v="94.65"/>
    <n v="3466.25"/>
  </r>
  <r>
    <x v="5818"/>
    <n v="58"/>
    <x v="2"/>
    <x v="1"/>
    <x v="0"/>
    <x v="2"/>
    <s v="SWT567"/>
    <n v="5"/>
    <x v="1"/>
    <x v="3"/>
    <n v="3676"/>
    <n v="459.5"/>
    <n v="8"/>
    <x v="128"/>
    <x v="22"/>
    <x v="3"/>
    <s v="Impulse Item"/>
    <n v="14.8"/>
    <n v="3690.8"/>
  </r>
  <r>
    <x v="5819"/>
    <n v="59"/>
    <x v="2"/>
    <x v="1"/>
    <x v="1"/>
    <x v="3"/>
    <s v="TBL345"/>
    <n v="3"/>
    <x v="0"/>
    <x v="1"/>
    <n v="3932.05"/>
    <n v="786.41"/>
    <n v="5"/>
    <x v="128"/>
    <x v="22"/>
    <x v="3"/>
    <m/>
    <n v="0"/>
    <n v="3932.05"/>
  </r>
  <r>
    <x v="5820"/>
    <n v="60"/>
    <x v="2"/>
    <x v="1"/>
    <x v="0"/>
    <x v="2"/>
    <s v="SKU1003"/>
    <n v="3"/>
    <x v="1"/>
    <x v="1"/>
    <n v="844.83"/>
    <n v="844.83"/>
    <n v="1"/>
    <x v="128"/>
    <x v="22"/>
    <x v="1"/>
    <s v="Accessory,Impulse Item"/>
    <n v="38.54"/>
    <n v="883.37"/>
  </r>
  <r>
    <x v="5409"/>
    <n v="61"/>
    <x v="2"/>
    <x v="0"/>
    <x v="0"/>
    <x v="4"/>
    <s v="HDP456"/>
    <n v="1"/>
    <x v="1"/>
    <x v="4"/>
    <n v="3250.62"/>
    <n v="361.18"/>
    <n v="9"/>
    <x v="128"/>
    <x v="22"/>
    <x v="1"/>
    <s v="Impulse Item, Impulse Item, Extended Warranty"/>
    <n v="182.54"/>
    <n v="3433.16"/>
  </r>
  <r>
    <x v="2729"/>
    <n v="61"/>
    <x v="2"/>
    <x v="1"/>
    <x v="0"/>
    <x v="1"/>
    <s v="LTP123"/>
    <n v="3"/>
    <x v="1"/>
    <x v="1"/>
    <n v="4045.92"/>
    <n v="674.32"/>
    <n v="6"/>
    <x v="128"/>
    <x v="22"/>
    <x v="4"/>
    <s v="Accessory"/>
    <n v="97.92"/>
    <n v="4143.84"/>
  </r>
  <r>
    <x v="4536"/>
    <n v="61"/>
    <x v="2"/>
    <x v="0"/>
    <x v="1"/>
    <x v="4"/>
    <s v="HDP456"/>
    <n v="3"/>
    <x v="1"/>
    <x v="4"/>
    <n v="1444.72"/>
    <n v="361.18"/>
    <n v="4"/>
    <x v="128"/>
    <x v="22"/>
    <x v="4"/>
    <s v="Extended Warranty"/>
    <n v="69.03"/>
    <n v="1513.75"/>
  </r>
  <r>
    <x v="5821"/>
    <n v="62"/>
    <x v="2"/>
    <x v="1"/>
    <x v="0"/>
    <x v="1"/>
    <s v="SKU1005"/>
    <n v="3"/>
    <x v="1"/>
    <x v="1"/>
    <n v="4175.6400000000003"/>
    <n v="463.96"/>
    <n v="9"/>
    <x v="128"/>
    <x v="22"/>
    <x v="1"/>
    <m/>
    <n v="0"/>
    <n v="4175.6400000000003"/>
  </r>
  <r>
    <x v="5822"/>
    <n v="62"/>
    <x v="2"/>
    <x v="1"/>
    <x v="0"/>
    <x v="1"/>
    <s v="LTP123"/>
    <n v="2"/>
    <x v="1"/>
    <x v="3"/>
    <n v="2022.96"/>
    <n v="674.32"/>
    <n v="3"/>
    <x v="128"/>
    <x v="22"/>
    <x v="1"/>
    <s v="Extended Warranty"/>
    <n v="53.43"/>
    <n v="2076.39"/>
  </r>
  <r>
    <x v="5823"/>
    <n v="63"/>
    <x v="2"/>
    <x v="0"/>
    <x v="0"/>
    <x v="2"/>
    <s v="SWT567"/>
    <n v="3"/>
    <x v="1"/>
    <x v="4"/>
    <n v="1378.5"/>
    <n v="459.5"/>
    <n v="3"/>
    <x v="128"/>
    <x v="22"/>
    <x v="1"/>
    <s v="Impulse Item, Accessory"/>
    <n v="43.46"/>
    <n v="1421.96"/>
  </r>
  <r>
    <x v="5824"/>
    <n v="64"/>
    <x v="2"/>
    <x v="1"/>
    <x v="0"/>
    <x v="3"/>
    <s v="SKU1002"/>
    <n v="3"/>
    <x v="1"/>
    <x v="3"/>
    <n v="494.06"/>
    <n v="247.03"/>
    <n v="2"/>
    <x v="128"/>
    <x v="22"/>
    <x v="0"/>
    <m/>
    <n v="0"/>
    <n v="494.06"/>
  </r>
  <r>
    <x v="5825"/>
    <n v="64"/>
    <x v="2"/>
    <x v="0"/>
    <x v="0"/>
    <x v="3"/>
    <s v="TBL345"/>
    <n v="4"/>
    <x v="0"/>
    <x v="4"/>
    <n v="7864.1"/>
    <n v="786.41"/>
    <n v="10"/>
    <x v="128"/>
    <x v="22"/>
    <x v="4"/>
    <s v="Impulse Item, Extended Warranty"/>
    <n v="122.01"/>
    <n v="7986.1100000000006"/>
  </r>
  <r>
    <x v="5826"/>
    <n v="68"/>
    <x v="2"/>
    <x v="0"/>
    <x v="0"/>
    <x v="0"/>
    <s v="SMP234"/>
    <n v="5"/>
    <x v="0"/>
    <x v="3"/>
    <n v="7977.76"/>
    <n v="1139.68"/>
    <n v="7"/>
    <x v="128"/>
    <x v="22"/>
    <x v="4"/>
    <s v="Extended Warranty"/>
    <n v="98.75"/>
    <n v="8076.51"/>
  </r>
  <r>
    <x v="5827"/>
    <n v="69"/>
    <x v="2"/>
    <x v="1"/>
    <x v="0"/>
    <x v="3"/>
    <s v="SKU1002"/>
    <n v="3"/>
    <x v="0"/>
    <x v="3"/>
    <n v="1976.24"/>
    <n v="247.03"/>
    <n v="8"/>
    <x v="128"/>
    <x v="22"/>
    <x v="2"/>
    <m/>
    <n v="0"/>
    <n v="1976.24"/>
  </r>
  <r>
    <x v="5828"/>
    <n v="69"/>
    <x v="2"/>
    <x v="1"/>
    <x v="0"/>
    <x v="1"/>
    <s v="LTP123"/>
    <n v="3"/>
    <x v="0"/>
    <x v="4"/>
    <n v="2697.28"/>
    <n v="674.32"/>
    <n v="4"/>
    <x v="128"/>
    <x v="22"/>
    <x v="4"/>
    <s v="Extended Warranty, Accessory"/>
    <n v="123.66"/>
    <n v="2820.94"/>
  </r>
  <r>
    <x v="5829"/>
    <n v="70"/>
    <x v="2"/>
    <x v="1"/>
    <x v="0"/>
    <x v="0"/>
    <s v="SMP234"/>
    <n v="1"/>
    <x v="1"/>
    <x v="4"/>
    <n v="4558.72"/>
    <n v="1139.68"/>
    <n v="4"/>
    <x v="128"/>
    <x v="22"/>
    <x v="1"/>
    <s v="Accessory"/>
    <n v="58.08"/>
    <n v="4616.8"/>
  </r>
  <r>
    <x v="2788"/>
    <n v="70"/>
    <x v="2"/>
    <x v="0"/>
    <x v="1"/>
    <x v="1"/>
    <s v="LTP123"/>
    <n v="4"/>
    <x v="1"/>
    <x v="4"/>
    <n v="3371.6"/>
    <n v="674.32"/>
    <n v="5"/>
    <x v="128"/>
    <x v="22"/>
    <x v="3"/>
    <s v="Accessory, Impulse Item"/>
    <n v="100.59"/>
    <n v="3472.19"/>
  </r>
  <r>
    <x v="5830"/>
    <n v="70"/>
    <x v="2"/>
    <x v="1"/>
    <x v="0"/>
    <x v="1"/>
    <s v="LTP123"/>
    <n v="1"/>
    <x v="1"/>
    <x v="1"/>
    <n v="674.32"/>
    <n v="674.32"/>
    <n v="1"/>
    <x v="128"/>
    <x v="22"/>
    <x v="3"/>
    <m/>
    <n v="0"/>
    <n v="674.32"/>
  </r>
  <r>
    <x v="5831"/>
    <n v="71"/>
    <x v="2"/>
    <x v="1"/>
    <x v="0"/>
    <x v="0"/>
    <s v="SKU1004"/>
    <n v="2"/>
    <x v="0"/>
    <x v="2"/>
    <n v="1582.38"/>
    <n v="791.19"/>
    <n v="2"/>
    <x v="128"/>
    <x v="22"/>
    <x v="1"/>
    <s v="Extended Warranty,Impulse Item,Extended Warranty"/>
    <n v="115.4"/>
    <n v="1697.7800000000002"/>
  </r>
  <r>
    <x v="306"/>
    <n v="72"/>
    <x v="2"/>
    <x v="1"/>
    <x v="0"/>
    <x v="3"/>
    <s v="SKU1002"/>
    <n v="3"/>
    <x v="1"/>
    <x v="0"/>
    <n v="2470.3000000000002"/>
    <n v="247.03"/>
    <n v="10"/>
    <x v="128"/>
    <x v="22"/>
    <x v="1"/>
    <s v="Accessory"/>
    <n v="21.65"/>
    <n v="2491.9500000000003"/>
  </r>
  <r>
    <x v="5832"/>
    <n v="73"/>
    <x v="2"/>
    <x v="0"/>
    <x v="1"/>
    <x v="2"/>
    <s v="SKU1003"/>
    <n v="3"/>
    <x v="0"/>
    <x v="2"/>
    <n v="6758.64"/>
    <n v="844.83"/>
    <n v="8"/>
    <x v="128"/>
    <x v="22"/>
    <x v="0"/>
    <s v="Accessory"/>
    <n v="23.26"/>
    <n v="6781.9000000000005"/>
  </r>
  <r>
    <x v="5833"/>
    <n v="73"/>
    <x v="2"/>
    <x v="0"/>
    <x v="0"/>
    <x v="1"/>
    <s v="SKU1005"/>
    <n v="3"/>
    <x v="1"/>
    <x v="1"/>
    <n v="4639.6000000000004"/>
    <n v="463.96"/>
    <n v="10"/>
    <x v="128"/>
    <x v="22"/>
    <x v="1"/>
    <s v="Extended Warranty,Extended Warranty"/>
    <n v="84.98"/>
    <n v="4724.58"/>
  </r>
  <r>
    <x v="5834"/>
    <n v="74"/>
    <x v="2"/>
    <x v="0"/>
    <x v="1"/>
    <x v="4"/>
    <s v="HDP456"/>
    <n v="5"/>
    <x v="1"/>
    <x v="4"/>
    <n v="361.18"/>
    <n v="361.18"/>
    <n v="1"/>
    <x v="128"/>
    <x v="22"/>
    <x v="3"/>
    <s v="Accessory, Extended Warranty"/>
    <n v="129.71"/>
    <n v="490.89"/>
  </r>
  <r>
    <x v="5835"/>
    <n v="74"/>
    <x v="2"/>
    <x v="0"/>
    <x v="0"/>
    <x v="0"/>
    <s v="SMP234"/>
    <n v="4"/>
    <x v="0"/>
    <x v="3"/>
    <n v="5698.4"/>
    <n v="1139.68"/>
    <n v="5"/>
    <x v="128"/>
    <x v="22"/>
    <x v="3"/>
    <s v="Impulse Item"/>
    <n v="32.07"/>
    <n v="5730.4699999999993"/>
  </r>
  <r>
    <x v="5836"/>
    <n v="77"/>
    <x v="2"/>
    <x v="0"/>
    <x v="1"/>
    <x v="1"/>
    <s v="SKU1005"/>
    <n v="3"/>
    <x v="0"/>
    <x v="3"/>
    <n v="1391.88"/>
    <n v="463.96"/>
    <n v="3"/>
    <x v="128"/>
    <x v="22"/>
    <x v="2"/>
    <s v="Impulse Item,Impulse Item"/>
    <n v="42.38"/>
    <n v="1434.2600000000002"/>
  </r>
  <r>
    <x v="60"/>
    <n v="78"/>
    <x v="2"/>
    <x v="1"/>
    <x v="0"/>
    <x v="0"/>
    <s v="SKU1004"/>
    <n v="2"/>
    <x v="1"/>
    <x v="0"/>
    <n v="7911.9"/>
    <n v="791.19"/>
    <n v="10"/>
    <x v="128"/>
    <x v="22"/>
    <x v="0"/>
    <s v="Impulse Item,Accessory,Extended Warranty"/>
    <n v="99.05"/>
    <n v="8010.95"/>
  </r>
  <r>
    <x v="5837"/>
    <n v="80"/>
    <x v="2"/>
    <x v="1"/>
    <x v="0"/>
    <x v="0"/>
    <s v="SKU1001"/>
    <n v="5"/>
    <x v="1"/>
    <x v="1"/>
    <n v="145.25"/>
    <n v="20.75"/>
    <n v="7"/>
    <x v="128"/>
    <x v="22"/>
    <x v="1"/>
    <s v="Impulse Item,Impulse Item,Impulse Item"/>
    <n v="71.06"/>
    <n v="216.31"/>
  </r>
  <r>
    <x v="5838"/>
    <n v="20"/>
    <x v="0"/>
    <x v="0"/>
    <x v="0"/>
    <x v="4"/>
    <s v="HDP456"/>
    <n v="2"/>
    <x v="1"/>
    <x v="4"/>
    <n v="361.18"/>
    <n v="361.18"/>
    <n v="1"/>
    <x v="129"/>
    <x v="22"/>
    <x v="1"/>
    <m/>
    <n v="0"/>
    <n v="361.18"/>
  </r>
  <r>
    <x v="5839"/>
    <n v="22"/>
    <x v="0"/>
    <x v="1"/>
    <x v="0"/>
    <x v="2"/>
    <s v="SWT567"/>
    <n v="2"/>
    <x v="1"/>
    <x v="4"/>
    <n v="919"/>
    <n v="459.5"/>
    <n v="2"/>
    <x v="129"/>
    <x v="22"/>
    <x v="3"/>
    <s v="Accessory"/>
    <n v="24.15"/>
    <n v="943.15"/>
  </r>
  <r>
    <x v="2560"/>
    <n v="25"/>
    <x v="0"/>
    <x v="1"/>
    <x v="0"/>
    <x v="2"/>
    <s v="SWT567"/>
    <n v="3"/>
    <x v="0"/>
    <x v="3"/>
    <n v="3676"/>
    <n v="459.5"/>
    <n v="8"/>
    <x v="129"/>
    <x v="22"/>
    <x v="3"/>
    <m/>
    <n v="0"/>
    <n v="3676"/>
  </r>
  <r>
    <x v="5840"/>
    <n v="26"/>
    <x v="0"/>
    <x v="1"/>
    <x v="1"/>
    <x v="3"/>
    <s v="SKU1002"/>
    <n v="3"/>
    <x v="0"/>
    <x v="0"/>
    <n v="1976.24"/>
    <n v="247.03"/>
    <n v="8"/>
    <x v="129"/>
    <x v="22"/>
    <x v="1"/>
    <s v="Extended Warranty,Accessory,Accessory"/>
    <n v="55.77"/>
    <n v="2032.01"/>
  </r>
  <r>
    <x v="5841"/>
    <n v="27"/>
    <x v="0"/>
    <x v="1"/>
    <x v="0"/>
    <x v="3"/>
    <s v="SKU1002"/>
    <n v="3"/>
    <x v="1"/>
    <x v="3"/>
    <n v="494.06"/>
    <n v="247.03"/>
    <n v="2"/>
    <x v="129"/>
    <x v="22"/>
    <x v="1"/>
    <m/>
    <n v="0"/>
    <n v="494.06"/>
  </r>
  <r>
    <x v="5842"/>
    <n v="27"/>
    <x v="0"/>
    <x v="1"/>
    <x v="0"/>
    <x v="0"/>
    <s v="SMP234"/>
    <n v="1"/>
    <x v="0"/>
    <x v="3"/>
    <n v="7977.76"/>
    <n v="1139.68"/>
    <n v="7"/>
    <x v="129"/>
    <x v="22"/>
    <x v="4"/>
    <s v="Extended Warranty, Extended Warranty, Impulse Item"/>
    <n v="167.2"/>
    <n v="8144.96"/>
  </r>
  <r>
    <x v="1573"/>
    <n v="28"/>
    <x v="0"/>
    <x v="0"/>
    <x v="1"/>
    <x v="4"/>
    <s v="HDP456"/>
    <n v="2"/>
    <x v="0"/>
    <x v="1"/>
    <n v="2167.08"/>
    <n v="361.18"/>
    <n v="6"/>
    <x v="129"/>
    <x v="22"/>
    <x v="1"/>
    <s v="Impulse Item, Extended Warranty, Accessory"/>
    <n v="103.07"/>
    <n v="2270.15"/>
  </r>
  <r>
    <x v="5843"/>
    <n v="29"/>
    <x v="0"/>
    <x v="0"/>
    <x v="1"/>
    <x v="2"/>
    <s v="SWT567"/>
    <n v="3"/>
    <x v="0"/>
    <x v="4"/>
    <n v="1838"/>
    <n v="459.5"/>
    <n v="4"/>
    <x v="129"/>
    <x v="22"/>
    <x v="4"/>
    <s v="Impulse Item, Impulse Item, Accessory"/>
    <n v="163.89"/>
    <n v="2001.8899999999999"/>
  </r>
  <r>
    <x v="5844"/>
    <n v="31"/>
    <x v="0"/>
    <x v="1"/>
    <x v="1"/>
    <x v="3"/>
    <s v="TBL345"/>
    <n v="1"/>
    <x v="0"/>
    <x v="4"/>
    <n v="786.41"/>
    <n v="786.41"/>
    <n v="1"/>
    <x v="129"/>
    <x v="22"/>
    <x v="3"/>
    <s v="Accessory, Impulse Item, Extended Warranty"/>
    <n v="130.77000000000001"/>
    <n v="917.18"/>
  </r>
  <r>
    <x v="5845"/>
    <n v="34"/>
    <x v="0"/>
    <x v="1"/>
    <x v="1"/>
    <x v="0"/>
    <s v="SKU1004"/>
    <n v="2"/>
    <x v="1"/>
    <x v="3"/>
    <n v="3164.76"/>
    <n v="791.19"/>
    <n v="4"/>
    <x v="129"/>
    <x v="22"/>
    <x v="2"/>
    <s v="Impulse Item,Accessory"/>
    <n v="43"/>
    <n v="3207.76"/>
  </r>
  <r>
    <x v="3538"/>
    <n v="37"/>
    <x v="1"/>
    <x v="1"/>
    <x v="0"/>
    <x v="1"/>
    <s v="LTP123"/>
    <n v="2"/>
    <x v="0"/>
    <x v="4"/>
    <n v="3371.6"/>
    <n v="674.32"/>
    <n v="5"/>
    <x v="129"/>
    <x v="22"/>
    <x v="4"/>
    <s v="Impulse Item, Accessory"/>
    <n v="110.29"/>
    <n v="3481.89"/>
  </r>
  <r>
    <x v="2188"/>
    <n v="38"/>
    <x v="1"/>
    <x v="1"/>
    <x v="1"/>
    <x v="4"/>
    <s v="HDP456"/>
    <n v="1"/>
    <x v="1"/>
    <x v="4"/>
    <n v="3250.62"/>
    <n v="361.18"/>
    <n v="9"/>
    <x v="129"/>
    <x v="22"/>
    <x v="3"/>
    <s v="Extended Warranty, Impulse Item, Extended Warranty"/>
    <n v="87.48"/>
    <n v="3338.1"/>
  </r>
  <r>
    <x v="4040"/>
    <n v="39"/>
    <x v="1"/>
    <x v="1"/>
    <x v="0"/>
    <x v="3"/>
    <s v="SKU1002"/>
    <n v="3"/>
    <x v="1"/>
    <x v="2"/>
    <n v="1235.1500000000001"/>
    <n v="247.03"/>
    <n v="5"/>
    <x v="129"/>
    <x v="22"/>
    <x v="0"/>
    <s v="Impulse Item"/>
    <n v="36.53"/>
    <n v="1271.68"/>
  </r>
  <r>
    <x v="4040"/>
    <n v="39"/>
    <x v="1"/>
    <x v="1"/>
    <x v="1"/>
    <x v="1"/>
    <s v="SKU1005"/>
    <n v="3"/>
    <x v="1"/>
    <x v="1"/>
    <n v="4175.6400000000003"/>
    <n v="463.96"/>
    <n v="9"/>
    <x v="129"/>
    <x v="22"/>
    <x v="2"/>
    <s v="Impulse Item"/>
    <n v="13.4"/>
    <n v="4189.04"/>
  </r>
  <r>
    <x v="5846"/>
    <n v="40"/>
    <x v="1"/>
    <x v="0"/>
    <x v="0"/>
    <x v="1"/>
    <s v="LTP123"/>
    <n v="1"/>
    <x v="1"/>
    <x v="4"/>
    <n v="674.32"/>
    <n v="674.32"/>
    <n v="1"/>
    <x v="129"/>
    <x v="22"/>
    <x v="3"/>
    <m/>
    <n v="0"/>
    <n v="674.32"/>
  </r>
  <r>
    <x v="5847"/>
    <n v="40"/>
    <x v="1"/>
    <x v="0"/>
    <x v="0"/>
    <x v="2"/>
    <s v="SWT567"/>
    <n v="1"/>
    <x v="1"/>
    <x v="1"/>
    <n v="2297.5"/>
    <n v="459.5"/>
    <n v="5"/>
    <x v="129"/>
    <x v="22"/>
    <x v="4"/>
    <m/>
    <n v="0"/>
    <n v="2297.5"/>
  </r>
  <r>
    <x v="5848"/>
    <n v="42"/>
    <x v="1"/>
    <x v="0"/>
    <x v="1"/>
    <x v="2"/>
    <s v="SWT567"/>
    <n v="3"/>
    <x v="0"/>
    <x v="3"/>
    <n v="459.5"/>
    <n v="459.5"/>
    <n v="1"/>
    <x v="129"/>
    <x v="22"/>
    <x v="3"/>
    <s v="Impulse Item"/>
    <n v="67.97"/>
    <n v="527.47"/>
  </r>
  <r>
    <x v="5849"/>
    <n v="43"/>
    <x v="1"/>
    <x v="0"/>
    <x v="1"/>
    <x v="1"/>
    <s v="LTP123"/>
    <n v="2"/>
    <x v="1"/>
    <x v="1"/>
    <n v="4045.92"/>
    <n v="674.32"/>
    <n v="6"/>
    <x v="129"/>
    <x v="22"/>
    <x v="3"/>
    <s v="Extended Warranty, Accessory"/>
    <n v="128.07"/>
    <n v="4173.99"/>
  </r>
  <r>
    <x v="1901"/>
    <n v="44"/>
    <x v="1"/>
    <x v="1"/>
    <x v="1"/>
    <x v="1"/>
    <s v="LTP123"/>
    <n v="1"/>
    <x v="1"/>
    <x v="1"/>
    <n v="2022.96"/>
    <n v="674.32"/>
    <n v="3"/>
    <x v="129"/>
    <x v="22"/>
    <x v="4"/>
    <s v="Impulse Item, Accessory"/>
    <n v="101.81"/>
    <n v="2124.77"/>
  </r>
  <r>
    <x v="5850"/>
    <n v="46"/>
    <x v="1"/>
    <x v="0"/>
    <x v="0"/>
    <x v="0"/>
    <s v="SKU1004"/>
    <n v="2"/>
    <x v="1"/>
    <x v="1"/>
    <n v="4747.1400000000003"/>
    <n v="791.19"/>
    <n v="6"/>
    <x v="129"/>
    <x v="22"/>
    <x v="2"/>
    <s v="Extended Warranty"/>
    <n v="21.25"/>
    <n v="4768.3900000000003"/>
  </r>
  <r>
    <x v="5851"/>
    <n v="46"/>
    <x v="1"/>
    <x v="1"/>
    <x v="0"/>
    <x v="0"/>
    <s v="SMP234"/>
    <n v="5"/>
    <x v="0"/>
    <x v="4"/>
    <n v="11396.8"/>
    <n v="1139.68"/>
    <n v="10"/>
    <x v="129"/>
    <x v="22"/>
    <x v="1"/>
    <s v="Accessory"/>
    <n v="60.63"/>
    <n v="11457.429999999998"/>
  </r>
  <r>
    <x v="1293"/>
    <n v="47"/>
    <x v="1"/>
    <x v="0"/>
    <x v="1"/>
    <x v="0"/>
    <s v="SMP234"/>
    <n v="3"/>
    <x v="0"/>
    <x v="1"/>
    <n v="1139.68"/>
    <n v="1139.68"/>
    <n v="1"/>
    <x v="129"/>
    <x v="22"/>
    <x v="1"/>
    <s v="Extended Warranty, Extended Warranty, Extended Warranty"/>
    <n v="141.36000000000001"/>
    <n v="1281.04"/>
  </r>
  <r>
    <x v="1758"/>
    <n v="47"/>
    <x v="1"/>
    <x v="0"/>
    <x v="0"/>
    <x v="2"/>
    <s v="SWT567"/>
    <n v="1"/>
    <x v="1"/>
    <x v="3"/>
    <n v="1378.5"/>
    <n v="459.5"/>
    <n v="3"/>
    <x v="129"/>
    <x v="22"/>
    <x v="4"/>
    <s v="Impulse Item, Extended Warranty"/>
    <n v="185.82"/>
    <n v="1564.32"/>
  </r>
  <r>
    <x v="1526"/>
    <n v="47"/>
    <x v="1"/>
    <x v="1"/>
    <x v="0"/>
    <x v="1"/>
    <s v="LTP123"/>
    <n v="3"/>
    <x v="1"/>
    <x v="4"/>
    <n v="1348.64"/>
    <n v="674.32"/>
    <n v="2"/>
    <x v="129"/>
    <x v="22"/>
    <x v="3"/>
    <s v="Extended Warranty, Impulse Item"/>
    <n v="149.96"/>
    <n v="1498.6000000000001"/>
  </r>
  <r>
    <x v="5852"/>
    <n v="48"/>
    <x v="1"/>
    <x v="0"/>
    <x v="0"/>
    <x v="2"/>
    <s v="SKU1003"/>
    <n v="3"/>
    <x v="1"/>
    <x v="2"/>
    <n v="7603.47"/>
    <n v="844.83"/>
    <n v="9"/>
    <x v="129"/>
    <x v="22"/>
    <x v="2"/>
    <s v="Extended Warranty,Impulse Item"/>
    <n v="47.21"/>
    <n v="7650.68"/>
  </r>
  <r>
    <x v="5853"/>
    <n v="49"/>
    <x v="1"/>
    <x v="0"/>
    <x v="0"/>
    <x v="0"/>
    <s v="SKU1001"/>
    <n v="5"/>
    <x v="0"/>
    <x v="2"/>
    <n v="145.25"/>
    <n v="20.75"/>
    <n v="7"/>
    <x v="129"/>
    <x v="22"/>
    <x v="0"/>
    <m/>
    <n v="0"/>
    <n v="145.25"/>
  </r>
  <r>
    <x v="5854"/>
    <n v="50"/>
    <x v="1"/>
    <x v="0"/>
    <x v="1"/>
    <x v="4"/>
    <s v="HDP456"/>
    <n v="4"/>
    <x v="1"/>
    <x v="4"/>
    <n v="2528.2600000000002"/>
    <n v="361.18"/>
    <n v="7"/>
    <x v="129"/>
    <x v="22"/>
    <x v="3"/>
    <s v="Accessory, Accessory, Accessory"/>
    <n v="265.77999999999997"/>
    <n v="2794.04"/>
  </r>
  <r>
    <x v="5855"/>
    <n v="51"/>
    <x v="1"/>
    <x v="0"/>
    <x v="0"/>
    <x v="0"/>
    <s v="SKU1004"/>
    <n v="2"/>
    <x v="1"/>
    <x v="2"/>
    <n v="6329.52"/>
    <n v="791.19"/>
    <n v="8"/>
    <x v="129"/>
    <x v="22"/>
    <x v="1"/>
    <s v="Extended Warranty,Accessory"/>
    <n v="54.81"/>
    <n v="6384.3300000000008"/>
  </r>
  <r>
    <x v="5403"/>
    <n v="51"/>
    <x v="1"/>
    <x v="0"/>
    <x v="1"/>
    <x v="0"/>
    <s v="SMP234"/>
    <n v="5"/>
    <x v="0"/>
    <x v="3"/>
    <n v="9117.44"/>
    <n v="1139.68"/>
    <n v="8"/>
    <x v="129"/>
    <x v="22"/>
    <x v="4"/>
    <s v="Extended Warranty"/>
    <n v="65.2"/>
    <n v="9182.6400000000012"/>
  </r>
  <r>
    <x v="5856"/>
    <n v="54"/>
    <x v="1"/>
    <x v="1"/>
    <x v="0"/>
    <x v="0"/>
    <s v="SKU1004"/>
    <n v="2"/>
    <x v="1"/>
    <x v="2"/>
    <n v="791.19"/>
    <n v="791.19"/>
    <n v="1"/>
    <x v="129"/>
    <x v="22"/>
    <x v="0"/>
    <s v="Impulse Item,Impulse Item,Impulse Item"/>
    <n v="74.05"/>
    <n v="865.24"/>
  </r>
  <r>
    <x v="5857"/>
    <n v="55"/>
    <x v="1"/>
    <x v="0"/>
    <x v="0"/>
    <x v="0"/>
    <s v="SMP234"/>
    <n v="2"/>
    <x v="1"/>
    <x v="3"/>
    <n v="3419.04"/>
    <n v="1139.68"/>
    <n v="3"/>
    <x v="129"/>
    <x v="22"/>
    <x v="4"/>
    <s v="Impulse Item, Accessory, Impulse Item"/>
    <n v="159.4"/>
    <n v="3578.44"/>
  </r>
  <r>
    <x v="4004"/>
    <n v="58"/>
    <x v="2"/>
    <x v="1"/>
    <x v="0"/>
    <x v="0"/>
    <s v="SMP234"/>
    <n v="1"/>
    <x v="1"/>
    <x v="4"/>
    <n v="6838.08"/>
    <n v="1139.68"/>
    <n v="6"/>
    <x v="129"/>
    <x v="22"/>
    <x v="3"/>
    <s v="Extended Warranty"/>
    <n v="25.49"/>
    <n v="6863.57"/>
  </r>
  <r>
    <x v="1988"/>
    <n v="59"/>
    <x v="2"/>
    <x v="1"/>
    <x v="0"/>
    <x v="4"/>
    <s v="HDP456"/>
    <n v="5"/>
    <x v="0"/>
    <x v="1"/>
    <n v="2167.08"/>
    <n v="361.18"/>
    <n v="6"/>
    <x v="129"/>
    <x v="22"/>
    <x v="4"/>
    <s v="Impulse Item"/>
    <n v="12.48"/>
    <n v="2179.56"/>
  </r>
  <r>
    <x v="4647"/>
    <n v="61"/>
    <x v="2"/>
    <x v="0"/>
    <x v="1"/>
    <x v="3"/>
    <s v="SKU1002"/>
    <n v="3"/>
    <x v="1"/>
    <x v="1"/>
    <n v="247.03"/>
    <n v="247.03"/>
    <n v="1"/>
    <x v="129"/>
    <x v="22"/>
    <x v="2"/>
    <s v="Extended Warranty,Accessory,Impulse Item"/>
    <n v="77.650000000000006"/>
    <n v="324.68"/>
  </r>
  <r>
    <x v="5013"/>
    <n v="61"/>
    <x v="2"/>
    <x v="0"/>
    <x v="0"/>
    <x v="1"/>
    <s v="LTP123"/>
    <n v="3"/>
    <x v="1"/>
    <x v="1"/>
    <n v="6743.2"/>
    <n v="674.32"/>
    <n v="10"/>
    <x v="129"/>
    <x v="22"/>
    <x v="3"/>
    <s v="Impulse Item, Extended Warranty, Extended Warranty"/>
    <n v="111.37"/>
    <n v="6854.57"/>
  </r>
  <r>
    <x v="5858"/>
    <n v="62"/>
    <x v="2"/>
    <x v="1"/>
    <x v="0"/>
    <x v="4"/>
    <s v="HDP456"/>
    <n v="1"/>
    <x v="1"/>
    <x v="4"/>
    <n v="2889.44"/>
    <n v="361.18"/>
    <n v="8"/>
    <x v="129"/>
    <x v="22"/>
    <x v="4"/>
    <s v="Extended Warranty, Accessory, Accessory"/>
    <n v="131.32"/>
    <n v="3020.76"/>
  </r>
  <r>
    <x v="5859"/>
    <n v="65"/>
    <x v="2"/>
    <x v="0"/>
    <x v="0"/>
    <x v="4"/>
    <s v="HDP456"/>
    <n v="2"/>
    <x v="1"/>
    <x v="1"/>
    <n v="1444.72"/>
    <n v="361.18"/>
    <n v="4"/>
    <x v="129"/>
    <x v="22"/>
    <x v="3"/>
    <s v="Impulse Item, Impulse Item, Impulse Item"/>
    <n v="258.14999999999998"/>
    <n v="1702.87"/>
  </r>
  <r>
    <x v="5860"/>
    <n v="66"/>
    <x v="2"/>
    <x v="1"/>
    <x v="0"/>
    <x v="0"/>
    <s v="SKU1001"/>
    <n v="5"/>
    <x v="1"/>
    <x v="3"/>
    <n v="207.5"/>
    <n v="20.75"/>
    <n v="10"/>
    <x v="129"/>
    <x v="22"/>
    <x v="0"/>
    <s v="Extended Warranty,Impulse Item"/>
    <n v="54.42"/>
    <n v="261.92"/>
  </r>
  <r>
    <x v="5861"/>
    <n v="68"/>
    <x v="2"/>
    <x v="1"/>
    <x v="0"/>
    <x v="4"/>
    <s v="HDP456"/>
    <n v="5"/>
    <x v="1"/>
    <x v="1"/>
    <n v="3611.8"/>
    <n v="361.18"/>
    <n v="10"/>
    <x v="129"/>
    <x v="22"/>
    <x v="3"/>
    <m/>
    <n v="0"/>
    <n v="3611.8"/>
  </r>
  <r>
    <x v="5862"/>
    <n v="70"/>
    <x v="2"/>
    <x v="1"/>
    <x v="1"/>
    <x v="3"/>
    <s v="TBL345"/>
    <n v="2"/>
    <x v="1"/>
    <x v="3"/>
    <n v="786.41"/>
    <n v="786.41"/>
    <n v="1"/>
    <x v="129"/>
    <x v="22"/>
    <x v="3"/>
    <m/>
    <n v="0"/>
    <n v="786.41"/>
  </r>
  <r>
    <x v="5863"/>
    <n v="71"/>
    <x v="2"/>
    <x v="1"/>
    <x v="0"/>
    <x v="1"/>
    <s v="SKU1005"/>
    <n v="3"/>
    <x v="1"/>
    <x v="0"/>
    <n v="3247.72"/>
    <n v="463.96"/>
    <n v="7"/>
    <x v="129"/>
    <x v="22"/>
    <x v="1"/>
    <s v="Accessory,Extended Warranty,Accessory"/>
    <n v="72.989999999999995"/>
    <n v="3320.7099999999996"/>
  </r>
  <r>
    <x v="5864"/>
    <n v="71"/>
    <x v="2"/>
    <x v="0"/>
    <x v="1"/>
    <x v="0"/>
    <s v="SMP234"/>
    <n v="1"/>
    <x v="0"/>
    <x v="4"/>
    <n v="7977.76"/>
    <n v="1139.68"/>
    <n v="7"/>
    <x v="129"/>
    <x v="22"/>
    <x v="3"/>
    <s v="Extended Warranty, Accessory"/>
    <n v="126.26"/>
    <n v="8104.02"/>
  </r>
  <r>
    <x v="5865"/>
    <n v="72"/>
    <x v="2"/>
    <x v="1"/>
    <x v="0"/>
    <x v="4"/>
    <s v="HDP456"/>
    <n v="3"/>
    <x v="0"/>
    <x v="1"/>
    <n v="2528.2600000000002"/>
    <n v="361.18"/>
    <n v="7"/>
    <x v="129"/>
    <x v="22"/>
    <x v="4"/>
    <s v="Extended Warranty, Extended Warranty, Extended Warranty"/>
    <n v="158.55000000000001"/>
    <n v="2686.8100000000004"/>
  </r>
  <r>
    <x v="5866"/>
    <n v="75"/>
    <x v="2"/>
    <x v="1"/>
    <x v="0"/>
    <x v="0"/>
    <s v="SKU1004"/>
    <n v="2"/>
    <x v="1"/>
    <x v="3"/>
    <n v="2373.5700000000002"/>
    <n v="791.19"/>
    <n v="3"/>
    <x v="129"/>
    <x v="22"/>
    <x v="1"/>
    <s v="Accessory,Extended Warranty"/>
    <n v="66.48"/>
    <n v="2440.0500000000002"/>
  </r>
  <r>
    <x v="5282"/>
    <n v="77"/>
    <x v="2"/>
    <x v="1"/>
    <x v="0"/>
    <x v="0"/>
    <s v="SMP234"/>
    <n v="4"/>
    <x v="1"/>
    <x v="1"/>
    <n v="4558.72"/>
    <n v="1139.68"/>
    <n v="4"/>
    <x v="129"/>
    <x v="22"/>
    <x v="4"/>
    <s v="Impulse Item"/>
    <n v="83.68"/>
    <n v="4642.4000000000005"/>
  </r>
  <r>
    <x v="2892"/>
    <n v="79"/>
    <x v="2"/>
    <x v="1"/>
    <x v="0"/>
    <x v="1"/>
    <s v="SKU1005"/>
    <n v="3"/>
    <x v="0"/>
    <x v="1"/>
    <n v="3711.68"/>
    <n v="463.96"/>
    <n v="8"/>
    <x v="129"/>
    <x v="22"/>
    <x v="1"/>
    <m/>
    <n v="0"/>
    <n v="3711.68"/>
  </r>
  <r>
    <x v="2298"/>
    <n v="19"/>
    <x v="0"/>
    <x v="1"/>
    <x v="0"/>
    <x v="2"/>
    <s v="SWT567"/>
    <n v="1"/>
    <x v="0"/>
    <x v="3"/>
    <n v="4135.5"/>
    <n v="459.5"/>
    <n v="9"/>
    <x v="130"/>
    <x v="22"/>
    <x v="4"/>
    <m/>
    <n v="0"/>
    <n v="4135.5"/>
  </r>
  <r>
    <x v="5867"/>
    <n v="22"/>
    <x v="0"/>
    <x v="0"/>
    <x v="0"/>
    <x v="3"/>
    <s v="SKU1002"/>
    <n v="3"/>
    <x v="1"/>
    <x v="1"/>
    <n v="988.12"/>
    <n v="247.03"/>
    <n v="4"/>
    <x v="130"/>
    <x v="22"/>
    <x v="2"/>
    <m/>
    <n v="0"/>
    <n v="988.12"/>
  </r>
  <r>
    <x v="5868"/>
    <n v="23"/>
    <x v="0"/>
    <x v="1"/>
    <x v="0"/>
    <x v="1"/>
    <s v="SKU1005"/>
    <n v="3"/>
    <x v="1"/>
    <x v="2"/>
    <n v="463.96"/>
    <n v="463.96"/>
    <n v="1"/>
    <x v="130"/>
    <x v="22"/>
    <x v="2"/>
    <s v="Accessory"/>
    <n v="19.239999999999998"/>
    <n v="483.2"/>
  </r>
  <r>
    <x v="5869"/>
    <n v="23"/>
    <x v="0"/>
    <x v="0"/>
    <x v="1"/>
    <x v="2"/>
    <s v="SKU1003"/>
    <n v="3"/>
    <x v="0"/>
    <x v="2"/>
    <n v="5913.81"/>
    <n v="844.83"/>
    <n v="7"/>
    <x v="130"/>
    <x v="22"/>
    <x v="1"/>
    <s v="Impulse Item,Impulse Item,Extended Warranty"/>
    <n v="26.75"/>
    <n v="5940.56"/>
  </r>
  <r>
    <x v="5870"/>
    <n v="23"/>
    <x v="0"/>
    <x v="0"/>
    <x v="0"/>
    <x v="2"/>
    <s v="SKU1003"/>
    <n v="3"/>
    <x v="0"/>
    <x v="3"/>
    <n v="3379.32"/>
    <n v="844.83"/>
    <n v="4"/>
    <x v="130"/>
    <x v="22"/>
    <x v="0"/>
    <s v="Extended Warranty,Extended Warranty"/>
    <n v="46.7"/>
    <n v="3426.02"/>
  </r>
  <r>
    <x v="6"/>
    <n v="27"/>
    <x v="0"/>
    <x v="1"/>
    <x v="0"/>
    <x v="0"/>
    <s v="SKU1001"/>
    <n v="5"/>
    <x v="1"/>
    <x v="2"/>
    <n v="207.5"/>
    <n v="20.75"/>
    <n v="10"/>
    <x v="130"/>
    <x v="22"/>
    <x v="2"/>
    <s v="Impulse Item,Extended Warranty"/>
    <n v="88.37"/>
    <n v="295.87"/>
  </r>
  <r>
    <x v="2016"/>
    <n v="27"/>
    <x v="0"/>
    <x v="0"/>
    <x v="0"/>
    <x v="0"/>
    <s v="SKU1001"/>
    <n v="5"/>
    <x v="1"/>
    <x v="1"/>
    <n v="166"/>
    <n v="20.75"/>
    <n v="8"/>
    <x v="130"/>
    <x v="22"/>
    <x v="2"/>
    <s v="Impulse Item,Impulse Item"/>
    <n v="84.06"/>
    <n v="250.06"/>
  </r>
  <r>
    <x v="5871"/>
    <n v="27"/>
    <x v="0"/>
    <x v="0"/>
    <x v="0"/>
    <x v="1"/>
    <s v="LTP123"/>
    <n v="5"/>
    <x v="0"/>
    <x v="4"/>
    <n v="1348.64"/>
    <n v="674.32"/>
    <n v="2"/>
    <x v="130"/>
    <x v="22"/>
    <x v="1"/>
    <s v="Impulse Item, Extended Warranty"/>
    <n v="126.52"/>
    <n v="1475.16"/>
  </r>
  <r>
    <x v="5872"/>
    <n v="28"/>
    <x v="0"/>
    <x v="0"/>
    <x v="1"/>
    <x v="2"/>
    <s v="SWT567"/>
    <n v="1"/>
    <x v="1"/>
    <x v="4"/>
    <n v="4595"/>
    <n v="459.5"/>
    <n v="10"/>
    <x v="130"/>
    <x v="22"/>
    <x v="3"/>
    <s v="Impulse Item, Impulse Item, Impulse Item"/>
    <n v="203.88"/>
    <n v="4798.88"/>
  </r>
  <r>
    <x v="1816"/>
    <n v="31"/>
    <x v="0"/>
    <x v="0"/>
    <x v="0"/>
    <x v="3"/>
    <s v="TBL345"/>
    <n v="2"/>
    <x v="0"/>
    <x v="3"/>
    <n v="4718.46"/>
    <n v="786.41"/>
    <n v="6"/>
    <x v="130"/>
    <x v="22"/>
    <x v="4"/>
    <s v="Extended Warranty, Accessory"/>
    <n v="169.18"/>
    <n v="4887.6400000000003"/>
  </r>
  <r>
    <x v="5873"/>
    <n v="33"/>
    <x v="0"/>
    <x v="0"/>
    <x v="1"/>
    <x v="4"/>
    <s v="HDP456"/>
    <n v="2"/>
    <x v="1"/>
    <x v="4"/>
    <n v="2889.44"/>
    <n v="361.18"/>
    <n v="8"/>
    <x v="130"/>
    <x v="22"/>
    <x v="1"/>
    <m/>
    <n v="0"/>
    <n v="2889.44"/>
  </r>
  <r>
    <x v="5874"/>
    <n v="34"/>
    <x v="0"/>
    <x v="0"/>
    <x v="1"/>
    <x v="2"/>
    <s v="SWT567"/>
    <n v="3"/>
    <x v="1"/>
    <x v="3"/>
    <n v="4595"/>
    <n v="459.5"/>
    <n v="10"/>
    <x v="130"/>
    <x v="22"/>
    <x v="3"/>
    <s v="Impulse Item, Extended Warranty, Accessory"/>
    <n v="145.63999999999999"/>
    <n v="4740.6400000000003"/>
  </r>
  <r>
    <x v="178"/>
    <n v="35"/>
    <x v="0"/>
    <x v="0"/>
    <x v="0"/>
    <x v="3"/>
    <s v="SKU1002"/>
    <n v="3"/>
    <x v="0"/>
    <x v="0"/>
    <n v="1235.1500000000001"/>
    <n v="247.03"/>
    <n v="5"/>
    <x v="130"/>
    <x v="22"/>
    <x v="2"/>
    <s v="Impulse Item,Accessory,Accessory"/>
    <n v="106.58"/>
    <n v="1341.73"/>
  </r>
  <r>
    <x v="5875"/>
    <n v="35"/>
    <x v="0"/>
    <x v="0"/>
    <x v="0"/>
    <x v="2"/>
    <s v="SWT567"/>
    <n v="1"/>
    <x v="0"/>
    <x v="1"/>
    <n v="4135.5"/>
    <n v="459.5"/>
    <n v="9"/>
    <x v="130"/>
    <x v="22"/>
    <x v="4"/>
    <s v="Extended Warranty, Accessory"/>
    <n v="103.15"/>
    <n v="4238.6499999999996"/>
  </r>
  <r>
    <x v="5876"/>
    <n v="36"/>
    <x v="1"/>
    <x v="0"/>
    <x v="0"/>
    <x v="1"/>
    <s v="SKU1005"/>
    <n v="3"/>
    <x v="1"/>
    <x v="3"/>
    <n v="1391.88"/>
    <n v="463.96"/>
    <n v="3"/>
    <x v="130"/>
    <x v="22"/>
    <x v="2"/>
    <s v="Accessory"/>
    <n v="20.52"/>
    <n v="1412.4"/>
  </r>
  <r>
    <x v="5877"/>
    <n v="36"/>
    <x v="1"/>
    <x v="1"/>
    <x v="0"/>
    <x v="0"/>
    <s v="SKU1004"/>
    <n v="2"/>
    <x v="1"/>
    <x v="3"/>
    <n v="7120.71"/>
    <n v="791.19"/>
    <n v="9"/>
    <x v="130"/>
    <x v="22"/>
    <x v="2"/>
    <m/>
    <n v="0"/>
    <n v="7120.71"/>
  </r>
  <r>
    <x v="1582"/>
    <n v="36"/>
    <x v="1"/>
    <x v="0"/>
    <x v="0"/>
    <x v="3"/>
    <s v="TBL345"/>
    <n v="2"/>
    <x v="1"/>
    <x v="3"/>
    <n v="7077.69"/>
    <n v="786.41"/>
    <n v="9"/>
    <x v="130"/>
    <x v="22"/>
    <x v="4"/>
    <m/>
    <n v="0"/>
    <n v="7077.69"/>
  </r>
  <r>
    <x v="5878"/>
    <n v="37"/>
    <x v="1"/>
    <x v="0"/>
    <x v="0"/>
    <x v="1"/>
    <s v="SKU1005"/>
    <n v="3"/>
    <x v="1"/>
    <x v="3"/>
    <n v="1855.84"/>
    <n v="463.96"/>
    <n v="4"/>
    <x v="130"/>
    <x v="22"/>
    <x v="2"/>
    <s v="Extended Warranty,Extended Warranty,Impulse Item"/>
    <n v="102.1"/>
    <n v="1957.9399999999998"/>
  </r>
  <r>
    <x v="2027"/>
    <n v="39"/>
    <x v="1"/>
    <x v="0"/>
    <x v="1"/>
    <x v="0"/>
    <s v="SMP234"/>
    <n v="3"/>
    <x v="0"/>
    <x v="4"/>
    <n v="7977.76"/>
    <n v="1139.68"/>
    <n v="7"/>
    <x v="130"/>
    <x v="22"/>
    <x v="1"/>
    <s v="Impulse Item, Accessory, Accessory"/>
    <n v="188.39"/>
    <n v="8166.1500000000005"/>
  </r>
  <r>
    <x v="767"/>
    <n v="40"/>
    <x v="1"/>
    <x v="1"/>
    <x v="0"/>
    <x v="0"/>
    <s v="SKU1004"/>
    <n v="2"/>
    <x v="1"/>
    <x v="3"/>
    <n v="3955.95"/>
    <n v="791.19"/>
    <n v="5"/>
    <x v="130"/>
    <x v="22"/>
    <x v="0"/>
    <s v="Impulse Item"/>
    <n v="6.58"/>
    <n v="3962.5299999999997"/>
  </r>
  <r>
    <x v="5879"/>
    <n v="41"/>
    <x v="1"/>
    <x v="0"/>
    <x v="0"/>
    <x v="0"/>
    <s v="SKU1001"/>
    <n v="5"/>
    <x v="1"/>
    <x v="3"/>
    <n v="207.5"/>
    <n v="20.75"/>
    <n v="10"/>
    <x v="130"/>
    <x v="22"/>
    <x v="0"/>
    <s v="Impulse Item"/>
    <n v="16.37"/>
    <n v="223.87"/>
  </r>
  <r>
    <x v="3936"/>
    <n v="41"/>
    <x v="1"/>
    <x v="1"/>
    <x v="0"/>
    <x v="2"/>
    <s v="SKU1003"/>
    <n v="3"/>
    <x v="1"/>
    <x v="1"/>
    <n v="8448.2999999999993"/>
    <n v="844.83"/>
    <n v="10"/>
    <x v="130"/>
    <x v="22"/>
    <x v="0"/>
    <s v="Accessory"/>
    <n v="14.6"/>
    <n v="8462.9"/>
  </r>
  <r>
    <x v="3243"/>
    <n v="41"/>
    <x v="1"/>
    <x v="1"/>
    <x v="1"/>
    <x v="2"/>
    <s v="SWT567"/>
    <n v="4"/>
    <x v="1"/>
    <x v="4"/>
    <n v="919"/>
    <n v="459.5"/>
    <n v="2"/>
    <x v="130"/>
    <x v="22"/>
    <x v="3"/>
    <m/>
    <n v="0"/>
    <n v="919"/>
  </r>
  <r>
    <x v="5880"/>
    <n v="42"/>
    <x v="1"/>
    <x v="0"/>
    <x v="0"/>
    <x v="1"/>
    <s v="SKU1005"/>
    <n v="3"/>
    <x v="1"/>
    <x v="1"/>
    <n v="463.96"/>
    <n v="463.96"/>
    <n v="1"/>
    <x v="130"/>
    <x v="22"/>
    <x v="1"/>
    <s v="Extended Warranty"/>
    <n v="25.7"/>
    <n v="489.65999999999997"/>
  </r>
  <r>
    <x v="5881"/>
    <n v="42"/>
    <x v="1"/>
    <x v="0"/>
    <x v="0"/>
    <x v="4"/>
    <s v="HDP456"/>
    <n v="5"/>
    <x v="0"/>
    <x v="3"/>
    <n v="361.18"/>
    <n v="361.18"/>
    <n v="1"/>
    <x v="130"/>
    <x v="22"/>
    <x v="4"/>
    <s v="Impulse Item"/>
    <n v="11.35"/>
    <n v="372.53000000000003"/>
  </r>
  <r>
    <x v="4796"/>
    <n v="43"/>
    <x v="1"/>
    <x v="0"/>
    <x v="0"/>
    <x v="1"/>
    <s v="LTP123"/>
    <n v="2"/>
    <x v="1"/>
    <x v="3"/>
    <n v="2697.28"/>
    <n v="674.32"/>
    <n v="4"/>
    <x v="130"/>
    <x v="22"/>
    <x v="1"/>
    <m/>
    <n v="0"/>
    <n v="2697.28"/>
  </r>
  <r>
    <x v="5882"/>
    <n v="45"/>
    <x v="1"/>
    <x v="0"/>
    <x v="1"/>
    <x v="2"/>
    <s v="SKU1003"/>
    <n v="3"/>
    <x v="1"/>
    <x v="1"/>
    <n v="4224.1499999999996"/>
    <n v="844.83"/>
    <n v="5"/>
    <x v="130"/>
    <x v="22"/>
    <x v="2"/>
    <s v="Extended Warranty"/>
    <n v="46.77"/>
    <n v="4270.92"/>
  </r>
  <r>
    <x v="5883"/>
    <n v="45"/>
    <x v="1"/>
    <x v="1"/>
    <x v="0"/>
    <x v="0"/>
    <s v="SKU1004"/>
    <n v="2"/>
    <x v="1"/>
    <x v="2"/>
    <n v="791.19"/>
    <n v="791.19"/>
    <n v="1"/>
    <x v="130"/>
    <x v="22"/>
    <x v="2"/>
    <s v="Extended Warranty"/>
    <n v="27.32"/>
    <n v="818.5100000000001"/>
  </r>
  <r>
    <x v="4686"/>
    <n v="45"/>
    <x v="1"/>
    <x v="1"/>
    <x v="0"/>
    <x v="3"/>
    <s v="TBL345"/>
    <n v="5"/>
    <x v="0"/>
    <x v="4"/>
    <n v="1572.82"/>
    <n v="786.41"/>
    <n v="2"/>
    <x v="130"/>
    <x v="22"/>
    <x v="4"/>
    <m/>
    <n v="0"/>
    <n v="1572.82"/>
  </r>
  <r>
    <x v="1525"/>
    <n v="46"/>
    <x v="1"/>
    <x v="1"/>
    <x v="0"/>
    <x v="2"/>
    <s v="SWT567"/>
    <n v="5"/>
    <x v="0"/>
    <x v="1"/>
    <n v="3216.5"/>
    <n v="459.5"/>
    <n v="7"/>
    <x v="130"/>
    <x v="22"/>
    <x v="1"/>
    <s v="Accessory, Impulse Item, Accessory"/>
    <n v="197.96"/>
    <n v="3414.46"/>
  </r>
  <r>
    <x v="5884"/>
    <n v="47"/>
    <x v="1"/>
    <x v="0"/>
    <x v="0"/>
    <x v="3"/>
    <s v="SKU1002"/>
    <n v="3"/>
    <x v="1"/>
    <x v="0"/>
    <n v="494.06"/>
    <n v="247.03"/>
    <n v="2"/>
    <x v="130"/>
    <x v="22"/>
    <x v="2"/>
    <s v="Accessory"/>
    <n v="23.73"/>
    <n v="517.79"/>
  </r>
  <r>
    <x v="3496"/>
    <n v="47"/>
    <x v="1"/>
    <x v="1"/>
    <x v="0"/>
    <x v="0"/>
    <s v="SMP234"/>
    <n v="3"/>
    <x v="1"/>
    <x v="4"/>
    <n v="6838.08"/>
    <n v="1139.68"/>
    <n v="6"/>
    <x v="130"/>
    <x v="22"/>
    <x v="3"/>
    <s v="Extended Warranty, Impulse Item, Accessory"/>
    <n v="143.94"/>
    <n v="6982.0199999999995"/>
  </r>
  <r>
    <x v="5885"/>
    <n v="47"/>
    <x v="1"/>
    <x v="0"/>
    <x v="0"/>
    <x v="0"/>
    <s v="SMP234"/>
    <n v="5"/>
    <x v="1"/>
    <x v="1"/>
    <n v="9117.44"/>
    <n v="1139.68"/>
    <n v="8"/>
    <x v="130"/>
    <x v="22"/>
    <x v="4"/>
    <s v="Extended Warranty, Accessory"/>
    <n v="103.37"/>
    <n v="9220.8100000000013"/>
  </r>
  <r>
    <x v="4904"/>
    <n v="50"/>
    <x v="1"/>
    <x v="0"/>
    <x v="0"/>
    <x v="3"/>
    <s v="SKU1002"/>
    <n v="3"/>
    <x v="0"/>
    <x v="0"/>
    <n v="1976.24"/>
    <n v="247.03"/>
    <n v="8"/>
    <x v="130"/>
    <x v="22"/>
    <x v="2"/>
    <m/>
    <n v="0"/>
    <n v="1976.24"/>
  </r>
  <r>
    <x v="5886"/>
    <n v="50"/>
    <x v="1"/>
    <x v="1"/>
    <x v="0"/>
    <x v="1"/>
    <s v="SKU1005"/>
    <n v="3"/>
    <x v="0"/>
    <x v="3"/>
    <n v="3247.72"/>
    <n v="463.96"/>
    <n v="7"/>
    <x v="130"/>
    <x v="22"/>
    <x v="2"/>
    <s v="Extended Warranty,Impulse Item"/>
    <n v="53.1"/>
    <n v="3300.8199999999997"/>
  </r>
  <r>
    <x v="5887"/>
    <n v="51"/>
    <x v="1"/>
    <x v="1"/>
    <x v="0"/>
    <x v="4"/>
    <s v="HDP456"/>
    <n v="4"/>
    <x v="0"/>
    <x v="4"/>
    <n v="722.36"/>
    <n v="361.18"/>
    <n v="2"/>
    <x v="130"/>
    <x v="22"/>
    <x v="1"/>
    <s v="Impulse Item"/>
    <n v="51.94"/>
    <n v="774.3"/>
  </r>
  <r>
    <x v="3456"/>
    <n v="52"/>
    <x v="1"/>
    <x v="0"/>
    <x v="1"/>
    <x v="2"/>
    <s v="SKU1003"/>
    <n v="3"/>
    <x v="1"/>
    <x v="3"/>
    <n v="2534.4899999999998"/>
    <n v="844.83"/>
    <n v="3"/>
    <x v="130"/>
    <x v="22"/>
    <x v="2"/>
    <m/>
    <n v="0"/>
    <n v="2534.4899999999998"/>
  </r>
  <r>
    <x v="5888"/>
    <n v="54"/>
    <x v="1"/>
    <x v="1"/>
    <x v="0"/>
    <x v="2"/>
    <s v="SWT567"/>
    <n v="4"/>
    <x v="0"/>
    <x v="1"/>
    <n v="4135.5"/>
    <n v="459.5"/>
    <n v="9"/>
    <x v="130"/>
    <x v="22"/>
    <x v="1"/>
    <m/>
    <n v="0"/>
    <n v="4135.5"/>
  </r>
  <r>
    <x v="5889"/>
    <n v="56"/>
    <x v="2"/>
    <x v="0"/>
    <x v="1"/>
    <x v="2"/>
    <s v="SKU1003"/>
    <n v="3"/>
    <x v="1"/>
    <x v="3"/>
    <n v="844.83"/>
    <n v="844.83"/>
    <n v="1"/>
    <x v="130"/>
    <x v="22"/>
    <x v="2"/>
    <s v="Extended Warranty,Extended Warranty"/>
    <n v="57.08"/>
    <n v="901.91000000000008"/>
  </r>
  <r>
    <x v="5890"/>
    <n v="58"/>
    <x v="2"/>
    <x v="0"/>
    <x v="0"/>
    <x v="1"/>
    <s v="LTP123"/>
    <n v="4"/>
    <x v="0"/>
    <x v="3"/>
    <n v="4720.24"/>
    <n v="674.32"/>
    <n v="7"/>
    <x v="130"/>
    <x v="22"/>
    <x v="3"/>
    <s v="Impulse Item, Impulse Item"/>
    <n v="178.32"/>
    <n v="4898.5599999999995"/>
  </r>
  <r>
    <x v="5891"/>
    <n v="58"/>
    <x v="2"/>
    <x v="0"/>
    <x v="0"/>
    <x v="4"/>
    <s v="HDP456"/>
    <n v="3"/>
    <x v="1"/>
    <x v="3"/>
    <n v="2167.08"/>
    <n v="361.18"/>
    <n v="6"/>
    <x v="130"/>
    <x v="22"/>
    <x v="1"/>
    <s v="Extended Warranty"/>
    <n v="29.39"/>
    <n v="2196.4699999999998"/>
  </r>
  <r>
    <x v="5892"/>
    <n v="61"/>
    <x v="2"/>
    <x v="0"/>
    <x v="0"/>
    <x v="0"/>
    <s v="SKU1001"/>
    <n v="5"/>
    <x v="0"/>
    <x v="0"/>
    <n v="41.5"/>
    <n v="20.75"/>
    <n v="2"/>
    <x v="130"/>
    <x v="22"/>
    <x v="2"/>
    <m/>
    <n v="0"/>
    <n v="41.5"/>
  </r>
  <r>
    <x v="2885"/>
    <n v="61"/>
    <x v="2"/>
    <x v="0"/>
    <x v="0"/>
    <x v="4"/>
    <s v="HDP456"/>
    <n v="5"/>
    <x v="0"/>
    <x v="4"/>
    <n v="722.36"/>
    <n v="361.18"/>
    <n v="2"/>
    <x v="130"/>
    <x v="22"/>
    <x v="3"/>
    <m/>
    <n v="0"/>
    <n v="722.36"/>
  </r>
  <r>
    <x v="5893"/>
    <n v="62"/>
    <x v="2"/>
    <x v="0"/>
    <x v="0"/>
    <x v="2"/>
    <s v="SKU1003"/>
    <n v="3"/>
    <x v="0"/>
    <x v="0"/>
    <n v="5913.81"/>
    <n v="844.83"/>
    <n v="7"/>
    <x v="130"/>
    <x v="22"/>
    <x v="1"/>
    <s v="Impulse Item"/>
    <n v="15.7"/>
    <n v="5929.51"/>
  </r>
  <r>
    <x v="5175"/>
    <n v="65"/>
    <x v="2"/>
    <x v="0"/>
    <x v="0"/>
    <x v="1"/>
    <s v="SKU1005"/>
    <n v="3"/>
    <x v="0"/>
    <x v="2"/>
    <n v="463.96"/>
    <n v="463.96"/>
    <n v="1"/>
    <x v="130"/>
    <x v="22"/>
    <x v="1"/>
    <m/>
    <n v="0"/>
    <n v="463.96"/>
  </r>
  <r>
    <x v="5894"/>
    <n v="65"/>
    <x v="2"/>
    <x v="1"/>
    <x v="0"/>
    <x v="1"/>
    <s v="LTP123"/>
    <n v="5"/>
    <x v="1"/>
    <x v="1"/>
    <n v="6743.2"/>
    <n v="674.32"/>
    <n v="10"/>
    <x v="130"/>
    <x v="22"/>
    <x v="1"/>
    <s v="Accessory, Accessory, Accessory"/>
    <n v="163.07"/>
    <n v="6906.2699999999995"/>
  </r>
  <r>
    <x v="5895"/>
    <n v="66"/>
    <x v="2"/>
    <x v="0"/>
    <x v="0"/>
    <x v="3"/>
    <s v="SKU1002"/>
    <n v="3"/>
    <x v="0"/>
    <x v="1"/>
    <n v="2470.3000000000002"/>
    <n v="247.03"/>
    <n v="10"/>
    <x v="130"/>
    <x v="22"/>
    <x v="2"/>
    <s v="Accessory,Impulse Item"/>
    <n v="55.26"/>
    <n v="2525.5600000000004"/>
  </r>
  <r>
    <x v="994"/>
    <n v="67"/>
    <x v="2"/>
    <x v="1"/>
    <x v="1"/>
    <x v="3"/>
    <s v="TBL345"/>
    <n v="1"/>
    <x v="1"/>
    <x v="4"/>
    <n v="3145.64"/>
    <n v="786.41"/>
    <n v="4"/>
    <x v="130"/>
    <x v="22"/>
    <x v="1"/>
    <s v="Impulse Item, Extended Warranty"/>
    <n v="82.52"/>
    <n v="3228.16"/>
  </r>
  <r>
    <x v="5896"/>
    <n v="67"/>
    <x v="2"/>
    <x v="1"/>
    <x v="1"/>
    <x v="4"/>
    <s v="HDP456"/>
    <n v="1"/>
    <x v="0"/>
    <x v="1"/>
    <n v="1444.72"/>
    <n v="361.18"/>
    <n v="4"/>
    <x v="130"/>
    <x v="22"/>
    <x v="1"/>
    <s v="Accessory, Impulse Item"/>
    <n v="59.52"/>
    <n v="1504.24"/>
  </r>
  <r>
    <x v="2212"/>
    <n v="67"/>
    <x v="2"/>
    <x v="0"/>
    <x v="0"/>
    <x v="4"/>
    <s v="HDP456"/>
    <n v="1"/>
    <x v="0"/>
    <x v="4"/>
    <n v="722.36"/>
    <n v="361.18"/>
    <n v="2"/>
    <x v="130"/>
    <x v="22"/>
    <x v="4"/>
    <s v="Extended Warranty"/>
    <n v="40.4"/>
    <n v="762.76"/>
  </r>
  <r>
    <x v="193"/>
    <n v="70"/>
    <x v="2"/>
    <x v="0"/>
    <x v="0"/>
    <x v="3"/>
    <s v="SKU1002"/>
    <n v="3"/>
    <x v="1"/>
    <x v="3"/>
    <n v="1482.18"/>
    <n v="247.03"/>
    <n v="6"/>
    <x v="130"/>
    <x v="22"/>
    <x v="1"/>
    <s v="Impulse Item,Impulse Item,Impulse Item"/>
    <n v="54.59"/>
    <n v="1536.77"/>
  </r>
  <r>
    <x v="1320"/>
    <n v="71"/>
    <x v="2"/>
    <x v="0"/>
    <x v="1"/>
    <x v="2"/>
    <s v="SWT567"/>
    <n v="4"/>
    <x v="0"/>
    <x v="3"/>
    <n v="2297.5"/>
    <n v="459.5"/>
    <n v="5"/>
    <x v="130"/>
    <x v="22"/>
    <x v="3"/>
    <s v="Extended Warranty"/>
    <n v="80.2"/>
    <n v="2377.6999999999998"/>
  </r>
  <r>
    <x v="5897"/>
    <n v="72"/>
    <x v="2"/>
    <x v="0"/>
    <x v="0"/>
    <x v="1"/>
    <s v="SKU1005"/>
    <n v="3"/>
    <x v="1"/>
    <x v="3"/>
    <n v="3711.68"/>
    <n v="463.96"/>
    <n v="8"/>
    <x v="130"/>
    <x v="22"/>
    <x v="0"/>
    <s v="Impulse Item"/>
    <n v="21.9"/>
    <n v="3733.58"/>
  </r>
  <r>
    <x v="5898"/>
    <n v="73"/>
    <x v="2"/>
    <x v="0"/>
    <x v="0"/>
    <x v="2"/>
    <s v="SWT567"/>
    <n v="3"/>
    <x v="1"/>
    <x v="3"/>
    <n v="919"/>
    <n v="459.5"/>
    <n v="2"/>
    <x v="130"/>
    <x v="22"/>
    <x v="1"/>
    <m/>
    <n v="0"/>
    <n v="919"/>
  </r>
  <r>
    <x v="4235"/>
    <n v="73"/>
    <x v="2"/>
    <x v="0"/>
    <x v="0"/>
    <x v="3"/>
    <s v="TBL345"/>
    <n v="4"/>
    <x v="1"/>
    <x v="1"/>
    <n v="786.41"/>
    <n v="786.41"/>
    <n v="1"/>
    <x v="130"/>
    <x v="22"/>
    <x v="4"/>
    <m/>
    <n v="0"/>
    <n v="786.41"/>
  </r>
  <r>
    <x v="5899"/>
    <n v="74"/>
    <x v="2"/>
    <x v="1"/>
    <x v="0"/>
    <x v="2"/>
    <s v="SWT567"/>
    <n v="1"/>
    <x v="0"/>
    <x v="4"/>
    <n v="3216.5"/>
    <n v="459.5"/>
    <n v="7"/>
    <x v="130"/>
    <x v="22"/>
    <x v="1"/>
    <s v="Accessory"/>
    <n v="29.27"/>
    <n v="3245.77"/>
  </r>
  <r>
    <x v="5900"/>
    <n v="75"/>
    <x v="2"/>
    <x v="0"/>
    <x v="0"/>
    <x v="1"/>
    <s v="SKU1005"/>
    <n v="3"/>
    <x v="1"/>
    <x v="3"/>
    <n v="2319.8000000000002"/>
    <n v="463.96"/>
    <n v="5"/>
    <x v="130"/>
    <x v="22"/>
    <x v="0"/>
    <s v="Impulse Item,Impulse Item"/>
    <n v="57.02"/>
    <n v="2376.8200000000002"/>
  </r>
  <r>
    <x v="5240"/>
    <n v="79"/>
    <x v="2"/>
    <x v="0"/>
    <x v="0"/>
    <x v="2"/>
    <s v="SWT567"/>
    <n v="5"/>
    <x v="0"/>
    <x v="4"/>
    <n v="459.5"/>
    <n v="459.5"/>
    <n v="1"/>
    <x v="130"/>
    <x v="22"/>
    <x v="3"/>
    <m/>
    <n v="0"/>
    <n v="459.5"/>
  </r>
  <r>
    <x v="3914"/>
    <n v="80"/>
    <x v="2"/>
    <x v="0"/>
    <x v="0"/>
    <x v="1"/>
    <s v="LTP123"/>
    <n v="5"/>
    <x v="0"/>
    <x v="4"/>
    <n v="5394.56"/>
    <n v="674.32"/>
    <n v="8"/>
    <x v="130"/>
    <x v="22"/>
    <x v="4"/>
    <s v="Impulse Item, Extended Warranty, Accessory"/>
    <n v="175.35"/>
    <n v="5569.9100000000008"/>
  </r>
  <r>
    <x v="5901"/>
    <n v="18"/>
    <x v="0"/>
    <x v="1"/>
    <x v="0"/>
    <x v="0"/>
    <s v="SKU1004"/>
    <n v="2"/>
    <x v="1"/>
    <x v="1"/>
    <n v="6329.52"/>
    <n v="791.19"/>
    <n v="8"/>
    <x v="131"/>
    <x v="22"/>
    <x v="0"/>
    <s v="Extended Warranty"/>
    <n v="6.49"/>
    <n v="6336.01"/>
  </r>
  <r>
    <x v="4330"/>
    <n v="18"/>
    <x v="0"/>
    <x v="0"/>
    <x v="0"/>
    <x v="1"/>
    <s v="LTP123"/>
    <n v="1"/>
    <x v="1"/>
    <x v="3"/>
    <n v="4720.24"/>
    <n v="674.32"/>
    <n v="7"/>
    <x v="131"/>
    <x v="22"/>
    <x v="4"/>
    <m/>
    <n v="0"/>
    <n v="4720.24"/>
  </r>
  <r>
    <x v="5902"/>
    <n v="20"/>
    <x v="0"/>
    <x v="1"/>
    <x v="0"/>
    <x v="2"/>
    <s v="SKU1003"/>
    <n v="3"/>
    <x v="0"/>
    <x v="3"/>
    <n v="3379.32"/>
    <n v="844.83"/>
    <n v="4"/>
    <x v="131"/>
    <x v="22"/>
    <x v="0"/>
    <s v="Extended Warranty,Extended Warranty"/>
    <n v="41.54"/>
    <n v="3420.86"/>
  </r>
  <r>
    <x v="5903"/>
    <n v="20"/>
    <x v="0"/>
    <x v="1"/>
    <x v="0"/>
    <x v="2"/>
    <s v="SWT567"/>
    <n v="2"/>
    <x v="0"/>
    <x v="4"/>
    <n v="2757"/>
    <n v="459.5"/>
    <n v="6"/>
    <x v="131"/>
    <x v="22"/>
    <x v="3"/>
    <s v="Impulse Item, Accessory"/>
    <n v="171.03"/>
    <n v="2928.03"/>
  </r>
  <r>
    <x v="507"/>
    <n v="23"/>
    <x v="0"/>
    <x v="1"/>
    <x v="0"/>
    <x v="3"/>
    <s v="SKU1002"/>
    <n v="3"/>
    <x v="0"/>
    <x v="0"/>
    <n v="988.12"/>
    <n v="247.03"/>
    <n v="4"/>
    <x v="131"/>
    <x v="22"/>
    <x v="0"/>
    <m/>
    <n v="0"/>
    <n v="988.12"/>
  </r>
  <r>
    <x v="5904"/>
    <n v="23"/>
    <x v="0"/>
    <x v="0"/>
    <x v="0"/>
    <x v="4"/>
    <s v="HDP456"/>
    <n v="2"/>
    <x v="1"/>
    <x v="4"/>
    <n v="3611.8"/>
    <n v="361.18"/>
    <n v="10"/>
    <x v="131"/>
    <x v="22"/>
    <x v="3"/>
    <s v="Impulse Item, Extended Warranty"/>
    <n v="76.02"/>
    <n v="3687.82"/>
  </r>
  <r>
    <x v="3978"/>
    <n v="23"/>
    <x v="0"/>
    <x v="0"/>
    <x v="0"/>
    <x v="4"/>
    <s v="HDP456"/>
    <n v="1"/>
    <x v="1"/>
    <x v="3"/>
    <n v="3250.62"/>
    <n v="361.18"/>
    <n v="9"/>
    <x v="131"/>
    <x v="22"/>
    <x v="3"/>
    <s v="Impulse Item, Impulse Item"/>
    <n v="76.28"/>
    <n v="3326.9"/>
  </r>
  <r>
    <x v="5905"/>
    <n v="25"/>
    <x v="0"/>
    <x v="1"/>
    <x v="1"/>
    <x v="2"/>
    <s v="SKU1003"/>
    <n v="3"/>
    <x v="0"/>
    <x v="3"/>
    <n v="8448.2999999999993"/>
    <n v="844.83"/>
    <n v="10"/>
    <x v="131"/>
    <x v="22"/>
    <x v="2"/>
    <s v="Extended Warranty,Impulse Item,Accessory"/>
    <n v="67.150000000000006"/>
    <n v="8515.4499999999989"/>
  </r>
  <r>
    <x v="5906"/>
    <n v="25"/>
    <x v="0"/>
    <x v="1"/>
    <x v="0"/>
    <x v="4"/>
    <s v="HDP456"/>
    <n v="5"/>
    <x v="1"/>
    <x v="1"/>
    <n v="2167.08"/>
    <n v="361.18"/>
    <n v="6"/>
    <x v="131"/>
    <x v="22"/>
    <x v="1"/>
    <s v="Extended Warranty, Accessory, Accessory"/>
    <n v="188.21"/>
    <n v="2355.29"/>
  </r>
  <r>
    <x v="5907"/>
    <n v="25"/>
    <x v="0"/>
    <x v="0"/>
    <x v="0"/>
    <x v="3"/>
    <s v="TBL345"/>
    <n v="4"/>
    <x v="0"/>
    <x v="1"/>
    <n v="786.41"/>
    <n v="786.41"/>
    <n v="1"/>
    <x v="131"/>
    <x v="22"/>
    <x v="4"/>
    <s v="Accessory, Accessory"/>
    <n v="56.51"/>
    <n v="842.92"/>
  </r>
  <r>
    <x v="848"/>
    <n v="28"/>
    <x v="0"/>
    <x v="0"/>
    <x v="0"/>
    <x v="2"/>
    <s v="SKU1003"/>
    <n v="3"/>
    <x v="1"/>
    <x v="3"/>
    <n v="4224.1499999999996"/>
    <n v="844.83"/>
    <n v="5"/>
    <x v="131"/>
    <x v="22"/>
    <x v="0"/>
    <s v="Impulse Item,Impulse Item"/>
    <n v="64.52"/>
    <n v="4288.67"/>
  </r>
  <r>
    <x v="5745"/>
    <n v="28"/>
    <x v="0"/>
    <x v="0"/>
    <x v="0"/>
    <x v="1"/>
    <s v="SKU1005"/>
    <n v="3"/>
    <x v="1"/>
    <x v="2"/>
    <n v="1391.88"/>
    <n v="463.96"/>
    <n v="3"/>
    <x v="131"/>
    <x v="22"/>
    <x v="2"/>
    <s v="Accessory"/>
    <n v="39.6"/>
    <n v="1431.48"/>
  </r>
  <r>
    <x v="3925"/>
    <n v="31"/>
    <x v="0"/>
    <x v="1"/>
    <x v="1"/>
    <x v="0"/>
    <s v="SKU1001"/>
    <n v="5"/>
    <x v="1"/>
    <x v="1"/>
    <n v="41.5"/>
    <n v="20.75"/>
    <n v="2"/>
    <x v="131"/>
    <x v="22"/>
    <x v="1"/>
    <s v="Impulse Item,Impulse Item"/>
    <n v="54.02"/>
    <n v="95.52000000000001"/>
  </r>
  <r>
    <x v="5908"/>
    <n v="31"/>
    <x v="0"/>
    <x v="1"/>
    <x v="0"/>
    <x v="1"/>
    <s v="LTP123"/>
    <n v="5"/>
    <x v="1"/>
    <x v="4"/>
    <n v="2697.28"/>
    <n v="674.32"/>
    <n v="4"/>
    <x v="131"/>
    <x v="22"/>
    <x v="3"/>
    <s v="Accessory, Accessory"/>
    <n v="116.48"/>
    <n v="2813.76"/>
  </r>
  <r>
    <x v="5909"/>
    <n v="33"/>
    <x v="0"/>
    <x v="1"/>
    <x v="0"/>
    <x v="0"/>
    <s v="SMP234"/>
    <n v="1"/>
    <x v="1"/>
    <x v="3"/>
    <n v="6838.08"/>
    <n v="1139.68"/>
    <n v="6"/>
    <x v="131"/>
    <x v="22"/>
    <x v="4"/>
    <s v="Accessory"/>
    <n v="83.77"/>
    <n v="6921.85"/>
  </r>
  <r>
    <x v="1451"/>
    <n v="33"/>
    <x v="0"/>
    <x v="0"/>
    <x v="0"/>
    <x v="0"/>
    <s v="SMP234"/>
    <n v="5"/>
    <x v="0"/>
    <x v="1"/>
    <n v="9117.44"/>
    <n v="1139.68"/>
    <n v="8"/>
    <x v="131"/>
    <x v="22"/>
    <x v="3"/>
    <s v="Accessory, Impulse Item, Extended Warranty"/>
    <n v="219.68"/>
    <n v="9337.1200000000008"/>
  </r>
  <r>
    <x v="5910"/>
    <n v="34"/>
    <x v="0"/>
    <x v="0"/>
    <x v="0"/>
    <x v="1"/>
    <s v="SKU1005"/>
    <n v="3"/>
    <x v="1"/>
    <x v="2"/>
    <n v="463.96"/>
    <n v="463.96"/>
    <n v="1"/>
    <x v="131"/>
    <x v="22"/>
    <x v="1"/>
    <s v="Impulse Item"/>
    <n v="35.78"/>
    <n v="499.74"/>
  </r>
  <r>
    <x v="5911"/>
    <n v="35"/>
    <x v="0"/>
    <x v="1"/>
    <x v="0"/>
    <x v="2"/>
    <s v="SKU1003"/>
    <n v="3"/>
    <x v="1"/>
    <x v="0"/>
    <n v="7603.47"/>
    <n v="844.83"/>
    <n v="9"/>
    <x v="131"/>
    <x v="22"/>
    <x v="2"/>
    <s v="Extended Warranty,Accessory"/>
    <n v="64"/>
    <n v="7667.47"/>
  </r>
  <r>
    <x v="3181"/>
    <n v="35"/>
    <x v="0"/>
    <x v="0"/>
    <x v="0"/>
    <x v="4"/>
    <s v="HDP456"/>
    <n v="2"/>
    <x v="0"/>
    <x v="1"/>
    <n v="2889.44"/>
    <n v="361.18"/>
    <n v="8"/>
    <x v="131"/>
    <x v="22"/>
    <x v="3"/>
    <m/>
    <n v="0"/>
    <n v="2889.44"/>
  </r>
  <r>
    <x v="5912"/>
    <n v="36"/>
    <x v="1"/>
    <x v="1"/>
    <x v="1"/>
    <x v="2"/>
    <s v="SKU1003"/>
    <n v="3"/>
    <x v="1"/>
    <x v="2"/>
    <n v="1689.66"/>
    <n v="844.83"/>
    <n v="2"/>
    <x v="131"/>
    <x v="22"/>
    <x v="2"/>
    <s v="Impulse Item,Accessory,Impulse Item"/>
    <n v="74.8"/>
    <n v="1764.46"/>
  </r>
  <r>
    <x v="5913"/>
    <n v="36"/>
    <x v="1"/>
    <x v="0"/>
    <x v="0"/>
    <x v="3"/>
    <s v="SKU1002"/>
    <n v="3"/>
    <x v="1"/>
    <x v="1"/>
    <n v="741.09"/>
    <n v="247.03"/>
    <n v="3"/>
    <x v="131"/>
    <x v="22"/>
    <x v="1"/>
    <m/>
    <n v="0"/>
    <n v="741.09"/>
  </r>
  <r>
    <x v="5914"/>
    <n v="37"/>
    <x v="1"/>
    <x v="1"/>
    <x v="0"/>
    <x v="3"/>
    <s v="TBL345"/>
    <n v="1"/>
    <x v="1"/>
    <x v="4"/>
    <n v="1572.82"/>
    <n v="786.41"/>
    <n v="2"/>
    <x v="131"/>
    <x v="22"/>
    <x v="3"/>
    <m/>
    <n v="0"/>
    <n v="1572.82"/>
  </r>
  <r>
    <x v="4892"/>
    <n v="38"/>
    <x v="1"/>
    <x v="0"/>
    <x v="0"/>
    <x v="0"/>
    <s v="SKU1004"/>
    <n v="2"/>
    <x v="0"/>
    <x v="3"/>
    <n v="1582.38"/>
    <n v="791.19"/>
    <n v="2"/>
    <x v="131"/>
    <x v="22"/>
    <x v="2"/>
    <m/>
    <n v="0"/>
    <n v="1582.38"/>
  </r>
  <r>
    <x v="5915"/>
    <n v="39"/>
    <x v="1"/>
    <x v="1"/>
    <x v="1"/>
    <x v="0"/>
    <s v="SKU1001"/>
    <n v="5"/>
    <x v="0"/>
    <x v="1"/>
    <n v="124.5"/>
    <n v="20.75"/>
    <n v="6"/>
    <x v="131"/>
    <x v="22"/>
    <x v="0"/>
    <s v="Impulse Item"/>
    <n v="44.52"/>
    <n v="169.02"/>
  </r>
  <r>
    <x v="5916"/>
    <n v="40"/>
    <x v="1"/>
    <x v="0"/>
    <x v="0"/>
    <x v="2"/>
    <s v="SWT567"/>
    <n v="3"/>
    <x v="1"/>
    <x v="4"/>
    <n v="4135.5"/>
    <n v="459.5"/>
    <n v="9"/>
    <x v="131"/>
    <x v="22"/>
    <x v="1"/>
    <s v="Extended Warranty, Accessory, Accessory"/>
    <n v="115.81"/>
    <n v="4251.3100000000004"/>
  </r>
  <r>
    <x v="5917"/>
    <n v="41"/>
    <x v="1"/>
    <x v="0"/>
    <x v="0"/>
    <x v="3"/>
    <s v="SKU1002"/>
    <n v="3"/>
    <x v="0"/>
    <x v="3"/>
    <n v="2470.3000000000002"/>
    <n v="247.03"/>
    <n v="10"/>
    <x v="131"/>
    <x v="22"/>
    <x v="1"/>
    <s v="Impulse Item,Extended Warranty"/>
    <n v="33.14"/>
    <n v="2503.44"/>
  </r>
  <r>
    <x v="5918"/>
    <n v="41"/>
    <x v="1"/>
    <x v="0"/>
    <x v="0"/>
    <x v="0"/>
    <s v="SMP234"/>
    <n v="5"/>
    <x v="1"/>
    <x v="1"/>
    <n v="4558.72"/>
    <n v="1139.68"/>
    <n v="4"/>
    <x v="131"/>
    <x v="22"/>
    <x v="4"/>
    <s v="Impulse Item, Accessory"/>
    <n v="75.25"/>
    <n v="4633.97"/>
  </r>
  <r>
    <x v="5919"/>
    <n v="41"/>
    <x v="1"/>
    <x v="1"/>
    <x v="0"/>
    <x v="4"/>
    <s v="HDP456"/>
    <n v="1"/>
    <x v="1"/>
    <x v="3"/>
    <n v="2889.44"/>
    <n v="361.18"/>
    <n v="8"/>
    <x v="131"/>
    <x v="22"/>
    <x v="1"/>
    <s v="Extended Warranty"/>
    <n v="47.71"/>
    <n v="2937.15"/>
  </r>
  <r>
    <x v="1695"/>
    <n v="42"/>
    <x v="1"/>
    <x v="1"/>
    <x v="1"/>
    <x v="3"/>
    <s v="TBL345"/>
    <n v="5"/>
    <x v="1"/>
    <x v="1"/>
    <n v="786.41"/>
    <n v="786.41"/>
    <n v="1"/>
    <x v="131"/>
    <x v="22"/>
    <x v="4"/>
    <s v="Extended Warranty"/>
    <n v="33.369999999999997"/>
    <n v="819.78"/>
  </r>
  <r>
    <x v="5920"/>
    <n v="43"/>
    <x v="1"/>
    <x v="0"/>
    <x v="0"/>
    <x v="0"/>
    <s v="SKU1004"/>
    <n v="2"/>
    <x v="1"/>
    <x v="2"/>
    <n v="2373.5700000000002"/>
    <n v="791.19"/>
    <n v="3"/>
    <x v="131"/>
    <x v="22"/>
    <x v="1"/>
    <s v="Accessory,Accessory"/>
    <n v="28.22"/>
    <n v="2401.79"/>
  </r>
  <r>
    <x v="5921"/>
    <n v="43"/>
    <x v="1"/>
    <x v="0"/>
    <x v="0"/>
    <x v="2"/>
    <s v="SWT567"/>
    <n v="4"/>
    <x v="1"/>
    <x v="4"/>
    <n v="4595"/>
    <n v="459.5"/>
    <n v="10"/>
    <x v="131"/>
    <x v="22"/>
    <x v="4"/>
    <s v="Accessory, Accessory"/>
    <n v="140.22"/>
    <n v="4735.22"/>
  </r>
  <r>
    <x v="813"/>
    <n v="44"/>
    <x v="1"/>
    <x v="0"/>
    <x v="0"/>
    <x v="3"/>
    <s v="SKU1002"/>
    <n v="3"/>
    <x v="1"/>
    <x v="0"/>
    <n v="247.03"/>
    <n v="247.03"/>
    <n v="1"/>
    <x v="131"/>
    <x v="22"/>
    <x v="2"/>
    <s v="Impulse Item,Accessory"/>
    <n v="17.350000000000001"/>
    <n v="264.38"/>
  </r>
  <r>
    <x v="5922"/>
    <n v="44"/>
    <x v="1"/>
    <x v="1"/>
    <x v="0"/>
    <x v="0"/>
    <s v="SKU1004"/>
    <n v="2"/>
    <x v="1"/>
    <x v="1"/>
    <n v="3955.95"/>
    <n v="791.19"/>
    <n v="5"/>
    <x v="131"/>
    <x v="22"/>
    <x v="0"/>
    <s v="Extended Warranty,Impulse Item,Impulse Item"/>
    <n v="58.51"/>
    <n v="4014.46"/>
  </r>
  <r>
    <x v="344"/>
    <n v="45"/>
    <x v="1"/>
    <x v="0"/>
    <x v="0"/>
    <x v="0"/>
    <s v="SKU1001"/>
    <n v="5"/>
    <x v="0"/>
    <x v="1"/>
    <n v="207.5"/>
    <n v="20.75"/>
    <n v="10"/>
    <x v="131"/>
    <x v="22"/>
    <x v="2"/>
    <m/>
    <n v="0"/>
    <n v="207.5"/>
  </r>
  <r>
    <x v="2515"/>
    <n v="45"/>
    <x v="1"/>
    <x v="0"/>
    <x v="0"/>
    <x v="1"/>
    <s v="LTP123"/>
    <n v="2"/>
    <x v="0"/>
    <x v="1"/>
    <n v="6068.88"/>
    <n v="674.32"/>
    <n v="9"/>
    <x v="131"/>
    <x v="22"/>
    <x v="1"/>
    <s v="Impulse Item, Accessory"/>
    <n v="161.55000000000001"/>
    <n v="6230.43"/>
  </r>
  <r>
    <x v="5923"/>
    <n v="46"/>
    <x v="1"/>
    <x v="1"/>
    <x v="1"/>
    <x v="3"/>
    <s v="SKU1002"/>
    <n v="3"/>
    <x v="1"/>
    <x v="1"/>
    <n v="1235.1500000000001"/>
    <n v="247.03"/>
    <n v="5"/>
    <x v="131"/>
    <x v="22"/>
    <x v="1"/>
    <s v="Accessory"/>
    <n v="31.27"/>
    <n v="1266.42"/>
  </r>
  <r>
    <x v="5924"/>
    <n v="50"/>
    <x v="1"/>
    <x v="1"/>
    <x v="0"/>
    <x v="0"/>
    <s v="SMP234"/>
    <n v="5"/>
    <x v="0"/>
    <x v="3"/>
    <n v="11396.8"/>
    <n v="1139.68"/>
    <n v="10"/>
    <x v="131"/>
    <x v="22"/>
    <x v="1"/>
    <m/>
    <n v="0"/>
    <n v="11396.8"/>
  </r>
  <r>
    <x v="5925"/>
    <n v="51"/>
    <x v="1"/>
    <x v="0"/>
    <x v="1"/>
    <x v="4"/>
    <s v="HDP456"/>
    <n v="5"/>
    <x v="1"/>
    <x v="3"/>
    <n v="2167.08"/>
    <n v="361.18"/>
    <n v="6"/>
    <x v="131"/>
    <x v="22"/>
    <x v="1"/>
    <s v="Extended Warranty, Accessory"/>
    <n v="124.83"/>
    <n v="2291.91"/>
  </r>
  <r>
    <x v="47"/>
    <n v="52"/>
    <x v="1"/>
    <x v="1"/>
    <x v="0"/>
    <x v="0"/>
    <s v="SKU1001"/>
    <n v="5"/>
    <x v="1"/>
    <x v="2"/>
    <n v="124.5"/>
    <n v="20.75"/>
    <n v="6"/>
    <x v="131"/>
    <x v="22"/>
    <x v="1"/>
    <s v="Extended Warranty,Accessory"/>
    <n v="76.67"/>
    <n v="201.17000000000002"/>
  </r>
  <r>
    <x v="5926"/>
    <n v="53"/>
    <x v="1"/>
    <x v="0"/>
    <x v="0"/>
    <x v="1"/>
    <s v="SKU1005"/>
    <n v="3"/>
    <x v="1"/>
    <x v="3"/>
    <n v="1391.88"/>
    <n v="463.96"/>
    <n v="3"/>
    <x v="131"/>
    <x v="22"/>
    <x v="0"/>
    <m/>
    <n v="0"/>
    <n v="1391.88"/>
  </r>
  <r>
    <x v="2146"/>
    <n v="55"/>
    <x v="1"/>
    <x v="1"/>
    <x v="0"/>
    <x v="0"/>
    <s v="SMP234"/>
    <n v="1"/>
    <x v="0"/>
    <x v="1"/>
    <n v="3419.04"/>
    <n v="1139.68"/>
    <n v="3"/>
    <x v="131"/>
    <x v="22"/>
    <x v="3"/>
    <s v="Extended Warranty, Accessory, Extended Warranty"/>
    <n v="155.6"/>
    <n v="3574.64"/>
  </r>
  <r>
    <x v="5927"/>
    <n v="56"/>
    <x v="2"/>
    <x v="0"/>
    <x v="1"/>
    <x v="0"/>
    <s v="SKU1001"/>
    <n v="5"/>
    <x v="0"/>
    <x v="1"/>
    <n v="166"/>
    <n v="20.75"/>
    <n v="8"/>
    <x v="131"/>
    <x v="22"/>
    <x v="1"/>
    <m/>
    <n v="0"/>
    <n v="166"/>
  </r>
  <r>
    <x v="5928"/>
    <n v="57"/>
    <x v="2"/>
    <x v="1"/>
    <x v="0"/>
    <x v="0"/>
    <s v="SKU1001"/>
    <n v="5"/>
    <x v="1"/>
    <x v="0"/>
    <n v="62.25"/>
    <n v="20.75"/>
    <n v="3"/>
    <x v="131"/>
    <x v="22"/>
    <x v="2"/>
    <m/>
    <n v="0"/>
    <n v="62.25"/>
  </r>
  <r>
    <x v="5929"/>
    <n v="58"/>
    <x v="2"/>
    <x v="1"/>
    <x v="1"/>
    <x v="1"/>
    <s v="SKU1005"/>
    <n v="3"/>
    <x v="0"/>
    <x v="3"/>
    <n v="3711.68"/>
    <n v="463.96"/>
    <n v="8"/>
    <x v="131"/>
    <x v="22"/>
    <x v="0"/>
    <s v="Extended Warranty"/>
    <n v="35.68"/>
    <n v="3747.3599999999997"/>
  </r>
  <r>
    <x v="5930"/>
    <n v="58"/>
    <x v="2"/>
    <x v="0"/>
    <x v="0"/>
    <x v="0"/>
    <s v="SKU1001"/>
    <n v="5"/>
    <x v="1"/>
    <x v="1"/>
    <n v="62.25"/>
    <n v="20.75"/>
    <n v="3"/>
    <x v="131"/>
    <x v="22"/>
    <x v="0"/>
    <m/>
    <n v="0"/>
    <n v="62.25"/>
  </r>
  <r>
    <x v="5931"/>
    <n v="58"/>
    <x v="2"/>
    <x v="1"/>
    <x v="0"/>
    <x v="1"/>
    <s v="SKU1005"/>
    <n v="3"/>
    <x v="1"/>
    <x v="3"/>
    <n v="927.92"/>
    <n v="463.96"/>
    <n v="2"/>
    <x v="131"/>
    <x v="22"/>
    <x v="2"/>
    <s v="Accessory,Accessory"/>
    <n v="39.96"/>
    <n v="967.88"/>
  </r>
  <r>
    <x v="5932"/>
    <n v="58"/>
    <x v="2"/>
    <x v="0"/>
    <x v="0"/>
    <x v="4"/>
    <s v="HDP456"/>
    <n v="2"/>
    <x v="0"/>
    <x v="3"/>
    <n v="1083.54"/>
    <n v="361.18"/>
    <n v="3"/>
    <x v="131"/>
    <x v="22"/>
    <x v="1"/>
    <s v="Accessory"/>
    <n v="42.06"/>
    <n v="1125.5999999999999"/>
  </r>
  <r>
    <x v="4221"/>
    <n v="59"/>
    <x v="2"/>
    <x v="0"/>
    <x v="0"/>
    <x v="2"/>
    <s v="SWT567"/>
    <n v="5"/>
    <x v="1"/>
    <x v="4"/>
    <n v="1838"/>
    <n v="459.5"/>
    <n v="4"/>
    <x v="131"/>
    <x v="22"/>
    <x v="4"/>
    <m/>
    <n v="0"/>
    <n v="1838"/>
  </r>
  <r>
    <x v="5933"/>
    <n v="60"/>
    <x v="2"/>
    <x v="0"/>
    <x v="0"/>
    <x v="1"/>
    <s v="SKU1005"/>
    <n v="3"/>
    <x v="0"/>
    <x v="1"/>
    <n v="4175.6400000000003"/>
    <n v="463.96"/>
    <n v="9"/>
    <x v="131"/>
    <x v="22"/>
    <x v="2"/>
    <s v="Impulse Item"/>
    <n v="15.74"/>
    <n v="4191.38"/>
  </r>
  <r>
    <x v="890"/>
    <n v="60"/>
    <x v="2"/>
    <x v="0"/>
    <x v="0"/>
    <x v="3"/>
    <s v="SKU1002"/>
    <n v="3"/>
    <x v="0"/>
    <x v="0"/>
    <n v="1235.1500000000001"/>
    <n v="247.03"/>
    <n v="5"/>
    <x v="131"/>
    <x v="22"/>
    <x v="2"/>
    <s v="Impulse Item,Accessory,Extended Warranty"/>
    <n v="75.42"/>
    <n v="1310.5700000000002"/>
  </r>
  <r>
    <x v="5934"/>
    <n v="62"/>
    <x v="2"/>
    <x v="1"/>
    <x v="0"/>
    <x v="0"/>
    <s v="SMP234"/>
    <n v="5"/>
    <x v="1"/>
    <x v="4"/>
    <n v="5698.4"/>
    <n v="1139.68"/>
    <n v="5"/>
    <x v="131"/>
    <x v="22"/>
    <x v="4"/>
    <s v="Extended Warranty, Extended Warranty"/>
    <n v="140.94"/>
    <n v="5839.3399999999992"/>
  </r>
  <r>
    <x v="5935"/>
    <n v="65"/>
    <x v="2"/>
    <x v="0"/>
    <x v="0"/>
    <x v="4"/>
    <s v="HDP456"/>
    <n v="4"/>
    <x v="1"/>
    <x v="3"/>
    <n v="361.18"/>
    <n v="361.18"/>
    <n v="1"/>
    <x v="131"/>
    <x v="22"/>
    <x v="1"/>
    <m/>
    <n v="0"/>
    <n v="361.18"/>
  </r>
  <r>
    <x v="5561"/>
    <n v="66"/>
    <x v="2"/>
    <x v="1"/>
    <x v="1"/>
    <x v="4"/>
    <s v="HDP456"/>
    <n v="3"/>
    <x v="1"/>
    <x v="4"/>
    <n v="2167.08"/>
    <n v="361.18"/>
    <n v="6"/>
    <x v="131"/>
    <x v="22"/>
    <x v="1"/>
    <m/>
    <n v="0"/>
    <n v="2167.08"/>
  </r>
  <r>
    <x v="4814"/>
    <n v="66"/>
    <x v="2"/>
    <x v="1"/>
    <x v="0"/>
    <x v="0"/>
    <s v="SMP234"/>
    <n v="5"/>
    <x v="1"/>
    <x v="1"/>
    <n v="4558.72"/>
    <n v="1139.68"/>
    <n v="4"/>
    <x v="131"/>
    <x v="22"/>
    <x v="4"/>
    <m/>
    <n v="0"/>
    <n v="4558.72"/>
  </r>
  <r>
    <x v="5936"/>
    <n v="67"/>
    <x v="2"/>
    <x v="1"/>
    <x v="0"/>
    <x v="3"/>
    <s v="SKU1002"/>
    <n v="3"/>
    <x v="0"/>
    <x v="3"/>
    <n v="2223.27"/>
    <n v="247.03"/>
    <n v="9"/>
    <x v="131"/>
    <x v="22"/>
    <x v="2"/>
    <s v="Impulse Item,Accessory,Extended Warranty"/>
    <n v="50.2"/>
    <n v="2273.4699999999998"/>
  </r>
  <r>
    <x v="5937"/>
    <n v="71"/>
    <x v="2"/>
    <x v="1"/>
    <x v="0"/>
    <x v="1"/>
    <s v="LTP123"/>
    <n v="2"/>
    <x v="1"/>
    <x v="1"/>
    <n v="4720.24"/>
    <n v="674.32"/>
    <n v="7"/>
    <x v="131"/>
    <x v="22"/>
    <x v="4"/>
    <s v="Accessory"/>
    <n v="63.8"/>
    <n v="4784.04"/>
  </r>
  <r>
    <x v="5938"/>
    <n v="71"/>
    <x v="2"/>
    <x v="0"/>
    <x v="0"/>
    <x v="0"/>
    <s v="SMP234"/>
    <n v="1"/>
    <x v="1"/>
    <x v="4"/>
    <n v="2279.36"/>
    <n v="1139.68"/>
    <n v="2"/>
    <x v="131"/>
    <x v="22"/>
    <x v="3"/>
    <m/>
    <n v="0"/>
    <n v="2279.36"/>
  </r>
  <r>
    <x v="5865"/>
    <n v="72"/>
    <x v="2"/>
    <x v="1"/>
    <x v="0"/>
    <x v="2"/>
    <s v="SWT567"/>
    <n v="5"/>
    <x v="0"/>
    <x v="3"/>
    <n v="2757"/>
    <n v="459.5"/>
    <n v="6"/>
    <x v="131"/>
    <x v="22"/>
    <x v="1"/>
    <m/>
    <n v="0"/>
    <n v="2757"/>
  </r>
  <r>
    <x v="5939"/>
    <n v="72"/>
    <x v="2"/>
    <x v="0"/>
    <x v="1"/>
    <x v="4"/>
    <s v="HDP456"/>
    <n v="1"/>
    <x v="1"/>
    <x v="4"/>
    <n v="722.36"/>
    <n v="361.18"/>
    <n v="2"/>
    <x v="131"/>
    <x v="22"/>
    <x v="1"/>
    <s v="Impulse Item, Extended Warranty, Extended Warranty"/>
    <n v="192.57"/>
    <n v="914.93000000000006"/>
  </r>
  <r>
    <x v="5940"/>
    <n v="73"/>
    <x v="2"/>
    <x v="0"/>
    <x v="0"/>
    <x v="2"/>
    <s v="SKU1003"/>
    <n v="3"/>
    <x v="1"/>
    <x v="2"/>
    <n v="5913.81"/>
    <n v="844.83"/>
    <n v="7"/>
    <x v="131"/>
    <x v="22"/>
    <x v="0"/>
    <s v="Impulse Item"/>
    <n v="14.11"/>
    <n v="5927.92"/>
  </r>
  <r>
    <x v="5941"/>
    <n v="73"/>
    <x v="2"/>
    <x v="0"/>
    <x v="0"/>
    <x v="3"/>
    <s v="TBL345"/>
    <n v="3"/>
    <x v="0"/>
    <x v="1"/>
    <n v="7077.69"/>
    <n v="786.41"/>
    <n v="9"/>
    <x v="131"/>
    <x v="22"/>
    <x v="4"/>
    <s v="Extended Warranty, Accessory, Impulse Item"/>
    <n v="154.94"/>
    <n v="7232.6299999999992"/>
  </r>
  <r>
    <x v="5942"/>
    <n v="75"/>
    <x v="2"/>
    <x v="1"/>
    <x v="0"/>
    <x v="1"/>
    <s v="LTP123"/>
    <n v="3"/>
    <x v="1"/>
    <x v="4"/>
    <n v="2697.28"/>
    <n v="674.32"/>
    <n v="4"/>
    <x v="131"/>
    <x v="22"/>
    <x v="3"/>
    <m/>
    <n v="0"/>
    <n v="2697.28"/>
  </r>
  <r>
    <x v="2937"/>
    <n v="75"/>
    <x v="2"/>
    <x v="0"/>
    <x v="0"/>
    <x v="4"/>
    <s v="HDP456"/>
    <n v="2"/>
    <x v="1"/>
    <x v="1"/>
    <n v="2889.44"/>
    <n v="361.18"/>
    <n v="8"/>
    <x v="131"/>
    <x v="22"/>
    <x v="4"/>
    <s v="Extended Warranty"/>
    <n v="83.09"/>
    <n v="2972.53"/>
  </r>
  <r>
    <x v="5943"/>
    <n v="77"/>
    <x v="2"/>
    <x v="0"/>
    <x v="1"/>
    <x v="3"/>
    <s v="TBL345"/>
    <n v="5"/>
    <x v="0"/>
    <x v="1"/>
    <n v="7077.69"/>
    <n v="786.41"/>
    <n v="9"/>
    <x v="131"/>
    <x v="22"/>
    <x v="4"/>
    <s v="Extended Warranty"/>
    <n v="33.31"/>
    <n v="7111"/>
  </r>
  <r>
    <x v="630"/>
    <n v="78"/>
    <x v="2"/>
    <x v="1"/>
    <x v="0"/>
    <x v="2"/>
    <s v="SKU1003"/>
    <n v="3"/>
    <x v="0"/>
    <x v="2"/>
    <n v="5913.81"/>
    <n v="844.83"/>
    <n v="7"/>
    <x v="131"/>
    <x v="22"/>
    <x v="2"/>
    <m/>
    <n v="0"/>
    <n v="5913.81"/>
  </r>
  <r>
    <x v="501"/>
    <n v="80"/>
    <x v="2"/>
    <x v="0"/>
    <x v="0"/>
    <x v="2"/>
    <s v="SKU1003"/>
    <n v="3"/>
    <x v="0"/>
    <x v="0"/>
    <n v="2534.4899999999998"/>
    <n v="844.83"/>
    <n v="3"/>
    <x v="131"/>
    <x v="22"/>
    <x v="2"/>
    <s v="Impulse Item,Impulse Item"/>
    <n v="48.57"/>
    <n v="2583.06"/>
  </r>
  <r>
    <x v="5944"/>
    <n v="80"/>
    <x v="2"/>
    <x v="1"/>
    <x v="0"/>
    <x v="4"/>
    <s v="HDP456"/>
    <n v="4"/>
    <x v="1"/>
    <x v="1"/>
    <n v="1083.54"/>
    <n v="361.18"/>
    <n v="3"/>
    <x v="131"/>
    <x v="22"/>
    <x v="1"/>
    <m/>
    <n v="0"/>
    <n v="1083.54"/>
  </r>
  <r>
    <x v="5945"/>
    <n v="19"/>
    <x v="0"/>
    <x v="1"/>
    <x v="0"/>
    <x v="4"/>
    <s v="HDP456"/>
    <n v="1"/>
    <x v="1"/>
    <x v="1"/>
    <n v="361.18"/>
    <n v="361.18"/>
    <n v="1"/>
    <x v="132"/>
    <x v="22"/>
    <x v="3"/>
    <s v="Impulse Item, Extended Warranty, Impulse Item"/>
    <n v="170.14"/>
    <n v="531.31999999999994"/>
  </r>
  <r>
    <x v="3118"/>
    <n v="21"/>
    <x v="0"/>
    <x v="0"/>
    <x v="0"/>
    <x v="3"/>
    <s v="TBL345"/>
    <n v="4"/>
    <x v="1"/>
    <x v="4"/>
    <n v="1572.82"/>
    <n v="786.41"/>
    <n v="2"/>
    <x v="132"/>
    <x v="22"/>
    <x v="4"/>
    <m/>
    <n v="0"/>
    <n v="1572.82"/>
  </r>
  <r>
    <x v="2233"/>
    <n v="22"/>
    <x v="0"/>
    <x v="0"/>
    <x v="1"/>
    <x v="3"/>
    <s v="TBL345"/>
    <n v="1"/>
    <x v="0"/>
    <x v="4"/>
    <n v="7077.69"/>
    <n v="786.41"/>
    <n v="9"/>
    <x v="132"/>
    <x v="22"/>
    <x v="1"/>
    <m/>
    <n v="0"/>
    <n v="7077.69"/>
  </r>
  <r>
    <x v="1497"/>
    <n v="22"/>
    <x v="0"/>
    <x v="1"/>
    <x v="0"/>
    <x v="3"/>
    <s v="TBL345"/>
    <n v="2"/>
    <x v="0"/>
    <x v="3"/>
    <n v="4718.46"/>
    <n v="786.41"/>
    <n v="6"/>
    <x v="132"/>
    <x v="22"/>
    <x v="3"/>
    <m/>
    <n v="0"/>
    <n v="4718.46"/>
  </r>
  <r>
    <x v="1949"/>
    <n v="23"/>
    <x v="0"/>
    <x v="0"/>
    <x v="1"/>
    <x v="1"/>
    <s v="SKU1005"/>
    <n v="3"/>
    <x v="1"/>
    <x v="0"/>
    <n v="2783.76"/>
    <n v="463.96"/>
    <n v="6"/>
    <x v="132"/>
    <x v="22"/>
    <x v="2"/>
    <s v="Extended Warranty,Impulse Item,Extended Warranty"/>
    <n v="107.92"/>
    <n v="2891.6800000000003"/>
  </r>
  <r>
    <x v="5946"/>
    <n v="23"/>
    <x v="0"/>
    <x v="1"/>
    <x v="0"/>
    <x v="2"/>
    <s v="SWT567"/>
    <n v="2"/>
    <x v="1"/>
    <x v="4"/>
    <n v="2297.5"/>
    <n v="459.5"/>
    <n v="5"/>
    <x v="132"/>
    <x v="22"/>
    <x v="1"/>
    <m/>
    <n v="0"/>
    <n v="2297.5"/>
  </r>
  <r>
    <x v="2126"/>
    <n v="23"/>
    <x v="0"/>
    <x v="1"/>
    <x v="1"/>
    <x v="1"/>
    <s v="LTP123"/>
    <n v="3"/>
    <x v="1"/>
    <x v="3"/>
    <n v="2022.96"/>
    <n v="674.32"/>
    <n v="3"/>
    <x v="132"/>
    <x v="22"/>
    <x v="3"/>
    <s v="Impulse Item, Extended Warranty, Accessory"/>
    <n v="260.64"/>
    <n v="2283.6"/>
  </r>
  <r>
    <x v="5947"/>
    <n v="24"/>
    <x v="0"/>
    <x v="0"/>
    <x v="1"/>
    <x v="4"/>
    <s v="HDP456"/>
    <n v="2"/>
    <x v="1"/>
    <x v="3"/>
    <n v="722.36"/>
    <n v="361.18"/>
    <n v="2"/>
    <x v="132"/>
    <x v="22"/>
    <x v="1"/>
    <s v="Accessory, Extended Warranty"/>
    <n v="112.37"/>
    <n v="834.73"/>
  </r>
  <r>
    <x v="5948"/>
    <n v="26"/>
    <x v="0"/>
    <x v="0"/>
    <x v="0"/>
    <x v="3"/>
    <s v="SKU1002"/>
    <n v="3"/>
    <x v="0"/>
    <x v="1"/>
    <n v="741.09"/>
    <n v="247.03"/>
    <n v="3"/>
    <x v="132"/>
    <x v="22"/>
    <x v="0"/>
    <s v="Impulse Item,Extended Warranty"/>
    <n v="48.9"/>
    <n v="789.99"/>
  </r>
  <r>
    <x v="3061"/>
    <n v="27"/>
    <x v="0"/>
    <x v="0"/>
    <x v="1"/>
    <x v="4"/>
    <s v="HDP456"/>
    <n v="1"/>
    <x v="1"/>
    <x v="4"/>
    <n v="2167.08"/>
    <n v="361.18"/>
    <n v="6"/>
    <x v="132"/>
    <x v="22"/>
    <x v="1"/>
    <m/>
    <n v="0"/>
    <n v="2167.08"/>
  </r>
  <r>
    <x v="5949"/>
    <n v="28"/>
    <x v="0"/>
    <x v="1"/>
    <x v="0"/>
    <x v="1"/>
    <s v="LTP123"/>
    <n v="5"/>
    <x v="0"/>
    <x v="4"/>
    <n v="674.32"/>
    <n v="674.32"/>
    <n v="1"/>
    <x v="132"/>
    <x v="22"/>
    <x v="3"/>
    <m/>
    <n v="0"/>
    <n v="674.32"/>
  </r>
  <r>
    <x v="2017"/>
    <n v="28"/>
    <x v="0"/>
    <x v="1"/>
    <x v="0"/>
    <x v="3"/>
    <s v="TBL345"/>
    <n v="5"/>
    <x v="0"/>
    <x v="3"/>
    <n v="3932.05"/>
    <n v="786.41"/>
    <n v="5"/>
    <x v="132"/>
    <x v="22"/>
    <x v="4"/>
    <s v="Impulse Item, Impulse Item, Impulse Item"/>
    <n v="239.51"/>
    <n v="4171.5600000000004"/>
  </r>
  <r>
    <x v="5950"/>
    <n v="29"/>
    <x v="0"/>
    <x v="0"/>
    <x v="0"/>
    <x v="3"/>
    <s v="TBL345"/>
    <n v="5"/>
    <x v="1"/>
    <x v="1"/>
    <n v="1572.82"/>
    <n v="786.41"/>
    <n v="2"/>
    <x v="132"/>
    <x v="22"/>
    <x v="4"/>
    <s v="Accessory"/>
    <n v="34.47"/>
    <n v="1607.29"/>
  </r>
  <r>
    <x v="3620"/>
    <n v="29"/>
    <x v="0"/>
    <x v="0"/>
    <x v="0"/>
    <x v="4"/>
    <s v="HDP456"/>
    <n v="3"/>
    <x v="1"/>
    <x v="3"/>
    <n v="1805.9"/>
    <n v="361.18"/>
    <n v="5"/>
    <x v="132"/>
    <x v="22"/>
    <x v="4"/>
    <s v="Accessory, Impulse Item"/>
    <n v="111.27"/>
    <n v="1917.17"/>
  </r>
  <r>
    <x v="3529"/>
    <n v="30"/>
    <x v="0"/>
    <x v="1"/>
    <x v="0"/>
    <x v="2"/>
    <s v="SKU1003"/>
    <n v="3"/>
    <x v="1"/>
    <x v="2"/>
    <n v="6758.64"/>
    <n v="844.83"/>
    <n v="8"/>
    <x v="132"/>
    <x v="22"/>
    <x v="1"/>
    <m/>
    <n v="0"/>
    <n v="6758.64"/>
  </r>
  <r>
    <x v="4436"/>
    <n v="32"/>
    <x v="0"/>
    <x v="1"/>
    <x v="0"/>
    <x v="0"/>
    <s v="SKU1004"/>
    <n v="2"/>
    <x v="0"/>
    <x v="2"/>
    <n v="7911.9"/>
    <n v="791.19"/>
    <n v="10"/>
    <x v="132"/>
    <x v="22"/>
    <x v="1"/>
    <s v="Extended Warranty,Extended Warranty,Impulse Item"/>
    <n v="75.510000000000005"/>
    <n v="7987.41"/>
  </r>
  <r>
    <x v="5951"/>
    <n v="32"/>
    <x v="0"/>
    <x v="0"/>
    <x v="0"/>
    <x v="0"/>
    <s v="SKU1004"/>
    <n v="2"/>
    <x v="0"/>
    <x v="3"/>
    <n v="3955.95"/>
    <n v="791.19"/>
    <n v="5"/>
    <x v="132"/>
    <x v="22"/>
    <x v="0"/>
    <s v="Extended Warranty,Extended Warranty"/>
    <n v="28.17"/>
    <n v="3984.12"/>
  </r>
  <r>
    <x v="5952"/>
    <n v="32"/>
    <x v="0"/>
    <x v="1"/>
    <x v="0"/>
    <x v="4"/>
    <s v="HDP456"/>
    <n v="5"/>
    <x v="1"/>
    <x v="1"/>
    <n v="1083.54"/>
    <n v="361.18"/>
    <n v="3"/>
    <x v="132"/>
    <x v="22"/>
    <x v="1"/>
    <s v="Impulse Item, Impulse Item"/>
    <n v="106.83"/>
    <n v="1190.3699999999999"/>
  </r>
  <r>
    <x v="5953"/>
    <n v="35"/>
    <x v="0"/>
    <x v="0"/>
    <x v="1"/>
    <x v="4"/>
    <s v="HDP456"/>
    <n v="1"/>
    <x v="0"/>
    <x v="3"/>
    <n v="361.18"/>
    <n v="361.18"/>
    <n v="1"/>
    <x v="132"/>
    <x v="22"/>
    <x v="3"/>
    <s v="Accessory, Accessory, Extended Warranty"/>
    <n v="152.21"/>
    <n v="513.39"/>
  </r>
  <r>
    <x v="5954"/>
    <n v="40"/>
    <x v="1"/>
    <x v="0"/>
    <x v="0"/>
    <x v="0"/>
    <s v="SMP234"/>
    <n v="2"/>
    <x v="0"/>
    <x v="4"/>
    <n v="5698.4"/>
    <n v="1139.68"/>
    <n v="5"/>
    <x v="132"/>
    <x v="22"/>
    <x v="1"/>
    <m/>
    <n v="0"/>
    <n v="5698.4"/>
  </r>
  <r>
    <x v="3243"/>
    <n v="41"/>
    <x v="1"/>
    <x v="1"/>
    <x v="1"/>
    <x v="3"/>
    <s v="TBL345"/>
    <n v="3"/>
    <x v="1"/>
    <x v="4"/>
    <n v="786.41"/>
    <n v="786.41"/>
    <n v="1"/>
    <x v="132"/>
    <x v="22"/>
    <x v="4"/>
    <s v="Extended Warranty"/>
    <n v="95.57"/>
    <n v="881.98"/>
  </r>
  <r>
    <x v="5955"/>
    <n v="44"/>
    <x v="1"/>
    <x v="1"/>
    <x v="1"/>
    <x v="1"/>
    <s v="SKU1005"/>
    <n v="3"/>
    <x v="1"/>
    <x v="3"/>
    <n v="1391.88"/>
    <n v="463.96"/>
    <n v="3"/>
    <x v="132"/>
    <x v="22"/>
    <x v="0"/>
    <s v="Extended Warranty,Extended Warranty"/>
    <n v="26.16"/>
    <n v="1418.0400000000002"/>
  </r>
  <r>
    <x v="5956"/>
    <n v="44"/>
    <x v="1"/>
    <x v="1"/>
    <x v="1"/>
    <x v="2"/>
    <s v="SKU1003"/>
    <n v="3"/>
    <x v="0"/>
    <x v="0"/>
    <n v="3379.32"/>
    <n v="844.83"/>
    <n v="4"/>
    <x v="132"/>
    <x v="22"/>
    <x v="2"/>
    <m/>
    <n v="0"/>
    <n v="3379.32"/>
  </r>
  <r>
    <x v="5957"/>
    <n v="44"/>
    <x v="1"/>
    <x v="1"/>
    <x v="0"/>
    <x v="1"/>
    <s v="LTP123"/>
    <n v="2"/>
    <x v="1"/>
    <x v="1"/>
    <n v="674.32"/>
    <n v="674.32"/>
    <n v="1"/>
    <x v="132"/>
    <x v="22"/>
    <x v="1"/>
    <s v="Accessory, Accessory"/>
    <n v="78.91"/>
    <n v="753.23"/>
  </r>
  <r>
    <x v="5958"/>
    <n v="45"/>
    <x v="1"/>
    <x v="0"/>
    <x v="1"/>
    <x v="4"/>
    <s v="HDP456"/>
    <n v="3"/>
    <x v="0"/>
    <x v="4"/>
    <n v="2889.44"/>
    <n v="361.18"/>
    <n v="8"/>
    <x v="132"/>
    <x v="22"/>
    <x v="1"/>
    <s v="Impulse Item"/>
    <n v="76.33"/>
    <n v="2965.77"/>
  </r>
  <r>
    <x v="5162"/>
    <n v="45"/>
    <x v="1"/>
    <x v="1"/>
    <x v="0"/>
    <x v="4"/>
    <s v="HDP456"/>
    <n v="1"/>
    <x v="1"/>
    <x v="1"/>
    <n v="361.18"/>
    <n v="361.18"/>
    <n v="1"/>
    <x v="132"/>
    <x v="22"/>
    <x v="1"/>
    <m/>
    <n v="0"/>
    <n v="361.18"/>
  </r>
  <r>
    <x v="5959"/>
    <n v="46"/>
    <x v="1"/>
    <x v="1"/>
    <x v="0"/>
    <x v="3"/>
    <s v="SKU1002"/>
    <n v="3"/>
    <x v="1"/>
    <x v="0"/>
    <n v="2223.27"/>
    <n v="247.03"/>
    <n v="9"/>
    <x v="132"/>
    <x v="22"/>
    <x v="1"/>
    <s v="Accessory"/>
    <n v="8.66"/>
    <n v="2231.9299999999998"/>
  </r>
  <r>
    <x v="5960"/>
    <n v="46"/>
    <x v="1"/>
    <x v="0"/>
    <x v="1"/>
    <x v="1"/>
    <s v="LTP123"/>
    <n v="5"/>
    <x v="1"/>
    <x v="4"/>
    <n v="2697.28"/>
    <n v="674.32"/>
    <n v="4"/>
    <x v="132"/>
    <x v="22"/>
    <x v="4"/>
    <s v="Impulse Item"/>
    <n v="19.14"/>
    <n v="2716.42"/>
  </r>
  <r>
    <x v="1074"/>
    <n v="48"/>
    <x v="1"/>
    <x v="1"/>
    <x v="0"/>
    <x v="1"/>
    <s v="LTP123"/>
    <n v="2"/>
    <x v="1"/>
    <x v="3"/>
    <n v="6068.88"/>
    <n v="674.32"/>
    <n v="9"/>
    <x v="132"/>
    <x v="22"/>
    <x v="3"/>
    <s v="Extended Warranty, Impulse Item, Extended Warranty"/>
    <n v="226.18"/>
    <n v="6295.06"/>
  </r>
  <r>
    <x v="5961"/>
    <n v="50"/>
    <x v="1"/>
    <x v="0"/>
    <x v="0"/>
    <x v="3"/>
    <s v="TBL345"/>
    <n v="4"/>
    <x v="0"/>
    <x v="4"/>
    <n v="3145.64"/>
    <n v="786.41"/>
    <n v="4"/>
    <x v="132"/>
    <x v="22"/>
    <x v="1"/>
    <s v="Extended Warranty"/>
    <n v="37.68"/>
    <n v="3183.3199999999997"/>
  </r>
  <r>
    <x v="1982"/>
    <n v="51"/>
    <x v="1"/>
    <x v="0"/>
    <x v="0"/>
    <x v="1"/>
    <s v="LTP123"/>
    <n v="4"/>
    <x v="0"/>
    <x v="4"/>
    <n v="1348.64"/>
    <n v="674.32"/>
    <n v="2"/>
    <x v="132"/>
    <x v="22"/>
    <x v="4"/>
    <s v="Extended Warranty"/>
    <n v="65.19"/>
    <n v="1413.8300000000002"/>
  </r>
  <r>
    <x v="2527"/>
    <n v="54"/>
    <x v="1"/>
    <x v="1"/>
    <x v="0"/>
    <x v="0"/>
    <s v="SKU1004"/>
    <n v="2"/>
    <x v="1"/>
    <x v="2"/>
    <n v="2373.5700000000002"/>
    <n v="791.19"/>
    <n v="3"/>
    <x v="132"/>
    <x v="22"/>
    <x v="0"/>
    <m/>
    <n v="0"/>
    <n v="2373.5700000000002"/>
  </r>
  <r>
    <x v="5962"/>
    <n v="54"/>
    <x v="1"/>
    <x v="1"/>
    <x v="0"/>
    <x v="4"/>
    <s v="HDP456"/>
    <n v="1"/>
    <x v="0"/>
    <x v="1"/>
    <n v="3250.62"/>
    <n v="361.18"/>
    <n v="9"/>
    <x v="132"/>
    <x v="22"/>
    <x v="3"/>
    <m/>
    <n v="0"/>
    <n v="3250.62"/>
  </r>
  <r>
    <x v="5963"/>
    <n v="54"/>
    <x v="1"/>
    <x v="1"/>
    <x v="0"/>
    <x v="0"/>
    <s v="SMP234"/>
    <n v="2"/>
    <x v="1"/>
    <x v="1"/>
    <n v="9117.44"/>
    <n v="1139.68"/>
    <n v="8"/>
    <x v="132"/>
    <x v="22"/>
    <x v="1"/>
    <s v="Accessory"/>
    <n v="38.93"/>
    <n v="9156.3700000000008"/>
  </r>
  <r>
    <x v="5964"/>
    <n v="55"/>
    <x v="1"/>
    <x v="1"/>
    <x v="1"/>
    <x v="1"/>
    <s v="LTP123"/>
    <n v="2"/>
    <x v="1"/>
    <x v="3"/>
    <n v="5394.56"/>
    <n v="674.32"/>
    <n v="8"/>
    <x v="132"/>
    <x v="22"/>
    <x v="3"/>
    <s v="Accessory, Impulse Item"/>
    <n v="127.32"/>
    <n v="5521.88"/>
  </r>
  <r>
    <x v="5589"/>
    <n v="56"/>
    <x v="2"/>
    <x v="1"/>
    <x v="1"/>
    <x v="0"/>
    <s v="SMP234"/>
    <n v="4"/>
    <x v="0"/>
    <x v="3"/>
    <n v="1139.68"/>
    <n v="1139.68"/>
    <n v="1"/>
    <x v="132"/>
    <x v="22"/>
    <x v="3"/>
    <m/>
    <n v="0"/>
    <n v="1139.68"/>
  </r>
  <r>
    <x v="493"/>
    <n v="58"/>
    <x v="2"/>
    <x v="1"/>
    <x v="1"/>
    <x v="0"/>
    <s v="SKU1001"/>
    <n v="5"/>
    <x v="0"/>
    <x v="0"/>
    <n v="124.5"/>
    <n v="20.75"/>
    <n v="6"/>
    <x v="132"/>
    <x v="22"/>
    <x v="0"/>
    <s v="Extended Warranty"/>
    <n v="39.08"/>
    <n v="163.57999999999998"/>
  </r>
  <r>
    <x v="50"/>
    <n v="58"/>
    <x v="2"/>
    <x v="1"/>
    <x v="0"/>
    <x v="0"/>
    <s v="SKU1001"/>
    <n v="5"/>
    <x v="1"/>
    <x v="3"/>
    <n v="103.75"/>
    <n v="20.75"/>
    <n v="5"/>
    <x v="132"/>
    <x v="22"/>
    <x v="1"/>
    <s v="Extended Warranty,Extended Warranty"/>
    <n v="38.19"/>
    <n v="141.94"/>
  </r>
  <r>
    <x v="5965"/>
    <n v="58"/>
    <x v="2"/>
    <x v="0"/>
    <x v="0"/>
    <x v="1"/>
    <s v="SKU1005"/>
    <n v="3"/>
    <x v="1"/>
    <x v="3"/>
    <n v="2783.76"/>
    <n v="463.96"/>
    <n v="6"/>
    <x v="132"/>
    <x v="22"/>
    <x v="1"/>
    <m/>
    <n v="0"/>
    <n v="2783.76"/>
  </r>
  <r>
    <x v="4005"/>
    <n v="59"/>
    <x v="2"/>
    <x v="0"/>
    <x v="0"/>
    <x v="0"/>
    <s v="SMP234"/>
    <n v="5"/>
    <x v="0"/>
    <x v="3"/>
    <n v="3419.04"/>
    <n v="1139.68"/>
    <n v="3"/>
    <x v="132"/>
    <x v="22"/>
    <x v="1"/>
    <m/>
    <n v="0"/>
    <n v="3419.04"/>
  </r>
  <r>
    <x v="5966"/>
    <n v="60"/>
    <x v="2"/>
    <x v="1"/>
    <x v="1"/>
    <x v="3"/>
    <s v="SKU1002"/>
    <n v="3"/>
    <x v="1"/>
    <x v="2"/>
    <n v="1482.18"/>
    <n v="247.03"/>
    <n v="6"/>
    <x v="132"/>
    <x v="22"/>
    <x v="0"/>
    <s v="Impulse Item"/>
    <n v="22.07"/>
    <n v="1504.25"/>
  </r>
  <r>
    <x v="3358"/>
    <n v="60"/>
    <x v="2"/>
    <x v="0"/>
    <x v="0"/>
    <x v="3"/>
    <s v="TBL345"/>
    <n v="4"/>
    <x v="0"/>
    <x v="4"/>
    <n v="3932.05"/>
    <n v="786.41"/>
    <n v="5"/>
    <x v="132"/>
    <x v="22"/>
    <x v="1"/>
    <m/>
    <n v="0"/>
    <n v="3932.05"/>
  </r>
  <r>
    <x v="5411"/>
    <n v="62"/>
    <x v="2"/>
    <x v="1"/>
    <x v="1"/>
    <x v="1"/>
    <s v="LTP123"/>
    <n v="1"/>
    <x v="1"/>
    <x v="3"/>
    <n v="2697.28"/>
    <n v="674.32"/>
    <n v="4"/>
    <x v="132"/>
    <x v="22"/>
    <x v="1"/>
    <s v="Accessory"/>
    <n v="33.880000000000003"/>
    <n v="2731.1600000000003"/>
  </r>
  <r>
    <x v="5967"/>
    <n v="62"/>
    <x v="2"/>
    <x v="0"/>
    <x v="0"/>
    <x v="3"/>
    <s v="TBL345"/>
    <n v="4"/>
    <x v="0"/>
    <x v="1"/>
    <n v="786.41"/>
    <n v="786.41"/>
    <n v="1"/>
    <x v="132"/>
    <x v="22"/>
    <x v="4"/>
    <s v="Accessory"/>
    <n v="49.45"/>
    <n v="835.86"/>
  </r>
  <r>
    <x v="25"/>
    <n v="63"/>
    <x v="2"/>
    <x v="0"/>
    <x v="0"/>
    <x v="1"/>
    <s v="SKU1005"/>
    <n v="3"/>
    <x v="1"/>
    <x v="1"/>
    <n v="1391.88"/>
    <n v="463.96"/>
    <n v="3"/>
    <x v="132"/>
    <x v="22"/>
    <x v="1"/>
    <s v="Impulse Item"/>
    <n v="42.81"/>
    <n v="1434.69"/>
  </r>
  <r>
    <x v="5968"/>
    <n v="63"/>
    <x v="2"/>
    <x v="1"/>
    <x v="0"/>
    <x v="0"/>
    <s v="SMP234"/>
    <n v="4"/>
    <x v="0"/>
    <x v="1"/>
    <n v="6838.08"/>
    <n v="1139.68"/>
    <n v="6"/>
    <x v="132"/>
    <x v="22"/>
    <x v="4"/>
    <m/>
    <n v="0"/>
    <n v="6838.08"/>
  </r>
  <r>
    <x v="5969"/>
    <n v="65"/>
    <x v="2"/>
    <x v="0"/>
    <x v="0"/>
    <x v="2"/>
    <s v="SKU1003"/>
    <n v="3"/>
    <x v="1"/>
    <x v="1"/>
    <n v="1689.66"/>
    <n v="844.83"/>
    <n v="2"/>
    <x v="132"/>
    <x v="22"/>
    <x v="2"/>
    <s v="Impulse Item,Extended Warranty"/>
    <n v="45.62"/>
    <n v="1735.28"/>
  </r>
  <r>
    <x v="2843"/>
    <n v="65"/>
    <x v="2"/>
    <x v="0"/>
    <x v="0"/>
    <x v="2"/>
    <s v="SWT567"/>
    <n v="3"/>
    <x v="1"/>
    <x v="4"/>
    <n v="1378.5"/>
    <n v="459.5"/>
    <n v="3"/>
    <x v="132"/>
    <x v="22"/>
    <x v="4"/>
    <m/>
    <n v="0"/>
    <n v="1378.5"/>
  </r>
  <r>
    <x v="5970"/>
    <n v="66"/>
    <x v="2"/>
    <x v="0"/>
    <x v="0"/>
    <x v="0"/>
    <s v="SKU1001"/>
    <n v="5"/>
    <x v="1"/>
    <x v="2"/>
    <n v="207.5"/>
    <n v="20.75"/>
    <n v="10"/>
    <x v="132"/>
    <x v="22"/>
    <x v="1"/>
    <m/>
    <n v="0"/>
    <n v="207.5"/>
  </r>
  <r>
    <x v="3210"/>
    <n v="67"/>
    <x v="2"/>
    <x v="1"/>
    <x v="0"/>
    <x v="4"/>
    <s v="HDP456"/>
    <n v="3"/>
    <x v="1"/>
    <x v="4"/>
    <n v="3250.62"/>
    <n v="361.18"/>
    <n v="9"/>
    <x v="132"/>
    <x v="22"/>
    <x v="1"/>
    <s v="Impulse Item"/>
    <n v="93.78"/>
    <n v="3344.4"/>
  </r>
  <r>
    <x v="2473"/>
    <n v="69"/>
    <x v="2"/>
    <x v="1"/>
    <x v="0"/>
    <x v="3"/>
    <s v="TBL345"/>
    <n v="5"/>
    <x v="1"/>
    <x v="1"/>
    <n v="2359.23"/>
    <n v="786.41"/>
    <n v="3"/>
    <x v="132"/>
    <x v="22"/>
    <x v="3"/>
    <s v="Impulse Item, Impulse Item"/>
    <n v="50.82"/>
    <n v="2410.0500000000002"/>
  </r>
  <r>
    <x v="5971"/>
    <n v="72"/>
    <x v="2"/>
    <x v="0"/>
    <x v="0"/>
    <x v="3"/>
    <s v="TBL345"/>
    <n v="5"/>
    <x v="0"/>
    <x v="4"/>
    <n v="6291.28"/>
    <n v="786.41"/>
    <n v="8"/>
    <x v="132"/>
    <x v="22"/>
    <x v="1"/>
    <s v="Accessory"/>
    <n v="85.24"/>
    <n v="6376.5199999999995"/>
  </r>
  <r>
    <x v="5972"/>
    <n v="72"/>
    <x v="2"/>
    <x v="1"/>
    <x v="0"/>
    <x v="3"/>
    <s v="TBL345"/>
    <n v="2"/>
    <x v="1"/>
    <x v="3"/>
    <n v="7077.69"/>
    <n v="786.41"/>
    <n v="9"/>
    <x v="132"/>
    <x v="22"/>
    <x v="3"/>
    <s v="Accessory"/>
    <n v="37.49"/>
    <n v="7115.1799999999994"/>
  </r>
  <r>
    <x v="5973"/>
    <n v="73"/>
    <x v="2"/>
    <x v="1"/>
    <x v="0"/>
    <x v="0"/>
    <s v="SKU1004"/>
    <n v="2"/>
    <x v="1"/>
    <x v="0"/>
    <n v="1582.38"/>
    <n v="791.19"/>
    <n v="2"/>
    <x v="132"/>
    <x v="22"/>
    <x v="2"/>
    <s v="Accessory,Accessory,Accessory"/>
    <n v="113.86"/>
    <n v="1696.24"/>
  </r>
  <r>
    <x v="5974"/>
    <n v="73"/>
    <x v="2"/>
    <x v="1"/>
    <x v="0"/>
    <x v="2"/>
    <s v="SWT567"/>
    <n v="2"/>
    <x v="1"/>
    <x v="4"/>
    <n v="2297.5"/>
    <n v="459.5"/>
    <n v="5"/>
    <x v="132"/>
    <x v="22"/>
    <x v="4"/>
    <s v="Extended Warranty"/>
    <n v="19.489999999999998"/>
    <n v="2316.9899999999998"/>
  </r>
  <r>
    <x v="5975"/>
    <n v="76"/>
    <x v="2"/>
    <x v="0"/>
    <x v="0"/>
    <x v="0"/>
    <s v="SKU1001"/>
    <n v="5"/>
    <x v="1"/>
    <x v="1"/>
    <n v="207.5"/>
    <n v="20.75"/>
    <n v="10"/>
    <x v="132"/>
    <x v="22"/>
    <x v="0"/>
    <m/>
    <n v="0"/>
    <n v="207.5"/>
  </r>
  <r>
    <x v="5976"/>
    <n v="76"/>
    <x v="2"/>
    <x v="0"/>
    <x v="0"/>
    <x v="3"/>
    <s v="TBL345"/>
    <n v="2"/>
    <x v="1"/>
    <x v="4"/>
    <n v="7077.69"/>
    <n v="786.41"/>
    <n v="9"/>
    <x v="132"/>
    <x v="22"/>
    <x v="4"/>
    <m/>
    <n v="0"/>
    <n v="7077.69"/>
  </r>
  <r>
    <x v="5977"/>
    <n v="76"/>
    <x v="2"/>
    <x v="0"/>
    <x v="0"/>
    <x v="4"/>
    <s v="HDP456"/>
    <n v="1"/>
    <x v="1"/>
    <x v="3"/>
    <n v="1083.54"/>
    <n v="361.18"/>
    <n v="3"/>
    <x v="132"/>
    <x v="22"/>
    <x v="4"/>
    <s v="Extended Warranty, Extended Warranty, Impulse Item"/>
    <n v="153.37"/>
    <n v="1236.9099999999999"/>
  </r>
  <r>
    <x v="5978"/>
    <n v="76"/>
    <x v="2"/>
    <x v="0"/>
    <x v="0"/>
    <x v="1"/>
    <s v="LTP123"/>
    <n v="1"/>
    <x v="1"/>
    <x v="3"/>
    <n v="4720.24"/>
    <n v="674.32"/>
    <n v="7"/>
    <x v="132"/>
    <x v="22"/>
    <x v="1"/>
    <s v="Accessory"/>
    <n v="35.729999999999997"/>
    <n v="4755.9699999999993"/>
  </r>
  <r>
    <x v="5979"/>
    <n v="78"/>
    <x v="2"/>
    <x v="0"/>
    <x v="0"/>
    <x v="3"/>
    <s v="TBL345"/>
    <n v="1"/>
    <x v="1"/>
    <x v="1"/>
    <n v="2359.23"/>
    <n v="786.41"/>
    <n v="3"/>
    <x v="132"/>
    <x v="22"/>
    <x v="4"/>
    <m/>
    <n v="0"/>
    <n v="2359.23"/>
  </r>
  <r>
    <x v="4923"/>
    <n v="80"/>
    <x v="2"/>
    <x v="0"/>
    <x v="0"/>
    <x v="1"/>
    <s v="SKU1005"/>
    <n v="3"/>
    <x v="1"/>
    <x v="0"/>
    <n v="3711.68"/>
    <n v="463.96"/>
    <n v="8"/>
    <x v="132"/>
    <x v="22"/>
    <x v="0"/>
    <s v="Accessory,Accessory,Extended Warranty"/>
    <n v="83.51"/>
    <n v="3795.19"/>
  </r>
  <r>
    <x v="4877"/>
    <n v="80"/>
    <x v="2"/>
    <x v="0"/>
    <x v="0"/>
    <x v="1"/>
    <s v="SKU1005"/>
    <n v="3"/>
    <x v="1"/>
    <x v="2"/>
    <n v="2783.76"/>
    <n v="463.96"/>
    <n v="6"/>
    <x v="132"/>
    <x v="22"/>
    <x v="2"/>
    <m/>
    <n v="0"/>
    <n v="2783.76"/>
  </r>
  <r>
    <x v="5980"/>
    <n v="19"/>
    <x v="0"/>
    <x v="0"/>
    <x v="0"/>
    <x v="0"/>
    <s v="SKU1001"/>
    <n v="5"/>
    <x v="1"/>
    <x v="1"/>
    <n v="103.75"/>
    <n v="20.75"/>
    <n v="5"/>
    <x v="133"/>
    <x v="22"/>
    <x v="2"/>
    <m/>
    <n v="0"/>
    <n v="103.75"/>
  </r>
  <r>
    <x v="5981"/>
    <n v="21"/>
    <x v="0"/>
    <x v="0"/>
    <x v="0"/>
    <x v="2"/>
    <s v="SWT567"/>
    <n v="4"/>
    <x v="0"/>
    <x v="1"/>
    <n v="1838"/>
    <n v="459.5"/>
    <n v="4"/>
    <x v="133"/>
    <x v="22"/>
    <x v="1"/>
    <s v="Extended Warranty, Extended Warranty"/>
    <n v="29.01"/>
    <n v="1867.01"/>
  </r>
  <r>
    <x v="2700"/>
    <n v="21"/>
    <x v="0"/>
    <x v="0"/>
    <x v="0"/>
    <x v="1"/>
    <s v="LTP123"/>
    <n v="3"/>
    <x v="1"/>
    <x v="4"/>
    <n v="6068.88"/>
    <n v="674.32"/>
    <n v="9"/>
    <x v="133"/>
    <x v="22"/>
    <x v="1"/>
    <s v="Extended Warranty, Extended Warranty"/>
    <n v="70.5"/>
    <n v="6139.38"/>
  </r>
  <r>
    <x v="4618"/>
    <n v="25"/>
    <x v="0"/>
    <x v="0"/>
    <x v="1"/>
    <x v="1"/>
    <s v="LTP123"/>
    <n v="1"/>
    <x v="1"/>
    <x v="4"/>
    <n v="3371.6"/>
    <n v="674.32"/>
    <n v="5"/>
    <x v="133"/>
    <x v="22"/>
    <x v="1"/>
    <m/>
    <n v="0"/>
    <n v="3371.6"/>
  </r>
  <r>
    <x v="1445"/>
    <n v="27"/>
    <x v="0"/>
    <x v="1"/>
    <x v="0"/>
    <x v="0"/>
    <s v="SKU1004"/>
    <n v="2"/>
    <x v="0"/>
    <x v="3"/>
    <n v="5538.33"/>
    <n v="791.19"/>
    <n v="7"/>
    <x v="133"/>
    <x v="22"/>
    <x v="2"/>
    <m/>
    <n v="0"/>
    <n v="5538.33"/>
  </r>
  <r>
    <x v="3229"/>
    <n v="27"/>
    <x v="0"/>
    <x v="0"/>
    <x v="1"/>
    <x v="0"/>
    <s v="SKU1004"/>
    <n v="2"/>
    <x v="1"/>
    <x v="3"/>
    <n v="7120.71"/>
    <n v="791.19"/>
    <n v="9"/>
    <x v="133"/>
    <x v="22"/>
    <x v="2"/>
    <s v="Accessory,Impulse Item,Accessory"/>
    <n v="84.82"/>
    <n v="7205.53"/>
  </r>
  <r>
    <x v="5982"/>
    <n v="27"/>
    <x v="0"/>
    <x v="1"/>
    <x v="1"/>
    <x v="0"/>
    <s v="SKU1004"/>
    <n v="2"/>
    <x v="1"/>
    <x v="2"/>
    <n v="3955.95"/>
    <n v="791.19"/>
    <n v="5"/>
    <x v="133"/>
    <x v="22"/>
    <x v="2"/>
    <m/>
    <n v="0"/>
    <n v="3955.95"/>
  </r>
  <r>
    <x v="4030"/>
    <n v="28"/>
    <x v="0"/>
    <x v="0"/>
    <x v="1"/>
    <x v="1"/>
    <s v="LTP123"/>
    <n v="1"/>
    <x v="1"/>
    <x v="1"/>
    <n v="3371.6"/>
    <n v="674.32"/>
    <n v="5"/>
    <x v="133"/>
    <x v="22"/>
    <x v="1"/>
    <m/>
    <n v="0"/>
    <n v="3371.6"/>
  </r>
  <r>
    <x v="3873"/>
    <n v="29"/>
    <x v="0"/>
    <x v="1"/>
    <x v="1"/>
    <x v="2"/>
    <s v="SKU1003"/>
    <n v="3"/>
    <x v="0"/>
    <x v="2"/>
    <n v="3379.32"/>
    <n v="844.83"/>
    <n v="4"/>
    <x v="133"/>
    <x v="22"/>
    <x v="2"/>
    <m/>
    <n v="0"/>
    <n v="3379.32"/>
  </r>
  <r>
    <x v="3767"/>
    <n v="29"/>
    <x v="0"/>
    <x v="0"/>
    <x v="0"/>
    <x v="1"/>
    <s v="LTP123"/>
    <n v="2"/>
    <x v="0"/>
    <x v="4"/>
    <n v="5394.56"/>
    <n v="674.32"/>
    <n v="8"/>
    <x v="133"/>
    <x v="22"/>
    <x v="3"/>
    <s v="Accessory"/>
    <n v="16.600000000000001"/>
    <n v="5411.1600000000008"/>
  </r>
  <r>
    <x v="5983"/>
    <n v="29"/>
    <x v="0"/>
    <x v="1"/>
    <x v="0"/>
    <x v="4"/>
    <s v="HDP456"/>
    <n v="1"/>
    <x v="1"/>
    <x v="1"/>
    <n v="2889.44"/>
    <n v="361.18"/>
    <n v="8"/>
    <x v="133"/>
    <x v="22"/>
    <x v="4"/>
    <m/>
    <n v="0"/>
    <n v="2889.44"/>
  </r>
  <r>
    <x v="2079"/>
    <n v="31"/>
    <x v="0"/>
    <x v="0"/>
    <x v="0"/>
    <x v="0"/>
    <s v="SKU1001"/>
    <n v="5"/>
    <x v="0"/>
    <x v="2"/>
    <n v="20.75"/>
    <n v="20.75"/>
    <n v="1"/>
    <x v="133"/>
    <x v="22"/>
    <x v="0"/>
    <m/>
    <n v="0"/>
    <n v="20.75"/>
  </r>
  <r>
    <x v="3585"/>
    <n v="32"/>
    <x v="0"/>
    <x v="0"/>
    <x v="0"/>
    <x v="3"/>
    <s v="SKU1002"/>
    <n v="3"/>
    <x v="0"/>
    <x v="2"/>
    <n v="247.03"/>
    <n v="247.03"/>
    <n v="1"/>
    <x v="133"/>
    <x v="22"/>
    <x v="2"/>
    <m/>
    <n v="0"/>
    <n v="247.03"/>
  </r>
  <r>
    <x v="5387"/>
    <n v="33"/>
    <x v="0"/>
    <x v="1"/>
    <x v="1"/>
    <x v="4"/>
    <s v="HDP456"/>
    <n v="3"/>
    <x v="1"/>
    <x v="1"/>
    <n v="361.18"/>
    <n v="361.18"/>
    <n v="1"/>
    <x v="133"/>
    <x v="22"/>
    <x v="3"/>
    <s v="Extended Warranty, Accessory"/>
    <n v="159.87"/>
    <n v="521.04999999999995"/>
  </r>
  <r>
    <x v="1639"/>
    <n v="35"/>
    <x v="0"/>
    <x v="1"/>
    <x v="0"/>
    <x v="3"/>
    <s v="TBL345"/>
    <n v="4"/>
    <x v="0"/>
    <x v="1"/>
    <n v="7864.1"/>
    <n v="786.41"/>
    <n v="10"/>
    <x v="133"/>
    <x v="22"/>
    <x v="1"/>
    <m/>
    <n v="0"/>
    <n v="7864.1"/>
  </r>
  <r>
    <x v="5984"/>
    <n v="35"/>
    <x v="0"/>
    <x v="0"/>
    <x v="1"/>
    <x v="2"/>
    <s v="SWT567"/>
    <n v="2"/>
    <x v="1"/>
    <x v="3"/>
    <n v="459.5"/>
    <n v="459.5"/>
    <n v="1"/>
    <x v="133"/>
    <x v="22"/>
    <x v="1"/>
    <m/>
    <n v="0"/>
    <n v="459.5"/>
  </r>
  <r>
    <x v="5985"/>
    <n v="37"/>
    <x v="1"/>
    <x v="1"/>
    <x v="0"/>
    <x v="4"/>
    <s v="HDP456"/>
    <n v="1"/>
    <x v="1"/>
    <x v="3"/>
    <n v="3250.62"/>
    <n v="361.18"/>
    <n v="9"/>
    <x v="133"/>
    <x v="22"/>
    <x v="3"/>
    <s v="Impulse Item, Accessory, Impulse Item"/>
    <n v="189.26"/>
    <n v="3439.88"/>
  </r>
  <r>
    <x v="5986"/>
    <n v="37"/>
    <x v="1"/>
    <x v="1"/>
    <x v="0"/>
    <x v="0"/>
    <s v="SMP234"/>
    <n v="5"/>
    <x v="0"/>
    <x v="4"/>
    <n v="2279.36"/>
    <n v="1139.68"/>
    <n v="2"/>
    <x v="133"/>
    <x v="22"/>
    <x v="4"/>
    <s v="Impulse Item, Extended Warranty"/>
    <n v="131.34"/>
    <n v="2410.7000000000003"/>
  </r>
  <r>
    <x v="427"/>
    <n v="39"/>
    <x v="1"/>
    <x v="1"/>
    <x v="1"/>
    <x v="2"/>
    <s v="SKU1003"/>
    <n v="3"/>
    <x v="1"/>
    <x v="0"/>
    <n v="4224.1499999999996"/>
    <n v="844.83"/>
    <n v="5"/>
    <x v="133"/>
    <x v="22"/>
    <x v="1"/>
    <m/>
    <n v="0"/>
    <n v="4224.1499999999996"/>
  </r>
  <r>
    <x v="5987"/>
    <n v="39"/>
    <x v="1"/>
    <x v="0"/>
    <x v="0"/>
    <x v="3"/>
    <s v="SKU1002"/>
    <n v="3"/>
    <x v="0"/>
    <x v="2"/>
    <n v="741.09"/>
    <n v="247.03"/>
    <n v="3"/>
    <x v="133"/>
    <x v="22"/>
    <x v="0"/>
    <s v="Impulse Item"/>
    <n v="12.99"/>
    <n v="754.08"/>
  </r>
  <r>
    <x v="365"/>
    <n v="40"/>
    <x v="1"/>
    <x v="0"/>
    <x v="0"/>
    <x v="3"/>
    <s v="SKU1002"/>
    <n v="3"/>
    <x v="0"/>
    <x v="3"/>
    <n v="2470.3000000000002"/>
    <n v="247.03"/>
    <n v="10"/>
    <x v="133"/>
    <x v="22"/>
    <x v="1"/>
    <s v="Extended Warranty,Extended Warranty,Impulse Item"/>
    <n v="98.29"/>
    <n v="2568.59"/>
  </r>
  <r>
    <x v="3883"/>
    <n v="41"/>
    <x v="1"/>
    <x v="1"/>
    <x v="0"/>
    <x v="0"/>
    <s v="SKU1004"/>
    <n v="2"/>
    <x v="1"/>
    <x v="0"/>
    <n v="791.19"/>
    <n v="791.19"/>
    <n v="1"/>
    <x v="133"/>
    <x v="22"/>
    <x v="2"/>
    <s v="Impulse Item,Accessory"/>
    <n v="86.05"/>
    <n v="877.24"/>
  </r>
  <r>
    <x v="1070"/>
    <n v="42"/>
    <x v="1"/>
    <x v="0"/>
    <x v="0"/>
    <x v="2"/>
    <s v="SWT567"/>
    <n v="2"/>
    <x v="1"/>
    <x v="1"/>
    <n v="1378.5"/>
    <n v="459.5"/>
    <n v="3"/>
    <x v="133"/>
    <x v="22"/>
    <x v="3"/>
    <s v="Impulse Item, Accessory, Extended Warranty"/>
    <n v="167.9"/>
    <n v="1546.4"/>
  </r>
  <r>
    <x v="5988"/>
    <n v="43"/>
    <x v="1"/>
    <x v="1"/>
    <x v="1"/>
    <x v="0"/>
    <s v="SKU1004"/>
    <n v="2"/>
    <x v="1"/>
    <x v="1"/>
    <n v="7911.9"/>
    <n v="791.19"/>
    <n v="10"/>
    <x v="133"/>
    <x v="22"/>
    <x v="0"/>
    <s v="Impulse Item,Accessory,Extended Warranty"/>
    <n v="107.03"/>
    <n v="8018.9299999999994"/>
  </r>
  <r>
    <x v="5989"/>
    <n v="44"/>
    <x v="1"/>
    <x v="1"/>
    <x v="1"/>
    <x v="3"/>
    <s v="SKU1002"/>
    <n v="3"/>
    <x v="1"/>
    <x v="2"/>
    <n v="2223.27"/>
    <n v="247.03"/>
    <n v="9"/>
    <x v="133"/>
    <x v="22"/>
    <x v="1"/>
    <s v="Extended Warranty,Accessory,Impulse Item"/>
    <n v="59.39"/>
    <n v="2282.66"/>
  </r>
  <r>
    <x v="5990"/>
    <n v="44"/>
    <x v="1"/>
    <x v="0"/>
    <x v="0"/>
    <x v="2"/>
    <s v="SKU1003"/>
    <n v="3"/>
    <x v="0"/>
    <x v="3"/>
    <n v="7603.47"/>
    <n v="844.83"/>
    <n v="9"/>
    <x v="133"/>
    <x v="22"/>
    <x v="0"/>
    <s v="Impulse Item,Impulse Item,Impulse Item"/>
    <n v="101.1"/>
    <n v="7704.5700000000006"/>
  </r>
  <r>
    <x v="5991"/>
    <n v="45"/>
    <x v="1"/>
    <x v="0"/>
    <x v="0"/>
    <x v="3"/>
    <s v="SKU1002"/>
    <n v="3"/>
    <x v="0"/>
    <x v="3"/>
    <n v="1729.21"/>
    <n v="247.03"/>
    <n v="7"/>
    <x v="133"/>
    <x v="22"/>
    <x v="2"/>
    <s v="Accessory,Impulse Item,Impulse Item"/>
    <n v="63.46"/>
    <n v="1792.67"/>
  </r>
  <r>
    <x v="5992"/>
    <n v="47"/>
    <x v="1"/>
    <x v="1"/>
    <x v="1"/>
    <x v="1"/>
    <s v="LTP123"/>
    <n v="5"/>
    <x v="1"/>
    <x v="3"/>
    <n v="6743.2"/>
    <n v="674.32"/>
    <n v="10"/>
    <x v="133"/>
    <x v="22"/>
    <x v="1"/>
    <m/>
    <n v="0"/>
    <n v="6743.2"/>
  </r>
  <r>
    <x v="5993"/>
    <n v="47"/>
    <x v="1"/>
    <x v="1"/>
    <x v="0"/>
    <x v="4"/>
    <s v="HDP456"/>
    <n v="1"/>
    <x v="0"/>
    <x v="4"/>
    <n v="361.18"/>
    <n v="361.18"/>
    <n v="1"/>
    <x v="133"/>
    <x v="22"/>
    <x v="3"/>
    <s v="Accessory"/>
    <n v="34.65"/>
    <n v="395.83"/>
  </r>
  <r>
    <x v="5994"/>
    <n v="48"/>
    <x v="1"/>
    <x v="0"/>
    <x v="0"/>
    <x v="3"/>
    <s v="TBL345"/>
    <n v="1"/>
    <x v="1"/>
    <x v="4"/>
    <n v="3145.64"/>
    <n v="786.41"/>
    <n v="4"/>
    <x v="133"/>
    <x v="22"/>
    <x v="3"/>
    <s v="Accessory, Impulse Item, Extended Warranty"/>
    <n v="198.94"/>
    <n v="3344.58"/>
  </r>
  <r>
    <x v="1597"/>
    <n v="49"/>
    <x v="1"/>
    <x v="0"/>
    <x v="1"/>
    <x v="2"/>
    <s v="SWT567"/>
    <n v="2"/>
    <x v="1"/>
    <x v="1"/>
    <n v="4595"/>
    <n v="459.5"/>
    <n v="10"/>
    <x v="133"/>
    <x v="22"/>
    <x v="1"/>
    <s v="Accessory"/>
    <n v="36.11"/>
    <n v="4631.1099999999997"/>
  </r>
  <r>
    <x v="3785"/>
    <n v="50"/>
    <x v="1"/>
    <x v="0"/>
    <x v="0"/>
    <x v="4"/>
    <s v="HDP456"/>
    <n v="5"/>
    <x v="1"/>
    <x v="1"/>
    <n v="1083.54"/>
    <n v="361.18"/>
    <n v="3"/>
    <x v="133"/>
    <x v="22"/>
    <x v="1"/>
    <s v="Extended Warranty"/>
    <n v="97.6"/>
    <n v="1181.1399999999999"/>
  </r>
  <r>
    <x v="3998"/>
    <n v="51"/>
    <x v="1"/>
    <x v="1"/>
    <x v="0"/>
    <x v="3"/>
    <s v="SKU1002"/>
    <n v="3"/>
    <x v="1"/>
    <x v="3"/>
    <n v="494.06"/>
    <n v="247.03"/>
    <n v="2"/>
    <x v="133"/>
    <x v="22"/>
    <x v="0"/>
    <s v="Extended Warranty,Impulse Item"/>
    <n v="83.53"/>
    <n v="577.59"/>
  </r>
  <r>
    <x v="5995"/>
    <n v="52"/>
    <x v="1"/>
    <x v="0"/>
    <x v="0"/>
    <x v="4"/>
    <s v="HDP456"/>
    <n v="2"/>
    <x v="1"/>
    <x v="1"/>
    <n v="1805.9"/>
    <n v="361.18"/>
    <n v="5"/>
    <x v="133"/>
    <x v="22"/>
    <x v="4"/>
    <m/>
    <n v="0"/>
    <n v="1805.9"/>
  </r>
  <r>
    <x v="4154"/>
    <n v="53"/>
    <x v="1"/>
    <x v="0"/>
    <x v="0"/>
    <x v="3"/>
    <s v="TBL345"/>
    <n v="1"/>
    <x v="1"/>
    <x v="1"/>
    <n v="6291.28"/>
    <n v="786.41"/>
    <n v="8"/>
    <x v="133"/>
    <x v="22"/>
    <x v="1"/>
    <m/>
    <n v="0"/>
    <n v="6291.28"/>
  </r>
  <r>
    <x v="5996"/>
    <n v="54"/>
    <x v="1"/>
    <x v="0"/>
    <x v="0"/>
    <x v="2"/>
    <s v="SKU1003"/>
    <n v="3"/>
    <x v="1"/>
    <x v="2"/>
    <n v="7603.47"/>
    <n v="844.83"/>
    <n v="9"/>
    <x v="133"/>
    <x v="22"/>
    <x v="2"/>
    <s v="Impulse Item,Extended Warranty,Extended Warranty"/>
    <n v="42.76"/>
    <n v="7646.2300000000005"/>
  </r>
  <r>
    <x v="1916"/>
    <n v="54"/>
    <x v="1"/>
    <x v="0"/>
    <x v="1"/>
    <x v="1"/>
    <s v="SKU1005"/>
    <n v="3"/>
    <x v="1"/>
    <x v="2"/>
    <n v="1391.88"/>
    <n v="463.96"/>
    <n v="3"/>
    <x v="133"/>
    <x v="22"/>
    <x v="1"/>
    <s v="Accessory,Impulse Item"/>
    <n v="32.840000000000003"/>
    <n v="1424.72"/>
  </r>
  <r>
    <x v="5455"/>
    <n v="54"/>
    <x v="1"/>
    <x v="1"/>
    <x v="0"/>
    <x v="4"/>
    <s v="HDP456"/>
    <n v="1"/>
    <x v="0"/>
    <x v="1"/>
    <n v="361.18"/>
    <n v="361.18"/>
    <n v="1"/>
    <x v="133"/>
    <x v="22"/>
    <x v="3"/>
    <s v="Extended Warranty, Accessory"/>
    <n v="108.71"/>
    <n v="469.89"/>
  </r>
  <r>
    <x v="4001"/>
    <n v="54"/>
    <x v="1"/>
    <x v="0"/>
    <x v="1"/>
    <x v="4"/>
    <s v="HDP456"/>
    <n v="3"/>
    <x v="0"/>
    <x v="1"/>
    <n v="3611.8"/>
    <n v="361.18"/>
    <n v="10"/>
    <x v="133"/>
    <x v="22"/>
    <x v="1"/>
    <m/>
    <n v="0"/>
    <n v="3611.8"/>
  </r>
  <r>
    <x v="5997"/>
    <n v="55"/>
    <x v="1"/>
    <x v="1"/>
    <x v="1"/>
    <x v="4"/>
    <s v="HDP456"/>
    <n v="1"/>
    <x v="1"/>
    <x v="1"/>
    <n v="2889.44"/>
    <n v="361.18"/>
    <n v="8"/>
    <x v="133"/>
    <x v="22"/>
    <x v="1"/>
    <s v="Impulse Item"/>
    <n v="95.58"/>
    <n v="2985.02"/>
  </r>
  <r>
    <x v="5998"/>
    <n v="57"/>
    <x v="2"/>
    <x v="0"/>
    <x v="0"/>
    <x v="3"/>
    <s v="TBL345"/>
    <n v="1"/>
    <x v="0"/>
    <x v="1"/>
    <n v="6291.28"/>
    <n v="786.41"/>
    <n v="8"/>
    <x v="133"/>
    <x v="22"/>
    <x v="3"/>
    <m/>
    <n v="0"/>
    <n v="6291.28"/>
  </r>
  <r>
    <x v="5999"/>
    <n v="58"/>
    <x v="2"/>
    <x v="1"/>
    <x v="1"/>
    <x v="3"/>
    <s v="SKU1002"/>
    <n v="3"/>
    <x v="0"/>
    <x v="0"/>
    <n v="247.03"/>
    <n v="247.03"/>
    <n v="1"/>
    <x v="133"/>
    <x v="22"/>
    <x v="1"/>
    <s v="Accessory,Impulse Item,Impulse Item"/>
    <n v="103.4"/>
    <n v="350.43"/>
  </r>
  <r>
    <x v="3789"/>
    <n v="60"/>
    <x v="2"/>
    <x v="0"/>
    <x v="1"/>
    <x v="0"/>
    <s v="SKU1001"/>
    <n v="5"/>
    <x v="1"/>
    <x v="1"/>
    <n v="83"/>
    <n v="20.75"/>
    <n v="4"/>
    <x v="133"/>
    <x v="22"/>
    <x v="0"/>
    <s v="Accessory,Extended Warranty,Accessory"/>
    <n v="90.09"/>
    <n v="173.09"/>
  </r>
  <r>
    <x v="6000"/>
    <n v="60"/>
    <x v="2"/>
    <x v="0"/>
    <x v="0"/>
    <x v="3"/>
    <s v="SKU1002"/>
    <n v="3"/>
    <x v="1"/>
    <x v="0"/>
    <n v="2223.27"/>
    <n v="247.03"/>
    <n v="9"/>
    <x v="133"/>
    <x v="22"/>
    <x v="2"/>
    <m/>
    <n v="0"/>
    <n v="2223.27"/>
  </r>
  <r>
    <x v="6001"/>
    <n v="60"/>
    <x v="2"/>
    <x v="0"/>
    <x v="0"/>
    <x v="0"/>
    <s v="SKU1001"/>
    <n v="5"/>
    <x v="1"/>
    <x v="1"/>
    <n v="62.25"/>
    <n v="20.75"/>
    <n v="3"/>
    <x v="133"/>
    <x v="22"/>
    <x v="0"/>
    <s v="Accessory,Extended Warranty,Impulse Item"/>
    <n v="101.4"/>
    <n v="163.65"/>
  </r>
  <r>
    <x v="5408"/>
    <n v="61"/>
    <x v="2"/>
    <x v="1"/>
    <x v="0"/>
    <x v="1"/>
    <s v="SKU1005"/>
    <n v="3"/>
    <x v="0"/>
    <x v="1"/>
    <n v="4175.6400000000003"/>
    <n v="463.96"/>
    <n v="9"/>
    <x v="133"/>
    <x v="22"/>
    <x v="0"/>
    <s v="Extended Warranty"/>
    <n v="28.44"/>
    <n v="4204.08"/>
  </r>
  <r>
    <x v="6002"/>
    <n v="62"/>
    <x v="2"/>
    <x v="1"/>
    <x v="0"/>
    <x v="3"/>
    <s v="SKU1002"/>
    <n v="3"/>
    <x v="1"/>
    <x v="2"/>
    <n v="1976.24"/>
    <n v="247.03"/>
    <n v="8"/>
    <x v="133"/>
    <x v="22"/>
    <x v="2"/>
    <s v="Extended Warranty"/>
    <n v="5.39"/>
    <n v="1981.63"/>
  </r>
  <r>
    <x v="6003"/>
    <n v="62"/>
    <x v="2"/>
    <x v="1"/>
    <x v="1"/>
    <x v="2"/>
    <s v="SWT567"/>
    <n v="3"/>
    <x v="1"/>
    <x v="3"/>
    <n v="2757"/>
    <n v="459.5"/>
    <n v="6"/>
    <x v="133"/>
    <x v="22"/>
    <x v="1"/>
    <s v="Extended Warranty"/>
    <n v="27.08"/>
    <n v="2784.08"/>
  </r>
  <r>
    <x v="6004"/>
    <n v="64"/>
    <x v="2"/>
    <x v="1"/>
    <x v="0"/>
    <x v="2"/>
    <s v="SWT567"/>
    <n v="1"/>
    <x v="1"/>
    <x v="3"/>
    <n v="4135.5"/>
    <n v="459.5"/>
    <n v="9"/>
    <x v="133"/>
    <x v="22"/>
    <x v="3"/>
    <m/>
    <n v="0"/>
    <n v="4135.5"/>
  </r>
  <r>
    <x v="6005"/>
    <n v="64"/>
    <x v="2"/>
    <x v="0"/>
    <x v="0"/>
    <x v="2"/>
    <s v="SWT567"/>
    <n v="3"/>
    <x v="0"/>
    <x v="3"/>
    <n v="4135.5"/>
    <n v="459.5"/>
    <n v="9"/>
    <x v="133"/>
    <x v="22"/>
    <x v="4"/>
    <s v="Accessory"/>
    <n v="99.29"/>
    <n v="4234.79"/>
  </r>
  <r>
    <x v="6006"/>
    <n v="66"/>
    <x v="2"/>
    <x v="1"/>
    <x v="0"/>
    <x v="0"/>
    <s v="SMP234"/>
    <n v="4"/>
    <x v="1"/>
    <x v="3"/>
    <n v="11396.8"/>
    <n v="1139.68"/>
    <n v="10"/>
    <x v="133"/>
    <x v="22"/>
    <x v="1"/>
    <s v="Extended Warranty, Extended Warranty, Extended Warranty"/>
    <n v="153.76"/>
    <n v="11550.56"/>
  </r>
  <r>
    <x v="1548"/>
    <n v="68"/>
    <x v="2"/>
    <x v="0"/>
    <x v="1"/>
    <x v="0"/>
    <s v="SMP234"/>
    <n v="1"/>
    <x v="1"/>
    <x v="1"/>
    <n v="2279.36"/>
    <n v="1139.68"/>
    <n v="2"/>
    <x v="133"/>
    <x v="22"/>
    <x v="4"/>
    <m/>
    <n v="0"/>
    <n v="2279.36"/>
  </r>
  <r>
    <x v="6007"/>
    <n v="68"/>
    <x v="2"/>
    <x v="0"/>
    <x v="1"/>
    <x v="1"/>
    <s v="LTP123"/>
    <n v="5"/>
    <x v="0"/>
    <x v="4"/>
    <n v="6743.2"/>
    <n v="674.32"/>
    <n v="10"/>
    <x v="133"/>
    <x v="22"/>
    <x v="1"/>
    <s v="Impulse Item, Extended Warranty, Impulse Item"/>
    <n v="198.14"/>
    <n v="6941.34"/>
  </r>
  <r>
    <x v="6008"/>
    <n v="71"/>
    <x v="2"/>
    <x v="1"/>
    <x v="0"/>
    <x v="3"/>
    <s v="TBL345"/>
    <n v="2"/>
    <x v="1"/>
    <x v="1"/>
    <n v="3145.64"/>
    <n v="786.41"/>
    <n v="4"/>
    <x v="133"/>
    <x v="22"/>
    <x v="1"/>
    <s v="Extended Warranty, Extended Warranty, Extended Warranty"/>
    <n v="165.33"/>
    <n v="3310.97"/>
  </r>
  <r>
    <x v="6009"/>
    <n v="73"/>
    <x v="2"/>
    <x v="0"/>
    <x v="0"/>
    <x v="2"/>
    <s v="SKU1003"/>
    <n v="3"/>
    <x v="1"/>
    <x v="2"/>
    <n v="1689.66"/>
    <n v="844.83"/>
    <n v="2"/>
    <x v="133"/>
    <x v="22"/>
    <x v="0"/>
    <s v="Impulse Item,Extended Warranty"/>
    <n v="60.46"/>
    <n v="1750.1200000000001"/>
  </r>
  <r>
    <x v="6010"/>
    <n v="73"/>
    <x v="2"/>
    <x v="0"/>
    <x v="0"/>
    <x v="0"/>
    <s v="SKU1004"/>
    <n v="2"/>
    <x v="0"/>
    <x v="2"/>
    <n v="7911.9"/>
    <n v="791.19"/>
    <n v="10"/>
    <x v="133"/>
    <x v="22"/>
    <x v="0"/>
    <s v="Extended Warranty"/>
    <n v="24.9"/>
    <n v="7936.7999999999993"/>
  </r>
  <r>
    <x v="6011"/>
    <n v="74"/>
    <x v="2"/>
    <x v="1"/>
    <x v="1"/>
    <x v="0"/>
    <s v="SKU1001"/>
    <n v="5"/>
    <x v="1"/>
    <x v="3"/>
    <n v="145.25"/>
    <n v="20.75"/>
    <n v="7"/>
    <x v="133"/>
    <x v="22"/>
    <x v="0"/>
    <s v="Extended Warranty,Extended Warranty,Extended Warranty"/>
    <n v="77.66"/>
    <n v="222.91"/>
  </r>
  <r>
    <x v="6012"/>
    <n v="74"/>
    <x v="2"/>
    <x v="0"/>
    <x v="0"/>
    <x v="2"/>
    <s v="SWT567"/>
    <n v="5"/>
    <x v="0"/>
    <x v="3"/>
    <n v="1378.5"/>
    <n v="459.5"/>
    <n v="3"/>
    <x v="133"/>
    <x v="22"/>
    <x v="4"/>
    <s v="Impulse Item"/>
    <n v="13.9"/>
    <n v="1392.4"/>
  </r>
  <r>
    <x v="5133"/>
    <n v="75"/>
    <x v="2"/>
    <x v="1"/>
    <x v="0"/>
    <x v="0"/>
    <s v="SMP234"/>
    <n v="2"/>
    <x v="1"/>
    <x v="3"/>
    <n v="9117.44"/>
    <n v="1139.68"/>
    <n v="8"/>
    <x v="133"/>
    <x v="22"/>
    <x v="4"/>
    <m/>
    <n v="0"/>
    <n v="9117.44"/>
  </r>
  <r>
    <x v="679"/>
    <n v="76"/>
    <x v="2"/>
    <x v="1"/>
    <x v="0"/>
    <x v="1"/>
    <s v="SKU1005"/>
    <n v="3"/>
    <x v="1"/>
    <x v="1"/>
    <n v="2783.76"/>
    <n v="463.96"/>
    <n v="6"/>
    <x v="133"/>
    <x v="22"/>
    <x v="0"/>
    <m/>
    <n v="0"/>
    <n v="2783.76"/>
  </r>
  <r>
    <x v="5281"/>
    <n v="76"/>
    <x v="2"/>
    <x v="1"/>
    <x v="0"/>
    <x v="3"/>
    <s v="SKU1002"/>
    <n v="3"/>
    <x v="1"/>
    <x v="1"/>
    <n v="1235.1500000000001"/>
    <n v="247.03"/>
    <n v="5"/>
    <x v="133"/>
    <x v="22"/>
    <x v="0"/>
    <m/>
    <n v="0"/>
    <n v="1235.1500000000001"/>
  </r>
  <r>
    <x v="6013"/>
    <n v="76"/>
    <x v="2"/>
    <x v="0"/>
    <x v="1"/>
    <x v="3"/>
    <s v="TBL345"/>
    <n v="2"/>
    <x v="1"/>
    <x v="4"/>
    <n v="786.41"/>
    <n v="786.41"/>
    <n v="1"/>
    <x v="133"/>
    <x v="22"/>
    <x v="3"/>
    <m/>
    <n v="0"/>
    <n v="786.41"/>
  </r>
  <r>
    <x v="6014"/>
    <n v="77"/>
    <x v="2"/>
    <x v="1"/>
    <x v="0"/>
    <x v="0"/>
    <s v="SKU1004"/>
    <n v="2"/>
    <x v="1"/>
    <x v="2"/>
    <n v="7120.71"/>
    <n v="791.19"/>
    <n v="9"/>
    <x v="133"/>
    <x v="22"/>
    <x v="1"/>
    <s v="Impulse Item,Extended Warranty,Accessory"/>
    <n v="92.19"/>
    <n v="7212.9"/>
  </r>
  <r>
    <x v="6015"/>
    <n v="19"/>
    <x v="0"/>
    <x v="0"/>
    <x v="0"/>
    <x v="4"/>
    <s v="HDP456"/>
    <n v="4"/>
    <x v="0"/>
    <x v="1"/>
    <n v="2889.44"/>
    <n v="361.18"/>
    <n v="8"/>
    <x v="134"/>
    <x v="22"/>
    <x v="4"/>
    <s v="Impulse Item, Impulse Item, Impulse Item"/>
    <n v="141.93"/>
    <n v="3031.37"/>
  </r>
  <r>
    <x v="6016"/>
    <n v="19"/>
    <x v="0"/>
    <x v="0"/>
    <x v="0"/>
    <x v="3"/>
    <s v="TBL345"/>
    <n v="3"/>
    <x v="0"/>
    <x v="3"/>
    <n v="3145.64"/>
    <n v="786.41"/>
    <n v="4"/>
    <x v="134"/>
    <x v="22"/>
    <x v="4"/>
    <s v="Impulse Item, Extended Warranty, Extended Warranty"/>
    <n v="203.34"/>
    <n v="3348.98"/>
  </r>
  <r>
    <x v="6017"/>
    <n v="20"/>
    <x v="0"/>
    <x v="0"/>
    <x v="0"/>
    <x v="1"/>
    <s v="SKU1005"/>
    <n v="3"/>
    <x v="1"/>
    <x v="2"/>
    <n v="2319.8000000000002"/>
    <n v="463.96"/>
    <n v="5"/>
    <x v="134"/>
    <x v="22"/>
    <x v="0"/>
    <s v="Accessory"/>
    <n v="10.87"/>
    <n v="2330.67"/>
  </r>
  <r>
    <x v="905"/>
    <n v="21"/>
    <x v="0"/>
    <x v="1"/>
    <x v="0"/>
    <x v="2"/>
    <s v="SKU1003"/>
    <n v="3"/>
    <x v="1"/>
    <x v="1"/>
    <n v="5913.81"/>
    <n v="844.83"/>
    <n v="7"/>
    <x v="134"/>
    <x v="22"/>
    <x v="2"/>
    <s v="Accessory"/>
    <n v="36.99"/>
    <n v="5950.8"/>
  </r>
  <r>
    <x v="6018"/>
    <n v="21"/>
    <x v="0"/>
    <x v="0"/>
    <x v="0"/>
    <x v="0"/>
    <s v="SMP234"/>
    <n v="3"/>
    <x v="0"/>
    <x v="4"/>
    <n v="9117.44"/>
    <n v="1139.68"/>
    <n v="8"/>
    <x v="134"/>
    <x v="22"/>
    <x v="1"/>
    <m/>
    <n v="0"/>
    <n v="9117.44"/>
  </r>
  <r>
    <x v="6019"/>
    <n v="22"/>
    <x v="0"/>
    <x v="0"/>
    <x v="0"/>
    <x v="2"/>
    <s v="SWT567"/>
    <n v="2"/>
    <x v="1"/>
    <x v="1"/>
    <n v="2757"/>
    <n v="459.5"/>
    <n v="6"/>
    <x v="134"/>
    <x v="22"/>
    <x v="1"/>
    <s v="Extended Warranty, Extended Warranty, Accessory"/>
    <n v="210.19"/>
    <n v="2967.19"/>
  </r>
  <r>
    <x v="6020"/>
    <n v="23"/>
    <x v="0"/>
    <x v="0"/>
    <x v="1"/>
    <x v="3"/>
    <s v="SKU1002"/>
    <n v="3"/>
    <x v="1"/>
    <x v="1"/>
    <n v="2223.27"/>
    <n v="247.03"/>
    <n v="9"/>
    <x v="134"/>
    <x v="22"/>
    <x v="1"/>
    <s v="Extended Warranty"/>
    <n v="36.33"/>
    <n v="2259.6"/>
  </r>
  <r>
    <x v="6021"/>
    <n v="23"/>
    <x v="0"/>
    <x v="1"/>
    <x v="0"/>
    <x v="0"/>
    <s v="SKU1004"/>
    <n v="2"/>
    <x v="0"/>
    <x v="2"/>
    <n v="7911.9"/>
    <n v="791.19"/>
    <n v="10"/>
    <x v="134"/>
    <x v="22"/>
    <x v="2"/>
    <s v="Impulse Item"/>
    <n v="18.11"/>
    <n v="7930.0099999999993"/>
  </r>
  <r>
    <x v="6022"/>
    <n v="23"/>
    <x v="0"/>
    <x v="1"/>
    <x v="0"/>
    <x v="0"/>
    <s v="SMP234"/>
    <n v="4"/>
    <x v="1"/>
    <x v="3"/>
    <n v="4558.72"/>
    <n v="1139.68"/>
    <n v="4"/>
    <x v="134"/>
    <x v="22"/>
    <x v="4"/>
    <s v="Accessory, Accessory, Extended Warranty"/>
    <n v="85.09"/>
    <n v="4643.8100000000004"/>
  </r>
  <r>
    <x v="2366"/>
    <n v="23"/>
    <x v="0"/>
    <x v="0"/>
    <x v="0"/>
    <x v="3"/>
    <s v="TBL345"/>
    <n v="2"/>
    <x v="0"/>
    <x v="3"/>
    <n v="4718.46"/>
    <n v="786.41"/>
    <n v="6"/>
    <x v="134"/>
    <x v="22"/>
    <x v="4"/>
    <s v="Accessory"/>
    <n v="70.180000000000007"/>
    <n v="4788.6400000000003"/>
  </r>
  <r>
    <x v="1339"/>
    <n v="24"/>
    <x v="0"/>
    <x v="1"/>
    <x v="0"/>
    <x v="0"/>
    <s v="SKU1004"/>
    <n v="2"/>
    <x v="1"/>
    <x v="0"/>
    <n v="3164.76"/>
    <n v="791.19"/>
    <n v="4"/>
    <x v="134"/>
    <x v="22"/>
    <x v="1"/>
    <s v="Extended Warranty,Extended Warranty"/>
    <n v="77.459999999999994"/>
    <n v="3242.2200000000003"/>
  </r>
  <r>
    <x v="6023"/>
    <n v="24"/>
    <x v="0"/>
    <x v="1"/>
    <x v="0"/>
    <x v="4"/>
    <s v="HDP456"/>
    <n v="2"/>
    <x v="1"/>
    <x v="4"/>
    <n v="3250.62"/>
    <n v="361.18"/>
    <n v="9"/>
    <x v="134"/>
    <x v="22"/>
    <x v="1"/>
    <s v="Accessory, Accessory, Impulse Item"/>
    <n v="173.31"/>
    <n v="3423.93"/>
  </r>
  <r>
    <x v="6024"/>
    <n v="25"/>
    <x v="0"/>
    <x v="0"/>
    <x v="0"/>
    <x v="1"/>
    <s v="LTP123"/>
    <n v="5"/>
    <x v="1"/>
    <x v="4"/>
    <n v="5394.56"/>
    <n v="674.32"/>
    <n v="8"/>
    <x v="134"/>
    <x v="22"/>
    <x v="1"/>
    <s v="Impulse Item, Extended Warranty"/>
    <n v="43.64"/>
    <n v="5438.2000000000007"/>
  </r>
  <r>
    <x v="6025"/>
    <n v="26"/>
    <x v="0"/>
    <x v="0"/>
    <x v="0"/>
    <x v="0"/>
    <s v="SMP234"/>
    <n v="5"/>
    <x v="1"/>
    <x v="1"/>
    <n v="6838.08"/>
    <n v="1139.68"/>
    <n v="6"/>
    <x v="134"/>
    <x v="22"/>
    <x v="1"/>
    <s v="Accessory, Impulse Item"/>
    <n v="39.96"/>
    <n v="6878.04"/>
  </r>
  <r>
    <x v="6026"/>
    <n v="30"/>
    <x v="0"/>
    <x v="1"/>
    <x v="0"/>
    <x v="0"/>
    <s v="SKU1001"/>
    <n v="5"/>
    <x v="0"/>
    <x v="1"/>
    <n v="207.5"/>
    <n v="20.75"/>
    <n v="10"/>
    <x v="134"/>
    <x v="22"/>
    <x v="0"/>
    <s v="Impulse Item,Accessory,Extended Warranty"/>
    <n v="89.87"/>
    <n v="297.37"/>
  </r>
  <r>
    <x v="6027"/>
    <n v="30"/>
    <x v="0"/>
    <x v="1"/>
    <x v="0"/>
    <x v="1"/>
    <s v="SKU1005"/>
    <n v="3"/>
    <x v="1"/>
    <x v="1"/>
    <n v="2783.76"/>
    <n v="463.96"/>
    <n v="6"/>
    <x v="134"/>
    <x v="22"/>
    <x v="0"/>
    <s v="Impulse Item,Impulse Item,Impulse Item"/>
    <n v="71.38"/>
    <n v="2855.1400000000003"/>
  </r>
  <r>
    <x v="1958"/>
    <n v="30"/>
    <x v="0"/>
    <x v="0"/>
    <x v="0"/>
    <x v="0"/>
    <s v="SKU1001"/>
    <n v="5"/>
    <x v="1"/>
    <x v="0"/>
    <n v="166"/>
    <n v="20.75"/>
    <n v="8"/>
    <x v="134"/>
    <x v="22"/>
    <x v="0"/>
    <s v="Impulse Item"/>
    <n v="45.88"/>
    <n v="211.88"/>
  </r>
  <r>
    <x v="2859"/>
    <n v="30"/>
    <x v="0"/>
    <x v="0"/>
    <x v="0"/>
    <x v="0"/>
    <s v="SMP234"/>
    <n v="3"/>
    <x v="1"/>
    <x v="1"/>
    <n v="3419.04"/>
    <n v="1139.68"/>
    <n v="3"/>
    <x v="134"/>
    <x v="22"/>
    <x v="1"/>
    <s v="Accessory, Extended Warranty, Accessory"/>
    <n v="136.91"/>
    <n v="3555.95"/>
  </r>
  <r>
    <x v="6028"/>
    <n v="31"/>
    <x v="0"/>
    <x v="0"/>
    <x v="0"/>
    <x v="1"/>
    <s v="SKU1005"/>
    <n v="3"/>
    <x v="0"/>
    <x v="1"/>
    <n v="927.92"/>
    <n v="463.96"/>
    <n v="2"/>
    <x v="134"/>
    <x v="22"/>
    <x v="0"/>
    <m/>
    <n v="0"/>
    <n v="927.92"/>
  </r>
  <r>
    <x v="1815"/>
    <n v="31"/>
    <x v="0"/>
    <x v="1"/>
    <x v="0"/>
    <x v="4"/>
    <s v="HDP456"/>
    <n v="2"/>
    <x v="1"/>
    <x v="3"/>
    <n v="1444.72"/>
    <n v="361.18"/>
    <n v="4"/>
    <x v="134"/>
    <x v="22"/>
    <x v="1"/>
    <m/>
    <n v="0"/>
    <n v="1444.72"/>
  </r>
  <r>
    <x v="6029"/>
    <n v="32"/>
    <x v="0"/>
    <x v="1"/>
    <x v="1"/>
    <x v="1"/>
    <s v="SKU1005"/>
    <n v="3"/>
    <x v="1"/>
    <x v="1"/>
    <n v="1391.88"/>
    <n v="463.96"/>
    <n v="3"/>
    <x v="134"/>
    <x v="22"/>
    <x v="0"/>
    <s v="Impulse Item,Accessory"/>
    <n v="69.77"/>
    <n v="1461.65"/>
  </r>
  <r>
    <x v="6030"/>
    <n v="32"/>
    <x v="0"/>
    <x v="0"/>
    <x v="1"/>
    <x v="3"/>
    <s v="SKU1002"/>
    <n v="3"/>
    <x v="1"/>
    <x v="0"/>
    <n v="1976.24"/>
    <n v="247.03"/>
    <n v="8"/>
    <x v="134"/>
    <x v="22"/>
    <x v="1"/>
    <s v="Extended Warranty,Extended Warranty,Accessory"/>
    <n v="88.88"/>
    <n v="2065.12"/>
  </r>
  <r>
    <x v="6031"/>
    <n v="32"/>
    <x v="0"/>
    <x v="1"/>
    <x v="1"/>
    <x v="3"/>
    <s v="TBL345"/>
    <n v="3"/>
    <x v="1"/>
    <x v="3"/>
    <n v="7077.69"/>
    <n v="786.41"/>
    <n v="9"/>
    <x v="134"/>
    <x v="22"/>
    <x v="4"/>
    <s v="Extended Warranty, Impulse Item, Accessory"/>
    <n v="120.68"/>
    <n v="7198.37"/>
  </r>
  <r>
    <x v="6032"/>
    <n v="34"/>
    <x v="0"/>
    <x v="0"/>
    <x v="0"/>
    <x v="3"/>
    <s v="TBL345"/>
    <n v="2"/>
    <x v="1"/>
    <x v="4"/>
    <n v="5504.87"/>
    <n v="786.41"/>
    <n v="7"/>
    <x v="134"/>
    <x v="22"/>
    <x v="4"/>
    <s v="Accessory, Extended Warranty"/>
    <n v="147.86000000000001"/>
    <n v="5652.73"/>
  </r>
  <r>
    <x v="6033"/>
    <n v="34"/>
    <x v="0"/>
    <x v="1"/>
    <x v="0"/>
    <x v="2"/>
    <s v="SWT567"/>
    <n v="1"/>
    <x v="0"/>
    <x v="4"/>
    <n v="1378.5"/>
    <n v="459.5"/>
    <n v="3"/>
    <x v="134"/>
    <x v="22"/>
    <x v="3"/>
    <s v="Accessory, Accessory"/>
    <n v="75.16"/>
    <n v="1453.66"/>
  </r>
  <r>
    <x v="3673"/>
    <n v="35"/>
    <x v="0"/>
    <x v="0"/>
    <x v="1"/>
    <x v="4"/>
    <s v="HDP456"/>
    <n v="2"/>
    <x v="1"/>
    <x v="1"/>
    <n v="3250.62"/>
    <n v="361.18"/>
    <n v="9"/>
    <x v="134"/>
    <x v="22"/>
    <x v="3"/>
    <m/>
    <n v="0"/>
    <n v="3250.62"/>
  </r>
  <r>
    <x v="4788"/>
    <n v="35"/>
    <x v="0"/>
    <x v="1"/>
    <x v="0"/>
    <x v="1"/>
    <s v="LTP123"/>
    <n v="2"/>
    <x v="1"/>
    <x v="4"/>
    <n v="3371.6"/>
    <n v="674.32"/>
    <n v="5"/>
    <x v="134"/>
    <x v="22"/>
    <x v="1"/>
    <s v="Impulse Item, Extended Warranty"/>
    <n v="48.71"/>
    <n v="3420.31"/>
  </r>
  <r>
    <x v="6034"/>
    <n v="36"/>
    <x v="1"/>
    <x v="1"/>
    <x v="0"/>
    <x v="0"/>
    <s v="SMP234"/>
    <n v="2"/>
    <x v="1"/>
    <x v="1"/>
    <n v="11396.8"/>
    <n v="1139.68"/>
    <n v="10"/>
    <x v="134"/>
    <x v="22"/>
    <x v="1"/>
    <s v="Extended Warranty"/>
    <n v="30.88"/>
    <n v="11427.679999999998"/>
  </r>
  <r>
    <x v="810"/>
    <n v="37"/>
    <x v="1"/>
    <x v="0"/>
    <x v="0"/>
    <x v="0"/>
    <s v="SKU1001"/>
    <n v="5"/>
    <x v="1"/>
    <x v="2"/>
    <n v="166"/>
    <n v="20.75"/>
    <n v="8"/>
    <x v="134"/>
    <x v="22"/>
    <x v="2"/>
    <m/>
    <n v="0"/>
    <n v="166"/>
  </r>
  <r>
    <x v="6035"/>
    <n v="37"/>
    <x v="1"/>
    <x v="0"/>
    <x v="0"/>
    <x v="0"/>
    <s v="SMP234"/>
    <n v="3"/>
    <x v="1"/>
    <x v="4"/>
    <n v="6838.08"/>
    <n v="1139.68"/>
    <n v="6"/>
    <x v="134"/>
    <x v="22"/>
    <x v="4"/>
    <m/>
    <n v="0"/>
    <n v="6838.08"/>
  </r>
  <r>
    <x v="6036"/>
    <n v="38"/>
    <x v="1"/>
    <x v="0"/>
    <x v="0"/>
    <x v="0"/>
    <s v="SKU1001"/>
    <n v="5"/>
    <x v="1"/>
    <x v="3"/>
    <n v="145.25"/>
    <n v="20.75"/>
    <n v="7"/>
    <x v="134"/>
    <x v="22"/>
    <x v="2"/>
    <s v="Impulse Item"/>
    <n v="30.45"/>
    <n v="175.7"/>
  </r>
  <r>
    <x v="6037"/>
    <n v="38"/>
    <x v="1"/>
    <x v="1"/>
    <x v="0"/>
    <x v="0"/>
    <s v="SMP234"/>
    <n v="4"/>
    <x v="1"/>
    <x v="3"/>
    <n v="3419.04"/>
    <n v="1139.68"/>
    <n v="3"/>
    <x v="134"/>
    <x v="22"/>
    <x v="4"/>
    <m/>
    <n v="0"/>
    <n v="3419.04"/>
  </r>
  <r>
    <x v="5395"/>
    <n v="38"/>
    <x v="1"/>
    <x v="0"/>
    <x v="0"/>
    <x v="1"/>
    <s v="LTP123"/>
    <n v="3"/>
    <x v="0"/>
    <x v="1"/>
    <n v="5394.56"/>
    <n v="674.32"/>
    <n v="8"/>
    <x v="134"/>
    <x v="22"/>
    <x v="1"/>
    <m/>
    <n v="0"/>
    <n v="5394.56"/>
  </r>
  <r>
    <x v="6038"/>
    <n v="39"/>
    <x v="1"/>
    <x v="1"/>
    <x v="0"/>
    <x v="2"/>
    <s v="SWT567"/>
    <n v="3"/>
    <x v="1"/>
    <x v="4"/>
    <n v="919"/>
    <n v="459.5"/>
    <n v="2"/>
    <x v="134"/>
    <x v="22"/>
    <x v="1"/>
    <s v="Accessory"/>
    <n v="80.180000000000007"/>
    <n v="999.18000000000006"/>
  </r>
  <r>
    <x v="5810"/>
    <n v="39"/>
    <x v="1"/>
    <x v="1"/>
    <x v="0"/>
    <x v="1"/>
    <s v="LTP123"/>
    <n v="3"/>
    <x v="0"/>
    <x v="4"/>
    <n v="3371.6"/>
    <n v="674.32"/>
    <n v="5"/>
    <x v="134"/>
    <x v="22"/>
    <x v="4"/>
    <s v="Accessory, Impulse Item"/>
    <n v="126.59"/>
    <n v="3498.19"/>
  </r>
  <r>
    <x v="6039"/>
    <n v="40"/>
    <x v="1"/>
    <x v="0"/>
    <x v="0"/>
    <x v="2"/>
    <s v="SKU1003"/>
    <n v="3"/>
    <x v="0"/>
    <x v="1"/>
    <n v="4224.1499999999996"/>
    <n v="844.83"/>
    <n v="5"/>
    <x v="134"/>
    <x v="22"/>
    <x v="0"/>
    <m/>
    <n v="0"/>
    <n v="4224.1499999999996"/>
  </r>
  <r>
    <x v="6040"/>
    <n v="42"/>
    <x v="1"/>
    <x v="0"/>
    <x v="1"/>
    <x v="2"/>
    <s v="SWT567"/>
    <n v="5"/>
    <x v="0"/>
    <x v="3"/>
    <n v="1378.5"/>
    <n v="459.5"/>
    <n v="3"/>
    <x v="134"/>
    <x v="22"/>
    <x v="1"/>
    <s v="Impulse Item, Impulse Item, Extended Warranty"/>
    <n v="126.84"/>
    <n v="1505.34"/>
  </r>
  <r>
    <x v="6041"/>
    <n v="43"/>
    <x v="1"/>
    <x v="0"/>
    <x v="0"/>
    <x v="3"/>
    <s v="SKU1002"/>
    <n v="3"/>
    <x v="1"/>
    <x v="3"/>
    <n v="1482.18"/>
    <n v="247.03"/>
    <n v="6"/>
    <x v="134"/>
    <x v="22"/>
    <x v="2"/>
    <m/>
    <n v="0"/>
    <n v="1482.18"/>
  </r>
  <r>
    <x v="6042"/>
    <n v="43"/>
    <x v="1"/>
    <x v="0"/>
    <x v="0"/>
    <x v="1"/>
    <s v="SKU1005"/>
    <n v="3"/>
    <x v="1"/>
    <x v="2"/>
    <n v="2783.76"/>
    <n v="463.96"/>
    <n v="6"/>
    <x v="134"/>
    <x v="22"/>
    <x v="2"/>
    <s v="Impulse Item,Accessory"/>
    <n v="90.84"/>
    <n v="2874.6000000000004"/>
  </r>
  <r>
    <x v="6043"/>
    <n v="44"/>
    <x v="1"/>
    <x v="0"/>
    <x v="0"/>
    <x v="0"/>
    <s v="SKU1001"/>
    <n v="5"/>
    <x v="1"/>
    <x v="3"/>
    <n v="186.75"/>
    <n v="20.75"/>
    <n v="9"/>
    <x v="134"/>
    <x v="22"/>
    <x v="2"/>
    <m/>
    <n v="0"/>
    <n v="186.75"/>
  </r>
  <r>
    <x v="2973"/>
    <n v="46"/>
    <x v="1"/>
    <x v="1"/>
    <x v="0"/>
    <x v="3"/>
    <s v="SKU1002"/>
    <n v="3"/>
    <x v="1"/>
    <x v="2"/>
    <n v="1729.21"/>
    <n v="247.03"/>
    <n v="7"/>
    <x v="134"/>
    <x v="22"/>
    <x v="2"/>
    <m/>
    <n v="0"/>
    <n v="1729.21"/>
  </r>
  <r>
    <x v="4404"/>
    <n v="46"/>
    <x v="1"/>
    <x v="0"/>
    <x v="0"/>
    <x v="4"/>
    <s v="HDP456"/>
    <n v="2"/>
    <x v="0"/>
    <x v="3"/>
    <n v="3611.8"/>
    <n v="361.18"/>
    <n v="10"/>
    <x v="134"/>
    <x v="22"/>
    <x v="1"/>
    <s v="Accessory"/>
    <n v="44.74"/>
    <n v="3656.54"/>
  </r>
  <r>
    <x v="6044"/>
    <n v="53"/>
    <x v="1"/>
    <x v="0"/>
    <x v="1"/>
    <x v="0"/>
    <s v="SKU1004"/>
    <n v="2"/>
    <x v="1"/>
    <x v="1"/>
    <n v="7120.71"/>
    <n v="791.19"/>
    <n v="9"/>
    <x v="134"/>
    <x v="22"/>
    <x v="1"/>
    <s v="Extended Warranty"/>
    <n v="42.36"/>
    <n v="7163.07"/>
  </r>
  <r>
    <x v="6045"/>
    <n v="54"/>
    <x v="1"/>
    <x v="0"/>
    <x v="1"/>
    <x v="0"/>
    <s v="SKU1001"/>
    <n v="5"/>
    <x v="0"/>
    <x v="0"/>
    <n v="103.75"/>
    <n v="20.75"/>
    <n v="5"/>
    <x v="134"/>
    <x v="22"/>
    <x v="2"/>
    <m/>
    <n v="0"/>
    <n v="103.75"/>
  </r>
  <r>
    <x v="4156"/>
    <n v="54"/>
    <x v="1"/>
    <x v="1"/>
    <x v="0"/>
    <x v="4"/>
    <s v="HDP456"/>
    <n v="5"/>
    <x v="1"/>
    <x v="1"/>
    <n v="2167.08"/>
    <n v="361.18"/>
    <n v="6"/>
    <x v="134"/>
    <x v="22"/>
    <x v="3"/>
    <s v="Accessory, Accessory, Extended Warranty"/>
    <n v="206.19"/>
    <n v="2373.27"/>
  </r>
  <r>
    <x v="6046"/>
    <n v="56"/>
    <x v="2"/>
    <x v="0"/>
    <x v="0"/>
    <x v="1"/>
    <s v="SKU1005"/>
    <n v="3"/>
    <x v="0"/>
    <x v="2"/>
    <n v="3247.72"/>
    <n v="463.96"/>
    <n v="7"/>
    <x v="134"/>
    <x v="22"/>
    <x v="2"/>
    <s v="Impulse Item,Accessory"/>
    <n v="54.71"/>
    <n v="3302.43"/>
  </r>
  <r>
    <x v="6047"/>
    <n v="62"/>
    <x v="2"/>
    <x v="1"/>
    <x v="0"/>
    <x v="3"/>
    <s v="TBL345"/>
    <n v="5"/>
    <x v="1"/>
    <x v="4"/>
    <n v="6291.28"/>
    <n v="786.41"/>
    <n v="8"/>
    <x v="134"/>
    <x v="22"/>
    <x v="4"/>
    <s v="Accessory"/>
    <n v="77.099999999999994"/>
    <n v="6368.38"/>
  </r>
  <r>
    <x v="6048"/>
    <n v="64"/>
    <x v="2"/>
    <x v="0"/>
    <x v="0"/>
    <x v="0"/>
    <s v="SKU1004"/>
    <n v="2"/>
    <x v="0"/>
    <x v="3"/>
    <n v="7911.9"/>
    <n v="791.19"/>
    <n v="10"/>
    <x v="134"/>
    <x v="22"/>
    <x v="0"/>
    <s v="Extended Warranty,Accessory,Extended Warranty"/>
    <n v="84.49"/>
    <n v="7996.3899999999994"/>
  </r>
  <r>
    <x v="3101"/>
    <n v="64"/>
    <x v="2"/>
    <x v="0"/>
    <x v="0"/>
    <x v="2"/>
    <s v="SKU1003"/>
    <n v="3"/>
    <x v="1"/>
    <x v="2"/>
    <n v="7603.47"/>
    <n v="844.83"/>
    <n v="9"/>
    <x v="134"/>
    <x v="22"/>
    <x v="1"/>
    <m/>
    <n v="0"/>
    <n v="7603.47"/>
  </r>
  <r>
    <x v="354"/>
    <n v="68"/>
    <x v="2"/>
    <x v="0"/>
    <x v="0"/>
    <x v="3"/>
    <s v="SKU1002"/>
    <n v="3"/>
    <x v="1"/>
    <x v="3"/>
    <n v="1729.21"/>
    <n v="247.03"/>
    <n v="7"/>
    <x v="134"/>
    <x v="22"/>
    <x v="2"/>
    <s v="Impulse Item"/>
    <n v="9.1"/>
    <n v="1738.31"/>
  </r>
  <r>
    <x v="1261"/>
    <n v="68"/>
    <x v="2"/>
    <x v="0"/>
    <x v="0"/>
    <x v="4"/>
    <s v="HDP456"/>
    <n v="3"/>
    <x v="1"/>
    <x v="3"/>
    <n v="3250.62"/>
    <n v="361.18"/>
    <n v="9"/>
    <x v="134"/>
    <x v="22"/>
    <x v="3"/>
    <s v="Accessory"/>
    <n v="78.489999999999995"/>
    <n v="3329.1099999999997"/>
  </r>
  <r>
    <x v="5511"/>
    <n v="68"/>
    <x v="2"/>
    <x v="1"/>
    <x v="0"/>
    <x v="0"/>
    <s v="SMP234"/>
    <n v="3"/>
    <x v="1"/>
    <x v="1"/>
    <n v="7977.76"/>
    <n v="1139.68"/>
    <n v="7"/>
    <x v="134"/>
    <x v="22"/>
    <x v="4"/>
    <s v="Extended Warranty"/>
    <n v="93.14"/>
    <n v="8070.9000000000005"/>
  </r>
  <r>
    <x v="6049"/>
    <n v="69"/>
    <x v="2"/>
    <x v="0"/>
    <x v="0"/>
    <x v="3"/>
    <s v="TBL345"/>
    <n v="1"/>
    <x v="0"/>
    <x v="1"/>
    <n v="786.41"/>
    <n v="786.41"/>
    <n v="1"/>
    <x v="134"/>
    <x v="22"/>
    <x v="4"/>
    <m/>
    <n v="0"/>
    <n v="786.41"/>
  </r>
  <r>
    <x v="6050"/>
    <n v="70"/>
    <x v="2"/>
    <x v="0"/>
    <x v="0"/>
    <x v="2"/>
    <s v="SKU1003"/>
    <n v="3"/>
    <x v="0"/>
    <x v="0"/>
    <n v="5913.81"/>
    <n v="844.83"/>
    <n v="7"/>
    <x v="134"/>
    <x v="22"/>
    <x v="2"/>
    <s v="Extended Warranty,Impulse Item"/>
    <n v="61.49"/>
    <n v="5975.3"/>
  </r>
  <r>
    <x v="4424"/>
    <n v="70"/>
    <x v="2"/>
    <x v="1"/>
    <x v="1"/>
    <x v="1"/>
    <s v="LTP123"/>
    <n v="5"/>
    <x v="1"/>
    <x v="3"/>
    <n v="6743.2"/>
    <n v="674.32"/>
    <n v="10"/>
    <x v="134"/>
    <x v="22"/>
    <x v="1"/>
    <s v="Extended Warranty, Impulse Item, Impulse Item"/>
    <n v="138.82"/>
    <n v="6882.0199999999995"/>
  </r>
  <r>
    <x v="412"/>
    <n v="71"/>
    <x v="2"/>
    <x v="0"/>
    <x v="0"/>
    <x v="3"/>
    <s v="SKU1002"/>
    <n v="3"/>
    <x v="1"/>
    <x v="1"/>
    <n v="988.12"/>
    <n v="247.03"/>
    <n v="4"/>
    <x v="134"/>
    <x v="22"/>
    <x v="0"/>
    <s v="Extended Warranty,Extended Warranty"/>
    <n v="69.97"/>
    <n v="1058.0899999999999"/>
  </r>
  <r>
    <x v="6051"/>
    <n v="71"/>
    <x v="2"/>
    <x v="1"/>
    <x v="0"/>
    <x v="2"/>
    <s v="SWT567"/>
    <n v="2"/>
    <x v="1"/>
    <x v="3"/>
    <n v="2297.5"/>
    <n v="459.5"/>
    <n v="5"/>
    <x v="134"/>
    <x v="22"/>
    <x v="1"/>
    <s v="Impulse Item, Accessory"/>
    <n v="187.66"/>
    <n v="2485.16"/>
  </r>
  <r>
    <x v="5971"/>
    <n v="72"/>
    <x v="2"/>
    <x v="0"/>
    <x v="0"/>
    <x v="0"/>
    <s v="SMP234"/>
    <n v="3"/>
    <x v="1"/>
    <x v="4"/>
    <n v="3419.04"/>
    <n v="1139.68"/>
    <n v="3"/>
    <x v="134"/>
    <x v="22"/>
    <x v="1"/>
    <m/>
    <n v="0"/>
    <n v="3419.04"/>
  </r>
  <r>
    <x v="3965"/>
    <n v="73"/>
    <x v="2"/>
    <x v="1"/>
    <x v="0"/>
    <x v="3"/>
    <s v="TBL345"/>
    <n v="4"/>
    <x v="1"/>
    <x v="1"/>
    <n v="3932.05"/>
    <n v="786.41"/>
    <n v="5"/>
    <x v="134"/>
    <x v="22"/>
    <x v="1"/>
    <s v="Accessory, Impulse Item, Accessory"/>
    <n v="179.46"/>
    <n v="4111.51"/>
  </r>
  <r>
    <x v="3806"/>
    <n v="73"/>
    <x v="2"/>
    <x v="1"/>
    <x v="0"/>
    <x v="0"/>
    <s v="SMP234"/>
    <n v="2"/>
    <x v="1"/>
    <x v="3"/>
    <n v="5698.4"/>
    <n v="1139.68"/>
    <n v="5"/>
    <x v="134"/>
    <x v="22"/>
    <x v="3"/>
    <s v="Extended Warranty"/>
    <n v="35.32"/>
    <n v="5733.7199999999993"/>
  </r>
  <r>
    <x v="6052"/>
    <n v="74"/>
    <x v="2"/>
    <x v="1"/>
    <x v="0"/>
    <x v="2"/>
    <s v="SKU1003"/>
    <n v="3"/>
    <x v="0"/>
    <x v="1"/>
    <n v="2534.4899999999998"/>
    <n v="844.83"/>
    <n v="3"/>
    <x v="134"/>
    <x v="22"/>
    <x v="1"/>
    <s v="Extended Warranty,Extended Warranty,Accessory"/>
    <n v="73.569999999999993"/>
    <n v="2608.06"/>
  </r>
  <r>
    <x v="6053"/>
    <n v="75"/>
    <x v="2"/>
    <x v="1"/>
    <x v="0"/>
    <x v="0"/>
    <s v="SKU1001"/>
    <n v="5"/>
    <x v="0"/>
    <x v="3"/>
    <n v="41.5"/>
    <n v="20.75"/>
    <n v="2"/>
    <x v="134"/>
    <x v="22"/>
    <x v="1"/>
    <s v="Accessory,Extended Warranty,Accessory"/>
    <n v="97.49"/>
    <n v="138.99"/>
  </r>
  <r>
    <x v="6054"/>
    <n v="76"/>
    <x v="2"/>
    <x v="0"/>
    <x v="1"/>
    <x v="3"/>
    <s v="SKU1002"/>
    <n v="3"/>
    <x v="1"/>
    <x v="3"/>
    <n v="247.03"/>
    <n v="247.03"/>
    <n v="1"/>
    <x v="134"/>
    <x v="22"/>
    <x v="2"/>
    <s v="Accessory,Accessory,Accessory"/>
    <n v="130.55000000000001"/>
    <n v="377.58000000000004"/>
  </r>
  <r>
    <x v="6055"/>
    <n v="77"/>
    <x v="2"/>
    <x v="0"/>
    <x v="0"/>
    <x v="2"/>
    <s v="SKU1003"/>
    <n v="3"/>
    <x v="1"/>
    <x v="0"/>
    <n v="5913.81"/>
    <n v="844.83"/>
    <n v="7"/>
    <x v="134"/>
    <x v="22"/>
    <x v="1"/>
    <m/>
    <n v="0"/>
    <n v="5913.81"/>
  </r>
  <r>
    <x v="6056"/>
    <n v="77"/>
    <x v="2"/>
    <x v="1"/>
    <x v="0"/>
    <x v="0"/>
    <s v="SMP234"/>
    <n v="4"/>
    <x v="0"/>
    <x v="3"/>
    <n v="1139.68"/>
    <n v="1139.68"/>
    <n v="1"/>
    <x v="134"/>
    <x v="22"/>
    <x v="3"/>
    <s v="Accessory, Extended Warranty"/>
    <n v="126.91"/>
    <n v="1266.5900000000001"/>
  </r>
  <r>
    <x v="6057"/>
    <n v="78"/>
    <x v="2"/>
    <x v="0"/>
    <x v="0"/>
    <x v="2"/>
    <s v="SWT567"/>
    <n v="1"/>
    <x v="1"/>
    <x v="1"/>
    <n v="919"/>
    <n v="459.5"/>
    <n v="2"/>
    <x v="134"/>
    <x v="22"/>
    <x v="3"/>
    <s v="Extended Warranty, Impulse Item"/>
    <n v="137.30000000000001"/>
    <n v="1056.3"/>
  </r>
  <r>
    <x v="6058"/>
    <n v="19"/>
    <x v="0"/>
    <x v="0"/>
    <x v="0"/>
    <x v="1"/>
    <s v="SKU1005"/>
    <n v="3"/>
    <x v="0"/>
    <x v="2"/>
    <n v="463.96"/>
    <n v="463.96"/>
    <n v="1"/>
    <x v="135"/>
    <x v="23"/>
    <x v="0"/>
    <s v="Impulse Item,Accessory"/>
    <n v="17.37"/>
    <n v="481.33"/>
  </r>
  <r>
    <x v="1942"/>
    <n v="19"/>
    <x v="0"/>
    <x v="1"/>
    <x v="0"/>
    <x v="0"/>
    <s v="SMP234"/>
    <n v="4"/>
    <x v="1"/>
    <x v="1"/>
    <n v="10257.120000000001"/>
    <n v="1139.68"/>
    <n v="9"/>
    <x v="135"/>
    <x v="23"/>
    <x v="1"/>
    <s v="Extended Warranty, Accessory, Impulse Item"/>
    <n v="179.81"/>
    <n v="10436.93"/>
  </r>
  <r>
    <x v="6059"/>
    <n v="20"/>
    <x v="0"/>
    <x v="1"/>
    <x v="0"/>
    <x v="1"/>
    <s v="LTP123"/>
    <n v="1"/>
    <x v="1"/>
    <x v="3"/>
    <n v="6743.2"/>
    <n v="674.32"/>
    <n v="10"/>
    <x v="135"/>
    <x v="23"/>
    <x v="3"/>
    <s v="Impulse Item, Accessory, Impulse Item"/>
    <n v="185.61"/>
    <n v="6928.8099999999995"/>
  </r>
  <r>
    <x v="6060"/>
    <n v="20"/>
    <x v="0"/>
    <x v="1"/>
    <x v="1"/>
    <x v="3"/>
    <s v="TBL345"/>
    <n v="2"/>
    <x v="0"/>
    <x v="4"/>
    <n v="6291.28"/>
    <n v="786.41"/>
    <n v="8"/>
    <x v="135"/>
    <x v="23"/>
    <x v="4"/>
    <m/>
    <n v="0"/>
    <n v="6291.28"/>
  </r>
  <r>
    <x v="6061"/>
    <n v="20"/>
    <x v="0"/>
    <x v="0"/>
    <x v="0"/>
    <x v="0"/>
    <s v="SMP234"/>
    <n v="1"/>
    <x v="1"/>
    <x v="3"/>
    <n v="2279.36"/>
    <n v="1139.68"/>
    <n v="2"/>
    <x v="135"/>
    <x v="23"/>
    <x v="3"/>
    <s v="Accessory"/>
    <n v="75.739999999999995"/>
    <n v="2355.1"/>
  </r>
  <r>
    <x v="6062"/>
    <n v="21"/>
    <x v="0"/>
    <x v="1"/>
    <x v="1"/>
    <x v="0"/>
    <s v="SKU1004"/>
    <n v="2"/>
    <x v="1"/>
    <x v="1"/>
    <n v="7120.71"/>
    <n v="791.19"/>
    <n v="9"/>
    <x v="135"/>
    <x v="23"/>
    <x v="1"/>
    <s v="Accessory,Accessory,Accessory"/>
    <n v="92.93"/>
    <n v="7213.64"/>
  </r>
  <r>
    <x v="6063"/>
    <n v="22"/>
    <x v="0"/>
    <x v="1"/>
    <x v="0"/>
    <x v="2"/>
    <s v="SWT567"/>
    <n v="3"/>
    <x v="1"/>
    <x v="3"/>
    <n v="919"/>
    <n v="459.5"/>
    <n v="2"/>
    <x v="135"/>
    <x v="23"/>
    <x v="1"/>
    <s v="Accessory, Extended Warranty"/>
    <n v="179.31"/>
    <n v="1098.31"/>
  </r>
  <r>
    <x v="1157"/>
    <n v="22"/>
    <x v="0"/>
    <x v="0"/>
    <x v="0"/>
    <x v="1"/>
    <s v="LTP123"/>
    <n v="4"/>
    <x v="1"/>
    <x v="1"/>
    <n v="1348.64"/>
    <n v="674.32"/>
    <n v="2"/>
    <x v="135"/>
    <x v="23"/>
    <x v="3"/>
    <m/>
    <n v="0"/>
    <n v="1348.64"/>
  </r>
  <r>
    <x v="6064"/>
    <n v="23"/>
    <x v="0"/>
    <x v="1"/>
    <x v="0"/>
    <x v="2"/>
    <s v="SKU1003"/>
    <n v="3"/>
    <x v="1"/>
    <x v="3"/>
    <n v="2534.4899999999998"/>
    <n v="844.83"/>
    <n v="3"/>
    <x v="135"/>
    <x v="23"/>
    <x v="2"/>
    <s v="Accessory,Impulse Item,Extended Warranty"/>
    <n v="92.34"/>
    <n v="2626.83"/>
  </r>
  <r>
    <x v="6065"/>
    <n v="24"/>
    <x v="0"/>
    <x v="0"/>
    <x v="0"/>
    <x v="3"/>
    <s v="SKU1002"/>
    <n v="3"/>
    <x v="1"/>
    <x v="1"/>
    <n v="1482.18"/>
    <n v="247.03"/>
    <n v="6"/>
    <x v="135"/>
    <x v="23"/>
    <x v="1"/>
    <s v="Accessory,Impulse Item"/>
    <n v="65.34"/>
    <n v="1547.52"/>
  </r>
  <r>
    <x v="6066"/>
    <n v="24"/>
    <x v="0"/>
    <x v="1"/>
    <x v="0"/>
    <x v="1"/>
    <s v="SKU1005"/>
    <n v="3"/>
    <x v="1"/>
    <x v="3"/>
    <n v="2783.76"/>
    <n v="463.96"/>
    <n v="6"/>
    <x v="135"/>
    <x v="23"/>
    <x v="1"/>
    <s v="Extended Warranty"/>
    <n v="11.04"/>
    <n v="2794.8"/>
  </r>
  <r>
    <x v="6067"/>
    <n v="25"/>
    <x v="0"/>
    <x v="0"/>
    <x v="0"/>
    <x v="3"/>
    <s v="TBL345"/>
    <n v="2"/>
    <x v="1"/>
    <x v="1"/>
    <n v="3932.05"/>
    <n v="786.41"/>
    <n v="5"/>
    <x v="135"/>
    <x v="23"/>
    <x v="1"/>
    <m/>
    <n v="0"/>
    <n v="3932.05"/>
  </r>
  <r>
    <x v="6068"/>
    <n v="26"/>
    <x v="0"/>
    <x v="1"/>
    <x v="0"/>
    <x v="1"/>
    <s v="SKU1005"/>
    <n v="3"/>
    <x v="1"/>
    <x v="1"/>
    <n v="927.92"/>
    <n v="463.96"/>
    <n v="2"/>
    <x v="135"/>
    <x v="23"/>
    <x v="0"/>
    <s v="Extended Warranty,Accessory,Extended Warranty"/>
    <n v="67.23"/>
    <n v="995.15"/>
  </r>
  <r>
    <x v="5346"/>
    <n v="26"/>
    <x v="0"/>
    <x v="0"/>
    <x v="0"/>
    <x v="1"/>
    <s v="LTP123"/>
    <n v="1"/>
    <x v="0"/>
    <x v="3"/>
    <n v="4045.92"/>
    <n v="674.32"/>
    <n v="6"/>
    <x v="135"/>
    <x v="23"/>
    <x v="1"/>
    <m/>
    <n v="0"/>
    <n v="4045.92"/>
  </r>
  <r>
    <x v="4935"/>
    <n v="27"/>
    <x v="0"/>
    <x v="1"/>
    <x v="0"/>
    <x v="1"/>
    <s v="LTP123"/>
    <n v="5"/>
    <x v="0"/>
    <x v="1"/>
    <n v="1348.64"/>
    <n v="674.32"/>
    <n v="2"/>
    <x v="135"/>
    <x v="23"/>
    <x v="1"/>
    <s v="Impulse Item, Extended Warranty"/>
    <n v="65.62"/>
    <n v="1414.2600000000002"/>
  </r>
  <r>
    <x v="6069"/>
    <n v="27"/>
    <x v="0"/>
    <x v="1"/>
    <x v="1"/>
    <x v="0"/>
    <s v="SMP234"/>
    <n v="5"/>
    <x v="1"/>
    <x v="3"/>
    <n v="9117.44"/>
    <n v="1139.68"/>
    <n v="8"/>
    <x v="135"/>
    <x v="23"/>
    <x v="3"/>
    <m/>
    <n v="0"/>
    <n v="9117.44"/>
  </r>
  <r>
    <x v="6070"/>
    <n v="28"/>
    <x v="0"/>
    <x v="0"/>
    <x v="0"/>
    <x v="1"/>
    <s v="SKU1005"/>
    <n v="3"/>
    <x v="1"/>
    <x v="0"/>
    <n v="4175.6400000000003"/>
    <n v="463.96"/>
    <n v="9"/>
    <x v="135"/>
    <x v="23"/>
    <x v="1"/>
    <s v="Extended Warranty,Impulse Item"/>
    <n v="54.59"/>
    <n v="4230.2300000000005"/>
  </r>
  <r>
    <x v="6071"/>
    <n v="28"/>
    <x v="0"/>
    <x v="0"/>
    <x v="0"/>
    <x v="4"/>
    <s v="HDP456"/>
    <n v="5"/>
    <x v="1"/>
    <x v="3"/>
    <n v="3611.8"/>
    <n v="361.18"/>
    <n v="10"/>
    <x v="135"/>
    <x v="23"/>
    <x v="4"/>
    <s v="Accessory, Extended Warranty, Accessory"/>
    <n v="207.07"/>
    <n v="3818.8700000000003"/>
  </r>
  <r>
    <x v="1059"/>
    <n v="28"/>
    <x v="0"/>
    <x v="1"/>
    <x v="0"/>
    <x v="4"/>
    <s v="HDP456"/>
    <n v="2"/>
    <x v="1"/>
    <x v="4"/>
    <n v="1083.54"/>
    <n v="361.18"/>
    <n v="3"/>
    <x v="135"/>
    <x v="23"/>
    <x v="1"/>
    <s v="Impulse Item, Accessory"/>
    <n v="136.34"/>
    <n v="1219.8799999999999"/>
  </r>
  <r>
    <x v="6072"/>
    <n v="29"/>
    <x v="0"/>
    <x v="1"/>
    <x v="0"/>
    <x v="1"/>
    <s v="SKU1005"/>
    <n v="3"/>
    <x v="1"/>
    <x v="1"/>
    <n v="927.92"/>
    <n v="463.96"/>
    <n v="2"/>
    <x v="135"/>
    <x v="23"/>
    <x v="0"/>
    <m/>
    <n v="0"/>
    <n v="927.92"/>
  </r>
  <r>
    <x v="6073"/>
    <n v="30"/>
    <x v="0"/>
    <x v="0"/>
    <x v="0"/>
    <x v="0"/>
    <s v="SKU1001"/>
    <n v="5"/>
    <x v="1"/>
    <x v="2"/>
    <n v="166"/>
    <n v="20.75"/>
    <n v="8"/>
    <x v="135"/>
    <x v="23"/>
    <x v="2"/>
    <m/>
    <n v="0"/>
    <n v="166"/>
  </r>
  <r>
    <x v="962"/>
    <n v="31"/>
    <x v="0"/>
    <x v="0"/>
    <x v="0"/>
    <x v="1"/>
    <s v="LTP123"/>
    <n v="4"/>
    <x v="0"/>
    <x v="1"/>
    <n v="3371.6"/>
    <n v="674.32"/>
    <n v="5"/>
    <x v="135"/>
    <x v="23"/>
    <x v="3"/>
    <s v="Impulse Item, Extended Warranty, Impulse Item"/>
    <n v="149.04"/>
    <n v="3520.64"/>
  </r>
  <r>
    <x v="4671"/>
    <n v="33"/>
    <x v="0"/>
    <x v="0"/>
    <x v="0"/>
    <x v="3"/>
    <s v="SKU1002"/>
    <n v="3"/>
    <x v="0"/>
    <x v="1"/>
    <n v="494.06"/>
    <n v="247.03"/>
    <n v="2"/>
    <x v="135"/>
    <x v="23"/>
    <x v="0"/>
    <s v="Extended Warranty,Extended Warranty,Accessory"/>
    <n v="96.24"/>
    <n v="590.29999999999995"/>
  </r>
  <r>
    <x v="3381"/>
    <n v="33"/>
    <x v="0"/>
    <x v="1"/>
    <x v="0"/>
    <x v="2"/>
    <s v="SKU1003"/>
    <n v="3"/>
    <x v="1"/>
    <x v="1"/>
    <n v="1689.66"/>
    <n v="844.83"/>
    <n v="2"/>
    <x v="135"/>
    <x v="23"/>
    <x v="1"/>
    <s v="Extended Warranty"/>
    <n v="15.09"/>
    <n v="1704.75"/>
  </r>
  <r>
    <x v="6074"/>
    <n v="34"/>
    <x v="0"/>
    <x v="1"/>
    <x v="0"/>
    <x v="2"/>
    <s v="SKU1003"/>
    <n v="3"/>
    <x v="0"/>
    <x v="0"/>
    <n v="3379.32"/>
    <n v="844.83"/>
    <n v="4"/>
    <x v="135"/>
    <x v="23"/>
    <x v="0"/>
    <m/>
    <n v="0"/>
    <n v="3379.32"/>
  </r>
  <r>
    <x v="6075"/>
    <n v="34"/>
    <x v="0"/>
    <x v="1"/>
    <x v="0"/>
    <x v="1"/>
    <s v="LTP123"/>
    <n v="5"/>
    <x v="1"/>
    <x v="3"/>
    <n v="2022.96"/>
    <n v="674.32"/>
    <n v="3"/>
    <x v="135"/>
    <x v="23"/>
    <x v="1"/>
    <s v="Accessory, Impulse Item, Extended Warranty"/>
    <n v="238.62"/>
    <n v="2261.58"/>
  </r>
  <r>
    <x v="3986"/>
    <n v="34"/>
    <x v="0"/>
    <x v="0"/>
    <x v="0"/>
    <x v="0"/>
    <s v="SMP234"/>
    <n v="1"/>
    <x v="1"/>
    <x v="3"/>
    <n v="3419.04"/>
    <n v="1139.68"/>
    <n v="3"/>
    <x v="135"/>
    <x v="23"/>
    <x v="1"/>
    <s v="Impulse Item"/>
    <n v="54.9"/>
    <n v="3473.94"/>
  </r>
  <r>
    <x v="6076"/>
    <n v="35"/>
    <x v="0"/>
    <x v="1"/>
    <x v="1"/>
    <x v="1"/>
    <s v="SKU1005"/>
    <n v="3"/>
    <x v="1"/>
    <x v="0"/>
    <n v="4639.6000000000004"/>
    <n v="463.96"/>
    <n v="10"/>
    <x v="135"/>
    <x v="23"/>
    <x v="1"/>
    <s v="Extended Warranty,Extended Warranty,Accessory"/>
    <n v="81.52"/>
    <n v="4721.1200000000008"/>
  </r>
  <r>
    <x v="6077"/>
    <n v="35"/>
    <x v="0"/>
    <x v="0"/>
    <x v="0"/>
    <x v="1"/>
    <s v="LTP123"/>
    <n v="3"/>
    <x v="0"/>
    <x v="3"/>
    <n v="3371.6"/>
    <n v="674.32"/>
    <n v="5"/>
    <x v="135"/>
    <x v="23"/>
    <x v="1"/>
    <s v="Impulse Item, Extended Warranty, Accessory"/>
    <n v="246.88"/>
    <n v="3618.48"/>
  </r>
  <r>
    <x v="6078"/>
    <n v="36"/>
    <x v="1"/>
    <x v="1"/>
    <x v="0"/>
    <x v="4"/>
    <s v="HDP456"/>
    <n v="2"/>
    <x v="1"/>
    <x v="4"/>
    <n v="3611.8"/>
    <n v="361.18"/>
    <n v="10"/>
    <x v="135"/>
    <x v="23"/>
    <x v="4"/>
    <s v="Impulse Item, Impulse Item"/>
    <n v="116.58"/>
    <n v="3728.38"/>
  </r>
  <r>
    <x v="3774"/>
    <n v="38"/>
    <x v="1"/>
    <x v="0"/>
    <x v="1"/>
    <x v="0"/>
    <s v="SKU1004"/>
    <n v="2"/>
    <x v="0"/>
    <x v="2"/>
    <n v="1582.38"/>
    <n v="791.19"/>
    <n v="2"/>
    <x v="135"/>
    <x v="23"/>
    <x v="2"/>
    <s v="Impulse Item"/>
    <n v="41.91"/>
    <n v="1624.2900000000002"/>
  </r>
  <r>
    <x v="3539"/>
    <n v="38"/>
    <x v="1"/>
    <x v="0"/>
    <x v="1"/>
    <x v="2"/>
    <s v="SKU1003"/>
    <n v="3"/>
    <x v="0"/>
    <x v="2"/>
    <n v="3379.32"/>
    <n v="844.83"/>
    <n v="4"/>
    <x v="135"/>
    <x v="23"/>
    <x v="1"/>
    <s v="Extended Warranty"/>
    <n v="32.78"/>
    <n v="3412.1000000000004"/>
  </r>
  <r>
    <x v="6079"/>
    <n v="39"/>
    <x v="1"/>
    <x v="0"/>
    <x v="0"/>
    <x v="4"/>
    <s v="HDP456"/>
    <n v="2"/>
    <x v="1"/>
    <x v="3"/>
    <n v="3611.8"/>
    <n v="361.18"/>
    <n v="10"/>
    <x v="135"/>
    <x v="23"/>
    <x v="1"/>
    <s v="Extended Warranty, Impulse Item"/>
    <n v="142.63999999999999"/>
    <n v="3754.44"/>
  </r>
  <r>
    <x v="6080"/>
    <n v="39"/>
    <x v="1"/>
    <x v="1"/>
    <x v="0"/>
    <x v="2"/>
    <s v="SWT567"/>
    <n v="2"/>
    <x v="1"/>
    <x v="3"/>
    <n v="459.5"/>
    <n v="459.5"/>
    <n v="1"/>
    <x v="135"/>
    <x v="23"/>
    <x v="4"/>
    <s v="Accessory, Extended Warranty, Accessory"/>
    <n v="232.41"/>
    <n v="691.91"/>
  </r>
  <r>
    <x v="697"/>
    <n v="42"/>
    <x v="1"/>
    <x v="0"/>
    <x v="0"/>
    <x v="1"/>
    <s v="SKU1005"/>
    <n v="3"/>
    <x v="1"/>
    <x v="0"/>
    <n v="2783.76"/>
    <n v="463.96"/>
    <n v="6"/>
    <x v="135"/>
    <x v="23"/>
    <x v="1"/>
    <s v="Impulse Item,Impulse Item"/>
    <n v="50.27"/>
    <n v="2834.03"/>
  </r>
  <r>
    <x v="4488"/>
    <n v="42"/>
    <x v="1"/>
    <x v="0"/>
    <x v="1"/>
    <x v="0"/>
    <s v="SMP234"/>
    <n v="3"/>
    <x v="1"/>
    <x v="3"/>
    <n v="6838.08"/>
    <n v="1139.68"/>
    <n v="6"/>
    <x v="135"/>
    <x v="23"/>
    <x v="4"/>
    <s v="Impulse Item, Extended Warranty, Impulse Item"/>
    <n v="116.42"/>
    <n v="6954.5"/>
  </r>
  <r>
    <x v="6081"/>
    <n v="47"/>
    <x v="1"/>
    <x v="0"/>
    <x v="1"/>
    <x v="3"/>
    <s v="SKU1002"/>
    <n v="3"/>
    <x v="1"/>
    <x v="2"/>
    <n v="1729.21"/>
    <n v="247.03"/>
    <n v="7"/>
    <x v="135"/>
    <x v="23"/>
    <x v="2"/>
    <m/>
    <n v="0"/>
    <n v="1729.21"/>
  </r>
  <r>
    <x v="6082"/>
    <n v="47"/>
    <x v="1"/>
    <x v="0"/>
    <x v="0"/>
    <x v="0"/>
    <s v="SMP234"/>
    <n v="2"/>
    <x v="1"/>
    <x v="4"/>
    <n v="7977.76"/>
    <n v="1139.68"/>
    <n v="7"/>
    <x v="135"/>
    <x v="23"/>
    <x v="1"/>
    <s v="Impulse Item"/>
    <n v="35.22"/>
    <n v="8012.9800000000005"/>
  </r>
  <r>
    <x v="6083"/>
    <n v="48"/>
    <x v="1"/>
    <x v="1"/>
    <x v="0"/>
    <x v="1"/>
    <s v="LTP123"/>
    <n v="5"/>
    <x v="0"/>
    <x v="4"/>
    <n v="2697.28"/>
    <n v="674.32"/>
    <n v="4"/>
    <x v="135"/>
    <x v="23"/>
    <x v="1"/>
    <s v="Impulse Item, Extended Warranty"/>
    <n v="111.82"/>
    <n v="2809.1000000000004"/>
  </r>
  <r>
    <x v="1074"/>
    <n v="48"/>
    <x v="1"/>
    <x v="1"/>
    <x v="1"/>
    <x v="3"/>
    <s v="TBL345"/>
    <n v="2"/>
    <x v="1"/>
    <x v="1"/>
    <n v="4718.46"/>
    <n v="786.41"/>
    <n v="6"/>
    <x v="135"/>
    <x v="23"/>
    <x v="1"/>
    <m/>
    <n v="0"/>
    <n v="4718.46"/>
  </r>
  <r>
    <x v="6084"/>
    <n v="50"/>
    <x v="1"/>
    <x v="1"/>
    <x v="1"/>
    <x v="2"/>
    <s v="SWT567"/>
    <n v="5"/>
    <x v="1"/>
    <x v="1"/>
    <n v="3676"/>
    <n v="459.5"/>
    <n v="8"/>
    <x v="135"/>
    <x v="23"/>
    <x v="4"/>
    <s v="Accessory"/>
    <n v="45.96"/>
    <n v="3721.96"/>
  </r>
  <r>
    <x v="5924"/>
    <n v="50"/>
    <x v="1"/>
    <x v="1"/>
    <x v="0"/>
    <x v="2"/>
    <s v="SWT567"/>
    <n v="5"/>
    <x v="1"/>
    <x v="1"/>
    <n v="2297.5"/>
    <n v="459.5"/>
    <n v="5"/>
    <x v="135"/>
    <x v="23"/>
    <x v="4"/>
    <s v="Accessory, Impulse Item, Impulse Item"/>
    <n v="214.58"/>
    <n v="2512.08"/>
  </r>
  <r>
    <x v="6085"/>
    <n v="54"/>
    <x v="1"/>
    <x v="1"/>
    <x v="0"/>
    <x v="0"/>
    <s v="SKU1004"/>
    <n v="2"/>
    <x v="1"/>
    <x v="2"/>
    <n v="3164.76"/>
    <n v="791.19"/>
    <n v="4"/>
    <x v="135"/>
    <x v="23"/>
    <x v="1"/>
    <s v="Accessory,Accessory"/>
    <n v="49.24"/>
    <n v="3214"/>
  </r>
  <r>
    <x v="6086"/>
    <n v="54"/>
    <x v="1"/>
    <x v="0"/>
    <x v="0"/>
    <x v="2"/>
    <s v="SKU1003"/>
    <n v="3"/>
    <x v="1"/>
    <x v="2"/>
    <n v="2534.4899999999998"/>
    <n v="844.83"/>
    <n v="3"/>
    <x v="135"/>
    <x v="23"/>
    <x v="2"/>
    <m/>
    <n v="0"/>
    <n v="2534.4899999999998"/>
  </r>
  <r>
    <x v="6087"/>
    <n v="54"/>
    <x v="1"/>
    <x v="1"/>
    <x v="0"/>
    <x v="2"/>
    <s v="SWT567"/>
    <n v="2"/>
    <x v="0"/>
    <x v="1"/>
    <n v="4595"/>
    <n v="459.5"/>
    <n v="10"/>
    <x v="135"/>
    <x v="23"/>
    <x v="4"/>
    <s v="Impulse Item, Accessory"/>
    <n v="144.86000000000001"/>
    <n v="4739.8599999999997"/>
  </r>
  <r>
    <x v="6088"/>
    <n v="58"/>
    <x v="2"/>
    <x v="0"/>
    <x v="0"/>
    <x v="1"/>
    <s v="SKU1005"/>
    <n v="3"/>
    <x v="1"/>
    <x v="3"/>
    <n v="2783.76"/>
    <n v="463.96"/>
    <n v="6"/>
    <x v="135"/>
    <x v="23"/>
    <x v="0"/>
    <s v="Extended Warranty,Impulse Item"/>
    <n v="45.57"/>
    <n v="2829.3300000000004"/>
  </r>
  <r>
    <x v="6089"/>
    <n v="59"/>
    <x v="2"/>
    <x v="0"/>
    <x v="0"/>
    <x v="4"/>
    <s v="HDP456"/>
    <n v="1"/>
    <x v="1"/>
    <x v="1"/>
    <n v="1444.72"/>
    <n v="361.18"/>
    <n v="4"/>
    <x v="135"/>
    <x v="23"/>
    <x v="4"/>
    <s v="Accessory, Accessory, Impulse Item"/>
    <n v="182.25"/>
    <n v="1626.97"/>
  </r>
  <r>
    <x v="6090"/>
    <n v="61"/>
    <x v="2"/>
    <x v="1"/>
    <x v="1"/>
    <x v="0"/>
    <s v="SKU1004"/>
    <n v="2"/>
    <x v="0"/>
    <x v="2"/>
    <n v="2373.5700000000002"/>
    <n v="791.19"/>
    <n v="3"/>
    <x v="135"/>
    <x v="23"/>
    <x v="1"/>
    <s v="Extended Warranty"/>
    <n v="6.77"/>
    <n v="2380.34"/>
  </r>
  <r>
    <x v="6091"/>
    <n v="61"/>
    <x v="2"/>
    <x v="1"/>
    <x v="0"/>
    <x v="0"/>
    <s v="SKU1001"/>
    <n v="5"/>
    <x v="1"/>
    <x v="3"/>
    <n v="145.25"/>
    <n v="20.75"/>
    <n v="7"/>
    <x v="135"/>
    <x v="23"/>
    <x v="1"/>
    <m/>
    <n v="0"/>
    <n v="145.25"/>
  </r>
  <r>
    <x v="6092"/>
    <n v="61"/>
    <x v="2"/>
    <x v="1"/>
    <x v="0"/>
    <x v="1"/>
    <s v="LTP123"/>
    <n v="4"/>
    <x v="1"/>
    <x v="1"/>
    <n v="6743.2"/>
    <n v="674.32"/>
    <n v="10"/>
    <x v="135"/>
    <x v="23"/>
    <x v="1"/>
    <s v="Impulse Item, Accessory"/>
    <n v="168.7"/>
    <n v="6911.9"/>
  </r>
  <r>
    <x v="2586"/>
    <n v="61"/>
    <x v="2"/>
    <x v="0"/>
    <x v="0"/>
    <x v="4"/>
    <s v="HDP456"/>
    <n v="3"/>
    <x v="0"/>
    <x v="3"/>
    <n v="1805.9"/>
    <n v="361.18"/>
    <n v="5"/>
    <x v="135"/>
    <x v="23"/>
    <x v="3"/>
    <s v="Extended Warranty, Extended Warranty, Impulse Item"/>
    <n v="143.47"/>
    <n v="1949.3700000000001"/>
  </r>
  <r>
    <x v="6093"/>
    <n v="62"/>
    <x v="2"/>
    <x v="1"/>
    <x v="1"/>
    <x v="0"/>
    <s v="SKU1001"/>
    <n v="5"/>
    <x v="1"/>
    <x v="0"/>
    <n v="83"/>
    <n v="20.75"/>
    <n v="4"/>
    <x v="135"/>
    <x v="23"/>
    <x v="2"/>
    <s v="Extended Warranty,Impulse Item,Accessory"/>
    <n v="82.54"/>
    <n v="165.54000000000002"/>
  </r>
  <r>
    <x v="6094"/>
    <n v="62"/>
    <x v="2"/>
    <x v="0"/>
    <x v="0"/>
    <x v="2"/>
    <s v="SWT567"/>
    <n v="1"/>
    <x v="1"/>
    <x v="4"/>
    <n v="459.5"/>
    <n v="459.5"/>
    <n v="1"/>
    <x v="135"/>
    <x v="23"/>
    <x v="3"/>
    <s v="Extended Warranty"/>
    <n v="53.16"/>
    <n v="512.66"/>
  </r>
  <r>
    <x v="5070"/>
    <n v="63"/>
    <x v="2"/>
    <x v="0"/>
    <x v="0"/>
    <x v="2"/>
    <s v="SKU1003"/>
    <n v="3"/>
    <x v="0"/>
    <x v="1"/>
    <n v="8448.2999999999993"/>
    <n v="844.83"/>
    <n v="10"/>
    <x v="135"/>
    <x v="23"/>
    <x v="1"/>
    <s v="Impulse Item,Accessory,Extended Warranty"/>
    <n v="78.599999999999994"/>
    <n v="8526.9"/>
  </r>
  <r>
    <x v="3258"/>
    <n v="64"/>
    <x v="2"/>
    <x v="1"/>
    <x v="0"/>
    <x v="2"/>
    <s v="SWT567"/>
    <n v="5"/>
    <x v="0"/>
    <x v="4"/>
    <n v="919"/>
    <n v="459.5"/>
    <n v="2"/>
    <x v="135"/>
    <x v="23"/>
    <x v="3"/>
    <m/>
    <n v="0"/>
    <n v="919"/>
  </r>
  <r>
    <x v="6095"/>
    <n v="65"/>
    <x v="2"/>
    <x v="1"/>
    <x v="0"/>
    <x v="4"/>
    <s v="HDP456"/>
    <n v="5"/>
    <x v="0"/>
    <x v="1"/>
    <n v="361.18"/>
    <n v="361.18"/>
    <n v="1"/>
    <x v="135"/>
    <x v="23"/>
    <x v="3"/>
    <s v="Accessory, Extended Warranty, Impulse Item"/>
    <n v="165.28"/>
    <n v="526.46"/>
  </r>
  <r>
    <x v="6096"/>
    <n v="66"/>
    <x v="2"/>
    <x v="1"/>
    <x v="0"/>
    <x v="2"/>
    <s v="SWT567"/>
    <n v="2"/>
    <x v="0"/>
    <x v="1"/>
    <n v="459.5"/>
    <n v="459.5"/>
    <n v="1"/>
    <x v="135"/>
    <x v="23"/>
    <x v="3"/>
    <m/>
    <n v="0"/>
    <n v="459.5"/>
  </r>
  <r>
    <x v="6097"/>
    <n v="68"/>
    <x v="2"/>
    <x v="1"/>
    <x v="0"/>
    <x v="0"/>
    <s v="SKU1004"/>
    <n v="2"/>
    <x v="0"/>
    <x v="0"/>
    <n v="3164.76"/>
    <n v="791.19"/>
    <n v="4"/>
    <x v="135"/>
    <x v="23"/>
    <x v="1"/>
    <s v="Accessory,Accessory,Extended Warranty"/>
    <n v="45.98"/>
    <n v="3210.7400000000002"/>
  </r>
  <r>
    <x v="6098"/>
    <n v="69"/>
    <x v="2"/>
    <x v="0"/>
    <x v="1"/>
    <x v="4"/>
    <s v="HDP456"/>
    <n v="5"/>
    <x v="1"/>
    <x v="4"/>
    <n v="1444.72"/>
    <n v="361.18"/>
    <n v="4"/>
    <x v="135"/>
    <x v="23"/>
    <x v="1"/>
    <s v="Accessory"/>
    <n v="62.06"/>
    <n v="1506.78"/>
  </r>
  <r>
    <x v="2787"/>
    <n v="70"/>
    <x v="2"/>
    <x v="1"/>
    <x v="1"/>
    <x v="1"/>
    <s v="LTP123"/>
    <n v="5"/>
    <x v="1"/>
    <x v="1"/>
    <n v="6743.2"/>
    <n v="674.32"/>
    <n v="10"/>
    <x v="135"/>
    <x v="23"/>
    <x v="1"/>
    <s v="Accessory, Extended Warranty, Extended Warranty"/>
    <n v="115.97"/>
    <n v="6859.17"/>
  </r>
  <r>
    <x v="6099"/>
    <n v="71"/>
    <x v="2"/>
    <x v="1"/>
    <x v="1"/>
    <x v="0"/>
    <s v="SMP234"/>
    <n v="5"/>
    <x v="1"/>
    <x v="3"/>
    <n v="1139.68"/>
    <n v="1139.68"/>
    <n v="1"/>
    <x v="135"/>
    <x v="23"/>
    <x v="1"/>
    <s v="Impulse Item"/>
    <n v="87.66"/>
    <n v="1227.3400000000001"/>
  </r>
  <r>
    <x v="6100"/>
    <n v="72"/>
    <x v="2"/>
    <x v="0"/>
    <x v="0"/>
    <x v="1"/>
    <s v="SKU1005"/>
    <n v="3"/>
    <x v="1"/>
    <x v="1"/>
    <n v="463.96"/>
    <n v="463.96"/>
    <n v="1"/>
    <x v="135"/>
    <x v="23"/>
    <x v="0"/>
    <s v="Impulse Item"/>
    <n v="47.17"/>
    <n v="511.13"/>
  </r>
  <r>
    <x v="2689"/>
    <n v="72"/>
    <x v="2"/>
    <x v="0"/>
    <x v="0"/>
    <x v="0"/>
    <s v="SKU1004"/>
    <n v="2"/>
    <x v="1"/>
    <x v="0"/>
    <n v="3164.76"/>
    <n v="791.19"/>
    <n v="4"/>
    <x v="135"/>
    <x v="23"/>
    <x v="1"/>
    <s v="Extended Warranty,Impulse Item"/>
    <n v="70.849999999999994"/>
    <n v="3235.61"/>
  </r>
  <r>
    <x v="6101"/>
    <n v="72"/>
    <x v="2"/>
    <x v="1"/>
    <x v="0"/>
    <x v="0"/>
    <s v="SMP234"/>
    <n v="2"/>
    <x v="1"/>
    <x v="3"/>
    <n v="11396.8"/>
    <n v="1139.68"/>
    <n v="10"/>
    <x v="135"/>
    <x v="23"/>
    <x v="1"/>
    <m/>
    <n v="0"/>
    <n v="11396.8"/>
  </r>
  <r>
    <x v="6102"/>
    <n v="73"/>
    <x v="2"/>
    <x v="0"/>
    <x v="0"/>
    <x v="3"/>
    <s v="SKU1002"/>
    <n v="3"/>
    <x v="0"/>
    <x v="3"/>
    <n v="2223.27"/>
    <n v="247.03"/>
    <n v="9"/>
    <x v="135"/>
    <x v="23"/>
    <x v="2"/>
    <s v="Impulse Item"/>
    <n v="11.14"/>
    <n v="2234.41"/>
  </r>
  <r>
    <x v="6103"/>
    <n v="75"/>
    <x v="2"/>
    <x v="0"/>
    <x v="0"/>
    <x v="1"/>
    <s v="SKU1005"/>
    <n v="3"/>
    <x v="1"/>
    <x v="3"/>
    <n v="3247.72"/>
    <n v="463.96"/>
    <n v="7"/>
    <x v="135"/>
    <x v="23"/>
    <x v="0"/>
    <s v="Impulse Item,Impulse Item,Accessory"/>
    <n v="78.98"/>
    <n v="3326.7"/>
  </r>
  <r>
    <x v="6104"/>
    <n v="76"/>
    <x v="2"/>
    <x v="0"/>
    <x v="1"/>
    <x v="2"/>
    <s v="SKU1003"/>
    <n v="3"/>
    <x v="1"/>
    <x v="1"/>
    <n v="7603.47"/>
    <n v="844.83"/>
    <n v="9"/>
    <x v="135"/>
    <x v="23"/>
    <x v="2"/>
    <s v="Extended Warranty,Extended Warranty,Accessory"/>
    <n v="57.14"/>
    <n v="7660.6100000000006"/>
  </r>
  <r>
    <x v="6105"/>
    <n v="76"/>
    <x v="2"/>
    <x v="1"/>
    <x v="0"/>
    <x v="1"/>
    <s v="LTP123"/>
    <n v="1"/>
    <x v="0"/>
    <x v="4"/>
    <n v="5394.56"/>
    <n v="674.32"/>
    <n v="8"/>
    <x v="135"/>
    <x v="23"/>
    <x v="4"/>
    <s v="Extended Warranty"/>
    <n v="71.63"/>
    <n v="5466.1900000000005"/>
  </r>
  <r>
    <x v="6106"/>
    <n v="77"/>
    <x v="2"/>
    <x v="0"/>
    <x v="0"/>
    <x v="1"/>
    <s v="SKU1005"/>
    <n v="3"/>
    <x v="1"/>
    <x v="2"/>
    <n v="3711.68"/>
    <n v="463.96"/>
    <n v="8"/>
    <x v="135"/>
    <x v="23"/>
    <x v="1"/>
    <s v="Impulse Item,Impulse Item,Impulse Item"/>
    <n v="69.349999999999994"/>
    <n v="3781.0299999999997"/>
  </r>
  <r>
    <x v="6107"/>
    <n v="78"/>
    <x v="2"/>
    <x v="1"/>
    <x v="0"/>
    <x v="2"/>
    <s v="SKU1003"/>
    <n v="3"/>
    <x v="1"/>
    <x v="0"/>
    <n v="8448.2999999999993"/>
    <n v="844.83"/>
    <n v="10"/>
    <x v="135"/>
    <x v="23"/>
    <x v="0"/>
    <m/>
    <n v="0"/>
    <n v="8448.2999999999993"/>
  </r>
  <r>
    <x v="6108"/>
    <n v="78"/>
    <x v="2"/>
    <x v="1"/>
    <x v="0"/>
    <x v="2"/>
    <s v="SKU1003"/>
    <n v="3"/>
    <x v="0"/>
    <x v="0"/>
    <n v="7603.47"/>
    <n v="844.83"/>
    <n v="9"/>
    <x v="135"/>
    <x v="23"/>
    <x v="2"/>
    <s v="Accessory"/>
    <n v="6.37"/>
    <n v="7609.84"/>
  </r>
  <r>
    <x v="4428"/>
    <n v="78"/>
    <x v="2"/>
    <x v="1"/>
    <x v="0"/>
    <x v="1"/>
    <s v="LTP123"/>
    <n v="5"/>
    <x v="0"/>
    <x v="4"/>
    <n v="6743.2"/>
    <n v="674.32"/>
    <n v="10"/>
    <x v="135"/>
    <x v="23"/>
    <x v="3"/>
    <s v="Extended Warranty"/>
    <n v="44.94"/>
    <n v="6788.1399999999994"/>
  </r>
  <r>
    <x v="6109"/>
    <n v="78"/>
    <x v="2"/>
    <x v="1"/>
    <x v="0"/>
    <x v="1"/>
    <s v="LTP123"/>
    <n v="5"/>
    <x v="1"/>
    <x v="4"/>
    <n v="6743.2"/>
    <n v="674.32"/>
    <n v="10"/>
    <x v="135"/>
    <x v="23"/>
    <x v="3"/>
    <s v="Accessory"/>
    <n v="24.52"/>
    <n v="6767.72"/>
  </r>
  <r>
    <x v="4773"/>
    <n v="79"/>
    <x v="2"/>
    <x v="0"/>
    <x v="0"/>
    <x v="0"/>
    <s v="SKU1004"/>
    <n v="2"/>
    <x v="1"/>
    <x v="2"/>
    <n v="5538.33"/>
    <n v="791.19"/>
    <n v="7"/>
    <x v="135"/>
    <x v="23"/>
    <x v="2"/>
    <s v="Accessory,Accessory,Extended Warranty"/>
    <n v="53.29"/>
    <n v="5591.62"/>
  </r>
  <r>
    <x v="6110"/>
    <n v="79"/>
    <x v="2"/>
    <x v="1"/>
    <x v="0"/>
    <x v="3"/>
    <s v="SKU1002"/>
    <n v="3"/>
    <x v="0"/>
    <x v="2"/>
    <n v="2470.3000000000002"/>
    <n v="247.03"/>
    <n v="10"/>
    <x v="135"/>
    <x v="23"/>
    <x v="0"/>
    <m/>
    <n v="0"/>
    <n v="2470.3000000000002"/>
  </r>
  <r>
    <x v="6111"/>
    <n v="79"/>
    <x v="2"/>
    <x v="0"/>
    <x v="0"/>
    <x v="2"/>
    <s v="SWT567"/>
    <n v="2"/>
    <x v="1"/>
    <x v="1"/>
    <n v="1378.5"/>
    <n v="459.5"/>
    <n v="3"/>
    <x v="135"/>
    <x v="23"/>
    <x v="1"/>
    <s v="Extended Warranty"/>
    <n v="94.31"/>
    <n v="1472.81"/>
  </r>
  <r>
    <x v="6112"/>
    <n v="79"/>
    <x v="2"/>
    <x v="1"/>
    <x v="0"/>
    <x v="0"/>
    <s v="SMP234"/>
    <n v="3"/>
    <x v="0"/>
    <x v="1"/>
    <n v="11396.8"/>
    <n v="1139.68"/>
    <n v="10"/>
    <x v="135"/>
    <x v="23"/>
    <x v="3"/>
    <s v="Accessory, Impulse Item"/>
    <n v="119.56"/>
    <n v="11516.359999999999"/>
  </r>
  <r>
    <x v="6113"/>
    <n v="80"/>
    <x v="2"/>
    <x v="1"/>
    <x v="0"/>
    <x v="0"/>
    <s v="SMP234"/>
    <n v="5"/>
    <x v="1"/>
    <x v="1"/>
    <n v="5698.4"/>
    <n v="1139.68"/>
    <n v="5"/>
    <x v="135"/>
    <x v="23"/>
    <x v="1"/>
    <m/>
    <n v="0"/>
    <n v="5698.4"/>
  </r>
  <r>
    <x v="6114"/>
    <n v="80"/>
    <x v="2"/>
    <x v="1"/>
    <x v="1"/>
    <x v="2"/>
    <s v="SWT567"/>
    <n v="4"/>
    <x v="1"/>
    <x v="3"/>
    <n v="1838"/>
    <n v="459.5"/>
    <n v="4"/>
    <x v="135"/>
    <x v="23"/>
    <x v="1"/>
    <s v="Impulse Item"/>
    <n v="12.96"/>
    <n v="1850.96"/>
  </r>
  <r>
    <x v="1944"/>
    <n v="19"/>
    <x v="0"/>
    <x v="1"/>
    <x v="1"/>
    <x v="1"/>
    <s v="LTP123"/>
    <n v="5"/>
    <x v="0"/>
    <x v="4"/>
    <n v="2022.96"/>
    <n v="674.32"/>
    <n v="3"/>
    <x v="136"/>
    <x v="23"/>
    <x v="4"/>
    <s v="Accessory, Accessory"/>
    <n v="70.040000000000006"/>
    <n v="2093"/>
  </r>
  <r>
    <x v="6115"/>
    <n v="21"/>
    <x v="0"/>
    <x v="0"/>
    <x v="1"/>
    <x v="0"/>
    <s v="SKU1004"/>
    <n v="2"/>
    <x v="1"/>
    <x v="0"/>
    <n v="4747.1400000000003"/>
    <n v="791.19"/>
    <n v="6"/>
    <x v="136"/>
    <x v="23"/>
    <x v="2"/>
    <s v="Impulse Item"/>
    <n v="7.16"/>
    <n v="4754.3"/>
  </r>
  <r>
    <x v="6116"/>
    <n v="21"/>
    <x v="0"/>
    <x v="0"/>
    <x v="1"/>
    <x v="2"/>
    <s v="SWT567"/>
    <n v="1"/>
    <x v="1"/>
    <x v="4"/>
    <n v="4595"/>
    <n v="459.5"/>
    <n v="10"/>
    <x v="136"/>
    <x v="23"/>
    <x v="1"/>
    <s v="Impulse Item, Accessory, Impulse Item"/>
    <n v="210.33"/>
    <n v="4805.33"/>
  </r>
  <r>
    <x v="3576"/>
    <n v="22"/>
    <x v="0"/>
    <x v="1"/>
    <x v="0"/>
    <x v="3"/>
    <s v="SKU1002"/>
    <n v="3"/>
    <x v="1"/>
    <x v="3"/>
    <n v="494.06"/>
    <n v="247.03"/>
    <n v="2"/>
    <x v="136"/>
    <x v="23"/>
    <x v="2"/>
    <s v="Accessory,Impulse Item,Impulse Item"/>
    <n v="99.79"/>
    <n v="593.85"/>
  </r>
  <r>
    <x v="6117"/>
    <n v="22"/>
    <x v="0"/>
    <x v="0"/>
    <x v="0"/>
    <x v="0"/>
    <s v="SMP234"/>
    <n v="1"/>
    <x v="0"/>
    <x v="3"/>
    <n v="3419.04"/>
    <n v="1139.68"/>
    <n v="3"/>
    <x v="136"/>
    <x v="23"/>
    <x v="1"/>
    <m/>
    <n v="0"/>
    <n v="3419.04"/>
  </r>
  <r>
    <x v="5611"/>
    <n v="22"/>
    <x v="0"/>
    <x v="0"/>
    <x v="0"/>
    <x v="4"/>
    <s v="HDP456"/>
    <n v="1"/>
    <x v="1"/>
    <x v="1"/>
    <n v="3611.8"/>
    <n v="361.18"/>
    <n v="10"/>
    <x v="136"/>
    <x v="23"/>
    <x v="3"/>
    <s v="Accessory"/>
    <n v="57.36"/>
    <n v="3669.1600000000003"/>
  </r>
  <r>
    <x v="6118"/>
    <n v="23"/>
    <x v="0"/>
    <x v="0"/>
    <x v="0"/>
    <x v="1"/>
    <s v="LTP123"/>
    <n v="3"/>
    <x v="1"/>
    <x v="3"/>
    <n v="5394.56"/>
    <n v="674.32"/>
    <n v="8"/>
    <x v="136"/>
    <x v="23"/>
    <x v="1"/>
    <s v="Extended Warranty"/>
    <n v="97.63"/>
    <n v="5492.1900000000005"/>
  </r>
  <r>
    <x v="3430"/>
    <n v="24"/>
    <x v="0"/>
    <x v="1"/>
    <x v="0"/>
    <x v="1"/>
    <s v="SKU1005"/>
    <n v="3"/>
    <x v="1"/>
    <x v="1"/>
    <n v="1855.84"/>
    <n v="463.96"/>
    <n v="4"/>
    <x v="136"/>
    <x v="23"/>
    <x v="2"/>
    <m/>
    <n v="0"/>
    <n v="1855.84"/>
  </r>
  <r>
    <x v="6119"/>
    <n v="24"/>
    <x v="0"/>
    <x v="1"/>
    <x v="1"/>
    <x v="3"/>
    <s v="TBL345"/>
    <n v="3"/>
    <x v="0"/>
    <x v="3"/>
    <n v="4718.46"/>
    <n v="786.41"/>
    <n v="6"/>
    <x v="136"/>
    <x v="23"/>
    <x v="1"/>
    <s v="Accessory, Accessory, Impulse Item"/>
    <n v="104.01"/>
    <n v="4822.47"/>
  </r>
  <r>
    <x v="6120"/>
    <n v="25"/>
    <x v="0"/>
    <x v="1"/>
    <x v="0"/>
    <x v="1"/>
    <s v="LTP123"/>
    <n v="2"/>
    <x v="1"/>
    <x v="3"/>
    <n v="4045.92"/>
    <n v="674.32"/>
    <n v="6"/>
    <x v="136"/>
    <x v="23"/>
    <x v="4"/>
    <s v="Accessory, Accessory, Accessory"/>
    <n v="167.19"/>
    <n v="4213.1099999999997"/>
  </r>
  <r>
    <x v="6121"/>
    <n v="26"/>
    <x v="0"/>
    <x v="0"/>
    <x v="0"/>
    <x v="3"/>
    <s v="TBL345"/>
    <n v="4"/>
    <x v="1"/>
    <x v="1"/>
    <n v="7077.69"/>
    <n v="786.41"/>
    <n v="9"/>
    <x v="136"/>
    <x v="23"/>
    <x v="3"/>
    <m/>
    <n v="0"/>
    <n v="7077.69"/>
  </r>
  <r>
    <x v="6122"/>
    <n v="28"/>
    <x v="0"/>
    <x v="0"/>
    <x v="0"/>
    <x v="1"/>
    <s v="SKU1005"/>
    <n v="3"/>
    <x v="0"/>
    <x v="0"/>
    <n v="1391.88"/>
    <n v="463.96"/>
    <n v="3"/>
    <x v="136"/>
    <x v="23"/>
    <x v="2"/>
    <m/>
    <n v="0"/>
    <n v="1391.88"/>
  </r>
  <r>
    <x v="6123"/>
    <n v="29"/>
    <x v="0"/>
    <x v="1"/>
    <x v="1"/>
    <x v="2"/>
    <s v="SKU1003"/>
    <n v="3"/>
    <x v="1"/>
    <x v="1"/>
    <n v="5913.81"/>
    <n v="844.83"/>
    <n v="7"/>
    <x v="136"/>
    <x v="23"/>
    <x v="0"/>
    <m/>
    <n v="0"/>
    <n v="5913.81"/>
  </r>
  <r>
    <x v="6124"/>
    <n v="30"/>
    <x v="0"/>
    <x v="0"/>
    <x v="0"/>
    <x v="0"/>
    <s v="SKU1004"/>
    <n v="2"/>
    <x v="0"/>
    <x v="0"/>
    <n v="3164.76"/>
    <n v="791.19"/>
    <n v="4"/>
    <x v="136"/>
    <x v="23"/>
    <x v="0"/>
    <s v="Accessory"/>
    <n v="31.2"/>
    <n v="3195.96"/>
  </r>
  <r>
    <x v="6125"/>
    <n v="30"/>
    <x v="0"/>
    <x v="1"/>
    <x v="0"/>
    <x v="4"/>
    <s v="HDP456"/>
    <n v="4"/>
    <x v="0"/>
    <x v="1"/>
    <n v="3611.8"/>
    <n v="361.18"/>
    <n v="10"/>
    <x v="136"/>
    <x v="23"/>
    <x v="4"/>
    <s v="Accessory, Impulse Item"/>
    <n v="138.6"/>
    <n v="3750.4"/>
  </r>
  <r>
    <x v="6126"/>
    <n v="33"/>
    <x v="0"/>
    <x v="0"/>
    <x v="1"/>
    <x v="3"/>
    <s v="SKU1002"/>
    <n v="3"/>
    <x v="1"/>
    <x v="2"/>
    <n v="1235.1500000000001"/>
    <n v="247.03"/>
    <n v="5"/>
    <x v="136"/>
    <x v="23"/>
    <x v="1"/>
    <s v="Extended Warranty"/>
    <n v="13.4"/>
    <n v="1248.5500000000002"/>
  </r>
  <r>
    <x v="6127"/>
    <n v="34"/>
    <x v="0"/>
    <x v="0"/>
    <x v="0"/>
    <x v="3"/>
    <s v="TBL345"/>
    <n v="2"/>
    <x v="0"/>
    <x v="3"/>
    <n v="7864.1"/>
    <n v="786.41"/>
    <n v="10"/>
    <x v="136"/>
    <x v="23"/>
    <x v="1"/>
    <s v="Impulse Item, Extended Warranty"/>
    <n v="129.88999999999999"/>
    <n v="7993.9900000000007"/>
  </r>
  <r>
    <x v="6128"/>
    <n v="36"/>
    <x v="1"/>
    <x v="1"/>
    <x v="0"/>
    <x v="3"/>
    <s v="SKU1002"/>
    <n v="3"/>
    <x v="0"/>
    <x v="0"/>
    <n v="494.06"/>
    <n v="247.03"/>
    <n v="2"/>
    <x v="136"/>
    <x v="23"/>
    <x v="0"/>
    <s v="Extended Warranty,Impulse Item,Extended Warranty"/>
    <n v="40.049999999999997"/>
    <n v="534.11"/>
  </r>
  <r>
    <x v="5099"/>
    <n v="36"/>
    <x v="1"/>
    <x v="1"/>
    <x v="0"/>
    <x v="1"/>
    <s v="LTP123"/>
    <n v="4"/>
    <x v="0"/>
    <x v="4"/>
    <n v="5394.56"/>
    <n v="674.32"/>
    <n v="8"/>
    <x v="136"/>
    <x v="23"/>
    <x v="4"/>
    <s v="Accessory"/>
    <n v="41.41"/>
    <n v="5435.97"/>
  </r>
  <r>
    <x v="6129"/>
    <n v="40"/>
    <x v="1"/>
    <x v="1"/>
    <x v="0"/>
    <x v="2"/>
    <s v="SKU1003"/>
    <n v="3"/>
    <x v="0"/>
    <x v="1"/>
    <n v="2534.4899999999998"/>
    <n v="844.83"/>
    <n v="3"/>
    <x v="136"/>
    <x v="23"/>
    <x v="2"/>
    <s v="Impulse Item,Accessory"/>
    <n v="74.42"/>
    <n v="2608.91"/>
  </r>
  <r>
    <x v="6130"/>
    <n v="41"/>
    <x v="1"/>
    <x v="1"/>
    <x v="0"/>
    <x v="2"/>
    <s v="SKU1003"/>
    <n v="3"/>
    <x v="0"/>
    <x v="3"/>
    <n v="5913.81"/>
    <n v="844.83"/>
    <n v="7"/>
    <x v="136"/>
    <x v="23"/>
    <x v="0"/>
    <s v="Accessory,Impulse Item,Extended Warranty"/>
    <n v="72.349999999999994"/>
    <n v="5986.1600000000008"/>
  </r>
  <r>
    <x v="6131"/>
    <n v="42"/>
    <x v="1"/>
    <x v="0"/>
    <x v="0"/>
    <x v="3"/>
    <s v="SKU1002"/>
    <n v="3"/>
    <x v="1"/>
    <x v="3"/>
    <n v="1235.1500000000001"/>
    <n v="247.03"/>
    <n v="5"/>
    <x v="136"/>
    <x v="23"/>
    <x v="2"/>
    <s v="Extended Warranty,Extended Warranty"/>
    <n v="33.32"/>
    <n v="1268.47"/>
  </r>
  <r>
    <x v="521"/>
    <n v="42"/>
    <x v="1"/>
    <x v="0"/>
    <x v="0"/>
    <x v="2"/>
    <s v="SKU1003"/>
    <n v="3"/>
    <x v="0"/>
    <x v="1"/>
    <n v="7603.47"/>
    <n v="844.83"/>
    <n v="9"/>
    <x v="136"/>
    <x v="23"/>
    <x v="0"/>
    <s v="Extended Warranty,Accessory,Extended Warranty"/>
    <n v="101.15"/>
    <n v="7704.62"/>
  </r>
  <r>
    <x v="6132"/>
    <n v="43"/>
    <x v="1"/>
    <x v="0"/>
    <x v="0"/>
    <x v="0"/>
    <s v="SKU1004"/>
    <n v="2"/>
    <x v="1"/>
    <x v="2"/>
    <n v="3164.76"/>
    <n v="791.19"/>
    <n v="4"/>
    <x v="136"/>
    <x v="23"/>
    <x v="2"/>
    <s v="Extended Warranty"/>
    <n v="16.54"/>
    <n v="3181.3"/>
  </r>
  <r>
    <x v="6133"/>
    <n v="43"/>
    <x v="1"/>
    <x v="0"/>
    <x v="0"/>
    <x v="1"/>
    <s v="LTP123"/>
    <n v="2"/>
    <x v="1"/>
    <x v="1"/>
    <n v="5394.56"/>
    <n v="674.32"/>
    <n v="8"/>
    <x v="136"/>
    <x v="23"/>
    <x v="3"/>
    <m/>
    <n v="0"/>
    <n v="5394.56"/>
  </r>
  <r>
    <x v="6134"/>
    <n v="44"/>
    <x v="1"/>
    <x v="0"/>
    <x v="0"/>
    <x v="0"/>
    <s v="SKU1004"/>
    <n v="2"/>
    <x v="1"/>
    <x v="3"/>
    <n v="2373.5700000000002"/>
    <n v="791.19"/>
    <n v="3"/>
    <x v="136"/>
    <x v="23"/>
    <x v="2"/>
    <m/>
    <n v="0"/>
    <n v="2373.5700000000002"/>
  </r>
  <r>
    <x v="6135"/>
    <n v="44"/>
    <x v="1"/>
    <x v="0"/>
    <x v="0"/>
    <x v="4"/>
    <s v="HDP456"/>
    <n v="4"/>
    <x v="0"/>
    <x v="4"/>
    <n v="2167.08"/>
    <n v="361.18"/>
    <n v="6"/>
    <x v="136"/>
    <x v="23"/>
    <x v="4"/>
    <s v="Accessory"/>
    <n v="13.65"/>
    <n v="2180.73"/>
  </r>
  <r>
    <x v="2331"/>
    <n v="45"/>
    <x v="1"/>
    <x v="1"/>
    <x v="0"/>
    <x v="1"/>
    <s v="SKU1005"/>
    <n v="3"/>
    <x v="1"/>
    <x v="1"/>
    <n v="3247.72"/>
    <n v="463.96"/>
    <n v="7"/>
    <x v="136"/>
    <x v="23"/>
    <x v="0"/>
    <s v="Accessory"/>
    <n v="39.42"/>
    <n v="3287.14"/>
  </r>
  <r>
    <x v="6136"/>
    <n v="45"/>
    <x v="1"/>
    <x v="1"/>
    <x v="0"/>
    <x v="0"/>
    <s v="SKU1004"/>
    <n v="2"/>
    <x v="0"/>
    <x v="2"/>
    <n v="3164.76"/>
    <n v="791.19"/>
    <n v="4"/>
    <x v="136"/>
    <x v="23"/>
    <x v="0"/>
    <m/>
    <n v="0"/>
    <n v="3164.76"/>
  </r>
  <r>
    <x v="6137"/>
    <n v="46"/>
    <x v="1"/>
    <x v="1"/>
    <x v="0"/>
    <x v="3"/>
    <s v="SKU1002"/>
    <n v="3"/>
    <x v="0"/>
    <x v="3"/>
    <n v="988.12"/>
    <n v="247.03"/>
    <n v="4"/>
    <x v="136"/>
    <x v="23"/>
    <x v="2"/>
    <s v="Extended Warranty,Extended Warranty"/>
    <n v="76.89"/>
    <n v="1065.01"/>
  </r>
  <r>
    <x v="666"/>
    <n v="46"/>
    <x v="1"/>
    <x v="0"/>
    <x v="0"/>
    <x v="1"/>
    <s v="SKU1005"/>
    <n v="3"/>
    <x v="0"/>
    <x v="2"/>
    <n v="1855.84"/>
    <n v="463.96"/>
    <n v="4"/>
    <x v="136"/>
    <x v="23"/>
    <x v="0"/>
    <m/>
    <n v="0"/>
    <n v="1855.84"/>
  </r>
  <r>
    <x v="526"/>
    <n v="46"/>
    <x v="1"/>
    <x v="0"/>
    <x v="0"/>
    <x v="1"/>
    <s v="SKU1005"/>
    <n v="3"/>
    <x v="1"/>
    <x v="1"/>
    <n v="1391.88"/>
    <n v="463.96"/>
    <n v="3"/>
    <x v="136"/>
    <x v="23"/>
    <x v="0"/>
    <s v="Impulse Item,Accessory,Extended Warranty"/>
    <n v="109.29"/>
    <n v="1501.17"/>
  </r>
  <r>
    <x v="6138"/>
    <n v="48"/>
    <x v="1"/>
    <x v="1"/>
    <x v="1"/>
    <x v="4"/>
    <s v="HDP456"/>
    <n v="3"/>
    <x v="0"/>
    <x v="4"/>
    <n v="3611.8"/>
    <n v="361.18"/>
    <n v="10"/>
    <x v="136"/>
    <x v="23"/>
    <x v="4"/>
    <m/>
    <n v="0"/>
    <n v="3611.8"/>
  </r>
  <r>
    <x v="4050"/>
    <n v="49"/>
    <x v="1"/>
    <x v="0"/>
    <x v="1"/>
    <x v="0"/>
    <s v="SKU1004"/>
    <n v="2"/>
    <x v="0"/>
    <x v="1"/>
    <n v="4747.1400000000003"/>
    <n v="791.19"/>
    <n v="6"/>
    <x v="136"/>
    <x v="23"/>
    <x v="1"/>
    <s v="Accessory"/>
    <n v="24.36"/>
    <n v="4771.5"/>
  </r>
  <r>
    <x v="4740"/>
    <n v="49"/>
    <x v="1"/>
    <x v="0"/>
    <x v="1"/>
    <x v="1"/>
    <s v="SKU1005"/>
    <n v="3"/>
    <x v="1"/>
    <x v="2"/>
    <n v="2783.76"/>
    <n v="463.96"/>
    <n v="6"/>
    <x v="136"/>
    <x v="23"/>
    <x v="0"/>
    <s v="Impulse Item,Accessory,Accessory"/>
    <n v="59.97"/>
    <n v="2843.73"/>
  </r>
  <r>
    <x v="6139"/>
    <n v="49"/>
    <x v="1"/>
    <x v="1"/>
    <x v="0"/>
    <x v="1"/>
    <s v="LTP123"/>
    <n v="5"/>
    <x v="1"/>
    <x v="1"/>
    <n v="6068.88"/>
    <n v="674.32"/>
    <n v="9"/>
    <x v="136"/>
    <x v="23"/>
    <x v="1"/>
    <s v="Accessory, Impulse Item, Accessory"/>
    <n v="176.96"/>
    <n v="6245.84"/>
  </r>
  <r>
    <x v="6140"/>
    <n v="50"/>
    <x v="1"/>
    <x v="0"/>
    <x v="0"/>
    <x v="3"/>
    <s v="SKU1002"/>
    <n v="3"/>
    <x v="0"/>
    <x v="2"/>
    <n v="1482.18"/>
    <n v="247.03"/>
    <n v="6"/>
    <x v="136"/>
    <x v="23"/>
    <x v="0"/>
    <s v="Impulse Item"/>
    <n v="10.65"/>
    <n v="1492.8300000000002"/>
  </r>
  <r>
    <x v="6141"/>
    <n v="51"/>
    <x v="1"/>
    <x v="0"/>
    <x v="0"/>
    <x v="3"/>
    <s v="SKU1002"/>
    <n v="3"/>
    <x v="1"/>
    <x v="2"/>
    <n v="494.06"/>
    <n v="247.03"/>
    <n v="2"/>
    <x v="136"/>
    <x v="23"/>
    <x v="0"/>
    <s v="Extended Warranty,Extended Warranty"/>
    <n v="25.67"/>
    <n v="519.73"/>
  </r>
  <r>
    <x v="1029"/>
    <n v="51"/>
    <x v="1"/>
    <x v="1"/>
    <x v="0"/>
    <x v="1"/>
    <s v="SKU1005"/>
    <n v="3"/>
    <x v="0"/>
    <x v="3"/>
    <n v="4175.6400000000003"/>
    <n v="463.96"/>
    <n v="9"/>
    <x v="136"/>
    <x v="23"/>
    <x v="0"/>
    <m/>
    <n v="0"/>
    <n v="4175.6400000000003"/>
  </r>
  <r>
    <x v="3028"/>
    <n v="52"/>
    <x v="1"/>
    <x v="0"/>
    <x v="0"/>
    <x v="3"/>
    <s v="TBL345"/>
    <n v="4"/>
    <x v="1"/>
    <x v="3"/>
    <n v="7864.1"/>
    <n v="786.41"/>
    <n v="10"/>
    <x v="136"/>
    <x v="23"/>
    <x v="4"/>
    <s v="Extended Warranty, Extended Warranty"/>
    <n v="96.28"/>
    <n v="7960.38"/>
  </r>
  <r>
    <x v="6142"/>
    <n v="53"/>
    <x v="1"/>
    <x v="0"/>
    <x v="0"/>
    <x v="3"/>
    <s v="TBL345"/>
    <n v="2"/>
    <x v="1"/>
    <x v="4"/>
    <n v="1572.82"/>
    <n v="786.41"/>
    <n v="2"/>
    <x v="136"/>
    <x v="23"/>
    <x v="1"/>
    <m/>
    <n v="0"/>
    <n v="1572.82"/>
  </r>
  <r>
    <x v="6143"/>
    <n v="53"/>
    <x v="1"/>
    <x v="1"/>
    <x v="0"/>
    <x v="0"/>
    <s v="SMP234"/>
    <n v="2"/>
    <x v="0"/>
    <x v="1"/>
    <n v="7977.76"/>
    <n v="1139.68"/>
    <n v="7"/>
    <x v="136"/>
    <x v="23"/>
    <x v="3"/>
    <s v="Accessory, Impulse Item, Extended Warranty"/>
    <n v="129.97999999999999"/>
    <n v="8107.74"/>
  </r>
  <r>
    <x v="1535"/>
    <n v="55"/>
    <x v="1"/>
    <x v="1"/>
    <x v="1"/>
    <x v="0"/>
    <s v="SKU1001"/>
    <n v="5"/>
    <x v="1"/>
    <x v="0"/>
    <n v="103.75"/>
    <n v="20.75"/>
    <n v="5"/>
    <x v="136"/>
    <x v="23"/>
    <x v="2"/>
    <m/>
    <n v="0"/>
    <n v="103.75"/>
  </r>
  <r>
    <x v="5638"/>
    <n v="55"/>
    <x v="1"/>
    <x v="1"/>
    <x v="1"/>
    <x v="3"/>
    <s v="TBL345"/>
    <n v="4"/>
    <x v="1"/>
    <x v="3"/>
    <n v="3932.05"/>
    <n v="786.41"/>
    <n v="5"/>
    <x v="136"/>
    <x v="23"/>
    <x v="1"/>
    <s v="Extended Warranty"/>
    <n v="39.42"/>
    <n v="3971.4700000000003"/>
  </r>
  <r>
    <x v="6144"/>
    <n v="56"/>
    <x v="2"/>
    <x v="1"/>
    <x v="0"/>
    <x v="2"/>
    <s v="SWT567"/>
    <n v="1"/>
    <x v="1"/>
    <x v="1"/>
    <n v="2757"/>
    <n v="459.5"/>
    <n v="6"/>
    <x v="136"/>
    <x v="23"/>
    <x v="4"/>
    <s v="Accessory"/>
    <n v="29.15"/>
    <n v="2786.15"/>
  </r>
  <r>
    <x v="6145"/>
    <n v="57"/>
    <x v="2"/>
    <x v="1"/>
    <x v="1"/>
    <x v="4"/>
    <s v="HDP456"/>
    <n v="2"/>
    <x v="1"/>
    <x v="1"/>
    <n v="2889.44"/>
    <n v="361.18"/>
    <n v="8"/>
    <x v="136"/>
    <x v="23"/>
    <x v="1"/>
    <s v="Impulse Item, Extended Warranty"/>
    <n v="77.459999999999994"/>
    <n v="2966.9"/>
  </r>
  <r>
    <x v="604"/>
    <n v="58"/>
    <x v="2"/>
    <x v="0"/>
    <x v="0"/>
    <x v="3"/>
    <s v="SKU1002"/>
    <n v="3"/>
    <x v="1"/>
    <x v="1"/>
    <n v="988.12"/>
    <n v="247.03"/>
    <n v="4"/>
    <x v="136"/>
    <x v="23"/>
    <x v="0"/>
    <s v="Impulse Item"/>
    <n v="23.63"/>
    <n v="1011.75"/>
  </r>
  <r>
    <x v="6146"/>
    <n v="63"/>
    <x v="2"/>
    <x v="1"/>
    <x v="0"/>
    <x v="0"/>
    <s v="SMP234"/>
    <n v="2"/>
    <x v="1"/>
    <x v="4"/>
    <n v="1139.68"/>
    <n v="1139.68"/>
    <n v="1"/>
    <x v="136"/>
    <x v="23"/>
    <x v="3"/>
    <s v="Accessory"/>
    <n v="46.59"/>
    <n v="1186.27"/>
  </r>
  <r>
    <x v="443"/>
    <n v="64"/>
    <x v="2"/>
    <x v="1"/>
    <x v="0"/>
    <x v="2"/>
    <s v="SKU1003"/>
    <n v="3"/>
    <x v="1"/>
    <x v="3"/>
    <n v="844.83"/>
    <n v="844.83"/>
    <n v="1"/>
    <x v="136"/>
    <x v="23"/>
    <x v="1"/>
    <s v="Extended Warranty,Extended Warranty,Accessory"/>
    <n v="97.27"/>
    <n v="942.1"/>
  </r>
  <r>
    <x v="6147"/>
    <n v="66"/>
    <x v="2"/>
    <x v="1"/>
    <x v="0"/>
    <x v="0"/>
    <s v="SKU1001"/>
    <n v="5"/>
    <x v="1"/>
    <x v="3"/>
    <n v="83"/>
    <n v="20.75"/>
    <n v="4"/>
    <x v="136"/>
    <x v="23"/>
    <x v="0"/>
    <s v="Accessory,Extended Warranty"/>
    <n v="59.74"/>
    <n v="142.74"/>
  </r>
  <r>
    <x v="5826"/>
    <n v="68"/>
    <x v="2"/>
    <x v="0"/>
    <x v="0"/>
    <x v="3"/>
    <s v="TBL345"/>
    <n v="4"/>
    <x v="1"/>
    <x v="4"/>
    <n v="786.41"/>
    <n v="786.41"/>
    <n v="1"/>
    <x v="136"/>
    <x v="23"/>
    <x v="4"/>
    <s v="Extended Warranty, Impulse Item, Accessory"/>
    <n v="149.97"/>
    <n v="936.38"/>
  </r>
  <r>
    <x v="5233"/>
    <n v="70"/>
    <x v="2"/>
    <x v="0"/>
    <x v="0"/>
    <x v="0"/>
    <s v="SKU1004"/>
    <n v="2"/>
    <x v="0"/>
    <x v="2"/>
    <n v="4747.1400000000003"/>
    <n v="791.19"/>
    <n v="6"/>
    <x v="136"/>
    <x v="23"/>
    <x v="1"/>
    <s v="Extended Warranty,Accessory"/>
    <n v="78.400000000000006"/>
    <n v="4825.54"/>
  </r>
  <r>
    <x v="3707"/>
    <n v="70"/>
    <x v="2"/>
    <x v="0"/>
    <x v="1"/>
    <x v="2"/>
    <s v="SWT567"/>
    <n v="4"/>
    <x v="1"/>
    <x v="3"/>
    <n v="2757"/>
    <n v="459.5"/>
    <n v="6"/>
    <x v="136"/>
    <x v="23"/>
    <x v="4"/>
    <s v="Extended Warranty, Accessory"/>
    <n v="128.5"/>
    <n v="2885.5"/>
  </r>
  <r>
    <x v="6148"/>
    <n v="71"/>
    <x v="2"/>
    <x v="1"/>
    <x v="0"/>
    <x v="0"/>
    <s v="SKU1004"/>
    <n v="2"/>
    <x v="0"/>
    <x v="0"/>
    <n v="1582.38"/>
    <n v="791.19"/>
    <n v="2"/>
    <x v="136"/>
    <x v="23"/>
    <x v="1"/>
    <m/>
    <n v="0"/>
    <n v="1582.38"/>
  </r>
  <r>
    <x v="6149"/>
    <n v="75"/>
    <x v="2"/>
    <x v="0"/>
    <x v="1"/>
    <x v="3"/>
    <s v="SKU1002"/>
    <n v="3"/>
    <x v="1"/>
    <x v="0"/>
    <n v="1235.1500000000001"/>
    <n v="247.03"/>
    <n v="5"/>
    <x v="136"/>
    <x v="23"/>
    <x v="1"/>
    <m/>
    <n v="0"/>
    <n v="1235.1500000000001"/>
  </r>
  <r>
    <x v="6150"/>
    <n v="75"/>
    <x v="2"/>
    <x v="0"/>
    <x v="0"/>
    <x v="0"/>
    <s v="SMP234"/>
    <n v="5"/>
    <x v="1"/>
    <x v="4"/>
    <n v="10257.120000000001"/>
    <n v="1139.68"/>
    <n v="9"/>
    <x v="136"/>
    <x v="23"/>
    <x v="4"/>
    <m/>
    <n v="0"/>
    <n v="10257.120000000001"/>
  </r>
  <r>
    <x v="6151"/>
    <n v="75"/>
    <x v="2"/>
    <x v="1"/>
    <x v="0"/>
    <x v="2"/>
    <s v="SWT567"/>
    <n v="4"/>
    <x v="1"/>
    <x v="4"/>
    <n v="1838"/>
    <n v="459.5"/>
    <n v="4"/>
    <x v="136"/>
    <x v="23"/>
    <x v="1"/>
    <s v="Extended Warranty"/>
    <n v="36.590000000000003"/>
    <n v="1874.59"/>
  </r>
  <r>
    <x v="6152"/>
    <n v="75"/>
    <x v="2"/>
    <x v="0"/>
    <x v="0"/>
    <x v="3"/>
    <s v="TBL345"/>
    <n v="2"/>
    <x v="1"/>
    <x v="3"/>
    <n v="6291.28"/>
    <n v="786.41"/>
    <n v="8"/>
    <x v="136"/>
    <x v="23"/>
    <x v="4"/>
    <s v="Extended Warranty, Impulse Item, Extended Warranty"/>
    <n v="206.29"/>
    <n v="6497.57"/>
  </r>
  <r>
    <x v="653"/>
    <n v="76"/>
    <x v="2"/>
    <x v="1"/>
    <x v="0"/>
    <x v="2"/>
    <s v="SKU1003"/>
    <n v="3"/>
    <x v="1"/>
    <x v="1"/>
    <n v="5913.81"/>
    <n v="844.83"/>
    <n v="7"/>
    <x v="136"/>
    <x v="23"/>
    <x v="1"/>
    <s v="Impulse Item"/>
    <n v="29.81"/>
    <n v="5943.6200000000008"/>
  </r>
  <r>
    <x v="6153"/>
    <n v="76"/>
    <x v="2"/>
    <x v="0"/>
    <x v="1"/>
    <x v="1"/>
    <s v="LTP123"/>
    <n v="1"/>
    <x v="0"/>
    <x v="1"/>
    <n v="3371.6"/>
    <n v="674.32"/>
    <n v="5"/>
    <x v="136"/>
    <x v="23"/>
    <x v="1"/>
    <s v="Extended Warranty, Accessory, Extended Warranty"/>
    <n v="109.61"/>
    <n v="3481.21"/>
  </r>
  <r>
    <x v="6154"/>
    <n v="77"/>
    <x v="2"/>
    <x v="1"/>
    <x v="0"/>
    <x v="1"/>
    <s v="LTP123"/>
    <n v="3"/>
    <x v="1"/>
    <x v="1"/>
    <n v="1348.64"/>
    <n v="674.32"/>
    <n v="2"/>
    <x v="136"/>
    <x v="23"/>
    <x v="1"/>
    <s v="Extended Warranty, Accessory, Impulse Item"/>
    <n v="110.63"/>
    <n v="1459.27"/>
  </r>
  <r>
    <x v="6155"/>
    <n v="78"/>
    <x v="2"/>
    <x v="0"/>
    <x v="0"/>
    <x v="4"/>
    <s v="HDP456"/>
    <n v="4"/>
    <x v="1"/>
    <x v="4"/>
    <n v="3611.8"/>
    <n v="361.18"/>
    <n v="10"/>
    <x v="136"/>
    <x v="23"/>
    <x v="1"/>
    <s v="Impulse Item, Accessory"/>
    <n v="171.56"/>
    <n v="3783.36"/>
  </r>
  <r>
    <x v="2417"/>
    <n v="79"/>
    <x v="2"/>
    <x v="0"/>
    <x v="0"/>
    <x v="0"/>
    <s v="SMP234"/>
    <n v="4"/>
    <x v="0"/>
    <x v="3"/>
    <n v="7977.76"/>
    <n v="1139.68"/>
    <n v="7"/>
    <x v="136"/>
    <x v="23"/>
    <x v="1"/>
    <m/>
    <n v="0"/>
    <n v="7977.76"/>
  </r>
  <r>
    <x v="6156"/>
    <n v="80"/>
    <x v="2"/>
    <x v="1"/>
    <x v="0"/>
    <x v="1"/>
    <s v="LTP123"/>
    <n v="3"/>
    <x v="1"/>
    <x v="4"/>
    <n v="2697.28"/>
    <n v="674.32"/>
    <n v="4"/>
    <x v="136"/>
    <x v="23"/>
    <x v="4"/>
    <s v="Impulse Item, Extended Warranty"/>
    <n v="151.21"/>
    <n v="2848.4900000000002"/>
  </r>
  <r>
    <x v="6157"/>
    <n v="20"/>
    <x v="0"/>
    <x v="1"/>
    <x v="0"/>
    <x v="4"/>
    <s v="HDP456"/>
    <n v="3"/>
    <x v="1"/>
    <x v="4"/>
    <n v="2528.2600000000002"/>
    <n v="361.18"/>
    <n v="7"/>
    <x v="137"/>
    <x v="23"/>
    <x v="3"/>
    <m/>
    <n v="0"/>
    <n v="2528.2600000000002"/>
  </r>
  <r>
    <x v="5341"/>
    <n v="20"/>
    <x v="0"/>
    <x v="0"/>
    <x v="0"/>
    <x v="3"/>
    <s v="TBL345"/>
    <n v="1"/>
    <x v="0"/>
    <x v="1"/>
    <n v="2359.23"/>
    <n v="786.41"/>
    <n v="3"/>
    <x v="137"/>
    <x v="23"/>
    <x v="3"/>
    <s v="Extended Warranty"/>
    <n v="82.4"/>
    <n v="2441.63"/>
  </r>
  <r>
    <x v="1006"/>
    <n v="21"/>
    <x v="0"/>
    <x v="0"/>
    <x v="0"/>
    <x v="0"/>
    <s v="SKU1001"/>
    <n v="5"/>
    <x v="1"/>
    <x v="2"/>
    <n v="103.75"/>
    <n v="20.75"/>
    <n v="5"/>
    <x v="137"/>
    <x v="23"/>
    <x v="0"/>
    <s v="Accessory,Extended Warranty,Extended Warranty"/>
    <n v="111.82"/>
    <n v="215.57"/>
  </r>
  <r>
    <x v="6158"/>
    <n v="21"/>
    <x v="0"/>
    <x v="1"/>
    <x v="0"/>
    <x v="3"/>
    <s v="TBL345"/>
    <n v="4"/>
    <x v="1"/>
    <x v="1"/>
    <n v="5504.87"/>
    <n v="786.41"/>
    <n v="7"/>
    <x v="137"/>
    <x v="23"/>
    <x v="3"/>
    <m/>
    <n v="0"/>
    <n v="5504.87"/>
  </r>
  <r>
    <x v="1678"/>
    <n v="22"/>
    <x v="0"/>
    <x v="1"/>
    <x v="0"/>
    <x v="2"/>
    <s v="SWT567"/>
    <n v="4"/>
    <x v="0"/>
    <x v="1"/>
    <n v="4135.5"/>
    <n v="459.5"/>
    <n v="9"/>
    <x v="137"/>
    <x v="23"/>
    <x v="1"/>
    <s v="Accessory, Impulse Item"/>
    <n v="165.89"/>
    <n v="4301.3900000000003"/>
  </r>
  <r>
    <x v="5146"/>
    <n v="24"/>
    <x v="0"/>
    <x v="1"/>
    <x v="0"/>
    <x v="1"/>
    <s v="LTP123"/>
    <n v="3"/>
    <x v="0"/>
    <x v="1"/>
    <n v="4045.92"/>
    <n v="674.32"/>
    <n v="6"/>
    <x v="137"/>
    <x v="23"/>
    <x v="1"/>
    <s v="Extended Warranty"/>
    <n v="11.68"/>
    <n v="4057.6"/>
  </r>
  <r>
    <x v="6159"/>
    <n v="27"/>
    <x v="0"/>
    <x v="0"/>
    <x v="0"/>
    <x v="0"/>
    <s v="SKU1004"/>
    <n v="2"/>
    <x v="1"/>
    <x v="1"/>
    <n v="791.19"/>
    <n v="791.19"/>
    <n v="1"/>
    <x v="137"/>
    <x v="23"/>
    <x v="0"/>
    <m/>
    <n v="0"/>
    <n v="791.19"/>
  </r>
  <r>
    <x v="6160"/>
    <n v="29"/>
    <x v="0"/>
    <x v="0"/>
    <x v="0"/>
    <x v="3"/>
    <s v="TBL345"/>
    <n v="1"/>
    <x v="0"/>
    <x v="3"/>
    <n v="6291.28"/>
    <n v="786.41"/>
    <n v="8"/>
    <x v="137"/>
    <x v="23"/>
    <x v="1"/>
    <s v="Impulse Item, Impulse Item"/>
    <n v="93.6"/>
    <n v="6384.88"/>
  </r>
  <r>
    <x v="2241"/>
    <n v="30"/>
    <x v="0"/>
    <x v="0"/>
    <x v="0"/>
    <x v="1"/>
    <s v="LTP123"/>
    <n v="3"/>
    <x v="1"/>
    <x v="4"/>
    <n v="3371.6"/>
    <n v="674.32"/>
    <n v="5"/>
    <x v="137"/>
    <x v="23"/>
    <x v="4"/>
    <s v="Accessory, Accessory"/>
    <n v="100.04"/>
    <n v="3471.64"/>
  </r>
  <r>
    <x v="6161"/>
    <n v="32"/>
    <x v="0"/>
    <x v="1"/>
    <x v="1"/>
    <x v="0"/>
    <s v="SMP234"/>
    <n v="5"/>
    <x v="1"/>
    <x v="3"/>
    <n v="10257.120000000001"/>
    <n v="1139.68"/>
    <n v="9"/>
    <x v="137"/>
    <x v="23"/>
    <x v="4"/>
    <s v="Impulse Item, Impulse Item, Impulse Item"/>
    <n v="154.59"/>
    <n v="10411.710000000001"/>
  </r>
  <r>
    <x v="2022"/>
    <n v="32"/>
    <x v="0"/>
    <x v="0"/>
    <x v="0"/>
    <x v="1"/>
    <s v="LTP123"/>
    <n v="5"/>
    <x v="1"/>
    <x v="4"/>
    <n v="2022.96"/>
    <n v="674.32"/>
    <n v="3"/>
    <x v="137"/>
    <x v="23"/>
    <x v="1"/>
    <s v="Impulse Item, Accessory"/>
    <n v="83.51"/>
    <n v="2106.4700000000003"/>
  </r>
  <r>
    <x v="6162"/>
    <n v="34"/>
    <x v="0"/>
    <x v="1"/>
    <x v="0"/>
    <x v="3"/>
    <s v="SKU1002"/>
    <n v="3"/>
    <x v="0"/>
    <x v="0"/>
    <n v="988.12"/>
    <n v="247.03"/>
    <n v="4"/>
    <x v="137"/>
    <x v="23"/>
    <x v="0"/>
    <m/>
    <n v="0"/>
    <n v="988.12"/>
  </r>
  <r>
    <x v="6163"/>
    <n v="35"/>
    <x v="0"/>
    <x v="0"/>
    <x v="0"/>
    <x v="1"/>
    <s v="SKU1005"/>
    <n v="3"/>
    <x v="0"/>
    <x v="3"/>
    <n v="1855.84"/>
    <n v="463.96"/>
    <n v="4"/>
    <x v="137"/>
    <x v="23"/>
    <x v="0"/>
    <s v="Extended Warranty,Accessory"/>
    <n v="30.06"/>
    <n v="1885.8999999999999"/>
  </r>
  <r>
    <x v="6164"/>
    <n v="36"/>
    <x v="1"/>
    <x v="0"/>
    <x v="0"/>
    <x v="1"/>
    <s v="SKU1005"/>
    <n v="3"/>
    <x v="1"/>
    <x v="0"/>
    <n v="463.96"/>
    <n v="463.96"/>
    <n v="1"/>
    <x v="137"/>
    <x v="23"/>
    <x v="2"/>
    <s v="Accessory"/>
    <n v="15.24"/>
    <n v="479.2"/>
  </r>
  <r>
    <x v="1514"/>
    <n v="36"/>
    <x v="1"/>
    <x v="0"/>
    <x v="0"/>
    <x v="4"/>
    <s v="HDP456"/>
    <n v="3"/>
    <x v="1"/>
    <x v="3"/>
    <n v="3250.62"/>
    <n v="361.18"/>
    <n v="9"/>
    <x v="137"/>
    <x v="23"/>
    <x v="3"/>
    <s v="Accessory, Impulse Item"/>
    <n v="109.65"/>
    <n v="3360.27"/>
  </r>
  <r>
    <x v="6165"/>
    <n v="36"/>
    <x v="1"/>
    <x v="0"/>
    <x v="0"/>
    <x v="1"/>
    <s v="LTP123"/>
    <n v="2"/>
    <x v="1"/>
    <x v="3"/>
    <n v="5394.56"/>
    <n v="674.32"/>
    <n v="8"/>
    <x v="137"/>
    <x v="23"/>
    <x v="4"/>
    <s v="Accessory, Accessory, Accessory"/>
    <n v="178.57"/>
    <n v="5573.13"/>
  </r>
  <r>
    <x v="6166"/>
    <n v="38"/>
    <x v="1"/>
    <x v="0"/>
    <x v="1"/>
    <x v="3"/>
    <s v="SKU1002"/>
    <n v="3"/>
    <x v="0"/>
    <x v="1"/>
    <n v="1729.21"/>
    <n v="247.03"/>
    <n v="7"/>
    <x v="137"/>
    <x v="23"/>
    <x v="0"/>
    <s v="Impulse Item,Extended Warranty,Impulse Item"/>
    <n v="89.1"/>
    <n v="1818.31"/>
  </r>
  <r>
    <x v="6167"/>
    <n v="39"/>
    <x v="1"/>
    <x v="1"/>
    <x v="0"/>
    <x v="1"/>
    <s v="LTP123"/>
    <n v="1"/>
    <x v="1"/>
    <x v="3"/>
    <n v="6068.88"/>
    <n v="674.32"/>
    <n v="9"/>
    <x v="137"/>
    <x v="23"/>
    <x v="1"/>
    <m/>
    <n v="0"/>
    <n v="6068.88"/>
  </r>
  <r>
    <x v="4145"/>
    <n v="40"/>
    <x v="1"/>
    <x v="0"/>
    <x v="0"/>
    <x v="3"/>
    <s v="TBL345"/>
    <n v="4"/>
    <x v="1"/>
    <x v="3"/>
    <n v="2359.23"/>
    <n v="786.41"/>
    <n v="3"/>
    <x v="137"/>
    <x v="23"/>
    <x v="1"/>
    <s v="Accessory"/>
    <n v="15.37"/>
    <n v="2374.6"/>
  </r>
  <r>
    <x v="6168"/>
    <n v="42"/>
    <x v="1"/>
    <x v="0"/>
    <x v="1"/>
    <x v="2"/>
    <s v="SKU1003"/>
    <n v="3"/>
    <x v="1"/>
    <x v="3"/>
    <n v="1689.66"/>
    <n v="844.83"/>
    <n v="2"/>
    <x v="137"/>
    <x v="23"/>
    <x v="1"/>
    <m/>
    <n v="0"/>
    <n v="1689.66"/>
  </r>
  <r>
    <x v="2325"/>
    <n v="42"/>
    <x v="1"/>
    <x v="1"/>
    <x v="1"/>
    <x v="1"/>
    <s v="LTP123"/>
    <n v="2"/>
    <x v="1"/>
    <x v="3"/>
    <n v="4720.24"/>
    <n v="674.32"/>
    <n v="7"/>
    <x v="137"/>
    <x v="23"/>
    <x v="1"/>
    <m/>
    <n v="0"/>
    <n v="4720.24"/>
  </r>
  <r>
    <x v="6169"/>
    <n v="43"/>
    <x v="1"/>
    <x v="0"/>
    <x v="0"/>
    <x v="2"/>
    <s v="SWT567"/>
    <n v="4"/>
    <x v="1"/>
    <x v="1"/>
    <n v="4595"/>
    <n v="459.5"/>
    <n v="10"/>
    <x v="137"/>
    <x v="23"/>
    <x v="4"/>
    <m/>
    <n v="0"/>
    <n v="4595"/>
  </r>
  <r>
    <x v="6170"/>
    <n v="44"/>
    <x v="1"/>
    <x v="1"/>
    <x v="0"/>
    <x v="3"/>
    <s v="SKU1002"/>
    <n v="3"/>
    <x v="1"/>
    <x v="0"/>
    <n v="1482.18"/>
    <n v="247.03"/>
    <n v="6"/>
    <x v="137"/>
    <x v="23"/>
    <x v="0"/>
    <s v="Impulse Item,Extended Warranty,Accessory"/>
    <n v="77.97"/>
    <n v="1560.15"/>
  </r>
  <r>
    <x v="6171"/>
    <n v="45"/>
    <x v="1"/>
    <x v="1"/>
    <x v="0"/>
    <x v="0"/>
    <s v="SMP234"/>
    <n v="5"/>
    <x v="1"/>
    <x v="3"/>
    <n v="9117.44"/>
    <n v="1139.68"/>
    <n v="8"/>
    <x v="137"/>
    <x v="23"/>
    <x v="4"/>
    <s v="Impulse Item"/>
    <n v="14.99"/>
    <n v="9132.43"/>
  </r>
  <r>
    <x v="6172"/>
    <n v="47"/>
    <x v="1"/>
    <x v="0"/>
    <x v="0"/>
    <x v="3"/>
    <s v="TBL345"/>
    <n v="1"/>
    <x v="1"/>
    <x v="1"/>
    <n v="2359.23"/>
    <n v="786.41"/>
    <n v="3"/>
    <x v="137"/>
    <x v="23"/>
    <x v="3"/>
    <s v="Accessory, Extended Warranty"/>
    <n v="89.65"/>
    <n v="2448.88"/>
  </r>
  <r>
    <x v="6173"/>
    <n v="48"/>
    <x v="1"/>
    <x v="0"/>
    <x v="0"/>
    <x v="3"/>
    <s v="SKU1002"/>
    <n v="3"/>
    <x v="1"/>
    <x v="1"/>
    <n v="2223.27"/>
    <n v="247.03"/>
    <n v="9"/>
    <x v="137"/>
    <x v="23"/>
    <x v="0"/>
    <s v="Extended Warranty,Impulse Item,Impulse Item"/>
    <n v="84.67"/>
    <n v="2307.94"/>
  </r>
  <r>
    <x v="6174"/>
    <n v="48"/>
    <x v="1"/>
    <x v="0"/>
    <x v="0"/>
    <x v="3"/>
    <s v="TBL345"/>
    <n v="5"/>
    <x v="1"/>
    <x v="3"/>
    <n v="2359.23"/>
    <n v="786.41"/>
    <n v="3"/>
    <x v="137"/>
    <x v="23"/>
    <x v="3"/>
    <s v="Extended Warranty, Accessory"/>
    <n v="55.2"/>
    <n v="2414.4299999999998"/>
  </r>
  <r>
    <x v="5634"/>
    <n v="49"/>
    <x v="1"/>
    <x v="0"/>
    <x v="1"/>
    <x v="0"/>
    <s v="SKU1001"/>
    <n v="5"/>
    <x v="1"/>
    <x v="3"/>
    <n v="207.5"/>
    <n v="20.75"/>
    <n v="10"/>
    <x v="137"/>
    <x v="23"/>
    <x v="2"/>
    <s v="Impulse Item"/>
    <n v="5.37"/>
    <n v="212.87"/>
  </r>
  <r>
    <x v="2336"/>
    <n v="49"/>
    <x v="1"/>
    <x v="1"/>
    <x v="1"/>
    <x v="1"/>
    <s v="LTP123"/>
    <n v="4"/>
    <x v="1"/>
    <x v="3"/>
    <n v="674.32"/>
    <n v="674.32"/>
    <n v="1"/>
    <x v="137"/>
    <x v="23"/>
    <x v="4"/>
    <s v="Accessory, Extended Warranty, Accessory"/>
    <n v="174.16"/>
    <n v="848.48"/>
  </r>
  <r>
    <x v="4259"/>
    <n v="49"/>
    <x v="1"/>
    <x v="0"/>
    <x v="0"/>
    <x v="3"/>
    <s v="TBL345"/>
    <n v="4"/>
    <x v="0"/>
    <x v="4"/>
    <n v="7077.69"/>
    <n v="786.41"/>
    <n v="9"/>
    <x v="137"/>
    <x v="23"/>
    <x v="1"/>
    <s v="Extended Warranty"/>
    <n v="55.26"/>
    <n v="7132.95"/>
  </r>
  <r>
    <x v="5004"/>
    <n v="50"/>
    <x v="1"/>
    <x v="0"/>
    <x v="0"/>
    <x v="0"/>
    <s v="SKU1001"/>
    <n v="5"/>
    <x v="1"/>
    <x v="2"/>
    <n v="166"/>
    <n v="20.75"/>
    <n v="8"/>
    <x v="137"/>
    <x v="23"/>
    <x v="0"/>
    <s v="Impulse Item,Impulse Item"/>
    <n v="34.1"/>
    <n v="200.1"/>
  </r>
  <r>
    <x v="6175"/>
    <n v="50"/>
    <x v="1"/>
    <x v="1"/>
    <x v="1"/>
    <x v="0"/>
    <s v="SKU1004"/>
    <n v="2"/>
    <x v="0"/>
    <x v="1"/>
    <n v="5538.33"/>
    <n v="791.19"/>
    <n v="7"/>
    <x v="137"/>
    <x v="23"/>
    <x v="2"/>
    <s v="Accessory"/>
    <n v="37.479999999999997"/>
    <n v="5575.8099999999995"/>
  </r>
  <r>
    <x v="6176"/>
    <n v="51"/>
    <x v="1"/>
    <x v="1"/>
    <x v="0"/>
    <x v="1"/>
    <s v="SKU1005"/>
    <n v="3"/>
    <x v="0"/>
    <x v="3"/>
    <n v="4639.6000000000004"/>
    <n v="463.96"/>
    <n v="10"/>
    <x v="137"/>
    <x v="23"/>
    <x v="2"/>
    <s v="Extended Warranty"/>
    <n v="37.630000000000003"/>
    <n v="4677.2300000000005"/>
  </r>
  <r>
    <x v="6177"/>
    <n v="54"/>
    <x v="1"/>
    <x v="0"/>
    <x v="0"/>
    <x v="1"/>
    <s v="LTP123"/>
    <n v="1"/>
    <x v="0"/>
    <x v="3"/>
    <n v="2697.28"/>
    <n v="674.32"/>
    <n v="4"/>
    <x v="137"/>
    <x v="23"/>
    <x v="1"/>
    <s v="Extended Warranty"/>
    <n v="31.34"/>
    <n v="2728.6200000000003"/>
  </r>
  <r>
    <x v="6178"/>
    <n v="55"/>
    <x v="1"/>
    <x v="0"/>
    <x v="0"/>
    <x v="0"/>
    <s v="SMP234"/>
    <n v="2"/>
    <x v="1"/>
    <x v="3"/>
    <n v="10257.120000000001"/>
    <n v="1139.68"/>
    <n v="9"/>
    <x v="137"/>
    <x v="23"/>
    <x v="1"/>
    <m/>
    <n v="0"/>
    <n v="10257.120000000001"/>
  </r>
  <r>
    <x v="6179"/>
    <n v="56"/>
    <x v="2"/>
    <x v="1"/>
    <x v="1"/>
    <x v="0"/>
    <s v="SMP234"/>
    <n v="1"/>
    <x v="1"/>
    <x v="1"/>
    <n v="3419.04"/>
    <n v="1139.68"/>
    <n v="3"/>
    <x v="137"/>
    <x v="23"/>
    <x v="4"/>
    <s v="Accessory, Impulse Item"/>
    <n v="123.76"/>
    <n v="3542.8"/>
  </r>
  <r>
    <x v="6180"/>
    <n v="57"/>
    <x v="2"/>
    <x v="1"/>
    <x v="0"/>
    <x v="1"/>
    <s v="SKU1005"/>
    <n v="3"/>
    <x v="1"/>
    <x v="3"/>
    <n v="3711.68"/>
    <n v="463.96"/>
    <n v="8"/>
    <x v="137"/>
    <x v="23"/>
    <x v="1"/>
    <s v="Accessory,Impulse Item,Impulse Item"/>
    <n v="96.35"/>
    <n v="3808.0299999999997"/>
  </r>
  <r>
    <x v="1662"/>
    <n v="57"/>
    <x v="2"/>
    <x v="0"/>
    <x v="0"/>
    <x v="4"/>
    <s v="HDP456"/>
    <n v="5"/>
    <x v="1"/>
    <x v="1"/>
    <n v="1083.54"/>
    <n v="361.18"/>
    <n v="3"/>
    <x v="137"/>
    <x v="23"/>
    <x v="1"/>
    <s v="Extended Warranty, Accessory, Extended Warranty"/>
    <n v="110.65"/>
    <n v="1194.19"/>
  </r>
  <r>
    <x v="6181"/>
    <n v="57"/>
    <x v="2"/>
    <x v="1"/>
    <x v="0"/>
    <x v="4"/>
    <s v="HDP456"/>
    <n v="5"/>
    <x v="1"/>
    <x v="4"/>
    <n v="361.18"/>
    <n v="361.18"/>
    <n v="1"/>
    <x v="137"/>
    <x v="23"/>
    <x v="4"/>
    <s v="Impulse Item"/>
    <n v="75.430000000000007"/>
    <n v="436.61"/>
  </r>
  <r>
    <x v="6182"/>
    <n v="58"/>
    <x v="2"/>
    <x v="0"/>
    <x v="0"/>
    <x v="3"/>
    <s v="TBL345"/>
    <n v="3"/>
    <x v="1"/>
    <x v="3"/>
    <n v="4718.46"/>
    <n v="786.41"/>
    <n v="6"/>
    <x v="137"/>
    <x v="23"/>
    <x v="3"/>
    <s v="Extended Warranty, Accessory, Extended Warranty"/>
    <n v="108.09"/>
    <n v="4826.55"/>
  </r>
  <r>
    <x v="6183"/>
    <n v="59"/>
    <x v="2"/>
    <x v="1"/>
    <x v="0"/>
    <x v="1"/>
    <s v="LTP123"/>
    <n v="1"/>
    <x v="1"/>
    <x v="3"/>
    <n v="5394.56"/>
    <n v="674.32"/>
    <n v="8"/>
    <x v="137"/>
    <x v="23"/>
    <x v="1"/>
    <m/>
    <n v="0"/>
    <n v="5394.56"/>
  </r>
  <r>
    <x v="6184"/>
    <n v="59"/>
    <x v="2"/>
    <x v="1"/>
    <x v="0"/>
    <x v="4"/>
    <s v="HDP456"/>
    <n v="4"/>
    <x v="0"/>
    <x v="1"/>
    <n v="2889.44"/>
    <n v="361.18"/>
    <n v="8"/>
    <x v="137"/>
    <x v="23"/>
    <x v="1"/>
    <m/>
    <n v="0"/>
    <n v="2889.44"/>
  </r>
  <r>
    <x v="2149"/>
    <n v="60"/>
    <x v="2"/>
    <x v="1"/>
    <x v="0"/>
    <x v="1"/>
    <s v="SKU1005"/>
    <n v="3"/>
    <x v="0"/>
    <x v="0"/>
    <n v="3711.68"/>
    <n v="463.96"/>
    <n v="8"/>
    <x v="137"/>
    <x v="23"/>
    <x v="2"/>
    <s v="Impulse Item,Accessory,Impulse Item"/>
    <n v="55.14"/>
    <n v="3766.8199999999997"/>
  </r>
  <r>
    <x v="6185"/>
    <n v="61"/>
    <x v="2"/>
    <x v="1"/>
    <x v="0"/>
    <x v="3"/>
    <s v="TBL345"/>
    <n v="4"/>
    <x v="0"/>
    <x v="1"/>
    <n v="2359.23"/>
    <n v="786.41"/>
    <n v="3"/>
    <x v="137"/>
    <x v="23"/>
    <x v="3"/>
    <s v="Extended Warranty, Accessory"/>
    <n v="62.46"/>
    <n v="2421.69"/>
  </r>
  <r>
    <x v="6186"/>
    <n v="67"/>
    <x v="2"/>
    <x v="0"/>
    <x v="0"/>
    <x v="2"/>
    <s v="SKU1003"/>
    <n v="3"/>
    <x v="0"/>
    <x v="2"/>
    <n v="3379.32"/>
    <n v="844.83"/>
    <n v="4"/>
    <x v="137"/>
    <x v="23"/>
    <x v="2"/>
    <s v="Extended Warranty,Accessory"/>
    <n v="73.930000000000007"/>
    <n v="3453.25"/>
  </r>
  <r>
    <x v="6187"/>
    <n v="68"/>
    <x v="2"/>
    <x v="1"/>
    <x v="1"/>
    <x v="0"/>
    <s v="SKU1004"/>
    <n v="2"/>
    <x v="1"/>
    <x v="0"/>
    <n v="791.19"/>
    <n v="791.19"/>
    <n v="1"/>
    <x v="137"/>
    <x v="23"/>
    <x v="2"/>
    <s v="Accessory,Accessory"/>
    <n v="51.85"/>
    <n v="843.04000000000008"/>
  </r>
  <r>
    <x v="6188"/>
    <n v="70"/>
    <x v="2"/>
    <x v="0"/>
    <x v="0"/>
    <x v="1"/>
    <s v="SKU1005"/>
    <n v="3"/>
    <x v="1"/>
    <x v="0"/>
    <n v="2783.76"/>
    <n v="463.96"/>
    <n v="6"/>
    <x v="137"/>
    <x v="23"/>
    <x v="1"/>
    <s v="Impulse Item,Accessory"/>
    <n v="66.099999999999994"/>
    <n v="2849.86"/>
  </r>
  <r>
    <x v="247"/>
    <n v="70"/>
    <x v="2"/>
    <x v="0"/>
    <x v="0"/>
    <x v="0"/>
    <s v="SKU1004"/>
    <n v="2"/>
    <x v="1"/>
    <x v="3"/>
    <n v="5538.33"/>
    <n v="791.19"/>
    <n v="7"/>
    <x v="137"/>
    <x v="23"/>
    <x v="1"/>
    <s v="Impulse Item,Accessory"/>
    <n v="39.69"/>
    <n v="5578.0199999999995"/>
  </r>
  <r>
    <x v="6189"/>
    <n v="70"/>
    <x v="2"/>
    <x v="0"/>
    <x v="0"/>
    <x v="2"/>
    <s v="SWT567"/>
    <n v="4"/>
    <x v="0"/>
    <x v="4"/>
    <n v="2757"/>
    <n v="459.5"/>
    <n v="6"/>
    <x v="137"/>
    <x v="23"/>
    <x v="3"/>
    <s v="Accessory, Impulse Item"/>
    <n v="72.209999999999994"/>
    <n v="2829.21"/>
  </r>
  <r>
    <x v="4914"/>
    <n v="70"/>
    <x v="2"/>
    <x v="0"/>
    <x v="0"/>
    <x v="0"/>
    <s v="SMP234"/>
    <n v="2"/>
    <x v="0"/>
    <x v="1"/>
    <n v="7977.76"/>
    <n v="1139.68"/>
    <n v="7"/>
    <x v="137"/>
    <x v="23"/>
    <x v="3"/>
    <s v="Impulse Item, Accessory"/>
    <n v="105.44"/>
    <n v="8083.2"/>
  </r>
  <r>
    <x v="6190"/>
    <n v="71"/>
    <x v="2"/>
    <x v="0"/>
    <x v="0"/>
    <x v="2"/>
    <s v="SWT567"/>
    <n v="2"/>
    <x v="0"/>
    <x v="1"/>
    <n v="919"/>
    <n v="459.5"/>
    <n v="2"/>
    <x v="137"/>
    <x v="23"/>
    <x v="1"/>
    <s v="Impulse Item"/>
    <n v="70.040000000000006"/>
    <n v="989.04"/>
  </r>
  <r>
    <x v="3648"/>
    <n v="72"/>
    <x v="2"/>
    <x v="0"/>
    <x v="1"/>
    <x v="3"/>
    <s v="SKU1002"/>
    <n v="3"/>
    <x v="1"/>
    <x v="3"/>
    <n v="988.12"/>
    <n v="247.03"/>
    <n v="4"/>
    <x v="137"/>
    <x v="23"/>
    <x v="0"/>
    <s v="Impulse Item,Impulse Item,Impulse Item"/>
    <n v="84.41"/>
    <n v="1072.53"/>
  </r>
  <r>
    <x v="6191"/>
    <n v="72"/>
    <x v="2"/>
    <x v="1"/>
    <x v="0"/>
    <x v="0"/>
    <s v="SKU1004"/>
    <n v="2"/>
    <x v="1"/>
    <x v="1"/>
    <n v="3955.95"/>
    <n v="791.19"/>
    <n v="5"/>
    <x v="137"/>
    <x v="23"/>
    <x v="0"/>
    <s v="Extended Warranty"/>
    <n v="46.65"/>
    <n v="4002.6"/>
  </r>
  <r>
    <x v="1727"/>
    <n v="72"/>
    <x v="2"/>
    <x v="1"/>
    <x v="0"/>
    <x v="4"/>
    <s v="HDP456"/>
    <n v="2"/>
    <x v="1"/>
    <x v="3"/>
    <n v="2889.44"/>
    <n v="361.18"/>
    <n v="8"/>
    <x v="137"/>
    <x v="23"/>
    <x v="3"/>
    <s v="Accessory, Accessory"/>
    <n v="172.9"/>
    <n v="3062.34"/>
  </r>
  <r>
    <x v="2286"/>
    <n v="73"/>
    <x v="2"/>
    <x v="0"/>
    <x v="0"/>
    <x v="1"/>
    <s v="LTP123"/>
    <n v="4"/>
    <x v="1"/>
    <x v="3"/>
    <n v="2022.96"/>
    <n v="674.32"/>
    <n v="3"/>
    <x v="137"/>
    <x v="23"/>
    <x v="3"/>
    <s v="Impulse Item, Accessory, Impulse Item"/>
    <n v="209.71"/>
    <n v="2232.67"/>
  </r>
  <r>
    <x v="6192"/>
    <n v="74"/>
    <x v="2"/>
    <x v="0"/>
    <x v="0"/>
    <x v="0"/>
    <s v="SKU1004"/>
    <n v="2"/>
    <x v="1"/>
    <x v="3"/>
    <n v="6329.52"/>
    <n v="791.19"/>
    <n v="8"/>
    <x v="137"/>
    <x v="23"/>
    <x v="1"/>
    <s v="Accessory,Extended Warranty,Accessory"/>
    <n v="59.98"/>
    <n v="6389.5"/>
  </r>
  <r>
    <x v="6193"/>
    <n v="74"/>
    <x v="2"/>
    <x v="1"/>
    <x v="0"/>
    <x v="2"/>
    <s v="SWT567"/>
    <n v="1"/>
    <x v="1"/>
    <x v="1"/>
    <n v="1838"/>
    <n v="459.5"/>
    <n v="4"/>
    <x v="137"/>
    <x v="23"/>
    <x v="4"/>
    <s v="Impulse Item, Accessory"/>
    <n v="83.75"/>
    <n v="1921.75"/>
  </r>
  <r>
    <x v="6194"/>
    <n v="76"/>
    <x v="2"/>
    <x v="0"/>
    <x v="1"/>
    <x v="3"/>
    <s v="TBL345"/>
    <n v="5"/>
    <x v="1"/>
    <x v="3"/>
    <n v="3932.05"/>
    <n v="786.41"/>
    <n v="5"/>
    <x v="137"/>
    <x v="23"/>
    <x v="3"/>
    <s v="Impulse Item, Extended Warranty"/>
    <n v="62.83"/>
    <n v="3994.88"/>
  </r>
  <r>
    <x v="114"/>
    <n v="77"/>
    <x v="2"/>
    <x v="0"/>
    <x v="0"/>
    <x v="2"/>
    <s v="SKU1003"/>
    <n v="3"/>
    <x v="0"/>
    <x v="1"/>
    <n v="3379.32"/>
    <n v="844.83"/>
    <n v="4"/>
    <x v="137"/>
    <x v="23"/>
    <x v="0"/>
    <s v="Accessory"/>
    <n v="34.06"/>
    <n v="3413.38"/>
  </r>
  <r>
    <x v="6195"/>
    <n v="77"/>
    <x v="2"/>
    <x v="1"/>
    <x v="0"/>
    <x v="4"/>
    <s v="HDP456"/>
    <n v="2"/>
    <x v="1"/>
    <x v="3"/>
    <n v="1805.9"/>
    <n v="361.18"/>
    <n v="5"/>
    <x v="137"/>
    <x v="23"/>
    <x v="3"/>
    <s v="Impulse Item, Accessory"/>
    <n v="37.11"/>
    <n v="1843.01"/>
  </r>
  <r>
    <x v="6196"/>
    <n v="78"/>
    <x v="2"/>
    <x v="1"/>
    <x v="1"/>
    <x v="1"/>
    <s v="LTP123"/>
    <n v="2"/>
    <x v="0"/>
    <x v="4"/>
    <n v="2022.96"/>
    <n v="674.32"/>
    <n v="3"/>
    <x v="137"/>
    <x v="23"/>
    <x v="4"/>
    <s v="Impulse Item, Accessory"/>
    <n v="178.86"/>
    <n v="2201.8200000000002"/>
  </r>
  <r>
    <x v="6197"/>
    <n v="78"/>
    <x v="2"/>
    <x v="0"/>
    <x v="0"/>
    <x v="2"/>
    <s v="SWT567"/>
    <n v="2"/>
    <x v="0"/>
    <x v="4"/>
    <n v="3216.5"/>
    <n v="459.5"/>
    <n v="7"/>
    <x v="137"/>
    <x v="23"/>
    <x v="3"/>
    <s v="Extended Warranty"/>
    <n v="36.04"/>
    <n v="3252.54"/>
  </r>
  <r>
    <x v="6198"/>
    <n v="79"/>
    <x v="2"/>
    <x v="0"/>
    <x v="0"/>
    <x v="2"/>
    <s v="SKU1003"/>
    <n v="3"/>
    <x v="1"/>
    <x v="3"/>
    <n v="844.83"/>
    <n v="844.83"/>
    <n v="1"/>
    <x v="137"/>
    <x v="23"/>
    <x v="1"/>
    <m/>
    <n v="0"/>
    <n v="844.83"/>
  </r>
  <r>
    <x v="6199"/>
    <n v="79"/>
    <x v="2"/>
    <x v="1"/>
    <x v="0"/>
    <x v="0"/>
    <s v="SMP234"/>
    <n v="1"/>
    <x v="1"/>
    <x v="4"/>
    <n v="1139.68"/>
    <n v="1139.68"/>
    <n v="1"/>
    <x v="137"/>
    <x v="23"/>
    <x v="1"/>
    <s v="Extended Warranty"/>
    <n v="82.96"/>
    <n v="1222.6400000000001"/>
  </r>
  <r>
    <x v="6200"/>
    <n v="79"/>
    <x v="2"/>
    <x v="1"/>
    <x v="0"/>
    <x v="4"/>
    <s v="HDP456"/>
    <n v="3"/>
    <x v="0"/>
    <x v="3"/>
    <n v="1805.9"/>
    <n v="361.18"/>
    <n v="5"/>
    <x v="137"/>
    <x v="23"/>
    <x v="4"/>
    <s v="Extended Warranty, Accessory, Extended Warranty"/>
    <n v="145.35"/>
    <n v="1951.25"/>
  </r>
  <r>
    <x v="6201"/>
    <n v="18"/>
    <x v="0"/>
    <x v="0"/>
    <x v="1"/>
    <x v="0"/>
    <s v="SKU1001"/>
    <n v="5"/>
    <x v="1"/>
    <x v="3"/>
    <n v="62.25"/>
    <n v="20.75"/>
    <n v="3"/>
    <x v="138"/>
    <x v="23"/>
    <x v="1"/>
    <s v="Accessory"/>
    <n v="7.36"/>
    <n v="69.61"/>
  </r>
  <r>
    <x v="6202"/>
    <n v="18"/>
    <x v="0"/>
    <x v="0"/>
    <x v="0"/>
    <x v="0"/>
    <s v="SMP234"/>
    <n v="1"/>
    <x v="1"/>
    <x v="3"/>
    <n v="11396.8"/>
    <n v="1139.68"/>
    <n v="10"/>
    <x v="138"/>
    <x v="23"/>
    <x v="3"/>
    <s v="Accessory, Accessory"/>
    <n v="75.150000000000006"/>
    <n v="11471.949999999999"/>
  </r>
  <r>
    <x v="6203"/>
    <n v="19"/>
    <x v="0"/>
    <x v="0"/>
    <x v="0"/>
    <x v="3"/>
    <s v="TBL345"/>
    <n v="3"/>
    <x v="0"/>
    <x v="3"/>
    <n v="4718.46"/>
    <n v="786.41"/>
    <n v="6"/>
    <x v="138"/>
    <x v="23"/>
    <x v="4"/>
    <s v="Impulse Item, Accessory"/>
    <n v="100.56"/>
    <n v="4819.0200000000004"/>
  </r>
  <r>
    <x v="6204"/>
    <n v="21"/>
    <x v="0"/>
    <x v="1"/>
    <x v="0"/>
    <x v="1"/>
    <s v="SKU1005"/>
    <n v="3"/>
    <x v="1"/>
    <x v="3"/>
    <n v="4639.6000000000004"/>
    <n v="463.96"/>
    <n v="10"/>
    <x v="138"/>
    <x v="23"/>
    <x v="1"/>
    <s v="Impulse Item"/>
    <n v="19.440000000000001"/>
    <n v="4659.04"/>
  </r>
  <r>
    <x v="6205"/>
    <n v="22"/>
    <x v="0"/>
    <x v="0"/>
    <x v="0"/>
    <x v="2"/>
    <s v="SWT567"/>
    <n v="2"/>
    <x v="1"/>
    <x v="1"/>
    <n v="1838"/>
    <n v="459.5"/>
    <n v="4"/>
    <x v="138"/>
    <x v="23"/>
    <x v="4"/>
    <m/>
    <n v="0"/>
    <n v="1838"/>
  </r>
  <r>
    <x v="2800"/>
    <n v="23"/>
    <x v="0"/>
    <x v="0"/>
    <x v="0"/>
    <x v="0"/>
    <s v="SKU1001"/>
    <n v="5"/>
    <x v="1"/>
    <x v="3"/>
    <n v="166"/>
    <n v="20.75"/>
    <n v="8"/>
    <x v="138"/>
    <x v="23"/>
    <x v="2"/>
    <s v="Extended Warranty,Accessory"/>
    <n v="26.93"/>
    <n v="192.93"/>
  </r>
  <r>
    <x v="6206"/>
    <n v="25"/>
    <x v="0"/>
    <x v="0"/>
    <x v="0"/>
    <x v="2"/>
    <s v="SWT567"/>
    <n v="1"/>
    <x v="0"/>
    <x v="4"/>
    <n v="1378.5"/>
    <n v="459.5"/>
    <n v="3"/>
    <x v="138"/>
    <x v="23"/>
    <x v="1"/>
    <s v="Accessory"/>
    <n v="38.380000000000003"/>
    <n v="1416.88"/>
  </r>
  <r>
    <x v="6207"/>
    <n v="25"/>
    <x v="0"/>
    <x v="0"/>
    <x v="0"/>
    <x v="2"/>
    <s v="SWT567"/>
    <n v="3"/>
    <x v="1"/>
    <x v="4"/>
    <n v="1378.5"/>
    <n v="459.5"/>
    <n v="3"/>
    <x v="138"/>
    <x v="23"/>
    <x v="1"/>
    <s v="Extended Warranty"/>
    <n v="12.68"/>
    <n v="1391.18"/>
  </r>
  <r>
    <x v="6208"/>
    <n v="26"/>
    <x v="0"/>
    <x v="1"/>
    <x v="0"/>
    <x v="0"/>
    <s v="SMP234"/>
    <n v="3"/>
    <x v="1"/>
    <x v="4"/>
    <n v="5698.4"/>
    <n v="1139.68"/>
    <n v="5"/>
    <x v="138"/>
    <x v="23"/>
    <x v="4"/>
    <m/>
    <n v="0"/>
    <n v="5698.4"/>
  </r>
  <r>
    <x v="4191"/>
    <n v="28"/>
    <x v="0"/>
    <x v="1"/>
    <x v="0"/>
    <x v="3"/>
    <s v="TBL345"/>
    <n v="3"/>
    <x v="1"/>
    <x v="1"/>
    <n v="2359.23"/>
    <n v="786.41"/>
    <n v="3"/>
    <x v="138"/>
    <x v="23"/>
    <x v="3"/>
    <m/>
    <n v="0"/>
    <n v="2359.23"/>
  </r>
  <r>
    <x v="6209"/>
    <n v="29"/>
    <x v="0"/>
    <x v="1"/>
    <x v="0"/>
    <x v="0"/>
    <s v="SMP234"/>
    <n v="1"/>
    <x v="1"/>
    <x v="1"/>
    <n v="10257.120000000001"/>
    <n v="1139.68"/>
    <n v="9"/>
    <x v="138"/>
    <x v="23"/>
    <x v="4"/>
    <s v="Extended Warranty, Accessory, Extended Warranty"/>
    <n v="99.38"/>
    <n v="10356.5"/>
  </r>
  <r>
    <x v="6210"/>
    <n v="30"/>
    <x v="0"/>
    <x v="1"/>
    <x v="0"/>
    <x v="0"/>
    <s v="SMP234"/>
    <n v="4"/>
    <x v="1"/>
    <x v="1"/>
    <n v="3419.04"/>
    <n v="1139.68"/>
    <n v="3"/>
    <x v="138"/>
    <x v="23"/>
    <x v="4"/>
    <s v="Impulse Item, Extended Warranty, Accessory"/>
    <n v="64.56"/>
    <n v="3483.6"/>
  </r>
  <r>
    <x v="2615"/>
    <n v="33"/>
    <x v="0"/>
    <x v="0"/>
    <x v="1"/>
    <x v="3"/>
    <s v="TBL345"/>
    <n v="3"/>
    <x v="1"/>
    <x v="1"/>
    <n v="3932.05"/>
    <n v="786.41"/>
    <n v="5"/>
    <x v="138"/>
    <x v="23"/>
    <x v="1"/>
    <m/>
    <n v="0"/>
    <n v="3932.05"/>
  </r>
  <r>
    <x v="5097"/>
    <n v="34"/>
    <x v="0"/>
    <x v="1"/>
    <x v="0"/>
    <x v="4"/>
    <s v="HDP456"/>
    <n v="1"/>
    <x v="1"/>
    <x v="3"/>
    <n v="3611.8"/>
    <n v="361.18"/>
    <n v="10"/>
    <x v="138"/>
    <x v="23"/>
    <x v="1"/>
    <s v="Impulse Item"/>
    <n v="34.840000000000003"/>
    <n v="3646.6400000000003"/>
  </r>
  <r>
    <x v="6211"/>
    <n v="34"/>
    <x v="0"/>
    <x v="0"/>
    <x v="0"/>
    <x v="0"/>
    <s v="SMP234"/>
    <n v="4"/>
    <x v="1"/>
    <x v="4"/>
    <n v="5698.4"/>
    <n v="1139.68"/>
    <n v="5"/>
    <x v="138"/>
    <x v="23"/>
    <x v="3"/>
    <s v="Impulse Item, Extended Warranty"/>
    <n v="43.09"/>
    <n v="5741.49"/>
  </r>
  <r>
    <x v="5953"/>
    <n v="35"/>
    <x v="0"/>
    <x v="0"/>
    <x v="0"/>
    <x v="3"/>
    <s v="TBL345"/>
    <n v="2"/>
    <x v="0"/>
    <x v="1"/>
    <n v="3145.64"/>
    <n v="786.41"/>
    <n v="4"/>
    <x v="138"/>
    <x v="23"/>
    <x v="3"/>
    <s v="Accessory"/>
    <n v="81.13"/>
    <n v="3226.77"/>
  </r>
  <r>
    <x v="1174"/>
    <n v="35"/>
    <x v="0"/>
    <x v="0"/>
    <x v="1"/>
    <x v="4"/>
    <s v="HDP456"/>
    <n v="3"/>
    <x v="1"/>
    <x v="4"/>
    <n v="3250.62"/>
    <n v="361.18"/>
    <n v="9"/>
    <x v="138"/>
    <x v="23"/>
    <x v="4"/>
    <s v="Impulse Item"/>
    <n v="92.65"/>
    <n v="3343.27"/>
  </r>
  <r>
    <x v="6212"/>
    <n v="37"/>
    <x v="1"/>
    <x v="0"/>
    <x v="0"/>
    <x v="2"/>
    <s v="SWT567"/>
    <n v="2"/>
    <x v="0"/>
    <x v="4"/>
    <n v="3676"/>
    <n v="459.5"/>
    <n v="8"/>
    <x v="138"/>
    <x v="23"/>
    <x v="4"/>
    <s v="Extended Warranty"/>
    <n v="76.97"/>
    <n v="3752.97"/>
  </r>
  <r>
    <x v="3289"/>
    <n v="38"/>
    <x v="1"/>
    <x v="0"/>
    <x v="1"/>
    <x v="0"/>
    <s v="SKU1004"/>
    <n v="2"/>
    <x v="1"/>
    <x v="3"/>
    <n v="7911.9"/>
    <n v="791.19"/>
    <n v="10"/>
    <x v="138"/>
    <x v="23"/>
    <x v="2"/>
    <s v="Accessory,Impulse Item,Extended Warranty"/>
    <n v="71.400000000000006"/>
    <n v="7983.2999999999993"/>
  </r>
  <r>
    <x v="6037"/>
    <n v="38"/>
    <x v="1"/>
    <x v="1"/>
    <x v="0"/>
    <x v="4"/>
    <s v="HDP456"/>
    <n v="4"/>
    <x v="1"/>
    <x v="1"/>
    <n v="722.36"/>
    <n v="361.18"/>
    <n v="2"/>
    <x v="138"/>
    <x v="23"/>
    <x v="1"/>
    <s v="Impulse Item, Extended Warranty"/>
    <n v="115.45"/>
    <n v="837.81000000000006"/>
  </r>
  <r>
    <x v="5308"/>
    <n v="39"/>
    <x v="1"/>
    <x v="0"/>
    <x v="0"/>
    <x v="2"/>
    <s v="SWT567"/>
    <n v="5"/>
    <x v="1"/>
    <x v="3"/>
    <n v="4135.5"/>
    <n v="459.5"/>
    <n v="9"/>
    <x v="138"/>
    <x v="23"/>
    <x v="4"/>
    <s v="Impulse Item, Impulse Item"/>
    <n v="72.92"/>
    <n v="4208.42"/>
  </r>
  <r>
    <x v="1519"/>
    <n v="40"/>
    <x v="1"/>
    <x v="1"/>
    <x v="1"/>
    <x v="2"/>
    <s v="SKU1003"/>
    <n v="3"/>
    <x v="1"/>
    <x v="2"/>
    <n v="5068.9799999999996"/>
    <n v="844.83"/>
    <n v="6"/>
    <x v="138"/>
    <x v="23"/>
    <x v="1"/>
    <s v="Extended Warranty"/>
    <n v="21.23"/>
    <n v="5090.2099999999991"/>
  </r>
  <r>
    <x v="6213"/>
    <n v="40"/>
    <x v="1"/>
    <x v="0"/>
    <x v="0"/>
    <x v="3"/>
    <s v="TBL345"/>
    <n v="3"/>
    <x v="1"/>
    <x v="4"/>
    <n v="4718.46"/>
    <n v="786.41"/>
    <n v="6"/>
    <x v="138"/>
    <x v="23"/>
    <x v="4"/>
    <s v="Extended Warranty, Impulse Item, Impulse Item"/>
    <n v="136.54"/>
    <n v="4855"/>
  </r>
  <r>
    <x v="2667"/>
    <n v="40"/>
    <x v="1"/>
    <x v="1"/>
    <x v="1"/>
    <x v="1"/>
    <s v="LTP123"/>
    <n v="1"/>
    <x v="1"/>
    <x v="4"/>
    <n v="1348.64"/>
    <n v="674.32"/>
    <n v="2"/>
    <x v="138"/>
    <x v="23"/>
    <x v="4"/>
    <s v="Accessory, Accessory, Extended Warranty"/>
    <n v="153.41999999999999"/>
    <n v="1502.0600000000002"/>
  </r>
  <r>
    <x v="5101"/>
    <n v="41"/>
    <x v="1"/>
    <x v="1"/>
    <x v="1"/>
    <x v="1"/>
    <s v="SKU1005"/>
    <n v="3"/>
    <x v="1"/>
    <x v="2"/>
    <n v="3247.72"/>
    <n v="463.96"/>
    <n v="7"/>
    <x v="138"/>
    <x v="23"/>
    <x v="2"/>
    <s v="Impulse Item,Impulse Item"/>
    <n v="56.35"/>
    <n v="3304.0699999999997"/>
  </r>
  <r>
    <x v="6214"/>
    <n v="41"/>
    <x v="1"/>
    <x v="0"/>
    <x v="0"/>
    <x v="4"/>
    <s v="HDP456"/>
    <n v="5"/>
    <x v="0"/>
    <x v="4"/>
    <n v="3611.8"/>
    <n v="361.18"/>
    <n v="10"/>
    <x v="138"/>
    <x v="23"/>
    <x v="1"/>
    <s v="Extended Warranty"/>
    <n v="47.35"/>
    <n v="3659.15"/>
  </r>
  <r>
    <x v="6215"/>
    <n v="42"/>
    <x v="1"/>
    <x v="0"/>
    <x v="0"/>
    <x v="3"/>
    <s v="SKU1002"/>
    <n v="3"/>
    <x v="0"/>
    <x v="3"/>
    <n v="1976.24"/>
    <n v="247.03"/>
    <n v="8"/>
    <x v="138"/>
    <x v="23"/>
    <x v="1"/>
    <s v="Extended Warranty,Impulse Item"/>
    <n v="24.49"/>
    <n v="2000.73"/>
  </r>
  <r>
    <x v="3937"/>
    <n v="42"/>
    <x v="1"/>
    <x v="0"/>
    <x v="0"/>
    <x v="0"/>
    <s v="SKU1001"/>
    <n v="5"/>
    <x v="1"/>
    <x v="1"/>
    <n v="62.25"/>
    <n v="20.75"/>
    <n v="3"/>
    <x v="138"/>
    <x v="23"/>
    <x v="0"/>
    <s v="Extended Warranty"/>
    <n v="24.47"/>
    <n v="86.72"/>
  </r>
  <r>
    <x v="4354"/>
    <n v="43"/>
    <x v="1"/>
    <x v="0"/>
    <x v="0"/>
    <x v="0"/>
    <s v="SMP234"/>
    <n v="3"/>
    <x v="1"/>
    <x v="4"/>
    <n v="10257.120000000001"/>
    <n v="1139.68"/>
    <n v="9"/>
    <x v="138"/>
    <x v="23"/>
    <x v="1"/>
    <s v="Accessory, Extended Warranty"/>
    <n v="80.430000000000007"/>
    <n v="10337.550000000001"/>
  </r>
  <r>
    <x v="6216"/>
    <n v="45"/>
    <x v="1"/>
    <x v="1"/>
    <x v="1"/>
    <x v="0"/>
    <s v="SMP234"/>
    <n v="2"/>
    <x v="0"/>
    <x v="3"/>
    <n v="5698.4"/>
    <n v="1139.68"/>
    <n v="5"/>
    <x v="138"/>
    <x v="23"/>
    <x v="1"/>
    <s v="Extended Warranty, Impulse Item"/>
    <n v="98.78"/>
    <n v="5797.1799999999994"/>
  </r>
  <r>
    <x v="6217"/>
    <n v="45"/>
    <x v="1"/>
    <x v="1"/>
    <x v="0"/>
    <x v="0"/>
    <s v="SMP234"/>
    <n v="3"/>
    <x v="0"/>
    <x v="3"/>
    <n v="2279.36"/>
    <n v="1139.68"/>
    <n v="2"/>
    <x v="138"/>
    <x v="23"/>
    <x v="4"/>
    <s v="Impulse Item, Impulse Item, Accessory"/>
    <n v="177.86"/>
    <n v="2457.2200000000003"/>
  </r>
  <r>
    <x v="6218"/>
    <n v="46"/>
    <x v="1"/>
    <x v="1"/>
    <x v="1"/>
    <x v="1"/>
    <s v="SKU1005"/>
    <n v="3"/>
    <x v="1"/>
    <x v="2"/>
    <n v="927.92"/>
    <n v="463.96"/>
    <n v="2"/>
    <x v="138"/>
    <x v="23"/>
    <x v="1"/>
    <m/>
    <n v="0"/>
    <n v="927.92"/>
  </r>
  <r>
    <x v="6219"/>
    <n v="46"/>
    <x v="1"/>
    <x v="1"/>
    <x v="0"/>
    <x v="2"/>
    <s v="SWT567"/>
    <n v="4"/>
    <x v="1"/>
    <x v="3"/>
    <n v="2297.5"/>
    <n v="459.5"/>
    <n v="5"/>
    <x v="138"/>
    <x v="23"/>
    <x v="3"/>
    <s v="Extended Warranty"/>
    <n v="55.31"/>
    <n v="2352.81"/>
  </r>
  <r>
    <x v="6220"/>
    <n v="46"/>
    <x v="1"/>
    <x v="1"/>
    <x v="0"/>
    <x v="4"/>
    <s v="HDP456"/>
    <n v="2"/>
    <x v="0"/>
    <x v="4"/>
    <n v="3250.62"/>
    <n v="361.18"/>
    <n v="9"/>
    <x v="138"/>
    <x v="23"/>
    <x v="3"/>
    <s v="Accessory"/>
    <n v="94.95"/>
    <n v="3345.5699999999997"/>
  </r>
  <r>
    <x v="6221"/>
    <n v="47"/>
    <x v="1"/>
    <x v="1"/>
    <x v="0"/>
    <x v="2"/>
    <s v="SWT567"/>
    <n v="3"/>
    <x v="0"/>
    <x v="4"/>
    <n v="459.5"/>
    <n v="459.5"/>
    <n v="1"/>
    <x v="138"/>
    <x v="23"/>
    <x v="3"/>
    <s v="Impulse Item, Accessory"/>
    <n v="139.13999999999999"/>
    <n v="598.64"/>
  </r>
  <r>
    <x v="1360"/>
    <n v="49"/>
    <x v="1"/>
    <x v="0"/>
    <x v="0"/>
    <x v="0"/>
    <s v="SKU1004"/>
    <n v="2"/>
    <x v="1"/>
    <x v="3"/>
    <n v="7120.71"/>
    <n v="791.19"/>
    <n v="9"/>
    <x v="138"/>
    <x v="23"/>
    <x v="0"/>
    <s v="Impulse Item,Extended Warranty"/>
    <n v="52.67"/>
    <n v="7173.38"/>
  </r>
  <r>
    <x v="6222"/>
    <n v="52"/>
    <x v="1"/>
    <x v="0"/>
    <x v="1"/>
    <x v="0"/>
    <s v="SKU1001"/>
    <n v="5"/>
    <x v="0"/>
    <x v="2"/>
    <n v="166"/>
    <n v="20.75"/>
    <n v="8"/>
    <x v="138"/>
    <x v="23"/>
    <x v="2"/>
    <s v="Accessory"/>
    <n v="16.940000000000001"/>
    <n v="182.94"/>
  </r>
  <r>
    <x v="6223"/>
    <n v="52"/>
    <x v="1"/>
    <x v="0"/>
    <x v="0"/>
    <x v="1"/>
    <s v="LTP123"/>
    <n v="3"/>
    <x v="1"/>
    <x v="1"/>
    <n v="2697.28"/>
    <n v="674.32"/>
    <n v="4"/>
    <x v="138"/>
    <x v="23"/>
    <x v="1"/>
    <s v="Extended Warranty"/>
    <n v="51.05"/>
    <n v="2748.3300000000004"/>
  </r>
  <r>
    <x v="6224"/>
    <n v="52"/>
    <x v="1"/>
    <x v="1"/>
    <x v="0"/>
    <x v="1"/>
    <s v="LTP123"/>
    <n v="2"/>
    <x v="0"/>
    <x v="1"/>
    <n v="5394.56"/>
    <n v="674.32"/>
    <n v="8"/>
    <x v="138"/>
    <x v="23"/>
    <x v="1"/>
    <s v="Impulse Item, Accessory, Accessory"/>
    <n v="238.4"/>
    <n v="5632.96"/>
  </r>
  <r>
    <x v="6225"/>
    <n v="52"/>
    <x v="1"/>
    <x v="0"/>
    <x v="0"/>
    <x v="0"/>
    <s v="SMP234"/>
    <n v="5"/>
    <x v="0"/>
    <x v="4"/>
    <n v="1139.68"/>
    <n v="1139.68"/>
    <n v="1"/>
    <x v="138"/>
    <x v="23"/>
    <x v="3"/>
    <m/>
    <n v="0"/>
    <n v="1139.68"/>
  </r>
  <r>
    <x v="5006"/>
    <n v="53"/>
    <x v="1"/>
    <x v="1"/>
    <x v="0"/>
    <x v="2"/>
    <s v="SKU1003"/>
    <n v="3"/>
    <x v="1"/>
    <x v="0"/>
    <n v="6758.64"/>
    <n v="844.83"/>
    <n v="8"/>
    <x v="138"/>
    <x v="23"/>
    <x v="2"/>
    <m/>
    <n v="0"/>
    <n v="6758.64"/>
  </r>
  <r>
    <x v="3693"/>
    <n v="58"/>
    <x v="2"/>
    <x v="1"/>
    <x v="1"/>
    <x v="1"/>
    <s v="SKU1005"/>
    <n v="3"/>
    <x v="1"/>
    <x v="2"/>
    <n v="4639.6000000000004"/>
    <n v="463.96"/>
    <n v="10"/>
    <x v="138"/>
    <x v="23"/>
    <x v="0"/>
    <s v="Accessory,Extended Warranty"/>
    <n v="37.89"/>
    <n v="4677.4900000000007"/>
  </r>
  <r>
    <x v="6226"/>
    <n v="59"/>
    <x v="2"/>
    <x v="0"/>
    <x v="1"/>
    <x v="4"/>
    <s v="HDP456"/>
    <n v="5"/>
    <x v="1"/>
    <x v="1"/>
    <n v="1083.54"/>
    <n v="361.18"/>
    <n v="3"/>
    <x v="138"/>
    <x v="23"/>
    <x v="1"/>
    <s v="Impulse Item, Extended Warranty"/>
    <n v="150.1"/>
    <n v="1233.6399999999999"/>
  </r>
  <r>
    <x v="6227"/>
    <n v="59"/>
    <x v="2"/>
    <x v="0"/>
    <x v="0"/>
    <x v="1"/>
    <s v="LTP123"/>
    <n v="2"/>
    <x v="1"/>
    <x v="3"/>
    <n v="4720.24"/>
    <n v="674.32"/>
    <n v="7"/>
    <x v="138"/>
    <x v="23"/>
    <x v="3"/>
    <s v="Accessory, Impulse Item"/>
    <n v="66.22"/>
    <n v="4786.46"/>
  </r>
  <r>
    <x v="2346"/>
    <n v="61"/>
    <x v="2"/>
    <x v="0"/>
    <x v="0"/>
    <x v="3"/>
    <s v="TBL345"/>
    <n v="5"/>
    <x v="1"/>
    <x v="3"/>
    <n v="3932.05"/>
    <n v="786.41"/>
    <n v="5"/>
    <x v="138"/>
    <x v="23"/>
    <x v="4"/>
    <s v="Accessory, Extended Warranty"/>
    <n v="126.9"/>
    <n v="4058.9500000000003"/>
  </r>
  <r>
    <x v="6228"/>
    <n v="62"/>
    <x v="2"/>
    <x v="0"/>
    <x v="0"/>
    <x v="2"/>
    <s v="SKU1003"/>
    <n v="3"/>
    <x v="1"/>
    <x v="0"/>
    <n v="844.83"/>
    <n v="844.83"/>
    <n v="1"/>
    <x v="138"/>
    <x v="23"/>
    <x v="1"/>
    <s v="Impulse Item,Extended Warranty,Impulse Item"/>
    <n v="57.01"/>
    <n v="901.84"/>
  </r>
  <r>
    <x v="4419"/>
    <n v="63"/>
    <x v="2"/>
    <x v="0"/>
    <x v="0"/>
    <x v="3"/>
    <s v="SKU1002"/>
    <n v="3"/>
    <x v="0"/>
    <x v="0"/>
    <n v="1235.1500000000001"/>
    <n v="247.03"/>
    <n v="5"/>
    <x v="138"/>
    <x v="23"/>
    <x v="1"/>
    <s v="Accessory,Extended Warranty"/>
    <n v="64.44"/>
    <n v="1299.5900000000001"/>
  </r>
  <r>
    <x v="1851"/>
    <n v="65"/>
    <x v="2"/>
    <x v="1"/>
    <x v="0"/>
    <x v="1"/>
    <s v="LTP123"/>
    <n v="3"/>
    <x v="0"/>
    <x v="1"/>
    <n v="2022.96"/>
    <n v="674.32"/>
    <n v="3"/>
    <x v="138"/>
    <x v="23"/>
    <x v="3"/>
    <s v="Extended Warranty"/>
    <n v="62.53"/>
    <n v="2085.4900000000002"/>
  </r>
  <r>
    <x v="5719"/>
    <n v="66"/>
    <x v="2"/>
    <x v="1"/>
    <x v="0"/>
    <x v="2"/>
    <s v="SKU1003"/>
    <n v="3"/>
    <x v="1"/>
    <x v="0"/>
    <n v="8448.2999999999993"/>
    <n v="844.83"/>
    <n v="10"/>
    <x v="138"/>
    <x v="23"/>
    <x v="1"/>
    <m/>
    <n v="0"/>
    <n v="8448.2999999999993"/>
  </r>
  <r>
    <x v="6229"/>
    <n v="66"/>
    <x v="2"/>
    <x v="1"/>
    <x v="0"/>
    <x v="4"/>
    <s v="HDP456"/>
    <n v="3"/>
    <x v="1"/>
    <x v="4"/>
    <n v="722.36"/>
    <n v="361.18"/>
    <n v="2"/>
    <x v="138"/>
    <x v="23"/>
    <x v="1"/>
    <s v="Accessory, Extended Warranty, Accessory"/>
    <n v="74.180000000000007"/>
    <n v="796.54"/>
  </r>
  <r>
    <x v="6230"/>
    <n v="66"/>
    <x v="2"/>
    <x v="0"/>
    <x v="0"/>
    <x v="1"/>
    <s v="LTP123"/>
    <n v="4"/>
    <x v="1"/>
    <x v="4"/>
    <n v="3371.6"/>
    <n v="674.32"/>
    <n v="5"/>
    <x v="138"/>
    <x v="23"/>
    <x v="4"/>
    <s v="Accessory, Accessory"/>
    <n v="87.84"/>
    <n v="3459.44"/>
  </r>
  <r>
    <x v="6231"/>
    <n v="67"/>
    <x v="2"/>
    <x v="0"/>
    <x v="0"/>
    <x v="2"/>
    <s v="SKU1003"/>
    <n v="3"/>
    <x v="0"/>
    <x v="2"/>
    <n v="5913.81"/>
    <n v="844.83"/>
    <n v="7"/>
    <x v="138"/>
    <x v="23"/>
    <x v="2"/>
    <s v="Extended Warranty"/>
    <n v="43.86"/>
    <n v="5957.67"/>
  </r>
  <r>
    <x v="6232"/>
    <n v="68"/>
    <x v="2"/>
    <x v="1"/>
    <x v="0"/>
    <x v="0"/>
    <s v="SKU1001"/>
    <n v="5"/>
    <x v="1"/>
    <x v="1"/>
    <n v="20.75"/>
    <n v="20.75"/>
    <n v="1"/>
    <x v="138"/>
    <x v="23"/>
    <x v="0"/>
    <s v="Impulse Item"/>
    <n v="15.89"/>
    <n v="36.64"/>
  </r>
  <r>
    <x v="6233"/>
    <n v="68"/>
    <x v="2"/>
    <x v="0"/>
    <x v="1"/>
    <x v="0"/>
    <s v="SKU1001"/>
    <n v="5"/>
    <x v="1"/>
    <x v="1"/>
    <n v="124.5"/>
    <n v="20.75"/>
    <n v="6"/>
    <x v="138"/>
    <x v="23"/>
    <x v="2"/>
    <s v="Impulse Item,Accessory,Accessory"/>
    <n v="89.24"/>
    <n v="213.74"/>
  </r>
  <r>
    <x v="6234"/>
    <n v="71"/>
    <x v="2"/>
    <x v="1"/>
    <x v="1"/>
    <x v="1"/>
    <s v="LTP123"/>
    <n v="3"/>
    <x v="1"/>
    <x v="3"/>
    <n v="4720.24"/>
    <n v="674.32"/>
    <n v="7"/>
    <x v="138"/>
    <x v="23"/>
    <x v="1"/>
    <s v="Impulse Item, Accessory, Accessory"/>
    <n v="252.14"/>
    <n v="4972.38"/>
  </r>
  <r>
    <x v="2789"/>
    <n v="71"/>
    <x v="2"/>
    <x v="0"/>
    <x v="1"/>
    <x v="4"/>
    <s v="HDP456"/>
    <n v="4"/>
    <x v="1"/>
    <x v="4"/>
    <n v="3611.8"/>
    <n v="361.18"/>
    <n v="10"/>
    <x v="138"/>
    <x v="23"/>
    <x v="4"/>
    <s v="Extended Warranty, Accessory"/>
    <n v="61.98"/>
    <n v="3673.78"/>
  </r>
  <r>
    <x v="195"/>
    <n v="72"/>
    <x v="2"/>
    <x v="0"/>
    <x v="0"/>
    <x v="2"/>
    <s v="SKU1003"/>
    <n v="3"/>
    <x v="1"/>
    <x v="2"/>
    <n v="1689.66"/>
    <n v="844.83"/>
    <n v="2"/>
    <x v="138"/>
    <x v="23"/>
    <x v="0"/>
    <s v="Accessory,Extended Warranty,Accessory"/>
    <n v="103.37"/>
    <n v="1793.0300000000002"/>
  </r>
  <r>
    <x v="6235"/>
    <n v="72"/>
    <x v="2"/>
    <x v="1"/>
    <x v="1"/>
    <x v="0"/>
    <s v="SKU1004"/>
    <n v="2"/>
    <x v="1"/>
    <x v="1"/>
    <n v="1582.38"/>
    <n v="791.19"/>
    <n v="2"/>
    <x v="138"/>
    <x v="23"/>
    <x v="1"/>
    <s v="Accessory,Extended Warranty,Impulse Item"/>
    <n v="86.47"/>
    <n v="1668.8500000000001"/>
  </r>
  <r>
    <x v="5419"/>
    <n v="72"/>
    <x v="2"/>
    <x v="1"/>
    <x v="0"/>
    <x v="1"/>
    <s v="LTP123"/>
    <n v="4"/>
    <x v="1"/>
    <x v="4"/>
    <n v="4720.24"/>
    <n v="674.32"/>
    <n v="7"/>
    <x v="138"/>
    <x v="23"/>
    <x v="4"/>
    <m/>
    <n v="0"/>
    <n v="4720.24"/>
  </r>
  <r>
    <x v="6236"/>
    <n v="74"/>
    <x v="2"/>
    <x v="0"/>
    <x v="1"/>
    <x v="3"/>
    <s v="TBL345"/>
    <n v="1"/>
    <x v="1"/>
    <x v="4"/>
    <n v="786.41"/>
    <n v="786.41"/>
    <n v="1"/>
    <x v="138"/>
    <x v="23"/>
    <x v="1"/>
    <s v="Extended Warranty, Accessory, Accessory"/>
    <n v="125.94"/>
    <n v="912.34999999999991"/>
  </r>
  <r>
    <x v="6237"/>
    <n v="75"/>
    <x v="2"/>
    <x v="0"/>
    <x v="0"/>
    <x v="2"/>
    <s v="SWT567"/>
    <n v="5"/>
    <x v="1"/>
    <x v="3"/>
    <n v="919"/>
    <n v="459.5"/>
    <n v="2"/>
    <x v="138"/>
    <x v="23"/>
    <x v="1"/>
    <m/>
    <n v="0"/>
    <n v="919"/>
  </r>
  <r>
    <x v="6238"/>
    <n v="77"/>
    <x v="2"/>
    <x v="1"/>
    <x v="1"/>
    <x v="1"/>
    <s v="SKU1005"/>
    <n v="3"/>
    <x v="0"/>
    <x v="3"/>
    <n v="2319.8000000000002"/>
    <n v="463.96"/>
    <n v="5"/>
    <x v="138"/>
    <x v="23"/>
    <x v="0"/>
    <m/>
    <n v="0"/>
    <n v="2319.8000000000002"/>
  </r>
  <r>
    <x v="6239"/>
    <n v="77"/>
    <x v="2"/>
    <x v="1"/>
    <x v="0"/>
    <x v="2"/>
    <s v="SWT567"/>
    <n v="2"/>
    <x v="1"/>
    <x v="4"/>
    <n v="4595"/>
    <n v="459.5"/>
    <n v="10"/>
    <x v="138"/>
    <x v="23"/>
    <x v="3"/>
    <m/>
    <n v="0"/>
    <n v="4595"/>
  </r>
  <r>
    <x v="1790"/>
    <n v="77"/>
    <x v="2"/>
    <x v="1"/>
    <x v="1"/>
    <x v="4"/>
    <s v="HDP456"/>
    <n v="3"/>
    <x v="1"/>
    <x v="3"/>
    <n v="3611.8"/>
    <n v="361.18"/>
    <n v="10"/>
    <x v="138"/>
    <x v="23"/>
    <x v="3"/>
    <s v="Accessory"/>
    <n v="77.73"/>
    <n v="3689.53"/>
  </r>
  <r>
    <x v="6240"/>
    <n v="78"/>
    <x v="2"/>
    <x v="1"/>
    <x v="0"/>
    <x v="2"/>
    <s v="SKU1003"/>
    <n v="3"/>
    <x v="0"/>
    <x v="2"/>
    <n v="4224.1499999999996"/>
    <n v="844.83"/>
    <n v="5"/>
    <x v="138"/>
    <x v="23"/>
    <x v="2"/>
    <s v="Impulse Item,Extended Warranty"/>
    <n v="74.39"/>
    <n v="4298.54"/>
  </r>
  <r>
    <x v="6241"/>
    <n v="79"/>
    <x v="2"/>
    <x v="1"/>
    <x v="0"/>
    <x v="3"/>
    <s v="TBL345"/>
    <n v="1"/>
    <x v="0"/>
    <x v="3"/>
    <n v="6291.28"/>
    <n v="786.41"/>
    <n v="8"/>
    <x v="138"/>
    <x v="23"/>
    <x v="4"/>
    <s v="Extended Warranty, Accessory, Extended Warranty"/>
    <n v="166.95"/>
    <n v="6458.23"/>
  </r>
  <r>
    <x v="6242"/>
    <n v="80"/>
    <x v="2"/>
    <x v="1"/>
    <x v="0"/>
    <x v="0"/>
    <s v="SKU1001"/>
    <n v="5"/>
    <x v="1"/>
    <x v="3"/>
    <n v="41.5"/>
    <n v="20.75"/>
    <n v="2"/>
    <x v="138"/>
    <x v="23"/>
    <x v="1"/>
    <s v="Impulse Item"/>
    <n v="41.76"/>
    <n v="83.259999999999991"/>
  </r>
  <r>
    <x v="2943"/>
    <n v="19"/>
    <x v="0"/>
    <x v="1"/>
    <x v="0"/>
    <x v="1"/>
    <s v="SKU1005"/>
    <n v="3"/>
    <x v="0"/>
    <x v="2"/>
    <n v="1391.88"/>
    <n v="463.96"/>
    <n v="3"/>
    <x v="139"/>
    <x v="23"/>
    <x v="0"/>
    <m/>
    <n v="0"/>
    <n v="1391.88"/>
  </r>
  <r>
    <x v="6243"/>
    <n v="19"/>
    <x v="0"/>
    <x v="1"/>
    <x v="0"/>
    <x v="0"/>
    <s v="SKU1001"/>
    <n v="5"/>
    <x v="0"/>
    <x v="1"/>
    <n v="207.5"/>
    <n v="20.75"/>
    <n v="10"/>
    <x v="139"/>
    <x v="23"/>
    <x v="2"/>
    <s v="Extended Warranty"/>
    <n v="6.1"/>
    <n v="213.6"/>
  </r>
  <r>
    <x v="1796"/>
    <n v="19"/>
    <x v="0"/>
    <x v="0"/>
    <x v="0"/>
    <x v="1"/>
    <s v="LTP123"/>
    <n v="2"/>
    <x v="0"/>
    <x v="4"/>
    <n v="4045.92"/>
    <n v="674.32"/>
    <n v="6"/>
    <x v="139"/>
    <x v="23"/>
    <x v="4"/>
    <m/>
    <n v="0"/>
    <n v="4045.92"/>
  </r>
  <r>
    <x v="6244"/>
    <n v="19"/>
    <x v="0"/>
    <x v="0"/>
    <x v="0"/>
    <x v="1"/>
    <s v="LTP123"/>
    <n v="1"/>
    <x v="1"/>
    <x v="4"/>
    <n v="3371.6"/>
    <n v="674.32"/>
    <n v="5"/>
    <x v="139"/>
    <x v="23"/>
    <x v="3"/>
    <s v="Extended Warranty, Extended Warranty"/>
    <n v="84.09"/>
    <n v="3455.69"/>
  </r>
  <r>
    <x v="4824"/>
    <n v="20"/>
    <x v="0"/>
    <x v="1"/>
    <x v="0"/>
    <x v="3"/>
    <s v="TBL345"/>
    <n v="2"/>
    <x v="0"/>
    <x v="1"/>
    <n v="4718.46"/>
    <n v="786.41"/>
    <n v="6"/>
    <x v="139"/>
    <x v="23"/>
    <x v="4"/>
    <m/>
    <n v="0"/>
    <n v="4718.46"/>
  </r>
  <r>
    <x v="1387"/>
    <n v="21"/>
    <x v="0"/>
    <x v="0"/>
    <x v="0"/>
    <x v="1"/>
    <s v="LTP123"/>
    <n v="5"/>
    <x v="1"/>
    <x v="3"/>
    <n v="4720.24"/>
    <n v="674.32"/>
    <n v="7"/>
    <x v="139"/>
    <x v="23"/>
    <x v="1"/>
    <m/>
    <n v="0"/>
    <n v="4720.24"/>
  </r>
  <r>
    <x v="6245"/>
    <n v="21"/>
    <x v="0"/>
    <x v="0"/>
    <x v="0"/>
    <x v="0"/>
    <s v="SMP234"/>
    <n v="4"/>
    <x v="1"/>
    <x v="4"/>
    <n v="1139.68"/>
    <n v="1139.68"/>
    <n v="1"/>
    <x v="139"/>
    <x v="23"/>
    <x v="3"/>
    <s v="Accessory, Impulse Item, Impulse Item"/>
    <n v="204.11"/>
    <n v="1343.79"/>
  </r>
  <r>
    <x v="6246"/>
    <n v="22"/>
    <x v="0"/>
    <x v="0"/>
    <x v="1"/>
    <x v="2"/>
    <s v="SWT567"/>
    <n v="2"/>
    <x v="0"/>
    <x v="4"/>
    <n v="1378.5"/>
    <n v="459.5"/>
    <n v="3"/>
    <x v="139"/>
    <x v="23"/>
    <x v="4"/>
    <s v="Extended Warranty"/>
    <n v="26.78"/>
    <n v="1405.28"/>
  </r>
  <r>
    <x v="6247"/>
    <n v="23"/>
    <x v="0"/>
    <x v="0"/>
    <x v="0"/>
    <x v="0"/>
    <s v="SMP234"/>
    <n v="5"/>
    <x v="1"/>
    <x v="3"/>
    <n v="3419.04"/>
    <n v="1139.68"/>
    <n v="3"/>
    <x v="139"/>
    <x v="23"/>
    <x v="3"/>
    <s v="Extended Warranty"/>
    <n v="75.260000000000005"/>
    <n v="3494.3"/>
  </r>
  <r>
    <x v="1501"/>
    <n v="24"/>
    <x v="0"/>
    <x v="0"/>
    <x v="0"/>
    <x v="3"/>
    <s v="TBL345"/>
    <n v="3"/>
    <x v="1"/>
    <x v="3"/>
    <n v="3145.64"/>
    <n v="786.41"/>
    <n v="4"/>
    <x v="139"/>
    <x v="23"/>
    <x v="1"/>
    <m/>
    <n v="0"/>
    <n v="3145.64"/>
  </r>
  <r>
    <x v="2803"/>
    <n v="28"/>
    <x v="0"/>
    <x v="1"/>
    <x v="0"/>
    <x v="1"/>
    <s v="SKU1005"/>
    <n v="3"/>
    <x v="0"/>
    <x v="0"/>
    <n v="1855.84"/>
    <n v="463.96"/>
    <n v="4"/>
    <x v="139"/>
    <x v="23"/>
    <x v="2"/>
    <s v="Accessory,Accessory"/>
    <n v="77.680000000000007"/>
    <n v="1933.52"/>
  </r>
  <r>
    <x v="4479"/>
    <n v="29"/>
    <x v="0"/>
    <x v="0"/>
    <x v="0"/>
    <x v="0"/>
    <s v="SMP234"/>
    <n v="3"/>
    <x v="1"/>
    <x v="4"/>
    <n v="3419.04"/>
    <n v="1139.68"/>
    <n v="3"/>
    <x v="139"/>
    <x v="23"/>
    <x v="4"/>
    <s v="Accessory"/>
    <n v="15.91"/>
    <n v="3434.95"/>
  </r>
  <r>
    <x v="6248"/>
    <n v="32"/>
    <x v="0"/>
    <x v="1"/>
    <x v="1"/>
    <x v="0"/>
    <s v="SKU1004"/>
    <n v="2"/>
    <x v="1"/>
    <x v="3"/>
    <n v="2373.5700000000002"/>
    <n v="791.19"/>
    <n v="3"/>
    <x v="139"/>
    <x v="23"/>
    <x v="2"/>
    <s v="Accessory,Impulse Item,Accessory"/>
    <n v="104.07"/>
    <n v="2477.6400000000003"/>
  </r>
  <r>
    <x v="3383"/>
    <n v="34"/>
    <x v="0"/>
    <x v="0"/>
    <x v="0"/>
    <x v="4"/>
    <s v="HDP456"/>
    <n v="3"/>
    <x v="0"/>
    <x v="4"/>
    <n v="2167.08"/>
    <n v="361.18"/>
    <n v="6"/>
    <x v="139"/>
    <x v="23"/>
    <x v="3"/>
    <s v="Accessory, Impulse Item, Impulse Item"/>
    <n v="95.01"/>
    <n v="2262.09"/>
  </r>
  <r>
    <x v="6249"/>
    <n v="35"/>
    <x v="0"/>
    <x v="1"/>
    <x v="0"/>
    <x v="3"/>
    <s v="TBL345"/>
    <n v="5"/>
    <x v="1"/>
    <x v="1"/>
    <n v="2359.23"/>
    <n v="786.41"/>
    <n v="3"/>
    <x v="139"/>
    <x v="23"/>
    <x v="3"/>
    <s v="Accessory, Extended Warranty, Extended Warranty"/>
    <n v="104.35"/>
    <n v="2463.58"/>
  </r>
  <r>
    <x v="968"/>
    <n v="36"/>
    <x v="1"/>
    <x v="0"/>
    <x v="0"/>
    <x v="4"/>
    <s v="HDP456"/>
    <n v="5"/>
    <x v="1"/>
    <x v="3"/>
    <n v="3611.8"/>
    <n v="361.18"/>
    <n v="10"/>
    <x v="139"/>
    <x v="23"/>
    <x v="3"/>
    <m/>
    <n v="0"/>
    <n v="3611.8"/>
  </r>
  <r>
    <x v="6250"/>
    <n v="37"/>
    <x v="1"/>
    <x v="0"/>
    <x v="0"/>
    <x v="1"/>
    <s v="SKU1005"/>
    <n v="3"/>
    <x v="1"/>
    <x v="2"/>
    <n v="1855.84"/>
    <n v="463.96"/>
    <n v="4"/>
    <x v="139"/>
    <x v="23"/>
    <x v="2"/>
    <s v="Impulse Item"/>
    <n v="10.72"/>
    <n v="1866.56"/>
  </r>
  <r>
    <x v="6251"/>
    <n v="38"/>
    <x v="1"/>
    <x v="1"/>
    <x v="0"/>
    <x v="3"/>
    <s v="TBL345"/>
    <n v="4"/>
    <x v="1"/>
    <x v="3"/>
    <n v="6291.28"/>
    <n v="786.41"/>
    <n v="8"/>
    <x v="139"/>
    <x v="23"/>
    <x v="4"/>
    <s v="Impulse Item, Accessory, Extended Warranty"/>
    <n v="181.53"/>
    <n v="6472.8099999999995"/>
  </r>
  <r>
    <x v="4521"/>
    <n v="39"/>
    <x v="1"/>
    <x v="1"/>
    <x v="0"/>
    <x v="3"/>
    <s v="SKU1002"/>
    <n v="3"/>
    <x v="1"/>
    <x v="2"/>
    <n v="2470.3000000000002"/>
    <n v="247.03"/>
    <n v="10"/>
    <x v="139"/>
    <x v="23"/>
    <x v="2"/>
    <s v="Extended Warranty,Accessory,Impulse Item"/>
    <n v="97.82"/>
    <n v="2568.1200000000003"/>
  </r>
  <r>
    <x v="2028"/>
    <n v="40"/>
    <x v="1"/>
    <x v="1"/>
    <x v="1"/>
    <x v="3"/>
    <s v="SKU1002"/>
    <n v="3"/>
    <x v="0"/>
    <x v="1"/>
    <n v="741.09"/>
    <n v="247.03"/>
    <n v="3"/>
    <x v="139"/>
    <x v="23"/>
    <x v="2"/>
    <m/>
    <n v="0"/>
    <n v="741.09"/>
  </r>
  <r>
    <x v="6252"/>
    <n v="40"/>
    <x v="1"/>
    <x v="0"/>
    <x v="0"/>
    <x v="3"/>
    <s v="TBL345"/>
    <n v="5"/>
    <x v="0"/>
    <x v="1"/>
    <n v="4718.46"/>
    <n v="786.41"/>
    <n v="6"/>
    <x v="139"/>
    <x v="23"/>
    <x v="3"/>
    <s v="Extended Warranty, Impulse Item, Impulse Item"/>
    <n v="115.38"/>
    <n v="4833.84"/>
  </r>
  <r>
    <x v="6253"/>
    <n v="42"/>
    <x v="1"/>
    <x v="1"/>
    <x v="0"/>
    <x v="1"/>
    <s v="LTP123"/>
    <n v="5"/>
    <x v="1"/>
    <x v="4"/>
    <n v="2697.28"/>
    <n v="674.32"/>
    <n v="4"/>
    <x v="139"/>
    <x v="23"/>
    <x v="1"/>
    <m/>
    <n v="0"/>
    <n v="2697.28"/>
  </r>
  <r>
    <x v="6254"/>
    <n v="42"/>
    <x v="1"/>
    <x v="0"/>
    <x v="0"/>
    <x v="1"/>
    <s v="LTP123"/>
    <n v="4"/>
    <x v="0"/>
    <x v="1"/>
    <n v="2022.96"/>
    <n v="674.32"/>
    <n v="3"/>
    <x v="139"/>
    <x v="23"/>
    <x v="4"/>
    <s v="Impulse Item"/>
    <n v="48"/>
    <n v="2070.96"/>
  </r>
  <r>
    <x v="5881"/>
    <n v="42"/>
    <x v="1"/>
    <x v="0"/>
    <x v="0"/>
    <x v="1"/>
    <s v="LTP123"/>
    <n v="2"/>
    <x v="1"/>
    <x v="3"/>
    <n v="4720.24"/>
    <n v="674.32"/>
    <n v="7"/>
    <x v="139"/>
    <x v="23"/>
    <x v="3"/>
    <s v="Accessory"/>
    <n v="42.52"/>
    <n v="4762.76"/>
  </r>
  <r>
    <x v="6255"/>
    <n v="43"/>
    <x v="1"/>
    <x v="0"/>
    <x v="0"/>
    <x v="2"/>
    <s v="SKU1003"/>
    <n v="3"/>
    <x v="0"/>
    <x v="0"/>
    <n v="3379.32"/>
    <n v="844.83"/>
    <n v="4"/>
    <x v="139"/>
    <x v="23"/>
    <x v="1"/>
    <s v="Accessory"/>
    <n v="40.97"/>
    <n v="3420.29"/>
  </r>
  <r>
    <x v="6256"/>
    <n v="43"/>
    <x v="1"/>
    <x v="1"/>
    <x v="0"/>
    <x v="4"/>
    <s v="HDP456"/>
    <n v="1"/>
    <x v="1"/>
    <x v="4"/>
    <n v="722.36"/>
    <n v="361.18"/>
    <n v="2"/>
    <x v="139"/>
    <x v="23"/>
    <x v="4"/>
    <s v="Impulse Item, Impulse Item, Accessory"/>
    <n v="202.41"/>
    <n v="924.77"/>
  </r>
  <r>
    <x v="6257"/>
    <n v="44"/>
    <x v="1"/>
    <x v="0"/>
    <x v="0"/>
    <x v="2"/>
    <s v="SKU1003"/>
    <n v="3"/>
    <x v="1"/>
    <x v="2"/>
    <n v="3379.32"/>
    <n v="844.83"/>
    <n v="4"/>
    <x v="139"/>
    <x v="23"/>
    <x v="1"/>
    <s v="Impulse Item"/>
    <n v="39.32"/>
    <n v="3418.6400000000003"/>
  </r>
  <r>
    <x v="1025"/>
    <n v="44"/>
    <x v="1"/>
    <x v="1"/>
    <x v="0"/>
    <x v="0"/>
    <s v="SKU1004"/>
    <n v="2"/>
    <x v="1"/>
    <x v="1"/>
    <n v="791.19"/>
    <n v="791.19"/>
    <n v="1"/>
    <x v="139"/>
    <x v="23"/>
    <x v="1"/>
    <s v="Extended Warranty"/>
    <n v="49.88"/>
    <n v="841.07"/>
  </r>
  <r>
    <x v="6258"/>
    <n v="45"/>
    <x v="1"/>
    <x v="1"/>
    <x v="0"/>
    <x v="0"/>
    <s v="SMP234"/>
    <n v="5"/>
    <x v="1"/>
    <x v="4"/>
    <n v="7977.76"/>
    <n v="1139.68"/>
    <n v="7"/>
    <x v="139"/>
    <x v="23"/>
    <x v="3"/>
    <s v="Accessory, Impulse Item"/>
    <n v="144.15"/>
    <n v="8121.91"/>
  </r>
  <r>
    <x v="6259"/>
    <n v="46"/>
    <x v="1"/>
    <x v="1"/>
    <x v="0"/>
    <x v="1"/>
    <s v="LTP123"/>
    <n v="4"/>
    <x v="1"/>
    <x v="1"/>
    <n v="4720.24"/>
    <n v="674.32"/>
    <n v="7"/>
    <x v="139"/>
    <x v="23"/>
    <x v="3"/>
    <s v="Accessory, Extended Warranty, Impulse Item"/>
    <n v="206.35"/>
    <n v="4926.59"/>
  </r>
  <r>
    <x v="6260"/>
    <n v="47"/>
    <x v="1"/>
    <x v="1"/>
    <x v="0"/>
    <x v="0"/>
    <s v="SKU1001"/>
    <n v="5"/>
    <x v="1"/>
    <x v="3"/>
    <n v="41.5"/>
    <n v="20.75"/>
    <n v="2"/>
    <x v="139"/>
    <x v="23"/>
    <x v="0"/>
    <s v="Impulse Item,Extended Warranty,Accessory"/>
    <n v="69.39"/>
    <n v="110.89"/>
  </r>
  <r>
    <x v="6261"/>
    <n v="47"/>
    <x v="1"/>
    <x v="1"/>
    <x v="0"/>
    <x v="1"/>
    <s v="SKU1005"/>
    <n v="3"/>
    <x v="1"/>
    <x v="2"/>
    <n v="1391.88"/>
    <n v="463.96"/>
    <n v="3"/>
    <x v="139"/>
    <x v="23"/>
    <x v="2"/>
    <s v="Accessory,Extended Warranty,Accessory"/>
    <n v="80.489999999999995"/>
    <n v="1472.3700000000001"/>
  </r>
  <r>
    <x v="6262"/>
    <n v="47"/>
    <x v="1"/>
    <x v="1"/>
    <x v="0"/>
    <x v="0"/>
    <s v="SMP234"/>
    <n v="3"/>
    <x v="0"/>
    <x v="3"/>
    <n v="10257.120000000001"/>
    <n v="1139.68"/>
    <n v="9"/>
    <x v="139"/>
    <x v="23"/>
    <x v="3"/>
    <s v="Impulse Item, Extended Warranty, Accessory"/>
    <n v="122.77"/>
    <n v="10379.890000000001"/>
  </r>
  <r>
    <x v="6263"/>
    <n v="49"/>
    <x v="1"/>
    <x v="0"/>
    <x v="1"/>
    <x v="2"/>
    <s v="SKU1003"/>
    <n v="3"/>
    <x v="1"/>
    <x v="2"/>
    <n v="3379.32"/>
    <n v="844.83"/>
    <n v="4"/>
    <x v="139"/>
    <x v="23"/>
    <x v="0"/>
    <s v="Accessory,Accessory"/>
    <n v="74.739999999999995"/>
    <n v="3454.06"/>
  </r>
  <r>
    <x v="6264"/>
    <n v="49"/>
    <x v="1"/>
    <x v="1"/>
    <x v="1"/>
    <x v="0"/>
    <s v="SMP234"/>
    <n v="3"/>
    <x v="0"/>
    <x v="1"/>
    <n v="3419.04"/>
    <n v="1139.68"/>
    <n v="3"/>
    <x v="139"/>
    <x v="23"/>
    <x v="3"/>
    <m/>
    <n v="0"/>
    <n v="3419.04"/>
  </r>
  <r>
    <x v="1530"/>
    <n v="50"/>
    <x v="1"/>
    <x v="1"/>
    <x v="0"/>
    <x v="2"/>
    <s v="SWT567"/>
    <n v="5"/>
    <x v="1"/>
    <x v="4"/>
    <n v="919"/>
    <n v="459.5"/>
    <n v="2"/>
    <x v="139"/>
    <x v="23"/>
    <x v="3"/>
    <s v="Accessory, Impulse Item"/>
    <n v="95.13"/>
    <n v="1014.13"/>
  </r>
  <r>
    <x v="1364"/>
    <n v="53"/>
    <x v="1"/>
    <x v="1"/>
    <x v="0"/>
    <x v="1"/>
    <s v="LTP123"/>
    <n v="4"/>
    <x v="1"/>
    <x v="4"/>
    <n v="3371.6"/>
    <n v="674.32"/>
    <n v="5"/>
    <x v="139"/>
    <x v="23"/>
    <x v="1"/>
    <m/>
    <n v="0"/>
    <n v="3371.6"/>
  </r>
  <r>
    <x v="6265"/>
    <n v="55"/>
    <x v="1"/>
    <x v="1"/>
    <x v="1"/>
    <x v="2"/>
    <s v="SKU1003"/>
    <n v="3"/>
    <x v="1"/>
    <x v="2"/>
    <n v="5913.81"/>
    <n v="844.83"/>
    <n v="7"/>
    <x v="139"/>
    <x v="23"/>
    <x v="2"/>
    <s v="Impulse Item,Extended Warranty"/>
    <n v="78.680000000000007"/>
    <n v="5992.4900000000007"/>
  </r>
  <r>
    <x v="6266"/>
    <n v="55"/>
    <x v="1"/>
    <x v="0"/>
    <x v="0"/>
    <x v="4"/>
    <s v="HDP456"/>
    <n v="1"/>
    <x v="0"/>
    <x v="4"/>
    <n v="2167.08"/>
    <n v="361.18"/>
    <n v="6"/>
    <x v="139"/>
    <x v="23"/>
    <x v="3"/>
    <s v="Accessory, Impulse Item"/>
    <n v="38.31"/>
    <n v="2205.39"/>
  </r>
  <r>
    <x v="5778"/>
    <n v="58"/>
    <x v="2"/>
    <x v="0"/>
    <x v="0"/>
    <x v="2"/>
    <s v="SWT567"/>
    <n v="3"/>
    <x v="1"/>
    <x v="3"/>
    <n v="919"/>
    <n v="459.5"/>
    <n v="2"/>
    <x v="139"/>
    <x v="23"/>
    <x v="3"/>
    <s v="Accessory, Extended Warranty, Impulse Item"/>
    <n v="98.59"/>
    <n v="1017.59"/>
  </r>
  <r>
    <x v="6267"/>
    <n v="61"/>
    <x v="2"/>
    <x v="1"/>
    <x v="1"/>
    <x v="2"/>
    <s v="SWT567"/>
    <n v="5"/>
    <x v="0"/>
    <x v="3"/>
    <n v="3676"/>
    <n v="459.5"/>
    <n v="8"/>
    <x v="139"/>
    <x v="23"/>
    <x v="4"/>
    <s v="Accessory, Accessory, Accessory"/>
    <n v="157.86000000000001"/>
    <n v="3833.86"/>
  </r>
  <r>
    <x v="6268"/>
    <n v="62"/>
    <x v="2"/>
    <x v="1"/>
    <x v="0"/>
    <x v="3"/>
    <s v="TBL345"/>
    <n v="4"/>
    <x v="0"/>
    <x v="4"/>
    <n v="786.41"/>
    <n v="786.41"/>
    <n v="1"/>
    <x v="139"/>
    <x v="23"/>
    <x v="4"/>
    <s v="Accessory, Extended Warranty"/>
    <n v="31.08"/>
    <n v="817.49"/>
  </r>
  <r>
    <x v="1471"/>
    <n v="64"/>
    <x v="2"/>
    <x v="0"/>
    <x v="0"/>
    <x v="1"/>
    <s v="SKU1005"/>
    <n v="3"/>
    <x v="1"/>
    <x v="3"/>
    <n v="927.92"/>
    <n v="463.96"/>
    <n v="2"/>
    <x v="139"/>
    <x v="23"/>
    <x v="0"/>
    <s v="Impulse Item"/>
    <n v="5.04"/>
    <n v="932.95999999999992"/>
  </r>
  <r>
    <x v="6269"/>
    <n v="64"/>
    <x v="2"/>
    <x v="0"/>
    <x v="0"/>
    <x v="0"/>
    <s v="SMP234"/>
    <n v="1"/>
    <x v="1"/>
    <x v="4"/>
    <n v="9117.44"/>
    <n v="1139.68"/>
    <n v="8"/>
    <x v="139"/>
    <x v="23"/>
    <x v="1"/>
    <s v="Extended Warranty"/>
    <n v="90.66"/>
    <n v="9208.1"/>
  </r>
  <r>
    <x v="6270"/>
    <n v="65"/>
    <x v="2"/>
    <x v="0"/>
    <x v="0"/>
    <x v="2"/>
    <s v="SWT567"/>
    <n v="5"/>
    <x v="0"/>
    <x v="4"/>
    <n v="1378.5"/>
    <n v="459.5"/>
    <n v="3"/>
    <x v="139"/>
    <x v="23"/>
    <x v="4"/>
    <s v="Impulse Item"/>
    <n v="78.86"/>
    <n v="1457.36"/>
  </r>
  <r>
    <x v="135"/>
    <n v="68"/>
    <x v="2"/>
    <x v="0"/>
    <x v="0"/>
    <x v="0"/>
    <s v="SKU1001"/>
    <n v="5"/>
    <x v="0"/>
    <x v="2"/>
    <n v="103.75"/>
    <n v="20.75"/>
    <n v="5"/>
    <x v="139"/>
    <x v="23"/>
    <x v="0"/>
    <s v="Impulse Item,Accessory,Accessory"/>
    <n v="80.510000000000005"/>
    <n v="184.26"/>
  </r>
  <r>
    <x v="6271"/>
    <n v="69"/>
    <x v="2"/>
    <x v="1"/>
    <x v="0"/>
    <x v="2"/>
    <s v="SKU1003"/>
    <n v="3"/>
    <x v="1"/>
    <x v="1"/>
    <n v="4224.1499999999996"/>
    <n v="844.83"/>
    <n v="5"/>
    <x v="139"/>
    <x v="23"/>
    <x v="0"/>
    <s v="Accessory,Extended Warranty,Impulse Item"/>
    <n v="76.680000000000007"/>
    <n v="4300.83"/>
  </r>
  <r>
    <x v="3416"/>
    <n v="70"/>
    <x v="2"/>
    <x v="0"/>
    <x v="0"/>
    <x v="1"/>
    <s v="LTP123"/>
    <n v="5"/>
    <x v="1"/>
    <x v="3"/>
    <n v="6743.2"/>
    <n v="674.32"/>
    <n v="10"/>
    <x v="139"/>
    <x v="23"/>
    <x v="4"/>
    <s v="Accessory, Extended Warranty"/>
    <n v="105.66"/>
    <n v="6848.86"/>
  </r>
  <r>
    <x v="6272"/>
    <n v="70"/>
    <x v="2"/>
    <x v="0"/>
    <x v="0"/>
    <x v="4"/>
    <s v="HDP456"/>
    <n v="2"/>
    <x v="0"/>
    <x v="4"/>
    <n v="3611.8"/>
    <n v="361.18"/>
    <n v="10"/>
    <x v="139"/>
    <x v="23"/>
    <x v="3"/>
    <s v="Impulse Item"/>
    <n v="32.409999999999997"/>
    <n v="3644.21"/>
  </r>
  <r>
    <x v="6273"/>
    <n v="71"/>
    <x v="2"/>
    <x v="1"/>
    <x v="0"/>
    <x v="0"/>
    <s v="SKU1001"/>
    <n v="5"/>
    <x v="0"/>
    <x v="2"/>
    <n v="186.75"/>
    <n v="20.75"/>
    <n v="9"/>
    <x v="139"/>
    <x v="23"/>
    <x v="1"/>
    <m/>
    <n v="0"/>
    <n v="186.75"/>
  </r>
  <r>
    <x v="6274"/>
    <n v="72"/>
    <x v="2"/>
    <x v="0"/>
    <x v="0"/>
    <x v="1"/>
    <s v="LTP123"/>
    <n v="4"/>
    <x v="0"/>
    <x v="1"/>
    <n v="2022.96"/>
    <n v="674.32"/>
    <n v="3"/>
    <x v="139"/>
    <x v="23"/>
    <x v="4"/>
    <s v="Accessory"/>
    <n v="96.33"/>
    <n v="2119.29"/>
  </r>
  <r>
    <x v="3652"/>
    <n v="72"/>
    <x v="2"/>
    <x v="1"/>
    <x v="1"/>
    <x v="2"/>
    <s v="SWT567"/>
    <n v="3"/>
    <x v="1"/>
    <x v="4"/>
    <n v="3676"/>
    <n v="459.5"/>
    <n v="8"/>
    <x v="139"/>
    <x v="23"/>
    <x v="1"/>
    <s v="Extended Warranty, Accessory"/>
    <n v="141.66999999999999"/>
    <n v="3817.67"/>
  </r>
  <r>
    <x v="1561"/>
    <n v="73"/>
    <x v="2"/>
    <x v="0"/>
    <x v="0"/>
    <x v="2"/>
    <s v="SKU1003"/>
    <n v="3"/>
    <x v="1"/>
    <x v="1"/>
    <n v="6758.64"/>
    <n v="844.83"/>
    <n v="8"/>
    <x v="139"/>
    <x v="23"/>
    <x v="2"/>
    <m/>
    <n v="0"/>
    <n v="6758.64"/>
  </r>
  <r>
    <x v="6275"/>
    <n v="73"/>
    <x v="2"/>
    <x v="0"/>
    <x v="0"/>
    <x v="2"/>
    <s v="SWT567"/>
    <n v="4"/>
    <x v="1"/>
    <x v="1"/>
    <n v="919"/>
    <n v="459.5"/>
    <n v="2"/>
    <x v="139"/>
    <x v="23"/>
    <x v="1"/>
    <s v="Extended Warranty"/>
    <n v="15.02"/>
    <n v="934.02"/>
  </r>
  <r>
    <x v="6276"/>
    <n v="75"/>
    <x v="2"/>
    <x v="1"/>
    <x v="0"/>
    <x v="0"/>
    <s v="SKU1004"/>
    <n v="2"/>
    <x v="0"/>
    <x v="3"/>
    <n v="1582.38"/>
    <n v="791.19"/>
    <n v="2"/>
    <x v="139"/>
    <x v="23"/>
    <x v="0"/>
    <s v="Accessory"/>
    <n v="46.83"/>
    <n v="1629.21"/>
  </r>
  <r>
    <x v="3365"/>
    <n v="77"/>
    <x v="2"/>
    <x v="1"/>
    <x v="0"/>
    <x v="0"/>
    <s v="SKU1004"/>
    <n v="2"/>
    <x v="0"/>
    <x v="0"/>
    <n v="7911.9"/>
    <n v="791.19"/>
    <n v="10"/>
    <x v="139"/>
    <x v="23"/>
    <x v="1"/>
    <m/>
    <n v="0"/>
    <n v="7911.9"/>
  </r>
  <r>
    <x v="6277"/>
    <n v="77"/>
    <x v="2"/>
    <x v="1"/>
    <x v="1"/>
    <x v="1"/>
    <s v="LTP123"/>
    <n v="2"/>
    <x v="1"/>
    <x v="3"/>
    <n v="1348.64"/>
    <n v="674.32"/>
    <n v="2"/>
    <x v="139"/>
    <x v="23"/>
    <x v="1"/>
    <s v="Impulse Item, Accessory, Accessory"/>
    <n v="102.48"/>
    <n v="1451.1200000000001"/>
  </r>
  <r>
    <x v="6278"/>
    <n v="79"/>
    <x v="2"/>
    <x v="0"/>
    <x v="0"/>
    <x v="2"/>
    <s v="SKU1003"/>
    <n v="3"/>
    <x v="1"/>
    <x v="1"/>
    <n v="8448.2999999999993"/>
    <n v="844.83"/>
    <n v="10"/>
    <x v="139"/>
    <x v="23"/>
    <x v="0"/>
    <s v="Accessory,Impulse Item"/>
    <n v="44.83"/>
    <n v="8493.1299999999992"/>
  </r>
  <r>
    <x v="6279"/>
    <n v="19"/>
    <x v="0"/>
    <x v="1"/>
    <x v="0"/>
    <x v="2"/>
    <s v="SKU1003"/>
    <n v="3"/>
    <x v="1"/>
    <x v="3"/>
    <n v="5068.9799999999996"/>
    <n v="844.83"/>
    <n v="6"/>
    <x v="140"/>
    <x v="23"/>
    <x v="2"/>
    <s v="Extended Warranty"/>
    <n v="21.21"/>
    <n v="5090.1899999999996"/>
  </r>
  <r>
    <x v="6280"/>
    <n v="19"/>
    <x v="0"/>
    <x v="1"/>
    <x v="1"/>
    <x v="3"/>
    <s v="TBL345"/>
    <n v="2"/>
    <x v="0"/>
    <x v="1"/>
    <n v="786.41"/>
    <n v="786.41"/>
    <n v="1"/>
    <x v="140"/>
    <x v="23"/>
    <x v="3"/>
    <s v="Impulse Item, Impulse Item"/>
    <n v="143.19999999999999"/>
    <n v="929.6099999999999"/>
  </r>
  <r>
    <x v="4662"/>
    <n v="21"/>
    <x v="0"/>
    <x v="1"/>
    <x v="0"/>
    <x v="0"/>
    <s v="SKU1001"/>
    <n v="5"/>
    <x v="1"/>
    <x v="3"/>
    <n v="166"/>
    <n v="20.75"/>
    <n v="8"/>
    <x v="140"/>
    <x v="23"/>
    <x v="2"/>
    <s v="Impulse Item,Accessory,Accessory"/>
    <n v="92.57"/>
    <n v="258.57"/>
  </r>
  <r>
    <x v="6281"/>
    <n v="21"/>
    <x v="0"/>
    <x v="0"/>
    <x v="0"/>
    <x v="2"/>
    <s v="SKU1003"/>
    <n v="3"/>
    <x v="1"/>
    <x v="2"/>
    <n v="8448.2999999999993"/>
    <n v="844.83"/>
    <n v="10"/>
    <x v="140"/>
    <x v="23"/>
    <x v="0"/>
    <s v="Accessory,Extended Warranty"/>
    <n v="29.2"/>
    <n v="8477.5"/>
  </r>
  <r>
    <x v="6282"/>
    <n v="22"/>
    <x v="0"/>
    <x v="1"/>
    <x v="0"/>
    <x v="0"/>
    <s v="SKU1001"/>
    <n v="5"/>
    <x v="1"/>
    <x v="1"/>
    <n v="20.75"/>
    <n v="20.75"/>
    <n v="1"/>
    <x v="140"/>
    <x v="23"/>
    <x v="2"/>
    <m/>
    <n v="0"/>
    <n v="20.75"/>
  </r>
  <r>
    <x v="6283"/>
    <n v="22"/>
    <x v="0"/>
    <x v="0"/>
    <x v="0"/>
    <x v="1"/>
    <s v="LTP123"/>
    <n v="1"/>
    <x v="1"/>
    <x v="1"/>
    <n v="3371.6"/>
    <n v="674.32"/>
    <n v="5"/>
    <x v="140"/>
    <x v="23"/>
    <x v="3"/>
    <s v="Impulse Item"/>
    <n v="84.62"/>
    <n v="3456.22"/>
  </r>
  <r>
    <x v="5658"/>
    <n v="24"/>
    <x v="0"/>
    <x v="0"/>
    <x v="0"/>
    <x v="3"/>
    <s v="SKU1002"/>
    <n v="3"/>
    <x v="0"/>
    <x v="2"/>
    <n v="2223.27"/>
    <n v="247.03"/>
    <n v="9"/>
    <x v="140"/>
    <x v="23"/>
    <x v="2"/>
    <s v="Impulse Item,Extended Warranty"/>
    <n v="60.46"/>
    <n v="2283.73"/>
  </r>
  <r>
    <x v="1953"/>
    <n v="25"/>
    <x v="0"/>
    <x v="1"/>
    <x v="0"/>
    <x v="2"/>
    <s v="SWT567"/>
    <n v="5"/>
    <x v="1"/>
    <x v="1"/>
    <n v="919"/>
    <n v="459.5"/>
    <n v="2"/>
    <x v="140"/>
    <x v="23"/>
    <x v="1"/>
    <m/>
    <n v="0"/>
    <n v="919"/>
  </r>
  <r>
    <x v="3279"/>
    <n v="25"/>
    <x v="0"/>
    <x v="0"/>
    <x v="0"/>
    <x v="3"/>
    <s v="TBL345"/>
    <n v="4"/>
    <x v="0"/>
    <x v="1"/>
    <n v="3145.64"/>
    <n v="786.41"/>
    <n v="4"/>
    <x v="140"/>
    <x v="23"/>
    <x v="3"/>
    <m/>
    <n v="0"/>
    <n v="3145.64"/>
  </r>
  <r>
    <x v="3177"/>
    <n v="26"/>
    <x v="0"/>
    <x v="1"/>
    <x v="0"/>
    <x v="0"/>
    <s v="SMP234"/>
    <n v="3"/>
    <x v="1"/>
    <x v="3"/>
    <n v="6838.08"/>
    <n v="1139.68"/>
    <n v="6"/>
    <x v="140"/>
    <x v="23"/>
    <x v="3"/>
    <m/>
    <n v="0"/>
    <n v="6838.08"/>
  </r>
  <r>
    <x v="565"/>
    <n v="27"/>
    <x v="0"/>
    <x v="0"/>
    <x v="0"/>
    <x v="3"/>
    <s v="SKU1002"/>
    <n v="3"/>
    <x v="0"/>
    <x v="2"/>
    <n v="494.06"/>
    <n v="247.03"/>
    <n v="2"/>
    <x v="140"/>
    <x v="23"/>
    <x v="2"/>
    <m/>
    <n v="0"/>
    <n v="494.06"/>
  </r>
  <r>
    <x v="6284"/>
    <n v="28"/>
    <x v="0"/>
    <x v="1"/>
    <x v="0"/>
    <x v="0"/>
    <s v="SMP234"/>
    <n v="4"/>
    <x v="1"/>
    <x v="1"/>
    <n v="5698.4"/>
    <n v="1139.68"/>
    <n v="5"/>
    <x v="140"/>
    <x v="23"/>
    <x v="3"/>
    <s v="Accessory, Impulse Item, Extended Warranty"/>
    <n v="158.02000000000001"/>
    <n v="5856.42"/>
  </r>
  <r>
    <x v="6285"/>
    <n v="28"/>
    <x v="0"/>
    <x v="1"/>
    <x v="0"/>
    <x v="0"/>
    <s v="SMP234"/>
    <n v="3"/>
    <x v="1"/>
    <x v="1"/>
    <n v="4558.72"/>
    <n v="1139.68"/>
    <n v="4"/>
    <x v="140"/>
    <x v="23"/>
    <x v="4"/>
    <s v="Impulse Item, Extended Warranty"/>
    <n v="31.82"/>
    <n v="4590.54"/>
  </r>
  <r>
    <x v="6286"/>
    <n v="29"/>
    <x v="0"/>
    <x v="0"/>
    <x v="0"/>
    <x v="0"/>
    <s v="SKU1004"/>
    <n v="2"/>
    <x v="0"/>
    <x v="2"/>
    <n v="7120.71"/>
    <n v="791.19"/>
    <n v="9"/>
    <x v="140"/>
    <x v="23"/>
    <x v="0"/>
    <s v="Extended Warranty,Extended Warranty"/>
    <n v="66.8"/>
    <n v="7187.51"/>
  </r>
  <r>
    <x v="1815"/>
    <n v="31"/>
    <x v="0"/>
    <x v="1"/>
    <x v="0"/>
    <x v="0"/>
    <s v="SMP234"/>
    <n v="5"/>
    <x v="0"/>
    <x v="3"/>
    <n v="6838.08"/>
    <n v="1139.68"/>
    <n v="6"/>
    <x v="140"/>
    <x v="23"/>
    <x v="4"/>
    <s v="Accessory"/>
    <n v="24.46"/>
    <n v="6862.54"/>
  </r>
  <r>
    <x v="6287"/>
    <n v="31"/>
    <x v="0"/>
    <x v="0"/>
    <x v="0"/>
    <x v="1"/>
    <s v="LTP123"/>
    <n v="1"/>
    <x v="1"/>
    <x v="1"/>
    <n v="4720.24"/>
    <n v="674.32"/>
    <n v="7"/>
    <x v="140"/>
    <x v="23"/>
    <x v="1"/>
    <s v="Accessory, Accessory, Extended Warranty"/>
    <n v="146.44999999999999"/>
    <n v="4866.6899999999996"/>
  </r>
  <r>
    <x v="962"/>
    <n v="31"/>
    <x v="0"/>
    <x v="0"/>
    <x v="0"/>
    <x v="3"/>
    <s v="TBL345"/>
    <n v="3"/>
    <x v="1"/>
    <x v="3"/>
    <n v="3932.05"/>
    <n v="786.41"/>
    <n v="5"/>
    <x v="140"/>
    <x v="23"/>
    <x v="4"/>
    <s v="Impulse Item, Accessory, Accessory"/>
    <n v="144.41"/>
    <n v="4076.46"/>
  </r>
  <r>
    <x v="3382"/>
    <n v="34"/>
    <x v="0"/>
    <x v="1"/>
    <x v="0"/>
    <x v="0"/>
    <s v="SKU1004"/>
    <n v="2"/>
    <x v="0"/>
    <x v="2"/>
    <n v="7911.9"/>
    <n v="791.19"/>
    <n v="10"/>
    <x v="140"/>
    <x v="23"/>
    <x v="1"/>
    <s v="Impulse Item,Accessory,Extended Warranty"/>
    <n v="83.4"/>
    <n v="7995.2999999999993"/>
  </r>
  <r>
    <x v="5445"/>
    <n v="36"/>
    <x v="1"/>
    <x v="0"/>
    <x v="1"/>
    <x v="0"/>
    <s v="SKU1001"/>
    <n v="5"/>
    <x v="0"/>
    <x v="3"/>
    <n v="207.5"/>
    <n v="20.75"/>
    <n v="10"/>
    <x v="140"/>
    <x v="23"/>
    <x v="1"/>
    <m/>
    <n v="0"/>
    <n v="207.5"/>
  </r>
  <r>
    <x v="6288"/>
    <n v="37"/>
    <x v="1"/>
    <x v="1"/>
    <x v="0"/>
    <x v="0"/>
    <s v="SMP234"/>
    <n v="4"/>
    <x v="1"/>
    <x v="3"/>
    <n v="5698.4"/>
    <n v="1139.68"/>
    <n v="5"/>
    <x v="140"/>
    <x v="23"/>
    <x v="3"/>
    <s v="Impulse Item"/>
    <n v="32.76"/>
    <n v="5731.16"/>
  </r>
  <r>
    <x v="6289"/>
    <n v="38"/>
    <x v="1"/>
    <x v="0"/>
    <x v="0"/>
    <x v="3"/>
    <s v="TBL345"/>
    <n v="2"/>
    <x v="0"/>
    <x v="3"/>
    <n v="2359.23"/>
    <n v="786.41"/>
    <n v="3"/>
    <x v="140"/>
    <x v="23"/>
    <x v="3"/>
    <s v="Impulse Item, Accessory"/>
    <n v="73.17"/>
    <n v="2432.4"/>
  </r>
  <r>
    <x v="6290"/>
    <n v="39"/>
    <x v="1"/>
    <x v="1"/>
    <x v="0"/>
    <x v="4"/>
    <s v="HDP456"/>
    <n v="5"/>
    <x v="1"/>
    <x v="3"/>
    <n v="3250.62"/>
    <n v="361.18"/>
    <n v="9"/>
    <x v="140"/>
    <x v="23"/>
    <x v="4"/>
    <s v="Accessory"/>
    <n v="94.12"/>
    <n v="3344.74"/>
  </r>
  <r>
    <x v="43"/>
    <n v="40"/>
    <x v="1"/>
    <x v="0"/>
    <x v="0"/>
    <x v="0"/>
    <s v="SKU1001"/>
    <n v="5"/>
    <x v="0"/>
    <x v="0"/>
    <n v="41.5"/>
    <n v="20.75"/>
    <n v="2"/>
    <x v="140"/>
    <x v="23"/>
    <x v="0"/>
    <s v="Accessory,Impulse Item"/>
    <n v="48.39"/>
    <n v="89.89"/>
  </r>
  <r>
    <x v="6291"/>
    <n v="40"/>
    <x v="1"/>
    <x v="0"/>
    <x v="0"/>
    <x v="0"/>
    <s v="SKU1001"/>
    <n v="5"/>
    <x v="1"/>
    <x v="1"/>
    <n v="207.5"/>
    <n v="20.75"/>
    <n v="10"/>
    <x v="140"/>
    <x v="23"/>
    <x v="2"/>
    <s v="Accessory"/>
    <n v="22.48"/>
    <n v="229.98"/>
  </r>
  <r>
    <x v="6292"/>
    <n v="41"/>
    <x v="1"/>
    <x v="0"/>
    <x v="0"/>
    <x v="2"/>
    <s v="SKU1003"/>
    <n v="3"/>
    <x v="1"/>
    <x v="0"/>
    <n v="844.83"/>
    <n v="844.83"/>
    <n v="1"/>
    <x v="140"/>
    <x v="23"/>
    <x v="0"/>
    <s v="Accessory,Impulse Item,Accessory"/>
    <n v="33.51"/>
    <n v="878.34"/>
  </r>
  <r>
    <x v="6293"/>
    <n v="41"/>
    <x v="1"/>
    <x v="1"/>
    <x v="0"/>
    <x v="0"/>
    <s v="SKU1004"/>
    <n v="2"/>
    <x v="1"/>
    <x v="2"/>
    <n v="7911.9"/>
    <n v="791.19"/>
    <n v="10"/>
    <x v="140"/>
    <x v="23"/>
    <x v="2"/>
    <s v="Impulse Item"/>
    <n v="23.96"/>
    <n v="7935.86"/>
  </r>
  <r>
    <x v="521"/>
    <n v="42"/>
    <x v="1"/>
    <x v="0"/>
    <x v="0"/>
    <x v="0"/>
    <s v="SKU1004"/>
    <n v="2"/>
    <x v="0"/>
    <x v="2"/>
    <n v="2373.5700000000002"/>
    <n v="791.19"/>
    <n v="3"/>
    <x v="140"/>
    <x v="23"/>
    <x v="1"/>
    <m/>
    <n v="0"/>
    <n v="2373.5700000000002"/>
  </r>
  <r>
    <x v="6294"/>
    <n v="42"/>
    <x v="1"/>
    <x v="1"/>
    <x v="1"/>
    <x v="1"/>
    <s v="LTP123"/>
    <n v="5"/>
    <x v="0"/>
    <x v="4"/>
    <n v="674.32"/>
    <n v="674.32"/>
    <n v="1"/>
    <x v="140"/>
    <x v="23"/>
    <x v="4"/>
    <s v="Extended Warranty, Impulse Item, Impulse Item"/>
    <n v="158.32"/>
    <n v="832.6400000000001"/>
  </r>
  <r>
    <x v="6295"/>
    <n v="43"/>
    <x v="1"/>
    <x v="0"/>
    <x v="1"/>
    <x v="2"/>
    <s v="SKU1003"/>
    <n v="3"/>
    <x v="1"/>
    <x v="2"/>
    <n v="844.83"/>
    <n v="844.83"/>
    <n v="1"/>
    <x v="140"/>
    <x v="23"/>
    <x v="0"/>
    <s v="Impulse Item"/>
    <n v="35.340000000000003"/>
    <n v="880.17000000000007"/>
  </r>
  <r>
    <x v="6296"/>
    <n v="43"/>
    <x v="1"/>
    <x v="1"/>
    <x v="0"/>
    <x v="4"/>
    <s v="HDP456"/>
    <n v="1"/>
    <x v="1"/>
    <x v="1"/>
    <n v="3250.62"/>
    <n v="361.18"/>
    <n v="9"/>
    <x v="140"/>
    <x v="23"/>
    <x v="4"/>
    <s v="Extended Warranty"/>
    <n v="86.77"/>
    <n v="3337.39"/>
  </r>
  <r>
    <x v="3887"/>
    <n v="44"/>
    <x v="1"/>
    <x v="1"/>
    <x v="1"/>
    <x v="2"/>
    <s v="SKU1003"/>
    <n v="3"/>
    <x v="1"/>
    <x v="1"/>
    <n v="3379.32"/>
    <n v="844.83"/>
    <n v="4"/>
    <x v="140"/>
    <x v="23"/>
    <x v="2"/>
    <m/>
    <n v="0"/>
    <n v="3379.32"/>
  </r>
  <r>
    <x v="6297"/>
    <n v="48"/>
    <x v="1"/>
    <x v="1"/>
    <x v="0"/>
    <x v="2"/>
    <s v="SKU1003"/>
    <n v="3"/>
    <x v="0"/>
    <x v="0"/>
    <n v="4224.1499999999996"/>
    <n v="844.83"/>
    <n v="5"/>
    <x v="140"/>
    <x v="23"/>
    <x v="0"/>
    <s v="Extended Warranty,Accessory"/>
    <n v="65.03"/>
    <n v="4289.1799999999994"/>
  </r>
  <r>
    <x v="6298"/>
    <n v="49"/>
    <x v="1"/>
    <x v="1"/>
    <x v="1"/>
    <x v="1"/>
    <s v="LTP123"/>
    <n v="4"/>
    <x v="1"/>
    <x v="1"/>
    <n v="6743.2"/>
    <n v="674.32"/>
    <n v="10"/>
    <x v="140"/>
    <x v="23"/>
    <x v="1"/>
    <s v="Impulse Item"/>
    <n v="45.8"/>
    <n v="6789"/>
  </r>
  <r>
    <x v="6084"/>
    <n v="50"/>
    <x v="1"/>
    <x v="1"/>
    <x v="0"/>
    <x v="4"/>
    <s v="HDP456"/>
    <n v="1"/>
    <x v="1"/>
    <x v="4"/>
    <n v="361.18"/>
    <n v="361.18"/>
    <n v="1"/>
    <x v="140"/>
    <x v="23"/>
    <x v="4"/>
    <s v="Accessory"/>
    <n v="84.6"/>
    <n v="445.78"/>
  </r>
  <r>
    <x v="6299"/>
    <n v="50"/>
    <x v="1"/>
    <x v="1"/>
    <x v="0"/>
    <x v="0"/>
    <s v="SMP234"/>
    <n v="2"/>
    <x v="1"/>
    <x v="1"/>
    <n v="2279.36"/>
    <n v="1139.68"/>
    <n v="2"/>
    <x v="140"/>
    <x v="23"/>
    <x v="3"/>
    <s v="Accessory, Impulse Item, Extended Warranty"/>
    <n v="196.21"/>
    <n v="2475.5700000000002"/>
  </r>
  <r>
    <x v="6300"/>
    <n v="50"/>
    <x v="1"/>
    <x v="1"/>
    <x v="1"/>
    <x v="0"/>
    <s v="SMP234"/>
    <n v="5"/>
    <x v="1"/>
    <x v="3"/>
    <n v="3419.04"/>
    <n v="1139.68"/>
    <n v="3"/>
    <x v="140"/>
    <x v="23"/>
    <x v="1"/>
    <s v="Accessory"/>
    <n v="32.99"/>
    <n v="3452.0299999999997"/>
  </r>
  <r>
    <x v="5774"/>
    <n v="51"/>
    <x v="1"/>
    <x v="0"/>
    <x v="0"/>
    <x v="2"/>
    <s v="SWT567"/>
    <n v="5"/>
    <x v="1"/>
    <x v="3"/>
    <n v="2757"/>
    <n v="459.5"/>
    <n v="6"/>
    <x v="140"/>
    <x v="23"/>
    <x v="3"/>
    <m/>
    <n v="0"/>
    <n v="2757"/>
  </r>
  <r>
    <x v="6301"/>
    <n v="52"/>
    <x v="1"/>
    <x v="0"/>
    <x v="0"/>
    <x v="2"/>
    <s v="SKU1003"/>
    <n v="3"/>
    <x v="0"/>
    <x v="1"/>
    <n v="3379.32"/>
    <n v="844.83"/>
    <n v="4"/>
    <x v="140"/>
    <x v="23"/>
    <x v="0"/>
    <s v="Accessory"/>
    <n v="32.35"/>
    <n v="3411.67"/>
  </r>
  <r>
    <x v="3195"/>
    <n v="53"/>
    <x v="1"/>
    <x v="1"/>
    <x v="0"/>
    <x v="1"/>
    <s v="SKU1005"/>
    <n v="3"/>
    <x v="1"/>
    <x v="1"/>
    <n v="463.96"/>
    <n v="463.96"/>
    <n v="1"/>
    <x v="140"/>
    <x v="23"/>
    <x v="0"/>
    <m/>
    <n v="0"/>
    <n v="463.96"/>
  </r>
  <r>
    <x v="5637"/>
    <n v="53"/>
    <x v="1"/>
    <x v="1"/>
    <x v="0"/>
    <x v="1"/>
    <s v="LTP123"/>
    <n v="4"/>
    <x v="1"/>
    <x v="1"/>
    <n v="2697.28"/>
    <n v="674.32"/>
    <n v="4"/>
    <x v="140"/>
    <x v="23"/>
    <x v="1"/>
    <s v="Accessory, Impulse Item, Impulse Item"/>
    <n v="136.22999999999999"/>
    <n v="2833.51"/>
  </r>
  <r>
    <x v="6302"/>
    <n v="54"/>
    <x v="1"/>
    <x v="0"/>
    <x v="0"/>
    <x v="3"/>
    <s v="SKU1002"/>
    <n v="3"/>
    <x v="0"/>
    <x v="1"/>
    <n v="1482.18"/>
    <n v="247.03"/>
    <n v="6"/>
    <x v="140"/>
    <x v="23"/>
    <x v="2"/>
    <s v="Extended Warranty,Extended Warranty,Impulse Item"/>
    <n v="97.47"/>
    <n v="1579.65"/>
  </r>
  <r>
    <x v="4954"/>
    <n v="54"/>
    <x v="1"/>
    <x v="1"/>
    <x v="0"/>
    <x v="4"/>
    <s v="HDP456"/>
    <n v="1"/>
    <x v="0"/>
    <x v="1"/>
    <n v="3611.8"/>
    <n v="361.18"/>
    <n v="10"/>
    <x v="140"/>
    <x v="23"/>
    <x v="4"/>
    <s v="Extended Warranty"/>
    <n v="10.73"/>
    <n v="3622.53"/>
  </r>
  <r>
    <x v="6303"/>
    <n v="55"/>
    <x v="1"/>
    <x v="0"/>
    <x v="0"/>
    <x v="2"/>
    <s v="SKU1003"/>
    <n v="3"/>
    <x v="1"/>
    <x v="2"/>
    <n v="844.83"/>
    <n v="844.83"/>
    <n v="1"/>
    <x v="140"/>
    <x v="23"/>
    <x v="1"/>
    <s v="Accessory,Extended Warranty,Extended Warranty"/>
    <n v="60.74"/>
    <n v="905.57"/>
  </r>
  <r>
    <x v="6304"/>
    <n v="55"/>
    <x v="1"/>
    <x v="1"/>
    <x v="0"/>
    <x v="0"/>
    <s v="SMP234"/>
    <n v="5"/>
    <x v="1"/>
    <x v="4"/>
    <n v="3419.04"/>
    <n v="1139.68"/>
    <n v="3"/>
    <x v="140"/>
    <x v="23"/>
    <x v="3"/>
    <m/>
    <n v="0"/>
    <n v="3419.04"/>
  </r>
  <r>
    <x v="6305"/>
    <n v="56"/>
    <x v="2"/>
    <x v="0"/>
    <x v="0"/>
    <x v="0"/>
    <s v="SMP234"/>
    <n v="4"/>
    <x v="1"/>
    <x v="4"/>
    <n v="7977.76"/>
    <n v="1139.68"/>
    <n v="7"/>
    <x v="140"/>
    <x v="23"/>
    <x v="1"/>
    <s v="Extended Warranty, Impulse Item, Extended Warranty"/>
    <n v="216.94"/>
    <n v="8194.7000000000007"/>
  </r>
  <r>
    <x v="2726"/>
    <n v="58"/>
    <x v="2"/>
    <x v="1"/>
    <x v="0"/>
    <x v="1"/>
    <s v="LTP123"/>
    <n v="1"/>
    <x v="1"/>
    <x v="4"/>
    <n v="4045.92"/>
    <n v="674.32"/>
    <n v="6"/>
    <x v="140"/>
    <x v="23"/>
    <x v="1"/>
    <m/>
    <n v="0"/>
    <n v="4045.92"/>
  </r>
  <r>
    <x v="6306"/>
    <n v="58"/>
    <x v="2"/>
    <x v="0"/>
    <x v="0"/>
    <x v="2"/>
    <s v="SWT567"/>
    <n v="2"/>
    <x v="1"/>
    <x v="4"/>
    <n v="2757"/>
    <n v="459.5"/>
    <n v="6"/>
    <x v="140"/>
    <x v="23"/>
    <x v="4"/>
    <m/>
    <n v="0"/>
    <n v="2757"/>
  </r>
  <r>
    <x v="6307"/>
    <n v="59"/>
    <x v="2"/>
    <x v="1"/>
    <x v="0"/>
    <x v="0"/>
    <s v="SKU1004"/>
    <n v="2"/>
    <x v="0"/>
    <x v="1"/>
    <n v="7120.71"/>
    <n v="791.19"/>
    <n v="9"/>
    <x v="140"/>
    <x v="23"/>
    <x v="1"/>
    <s v="Impulse Item,Extended Warranty,Extended Warranty"/>
    <n v="91.69"/>
    <n v="7212.4"/>
  </r>
  <r>
    <x v="6308"/>
    <n v="59"/>
    <x v="2"/>
    <x v="0"/>
    <x v="1"/>
    <x v="1"/>
    <s v="SKU1005"/>
    <n v="3"/>
    <x v="0"/>
    <x v="1"/>
    <n v="2783.76"/>
    <n v="463.96"/>
    <n v="6"/>
    <x v="140"/>
    <x v="23"/>
    <x v="0"/>
    <s v="Extended Warranty,Accessory,Extended Warranty"/>
    <n v="63.62"/>
    <n v="2847.38"/>
  </r>
  <r>
    <x v="5820"/>
    <n v="60"/>
    <x v="2"/>
    <x v="1"/>
    <x v="0"/>
    <x v="0"/>
    <s v="SKU1001"/>
    <n v="5"/>
    <x v="1"/>
    <x v="2"/>
    <n v="41.5"/>
    <n v="20.75"/>
    <n v="2"/>
    <x v="140"/>
    <x v="23"/>
    <x v="0"/>
    <s v="Accessory,Accessory"/>
    <n v="38.32"/>
    <n v="79.819999999999993"/>
  </r>
  <r>
    <x v="4418"/>
    <n v="61"/>
    <x v="2"/>
    <x v="0"/>
    <x v="0"/>
    <x v="0"/>
    <s v="SKU1001"/>
    <n v="5"/>
    <x v="0"/>
    <x v="0"/>
    <n v="41.5"/>
    <n v="20.75"/>
    <n v="2"/>
    <x v="140"/>
    <x v="23"/>
    <x v="1"/>
    <s v="Accessory,Impulse Item,Extended Warranty"/>
    <n v="63.32"/>
    <n v="104.82"/>
  </r>
  <r>
    <x v="6309"/>
    <n v="61"/>
    <x v="2"/>
    <x v="0"/>
    <x v="0"/>
    <x v="0"/>
    <s v="SKU1001"/>
    <n v="5"/>
    <x v="1"/>
    <x v="0"/>
    <n v="124.5"/>
    <n v="20.75"/>
    <n v="6"/>
    <x v="140"/>
    <x v="23"/>
    <x v="1"/>
    <s v="Impulse Item"/>
    <n v="14.46"/>
    <n v="138.96"/>
  </r>
  <r>
    <x v="6310"/>
    <n v="61"/>
    <x v="2"/>
    <x v="1"/>
    <x v="1"/>
    <x v="0"/>
    <s v="SKU1001"/>
    <n v="5"/>
    <x v="1"/>
    <x v="0"/>
    <n v="103.75"/>
    <n v="20.75"/>
    <n v="5"/>
    <x v="140"/>
    <x v="23"/>
    <x v="0"/>
    <s v="Accessory"/>
    <n v="30.64"/>
    <n v="134.38999999999999"/>
  </r>
  <r>
    <x v="6311"/>
    <n v="61"/>
    <x v="2"/>
    <x v="1"/>
    <x v="1"/>
    <x v="0"/>
    <s v="SMP234"/>
    <n v="2"/>
    <x v="1"/>
    <x v="3"/>
    <n v="9117.44"/>
    <n v="1139.68"/>
    <n v="8"/>
    <x v="140"/>
    <x v="23"/>
    <x v="3"/>
    <s v="Extended Warranty"/>
    <n v="25.53"/>
    <n v="9142.9700000000012"/>
  </r>
  <r>
    <x v="6312"/>
    <n v="64"/>
    <x v="2"/>
    <x v="0"/>
    <x v="0"/>
    <x v="1"/>
    <s v="SKU1005"/>
    <n v="3"/>
    <x v="1"/>
    <x v="1"/>
    <n v="1391.88"/>
    <n v="463.96"/>
    <n v="3"/>
    <x v="140"/>
    <x v="23"/>
    <x v="1"/>
    <s v="Impulse Item"/>
    <n v="9.34"/>
    <n v="1401.22"/>
  </r>
  <r>
    <x v="3701"/>
    <n v="64"/>
    <x v="2"/>
    <x v="0"/>
    <x v="0"/>
    <x v="1"/>
    <s v="LTP123"/>
    <n v="2"/>
    <x v="1"/>
    <x v="3"/>
    <n v="4045.92"/>
    <n v="674.32"/>
    <n v="6"/>
    <x v="140"/>
    <x v="23"/>
    <x v="1"/>
    <s v="Extended Warranty, Accessory, Impulse Item"/>
    <n v="189.9"/>
    <n v="4235.82"/>
  </r>
  <r>
    <x v="6313"/>
    <n v="64"/>
    <x v="2"/>
    <x v="0"/>
    <x v="0"/>
    <x v="3"/>
    <s v="TBL345"/>
    <n v="4"/>
    <x v="0"/>
    <x v="4"/>
    <n v="5504.87"/>
    <n v="786.41"/>
    <n v="7"/>
    <x v="140"/>
    <x v="23"/>
    <x v="4"/>
    <s v="Accessory, Extended Warranty"/>
    <n v="93.17"/>
    <n v="5598.04"/>
  </r>
  <r>
    <x v="4119"/>
    <n v="66"/>
    <x v="2"/>
    <x v="0"/>
    <x v="0"/>
    <x v="1"/>
    <s v="SKU1005"/>
    <n v="3"/>
    <x v="0"/>
    <x v="3"/>
    <n v="4175.6400000000003"/>
    <n v="463.96"/>
    <n v="9"/>
    <x v="140"/>
    <x v="23"/>
    <x v="1"/>
    <m/>
    <n v="0"/>
    <n v="4175.6400000000003"/>
  </r>
  <r>
    <x v="5721"/>
    <n v="66"/>
    <x v="2"/>
    <x v="1"/>
    <x v="0"/>
    <x v="0"/>
    <s v="SMP234"/>
    <n v="1"/>
    <x v="1"/>
    <x v="3"/>
    <n v="9117.44"/>
    <n v="1139.68"/>
    <n v="8"/>
    <x v="140"/>
    <x v="23"/>
    <x v="4"/>
    <s v="Extended Warranty, Accessory"/>
    <n v="116.79"/>
    <n v="9234.2300000000014"/>
  </r>
  <r>
    <x v="3413"/>
    <n v="68"/>
    <x v="2"/>
    <x v="1"/>
    <x v="0"/>
    <x v="3"/>
    <s v="TBL345"/>
    <n v="2"/>
    <x v="1"/>
    <x v="3"/>
    <n v="1572.82"/>
    <n v="786.41"/>
    <n v="2"/>
    <x v="140"/>
    <x v="23"/>
    <x v="1"/>
    <s v="Extended Warranty, Extended Warranty"/>
    <n v="101.01"/>
    <n v="1673.83"/>
  </r>
  <r>
    <x v="6314"/>
    <n v="68"/>
    <x v="2"/>
    <x v="1"/>
    <x v="0"/>
    <x v="1"/>
    <s v="LTP123"/>
    <n v="5"/>
    <x v="1"/>
    <x v="4"/>
    <n v="2022.96"/>
    <n v="674.32"/>
    <n v="3"/>
    <x v="140"/>
    <x v="23"/>
    <x v="1"/>
    <s v="Impulse Item, Accessory"/>
    <n v="36.840000000000003"/>
    <n v="2059.8000000000002"/>
  </r>
  <r>
    <x v="6315"/>
    <n v="71"/>
    <x v="2"/>
    <x v="0"/>
    <x v="0"/>
    <x v="0"/>
    <s v="SKU1001"/>
    <n v="5"/>
    <x v="1"/>
    <x v="1"/>
    <n v="124.5"/>
    <n v="20.75"/>
    <n v="6"/>
    <x v="140"/>
    <x v="23"/>
    <x v="0"/>
    <s v="Accessory,Impulse Item"/>
    <n v="37.89"/>
    <n v="162.38999999999999"/>
  </r>
  <r>
    <x v="6316"/>
    <n v="71"/>
    <x v="2"/>
    <x v="0"/>
    <x v="0"/>
    <x v="0"/>
    <s v="SKU1001"/>
    <n v="5"/>
    <x v="1"/>
    <x v="1"/>
    <n v="207.5"/>
    <n v="20.75"/>
    <n v="10"/>
    <x v="140"/>
    <x v="23"/>
    <x v="1"/>
    <s v="Impulse Item"/>
    <n v="8.31"/>
    <n v="215.81"/>
  </r>
  <r>
    <x v="6317"/>
    <n v="72"/>
    <x v="2"/>
    <x v="0"/>
    <x v="0"/>
    <x v="0"/>
    <s v="SMP234"/>
    <n v="5"/>
    <x v="0"/>
    <x v="3"/>
    <n v="10257.120000000001"/>
    <n v="1139.68"/>
    <n v="9"/>
    <x v="140"/>
    <x v="23"/>
    <x v="3"/>
    <s v="Accessory, Impulse Item"/>
    <n v="122.27"/>
    <n v="10379.390000000001"/>
  </r>
  <r>
    <x v="6318"/>
    <n v="73"/>
    <x v="2"/>
    <x v="1"/>
    <x v="1"/>
    <x v="0"/>
    <s v="SKU1001"/>
    <n v="5"/>
    <x v="0"/>
    <x v="1"/>
    <n v="145.25"/>
    <n v="20.75"/>
    <n v="7"/>
    <x v="140"/>
    <x v="23"/>
    <x v="2"/>
    <s v="Accessory"/>
    <n v="23.24"/>
    <n v="168.49"/>
  </r>
  <r>
    <x v="6319"/>
    <n v="73"/>
    <x v="2"/>
    <x v="0"/>
    <x v="0"/>
    <x v="1"/>
    <s v="LTP123"/>
    <n v="1"/>
    <x v="1"/>
    <x v="1"/>
    <n v="2697.28"/>
    <n v="674.32"/>
    <n v="4"/>
    <x v="140"/>
    <x v="23"/>
    <x v="3"/>
    <m/>
    <n v="0"/>
    <n v="2697.28"/>
  </r>
  <r>
    <x v="3656"/>
    <n v="75"/>
    <x v="2"/>
    <x v="1"/>
    <x v="0"/>
    <x v="1"/>
    <s v="LTP123"/>
    <n v="1"/>
    <x v="1"/>
    <x v="1"/>
    <n v="6743.2"/>
    <n v="674.32"/>
    <n v="10"/>
    <x v="140"/>
    <x v="23"/>
    <x v="1"/>
    <s v="Accessory, Extended Warranty"/>
    <n v="153.4"/>
    <n v="6896.5999999999995"/>
  </r>
  <r>
    <x v="6320"/>
    <n v="76"/>
    <x v="2"/>
    <x v="1"/>
    <x v="0"/>
    <x v="0"/>
    <s v="SMP234"/>
    <n v="3"/>
    <x v="0"/>
    <x v="3"/>
    <n v="1139.68"/>
    <n v="1139.68"/>
    <n v="1"/>
    <x v="140"/>
    <x v="23"/>
    <x v="1"/>
    <s v="Impulse Item, Impulse Item"/>
    <n v="143.38"/>
    <n v="1283.06"/>
  </r>
  <r>
    <x v="6321"/>
    <n v="76"/>
    <x v="2"/>
    <x v="0"/>
    <x v="0"/>
    <x v="1"/>
    <s v="LTP123"/>
    <n v="4"/>
    <x v="1"/>
    <x v="1"/>
    <n v="3371.6"/>
    <n v="674.32"/>
    <n v="5"/>
    <x v="140"/>
    <x v="23"/>
    <x v="1"/>
    <s v="Extended Warranty"/>
    <n v="58.05"/>
    <n v="3429.65"/>
  </r>
  <r>
    <x v="6322"/>
    <n v="78"/>
    <x v="2"/>
    <x v="0"/>
    <x v="1"/>
    <x v="2"/>
    <s v="SWT567"/>
    <n v="1"/>
    <x v="1"/>
    <x v="4"/>
    <n v="3216.5"/>
    <n v="459.5"/>
    <n v="7"/>
    <x v="140"/>
    <x v="23"/>
    <x v="1"/>
    <s v="Accessory, Accessory, Accessory"/>
    <n v="128.58000000000001"/>
    <n v="3345.08"/>
  </r>
  <r>
    <x v="801"/>
    <n v="79"/>
    <x v="2"/>
    <x v="1"/>
    <x v="0"/>
    <x v="2"/>
    <s v="SKU1003"/>
    <n v="3"/>
    <x v="0"/>
    <x v="3"/>
    <n v="7603.47"/>
    <n v="844.83"/>
    <n v="9"/>
    <x v="140"/>
    <x v="23"/>
    <x v="2"/>
    <s v="Accessory,Accessory"/>
    <n v="76.05"/>
    <n v="7679.52"/>
  </r>
  <r>
    <x v="6323"/>
    <n v="79"/>
    <x v="2"/>
    <x v="0"/>
    <x v="0"/>
    <x v="3"/>
    <s v="SKU1002"/>
    <n v="3"/>
    <x v="1"/>
    <x v="1"/>
    <n v="1729.21"/>
    <n v="247.03"/>
    <n v="7"/>
    <x v="140"/>
    <x v="23"/>
    <x v="0"/>
    <s v="Extended Warranty,Extended Warranty,Accessory"/>
    <n v="98.55"/>
    <n v="1827.76"/>
  </r>
  <r>
    <x v="6324"/>
    <n v="79"/>
    <x v="2"/>
    <x v="1"/>
    <x v="1"/>
    <x v="3"/>
    <s v="TBL345"/>
    <n v="2"/>
    <x v="1"/>
    <x v="4"/>
    <n v="3145.64"/>
    <n v="786.41"/>
    <n v="4"/>
    <x v="140"/>
    <x v="23"/>
    <x v="1"/>
    <s v="Extended Warranty"/>
    <n v="50.95"/>
    <n v="3196.5899999999997"/>
  </r>
  <r>
    <x v="3111"/>
    <n v="79"/>
    <x v="2"/>
    <x v="1"/>
    <x v="1"/>
    <x v="1"/>
    <s v="LTP123"/>
    <n v="5"/>
    <x v="1"/>
    <x v="4"/>
    <n v="4045.92"/>
    <n v="674.32"/>
    <n v="6"/>
    <x v="140"/>
    <x v="23"/>
    <x v="1"/>
    <s v="Accessory, Impulse Item, Impulse Item"/>
    <n v="234.65"/>
    <n v="4280.57"/>
  </r>
  <r>
    <x v="6325"/>
    <n v="18"/>
    <x v="0"/>
    <x v="1"/>
    <x v="0"/>
    <x v="0"/>
    <s v="SMP234"/>
    <n v="1"/>
    <x v="1"/>
    <x v="3"/>
    <n v="7977.76"/>
    <n v="1139.68"/>
    <n v="7"/>
    <x v="141"/>
    <x v="23"/>
    <x v="1"/>
    <m/>
    <n v="0"/>
    <n v="7977.76"/>
  </r>
  <r>
    <x v="6326"/>
    <n v="19"/>
    <x v="0"/>
    <x v="1"/>
    <x v="0"/>
    <x v="0"/>
    <s v="SKU1004"/>
    <n v="2"/>
    <x v="1"/>
    <x v="1"/>
    <n v="3164.76"/>
    <n v="791.19"/>
    <n v="4"/>
    <x v="141"/>
    <x v="23"/>
    <x v="2"/>
    <s v="Impulse Item,Accessory,Extended Warranty"/>
    <n v="94.83"/>
    <n v="3259.59"/>
  </r>
  <r>
    <x v="6327"/>
    <n v="21"/>
    <x v="0"/>
    <x v="1"/>
    <x v="0"/>
    <x v="1"/>
    <s v="SKU1005"/>
    <n v="3"/>
    <x v="1"/>
    <x v="3"/>
    <n v="4639.6000000000004"/>
    <n v="463.96"/>
    <n v="10"/>
    <x v="141"/>
    <x v="23"/>
    <x v="0"/>
    <s v="Extended Warranty,Extended Warranty,Extended Warranty"/>
    <n v="33.6"/>
    <n v="4673.2000000000007"/>
  </r>
  <r>
    <x v="6328"/>
    <n v="21"/>
    <x v="0"/>
    <x v="1"/>
    <x v="0"/>
    <x v="2"/>
    <s v="SKU1003"/>
    <n v="3"/>
    <x v="0"/>
    <x v="1"/>
    <n v="3379.32"/>
    <n v="844.83"/>
    <n v="4"/>
    <x v="141"/>
    <x v="23"/>
    <x v="0"/>
    <s v="Extended Warranty"/>
    <n v="27.42"/>
    <n v="3406.7400000000002"/>
  </r>
  <r>
    <x v="6329"/>
    <n v="22"/>
    <x v="0"/>
    <x v="1"/>
    <x v="0"/>
    <x v="0"/>
    <s v="SMP234"/>
    <n v="5"/>
    <x v="0"/>
    <x v="4"/>
    <n v="2279.36"/>
    <n v="1139.68"/>
    <n v="2"/>
    <x v="141"/>
    <x v="23"/>
    <x v="4"/>
    <s v="Extended Warranty, Accessory"/>
    <n v="123.72"/>
    <n v="2403.08"/>
  </r>
  <r>
    <x v="6330"/>
    <n v="23"/>
    <x v="0"/>
    <x v="1"/>
    <x v="1"/>
    <x v="0"/>
    <s v="SMP234"/>
    <n v="1"/>
    <x v="1"/>
    <x v="1"/>
    <n v="6838.08"/>
    <n v="1139.68"/>
    <n v="6"/>
    <x v="141"/>
    <x v="23"/>
    <x v="4"/>
    <s v="Accessory, Extended Warranty, Impulse Item"/>
    <n v="170.9"/>
    <n v="7008.98"/>
  </r>
  <r>
    <x v="6331"/>
    <n v="26"/>
    <x v="0"/>
    <x v="0"/>
    <x v="0"/>
    <x v="0"/>
    <s v="SKU1001"/>
    <n v="5"/>
    <x v="1"/>
    <x v="0"/>
    <n v="207.5"/>
    <n v="20.75"/>
    <n v="10"/>
    <x v="141"/>
    <x v="23"/>
    <x v="0"/>
    <s v="Accessory"/>
    <n v="7.76"/>
    <n v="215.26"/>
  </r>
  <r>
    <x v="3920"/>
    <n v="26"/>
    <x v="0"/>
    <x v="0"/>
    <x v="0"/>
    <x v="2"/>
    <s v="SKU1003"/>
    <n v="3"/>
    <x v="0"/>
    <x v="1"/>
    <n v="5913.81"/>
    <n v="844.83"/>
    <n v="7"/>
    <x v="141"/>
    <x v="23"/>
    <x v="1"/>
    <s v="Impulse Item,Accessory,Accessory"/>
    <n v="71.709999999999994"/>
    <n v="5985.52"/>
  </r>
  <r>
    <x v="6332"/>
    <n v="27"/>
    <x v="0"/>
    <x v="1"/>
    <x v="1"/>
    <x v="0"/>
    <s v="SKU1004"/>
    <n v="2"/>
    <x v="1"/>
    <x v="1"/>
    <n v="7120.71"/>
    <n v="791.19"/>
    <n v="9"/>
    <x v="141"/>
    <x v="23"/>
    <x v="2"/>
    <s v="Extended Warranty"/>
    <n v="47.73"/>
    <n v="7168.44"/>
  </r>
  <r>
    <x v="6333"/>
    <n v="30"/>
    <x v="0"/>
    <x v="1"/>
    <x v="0"/>
    <x v="0"/>
    <s v="SMP234"/>
    <n v="3"/>
    <x v="1"/>
    <x v="1"/>
    <n v="4558.72"/>
    <n v="1139.68"/>
    <n v="4"/>
    <x v="141"/>
    <x v="23"/>
    <x v="1"/>
    <s v="Accessory"/>
    <n v="86.12"/>
    <n v="4644.84"/>
  </r>
  <r>
    <x v="6334"/>
    <n v="32"/>
    <x v="0"/>
    <x v="0"/>
    <x v="0"/>
    <x v="2"/>
    <s v="SWT567"/>
    <n v="4"/>
    <x v="1"/>
    <x v="1"/>
    <n v="4135.5"/>
    <n v="459.5"/>
    <n v="9"/>
    <x v="141"/>
    <x v="23"/>
    <x v="4"/>
    <s v="Impulse Item, Impulse Item, Extended Warranty"/>
    <n v="148.85"/>
    <n v="4284.3500000000004"/>
  </r>
  <r>
    <x v="6335"/>
    <n v="33"/>
    <x v="0"/>
    <x v="0"/>
    <x v="0"/>
    <x v="1"/>
    <s v="SKU1005"/>
    <n v="3"/>
    <x v="1"/>
    <x v="2"/>
    <n v="3247.72"/>
    <n v="463.96"/>
    <n v="7"/>
    <x v="141"/>
    <x v="23"/>
    <x v="0"/>
    <s v="Impulse Item,Accessory"/>
    <n v="62.94"/>
    <n v="3310.66"/>
  </r>
  <r>
    <x v="6336"/>
    <n v="33"/>
    <x v="0"/>
    <x v="0"/>
    <x v="0"/>
    <x v="2"/>
    <s v="SKU1003"/>
    <n v="3"/>
    <x v="1"/>
    <x v="3"/>
    <n v="5913.81"/>
    <n v="844.83"/>
    <n v="7"/>
    <x v="141"/>
    <x v="23"/>
    <x v="0"/>
    <s v="Accessory,Accessory"/>
    <n v="23.88"/>
    <n v="5937.6900000000005"/>
  </r>
  <r>
    <x v="6337"/>
    <n v="36"/>
    <x v="1"/>
    <x v="0"/>
    <x v="1"/>
    <x v="3"/>
    <s v="SKU1002"/>
    <n v="3"/>
    <x v="1"/>
    <x v="0"/>
    <n v="1729.21"/>
    <n v="247.03"/>
    <n v="7"/>
    <x v="141"/>
    <x v="23"/>
    <x v="2"/>
    <s v="Accessory,Extended Warranty"/>
    <n v="76.14"/>
    <n v="1805.3500000000001"/>
  </r>
  <r>
    <x v="401"/>
    <n v="36"/>
    <x v="1"/>
    <x v="1"/>
    <x v="0"/>
    <x v="0"/>
    <s v="SKU1004"/>
    <n v="2"/>
    <x v="1"/>
    <x v="2"/>
    <n v="7120.71"/>
    <n v="791.19"/>
    <n v="9"/>
    <x v="141"/>
    <x v="23"/>
    <x v="1"/>
    <s v="Extended Warranty,Impulse Item,Accessory"/>
    <n v="79.03"/>
    <n v="7199.74"/>
  </r>
  <r>
    <x v="4728"/>
    <n v="37"/>
    <x v="1"/>
    <x v="1"/>
    <x v="0"/>
    <x v="2"/>
    <s v="SKU1003"/>
    <n v="3"/>
    <x v="0"/>
    <x v="1"/>
    <n v="7603.47"/>
    <n v="844.83"/>
    <n v="9"/>
    <x v="141"/>
    <x v="23"/>
    <x v="2"/>
    <s v="Accessory,Extended Warranty"/>
    <n v="61.78"/>
    <n v="7665.25"/>
  </r>
  <r>
    <x v="41"/>
    <n v="38"/>
    <x v="1"/>
    <x v="1"/>
    <x v="0"/>
    <x v="0"/>
    <s v="SKU1004"/>
    <n v="2"/>
    <x v="1"/>
    <x v="2"/>
    <n v="4747.1400000000003"/>
    <n v="791.19"/>
    <n v="6"/>
    <x v="141"/>
    <x v="23"/>
    <x v="0"/>
    <m/>
    <n v="0"/>
    <n v="4747.1400000000003"/>
  </r>
  <r>
    <x v="128"/>
    <n v="38"/>
    <x v="1"/>
    <x v="1"/>
    <x v="1"/>
    <x v="3"/>
    <s v="SKU1002"/>
    <n v="3"/>
    <x v="1"/>
    <x v="1"/>
    <n v="2470.3000000000002"/>
    <n v="247.03"/>
    <n v="10"/>
    <x v="141"/>
    <x v="23"/>
    <x v="2"/>
    <m/>
    <n v="0"/>
    <n v="2470.3000000000002"/>
  </r>
  <r>
    <x v="6338"/>
    <n v="40"/>
    <x v="1"/>
    <x v="1"/>
    <x v="1"/>
    <x v="3"/>
    <s v="SKU1002"/>
    <n v="3"/>
    <x v="0"/>
    <x v="3"/>
    <n v="247.03"/>
    <n v="247.03"/>
    <n v="1"/>
    <x v="141"/>
    <x v="23"/>
    <x v="1"/>
    <s v="Extended Warranty"/>
    <n v="42.17"/>
    <n v="289.2"/>
  </r>
  <r>
    <x v="6339"/>
    <n v="40"/>
    <x v="1"/>
    <x v="1"/>
    <x v="1"/>
    <x v="0"/>
    <s v="SKU1001"/>
    <n v="5"/>
    <x v="1"/>
    <x v="0"/>
    <n v="124.5"/>
    <n v="20.75"/>
    <n v="6"/>
    <x v="141"/>
    <x v="23"/>
    <x v="1"/>
    <s v="Impulse Item,Extended Warranty,Accessory"/>
    <n v="95.82"/>
    <n v="220.32"/>
  </r>
  <r>
    <x v="6340"/>
    <n v="40"/>
    <x v="1"/>
    <x v="1"/>
    <x v="0"/>
    <x v="1"/>
    <s v="SKU1005"/>
    <n v="3"/>
    <x v="1"/>
    <x v="3"/>
    <n v="1855.84"/>
    <n v="463.96"/>
    <n v="4"/>
    <x v="141"/>
    <x v="23"/>
    <x v="1"/>
    <s v="Extended Warranty,Impulse Item,Impulse Item"/>
    <n v="64.06"/>
    <n v="1919.8999999999999"/>
  </r>
  <r>
    <x v="6341"/>
    <n v="41"/>
    <x v="1"/>
    <x v="1"/>
    <x v="0"/>
    <x v="1"/>
    <s v="SKU1005"/>
    <n v="3"/>
    <x v="1"/>
    <x v="0"/>
    <n v="1391.88"/>
    <n v="463.96"/>
    <n v="3"/>
    <x v="141"/>
    <x v="23"/>
    <x v="2"/>
    <s v="Extended Warranty"/>
    <n v="24.99"/>
    <n v="1416.8700000000001"/>
  </r>
  <r>
    <x v="6342"/>
    <n v="41"/>
    <x v="1"/>
    <x v="0"/>
    <x v="0"/>
    <x v="1"/>
    <s v="LTP123"/>
    <n v="3"/>
    <x v="1"/>
    <x v="4"/>
    <n v="3371.6"/>
    <n v="674.32"/>
    <n v="5"/>
    <x v="141"/>
    <x v="23"/>
    <x v="4"/>
    <s v="Accessory"/>
    <n v="65.28"/>
    <n v="3436.88"/>
  </r>
  <r>
    <x v="6343"/>
    <n v="42"/>
    <x v="1"/>
    <x v="0"/>
    <x v="0"/>
    <x v="0"/>
    <s v="SKU1004"/>
    <n v="2"/>
    <x v="1"/>
    <x v="0"/>
    <n v="2373.5700000000002"/>
    <n v="791.19"/>
    <n v="3"/>
    <x v="141"/>
    <x v="23"/>
    <x v="0"/>
    <s v="Impulse Item,Impulse Item,Impulse Item"/>
    <n v="54.45"/>
    <n v="2428.02"/>
  </r>
  <r>
    <x v="6344"/>
    <n v="42"/>
    <x v="1"/>
    <x v="1"/>
    <x v="0"/>
    <x v="4"/>
    <s v="HDP456"/>
    <n v="4"/>
    <x v="1"/>
    <x v="1"/>
    <n v="1805.9"/>
    <n v="361.18"/>
    <n v="5"/>
    <x v="141"/>
    <x v="23"/>
    <x v="1"/>
    <s v="Accessory, Impulse Item, Impulse Item"/>
    <n v="149.04"/>
    <n v="1954.94"/>
  </r>
  <r>
    <x v="5990"/>
    <n v="44"/>
    <x v="1"/>
    <x v="0"/>
    <x v="0"/>
    <x v="1"/>
    <s v="SKU1005"/>
    <n v="3"/>
    <x v="1"/>
    <x v="1"/>
    <n v="2783.76"/>
    <n v="463.96"/>
    <n v="6"/>
    <x v="141"/>
    <x v="23"/>
    <x v="0"/>
    <s v="Extended Warranty,Impulse Item"/>
    <n v="26.77"/>
    <n v="2810.53"/>
  </r>
  <r>
    <x v="6345"/>
    <n v="44"/>
    <x v="1"/>
    <x v="1"/>
    <x v="1"/>
    <x v="1"/>
    <s v="LTP123"/>
    <n v="1"/>
    <x v="1"/>
    <x v="3"/>
    <n v="1348.64"/>
    <n v="674.32"/>
    <n v="2"/>
    <x v="141"/>
    <x v="23"/>
    <x v="1"/>
    <s v="Accessory, Extended Warranty, Accessory"/>
    <n v="215.5"/>
    <n v="1564.14"/>
  </r>
  <r>
    <x v="6346"/>
    <n v="44"/>
    <x v="1"/>
    <x v="0"/>
    <x v="0"/>
    <x v="4"/>
    <s v="HDP456"/>
    <n v="2"/>
    <x v="0"/>
    <x v="1"/>
    <n v="1805.9"/>
    <n v="361.18"/>
    <n v="5"/>
    <x v="141"/>
    <x v="23"/>
    <x v="1"/>
    <s v="Extended Warranty"/>
    <n v="28.99"/>
    <n v="1834.89"/>
  </r>
  <r>
    <x v="3021"/>
    <n v="45"/>
    <x v="1"/>
    <x v="1"/>
    <x v="1"/>
    <x v="4"/>
    <s v="HDP456"/>
    <n v="1"/>
    <x v="1"/>
    <x v="3"/>
    <n v="3250.62"/>
    <n v="361.18"/>
    <n v="9"/>
    <x v="141"/>
    <x v="23"/>
    <x v="4"/>
    <m/>
    <n v="0"/>
    <n v="3250.62"/>
  </r>
  <r>
    <x v="3191"/>
    <n v="45"/>
    <x v="1"/>
    <x v="0"/>
    <x v="1"/>
    <x v="1"/>
    <s v="LTP123"/>
    <n v="3"/>
    <x v="0"/>
    <x v="3"/>
    <n v="6743.2"/>
    <n v="674.32"/>
    <n v="10"/>
    <x v="141"/>
    <x v="23"/>
    <x v="1"/>
    <s v="Accessory, Accessory"/>
    <n v="79.709999999999994"/>
    <n v="6822.91"/>
  </r>
  <r>
    <x v="6347"/>
    <n v="46"/>
    <x v="1"/>
    <x v="1"/>
    <x v="1"/>
    <x v="3"/>
    <s v="TBL345"/>
    <n v="5"/>
    <x v="1"/>
    <x v="4"/>
    <n v="5504.87"/>
    <n v="786.41"/>
    <n v="7"/>
    <x v="141"/>
    <x v="23"/>
    <x v="4"/>
    <m/>
    <n v="0"/>
    <n v="5504.87"/>
  </r>
  <r>
    <x v="6348"/>
    <n v="47"/>
    <x v="1"/>
    <x v="0"/>
    <x v="0"/>
    <x v="4"/>
    <s v="HDP456"/>
    <n v="3"/>
    <x v="1"/>
    <x v="4"/>
    <n v="361.18"/>
    <n v="361.18"/>
    <n v="1"/>
    <x v="141"/>
    <x v="23"/>
    <x v="3"/>
    <m/>
    <n v="0"/>
    <n v="361.18"/>
  </r>
  <r>
    <x v="5672"/>
    <n v="49"/>
    <x v="1"/>
    <x v="0"/>
    <x v="0"/>
    <x v="2"/>
    <s v="SWT567"/>
    <n v="1"/>
    <x v="0"/>
    <x v="3"/>
    <n v="3676"/>
    <n v="459.5"/>
    <n v="8"/>
    <x v="141"/>
    <x v="23"/>
    <x v="1"/>
    <m/>
    <n v="0"/>
    <n v="3676"/>
  </r>
  <r>
    <x v="6349"/>
    <n v="52"/>
    <x v="1"/>
    <x v="0"/>
    <x v="0"/>
    <x v="3"/>
    <s v="TBL345"/>
    <n v="5"/>
    <x v="1"/>
    <x v="3"/>
    <n v="3145.64"/>
    <n v="786.41"/>
    <n v="4"/>
    <x v="141"/>
    <x v="23"/>
    <x v="1"/>
    <m/>
    <n v="0"/>
    <n v="3145.64"/>
  </r>
  <r>
    <x v="1532"/>
    <n v="53"/>
    <x v="1"/>
    <x v="1"/>
    <x v="1"/>
    <x v="4"/>
    <s v="HDP456"/>
    <n v="1"/>
    <x v="0"/>
    <x v="3"/>
    <n v="2167.08"/>
    <n v="361.18"/>
    <n v="6"/>
    <x v="141"/>
    <x v="23"/>
    <x v="4"/>
    <s v="Extended Warranty, Extended Warranty, Accessory"/>
    <n v="101.79"/>
    <n v="2268.87"/>
  </r>
  <r>
    <x v="6350"/>
    <n v="54"/>
    <x v="1"/>
    <x v="1"/>
    <x v="0"/>
    <x v="3"/>
    <s v="SKU1002"/>
    <n v="3"/>
    <x v="1"/>
    <x v="3"/>
    <n v="1235.1500000000001"/>
    <n v="247.03"/>
    <n v="5"/>
    <x v="141"/>
    <x v="23"/>
    <x v="0"/>
    <s v="Extended Warranty,Impulse Item,Impulse Item"/>
    <n v="62.08"/>
    <n v="1297.23"/>
  </r>
  <r>
    <x v="6351"/>
    <n v="54"/>
    <x v="1"/>
    <x v="0"/>
    <x v="0"/>
    <x v="1"/>
    <s v="LTP123"/>
    <n v="4"/>
    <x v="0"/>
    <x v="1"/>
    <n v="2022.96"/>
    <n v="674.32"/>
    <n v="3"/>
    <x v="141"/>
    <x v="23"/>
    <x v="4"/>
    <s v="Extended Warranty, Extended Warranty"/>
    <n v="133.69999999999999"/>
    <n v="2156.66"/>
  </r>
  <r>
    <x v="6352"/>
    <n v="54"/>
    <x v="1"/>
    <x v="0"/>
    <x v="1"/>
    <x v="1"/>
    <s v="LTP123"/>
    <n v="1"/>
    <x v="1"/>
    <x v="1"/>
    <n v="2022.96"/>
    <n v="674.32"/>
    <n v="3"/>
    <x v="141"/>
    <x v="23"/>
    <x v="1"/>
    <m/>
    <n v="0"/>
    <n v="2022.96"/>
  </r>
  <r>
    <x v="6353"/>
    <n v="56"/>
    <x v="2"/>
    <x v="1"/>
    <x v="0"/>
    <x v="4"/>
    <s v="HDP456"/>
    <n v="4"/>
    <x v="1"/>
    <x v="3"/>
    <n v="2528.2600000000002"/>
    <n v="361.18"/>
    <n v="7"/>
    <x v="141"/>
    <x v="23"/>
    <x v="4"/>
    <m/>
    <n v="0"/>
    <n v="2528.2600000000002"/>
  </r>
  <r>
    <x v="6354"/>
    <n v="57"/>
    <x v="2"/>
    <x v="0"/>
    <x v="0"/>
    <x v="3"/>
    <s v="TBL345"/>
    <n v="2"/>
    <x v="1"/>
    <x v="1"/>
    <n v="3932.05"/>
    <n v="786.41"/>
    <n v="5"/>
    <x v="141"/>
    <x v="23"/>
    <x v="3"/>
    <m/>
    <n v="0"/>
    <n v="3932.05"/>
  </r>
  <r>
    <x v="6355"/>
    <n v="58"/>
    <x v="2"/>
    <x v="0"/>
    <x v="0"/>
    <x v="0"/>
    <s v="SKU1001"/>
    <n v="5"/>
    <x v="1"/>
    <x v="1"/>
    <n v="124.5"/>
    <n v="20.75"/>
    <n v="6"/>
    <x v="141"/>
    <x v="23"/>
    <x v="0"/>
    <m/>
    <n v="0"/>
    <n v="124.5"/>
  </r>
  <r>
    <x v="5554"/>
    <n v="59"/>
    <x v="2"/>
    <x v="1"/>
    <x v="0"/>
    <x v="3"/>
    <s v="TBL345"/>
    <n v="2"/>
    <x v="1"/>
    <x v="3"/>
    <n v="4718.46"/>
    <n v="786.41"/>
    <n v="6"/>
    <x v="141"/>
    <x v="23"/>
    <x v="3"/>
    <s v="Impulse Item, Impulse Item, Impulse Item"/>
    <n v="259.18"/>
    <n v="4977.6400000000003"/>
  </r>
  <r>
    <x v="6356"/>
    <n v="61"/>
    <x v="2"/>
    <x v="1"/>
    <x v="0"/>
    <x v="2"/>
    <s v="SKU1003"/>
    <n v="3"/>
    <x v="1"/>
    <x v="2"/>
    <n v="6758.64"/>
    <n v="844.83"/>
    <n v="8"/>
    <x v="141"/>
    <x v="23"/>
    <x v="0"/>
    <s v="Extended Warranty,Impulse Item"/>
    <n v="48.07"/>
    <n v="6806.71"/>
  </r>
  <r>
    <x v="220"/>
    <n v="61"/>
    <x v="2"/>
    <x v="1"/>
    <x v="1"/>
    <x v="2"/>
    <s v="SKU1003"/>
    <n v="3"/>
    <x v="1"/>
    <x v="0"/>
    <n v="5068.9799999999996"/>
    <n v="844.83"/>
    <n v="6"/>
    <x v="141"/>
    <x v="23"/>
    <x v="0"/>
    <s v="Impulse Item,Extended Warranty"/>
    <n v="40.29"/>
    <n v="5109.2699999999995"/>
  </r>
  <r>
    <x v="1040"/>
    <n v="62"/>
    <x v="2"/>
    <x v="1"/>
    <x v="0"/>
    <x v="0"/>
    <s v="SKU1001"/>
    <n v="5"/>
    <x v="0"/>
    <x v="2"/>
    <n v="20.75"/>
    <n v="20.75"/>
    <n v="1"/>
    <x v="141"/>
    <x v="23"/>
    <x v="2"/>
    <s v="Impulse Item"/>
    <n v="49.23"/>
    <n v="69.97999999999999"/>
  </r>
  <r>
    <x v="6357"/>
    <n v="63"/>
    <x v="2"/>
    <x v="1"/>
    <x v="0"/>
    <x v="1"/>
    <s v="SKU1005"/>
    <n v="3"/>
    <x v="0"/>
    <x v="0"/>
    <n v="2783.76"/>
    <n v="463.96"/>
    <n v="6"/>
    <x v="141"/>
    <x v="23"/>
    <x v="0"/>
    <s v="Impulse Item,Extended Warranty"/>
    <n v="64.39"/>
    <n v="2848.15"/>
  </r>
  <r>
    <x v="6358"/>
    <n v="63"/>
    <x v="2"/>
    <x v="0"/>
    <x v="0"/>
    <x v="4"/>
    <s v="HDP456"/>
    <n v="5"/>
    <x v="1"/>
    <x v="4"/>
    <n v="3611.8"/>
    <n v="361.18"/>
    <n v="10"/>
    <x v="141"/>
    <x v="23"/>
    <x v="4"/>
    <s v="Impulse Item"/>
    <n v="73.38"/>
    <n v="3685.1800000000003"/>
  </r>
  <r>
    <x v="1376"/>
    <n v="64"/>
    <x v="2"/>
    <x v="1"/>
    <x v="1"/>
    <x v="0"/>
    <s v="SKU1004"/>
    <n v="2"/>
    <x v="1"/>
    <x v="2"/>
    <n v="6329.52"/>
    <n v="791.19"/>
    <n v="8"/>
    <x v="141"/>
    <x v="23"/>
    <x v="1"/>
    <s v="Accessory,Impulse Item"/>
    <n v="78.489999999999995"/>
    <n v="6408.01"/>
  </r>
  <r>
    <x v="6359"/>
    <n v="64"/>
    <x v="2"/>
    <x v="0"/>
    <x v="1"/>
    <x v="1"/>
    <s v="LTP123"/>
    <n v="3"/>
    <x v="1"/>
    <x v="4"/>
    <n v="1348.64"/>
    <n v="674.32"/>
    <n v="2"/>
    <x v="141"/>
    <x v="23"/>
    <x v="1"/>
    <m/>
    <n v="0"/>
    <n v="1348.64"/>
  </r>
  <r>
    <x v="6360"/>
    <n v="66"/>
    <x v="2"/>
    <x v="1"/>
    <x v="0"/>
    <x v="4"/>
    <s v="HDP456"/>
    <n v="3"/>
    <x v="1"/>
    <x v="4"/>
    <n v="1083.54"/>
    <n v="361.18"/>
    <n v="3"/>
    <x v="141"/>
    <x v="23"/>
    <x v="3"/>
    <s v="Accessory, Impulse Item, Impulse Item"/>
    <n v="209.77"/>
    <n v="1293.31"/>
  </r>
  <r>
    <x v="2463"/>
    <n v="66"/>
    <x v="2"/>
    <x v="0"/>
    <x v="0"/>
    <x v="2"/>
    <s v="SWT567"/>
    <n v="1"/>
    <x v="0"/>
    <x v="3"/>
    <n v="1838"/>
    <n v="459.5"/>
    <n v="4"/>
    <x v="141"/>
    <x v="23"/>
    <x v="1"/>
    <s v="Extended Warranty, Extended Warranty, Accessory"/>
    <n v="192.93"/>
    <n v="2030.93"/>
  </r>
  <r>
    <x v="893"/>
    <n v="67"/>
    <x v="2"/>
    <x v="1"/>
    <x v="1"/>
    <x v="0"/>
    <s v="SKU1001"/>
    <n v="5"/>
    <x v="1"/>
    <x v="1"/>
    <n v="62.25"/>
    <n v="20.75"/>
    <n v="3"/>
    <x v="141"/>
    <x v="23"/>
    <x v="1"/>
    <s v="Accessory"/>
    <n v="32.65"/>
    <n v="94.9"/>
  </r>
  <r>
    <x v="3703"/>
    <n v="67"/>
    <x v="2"/>
    <x v="1"/>
    <x v="0"/>
    <x v="1"/>
    <s v="SKU1005"/>
    <n v="3"/>
    <x v="1"/>
    <x v="1"/>
    <n v="1855.84"/>
    <n v="463.96"/>
    <n v="4"/>
    <x v="141"/>
    <x v="23"/>
    <x v="0"/>
    <s v="Impulse Item,Accessory"/>
    <n v="69.959999999999994"/>
    <n v="1925.8"/>
  </r>
  <r>
    <x v="6361"/>
    <n v="67"/>
    <x v="2"/>
    <x v="0"/>
    <x v="1"/>
    <x v="2"/>
    <s v="SKU1003"/>
    <n v="3"/>
    <x v="1"/>
    <x v="0"/>
    <n v="844.83"/>
    <n v="844.83"/>
    <n v="1"/>
    <x v="141"/>
    <x v="23"/>
    <x v="1"/>
    <s v="Impulse Item,Impulse Item"/>
    <n v="77.25"/>
    <n v="922.08"/>
  </r>
  <r>
    <x v="6362"/>
    <n v="68"/>
    <x v="2"/>
    <x v="0"/>
    <x v="1"/>
    <x v="0"/>
    <s v="SKU1004"/>
    <n v="2"/>
    <x v="1"/>
    <x v="3"/>
    <n v="4747.1400000000003"/>
    <n v="791.19"/>
    <n v="6"/>
    <x v="141"/>
    <x v="23"/>
    <x v="2"/>
    <s v="Accessory,Accessory,Extended Warranty"/>
    <n v="62.15"/>
    <n v="4809.29"/>
  </r>
  <r>
    <x v="6363"/>
    <n v="68"/>
    <x v="2"/>
    <x v="1"/>
    <x v="0"/>
    <x v="1"/>
    <s v="LTP123"/>
    <n v="5"/>
    <x v="1"/>
    <x v="3"/>
    <n v="2697.28"/>
    <n v="674.32"/>
    <n v="4"/>
    <x v="141"/>
    <x v="23"/>
    <x v="1"/>
    <s v="Accessory, Impulse Item"/>
    <n v="92.42"/>
    <n v="2789.7000000000003"/>
  </r>
  <r>
    <x v="6363"/>
    <n v="68"/>
    <x v="2"/>
    <x v="1"/>
    <x v="0"/>
    <x v="3"/>
    <s v="TBL345"/>
    <n v="4"/>
    <x v="1"/>
    <x v="1"/>
    <n v="4718.46"/>
    <n v="786.41"/>
    <n v="6"/>
    <x v="141"/>
    <x v="23"/>
    <x v="4"/>
    <m/>
    <n v="0"/>
    <n v="4718.46"/>
  </r>
  <r>
    <x v="4376"/>
    <n v="68"/>
    <x v="2"/>
    <x v="1"/>
    <x v="0"/>
    <x v="4"/>
    <s v="HDP456"/>
    <n v="3"/>
    <x v="1"/>
    <x v="1"/>
    <n v="1083.54"/>
    <n v="361.18"/>
    <n v="3"/>
    <x v="141"/>
    <x v="23"/>
    <x v="1"/>
    <s v="Impulse Item"/>
    <n v="65.88"/>
    <n v="1149.42"/>
  </r>
  <r>
    <x v="4069"/>
    <n v="69"/>
    <x v="2"/>
    <x v="0"/>
    <x v="0"/>
    <x v="1"/>
    <s v="LTP123"/>
    <n v="2"/>
    <x v="1"/>
    <x v="3"/>
    <n v="2697.28"/>
    <n v="674.32"/>
    <n v="4"/>
    <x v="141"/>
    <x v="23"/>
    <x v="1"/>
    <s v="Extended Warranty, Extended Warranty, Accessory"/>
    <n v="239.59"/>
    <n v="2936.8700000000003"/>
  </r>
  <r>
    <x v="754"/>
    <n v="71"/>
    <x v="2"/>
    <x v="1"/>
    <x v="1"/>
    <x v="0"/>
    <s v="SKU1004"/>
    <n v="2"/>
    <x v="1"/>
    <x v="1"/>
    <n v="3164.76"/>
    <n v="791.19"/>
    <n v="4"/>
    <x v="141"/>
    <x v="23"/>
    <x v="2"/>
    <s v="Impulse Item,Accessory,Accessory"/>
    <n v="108.76"/>
    <n v="3273.5200000000004"/>
  </r>
  <r>
    <x v="6364"/>
    <n v="71"/>
    <x v="2"/>
    <x v="0"/>
    <x v="0"/>
    <x v="2"/>
    <s v="SWT567"/>
    <n v="4"/>
    <x v="1"/>
    <x v="4"/>
    <n v="2757"/>
    <n v="459.5"/>
    <n v="6"/>
    <x v="141"/>
    <x v="23"/>
    <x v="3"/>
    <m/>
    <n v="0"/>
    <n v="2757"/>
  </r>
  <r>
    <x v="1196"/>
    <n v="71"/>
    <x v="2"/>
    <x v="1"/>
    <x v="0"/>
    <x v="1"/>
    <s v="LTP123"/>
    <n v="5"/>
    <x v="0"/>
    <x v="1"/>
    <n v="2697.28"/>
    <n v="674.32"/>
    <n v="4"/>
    <x v="141"/>
    <x v="23"/>
    <x v="4"/>
    <s v="Extended Warranty"/>
    <n v="84.14"/>
    <n v="2781.42"/>
  </r>
  <r>
    <x v="6365"/>
    <n v="72"/>
    <x v="2"/>
    <x v="1"/>
    <x v="0"/>
    <x v="3"/>
    <s v="SKU1002"/>
    <n v="3"/>
    <x v="1"/>
    <x v="3"/>
    <n v="247.03"/>
    <n v="247.03"/>
    <n v="1"/>
    <x v="141"/>
    <x v="23"/>
    <x v="0"/>
    <s v="Extended Warranty,Impulse Item"/>
    <n v="43.99"/>
    <n v="291.02"/>
  </r>
  <r>
    <x v="4655"/>
    <n v="73"/>
    <x v="2"/>
    <x v="0"/>
    <x v="0"/>
    <x v="1"/>
    <s v="SKU1005"/>
    <n v="3"/>
    <x v="1"/>
    <x v="3"/>
    <n v="3247.72"/>
    <n v="463.96"/>
    <n v="7"/>
    <x v="141"/>
    <x v="23"/>
    <x v="1"/>
    <s v="Accessory,Impulse Item,Accessory"/>
    <n v="123.65"/>
    <n v="3371.37"/>
  </r>
  <r>
    <x v="6366"/>
    <n v="73"/>
    <x v="2"/>
    <x v="0"/>
    <x v="0"/>
    <x v="0"/>
    <s v="SKU1004"/>
    <n v="2"/>
    <x v="1"/>
    <x v="3"/>
    <n v="3164.76"/>
    <n v="791.19"/>
    <n v="4"/>
    <x v="141"/>
    <x v="23"/>
    <x v="2"/>
    <s v="Impulse Item"/>
    <n v="12.2"/>
    <n v="3176.96"/>
  </r>
  <r>
    <x v="4280"/>
    <n v="73"/>
    <x v="2"/>
    <x v="0"/>
    <x v="0"/>
    <x v="3"/>
    <s v="TBL345"/>
    <n v="1"/>
    <x v="1"/>
    <x v="4"/>
    <n v="6291.28"/>
    <n v="786.41"/>
    <n v="8"/>
    <x v="141"/>
    <x v="23"/>
    <x v="4"/>
    <s v="Extended Warranty, Impulse Item, Extended Warranty"/>
    <n v="166.18"/>
    <n v="6457.46"/>
  </r>
  <r>
    <x v="6367"/>
    <n v="73"/>
    <x v="2"/>
    <x v="1"/>
    <x v="0"/>
    <x v="2"/>
    <s v="SWT567"/>
    <n v="2"/>
    <x v="1"/>
    <x v="1"/>
    <n v="2757"/>
    <n v="459.5"/>
    <n v="6"/>
    <x v="141"/>
    <x v="23"/>
    <x v="4"/>
    <s v="Accessory, Impulse Item, Accessory"/>
    <n v="205.01"/>
    <n v="2962.01"/>
  </r>
  <r>
    <x v="6368"/>
    <n v="75"/>
    <x v="2"/>
    <x v="0"/>
    <x v="0"/>
    <x v="1"/>
    <s v="SKU1005"/>
    <n v="3"/>
    <x v="0"/>
    <x v="3"/>
    <n v="4639.6000000000004"/>
    <n v="463.96"/>
    <n v="10"/>
    <x v="141"/>
    <x v="23"/>
    <x v="0"/>
    <s v="Impulse Item,Impulse Item,Accessory"/>
    <n v="69.3"/>
    <n v="4708.9000000000005"/>
  </r>
  <r>
    <x v="6369"/>
    <n v="75"/>
    <x v="2"/>
    <x v="0"/>
    <x v="1"/>
    <x v="3"/>
    <s v="SKU1002"/>
    <n v="3"/>
    <x v="1"/>
    <x v="0"/>
    <n v="2470.3000000000002"/>
    <n v="247.03"/>
    <n v="10"/>
    <x v="141"/>
    <x v="23"/>
    <x v="2"/>
    <m/>
    <n v="0"/>
    <n v="2470.3000000000002"/>
  </r>
  <r>
    <x v="6370"/>
    <n v="75"/>
    <x v="2"/>
    <x v="1"/>
    <x v="0"/>
    <x v="1"/>
    <s v="LTP123"/>
    <n v="5"/>
    <x v="1"/>
    <x v="1"/>
    <n v="2022.96"/>
    <n v="674.32"/>
    <n v="3"/>
    <x v="141"/>
    <x v="23"/>
    <x v="3"/>
    <s v="Accessory, Impulse Item"/>
    <n v="173.99"/>
    <n v="2196.9499999999998"/>
  </r>
  <r>
    <x v="6056"/>
    <n v="77"/>
    <x v="2"/>
    <x v="1"/>
    <x v="0"/>
    <x v="3"/>
    <s v="TBL345"/>
    <n v="5"/>
    <x v="0"/>
    <x v="3"/>
    <n v="5504.87"/>
    <n v="786.41"/>
    <n v="7"/>
    <x v="141"/>
    <x v="23"/>
    <x v="3"/>
    <s v="Extended Warranty, Extended Warranty"/>
    <n v="93.84"/>
    <n v="5598.71"/>
  </r>
  <r>
    <x v="2599"/>
    <n v="77"/>
    <x v="2"/>
    <x v="0"/>
    <x v="0"/>
    <x v="4"/>
    <s v="HDP456"/>
    <n v="2"/>
    <x v="1"/>
    <x v="3"/>
    <n v="361.18"/>
    <n v="361.18"/>
    <n v="1"/>
    <x v="141"/>
    <x v="23"/>
    <x v="1"/>
    <s v="Impulse Item, Accessory"/>
    <n v="106.29"/>
    <n v="467.47"/>
  </r>
  <r>
    <x v="6371"/>
    <n v="77"/>
    <x v="2"/>
    <x v="1"/>
    <x v="1"/>
    <x v="1"/>
    <s v="LTP123"/>
    <n v="2"/>
    <x v="0"/>
    <x v="3"/>
    <n v="6743.2"/>
    <n v="674.32"/>
    <n v="10"/>
    <x v="141"/>
    <x v="23"/>
    <x v="1"/>
    <s v="Accessory, Impulse Item, Extended Warranty"/>
    <n v="129.62"/>
    <n v="6872.82"/>
  </r>
  <r>
    <x v="6372"/>
    <n v="78"/>
    <x v="2"/>
    <x v="1"/>
    <x v="0"/>
    <x v="4"/>
    <s v="HDP456"/>
    <n v="5"/>
    <x v="1"/>
    <x v="3"/>
    <n v="3611.8"/>
    <n v="361.18"/>
    <n v="10"/>
    <x v="141"/>
    <x v="23"/>
    <x v="4"/>
    <m/>
    <n v="0"/>
    <n v="3611.8"/>
  </r>
  <r>
    <x v="6373"/>
    <n v="79"/>
    <x v="2"/>
    <x v="0"/>
    <x v="1"/>
    <x v="4"/>
    <s v="HDP456"/>
    <n v="1"/>
    <x v="1"/>
    <x v="1"/>
    <n v="1444.72"/>
    <n v="361.18"/>
    <n v="4"/>
    <x v="141"/>
    <x v="23"/>
    <x v="1"/>
    <m/>
    <n v="0"/>
    <n v="1444.72"/>
  </r>
  <r>
    <x v="1496"/>
    <n v="20"/>
    <x v="0"/>
    <x v="0"/>
    <x v="0"/>
    <x v="4"/>
    <s v="HDP456"/>
    <n v="2"/>
    <x v="1"/>
    <x v="1"/>
    <n v="3250.62"/>
    <n v="361.18"/>
    <n v="9"/>
    <x v="142"/>
    <x v="23"/>
    <x v="4"/>
    <s v="Impulse Item, Extended Warranty, Impulse Item"/>
    <n v="134.78"/>
    <n v="3385.4"/>
  </r>
  <r>
    <x v="6374"/>
    <n v="21"/>
    <x v="0"/>
    <x v="1"/>
    <x v="0"/>
    <x v="0"/>
    <s v="SKU1004"/>
    <n v="2"/>
    <x v="1"/>
    <x v="3"/>
    <n v="7120.71"/>
    <n v="791.19"/>
    <n v="9"/>
    <x v="142"/>
    <x v="23"/>
    <x v="1"/>
    <s v="Impulse Item,Extended Warranty,Impulse Item"/>
    <n v="114.39"/>
    <n v="7235.1"/>
  </r>
  <r>
    <x v="6375"/>
    <n v="22"/>
    <x v="0"/>
    <x v="1"/>
    <x v="1"/>
    <x v="0"/>
    <s v="SKU1001"/>
    <n v="5"/>
    <x v="1"/>
    <x v="2"/>
    <n v="103.75"/>
    <n v="20.75"/>
    <n v="5"/>
    <x v="142"/>
    <x v="23"/>
    <x v="1"/>
    <m/>
    <n v="0"/>
    <n v="103.75"/>
  </r>
  <r>
    <x v="6376"/>
    <n v="22"/>
    <x v="0"/>
    <x v="0"/>
    <x v="1"/>
    <x v="3"/>
    <s v="TBL345"/>
    <n v="2"/>
    <x v="1"/>
    <x v="4"/>
    <n v="3145.64"/>
    <n v="786.41"/>
    <n v="4"/>
    <x v="142"/>
    <x v="23"/>
    <x v="4"/>
    <s v="Extended Warranty, Extended Warranty, Impulse Item"/>
    <n v="159.9"/>
    <n v="3305.54"/>
  </r>
  <r>
    <x v="6377"/>
    <n v="22"/>
    <x v="0"/>
    <x v="1"/>
    <x v="0"/>
    <x v="4"/>
    <s v="HDP456"/>
    <n v="4"/>
    <x v="1"/>
    <x v="1"/>
    <n v="2528.2600000000002"/>
    <n v="361.18"/>
    <n v="7"/>
    <x v="142"/>
    <x v="23"/>
    <x v="1"/>
    <s v="Extended Warranty, Impulse Item, Extended Warranty"/>
    <n v="187.93"/>
    <n v="2716.19"/>
  </r>
  <r>
    <x v="6378"/>
    <n v="23"/>
    <x v="0"/>
    <x v="1"/>
    <x v="0"/>
    <x v="2"/>
    <s v="SKU1003"/>
    <n v="3"/>
    <x v="1"/>
    <x v="2"/>
    <n v="2534.4899999999998"/>
    <n v="844.83"/>
    <n v="3"/>
    <x v="142"/>
    <x v="23"/>
    <x v="2"/>
    <s v="Accessory"/>
    <n v="44.23"/>
    <n v="2578.7199999999998"/>
  </r>
  <r>
    <x v="6379"/>
    <n v="23"/>
    <x v="0"/>
    <x v="0"/>
    <x v="1"/>
    <x v="1"/>
    <s v="LTP123"/>
    <n v="4"/>
    <x v="1"/>
    <x v="4"/>
    <n v="674.32"/>
    <n v="674.32"/>
    <n v="1"/>
    <x v="142"/>
    <x v="23"/>
    <x v="3"/>
    <s v="Impulse Item"/>
    <n v="75.05"/>
    <n v="749.37"/>
  </r>
  <r>
    <x v="6380"/>
    <n v="24"/>
    <x v="0"/>
    <x v="0"/>
    <x v="0"/>
    <x v="0"/>
    <s v="SKU1001"/>
    <n v="5"/>
    <x v="1"/>
    <x v="3"/>
    <n v="207.5"/>
    <n v="20.75"/>
    <n v="10"/>
    <x v="142"/>
    <x v="23"/>
    <x v="0"/>
    <s v="Extended Warranty,Extended Warranty,Impulse Item"/>
    <n v="75.61"/>
    <n v="283.11"/>
  </r>
  <r>
    <x v="6381"/>
    <n v="27"/>
    <x v="0"/>
    <x v="1"/>
    <x v="0"/>
    <x v="2"/>
    <s v="SKU1003"/>
    <n v="3"/>
    <x v="1"/>
    <x v="1"/>
    <n v="5068.9799999999996"/>
    <n v="844.83"/>
    <n v="6"/>
    <x v="142"/>
    <x v="23"/>
    <x v="0"/>
    <s v="Impulse Item,Impulse Item"/>
    <n v="42.04"/>
    <n v="5111.0199999999995"/>
  </r>
  <r>
    <x v="6382"/>
    <n v="28"/>
    <x v="0"/>
    <x v="1"/>
    <x v="0"/>
    <x v="0"/>
    <s v="SKU1004"/>
    <n v="2"/>
    <x v="0"/>
    <x v="0"/>
    <n v="5538.33"/>
    <n v="791.19"/>
    <n v="7"/>
    <x v="142"/>
    <x v="23"/>
    <x v="1"/>
    <m/>
    <n v="0"/>
    <n v="5538.33"/>
  </r>
  <r>
    <x v="6383"/>
    <n v="30"/>
    <x v="0"/>
    <x v="0"/>
    <x v="0"/>
    <x v="3"/>
    <s v="SKU1002"/>
    <n v="3"/>
    <x v="1"/>
    <x v="1"/>
    <n v="1482.18"/>
    <n v="247.03"/>
    <n v="6"/>
    <x v="142"/>
    <x v="23"/>
    <x v="0"/>
    <s v="Extended Warranty,Extended Warranty,Extended Warranty"/>
    <n v="108.13"/>
    <n v="1590.31"/>
  </r>
  <r>
    <x v="6384"/>
    <n v="31"/>
    <x v="0"/>
    <x v="0"/>
    <x v="0"/>
    <x v="1"/>
    <s v="LTP123"/>
    <n v="5"/>
    <x v="0"/>
    <x v="4"/>
    <n v="4045.92"/>
    <n v="674.32"/>
    <n v="6"/>
    <x v="142"/>
    <x v="23"/>
    <x v="4"/>
    <s v="Impulse Item, Extended Warranty, Extended Warranty"/>
    <n v="148.79"/>
    <n v="4194.71"/>
  </r>
  <r>
    <x v="6385"/>
    <n v="33"/>
    <x v="0"/>
    <x v="1"/>
    <x v="0"/>
    <x v="3"/>
    <s v="SKU1002"/>
    <n v="3"/>
    <x v="1"/>
    <x v="3"/>
    <n v="741.09"/>
    <n v="247.03"/>
    <n v="3"/>
    <x v="142"/>
    <x v="23"/>
    <x v="1"/>
    <m/>
    <n v="0"/>
    <n v="741.09"/>
  </r>
  <r>
    <x v="6386"/>
    <n v="33"/>
    <x v="0"/>
    <x v="1"/>
    <x v="0"/>
    <x v="0"/>
    <s v="SKU1001"/>
    <n v="5"/>
    <x v="1"/>
    <x v="2"/>
    <n v="83"/>
    <n v="20.75"/>
    <n v="4"/>
    <x v="142"/>
    <x v="23"/>
    <x v="1"/>
    <s v="Impulse Item,Accessory,Impulse Item"/>
    <n v="65.14"/>
    <n v="148.13999999999999"/>
  </r>
  <r>
    <x v="6387"/>
    <n v="37"/>
    <x v="1"/>
    <x v="1"/>
    <x v="0"/>
    <x v="2"/>
    <s v="SKU1003"/>
    <n v="3"/>
    <x v="1"/>
    <x v="0"/>
    <n v="1689.66"/>
    <n v="844.83"/>
    <n v="2"/>
    <x v="142"/>
    <x v="23"/>
    <x v="0"/>
    <s v="Accessory,Extended Warranty"/>
    <n v="31.78"/>
    <n v="1721.44"/>
  </r>
  <r>
    <x v="2378"/>
    <n v="37"/>
    <x v="1"/>
    <x v="0"/>
    <x v="0"/>
    <x v="4"/>
    <s v="HDP456"/>
    <n v="3"/>
    <x v="1"/>
    <x v="4"/>
    <n v="1083.54"/>
    <n v="361.18"/>
    <n v="3"/>
    <x v="142"/>
    <x v="23"/>
    <x v="4"/>
    <s v="Extended Warranty, Accessory, Extended Warranty"/>
    <n v="157.76"/>
    <n v="1241.3"/>
  </r>
  <r>
    <x v="6388"/>
    <n v="37"/>
    <x v="1"/>
    <x v="0"/>
    <x v="0"/>
    <x v="2"/>
    <s v="SWT567"/>
    <n v="5"/>
    <x v="1"/>
    <x v="3"/>
    <n v="919"/>
    <n v="459.5"/>
    <n v="2"/>
    <x v="142"/>
    <x v="23"/>
    <x v="1"/>
    <s v="Impulse Item, Accessory"/>
    <n v="84.35"/>
    <n v="1003.35"/>
  </r>
  <r>
    <x v="5257"/>
    <n v="38"/>
    <x v="1"/>
    <x v="1"/>
    <x v="0"/>
    <x v="4"/>
    <s v="HDP456"/>
    <n v="3"/>
    <x v="0"/>
    <x v="3"/>
    <n v="3250.62"/>
    <n v="361.18"/>
    <n v="9"/>
    <x v="142"/>
    <x v="23"/>
    <x v="1"/>
    <s v="Accessory"/>
    <n v="28.36"/>
    <n v="3278.98"/>
  </r>
  <r>
    <x v="6252"/>
    <n v="40"/>
    <x v="1"/>
    <x v="0"/>
    <x v="0"/>
    <x v="1"/>
    <s v="LTP123"/>
    <n v="3"/>
    <x v="1"/>
    <x v="1"/>
    <n v="2022.96"/>
    <n v="674.32"/>
    <n v="3"/>
    <x v="142"/>
    <x v="23"/>
    <x v="1"/>
    <s v="Impulse Item"/>
    <n v="18.91"/>
    <n v="2041.8700000000001"/>
  </r>
  <r>
    <x v="6389"/>
    <n v="41"/>
    <x v="1"/>
    <x v="1"/>
    <x v="0"/>
    <x v="2"/>
    <s v="SWT567"/>
    <n v="4"/>
    <x v="0"/>
    <x v="3"/>
    <n v="1378.5"/>
    <n v="459.5"/>
    <n v="3"/>
    <x v="142"/>
    <x v="23"/>
    <x v="1"/>
    <s v="Accessory, Impulse Item"/>
    <n v="62.26"/>
    <n v="1440.76"/>
  </r>
  <r>
    <x v="5157"/>
    <n v="42"/>
    <x v="1"/>
    <x v="0"/>
    <x v="0"/>
    <x v="1"/>
    <s v="SKU1005"/>
    <n v="3"/>
    <x v="1"/>
    <x v="2"/>
    <n v="4175.6400000000003"/>
    <n v="463.96"/>
    <n v="9"/>
    <x v="142"/>
    <x v="23"/>
    <x v="2"/>
    <s v="Accessory"/>
    <n v="26.05"/>
    <n v="4201.6900000000005"/>
  </r>
  <r>
    <x v="6390"/>
    <n v="43"/>
    <x v="1"/>
    <x v="0"/>
    <x v="0"/>
    <x v="4"/>
    <s v="HDP456"/>
    <n v="3"/>
    <x v="0"/>
    <x v="3"/>
    <n v="1805.9"/>
    <n v="361.18"/>
    <n v="5"/>
    <x v="142"/>
    <x v="23"/>
    <x v="4"/>
    <s v="Impulse Item, Impulse Item, Extended Warranty"/>
    <n v="172.11"/>
    <n v="1978.0100000000002"/>
  </r>
  <r>
    <x v="6391"/>
    <n v="44"/>
    <x v="1"/>
    <x v="0"/>
    <x v="0"/>
    <x v="2"/>
    <s v="SWT567"/>
    <n v="2"/>
    <x v="1"/>
    <x v="1"/>
    <n v="4595"/>
    <n v="459.5"/>
    <n v="10"/>
    <x v="142"/>
    <x v="23"/>
    <x v="4"/>
    <s v="Impulse Item"/>
    <n v="73.75"/>
    <n v="4668.75"/>
  </r>
  <r>
    <x v="6392"/>
    <n v="47"/>
    <x v="1"/>
    <x v="1"/>
    <x v="0"/>
    <x v="1"/>
    <s v="SKU1005"/>
    <n v="3"/>
    <x v="1"/>
    <x v="0"/>
    <n v="3247.72"/>
    <n v="463.96"/>
    <n v="7"/>
    <x v="142"/>
    <x v="23"/>
    <x v="0"/>
    <s v="Extended Warranty,Impulse Item"/>
    <n v="59.2"/>
    <n v="3306.9199999999996"/>
  </r>
  <r>
    <x v="6393"/>
    <n v="47"/>
    <x v="1"/>
    <x v="0"/>
    <x v="1"/>
    <x v="0"/>
    <s v="SKU1001"/>
    <n v="5"/>
    <x v="1"/>
    <x v="2"/>
    <n v="62.25"/>
    <n v="20.75"/>
    <n v="3"/>
    <x v="142"/>
    <x v="23"/>
    <x v="1"/>
    <s v="Extended Warranty"/>
    <n v="9.52"/>
    <n v="71.77"/>
  </r>
  <r>
    <x v="2975"/>
    <n v="49"/>
    <x v="1"/>
    <x v="0"/>
    <x v="1"/>
    <x v="2"/>
    <s v="SWT567"/>
    <n v="5"/>
    <x v="1"/>
    <x v="4"/>
    <n v="919"/>
    <n v="459.5"/>
    <n v="2"/>
    <x v="142"/>
    <x v="23"/>
    <x v="1"/>
    <m/>
    <n v="0"/>
    <n v="919"/>
  </r>
  <r>
    <x v="6394"/>
    <n v="50"/>
    <x v="1"/>
    <x v="0"/>
    <x v="0"/>
    <x v="0"/>
    <s v="SKU1004"/>
    <n v="2"/>
    <x v="1"/>
    <x v="2"/>
    <n v="2373.5700000000002"/>
    <n v="791.19"/>
    <n v="3"/>
    <x v="142"/>
    <x v="23"/>
    <x v="1"/>
    <m/>
    <n v="0"/>
    <n v="2373.5700000000002"/>
  </r>
  <r>
    <x v="6395"/>
    <n v="50"/>
    <x v="1"/>
    <x v="1"/>
    <x v="1"/>
    <x v="1"/>
    <s v="LTP123"/>
    <n v="4"/>
    <x v="1"/>
    <x v="4"/>
    <n v="5394.56"/>
    <n v="674.32"/>
    <n v="8"/>
    <x v="142"/>
    <x v="23"/>
    <x v="1"/>
    <s v="Extended Warranty, Impulse Item"/>
    <n v="161.47999999999999"/>
    <n v="5556.04"/>
  </r>
  <r>
    <x v="6396"/>
    <n v="50"/>
    <x v="1"/>
    <x v="0"/>
    <x v="1"/>
    <x v="0"/>
    <s v="SMP234"/>
    <n v="3"/>
    <x v="1"/>
    <x v="3"/>
    <n v="6838.08"/>
    <n v="1139.68"/>
    <n v="6"/>
    <x v="142"/>
    <x v="23"/>
    <x v="1"/>
    <s v="Accessory, Accessory"/>
    <n v="86.19"/>
    <n v="6924.2699999999995"/>
  </r>
  <r>
    <x v="1080"/>
    <n v="50"/>
    <x v="1"/>
    <x v="1"/>
    <x v="1"/>
    <x v="3"/>
    <s v="TBL345"/>
    <n v="3"/>
    <x v="0"/>
    <x v="4"/>
    <n v="3145.64"/>
    <n v="786.41"/>
    <n v="4"/>
    <x v="142"/>
    <x v="23"/>
    <x v="4"/>
    <s v="Accessory, Extended Warranty"/>
    <n v="182.89"/>
    <n v="3328.5299999999997"/>
  </r>
  <r>
    <x v="6397"/>
    <n v="51"/>
    <x v="1"/>
    <x v="0"/>
    <x v="1"/>
    <x v="0"/>
    <s v="SMP234"/>
    <n v="3"/>
    <x v="1"/>
    <x v="4"/>
    <n v="5698.4"/>
    <n v="1139.68"/>
    <n v="5"/>
    <x v="142"/>
    <x v="23"/>
    <x v="4"/>
    <s v="Extended Warranty, Accessory, Extended Warranty"/>
    <n v="204.8"/>
    <n v="5903.2"/>
  </r>
  <r>
    <x v="2976"/>
    <n v="51"/>
    <x v="1"/>
    <x v="1"/>
    <x v="1"/>
    <x v="1"/>
    <s v="LTP123"/>
    <n v="5"/>
    <x v="1"/>
    <x v="4"/>
    <n v="4720.24"/>
    <n v="674.32"/>
    <n v="7"/>
    <x v="142"/>
    <x v="23"/>
    <x v="4"/>
    <s v="Impulse Item"/>
    <n v="56.83"/>
    <n v="4777.07"/>
  </r>
  <r>
    <x v="576"/>
    <n v="52"/>
    <x v="1"/>
    <x v="1"/>
    <x v="0"/>
    <x v="3"/>
    <s v="SKU1002"/>
    <n v="3"/>
    <x v="1"/>
    <x v="0"/>
    <n v="1482.18"/>
    <n v="247.03"/>
    <n v="6"/>
    <x v="142"/>
    <x v="23"/>
    <x v="1"/>
    <s v="Accessory,Impulse Item,Accessory"/>
    <n v="80.209999999999994"/>
    <n v="1562.39"/>
  </r>
  <r>
    <x v="6398"/>
    <n v="52"/>
    <x v="1"/>
    <x v="1"/>
    <x v="0"/>
    <x v="3"/>
    <s v="SKU1002"/>
    <n v="3"/>
    <x v="1"/>
    <x v="1"/>
    <n v="741.09"/>
    <n v="247.03"/>
    <n v="3"/>
    <x v="142"/>
    <x v="23"/>
    <x v="1"/>
    <s v="Accessory"/>
    <n v="28.81"/>
    <n v="769.9"/>
  </r>
  <r>
    <x v="6399"/>
    <n v="53"/>
    <x v="1"/>
    <x v="0"/>
    <x v="0"/>
    <x v="0"/>
    <s v="SKU1001"/>
    <n v="5"/>
    <x v="0"/>
    <x v="0"/>
    <n v="62.25"/>
    <n v="20.75"/>
    <n v="3"/>
    <x v="142"/>
    <x v="23"/>
    <x v="1"/>
    <s v="Extended Warranty"/>
    <n v="42.88"/>
    <n v="105.13"/>
  </r>
  <r>
    <x v="6400"/>
    <n v="53"/>
    <x v="1"/>
    <x v="0"/>
    <x v="0"/>
    <x v="2"/>
    <s v="SKU1003"/>
    <n v="3"/>
    <x v="1"/>
    <x v="2"/>
    <n v="3379.32"/>
    <n v="844.83"/>
    <n v="4"/>
    <x v="142"/>
    <x v="23"/>
    <x v="0"/>
    <s v="Accessory,Impulse Item"/>
    <n v="38.549999999999997"/>
    <n v="3417.8700000000003"/>
  </r>
  <r>
    <x v="4807"/>
    <n v="53"/>
    <x v="1"/>
    <x v="1"/>
    <x v="0"/>
    <x v="0"/>
    <s v="SMP234"/>
    <n v="5"/>
    <x v="1"/>
    <x v="4"/>
    <n v="3419.04"/>
    <n v="1139.68"/>
    <n v="3"/>
    <x v="142"/>
    <x v="23"/>
    <x v="4"/>
    <s v="Impulse Item, Extended Warranty"/>
    <n v="142.59"/>
    <n v="3561.63"/>
  </r>
  <r>
    <x v="6401"/>
    <n v="54"/>
    <x v="1"/>
    <x v="0"/>
    <x v="0"/>
    <x v="2"/>
    <s v="SWT567"/>
    <n v="4"/>
    <x v="1"/>
    <x v="3"/>
    <n v="3676"/>
    <n v="459.5"/>
    <n v="8"/>
    <x v="142"/>
    <x v="23"/>
    <x v="4"/>
    <s v="Extended Warranty, Extended Warranty, Extended Warranty"/>
    <n v="119.96"/>
    <n v="3795.96"/>
  </r>
  <r>
    <x v="6402"/>
    <n v="55"/>
    <x v="1"/>
    <x v="0"/>
    <x v="1"/>
    <x v="0"/>
    <s v="SKU1001"/>
    <n v="5"/>
    <x v="0"/>
    <x v="1"/>
    <n v="145.25"/>
    <n v="20.75"/>
    <n v="7"/>
    <x v="142"/>
    <x v="23"/>
    <x v="2"/>
    <s v="Extended Warranty"/>
    <n v="45.54"/>
    <n v="190.79"/>
  </r>
  <r>
    <x v="6403"/>
    <n v="56"/>
    <x v="2"/>
    <x v="0"/>
    <x v="1"/>
    <x v="2"/>
    <s v="SKU1003"/>
    <n v="3"/>
    <x v="0"/>
    <x v="2"/>
    <n v="6758.64"/>
    <n v="844.83"/>
    <n v="8"/>
    <x v="142"/>
    <x v="23"/>
    <x v="2"/>
    <m/>
    <n v="0"/>
    <n v="6758.64"/>
  </r>
  <r>
    <x v="6404"/>
    <n v="56"/>
    <x v="2"/>
    <x v="0"/>
    <x v="0"/>
    <x v="1"/>
    <s v="SKU1005"/>
    <n v="3"/>
    <x v="0"/>
    <x v="1"/>
    <n v="463.96"/>
    <n v="463.96"/>
    <n v="1"/>
    <x v="142"/>
    <x v="23"/>
    <x v="1"/>
    <m/>
    <n v="0"/>
    <n v="463.96"/>
  </r>
  <r>
    <x v="6405"/>
    <n v="58"/>
    <x v="2"/>
    <x v="1"/>
    <x v="0"/>
    <x v="1"/>
    <s v="SKU1005"/>
    <n v="3"/>
    <x v="1"/>
    <x v="0"/>
    <n v="3711.68"/>
    <n v="463.96"/>
    <n v="8"/>
    <x v="142"/>
    <x v="23"/>
    <x v="1"/>
    <s v="Extended Warranty"/>
    <n v="40.049999999999997"/>
    <n v="3751.73"/>
  </r>
  <r>
    <x v="6093"/>
    <n v="62"/>
    <x v="2"/>
    <x v="1"/>
    <x v="0"/>
    <x v="2"/>
    <s v="SKU1003"/>
    <n v="3"/>
    <x v="1"/>
    <x v="2"/>
    <n v="7603.47"/>
    <n v="844.83"/>
    <n v="9"/>
    <x v="142"/>
    <x v="23"/>
    <x v="2"/>
    <s v="Extended Warranty"/>
    <n v="23.09"/>
    <n v="7626.56"/>
  </r>
  <r>
    <x v="6406"/>
    <n v="63"/>
    <x v="2"/>
    <x v="1"/>
    <x v="1"/>
    <x v="1"/>
    <s v="LTP123"/>
    <n v="4"/>
    <x v="0"/>
    <x v="4"/>
    <n v="5394.56"/>
    <n v="674.32"/>
    <n v="8"/>
    <x v="142"/>
    <x v="23"/>
    <x v="4"/>
    <s v="Accessory"/>
    <n v="35.96"/>
    <n v="5430.52"/>
  </r>
  <r>
    <x v="6407"/>
    <n v="63"/>
    <x v="2"/>
    <x v="0"/>
    <x v="0"/>
    <x v="4"/>
    <s v="HDP456"/>
    <n v="3"/>
    <x v="0"/>
    <x v="1"/>
    <n v="3611.8"/>
    <n v="361.18"/>
    <n v="10"/>
    <x v="142"/>
    <x v="23"/>
    <x v="1"/>
    <s v="Impulse Item, Accessory"/>
    <n v="65.510000000000005"/>
    <n v="3677.3100000000004"/>
  </r>
  <r>
    <x v="2354"/>
    <n v="68"/>
    <x v="2"/>
    <x v="1"/>
    <x v="0"/>
    <x v="2"/>
    <s v="SKU1003"/>
    <n v="3"/>
    <x v="0"/>
    <x v="3"/>
    <n v="2534.4899999999998"/>
    <n v="844.83"/>
    <n v="3"/>
    <x v="142"/>
    <x v="23"/>
    <x v="1"/>
    <m/>
    <n v="0"/>
    <n v="2534.4899999999998"/>
  </r>
  <r>
    <x v="6408"/>
    <n v="68"/>
    <x v="2"/>
    <x v="0"/>
    <x v="0"/>
    <x v="1"/>
    <s v="LTP123"/>
    <n v="1"/>
    <x v="0"/>
    <x v="1"/>
    <n v="2697.28"/>
    <n v="674.32"/>
    <n v="4"/>
    <x v="142"/>
    <x v="23"/>
    <x v="3"/>
    <s v="Accessory, Extended Warranty, Impulse Item"/>
    <n v="183"/>
    <n v="2880.28"/>
  </r>
  <r>
    <x v="6409"/>
    <n v="70"/>
    <x v="2"/>
    <x v="0"/>
    <x v="0"/>
    <x v="4"/>
    <s v="HDP456"/>
    <n v="4"/>
    <x v="0"/>
    <x v="4"/>
    <n v="361.18"/>
    <n v="361.18"/>
    <n v="1"/>
    <x v="142"/>
    <x v="23"/>
    <x v="1"/>
    <s v="Accessory, Extended Warranty"/>
    <n v="100.61"/>
    <n v="461.79"/>
  </r>
  <r>
    <x v="6410"/>
    <n v="71"/>
    <x v="2"/>
    <x v="0"/>
    <x v="1"/>
    <x v="2"/>
    <s v="SKU1003"/>
    <n v="3"/>
    <x v="0"/>
    <x v="2"/>
    <n v="5913.81"/>
    <n v="844.83"/>
    <n v="7"/>
    <x v="142"/>
    <x v="23"/>
    <x v="1"/>
    <s v="Impulse Item,Extended Warranty"/>
    <n v="48.6"/>
    <n v="5962.4100000000008"/>
  </r>
  <r>
    <x v="6411"/>
    <n v="71"/>
    <x v="2"/>
    <x v="1"/>
    <x v="0"/>
    <x v="2"/>
    <s v="SWT567"/>
    <n v="5"/>
    <x v="1"/>
    <x v="1"/>
    <n v="4135.5"/>
    <n v="459.5"/>
    <n v="9"/>
    <x v="142"/>
    <x v="23"/>
    <x v="3"/>
    <m/>
    <n v="0"/>
    <n v="4135.5"/>
  </r>
  <r>
    <x v="6412"/>
    <n v="73"/>
    <x v="2"/>
    <x v="0"/>
    <x v="0"/>
    <x v="2"/>
    <s v="SWT567"/>
    <n v="1"/>
    <x v="0"/>
    <x v="3"/>
    <n v="919"/>
    <n v="459.5"/>
    <n v="2"/>
    <x v="142"/>
    <x v="23"/>
    <x v="4"/>
    <s v="Impulse Item, Extended Warranty, Impulse Item"/>
    <n v="135.44"/>
    <n v="1054.44"/>
  </r>
  <r>
    <x v="2219"/>
    <n v="74"/>
    <x v="2"/>
    <x v="0"/>
    <x v="1"/>
    <x v="1"/>
    <s v="SKU1005"/>
    <n v="3"/>
    <x v="1"/>
    <x v="2"/>
    <n v="3247.72"/>
    <n v="463.96"/>
    <n v="7"/>
    <x v="142"/>
    <x v="23"/>
    <x v="1"/>
    <s v="Impulse Item"/>
    <n v="46.24"/>
    <n v="3293.9599999999996"/>
  </r>
  <r>
    <x v="6413"/>
    <n v="75"/>
    <x v="2"/>
    <x v="0"/>
    <x v="0"/>
    <x v="0"/>
    <s v="SKU1004"/>
    <n v="2"/>
    <x v="1"/>
    <x v="3"/>
    <n v="3164.76"/>
    <n v="791.19"/>
    <n v="4"/>
    <x v="142"/>
    <x v="23"/>
    <x v="1"/>
    <s v="Extended Warranty,Accessory"/>
    <n v="54.16"/>
    <n v="3218.92"/>
  </r>
  <r>
    <x v="6414"/>
    <n v="75"/>
    <x v="2"/>
    <x v="0"/>
    <x v="0"/>
    <x v="0"/>
    <s v="SMP234"/>
    <n v="2"/>
    <x v="1"/>
    <x v="3"/>
    <n v="1139.68"/>
    <n v="1139.68"/>
    <n v="1"/>
    <x v="142"/>
    <x v="23"/>
    <x v="3"/>
    <m/>
    <n v="0"/>
    <n v="1139.68"/>
  </r>
  <r>
    <x v="6415"/>
    <n v="77"/>
    <x v="2"/>
    <x v="1"/>
    <x v="0"/>
    <x v="3"/>
    <s v="TBL345"/>
    <n v="5"/>
    <x v="1"/>
    <x v="4"/>
    <n v="786.41"/>
    <n v="786.41"/>
    <n v="1"/>
    <x v="142"/>
    <x v="23"/>
    <x v="1"/>
    <s v="Impulse Item, Extended Warranty"/>
    <n v="107.68"/>
    <n v="894.08999999999992"/>
  </r>
  <r>
    <x v="6416"/>
    <n v="77"/>
    <x v="2"/>
    <x v="1"/>
    <x v="0"/>
    <x v="2"/>
    <s v="SWT567"/>
    <n v="3"/>
    <x v="1"/>
    <x v="1"/>
    <n v="1378.5"/>
    <n v="459.5"/>
    <n v="3"/>
    <x v="142"/>
    <x v="23"/>
    <x v="1"/>
    <s v="Accessory, Extended Warranty, Extended Warranty"/>
    <n v="137.21"/>
    <n v="1515.71"/>
  </r>
  <r>
    <x v="1733"/>
    <n v="77"/>
    <x v="2"/>
    <x v="0"/>
    <x v="0"/>
    <x v="0"/>
    <s v="SMP234"/>
    <n v="1"/>
    <x v="0"/>
    <x v="4"/>
    <n v="4558.72"/>
    <n v="1139.68"/>
    <n v="4"/>
    <x v="142"/>
    <x v="23"/>
    <x v="3"/>
    <s v="Extended Warranty, Accessory"/>
    <n v="77.010000000000005"/>
    <n v="4635.7300000000005"/>
  </r>
  <r>
    <x v="5026"/>
    <n v="79"/>
    <x v="2"/>
    <x v="0"/>
    <x v="1"/>
    <x v="0"/>
    <s v="SKU1004"/>
    <n v="2"/>
    <x v="1"/>
    <x v="2"/>
    <n v="791.19"/>
    <n v="791.19"/>
    <n v="1"/>
    <x v="142"/>
    <x v="23"/>
    <x v="1"/>
    <s v="Accessory"/>
    <n v="5.86"/>
    <n v="797.05000000000007"/>
  </r>
  <r>
    <x v="6417"/>
    <n v="79"/>
    <x v="2"/>
    <x v="1"/>
    <x v="0"/>
    <x v="1"/>
    <s v="LTP123"/>
    <n v="3"/>
    <x v="1"/>
    <x v="3"/>
    <n v="2022.96"/>
    <n v="674.32"/>
    <n v="3"/>
    <x v="142"/>
    <x v="23"/>
    <x v="1"/>
    <s v="Accessory, Impulse Item"/>
    <n v="83.57"/>
    <n v="2106.5300000000002"/>
  </r>
  <r>
    <x v="6418"/>
    <n v="80"/>
    <x v="2"/>
    <x v="0"/>
    <x v="0"/>
    <x v="3"/>
    <s v="SKU1002"/>
    <n v="3"/>
    <x v="1"/>
    <x v="3"/>
    <n v="1976.24"/>
    <n v="247.03"/>
    <n v="8"/>
    <x v="142"/>
    <x v="23"/>
    <x v="1"/>
    <s v="Extended Warranty,Extended Warranty"/>
    <n v="52.96"/>
    <n v="2029.2"/>
  </r>
  <r>
    <x v="828"/>
    <n v="80"/>
    <x v="2"/>
    <x v="1"/>
    <x v="0"/>
    <x v="3"/>
    <s v="SKU1002"/>
    <n v="3"/>
    <x v="1"/>
    <x v="3"/>
    <n v="1729.21"/>
    <n v="247.03"/>
    <n v="7"/>
    <x v="142"/>
    <x v="23"/>
    <x v="0"/>
    <s v="Accessory"/>
    <n v="16.62"/>
    <n v="1745.83"/>
  </r>
  <r>
    <x v="6419"/>
    <n v="80"/>
    <x v="2"/>
    <x v="0"/>
    <x v="0"/>
    <x v="0"/>
    <s v="SKU1004"/>
    <n v="2"/>
    <x v="1"/>
    <x v="1"/>
    <n v="6329.52"/>
    <n v="791.19"/>
    <n v="8"/>
    <x v="142"/>
    <x v="23"/>
    <x v="1"/>
    <s v="Impulse Item,Accessory,Impulse Item"/>
    <n v="49.01"/>
    <n v="6378.5300000000007"/>
  </r>
  <r>
    <x v="1940"/>
    <n v="18"/>
    <x v="0"/>
    <x v="0"/>
    <x v="1"/>
    <x v="1"/>
    <s v="LTP123"/>
    <n v="3"/>
    <x v="1"/>
    <x v="1"/>
    <n v="3371.6"/>
    <n v="674.32"/>
    <n v="5"/>
    <x v="143"/>
    <x v="23"/>
    <x v="3"/>
    <s v="Extended Warranty, Accessory"/>
    <n v="102.33"/>
    <n v="3473.93"/>
  </r>
  <r>
    <x v="1735"/>
    <n v="18"/>
    <x v="0"/>
    <x v="1"/>
    <x v="0"/>
    <x v="3"/>
    <s v="TBL345"/>
    <n v="5"/>
    <x v="1"/>
    <x v="4"/>
    <n v="7077.69"/>
    <n v="786.41"/>
    <n v="9"/>
    <x v="143"/>
    <x v="23"/>
    <x v="4"/>
    <m/>
    <n v="0"/>
    <n v="7077.69"/>
  </r>
  <r>
    <x v="6420"/>
    <n v="19"/>
    <x v="0"/>
    <x v="1"/>
    <x v="0"/>
    <x v="2"/>
    <s v="SKU1003"/>
    <n v="3"/>
    <x v="1"/>
    <x v="3"/>
    <n v="6758.64"/>
    <n v="844.83"/>
    <n v="8"/>
    <x v="143"/>
    <x v="23"/>
    <x v="1"/>
    <s v="Accessory,Impulse Item"/>
    <n v="33.049999999999997"/>
    <n v="6791.6900000000005"/>
  </r>
  <r>
    <x v="2554"/>
    <n v="21"/>
    <x v="0"/>
    <x v="0"/>
    <x v="0"/>
    <x v="4"/>
    <s v="HDP456"/>
    <n v="2"/>
    <x v="0"/>
    <x v="3"/>
    <n v="722.36"/>
    <n v="361.18"/>
    <n v="2"/>
    <x v="143"/>
    <x v="23"/>
    <x v="1"/>
    <m/>
    <n v="0"/>
    <n v="722.36"/>
  </r>
  <r>
    <x v="6421"/>
    <n v="22"/>
    <x v="0"/>
    <x v="0"/>
    <x v="1"/>
    <x v="3"/>
    <s v="TBL345"/>
    <n v="4"/>
    <x v="1"/>
    <x v="3"/>
    <n v="786.41"/>
    <n v="786.41"/>
    <n v="1"/>
    <x v="143"/>
    <x v="23"/>
    <x v="4"/>
    <s v="Accessory, Accessory"/>
    <n v="108.66"/>
    <n v="895.06999999999994"/>
  </r>
  <r>
    <x v="6422"/>
    <n v="24"/>
    <x v="0"/>
    <x v="0"/>
    <x v="0"/>
    <x v="3"/>
    <s v="TBL345"/>
    <n v="5"/>
    <x v="1"/>
    <x v="1"/>
    <n v="5504.87"/>
    <n v="786.41"/>
    <n v="7"/>
    <x v="143"/>
    <x v="23"/>
    <x v="4"/>
    <s v="Impulse Item, Impulse Item"/>
    <n v="56.74"/>
    <n v="5561.61"/>
  </r>
  <r>
    <x v="6423"/>
    <n v="26"/>
    <x v="0"/>
    <x v="1"/>
    <x v="0"/>
    <x v="1"/>
    <s v="LTP123"/>
    <n v="2"/>
    <x v="1"/>
    <x v="4"/>
    <n v="2697.28"/>
    <n v="674.32"/>
    <n v="4"/>
    <x v="143"/>
    <x v="23"/>
    <x v="3"/>
    <s v="Impulse Item, Impulse Item"/>
    <n v="163.94"/>
    <n v="2861.2200000000003"/>
  </r>
  <r>
    <x v="6424"/>
    <n v="27"/>
    <x v="0"/>
    <x v="0"/>
    <x v="1"/>
    <x v="0"/>
    <s v="SKU1004"/>
    <n v="2"/>
    <x v="0"/>
    <x v="1"/>
    <n v="791.19"/>
    <n v="791.19"/>
    <n v="1"/>
    <x v="143"/>
    <x v="23"/>
    <x v="0"/>
    <s v="Extended Warranty,Accessory,Extended Warranty"/>
    <n v="116.12"/>
    <n v="907.31000000000006"/>
  </r>
  <r>
    <x v="6425"/>
    <n v="28"/>
    <x v="0"/>
    <x v="0"/>
    <x v="0"/>
    <x v="0"/>
    <s v="SMP234"/>
    <n v="5"/>
    <x v="1"/>
    <x v="3"/>
    <n v="9117.44"/>
    <n v="1139.68"/>
    <n v="8"/>
    <x v="143"/>
    <x v="23"/>
    <x v="4"/>
    <s v="Extended Warranty"/>
    <n v="87.72"/>
    <n v="9205.16"/>
  </r>
  <r>
    <x v="6426"/>
    <n v="29"/>
    <x v="0"/>
    <x v="1"/>
    <x v="0"/>
    <x v="3"/>
    <s v="TBL345"/>
    <n v="3"/>
    <x v="1"/>
    <x v="4"/>
    <n v="2359.23"/>
    <n v="786.41"/>
    <n v="3"/>
    <x v="143"/>
    <x v="23"/>
    <x v="3"/>
    <s v="Impulse Item"/>
    <n v="81.400000000000006"/>
    <n v="2440.63"/>
  </r>
  <r>
    <x v="6427"/>
    <n v="29"/>
    <x v="0"/>
    <x v="0"/>
    <x v="0"/>
    <x v="1"/>
    <s v="LTP123"/>
    <n v="3"/>
    <x v="1"/>
    <x v="4"/>
    <n v="1348.64"/>
    <n v="674.32"/>
    <n v="2"/>
    <x v="143"/>
    <x v="23"/>
    <x v="1"/>
    <s v="Impulse Item, Impulse Item"/>
    <n v="104.56"/>
    <n v="1453.2"/>
  </r>
  <r>
    <x v="2862"/>
    <n v="33"/>
    <x v="0"/>
    <x v="0"/>
    <x v="0"/>
    <x v="3"/>
    <s v="TBL345"/>
    <n v="5"/>
    <x v="1"/>
    <x v="4"/>
    <n v="3932.05"/>
    <n v="786.41"/>
    <n v="5"/>
    <x v="143"/>
    <x v="23"/>
    <x v="3"/>
    <m/>
    <n v="0"/>
    <n v="3932.05"/>
  </r>
  <r>
    <x v="6428"/>
    <n v="34"/>
    <x v="0"/>
    <x v="0"/>
    <x v="0"/>
    <x v="0"/>
    <s v="SKU1001"/>
    <n v="5"/>
    <x v="1"/>
    <x v="2"/>
    <n v="41.5"/>
    <n v="20.75"/>
    <n v="2"/>
    <x v="143"/>
    <x v="23"/>
    <x v="2"/>
    <s v="Impulse Item,Accessory"/>
    <n v="85.55"/>
    <n v="127.05"/>
  </r>
  <r>
    <x v="6429"/>
    <n v="34"/>
    <x v="0"/>
    <x v="0"/>
    <x v="0"/>
    <x v="0"/>
    <s v="SMP234"/>
    <n v="3"/>
    <x v="0"/>
    <x v="1"/>
    <n v="3419.04"/>
    <n v="1139.68"/>
    <n v="3"/>
    <x v="143"/>
    <x v="23"/>
    <x v="3"/>
    <s v="Extended Warranty"/>
    <n v="97.06"/>
    <n v="3516.1"/>
  </r>
  <r>
    <x v="6430"/>
    <n v="35"/>
    <x v="0"/>
    <x v="1"/>
    <x v="1"/>
    <x v="1"/>
    <s v="SKU1005"/>
    <n v="3"/>
    <x v="1"/>
    <x v="1"/>
    <n v="1855.84"/>
    <n v="463.96"/>
    <n v="4"/>
    <x v="143"/>
    <x v="23"/>
    <x v="0"/>
    <m/>
    <n v="0"/>
    <n v="1855.84"/>
  </r>
  <r>
    <x v="1747"/>
    <n v="35"/>
    <x v="0"/>
    <x v="0"/>
    <x v="0"/>
    <x v="3"/>
    <s v="TBL345"/>
    <n v="2"/>
    <x v="1"/>
    <x v="1"/>
    <n v="786.41"/>
    <n v="786.41"/>
    <n v="1"/>
    <x v="143"/>
    <x v="23"/>
    <x v="4"/>
    <s v="Accessory"/>
    <n v="38.35"/>
    <n v="824.76"/>
  </r>
  <r>
    <x v="6431"/>
    <n v="36"/>
    <x v="1"/>
    <x v="0"/>
    <x v="0"/>
    <x v="1"/>
    <s v="SKU1005"/>
    <n v="3"/>
    <x v="0"/>
    <x v="1"/>
    <n v="1391.88"/>
    <n v="463.96"/>
    <n v="3"/>
    <x v="143"/>
    <x v="23"/>
    <x v="2"/>
    <s v="Extended Warranty"/>
    <n v="25.44"/>
    <n v="1417.3200000000002"/>
  </r>
  <r>
    <x v="6432"/>
    <n v="37"/>
    <x v="1"/>
    <x v="1"/>
    <x v="0"/>
    <x v="0"/>
    <s v="SMP234"/>
    <n v="5"/>
    <x v="1"/>
    <x v="1"/>
    <n v="4558.72"/>
    <n v="1139.68"/>
    <n v="4"/>
    <x v="143"/>
    <x v="23"/>
    <x v="4"/>
    <s v="Accessory"/>
    <n v="87.43"/>
    <n v="4646.1500000000005"/>
  </r>
  <r>
    <x v="6433"/>
    <n v="38"/>
    <x v="1"/>
    <x v="1"/>
    <x v="1"/>
    <x v="4"/>
    <s v="HDP456"/>
    <n v="5"/>
    <x v="1"/>
    <x v="3"/>
    <n v="722.36"/>
    <n v="361.18"/>
    <n v="2"/>
    <x v="143"/>
    <x v="23"/>
    <x v="3"/>
    <m/>
    <n v="0"/>
    <n v="722.36"/>
  </r>
  <r>
    <x v="6434"/>
    <n v="38"/>
    <x v="1"/>
    <x v="0"/>
    <x v="0"/>
    <x v="3"/>
    <s v="TBL345"/>
    <n v="2"/>
    <x v="1"/>
    <x v="4"/>
    <n v="2359.23"/>
    <n v="786.41"/>
    <n v="3"/>
    <x v="143"/>
    <x v="23"/>
    <x v="1"/>
    <m/>
    <n v="0"/>
    <n v="2359.23"/>
  </r>
  <r>
    <x v="6435"/>
    <n v="38"/>
    <x v="1"/>
    <x v="0"/>
    <x v="1"/>
    <x v="0"/>
    <s v="SMP234"/>
    <n v="2"/>
    <x v="0"/>
    <x v="1"/>
    <n v="11396.8"/>
    <n v="1139.68"/>
    <n v="10"/>
    <x v="143"/>
    <x v="23"/>
    <x v="3"/>
    <s v="Accessory, Accessory, Impulse Item"/>
    <n v="223.79"/>
    <n v="11620.59"/>
  </r>
  <r>
    <x v="6436"/>
    <n v="40"/>
    <x v="1"/>
    <x v="0"/>
    <x v="1"/>
    <x v="3"/>
    <s v="SKU1002"/>
    <n v="3"/>
    <x v="0"/>
    <x v="2"/>
    <n v="494.06"/>
    <n v="247.03"/>
    <n v="2"/>
    <x v="143"/>
    <x v="23"/>
    <x v="0"/>
    <s v="Accessory,Extended Warranty"/>
    <n v="49.9"/>
    <n v="543.96"/>
  </r>
  <r>
    <x v="6437"/>
    <n v="40"/>
    <x v="1"/>
    <x v="1"/>
    <x v="0"/>
    <x v="3"/>
    <s v="TBL345"/>
    <n v="1"/>
    <x v="0"/>
    <x v="1"/>
    <n v="7864.1"/>
    <n v="786.41"/>
    <n v="10"/>
    <x v="143"/>
    <x v="23"/>
    <x v="4"/>
    <s v="Impulse Item, Accessory"/>
    <n v="32.729999999999997"/>
    <n v="7896.83"/>
  </r>
  <r>
    <x v="1117"/>
    <n v="42"/>
    <x v="1"/>
    <x v="1"/>
    <x v="0"/>
    <x v="0"/>
    <s v="SKU1004"/>
    <n v="2"/>
    <x v="1"/>
    <x v="2"/>
    <n v="3955.95"/>
    <n v="791.19"/>
    <n v="5"/>
    <x v="143"/>
    <x v="23"/>
    <x v="0"/>
    <m/>
    <n v="0"/>
    <n v="3955.95"/>
  </r>
  <r>
    <x v="6438"/>
    <n v="44"/>
    <x v="1"/>
    <x v="1"/>
    <x v="0"/>
    <x v="3"/>
    <s v="SKU1002"/>
    <n v="3"/>
    <x v="0"/>
    <x v="3"/>
    <n v="247.03"/>
    <n v="247.03"/>
    <n v="1"/>
    <x v="143"/>
    <x v="23"/>
    <x v="2"/>
    <s v="Impulse Item"/>
    <n v="43.94"/>
    <n v="290.97000000000003"/>
  </r>
  <r>
    <x v="5990"/>
    <n v="44"/>
    <x v="1"/>
    <x v="0"/>
    <x v="0"/>
    <x v="3"/>
    <s v="SKU1002"/>
    <n v="3"/>
    <x v="1"/>
    <x v="3"/>
    <n v="1482.18"/>
    <n v="247.03"/>
    <n v="6"/>
    <x v="143"/>
    <x v="23"/>
    <x v="1"/>
    <s v="Accessory,Extended Warranty,Impulse Item"/>
    <n v="68.08"/>
    <n v="1550.26"/>
  </r>
  <r>
    <x v="6439"/>
    <n v="44"/>
    <x v="1"/>
    <x v="0"/>
    <x v="0"/>
    <x v="0"/>
    <s v="SKU1001"/>
    <n v="5"/>
    <x v="1"/>
    <x v="0"/>
    <n v="186.75"/>
    <n v="20.75"/>
    <n v="9"/>
    <x v="143"/>
    <x v="23"/>
    <x v="2"/>
    <s v="Impulse Item,Impulse Item"/>
    <n v="56.44"/>
    <n v="243.19"/>
  </r>
  <r>
    <x v="6440"/>
    <n v="44"/>
    <x v="1"/>
    <x v="1"/>
    <x v="0"/>
    <x v="1"/>
    <s v="LTP123"/>
    <n v="1"/>
    <x v="1"/>
    <x v="3"/>
    <n v="1348.64"/>
    <n v="674.32"/>
    <n v="2"/>
    <x v="143"/>
    <x v="23"/>
    <x v="3"/>
    <s v="Accessory"/>
    <n v="84.38"/>
    <n v="1433.02"/>
  </r>
  <r>
    <x v="5959"/>
    <n v="46"/>
    <x v="1"/>
    <x v="1"/>
    <x v="1"/>
    <x v="3"/>
    <s v="SKU1002"/>
    <n v="3"/>
    <x v="1"/>
    <x v="1"/>
    <n v="1976.24"/>
    <n v="247.03"/>
    <n v="8"/>
    <x v="143"/>
    <x v="23"/>
    <x v="0"/>
    <s v="Extended Warranty"/>
    <n v="46.38"/>
    <n v="2022.6200000000001"/>
  </r>
  <r>
    <x v="6441"/>
    <n v="46"/>
    <x v="1"/>
    <x v="0"/>
    <x v="0"/>
    <x v="0"/>
    <s v="SMP234"/>
    <n v="2"/>
    <x v="1"/>
    <x v="3"/>
    <n v="10257.120000000001"/>
    <n v="1139.68"/>
    <n v="9"/>
    <x v="143"/>
    <x v="23"/>
    <x v="4"/>
    <s v="Extended Warranty, Accessory, Extended Warranty"/>
    <n v="130.32"/>
    <n v="10387.44"/>
  </r>
  <r>
    <x v="6442"/>
    <n v="47"/>
    <x v="1"/>
    <x v="0"/>
    <x v="0"/>
    <x v="3"/>
    <s v="SKU1002"/>
    <n v="3"/>
    <x v="0"/>
    <x v="2"/>
    <n v="1482.18"/>
    <n v="247.03"/>
    <n v="6"/>
    <x v="143"/>
    <x v="23"/>
    <x v="2"/>
    <s v="Extended Warranty"/>
    <n v="12.8"/>
    <n v="1494.98"/>
  </r>
  <r>
    <x v="6443"/>
    <n v="49"/>
    <x v="1"/>
    <x v="0"/>
    <x v="1"/>
    <x v="1"/>
    <s v="LTP123"/>
    <n v="4"/>
    <x v="0"/>
    <x v="1"/>
    <n v="2697.28"/>
    <n v="674.32"/>
    <n v="4"/>
    <x v="143"/>
    <x v="23"/>
    <x v="3"/>
    <s v="Impulse Item, Extended Warranty, Accessory"/>
    <n v="148.22"/>
    <n v="2845.5"/>
  </r>
  <r>
    <x v="6444"/>
    <n v="50"/>
    <x v="1"/>
    <x v="1"/>
    <x v="0"/>
    <x v="0"/>
    <s v="SKU1004"/>
    <n v="2"/>
    <x v="0"/>
    <x v="0"/>
    <n v="3164.76"/>
    <n v="791.19"/>
    <n v="4"/>
    <x v="143"/>
    <x v="23"/>
    <x v="0"/>
    <m/>
    <n v="0"/>
    <n v="3164.76"/>
  </r>
  <r>
    <x v="6445"/>
    <n v="50"/>
    <x v="1"/>
    <x v="0"/>
    <x v="0"/>
    <x v="1"/>
    <s v="LTP123"/>
    <n v="1"/>
    <x v="0"/>
    <x v="1"/>
    <n v="2697.28"/>
    <n v="674.32"/>
    <n v="4"/>
    <x v="143"/>
    <x v="23"/>
    <x v="1"/>
    <s v="Accessory, Extended Warranty"/>
    <n v="99.19"/>
    <n v="2796.4700000000003"/>
  </r>
  <r>
    <x v="6446"/>
    <n v="50"/>
    <x v="1"/>
    <x v="0"/>
    <x v="0"/>
    <x v="0"/>
    <s v="SMP234"/>
    <n v="2"/>
    <x v="1"/>
    <x v="4"/>
    <n v="5698.4"/>
    <n v="1139.68"/>
    <n v="5"/>
    <x v="143"/>
    <x v="23"/>
    <x v="3"/>
    <s v="Accessory, Impulse Item, Extended Warranty"/>
    <n v="194.92"/>
    <n v="5893.32"/>
  </r>
  <r>
    <x v="6447"/>
    <n v="52"/>
    <x v="1"/>
    <x v="0"/>
    <x v="0"/>
    <x v="1"/>
    <s v="LTP123"/>
    <n v="5"/>
    <x v="1"/>
    <x v="3"/>
    <n v="4045.92"/>
    <n v="674.32"/>
    <n v="6"/>
    <x v="143"/>
    <x v="23"/>
    <x v="4"/>
    <s v="Accessory, Accessory"/>
    <n v="137.66999999999999"/>
    <n v="4183.59"/>
  </r>
  <r>
    <x v="6448"/>
    <n v="54"/>
    <x v="1"/>
    <x v="1"/>
    <x v="1"/>
    <x v="0"/>
    <s v="SKU1001"/>
    <n v="5"/>
    <x v="0"/>
    <x v="2"/>
    <n v="103.75"/>
    <n v="20.75"/>
    <n v="5"/>
    <x v="143"/>
    <x v="23"/>
    <x v="0"/>
    <s v="Extended Warranty"/>
    <n v="36.07"/>
    <n v="139.82"/>
  </r>
  <r>
    <x v="3500"/>
    <n v="55"/>
    <x v="1"/>
    <x v="0"/>
    <x v="0"/>
    <x v="2"/>
    <s v="SKU1003"/>
    <n v="3"/>
    <x v="1"/>
    <x v="0"/>
    <n v="3379.32"/>
    <n v="844.83"/>
    <n v="4"/>
    <x v="143"/>
    <x v="23"/>
    <x v="0"/>
    <m/>
    <n v="0"/>
    <n v="3379.32"/>
  </r>
  <r>
    <x v="6449"/>
    <n v="56"/>
    <x v="2"/>
    <x v="1"/>
    <x v="1"/>
    <x v="2"/>
    <s v="SWT567"/>
    <n v="1"/>
    <x v="1"/>
    <x v="3"/>
    <n v="1378.5"/>
    <n v="459.5"/>
    <n v="3"/>
    <x v="143"/>
    <x v="23"/>
    <x v="1"/>
    <s v="Accessory"/>
    <n v="68.3"/>
    <n v="1446.8"/>
  </r>
  <r>
    <x v="6450"/>
    <n v="58"/>
    <x v="2"/>
    <x v="0"/>
    <x v="0"/>
    <x v="2"/>
    <s v="SKU1003"/>
    <n v="3"/>
    <x v="1"/>
    <x v="1"/>
    <n v="6758.64"/>
    <n v="844.83"/>
    <n v="8"/>
    <x v="143"/>
    <x v="23"/>
    <x v="0"/>
    <s v="Accessory"/>
    <n v="21.96"/>
    <n v="6780.6"/>
  </r>
  <r>
    <x v="6451"/>
    <n v="58"/>
    <x v="2"/>
    <x v="0"/>
    <x v="0"/>
    <x v="0"/>
    <s v="SKU1004"/>
    <n v="2"/>
    <x v="0"/>
    <x v="2"/>
    <n v="3164.76"/>
    <n v="791.19"/>
    <n v="4"/>
    <x v="143"/>
    <x v="23"/>
    <x v="2"/>
    <s v="Accessory,Extended Warranty"/>
    <n v="81.87"/>
    <n v="3246.63"/>
  </r>
  <r>
    <x v="375"/>
    <n v="59"/>
    <x v="2"/>
    <x v="0"/>
    <x v="0"/>
    <x v="1"/>
    <s v="SKU1005"/>
    <n v="3"/>
    <x v="1"/>
    <x v="3"/>
    <n v="927.92"/>
    <n v="463.96"/>
    <n v="2"/>
    <x v="143"/>
    <x v="23"/>
    <x v="1"/>
    <m/>
    <n v="0"/>
    <n v="927.92"/>
  </r>
  <r>
    <x v="6452"/>
    <n v="60"/>
    <x v="2"/>
    <x v="1"/>
    <x v="0"/>
    <x v="4"/>
    <s v="HDP456"/>
    <n v="1"/>
    <x v="0"/>
    <x v="4"/>
    <n v="3611.8"/>
    <n v="361.18"/>
    <n v="10"/>
    <x v="143"/>
    <x v="23"/>
    <x v="4"/>
    <s v="Extended Warranty, Impulse Item, Extended Warranty"/>
    <n v="138.29"/>
    <n v="3750.09"/>
  </r>
  <r>
    <x v="6453"/>
    <n v="63"/>
    <x v="2"/>
    <x v="0"/>
    <x v="0"/>
    <x v="2"/>
    <s v="SWT567"/>
    <n v="5"/>
    <x v="0"/>
    <x v="4"/>
    <n v="1838"/>
    <n v="459.5"/>
    <n v="4"/>
    <x v="143"/>
    <x v="23"/>
    <x v="3"/>
    <s v="Accessory, Extended Warranty"/>
    <n v="88.46"/>
    <n v="1926.46"/>
  </r>
  <r>
    <x v="6454"/>
    <n v="63"/>
    <x v="2"/>
    <x v="0"/>
    <x v="1"/>
    <x v="3"/>
    <s v="TBL345"/>
    <n v="3"/>
    <x v="1"/>
    <x v="3"/>
    <n v="786.41"/>
    <n v="786.41"/>
    <n v="1"/>
    <x v="143"/>
    <x v="23"/>
    <x v="4"/>
    <s v="Impulse Item, Accessory, Extended Warranty"/>
    <n v="217.86"/>
    <n v="1004.27"/>
  </r>
  <r>
    <x v="6455"/>
    <n v="64"/>
    <x v="2"/>
    <x v="0"/>
    <x v="1"/>
    <x v="0"/>
    <s v="SKU1004"/>
    <n v="2"/>
    <x v="1"/>
    <x v="3"/>
    <n v="3164.76"/>
    <n v="791.19"/>
    <n v="4"/>
    <x v="143"/>
    <x v="23"/>
    <x v="2"/>
    <s v="Impulse Item"/>
    <n v="8.16"/>
    <n v="3172.92"/>
  </r>
  <r>
    <x v="2931"/>
    <n v="69"/>
    <x v="2"/>
    <x v="1"/>
    <x v="0"/>
    <x v="0"/>
    <s v="SKU1001"/>
    <n v="5"/>
    <x v="0"/>
    <x v="1"/>
    <n v="83"/>
    <n v="20.75"/>
    <n v="4"/>
    <x v="143"/>
    <x v="23"/>
    <x v="0"/>
    <s v="Accessory"/>
    <n v="28.05"/>
    <n v="111.05"/>
  </r>
  <r>
    <x v="4653"/>
    <n v="69"/>
    <x v="2"/>
    <x v="0"/>
    <x v="0"/>
    <x v="0"/>
    <s v="SKU1004"/>
    <n v="2"/>
    <x v="0"/>
    <x v="2"/>
    <n v="5538.33"/>
    <n v="791.19"/>
    <n v="7"/>
    <x v="143"/>
    <x v="23"/>
    <x v="2"/>
    <s v="Impulse Item,Extended Warranty"/>
    <n v="50.98"/>
    <n v="5589.3099999999995"/>
  </r>
  <r>
    <x v="3469"/>
    <n v="69"/>
    <x v="2"/>
    <x v="0"/>
    <x v="0"/>
    <x v="1"/>
    <s v="SKU1005"/>
    <n v="3"/>
    <x v="0"/>
    <x v="0"/>
    <n v="927.92"/>
    <n v="463.96"/>
    <n v="2"/>
    <x v="143"/>
    <x v="23"/>
    <x v="1"/>
    <s v="Extended Warranty,Impulse Item,Impulse Item"/>
    <n v="87.76"/>
    <n v="1015.68"/>
  </r>
  <r>
    <x v="5512"/>
    <n v="69"/>
    <x v="2"/>
    <x v="0"/>
    <x v="0"/>
    <x v="0"/>
    <s v="SMP234"/>
    <n v="5"/>
    <x v="1"/>
    <x v="4"/>
    <n v="3419.04"/>
    <n v="1139.68"/>
    <n v="3"/>
    <x v="143"/>
    <x v="23"/>
    <x v="4"/>
    <s v="Impulse Item"/>
    <n v="21.49"/>
    <n v="3440.5299999999997"/>
  </r>
  <r>
    <x v="6456"/>
    <n v="71"/>
    <x v="2"/>
    <x v="1"/>
    <x v="0"/>
    <x v="3"/>
    <s v="TBL345"/>
    <n v="2"/>
    <x v="0"/>
    <x v="3"/>
    <n v="7077.69"/>
    <n v="786.41"/>
    <n v="9"/>
    <x v="143"/>
    <x v="23"/>
    <x v="3"/>
    <s v="Impulse Item, Extended Warranty, Accessory"/>
    <n v="123.06"/>
    <n v="7200.75"/>
  </r>
  <r>
    <x v="6457"/>
    <n v="71"/>
    <x v="2"/>
    <x v="1"/>
    <x v="1"/>
    <x v="3"/>
    <s v="TBL345"/>
    <n v="3"/>
    <x v="0"/>
    <x v="4"/>
    <n v="3145.64"/>
    <n v="786.41"/>
    <n v="4"/>
    <x v="143"/>
    <x v="23"/>
    <x v="1"/>
    <s v="Accessory, Impulse Item"/>
    <n v="134.88"/>
    <n v="3280.52"/>
  </r>
  <r>
    <x v="6458"/>
    <n v="75"/>
    <x v="2"/>
    <x v="0"/>
    <x v="0"/>
    <x v="1"/>
    <s v="LTP123"/>
    <n v="1"/>
    <x v="1"/>
    <x v="4"/>
    <n v="2697.28"/>
    <n v="674.32"/>
    <n v="4"/>
    <x v="143"/>
    <x v="23"/>
    <x v="1"/>
    <s v="Accessory, Extended Warranty"/>
    <n v="105.92"/>
    <n v="2803.2000000000003"/>
  </r>
  <r>
    <x v="6459"/>
    <n v="76"/>
    <x v="2"/>
    <x v="0"/>
    <x v="0"/>
    <x v="3"/>
    <s v="TBL345"/>
    <n v="1"/>
    <x v="1"/>
    <x v="1"/>
    <n v="3145.64"/>
    <n v="786.41"/>
    <n v="4"/>
    <x v="143"/>
    <x v="23"/>
    <x v="3"/>
    <s v="Extended Warranty"/>
    <n v="76.73"/>
    <n v="3222.37"/>
  </r>
  <r>
    <x v="6460"/>
    <n v="77"/>
    <x v="2"/>
    <x v="0"/>
    <x v="0"/>
    <x v="2"/>
    <s v="SKU1003"/>
    <n v="3"/>
    <x v="1"/>
    <x v="0"/>
    <n v="5068.9799999999996"/>
    <n v="844.83"/>
    <n v="6"/>
    <x v="143"/>
    <x v="23"/>
    <x v="0"/>
    <m/>
    <n v="0"/>
    <n v="5068.9799999999996"/>
  </r>
  <r>
    <x v="6461"/>
    <n v="77"/>
    <x v="2"/>
    <x v="0"/>
    <x v="0"/>
    <x v="4"/>
    <s v="HDP456"/>
    <n v="3"/>
    <x v="1"/>
    <x v="1"/>
    <n v="722.36"/>
    <n v="361.18"/>
    <n v="2"/>
    <x v="143"/>
    <x v="23"/>
    <x v="4"/>
    <m/>
    <n v="0"/>
    <n v="722.36"/>
  </r>
  <r>
    <x v="6462"/>
    <n v="80"/>
    <x v="2"/>
    <x v="0"/>
    <x v="0"/>
    <x v="0"/>
    <s v="SKU1004"/>
    <n v="2"/>
    <x v="1"/>
    <x v="3"/>
    <n v="5538.33"/>
    <n v="791.19"/>
    <n v="7"/>
    <x v="143"/>
    <x v="23"/>
    <x v="2"/>
    <s v="Extended Warranty,Impulse Item"/>
    <n v="78.72"/>
    <n v="5617.05"/>
  </r>
  <r>
    <x v="6463"/>
    <n v="80"/>
    <x v="2"/>
    <x v="0"/>
    <x v="0"/>
    <x v="3"/>
    <s v="TBL345"/>
    <n v="3"/>
    <x v="1"/>
    <x v="1"/>
    <n v="3932.05"/>
    <n v="786.41"/>
    <n v="5"/>
    <x v="143"/>
    <x v="23"/>
    <x v="1"/>
    <s v="Accessory"/>
    <n v="81.17"/>
    <n v="4013.2200000000003"/>
  </r>
  <r>
    <x v="6464"/>
    <n v="18"/>
    <x v="0"/>
    <x v="1"/>
    <x v="0"/>
    <x v="2"/>
    <s v="SKU1003"/>
    <n v="3"/>
    <x v="0"/>
    <x v="2"/>
    <n v="2534.4899999999998"/>
    <n v="844.83"/>
    <n v="3"/>
    <x v="135"/>
    <x v="23"/>
    <x v="0"/>
    <m/>
    <n v="0"/>
    <n v="2534.48999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6B2A2D-A2FC-4C2E-9625-1AD59600F3D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9:J16" firstHeaderRow="1" firstDataRow="2" firstDataCol="1"/>
  <pivotFields count="22">
    <pivotField showAll="0"/>
    <pivotField showAll="0"/>
    <pivotField showAll="0">
      <items count="4">
        <item x="1"/>
        <item x="2"/>
        <item x="0"/>
        <item t="default"/>
      </items>
    </pivotField>
    <pivotField axis="axisCol" showAll="0">
      <items count="3">
        <item x="1"/>
        <item x="0"/>
        <item t="default"/>
      </items>
    </pivotField>
    <pivotField showAll="0">
      <items count="3">
        <item x="0"/>
        <item x="1"/>
        <item t="default"/>
      </items>
    </pivotField>
    <pivotField axis="axisRow" showAll="0">
      <items count="6">
        <item x="4"/>
        <item x="1"/>
        <item x="0"/>
        <item x="2"/>
        <item x="3"/>
        <item t="default"/>
      </items>
    </pivotField>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dataField="1"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6">
    <i>
      <x/>
    </i>
    <i>
      <x v="1"/>
    </i>
    <i>
      <x v="2"/>
    </i>
    <i>
      <x v="3"/>
    </i>
    <i>
      <x v="4"/>
    </i>
    <i t="grand">
      <x/>
    </i>
  </rowItems>
  <colFields count="1">
    <field x="3"/>
  </colFields>
  <colItems count="3">
    <i>
      <x/>
    </i>
    <i>
      <x v="1"/>
    </i>
    <i t="grand">
      <x/>
    </i>
  </colItems>
  <dataFields count="1">
    <dataField name="Sum of Quantity"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E7A6C4-B085-4212-95CD-F207B1408524}"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5:M16" firstHeaderRow="1" firstDataRow="1" firstDataCol="0"/>
  <pivotFields count="22">
    <pivotField showAll="0"/>
    <pivotField showAll="0"/>
    <pivotField showAll="0">
      <items count="4">
        <item x="1"/>
        <item x="2"/>
        <item x="0"/>
        <item t="default"/>
      </items>
    </pivotField>
    <pivotField showAll="0">
      <items count="3">
        <item x="1"/>
        <item x="0"/>
        <item t="default"/>
      </items>
    </pivotField>
    <pivotField showAll="0">
      <items count="3">
        <item x="0"/>
        <item x="1"/>
        <item t="default"/>
      </items>
    </pivotField>
    <pivotField showAll="0"/>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dataField="1"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Average of Quantity" fld="12" subtotal="average" baseField="0" baseItem="0" numFmtId="2"/>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617BCA-63FE-49DA-8BF0-54A9A8D9BC3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2">
    <pivotField showAll="0"/>
    <pivotField showAll="0"/>
    <pivotField axis="axisRow" showAll="0">
      <items count="4">
        <item x="1"/>
        <item x="2"/>
        <item x="0"/>
        <item t="default"/>
      </items>
    </pivotField>
    <pivotField dataField="1" showAll="0">
      <items count="3">
        <item x="1"/>
        <item x="0"/>
        <item t="default"/>
      </items>
    </pivotField>
    <pivotField showAll="0">
      <items count="3">
        <item x="0"/>
        <item x="1"/>
        <item t="default"/>
      </items>
    </pivotField>
    <pivotField showAll="0"/>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4">
    <i>
      <x/>
    </i>
    <i>
      <x v="1"/>
    </i>
    <i>
      <x v="2"/>
    </i>
    <i t="grand">
      <x/>
    </i>
  </rowItems>
  <colItems count="1">
    <i/>
  </colItems>
  <dataFields count="1">
    <dataField name="Count of Gend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CA1DDA-A19E-4CFF-B268-10F5821B473D}"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B42:F49" firstHeaderRow="1" firstDataRow="2" firstDataCol="1"/>
  <pivotFields count="22">
    <pivotField showAll="0"/>
    <pivotField showAll="0"/>
    <pivotField axis="axisCol" showAll="0">
      <items count="4">
        <item x="1"/>
        <item x="2"/>
        <item x="0"/>
        <item t="default"/>
      </items>
    </pivotField>
    <pivotField showAll="0">
      <items count="3">
        <item x="1"/>
        <item x="0"/>
        <item t="default"/>
      </items>
    </pivotField>
    <pivotField showAll="0">
      <items count="3">
        <item x="0"/>
        <item x="1"/>
        <item t="default"/>
      </items>
    </pivotField>
    <pivotField axis="axisRow" showAll="0">
      <items count="6">
        <item x="4"/>
        <item x="1"/>
        <item x="0"/>
        <item x="2"/>
        <item x="3"/>
        <item t="default"/>
      </items>
    </pivotField>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6">
    <i>
      <x/>
    </i>
    <i>
      <x v="1"/>
    </i>
    <i>
      <x v="2"/>
    </i>
    <i>
      <x v="3"/>
    </i>
    <i>
      <x v="4"/>
    </i>
    <i t="grand">
      <x/>
    </i>
  </rowItems>
  <colFields count="1">
    <field x="2"/>
  </colFields>
  <colItems count="4">
    <i>
      <x/>
    </i>
    <i>
      <x v="1"/>
    </i>
    <i>
      <x v="2"/>
    </i>
    <i t="grand">
      <x/>
    </i>
  </colItems>
  <dataFields count="1">
    <dataField name="Sum of Final Total" fld="18" baseField="0" baseItem="0" numFmtId="164"/>
  </dataFields>
  <chartFormats count="3">
    <chartFormat chart="19" format="6" series="1">
      <pivotArea type="data" outline="0" fieldPosition="0">
        <references count="2">
          <reference field="4294967294" count="1" selected="0">
            <x v="0"/>
          </reference>
          <reference field="2" count="1" selected="0">
            <x v="0"/>
          </reference>
        </references>
      </pivotArea>
    </chartFormat>
    <chartFormat chart="19" format="7" series="1">
      <pivotArea type="data" outline="0" fieldPosition="0">
        <references count="2">
          <reference field="4294967294" count="1" selected="0">
            <x v="0"/>
          </reference>
          <reference field="2" count="1" selected="0">
            <x v="1"/>
          </reference>
        </references>
      </pivotArea>
    </chartFormat>
    <chartFormat chart="19" format="8"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87065B-A75D-431F-8D07-4629E911A181}"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3:F36" firstHeaderRow="1" firstDataRow="1" firstDataCol="1"/>
  <pivotFields count="22">
    <pivotField showAll="0"/>
    <pivotField showAll="0"/>
    <pivotField showAll="0">
      <items count="4">
        <item x="1"/>
        <item x="2"/>
        <item x="0"/>
        <item t="default"/>
      </items>
    </pivotField>
    <pivotField showAll="0">
      <items count="3">
        <item x="1"/>
        <item x="0"/>
        <item t="default"/>
      </items>
    </pivotField>
    <pivotField showAll="0">
      <items count="3">
        <item x="0"/>
        <item x="1"/>
        <item t="default"/>
      </items>
    </pivotField>
    <pivotField showAll="0"/>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5">
        <item x="0"/>
        <item x="1"/>
        <item x="2"/>
        <item x="3"/>
        <item t="default"/>
      </items>
    </pivotField>
  </pivotFields>
  <rowFields count="1">
    <field x="21"/>
  </rowFields>
  <rowItems count="3">
    <i>
      <x v="1"/>
    </i>
    <i>
      <x v="2"/>
    </i>
    <i t="grand">
      <x/>
    </i>
  </rowItems>
  <colItems count="1">
    <i/>
  </colItems>
  <dataFields count="1">
    <dataField name="Sum of Final Total" fld="1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5A2CD2-4263-4525-A2E8-938E4F86544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D9:E15" firstHeaderRow="1" firstDataRow="1" firstDataCol="1"/>
  <pivotFields count="22">
    <pivotField showAll="0"/>
    <pivotField showAll="0"/>
    <pivotField showAll="0">
      <items count="4">
        <item x="1"/>
        <item x="2"/>
        <item x="0"/>
        <item t="default"/>
      </items>
    </pivotField>
    <pivotField showAll="0">
      <items count="3">
        <item x="1"/>
        <item x="0"/>
        <item t="default"/>
      </items>
    </pivotField>
    <pivotField showAll="0">
      <items count="3">
        <item x="0"/>
        <item x="1"/>
        <item t="default"/>
      </items>
    </pivotField>
    <pivotField axis="axisRow" showAll="0">
      <items count="6">
        <item x="4"/>
        <item x="1"/>
        <item x="0"/>
        <item x="2"/>
        <item x="3"/>
        <item t="default"/>
      </items>
    </pivotField>
    <pivotField showAll="0"/>
    <pivotField showAll="0"/>
    <pivotField showAll="0">
      <items count="3">
        <item x="0"/>
        <item x="1"/>
        <item t="default"/>
      </items>
    </pivotField>
    <pivotField showAll="0">
      <items count="6">
        <item x="4"/>
        <item x="0"/>
        <item x="1"/>
        <item x="2"/>
        <item x="3"/>
        <item t="default"/>
      </items>
    </pivotField>
    <pivotField dataField="1" numFmtId="164" showAll="0"/>
    <pivotField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6">
    <i>
      <x/>
    </i>
    <i>
      <x v="1"/>
    </i>
    <i>
      <x v="2"/>
    </i>
    <i>
      <x v="3"/>
    </i>
    <i>
      <x v="4"/>
    </i>
    <i t="grand">
      <x/>
    </i>
  </rowItems>
  <colItems count="1">
    <i/>
  </colItems>
  <dataFields count="1">
    <dataField name="Sum of Total Price" fld="10" baseField="0" baseItem="0" numFmtId="164"/>
  </dataField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DB07C5-DD6D-4675-8432-7251B868A592}"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9:Q36" firstHeaderRow="1" firstDataRow="2" firstDataCol="1"/>
  <pivotFields count="22">
    <pivotField showAll="0"/>
    <pivotField showAll="0"/>
    <pivotField showAll="0">
      <items count="4">
        <item x="1"/>
        <item x="2"/>
        <item x="0"/>
        <item t="default"/>
      </items>
    </pivotField>
    <pivotField showAll="0">
      <items count="3">
        <item x="1"/>
        <item x="0"/>
        <item t="default"/>
      </items>
    </pivotField>
    <pivotField showAll="0">
      <items count="3">
        <item x="0"/>
        <item x="1"/>
        <item t="default"/>
      </items>
    </pivotField>
    <pivotField showAll="0"/>
    <pivotField showAll="0"/>
    <pivotField showAll="0"/>
    <pivotField axis="axisCol" showAll="0">
      <items count="3">
        <item x="0"/>
        <item x="1"/>
        <item t="default"/>
      </items>
    </pivotField>
    <pivotField axis="axisRow" showAll="0">
      <items count="6">
        <item x="4"/>
        <item x="0"/>
        <item x="1"/>
        <item x="2"/>
        <item x="3"/>
        <item t="default"/>
      </items>
    </pivotField>
    <pivotField numFmtId="164" showAll="0"/>
    <pivotField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9"/>
  </rowFields>
  <rowItems count="6">
    <i>
      <x/>
    </i>
    <i>
      <x v="1"/>
    </i>
    <i>
      <x v="2"/>
    </i>
    <i>
      <x v="3"/>
    </i>
    <i>
      <x v="4"/>
    </i>
    <i t="grand">
      <x/>
    </i>
  </rowItems>
  <colFields count="1">
    <field x="8"/>
  </colFields>
  <colItems count="3">
    <i>
      <x/>
    </i>
    <i>
      <x v="1"/>
    </i>
    <i t="grand">
      <x/>
    </i>
  </colItems>
  <dataFields count="1">
    <dataField name="Sum of Final Total" fld="1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0C5280C-232E-4290-A9DE-4BF9CAD9E701}"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N50:O56" firstHeaderRow="1" firstDataRow="1" firstDataCol="1"/>
  <pivotFields count="22">
    <pivotField showAll="0"/>
    <pivotField showAll="0"/>
    <pivotField showAll="0">
      <items count="4">
        <item x="1"/>
        <item x="2"/>
        <item x="0"/>
        <item t="default"/>
      </items>
    </pivotField>
    <pivotField showAll="0">
      <items count="3">
        <item x="1"/>
        <item x="0"/>
        <item t="default"/>
      </items>
    </pivotField>
    <pivotField showAll="0">
      <items count="3">
        <item x="0"/>
        <item x="1"/>
        <item t="default"/>
      </items>
    </pivotField>
    <pivotField showAll="0"/>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dataField="1"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axis="axisRow" showAll="0">
      <items count="6">
        <item x="4"/>
        <item x="0"/>
        <item x="2"/>
        <item x="3"/>
        <item x="1"/>
        <item t="default"/>
      </items>
    </pivotField>
    <pivotField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5"/>
  </rowFields>
  <rowItems count="6">
    <i>
      <x/>
    </i>
    <i>
      <x v="1"/>
    </i>
    <i>
      <x v="2"/>
    </i>
    <i>
      <x v="3"/>
    </i>
    <i>
      <x v="4"/>
    </i>
    <i t="grand">
      <x/>
    </i>
  </rowItems>
  <colItems count="1">
    <i/>
  </colItems>
  <dataFields count="1">
    <dataField name="Count of Quantity" fld="12"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E937F4-E707-4427-BEA7-4E8FBA3D1C9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0:B36" firstHeaderRow="1" firstDataRow="1" firstDataCol="1"/>
  <pivotFields count="22">
    <pivotField showAll="0"/>
    <pivotField showAll="0"/>
    <pivotField showAll="0">
      <items count="4">
        <item x="1"/>
        <item x="2"/>
        <item x="0"/>
        <item t="default"/>
      </items>
    </pivotField>
    <pivotField showAll="0">
      <items count="3">
        <item x="1"/>
        <item x="0"/>
        <item t="default"/>
      </items>
    </pivotField>
    <pivotField showAll="0">
      <items count="3">
        <item x="0"/>
        <item x="1"/>
        <item t="default"/>
      </items>
    </pivotField>
    <pivotField showAll="0"/>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dataField="1"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axis="axisRow" showAll="0">
      <items count="6">
        <item x="4"/>
        <item x="0"/>
        <item x="2"/>
        <item x="3"/>
        <item x="1"/>
        <item t="default"/>
      </items>
    </pivotField>
    <pivotField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5"/>
  </rowFields>
  <rowItems count="6">
    <i>
      <x/>
    </i>
    <i>
      <x v="1"/>
    </i>
    <i>
      <x v="2"/>
    </i>
    <i>
      <x v="3"/>
    </i>
    <i>
      <x v="4"/>
    </i>
    <i t="grand">
      <x/>
    </i>
  </rowItems>
  <colItems count="1">
    <i/>
  </colItems>
  <dataFields count="1">
    <dataField name="Sum of Quantity" fld="12" showDataAs="percentOfTotal" baseField="15" baseItem="1" numFmtId="9"/>
  </dataFields>
  <formats count="1">
    <format dxfId="2">
      <pivotArea outline="0" collapsedLevelsAreSubtotals="1" fieldPosition="0"/>
    </format>
  </formats>
  <chartFormats count="1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5" count="1" selected="0">
            <x v="0"/>
          </reference>
        </references>
      </pivotArea>
    </chartFormat>
    <chartFormat chart="4" format="3">
      <pivotArea type="data" outline="0" fieldPosition="0">
        <references count="2">
          <reference field="4294967294" count="1" selected="0">
            <x v="0"/>
          </reference>
          <reference field="15" count="1" selected="0">
            <x v="1"/>
          </reference>
        </references>
      </pivotArea>
    </chartFormat>
    <chartFormat chart="4" format="4">
      <pivotArea type="data" outline="0" fieldPosition="0">
        <references count="2">
          <reference field="4294967294" count="1" selected="0">
            <x v="0"/>
          </reference>
          <reference field="15" count="1" selected="0">
            <x v="2"/>
          </reference>
        </references>
      </pivotArea>
    </chartFormat>
    <chartFormat chart="4" format="5">
      <pivotArea type="data" outline="0" fieldPosition="0">
        <references count="2">
          <reference field="4294967294" count="1" selected="0">
            <x v="0"/>
          </reference>
          <reference field="15" count="1" selected="0">
            <x v="3"/>
          </reference>
        </references>
      </pivotArea>
    </chartFormat>
    <chartFormat chart="4" format="6">
      <pivotArea type="data" outline="0" fieldPosition="0">
        <references count="2">
          <reference field="4294967294" count="1" selected="0">
            <x v="0"/>
          </reference>
          <reference field="15" count="1" selected="0">
            <x v="4"/>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5" count="1" selected="0">
            <x v="0"/>
          </reference>
        </references>
      </pivotArea>
    </chartFormat>
    <chartFormat chart="5" format="9">
      <pivotArea type="data" outline="0" fieldPosition="0">
        <references count="2">
          <reference field="4294967294" count="1" selected="0">
            <x v="0"/>
          </reference>
          <reference field="15" count="1" selected="0">
            <x v="1"/>
          </reference>
        </references>
      </pivotArea>
    </chartFormat>
    <chartFormat chart="5" format="10">
      <pivotArea type="data" outline="0" fieldPosition="0">
        <references count="2">
          <reference field="4294967294" count="1" selected="0">
            <x v="0"/>
          </reference>
          <reference field="15" count="1" selected="0">
            <x v="2"/>
          </reference>
        </references>
      </pivotArea>
    </chartFormat>
    <chartFormat chart="5" format="11">
      <pivotArea type="data" outline="0" fieldPosition="0">
        <references count="2">
          <reference field="4294967294" count="1" selected="0">
            <x v="0"/>
          </reference>
          <reference field="15" count="1" selected="0">
            <x v="3"/>
          </reference>
        </references>
      </pivotArea>
    </chartFormat>
    <chartFormat chart="5" format="12">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F3626A-E9E7-4695-8461-0960DC41453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1:L22" firstHeaderRow="1" firstDataRow="1" firstDataCol="0"/>
  <pivotFields count="22">
    <pivotField showAll="0"/>
    <pivotField showAll="0"/>
    <pivotField showAll="0">
      <items count="4">
        <item x="1"/>
        <item x="2"/>
        <item x="0"/>
        <item t="default"/>
      </items>
    </pivotField>
    <pivotField showAll="0">
      <items count="3">
        <item x="1"/>
        <item x="0"/>
        <item t="default"/>
      </items>
    </pivotField>
    <pivotField showAll="0">
      <items count="3">
        <item x="0"/>
        <item x="1"/>
        <item t="default"/>
      </items>
    </pivotField>
    <pivotField showAll="0"/>
    <pivotField showAll="0"/>
    <pivotField dataField="1" showAll="0"/>
    <pivotField showAll="0">
      <items count="3">
        <item x="0"/>
        <item x="1"/>
        <item t="default"/>
      </items>
    </pivotField>
    <pivotField showAll="0">
      <items count="6">
        <item x="4"/>
        <item x="0"/>
        <item x="1"/>
        <item x="2"/>
        <item x="3"/>
        <item t="default"/>
      </items>
    </pivotField>
    <pivotField numFmtId="164" showAll="0"/>
    <pivotField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Average of Rating" fld="7" subtotal="average" baseField="0" baseItem="0" numFmtId="166"/>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BC9E2F9-4895-4E6B-9DF4-6EF05DBCCE41}"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I25:J31" firstHeaderRow="1" firstDataRow="1" firstDataCol="1"/>
  <pivotFields count="22">
    <pivotField showAll="0"/>
    <pivotField showAll="0"/>
    <pivotField showAll="0">
      <items count="4">
        <item x="1"/>
        <item x="2"/>
        <item x="0"/>
        <item t="default"/>
      </items>
    </pivotField>
    <pivotField showAll="0">
      <items count="3">
        <item x="1"/>
        <item x="0"/>
        <item t="default"/>
      </items>
    </pivotField>
    <pivotField showAll="0">
      <items count="3">
        <item x="0"/>
        <item x="1"/>
        <item t="default"/>
      </items>
    </pivotField>
    <pivotField showAll="0"/>
    <pivotField showAll="0"/>
    <pivotField showAll="0"/>
    <pivotField showAll="0">
      <items count="3">
        <item x="0"/>
        <item x="1"/>
        <item t="default"/>
      </items>
    </pivotField>
    <pivotField axis="axisRow" showAll="0">
      <items count="6">
        <item x="4"/>
        <item x="0"/>
        <item x="1"/>
        <item x="2"/>
        <item x="3"/>
        <item t="default"/>
      </items>
    </pivotField>
    <pivotField numFmtId="164" showAll="0"/>
    <pivotField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9"/>
  </rowFields>
  <rowItems count="6">
    <i>
      <x/>
    </i>
    <i>
      <x v="1"/>
    </i>
    <i>
      <x v="2"/>
    </i>
    <i>
      <x v="3"/>
    </i>
    <i>
      <x v="4"/>
    </i>
    <i t="grand">
      <x/>
    </i>
  </rowItems>
  <colItems count="1">
    <i/>
  </colItems>
  <dataFields count="1">
    <dataField name="Sum of Final Total" fld="18" baseField="0" baseItem="0" numFmtId="164"/>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57E46CA-7AA3-4820-9926-C9B50935DEF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4:M25" firstHeaderRow="1" firstDataRow="1" firstDataCol="0"/>
  <pivotFields count="22">
    <pivotField showAll="0"/>
    <pivotField showAll="0"/>
    <pivotField showAll="0">
      <items count="4">
        <item x="1"/>
        <item x="2"/>
        <item x="0"/>
        <item t="default"/>
      </items>
    </pivotField>
    <pivotField showAll="0">
      <items count="3">
        <item x="1"/>
        <item x="0"/>
        <item t="default"/>
      </items>
    </pivotField>
    <pivotField showAll="0">
      <items count="3">
        <item x="0"/>
        <item x="1"/>
        <item t="default"/>
      </items>
    </pivotField>
    <pivotField showAll="0"/>
    <pivotField showAll="0"/>
    <pivotField showAll="0"/>
    <pivotField showAll="0">
      <items count="3">
        <item x="0"/>
        <item x="1"/>
        <item t="default"/>
      </items>
    </pivotField>
    <pivotField showAll="0">
      <items count="6">
        <item x="4"/>
        <item x="0"/>
        <item x="1"/>
        <item x="2"/>
        <item x="3"/>
        <item t="default"/>
      </items>
    </pivotField>
    <pivotField numFmtId="164" showAll="0"/>
    <pivotField dataField="1"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Average of Unit Price" fld="11"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2749BC7-898D-49DB-9E08-8D5FC5063DA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8:E25" firstHeaderRow="1" firstDataRow="2" firstDataCol="1"/>
  <pivotFields count="22">
    <pivotField showAll="0"/>
    <pivotField showAll="0"/>
    <pivotField axis="axisCol" showAll="0">
      <items count="4">
        <item x="1"/>
        <item x="2"/>
        <item x="0"/>
        <item t="default"/>
      </items>
    </pivotField>
    <pivotField showAll="0">
      <items count="3">
        <item x="1"/>
        <item x="0"/>
        <item t="default"/>
      </items>
    </pivotField>
    <pivotField showAll="0">
      <items count="3">
        <item x="0"/>
        <item x="1"/>
        <item t="default"/>
      </items>
    </pivotField>
    <pivotField axis="axisRow" showAll="0">
      <items count="6">
        <item x="4"/>
        <item x="1"/>
        <item x="0"/>
        <item x="2"/>
        <item x="3"/>
        <item t="default"/>
      </items>
    </pivotField>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dataField="1"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6">
    <i>
      <x/>
    </i>
    <i>
      <x v="1"/>
    </i>
    <i>
      <x v="2"/>
    </i>
    <i>
      <x v="3"/>
    </i>
    <i>
      <x v="4"/>
    </i>
    <i t="grand">
      <x/>
    </i>
  </rowItems>
  <colFields count="1">
    <field x="2"/>
  </colFields>
  <colItems count="4">
    <i>
      <x/>
    </i>
    <i>
      <x v="1"/>
    </i>
    <i>
      <x v="2"/>
    </i>
    <i t="grand">
      <x/>
    </i>
  </colItems>
  <dataFields count="1">
    <dataField name="Sum of Quantity" fld="12" baseField="0" baseItem="0"/>
  </dataFields>
  <chartFormats count="3">
    <chartFormat chart="6" format="6" series="1">
      <pivotArea type="data" outline="0" fieldPosition="0">
        <references count="2">
          <reference field="4294967294" count="1" selected="0">
            <x v="0"/>
          </reference>
          <reference field="2" count="1" selected="0">
            <x v="0"/>
          </reference>
        </references>
      </pivotArea>
    </chartFormat>
    <chartFormat chart="6" format="7" series="1">
      <pivotArea type="data" outline="0" fieldPosition="0">
        <references count="2">
          <reference field="4294967294" count="1" selected="0">
            <x v="0"/>
          </reference>
          <reference field="2" count="1" selected="0">
            <x v="1"/>
          </reference>
        </references>
      </pivotArea>
    </chartFormat>
    <chartFormat chart="6" format="8"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8EF0724-C408-447B-9494-CCCD520912E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1:H22" firstHeaderRow="1" firstDataRow="1" firstDataCol="0"/>
  <pivotFields count="22">
    <pivotField showAll="0"/>
    <pivotField showAll="0"/>
    <pivotField showAll="0">
      <items count="4">
        <item x="1"/>
        <item x="2"/>
        <item x="0"/>
        <item t="default"/>
      </items>
    </pivotField>
    <pivotField showAll="0">
      <items count="3">
        <item x="1"/>
        <item x="0"/>
        <item t="default"/>
      </items>
    </pivotField>
    <pivotField showAll="0">
      <items count="3">
        <item x="0"/>
        <item x="1"/>
        <item t="default"/>
      </items>
    </pivotField>
    <pivotField showAll="0"/>
    <pivotField showAll="0"/>
    <pivotField showAll="0"/>
    <pivotField showAll="0">
      <items count="3">
        <item x="0"/>
        <item x="1"/>
        <item t="default"/>
      </items>
    </pivotField>
    <pivotField showAll="0">
      <items count="6">
        <item x="4"/>
        <item x="0"/>
        <item x="1"/>
        <item x="2"/>
        <item x="3"/>
        <item t="default"/>
      </items>
    </pivotField>
    <pivotField dataField="1" numFmtId="164" showAll="0"/>
    <pivotField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Total Price" fld="10"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10D9D33-A1AE-4392-BB0C-B13B1C2A3F9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9:B15" firstHeaderRow="1" firstDataRow="1" firstDataCol="1"/>
  <pivotFields count="22">
    <pivotField showAll="0"/>
    <pivotField showAll="0"/>
    <pivotField showAll="0">
      <items count="4">
        <item x="1"/>
        <item x="2"/>
        <item x="0"/>
        <item t="default"/>
      </items>
    </pivotField>
    <pivotField showAll="0">
      <items count="3">
        <item x="1"/>
        <item x="0"/>
        <item t="default"/>
      </items>
    </pivotField>
    <pivotField showAll="0">
      <items count="3">
        <item x="0"/>
        <item x="1"/>
        <item t="default"/>
      </items>
    </pivotField>
    <pivotField axis="axisRow" showAll="0">
      <items count="6">
        <item x="4"/>
        <item x="1"/>
        <item x="0"/>
        <item x="2"/>
        <item x="3"/>
        <item t="default"/>
      </items>
    </pivotField>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dataField="1"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6">
    <i>
      <x/>
    </i>
    <i>
      <x v="1"/>
    </i>
    <i>
      <x v="2"/>
    </i>
    <i>
      <x v="3"/>
    </i>
    <i>
      <x v="4"/>
    </i>
    <i t="grand">
      <x/>
    </i>
  </rowItems>
  <colItems count="1">
    <i/>
  </colItems>
  <dataFields count="1">
    <dataField name="Sum of Quantity" fld="12"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374BADB-8B62-4859-9CCD-AC4C4F91AAFD}"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O16:P22" firstHeaderRow="1" firstDataRow="1" firstDataCol="1"/>
  <pivotFields count="22">
    <pivotField showAll="0"/>
    <pivotField showAll="0"/>
    <pivotField showAll="0">
      <items count="4">
        <item x="1"/>
        <item x="2"/>
        <item x="0"/>
        <item t="default"/>
      </items>
    </pivotField>
    <pivotField showAll="0">
      <items count="3">
        <item x="1"/>
        <item x="0"/>
        <item t="default"/>
      </items>
    </pivotField>
    <pivotField showAll="0">
      <items count="3">
        <item x="0"/>
        <item x="1"/>
        <item t="default"/>
      </items>
    </pivotField>
    <pivotField showAll="0"/>
    <pivotField showAll="0"/>
    <pivotField showAll="0"/>
    <pivotField showAll="0">
      <items count="3">
        <item x="0"/>
        <item x="1"/>
        <item t="default"/>
      </items>
    </pivotField>
    <pivotField axis="axisRow" dataField="1" showAll="0">
      <items count="6">
        <item x="4"/>
        <item x="0"/>
        <item x="1"/>
        <item x="2"/>
        <item x="3"/>
        <item t="default"/>
      </items>
    </pivotField>
    <pivotField numFmtId="164" showAll="0"/>
    <pivotField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9"/>
  </rowFields>
  <rowItems count="6">
    <i>
      <x/>
    </i>
    <i>
      <x v="1"/>
    </i>
    <i>
      <x v="2"/>
    </i>
    <i>
      <x v="3"/>
    </i>
    <i>
      <x v="4"/>
    </i>
    <i t="grand">
      <x/>
    </i>
  </rowItems>
  <colItems count="1">
    <i/>
  </colItems>
  <dataFields count="1">
    <dataField name="Count of Payment Method" fld="9" subtotal="count" baseField="0" baseItem="0"/>
  </dataFields>
  <chartFormats count="1">
    <chartFormat chart="2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3449EBF-A12D-419F-B491-7664D160C2F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2:L13" firstHeaderRow="1" firstDataRow="1" firstDataCol="0"/>
  <pivotFields count="22">
    <pivotField showAll="0"/>
    <pivotField showAll="0"/>
    <pivotField showAll="0">
      <items count="4">
        <item x="1"/>
        <item x="2"/>
        <item x="0"/>
        <item t="default"/>
      </items>
    </pivotField>
    <pivotField showAll="0">
      <items count="3">
        <item x="1"/>
        <item x="0"/>
        <item t="default"/>
      </items>
    </pivotField>
    <pivotField showAll="0">
      <items count="3">
        <item x="0"/>
        <item x="1"/>
        <item t="default"/>
      </items>
    </pivotField>
    <pivotField showAll="0"/>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Final Total" fld="1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499152F-F528-40C5-9630-B74A71BFBA1C}"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1:G78" firstHeaderRow="1" firstDataRow="1" firstDataCol="0"/>
  <pivotFields count="22">
    <pivotField showAll="0">
      <items count="6466">
        <item x="5207"/>
        <item x="172"/>
        <item x="548"/>
        <item x="4277"/>
        <item x="1479"/>
        <item x="1946"/>
        <item x="4269"/>
        <item x="158"/>
        <item x="5585"/>
        <item x="2489"/>
        <item x="6085"/>
        <item x="889"/>
        <item x="4692"/>
        <item x="3158"/>
        <item x="864"/>
        <item x="2477"/>
        <item x="4560"/>
        <item x="4662"/>
        <item x="583"/>
        <item x="4700"/>
        <item x="5959"/>
        <item x="466"/>
        <item x="6455"/>
        <item x="2042"/>
        <item x="823"/>
        <item x="1326"/>
        <item x="5211"/>
        <item x="2753"/>
        <item x="4164"/>
        <item x="675"/>
        <item x="658"/>
        <item x="3837"/>
        <item x="5975"/>
        <item x="2807"/>
        <item x="5322"/>
        <item x="3588"/>
        <item x="6065"/>
        <item x="5026"/>
        <item x="3430"/>
        <item x="4403"/>
        <item x="500"/>
        <item x="713"/>
        <item x="308"/>
        <item x="1675"/>
        <item x="3766"/>
        <item x="63"/>
        <item x="161"/>
        <item x="478"/>
        <item x="3159"/>
        <item x="3789"/>
        <item x="5429"/>
        <item x="5359"/>
        <item x="5278"/>
        <item x="2948"/>
        <item x="1872"/>
        <item x="409"/>
        <item x="188"/>
        <item x="1123"/>
        <item x="600"/>
        <item x="5746"/>
        <item x="378"/>
        <item x="2923"/>
        <item x="5235"/>
        <item x="3543"/>
        <item x="61"/>
        <item x="1534"/>
        <item x="244"/>
        <item x="2797"/>
        <item x="923"/>
        <item x="4128"/>
        <item x="5515"/>
        <item x="5966"/>
        <item x="1934"/>
        <item x="2558"/>
        <item x="5471"/>
        <item x="4896"/>
        <item x="4764"/>
        <item x="4497"/>
        <item x="5344"/>
        <item x="5722"/>
        <item x="1421"/>
        <item x="3648"/>
        <item x="946"/>
        <item x="3037"/>
        <item x="298"/>
        <item x="5634"/>
        <item x="5509"/>
        <item x="690"/>
        <item x="2799"/>
        <item x="6081"/>
        <item x="809"/>
        <item x="5802"/>
        <item x="2658"/>
        <item x="4469"/>
        <item x="602"/>
        <item x="3237"/>
        <item x="4655"/>
        <item x="576"/>
        <item x="4412"/>
        <item x="3601"/>
        <item x="4284"/>
        <item x="209"/>
        <item x="1379"/>
        <item x="609"/>
        <item x="426"/>
        <item x="3924"/>
        <item x="4092"/>
        <item x="3943"/>
        <item x="711"/>
        <item x="4633"/>
        <item x="3456"/>
        <item x="5033"/>
        <item x="710"/>
        <item x="806"/>
        <item x="584"/>
        <item x="2685"/>
        <item x="1373"/>
        <item x="2863"/>
        <item x="149"/>
        <item x="4258"/>
        <item x="878"/>
        <item x="302"/>
        <item x="20"/>
        <item x="6055"/>
        <item x="1062"/>
        <item x="4331"/>
        <item x="6383"/>
        <item x="1802"/>
        <item x="3435"/>
        <item x="2285"/>
        <item x="82"/>
        <item x="6232"/>
        <item x="2904"/>
        <item x="4952"/>
        <item x="3309"/>
        <item x="2913"/>
        <item x="1724"/>
        <item x="820"/>
        <item x="481"/>
        <item x="2634"/>
        <item x="4333"/>
        <item x="225"/>
        <item x="3018"/>
        <item x="5081"/>
        <item x="165"/>
        <item x="406"/>
        <item x="768"/>
        <item x="120"/>
        <item x="5228"/>
        <item x="3075"/>
        <item x="3627"/>
        <item x="1140"/>
        <item x="495"/>
        <item x="1181"/>
        <item x="317"/>
        <item x="797"/>
        <item x="619"/>
        <item x="4084"/>
        <item x="4683"/>
        <item x="1338"/>
        <item x="1795"/>
        <item x="1426"/>
        <item x="3672"/>
        <item x="532"/>
        <item x="1273"/>
        <item x="6257"/>
        <item x="3412"/>
        <item x="4449"/>
        <item x="2105"/>
        <item x="47"/>
        <item x="5362"/>
        <item x="4187"/>
        <item x="1875"/>
        <item x="570"/>
        <item x="2331"/>
        <item x="216"/>
        <item x="982"/>
        <item x="2876"/>
        <item x="3444"/>
        <item x="4288"/>
        <item x="586"/>
        <item x="777"/>
        <item x="4422"/>
        <item x="5104"/>
        <item x="4470"/>
        <item x="652"/>
        <item x="1234"/>
        <item x="5184"/>
        <item x="3967"/>
        <item x="1852"/>
        <item x="4270"/>
        <item x="1044"/>
        <item x="6128"/>
        <item x="623"/>
        <item x="3202"/>
        <item x="200"/>
        <item x="3312"/>
        <item x="4454"/>
        <item x="4604"/>
        <item x="113"/>
        <item x="375"/>
        <item x="142"/>
        <item x="3027"/>
        <item x="1112"/>
        <item x="4461"/>
        <item x="4628"/>
        <item x="129"/>
        <item x="396"/>
        <item x="13"/>
        <item x="6000"/>
        <item x="5089"/>
        <item x="2714"/>
        <item x="6020"/>
        <item x="546"/>
        <item x="4040"/>
        <item x="5083"/>
        <item x="633"/>
        <item x="312"/>
        <item x="4308"/>
        <item x="90"/>
        <item x="5407"/>
        <item x="4735"/>
        <item x="5412"/>
        <item x="5803"/>
        <item x="3619"/>
        <item x="813"/>
        <item x="5902"/>
        <item x="6201"/>
        <item x="2468"/>
        <item x="6338"/>
        <item x="5458"/>
        <item x="5706"/>
        <item x="117"/>
        <item x="1267"/>
        <item x="4555"/>
        <item x="41"/>
        <item x="883"/>
        <item x="2743"/>
        <item x="4708"/>
        <item x="893"/>
        <item x="3712"/>
        <item x="126"/>
        <item x="2319"/>
        <item x="3438"/>
        <item x="460"/>
        <item x="6356"/>
        <item x="3677"/>
        <item x="3363"/>
        <item x="2425"/>
        <item x="367"/>
        <item x="48"/>
        <item x="1286"/>
        <item x="5970"/>
        <item x="2890"/>
        <item x="947"/>
        <item x="5012"/>
        <item x="5557"/>
        <item x="2651"/>
        <item x="28"/>
        <item x="2367"/>
        <item x="2740"/>
        <item x="256"/>
        <item x="5658"/>
        <item x="4857"/>
        <item x="522"/>
        <item x="808"/>
        <item x="138"/>
        <item x="5669"/>
        <item x="3593"/>
        <item x="742"/>
        <item x="5036"/>
        <item x="179"/>
        <item x="2091"/>
        <item x="3803"/>
        <item x="1550"/>
        <item x="2441"/>
        <item x="3617"/>
        <item x="3534"/>
        <item x="1150"/>
        <item x="6307"/>
        <item x="1635"/>
        <item x="1201"/>
        <item x="1072"/>
        <item x="588"/>
        <item x="3015"/>
        <item x="934"/>
        <item x="3468"/>
        <item x="3727"/>
        <item x="6462"/>
        <item x="4879"/>
        <item x="27"/>
        <item x="3755"/>
        <item x="5059"/>
        <item x="391"/>
        <item x="4234"/>
        <item x="5172"/>
        <item x="3859"/>
        <item x="891"/>
        <item x="4053"/>
        <item x="2223"/>
        <item x="3703"/>
        <item x="4940"/>
        <item x="5098"/>
        <item x="2480"/>
        <item x="769"/>
        <item x="3640"/>
        <item x="1040"/>
        <item x="1641"/>
        <item x="830"/>
        <item x="1217"/>
        <item x="5580"/>
        <item x="3269"/>
        <item x="3151"/>
        <item x="1431"/>
        <item x="476"/>
        <item x="89"/>
        <item x="558"/>
        <item x="971"/>
        <item x="4198"/>
        <item x="517"/>
        <item x="4362"/>
        <item x="6327"/>
        <item x="3480"/>
        <item x="1561"/>
        <item x="459"/>
        <item x="303"/>
        <item x="1938"/>
        <item x="4052"/>
        <item x="650"/>
        <item x="6281"/>
        <item x="5287"/>
        <item x="6021"/>
        <item x="1568"/>
        <item x="3744"/>
        <item x="282"/>
        <item x="5771"/>
        <item x="5006"/>
        <item x="2961"/>
        <item x="4721"/>
        <item x="3493"/>
        <item x="3343"/>
        <item x="561"/>
        <item x="4694"/>
        <item x="2955"/>
        <item x="2413"/>
        <item x="218"/>
        <item x="6295"/>
        <item x="451"/>
        <item x="3993"/>
        <item x="4680"/>
        <item x="1667"/>
        <item x="4749"/>
        <item x="4753"/>
        <item x="3687"/>
        <item x="1360"/>
        <item x="3704"/>
        <item x="114"/>
        <item x="1730"/>
        <item x="2157"/>
        <item x="3602"/>
        <item x="5303"/>
        <item x="6070"/>
        <item x="5461"/>
        <item x="2830"/>
        <item x="110"/>
        <item x="4398"/>
        <item x="4109"/>
        <item x="5049"/>
        <item x="4527"/>
        <item x="858"/>
        <item x="573"/>
        <item x="373"/>
        <item x="1891"/>
        <item x="185"/>
        <item x="941"/>
        <item x="4103"/>
        <item x="1128"/>
        <item x="3728"/>
        <item x="5605"/>
        <item x="3190"/>
        <item x="4849"/>
        <item x="122"/>
        <item x="30"/>
        <item x="3270"/>
        <item x="4317"/>
        <item x="1873"/>
        <item x="98"/>
        <item x="1663"/>
        <item x="887"/>
        <item x="1142"/>
        <item x="1203"/>
        <item x="4067"/>
        <item x="1506"/>
        <item x="834"/>
        <item x="6017"/>
        <item x="3634"/>
        <item x="4781"/>
        <item x="4887"/>
        <item x="1609"/>
        <item x="6385"/>
        <item x="238"/>
        <item x="5756"/>
        <item x="5328"/>
        <item x="575"/>
        <item x="252"/>
        <item x="4774"/>
        <item x="229"/>
        <item x="3163"/>
        <item x="928"/>
        <item x="1332"/>
        <item x="4226"/>
        <item x="1432"/>
        <item x="341"/>
        <item x="802"/>
        <item x="6009"/>
        <item x="510"/>
        <item x="2879"/>
        <item x="3668"/>
        <item x="1229"/>
        <item x="3963"/>
        <item x="5398"/>
        <item x="2086"/>
        <item x="6403"/>
        <item x="1924"/>
        <item x="392"/>
        <item x="1743"/>
        <item x="1538"/>
        <item x="1099"/>
        <item x="207"/>
        <item x="246"/>
        <item x="645"/>
        <item x="93"/>
        <item x="8"/>
        <item x="4510"/>
        <item x="221"/>
        <item x="6090"/>
        <item x="636"/>
        <item x="4890"/>
        <item x="807"/>
        <item x="5482"/>
        <item x="571"/>
        <item x="5895"/>
        <item x="2388"/>
        <item x="6011"/>
        <item x="4301"/>
        <item x="5366"/>
        <item x="2087"/>
        <item x="4365"/>
        <item x="423"/>
        <item x="1236"/>
        <item x="3649"/>
        <item x="4236"/>
        <item x="5882"/>
        <item x="258"/>
        <item x="1280"/>
        <item x="5027"/>
        <item x="5708"/>
        <item x="4196"/>
        <item x="4750"/>
        <item x="257"/>
        <item x="193"/>
        <item x="1563"/>
        <item x="1424"/>
        <item x="613"/>
        <item x="755"/>
        <item x="3564"/>
        <item x="232"/>
        <item x="6228"/>
        <item x="2385"/>
        <item x="913"/>
        <item x="3060"/>
        <item x="3743"/>
        <item x="171"/>
        <item x="6134"/>
        <item x="1754"/>
        <item x="2784"/>
        <item x="553"/>
        <item x="6198"/>
        <item x="1427"/>
        <item x="3580"/>
        <item x="2110"/>
        <item x="1162"/>
        <item x="3954"/>
        <item x="1032"/>
        <item x="5528"/>
        <item x="2920"/>
        <item x="361"/>
        <item x="963"/>
        <item x="46"/>
        <item x="4472"/>
        <item x="2074"/>
        <item x="3685"/>
        <item x="1581"/>
        <item x="5542"/>
        <item x="513"/>
        <item x="6126"/>
        <item x="4646"/>
        <item x="5520"/>
        <item x="3983"/>
        <item x="4425"/>
        <item x="608"/>
        <item x="647"/>
        <item x="306"/>
        <item x="5813"/>
        <item x="642"/>
        <item x="4741"/>
        <item x="869"/>
        <item x="519"/>
        <item x="268"/>
        <item x="4630"/>
        <item x="5147"/>
        <item x="250"/>
        <item x="6335"/>
        <item x="1680"/>
        <item x="1374"/>
        <item x="157"/>
        <item x="4042"/>
        <item x="3334"/>
        <item x="2334"/>
        <item x="1081"/>
        <item x="4400"/>
        <item x="5314"/>
        <item x="5933"/>
        <item x="427"/>
        <item x="538"/>
        <item x="2931"/>
        <item x="2629"/>
        <item x="5625"/>
        <item x="4696"/>
        <item x="3115"/>
        <item x="1565"/>
        <item x="5342"/>
        <item x="554"/>
        <item x="1546"/>
        <item x="3535"/>
        <item x="782"/>
        <item x="195"/>
        <item x="3016"/>
        <item x="204"/>
        <item x="148"/>
        <item x="5593"/>
        <item x="5476"/>
        <item x="2483"/>
        <item x="725"/>
        <item x="3289"/>
        <item x="383"/>
        <item x="474"/>
        <item x="677"/>
        <item x="6001"/>
        <item x="826"/>
        <item x="2190"/>
        <item x="648"/>
        <item x="1376"/>
        <item x="2148"/>
        <item x="543"/>
        <item x="6297"/>
        <item x="718"/>
        <item x="177"/>
        <item x="1053"/>
        <item x="11"/>
        <item x="4980"/>
        <item x="3981"/>
        <item x="49"/>
        <item x="411"/>
        <item x="4093"/>
        <item x="358"/>
        <item x="5936"/>
        <item x="5530"/>
        <item x="651"/>
        <item x="4635"/>
        <item x="637"/>
        <item x="6438"/>
        <item x="415"/>
        <item x="2023"/>
        <item x="3156"/>
        <item x="2539"/>
        <item x="6431"/>
        <item x="791"/>
        <item x="770"/>
        <item x="368"/>
        <item x="3251"/>
        <item x="3054"/>
        <item x="4552"/>
        <item x="4803"/>
        <item x="4158"/>
        <item x="5170"/>
        <item x="1541"/>
        <item x="498"/>
        <item x="5050"/>
        <item x="2224"/>
        <item x="4518"/>
        <item x="217"/>
        <item x="766"/>
        <item x="133"/>
        <item x="3870"/>
        <item x="5600"/>
        <item x="3608"/>
        <item x="3497"/>
        <item x="861"/>
        <item x="6240"/>
        <item x="835"/>
        <item x="21"/>
        <item x="2006"/>
        <item x="190"/>
        <item x="6104"/>
        <item x="402"/>
        <item x="5644"/>
        <item x="403"/>
        <item x="3376"/>
        <item x="5333"/>
        <item x="1011"/>
        <item x="778"/>
        <item x="2294"/>
        <item x="5866"/>
        <item x="5681"/>
        <item x="2396"/>
        <item x="892"/>
        <item x="4014"/>
        <item x="850"/>
        <item x="752"/>
        <item x="384"/>
        <item x="3717"/>
        <item x="5912"/>
        <item x="5324"/>
        <item x="1017"/>
        <item x="4971"/>
        <item x="5227"/>
        <item x="4487"/>
        <item x="2171"/>
        <item x="1535"/>
        <item x="6149"/>
        <item x="162"/>
        <item x="3604"/>
        <item x="865"/>
        <item x="2430"/>
        <item x="5464"/>
        <item x="3328"/>
        <item x="6378"/>
        <item x="786"/>
        <item x="6263"/>
        <item x="4173"/>
        <item x="1813"/>
        <item x="234"/>
        <item x="4779"/>
        <item x="2207"/>
        <item x="948"/>
        <item x="4865"/>
        <item x="1076"/>
        <item x="1038"/>
        <item x="6315"/>
        <item x="5304"/>
        <item x="5731"/>
        <item x="6420"/>
        <item x="1315"/>
        <item x="927"/>
        <item x="4778"/>
        <item x="4833"/>
        <item x="6410"/>
        <item x="896"/>
        <item x="3842"/>
        <item x="4798"/>
        <item x="625"/>
        <item x="2757"/>
        <item x="2993"/>
        <item x="727"/>
        <item x="4445"/>
        <item x="3720"/>
        <item x="759"/>
        <item x="2454"/>
        <item x="6382"/>
        <item x="2341"/>
        <item x="2818"/>
        <item x="3365"/>
        <item x="483"/>
        <item x="4802"/>
        <item x="678"/>
        <item x="788"/>
        <item x="568"/>
        <item x="906"/>
        <item x="6303"/>
        <item x="1969"/>
        <item x="4979"/>
        <item x="3987"/>
        <item x="726"/>
        <item x="6045"/>
        <item x="579"/>
        <item x="2235"/>
        <item x="342"/>
        <item x="932"/>
        <item x="140"/>
        <item x="2664"/>
        <item x="471"/>
        <item x="733"/>
        <item x="4642"/>
        <item x="6365"/>
        <item x="714"/>
        <item x="3998"/>
        <item x="287"/>
        <item x="4521"/>
        <item x="343"/>
        <item x="6130"/>
        <item x="2646"/>
        <item x="4144"/>
        <item x="5780"/>
        <item x="4804"/>
        <item x="463"/>
        <item x="4637"/>
        <item x="2107"/>
        <item x="174"/>
        <item x="5586"/>
        <item x="746"/>
        <item x="3844"/>
        <item x="4201"/>
        <item x="559"/>
        <item x="445"/>
        <item x="6368"/>
        <item x="6164"/>
        <item x="2182"/>
        <item x="1180"/>
        <item x="1385"/>
        <item x="3090"/>
        <item x="1676"/>
        <item x="3739"/>
        <item x="607"/>
        <item x="2547"/>
        <item x="239"/>
        <item x="4120"/>
        <item x="1012"/>
        <item x="6064"/>
        <item x="763"/>
        <item x="3871"/>
        <item x="299"/>
        <item x="2137"/>
        <item x="801"/>
        <item x="468"/>
        <item x="5390"/>
        <item x="226"/>
        <item x="184"/>
        <item x="1846"/>
        <item x="328"/>
        <item x="4613"/>
        <item x="3112"/>
        <item x="2886"/>
        <item x="3164"/>
        <item x="965"/>
        <item x="5588"/>
        <item x="919"/>
        <item x="617"/>
        <item x="5318"/>
        <item x="4037"/>
        <item x="6131"/>
        <item x="2352"/>
        <item x="2414"/>
        <item x="5392"/>
        <item x="854"/>
        <item x="4676"/>
        <item x="3512"/>
        <item x="2857"/>
        <item x="3080"/>
        <item x="880"/>
        <item x="3043"/>
        <item x="2501"/>
        <item x="449"/>
        <item x="1056"/>
        <item x="3461"/>
        <item x="1119"/>
        <item x="503"/>
        <item x="552"/>
        <item x="577"/>
        <item x="3876"/>
        <item x="3222"/>
        <item x="4278"/>
        <item x="5797"/>
        <item x="1030"/>
        <item x="2531"/>
        <item x="665"/>
        <item x="6233"/>
        <item x="1647"/>
        <item x="6375"/>
        <item x="5163"/>
        <item x="3979"/>
        <item x="2587"/>
        <item x="394"/>
        <item x="1339"/>
        <item x="5632"/>
        <item x="4415"/>
        <item x="618"/>
        <item x="3145"/>
        <item x="3973"/>
        <item x="3732"/>
        <item x="4734"/>
        <item x="5148"/>
        <item x="5910"/>
        <item x="169"/>
        <item x="1976"/>
        <item x="2225"/>
        <item x="5030"/>
        <item x="4538"/>
        <item x="1694"/>
        <item x="2597"/>
        <item x="310"/>
        <item x="3146"/>
        <item x="3324"/>
        <item x="134"/>
        <item x="5926"/>
        <item x="5448"/>
        <item x="4504"/>
        <item x="164"/>
        <item x="945"/>
        <item x="1778"/>
        <item x="840"/>
        <item x="3477"/>
        <item x="4002"/>
        <item x="1476"/>
        <item x="942"/>
        <item x="4227"/>
        <item x="6054"/>
        <item x="300"/>
        <item x="496"/>
        <item x="4274"/>
        <item x="4643"/>
        <item x="738"/>
        <item x="2763"/>
        <item x="5393"/>
        <item x="3335"/>
        <item x="5176"/>
        <item x="1691"/>
        <item x="2435"/>
        <item x="3836"/>
        <item x="395"/>
        <item x="2602"/>
        <item x="6043"/>
        <item x="4395"/>
        <item x="2973"/>
        <item x="32"/>
        <item x="379"/>
        <item x="5714"/>
        <item x="5991"/>
        <item x="346"/>
        <item x="741"/>
        <item x="5832"/>
        <item x="3956"/>
        <item x="4840"/>
        <item x="484"/>
        <item x="2889"/>
        <item x="5305"/>
        <item x="5980"/>
        <item x="3925"/>
        <item x="626"/>
        <item x="1791"/>
        <item x="1693"/>
        <item x="739"/>
        <item x="4858"/>
        <item x="19"/>
        <item x="821"/>
        <item x="4936"/>
        <item x="2776"/>
        <item x="1488"/>
        <item x="4078"/>
        <item x="57"/>
        <item x="453"/>
        <item x="587"/>
        <item x="3523"/>
        <item x="5445"/>
        <item x="4617"/>
        <item x="5397"/>
        <item x="318"/>
        <item x="5905"/>
        <item x="569"/>
        <item x="1018"/>
        <item x="4923"/>
        <item x="186"/>
        <item x="3424"/>
        <item x="2228"/>
        <item x="1446"/>
        <item x="661"/>
        <item x="871"/>
        <item x="894"/>
        <item x="475"/>
        <item x="2691"/>
        <item x="5821"/>
        <item x="2960"/>
        <item x="4163"/>
        <item x="3304"/>
        <item x="4367"/>
        <item x="3999"/>
        <item x="825"/>
        <item x="4006"/>
        <item x="236"/>
        <item x="1553"/>
        <item x="656"/>
        <item x="3353"/>
        <item x="235"/>
        <item x="5814"/>
        <item x="5868"/>
        <item x="1010"/>
        <item x="4977"/>
        <item x="274"/>
        <item x="1892"/>
        <item x="5010"/>
        <item x="3106"/>
        <item x="848"/>
        <item x="1318"/>
        <item x="472"/>
        <item x="168"/>
        <item x="95"/>
        <item x="307"/>
        <item x="201"/>
        <item x="272"/>
        <item x="4990"/>
        <item x="524"/>
        <item x="3132"/>
        <item x="349"/>
        <item x="1668"/>
        <item x="6318"/>
        <item x="1461"/>
        <item x="6374"/>
        <item x="4205"/>
        <item x="4751"/>
        <item x="2301"/>
        <item x="1414"/>
        <item x="73"/>
        <item x="143"/>
        <item x="5459"/>
        <item x="2174"/>
        <item x="5360"/>
        <item x="799"/>
        <item x="5767"/>
        <item x="2169"/>
        <item x="6448"/>
        <item x="198"/>
        <item x="2247"/>
        <item x="4727"/>
        <item x="371"/>
        <item x="4882"/>
        <item x="5236"/>
        <item x="1163"/>
        <item x="5697"/>
        <item x="3418"/>
        <item x="2935"/>
        <item x="2451"/>
        <item x="904"/>
        <item x="241"/>
        <item x="1700"/>
        <item x="283"/>
        <item x="1117"/>
        <item x="262"/>
        <item x="152"/>
        <item x="737"/>
        <item x="550"/>
        <item x="3223"/>
        <item x="2899"/>
        <item x="4390"/>
        <item x="1420"/>
        <item x="1073"/>
        <item x="452"/>
        <item x="4690"/>
        <item x="4982"/>
        <item x="2731"/>
        <item x="3662"/>
        <item x="2896"/>
        <item x="2525"/>
        <item x="6387"/>
        <item x="4458"/>
        <item x="5948"/>
        <item x="3635"/>
        <item x="5462"/>
        <item x="639"/>
        <item x="2724"/>
        <item x="3952"/>
        <item x="212"/>
        <item x="783"/>
        <item x="704"/>
        <item x="1490"/>
        <item x="5596"/>
        <item x="5438"/>
        <item x="1299"/>
        <item x="899"/>
        <item x="5913"/>
        <item x="816"/>
        <item x="1972"/>
        <item x="3051"/>
        <item x="3849"/>
        <item x="3607"/>
        <item x="793"/>
        <item x="1175"/>
        <item x="5779"/>
        <item x="2237"/>
        <item x="688"/>
        <item x="1144"/>
        <item x="2386"/>
        <item x="3682"/>
        <item x="131"/>
        <item x="1759"/>
        <item x="5245"/>
        <item x="1033"/>
        <item x="5713"/>
        <item x="743"/>
        <item x="2575"/>
        <item x="3366"/>
        <item x="3889"/>
        <item x="535"/>
        <item x="4868"/>
        <item x="3429"/>
        <item x="2779"/>
        <item x="2080"/>
        <item x="5987"/>
        <item x="1264"/>
        <item x="3900"/>
        <item x="3594"/>
        <item x="2735"/>
        <item x="4899"/>
        <item x="2405"/>
        <item x="556"/>
        <item x="219"/>
        <item x="280"/>
        <item x="2108"/>
        <item x="2371"/>
        <item x="4966"/>
        <item x="4742"/>
        <item x="6301"/>
        <item x="1905"/>
        <item x="271"/>
        <item x="1547"/>
        <item x="4324"/>
        <item x="4215"/>
        <item x="1205"/>
        <item x="6442"/>
        <item x="2452"/>
        <item x="304"/>
        <item x="6173"/>
        <item x="176"/>
        <item x="4513"/>
        <item x="1955"/>
        <item x="667"/>
        <item x="6039"/>
        <item x="6"/>
        <item x="5929"/>
        <item x="397"/>
        <item x="4263"/>
        <item x="4086"/>
        <item x="360"/>
        <item x="2627"/>
        <item x="3157"/>
        <item x="5439"/>
        <item x="91"/>
        <item x="5733"/>
        <item x="844"/>
        <item x="3220"/>
        <item x="6282"/>
        <item x="3221"/>
        <item x="144"/>
        <item x="2730"/>
        <item x="147"/>
        <item x="4313"/>
        <item x="764"/>
        <item x="150"/>
        <item x="2254"/>
        <item x="326"/>
        <item x="429"/>
        <item x="4920"/>
        <item x="181"/>
        <item x="2018"/>
        <item x="6048"/>
        <item x="1447"/>
        <item x="2677"/>
        <item x="1239"/>
        <item x="4665"/>
        <item x="3731"/>
        <item x="6192"/>
        <item x="6176"/>
        <item x="5915"/>
        <item x="5417"/>
        <item x="2848"/>
        <item x="2119"/>
        <item x="3197"/>
        <item x="5646"/>
        <item x="972"/>
        <item x="4992"/>
        <item x="4619"/>
        <item x="3506"/>
        <item x="920"/>
        <item x="6159"/>
        <item x="6136"/>
        <item x="5574"/>
        <item x="5487"/>
        <item x="581"/>
        <item x="523"/>
        <item x="4905"/>
        <item x="3667"/>
        <item x="4031"/>
        <item x="5043"/>
        <item x="2869"/>
        <item x="863"/>
        <item x="1704"/>
        <item x="847"/>
        <item x="5491"/>
        <item x="2202"/>
        <item x="205"/>
        <item x="4728"/>
        <item x="31"/>
        <item x="1477"/>
        <item x="3639"/>
        <item x="4065"/>
        <item x="6148"/>
        <item x="4119"/>
        <item x="3658"/>
        <item x="5989"/>
        <item x="5990"/>
        <item x="5523"/>
        <item x="4554"/>
        <item x="5889"/>
        <item x="3544"/>
        <item x="867"/>
        <item x="3511"/>
        <item x="9"/>
        <item x="2585"/>
        <item x="1"/>
        <item x="6103"/>
        <item x="810"/>
        <item x="3176"/>
        <item x="2113"/>
        <item x="5290"/>
        <item x="881"/>
        <item x="3795"/>
        <item x="5876"/>
        <item x="3688"/>
        <item x="2893"/>
        <item x="4647"/>
        <item x="3396"/>
        <item x="4478"/>
        <item x="592"/>
        <item x="5253"/>
        <item x="2389"/>
        <item x="259"/>
        <item x="2609"/>
        <item x="4228"/>
        <item x="6339"/>
        <item x="3838"/>
        <item x="4525"/>
        <item x="915"/>
        <item x="2026"/>
        <item x="6248"/>
        <item x="596"/>
        <item x="4003"/>
        <item x="266"/>
        <item x="4736"/>
        <item x="811"/>
        <item x="336"/>
        <item x="446"/>
        <item x="2945"/>
        <item x="4130"/>
        <item x="477"/>
        <item x="5144"/>
        <item x="410"/>
        <item x="691"/>
        <item x="6137"/>
        <item x="3957"/>
        <item x="5663"/>
        <item x="4679"/>
        <item x="856"/>
        <item x="1576"/>
        <item x="527"/>
        <item x="5791"/>
        <item x="2675"/>
        <item x="760"/>
        <item x="180"/>
        <item x="4159"/>
        <item x="1524"/>
        <item x="400"/>
        <item x="1419"/>
        <item x="4941"/>
        <item x="374"/>
        <item x="4025"/>
        <item x="3180"/>
        <item x="4918"/>
        <item x="2098"/>
        <item x="836"/>
        <item x="6141"/>
        <item x="640"/>
        <item x="5969"/>
        <item x="4754"/>
        <item x="4200"/>
        <item x="1313"/>
        <item x="242"/>
        <item x="2621"/>
        <item x="3209"/>
        <item x="5499"/>
        <item x="1804"/>
        <item x="430"/>
        <item x="1013"/>
        <item x="4290"/>
        <item x="735"/>
        <item x="3301"/>
        <item x="2078"/>
        <item x="2851"/>
        <item x="622"/>
        <item x="4182"/>
        <item x="4682"/>
        <item x="557"/>
        <item x="3339"/>
        <item x="3533"/>
        <item x="3419"/>
        <item x="407"/>
        <item x="530"/>
        <item x="3449"/>
        <item x="2382"/>
        <item x="2154"/>
        <item x="1226"/>
        <item x="4183"/>
        <item x="170"/>
        <item x="103"/>
        <item x="3576"/>
        <item x="2347"/>
        <item x="102"/>
        <item x="1669"/>
        <item x="621"/>
        <item x="634"/>
        <item x="506"/>
        <item x="3333"/>
        <item x="1810"/>
        <item x="1294"/>
        <item x="666"/>
        <item x="5209"/>
        <item x="5525"/>
        <item x="518"/>
        <item x="4050"/>
        <item x="1202"/>
        <item x="348"/>
        <item x="228"/>
        <item x="1731"/>
        <item x="1614"/>
        <item x="357"/>
        <item x="2215"/>
        <item x="750"/>
        <item x="5590"/>
        <item x="1520"/>
        <item x="1445"/>
        <item x="3774"/>
        <item x="315"/>
        <item x="4039"/>
        <item x="1230"/>
        <item x="882"/>
        <item x="1864"/>
        <item x="2062"/>
        <item x="3683"/>
        <item x="4436"/>
        <item x="121"/>
        <item x="43"/>
        <item x="10"/>
        <item x="3705"/>
        <item x="2442"/>
        <item x="3549"/>
        <item x="74"/>
        <item x="6331"/>
        <item x="862"/>
        <item x="1994"/>
        <item x="3466"/>
        <item x="22"/>
        <item x="428"/>
        <item x="5269"/>
        <item x="6366"/>
        <item x="6140"/>
        <item x="351"/>
        <item x="610"/>
        <item x="5306"/>
        <item x="6029"/>
        <item x="3829"/>
        <item x="1124"/>
        <item x="2419"/>
        <item x="3843"/>
        <item x="5168"/>
        <item x="5782"/>
        <item x="2404"/>
        <item x="2601"/>
        <item x="3341"/>
        <item x="3546"/>
        <item x="4255"/>
        <item x="572"/>
        <item x="1345"/>
        <item x="2177"/>
        <item x="139"/>
        <item x="163"/>
        <item x="748"/>
        <item x="1275"/>
        <item x="4794"/>
        <item x="582"/>
        <item x="5432"/>
        <item x="4892"/>
        <item x="1784"/>
        <item x="1358"/>
        <item x="281"/>
        <item x="908"/>
        <item x="437"/>
        <item x="4225"/>
        <item x="914"/>
        <item x="5784"/>
        <item x="2069"/>
        <item x="1585"/>
        <item x="5852"/>
        <item x="40"/>
        <item x="5598"/>
        <item x="4847"/>
        <item x="5310"/>
        <item x="900"/>
        <item x="2936"/>
        <item x="275"/>
        <item x="3641"/>
        <item x="1363"/>
        <item x="5279"/>
        <item x="5490"/>
        <item x="4448"/>
        <item x="2075"/>
        <item x="3800"/>
        <item x="4222"/>
        <item x="3600"/>
        <item x="369"/>
        <item x="2469"/>
        <item x="805"/>
        <item x="1623"/>
        <item x="5141"/>
        <item x="4961"/>
        <item x="494"/>
        <item x="5676"/>
        <item x="2193"/>
        <item x="6355"/>
        <item x="431"/>
        <item x="931"/>
        <item x="5760"/>
        <item x="1900"/>
        <item x="860"/>
        <item x="6369"/>
        <item x="2653"/>
        <item x="662"/>
        <item x="5256"/>
        <item x="2990"/>
        <item x="1383"/>
        <item x="6361"/>
        <item x="907"/>
        <item x="5657"/>
        <item x="1577"/>
        <item x="903"/>
        <item x="5715"/>
        <item x="1769"/>
        <item x="536"/>
        <item x="3167"/>
        <item x="4904"/>
        <item x="2800"/>
        <item x="2291"/>
        <item x="1027"/>
        <item x="1838"/>
        <item x="779"/>
        <item x="1143"/>
        <item x="2349"/>
        <item x="2767"/>
        <item x="2919"/>
        <item x="970"/>
        <item x="721"/>
        <item x="707"/>
        <item x="291"/>
        <item x="5463"/>
        <item x="544"/>
        <item x="3259"/>
        <item x="4170"/>
        <item x="2686"/>
        <item x="565"/>
        <item x="1170"/>
        <item x="1021"/>
        <item x="601"/>
        <item x="3319"/>
        <item x="2149"/>
        <item x="4499"/>
        <item x="4660"/>
        <item x="2208"/>
        <item x="6362"/>
        <item x="6464"/>
        <item x="4773"/>
        <item x="4020"/>
        <item x="2673"/>
        <item x="2094"/>
        <item x="5641"/>
        <item x="4706"/>
        <item x="1653"/>
        <item x="3019"/>
        <item x="3402"/>
        <item x="4143"/>
        <item x="4027"/>
        <item x="2250"/>
        <item x="599"/>
        <item x="6394"/>
        <item x="377"/>
        <item x="5879"/>
        <item x="4806"/>
        <item x="4574"/>
        <item x="4218"/>
        <item x="436"/>
        <item x="173"/>
        <item x="2056"/>
        <item x="5537"/>
        <item x="3083"/>
        <item x="5940"/>
        <item x="2097"/>
        <item x="1941"/>
        <item x="3552"/>
        <item x="3611"/>
        <item x="5422"/>
        <item x="6430"/>
        <item x="223"/>
        <item x="5046"/>
        <item x="5194"/>
        <item x="653"/>
        <item x="4965"/>
        <item x="4671"/>
        <item x="4249"/>
        <item x="5736"/>
        <item x="526"/>
        <item x="1102"/>
        <item x="435"/>
        <item x="3985"/>
        <item x="594"/>
        <item x="6041"/>
        <item x="4418"/>
        <item x="3428"/>
        <item x="6107"/>
        <item x="5824"/>
        <item x="2186"/>
        <item x="2081"/>
        <item x="263"/>
        <item x="1341"/>
        <item x="616"/>
        <item x="6068"/>
        <item x="3407"/>
        <item x="4737"/>
        <item x="879"/>
        <item x="1893"/>
        <item x="182"/>
        <item x="1086"/>
        <item x="4043"/>
        <item x="4348"/>
        <item x="926"/>
        <item x="3124"/>
        <item x="2"/>
        <item x="6286"/>
        <item x="789"/>
        <item x="5683"/>
        <item x="6100"/>
        <item x="870"/>
        <item x="313"/>
        <item x="2205"/>
        <item x="3980"/>
        <item x="6102"/>
        <item x="105"/>
        <item x="5737"/>
        <item x="669"/>
        <item x="2305"/>
        <item x="938"/>
        <item x="69"/>
        <item x="674"/>
        <item x="4022"/>
        <item x="6337"/>
        <item x="6292"/>
        <item x="2925"/>
        <item x="2654"/>
        <item x="6332"/>
        <item x="390"/>
        <item x="3215"/>
        <item x="5789"/>
        <item x="2760"/>
        <item x="4138"/>
        <item x="5591"/>
        <item x="296"/>
        <item x="5353"/>
        <item x="5101"/>
        <item x="1828"/>
        <item x="3872"/>
        <item x="5765"/>
        <item x="818"/>
        <item x="4930"/>
        <item x="2031"/>
        <item x="724"/>
        <item x="68"/>
        <item x="0"/>
        <item x="1276"/>
        <item x="3709"/>
        <item x="5878"/>
        <item x="2053"/>
        <item x="5850"/>
        <item x="508"/>
        <item x="130"/>
        <item x="3227"/>
        <item x="5930"/>
        <item x="309"/>
        <item x="605"/>
        <item x="5374"/>
        <item x="1651"/>
        <item x="337"/>
        <item x="1935"/>
        <item x="3370"/>
        <item x="4640"/>
        <item x="4302"/>
        <item x="4197"/>
        <item x="2553"/>
        <item x="1786"/>
        <item x="2674"/>
        <item x="2444"/>
        <item x="2021"/>
        <item x="389"/>
        <item x="615"/>
        <item x="632"/>
        <item x="4767"/>
        <item x="2132"/>
        <item x="479"/>
        <item x="4924"/>
        <item x="3994"/>
        <item x="94"/>
        <item x="2163"/>
        <item x="3349"/>
        <item x="6042"/>
        <item x="1649"/>
        <item x="6188"/>
        <item x="3252"/>
        <item x="197"/>
        <item x="3609"/>
        <item x="2083"/>
        <item x="3310"/>
        <item x="560"/>
        <item x="1014"/>
        <item x="316"/>
        <item x="2825"/>
        <item x="4054"/>
        <item x="4328"/>
        <item x="5927"/>
        <item x="1324"/>
        <item x="3500"/>
        <item x="3573"/>
        <item x="183"/>
        <item x="4729"/>
        <item x="5877"/>
        <item x="4893"/>
        <item x="3250"/>
        <item x="747"/>
        <item x="4212"/>
        <item x="36"/>
        <item x="1469"/>
        <item x="4468"/>
        <item x="6323"/>
        <item x="62"/>
        <item x="6147"/>
        <item x="940"/>
        <item x="5130"/>
        <item x="264"/>
        <item x="2034"/>
        <item x="4009"/>
        <item x="936"/>
        <item x="897"/>
        <item x="2849"/>
        <item x="6328"/>
        <item x="5430"/>
        <item x="4405"/>
        <item x="5092"/>
        <item x="4959"/>
        <item x="4953"/>
        <item x="2348"/>
        <item x="3959"/>
        <item x="356"/>
        <item x="822"/>
        <item x="562"/>
        <item x="2267"/>
        <item x="5270"/>
        <item x="644"/>
        <item x="1083"/>
        <item x="5853"/>
        <item x="603"/>
        <item x="3038"/>
        <item x="771"/>
        <item x="3458"/>
        <item x="5583"/>
        <item x="4252"/>
        <item x="3598"/>
        <item x="5660"/>
        <item x="136"/>
        <item x="331"/>
        <item x="1154"/>
        <item x="5526"/>
        <item x="4668"/>
        <item x="1146"/>
        <item x="2315"/>
        <item x="2222"/>
        <item x="106"/>
        <item x="4584"/>
        <item x="4146"/>
        <item x="4176"/>
        <item x="210"/>
        <item x="3578"/>
        <item x="6204"/>
        <item x="70"/>
        <item x="4325"/>
        <item x="817"/>
        <item x="5064"/>
        <item x="4894"/>
        <item x="2156"/>
        <item x="681"/>
        <item x="4095"/>
        <item x="1164"/>
        <item x="359"/>
        <item x="353"/>
        <item x="819"/>
        <item x="5719"/>
        <item x="2996"/>
        <item x="2070"/>
        <item x="4100"/>
        <item x="663"/>
        <item x="339"/>
        <item x="215"/>
        <item x="5716"/>
        <item x="2159"/>
        <item x="505"/>
        <item x="1993"/>
        <item x="424"/>
        <item x="4795"/>
        <item x="2796"/>
        <item x="1710"/>
        <item x="1681"/>
        <item x="3139"/>
        <item x="2491"/>
        <item x="767"/>
        <item x="4550"/>
        <item x="3735"/>
        <item x="2187"/>
        <item x="657"/>
        <item x="5358"/>
        <item x="1433"/>
        <item x="5249"/>
        <item x="2375"/>
        <item x="5711"/>
        <item x="3392"/>
        <item x="1711"/>
        <item x="4565"/>
        <item x="6123"/>
        <item x="2956"/>
        <item x="3759"/>
        <item x="5734"/>
        <item x="2768"/>
        <item x="4210"/>
        <item x="717"/>
        <item x="2534"/>
        <item x="504"/>
        <item x="5108"/>
        <item x="4294"/>
        <item x="6091"/>
        <item x="852"/>
        <item x="3499"/>
        <item x="414"/>
        <item x="5790"/>
        <item x="1544"/>
        <item x="372"/>
        <item x="728"/>
        <item x="705"/>
        <item x="145"/>
        <item x="2806"/>
        <item x="2744"/>
        <item x="1615"/>
        <item x="597"/>
        <item x="4653"/>
        <item x="672"/>
        <item x="420"/>
        <item x="3541"/>
        <item x="16"/>
        <item x="5996"/>
        <item x="659"/>
        <item x="2756"/>
        <item x="440"/>
        <item x="5688"/>
        <item x="6413"/>
        <item x="698"/>
        <item x="355"/>
        <item x="2902"/>
        <item x="1721"/>
        <item x="65"/>
        <item x="5655"/>
        <item x="2462"/>
        <item x="4724"/>
        <item x="4906"/>
        <item x="344"/>
        <item x="4099"/>
        <item x="6124"/>
        <item x="4784"/>
        <item x="3537"/>
        <item x="3249"/>
        <item x="3256"/>
        <item x="6014"/>
        <item x="499"/>
        <item x="2840"/>
        <item x="393"/>
        <item x="5928"/>
        <item x="404"/>
        <item x="78"/>
        <item x="2445"/>
        <item x="189"/>
        <item x="269"/>
        <item x="2543"/>
        <item x="5062"/>
        <item x="6191"/>
        <item x="589"/>
        <item x="6044"/>
        <item x="4776"/>
        <item x="4490"/>
        <item x="1557"/>
        <item x="6436"/>
        <item x="5845"/>
        <item x="3684"/>
        <item x="3880"/>
        <item x="2312"/>
        <item x="4012"/>
        <item x="5480"/>
        <item x="3148"/>
        <item x="3519"/>
        <item x="3414"/>
        <item x="465"/>
        <item x="6231"/>
        <item x="2287"/>
        <item x="1764"/>
        <item x="902"/>
        <item x="729"/>
        <item x="3840"/>
        <item x="754"/>
        <item x="696"/>
        <item x="1825"/>
        <item x="2329"/>
        <item x="3742"/>
        <item x="276"/>
        <item x="3129"/>
        <item x="1120"/>
        <item x="6309"/>
        <item x="167"/>
        <item x="5563"/>
        <item x="5273"/>
        <item x="1645"/>
        <item x="6115"/>
        <item x="2588"/>
        <item x="2342"/>
        <item x="5999"/>
        <item x="230"/>
        <item x="4636"/>
        <item x="4715"/>
        <item x="3382"/>
        <item x="5105"/>
        <item x="1061"/>
        <item x="12"/>
        <item x="6398"/>
        <item x="5547"/>
        <item x="1240"/>
        <item x="987"/>
        <item x="929"/>
        <item x="5074"/>
        <item x="2016"/>
        <item x="3462"/>
        <item x="745"/>
        <item x="5615"/>
        <item x="473"/>
        <item x="334"/>
        <item x="5717"/>
        <item x="2035"/>
        <item x="2527"/>
        <item x="3024"/>
        <item x="153"/>
        <item x="5569"/>
        <item x="485"/>
        <item x="5840"/>
        <item x="4805"/>
        <item x="2593"/>
        <item x="1068"/>
        <item x="254"/>
        <item x="6028"/>
        <item x="660"/>
        <item x="247"/>
        <item x="5911"/>
        <item x="3025"/>
        <item x="3960"/>
        <item x="4688"/>
        <item x="44"/>
        <item x="5869"/>
        <item x="833"/>
        <item x="83"/>
        <item x="2662"/>
        <item x="736"/>
        <item x="416"/>
        <item x="643"/>
        <item x="744"/>
        <item x="6163"/>
        <item x="5015"/>
        <item x="1947"/>
        <item x="3096"/>
        <item x="5254"/>
        <item x="6291"/>
        <item x="525"/>
        <item x="877"/>
        <item x="3883"/>
        <item x="6066"/>
        <item x="5222"/>
        <item x="5022"/>
        <item x="3169"/>
        <item x="1166"/>
        <item x="937"/>
        <item x="1302"/>
        <item x="511"/>
        <item x="2962"/>
        <item x="4717"/>
        <item x="5575"/>
        <item x="2521"/>
        <item x="772"/>
        <item x="3881"/>
        <item x="6439"/>
        <item x="1130"/>
        <item x="5700"/>
        <item x="1877"/>
        <item x="1951"/>
        <item x="3071"/>
        <item x="3296"/>
        <item x="732"/>
        <item x="5243"/>
        <item x="2994"/>
        <item x="3558"/>
        <item x="5766"/>
        <item x="1346"/>
        <item x="5841"/>
        <item x="4010"/>
        <item x="432"/>
        <item x="104"/>
        <item x="376"/>
        <item x="1485"/>
        <item x="1408"/>
        <item x="4506"/>
        <item x="5856"/>
        <item x="3501"/>
        <item x="1103"/>
        <item x="4298"/>
        <item x="2014"/>
        <item x="4860"/>
        <item x="501"/>
        <item x="815"/>
        <item x="6444"/>
        <item x="6132"/>
        <item x="1871"/>
        <item x="64"/>
        <item x="5745"/>
        <item x="350"/>
        <item x="388"/>
        <item x="6316"/>
        <item x="2028"/>
        <item x="260"/>
        <item x="3897"/>
        <item x="1417"/>
        <item x="2492"/>
        <item x="2420"/>
        <item x="3320"/>
        <item x="2226"/>
        <item x="6302"/>
        <item x="935"/>
        <item x="385"/>
        <item x="5684"/>
        <item x="3278"/>
        <item x="930"/>
        <item x="1482"/>
        <item x="958"/>
        <item x="800"/>
        <item x="3193"/>
        <item x="4916"/>
        <item x="3933"/>
        <item x="5836"/>
        <item x="5955"/>
        <item x="2640"/>
        <item x="2932"/>
        <item x="4033"/>
        <item x="66"/>
        <item x="75"/>
        <item x="773"/>
        <item x="1458"/>
        <item x="2449"/>
        <item x="2520"/>
        <item x="4172"/>
        <item x="2725"/>
        <item x="433"/>
        <item x="1722"/>
        <item x="1478"/>
        <item x="14"/>
        <item x="761"/>
        <item x="6450"/>
        <item x="156"/>
        <item x="4471"/>
        <item x="1574"/>
        <item x="2180"/>
        <item x="5132"/>
        <item x="1595"/>
        <item x="1627"/>
        <item x="175"/>
        <item x="4028"/>
        <item x="3393"/>
        <item x="5091"/>
        <item x="5757"/>
        <item x="5880"/>
        <item x="335"/>
        <item x="5004"/>
        <item x="4677"/>
        <item x="220"/>
        <item x="1241"/>
        <item x="876"/>
        <item x="4314"/>
        <item x="888"/>
        <item x="5175"/>
        <item x="3229"/>
        <item x="734"/>
        <item x="1115"/>
        <item x="233"/>
        <item x="464"/>
        <item x="3864"/>
        <item x="4267"/>
        <item x="2002"/>
        <item x="4206"/>
        <item x="757"/>
        <item x="6260"/>
        <item x="4016"/>
        <item x="3359"/>
        <item x="5616"/>
        <item x="5198"/>
        <item x="58"/>
        <item x="841"/>
        <item x="1655"/>
        <item x="1896"/>
        <item x="5118"/>
        <item x="4739"/>
        <item x="6073"/>
        <item x="6187"/>
        <item x="1528"/>
        <item x="4612"/>
        <item x="2871"/>
        <item x="4765"/>
        <item x="3198"/>
        <item x="5982"/>
        <item x="2630"/>
        <item x="2708"/>
        <item x="843"/>
        <item x="3784"/>
        <item x="831"/>
        <item x="2578"/>
        <item x="4239"/>
        <item x="1728"/>
        <item x="3964"/>
        <item x="1316"/>
        <item x="598"/>
        <item x="4891"/>
        <item x="5650"/>
        <item x="86"/>
        <item x="5951"/>
        <item x="443"/>
        <item x="2364"/>
        <item x="3095"/>
        <item x="3809"/>
        <item x="2066"/>
        <item x="5102"/>
        <item x="753"/>
        <item x="1855"/>
        <item x="265"/>
        <item x="520"/>
        <item x="4352"/>
        <item x="1388"/>
        <item x="2572"/>
        <item x="3942"/>
        <item x="5649"/>
        <item x="4799"/>
        <item x="347"/>
        <item x="6026"/>
        <item x="137"/>
        <item x="1082"/>
        <item x="795"/>
        <item x="1213"/>
        <item x="6308"/>
        <item x="3218"/>
        <item x="1510"/>
        <item x="2461"/>
        <item x="4264"/>
        <item x="1822"/>
        <item x="489"/>
        <item x="1046"/>
        <item x="4281"/>
        <item x="1455"/>
        <item x="564"/>
        <item x="1029"/>
        <item x="128"/>
        <item x="1805"/>
        <item x="5085"/>
        <item x="408"/>
        <item x="3284"/>
        <item x="6273"/>
        <item x="5075"/>
        <item x="3032"/>
        <item x="456"/>
        <item x="668"/>
        <item x="5427"/>
        <item x="25"/>
        <item x="703"/>
        <item x="2565"/>
        <item x="4315"/>
        <item x="462"/>
        <item x="2259"/>
        <item x="580"/>
        <item x="939"/>
        <item x="1671"/>
        <item x="4188"/>
        <item x="3613"/>
        <item x="1853"/>
        <item x="2359"/>
        <item x="2095"/>
        <item x="6222"/>
        <item x="4075"/>
        <item x="6255"/>
        <item x="4928"/>
        <item x="4174"/>
        <item x="1973"/>
        <item x="1022"/>
        <item x="1857"/>
        <item x="2008"/>
        <item x="261"/>
        <item x="620"/>
        <item x="4818"/>
        <item x="692"/>
        <item x="1522"/>
        <item x="3008"/>
        <item x="1443"/>
        <item x="4024"/>
        <item x="146"/>
        <item x="1519"/>
        <item x="3143"/>
        <item x="2423"/>
        <item x="5451"/>
        <item x="1474"/>
        <item x="1551"/>
        <item x="5573"/>
        <item x="3929"/>
        <item x="1939"/>
        <item x="425"/>
        <item x="629"/>
        <item x="3354"/>
        <item x="5271"/>
        <item x="2679"/>
        <item x="53"/>
        <item x="5718"/>
        <item x="4989"/>
        <item x="6460"/>
        <item x="1705"/>
        <item x="685"/>
        <item x="654"/>
        <item x="3036"/>
        <item x="5775"/>
        <item x="956"/>
        <item x="497"/>
        <item x="6276"/>
        <item x="2949"/>
        <item x="5897"/>
        <item x="447"/>
        <item x="4375"/>
        <item x="4204"/>
        <item x="4443"/>
        <item x="5922"/>
        <item x="3336"/>
        <item x="4029"/>
        <item x="2518"/>
        <item x="2354"/>
        <item x="5383"/>
        <item x="4"/>
        <item x="2242"/>
        <item x="2544"/>
        <item x="2614"/>
        <item x="533"/>
        <item x="1845"/>
        <item x="5884"/>
        <item x="5421"/>
        <item x="438"/>
        <item x="3529"/>
        <item x="6166"/>
        <item x="4515"/>
        <item x="3039"/>
        <item x="774"/>
        <item x="5086"/>
        <item x="3555"/>
        <item x="5157"/>
        <item x="2610"/>
        <item x="839"/>
        <item x="1498"/>
        <item x="2255"/>
        <item x="2170"/>
        <item x="6265"/>
        <item x="380"/>
        <item x="2308"/>
        <item x="851"/>
        <item x="1800"/>
        <item x="5291"/>
        <item x="6312"/>
        <item x="740"/>
        <item x="4850"/>
        <item x="112"/>
        <item x="1473"/>
        <item x="6271"/>
        <item x="4800"/>
        <item x="1312"/>
        <item x="1381"/>
        <item x="3290"/>
        <item x="722"/>
        <item x="314"/>
        <item x="1659"/>
        <item x="363"/>
        <item x="4993"/>
        <item x="3231"/>
        <item x="1989"/>
        <item x="5516"/>
        <item x="4732"/>
        <item x="127"/>
        <item x="631"/>
        <item x="327"/>
        <item x="4216"/>
        <item x="1483"/>
        <item x="604"/>
        <item x="4641"/>
        <item x="784"/>
        <item x="4162"/>
        <item x="2524"/>
        <item x="6076"/>
        <item x="2635"/>
        <item x="5212"/>
        <item x="6404"/>
        <item x="5003"/>
        <item x="4823"/>
        <item x="790"/>
        <item x="5399"/>
        <item x="981"/>
        <item x="1745"/>
        <item x="4371"/>
        <item x="3239"/>
        <item x="3000"/>
        <item x="708"/>
        <item x="5510"/>
        <item x="4034"/>
        <item x="227"/>
        <item x="67"/>
        <item x="4094"/>
        <item x="2443"/>
        <item x="6343"/>
        <item x="624"/>
        <item x="4570"/>
        <item x="638"/>
        <item x="5772"/>
        <item x="689"/>
        <item x="3138"/>
        <item x="5447"/>
        <item x="1462"/>
        <item x="3951"/>
        <item x="4760"/>
        <item x="4725"/>
        <item x="490"/>
        <item x="872"/>
        <item x="6402"/>
        <item x="1811"/>
        <item x="509"/>
        <item x="4783"/>
        <item x="3941"/>
        <item x="4450"/>
        <item x="2198"/>
        <item x="119"/>
        <item x="5233"/>
        <item x="213"/>
        <item x="5498"/>
        <item x="5621"/>
        <item x="196"/>
        <item x="2450"/>
        <item x="837"/>
        <item x="2399"/>
        <item x="2115"/>
        <item x="3692"/>
        <item x="319"/>
        <item x="6418"/>
        <item x="1806"/>
        <item x="17"/>
        <item x="765"/>
        <item x="5666"/>
        <item x="832"/>
        <item x="792"/>
        <item x="4495"/>
        <item x="2238"/>
        <item x="108"/>
        <item x="4815"/>
        <item x="6215"/>
        <item x="2092"/>
        <item x="455"/>
        <item x="3006"/>
        <item x="124"/>
        <item x="4955"/>
        <item x="6027"/>
        <item x="3553"/>
        <item x="1996"/>
        <item x="2183"/>
        <item x="2603"/>
        <item x="922"/>
        <item x="3992"/>
        <item x="284"/>
        <item x="549"/>
        <item x="921"/>
        <item x="5693"/>
        <item x="693"/>
        <item x="3244"/>
        <item x="730"/>
        <item x="758"/>
        <item x="4528"/>
        <item x="4610"/>
        <item x="3665"/>
        <item x="1051"/>
        <item x="911"/>
        <item x="132"/>
        <item x="1992"/>
        <item x="5820"/>
        <item x="295"/>
        <item x="454"/>
        <item x="100"/>
        <item x="52"/>
        <item x="890"/>
        <item x="1621"/>
        <item x="5870"/>
        <item x="159"/>
        <item x="720"/>
        <item x="3908"/>
        <item x="3539"/>
        <item x="4202"/>
        <item x="1578"/>
        <item x="1370"/>
        <item x="2845"/>
        <item x="2991"/>
        <item x="6218"/>
        <item x="521"/>
        <item x="2777"/>
        <item x="762"/>
        <item x="5070"/>
        <item x="885"/>
        <item x="231"/>
        <item x="199"/>
        <item x="5443"/>
        <item x="5488"/>
        <item x="2085"/>
        <item x="4369"/>
        <item x="1335"/>
        <item x="1152"/>
        <item x="2934"/>
        <item x="2894"/>
        <item x="4291"/>
        <item x="1290"/>
        <item x="3762"/>
        <item x="3781"/>
        <item x="2494"/>
        <item x="5401"/>
        <item x="5603"/>
        <item x="329"/>
        <item x="3531"/>
        <item x="3681"/>
        <item x="5709"/>
        <item x="2131"/>
        <item x="2536"/>
        <item x="1248"/>
        <item x="3431"/>
        <item x="1613"/>
        <item x="1839"/>
        <item x="5555"/>
        <item x="2900"/>
        <item x="1865"/>
        <item x="649"/>
        <item x="290"/>
        <item x="1632"/>
        <item x="1397"/>
        <item x="6399"/>
        <item x="1095"/>
        <item x="1158"/>
        <item x="2045"/>
        <item x="3035"/>
        <item x="1439"/>
        <item x="60"/>
        <item x="4702"/>
        <item x="1913"/>
        <item x="1652"/>
        <item x="4184"/>
        <item x="3936"/>
        <item x="3101"/>
        <item x="2954"/>
        <item x="1460"/>
        <item x="4669"/>
        <item x="1155"/>
        <item x="6110"/>
        <item x="1794"/>
        <item x="3187"/>
        <item x="4856"/>
        <item x="1351"/>
        <item x="1190"/>
        <item x="2476"/>
        <item x="6175"/>
        <item x="352"/>
        <item x="2847"/>
        <item x="5090"/>
        <item x="6074"/>
        <item x="469"/>
        <item x="700"/>
        <item x="4155"/>
        <item x="2883"/>
        <item x="2121"/>
        <item x="3760"/>
        <item x="687"/>
        <item x="895"/>
        <item x="2172"/>
        <item x="2881"/>
        <item x="362"/>
        <item x="178"/>
        <item x="1916"/>
        <item x="3622"/>
        <item x="3195"/>
        <item x="2380"/>
        <item x="6428"/>
        <item x="3650"/>
        <item x="107"/>
        <item x="3178"/>
        <item x="4250"/>
        <item x="2310"/>
        <item x="421"/>
        <item x="2853"/>
        <item x="4826"/>
        <item x="3807"/>
        <item x="26"/>
        <item x="4639"/>
        <item x="3937"/>
        <item x="6341"/>
        <item x="977"/>
        <item x="6052"/>
        <item x="3873"/>
        <item x="2268"/>
        <item x="679"/>
        <item x="4000"/>
        <item x="325"/>
        <item x="1284"/>
        <item x="6030"/>
        <item x="4289"/>
        <item x="787"/>
        <item x="3450"/>
        <item x="2192"/>
        <item x="2676"/>
        <item x="5237"/>
        <item x="1914"/>
        <item x="214"/>
        <item x="5691"/>
        <item x="2910"/>
        <item x="3547"/>
        <item x="4543"/>
        <item x="4758"/>
        <item x="1719"/>
        <item x="1277"/>
        <item x="39"/>
        <item x="1429"/>
        <item x="694"/>
        <item x="2320"/>
        <item x="5686"/>
        <item x="1039"/>
        <item x="3065"/>
        <item x="224"/>
        <item x="944"/>
        <item x="814"/>
        <item x="537"/>
        <item x="534"/>
        <item x="5210"/>
        <item x="345"/>
        <item x="702"/>
        <item x="111"/>
        <item x="4866"/>
        <item x="1712"/>
        <item x="5442"/>
        <item x="5863"/>
        <item x="1223"/>
        <item x="910"/>
        <item x="709"/>
        <item x="4110"/>
        <item x="370"/>
        <item x="2504"/>
        <item x="278"/>
        <item x="1035"/>
        <item x="3273"/>
        <item x="1404"/>
        <item x="1087"/>
        <item x="24"/>
        <item x="5014"/>
        <item x="1879"/>
        <item x="4709"/>
        <item x="3381"/>
        <item x="3577"/>
        <item x="4903"/>
        <item x="2577"/>
        <item x="4532"/>
        <item x="775"/>
        <item x="886"/>
        <item x="4994"/>
        <item x="5363"/>
        <item x="4074"/>
        <item x="2878"/>
        <item x="2670"/>
        <item x="4107"/>
        <item x="539"/>
        <item x="3920"/>
        <item x="1684"/>
        <item x="1979"/>
        <item x="2872"/>
        <item x="15"/>
        <item x="3988"/>
        <item x="2562"/>
        <item x="5158"/>
        <item x="4129"/>
        <item x="5741"/>
        <item x="6310"/>
        <item x="611"/>
        <item x="340"/>
        <item x="5470"/>
        <item x="5560"/>
        <item x="38"/>
        <item x="33"/>
        <item x="80"/>
        <item x="6380"/>
        <item x="3367"/>
        <item x="574"/>
        <item x="2892"/>
        <item x="338"/>
        <item x="5597"/>
        <item x="3548"/>
        <item x="4652"/>
        <item x="422"/>
        <item x="2704"/>
        <item x="912"/>
        <item x="5001"/>
        <item x="6097"/>
        <item x="612"/>
        <item x="1961"/>
        <item x="3834"/>
        <item x="3654"/>
        <item x="115"/>
        <item x="5883"/>
        <item x="6093"/>
        <item x="4440"/>
        <item x="4877"/>
        <item x="5044"/>
        <item x="5388"/>
        <item x="364"/>
        <item x="2943"/>
        <item x="2737"/>
        <item x="4951"/>
        <item x="417"/>
        <item x="507"/>
        <item x="5379"/>
        <item x="529"/>
        <item x="3133"/>
        <item x="488"/>
        <item x="4419"/>
        <item x="5652"/>
        <item x="97"/>
        <item x="1362"/>
        <item x="4897"/>
        <item x="99"/>
        <item x="6278"/>
        <item x="6053"/>
        <item x="5582"/>
        <item x="6250"/>
        <item x="781"/>
        <item x="1762"/>
        <item x="4695"/>
        <item x="780"/>
        <item x="1980"/>
        <item x="6279"/>
        <item x="606"/>
        <item x="1539"/>
        <item x="853"/>
        <item x="1308"/>
        <item x="5453"/>
        <item x="279"/>
        <item x="6340"/>
        <item x="842"/>
        <item x="849"/>
        <item x="4133"/>
        <item x="4848"/>
        <item x="54"/>
        <item x="1006"/>
        <item x="444"/>
        <item x="5973"/>
        <item x="5177"/>
        <item x="365"/>
        <item x="4712"/>
        <item x="3453"/>
        <item x="3528"/>
        <item x="555"/>
        <item x="916"/>
        <item x="3425"/>
        <item x="3472"/>
        <item x="2720"/>
        <item x="673"/>
        <item x="88"/>
        <item x="5786"/>
        <item x="3033"/>
        <item x="3769"/>
        <item x="723"/>
        <item x="1259"/>
        <item x="1717"/>
        <item x="6243"/>
        <item x="1025"/>
        <item x="5336"/>
        <item x="1958"/>
        <item x="1065"/>
        <item x="5246"/>
        <item x="5121"/>
        <item x="5201"/>
        <item x="3160"/>
        <item x="5200"/>
        <item x="1100"/>
        <item x="1970"/>
        <item x="6392"/>
        <item x="1832"/>
        <item x="5065"/>
        <item x="5017"/>
        <item x="715"/>
        <item x="540"/>
        <item x="2128"/>
        <item x="905"/>
        <item x="1629"/>
        <item x="1611"/>
        <item x="1997"/>
        <item x="3595"/>
        <item x="4149"/>
        <item x="5833"/>
        <item x="240"/>
        <item x="4370"/>
        <item x="6242"/>
        <item x="2754"/>
        <item x="716"/>
        <item x="4698"/>
        <item x="249"/>
        <item x="680"/>
        <item x="6350"/>
        <item x="2856"/>
        <item x="160"/>
        <item x="4246"/>
        <item x="4761"/>
        <item x="222"/>
        <item x="4526"/>
        <item x="71"/>
        <item x="1725"/>
        <item x="4480"/>
        <item x="4447"/>
        <item x="135"/>
        <item x="288"/>
        <item x="4703"/>
        <item x="2079"/>
        <item x="5274"/>
        <item x="531"/>
        <item x="1732"/>
        <item x="3713"/>
        <item x="1437"/>
        <item x="514"/>
        <item x="285"/>
        <item x="1399"/>
        <item x="154"/>
        <item x="29"/>
        <item x="3922"/>
        <item x="1459"/>
        <item x="1606"/>
        <item x="3503"/>
        <item x="2580"/>
        <item x="1729"/>
        <item x="4245"/>
        <item x="5292"/>
        <item x="470"/>
        <item x="5323"/>
        <item x="5418"/>
        <item x="5413"/>
        <item x="4808"/>
        <item x="1720"/>
        <item x="5376"/>
        <item x="5893"/>
        <item x="3716"/>
        <item x="3049"/>
        <item x="3792"/>
        <item x="2793"/>
        <item x="901"/>
        <item x="5094"/>
        <item x="4136"/>
        <item x="3927"/>
        <item x="1309"/>
        <item x="3821"/>
        <item x="6122"/>
        <item x="5381"/>
        <item x="4605"/>
        <item x="3911"/>
        <item x="6293"/>
        <item x="664"/>
        <item x="3699"/>
        <item x="3"/>
        <item x="4203"/>
        <item x="2289"/>
        <item x="5311"/>
        <item x="4974"/>
        <item x="1281"/>
        <item x="3971"/>
        <item x="3338"/>
        <item x="3585"/>
        <item x="2649"/>
        <item x="1386"/>
        <item x="4321"/>
        <item x="248"/>
        <item x="1212"/>
        <item x="2815"/>
        <item x="845"/>
        <item x="450"/>
        <item x="6050"/>
        <item x="1354"/>
        <item x="5135"/>
        <item x="3958"/>
        <item x="655"/>
        <item x="1135"/>
        <item x="2631"/>
        <item x="3089"/>
        <item x="2282"/>
        <item x="5806"/>
        <item x="829"/>
        <item x="590"/>
        <item x="6108"/>
        <item x="5627"/>
        <item x="4366"/>
        <item x="194"/>
        <item x="5408"/>
        <item x="1288"/>
        <item x="3853"/>
        <item x="141"/>
        <item x="798"/>
        <item x="301"/>
        <item x="381"/>
        <item x="5624"/>
        <item x="42"/>
        <item x="4881"/>
        <item x="5917"/>
        <item x="2683"/>
        <item x="6086"/>
        <item x="999"/>
        <item x="332"/>
        <item x="5109"/>
        <item x="4090"/>
        <item x="492"/>
        <item x="5988"/>
        <item x="277"/>
        <item x="2514"/>
        <item x="731"/>
        <item x="109"/>
        <item x="859"/>
        <item x="273"/>
        <item x="399"/>
        <item x="1788"/>
        <item x="3126"/>
        <item x="2903"/>
        <item x="1489"/>
        <item x="413"/>
        <item x="3633"/>
        <item x="4175"/>
        <item x="3676"/>
        <item x="5479"/>
        <item x="4498"/>
        <item x="3597"/>
        <item x="4181"/>
        <item x="1467"/>
        <item x="457"/>
        <item x="1138"/>
        <item x="1176"/>
        <item x="1610"/>
        <item x="4884"/>
        <item x="794"/>
        <item x="1906"/>
        <item x="1600"/>
        <item x="4275"/>
        <item x="1219"/>
        <item x="4837"/>
        <item x="5486"/>
        <item x="5251"/>
        <item x="3440"/>
        <item x="3820"/>
        <item x="5695"/>
        <item x="2921"/>
        <item x="4659"/>
        <item x="5738"/>
        <item x="515"/>
        <item x="4616"/>
        <item x="671"/>
        <item x="3698"/>
        <item x="3944"/>
        <item x="155"/>
        <item x="1819"/>
        <item x="1084"/>
        <item x="516"/>
        <item x="909"/>
        <item x="5614"/>
        <item x="3469"/>
        <item x="4546"/>
        <item x="412"/>
        <item x="1400"/>
        <item x="4476"/>
        <item x="270"/>
        <item x="6129"/>
        <item x="5827"/>
        <item x="34"/>
        <item x="701"/>
        <item x="4581"/>
        <item x="3882"/>
        <item x="2047"/>
        <item x="4933"/>
        <item x="4851"/>
        <item x="3020"/>
        <item x="3484"/>
        <item x="3898"/>
        <item x="5119"/>
        <item x="785"/>
        <item x="3733"/>
        <item x="5223"/>
        <item x="578"/>
        <item x="6186"/>
        <item x="3995"/>
        <item x="6072"/>
        <item x="6326"/>
        <item x="3482"/>
        <item x="712"/>
        <item x="5156"/>
        <item x="4575"/>
        <item x="3827"/>
        <item x="6381"/>
        <item x="2277"/>
        <item x="1159"/>
        <item x="125"/>
        <item x="2116"/>
        <item x="1833"/>
        <item x="5433"/>
        <item x="4938"/>
        <item x="3488"/>
        <item x="1887"/>
        <item x="5428"/>
        <item x="1570"/>
        <item x="2971"/>
        <item x="2297"/>
        <item x="3490"/>
        <item x="251"/>
        <item x="2742"/>
        <item x="5664"/>
        <item x="2618"/>
        <item x="2772"/>
        <item x="4372"/>
        <item x="5348"/>
        <item x="551"/>
        <item x="3441"/>
        <item x="2747"/>
        <item x="81"/>
        <item x="2256"/>
        <item x="4104"/>
        <item x="4827"/>
        <item x="5281"/>
        <item x="3848"/>
        <item x="419"/>
        <item x="4409"/>
        <item x="3247"/>
        <item x="5229"/>
        <item x="35"/>
        <item x="4768"/>
        <item x="211"/>
        <item x="3651"/>
        <item x="5538"/>
        <item x="320"/>
        <item x="5007"/>
        <item x="6036"/>
        <item x="1884"/>
        <item x="23"/>
        <item x="293"/>
        <item x="4740"/>
        <item x="1440"/>
        <item x="493"/>
        <item x="5332"/>
        <item x="1504"/>
        <item x="4051"/>
        <item x="2594"/>
        <item x="3982"/>
        <item x="84"/>
        <item x="4801"/>
        <item x="628"/>
        <item x="2791"/>
        <item x="323"/>
        <item x="2436"/>
        <item x="3232"/>
        <item x="5751"/>
        <item x="5855"/>
        <item x="3510"/>
        <item x="3690"/>
        <item x="4180"/>
        <item x="3134"/>
        <item x="1657"/>
        <item x="3520"/>
        <item x="5145"/>
        <item x="3550"/>
        <item x="208"/>
        <item x="6235"/>
        <item x="2548"/>
        <item x="3271"/>
        <item x="3390"/>
        <item x="5316"/>
        <item x="3919"/>
        <item x="1521"/>
        <item x="1658"/>
        <item x="5295"/>
        <item x="267"/>
        <item x="5886"/>
        <item x="3373"/>
        <item x="5550"/>
        <item x="2657"/>
        <item x="614"/>
        <item x="5546"/>
        <item x="77"/>
        <item x="480"/>
        <item x="4247"/>
        <item x="3833"/>
        <item x="2632"/>
        <item x="3875"/>
        <item x="5860"/>
        <item x="2801"/>
        <item x="330"/>
        <item x="311"/>
        <item x="542"/>
        <item x="4869"/>
        <item x="151"/>
        <item x="253"/>
        <item x="996"/>
        <item x="943"/>
        <item x="6046"/>
        <item x="191"/>
        <item x="3754"/>
        <item x="874"/>
        <item x="925"/>
        <item x="1776"/>
        <item x="646"/>
        <item x="1863"/>
        <item x="5047"/>
        <item x="1441"/>
        <item x="4160"/>
        <item x="1843"/>
        <item x="2356"/>
        <item x="87"/>
        <item x="5460"/>
        <item x="3828"/>
        <item x="2998"/>
        <item x="3200"/>
        <item x="4944"/>
        <item x="686"/>
        <item x="2358"/>
        <item x="387"/>
        <item x="1471"/>
        <item x="3879"/>
        <item x="5444"/>
        <item x="6238"/>
        <item x="4588"/>
        <item x="2503"/>
        <item x="2861"/>
        <item x="2167"/>
        <item x="5768"/>
        <item x="76"/>
        <item x="79"/>
        <item x="5469"/>
        <item x="2644"/>
        <item x="5892"/>
        <item x="684"/>
        <item x="635"/>
        <item x="2771"/>
        <item x="4621"/>
        <item x="482"/>
        <item x="1698"/>
        <item x="441"/>
        <item x="2964"/>
        <item x="2669"/>
        <item x="3241"/>
        <item x="4830"/>
        <item x="2982"/>
        <item x="467"/>
        <item x="6424"/>
        <item x="6386"/>
        <item x="2882"/>
        <item x="547"/>
        <item x="4699"/>
        <item x="3213"/>
        <item x="3693"/>
        <item x="683"/>
        <item x="5272"/>
        <item x="294"/>
        <item x="4996"/>
        <item x="1523"/>
        <item x="398"/>
        <item x="699"/>
        <item x="3404"/>
        <item x="2139"/>
        <item x="5373"/>
        <item x="366"/>
        <item x="289"/>
        <item x="4889"/>
        <item x="4382"/>
        <item x="5540"/>
        <item x="187"/>
        <item x="5260"/>
        <item x="2528"/>
        <item x="918"/>
        <item x="3173"/>
        <item x="2977"/>
        <item x="1820"/>
        <item x="1633"/>
        <item x="3299"/>
        <item x="4981"/>
        <item x="827"/>
        <item x="676"/>
        <item x="593"/>
        <item x="875"/>
        <item x="1706"/>
        <item x="243"/>
        <item x="2841"/>
        <item x="2810"/>
        <item x="1949"/>
        <item x="824"/>
        <item x="3475"/>
        <item x="322"/>
        <item x="292"/>
        <item x="5578"/>
        <item x="502"/>
        <item x="545"/>
        <item x="6002"/>
        <item x="3740"/>
        <item x="3860"/>
        <item x="933"/>
        <item x="5"/>
        <item x="3097"/>
        <item x="2458"/>
        <item x="5452"/>
        <item x="641"/>
        <item x="1457"/>
        <item x="439"/>
        <item x="118"/>
        <item x="4789"/>
        <item x="6336"/>
        <item x="486"/>
        <item x="3770"/>
        <item x="980"/>
        <item x="5901"/>
        <item x="321"/>
        <item x="857"/>
        <item x="6261"/>
        <item x="305"/>
        <item x="1182"/>
        <item x="5831"/>
        <item x="5504"/>
        <item x="2946"/>
        <item x="627"/>
        <item x="202"/>
        <item x="855"/>
        <item x="6010"/>
        <item x="5956"/>
        <item x="2974"/>
        <item x="873"/>
        <item x="4111"/>
        <item x="884"/>
        <item x="4757"/>
        <item x="2999"/>
        <item x="924"/>
        <item x="1043"/>
        <item x="1499"/>
        <item x="401"/>
        <item x="5610"/>
        <item x="2059"/>
        <item x="116"/>
        <item x="868"/>
        <item x="1271"/>
        <item x="5923"/>
        <item x="434"/>
        <item x="1814"/>
        <item x="697"/>
        <item x="5792"/>
        <item x="3868"/>
        <item x="192"/>
        <item x="1984"/>
        <item x="776"/>
        <item x="206"/>
        <item x="3362"/>
        <item x="5164"/>
        <item x="4507"/>
        <item x="563"/>
        <item x="487"/>
        <item x="2393"/>
        <item x="756"/>
        <item x="3170"/>
        <item x="59"/>
        <item x="255"/>
        <item x="237"/>
        <item x="4231"/>
        <item x="382"/>
        <item x="1480"/>
        <item x="5402"/>
        <item x="51"/>
        <item x="1709"/>
        <item x="245"/>
        <item x="2048"/>
        <item x="5837"/>
        <item x="5110"/>
        <item x="1507"/>
        <item x="6170"/>
        <item x="1607"/>
        <item x="1750"/>
        <item x="5185"/>
        <item x="4950"/>
        <item x="3928"/>
        <item x="4142"/>
        <item x="4391"/>
        <item x="4909"/>
        <item x="4919"/>
        <item x="3745"/>
        <item x="5125"/>
        <item x="4286"/>
        <item x="4101"/>
        <item x="4062"/>
        <item x="461"/>
        <item x="2321"/>
        <item x="491"/>
        <item x="3694"/>
        <item x="670"/>
        <item x="5296"/>
        <item x="3201"/>
        <item x="1136"/>
        <item x="6400"/>
        <item x="3626"/>
        <item x="4547"/>
        <item x="4834"/>
        <item x="1707"/>
        <item x="6162"/>
        <item x="2957"/>
        <item x="3554"/>
        <item x="2384"/>
        <item x="2322"/>
        <item x="6106"/>
        <item x="5275"/>
        <item x="96"/>
        <item x="4383"/>
        <item x="846"/>
        <item x="2497"/>
        <item x="85"/>
        <item x="4438"/>
        <item x="828"/>
        <item x="3203"/>
        <item x="4648"/>
        <item x="4339"/>
        <item x="5040"/>
        <item x="5106"/>
        <item x="55"/>
        <item x="1866"/>
        <item x="3282"/>
        <item x="1726"/>
        <item x="1349"/>
        <item x="123"/>
        <item x="386"/>
        <item x="1765"/>
        <item x="719"/>
        <item x="803"/>
        <item x="5559"/>
        <item x="166"/>
        <item x="2803"/>
        <item x="3211"/>
        <item x="2680"/>
        <item x="6405"/>
        <item x="796"/>
        <item x="2432"/>
        <item x="333"/>
        <item x="812"/>
        <item x="2269"/>
        <item x="297"/>
        <item x="5867"/>
        <item x="2633"/>
        <item x="4102"/>
        <item x="4718"/>
        <item x="4537"/>
        <item x="3491"/>
        <item x="6357"/>
        <item x="72"/>
        <item x="706"/>
        <item x="5400"/>
        <item x="4322"/>
        <item x="898"/>
        <item x="5931"/>
        <item x="7"/>
        <item x="405"/>
        <item x="4875"/>
        <item x="4429"/>
        <item x="4678"/>
        <item x="4423"/>
        <item x="3771"/>
        <item x="5242"/>
        <item x="6088"/>
        <item x="3260"/>
        <item x="2314"/>
        <item x="6058"/>
        <item x="5079"/>
        <item x="6062"/>
        <item x="4819"/>
        <item x="1689"/>
        <item x="6393"/>
        <item x="3887"/>
        <item x="528"/>
        <item x="5678"/>
        <item x="1672"/>
        <item x="695"/>
        <item x="50"/>
        <item x="1774"/>
        <item x="866"/>
        <item x="4457"/>
        <item x="2160"/>
        <item x="37"/>
        <item x="5466"/>
        <item x="2061"/>
        <item x="101"/>
        <item x="4254"/>
        <item x="4602"/>
        <item x="2689"/>
        <item x="4672"/>
        <item x="418"/>
        <item x="5494"/>
        <item x="324"/>
        <item x="3521"/>
        <item x="5138"/>
        <item x="442"/>
        <item x="4572"/>
        <item x="4355"/>
        <item x="5299"/>
        <item x="3917"/>
        <item x="4534"/>
        <item x="6168"/>
        <item x="3946"/>
        <item x="4381"/>
        <item x="448"/>
        <item x="749"/>
        <item x="1867"/>
        <item x="595"/>
        <item x="541"/>
        <item x="6180"/>
        <item x="2611"/>
        <item x="203"/>
        <item x="4946"/>
        <item x="838"/>
        <item x="2219"/>
        <item x="1558"/>
        <item x="591"/>
        <item x="3670"/>
        <item x="5258"/>
        <item x="6451"/>
        <item x="3216"/>
        <item x="5781"/>
        <item x="1415"/>
        <item x="2271"/>
        <item x="566"/>
        <item x="5331"/>
        <item x="1390"/>
        <item x="45"/>
        <item x="4359"/>
        <item x="4568"/>
        <item x="5920"/>
        <item x="5570"/>
        <item x="2455"/>
        <item x="917"/>
        <item x="5368"/>
        <item x="18"/>
        <item x="6419"/>
        <item x="1020"/>
        <item x="1617"/>
        <item x="751"/>
        <item x="682"/>
        <item x="458"/>
        <item x="567"/>
        <item x="5601"/>
        <item x="354"/>
        <item x="630"/>
        <item x="5551"/>
        <item x="5965"/>
        <item x="5617"/>
        <item x="3326"/>
        <item x="92"/>
        <item x="3374"/>
        <item x="4603"/>
        <item x="56"/>
        <item x="1562"/>
        <item x="2191"/>
        <item x="5317"/>
        <item x="3086"/>
        <item x="3442"/>
        <item x="2124"/>
        <item x="4913"/>
        <item x="1396"/>
        <item x="5900"/>
        <item x="2710"/>
        <item x="804"/>
        <item x="2780"/>
        <item x="286"/>
        <item x="1630"/>
        <item x="585"/>
        <item x="4573"/>
        <item x="2783"/>
        <item x="2529"/>
        <item x="1092"/>
        <item x="512"/>
        <item x="5481"/>
        <item x="4345"/>
        <item x="2555"/>
        <item x="2495"/>
        <item x="5690"/>
        <item x="3399"/>
        <item x="6437"/>
        <item x="997"/>
        <item x="2136"/>
        <item x="6196"/>
        <item x="3118"/>
        <item x="2794"/>
        <item x="4929"/>
        <item x="2911"/>
        <item x="4901"/>
        <item x="3356"/>
        <item x="4956"/>
        <item x="5339"/>
        <item x="4139"/>
        <item x="6172"/>
        <item x="2253"/>
        <item x="3764"/>
        <item x="1858"/>
        <item x="3245"/>
        <item x="4486"/>
        <item x="1650"/>
        <item x="3861"/>
        <item x="2263"/>
        <item x="5609"/>
        <item x="6458"/>
        <item x="4842"/>
        <item x="1536"/>
        <item x="2129"/>
        <item x="3990"/>
        <item x="5529"/>
        <item x="1978"/>
        <item x="2464"/>
        <item x="2917"/>
        <item x="5325"/>
        <item x="4424"/>
        <item x="5319"/>
        <item x="6268"/>
        <item x="959"/>
        <item x="3496"/>
        <item x="6395"/>
        <item x="2778"/>
        <item x="6063"/>
        <item x="4190"/>
        <item x="6210"/>
        <item x="4557"/>
        <item x="5672"/>
        <item x="1624"/>
        <item x="5112"/>
        <item x="1590"/>
        <item x="4087"/>
        <item x="3206"/>
        <item x="4171"/>
        <item x="5052"/>
        <item x="6135"/>
        <item x="6183"/>
        <item x="1827"/>
        <item x="3081"/>
        <item x="3890"/>
        <item x="3991"/>
        <item x="5334"/>
        <item x="4261"/>
        <item x="4349"/>
        <item x="1511"/>
        <item x="3077"/>
        <item x="1160"/>
        <item x="5009"/>
        <item x="2133"/>
        <item x="1465"/>
        <item x="4747"/>
        <item x="2641"/>
        <item x="1889"/>
        <item x="2457"/>
        <item x="1679"/>
        <item x="2690"/>
        <item x="6083"/>
        <item x="5495"/>
        <item x="6024"/>
        <item x="1184"/>
        <item x="3736"/>
        <item x="2808"/>
        <item x="2979"/>
        <item x="1554"/>
        <item x="3344"/>
        <item x="1134"/>
        <item x="2568"/>
        <item x="3631"/>
        <item x="2055"/>
        <item x="1503"/>
        <item x="6342"/>
        <item x="5543"/>
        <item x="4674"/>
        <item x="1665"/>
        <item x="2695"/>
        <item x="1642"/>
        <item x="1967"/>
        <item x="6092"/>
        <item x="3819"/>
        <item x="1311"/>
        <item x="5485"/>
        <item x="5032"/>
        <item x="966"/>
        <item x="4046"/>
        <item x="1282"/>
        <item x="2484"/>
        <item x="1063"/>
        <item x="3384"/>
        <item x="3004"/>
        <item x="2604"/>
        <item x="3236"/>
        <item x="2510"/>
        <item x="6179"/>
        <item x="5019"/>
        <item x="2586"/>
        <item x="3934"/>
        <item x="2104"/>
        <item x="5556"/>
        <item x="1231"/>
        <item x="6422"/>
        <item x="2569"/>
        <item x="2576"/>
        <item x="3395"/>
        <item x="3632"/>
        <item x="5037"/>
        <item x="4011"/>
        <item x="984"/>
        <item x="3790"/>
        <item x="2179"/>
        <item x="5289"/>
        <item x="2612"/>
        <item x="6364"/>
        <item x="3751"/>
        <item x="1564"/>
        <item x="1608"/>
        <item x="5594"/>
        <item x="4681"/>
        <item x="3050"/>
        <item x="3457"/>
        <item x="2574"/>
        <item x="4622"/>
        <item x="1328"/>
        <item x="1785"/>
        <item x="6075"/>
        <item x="3021"/>
        <item x="3070"/>
        <item x="1625"/>
        <item x="4026"/>
        <item x="3066"/>
        <item x="3276"/>
        <item x="2824"/>
        <item x="1701"/>
        <item x="3313"/>
        <item x="5544"/>
        <item x="4152"/>
        <item x="6144"/>
        <item x="1214"/>
        <item x="3322"/>
        <item x="5885"/>
        <item x="5729"/>
        <item x="1466"/>
        <item x="5404"/>
        <item x="5595"/>
        <item x="2244"/>
        <item x="5420"/>
        <item x="5904"/>
        <item x="3285"/>
        <item x="4343"/>
        <item x="6447"/>
        <item x="2652"/>
        <item x="5410"/>
        <item x="3814"/>
        <item x="3747"/>
        <item x="4644"/>
        <item x="3007"/>
        <item x="1604"/>
        <item x="4730"/>
        <item x="3432"/>
        <item x="3422"/>
        <item x="3813"/>
        <item x="1122"/>
        <item x="3495"/>
        <item x="5898"/>
        <item x="5293"/>
        <item x="5041"/>
        <item x="1246"/>
        <item x="5474"/>
        <item x="4553"/>
        <item x="4624"/>
        <item x="4117"/>
        <item x="5423"/>
        <item x="1678"/>
        <item x="3606"/>
        <item x="5604"/>
        <item x="4713"/>
        <item x="1936"/>
        <item x="5875"/>
        <item x="1193"/>
        <item x="4844"/>
        <item x="1596"/>
        <item x="1586"/>
        <item x="5618"/>
        <item x="1540"/>
        <item x="1058"/>
        <item x="3483"/>
        <item x="2850"/>
        <item x="6351"/>
        <item x="3238"/>
        <item x="2728"/>
        <item x="1787"/>
        <item x="3686"/>
        <item x="5871"/>
        <item x="3443"/>
        <item x="990"/>
        <item x="2209"/>
        <item x="4787"/>
        <item x="1983"/>
        <item x="4957"/>
        <item x="1552"/>
        <item x="5225"/>
        <item x="4500"/>
        <item x="1270"/>
        <item x="3185"/>
        <item x="6022"/>
        <item x="2478"/>
        <item x="5066"/>
        <item x="4063"/>
        <item x="1007"/>
        <item x="3884"/>
        <item x="3476"/>
        <item x="5727"/>
        <item x="6433"/>
        <item x="4978"/>
        <item x="4168"/>
        <item x="1319"/>
        <item x="2519"/>
        <item x="4579"/>
        <item x="4963"/>
        <item x="4593"/>
        <item x="1599"/>
        <item x="4193"/>
        <item x="1954"/>
        <item x="2804"/>
        <item x="5761"/>
        <item x="1696"/>
        <item x="5619"/>
        <item x="4311"/>
        <item x="1780"/>
        <item x="4769"/>
        <item x="4684"/>
        <item x="3856"/>
        <item x="5127"/>
        <item x="4926"/>
        <item x="1327"/>
        <item x="4900"/>
        <item x="1189"/>
        <item x="4076"/>
        <item x="5696"/>
        <item x="3078"/>
        <item x="6038"/>
        <item x="5349"/>
        <item x="1569"/>
        <item x="6443"/>
        <item x="4746"/>
        <item x="995"/>
        <item x="4874"/>
        <item x="2470"/>
        <item x="2437"/>
        <item x="1763"/>
        <item x="1452"/>
        <item x="3891"/>
        <item x="4241"/>
        <item x="2065"/>
        <item x="4337"/>
        <item x="3274"/>
        <item x="1756"/>
        <item x="2292"/>
        <item x="2155"/>
        <item x="1821"/>
        <item x="2506"/>
        <item x="4942"/>
        <item x="5508"/>
        <item x="3961"/>
        <item x="6409"/>
        <item x="2706"/>
        <item x="5136"/>
        <item x="1481"/>
        <item x="1912"/>
        <item x="1792"/>
        <item x="4885"/>
        <item x="4491"/>
        <item x="4072"/>
        <item x="3885"/>
        <item x="6384"/>
        <item x="5345"/>
        <item x="5257"/>
        <item x="2374"/>
        <item x="2210"/>
        <item x="4876"/>
        <item x="4824"/>
        <item x="5934"/>
        <item x="1256"/>
        <item x="1598"/>
        <item x="1974"/>
        <item x="6252"/>
        <item x="5255"/>
        <item x="3556"/>
        <item x="4097"/>
        <item x="3831"/>
        <item x="2515"/>
        <item x="1901"/>
        <item x="4912"/>
        <item x="4185"/>
        <item x="1636"/>
        <item x="3599"/>
        <item x="4242"/>
        <item x="3258"/>
        <item x="2151"/>
        <item x="5514"/>
        <item x="2526"/>
        <item x="4821"/>
        <item x="5607"/>
        <item x="4420"/>
        <item x="1064"/>
        <item x="1977"/>
        <item x="2636"/>
        <item x="5553"/>
        <item x="5493"/>
        <item x="6406"/>
        <item x="4969"/>
        <item x="5139"/>
        <item x="2339"/>
        <item x="3246"/>
        <item x="3405"/>
        <item x="2438"/>
        <item x="3114"/>
        <item x="6237"/>
        <item x="2350"/>
        <item x="2236"/>
        <item x="1401"/>
        <item x="4571"/>
        <item x="1402"/>
        <item x="1513"/>
        <item x="4045"/>
        <item x="6156"/>
        <item x="2721"/>
        <item x="2905"/>
        <item x="1579"/>
        <item x="4623"/>
        <item x="3242"/>
        <item x="5906"/>
        <item x="4517"/>
        <item x="6401"/>
        <item x="1886"/>
        <item x="6441"/>
        <item x="6031"/>
        <item x="1211"/>
        <item x="3166"/>
        <item x="4488"/>
        <item x="3253"/>
        <item x="2571"/>
        <item x="3756"/>
        <item x="2039"/>
        <item x="3001"/>
        <item x="1948"/>
        <item x="3108"/>
        <item x="1920"/>
        <item x="2712"/>
        <item x="6360"/>
        <item x="5120"/>
        <item x="3852"/>
        <item x="3487"/>
        <item x="4271"/>
        <item x="3119"/>
        <item x="4393"/>
        <item x="3013"/>
        <item x="3763"/>
        <item x="4414"/>
        <item x="5962"/>
        <item x="5371"/>
        <item x="5060"/>
        <item x="2762"/>
        <item x="3674"/>
        <item x="2012"/>
        <item x="3107"/>
        <item x="6461"/>
        <item x="2024"/>
        <item x="1225"/>
        <item x="4260"/>
        <item x="3300"/>
        <item x="2590"/>
        <item x="2029"/>
        <item x="3426"/>
        <item x="1493"/>
        <item x="3403"/>
        <item x="1329"/>
        <item x="2895"/>
        <item x="2377"/>
        <item x="3507"/>
        <item x="4845"/>
        <item x="5356"/>
        <item x="3673"/>
        <item x="1909"/>
        <item x="1527"/>
        <item x="2732"/>
        <item x="1601"/>
        <item x="4066"/>
        <item x="3235"/>
        <item x="4098"/>
        <item x="6138"/>
        <item x="4529"/>
        <item x="1412"/>
        <item x="1761"/>
        <item x="2615"/>
        <item x="3113"/>
        <item x="3816"/>
        <item x="4147"/>
        <item x="5846"/>
        <item x="3953"/>
        <item x="2211"/>
        <item x="4871"/>
        <item x="3330"/>
        <item x="3188"/>
        <item x="3572"/>
        <item x="5403"/>
        <item x="4316"/>
        <item x="967"/>
        <item x="6098"/>
        <item x="968"/>
        <item x="5548"/>
        <item x="952"/>
        <item x="989"/>
        <item x="6084"/>
        <item x="6071"/>
        <item x="2134"/>
        <item x="2734"/>
        <item x="6317"/>
        <item x="3912"/>
        <item x="976"/>
        <item x="2099"/>
        <item x="6003"/>
        <item x="2811"/>
        <item x="1532"/>
        <item x="2234"/>
        <item x="2589"/>
        <item x="5268"/>
        <item x="1114"/>
        <item x="1677"/>
        <item x="4153"/>
        <item x="5248"/>
        <item x="5048"/>
        <item x="2063"/>
        <item x="2981"/>
        <item x="5063"/>
        <item x="992"/>
        <item x="3516"/>
        <item x="3423"/>
        <item x="3263"/>
        <item x="4888"/>
        <item x="1782"/>
        <item x="6047"/>
        <item x="3614"/>
        <item x="3175"/>
        <item x="3400"/>
        <item x="2000"/>
        <item x="4964"/>
        <item x="2036"/>
        <item x="1981"/>
        <item x="6347"/>
        <item x="2826"/>
        <item x="6116"/>
        <item x="4211"/>
        <item x="5894"/>
        <item x="5186"/>
        <item x="5061"/>
        <item x="4446"/>
        <item x="2532"/>
        <item x="1559"/>
        <item x="2220"/>
        <item x="4189"/>
        <item x="5375"/>
        <item x="2606"/>
        <item x="1631"/>
        <item x="4115"/>
        <item x="3753"/>
        <item x="2076"/>
        <item x="1218"/>
        <item x="2391"/>
        <item x="3352"/>
        <item x="1783"/>
        <item x="3642"/>
        <item x="1870"/>
        <item x="1129"/>
        <item x="1975"/>
        <item x="4140"/>
        <item x="4077"/>
        <item x="4013"/>
        <item x="3563"/>
        <item x="2785"/>
        <item x="3540"/>
        <item x="6389"/>
        <item x="1098"/>
        <item x="4268"/>
        <item x="1738"/>
        <item x="4392"/>
        <item x="5995"/>
        <item x="3277"/>
        <item x="4047"/>
        <item x="3592"/>
        <item x="1002"/>
        <item x="3179"/>
        <item x="1004"/>
        <item x="3361"/>
        <item x="1842"/>
        <item x="3505"/>
        <item x="2323"/>
        <item x="1926"/>
        <item x="3288"/>
        <item x="4796"/>
        <item x="3765"/>
        <item x="1823"/>
        <item x="1959"/>
        <item x="1619"/>
        <item x="4861"/>
        <item x="3869"/>
        <item x="1343"/>
        <item x="6412"/>
        <item x="5587"/>
        <item x="1683"/>
        <item x="1049"/>
        <item x="4368"/>
        <item x="4722"/>
        <item x="2581"/>
        <item x="1255"/>
        <item x="3034"/>
        <item x="3659"/>
        <item x="1272"/>
        <item x="3029"/>
        <item x="5182"/>
        <item x="4165"/>
        <item x="3972"/>
        <item x="3003"/>
        <item x="3796"/>
        <item x="1321"/>
        <item x="6344"/>
        <item x="3473"/>
        <item x="3479"/>
        <item x="1227"/>
        <item x="5140"/>
        <item x="3061"/>
        <item x="2963"/>
        <item x="4548"/>
        <item x="5633"/>
        <item x="3010"/>
        <item x="1798"/>
        <item x="6019"/>
        <item x="4473"/>
        <item x="6012"/>
        <item x="5589"/>
        <item x="3058"/>
        <item x="6274"/>
        <item x="1859"/>
        <item x="4934"/>
        <item x="3397"/>
        <item x="1161"/>
        <item x="5817"/>
        <item x="5166"/>
        <item x="2867"/>
        <item x="1425"/>
        <item x="2522"/>
        <item x="5916"/>
        <item x="3207"/>
        <item x="2460"/>
        <item x="5028"/>
        <item x="4282"/>
        <item x="2542"/>
        <item x="4943"/>
        <item x="5872"/>
        <item x="973"/>
        <item x="6358"/>
        <item x="5964"/>
        <item x="2795"/>
        <item x="2025"/>
        <item x="4744"/>
        <item x="2372"/>
        <item x="4954"/>
        <item x="4004"/>
        <item x="4576"/>
        <item x="5974"/>
        <item x="1594"/>
        <item x="2549"/>
        <item x="5213"/>
        <item x="3909"/>
        <item x="2261"/>
        <item x="3701"/>
        <item x="1207"/>
        <item x="2692"/>
        <item x="5725"/>
        <item x="4878"/>
        <item x="6247"/>
        <item x="2043"/>
        <item x="3420"/>
        <item x="5187"/>
        <item x="4561"/>
        <item x="1366"/>
        <item x="4421"/>
        <item x="3976"/>
        <item x="4199"/>
        <item x="4305"/>
        <item x="3575"/>
        <item x="4733"/>
        <item x="3076"/>
        <item x="2592"/>
        <item x="3388"/>
        <item x="4156"/>
        <item x="5446"/>
        <item x="3470"/>
        <item x="4618"/>
        <item x="2530"/>
        <item x="2922"/>
        <item x="5053"/>
        <item x="1487"/>
        <item x="1333"/>
        <item x="2096"/>
        <item x="5111"/>
        <item x="4385"/>
        <item x="5517"/>
        <item x="3233"/>
        <item x="4007"/>
        <item x="3724"/>
        <item x="2556"/>
        <item x="5197"/>
        <item x="5031"/>
        <item x="1902"/>
        <item x="1109"/>
        <item x="3616"/>
        <item x="2189"/>
        <item x="3316"/>
        <item x="2422"/>
        <item x="5656"/>
        <item x="2351"/>
        <item x="3355"/>
        <item x="2390"/>
        <item x="5377"/>
        <item x="4522"/>
        <item x="5496"/>
        <item x="6299"/>
        <item x="6178"/>
        <item x="5440"/>
        <item x="5350"/>
        <item x="1453"/>
        <item x="3186"/>
        <item x="6197"/>
        <item x="2090"/>
        <item x="2551"/>
        <item x="6059"/>
        <item x="1580"/>
        <item x="1868"/>
        <item x="2787"/>
        <item x="4285"/>
        <item x="1702"/>
        <item x="3017"/>
        <item x="6079"/>
        <item x="2927"/>
        <item x="3509"/>
        <item x="4238"/>
        <item x="5076"/>
        <item x="1008"/>
        <item x="4116"/>
        <item x="6117"/>
        <item x="1685"/>
        <item x="6353"/>
        <item x="1741"/>
        <item x="3052"/>
        <item x="2605"/>
        <item x="5558"/>
        <item x="5078"/>
        <item x="4217"/>
        <item x="4949"/>
        <item x="5123"/>
        <item x="5865"/>
        <item x="4870"/>
        <item x="2958"/>
        <item x="1634"/>
        <item x="1000"/>
        <item x="4968"/>
        <item x="1582"/>
        <item x="2486"/>
        <item x="2175"/>
        <item x="4320"/>
        <item x="4535"/>
        <item x="5592"/>
        <item x="1107"/>
        <item x="5385"/>
        <item x="4214"/>
        <item x="6056"/>
        <item x="2792"/>
        <item x="1085"/>
        <item x="5372"/>
        <item x="1198"/>
        <item x="1881"/>
        <item x="6146"/>
        <item x="994"/>
        <item x="2324"/>
        <item x="5394"/>
        <item x="955"/>
        <item x="1057"/>
        <item x="4335"/>
        <item x="5167"/>
        <item x="5449"/>
        <item x="5579"/>
        <item x="1348"/>
        <item x="4559"/>
        <item x="3977"/>
        <item x="3878"/>
        <item x="1714"/>
        <item x="5217"/>
        <item x="2599"/>
        <item x="2142"/>
        <item x="3135"/>
        <item x="2966"/>
        <item x="5500"/>
        <item x="4539"/>
        <item x="4895"/>
        <item x="1995"/>
        <item x="5710"/>
        <item x="4782"/>
        <item x="1126"/>
        <item x="6296"/>
        <item x="4719"/>
        <item x="2168"/>
        <item x="4145"/>
        <item x="4831"/>
        <item x="2595"/>
        <item x="5630"/>
        <item x="1434"/>
        <item x="4790"/>
        <item x="1380"/>
        <item x="5752"/>
        <item x="950"/>
        <item x="3030"/>
        <item x="3168"/>
        <item x="1192"/>
        <item x="3062"/>
        <item x="3413"/>
        <item x="5188"/>
        <item x="4649"/>
        <item x="3748"/>
        <item x="5155"/>
        <item x="2745"/>
        <item x="6267"/>
        <item x="2914"/>
        <item x="2805"/>
        <item x="3675"/>
        <item x="1509"/>
        <item x="4608"/>
        <item x="4817"/>
        <item x="5943"/>
        <item x="3914"/>
        <item x="4911"/>
        <item x="2987"/>
        <item x="1048"/>
        <item x="5796"/>
        <item x="6246"/>
        <item x="1752"/>
        <item x="2407"/>
        <item x="4838"/>
        <item x="1950"/>
        <item x="2003"/>
        <item x="5034"/>
        <item x="953"/>
        <item x="2052"/>
        <item x="1391"/>
        <item x="4991"/>
        <item x="5473"/>
        <item x="6118"/>
        <item x="4859"/>
        <item x="6407"/>
        <item x="1352"/>
        <item x="1654"/>
        <item x="3567"/>
        <item x="5689"/>
        <item x="2073"/>
        <item x="2786"/>
        <item x="3137"/>
        <item x="1187"/>
        <item x="3916"/>
        <item x="2118"/>
        <item x="2306"/>
        <item x="5189"/>
        <item x="1618"/>
        <item x="1291"/>
        <item x="3171"/>
        <item x="6223"/>
        <item x="5946"/>
        <item x="3009"/>
        <item x="4377"/>
        <item x="3741"/>
        <item x="983"/>
        <item x="1890"/>
        <item x="3830"/>
        <item x="1622"/>
        <item x="998"/>
        <item x="6195"/>
        <item x="954"/>
        <item x="960"/>
        <item x="2703"/>
        <item x="2199"/>
        <item x="6294"/>
        <item x="4479"/>
        <item x="1448"/>
        <item x="2232"/>
        <item x="3711"/>
        <item x="4462"/>
        <item x="4122"/>
        <item x="5675"/>
        <item x="4114"/>
        <item x="4492"/>
        <item x="6082"/>
        <item x="4839"/>
        <item x="1882"/>
        <item x="3360"/>
        <item x="6253"/>
        <item x="5888"/>
        <item x="6080"/>
        <item x="1171"/>
        <item x="4318"/>
        <item x="4714"/>
        <item x="4032"/>
        <item x="3802"/>
        <item x="5054"/>
        <item x="4467"/>
        <item x="2773"/>
        <item x="5636"/>
        <item x="4363"/>
        <item x="5327"/>
        <item x="3130"/>
        <item x="2619"/>
        <item x="2196"/>
        <item x="2278"/>
        <item x="6034"/>
        <item x="2868"/>
        <item x="6182"/>
        <item x="5945"/>
        <item x="6241"/>
        <item x="2330"/>
        <item x="2561"/>
        <item x="4960"/>
        <item x="4460"/>
        <item x="4389"/>
        <item x="2217"/>
        <item x="2880"/>
        <item x="3612"/>
        <item x="5346"/>
        <item x="5220"/>
        <item x="1232"/>
        <item x="3464"/>
        <item x="6363"/>
        <item x="1406"/>
        <item x="4654"/>
        <item x="1897"/>
        <item x="6440"/>
        <item x="5763"/>
        <item x="3545"/>
        <item x="2852"/>
        <item x="5742"/>
        <item x="1435"/>
        <item x="6113"/>
        <item x="4166"/>
        <item x="3297"/>
        <item x="5513"/>
        <item x="4985"/>
        <item x="5921"/>
        <item x="6236"/>
        <item x="2898"/>
        <item x="3901"/>
        <item x="5701"/>
        <item x="6452"/>
        <item x="3436"/>
        <item x="6345"/>
        <item x="5858"/>
        <item x="5230"/>
        <item x="2975"/>
        <item x="3700"/>
        <item x="2041"/>
        <item x="2607"/>
        <item x="2270"/>
        <item x="5051"/>
        <item x="1937"/>
        <item x="4112"/>
        <item x="6199"/>
        <item x="6067"/>
        <item x="6434"/>
        <item x="4408"/>
        <item x="5478"/>
        <item x="4279"/>
        <item x="4523"/>
        <item x="5812"/>
        <item x="1375"/>
        <item x="5020"/>
        <item x="5941"/>
        <item x="3801"/>
        <item x="2328"/>
        <item x="2335"/>
        <item x="1801"/>
        <item x="1243"/>
        <item x="6224"/>
        <item x="2093"/>
        <item x="5426"/>
        <item x="4508"/>
        <item x="4167"/>
        <item x="1416"/>
        <item x="3899"/>
        <item x="2645"/>
        <item x="4334"/>
        <item x="3098"/>
        <item x="4121"/>
        <item x="6346"/>
        <item x="2802"/>
        <item x="2992"/>
        <item x="1486"/>
        <item x="6060"/>
        <item x="5190"/>
        <item x="2865"/>
        <item x="2030"/>
        <item x="5679"/>
        <item x="1031"/>
        <item x="4194"/>
        <item x="2912"/>
        <item x="2309"/>
        <item x="4293"/>
        <item x="5918"/>
        <item x="3502"/>
        <item x="1703"/>
        <item x="5122"/>
        <item x="5564"/>
        <item x="2044"/>
        <item x="3986"/>
        <item x="4970"/>
        <item x="5280"/>
        <item x="3822"/>
        <item x="5208"/>
        <item x="1584"/>
        <item x="4299"/>
        <item x="3832"/>
        <item x="3150"/>
        <item x="3283"/>
        <item x="1337"/>
        <item x="5512"/>
        <item x="2140"/>
        <item x="2688"/>
        <item x="4161"/>
        <item x="2204"/>
        <item x="2272"/>
        <item x="4064"/>
        <item x="2082"/>
        <item x="2758"/>
        <item x="1093"/>
        <item x="1355"/>
        <item x="4701"/>
        <item x="3291"/>
        <item x="6037"/>
        <item x="3905"/>
        <item x="4150"/>
        <item x="5699"/>
        <item x="6432"/>
        <item x="2538"/>
        <item x="2884"/>
        <item x="1760"/>
        <item x="5823"/>
        <item x="3644"/>
        <item x="4439"/>
        <item x="4191"/>
        <item x="5338"/>
        <item x="1644"/>
        <item x="3715"/>
        <item x="3671"/>
        <item x="1254"/>
        <item x="4520"/>
        <item x="4932"/>
        <item x="5434"/>
        <item x="1428"/>
        <item x="2424"/>
        <item x="2827"/>
        <item x="1242"/>
        <item x="4338"/>
        <item x="5178"/>
        <item x="4071"/>
        <item x="2769"/>
        <item x="4947"/>
        <item x="1468"/>
        <item x="2829"/>
        <item x="3293"/>
        <item x="2656"/>
        <item x="1430"/>
        <item x="6426"/>
        <item x="2537"/>
        <item x="6184"/>
        <item x="2765"/>
        <item x="6035"/>
        <item x="6445"/>
        <item x="1074"/>
        <item x="1089"/>
        <item x="1253"/>
        <item x="1173"/>
        <item x="4788"/>
        <item x="2926"/>
        <item x="5437"/>
        <item x="2915"/>
        <item x="6095"/>
        <item x="2240"/>
        <item x="5976"/>
        <item x="1019"/>
        <item x="3084"/>
        <item x="2152"/>
        <item x="1069"/>
        <item x="4157"/>
        <item x="1514"/>
        <item x="5203"/>
        <item x="5320"/>
        <item x="6213"/>
        <item x="2071"/>
        <item x="1815"/>
        <item x="1831"/>
        <item x="1723"/>
        <item x="3921"/>
        <item x="1371"/>
        <item x="4502"/>
        <item x="3149"/>
        <item x="4427"/>
        <item x="5179"/>
        <item x="3302"/>
        <item x="2408"/>
        <item x="1956"/>
        <item x="3154"/>
        <item x="3947"/>
        <item x="3560"/>
        <item x="4055"/>
        <item x="2343"/>
        <item x="2456"/>
        <item x="2930"/>
        <item x="5612"/>
        <item x="2397"/>
        <item x="3272"/>
        <item x="1300"/>
        <item x="2051"/>
        <item x="4693"/>
        <item x="6225"/>
        <item x="5042"/>
        <item x="5008"/>
        <item x="3212"/>
        <item x="6114"/>
        <item x="3557"/>
        <item x="4594"/>
        <item x="5134"/>
        <item x="1274"/>
        <item x="2678"/>
        <item x="5829"/>
        <item x="4935"/>
        <item x="4417"/>
        <item x="5626"/>
        <item x="2546"/>
        <item x="2862"/>
        <item x="3471"/>
        <item x="1377"/>
        <item x="4141"/>
        <item x="1392"/>
        <item x="6161"/>
        <item x="5301"/>
        <item x="3932"/>
        <item x="4386"/>
        <item x="6025"/>
        <item x="6203"/>
        <item x="1409"/>
        <item x="2077"/>
        <item x="3127"/>
        <item x="1555"/>
        <item x="2229"/>
        <item x="2813"/>
        <item x="2584"/>
        <item x="4437"/>
        <item x="4430"/>
        <item x="3605"/>
        <item x="6154"/>
        <item x="2200"/>
        <item x="4346"/>
        <item x="5389"/>
        <item x="6040"/>
        <item x="5909"/>
        <item x="2243"/>
        <item x="1075"/>
        <item x="5740"/>
        <item x="6177"/>
        <item x="5783"/>
        <item x="2625"/>
        <item x="2944"/>
        <item x="6099"/>
        <item x="3364"/>
        <item x="4625"/>
        <item x="4563"/>
        <item x="4937"/>
        <item x="1442"/>
        <item x="3406"/>
        <item x="5431"/>
        <item x="1183"/>
        <item x="4598"/>
        <item x="5284"/>
        <item x="5851"/>
        <item x="3011"/>
        <item x="1917"/>
        <item x="4105"/>
        <item x="1334"/>
        <item x="5524"/>
        <item x="1310"/>
        <item x="4886"/>
        <item x="3738"/>
        <item x="6150"/>
        <item x="3669"/>
        <item x="2143"/>
        <item x="2150"/>
        <item x="1237"/>
        <item x="2928"/>
        <item x="5998"/>
        <item x="2472"/>
        <item x="4413"/>
        <item x="3513"/>
        <item x="1077"/>
        <item x="2535"/>
        <item x="3266"/>
        <item x="3517"/>
        <item x="3467"/>
        <item x="1812"/>
        <item x="3044"/>
        <item x="4309"/>
        <item x="5518"/>
        <item x="4606"/>
        <item x="4459"/>
        <item x="2959"/>
        <item x="5252"/>
        <item x="1529"/>
        <item x="2471"/>
        <item x="5224"/>
        <item x="6078"/>
        <item x="5703"/>
        <item x="3417"/>
        <item x="2952"/>
        <item x="3915"/>
        <item x="1571"/>
        <item x="2033"/>
        <item x="5720"/>
        <item x="1716"/>
        <item x="3142"/>
        <item x="5952"/>
        <item x="5507"/>
        <item x="3327"/>
        <item x="3217"/>
        <item x="5919"/>
        <item x="5519"/>
        <item x="1078"/>
        <item x="3325"/>
        <item x="2369"/>
        <item x="2410"/>
        <item x="5367"/>
        <item x="6206"/>
        <item x="3474"/>
        <item x="1854"/>
        <item x="4017"/>
        <item x="6453"/>
        <item x="6174"/>
        <item x="3841"/>
        <item x="5953"/>
        <item x="1137"/>
        <item x="5809"/>
        <item x="4332"/>
        <item x="5492"/>
        <item x="6096"/>
        <item x="2127"/>
        <item x="5244"/>
        <item x="4326"/>
        <item x="5152"/>
        <item x="3579"/>
        <item x="2057"/>
        <item x="3128"/>
        <item x="2283"/>
        <item x="3845"/>
        <item x="1125"/>
        <item x="3262"/>
        <item x="3092"/>
        <item x="2660"/>
        <item x="3048"/>
        <item x="5276"/>
        <item x="2908"/>
        <item x="3524"/>
        <item x="2109"/>
        <item x="2759"/>
        <item x="5935"/>
        <item x="3255"/>
        <item x="2770"/>
        <item x="5326"/>
        <item x="2837"/>
        <item x="3663"/>
        <item x="2933"/>
        <item x="5364"/>
        <item x="5457"/>
        <item x="1405"/>
        <item x="5038"/>
        <item x="5497"/>
        <item x="1356"/>
        <item x="4307"/>
        <item x="1494"/>
        <item x="4770"/>
        <item x="3906"/>
        <item x="4634"/>
        <item x="5103"/>
        <item x="4088"/>
        <item x="3536"/>
        <item x="2038"/>
        <item x="4061"/>
        <item x="2668"/>
        <item x="5954"/>
        <item x="4304"/>
        <item x="3978"/>
        <item x="4656"/>
        <item x="3772"/>
        <item x="2395"/>
        <item x="2699"/>
        <item x="1755"/>
        <item x="1141"/>
        <item x="3514"/>
        <item x="1757"/>
        <item x="4921"/>
        <item x="6018"/>
        <item x="2125"/>
        <item x="5369"/>
        <item x="3415"/>
        <item x="1957"/>
        <item x="5561"/>
        <item x="6239"/>
        <item x="1438"/>
        <item x="4810"/>
        <item x="2049"/>
        <item x="2416"/>
        <item x="3874"/>
        <item x="5114"/>
        <item x="1250"/>
        <item x="4464"/>
        <item x="2929"/>
        <item x="1736"/>
        <item x="3725"/>
        <item x="1009"/>
        <item x="3226"/>
        <item x="3696"/>
        <item x="1199"/>
        <item x="5723"/>
        <item x="1278"/>
        <item x="1962"/>
        <item x="1195"/>
        <item x="5100"/>
        <item x="1139"/>
        <item x="3275"/>
        <item x="3561"/>
        <item x="3437"/>
        <item x="1238"/>
        <item x="4330"/>
        <item x="4986"/>
        <item x="2512"/>
        <item x="2411"/>
        <item x="5343"/>
        <item x="2600"/>
        <item x="5206"/>
        <item x="1003"/>
        <item x="2748"/>
        <item x="4384"/>
        <item x="1475"/>
        <item x="2647"/>
        <item x="4148"/>
        <item x="1638"/>
        <item x="2738"/>
        <item x="5724"/>
        <item x="4312"/>
        <item x="1986"/>
        <item x="2307"/>
        <item x="2248"/>
        <item x="5068"/>
        <item x="4843"/>
        <item x="2608"/>
        <item x="6280"/>
        <item x="1423"/>
        <item x="5395"/>
        <item x="1215"/>
        <item x="6349"/>
        <item x="1747"/>
        <item x="1295"/>
        <item x="3067"/>
        <item x="2027"/>
        <item x="5263"/>
        <item x="1491"/>
        <item x="1968"/>
        <item x="5541"/>
        <item x="6289"/>
        <item x="2624"/>
        <item x="4482"/>
        <item x="3768"/>
        <item x="6216"/>
        <item x="5149"/>
        <item x="1940"/>
        <item x="4056"/>
        <item x="5370"/>
        <item x="2481"/>
        <item x="4251"/>
        <item x="5680"/>
        <item x="1735"/>
        <item x="2245"/>
        <item x="5294"/>
        <item x="2774"/>
        <item x="2241"/>
        <item x="3783"/>
        <item x="5029"/>
        <item x="3710"/>
        <item x="6032"/>
        <item x="3865"/>
        <item x="5739"/>
        <item x="6157"/>
        <item x="3331"/>
        <item x="2459"/>
        <item x="2015"/>
        <item x="3321"/>
        <item x="5057"/>
        <item x="5847"/>
        <item x="2381"/>
        <item x="2736"/>
        <item x="4812"/>
        <item x="5181"/>
        <item x="1071"/>
        <item x="4272"/>
        <item x="1045"/>
        <item x="2146"/>
        <item x="6322"/>
        <item x="2123"/>
        <item x="4240"/>
        <item x="1153"/>
        <item x="3562"/>
        <item x="6033"/>
        <item x="5801"/>
        <item x="3248"/>
        <item x="1224"/>
        <item x="6304"/>
        <item x="6125"/>
        <item x="2005"/>
        <item x="5396"/>
        <item x="1249"/>
        <item x="1200"/>
        <item x="4910"/>
        <item x="4531"/>
        <item x="4629"/>
        <item x="3055"/>
        <item x="1605"/>
        <item x="2378"/>
        <item x="3093"/>
        <item x="5411"/>
        <item x="3910"/>
        <item x="5662"/>
        <item x="4135"/>
        <item x="5483"/>
        <item x="3596"/>
        <item x="3225"/>
        <item x="4997"/>
        <item x="2316"/>
        <item x="4771"/>
        <item x="4972"/>
        <item x="4434"/>
        <item x="2293"/>
        <item x="5549"/>
        <item x="3088"/>
        <item x="4350"/>
        <item x="5643"/>
        <item x="3767"/>
        <item x="4691"/>
        <item x="4813"/>
        <item x="3892"/>
        <item x="1257"/>
        <item x="5414"/>
        <item x="3708"/>
        <item x="5665"/>
        <item x="2953"/>
        <item x="6189"/>
        <item x="5171"/>
        <item x="2284"/>
        <item x="2239"/>
        <item x="1918"/>
        <item x="1648"/>
        <item x="5640"/>
        <item x="6288"/>
        <item x="1113"/>
        <item x="1344"/>
        <item x="3628"/>
        <item x="4493"/>
        <item x="2775"/>
        <item x="2715"/>
        <item x="2823"/>
        <item x="3063"/>
        <item x="1393"/>
        <item x="5983"/>
        <item x="5769"/>
        <item x="1942"/>
        <item x="3155"/>
        <item x="1682"/>
        <item x="3603"/>
        <item x="6379"/>
        <item x="1515"/>
        <item x="5670"/>
        <item x="3433"/>
        <item x="6023"/>
        <item x="3368"/>
        <item x="3131"/>
        <item x="4428"/>
        <item x="5107"/>
        <item x="5018"/>
        <item x="4780"/>
        <item x="3773"/>
        <item x="5058"/>
        <item x="3094"/>
        <item x="4707"/>
        <item x="2812"/>
        <item x="1591"/>
        <item x="5282"/>
        <item x="6290"/>
        <item x="4431"/>
        <item x="5330"/>
        <item x="5639"/>
        <item x="6348"/>
        <item x="3734"/>
        <item x="1796"/>
        <item x="2332"/>
        <item x="1168"/>
        <item x="1156"/>
        <item x="3527"/>
        <item x="5606"/>
        <item x="5355"/>
        <item x="5887"/>
        <item x="3645"/>
        <item x="2764"/>
        <item x="4814"/>
        <item x="4303"/>
        <item x="5329"/>
        <item x="1987"/>
        <item x="991"/>
        <item x="5728"/>
        <item x="4080"/>
        <item x="4697"/>
        <item x="1931"/>
        <item x="6004"/>
        <item x="1244"/>
        <item x="2838"/>
        <item x="1172"/>
        <item x="2579"/>
        <item x="5819"/>
        <item x="1525"/>
        <item x="2809"/>
        <item x="3375"/>
        <item x="5844"/>
        <item x="1753"/>
        <item x="2325"/>
        <item x="2106"/>
        <item x="5793"/>
        <item x="6171"/>
        <item x="1766"/>
        <item x="4705"/>
        <item x="3660"/>
        <item x="4976"/>
        <item x="5874"/>
        <item x="5620"/>
        <item x="3589"/>
        <item x="3208"/>
        <item x="4360"/>
        <item x="5572"/>
        <item x="1640"/>
        <item x="4855"/>
        <item x="5196"/>
        <item x="2336"/>
        <item x="2873"/>
        <item x="3059"/>
        <item x="3680"/>
        <item x="5967"/>
        <item x="2487"/>
        <item x="5787"/>
        <item x="6396"/>
        <item x="1543"/>
        <item x="3584"/>
        <item x="974"/>
        <item x="5023"/>
        <item x="4631"/>
        <item x="1208"/>
        <item x="2218"/>
        <item x="4611"/>
        <item x="4192"/>
        <item x="4987"/>
        <item x="5307"/>
        <item x="2659"/>
        <item x="1306"/>
        <item x="6370"/>
        <item x="3125"/>
        <item x="5754"/>
        <item x="2295"/>
        <item x="1789"/>
        <item x="6314"/>
        <item x="1840"/>
        <item x="5848"/>
        <item x="5231"/>
        <item x="2582"/>
        <item x="1964"/>
        <item x="1260"/>
        <item x="3780"/>
        <item x="1616"/>
        <item x="5183"/>
        <item x="3465"/>
        <item x="5698"/>
        <item x="3918"/>
        <item x="2370"/>
        <item x="4223"/>
        <item x="3314"/>
        <item x="4379"/>
        <item x="5159"/>
        <item x="1790"/>
        <item x="1803"/>
        <item x="2874"/>
        <item x="3057"/>
        <item x="2965"/>
        <item x="3857"/>
        <item x="3434"/>
        <item x="1781"/>
        <item x="5599"/>
        <item x="1116"/>
        <item x="4983"/>
        <item x="2967"/>
        <item x="1336"/>
        <item x="6251"/>
        <item x="4685"/>
        <item x="3448"/>
        <item x="2988"/>
        <item x="3079"/>
        <item x="6229"/>
        <item x="4600"/>
        <item x="4939"/>
        <item x="5758"/>
        <item x="5602"/>
        <item x="5137"/>
        <item x="1692"/>
        <item x="4048"/>
        <item x="2508"/>
        <item x="1923"/>
        <item x="1357"/>
        <item x="2924"/>
        <item x="5994"/>
        <item x="1456"/>
        <item x="6300"/>
        <item x="3846"/>
        <item x="3012"/>
        <item x="4710"/>
        <item x="5899"/>
        <item x="2019"/>
        <item x="4775"/>
        <item x="2533"/>
        <item x="4589"/>
        <item x="1583"/>
        <item x="3152"/>
        <item x="2286"/>
        <item x="6230"/>
        <item x="3965"/>
        <item x="4474"/>
        <item x="4041"/>
        <item x="5622"/>
        <item x="5566"/>
        <item x="4178"/>
        <item x="1206"/>
        <item x="3385"/>
        <item x="5554"/>
        <item x="5800"/>
        <item x="1105"/>
        <item x="6397"/>
        <item x="5692"/>
        <item x="5216"/>
        <item x="5770"/>
        <item x="1656"/>
        <item x="6429"/>
        <item x="1639"/>
        <item x="4058"/>
        <item x="2554"/>
        <item x="3855"/>
        <item x="2523"/>
        <item x="1261"/>
        <item x="2985"/>
        <item x="1674"/>
        <item x="2258"/>
        <item x="3515"/>
        <item x="4755"/>
        <item x="1593"/>
        <item x="3136"/>
        <item x="4131"/>
        <item x="6298"/>
        <item x="1548"/>
        <item x="3116"/>
        <item x="3624"/>
        <item x="2623"/>
        <item x="3664"/>
        <item x="4477"/>
        <item x="1258"/>
        <item x="4292"/>
        <item x="1413"/>
        <item x="2482"/>
        <item x="2233"/>
        <item x="5297"/>
        <item x="1662"/>
        <item x="1799"/>
        <item x="6005"/>
        <item x="3377"/>
        <item x="2970"/>
        <item x="5454"/>
        <item x="4908"/>
        <item x="949"/>
        <item x="3104"/>
        <item x="3722"/>
        <item x="6160"/>
        <item x="4442"/>
        <item x="3615"/>
        <item x="3072"/>
        <item x="1262"/>
        <item x="4962"/>
        <item x="5288"/>
        <item x="1449"/>
        <item x="2864"/>
        <item x="4374"/>
        <item x="2333"/>
        <item x="1502"/>
        <item x="2693"/>
        <item x="2493"/>
        <item x="5204"/>
        <item x="4085"/>
        <item x="6120"/>
        <item x="4505"/>
        <item x="985"/>
        <item x="2164"/>
        <item x="5539"/>
        <item x="6169"/>
        <item x="2563"/>
        <item x="1751"/>
        <item x="4441"/>
        <item x="5312"/>
        <item x="2909"/>
        <item x="1686"/>
        <item x="5238"/>
        <item x="4689"/>
        <item x="2846"/>
        <item x="5093"/>
        <item x="3109"/>
        <item x="3189"/>
        <item x="4257"/>
        <item x="5286"/>
        <item x="1298"/>
        <item x="2431"/>
        <item x="975"/>
        <item x="5687"/>
        <item x="4867"/>
        <item x="4556"/>
        <item x="5961"/>
        <item x="1495"/>
        <item x="4564"/>
        <item x="4356"/>
        <item x="5160"/>
        <item x="5024"/>
        <item x="5489"/>
        <item x="2559"/>
        <item x="2398"/>
        <item x="5067"/>
        <item x="3492"/>
        <item x="6333"/>
        <item x="2727"/>
        <item x="1196"/>
        <item x="4670"/>
        <item x="5099"/>
        <item x="2009"/>
        <item x="2986"/>
        <item x="6373"/>
        <item x="1829"/>
        <item x="5069"/>
        <item x="1816"/>
        <item x="5667"/>
        <item x="3421"/>
        <item x="3568"/>
        <item x="1296"/>
        <item x="1817"/>
        <item x="6226"/>
        <item x="3886"/>
        <item x="3877"/>
        <item x="4524"/>
        <item x="5628"/>
        <item x="2681"/>
        <item x="4310"/>
        <item x="5455"/>
        <item x="1204"/>
        <item x="3691"/>
        <item x="1368"/>
        <item x="4925"/>
        <item x="4300"/>
        <item x="1921"/>
        <item x="3311"/>
        <item x="3907"/>
        <item x="4973"/>
        <item x="2403"/>
        <item x="5818"/>
        <item x="1289"/>
        <item x="1818"/>
        <item x="3026"/>
        <item x="3825"/>
        <item x="2984"/>
        <item x="4661"/>
        <item x="5661"/>
        <item x="1028"/>
        <item x="2206"/>
        <item x="4401"/>
        <item x="2249"/>
        <item x="2713"/>
        <item x="4927"/>
        <item x="2344"/>
        <item x="3638"/>
        <item x="6142"/>
        <item x="1533"/>
        <item x="2111"/>
        <item x="3234"/>
        <item x="1177"/>
        <item x="4113"/>
        <item x="2010"/>
        <item x="6151"/>
        <item x="1542"/>
        <item x="3847"/>
        <item x="1191"/>
        <item x="3445"/>
        <item x="5477"/>
        <item x="1575"/>
        <item x="5777"/>
        <item x="3815"/>
        <item x="2511"/>
        <item x="1024"/>
        <item x="3975"/>
        <item x="5501"/>
        <item x="5080"/>
        <item x="2858"/>
        <item x="4880"/>
        <item x="2750"/>
        <item x="2722"/>
        <item x="5653"/>
        <item x="1597"/>
        <item x="1036"/>
        <item x="3099"/>
        <item x="4711"/>
        <item x="5214"/>
        <item x="1530"/>
        <item x="5174"/>
        <item x="1050"/>
        <item x="4582"/>
        <item x="1422"/>
        <item x="3581"/>
        <item x="3504"/>
        <item x="1263"/>
        <item x="3776"/>
        <item x="6414"/>
        <item x="3056"/>
        <item x="3661"/>
        <item x="2303"/>
        <item x="2068"/>
        <item x="2739"/>
        <item x="1966"/>
        <item x="4509"/>
        <item x="2373"/>
        <item x="4540"/>
        <item x="1292"/>
        <item x="5005"/>
        <item x="1699"/>
        <item x="5191"/>
        <item x="2790"/>
        <item x="4586"/>
        <item x="3371"/>
        <item x="4019"/>
        <item x="3357"/>
        <item x="4426"/>
        <item x="1860"/>
        <item x="3452"/>
        <item x="3498"/>
        <item x="2288"/>
        <item x="1952"/>
        <item x="4151"/>
        <item x="3141"/>
        <item x="1340"/>
        <item x="6181"/>
        <item x="1592"/>
        <item x="1777"/>
        <item x="1247"/>
        <item x="4329"/>
        <item x="3100"/>
        <item x="5450"/>
        <item x="2114"/>
        <item x="1367"/>
        <item x="3286"/>
        <item x="1844"/>
        <item x="2696"/>
        <item x="2698"/>
        <item x="6153"/>
        <item x="3913"/>
        <item x="5382"/>
        <item x="5896"/>
        <item x="4820"/>
        <item x="2650"/>
        <item x="4650"/>
        <item x="4516"/>
        <item x="2004"/>
        <item x="5773"/>
        <item x="4914"/>
        <item x="6354"/>
        <item x="5839"/>
        <item x="4675"/>
        <item x="4587"/>
        <item x="3105"/>
        <item x="4607"/>
        <item x="4577"/>
        <item x="2007"/>
        <item x="1620"/>
        <item x="3153"/>
        <item x="3777"/>
        <item x="3590"/>
        <item x="5677"/>
        <item x="5984"/>
        <item x="2642"/>
        <item x="2887"/>
        <item x="986"/>
        <item x="5456"/>
        <item x="4862"/>
        <item x="1325"/>
        <item x="5732"/>
        <item x="1637"/>
        <item x="2885"/>
        <item x="3835"/>
        <item x="2201"/>
        <item x="5039"/>
        <item x="1894"/>
        <item x="3723"/>
        <item x="5743"/>
        <item x="4287"/>
        <item x="4898"/>
        <item x="2513"/>
        <item x="1834"/>
        <item x="1016"/>
        <item x="3583"/>
        <item x="5744"/>
        <item x="5527"/>
        <item x="4177"/>
        <item x="6008"/>
        <item x="5357"/>
        <item x="3718"/>
        <item x="3401"/>
        <item x="3858"/>
        <item x="1869"/>
        <item x="5335"/>
        <item x="5435"/>
        <item x="2355"/>
        <item x="3652"/>
        <item x="5337"/>
        <item x="5441"/>
        <item x="2145"/>
        <item x="2144"/>
        <item x="1943"/>
        <item x="2001"/>
        <item x="1851"/>
        <item x="2304"/>
        <item x="4828"/>
        <item x="4295"/>
        <item x="1364"/>
        <item x="4846"/>
        <item x="3281"/>
        <item x="5908"/>
        <item x="4836"/>
        <item x="4154"/>
        <item x="6139"/>
        <item x="1963"/>
        <item x="2392"/>
        <item x="2176"/>
        <item x="2417"/>
        <item x="1378"/>
        <item x="5321"/>
        <item x="3586"/>
        <item x="4998"/>
        <item x="4229"/>
        <item x="1091"/>
        <item x="5391"/>
        <item x="3707"/>
        <item x="3851"/>
        <item x="1841"/>
        <item x="1233"/>
        <item x="1531"/>
        <item x="5153"/>
        <item x="3839"/>
        <item x="2400"/>
        <item x="6077"/>
        <item x="2112"/>
        <item x="3194"/>
        <item x="3826"/>
        <item x="1216"/>
        <item x="2311"/>
        <item x="3566"/>
        <item x="2498"/>
        <item x="5762"/>
        <item x="1545"/>
        <item x="2550"/>
        <item x="2628"/>
        <item x="3446"/>
        <item x="1982"/>
        <item x="2573"/>
        <item x="6258"/>
        <item x="1436"/>
        <item x="5977"/>
        <item x="5629"/>
        <item x="5861"/>
        <item x="5568"/>
        <item x="3369"/>
        <item x="3172"/>
        <item x="3280"/>
        <item x="1687"/>
        <item x="5045"/>
        <item x="1188"/>
        <item x="1673"/>
        <item x="1265"/>
        <item x="5890"/>
        <item x="4514"/>
        <item x="2088"/>
        <item x="3120"/>
        <item x="6254"/>
        <item x="1516"/>
        <item x="2230"/>
        <item x="4967"/>
        <item x="5522"/>
        <item x="1944"/>
        <item x="1971"/>
        <item x="4716"/>
        <item x="4726"/>
        <item x="1830"/>
        <item x="4373"/>
        <item x="6334"/>
        <item x="3750"/>
        <item x="2842"/>
        <item x="3122"/>
        <item x="2064"/>
        <item x="4433"/>
        <item x="5468"/>
        <item x="5707"/>
        <item x="5654"/>
        <item x="4179"/>
        <item x="2485"/>
        <item x="5365"/>
        <item x="1210"/>
        <item x="3073"/>
        <item x="3292"/>
        <item x="3489"/>
        <item x="2298"/>
        <item x="4327"/>
        <item x="1297"/>
        <item x="2639"/>
        <item x="978"/>
        <item x="1145"/>
        <item x="4035"/>
        <item x="3559"/>
        <item x="3714"/>
        <item x="5631"/>
        <item x="2746"/>
        <item x="6325"/>
        <item x="2761"/>
        <item x="2834"/>
        <item x="2950"/>
        <item x="2989"/>
        <item x="3656"/>
        <item x="3949"/>
        <item x="2502"/>
        <item x="1602"/>
        <item x="5315"/>
        <item x="2854"/>
        <item x="3818"/>
        <item x="2564"/>
        <item x="1501"/>
        <item x="3040"/>
        <item x="5405"/>
        <item x="1861"/>
        <item x="5811"/>
        <item x="3287"/>
        <item x="6212"/>
        <item x="6089"/>
        <item x="4902"/>
        <item x="1228"/>
        <item x="4265"/>
        <item x="3342"/>
        <item x="6275"/>
        <item x="6133"/>
        <item x="5146"/>
        <item x="4068"/>
        <item x="3219"/>
        <item x="1876"/>
        <item x="5011"/>
        <item x="3984"/>
        <item x="2496"/>
        <item x="3074"/>
        <item x="5351"/>
        <item x="2839"/>
        <item x="5505"/>
        <item x="3345"/>
        <item x="1054"/>
        <item x="3398"/>
        <item x="5340"/>
        <item x="3408"/>
        <item x="2158"/>
        <item x="4273"/>
        <item x="5115"/>
        <item x="2302"/>
        <item x="4134"/>
        <item x="5704"/>
        <item x="1283"/>
        <item x="5932"/>
        <item x="2822"/>
        <item x="2816"/>
        <item x="4686"/>
        <item x="3394"/>
        <item x="2507"/>
        <item x="2251"/>
        <item x="1690"/>
        <item x="4237"/>
        <item x="1209"/>
        <item x="2516"/>
        <item x="3085"/>
        <item x="2701"/>
        <item x="3526"/>
        <item x="3895"/>
        <item x="1418"/>
        <item x="6287"/>
        <item x="5857"/>
        <item x="1131"/>
        <item x="1770"/>
        <item x="6352"/>
        <item x="4195"/>
        <item x="4614"/>
        <item x="6324"/>
        <item x="4089"/>
        <item x="2831"/>
        <item x="3630"/>
        <item x="3955"/>
        <item x="5778"/>
        <item x="2317"/>
        <item x="3121"/>
        <item x="6259"/>
        <item x="6006"/>
        <item x="4666"/>
        <item x="3706"/>
        <item x="3542"/>
        <item x="3702"/>
        <item x="1394"/>
        <item x="6208"/>
        <item x="2978"/>
        <item x="3295"/>
        <item x="4748"/>
        <item x="1096"/>
        <item x="3265"/>
        <item x="6454"/>
        <item x="1088"/>
        <item x="5545"/>
        <item x="2832"/>
        <item x="4475"/>
        <item x="3307"/>
        <item x="4595"/>
        <item x="3243"/>
        <item x="4340"/>
        <item x="1450"/>
        <item x="1566"/>
        <item x="3378"/>
        <item x="1985"/>
        <item x="4519"/>
        <item x="5925"/>
        <item x="1382"/>
        <item x="3811"/>
        <item x="3570"/>
        <item x="6152"/>
        <item x="4948"/>
        <item x="2474"/>
        <item x="6421"/>
        <item x="6051"/>
        <item x="2340"/>
        <item x="4854"/>
        <item x="5914"/>
        <item x="4945"/>
        <item x="5424"/>
        <item x="3110"/>
        <item x="4224"/>
        <item x="2212"/>
        <item x="1251"/>
        <item x="5234"/>
        <item x="4852"/>
        <item x="5992"/>
        <item x="1697"/>
        <item x="4569"/>
        <item x="2616"/>
        <item x="4123"/>
        <item x="6376"/>
        <item x="6013"/>
        <item x="1149"/>
        <item x="1497"/>
        <item x="4664"/>
        <item x="6415"/>
        <item x="4069"/>
        <item x="3002"/>
        <item x="1067"/>
        <item x="5265"/>
        <item x="3410"/>
        <item x="3267"/>
        <item x="2918"/>
        <item x="2326"/>
        <item x="1293"/>
        <item x="6234"/>
        <item x="2907"/>
        <item x="3047"/>
        <item x="1052"/>
        <item x="5259"/>
        <item x="3950"/>
        <item x="4319"/>
        <item x="2246"/>
        <item x="1169"/>
        <item x="5942"/>
        <item x="5753"/>
        <item x="3625"/>
        <item x="6427"/>
        <item x="2671"/>
        <item x="1512"/>
        <item x="6371"/>
        <item x="3804"/>
        <item x="3174"/>
        <item x="5730"/>
        <item x="1898"/>
        <item x="5749"/>
        <item x="3264"/>
        <item x="2560"/>
        <item x="5963"/>
        <item x="3730"/>
        <item x="4387"/>
        <item x="5506"/>
        <item x="5077"/>
        <item x="1767"/>
        <item x="3655"/>
        <item x="1060"/>
        <item x="6311"/>
        <item x="4585"/>
        <item x="4494"/>
        <item x="2299"/>
        <item x="3346"/>
        <item x="4453"/>
        <item x="2972"/>
        <item x="5129"/>
        <item x="4364"/>
        <item x="4580"/>
        <item x="3636"/>
        <item x="5854"/>
        <item x="3782"/>
        <item x="3305"/>
        <item x="2264"/>
        <item x="3629"/>
        <item x="5613"/>
        <item x="1903"/>
        <item x="1147"/>
        <item x="5016"/>
        <item x="2147"/>
        <item x="2362"/>
        <item x="2591"/>
        <item x="5721"/>
        <item x="1110"/>
        <item x="961"/>
        <item x="1953"/>
        <item x="5647"/>
        <item x="5648"/>
        <item x="3569"/>
        <item x="3863"/>
        <item x="3793"/>
        <item x="3372"/>
        <item x="1895"/>
        <item x="2667"/>
        <item x="2100"/>
        <item x="1047"/>
        <item x="3308"/>
        <item x="4578"/>
        <item x="1824"/>
        <item x="3199"/>
        <item x="4283"/>
        <item x="3775"/>
        <item x="2875"/>
        <item x="2557"/>
        <item x="3788"/>
        <item x="4044"/>
        <item x="3117"/>
        <item x="4124"/>
        <item x="2040"/>
        <item x="3587"/>
        <item x="1133"/>
        <item x="6105"/>
        <item x="1807"/>
        <item x="2279"/>
        <item x="1772"/>
        <item x="4567"/>
        <item x="1874"/>
        <item x="3902"/>
        <item x="3969"/>
        <item x="3454"/>
        <item x="1463"/>
        <item x="1587"/>
        <item x="2227"/>
        <item x="4590"/>
        <item x="4626"/>
        <item x="5673"/>
        <item x="3350"/>
        <item x="1660"/>
        <item x="4792"/>
        <item x="4070"/>
        <item x="5694"/>
        <item x="3191"/>
        <item x="5533"/>
        <item x="1222"/>
        <item x="1715"/>
        <item x="4615"/>
        <item x="4599"/>
        <item x="5467"/>
        <item x="3254"/>
        <item x="1034"/>
        <item x="2752"/>
        <item x="3478"/>
        <item x="3508"/>
        <item x="2275"/>
        <item x="1451"/>
        <item x="6416"/>
        <item x="2665"/>
        <item x="3177"/>
        <item x="2490"/>
        <item x="4645"/>
        <item x="1779"/>
        <item x="5240"/>
        <item x="1612"/>
        <item x="2300"/>
        <item x="4406"/>
        <item x="5309"/>
        <item x="2620"/>
        <item x="5266"/>
        <item x="4975"/>
        <item x="3485"/>
        <item x="4731"/>
        <item x="3621"/>
        <item x="3409"/>
        <item x="4511"/>
        <item x="2682"/>
        <item x="5142"/>
        <item x="3997"/>
        <item x="1508"/>
        <item x="3068"/>
        <item x="6417"/>
        <item x="969"/>
        <item x="4793"/>
        <item x="2046"/>
        <item x="2942"/>
        <item x="4038"/>
        <item x="5055"/>
        <item x="3805"/>
        <item x="2788"/>
        <item x="2213"/>
        <item x="3069"/>
        <item x="3161"/>
        <item x="2716"/>
        <item x="2997"/>
        <item x="4759"/>
        <item x="4609"/>
        <item x="1398"/>
        <item x="4380"/>
        <item x="1097"/>
        <item x="1384"/>
        <item x="2394"/>
        <item x="3657"/>
        <item x="4186"/>
        <item x="1055"/>
        <item x="4907"/>
        <item x="4018"/>
        <item x="2453"/>
        <item x="2828"/>
        <item x="1059"/>
        <item x="4256"/>
        <item x="5409"/>
        <item x="3210"/>
        <item x="4376"/>
        <item x="3294"/>
        <item x="5215"/>
        <item x="5021"/>
        <item x="2153"/>
        <item x="5957"/>
        <item x="5859"/>
        <item x="5380"/>
        <item x="1911"/>
        <item x="1746"/>
        <item x="4118"/>
        <item x="3087"/>
        <item x="1317"/>
        <item x="5308"/>
        <item x="4213"/>
        <item x="5267"/>
        <item x="5960"/>
        <item x="4259"/>
        <item x="2280"/>
        <item x="2406"/>
        <item x="6127"/>
        <item x="4931"/>
        <item x="5949"/>
        <item x="5577"/>
        <item x="5378"/>
        <item x="4922"/>
        <item x="3666"/>
        <item x="2020"/>
        <item x="2327"/>
        <item x="4620"/>
        <item x="2475"/>
        <item x="4632"/>
        <item x="5947"/>
        <item x="2819"/>
        <item x="1880"/>
        <item x="3945"/>
        <item x="1904"/>
        <item x="1235"/>
        <item x="1403"/>
        <item x="3940"/>
        <item x="2473"/>
        <item x="3551"/>
        <item x="4762"/>
        <item x="3303"/>
        <item x="5113"/>
        <item x="1572"/>
        <item x="2583"/>
        <item x="5387"/>
        <item x="3582"/>
        <item x="2401"/>
        <item x="2130"/>
        <item x="4811"/>
        <item x="2613"/>
        <item x="4873"/>
        <item x="4807"/>
        <item x="2022"/>
        <item x="5128"/>
        <item x="5755"/>
        <item x="4407"/>
        <item x="2509"/>
        <item x="6456"/>
        <item x="2940"/>
        <item x="1835"/>
        <item x="2290"/>
        <item x="5571"/>
        <item x="979"/>
        <item x="4541"/>
        <item x="4132"/>
        <item x="3042"/>
        <item x="2479"/>
        <item x="6266"/>
        <item x="3798"/>
        <item x="1287"/>
        <item x="3318"/>
        <item x="6167"/>
        <item x="3261"/>
        <item x="2938"/>
        <item x="5611"/>
        <item x="4209"/>
        <item x="2702"/>
        <item x="5264"/>
        <item x="6283"/>
        <item x="6264"/>
        <item x="2421"/>
        <item x="5302"/>
        <item x="5192"/>
        <item x="1174"/>
        <item x="4353"/>
        <item x="1808"/>
        <item x="4592"/>
        <item x="3182"/>
        <item x="4481"/>
        <item x="4501"/>
        <item x="6109"/>
        <item x="3854"/>
        <item x="6377"/>
        <item x="5261"/>
        <item x="2751"/>
        <item x="4361"/>
        <item x="4388"/>
        <item x="2060"/>
        <item x="5199"/>
        <item x="1330"/>
        <item x="2843"/>
        <item x="2446"/>
        <item x="2723"/>
        <item x="5903"/>
        <item x="5747"/>
        <item x="5637"/>
        <item x="2617"/>
        <item x="1484"/>
        <item x="4036"/>
        <item x="4108"/>
        <item x="1387"/>
        <item x="5415"/>
        <item x="3380"/>
        <item x="5849"/>
        <item x="5511"/>
        <item x="5117"/>
        <item x="4306"/>
        <item x="4049"/>
        <item x="5822"/>
        <item x="1933"/>
        <item x="1908"/>
        <item x="4549"/>
        <item x="2711"/>
        <item x="1643"/>
        <item x="6219"/>
        <item x="3935"/>
        <item x="1252"/>
        <item x="5712"/>
        <item x="3518"/>
        <item x="1505"/>
        <item x="5072"/>
        <item x="2050"/>
        <item x="1094"/>
        <item x="2296"/>
        <item x="1070"/>
        <item x="5425"/>
        <item x="4658"/>
        <item x="3574"/>
        <item x="5567"/>
        <item x="6256"/>
        <item x="5993"/>
        <item x="1988"/>
        <item x="6015"/>
        <item x="1350"/>
        <item x="5361"/>
        <item x="3637"/>
        <item x="2540"/>
        <item x="2980"/>
        <item x="3565"/>
        <item x="3850"/>
        <item x="3463"/>
        <item x="1847"/>
        <item x="1322"/>
        <item x="4853"/>
        <item x="2072"/>
        <item x="4394"/>
        <item x="5219"/>
        <item x="5907"/>
        <item x="2184"/>
        <item x="2465"/>
        <item x="2426"/>
        <item x="4342"/>
        <item x="6101"/>
        <item x="2755"/>
        <item x="3806"/>
        <item x="2197"/>
        <item x="5828"/>
        <item x="4073"/>
        <item x="3455"/>
        <item x="4296"/>
        <item x="3824"/>
        <item x="1518"/>
        <item x="1220"/>
        <item x="3591"/>
        <item x="3091"/>
        <item x="3797"/>
        <item x="2054"/>
        <item x="4357"/>
        <item x="4503"/>
        <item x="2318"/>
        <item x="4465"/>
        <item x="4723"/>
        <item x="2951"/>
        <item x="2185"/>
        <item x="3530"/>
        <item x="1927"/>
        <item x="3214"/>
        <item x="1836"/>
        <item x="6209"/>
        <item x="4126"/>
        <item x="3183"/>
        <item x="3726"/>
        <item x="3348"/>
        <item x="1342"/>
        <item x="1331"/>
        <item x="5195"/>
        <item x="4347"/>
        <item x="5283"/>
        <item x="1537"/>
        <item x="2968"/>
        <item x="2897"/>
        <item x="6227"/>
        <item x="4023"/>
        <item x="5645"/>
        <item x="1713"/>
        <item x="1026"/>
        <item x="4280"/>
        <item x="2165"/>
        <item x="1320"/>
        <item x="5981"/>
        <item x="1556"/>
        <item x="1695"/>
        <item x="4341"/>
        <item x="1589"/>
        <item x="3279"/>
        <item x="2037"/>
        <item x="6194"/>
        <item x="5674"/>
        <item x="5834"/>
        <item x="4544"/>
        <item x="5635"/>
        <item x="5971"/>
        <item x="4354"/>
        <item x="6143"/>
        <item x="5794"/>
        <item x="5623"/>
        <item x="5939"/>
        <item x="5161"/>
        <item x="2939"/>
        <item x="2194"/>
        <item x="5150"/>
        <item x="1932"/>
        <item x="2415"/>
        <item x="3332"/>
        <item x="1005"/>
        <item x="2195"/>
        <item x="5843"/>
        <item x="1132"/>
        <item x="3014"/>
        <item x="4402"/>
        <item x="3618"/>
        <item x="5131"/>
        <item x="4601"/>
        <item x="1323"/>
        <item x="4232"/>
        <item x="2126"/>
        <item x="6320"/>
        <item x="5864"/>
        <item x="5313"/>
        <item x="3888"/>
        <item x="4863"/>
        <item x="4533"/>
        <item x="1304"/>
        <item x="5465"/>
        <item x="4137"/>
        <item x="6185"/>
        <item x="6007"/>
        <item x="4651"/>
        <item x="2433"/>
        <item x="3786"/>
        <item x="5805"/>
        <item x="2684"/>
        <item x="2427"/>
        <item x="5924"/>
        <item x="2440"/>
        <item x="2891"/>
        <item x="4596"/>
        <item x="4545"/>
        <item x="2835"/>
        <item x="1837"/>
        <item x="4015"/>
        <item x="4456"/>
        <item x="6158"/>
        <item x="6269"/>
        <item x="3184"/>
        <item x="2866"/>
        <item x="5218"/>
        <item x="6262"/>
        <item x="6449"/>
        <item x="5475"/>
        <item x="3810"/>
        <item x="5608"/>
        <item x="5726"/>
        <item x="6220"/>
        <item x="5764"/>
        <item x="5384"/>
        <item x="2687"/>
        <item x="4336"/>
        <item x="4079"/>
        <item x="1101"/>
        <item x="5795"/>
        <item x="5685"/>
        <item x="4958"/>
        <item x="2141"/>
        <item x="1118"/>
        <item x="4745"/>
        <item x="3045"/>
        <item x="4743"/>
        <item x="1998"/>
        <item x="3230"/>
        <item x="4262"/>
        <item x="3926"/>
        <item x="3391"/>
        <item x="3939"/>
        <item x="5581"/>
        <item x="3460"/>
        <item x="2448"/>
        <item x="3866"/>
        <item x="4243"/>
        <item x="3812"/>
        <item x="4323"/>
        <item x="4169"/>
        <item x="2428"/>
        <item x="5826"/>
        <item x="1185"/>
        <item x="2412"/>
        <item x="3028"/>
        <item x="2379"/>
        <item x="6016"/>
        <item x="2383"/>
        <item x="2463"/>
        <item x="4785"/>
        <item x="1826"/>
        <item x="5406"/>
        <item x="2637"/>
        <item x="1999"/>
        <item x="5097"/>
        <item x="1848"/>
        <item x="3817"/>
        <item x="4396"/>
        <item x="5682"/>
        <item x="2257"/>
        <item x="957"/>
        <item x="1793"/>
        <item x="1748"/>
        <item x="2729"/>
        <item x="3966"/>
        <item x="1588"/>
        <item x="6319"/>
        <item x="1389"/>
        <item x="3749"/>
        <item x="6390"/>
        <item x="4663"/>
        <item x="5025"/>
        <item x="1369"/>
        <item x="2357"/>
        <item x="3103"/>
        <item x="4463"/>
        <item x="3862"/>
        <item x="2709"/>
        <item x="1361"/>
        <item x="4872"/>
        <item x="3347"/>
        <item x="3427"/>
        <item x="6211"/>
        <item x="3204"/>
        <item x="1395"/>
        <item x="2178"/>
        <item x="6423"/>
        <item x="5958"/>
        <item x="5937"/>
        <item x="5838"/>
        <item x="2700"/>
        <item x="2466"/>
        <item x="2937"/>
        <item x="6372"/>
        <item x="6155"/>
        <item x="3721"/>
        <item x="5169"/>
        <item x="5133"/>
        <item x="2439"/>
        <item x="5056"/>
        <item x="2705"/>
        <item x="4466"/>
        <item x="2648"/>
        <item x="3317"/>
        <item x="4489"/>
        <item x="3930"/>
        <item x="2135"/>
        <item x="1907"/>
        <item x="1410"/>
        <item x="4378"/>
        <item x="5968"/>
        <item x="2346"/>
        <item x="3486"/>
        <item x="4883"/>
        <item x="6217"/>
        <item x="5502"/>
        <item x="2694"/>
        <item x="1945"/>
        <item x="1646"/>
        <item x="3123"/>
        <item x="4657"/>
        <item x="1744"/>
        <item x="6202"/>
        <item x="5705"/>
        <item x="3823"/>
        <item x="1080"/>
        <item x="2817"/>
        <item x="1041"/>
        <item x="2273"/>
        <item x="4583"/>
        <item x="5531"/>
        <item x="1688"/>
        <item x="3005"/>
        <item x="2836"/>
        <item x="3494"/>
        <item x="2418"/>
        <item x="2789"/>
        <item x="3041"/>
        <item x="4235"/>
        <item x="5825"/>
        <item x="1849"/>
        <item x="1444"/>
        <item x="4233"/>
        <item x="6244"/>
        <item x="1359"/>
        <item x="2707"/>
        <item x="2638"/>
        <item x="3257"/>
        <item x="1664"/>
        <item x="5095"/>
        <item x="4297"/>
        <item x="1353"/>
        <item x="3737"/>
        <item x="4984"/>
        <item x="3386"/>
        <item x="6408"/>
        <item x="2860"/>
        <item x="1303"/>
        <item x="5126"/>
        <item x="3962"/>
        <item x="1670"/>
        <item x="6087"/>
        <item x="2013"/>
        <item x="2173"/>
        <item x="2598"/>
        <item x="2274"/>
        <item x="3315"/>
        <item x="3064"/>
        <item x="1991"/>
        <item x="5950"/>
        <item x="5162"/>
        <item x="4444"/>
        <item x="5862"/>
        <item x="4667"/>
        <item x="4558"/>
        <item x="2276"/>
        <item x="1768"/>
        <item x="3196"/>
        <item x="2718"/>
        <item x="5702"/>
        <item x="5087"/>
        <item x="3757"/>
        <item x="5226"/>
        <item x="5979"/>
        <item x="1268"/>
        <item x="5096"/>
        <item x="4411"/>
        <item x="6330"/>
        <item x="6463"/>
        <item x="3752"/>
        <item x="4484"/>
        <item x="3970"/>
        <item x="2011"/>
        <item x="1148"/>
        <item x="6094"/>
        <item x="2719"/>
        <item x="1560"/>
        <item x="2161"/>
        <item x="2566"/>
        <item x="2567"/>
        <item x="2203"/>
        <item x="4030"/>
        <item x="4416"/>
        <item x="3383"/>
        <item x="6119"/>
        <item x="4207"/>
        <item x="4809"/>
        <item x="5815"/>
        <item x="4597"/>
        <item x="2726"/>
        <item x="1758"/>
        <item x="3140"/>
        <item x="1042"/>
        <item x="3808"/>
        <item x="5881"/>
        <item x="4351"/>
        <item x="5799"/>
        <item x="4995"/>
        <item x="4673"/>
        <item x="6367"/>
        <item x="1925"/>
        <item x="5300"/>
        <item x="3337"/>
        <item x="2672"/>
        <item x="6391"/>
        <item x="3948"/>
        <item x="2666"/>
        <item x="5804"/>
        <item x="1856"/>
        <item x="4763"/>
        <item x="6306"/>
        <item x="1899"/>
        <item x="3695"/>
        <item x="5436"/>
        <item x="3646"/>
        <item x="5154"/>
        <item x="4344"/>
        <item x="3411"/>
        <item x="4248"/>
        <item x="2117"/>
        <item x="3031"/>
        <item x="5750"/>
        <item x="2058"/>
        <item x="5576"/>
        <item x="4082"/>
        <item x="4435"/>
        <item x="3192"/>
        <item x="1500"/>
        <item x="1314"/>
        <item x="3931"/>
        <item x="1037"/>
        <item x="1269"/>
        <item x="5972"/>
        <item x="2655"/>
        <item x="4127"/>
        <item x="4835"/>
        <item x="2338"/>
        <item x="4244"/>
        <item x="2969"/>
        <item x="4999"/>
        <item x="6165"/>
        <item x="1666"/>
        <item x="2545"/>
        <item x="1023"/>
        <item x="5298"/>
        <item x="6190"/>
        <item x="2643"/>
        <item x="5084"/>
        <item x="4276"/>
        <item x="5536"/>
        <item x="4096"/>
        <item x="2363"/>
        <item x="4841"/>
        <item x="1365"/>
        <item x="2888"/>
        <item x="4083"/>
        <item x="6057"/>
        <item x="5035"/>
        <item x="2221"/>
        <item x="2089"/>
        <item x="4220"/>
        <item x="6221"/>
        <item x="1775"/>
        <item x="4786"/>
        <item x="4687"/>
        <item x="2260"/>
        <item x="4536"/>
        <item x="1718"/>
        <item x="2916"/>
        <item x="1407"/>
        <item x="4452"/>
        <item x="1739"/>
        <item x="4451"/>
        <item x="5659"/>
        <item x="4627"/>
        <item x="1266"/>
        <item x="4021"/>
        <item x="1771"/>
        <item x="5124"/>
        <item x="2265"/>
        <item x="5798"/>
        <item x="5532"/>
        <item x="1930"/>
        <item x="2661"/>
        <item x="1279"/>
        <item x="2162"/>
        <item x="4530"/>
        <item x="6359"/>
        <item x="1928"/>
        <item x="5180"/>
        <item x="2901"/>
        <item x="2214"/>
        <item x="1929"/>
        <item x="5354"/>
        <item x="4566"/>
        <item x="5997"/>
        <item x="2814"/>
        <item x="2365"/>
        <item x="2138"/>
        <item x="5978"/>
        <item x="1517"/>
        <item x="3938"/>
        <item x="4551"/>
        <item x="3867"/>
        <item x="2906"/>
        <item x="3147"/>
        <item x="3144"/>
        <item x="3162"/>
        <item x="1850"/>
        <item x="5002"/>
        <item x="3165"/>
        <item x="3653"/>
        <item x="4915"/>
        <item x="3306"/>
        <item x="1001"/>
        <item x="3447"/>
        <item x="2402"/>
        <item x="5151"/>
        <item x="5239"/>
        <item x="3903"/>
        <item x="3205"/>
        <item x="2032"/>
        <item x="5241"/>
        <item x="3387"/>
        <item x="4816"/>
        <item x="3799"/>
        <item x="1411"/>
        <item x="5386"/>
        <item x="2266"/>
        <item x="1186"/>
        <item x="4221"/>
        <item x="1470"/>
        <item x="2120"/>
        <item x="4720"/>
        <item x="3893"/>
        <item x="6207"/>
        <item x="2101"/>
        <item x="4829"/>
        <item x="2995"/>
        <item x="3758"/>
        <item x="2820"/>
        <item x="1919"/>
        <item x="3904"/>
        <item x="1464"/>
        <item x="6200"/>
        <item x="3697"/>
        <item x="2798"/>
        <item x="4772"/>
        <item x="2947"/>
        <item x="1733"/>
        <item x="2262"/>
        <item x="2855"/>
        <item x="5638"/>
        <item x="5759"/>
        <item x="4485"/>
        <item x="2505"/>
        <item x="4397"/>
        <item x="3358"/>
        <item x="1454"/>
        <item x="6245"/>
        <item x="5165"/>
        <item x="4059"/>
        <item x="1372"/>
        <item x="2361"/>
        <item x="5013"/>
        <item x="3298"/>
        <item x="3351"/>
        <item x="2877"/>
        <item x="5088"/>
        <item x="4822"/>
        <item x="3989"/>
        <item x="5938"/>
        <item x="6388"/>
        <item x="3623"/>
        <item x="3785"/>
        <item x="3794"/>
        <item x="3181"/>
        <item x="5807"/>
        <item x="1492"/>
        <item x="1567"/>
        <item x="5810"/>
        <item x="1307"/>
        <item x="5277"/>
        <item x="3053"/>
        <item x="3996"/>
        <item x="5873"/>
        <item x="2084"/>
        <item x="2870"/>
        <item x="1121"/>
        <item x="2281"/>
        <item x="2941"/>
        <item x="1965"/>
        <item x="2697"/>
        <item x="5835"/>
        <item x="6329"/>
        <item x="6061"/>
        <item x="1727"/>
        <item x="2833"/>
        <item x="3224"/>
        <item x="2622"/>
        <item x="2366"/>
        <item x="2447"/>
        <item x="5668"/>
        <item x="5484"/>
        <item x="2552"/>
        <item x="5073"/>
        <item x="2570"/>
        <item x="5671"/>
        <item x="5472"/>
        <item x="1079"/>
        <item x="4081"/>
        <item x="1472"/>
        <item x="5503"/>
        <item x="3610"/>
        <item x="988"/>
        <item x="6214"/>
        <item x="3416"/>
        <item x="4266"/>
        <item x="1496"/>
        <item x="3678"/>
        <item x="5419"/>
        <item x="3729"/>
        <item x="5071"/>
        <item x="3538"/>
        <item x="6446"/>
        <item x="4512"/>
        <item x="2122"/>
        <item x="4638"/>
        <item x="1301"/>
        <item x="6049"/>
        <item x="2859"/>
        <item x="2181"/>
        <item x="3761"/>
        <item x="2467"/>
        <item x="6277"/>
        <item x="4766"/>
        <item x="3329"/>
        <item x="2337"/>
        <item x="5985"/>
        <item x="3379"/>
        <item x="2429"/>
        <item x="1809"/>
        <item x="4752"/>
        <item x="4358"/>
        <item x="3779"/>
        <item x="4825"/>
        <item x="4455"/>
        <item x="993"/>
        <item x="1915"/>
        <item x="6205"/>
        <item x="1773"/>
        <item x="1883"/>
        <item x="4005"/>
        <item x="3022"/>
        <item x="3023"/>
        <item x="5262"/>
        <item x="6111"/>
        <item x="5776"/>
        <item x="5774"/>
        <item x="2353"/>
        <item x="3268"/>
        <item x="2360"/>
        <item x="5562"/>
        <item x="3340"/>
        <item x="5535"/>
        <item x="3522"/>
        <item x="2499"/>
        <item x="4008"/>
        <item x="5891"/>
        <item x="1526"/>
        <item x="1573"/>
        <item x="1885"/>
        <item x="4230"/>
        <item x="6121"/>
        <item x="2252"/>
        <item x="6069"/>
        <item x="4060"/>
        <item x="1165"/>
        <item x="2166"/>
        <item x="4591"/>
        <item x="3111"/>
        <item x="951"/>
        <item x="2376"/>
        <item x="2216"/>
        <item x="1197"/>
        <item x="1878"/>
        <item x="4917"/>
        <item x="4410"/>
        <item x="2663"/>
        <item x="1549"/>
        <item x="1104"/>
        <item x="4219"/>
        <item x="3778"/>
        <item x="4253"/>
        <item x="2976"/>
        <item x="3571"/>
        <item x="3451"/>
        <item x="4496"/>
        <item x="3689"/>
        <item x="3620"/>
        <item x="1990"/>
        <item x="6425"/>
        <item x="4756"/>
        <item x="1910"/>
        <item x="2983"/>
        <item x="5173"/>
        <item x="1127"/>
        <item x="1742"/>
        <item x="1167"/>
        <item x="3525"/>
        <item x="5565"/>
        <item x="2067"/>
        <item x="2741"/>
        <item x="5193"/>
        <item x="3647"/>
        <item x="2017"/>
        <item x="3719"/>
        <item x="1888"/>
        <item x="2821"/>
        <item x="5521"/>
        <item x="1347"/>
        <item x="5082"/>
        <item x="4832"/>
        <item x="1015"/>
        <item x="5416"/>
        <item x="1245"/>
        <item x="1179"/>
        <item x="1285"/>
        <item x="1626"/>
        <item x="2596"/>
        <item x="2103"/>
        <item x="2313"/>
        <item x="5735"/>
        <item x="4399"/>
        <item x="5816"/>
        <item x="1960"/>
        <item x="6321"/>
        <item x="4057"/>
        <item x="5748"/>
        <item x="3082"/>
        <item x="3974"/>
        <item x="5986"/>
        <item x="5143"/>
        <item x="2434"/>
        <item x="5347"/>
        <item x="2626"/>
        <item x="1862"/>
        <item x="4704"/>
        <item x="1749"/>
        <item x="5352"/>
        <item x="4864"/>
        <item x="2102"/>
        <item x="4797"/>
        <item x="1737"/>
        <item x="1922"/>
        <item x="2782"/>
        <item x="5584"/>
        <item x="6435"/>
        <item x="2409"/>
        <item x="5534"/>
        <item x="3532"/>
        <item x="5808"/>
        <item x="1194"/>
        <item x="6270"/>
        <item x="4791"/>
        <item x="3439"/>
        <item x="6145"/>
        <item x="5785"/>
        <item x="5250"/>
        <item x="5788"/>
        <item x="2231"/>
        <item x="6284"/>
        <item x="5552"/>
        <item x="5247"/>
        <item x="5221"/>
        <item x="5116"/>
        <item x="3896"/>
        <item x="1157"/>
        <item x="4777"/>
        <item x="2488"/>
        <item x="5285"/>
        <item x="4404"/>
        <item x="1106"/>
        <item x="4483"/>
        <item x="1603"/>
        <item x="1797"/>
        <item x="5341"/>
        <item x="1305"/>
        <item x="4091"/>
        <item x="2766"/>
        <item x="3046"/>
        <item x="6459"/>
        <item x="3679"/>
        <item x="4208"/>
        <item x="6249"/>
        <item x="1221"/>
        <item x="3643"/>
        <item x="3791"/>
        <item x="1090"/>
        <item x="3240"/>
        <item x="1066"/>
        <item x="3389"/>
        <item x="5205"/>
        <item x="1628"/>
        <item x="5651"/>
        <item x="3894"/>
        <item x="4562"/>
        <item x="4738"/>
        <item x="1734"/>
        <item x="6193"/>
        <item x="3323"/>
        <item x="2717"/>
        <item x="3923"/>
        <item x="2541"/>
        <item x="1740"/>
        <item x="4988"/>
        <item x="5642"/>
        <item x="4001"/>
        <item x="4125"/>
        <item x="2500"/>
        <item x="2517"/>
        <item x="2844"/>
        <item x="2733"/>
        <item x="5202"/>
        <item x="1708"/>
        <item x="6272"/>
        <item x="5944"/>
        <item x="2387"/>
        <item x="4106"/>
        <item x="4542"/>
        <item x="962"/>
        <item x="3787"/>
        <item x="964"/>
        <item x="6457"/>
        <item x="2368"/>
        <item x="3102"/>
        <item x="1178"/>
        <item x="2749"/>
        <item x="2781"/>
        <item x="6411"/>
        <item x="3459"/>
        <item x="3746"/>
        <item x="5830"/>
        <item x="6285"/>
        <item x="6112"/>
        <item x="1151"/>
        <item x="2188"/>
        <item x="1108"/>
        <item x="1661"/>
        <item x="1111"/>
        <item x="2345"/>
        <item x="5000"/>
        <item x="4432"/>
        <item x="6305"/>
        <item x="3228"/>
        <item x="3968"/>
        <item x="6313"/>
        <item x="5232"/>
        <item x="5842"/>
        <item x="3481"/>
        <item t="default"/>
      </items>
    </pivotField>
    <pivotField showAll="0"/>
    <pivotField showAll="0">
      <items count="4">
        <item x="1"/>
        <item x="2"/>
        <item x="0"/>
        <item t="default"/>
      </items>
    </pivotField>
    <pivotField showAll="0">
      <items count="3">
        <item x="1"/>
        <item x="0"/>
        <item t="default"/>
      </items>
    </pivotField>
    <pivotField showAll="0">
      <items count="3">
        <item x="0"/>
        <item x="1"/>
        <item t="default"/>
      </items>
    </pivotField>
    <pivotField showAll="0"/>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8E37B4E-E805-4942-8EF6-20691F0F8793}"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U31:V35" firstHeaderRow="1" firstDataRow="1" firstDataCol="1"/>
  <pivotFields count="22">
    <pivotField showAll="0"/>
    <pivotField showAll="0"/>
    <pivotField axis="axisRow" showAll="0">
      <items count="4">
        <item x="1"/>
        <item x="2"/>
        <item x="0"/>
        <item t="default"/>
      </items>
    </pivotField>
    <pivotField showAll="0">
      <items count="3">
        <item x="1"/>
        <item x="0"/>
        <item t="default"/>
      </items>
    </pivotField>
    <pivotField showAll="0">
      <items count="3">
        <item x="0"/>
        <item x="1"/>
        <item t="default"/>
      </items>
    </pivotField>
    <pivotField showAll="0"/>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items count="6">
        <item x="4"/>
        <item x="0"/>
        <item x="2"/>
        <item x="3"/>
        <item x="1"/>
        <item t="default"/>
      </items>
    </pivotField>
    <pivotField showAll="0"/>
    <pivotField numFmtId="164"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4">
    <i>
      <x/>
    </i>
    <i>
      <x v="1"/>
    </i>
    <i>
      <x v="2"/>
    </i>
    <i t="grand">
      <x/>
    </i>
  </rowItems>
  <colItems count="1">
    <i/>
  </colItems>
  <dataFields count="1">
    <dataField name="Sum of Final Total" fld="18" baseField="0" baseItem="0" numFmtId="164"/>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349E22A-95A6-419F-A0EC-06334EF3FAC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8:L19" firstHeaderRow="1" firstDataRow="1" firstDataCol="0"/>
  <pivotFields count="22">
    <pivotField showAll="0"/>
    <pivotField showAll="0"/>
    <pivotField showAll="0">
      <items count="4">
        <item x="1"/>
        <item x="2"/>
        <item x="0"/>
        <item t="default"/>
      </items>
    </pivotField>
    <pivotField showAll="0">
      <items count="3">
        <item x="1"/>
        <item x="0"/>
        <item t="default"/>
      </items>
    </pivotField>
    <pivotField showAll="0">
      <items count="3">
        <item x="0"/>
        <item x="1"/>
        <item t="default"/>
      </items>
    </pivotField>
    <pivotField showAll="0"/>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dataField="1"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Quantity" fld="12" baseField="0" baseItem="0" numFmtId="167"/>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641977F-FA6F-4612-9A01-C9B861FFE5D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K7" firstHeaderRow="1" firstDataRow="1" firstDataCol="1"/>
  <pivotFields count="22">
    <pivotField showAll="0"/>
    <pivotField showAll="0"/>
    <pivotField showAll="0">
      <items count="4">
        <item x="1"/>
        <item x="2"/>
        <item x="0"/>
        <item t="default"/>
      </items>
    </pivotField>
    <pivotField showAll="0">
      <items count="3">
        <item x="1"/>
        <item x="0"/>
        <item t="default"/>
      </items>
    </pivotField>
    <pivotField axis="axisRow" dataField="1" showAll="0">
      <items count="3">
        <item x="0"/>
        <item x="1"/>
        <item t="default"/>
      </items>
    </pivotField>
    <pivotField showAll="0"/>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3">
    <i>
      <x/>
    </i>
    <i>
      <x v="1"/>
    </i>
    <i t="grand">
      <x/>
    </i>
  </rowItems>
  <colItems count="1">
    <i/>
  </colItems>
  <dataFields count="1">
    <dataField name="Count of Loyalty Member"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84E7943-F99C-4205-AD29-639A554875D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4:N7" firstHeaderRow="1" firstDataRow="1" firstDataCol="1"/>
  <pivotFields count="22">
    <pivotField showAll="0"/>
    <pivotField showAll="0"/>
    <pivotField showAll="0">
      <items count="4">
        <item x="1"/>
        <item x="2"/>
        <item x="0"/>
        <item t="default"/>
      </items>
    </pivotField>
    <pivotField axis="axisRow" dataField="1" showAll="0">
      <items count="3">
        <item x="1"/>
        <item x="0"/>
        <item t="default"/>
      </items>
    </pivotField>
    <pivotField showAll="0">
      <items count="3">
        <item x="0"/>
        <item x="1"/>
        <item t="default"/>
      </items>
    </pivotField>
    <pivotField showAll="0"/>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3"/>
  </rowFields>
  <rowItems count="3">
    <i>
      <x/>
    </i>
    <i>
      <x v="1"/>
    </i>
    <i t="grand">
      <x/>
    </i>
  </rowItems>
  <colItems count="1">
    <i/>
  </colItems>
  <dataFields count="1">
    <dataField name="Count of Gender" fld="3" subtotal="count" baseField="0" baseItem="0"/>
  </dataFields>
  <formats count="1">
    <format dxfId="2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0E10C3B-0C83-448A-9265-2AFF084D87B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H7" firstHeaderRow="1" firstDataRow="1" firstDataCol="1"/>
  <pivotFields count="22">
    <pivotField showAll="0"/>
    <pivotField showAll="0"/>
    <pivotField showAll="0">
      <items count="4">
        <item x="1"/>
        <item x="2"/>
        <item x="0"/>
        <item t="default"/>
      </items>
    </pivotField>
    <pivotField showAll="0">
      <items count="3">
        <item x="1"/>
        <item x="0"/>
        <item t="default"/>
      </items>
    </pivotField>
    <pivotField axis="axisRow" showAll="0">
      <items count="3">
        <item x="0"/>
        <item x="1"/>
        <item t="default"/>
      </items>
    </pivotField>
    <pivotField showAll="0"/>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3">
    <i>
      <x/>
    </i>
    <i>
      <x v="1"/>
    </i>
    <i t="grand">
      <x/>
    </i>
  </rowItems>
  <colItems count="1">
    <i/>
  </colItems>
  <dataFields count="1">
    <dataField name="Sum of Final Total" fld="1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0FBDAED-F59D-4FE9-9ABA-EFC2B339F3C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E7" firstHeaderRow="1" firstDataRow="1" firstDataCol="1"/>
  <pivotFields count="22">
    <pivotField showAll="0"/>
    <pivotField showAll="0"/>
    <pivotField showAll="0">
      <items count="4">
        <item x="1"/>
        <item x="2"/>
        <item x="0"/>
        <item t="default"/>
      </items>
    </pivotField>
    <pivotField axis="axisRow" showAll="0">
      <items count="3">
        <item x="1"/>
        <item x="0"/>
        <item t="default"/>
      </items>
    </pivotField>
    <pivotField showAll="0">
      <items count="3">
        <item x="0"/>
        <item x="1"/>
        <item t="default"/>
      </items>
    </pivotField>
    <pivotField showAll="0"/>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3"/>
  </rowFields>
  <rowItems count="3">
    <i>
      <x/>
    </i>
    <i>
      <x v="1"/>
    </i>
    <i t="grand">
      <x/>
    </i>
  </rowItems>
  <colItems count="1">
    <i/>
  </colItems>
  <dataFields count="1">
    <dataField name="Sum of Final Total" fld="1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9A2A1B9-BEF9-4364-B715-63BFA5601E8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1:J22" firstHeaderRow="1" firstDataRow="1" firstDataCol="0"/>
  <pivotFields count="22">
    <pivotField showAll="0"/>
    <pivotField showAll="0"/>
    <pivotField showAll="0">
      <items count="4">
        <item x="1"/>
        <item x="2"/>
        <item x="0"/>
        <item t="default"/>
      </items>
    </pivotField>
    <pivotField showAll="0">
      <items count="3">
        <item x="1"/>
        <item x="0"/>
        <item t="default"/>
      </items>
    </pivotField>
    <pivotField showAll="0">
      <items count="3">
        <item x="0"/>
        <item x="1"/>
        <item t="default"/>
      </items>
    </pivotField>
    <pivotField showAll="0"/>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dataField="1"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Add-on Total"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7576ECC-92D6-49CC-9E63-74326175DD8D}"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K30:L55" firstHeaderRow="1" firstDataRow="1" firstDataCol="1"/>
  <pivotFields count="22">
    <pivotField showAll="0"/>
    <pivotField showAll="0"/>
    <pivotField showAll="0">
      <items count="4">
        <item x="1"/>
        <item x="2"/>
        <item x="0"/>
        <item t="default"/>
      </items>
    </pivotField>
    <pivotField showAll="0">
      <items count="3">
        <item x="1"/>
        <item x="0"/>
        <item t="default"/>
      </items>
    </pivotField>
    <pivotField showAll="0">
      <items count="3">
        <item x="0"/>
        <item x="1"/>
        <item t="default"/>
      </items>
    </pivotField>
    <pivotField showAll="0"/>
    <pivotField showAll="0"/>
    <pivotField showAll="0"/>
    <pivotField showAll="0">
      <items count="3">
        <item x="0"/>
        <item x="1"/>
        <item t="default"/>
      </items>
    </pivotField>
    <pivotField showAll="0">
      <items count="6">
        <item x="4"/>
        <item x="0"/>
        <item x="1"/>
        <item x="2"/>
        <item x="3"/>
        <item t="default"/>
      </items>
    </pivotField>
    <pivotField numFmtId="164" showAll="0"/>
    <pivotField numFmtId="164" showAll="0"/>
    <pivotField showAll="0"/>
    <pivotField numFmtId="165" showAll="0">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axis="axisRow" showAll="0" sortType="ascending">
      <items count="25">
        <item x="3"/>
        <item x="15"/>
        <item x="7"/>
        <item x="19"/>
        <item x="11"/>
        <item x="23"/>
        <item x="1"/>
        <item x="13"/>
        <item x="0"/>
        <item x="12"/>
        <item x="6"/>
        <item x="18"/>
        <item x="5"/>
        <item x="17"/>
        <item x="2"/>
        <item x="14"/>
        <item x="4"/>
        <item x="16"/>
        <item x="10"/>
        <item x="22"/>
        <item x="9"/>
        <item x="21"/>
        <item x="8"/>
        <item x="20"/>
        <item t="default"/>
      </items>
    </pivotField>
    <pivotField showAll="0"/>
    <pivotField showAll="0"/>
    <pivotField numFmtId="164"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Final Total" fld="18" baseField="0" baseItem="0" numFmtId="164"/>
  </dataFields>
  <chartFormats count="6">
    <chartFormat chart="4"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CA614A9-9629-413D-BBF4-2CC7BD4781D5}" sourceName="Gender">
  <pivotTables>
    <pivotTable tabId="2" name="PivotTable2"/>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19"/>
    <pivotTable tabId="2" name="PivotTable20"/>
    <pivotTable tabId="2" name="PivotTable21"/>
    <pivotTable tabId="2" name="PivotTable23"/>
    <pivotTable tabId="2" name="PivotTable24"/>
    <pivotTable tabId="2" name="PivotTable3"/>
    <pivotTable tabId="2" name="PivotTable4"/>
    <pivotTable tabId="2" name="PivotTable5"/>
    <pivotTable tabId="2" name="PivotTable6"/>
    <pivotTable tabId="2" name="PivotTable7"/>
    <pivotTable tabId="2" name="PivotTable8"/>
    <pivotTable tabId="2" name="PivotTable9"/>
    <pivotTable tabId="2" name="PivotTable25"/>
    <pivotTable tabId="2" name="PivotTable26"/>
    <pivotTable tabId="2" name="PivotTable27"/>
  </pivotTables>
  <data>
    <tabular pivotCacheId="82081219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62A6FD44-6EDE-47FD-B353-B62A92B046AA}" sourceName="Age group">
  <pivotTables>
    <pivotTable tabId="2" name="PivotTable5"/>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19"/>
    <pivotTable tabId="2" name="PivotTable2"/>
    <pivotTable tabId="2" name="PivotTable20"/>
    <pivotTable tabId="2" name="PivotTable21"/>
    <pivotTable tabId="2" name="PivotTable23"/>
    <pivotTable tabId="2" name="PivotTable24"/>
    <pivotTable tabId="2" name="PivotTable3"/>
    <pivotTable tabId="2" name="PivotTable4"/>
    <pivotTable tabId="2" name="PivotTable6"/>
    <pivotTable tabId="2" name="PivotTable7"/>
    <pivotTable tabId="2" name="PivotTable8"/>
    <pivotTable tabId="2" name="PivotTable9"/>
    <pivotTable tabId="2" name="PivotTable25"/>
    <pivotTable tabId="2" name="PivotTable26"/>
    <pivotTable tabId="2" name="PivotTable27"/>
  </pivotTables>
  <data>
    <tabular pivotCacheId="820812193">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Member" xr10:uid="{67176905-4AF1-4083-9D28-D7417B5B4C96}" sourceName="Loyalty Member">
  <pivotTables>
    <pivotTable tabId="2" name="PivotTable2"/>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19"/>
    <pivotTable tabId="2" name="PivotTable20"/>
    <pivotTable tabId="2" name="PivotTable21"/>
    <pivotTable tabId="2" name="PivotTable23"/>
    <pivotTable tabId="2" name="PivotTable24"/>
    <pivotTable tabId="2" name="PivotTable3"/>
    <pivotTable tabId="2" name="PivotTable4"/>
    <pivotTable tabId="2" name="PivotTable5"/>
    <pivotTable tabId="2" name="PivotTable6"/>
    <pivotTable tabId="2" name="PivotTable7"/>
    <pivotTable tabId="2" name="PivotTable8"/>
    <pivotTable tabId="2" name="PivotTable9"/>
    <pivotTable tabId="2" name="PivotTable25"/>
    <pivotTable tabId="2" name="PivotTable26"/>
    <pivotTable tabId="2" name="PivotTable27"/>
  </pivotTables>
  <data>
    <tabular pivotCacheId="820812193">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A0B5109A-1BAC-4590-83F0-915E7F1C9EB0}" sourceName="Payment Method">
  <pivotTables>
    <pivotTable tabId="2" name="PivotTable21"/>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19"/>
    <pivotTable tabId="2" name="PivotTable2"/>
    <pivotTable tabId="2" name="PivotTable20"/>
    <pivotTable tabId="2" name="PivotTable23"/>
    <pivotTable tabId="2" name="PivotTable24"/>
    <pivotTable tabId="2" name="PivotTable3"/>
    <pivotTable tabId="2" name="PivotTable4"/>
    <pivotTable tabId="2" name="PivotTable5"/>
    <pivotTable tabId="2" name="PivotTable6"/>
    <pivotTable tabId="2" name="PivotTable7"/>
    <pivotTable tabId="2" name="PivotTable8"/>
    <pivotTable tabId="2" name="PivotTable9"/>
    <pivotTable tabId="2" name="PivotTable25"/>
    <pivotTable tabId="2" name="PivotTable26"/>
    <pivotTable tabId="2" name="PivotTable27"/>
  </pivotTables>
  <data>
    <tabular pivotCacheId="820812193">
      <items count="5">
        <i x="4" s="1"/>
        <i x="0" s="1"/>
        <i x="1"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tatus" xr10:uid="{5856A511-AC5D-4627-BEAD-72553385647A}" sourceName="Order Status">
  <pivotTables>
    <pivotTable tabId="2" name="PivotTable3"/>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19"/>
    <pivotTable tabId="2" name="PivotTable2"/>
    <pivotTable tabId="2" name="PivotTable20"/>
    <pivotTable tabId="2" name="PivotTable21"/>
    <pivotTable tabId="2" name="PivotTable23"/>
    <pivotTable tabId="2" name="PivotTable24"/>
    <pivotTable tabId="2" name="PivotTable4"/>
    <pivotTable tabId="2" name="PivotTable5"/>
    <pivotTable tabId="2" name="PivotTable6"/>
    <pivotTable tabId="2" name="PivotTable7"/>
    <pivotTable tabId="2" name="PivotTable8"/>
    <pivotTable tabId="2" name="PivotTable9"/>
    <pivotTable tabId="2" name="PivotTable25"/>
    <pivotTable tabId="2" name="PivotTable26"/>
    <pivotTable tabId="2" name="PivotTable27"/>
  </pivotTables>
  <data>
    <tabular pivotCacheId="82081219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62F221A7-4B4C-4475-A8EE-9E9B6419F4FA}" cache="Slicer_Gender" caption="Gender" columnCount="2" style="SlicerStyleOther2" rowHeight="241300"/>
  <slicer name="Age group" xr10:uid="{6471EDE5-FEE8-475A-8A6E-E4EEFFCBE835}" cache="Slicer_Age_group" caption="Age group" rowHeight="241300"/>
  <slicer name="Loyalty Member" xr10:uid="{720819C7-1CB1-4F90-A7D1-F63675E25E18}" cache="Slicer_Loyalty_Member" caption="Loyalty Member" columnCount="2" rowHeight="241300"/>
  <slicer name="Payment Method" xr10:uid="{7EF85CEF-7E78-4FA3-9455-2E8C60B32A9B}" cache="Slicer_Payment_Method" caption="Payment Method" startItem="1" rowHeight="241300"/>
  <slicer name="Order Status" xr10:uid="{ABC70C65-8A5A-424D-AEAF-345BB9FE8EC2}" cache="Slicer_Order_Status" caption="Order Status"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20001"/>
  <sheetViews>
    <sheetView topLeftCell="G49" workbookViewId="0">
      <selection activeCell="B1" sqref="B1"/>
    </sheetView>
  </sheetViews>
  <sheetFormatPr defaultRowHeight="14.5" x14ac:dyDescent="0.35"/>
  <cols>
    <col min="11" max="11" width="14.26953125" customWidth="1"/>
    <col min="12" max="12" width="11.453125" customWidth="1"/>
    <col min="14" max="14" width="12.08984375" style="9" customWidth="1"/>
    <col min="15" max="15" width="18.90625" customWidth="1"/>
    <col min="17" max="17" width="18.08984375" customWidth="1"/>
    <col min="18" max="18" width="12.453125" customWidth="1"/>
    <col min="19" max="19" width="11.1796875" customWidth="1"/>
  </cols>
  <sheetData>
    <row r="1" spans="1:19" x14ac:dyDescent="0.35">
      <c r="A1" s="2" t="s">
        <v>0</v>
      </c>
      <c r="B1" s="2" t="s">
        <v>1</v>
      </c>
      <c r="C1" s="2" t="s">
        <v>124</v>
      </c>
      <c r="D1" s="2" t="s">
        <v>2</v>
      </c>
      <c r="E1" s="2" t="s">
        <v>3</v>
      </c>
      <c r="F1" s="2" t="s">
        <v>4</v>
      </c>
      <c r="G1" s="2" t="s">
        <v>5</v>
      </c>
      <c r="H1" s="2" t="s">
        <v>6</v>
      </c>
      <c r="I1" s="2" t="s">
        <v>7</v>
      </c>
      <c r="J1" s="2" t="s">
        <v>8</v>
      </c>
      <c r="K1" s="5" t="s">
        <v>9</v>
      </c>
      <c r="L1" s="5" t="s">
        <v>10</v>
      </c>
      <c r="M1" s="2" t="s">
        <v>11</v>
      </c>
      <c r="N1" s="7" t="s">
        <v>12</v>
      </c>
      <c r="O1" s="3" t="s">
        <v>123</v>
      </c>
      <c r="P1" s="2" t="s">
        <v>13</v>
      </c>
      <c r="Q1" s="2" t="s">
        <v>14</v>
      </c>
      <c r="R1" s="5" t="s">
        <v>15</v>
      </c>
      <c r="S1" s="5" t="s">
        <v>125</v>
      </c>
    </row>
    <row r="2" spans="1:19" x14ac:dyDescent="0.35">
      <c r="A2" s="1">
        <v>5075</v>
      </c>
      <c r="B2" s="1">
        <v>18</v>
      </c>
      <c r="C2" s="1" t="str">
        <f t="shared" ref="C2:C65" si="0">IF(B2&lt;=35,"Young",IF(B2&lt;=55,"Middle-Aged","Old"))</f>
        <v>Young</v>
      </c>
      <c r="D2" s="1" t="s">
        <v>16</v>
      </c>
      <c r="E2" s="1" t="s">
        <v>17</v>
      </c>
      <c r="F2" s="1" t="s">
        <v>18</v>
      </c>
      <c r="G2" s="1" t="s">
        <v>19</v>
      </c>
      <c r="H2" s="1">
        <v>2</v>
      </c>
      <c r="I2" s="1" t="s">
        <v>20</v>
      </c>
      <c r="J2" s="1" t="s">
        <v>34</v>
      </c>
      <c r="K2" s="6">
        <v>7120.71</v>
      </c>
      <c r="L2" s="6">
        <v>791.19</v>
      </c>
      <c r="M2" s="1">
        <v>9</v>
      </c>
      <c r="N2" s="8">
        <v>44936</v>
      </c>
      <c r="O2" s="4" t="str">
        <f t="shared" ref="O2:O65" si="1">TEXT(N2,"mmmm yyyy")</f>
        <v>January 2023</v>
      </c>
      <c r="P2" s="1" t="s">
        <v>32</v>
      </c>
      <c r="Q2" s="1"/>
      <c r="R2" s="6">
        <v>0</v>
      </c>
      <c r="S2" s="6">
        <f t="shared" ref="S2:S65" si="2">K2+R2</f>
        <v>7120.71</v>
      </c>
    </row>
    <row r="3" spans="1:19" x14ac:dyDescent="0.35">
      <c r="A3" s="1">
        <v>4120</v>
      </c>
      <c r="B3" s="1">
        <v>19</v>
      </c>
      <c r="C3" s="1" t="str">
        <f t="shared" si="0"/>
        <v>Young</v>
      </c>
      <c r="D3" s="1" t="s">
        <v>16</v>
      </c>
      <c r="E3" s="1" t="s">
        <v>17</v>
      </c>
      <c r="F3" s="1" t="s">
        <v>18</v>
      </c>
      <c r="G3" s="1" t="s">
        <v>36</v>
      </c>
      <c r="H3" s="1">
        <v>5</v>
      </c>
      <c r="I3" s="1" t="s">
        <v>26</v>
      </c>
      <c r="J3" s="1" t="s">
        <v>21</v>
      </c>
      <c r="K3" s="6">
        <v>207.5</v>
      </c>
      <c r="L3" s="6">
        <v>20.75</v>
      </c>
      <c r="M3" s="1">
        <v>10</v>
      </c>
      <c r="N3" s="8">
        <v>44936</v>
      </c>
      <c r="O3" s="4" t="str">
        <f t="shared" si="1"/>
        <v>January 2023</v>
      </c>
      <c r="P3" s="1" t="s">
        <v>32</v>
      </c>
      <c r="Q3" s="1"/>
      <c r="R3" s="6">
        <v>0</v>
      </c>
      <c r="S3" s="6">
        <f t="shared" si="2"/>
        <v>207.5</v>
      </c>
    </row>
    <row r="4" spans="1:19" x14ac:dyDescent="0.35">
      <c r="A4" s="1">
        <v>4973</v>
      </c>
      <c r="B4" s="1">
        <v>20</v>
      </c>
      <c r="C4" s="1" t="str">
        <f t="shared" si="0"/>
        <v>Young</v>
      </c>
      <c r="D4" s="1" t="s">
        <v>38</v>
      </c>
      <c r="E4" s="1" t="s">
        <v>17</v>
      </c>
      <c r="F4" s="1" t="s">
        <v>30</v>
      </c>
      <c r="G4" s="1" t="s">
        <v>31</v>
      </c>
      <c r="H4" s="1">
        <v>3</v>
      </c>
      <c r="I4" s="1" t="s">
        <v>26</v>
      </c>
      <c r="J4" s="1" t="s">
        <v>42</v>
      </c>
      <c r="K4" s="6">
        <v>3247.72</v>
      </c>
      <c r="L4" s="6">
        <v>463.96</v>
      </c>
      <c r="M4" s="1">
        <v>7</v>
      </c>
      <c r="N4" s="8">
        <v>44936</v>
      </c>
      <c r="O4" s="4" t="str">
        <f t="shared" si="1"/>
        <v>January 2023</v>
      </c>
      <c r="P4" s="1" t="s">
        <v>32</v>
      </c>
      <c r="Q4" s="1" t="s">
        <v>29</v>
      </c>
      <c r="R4" s="6">
        <v>26.06</v>
      </c>
      <c r="S4" s="6">
        <f t="shared" si="2"/>
        <v>3273.7799999999997</v>
      </c>
    </row>
    <row r="5" spans="1:19" x14ac:dyDescent="0.35">
      <c r="A5" s="1">
        <v>8299</v>
      </c>
      <c r="B5" s="1">
        <v>22</v>
      </c>
      <c r="C5" s="1" t="str">
        <f t="shared" si="0"/>
        <v>Young</v>
      </c>
      <c r="D5" s="1" t="s">
        <v>38</v>
      </c>
      <c r="E5" s="1" t="s">
        <v>17</v>
      </c>
      <c r="F5" s="1" t="s">
        <v>30</v>
      </c>
      <c r="G5" s="1" t="s">
        <v>31</v>
      </c>
      <c r="H5" s="1">
        <v>3</v>
      </c>
      <c r="I5" s="1" t="s">
        <v>26</v>
      </c>
      <c r="J5" s="1" t="s">
        <v>34</v>
      </c>
      <c r="K5" s="6">
        <v>3247.72</v>
      </c>
      <c r="L5" s="6">
        <v>463.96</v>
      </c>
      <c r="M5" s="1">
        <v>7</v>
      </c>
      <c r="N5" s="8">
        <v>44936</v>
      </c>
      <c r="O5" s="4" t="str">
        <f t="shared" si="1"/>
        <v>January 2023</v>
      </c>
      <c r="P5" s="1" t="s">
        <v>32</v>
      </c>
      <c r="Q5" s="1" t="s">
        <v>45</v>
      </c>
      <c r="R5" s="6">
        <v>61.46</v>
      </c>
      <c r="S5" s="6">
        <f t="shared" si="2"/>
        <v>3309.18</v>
      </c>
    </row>
    <row r="6" spans="1:19" x14ac:dyDescent="0.35">
      <c r="A6" s="1">
        <v>6798</v>
      </c>
      <c r="B6" s="1">
        <v>26</v>
      </c>
      <c r="C6" s="1" t="str">
        <f t="shared" si="0"/>
        <v>Young</v>
      </c>
      <c r="D6" s="1" t="s">
        <v>16</v>
      </c>
      <c r="E6" s="1" t="s">
        <v>17</v>
      </c>
      <c r="F6" s="1" t="s">
        <v>40</v>
      </c>
      <c r="G6" s="1" t="s">
        <v>41</v>
      </c>
      <c r="H6" s="1">
        <v>3</v>
      </c>
      <c r="I6" s="1" t="s">
        <v>26</v>
      </c>
      <c r="J6" s="1" t="s">
        <v>21</v>
      </c>
      <c r="K6" s="6">
        <v>5913.81</v>
      </c>
      <c r="L6" s="6">
        <v>844.83</v>
      </c>
      <c r="M6" s="1">
        <v>7</v>
      </c>
      <c r="N6" s="8">
        <v>44936</v>
      </c>
      <c r="O6" s="4" t="str">
        <f t="shared" si="1"/>
        <v>January 2023</v>
      </c>
      <c r="P6" s="1" t="s">
        <v>22</v>
      </c>
      <c r="Q6" s="1" t="s">
        <v>35</v>
      </c>
      <c r="R6" s="6">
        <v>41.16</v>
      </c>
      <c r="S6" s="6">
        <f t="shared" si="2"/>
        <v>5954.97</v>
      </c>
    </row>
    <row r="7" spans="1:19" x14ac:dyDescent="0.35">
      <c r="A7" s="1">
        <v>9227</v>
      </c>
      <c r="B7" s="1">
        <v>26</v>
      </c>
      <c r="C7" s="1" t="str">
        <f t="shared" si="0"/>
        <v>Young</v>
      </c>
      <c r="D7" s="1" t="s">
        <v>38</v>
      </c>
      <c r="E7" s="1" t="s">
        <v>17</v>
      </c>
      <c r="F7" s="1" t="s">
        <v>30</v>
      </c>
      <c r="G7" s="1" t="s">
        <v>31</v>
      </c>
      <c r="H7" s="1">
        <v>3</v>
      </c>
      <c r="I7" s="1" t="s">
        <v>26</v>
      </c>
      <c r="J7" s="1" t="s">
        <v>27</v>
      </c>
      <c r="K7" s="6">
        <v>3247.72</v>
      </c>
      <c r="L7" s="6">
        <v>463.96</v>
      </c>
      <c r="M7" s="1">
        <v>7</v>
      </c>
      <c r="N7" s="8">
        <v>44936</v>
      </c>
      <c r="O7" s="4" t="str">
        <f t="shared" si="1"/>
        <v>January 2023</v>
      </c>
      <c r="P7" s="1" t="s">
        <v>28</v>
      </c>
      <c r="Q7" s="1" t="s">
        <v>62</v>
      </c>
      <c r="R7" s="6">
        <v>62.33</v>
      </c>
      <c r="S7" s="6">
        <f t="shared" si="2"/>
        <v>3310.0499999999997</v>
      </c>
    </row>
    <row r="8" spans="1:19" x14ac:dyDescent="0.35">
      <c r="A8" s="1">
        <v>3881</v>
      </c>
      <c r="B8" s="1">
        <v>27</v>
      </c>
      <c r="C8" s="1" t="str">
        <f t="shared" si="0"/>
        <v>Young</v>
      </c>
      <c r="D8" s="1" t="s">
        <v>38</v>
      </c>
      <c r="E8" s="1" t="s">
        <v>33</v>
      </c>
      <c r="F8" s="1" t="s">
        <v>24</v>
      </c>
      <c r="G8" s="1" t="s">
        <v>25</v>
      </c>
      <c r="H8" s="1">
        <v>3</v>
      </c>
      <c r="I8" s="1" t="s">
        <v>26</v>
      </c>
      <c r="J8" s="1" t="s">
        <v>21</v>
      </c>
      <c r="K8" s="6">
        <v>2470.3000000000002</v>
      </c>
      <c r="L8" s="6">
        <v>247.03</v>
      </c>
      <c r="M8" s="1">
        <v>10</v>
      </c>
      <c r="N8" s="8">
        <v>44936</v>
      </c>
      <c r="O8" s="4" t="str">
        <f t="shared" si="1"/>
        <v>January 2023</v>
      </c>
      <c r="P8" s="1" t="s">
        <v>22</v>
      </c>
      <c r="Q8" s="1" t="s">
        <v>37</v>
      </c>
      <c r="R8" s="6">
        <v>34.21</v>
      </c>
      <c r="S8" s="6">
        <f t="shared" si="2"/>
        <v>2504.5100000000002</v>
      </c>
    </row>
    <row r="9" spans="1:19" x14ac:dyDescent="0.35">
      <c r="A9" s="1">
        <v>9686</v>
      </c>
      <c r="B9" s="1">
        <v>27</v>
      </c>
      <c r="C9" s="1" t="str">
        <f t="shared" si="0"/>
        <v>Young</v>
      </c>
      <c r="D9" s="1" t="s">
        <v>38</v>
      </c>
      <c r="E9" s="1" t="s">
        <v>17</v>
      </c>
      <c r="F9" s="1" t="s">
        <v>30</v>
      </c>
      <c r="G9" s="1" t="s">
        <v>31</v>
      </c>
      <c r="H9" s="1">
        <v>3</v>
      </c>
      <c r="I9" s="1" t="s">
        <v>26</v>
      </c>
      <c r="J9" s="1" t="s">
        <v>34</v>
      </c>
      <c r="K9" s="6">
        <v>4175.6400000000003</v>
      </c>
      <c r="L9" s="6">
        <v>463.96</v>
      </c>
      <c r="M9" s="1">
        <v>9</v>
      </c>
      <c r="N9" s="8">
        <v>44936</v>
      </c>
      <c r="O9" s="4" t="str">
        <f t="shared" si="1"/>
        <v>January 2023</v>
      </c>
      <c r="P9" s="1" t="s">
        <v>28</v>
      </c>
      <c r="Q9" s="1" t="s">
        <v>52</v>
      </c>
      <c r="R9" s="6">
        <v>10.66</v>
      </c>
      <c r="S9" s="6">
        <f t="shared" si="2"/>
        <v>4186.3</v>
      </c>
    </row>
    <row r="10" spans="1:19" x14ac:dyDescent="0.35">
      <c r="A10" s="1">
        <v>2223</v>
      </c>
      <c r="B10" s="1">
        <v>29</v>
      </c>
      <c r="C10" s="1" t="str">
        <f t="shared" si="0"/>
        <v>Young</v>
      </c>
      <c r="D10" s="1" t="s">
        <v>16</v>
      </c>
      <c r="E10" s="1" t="s">
        <v>17</v>
      </c>
      <c r="F10" s="1" t="s">
        <v>30</v>
      </c>
      <c r="G10" s="1" t="s">
        <v>31</v>
      </c>
      <c r="H10" s="1">
        <v>3</v>
      </c>
      <c r="I10" s="1" t="s">
        <v>20</v>
      </c>
      <c r="J10" s="1" t="s">
        <v>27</v>
      </c>
      <c r="K10" s="6">
        <v>4639.6000000000004</v>
      </c>
      <c r="L10" s="6">
        <v>463.96</v>
      </c>
      <c r="M10" s="1">
        <v>10</v>
      </c>
      <c r="N10" s="8">
        <v>44936</v>
      </c>
      <c r="O10" s="4" t="str">
        <f t="shared" si="1"/>
        <v>January 2023</v>
      </c>
      <c r="P10" s="1" t="s">
        <v>32</v>
      </c>
      <c r="Q10" s="1"/>
      <c r="R10" s="6">
        <v>0</v>
      </c>
      <c r="S10" s="6">
        <f t="shared" si="2"/>
        <v>4639.6000000000004</v>
      </c>
    </row>
    <row r="11" spans="1:19" x14ac:dyDescent="0.35">
      <c r="A11" s="1">
        <v>4116</v>
      </c>
      <c r="B11" s="1">
        <v>30</v>
      </c>
      <c r="C11" s="1" t="str">
        <f t="shared" si="0"/>
        <v>Young</v>
      </c>
      <c r="D11" s="1" t="s">
        <v>16</v>
      </c>
      <c r="E11" s="1" t="s">
        <v>17</v>
      </c>
      <c r="F11" s="1" t="s">
        <v>18</v>
      </c>
      <c r="G11" s="1" t="s">
        <v>36</v>
      </c>
      <c r="H11" s="1">
        <v>5</v>
      </c>
      <c r="I11" s="1" t="s">
        <v>26</v>
      </c>
      <c r="J11" s="1" t="s">
        <v>21</v>
      </c>
      <c r="K11" s="6">
        <v>124.5</v>
      </c>
      <c r="L11" s="6">
        <v>20.75</v>
      </c>
      <c r="M11" s="1">
        <v>6</v>
      </c>
      <c r="N11" s="8">
        <v>44936</v>
      </c>
      <c r="O11" s="4" t="str">
        <f t="shared" si="1"/>
        <v>January 2023</v>
      </c>
      <c r="P11" s="1" t="s">
        <v>22</v>
      </c>
      <c r="Q11" s="1" t="s">
        <v>49</v>
      </c>
      <c r="R11" s="6">
        <v>75.8</v>
      </c>
      <c r="S11" s="6">
        <f t="shared" si="2"/>
        <v>200.3</v>
      </c>
    </row>
    <row r="12" spans="1:19" x14ac:dyDescent="0.35">
      <c r="A12" s="1">
        <v>4478</v>
      </c>
      <c r="B12" s="1">
        <v>30</v>
      </c>
      <c r="C12" s="1" t="str">
        <f t="shared" si="0"/>
        <v>Young</v>
      </c>
      <c r="D12" s="1" t="s">
        <v>16</v>
      </c>
      <c r="E12" s="1" t="s">
        <v>17</v>
      </c>
      <c r="F12" s="1" t="s">
        <v>40</v>
      </c>
      <c r="G12" s="1" t="s">
        <v>41</v>
      </c>
      <c r="H12" s="1">
        <v>3</v>
      </c>
      <c r="I12" s="1" t="s">
        <v>26</v>
      </c>
      <c r="J12" s="1" t="s">
        <v>34</v>
      </c>
      <c r="K12" s="6">
        <v>3379.32</v>
      </c>
      <c r="L12" s="6">
        <v>844.83</v>
      </c>
      <c r="M12" s="1">
        <v>4</v>
      </c>
      <c r="N12" s="8">
        <v>44936</v>
      </c>
      <c r="O12" s="4" t="str">
        <f t="shared" si="1"/>
        <v>January 2023</v>
      </c>
      <c r="P12" s="1" t="s">
        <v>32</v>
      </c>
      <c r="Q12" s="1" t="s">
        <v>66</v>
      </c>
      <c r="R12" s="6">
        <v>56.91</v>
      </c>
      <c r="S12" s="6">
        <f t="shared" si="2"/>
        <v>3436.23</v>
      </c>
    </row>
    <row r="13" spans="1:19" x14ac:dyDescent="0.35">
      <c r="A13" s="1">
        <v>2561</v>
      </c>
      <c r="B13" s="1">
        <v>37</v>
      </c>
      <c r="C13" s="1" t="str">
        <f t="shared" si="0"/>
        <v>Middle-Aged</v>
      </c>
      <c r="D13" s="1" t="s">
        <v>16</v>
      </c>
      <c r="E13" s="1" t="s">
        <v>17</v>
      </c>
      <c r="F13" s="1" t="s">
        <v>30</v>
      </c>
      <c r="G13" s="1" t="s">
        <v>31</v>
      </c>
      <c r="H13" s="1">
        <v>3</v>
      </c>
      <c r="I13" s="1" t="s">
        <v>26</v>
      </c>
      <c r="J13" s="1" t="s">
        <v>34</v>
      </c>
      <c r="K13" s="6">
        <v>1391.88</v>
      </c>
      <c r="L13" s="6">
        <v>463.96</v>
      </c>
      <c r="M13" s="1">
        <v>3</v>
      </c>
      <c r="N13" s="8">
        <v>44936</v>
      </c>
      <c r="O13" s="4" t="str">
        <f t="shared" si="1"/>
        <v>January 2023</v>
      </c>
      <c r="P13" s="1" t="s">
        <v>22</v>
      </c>
      <c r="Q13" s="1"/>
      <c r="R13" s="6">
        <v>0</v>
      </c>
      <c r="S13" s="6">
        <f t="shared" si="2"/>
        <v>1391.88</v>
      </c>
    </row>
    <row r="14" spans="1:19" x14ac:dyDescent="0.35">
      <c r="A14" s="1">
        <v>5846</v>
      </c>
      <c r="B14" s="1">
        <v>37</v>
      </c>
      <c r="C14" s="1" t="str">
        <f t="shared" si="0"/>
        <v>Middle-Aged</v>
      </c>
      <c r="D14" s="1" t="s">
        <v>16</v>
      </c>
      <c r="E14" s="1" t="s">
        <v>17</v>
      </c>
      <c r="F14" s="1" t="s">
        <v>30</v>
      </c>
      <c r="G14" s="1" t="s">
        <v>31</v>
      </c>
      <c r="H14" s="1">
        <v>3</v>
      </c>
      <c r="I14" s="1" t="s">
        <v>26</v>
      </c>
      <c r="J14" s="1" t="s">
        <v>42</v>
      </c>
      <c r="K14" s="6">
        <v>463.96</v>
      </c>
      <c r="L14" s="6">
        <v>463.96</v>
      </c>
      <c r="M14" s="1">
        <v>1</v>
      </c>
      <c r="N14" s="8">
        <v>44936</v>
      </c>
      <c r="O14" s="4" t="str">
        <f t="shared" si="1"/>
        <v>January 2023</v>
      </c>
      <c r="P14" s="1" t="s">
        <v>32</v>
      </c>
      <c r="Q14" s="1" t="s">
        <v>37</v>
      </c>
      <c r="R14" s="6">
        <v>24.09</v>
      </c>
      <c r="S14" s="6">
        <f t="shared" si="2"/>
        <v>488.04999999999995</v>
      </c>
    </row>
    <row r="15" spans="1:19" x14ac:dyDescent="0.35">
      <c r="A15" s="1">
        <v>1592</v>
      </c>
      <c r="B15" s="1">
        <v>39</v>
      </c>
      <c r="C15" s="1" t="str">
        <f t="shared" si="0"/>
        <v>Middle-Aged</v>
      </c>
      <c r="D15" s="1" t="s">
        <v>16</v>
      </c>
      <c r="E15" s="1" t="s">
        <v>33</v>
      </c>
      <c r="F15" s="1" t="s">
        <v>30</v>
      </c>
      <c r="G15" s="1" t="s">
        <v>31</v>
      </c>
      <c r="H15" s="1">
        <v>3</v>
      </c>
      <c r="I15" s="1" t="s">
        <v>26</v>
      </c>
      <c r="J15" s="1" t="s">
        <v>27</v>
      </c>
      <c r="K15" s="6">
        <v>4639.6000000000004</v>
      </c>
      <c r="L15" s="6">
        <v>463.96</v>
      </c>
      <c r="M15" s="1">
        <v>10</v>
      </c>
      <c r="N15" s="8">
        <v>44936</v>
      </c>
      <c r="O15" s="4" t="str">
        <f t="shared" si="1"/>
        <v>January 2023</v>
      </c>
      <c r="P15" s="1" t="s">
        <v>28</v>
      </c>
      <c r="Q15" s="1" t="s">
        <v>29</v>
      </c>
      <c r="R15" s="6">
        <v>8.31</v>
      </c>
      <c r="S15" s="6">
        <f t="shared" si="2"/>
        <v>4647.9100000000008</v>
      </c>
    </row>
    <row r="16" spans="1:19" x14ac:dyDescent="0.35">
      <c r="A16" s="1">
        <v>6233</v>
      </c>
      <c r="B16" s="1">
        <v>39</v>
      </c>
      <c r="C16" s="1" t="str">
        <f t="shared" si="0"/>
        <v>Middle-Aged</v>
      </c>
      <c r="D16" s="1" t="s">
        <v>38</v>
      </c>
      <c r="E16" s="1" t="s">
        <v>17</v>
      </c>
      <c r="F16" s="1" t="s">
        <v>18</v>
      </c>
      <c r="G16" s="1" t="s">
        <v>36</v>
      </c>
      <c r="H16" s="1">
        <v>5</v>
      </c>
      <c r="I16" s="1" t="s">
        <v>20</v>
      </c>
      <c r="J16" s="1" t="s">
        <v>34</v>
      </c>
      <c r="K16" s="6">
        <v>145.25</v>
      </c>
      <c r="L16" s="6">
        <v>20.75</v>
      </c>
      <c r="M16" s="1">
        <v>7</v>
      </c>
      <c r="N16" s="8">
        <v>44936</v>
      </c>
      <c r="O16" s="4" t="str">
        <f t="shared" si="1"/>
        <v>January 2023</v>
      </c>
      <c r="P16" s="1" t="s">
        <v>28</v>
      </c>
      <c r="Q16" s="1"/>
      <c r="R16" s="6">
        <v>0</v>
      </c>
      <c r="S16" s="6">
        <f t="shared" si="2"/>
        <v>145.25</v>
      </c>
    </row>
    <row r="17" spans="1:19" x14ac:dyDescent="0.35">
      <c r="A17" s="1">
        <v>7782</v>
      </c>
      <c r="B17" s="1">
        <v>39</v>
      </c>
      <c r="C17" s="1" t="str">
        <f t="shared" si="0"/>
        <v>Middle-Aged</v>
      </c>
      <c r="D17" s="1" t="s">
        <v>16</v>
      </c>
      <c r="E17" s="1" t="s">
        <v>17</v>
      </c>
      <c r="F17" s="1" t="s">
        <v>40</v>
      </c>
      <c r="G17" s="1" t="s">
        <v>41</v>
      </c>
      <c r="H17" s="1">
        <v>3</v>
      </c>
      <c r="I17" s="1" t="s">
        <v>26</v>
      </c>
      <c r="J17" s="1" t="s">
        <v>34</v>
      </c>
      <c r="K17" s="6">
        <v>8448.2999999999993</v>
      </c>
      <c r="L17" s="6">
        <v>844.83</v>
      </c>
      <c r="M17" s="1">
        <v>10</v>
      </c>
      <c r="N17" s="8">
        <v>44936</v>
      </c>
      <c r="O17" s="4" t="str">
        <f t="shared" si="1"/>
        <v>January 2023</v>
      </c>
      <c r="P17" s="1" t="s">
        <v>28</v>
      </c>
      <c r="Q17" s="1" t="s">
        <v>70</v>
      </c>
      <c r="R17" s="6">
        <v>87.61</v>
      </c>
      <c r="S17" s="6">
        <f t="shared" si="2"/>
        <v>8535.91</v>
      </c>
    </row>
    <row r="18" spans="1:19" x14ac:dyDescent="0.35">
      <c r="A18" s="1">
        <v>5622</v>
      </c>
      <c r="B18" s="1">
        <v>45</v>
      </c>
      <c r="C18" s="1" t="str">
        <f t="shared" si="0"/>
        <v>Middle-Aged</v>
      </c>
      <c r="D18" s="1" t="s">
        <v>38</v>
      </c>
      <c r="E18" s="1" t="s">
        <v>17</v>
      </c>
      <c r="F18" s="1" t="s">
        <v>18</v>
      </c>
      <c r="G18" s="1" t="s">
        <v>19</v>
      </c>
      <c r="H18" s="1">
        <v>2</v>
      </c>
      <c r="I18" s="1" t="s">
        <v>20</v>
      </c>
      <c r="J18" s="1" t="s">
        <v>34</v>
      </c>
      <c r="K18" s="6">
        <v>3955.95</v>
      </c>
      <c r="L18" s="6">
        <v>791.19</v>
      </c>
      <c r="M18" s="1">
        <v>5</v>
      </c>
      <c r="N18" s="8">
        <v>44936</v>
      </c>
      <c r="O18" s="4" t="str">
        <f t="shared" si="1"/>
        <v>January 2023</v>
      </c>
      <c r="P18" s="1" t="s">
        <v>28</v>
      </c>
      <c r="Q18" s="1" t="s">
        <v>62</v>
      </c>
      <c r="R18" s="6">
        <v>70.42</v>
      </c>
      <c r="S18" s="6">
        <f t="shared" si="2"/>
        <v>4026.37</v>
      </c>
    </row>
    <row r="19" spans="1:19" x14ac:dyDescent="0.35">
      <c r="A19" s="1">
        <v>7134</v>
      </c>
      <c r="B19" s="1">
        <v>47</v>
      </c>
      <c r="C19" s="1" t="str">
        <f t="shared" si="0"/>
        <v>Middle-Aged</v>
      </c>
      <c r="D19" s="1" t="s">
        <v>38</v>
      </c>
      <c r="E19" s="1" t="s">
        <v>17</v>
      </c>
      <c r="F19" s="1" t="s">
        <v>18</v>
      </c>
      <c r="G19" s="1" t="s">
        <v>19</v>
      </c>
      <c r="H19" s="1">
        <v>2</v>
      </c>
      <c r="I19" s="1" t="s">
        <v>26</v>
      </c>
      <c r="J19" s="1" t="s">
        <v>27</v>
      </c>
      <c r="K19" s="6">
        <v>7120.71</v>
      </c>
      <c r="L19" s="6">
        <v>791.19</v>
      </c>
      <c r="M19" s="1">
        <v>9</v>
      </c>
      <c r="N19" s="8">
        <v>44936</v>
      </c>
      <c r="O19" s="4" t="str">
        <f t="shared" si="1"/>
        <v>January 2023</v>
      </c>
      <c r="P19" s="1" t="s">
        <v>28</v>
      </c>
      <c r="Q19" s="1" t="s">
        <v>29</v>
      </c>
      <c r="R19" s="6">
        <v>5.64</v>
      </c>
      <c r="S19" s="6">
        <f t="shared" si="2"/>
        <v>7126.35</v>
      </c>
    </row>
    <row r="20" spans="1:19" x14ac:dyDescent="0.35">
      <c r="A20" s="1">
        <v>9915</v>
      </c>
      <c r="B20" s="1">
        <v>48</v>
      </c>
      <c r="C20" s="1" t="str">
        <f t="shared" si="0"/>
        <v>Middle-Aged</v>
      </c>
      <c r="D20" s="1" t="s">
        <v>38</v>
      </c>
      <c r="E20" s="1" t="s">
        <v>33</v>
      </c>
      <c r="F20" s="1" t="s">
        <v>24</v>
      </c>
      <c r="G20" s="1" t="s">
        <v>25</v>
      </c>
      <c r="H20" s="1">
        <v>3</v>
      </c>
      <c r="I20" s="1" t="s">
        <v>26</v>
      </c>
      <c r="J20" s="1" t="s">
        <v>27</v>
      </c>
      <c r="K20" s="6">
        <v>741.09</v>
      </c>
      <c r="L20" s="6">
        <v>247.03</v>
      </c>
      <c r="M20" s="1">
        <v>3</v>
      </c>
      <c r="N20" s="8">
        <v>44936</v>
      </c>
      <c r="O20" s="4" t="str">
        <f t="shared" si="1"/>
        <v>January 2023</v>
      </c>
      <c r="P20" s="1" t="s">
        <v>28</v>
      </c>
      <c r="Q20" s="1" t="s">
        <v>50</v>
      </c>
      <c r="R20" s="6">
        <v>76.709999999999994</v>
      </c>
      <c r="S20" s="6">
        <f t="shared" si="2"/>
        <v>817.80000000000007</v>
      </c>
    </row>
    <row r="21" spans="1:19" x14ac:dyDescent="0.35">
      <c r="A21" s="1">
        <v>3393</v>
      </c>
      <c r="B21" s="1">
        <v>50</v>
      </c>
      <c r="C21" s="1" t="str">
        <f t="shared" si="0"/>
        <v>Middle-Aged</v>
      </c>
      <c r="D21" s="1" t="s">
        <v>16</v>
      </c>
      <c r="E21" s="1" t="s">
        <v>17</v>
      </c>
      <c r="F21" s="1" t="s">
        <v>18</v>
      </c>
      <c r="G21" s="1" t="s">
        <v>19</v>
      </c>
      <c r="H21" s="1">
        <v>2</v>
      </c>
      <c r="I21" s="1" t="s">
        <v>20</v>
      </c>
      <c r="J21" s="1" t="s">
        <v>21</v>
      </c>
      <c r="K21" s="6">
        <v>1582.38</v>
      </c>
      <c r="L21" s="6">
        <v>791.19</v>
      </c>
      <c r="M21" s="1">
        <v>2</v>
      </c>
      <c r="N21" s="8">
        <v>44936</v>
      </c>
      <c r="O21" s="4" t="str">
        <f t="shared" si="1"/>
        <v>January 2023</v>
      </c>
      <c r="P21" s="1" t="s">
        <v>32</v>
      </c>
      <c r="Q21" s="1" t="s">
        <v>68</v>
      </c>
      <c r="R21" s="6">
        <v>81.14</v>
      </c>
      <c r="S21" s="6">
        <f t="shared" si="2"/>
        <v>1663.5200000000002</v>
      </c>
    </row>
    <row r="22" spans="1:19" x14ac:dyDescent="0.35">
      <c r="A22" s="1">
        <v>1349</v>
      </c>
      <c r="B22" s="1">
        <v>53</v>
      </c>
      <c r="C22" s="1" t="str">
        <f t="shared" si="0"/>
        <v>Middle-Aged</v>
      </c>
      <c r="D22" s="1" t="s">
        <v>38</v>
      </c>
      <c r="E22" s="1" t="s">
        <v>17</v>
      </c>
      <c r="F22" s="1" t="s">
        <v>18</v>
      </c>
      <c r="G22" s="1" t="s">
        <v>19</v>
      </c>
      <c r="H22" s="1">
        <v>2</v>
      </c>
      <c r="I22" s="1" t="s">
        <v>26</v>
      </c>
      <c r="J22" s="1" t="s">
        <v>21</v>
      </c>
      <c r="K22" s="6">
        <v>5538.33</v>
      </c>
      <c r="L22" s="6">
        <v>791.19</v>
      </c>
      <c r="M22" s="1">
        <v>7</v>
      </c>
      <c r="N22" s="8">
        <v>44936</v>
      </c>
      <c r="O22" s="4" t="str">
        <f t="shared" si="1"/>
        <v>January 2023</v>
      </c>
      <c r="P22" s="1" t="s">
        <v>22</v>
      </c>
      <c r="Q22" s="1" t="s">
        <v>73</v>
      </c>
      <c r="R22" s="6">
        <v>81.260000000000005</v>
      </c>
      <c r="S22" s="6">
        <f t="shared" si="2"/>
        <v>5619.59</v>
      </c>
    </row>
    <row r="23" spans="1:19" x14ac:dyDescent="0.35">
      <c r="A23" s="1">
        <v>2666</v>
      </c>
      <c r="B23" s="1">
        <v>54</v>
      </c>
      <c r="C23" s="1" t="str">
        <f t="shared" si="0"/>
        <v>Middle-Aged</v>
      </c>
      <c r="D23" s="1" t="s">
        <v>16</v>
      </c>
      <c r="E23" s="1" t="s">
        <v>17</v>
      </c>
      <c r="F23" s="1" t="s">
        <v>40</v>
      </c>
      <c r="G23" s="1" t="s">
        <v>41</v>
      </c>
      <c r="H23" s="1">
        <v>3</v>
      </c>
      <c r="I23" s="1" t="s">
        <v>26</v>
      </c>
      <c r="J23" s="1" t="s">
        <v>21</v>
      </c>
      <c r="K23" s="6">
        <v>2534.4899999999998</v>
      </c>
      <c r="L23" s="6">
        <v>844.83</v>
      </c>
      <c r="M23" s="1">
        <v>3</v>
      </c>
      <c r="N23" s="8">
        <v>44936</v>
      </c>
      <c r="O23" s="4" t="str">
        <f t="shared" si="1"/>
        <v>January 2023</v>
      </c>
      <c r="P23" s="1" t="s">
        <v>32</v>
      </c>
      <c r="Q23" s="1" t="s">
        <v>37</v>
      </c>
      <c r="R23" s="6">
        <v>18.829999999999998</v>
      </c>
      <c r="S23" s="6">
        <f t="shared" si="2"/>
        <v>2553.3199999999997</v>
      </c>
    </row>
    <row r="24" spans="1:19" x14ac:dyDescent="0.35">
      <c r="A24" s="1">
        <v>4500</v>
      </c>
      <c r="B24" s="1">
        <v>54</v>
      </c>
      <c r="C24" s="1" t="str">
        <f t="shared" si="0"/>
        <v>Middle-Aged</v>
      </c>
      <c r="D24" s="1" t="s">
        <v>38</v>
      </c>
      <c r="E24" s="1" t="s">
        <v>17</v>
      </c>
      <c r="F24" s="1" t="s">
        <v>40</v>
      </c>
      <c r="G24" s="1" t="s">
        <v>41</v>
      </c>
      <c r="H24" s="1">
        <v>3</v>
      </c>
      <c r="I24" s="1" t="s">
        <v>26</v>
      </c>
      <c r="J24" s="1" t="s">
        <v>27</v>
      </c>
      <c r="K24" s="6">
        <v>3379.32</v>
      </c>
      <c r="L24" s="6">
        <v>844.83</v>
      </c>
      <c r="M24" s="1">
        <v>4</v>
      </c>
      <c r="N24" s="8">
        <v>44936</v>
      </c>
      <c r="O24" s="4" t="str">
        <f t="shared" si="1"/>
        <v>January 2023</v>
      </c>
      <c r="P24" s="1" t="s">
        <v>22</v>
      </c>
      <c r="Q24" s="1" t="s">
        <v>53</v>
      </c>
      <c r="R24" s="6">
        <v>79.59</v>
      </c>
      <c r="S24" s="6">
        <f t="shared" si="2"/>
        <v>3458.9100000000003</v>
      </c>
    </row>
    <row r="25" spans="1:19" x14ac:dyDescent="0.35">
      <c r="A25" s="1">
        <v>8786</v>
      </c>
      <c r="B25" s="1">
        <v>55</v>
      </c>
      <c r="C25" s="1" t="str">
        <f t="shared" si="0"/>
        <v>Middle-Aged</v>
      </c>
      <c r="D25" s="1" t="s">
        <v>38</v>
      </c>
      <c r="E25" s="1" t="s">
        <v>17</v>
      </c>
      <c r="F25" s="1" t="s">
        <v>18</v>
      </c>
      <c r="G25" s="1" t="s">
        <v>36</v>
      </c>
      <c r="H25" s="1">
        <v>5</v>
      </c>
      <c r="I25" s="1" t="s">
        <v>20</v>
      </c>
      <c r="J25" s="1" t="s">
        <v>42</v>
      </c>
      <c r="K25" s="6">
        <v>207.5</v>
      </c>
      <c r="L25" s="6">
        <v>20.75</v>
      </c>
      <c r="M25" s="1">
        <v>10</v>
      </c>
      <c r="N25" s="8">
        <v>44936</v>
      </c>
      <c r="O25" s="4" t="str">
        <f t="shared" si="1"/>
        <v>January 2023</v>
      </c>
      <c r="P25" s="1" t="s">
        <v>22</v>
      </c>
      <c r="Q25" s="1" t="s">
        <v>58</v>
      </c>
      <c r="R25" s="6">
        <v>87.91</v>
      </c>
      <c r="S25" s="6">
        <f t="shared" si="2"/>
        <v>295.40999999999997</v>
      </c>
    </row>
    <row r="26" spans="1:19" x14ac:dyDescent="0.35">
      <c r="A26" s="1">
        <v>7723</v>
      </c>
      <c r="B26" s="1">
        <v>58</v>
      </c>
      <c r="C26" s="1" t="str">
        <f t="shared" si="0"/>
        <v>Old</v>
      </c>
      <c r="D26" s="1" t="s">
        <v>38</v>
      </c>
      <c r="E26" s="1" t="s">
        <v>17</v>
      </c>
      <c r="F26" s="1" t="s">
        <v>30</v>
      </c>
      <c r="G26" s="1" t="s">
        <v>31</v>
      </c>
      <c r="H26" s="1">
        <v>3</v>
      </c>
      <c r="I26" s="1" t="s">
        <v>26</v>
      </c>
      <c r="J26" s="1" t="s">
        <v>27</v>
      </c>
      <c r="K26" s="6">
        <v>4639.6000000000004</v>
      </c>
      <c r="L26" s="6">
        <v>463.96</v>
      </c>
      <c r="M26" s="1">
        <v>10</v>
      </c>
      <c r="N26" s="8">
        <v>44936</v>
      </c>
      <c r="O26" s="4" t="str">
        <f t="shared" si="1"/>
        <v>January 2023</v>
      </c>
      <c r="P26" s="1" t="s">
        <v>32</v>
      </c>
      <c r="Q26" s="1" t="s">
        <v>52</v>
      </c>
      <c r="R26" s="6">
        <v>14.46</v>
      </c>
      <c r="S26" s="6">
        <f t="shared" si="2"/>
        <v>4654.0600000000004</v>
      </c>
    </row>
    <row r="27" spans="1:19" x14ac:dyDescent="0.35">
      <c r="A27" s="1">
        <v>6602</v>
      </c>
      <c r="B27" s="1">
        <v>63</v>
      </c>
      <c r="C27" s="1" t="str">
        <f t="shared" si="0"/>
        <v>Old</v>
      </c>
      <c r="D27" s="1" t="s">
        <v>16</v>
      </c>
      <c r="E27" s="1" t="s">
        <v>17</v>
      </c>
      <c r="F27" s="1" t="s">
        <v>30</v>
      </c>
      <c r="G27" s="1" t="s">
        <v>31</v>
      </c>
      <c r="H27" s="1">
        <v>3</v>
      </c>
      <c r="I27" s="1" t="s">
        <v>26</v>
      </c>
      <c r="J27" s="1" t="s">
        <v>21</v>
      </c>
      <c r="K27" s="6">
        <v>3711.68</v>
      </c>
      <c r="L27" s="6">
        <v>463.96</v>
      </c>
      <c r="M27" s="1">
        <v>8</v>
      </c>
      <c r="N27" s="8">
        <v>44936</v>
      </c>
      <c r="O27" s="4" t="str">
        <f t="shared" si="1"/>
        <v>January 2023</v>
      </c>
      <c r="P27" s="1" t="s">
        <v>22</v>
      </c>
      <c r="Q27" s="1" t="s">
        <v>37</v>
      </c>
      <c r="R27" s="6">
        <v>12.45</v>
      </c>
      <c r="S27" s="6">
        <f t="shared" si="2"/>
        <v>3724.1299999999997</v>
      </c>
    </row>
    <row r="28" spans="1:19" x14ac:dyDescent="0.35">
      <c r="A28" s="1">
        <v>7555</v>
      </c>
      <c r="B28" s="1">
        <v>63</v>
      </c>
      <c r="C28" s="1" t="str">
        <f t="shared" si="0"/>
        <v>Old</v>
      </c>
      <c r="D28" s="1" t="s">
        <v>38</v>
      </c>
      <c r="E28" s="1" t="s">
        <v>33</v>
      </c>
      <c r="F28" s="1" t="s">
        <v>40</v>
      </c>
      <c r="G28" s="1" t="s">
        <v>41</v>
      </c>
      <c r="H28" s="1">
        <v>3</v>
      </c>
      <c r="I28" s="1" t="s">
        <v>26</v>
      </c>
      <c r="J28" s="1" t="s">
        <v>42</v>
      </c>
      <c r="K28" s="6">
        <v>844.83</v>
      </c>
      <c r="L28" s="6">
        <v>844.83</v>
      </c>
      <c r="M28" s="1">
        <v>1</v>
      </c>
      <c r="N28" s="8">
        <v>44936</v>
      </c>
      <c r="O28" s="4" t="str">
        <f t="shared" si="1"/>
        <v>January 2023</v>
      </c>
      <c r="P28" s="1" t="s">
        <v>32</v>
      </c>
      <c r="Q28" s="1"/>
      <c r="R28" s="6">
        <v>0</v>
      </c>
      <c r="S28" s="6">
        <f t="shared" si="2"/>
        <v>844.83</v>
      </c>
    </row>
    <row r="29" spans="1:19" x14ac:dyDescent="0.35">
      <c r="A29" s="1">
        <v>1797</v>
      </c>
      <c r="B29" s="1">
        <v>67</v>
      </c>
      <c r="C29" s="1" t="str">
        <f t="shared" si="0"/>
        <v>Old</v>
      </c>
      <c r="D29" s="1" t="s">
        <v>16</v>
      </c>
      <c r="E29" s="1" t="s">
        <v>17</v>
      </c>
      <c r="F29" s="1" t="s">
        <v>24</v>
      </c>
      <c r="G29" s="1" t="s">
        <v>25</v>
      </c>
      <c r="H29" s="1">
        <v>3</v>
      </c>
      <c r="I29" s="1" t="s">
        <v>26</v>
      </c>
      <c r="J29" s="1" t="s">
        <v>42</v>
      </c>
      <c r="K29" s="6">
        <v>494.06</v>
      </c>
      <c r="L29" s="6">
        <v>247.03</v>
      </c>
      <c r="M29" s="1">
        <v>2</v>
      </c>
      <c r="N29" s="8">
        <v>44936</v>
      </c>
      <c r="O29" s="4" t="str">
        <f t="shared" si="1"/>
        <v>January 2023</v>
      </c>
      <c r="P29" s="1" t="s">
        <v>32</v>
      </c>
      <c r="Q29" s="1"/>
      <c r="R29" s="6">
        <v>0</v>
      </c>
      <c r="S29" s="6">
        <f t="shared" si="2"/>
        <v>494.06</v>
      </c>
    </row>
    <row r="30" spans="1:19" x14ac:dyDescent="0.35">
      <c r="A30" s="1">
        <v>1718</v>
      </c>
      <c r="B30" s="1">
        <v>73</v>
      </c>
      <c r="C30" s="1" t="str">
        <f t="shared" si="0"/>
        <v>Old</v>
      </c>
      <c r="D30" s="1" t="s">
        <v>16</v>
      </c>
      <c r="E30" s="1" t="s">
        <v>33</v>
      </c>
      <c r="F30" s="1" t="s">
        <v>18</v>
      </c>
      <c r="G30" s="1" t="s">
        <v>36</v>
      </c>
      <c r="H30" s="1">
        <v>5</v>
      </c>
      <c r="I30" s="1" t="s">
        <v>26</v>
      </c>
      <c r="J30" s="1" t="s">
        <v>34</v>
      </c>
      <c r="K30" s="6">
        <v>20.75</v>
      </c>
      <c r="L30" s="6">
        <v>20.75</v>
      </c>
      <c r="M30" s="1">
        <v>1</v>
      </c>
      <c r="N30" s="8">
        <v>44936</v>
      </c>
      <c r="O30" s="4" t="str">
        <f t="shared" si="1"/>
        <v>January 2023</v>
      </c>
      <c r="P30" s="1" t="s">
        <v>32</v>
      </c>
      <c r="Q30" s="1"/>
      <c r="R30" s="6">
        <v>0</v>
      </c>
      <c r="S30" s="6">
        <f t="shared" si="2"/>
        <v>20.75</v>
      </c>
    </row>
    <row r="31" spans="1:19" x14ac:dyDescent="0.35">
      <c r="A31" s="1">
        <v>8189</v>
      </c>
      <c r="B31" s="1">
        <v>76</v>
      </c>
      <c r="C31" s="1" t="str">
        <f t="shared" si="0"/>
        <v>Old</v>
      </c>
      <c r="D31" s="1" t="s">
        <v>16</v>
      </c>
      <c r="E31" s="1" t="s">
        <v>17</v>
      </c>
      <c r="F31" s="1" t="s">
        <v>18</v>
      </c>
      <c r="G31" s="1" t="s">
        <v>36</v>
      </c>
      <c r="H31" s="1">
        <v>5</v>
      </c>
      <c r="I31" s="1" t="s">
        <v>26</v>
      </c>
      <c r="J31" s="1" t="s">
        <v>27</v>
      </c>
      <c r="K31" s="6">
        <v>207.5</v>
      </c>
      <c r="L31" s="6">
        <v>20.75</v>
      </c>
      <c r="M31" s="1">
        <v>10</v>
      </c>
      <c r="N31" s="8">
        <v>44936</v>
      </c>
      <c r="O31" s="4" t="str">
        <f t="shared" si="1"/>
        <v>January 2023</v>
      </c>
      <c r="P31" s="1" t="s">
        <v>28</v>
      </c>
      <c r="Q31" s="1"/>
      <c r="R31" s="6">
        <v>0</v>
      </c>
      <c r="S31" s="6">
        <f t="shared" si="2"/>
        <v>207.5</v>
      </c>
    </row>
    <row r="32" spans="1:19" x14ac:dyDescent="0.35">
      <c r="A32" s="1">
        <v>2080</v>
      </c>
      <c r="B32" s="1">
        <v>80</v>
      </c>
      <c r="C32" s="1" t="str">
        <f t="shared" si="0"/>
        <v>Old</v>
      </c>
      <c r="D32" s="1" t="s">
        <v>16</v>
      </c>
      <c r="E32" s="1" t="s">
        <v>17</v>
      </c>
      <c r="F32" s="1" t="s">
        <v>18</v>
      </c>
      <c r="G32" s="1" t="s">
        <v>19</v>
      </c>
      <c r="H32" s="1">
        <v>2</v>
      </c>
      <c r="I32" s="1" t="s">
        <v>26</v>
      </c>
      <c r="J32" s="1" t="s">
        <v>34</v>
      </c>
      <c r="K32" s="6">
        <v>7120.71</v>
      </c>
      <c r="L32" s="6">
        <v>791.19</v>
      </c>
      <c r="M32" s="1">
        <v>9</v>
      </c>
      <c r="N32" s="8">
        <v>44936</v>
      </c>
      <c r="O32" s="4" t="str">
        <f t="shared" si="1"/>
        <v>January 2023</v>
      </c>
      <c r="P32" s="1" t="s">
        <v>22</v>
      </c>
      <c r="Q32" s="1" t="s">
        <v>52</v>
      </c>
      <c r="R32" s="6">
        <v>7.13</v>
      </c>
      <c r="S32" s="6">
        <f t="shared" si="2"/>
        <v>7127.84</v>
      </c>
    </row>
    <row r="33" spans="1:19" x14ac:dyDescent="0.35">
      <c r="A33" s="1">
        <v>4079</v>
      </c>
      <c r="B33" s="1">
        <v>18</v>
      </c>
      <c r="C33" s="1" t="str">
        <f t="shared" si="0"/>
        <v>Young</v>
      </c>
      <c r="D33" s="1" t="s">
        <v>38</v>
      </c>
      <c r="E33" s="1" t="s">
        <v>17</v>
      </c>
      <c r="F33" s="1" t="s">
        <v>18</v>
      </c>
      <c r="G33" s="1" t="s">
        <v>36</v>
      </c>
      <c r="H33" s="1">
        <v>5</v>
      </c>
      <c r="I33" s="1" t="s">
        <v>26</v>
      </c>
      <c r="J33" s="1" t="s">
        <v>27</v>
      </c>
      <c r="K33" s="6">
        <v>124.5</v>
      </c>
      <c r="L33" s="6">
        <v>20.75</v>
      </c>
      <c r="M33" s="1">
        <v>6</v>
      </c>
      <c r="N33" s="8">
        <v>44937</v>
      </c>
      <c r="O33" s="4" t="str">
        <f t="shared" si="1"/>
        <v>January 2023</v>
      </c>
      <c r="P33" s="1" t="s">
        <v>32</v>
      </c>
      <c r="Q33" s="1" t="s">
        <v>52</v>
      </c>
      <c r="R33" s="6">
        <v>25.39</v>
      </c>
      <c r="S33" s="6">
        <f t="shared" si="2"/>
        <v>149.88999999999999</v>
      </c>
    </row>
    <row r="34" spans="1:19" x14ac:dyDescent="0.35">
      <c r="A34" s="1">
        <v>3341</v>
      </c>
      <c r="B34" s="1">
        <v>19</v>
      </c>
      <c r="C34" s="1" t="str">
        <f t="shared" si="0"/>
        <v>Young</v>
      </c>
      <c r="D34" s="1" t="s">
        <v>38</v>
      </c>
      <c r="E34" s="1" t="s">
        <v>17</v>
      </c>
      <c r="F34" s="1" t="s">
        <v>24</v>
      </c>
      <c r="G34" s="1" t="s">
        <v>25</v>
      </c>
      <c r="H34" s="1">
        <v>3</v>
      </c>
      <c r="I34" s="1" t="s">
        <v>26</v>
      </c>
      <c r="J34" s="1" t="s">
        <v>34</v>
      </c>
      <c r="K34" s="6">
        <v>741.09</v>
      </c>
      <c r="L34" s="6">
        <v>247.03</v>
      </c>
      <c r="M34" s="1">
        <v>3</v>
      </c>
      <c r="N34" s="8">
        <v>44937</v>
      </c>
      <c r="O34" s="4" t="str">
        <f t="shared" si="1"/>
        <v>January 2023</v>
      </c>
      <c r="P34" s="1" t="s">
        <v>22</v>
      </c>
      <c r="Q34" s="1" t="s">
        <v>37</v>
      </c>
      <c r="R34" s="6">
        <v>38.729999999999997</v>
      </c>
      <c r="S34" s="6">
        <f t="shared" si="2"/>
        <v>779.82</v>
      </c>
    </row>
    <row r="35" spans="1:19" x14ac:dyDescent="0.35">
      <c r="A35" s="1">
        <v>7830</v>
      </c>
      <c r="B35" s="1">
        <v>21</v>
      </c>
      <c r="C35" s="1" t="str">
        <f t="shared" si="0"/>
        <v>Young</v>
      </c>
      <c r="D35" s="1" t="s">
        <v>38</v>
      </c>
      <c r="E35" s="1" t="s">
        <v>33</v>
      </c>
      <c r="F35" s="1" t="s">
        <v>24</v>
      </c>
      <c r="G35" s="1" t="s">
        <v>25</v>
      </c>
      <c r="H35" s="1">
        <v>3</v>
      </c>
      <c r="I35" s="1" t="s">
        <v>26</v>
      </c>
      <c r="J35" s="1" t="s">
        <v>42</v>
      </c>
      <c r="K35" s="6">
        <v>1729.21</v>
      </c>
      <c r="L35" s="6">
        <v>247.03</v>
      </c>
      <c r="M35" s="1">
        <v>7</v>
      </c>
      <c r="N35" s="8">
        <v>44937</v>
      </c>
      <c r="O35" s="4" t="str">
        <f t="shared" si="1"/>
        <v>January 2023</v>
      </c>
      <c r="P35" s="1" t="s">
        <v>22</v>
      </c>
      <c r="Q35" s="1" t="s">
        <v>29</v>
      </c>
      <c r="R35" s="6">
        <v>48.15</v>
      </c>
      <c r="S35" s="6">
        <f t="shared" si="2"/>
        <v>1777.3600000000001</v>
      </c>
    </row>
    <row r="36" spans="1:19" x14ac:dyDescent="0.35">
      <c r="A36" s="1">
        <v>8588</v>
      </c>
      <c r="B36" s="1">
        <v>23</v>
      </c>
      <c r="C36" s="1" t="str">
        <f t="shared" si="0"/>
        <v>Young</v>
      </c>
      <c r="D36" s="1" t="s">
        <v>16</v>
      </c>
      <c r="E36" s="1" t="s">
        <v>33</v>
      </c>
      <c r="F36" s="1" t="s">
        <v>40</v>
      </c>
      <c r="G36" s="1" t="s">
        <v>41</v>
      </c>
      <c r="H36" s="1">
        <v>3</v>
      </c>
      <c r="I36" s="1" t="s">
        <v>26</v>
      </c>
      <c r="J36" s="1" t="s">
        <v>21</v>
      </c>
      <c r="K36" s="6">
        <v>4224.1499999999996</v>
      </c>
      <c r="L36" s="6">
        <v>844.83</v>
      </c>
      <c r="M36" s="1">
        <v>5</v>
      </c>
      <c r="N36" s="8">
        <v>44937</v>
      </c>
      <c r="O36" s="4" t="str">
        <f t="shared" si="1"/>
        <v>January 2023</v>
      </c>
      <c r="P36" s="1" t="s">
        <v>28</v>
      </c>
      <c r="Q36" s="1"/>
      <c r="R36" s="6">
        <v>0</v>
      </c>
      <c r="S36" s="6">
        <f t="shared" si="2"/>
        <v>4224.1499999999996</v>
      </c>
    </row>
    <row r="37" spans="1:19" x14ac:dyDescent="0.35">
      <c r="A37" s="1">
        <v>8772</v>
      </c>
      <c r="B37" s="1">
        <v>23</v>
      </c>
      <c r="C37" s="1" t="str">
        <f t="shared" si="0"/>
        <v>Young</v>
      </c>
      <c r="D37" s="1" t="s">
        <v>16</v>
      </c>
      <c r="E37" s="1" t="s">
        <v>17</v>
      </c>
      <c r="F37" s="1" t="s">
        <v>30</v>
      </c>
      <c r="G37" s="1" t="s">
        <v>31</v>
      </c>
      <c r="H37" s="1">
        <v>3</v>
      </c>
      <c r="I37" s="1" t="s">
        <v>26</v>
      </c>
      <c r="J37" s="1" t="s">
        <v>27</v>
      </c>
      <c r="K37" s="6">
        <v>4639.6000000000004</v>
      </c>
      <c r="L37" s="6">
        <v>463.96</v>
      </c>
      <c r="M37" s="1">
        <v>10</v>
      </c>
      <c r="N37" s="8">
        <v>44937</v>
      </c>
      <c r="O37" s="4" t="str">
        <f t="shared" si="1"/>
        <v>January 2023</v>
      </c>
      <c r="P37" s="1" t="s">
        <v>22</v>
      </c>
      <c r="Q37" s="1" t="s">
        <v>48</v>
      </c>
      <c r="R37" s="6">
        <v>41.78</v>
      </c>
      <c r="S37" s="6">
        <f t="shared" si="2"/>
        <v>4681.38</v>
      </c>
    </row>
    <row r="38" spans="1:19" x14ac:dyDescent="0.35">
      <c r="A38" s="1">
        <v>5244</v>
      </c>
      <c r="B38" s="1">
        <v>25</v>
      </c>
      <c r="C38" s="1" t="str">
        <f t="shared" si="0"/>
        <v>Young</v>
      </c>
      <c r="D38" s="1" t="s">
        <v>38</v>
      </c>
      <c r="E38" s="1" t="s">
        <v>33</v>
      </c>
      <c r="F38" s="1" t="s">
        <v>30</v>
      </c>
      <c r="G38" s="1" t="s">
        <v>31</v>
      </c>
      <c r="H38" s="1">
        <v>3</v>
      </c>
      <c r="I38" s="1" t="s">
        <v>20</v>
      </c>
      <c r="J38" s="1" t="s">
        <v>27</v>
      </c>
      <c r="K38" s="6">
        <v>1855.84</v>
      </c>
      <c r="L38" s="6">
        <v>463.96</v>
      </c>
      <c r="M38" s="1">
        <v>4</v>
      </c>
      <c r="N38" s="8">
        <v>44937</v>
      </c>
      <c r="O38" s="4" t="str">
        <f t="shared" si="1"/>
        <v>January 2023</v>
      </c>
      <c r="P38" s="1" t="s">
        <v>32</v>
      </c>
      <c r="Q38" s="1" t="s">
        <v>43</v>
      </c>
      <c r="R38" s="6">
        <v>76.88</v>
      </c>
      <c r="S38" s="6">
        <f t="shared" si="2"/>
        <v>1932.7199999999998</v>
      </c>
    </row>
    <row r="39" spans="1:19" x14ac:dyDescent="0.35">
      <c r="A39" s="1">
        <v>9774</v>
      </c>
      <c r="B39" s="1">
        <v>27</v>
      </c>
      <c r="C39" s="1" t="str">
        <f t="shared" si="0"/>
        <v>Young</v>
      </c>
      <c r="D39" s="1" t="s">
        <v>16</v>
      </c>
      <c r="E39" s="1" t="s">
        <v>17</v>
      </c>
      <c r="F39" s="1" t="s">
        <v>40</v>
      </c>
      <c r="G39" s="1" t="s">
        <v>41</v>
      </c>
      <c r="H39" s="1">
        <v>3</v>
      </c>
      <c r="I39" s="1" t="s">
        <v>20</v>
      </c>
      <c r="J39" s="1" t="s">
        <v>27</v>
      </c>
      <c r="K39" s="6">
        <v>844.83</v>
      </c>
      <c r="L39" s="6">
        <v>844.83</v>
      </c>
      <c r="M39" s="1">
        <v>1</v>
      </c>
      <c r="N39" s="8">
        <v>44937</v>
      </c>
      <c r="O39" s="4" t="str">
        <f t="shared" si="1"/>
        <v>January 2023</v>
      </c>
      <c r="P39" s="1" t="s">
        <v>22</v>
      </c>
      <c r="Q39" s="1" t="s">
        <v>50</v>
      </c>
      <c r="R39" s="6">
        <v>65.05</v>
      </c>
      <c r="S39" s="6">
        <f t="shared" si="2"/>
        <v>909.88</v>
      </c>
    </row>
    <row r="40" spans="1:19" x14ac:dyDescent="0.35">
      <c r="A40" s="1">
        <v>7820</v>
      </c>
      <c r="B40" s="1">
        <v>28</v>
      </c>
      <c r="C40" s="1" t="str">
        <f t="shared" si="0"/>
        <v>Young</v>
      </c>
      <c r="D40" s="1" t="s">
        <v>38</v>
      </c>
      <c r="E40" s="1" t="s">
        <v>17</v>
      </c>
      <c r="F40" s="1" t="s">
        <v>18</v>
      </c>
      <c r="G40" s="1" t="s">
        <v>36</v>
      </c>
      <c r="H40" s="1">
        <v>5</v>
      </c>
      <c r="I40" s="1" t="s">
        <v>20</v>
      </c>
      <c r="J40" s="1" t="s">
        <v>21</v>
      </c>
      <c r="K40" s="6">
        <v>62.25</v>
      </c>
      <c r="L40" s="6">
        <v>20.75</v>
      </c>
      <c r="M40" s="1">
        <v>3</v>
      </c>
      <c r="N40" s="8">
        <v>44937</v>
      </c>
      <c r="O40" s="4" t="str">
        <f t="shared" si="1"/>
        <v>January 2023</v>
      </c>
      <c r="P40" s="1" t="s">
        <v>22</v>
      </c>
      <c r="Q40" s="1" t="s">
        <v>66</v>
      </c>
      <c r="R40" s="6">
        <v>120.4</v>
      </c>
      <c r="S40" s="6">
        <f t="shared" si="2"/>
        <v>182.65</v>
      </c>
    </row>
    <row r="41" spans="1:19" x14ac:dyDescent="0.35">
      <c r="A41" s="1">
        <v>7629</v>
      </c>
      <c r="B41" s="1">
        <v>35</v>
      </c>
      <c r="C41" s="1" t="str">
        <f t="shared" si="0"/>
        <v>Young</v>
      </c>
      <c r="D41" s="1" t="s">
        <v>16</v>
      </c>
      <c r="E41" s="1" t="s">
        <v>17</v>
      </c>
      <c r="F41" s="1" t="s">
        <v>40</v>
      </c>
      <c r="G41" s="1" t="s">
        <v>41</v>
      </c>
      <c r="H41" s="1">
        <v>3</v>
      </c>
      <c r="I41" s="1" t="s">
        <v>26</v>
      </c>
      <c r="J41" s="1" t="s">
        <v>27</v>
      </c>
      <c r="K41" s="6">
        <v>7603.47</v>
      </c>
      <c r="L41" s="6">
        <v>844.83</v>
      </c>
      <c r="M41" s="1">
        <v>9</v>
      </c>
      <c r="N41" s="8">
        <v>44937</v>
      </c>
      <c r="O41" s="4" t="str">
        <f t="shared" si="1"/>
        <v>January 2023</v>
      </c>
      <c r="P41" s="1" t="s">
        <v>32</v>
      </c>
      <c r="Q41" s="1" t="s">
        <v>23</v>
      </c>
      <c r="R41" s="6">
        <v>71.52</v>
      </c>
      <c r="S41" s="6">
        <f t="shared" si="2"/>
        <v>7674.9900000000007</v>
      </c>
    </row>
    <row r="42" spans="1:19" x14ac:dyDescent="0.35">
      <c r="A42" s="1">
        <v>4608</v>
      </c>
      <c r="B42" s="1">
        <v>36</v>
      </c>
      <c r="C42" s="1" t="str">
        <f t="shared" si="0"/>
        <v>Middle-Aged</v>
      </c>
      <c r="D42" s="1" t="s">
        <v>38</v>
      </c>
      <c r="E42" s="1" t="s">
        <v>17</v>
      </c>
      <c r="F42" s="1" t="s">
        <v>40</v>
      </c>
      <c r="G42" s="1" t="s">
        <v>41</v>
      </c>
      <c r="H42" s="1">
        <v>3</v>
      </c>
      <c r="I42" s="1" t="s">
        <v>26</v>
      </c>
      <c r="J42" s="1" t="s">
        <v>34</v>
      </c>
      <c r="K42" s="6">
        <v>1689.66</v>
      </c>
      <c r="L42" s="6">
        <v>844.83</v>
      </c>
      <c r="M42" s="1">
        <v>2</v>
      </c>
      <c r="N42" s="8">
        <v>44937</v>
      </c>
      <c r="O42" s="4" t="str">
        <f t="shared" si="1"/>
        <v>January 2023</v>
      </c>
      <c r="P42" s="1" t="s">
        <v>28</v>
      </c>
      <c r="Q42" s="1" t="s">
        <v>62</v>
      </c>
      <c r="R42" s="6">
        <v>47.43</v>
      </c>
      <c r="S42" s="6">
        <f t="shared" si="2"/>
        <v>1737.0900000000001</v>
      </c>
    </row>
    <row r="43" spans="1:19" x14ac:dyDescent="0.35">
      <c r="A43" s="1">
        <v>1671</v>
      </c>
      <c r="B43" s="1">
        <v>38</v>
      </c>
      <c r="C43" s="1" t="str">
        <f t="shared" si="0"/>
        <v>Middle-Aged</v>
      </c>
      <c r="D43" s="1" t="s">
        <v>38</v>
      </c>
      <c r="E43" s="1" t="s">
        <v>17</v>
      </c>
      <c r="F43" s="1" t="s">
        <v>18</v>
      </c>
      <c r="G43" s="1" t="s">
        <v>19</v>
      </c>
      <c r="H43" s="1">
        <v>2</v>
      </c>
      <c r="I43" s="1" t="s">
        <v>20</v>
      </c>
      <c r="J43" s="1" t="s">
        <v>34</v>
      </c>
      <c r="K43" s="6">
        <v>6329.52</v>
      </c>
      <c r="L43" s="6">
        <v>791.19</v>
      </c>
      <c r="M43" s="1">
        <v>8</v>
      </c>
      <c r="N43" s="8">
        <v>44937</v>
      </c>
      <c r="O43" s="4" t="str">
        <f t="shared" si="1"/>
        <v>January 2023</v>
      </c>
      <c r="P43" s="1" t="s">
        <v>28</v>
      </c>
      <c r="Q43" s="1" t="s">
        <v>29</v>
      </c>
      <c r="R43" s="6">
        <v>37.619999999999997</v>
      </c>
      <c r="S43" s="6">
        <f t="shared" si="2"/>
        <v>6367.14</v>
      </c>
    </row>
    <row r="44" spans="1:19" x14ac:dyDescent="0.35">
      <c r="A44" s="1">
        <v>8406</v>
      </c>
      <c r="B44" s="1">
        <v>39</v>
      </c>
      <c r="C44" s="1" t="str">
        <f t="shared" si="0"/>
        <v>Middle-Aged</v>
      </c>
      <c r="D44" s="1" t="s">
        <v>16</v>
      </c>
      <c r="E44" s="1" t="s">
        <v>17</v>
      </c>
      <c r="F44" s="1" t="s">
        <v>24</v>
      </c>
      <c r="G44" s="1" t="s">
        <v>25</v>
      </c>
      <c r="H44" s="1">
        <v>3</v>
      </c>
      <c r="I44" s="1" t="s">
        <v>26</v>
      </c>
      <c r="J44" s="1" t="s">
        <v>42</v>
      </c>
      <c r="K44" s="6">
        <v>494.06</v>
      </c>
      <c r="L44" s="6">
        <v>247.03</v>
      </c>
      <c r="M44" s="1">
        <v>2</v>
      </c>
      <c r="N44" s="8">
        <v>44937</v>
      </c>
      <c r="O44" s="4" t="str">
        <f t="shared" si="1"/>
        <v>January 2023</v>
      </c>
      <c r="P44" s="1" t="s">
        <v>22</v>
      </c>
      <c r="Q44" s="1" t="s">
        <v>51</v>
      </c>
      <c r="R44" s="6">
        <v>66.72</v>
      </c>
      <c r="S44" s="6">
        <f t="shared" si="2"/>
        <v>560.78</v>
      </c>
    </row>
    <row r="45" spans="1:19" x14ac:dyDescent="0.35">
      <c r="A45" s="1">
        <v>4476</v>
      </c>
      <c r="B45" s="1">
        <v>40</v>
      </c>
      <c r="C45" s="1" t="str">
        <f t="shared" si="0"/>
        <v>Middle-Aged</v>
      </c>
      <c r="D45" s="1" t="s">
        <v>16</v>
      </c>
      <c r="E45" s="1" t="s">
        <v>17</v>
      </c>
      <c r="F45" s="1" t="s">
        <v>24</v>
      </c>
      <c r="G45" s="1" t="s">
        <v>25</v>
      </c>
      <c r="H45" s="1">
        <v>3</v>
      </c>
      <c r="I45" s="1" t="s">
        <v>20</v>
      </c>
      <c r="J45" s="1" t="s">
        <v>27</v>
      </c>
      <c r="K45" s="6">
        <v>2470.3000000000002</v>
      </c>
      <c r="L45" s="6">
        <v>247.03</v>
      </c>
      <c r="M45" s="1">
        <v>10</v>
      </c>
      <c r="N45" s="8">
        <v>44937</v>
      </c>
      <c r="O45" s="4" t="str">
        <f t="shared" si="1"/>
        <v>January 2023</v>
      </c>
      <c r="P45" s="1" t="s">
        <v>32</v>
      </c>
      <c r="Q45" s="1" t="s">
        <v>52</v>
      </c>
      <c r="R45" s="6">
        <v>30.3</v>
      </c>
      <c r="S45" s="6">
        <f t="shared" si="2"/>
        <v>2500.6000000000004</v>
      </c>
    </row>
    <row r="46" spans="1:19" x14ac:dyDescent="0.35">
      <c r="A46" s="1">
        <v>5910</v>
      </c>
      <c r="B46" s="1">
        <v>41</v>
      </c>
      <c r="C46" s="1" t="str">
        <f t="shared" si="0"/>
        <v>Middle-Aged</v>
      </c>
      <c r="D46" s="1" t="s">
        <v>38</v>
      </c>
      <c r="E46" s="1" t="s">
        <v>17</v>
      </c>
      <c r="F46" s="1" t="s">
        <v>24</v>
      </c>
      <c r="G46" s="1" t="s">
        <v>25</v>
      </c>
      <c r="H46" s="1">
        <v>3</v>
      </c>
      <c r="I46" s="1" t="s">
        <v>20</v>
      </c>
      <c r="J46" s="1" t="s">
        <v>42</v>
      </c>
      <c r="K46" s="6">
        <v>741.09</v>
      </c>
      <c r="L46" s="6">
        <v>247.03</v>
      </c>
      <c r="M46" s="1">
        <v>3</v>
      </c>
      <c r="N46" s="8">
        <v>44937</v>
      </c>
      <c r="O46" s="4" t="str">
        <f t="shared" si="1"/>
        <v>January 2023</v>
      </c>
      <c r="P46" s="1" t="s">
        <v>28</v>
      </c>
      <c r="Q46" s="1"/>
      <c r="R46" s="6">
        <v>0</v>
      </c>
      <c r="S46" s="6">
        <f t="shared" si="2"/>
        <v>741.09</v>
      </c>
    </row>
    <row r="47" spans="1:19" x14ac:dyDescent="0.35">
      <c r="A47" s="1">
        <v>9896</v>
      </c>
      <c r="B47" s="1">
        <v>43</v>
      </c>
      <c r="C47" s="1" t="str">
        <f t="shared" si="0"/>
        <v>Middle-Aged</v>
      </c>
      <c r="D47" s="1" t="s">
        <v>16</v>
      </c>
      <c r="E47" s="1" t="s">
        <v>17</v>
      </c>
      <c r="F47" s="1" t="s">
        <v>18</v>
      </c>
      <c r="G47" s="1" t="s">
        <v>36</v>
      </c>
      <c r="H47" s="1">
        <v>5</v>
      </c>
      <c r="I47" s="1" t="s">
        <v>26</v>
      </c>
      <c r="J47" s="1" t="s">
        <v>42</v>
      </c>
      <c r="K47" s="6">
        <v>145.25</v>
      </c>
      <c r="L47" s="6">
        <v>20.75</v>
      </c>
      <c r="M47" s="1">
        <v>7</v>
      </c>
      <c r="N47" s="8">
        <v>44937</v>
      </c>
      <c r="O47" s="4" t="str">
        <f t="shared" si="1"/>
        <v>January 2023</v>
      </c>
      <c r="P47" s="1" t="s">
        <v>22</v>
      </c>
      <c r="Q47" s="1" t="s">
        <v>48</v>
      </c>
      <c r="R47" s="6">
        <v>60.4</v>
      </c>
      <c r="S47" s="6">
        <f t="shared" si="2"/>
        <v>205.65</v>
      </c>
    </row>
    <row r="48" spans="1:19" x14ac:dyDescent="0.35">
      <c r="A48" s="1">
        <v>2353</v>
      </c>
      <c r="B48" s="1">
        <v>48</v>
      </c>
      <c r="C48" s="1" t="str">
        <f t="shared" si="0"/>
        <v>Middle-Aged</v>
      </c>
      <c r="D48" s="1" t="s">
        <v>38</v>
      </c>
      <c r="E48" s="1" t="s">
        <v>17</v>
      </c>
      <c r="F48" s="1" t="s">
        <v>30</v>
      </c>
      <c r="G48" s="1" t="s">
        <v>31</v>
      </c>
      <c r="H48" s="1">
        <v>3</v>
      </c>
      <c r="I48" s="1" t="s">
        <v>26</v>
      </c>
      <c r="J48" s="1" t="s">
        <v>27</v>
      </c>
      <c r="K48" s="6">
        <v>4175.6400000000003</v>
      </c>
      <c r="L48" s="6">
        <v>463.96</v>
      </c>
      <c r="M48" s="1">
        <v>9</v>
      </c>
      <c r="N48" s="8">
        <v>44937</v>
      </c>
      <c r="O48" s="4" t="str">
        <f t="shared" si="1"/>
        <v>January 2023</v>
      </c>
      <c r="P48" s="1" t="s">
        <v>28</v>
      </c>
      <c r="Q48" s="1"/>
      <c r="R48" s="6">
        <v>0</v>
      </c>
      <c r="S48" s="6">
        <f t="shared" si="2"/>
        <v>4175.6400000000003</v>
      </c>
    </row>
    <row r="49" spans="1:19" x14ac:dyDescent="0.35">
      <c r="A49" s="1">
        <v>1483</v>
      </c>
      <c r="B49" s="1">
        <v>52</v>
      </c>
      <c r="C49" s="1" t="str">
        <f t="shared" si="0"/>
        <v>Middle-Aged</v>
      </c>
      <c r="D49" s="1" t="s">
        <v>38</v>
      </c>
      <c r="E49" s="1" t="s">
        <v>17</v>
      </c>
      <c r="F49" s="1" t="s">
        <v>40</v>
      </c>
      <c r="G49" s="1" t="s">
        <v>41</v>
      </c>
      <c r="H49" s="1">
        <v>3</v>
      </c>
      <c r="I49" s="1" t="s">
        <v>20</v>
      </c>
      <c r="J49" s="1" t="s">
        <v>27</v>
      </c>
      <c r="K49" s="6">
        <v>3379.32</v>
      </c>
      <c r="L49" s="6">
        <v>844.83</v>
      </c>
      <c r="M49" s="1">
        <v>4</v>
      </c>
      <c r="N49" s="8">
        <v>44937</v>
      </c>
      <c r="O49" s="4" t="str">
        <f t="shared" si="1"/>
        <v>January 2023</v>
      </c>
      <c r="P49" s="1" t="s">
        <v>32</v>
      </c>
      <c r="Q49" s="1" t="s">
        <v>67</v>
      </c>
      <c r="R49" s="6">
        <v>38.299999999999997</v>
      </c>
      <c r="S49" s="6">
        <f t="shared" si="2"/>
        <v>3417.6200000000003</v>
      </c>
    </row>
    <row r="50" spans="1:19" x14ac:dyDescent="0.35">
      <c r="A50" s="1">
        <v>1699</v>
      </c>
      <c r="B50" s="1">
        <v>52</v>
      </c>
      <c r="C50" s="1" t="str">
        <f t="shared" si="0"/>
        <v>Middle-Aged</v>
      </c>
      <c r="D50" s="1" t="s">
        <v>16</v>
      </c>
      <c r="E50" s="1" t="s">
        <v>17</v>
      </c>
      <c r="F50" s="1" t="s">
        <v>40</v>
      </c>
      <c r="G50" s="1" t="s">
        <v>41</v>
      </c>
      <c r="H50" s="1">
        <v>3</v>
      </c>
      <c r="I50" s="1" t="s">
        <v>26</v>
      </c>
      <c r="J50" s="1" t="s">
        <v>21</v>
      </c>
      <c r="K50" s="6">
        <v>1689.66</v>
      </c>
      <c r="L50" s="6">
        <v>844.83</v>
      </c>
      <c r="M50" s="1">
        <v>2</v>
      </c>
      <c r="N50" s="8">
        <v>44937</v>
      </c>
      <c r="O50" s="4" t="str">
        <f t="shared" si="1"/>
        <v>January 2023</v>
      </c>
      <c r="P50" s="1" t="s">
        <v>28</v>
      </c>
      <c r="Q50" s="1" t="s">
        <v>56</v>
      </c>
      <c r="R50" s="6">
        <v>97.23</v>
      </c>
      <c r="S50" s="6">
        <f t="shared" si="2"/>
        <v>1786.89</v>
      </c>
    </row>
    <row r="51" spans="1:19" x14ac:dyDescent="0.35">
      <c r="A51" s="1">
        <v>2568</v>
      </c>
      <c r="B51" s="1">
        <v>52</v>
      </c>
      <c r="C51" s="1" t="str">
        <f t="shared" si="0"/>
        <v>Middle-Aged</v>
      </c>
      <c r="D51" s="1" t="s">
        <v>38</v>
      </c>
      <c r="E51" s="1" t="s">
        <v>17</v>
      </c>
      <c r="F51" s="1" t="s">
        <v>18</v>
      </c>
      <c r="G51" s="1" t="s">
        <v>36</v>
      </c>
      <c r="H51" s="1">
        <v>5</v>
      </c>
      <c r="I51" s="1" t="s">
        <v>26</v>
      </c>
      <c r="J51" s="1" t="s">
        <v>34</v>
      </c>
      <c r="K51" s="6">
        <v>20.75</v>
      </c>
      <c r="L51" s="6">
        <v>20.75</v>
      </c>
      <c r="M51" s="1">
        <v>1</v>
      </c>
      <c r="N51" s="8">
        <v>44937</v>
      </c>
      <c r="O51" s="4" t="str">
        <f t="shared" si="1"/>
        <v>January 2023</v>
      </c>
      <c r="P51" s="1" t="s">
        <v>28</v>
      </c>
      <c r="Q51" s="1" t="s">
        <v>76</v>
      </c>
      <c r="R51" s="6">
        <v>116.08</v>
      </c>
      <c r="S51" s="6">
        <f t="shared" si="2"/>
        <v>136.82999999999998</v>
      </c>
    </row>
    <row r="52" spans="1:19" x14ac:dyDescent="0.35">
      <c r="A52" s="1">
        <v>9753</v>
      </c>
      <c r="B52" s="1">
        <v>58</v>
      </c>
      <c r="C52" s="1" t="str">
        <f t="shared" si="0"/>
        <v>Old</v>
      </c>
      <c r="D52" s="1" t="s">
        <v>38</v>
      </c>
      <c r="E52" s="1" t="s">
        <v>17</v>
      </c>
      <c r="F52" s="1" t="s">
        <v>18</v>
      </c>
      <c r="G52" s="1" t="s">
        <v>19</v>
      </c>
      <c r="H52" s="1">
        <v>2</v>
      </c>
      <c r="I52" s="1" t="s">
        <v>20</v>
      </c>
      <c r="J52" s="1" t="s">
        <v>27</v>
      </c>
      <c r="K52" s="6">
        <v>1582.38</v>
      </c>
      <c r="L52" s="6">
        <v>791.19</v>
      </c>
      <c r="M52" s="1">
        <v>2</v>
      </c>
      <c r="N52" s="8">
        <v>44937</v>
      </c>
      <c r="O52" s="4" t="str">
        <f t="shared" si="1"/>
        <v>January 2023</v>
      </c>
      <c r="P52" s="1" t="s">
        <v>32</v>
      </c>
      <c r="Q52" s="1" t="s">
        <v>37</v>
      </c>
      <c r="R52" s="6">
        <v>24</v>
      </c>
      <c r="S52" s="6">
        <f t="shared" si="2"/>
        <v>1606.38</v>
      </c>
    </row>
    <row r="53" spans="1:19" x14ac:dyDescent="0.35">
      <c r="A53" s="1">
        <v>9444</v>
      </c>
      <c r="B53" s="1">
        <v>59</v>
      </c>
      <c r="C53" s="1" t="str">
        <f t="shared" si="0"/>
        <v>Old</v>
      </c>
      <c r="D53" s="1" t="s">
        <v>16</v>
      </c>
      <c r="E53" s="1" t="s">
        <v>17</v>
      </c>
      <c r="F53" s="1" t="s">
        <v>18</v>
      </c>
      <c r="G53" s="1" t="s">
        <v>36</v>
      </c>
      <c r="H53" s="1">
        <v>5</v>
      </c>
      <c r="I53" s="1" t="s">
        <v>20</v>
      </c>
      <c r="J53" s="1" t="s">
        <v>21</v>
      </c>
      <c r="K53" s="6">
        <v>20.75</v>
      </c>
      <c r="L53" s="6">
        <v>20.75</v>
      </c>
      <c r="M53" s="1">
        <v>1</v>
      </c>
      <c r="N53" s="8">
        <v>44937</v>
      </c>
      <c r="O53" s="4" t="str">
        <f t="shared" si="1"/>
        <v>January 2023</v>
      </c>
      <c r="P53" s="1" t="s">
        <v>22</v>
      </c>
      <c r="Q53" s="1" t="s">
        <v>37</v>
      </c>
      <c r="R53" s="6">
        <v>13.33</v>
      </c>
      <c r="S53" s="6">
        <f t="shared" si="2"/>
        <v>34.08</v>
      </c>
    </row>
    <row r="54" spans="1:19" x14ac:dyDescent="0.35">
      <c r="A54" s="1">
        <v>7254</v>
      </c>
      <c r="B54" s="1">
        <v>60</v>
      </c>
      <c r="C54" s="1" t="str">
        <f t="shared" si="0"/>
        <v>Old</v>
      </c>
      <c r="D54" s="1" t="s">
        <v>16</v>
      </c>
      <c r="E54" s="1" t="s">
        <v>33</v>
      </c>
      <c r="F54" s="1" t="s">
        <v>18</v>
      </c>
      <c r="G54" s="1" t="s">
        <v>36</v>
      </c>
      <c r="H54" s="1">
        <v>5</v>
      </c>
      <c r="I54" s="1" t="s">
        <v>26</v>
      </c>
      <c r="J54" s="1" t="s">
        <v>42</v>
      </c>
      <c r="K54" s="6">
        <v>83</v>
      </c>
      <c r="L54" s="6">
        <v>20.75</v>
      </c>
      <c r="M54" s="1">
        <v>4</v>
      </c>
      <c r="N54" s="8">
        <v>44937</v>
      </c>
      <c r="O54" s="4" t="str">
        <f t="shared" si="1"/>
        <v>January 2023</v>
      </c>
      <c r="P54" s="1" t="s">
        <v>28</v>
      </c>
      <c r="Q54" s="1" t="s">
        <v>37</v>
      </c>
      <c r="R54" s="6">
        <v>29.95</v>
      </c>
      <c r="S54" s="6">
        <f t="shared" si="2"/>
        <v>112.95</v>
      </c>
    </row>
    <row r="55" spans="1:19" x14ac:dyDescent="0.35">
      <c r="A55" s="1">
        <v>6715</v>
      </c>
      <c r="B55" s="1">
        <v>62</v>
      </c>
      <c r="C55" s="1" t="str">
        <f t="shared" si="0"/>
        <v>Old</v>
      </c>
      <c r="D55" s="1" t="s">
        <v>16</v>
      </c>
      <c r="E55" s="1" t="s">
        <v>17</v>
      </c>
      <c r="F55" s="1" t="s">
        <v>24</v>
      </c>
      <c r="G55" s="1" t="s">
        <v>25</v>
      </c>
      <c r="H55" s="1">
        <v>3</v>
      </c>
      <c r="I55" s="1" t="s">
        <v>26</v>
      </c>
      <c r="J55" s="1" t="s">
        <v>27</v>
      </c>
      <c r="K55" s="6">
        <v>2470.3000000000002</v>
      </c>
      <c r="L55" s="6">
        <v>247.03</v>
      </c>
      <c r="M55" s="1">
        <v>10</v>
      </c>
      <c r="N55" s="8">
        <v>44937</v>
      </c>
      <c r="O55" s="4" t="str">
        <f t="shared" si="1"/>
        <v>January 2023</v>
      </c>
      <c r="P55" s="1" t="s">
        <v>22</v>
      </c>
      <c r="Q55" s="1" t="s">
        <v>75</v>
      </c>
      <c r="R55" s="6">
        <v>104.16</v>
      </c>
      <c r="S55" s="6">
        <f t="shared" si="2"/>
        <v>2574.46</v>
      </c>
    </row>
    <row r="56" spans="1:19" x14ac:dyDescent="0.35">
      <c r="A56" s="1">
        <v>8015</v>
      </c>
      <c r="B56" s="1">
        <v>63</v>
      </c>
      <c r="C56" s="1" t="str">
        <f t="shared" si="0"/>
        <v>Old</v>
      </c>
      <c r="D56" s="1" t="s">
        <v>38</v>
      </c>
      <c r="E56" s="1" t="s">
        <v>17</v>
      </c>
      <c r="F56" s="1" t="s">
        <v>30</v>
      </c>
      <c r="G56" s="1" t="s">
        <v>31</v>
      </c>
      <c r="H56" s="1">
        <v>3</v>
      </c>
      <c r="I56" s="1" t="s">
        <v>26</v>
      </c>
      <c r="J56" s="1" t="s">
        <v>21</v>
      </c>
      <c r="K56" s="6">
        <v>4175.6400000000003</v>
      </c>
      <c r="L56" s="6">
        <v>463.96</v>
      </c>
      <c r="M56" s="1">
        <v>9</v>
      </c>
      <c r="N56" s="8">
        <v>44937</v>
      </c>
      <c r="O56" s="4" t="str">
        <f t="shared" si="1"/>
        <v>January 2023</v>
      </c>
      <c r="P56" s="1" t="s">
        <v>32</v>
      </c>
      <c r="Q56" s="1" t="s">
        <v>52</v>
      </c>
      <c r="R56" s="6">
        <v>48.1</v>
      </c>
      <c r="S56" s="6">
        <f t="shared" si="2"/>
        <v>4223.7400000000007</v>
      </c>
    </row>
    <row r="57" spans="1:19" x14ac:dyDescent="0.35">
      <c r="A57" s="1">
        <v>9596</v>
      </c>
      <c r="B57" s="1">
        <v>65</v>
      </c>
      <c r="C57" s="1" t="str">
        <f t="shared" si="0"/>
        <v>Old</v>
      </c>
      <c r="D57" s="1" t="s">
        <v>38</v>
      </c>
      <c r="E57" s="1" t="s">
        <v>17</v>
      </c>
      <c r="F57" s="1" t="s">
        <v>24</v>
      </c>
      <c r="G57" s="1" t="s">
        <v>25</v>
      </c>
      <c r="H57" s="1">
        <v>3</v>
      </c>
      <c r="I57" s="1" t="s">
        <v>26</v>
      </c>
      <c r="J57" s="1" t="s">
        <v>42</v>
      </c>
      <c r="K57" s="6">
        <v>2470.3000000000002</v>
      </c>
      <c r="L57" s="6">
        <v>247.03</v>
      </c>
      <c r="M57" s="1">
        <v>10</v>
      </c>
      <c r="N57" s="8">
        <v>44937</v>
      </c>
      <c r="O57" s="4" t="str">
        <f t="shared" si="1"/>
        <v>January 2023</v>
      </c>
      <c r="P57" s="1" t="s">
        <v>32</v>
      </c>
      <c r="Q57" s="1" t="s">
        <v>37</v>
      </c>
      <c r="R57" s="6">
        <v>42.39</v>
      </c>
      <c r="S57" s="6">
        <f t="shared" si="2"/>
        <v>2512.69</v>
      </c>
    </row>
    <row r="58" spans="1:19" x14ac:dyDescent="0.35">
      <c r="A58" s="1">
        <v>9953</v>
      </c>
      <c r="B58" s="1">
        <v>66</v>
      </c>
      <c r="C58" s="1" t="str">
        <f t="shared" si="0"/>
        <v>Old</v>
      </c>
      <c r="D58" s="1" t="s">
        <v>16</v>
      </c>
      <c r="E58" s="1" t="s">
        <v>17</v>
      </c>
      <c r="F58" s="1" t="s">
        <v>18</v>
      </c>
      <c r="G58" s="1" t="s">
        <v>19</v>
      </c>
      <c r="H58" s="1">
        <v>2</v>
      </c>
      <c r="I58" s="1" t="s">
        <v>26</v>
      </c>
      <c r="J58" s="1" t="s">
        <v>34</v>
      </c>
      <c r="K58" s="6">
        <v>1582.38</v>
      </c>
      <c r="L58" s="6">
        <v>791.19</v>
      </c>
      <c r="M58" s="1">
        <v>2</v>
      </c>
      <c r="N58" s="8">
        <v>44937</v>
      </c>
      <c r="O58" s="4" t="str">
        <f t="shared" si="1"/>
        <v>January 2023</v>
      </c>
      <c r="P58" s="1" t="s">
        <v>22</v>
      </c>
      <c r="Q58" s="1" t="s">
        <v>52</v>
      </c>
      <c r="R58" s="6">
        <v>5.42</v>
      </c>
      <c r="S58" s="6">
        <f t="shared" si="2"/>
        <v>1587.8000000000002</v>
      </c>
    </row>
    <row r="59" spans="1:19" x14ac:dyDescent="0.35">
      <c r="A59" s="1">
        <v>3408</v>
      </c>
      <c r="B59" s="1">
        <v>72</v>
      </c>
      <c r="C59" s="1" t="str">
        <f t="shared" si="0"/>
        <v>Old</v>
      </c>
      <c r="D59" s="1" t="s">
        <v>38</v>
      </c>
      <c r="E59" s="1" t="s">
        <v>17</v>
      </c>
      <c r="F59" s="1" t="s">
        <v>18</v>
      </c>
      <c r="G59" s="1" t="s">
        <v>19</v>
      </c>
      <c r="H59" s="1">
        <v>2</v>
      </c>
      <c r="I59" s="1" t="s">
        <v>20</v>
      </c>
      <c r="J59" s="1" t="s">
        <v>21</v>
      </c>
      <c r="K59" s="6">
        <v>1582.38</v>
      </c>
      <c r="L59" s="6">
        <v>791.19</v>
      </c>
      <c r="M59" s="1">
        <v>2</v>
      </c>
      <c r="N59" s="8">
        <v>44937</v>
      </c>
      <c r="O59" s="4" t="str">
        <f t="shared" si="1"/>
        <v>January 2023</v>
      </c>
      <c r="P59" s="1" t="s">
        <v>28</v>
      </c>
      <c r="Q59" s="1" t="s">
        <v>48</v>
      </c>
      <c r="R59" s="6">
        <v>87.65</v>
      </c>
      <c r="S59" s="6">
        <f t="shared" si="2"/>
        <v>1670.0300000000002</v>
      </c>
    </row>
    <row r="60" spans="1:19" x14ac:dyDescent="0.35">
      <c r="A60" s="1">
        <v>6373</v>
      </c>
      <c r="B60" s="1">
        <v>73</v>
      </c>
      <c r="C60" s="1" t="str">
        <f t="shared" si="0"/>
        <v>Old</v>
      </c>
      <c r="D60" s="1" t="s">
        <v>38</v>
      </c>
      <c r="E60" s="1" t="s">
        <v>17</v>
      </c>
      <c r="F60" s="1" t="s">
        <v>18</v>
      </c>
      <c r="G60" s="1" t="s">
        <v>36</v>
      </c>
      <c r="H60" s="1">
        <v>5</v>
      </c>
      <c r="I60" s="1" t="s">
        <v>26</v>
      </c>
      <c r="J60" s="1" t="s">
        <v>34</v>
      </c>
      <c r="K60" s="6">
        <v>145.25</v>
      </c>
      <c r="L60" s="6">
        <v>20.75</v>
      </c>
      <c r="M60" s="1">
        <v>7</v>
      </c>
      <c r="N60" s="8">
        <v>44937</v>
      </c>
      <c r="O60" s="4" t="str">
        <f t="shared" si="1"/>
        <v>January 2023</v>
      </c>
      <c r="P60" s="1" t="s">
        <v>32</v>
      </c>
      <c r="Q60" s="1"/>
      <c r="R60" s="6">
        <v>0</v>
      </c>
      <c r="S60" s="6">
        <f t="shared" si="2"/>
        <v>145.25</v>
      </c>
    </row>
    <row r="61" spans="1:19" x14ac:dyDescent="0.35">
      <c r="A61" s="1">
        <v>9408</v>
      </c>
      <c r="B61" s="1">
        <v>74</v>
      </c>
      <c r="C61" s="1" t="str">
        <f t="shared" si="0"/>
        <v>Old</v>
      </c>
      <c r="D61" s="1" t="s">
        <v>16</v>
      </c>
      <c r="E61" s="1" t="s">
        <v>17</v>
      </c>
      <c r="F61" s="1" t="s">
        <v>24</v>
      </c>
      <c r="G61" s="1" t="s">
        <v>25</v>
      </c>
      <c r="H61" s="1">
        <v>3</v>
      </c>
      <c r="I61" s="1" t="s">
        <v>26</v>
      </c>
      <c r="J61" s="1" t="s">
        <v>21</v>
      </c>
      <c r="K61" s="6">
        <v>1729.21</v>
      </c>
      <c r="L61" s="6">
        <v>247.03</v>
      </c>
      <c r="M61" s="1">
        <v>7</v>
      </c>
      <c r="N61" s="8">
        <v>44937</v>
      </c>
      <c r="O61" s="4" t="str">
        <f t="shared" si="1"/>
        <v>January 2023</v>
      </c>
      <c r="P61" s="1" t="s">
        <v>22</v>
      </c>
      <c r="Q61" s="1" t="s">
        <v>66</v>
      </c>
      <c r="R61" s="6">
        <v>75.180000000000007</v>
      </c>
      <c r="S61" s="6">
        <f t="shared" si="2"/>
        <v>1804.39</v>
      </c>
    </row>
    <row r="62" spans="1:19" x14ac:dyDescent="0.35">
      <c r="A62" s="1">
        <v>7436</v>
      </c>
      <c r="B62" s="1">
        <v>78</v>
      </c>
      <c r="C62" s="1" t="str">
        <f t="shared" si="0"/>
        <v>Old</v>
      </c>
      <c r="D62" s="1" t="s">
        <v>38</v>
      </c>
      <c r="E62" s="1" t="s">
        <v>33</v>
      </c>
      <c r="F62" s="1" t="s">
        <v>24</v>
      </c>
      <c r="G62" s="1" t="s">
        <v>25</v>
      </c>
      <c r="H62" s="1">
        <v>3</v>
      </c>
      <c r="I62" s="1" t="s">
        <v>26</v>
      </c>
      <c r="J62" s="1" t="s">
        <v>42</v>
      </c>
      <c r="K62" s="6">
        <v>1976.24</v>
      </c>
      <c r="L62" s="6">
        <v>247.03</v>
      </c>
      <c r="M62" s="1">
        <v>8</v>
      </c>
      <c r="N62" s="8">
        <v>44937</v>
      </c>
      <c r="O62" s="4" t="str">
        <f t="shared" si="1"/>
        <v>January 2023</v>
      </c>
      <c r="P62" s="1" t="s">
        <v>32</v>
      </c>
      <c r="Q62" s="1"/>
      <c r="R62" s="6">
        <v>0</v>
      </c>
      <c r="S62" s="6">
        <f t="shared" si="2"/>
        <v>1976.24</v>
      </c>
    </row>
    <row r="63" spans="1:19" x14ac:dyDescent="0.35">
      <c r="A63" s="1">
        <v>1186</v>
      </c>
      <c r="B63" s="1">
        <v>18</v>
      </c>
      <c r="C63" s="1" t="str">
        <f t="shared" si="0"/>
        <v>Young</v>
      </c>
      <c r="D63" s="1" t="s">
        <v>16</v>
      </c>
      <c r="E63" s="1" t="s">
        <v>17</v>
      </c>
      <c r="F63" s="1" t="s">
        <v>24</v>
      </c>
      <c r="G63" s="1" t="s">
        <v>25</v>
      </c>
      <c r="H63" s="1">
        <v>3</v>
      </c>
      <c r="I63" s="1" t="s">
        <v>20</v>
      </c>
      <c r="J63" s="1" t="s">
        <v>21</v>
      </c>
      <c r="K63" s="6">
        <v>247.03</v>
      </c>
      <c r="L63" s="6">
        <v>247.03</v>
      </c>
      <c r="M63" s="1">
        <v>1</v>
      </c>
      <c r="N63" s="8">
        <v>44938</v>
      </c>
      <c r="O63" s="4" t="str">
        <f t="shared" si="1"/>
        <v>January 2023</v>
      </c>
      <c r="P63" s="1" t="s">
        <v>32</v>
      </c>
      <c r="Q63" s="1" t="s">
        <v>23</v>
      </c>
      <c r="R63" s="6">
        <v>125.76</v>
      </c>
      <c r="S63" s="6">
        <f t="shared" si="2"/>
        <v>372.79</v>
      </c>
    </row>
    <row r="64" spans="1:19" x14ac:dyDescent="0.35">
      <c r="A64" s="1">
        <v>5255</v>
      </c>
      <c r="B64" s="1">
        <v>21</v>
      </c>
      <c r="C64" s="1" t="str">
        <f t="shared" si="0"/>
        <v>Young</v>
      </c>
      <c r="D64" s="1" t="s">
        <v>16</v>
      </c>
      <c r="E64" s="1" t="s">
        <v>17</v>
      </c>
      <c r="F64" s="1" t="s">
        <v>30</v>
      </c>
      <c r="G64" s="1" t="s">
        <v>31</v>
      </c>
      <c r="H64" s="1">
        <v>3</v>
      </c>
      <c r="I64" s="1" t="s">
        <v>26</v>
      </c>
      <c r="J64" s="1" t="s">
        <v>42</v>
      </c>
      <c r="K64" s="6">
        <v>2319.8000000000002</v>
      </c>
      <c r="L64" s="6">
        <v>463.96</v>
      </c>
      <c r="M64" s="1">
        <v>5</v>
      </c>
      <c r="N64" s="8">
        <v>44938</v>
      </c>
      <c r="O64" s="4" t="str">
        <f t="shared" si="1"/>
        <v>January 2023</v>
      </c>
      <c r="P64" s="1" t="s">
        <v>32</v>
      </c>
      <c r="Q64" s="1"/>
      <c r="R64" s="6">
        <v>0</v>
      </c>
      <c r="S64" s="6">
        <f t="shared" si="2"/>
        <v>2319.8000000000002</v>
      </c>
    </row>
    <row r="65" spans="1:19" x14ac:dyDescent="0.35">
      <c r="A65" s="1">
        <v>1134</v>
      </c>
      <c r="B65" s="1">
        <v>23</v>
      </c>
      <c r="C65" s="1" t="str">
        <f t="shared" si="0"/>
        <v>Young</v>
      </c>
      <c r="D65" s="1" t="s">
        <v>16</v>
      </c>
      <c r="E65" s="1" t="s">
        <v>33</v>
      </c>
      <c r="F65" s="1" t="s">
        <v>18</v>
      </c>
      <c r="G65" s="1" t="s">
        <v>19</v>
      </c>
      <c r="H65" s="1">
        <v>2</v>
      </c>
      <c r="I65" s="1" t="s">
        <v>26</v>
      </c>
      <c r="J65" s="1" t="s">
        <v>27</v>
      </c>
      <c r="K65" s="6">
        <v>6329.52</v>
      </c>
      <c r="L65" s="6">
        <v>791.19</v>
      </c>
      <c r="M65" s="1">
        <v>8</v>
      </c>
      <c r="N65" s="8">
        <v>44938</v>
      </c>
      <c r="O65" s="4" t="str">
        <f t="shared" si="1"/>
        <v>January 2023</v>
      </c>
      <c r="P65" s="1" t="s">
        <v>32</v>
      </c>
      <c r="Q65" s="1" t="s">
        <v>50</v>
      </c>
      <c r="R65" s="6">
        <v>68.66</v>
      </c>
      <c r="S65" s="6">
        <f t="shared" si="2"/>
        <v>6398.18</v>
      </c>
    </row>
    <row r="66" spans="1:19" x14ac:dyDescent="0.35">
      <c r="A66" s="1">
        <v>6112</v>
      </c>
      <c r="B66" s="1">
        <v>23</v>
      </c>
      <c r="C66" s="1" t="str">
        <f t="shared" ref="C66:C129" si="3">IF(B66&lt;=35,"Young",IF(B66&lt;=55,"Middle-Aged","Old"))</f>
        <v>Young</v>
      </c>
      <c r="D66" s="1" t="s">
        <v>16</v>
      </c>
      <c r="E66" s="1" t="s">
        <v>17</v>
      </c>
      <c r="F66" s="1" t="s">
        <v>18</v>
      </c>
      <c r="G66" s="1" t="s">
        <v>36</v>
      </c>
      <c r="H66" s="1">
        <v>5</v>
      </c>
      <c r="I66" s="1" t="s">
        <v>26</v>
      </c>
      <c r="J66" s="1" t="s">
        <v>27</v>
      </c>
      <c r="K66" s="6">
        <v>20.75</v>
      </c>
      <c r="L66" s="6">
        <v>20.75</v>
      </c>
      <c r="M66" s="1">
        <v>1</v>
      </c>
      <c r="N66" s="8">
        <v>44938</v>
      </c>
      <c r="O66" s="4" t="str">
        <f t="shared" ref="O66:O129" si="4">TEXT(N66,"mmmm yyyy")</f>
        <v>January 2023</v>
      </c>
      <c r="P66" s="1" t="s">
        <v>32</v>
      </c>
      <c r="Q66" s="1"/>
      <c r="R66" s="6">
        <v>0</v>
      </c>
      <c r="S66" s="6">
        <f t="shared" ref="S66:S129" si="5">K66+R66</f>
        <v>20.75</v>
      </c>
    </row>
    <row r="67" spans="1:19" x14ac:dyDescent="0.35">
      <c r="A67" s="1">
        <v>5647</v>
      </c>
      <c r="B67" s="1">
        <v>24</v>
      </c>
      <c r="C67" s="1" t="str">
        <f t="shared" si="3"/>
        <v>Young</v>
      </c>
      <c r="D67" s="1" t="s">
        <v>38</v>
      </c>
      <c r="E67" s="1" t="s">
        <v>17</v>
      </c>
      <c r="F67" s="1" t="s">
        <v>40</v>
      </c>
      <c r="G67" s="1" t="s">
        <v>41</v>
      </c>
      <c r="H67" s="1">
        <v>3</v>
      </c>
      <c r="I67" s="1" t="s">
        <v>26</v>
      </c>
      <c r="J67" s="1" t="s">
        <v>34</v>
      </c>
      <c r="K67" s="6">
        <v>8448.2999999999993</v>
      </c>
      <c r="L67" s="6">
        <v>844.83</v>
      </c>
      <c r="M67" s="1">
        <v>10</v>
      </c>
      <c r="N67" s="8">
        <v>44938</v>
      </c>
      <c r="O67" s="4" t="str">
        <f t="shared" si="4"/>
        <v>January 2023</v>
      </c>
      <c r="P67" s="1" t="s">
        <v>22</v>
      </c>
      <c r="Q67" s="1" t="s">
        <v>29</v>
      </c>
      <c r="R67" s="6">
        <v>19.63</v>
      </c>
      <c r="S67" s="6">
        <f t="shared" si="5"/>
        <v>8467.9299999999985</v>
      </c>
    </row>
    <row r="68" spans="1:19" x14ac:dyDescent="0.35">
      <c r="A68" s="1">
        <v>6195</v>
      </c>
      <c r="B68" s="1">
        <v>25</v>
      </c>
      <c r="C68" s="1" t="str">
        <f t="shared" si="3"/>
        <v>Young</v>
      </c>
      <c r="D68" s="1" t="s">
        <v>16</v>
      </c>
      <c r="E68" s="1" t="s">
        <v>17</v>
      </c>
      <c r="F68" s="1" t="s">
        <v>18</v>
      </c>
      <c r="G68" s="1" t="s">
        <v>36</v>
      </c>
      <c r="H68" s="1">
        <v>5</v>
      </c>
      <c r="I68" s="1" t="s">
        <v>20</v>
      </c>
      <c r="J68" s="1" t="s">
        <v>27</v>
      </c>
      <c r="K68" s="6">
        <v>83</v>
      </c>
      <c r="L68" s="6">
        <v>20.75</v>
      </c>
      <c r="M68" s="1">
        <v>4</v>
      </c>
      <c r="N68" s="8">
        <v>44938</v>
      </c>
      <c r="O68" s="4" t="str">
        <f t="shared" si="4"/>
        <v>January 2023</v>
      </c>
      <c r="P68" s="1" t="s">
        <v>32</v>
      </c>
      <c r="Q68" s="1"/>
      <c r="R68" s="6">
        <v>0</v>
      </c>
      <c r="S68" s="6">
        <f t="shared" si="5"/>
        <v>83</v>
      </c>
    </row>
    <row r="69" spans="1:19" x14ac:dyDescent="0.35">
      <c r="A69" s="1">
        <v>7023</v>
      </c>
      <c r="B69" s="1">
        <v>30</v>
      </c>
      <c r="C69" s="1" t="str">
        <f t="shared" si="3"/>
        <v>Young</v>
      </c>
      <c r="D69" s="1" t="s">
        <v>38</v>
      </c>
      <c r="E69" s="1" t="s">
        <v>17</v>
      </c>
      <c r="F69" s="1" t="s">
        <v>18</v>
      </c>
      <c r="G69" s="1" t="s">
        <v>36</v>
      </c>
      <c r="H69" s="1">
        <v>5</v>
      </c>
      <c r="I69" s="1" t="s">
        <v>20</v>
      </c>
      <c r="J69" s="1" t="s">
        <v>21</v>
      </c>
      <c r="K69" s="6">
        <v>41.5</v>
      </c>
      <c r="L69" s="6">
        <v>20.75</v>
      </c>
      <c r="M69" s="1">
        <v>2</v>
      </c>
      <c r="N69" s="8">
        <v>44938</v>
      </c>
      <c r="O69" s="4" t="str">
        <f t="shared" si="4"/>
        <v>January 2023</v>
      </c>
      <c r="P69" s="1" t="s">
        <v>28</v>
      </c>
      <c r="Q69" s="1" t="s">
        <v>29</v>
      </c>
      <c r="R69" s="6">
        <v>29.4</v>
      </c>
      <c r="S69" s="6">
        <f t="shared" si="5"/>
        <v>70.900000000000006</v>
      </c>
    </row>
    <row r="70" spans="1:19" x14ac:dyDescent="0.35">
      <c r="A70" s="1">
        <v>5066</v>
      </c>
      <c r="B70" s="1">
        <v>32</v>
      </c>
      <c r="C70" s="1" t="str">
        <f t="shared" si="3"/>
        <v>Young</v>
      </c>
      <c r="D70" s="1" t="s">
        <v>38</v>
      </c>
      <c r="E70" s="1" t="s">
        <v>33</v>
      </c>
      <c r="F70" s="1" t="s">
        <v>24</v>
      </c>
      <c r="G70" s="1" t="s">
        <v>25</v>
      </c>
      <c r="H70" s="1">
        <v>3</v>
      </c>
      <c r="I70" s="1" t="s">
        <v>20</v>
      </c>
      <c r="J70" s="1" t="s">
        <v>21</v>
      </c>
      <c r="K70" s="6">
        <v>2223.27</v>
      </c>
      <c r="L70" s="6">
        <v>247.03</v>
      </c>
      <c r="M70" s="1">
        <v>9</v>
      </c>
      <c r="N70" s="8">
        <v>44938</v>
      </c>
      <c r="O70" s="4" t="str">
        <f t="shared" si="4"/>
        <v>January 2023</v>
      </c>
      <c r="P70" s="1" t="s">
        <v>28</v>
      </c>
      <c r="Q70" s="1"/>
      <c r="R70" s="6">
        <v>0</v>
      </c>
      <c r="S70" s="6">
        <f t="shared" si="5"/>
        <v>2223.27</v>
      </c>
    </row>
    <row r="71" spans="1:19" x14ac:dyDescent="0.35">
      <c r="A71" s="1">
        <v>5015</v>
      </c>
      <c r="B71" s="1">
        <v>34</v>
      </c>
      <c r="C71" s="1" t="str">
        <f t="shared" si="3"/>
        <v>Young</v>
      </c>
      <c r="D71" s="1" t="s">
        <v>16</v>
      </c>
      <c r="E71" s="1" t="s">
        <v>33</v>
      </c>
      <c r="F71" s="1" t="s">
        <v>30</v>
      </c>
      <c r="G71" s="1" t="s">
        <v>31</v>
      </c>
      <c r="H71" s="1">
        <v>3</v>
      </c>
      <c r="I71" s="1" t="s">
        <v>26</v>
      </c>
      <c r="J71" s="1" t="s">
        <v>27</v>
      </c>
      <c r="K71" s="6">
        <v>463.96</v>
      </c>
      <c r="L71" s="6">
        <v>463.96</v>
      </c>
      <c r="M71" s="1">
        <v>1</v>
      </c>
      <c r="N71" s="8">
        <v>44938</v>
      </c>
      <c r="O71" s="4" t="str">
        <f t="shared" si="4"/>
        <v>January 2023</v>
      </c>
      <c r="P71" s="1" t="s">
        <v>22</v>
      </c>
      <c r="Q71" s="1" t="s">
        <v>55</v>
      </c>
      <c r="R71" s="6">
        <v>51.71</v>
      </c>
      <c r="S71" s="6">
        <f t="shared" si="5"/>
        <v>515.66999999999996</v>
      </c>
    </row>
    <row r="72" spans="1:19" x14ac:dyDescent="0.35">
      <c r="A72" s="1">
        <v>5395</v>
      </c>
      <c r="B72" s="1">
        <v>35</v>
      </c>
      <c r="C72" s="1" t="str">
        <f t="shared" si="3"/>
        <v>Young</v>
      </c>
      <c r="D72" s="1" t="s">
        <v>38</v>
      </c>
      <c r="E72" s="1" t="s">
        <v>17</v>
      </c>
      <c r="F72" s="1" t="s">
        <v>24</v>
      </c>
      <c r="G72" s="1" t="s">
        <v>25</v>
      </c>
      <c r="H72" s="1">
        <v>3</v>
      </c>
      <c r="I72" s="1" t="s">
        <v>26</v>
      </c>
      <c r="J72" s="1" t="s">
        <v>27</v>
      </c>
      <c r="K72" s="6">
        <v>247.03</v>
      </c>
      <c r="L72" s="6">
        <v>247.03</v>
      </c>
      <c r="M72" s="1">
        <v>1</v>
      </c>
      <c r="N72" s="8">
        <v>44938</v>
      </c>
      <c r="O72" s="4" t="str">
        <f t="shared" si="4"/>
        <v>January 2023</v>
      </c>
      <c r="P72" s="1" t="s">
        <v>32</v>
      </c>
      <c r="Q72" s="1" t="s">
        <v>52</v>
      </c>
      <c r="R72" s="6">
        <v>34.51</v>
      </c>
      <c r="S72" s="6">
        <f t="shared" si="5"/>
        <v>281.54000000000002</v>
      </c>
    </row>
    <row r="73" spans="1:19" x14ac:dyDescent="0.35">
      <c r="A73" s="1">
        <v>8153</v>
      </c>
      <c r="B73" s="1">
        <v>36</v>
      </c>
      <c r="C73" s="1" t="str">
        <f t="shared" si="3"/>
        <v>Middle-Aged</v>
      </c>
      <c r="D73" s="1" t="s">
        <v>38</v>
      </c>
      <c r="E73" s="1" t="s">
        <v>17</v>
      </c>
      <c r="F73" s="1" t="s">
        <v>24</v>
      </c>
      <c r="G73" s="1" t="s">
        <v>25</v>
      </c>
      <c r="H73" s="1">
        <v>3</v>
      </c>
      <c r="I73" s="1" t="s">
        <v>26</v>
      </c>
      <c r="J73" s="1" t="s">
        <v>27</v>
      </c>
      <c r="K73" s="6">
        <v>741.09</v>
      </c>
      <c r="L73" s="6">
        <v>247.03</v>
      </c>
      <c r="M73" s="1">
        <v>3</v>
      </c>
      <c r="N73" s="8">
        <v>44938</v>
      </c>
      <c r="O73" s="4" t="str">
        <f t="shared" si="4"/>
        <v>January 2023</v>
      </c>
      <c r="P73" s="1" t="s">
        <v>22</v>
      </c>
      <c r="Q73" s="1" t="s">
        <v>60</v>
      </c>
      <c r="R73" s="6">
        <v>76.23</v>
      </c>
      <c r="S73" s="6">
        <f t="shared" si="5"/>
        <v>817.32</v>
      </c>
    </row>
    <row r="74" spans="1:19" x14ac:dyDescent="0.35">
      <c r="A74" s="1">
        <v>9668</v>
      </c>
      <c r="B74" s="1">
        <v>40</v>
      </c>
      <c r="C74" s="1" t="str">
        <f t="shared" si="3"/>
        <v>Middle-Aged</v>
      </c>
      <c r="D74" s="1" t="s">
        <v>16</v>
      </c>
      <c r="E74" s="1" t="s">
        <v>17</v>
      </c>
      <c r="F74" s="1" t="s">
        <v>30</v>
      </c>
      <c r="G74" s="1" t="s">
        <v>31</v>
      </c>
      <c r="H74" s="1">
        <v>3</v>
      </c>
      <c r="I74" s="1" t="s">
        <v>20</v>
      </c>
      <c r="J74" s="1" t="s">
        <v>42</v>
      </c>
      <c r="K74" s="6">
        <v>4175.6400000000003</v>
      </c>
      <c r="L74" s="6">
        <v>463.96</v>
      </c>
      <c r="M74" s="1">
        <v>9</v>
      </c>
      <c r="N74" s="8">
        <v>44938</v>
      </c>
      <c r="O74" s="4" t="str">
        <f t="shared" si="4"/>
        <v>January 2023</v>
      </c>
      <c r="P74" s="1" t="s">
        <v>32</v>
      </c>
      <c r="Q74" s="1" t="s">
        <v>52</v>
      </c>
      <c r="R74" s="6">
        <v>21.76</v>
      </c>
      <c r="S74" s="6">
        <f t="shared" si="5"/>
        <v>4197.4000000000005</v>
      </c>
    </row>
    <row r="75" spans="1:19" x14ac:dyDescent="0.35">
      <c r="A75" s="1">
        <v>3594</v>
      </c>
      <c r="B75" s="1">
        <v>44</v>
      </c>
      <c r="C75" s="1" t="str">
        <f t="shared" si="3"/>
        <v>Middle-Aged</v>
      </c>
      <c r="D75" s="1" t="s">
        <v>16</v>
      </c>
      <c r="E75" s="1" t="s">
        <v>17</v>
      </c>
      <c r="F75" s="1" t="s">
        <v>40</v>
      </c>
      <c r="G75" s="1" t="s">
        <v>41</v>
      </c>
      <c r="H75" s="1">
        <v>3</v>
      </c>
      <c r="I75" s="1" t="s">
        <v>26</v>
      </c>
      <c r="J75" s="1" t="s">
        <v>42</v>
      </c>
      <c r="K75" s="6">
        <v>844.83</v>
      </c>
      <c r="L75" s="6">
        <v>844.83</v>
      </c>
      <c r="M75" s="1">
        <v>1</v>
      </c>
      <c r="N75" s="8">
        <v>44938</v>
      </c>
      <c r="O75" s="4" t="str">
        <f t="shared" si="4"/>
        <v>January 2023</v>
      </c>
      <c r="P75" s="1" t="s">
        <v>32</v>
      </c>
      <c r="Q75" s="1" t="s">
        <v>37</v>
      </c>
      <c r="R75" s="6">
        <v>9.08</v>
      </c>
      <c r="S75" s="6">
        <f t="shared" si="5"/>
        <v>853.91000000000008</v>
      </c>
    </row>
    <row r="76" spans="1:19" x14ac:dyDescent="0.35">
      <c r="A76" s="1">
        <v>4485</v>
      </c>
      <c r="B76" s="1">
        <v>44</v>
      </c>
      <c r="C76" s="1" t="str">
        <f t="shared" si="3"/>
        <v>Middle-Aged</v>
      </c>
      <c r="D76" s="1" t="s">
        <v>16</v>
      </c>
      <c r="E76" s="1" t="s">
        <v>17</v>
      </c>
      <c r="F76" s="1" t="s">
        <v>40</v>
      </c>
      <c r="G76" s="1" t="s">
        <v>41</v>
      </c>
      <c r="H76" s="1">
        <v>3</v>
      </c>
      <c r="I76" s="1" t="s">
        <v>26</v>
      </c>
      <c r="J76" s="1" t="s">
        <v>27</v>
      </c>
      <c r="K76" s="6">
        <v>3379.32</v>
      </c>
      <c r="L76" s="6">
        <v>844.83</v>
      </c>
      <c r="M76" s="1">
        <v>4</v>
      </c>
      <c r="N76" s="8">
        <v>44938</v>
      </c>
      <c r="O76" s="4" t="str">
        <f t="shared" si="4"/>
        <v>January 2023</v>
      </c>
      <c r="P76" s="1" t="s">
        <v>22</v>
      </c>
      <c r="Q76" s="1" t="s">
        <v>37</v>
      </c>
      <c r="R76" s="6">
        <v>16.989999999999998</v>
      </c>
      <c r="S76" s="6">
        <f t="shared" si="5"/>
        <v>3396.31</v>
      </c>
    </row>
    <row r="77" spans="1:19" x14ac:dyDescent="0.35">
      <c r="A77" s="1">
        <v>6196</v>
      </c>
      <c r="B77" s="1">
        <v>46</v>
      </c>
      <c r="C77" s="1" t="str">
        <f t="shared" si="3"/>
        <v>Middle-Aged</v>
      </c>
      <c r="D77" s="1" t="s">
        <v>16</v>
      </c>
      <c r="E77" s="1" t="s">
        <v>17</v>
      </c>
      <c r="F77" s="1" t="s">
        <v>40</v>
      </c>
      <c r="G77" s="1" t="s">
        <v>41</v>
      </c>
      <c r="H77" s="1">
        <v>3</v>
      </c>
      <c r="I77" s="1" t="s">
        <v>26</v>
      </c>
      <c r="J77" s="1" t="s">
        <v>34</v>
      </c>
      <c r="K77" s="6">
        <v>4224.1499999999996</v>
      </c>
      <c r="L77" s="6">
        <v>844.83</v>
      </c>
      <c r="M77" s="1">
        <v>5</v>
      </c>
      <c r="N77" s="8">
        <v>44938</v>
      </c>
      <c r="O77" s="4" t="str">
        <f t="shared" si="4"/>
        <v>January 2023</v>
      </c>
      <c r="P77" s="1" t="s">
        <v>22</v>
      </c>
      <c r="Q77" s="1" t="s">
        <v>54</v>
      </c>
      <c r="R77" s="6">
        <v>96.9</v>
      </c>
      <c r="S77" s="6">
        <f t="shared" si="5"/>
        <v>4321.0499999999993</v>
      </c>
    </row>
    <row r="78" spans="1:19" x14ac:dyDescent="0.35">
      <c r="A78" s="1">
        <v>9023</v>
      </c>
      <c r="B78" s="1">
        <v>47</v>
      </c>
      <c r="C78" s="1" t="str">
        <f t="shared" si="3"/>
        <v>Middle-Aged</v>
      </c>
      <c r="D78" s="1" t="s">
        <v>38</v>
      </c>
      <c r="E78" s="1" t="s">
        <v>17</v>
      </c>
      <c r="F78" s="1" t="s">
        <v>18</v>
      </c>
      <c r="G78" s="1" t="s">
        <v>19</v>
      </c>
      <c r="H78" s="1">
        <v>2</v>
      </c>
      <c r="I78" s="1" t="s">
        <v>26</v>
      </c>
      <c r="J78" s="1" t="s">
        <v>21</v>
      </c>
      <c r="K78" s="6">
        <v>7911.9</v>
      </c>
      <c r="L78" s="6">
        <v>791.19</v>
      </c>
      <c r="M78" s="1">
        <v>10</v>
      </c>
      <c r="N78" s="8">
        <v>44938</v>
      </c>
      <c r="O78" s="4" t="str">
        <f t="shared" si="4"/>
        <v>January 2023</v>
      </c>
      <c r="P78" s="1" t="s">
        <v>28</v>
      </c>
      <c r="Q78" s="1"/>
      <c r="R78" s="6">
        <v>0</v>
      </c>
      <c r="S78" s="6">
        <f t="shared" si="5"/>
        <v>7911.9</v>
      </c>
    </row>
    <row r="79" spans="1:19" x14ac:dyDescent="0.35">
      <c r="A79" s="1">
        <v>8906</v>
      </c>
      <c r="B79" s="1">
        <v>50</v>
      </c>
      <c r="C79" s="1" t="str">
        <f t="shared" si="3"/>
        <v>Middle-Aged</v>
      </c>
      <c r="D79" s="1" t="s">
        <v>16</v>
      </c>
      <c r="E79" s="1" t="s">
        <v>17</v>
      </c>
      <c r="F79" s="1" t="s">
        <v>18</v>
      </c>
      <c r="G79" s="1" t="s">
        <v>19</v>
      </c>
      <c r="H79" s="1">
        <v>2</v>
      </c>
      <c r="I79" s="1" t="s">
        <v>20</v>
      </c>
      <c r="J79" s="1" t="s">
        <v>21</v>
      </c>
      <c r="K79" s="6">
        <v>6329.52</v>
      </c>
      <c r="L79" s="6">
        <v>791.19</v>
      </c>
      <c r="M79" s="1">
        <v>8</v>
      </c>
      <c r="N79" s="8">
        <v>44938</v>
      </c>
      <c r="O79" s="4" t="str">
        <f t="shared" si="4"/>
        <v>January 2023</v>
      </c>
      <c r="P79" s="1" t="s">
        <v>32</v>
      </c>
      <c r="Q79" s="1" t="s">
        <v>62</v>
      </c>
      <c r="R79" s="6">
        <v>94.8</v>
      </c>
      <c r="S79" s="6">
        <f t="shared" si="5"/>
        <v>6424.3200000000006</v>
      </c>
    </row>
    <row r="80" spans="1:19" x14ac:dyDescent="0.35">
      <c r="A80" s="1">
        <v>5692</v>
      </c>
      <c r="B80" s="1">
        <v>53</v>
      </c>
      <c r="C80" s="1" t="str">
        <f t="shared" si="3"/>
        <v>Middle-Aged</v>
      </c>
      <c r="D80" s="1" t="s">
        <v>38</v>
      </c>
      <c r="E80" s="1" t="s">
        <v>17</v>
      </c>
      <c r="F80" s="1" t="s">
        <v>18</v>
      </c>
      <c r="G80" s="1" t="s">
        <v>19</v>
      </c>
      <c r="H80" s="1">
        <v>2</v>
      </c>
      <c r="I80" s="1" t="s">
        <v>20</v>
      </c>
      <c r="J80" s="1" t="s">
        <v>21</v>
      </c>
      <c r="K80" s="6">
        <v>3955.95</v>
      </c>
      <c r="L80" s="6">
        <v>791.19</v>
      </c>
      <c r="M80" s="1">
        <v>5</v>
      </c>
      <c r="N80" s="8">
        <v>44938</v>
      </c>
      <c r="O80" s="4" t="str">
        <f t="shared" si="4"/>
        <v>January 2023</v>
      </c>
      <c r="P80" s="1" t="s">
        <v>32</v>
      </c>
      <c r="Q80" s="1"/>
      <c r="R80" s="6">
        <v>0</v>
      </c>
      <c r="S80" s="6">
        <f t="shared" si="5"/>
        <v>3955.95</v>
      </c>
    </row>
    <row r="81" spans="1:19" x14ac:dyDescent="0.35">
      <c r="A81" s="1">
        <v>9025</v>
      </c>
      <c r="B81" s="1">
        <v>53</v>
      </c>
      <c r="C81" s="1" t="str">
        <f t="shared" si="3"/>
        <v>Middle-Aged</v>
      </c>
      <c r="D81" s="1" t="s">
        <v>38</v>
      </c>
      <c r="E81" s="1" t="s">
        <v>17</v>
      </c>
      <c r="F81" s="1" t="s">
        <v>40</v>
      </c>
      <c r="G81" s="1" t="s">
        <v>41</v>
      </c>
      <c r="H81" s="1">
        <v>3</v>
      </c>
      <c r="I81" s="1" t="s">
        <v>26</v>
      </c>
      <c r="J81" s="1" t="s">
        <v>27</v>
      </c>
      <c r="K81" s="6">
        <v>7603.47</v>
      </c>
      <c r="L81" s="6">
        <v>844.83</v>
      </c>
      <c r="M81" s="1">
        <v>9</v>
      </c>
      <c r="N81" s="8">
        <v>44938</v>
      </c>
      <c r="O81" s="4" t="str">
        <f t="shared" si="4"/>
        <v>January 2023</v>
      </c>
      <c r="P81" s="1" t="s">
        <v>28</v>
      </c>
      <c r="Q81" s="1" t="s">
        <v>55</v>
      </c>
      <c r="R81" s="6">
        <v>87.87</v>
      </c>
      <c r="S81" s="6">
        <f t="shared" si="5"/>
        <v>7691.34</v>
      </c>
    </row>
    <row r="82" spans="1:19" x14ac:dyDescent="0.35">
      <c r="A82" s="1">
        <v>7831</v>
      </c>
      <c r="B82" s="1">
        <v>58</v>
      </c>
      <c r="C82" s="1" t="str">
        <f t="shared" si="3"/>
        <v>Old</v>
      </c>
      <c r="D82" s="1" t="s">
        <v>16</v>
      </c>
      <c r="E82" s="1" t="s">
        <v>17</v>
      </c>
      <c r="F82" s="1" t="s">
        <v>18</v>
      </c>
      <c r="G82" s="1" t="s">
        <v>19</v>
      </c>
      <c r="H82" s="1">
        <v>2</v>
      </c>
      <c r="I82" s="1" t="s">
        <v>26</v>
      </c>
      <c r="J82" s="1" t="s">
        <v>21</v>
      </c>
      <c r="K82" s="6">
        <v>7120.71</v>
      </c>
      <c r="L82" s="6">
        <v>791.19</v>
      </c>
      <c r="M82" s="1">
        <v>9</v>
      </c>
      <c r="N82" s="8">
        <v>44938</v>
      </c>
      <c r="O82" s="4" t="str">
        <f t="shared" si="4"/>
        <v>January 2023</v>
      </c>
      <c r="P82" s="1" t="s">
        <v>28</v>
      </c>
      <c r="Q82" s="1"/>
      <c r="R82" s="6">
        <v>0</v>
      </c>
      <c r="S82" s="6">
        <f t="shared" si="5"/>
        <v>7120.71</v>
      </c>
    </row>
    <row r="83" spans="1:19" x14ac:dyDescent="0.35">
      <c r="A83" s="1">
        <v>8734</v>
      </c>
      <c r="B83" s="1">
        <v>60</v>
      </c>
      <c r="C83" s="1" t="str">
        <f t="shared" si="3"/>
        <v>Old</v>
      </c>
      <c r="D83" s="1" t="s">
        <v>16</v>
      </c>
      <c r="E83" s="1" t="s">
        <v>17</v>
      </c>
      <c r="F83" s="1" t="s">
        <v>18</v>
      </c>
      <c r="G83" s="1" t="s">
        <v>36</v>
      </c>
      <c r="H83" s="1">
        <v>5</v>
      </c>
      <c r="I83" s="1" t="s">
        <v>26</v>
      </c>
      <c r="J83" s="1" t="s">
        <v>42</v>
      </c>
      <c r="K83" s="6">
        <v>124.5</v>
      </c>
      <c r="L83" s="6">
        <v>20.75</v>
      </c>
      <c r="M83" s="1">
        <v>6</v>
      </c>
      <c r="N83" s="8">
        <v>44938</v>
      </c>
      <c r="O83" s="4" t="str">
        <f t="shared" si="4"/>
        <v>January 2023</v>
      </c>
      <c r="P83" s="1" t="s">
        <v>22</v>
      </c>
      <c r="Q83" s="1" t="s">
        <v>39</v>
      </c>
      <c r="R83" s="6">
        <v>27.5</v>
      </c>
      <c r="S83" s="6">
        <f t="shared" si="5"/>
        <v>152</v>
      </c>
    </row>
    <row r="84" spans="1:19" x14ac:dyDescent="0.35">
      <c r="A84" s="1">
        <v>1362</v>
      </c>
      <c r="B84" s="1">
        <v>61</v>
      </c>
      <c r="C84" s="1" t="str">
        <f t="shared" si="3"/>
        <v>Old</v>
      </c>
      <c r="D84" s="1" t="s">
        <v>16</v>
      </c>
      <c r="E84" s="1" t="s">
        <v>33</v>
      </c>
      <c r="F84" s="1" t="s">
        <v>40</v>
      </c>
      <c r="G84" s="1" t="s">
        <v>41</v>
      </c>
      <c r="H84" s="1">
        <v>3</v>
      </c>
      <c r="I84" s="1" t="s">
        <v>20</v>
      </c>
      <c r="J84" s="1" t="s">
        <v>27</v>
      </c>
      <c r="K84" s="6">
        <v>7603.47</v>
      </c>
      <c r="L84" s="6">
        <v>844.83</v>
      </c>
      <c r="M84" s="1">
        <v>9</v>
      </c>
      <c r="N84" s="8">
        <v>44938</v>
      </c>
      <c r="O84" s="4" t="str">
        <f t="shared" si="4"/>
        <v>January 2023</v>
      </c>
      <c r="P84" s="1" t="s">
        <v>22</v>
      </c>
      <c r="Q84" s="1" t="s">
        <v>51</v>
      </c>
      <c r="R84" s="6">
        <v>41.47</v>
      </c>
      <c r="S84" s="6">
        <f t="shared" si="5"/>
        <v>7644.9400000000005</v>
      </c>
    </row>
    <row r="85" spans="1:19" x14ac:dyDescent="0.35">
      <c r="A85" s="1">
        <v>5914</v>
      </c>
      <c r="B85" s="1">
        <v>66</v>
      </c>
      <c r="C85" s="1" t="str">
        <f t="shared" si="3"/>
        <v>Old</v>
      </c>
      <c r="D85" s="1" t="s">
        <v>38</v>
      </c>
      <c r="E85" s="1" t="s">
        <v>17</v>
      </c>
      <c r="F85" s="1" t="s">
        <v>40</v>
      </c>
      <c r="G85" s="1" t="s">
        <v>41</v>
      </c>
      <c r="H85" s="1">
        <v>3</v>
      </c>
      <c r="I85" s="1" t="s">
        <v>20</v>
      </c>
      <c r="J85" s="1" t="s">
        <v>42</v>
      </c>
      <c r="K85" s="6">
        <v>2534.4899999999998</v>
      </c>
      <c r="L85" s="6">
        <v>844.83</v>
      </c>
      <c r="M85" s="1">
        <v>3</v>
      </c>
      <c r="N85" s="8">
        <v>44938</v>
      </c>
      <c r="O85" s="4" t="str">
        <f t="shared" si="4"/>
        <v>January 2023</v>
      </c>
      <c r="P85" s="1" t="s">
        <v>32</v>
      </c>
      <c r="Q85" s="1"/>
      <c r="R85" s="6">
        <v>0</v>
      </c>
      <c r="S85" s="6">
        <f t="shared" si="5"/>
        <v>2534.4899999999998</v>
      </c>
    </row>
    <row r="86" spans="1:19" x14ac:dyDescent="0.35">
      <c r="A86" s="1">
        <v>8809</v>
      </c>
      <c r="B86" s="1">
        <v>68</v>
      </c>
      <c r="C86" s="1" t="str">
        <f t="shared" si="3"/>
        <v>Old</v>
      </c>
      <c r="D86" s="1" t="s">
        <v>16</v>
      </c>
      <c r="E86" s="1" t="s">
        <v>17</v>
      </c>
      <c r="F86" s="1" t="s">
        <v>24</v>
      </c>
      <c r="G86" s="1" t="s">
        <v>25</v>
      </c>
      <c r="H86" s="1">
        <v>3</v>
      </c>
      <c r="I86" s="1" t="s">
        <v>26</v>
      </c>
      <c r="J86" s="1" t="s">
        <v>27</v>
      </c>
      <c r="K86" s="6">
        <v>1976.24</v>
      </c>
      <c r="L86" s="6">
        <v>247.03</v>
      </c>
      <c r="M86" s="1">
        <v>8</v>
      </c>
      <c r="N86" s="8">
        <v>44938</v>
      </c>
      <c r="O86" s="4" t="str">
        <f t="shared" si="4"/>
        <v>January 2023</v>
      </c>
      <c r="P86" s="1" t="s">
        <v>28</v>
      </c>
      <c r="Q86" s="1" t="s">
        <v>50</v>
      </c>
      <c r="R86" s="6">
        <v>32.6</v>
      </c>
      <c r="S86" s="6">
        <f t="shared" si="5"/>
        <v>2008.84</v>
      </c>
    </row>
    <row r="87" spans="1:19" x14ac:dyDescent="0.35">
      <c r="A87" s="1">
        <v>9581</v>
      </c>
      <c r="B87" s="1">
        <v>68</v>
      </c>
      <c r="C87" s="1" t="str">
        <f t="shared" si="3"/>
        <v>Old</v>
      </c>
      <c r="D87" s="1" t="s">
        <v>16</v>
      </c>
      <c r="E87" s="1" t="s">
        <v>17</v>
      </c>
      <c r="F87" s="1" t="s">
        <v>18</v>
      </c>
      <c r="G87" s="1" t="s">
        <v>36</v>
      </c>
      <c r="H87" s="1">
        <v>5</v>
      </c>
      <c r="I87" s="1" t="s">
        <v>26</v>
      </c>
      <c r="J87" s="1" t="s">
        <v>27</v>
      </c>
      <c r="K87" s="6">
        <v>62.25</v>
      </c>
      <c r="L87" s="6">
        <v>20.75</v>
      </c>
      <c r="M87" s="1">
        <v>3</v>
      </c>
      <c r="N87" s="8">
        <v>44938</v>
      </c>
      <c r="O87" s="4" t="str">
        <f t="shared" si="4"/>
        <v>January 2023</v>
      </c>
      <c r="P87" s="1" t="s">
        <v>28</v>
      </c>
      <c r="Q87" s="1" t="s">
        <v>29</v>
      </c>
      <c r="R87" s="6">
        <v>38.799999999999997</v>
      </c>
      <c r="S87" s="6">
        <f t="shared" si="5"/>
        <v>101.05</v>
      </c>
    </row>
    <row r="88" spans="1:19" x14ac:dyDescent="0.35">
      <c r="A88" s="1">
        <v>6458</v>
      </c>
      <c r="B88" s="1">
        <v>69</v>
      </c>
      <c r="C88" s="1" t="str">
        <f t="shared" si="3"/>
        <v>Old</v>
      </c>
      <c r="D88" s="1" t="s">
        <v>16</v>
      </c>
      <c r="E88" s="1" t="s">
        <v>17</v>
      </c>
      <c r="F88" s="1" t="s">
        <v>24</v>
      </c>
      <c r="G88" s="1" t="s">
        <v>25</v>
      </c>
      <c r="H88" s="1">
        <v>3</v>
      </c>
      <c r="I88" s="1" t="s">
        <v>26</v>
      </c>
      <c r="J88" s="1" t="s">
        <v>27</v>
      </c>
      <c r="K88" s="6">
        <v>741.09</v>
      </c>
      <c r="L88" s="6">
        <v>247.03</v>
      </c>
      <c r="M88" s="1">
        <v>3</v>
      </c>
      <c r="N88" s="8">
        <v>44938</v>
      </c>
      <c r="O88" s="4" t="str">
        <f t="shared" si="4"/>
        <v>January 2023</v>
      </c>
      <c r="P88" s="1" t="s">
        <v>32</v>
      </c>
      <c r="Q88" s="1" t="s">
        <v>37</v>
      </c>
      <c r="R88" s="6">
        <v>22.3</v>
      </c>
      <c r="S88" s="6">
        <f t="shared" si="5"/>
        <v>763.39</v>
      </c>
    </row>
    <row r="89" spans="1:19" x14ac:dyDescent="0.35">
      <c r="A89" s="1">
        <v>8980</v>
      </c>
      <c r="B89" s="1">
        <v>69</v>
      </c>
      <c r="C89" s="1" t="str">
        <f t="shared" si="3"/>
        <v>Old</v>
      </c>
      <c r="D89" s="1" t="s">
        <v>38</v>
      </c>
      <c r="E89" s="1" t="s">
        <v>17</v>
      </c>
      <c r="F89" s="1" t="s">
        <v>24</v>
      </c>
      <c r="G89" s="1" t="s">
        <v>25</v>
      </c>
      <c r="H89" s="1">
        <v>3</v>
      </c>
      <c r="I89" s="1" t="s">
        <v>26</v>
      </c>
      <c r="J89" s="1" t="s">
        <v>27</v>
      </c>
      <c r="K89" s="6">
        <v>1729.21</v>
      </c>
      <c r="L89" s="6">
        <v>247.03</v>
      </c>
      <c r="M89" s="1">
        <v>7</v>
      </c>
      <c r="N89" s="8">
        <v>44938</v>
      </c>
      <c r="O89" s="4" t="str">
        <f t="shared" si="4"/>
        <v>January 2023</v>
      </c>
      <c r="P89" s="1" t="s">
        <v>28</v>
      </c>
      <c r="Q89" s="1"/>
      <c r="R89" s="6">
        <v>0</v>
      </c>
      <c r="S89" s="6">
        <f t="shared" si="5"/>
        <v>1729.21</v>
      </c>
    </row>
    <row r="90" spans="1:19" x14ac:dyDescent="0.35">
      <c r="A90" s="1">
        <v>8041</v>
      </c>
      <c r="B90" s="1">
        <v>70</v>
      </c>
      <c r="C90" s="1" t="str">
        <f t="shared" si="3"/>
        <v>Old</v>
      </c>
      <c r="D90" s="1" t="s">
        <v>38</v>
      </c>
      <c r="E90" s="1" t="s">
        <v>17</v>
      </c>
      <c r="F90" s="1" t="s">
        <v>30</v>
      </c>
      <c r="G90" s="1" t="s">
        <v>31</v>
      </c>
      <c r="H90" s="1">
        <v>3</v>
      </c>
      <c r="I90" s="1" t="s">
        <v>26</v>
      </c>
      <c r="J90" s="1" t="s">
        <v>21</v>
      </c>
      <c r="K90" s="6">
        <v>4175.6400000000003</v>
      </c>
      <c r="L90" s="6">
        <v>463.96</v>
      </c>
      <c r="M90" s="1">
        <v>9</v>
      </c>
      <c r="N90" s="8">
        <v>44938</v>
      </c>
      <c r="O90" s="4" t="str">
        <f t="shared" si="4"/>
        <v>January 2023</v>
      </c>
      <c r="P90" s="1" t="s">
        <v>32</v>
      </c>
      <c r="Q90" s="1" t="s">
        <v>53</v>
      </c>
      <c r="R90" s="6">
        <v>22.39</v>
      </c>
      <c r="S90" s="6">
        <f t="shared" si="5"/>
        <v>4198.0300000000007</v>
      </c>
    </row>
    <row r="91" spans="1:19" x14ac:dyDescent="0.35">
      <c r="A91" s="1">
        <v>1887</v>
      </c>
      <c r="B91" s="1">
        <v>72</v>
      </c>
      <c r="C91" s="1" t="str">
        <f t="shared" si="3"/>
        <v>Old</v>
      </c>
      <c r="D91" s="1" t="s">
        <v>38</v>
      </c>
      <c r="E91" s="1" t="s">
        <v>33</v>
      </c>
      <c r="F91" s="1" t="s">
        <v>30</v>
      </c>
      <c r="G91" s="1" t="s">
        <v>31</v>
      </c>
      <c r="H91" s="1">
        <v>3</v>
      </c>
      <c r="I91" s="1" t="s">
        <v>26</v>
      </c>
      <c r="J91" s="1" t="s">
        <v>34</v>
      </c>
      <c r="K91" s="6">
        <v>4639.6000000000004</v>
      </c>
      <c r="L91" s="6">
        <v>463.96</v>
      </c>
      <c r="M91" s="1">
        <v>10</v>
      </c>
      <c r="N91" s="8">
        <v>44938</v>
      </c>
      <c r="O91" s="4" t="str">
        <f t="shared" si="4"/>
        <v>January 2023</v>
      </c>
      <c r="P91" s="1" t="s">
        <v>28</v>
      </c>
      <c r="Q91" s="1"/>
      <c r="R91" s="6">
        <v>0</v>
      </c>
      <c r="S91" s="6">
        <f t="shared" si="5"/>
        <v>4639.6000000000004</v>
      </c>
    </row>
    <row r="92" spans="1:19" x14ac:dyDescent="0.35">
      <c r="A92" s="1">
        <v>1633</v>
      </c>
      <c r="B92" s="1">
        <v>73</v>
      </c>
      <c r="C92" s="1" t="str">
        <f t="shared" si="3"/>
        <v>Old</v>
      </c>
      <c r="D92" s="1" t="s">
        <v>16</v>
      </c>
      <c r="E92" s="1" t="s">
        <v>17</v>
      </c>
      <c r="F92" s="1" t="s">
        <v>18</v>
      </c>
      <c r="G92" s="1" t="s">
        <v>36</v>
      </c>
      <c r="H92" s="1">
        <v>5</v>
      </c>
      <c r="I92" s="1" t="s">
        <v>26</v>
      </c>
      <c r="J92" s="1" t="s">
        <v>42</v>
      </c>
      <c r="K92" s="6">
        <v>103.75</v>
      </c>
      <c r="L92" s="6">
        <v>20.75</v>
      </c>
      <c r="M92" s="1">
        <v>5</v>
      </c>
      <c r="N92" s="8">
        <v>44938</v>
      </c>
      <c r="O92" s="4" t="str">
        <f t="shared" si="4"/>
        <v>January 2023</v>
      </c>
      <c r="P92" s="1" t="s">
        <v>32</v>
      </c>
      <c r="Q92" s="1" t="s">
        <v>65</v>
      </c>
      <c r="R92" s="6">
        <v>94.77</v>
      </c>
      <c r="S92" s="6">
        <f t="shared" si="5"/>
        <v>198.51999999999998</v>
      </c>
    </row>
    <row r="93" spans="1:19" x14ac:dyDescent="0.35">
      <c r="A93" s="1">
        <v>3900</v>
      </c>
      <c r="B93" s="1">
        <v>74</v>
      </c>
      <c r="C93" s="1" t="str">
        <f t="shared" si="3"/>
        <v>Old</v>
      </c>
      <c r="D93" s="1" t="s">
        <v>38</v>
      </c>
      <c r="E93" s="1" t="s">
        <v>17</v>
      </c>
      <c r="F93" s="1" t="s">
        <v>24</v>
      </c>
      <c r="G93" s="1" t="s">
        <v>25</v>
      </c>
      <c r="H93" s="1">
        <v>3</v>
      </c>
      <c r="I93" s="1" t="s">
        <v>20</v>
      </c>
      <c r="J93" s="1" t="s">
        <v>34</v>
      </c>
      <c r="K93" s="6">
        <v>2223.27</v>
      </c>
      <c r="L93" s="6">
        <v>247.03</v>
      </c>
      <c r="M93" s="1">
        <v>9</v>
      </c>
      <c r="N93" s="8">
        <v>44938</v>
      </c>
      <c r="O93" s="4" t="str">
        <f t="shared" si="4"/>
        <v>January 2023</v>
      </c>
      <c r="P93" s="1" t="s">
        <v>22</v>
      </c>
      <c r="Q93" s="1" t="s">
        <v>51</v>
      </c>
      <c r="R93" s="6">
        <v>52.81</v>
      </c>
      <c r="S93" s="6">
        <f t="shared" si="5"/>
        <v>2276.08</v>
      </c>
    </row>
    <row r="94" spans="1:19" x14ac:dyDescent="0.35">
      <c r="A94" s="1">
        <v>9948</v>
      </c>
      <c r="B94" s="1">
        <v>74</v>
      </c>
      <c r="C94" s="1" t="str">
        <f t="shared" si="3"/>
        <v>Old</v>
      </c>
      <c r="D94" s="1" t="s">
        <v>38</v>
      </c>
      <c r="E94" s="1" t="s">
        <v>17</v>
      </c>
      <c r="F94" s="1" t="s">
        <v>18</v>
      </c>
      <c r="G94" s="1" t="s">
        <v>36</v>
      </c>
      <c r="H94" s="1">
        <v>5</v>
      </c>
      <c r="I94" s="1" t="s">
        <v>26</v>
      </c>
      <c r="J94" s="1" t="s">
        <v>34</v>
      </c>
      <c r="K94" s="6">
        <v>62.25</v>
      </c>
      <c r="L94" s="6">
        <v>20.75</v>
      </c>
      <c r="M94" s="1">
        <v>3</v>
      </c>
      <c r="N94" s="8">
        <v>44938</v>
      </c>
      <c r="O94" s="4" t="str">
        <f t="shared" si="4"/>
        <v>January 2023</v>
      </c>
      <c r="P94" s="1" t="s">
        <v>28</v>
      </c>
      <c r="Q94" s="1" t="s">
        <v>29</v>
      </c>
      <c r="R94" s="6">
        <v>23.53</v>
      </c>
      <c r="S94" s="6">
        <f t="shared" si="5"/>
        <v>85.78</v>
      </c>
    </row>
    <row r="95" spans="1:19" x14ac:dyDescent="0.35">
      <c r="A95" s="1">
        <v>2220</v>
      </c>
      <c r="B95" s="1">
        <v>76</v>
      </c>
      <c r="C95" s="1" t="str">
        <f t="shared" si="3"/>
        <v>Old</v>
      </c>
      <c r="D95" s="1" t="s">
        <v>16</v>
      </c>
      <c r="E95" s="1" t="s">
        <v>17</v>
      </c>
      <c r="F95" s="1" t="s">
        <v>24</v>
      </c>
      <c r="G95" s="1" t="s">
        <v>25</v>
      </c>
      <c r="H95" s="1">
        <v>3</v>
      </c>
      <c r="I95" s="1" t="s">
        <v>26</v>
      </c>
      <c r="J95" s="1" t="s">
        <v>27</v>
      </c>
      <c r="K95" s="6">
        <v>2470.3000000000002</v>
      </c>
      <c r="L95" s="6">
        <v>247.03</v>
      </c>
      <c r="M95" s="1">
        <v>10</v>
      </c>
      <c r="N95" s="8">
        <v>44938</v>
      </c>
      <c r="O95" s="4" t="str">
        <f t="shared" si="4"/>
        <v>January 2023</v>
      </c>
      <c r="P95" s="1" t="s">
        <v>28</v>
      </c>
      <c r="Q95" s="1"/>
      <c r="R95" s="6">
        <v>0</v>
      </c>
      <c r="S95" s="6">
        <f t="shared" si="5"/>
        <v>2470.3000000000002</v>
      </c>
    </row>
    <row r="96" spans="1:19" x14ac:dyDescent="0.35">
      <c r="A96" s="1">
        <v>5173</v>
      </c>
      <c r="B96" s="1">
        <v>78</v>
      </c>
      <c r="C96" s="1" t="str">
        <f t="shared" si="3"/>
        <v>Old</v>
      </c>
      <c r="D96" s="1" t="s">
        <v>16</v>
      </c>
      <c r="E96" s="1" t="s">
        <v>17</v>
      </c>
      <c r="F96" s="1" t="s">
        <v>24</v>
      </c>
      <c r="G96" s="1" t="s">
        <v>25</v>
      </c>
      <c r="H96" s="1">
        <v>3</v>
      </c>
      <c r="I96" s="1" t="s">
        <v>26</v>
      </c>
      <c r="J96" s="1" t="s">
        <v>42</v>
      </c>
      <c r="K96" s="6">
        <v>1976.24</v>
      </c>
      <c r="L96" s="6">
        <v>247.03</v>
      </c>
      <c r="M96" s="1">
        <v>8</v>
      </c>
      <c r="N96" s="8">
        <v>44938</v>
      </c>
      <c r="O96" s="4" t="str">
        <f t="shared" si="4"/>
        <v>January 2023</v>
      </c>
      <c r="P96" s="1" t="s">
        <v>32</v>
      </c>
      <c r="Q96" s="1" t="s">
        <v>59</v>
      </c>
      <c r="R96" s="6">
        <v>41.53</v>
      </c>
      <c r="S96" s="6">
        <f t="shared" si="5"/>
        <v>2017.77</v>
      </c>
    </row>
    <row r="97" spans="1:19" x14ac:dyDescent="0.35">
      <c r="A97" s="1">
        <v>3549</v>
      </c>
      <c r="B97" s="1">
        <v>80</v>
      </c>
      <c r="C97" s="1" t="str">
        <f t="shared" si="3"/>
        <v>Old</v>
      </c>
      <c r="D97" s="1" t="s">
        <v>16</v>
      </c>
      <c r="E97" s="1" t="s">
        <v>33</v>
      </c>
      <c r="F97" s="1" t="s">
        <v>24</v>
      </c>
      <c r="G97" s="1" t="s">
        <v>25</v>
      </c>
      <c r="H97" s="1">
        <v>3</v>
      </c>
      <c r="I97" s="1" t="s">
        <v>20</v>
      </c>
      <c r="J97" s="1" t="s">
        <v>42</v>
      </c>
      <c r="K97" s="6">
        <v>494.06</v>
      </c>
      <c r="L97" s="6">
        <v>247.03</v>
      </c>
      <c r="M97" s="1">
        <v>2</v>
      </c>
      <c r="N97" s="8">
        <v>44938</v>
      </c>
      <c r="O97" s="4" t="str">
        <f t="shared" si="4"/>
        <v>January 2023</v>
      </c>
      <c r="P97" s="1" t="s">
        <v>28</v>
      </c>
      <c r="Q97" s="1"/>
      <c r="R97" s="6">
        <v>0</v>
      </c>
      <c r="S97" s="6">
        <f t="shared" si="5"/>
        <v>494.06</v>
      </c>
    </row>
    <row r="98" spans="1:19" x14ac:dyDescent="0.35">
      <c r="A98" s="1">
        <v>9564</v>
      </c>
      <c r="B98" s="1">
        <v>19</v>
      </c>
      <c r="C98" s="1" t="str">
        <f t="shared" si="3"/>
        <v>Young</v>
      </c>
      <c r="D98" s="1" t="s">
        <v>16</v>
      </c>
      <c r="E98" s="1" t="s">
        <v>33</v>
      </c>
      <c r="F98" s="1" t="s">
        <v>18</v>
      </c>
      <c r="G98" s="1" t="s">
        <v>19</v>
      </c>
      <c r="H98" s="1">
        <v>2</v>
      </c>
      <c r="I98" s="1" t="s">
        <v>26</v>
      </c>
      <c r="J98" s="1" t="s">
        <v>42</v>
      </c>
      <c r="K98" s="6">
        <v>2373.5700000000002</v>
      </c>
      <c r="L98" s="6">
        <v>791.19</v>
      </c>
      <c r="M98" s="1">
        <v>3</v>
      </c>
      <c r="N98" s="8">
        <v>44967</v>
      </c>
      <c r="O98" s="4" t="str">
        <f t="shared" si="4"/>
        <v>February 2023</v>
      </c>
      <c r="P98" s="1" t="s">
        <v>22</v>
      </c>
      <c r="Q98" s="1" t="s">
        <v>69</v>
      </c>
      <c r="R98" s="6">
        <v>73.83</v>
      </c>
      <c r="S98" s="6">
        <f t="shared" si="5"/>
        <v>2447.4</v>
      </c>
    </row>
    <row r="99" spans="1:19" x14ac:dyDescent="0.35">
      <c r="A99" s="1">
        <v>7943</v>
      </c>
      <c r="B99" s="1">
        <v>20</v>
      </c>
      <c r="C99" s="1" t="str">
        <f t="shared" si="3"/>
        <v>Young</v>
      </c>
      <c r="D99" s="1" t="s">
        <v>16</v>
      </c>
      <c r="E99" s="1" t="s">
        <v>17</v>
      </c>
      <c r="F99" s="1" t="s">
        <v>40</v>
      </c>
      <c r="G99" s="1" t="s">
        <v>41</v>
      </c>
      <c r="H99" s="1">
        <v>3</v>
      </c>
      <c r="I99" s="1" t="s">
        <v>26</v>
      </c>
      <c r="J99" s="1" t="s">
        <v>27</v>
      </c>
      <c r="K99" s="6">
        <v>4224.1499999999996</v>
      </c>
      <c r="L99" s="6">
        <v>844.83</v>
      </c>
      <c r="M99" s="1">
        <v>5</v>
      </c>
      <c r="N99" s="8">
        <v>44967</v>
      </c>
      <c r="O99" s="4" t="str">
        <f t="shared" si="4"/>
        <v>February 2023</v>
      </c>
      <c r="P99" s="1" t="s">
        <v>32</v>
      </c>
      <c r="Q99" s="1" t="s">
        <v>63</v>
      </c>
      <c r="R99" s="6">
        <v>64.599999999999994</v>
      </c>
      <c r="S99" s="6">
        <f t="shared" si="5"/>
        <v>4288.75</v>
      </c>
    </row>
    <row r="100" spans="1:19" x14ac:dyDescent="0.35">
      <c r="A100" s="1">
        <v>2091</v>
      </c>
      <c r="B100" s="1">
        <v>21</v>
      </c>
      <c r="C100" s="1" t="str">
        <f t="shared" si="3"/>
        <v>Young</v>
      </c>
      <c r="D100" s="1" t="s">
        <v>38</v>
      </c>
      <c r="E100" s="1" t="s">
        <v>17</v>
      </c>
      <c r="F100" s="1" t="s">
        <v>40</v>
      </c>
      <c r="G100" s="1" t="s">
        <v>41</v>
      </c>
      <c r="H100" s="1">
        <v>3</v>
      </c>
      <c r="I100" s="1" t="s">
        <v>20</v>
      </c>
      <c r="J100" s="1" t="s">
        <v>21</v>
      </c>
      <c r="K100" s="6">
        <v>3379.32</v>
      </c>
      <c r="L100" s="6">
        <v>844.83</v>
      </c>
      <c r="M100" s="1">
        <v>4</v>
      </c>
      <c r="N100" s="8">
        <v>44967</v>
      </c>
      <c r="O100" s="4" t="str">
        <f t="shared" si="4"/>
        <v>February 2023</v>
      </c>
      <c r="P100" s="1" t="s">
        <v>22</v>
      </c>
      <c r="Q100" s="1" t="s">
        <v>37</v>
      </c>
      <c r="R100" s="6">
        <v>31.11</v>
      </c>
      <c r="S100" s="6">
        <f t="shared" si="5"/>
        <v>3410.4300000000003</v>
      </c>
    </row>
    <row r="101" spans="1:19" x14ac:dyDescent="0.35">
      <c r="A101" s="1">
        <v>7963</v>
      </c>
      <c r="B101" s="1">
        <v>31</v>
      </c>
      <c r="C101" s="1" t="str">
        <f t="shared" si="3"/>
        <v>Young</v>
      </c>
      <c r="D101" s="1" t="s">
        <v>16</v>
      </c>
      <c r="E101" s="1" t="s">
        <v>17</v>
      </c>
      <c r="F101" s="1" t="s">
        <v>18</v>
      </c>
      <c r="G101" s="1" t="s">
        <v>19</v>
      </c>
      <c r="H101" s="1">
        <v>2</v>
      </c>
      <c r="I101" s="1" t="s">
        <v>26</v>
      </c>
      <c r="J101" s="1" t="s">
        <v>42</v>
      </c>
      <c r="K101" s="6">
        <v>7120.71</v>
      </c>
      <c r="L101" s="6">
        <v>791.19</v>
      </c>
      <c r="M101" s="1">
        <v>9</v>
      </c>
      <c r="N101" s="8">
        <v>44967</v>
      </c>
      <c r="O101" s="4" t="str">
        <f t="shared" si="4"/>
        <v>February 2023</v>
      </c>
      <c r="P101" s="1" t="s">
        <v>28</v>
      </c>
      <c r="Q101" s="1" t="s">
        <v>56</v>
      </c>
      <c r="R101" s="6">
        <v>35.56</v>
      </c>
      <c r="S101" s="6">
        <f t="shared" si="5"/>
        <v>7156.27</v>
      </c>
    </row>
    <row r="102" spans="1:19" x14ac:dyDescent="0.35">
      <c r="A102" s="1">
        <v>7252</v>
      </c>
      <c r="B102" s="1">
        <v>33</v>
      </c>
      <c r="C102" s="1" t="str">
        <f t="shared" si="3"/>
        <v>Young</v>
      </c>
      <c r="D102" s="1" t="s">
        <v>16</v>
      </c>
      <c r="E102" s="1" t="s">
        <v>17</v>
      </c>
      <c r="F102" s="1" t="s">
        <v>30</v>
      </c>
      <c r="G102" s="1" t="s">
        <v>31</v>
      </c>
      <c r="H102" s="1">
        <v>3</v>
      </c>
      <c r="I102" s="1" t="s">
        <v>20</v>
      </c>
      <c r="J102" s="1" t="s">
        <v>42</v>
      </c>
      <c r="K102" s="6">
        <v>3711.68</v>
      </c>
      <c r="L102" s="6">
        <v>463.96</v>
      </c>
      <c r="M102" s="1">
        <v>8</v>
      </c>
      <c r="N102" s="8">
        <v>44967</v>
      </c>
      <c r="O102" s="4" t="str">
        <f t="shared" si="4"/>
        <v>February 2023</v>
      </c>
      <c r="P102" s="1" t="s">
        <v>28</v>
      </c>
      <c r="Q102" s="1" t="s">
        <v>71</v>
      </c>
      <c r="R102" s="6">
        <v>78.38</v>
      </c>
      <c r="S102" s="6">
        <f t="shared" si="5"/>
        <v>3790.06</v>
      </c>
    </row>
    <row r="103" spans="1:19" x14ac:dyDescent="0.35">
      <c r="A103" s="1">
        <v>9785</v>
      </c>
      <c r="B103" s="1">
        <v>36</v>
      </c>
      <c r="C103" s="1" t="str">
        <f t="shared" si="3"/>
        <v>Middle-Aged</v>
      </c>
      <c r="D103" s="1" t="s">
        <v>38</v>
      </c>
      <c r="E103" s="1" t="s">
        <v>17</v>
      </c>
      <c r="F103" s="1" t="s">
        <v>18</v>
      </c>
      <c r="G103" s="1" t="s">
        <v>19</v>
      </c>
      <c r="H103" s="1">
        <v>2</v>
      </c>
      <c r="I103" s="1" t="s">
        <v>26</v>
      </c>
      <c r="J103" s="1" t="s">
        <v>42</v>
      </c>
      <c r="K103" s="6">
        <v>3164.76</v>
      </c>
      <c r="L103" s="6">
        <v>791.19</v>
      </c>
      <c r="M103" s="1">
        <v>4</v>
      </c>
      <c r="N103" s="8">
        <v>44967</v>
      </c>
      <c r="O103" s="4" t="str">
        <f t="shared" si="4"/>
        <v>February 2023</v>
      </c>
      <c r="P103" s="1" t="s">
        <v>22</v>
      </c>
      <c r="Q103" s="1" t="s">
        <v>37</v>
      </c>
      <c r="R103" s="6">
        <v>6.69</v>
      </c>
      <c r="S103" s="6">
        <f t="shared" si="5"/>
        <v>3171.4500000000003</v>
      </c>
    </row>
    <row r="104" spans="1:19" x14ac:dyDescent="0.35">
      <c r="A104" s="1">
        <v>4387</v>
      </c>
      <c r="B104" s="1">
        <v>45</v>
      </c>
      <c r="C104" s="1" t="str">
        <f t="shared" si="3"/>
        <v>Middle-Aged</v>
      </c>
      <c r="D104" s="1" t="s">
        <v>38</v>
      </c>
      <c r="E104" s="1" t="s">
        <v>17</v>
      </c>
      <c r="F104" s="1" t="s">
        <v>24</v>
      </c>
      <c r="G104" s="1" t="s">
        <v>25</v>
      </c>
      <c r="H104" s="1">
        <v>3</v>
      </c>
      <c r="I104" s="1" t="s">
        <v>26</v>
      </c>
      <c r="J104" s="1" t="s">
        <v>34</v>
      </c>
      <c r="K104" s="6">
        <v>1482.18</v>
      </c>
      <c r="L104" s="6">
        <v>247.03</v>
      </c>
      <c r="M104" s="1">
        <v>6</v>
      </c>
      <c r="N104" s="8">
        <v>44967</v>
      </c>
      <c r="O104" s="4" t="str">
        <f t="shared" si="4"/>
        <v>February 2023</v>
      </c>
      <c r="P104" s="1" t="s">
        <v>28</v>
      </c>
      <c r="Q104" s="1" t="s">
        <v>54</v>
      </c>
      <c r="R104" s="6">
        <v>101.27</v>
      </c>
      <c r="S104" s="6">
        <f t="shared" si="5"/>
        <v>1583.45</v>
      </c>
    </row>
    <row r="105" spans="1:19" x14ac:dyDescent="0.35">
      <c r="A105" s="1">
        <v>4384</v>
      </c>
      <c r="B105" s="1">
        <v>55</v>
      </c>
      <c r="C105" s="1" t="str">
        <f t="shared" si="3"/>
        <v>Middle-Aged</v>
      </c>
      <c r="D105" s="1" t="s">
        <v>16</v>
      </c>
      <c r="E105" s="1" t="s">
        <v>17</v>
      </c>
      <c r="F105" s="1" t="s">
        <v>18</v>
      </c>
      <c r="G105" s="1" t="s">
        <v>19</v>
      </c>
      <c r="H105" s="1">
        <v>2</v>
      </c>
      <c r="I105" s="1" t="s">
        <v>26</v>
      </c>
      <c r="J105" s="1" t="s">
        <v>34</v>
      </c>
      <c r="K105" s="6">
        <v>1582.38</v>
      </c>
      <c r="L105" s="6">
        <v>791.19</v>
      </c>
      <c r="M105" s="1">
        <v>2</v>
      </c>
      <c r="N105" s="8">
        <v>44967</v>
      </c>
      <c r="O105" s="4" t="str">
        <f t="shared" si="4"/>
        <v>February 2023</v>
      </c>
      <c r="P105" s="1" t="s">
        <v>32</v>
      </c>
      <c r="Q105" s="1" t="s">
        <v>60</v>
      </c>
      <c r="R105" s="6">
        <v>65.25</v>
      </c>
      <c r="S105" s="6">
        <f t="shared" si="5"/>
        <v>1647.63</v>
      </c>
    </row>
    <row r="106" spans="1:19" x14ac:dyDescent="0.35">
      <c r="A106" s="1">
        <v>6054</v>
      </c>
      <c r="B106" s="1">
        <v>61</v>
      </c>
      <c r="C106" s="1" t="str">
        <f t="shared" si="3"/>
        <v>Old</v>
      </c>
      <c r="D106" s="1" t="s">
        <v>38</v>
      </c>
      <c r="E106" s="1" t="s">
        <v>33</v>
      </c>
      <c r="F106" s="1" t="s">
        <v>24</v>
      </c>
      <c r="G106" s="1" t="s">
        <v>25</v>
      </c>
      <c r="H106" s="1">
        <v>3</v>
      </c>
      <c r="I106" s="1" t="s">
        <v>20</v>
      </c>
      <c r="J106" s="1" t="s">
        <v>21</v>
      </c>
      <c r="K106" s="6">
        <v>988.12</v>
      </c>
      <c r="L106" s="6">
        <v>247.03</v>
      </c>
      <c r="M106" s="1">
        <v>4</v>
      </c>
      <c r="N106" s="8">
        <v>44967</v>
      </c>
      <c r="O106" s="4" t="str">
        <f t="shared" si="4"/>
        <v>February 2023</v>
      </c>
      <c r="P106" s="1" t="s">
        <v>22</v>
      </c>
      <c r="Q106" s="1" t="s">
        <v>43</v>
      </c>
      <c r="R106" s="6">
        <v>62.04</v>
      </c>
      <c r="S106" s="6">
        <f t="shared" si="5"/>
        <v>1050.1600000000001</v>
      </c>
    </row>
    <row r="107" spans="1:19" x14ac:dyDescent="0.35">
      <c r="A107" s="1">
        <v>5004</v>
      </c>
      <c r="B107" s="1">
        <v>62</v>
      </c>
      <c r="C107" s="1" t="str">
        <f t="shared" si="3"/>
        <v>Old</v>
      </c>
      <c r="D107" s="1" t="s">
        <v>16</v>
      </c>
      <c r="E107" s="1" t="s">
        <v>17</v>
      </c>
      <c r="F107" s="1" t="s">
        <v>24</v>
      </c>
      <c r="G107" s="1" t="s">
        <v>25</v>
      </c>
      <c r="H107" s="1">
        <v>3</v>
      </c>
      <c r="I107" s="1" t="s">
        <v>20</v>
      </c>
      <c r="J107" s="1" t="s">
        <v>21</v>
      </c>
      <c r="K107" s="6">
        <v>494.06</v>
      </c>
      <c r="L107" s="6">
        <v>247.03</v>
      </c>
      <c r="M107" s="1">
        <v>2</v>
      </c>
      <c r="N107" s="8">
        <v>44967</v>
      </c>
      <c r="O107" s="4" t="str">
        <f t="shared" si="4"/>
        <v>February 2023</v>
      </c>
      <c r="P107" s="1" t="s">
        <v>22</v>
      </c>
      <c r="Q107" s="1"/>
      <c r="R107" s="6">
        <v>0</v>
      </c>
      <c r="S107" s="6">
        <f t="shared" si="5"/>
        <v>494.06</v>
      </c>
    </row>
    <row r="108" spans="1:19" x14ac:dyDescent="0.35">
      <c r="A108" s="1">
        <v>5385</v>
      </c>
      <c r="B108" s="1">
        <v>63</v>
      </c>
      <c r="C108" s="1" t="str">
        <f t="shared" si="3"/>
        <v>Old</v>
      </c>
      <c r="D108" s="1" t="s">
        <v>16</v>
      </c>
      <c r="E108" s="1" t="s">
        <v>17</v>
      </c>
      <c r="F108" s="1" t="s">
        <v>30</v>
      </c>
      <c r="G108" s="1" t="s">
        <v>31</v>
      </c>
      <c r="H108" s="1">
        <v>3</v>
      </c>
      <c r="I108" s="1" t="s">
        <v>26</v>
      </c>
      <c r="J108" s="1" t="s">
        <v>21</v>
      </c>
      <c r="K108" s="6">
        <v>4639.6000000000004</v>
      </c>
      <c r="L108" s="6">
        <v>463.96</v>
      </c>
      <c r="M108" s="1">
        <v>10</v>
      </c>
      <c r="N108" s="8">
        <v>44967</v>
      </c>
      <c r="O108" s="4" t="str">
        <f t="shared" si="4"/>
        <v>February 2023</v>
      </c>
      <c r="P108" s="1" t="s">
        <v>22</v>
      </c>
      <c r="Q108" s="1" t="s">
        <v>29</v>
      </c>
      <c r="R108" s="6">
        <v>37.17</v>
      </c>
      <c r="S108" s="6">
        <f t="shared" si="5"/>
        <v>4676.7700000000004</v>
      </c>
    </row>
    <row r="109" spans="1:19" x14ac:dyDescent="0.35">
      <c r="A109" s="1">
        <v>7533</v>
      </c>
      <c r="B109" s="1">
        <v>63</v>
      </c>
      <c r="C109" s="1" t="str">
        <f t="shared" si="3"/>
        <v>Old</v>
      </c>
      <c r="D109" s="1" t="s">
        <v>16</v>
      </c>
      <c r="E109" s="1" t="s">
        <v>17</v>
      </c>
      <c r="F109" s="1" t="s">
        <v>40</v>
      </c>
      <c r="G109" s="1" t="s">
        <v>41</v>
      </c>
      <c r="H109" s="1">
        <v>3</v>
      </c>
      <c r="I109" s="1" t="s">
        <v>26</v>
      </c>
      <c r="J109" s="1" t="s">
        <v>34</v>
      </c>
      <c r="K109" s="6">
        <v>5068.9799999999996</v>
      </c>
      <c r="L109" s="6">
        <v>844.83</v>
      </c>
      <c r="M109" s="1">
        <v>6</v>
      </c>
      <c r="N109" s="8">
        <v>44967</v>
      </c>
      <c r="O109" s="4" t="str">
        <f t="shared" si="4"/>
        <v>February 2023</v>
      </c>
      <c r="P109" s="1" t="s">
        <v>22</v>
      </c>
      <c r="Q109" s="1" t="s">
        <v>55</v>
      </c>
      <c r="R109" s="6">
        <v>33.83</v>
      </c>
      <c r="S109" s="6">
        <f t="shared" si="5"/>
        <v>5102.8099999999995</v>
      </c>
    </row>
    <row r="110" spans="1:19" x14ac:dyDescent="0.35">
      <c r="A110" s="1">
        <v>7155</v>
      </c>
      <c r="B110" s="1">
        <v>64</v>
      </c>
      <c r="C110" s="1" t="str">
        <f t="shared" si="3"/>
        <v>Old</v>
      </c>
      <c r="D110" s="1" t="s">
        <v>16</v>
      </c>
      <c r="E110" s="1" t="s">
        <v>17</v>
      </c>
      <c r="F110" s="1" t="s">
        <v>30</v>
      </c>
      <c r="G110" s="1" t="s">
        <v>31</v>
      </c>
      <c r="H110" s="1">
        <v>3</v>
      </c>
      <c r="I110" s="1" t="s">
        <v>26</v>
      </c>
      <c r="J110" s="1" t="s">
        <v>42</v>
      </c>
      <c r="K110" s="6">
        <v>2783.76</v>
      </c>
      <c r="L110" s="6">
        <v>463.96</v>
      </c>
      <c r="M110" s="1">
        <v>6</v>
      </c>
      <c r="N110" s="8">
        <v>44967</v>
      </c>
      <c r="O110" s="4" t="str">
        <f t="shared" si="4"/>
        <v>February 2023</v>
      </c>
      <c r="P110" s="1" t="s">
        <v>32</v>
      </c>
      <c r="Q110" s="1" t="s">
        <v>74</v>
      </c>
      <c r="R110" s="6">
        <v>61.16</v>
      </c>
      <c r="S110" s="6">
        <f t="shared" si="5"/>
        <v>2844.92</v>
      </c>
    </row>
    <row r="111" spans="1:19" x14ac:dyDescent="0.35">
      <c r="A111" s="1">
        <v>8441</v>
      </c>
      <c r="B111" s="1">
        <v>65</v>
      </c>
      <c r="C111" s="1" t="str">
        <f t="shared" si="3"/>
        <v>Old</v>
      </c>
      <c r="D111" s="1" t="s">
        <v>38</v>
      </c>
      <c r="E111" s="1" t="s">
        <v>17</v>
      </c>
      <c r="F111" s="1" t="s">
        <v>24</v>
      </c>
      <c r="G111" s="1" t="s">
        <v>25</v>
      </c>
      <c r="H111" s="1">
        <v>3</v>
      </c>
      <c r="I111" s="1" t="s">
        <v>26</v>
      </c>
      <c r="J111" s="1" t="s">
        <v>27</v>
      </c>
      <c r="K111" s="6">
        <v>247.03</v>
      </c>
      <c r="L111" s="6">
        <v>247.03</v>
      </c>
      <c r="M111" s="1">
        <v>1</v>
      </c>
      <c r="N111" s="8">
        <v>44967</v>
      </c>
      <c r="O111" s="4" t="str">
        <f t="shared" si="4"/>
        <v>February 2023</v>
      </c>
      <c r="P111" s="1" t="s">
        <v>22</v>
      </c>
      <c r="Q111" s="1"/>
      <c r="R111" s="6">
        <v>0</v>
      </c>
      <c r="S111" s="6">
        <f t="shared" si="5"/>
        <v>247.03</v>
      </c>
    </row>
    <row r="112" spans="1:19" x14ac:dyDescent="0.35">
      <c r="A112" s="1">
        <v>2030</v>
      </c>
      <c r="B112" s="1">
        <v>67</v>
      </c>
      <c r="C112" s="1" t="str">
        <f t="shared" si="3"/>
        <v>Old</v>
      </c>
      <c r="D112" s="1" t="s">
        <v>16</v>
      </c>
      <c r="E112" s="1" t="s">
        <v>17</v>
      </c>
      <c r="F112" s="1" t="s">
        <v>18</v>
      </c>
      <c r="G112" s="1" t="s">
        <v>36</v>
      </c>
      <c r="H112" s="1">
        <v>5</v>
      </c>
      <c r="I112" s="1" t="s">
        <v>26</v>
      </c>
      <c r="J112" s="1" t="s">
        <v>27</v>
      </c>
      <c r="K112" s="6">
        <v>145.25</v>
      </c>
      <c r="L112" s="6">
        <v>20.75</v>
      </c>
      <c r="M112" s="1">
        <v>7</v>
      </c>
      <c r="N112" s="8">
        <v>44967</v>
      </c>
      <c r="O112" s="4" t="str">
        <f t="shared" si="4"/>
        <v>February 2023</v>
      </c>
      <c r="P112" s="1" t="s">
        <v>22</v>
      </c>
      <c r="Q112" s="1" t="s">
        <v>45</v>
      </c>
      <c r="R112" s="6">
        <v>46.92</v>
      </c>
      <c r="S112" s="6">
        <f t="shared" si="5"/>
        <v>192.17000000000002</v>
      </c>
    </row>
    <row r="113" spans="1:19" x14ac:dyDescent="0.35">
      <c r="A113" s="1">
        <v>7685</v>
      </c>
      <c r="B113" s="1">
        <v>70</v>
      </c>
      <c r="C113" s="1" t="str">
        <f t="shared" si="3"/>
        <v>Old</v>
      </c>
      <c r="D113" s="1" t="s">
        <v>16</v>
      </c>
      <c r="E113" s="1" t="s">
        <v>17</v>
      </c>
      <c r="F113" s="1" t="s">
        <v>40</v>
      </c>
      <c r="G113" s="1" t="s">
        <v>41</v>
      </c>
      <c r="H113" s="1">
        <v>3</v>
      </c>
      <c r="I113" s="1" t="s">
        <v>26</v>
      </c>
      <c r="J113" s="1" t="s">
        <v>27</v>
      </c>
      <c r="K113" s="6">
        <v>4224.1499999999996</v>
      </c>
      <c r="L113" s="6">
        <v>844.83</v>
      </c>
      <c r="M113" s="1">
        <v>5</v>
      </c>
      <c r="N113" s="8">
        <v>44967</v>
      </c>
      <c r="O113" s="4" t="str">
        <f t="shared" si="4"/>
        <v>February 2023</v>
      </c>
      <c r="P113" s="1" t="s">
        <v>32</v>
      </c>
      <c r="Q113" s="1" t="s">
        <v>29</v>
      </c>
      <c r="R113" s="6">
        <v>7.29</v>
      </c>
      <c r="S113" s="6">
        <f t="shared" si="5"/>
        <v>4231.4399999999996</v>
      </c>
    </row>
    <row r="114" spans="1:19" x14ac:dyDescent="0.35">
      <c r="A114" s="1">
        <v>6878</v>
      </c>
      <c r="B114" s="1">
        <v>73</v>
      </c>
      <c r="C114" s="1" t="str">
        <f t="shared" si="3"/>
        <v>Old</v>
      </c>
      <c r="D114" s="1" t="s">
        <v>16</v>
      </c>
      <c r="E114" s="1" t="s">
        <v>17</v>
      </c>
      <c r="F114" s="1" t="s">
        <v>18</v>
      </c>
      <c r="G114" s="1" t="s">
        <v>19</v>
      </c>
      <c r="H114" s="1">
        <v>2</v>
      </c>
      <c r="I114" s="1" t="s">
        <v>26</v>
      </c>
      <c r="J114" s="1" t="s">
        <v>21</v>
      </c>
      <c r="K114" s="6">
        <v>5538.33</v>
      </c>
      <c r="L114" s="6">
        <v>791.19</v>
      </c>
      <c r="M114" s="1">
        <v>7</v>
      </c>
      <c r="N114" s="8">
        <v>44967</v>
      </c>
      <c r="O114" s="4" t="str">
        <f t="shared" si="4"/>
        <v>February 2023</v>
      </c>
      <c r="P114" s="1" t="s">
        <v>32</v>
      </c>
      <c r="Q114" s="1" t="s">
        <v>53</v>
      </c>
      <c r="R114" s="6">
        <v>37.33</v>
      </c>
      <c r="S114" s="6">
        <f t="shared" si="5"/>
        <v>5575.66</v>
      </c>
    </row>
    <row r="115" spans="1:19" x14ac:dyDescent="0.35">
      <c r="A115" s="1">
        <v>1556</v>
      </c>
      <c r="B115" s="1">
        <v>77</v>
      </c>
      <c r="C115" s="1" t="str">
        <f t="shared" si="3"/>
        <v>Old</v>
      </c>
      <c r="D115" s="1" t="s">
        <v>38</v>
      </c>
      <c r="E115" s="1" t="s">
        <v>17</v>
      </c>
      <c r="F115" s="1" t="s">
        <v>24</v>
      </c>
      <c r="G115" s="1" t="s">
        <v>25</v>
      </c>
      <c r="H115" s="1">
        <v>3</v>
      </c>
      <c r="I115" s="1" t="s">
        <v>26</v>
      </c>
      <c r="J115" s="1" t="s">
        <v>21</v>
      </c>
      <c r="K115" s="6">
        <v>741.09</v>
      </c>
      <c r="L115" s="6">
        <v>247.03</v>
      </c>
      <c r="M115" s="1">
        <v>3</v>
      </c>
      <c r="N115" s="8">
        <v>44967</v>
      </c>
      <c r="O115" s="4" t="str">
        <f t="shared" si="4"/>
        <v>February 2023</v>
      </c>
      <c r="P115" s="1" t="s">
        <v>32</v>
      </c>
      <c r="Q115" s="1" t="s">
        <v>74</v>
      </c>
      <c r="R115" s="6">
        <v>42.87</v>
      </c>
      <c r="S115" s="6">
        <f t="shared" si="5"/>
        <v>783.96</v>
      </c>
    </row>
    <row r="116" spans="1:19" x14ac:dyDescent="0.35">
      <c r="A116" s="1">
        <v>2003</v>
      </c>
      <c r="B116" s="1">
        <v>77</v>
      </c>
      <c r="C116" s="1" t="str">
        <f t="shared" si="3"/>
        <v>Old</v>
      </c>
      <c r="D116" s="1" t="s">
        <v>16</v>
      </c>
      <c r="E116" s="1" t="s">
        <v>17</v>
      </c>
      <c r="F116" s="1" t="s">
        <v>30</v>
      </c>
      <c r="G116" s="1" t="s">
        <v>31</v>
      </c>
      <c r="H116" s="1">
        <v>3</v>
      </c>
      <c r="I116" s="1" t="s">
        <v>26</v>
      </c>
      <c r="J116" s="1" t="s">
        <v>27</v>
      </c>
      <c r="K116" s="6">
        <v>2783.76</v>
      </c>
      <c r="L116" s="6">
        <v>463.96</v>
      </c>
      <c r="M116" s="1">
        <v>6</v>
      </c>
      <c r="N116" s="8">
        <v>44967</v>
      </c>
      <c r="O116" s="4" t="str">
        <f t="shared" si="4"/>
        <v>February 2023</v>
      </c>
      <c r="P116" s="1" t="s">
        <v>32</v>
      </c>
      <c r="Q116" s="1" t="s">
        <v>29</v>
      </c>
      <c r="R116" s="6">
        <v>38.4</v>
      </c>
      <c r="S116" s="6">
        <f t="shared" si="5"/>
        <v>2822.1600000000003</v>
      </c>
    </row>
    <row r="117" spans="1:19" x14ac:dyDescent="0.35">
      <c r="A117" s="1">
        <v>7880</v>
      </c>
      <c r="B117" s="1">
        <v>77</v>
      </c>
      <c r="C117" s="1" t="str">
        <f t="shared" si="3"/>
        <v>Old</v>
      </c>
      <c r="D117" s="1" t="s">
        <v>38</v>
      </c>
      <c r="E117" s="1" t="s">
        <v>17</v>
      </c>
      <c r="F117" s="1" t="s">
        <v>40</v>
      </c>
      <c r="G117" s="1" t="s">
        <v>41</v>
      </c>
      <c r="H117" s="1">
        <v>3</v>
      </c>
      <c r="I117" s="1" t="s">
        <v>26</v>
      </c>
      <c r="J117" s="1" t="s">
        <v>21</v>
      </c>
      <c r="K117" s="6">
        <v>5913.81</v>
      </c>
      <c r="L117" s="6">
        <v>844.83</v>
      </c>
      <c r="M117" s="1">
        <v>7</v>
      </c>
      <c r="N117" s="8">
        <v>44967</v>
      </c>
      <c r="O117" s="4" t="str">
        <f t="shared" si="4"/>
        <v>February 2023</v>
      </c>
      <c r="P117" s="1" t="s">
        <v>22</v>
      </c>
      <c r="Q117" s="1" t="s">
        <v>49</v>
      </c>
      <c r="R117" s="6">
        <v>63.88</v>
      </c>
      <c r="S117" s="6">
        <f t="shared" si="5"/>
        <v>5977.6900000000005</v>
      </c>
    </row>
    <row r="118" spans="1:19" x14ac:dyDescent="0.35">
      <c r="A118" s="1">
        <v>9339</v>
      </c>
      <c r="B118" s="1">
        <v>79</v>
      </c>
      <c r="C118" s="1" t="str">
        <f t="shared" si="3"/>
        <v>Old</v>
      </c>
      <c r="D118" s="1" t="s">
        <v>38</v>
      </c>
      <c r="E118" s="1" t="s">
        <v>17</v>
      </c>
      <c r="F118" s="1" t="s">
        <v>40</v>
      </c>
      <c r="G118" s="1" t="s">
        <v>41</v>
      </c>
      <c r="H118" s="1">
        <v>3</v>
      </c>
      <c r="I118" s="1" t="s">
        <v>20</v>
      </c>
      <c r="J118" s="1" t="s">
        <v>42</v>
      </c>
      <c r="K118" s="6">
        <v>1689.66</v>
      </c>
      <c r="L118" s="6">
        <v>844.83</v>
      </c>
      <c r="M118" s="1">
        <v>2</v>
      </c>
      <c r="N118" s="8">
        <v>44967</v>
      </c>
      <c r="O118" s="4" t="str">
        <f t="shared" si="4"/>
        <v>February 2023</v>
      </c>
      <c r="P118" s="1" t="s">
        <v>28</v>
      </c>
      <c r="Q118" s="1"/>
      <c r="R118" s="6">
        <v>0</v>
      </c>
      <c r="S118" s="6">
        <f t="shared" si="5"/>
        <v>1689.66</v>
      </c>
    </row>
    <row r="119" spans="1:19" x14ac:dyDescent="0.35">
      <c r="A119" s="1">
        <v>1661</v>
      </c>
      <c r="B119" s="1">
        <v>19</v>
      </c>
      <c r="C119" s="1" t="str">
        <f t="shared" si="3"/>
        <v>Young</v>
      </c>
      <c r="D119" s="1" t="s">
        <v>38</v>
      </c>
      <c r="E119" s="1" t="s">
        <v>17</v>
      </c>
      <c r="F119" s="1" t="s">
        <v>24</v>
      </c>
      <c r="G119" s="1" t="s">
        <v>25</v>
      </c>
      <c r="H119" s="1">
        <v>3</v>
      </c>
      <c r="I119" s="1" t="s">
        <v>26</v>
      </c>
      <c r="J119" s="1" t="s">
        <v>34</v>
      </c>
      <c r="K119" s="6">
        <v>494.06</v>
      </c>
      <c r="L119" s="6">
        <v>247.03</v>
      </c>
      <c r="M119" s="1">
        <v>2</v>
      </c>
      <c r="N119" s="8">
        <v>44968</v>
      </c>
      <c r="O119" s="4" t="str">
        <f t="shared" si="4"/>
        <v>February 2023</v>
      </c>
      <c r="P119" s="1" t="s">
        <v>32</v>
      </c>
      <c r="Q119" s="1"/>
      <c r="R119" s="6">
        <v>0</v>
      </c>
      <c r="S119" s="6">
        <f t="shared" si="5"/>
        <v>494.06</v>
      </c>
    </row>
    <row r="120" spans="1:19" x14ac:dyDescent="0.35">
      <c r="A120" s="1">
        <v>9241</v>
      </c>
      <c r="B120" s="1">
        <v>20</v>
      </c>
      <c r="C120" s="1" t="str">
        <f t="shared" si="3"/>
        <v>Young</v>
      </c>
      <c r="D120" s="1" t="s">
        <v>16</v>
      </c>
      <c r="E120" s="1" t="s">
        <v>17</v>
      </c>
      <c r="F120" s="1" t="s">
        <v>40</v>
      </c>
      <c r="G120" s="1" t="s">
        <v>41</v>
      </c>
      <c r="H120" s="1">
        <v>3</v>
      </c>
      <c r="I120" s="1" t="s">
        <v>26</v>
      </c>
      <c r="J120" s="1" t="s">
        <v>27</v>
      </c>
      <c r="K120" s="6">
        <v>5913.81</v>
      </c>
      <c r="L120" s="6">
        <v>844.83</v>
      </c>
      <c r="M120" s="1">
        <v>7</v>
      </c>
      <c r="N120" s="8">
        <v>44968</v>
      </c>
      <c r="O120" s="4" t="str">
        <f t="shared" si="4"/>
        <v>February 2023</v>
      </c>
      <c r="P120" s="1" t="s">
        <v>32</v>
      </c>
      <c r="Q120" s="1"/>
      <c r="R120" s="6">
        <v>0</v>
      </c>
      <c r="S120" s="6">
        <f t="shared" si="5"/>
        <v>5913.81</v>
      </c>
    </row>
    <row r="121" spans="1:19" x14ac:dyDescent="0.35">
      <c r="A121" s="1">
        <v>7087</v>
      </c>
      <c r="B121" s="1">
        <v>22</v>
      </c>
      <c r="C121" s="1" t="str">
        <f t="shared" si="3"/>
        <v>Young</v>
      </c>
      <c r="D121" s="1" t="s">
        <v>38</v>
      </c>
      <c r="E121" s="1" t="s">
        <v>17</v>
      </c>
      <c r="F121" s="1" t="s">
        <v>30</v>
      </c>
      <c r="G121" s="1" t="s">
        <v>31</v>
      </c>
      <c r="H121" s="1">
        <v>3</v>
      </c>
      <c r="I121" s="1" t="s">
        <v>20</v>
      </c>
      <c r="J121" s="1" t="s">
        <v>21</v>
      </c>
      <c r="K121" s="6">
        <v>3711.68</v>
      </c>
      <c r="L121" s="6">
        <v>463.96</v>
      </c>
      <c r="M121" s="1">
        <v>8</v>
      </c>
      <c r="N121" s="8">
        <v>44968</v>
      </c>
      <c r="O121" s="4" t="str">
        <f t="shared" si="4"/>
        <v>February 2023</v>
      </c>
      <c r="P121" s="1" t="s">
        <v>22</v>
      </c>
      <c r="Q121" s="1"/>
      <c r="R121" s="6">
        <v>0</v>
      </c>
      <c r="S121" s="6">
        <f t="shared" si="5"/>
        <v>3711.68</v>
      </c>
    </row>
    <row r="122" spans="1:19" x14ac:dyDescent="0.35">
      <c r="A122" s="1">
        <v>1401</v>
      </c>
      <c r="B122" s="1">
        <v>23</v>
      </c>
      <c r="C122" s="1" t="str">
        <f t="shared" si="3"/>
        <v>Young</v>
      </c>
      <c r="D122" s="1" t="s">
        <v>38</v>
      </c>
      <c r="E122" s="1" t="s">
        <v>33</v>
      </c>
      <c r="F122" s="1" t="s">
        <v>30</v>
      </c>
      <c r="G122" s="1" t="s">
        <v>31</v>
      </c>
      <c r="H122" s="1">
        <v>3</v>
      </c>
      <c r="I122" s="1" t="s">
        <v>26</v>
      </c>
      <c r="J122" s="1" t="s">
        <v>42</v>
      </c>
      <c r="K122" s="6">
        <v>3247.72</v>
      </c>
      <c r="L122" s="6">
        <v>463.96</v>
      </c>
      <c r="M122" s="1">
        <v>7</v>
      </c>
      <c r="N122" s="8">
        <v>44968</v>
      </c>
      <c r="O122" s="4" t="str">
        <f t="shared" si="4"/>
        <v>February 2023</v>
      </c>
      <c r="P122" s="1" t="s">
        <v>28</v>
      </c>
      <c r="Q122" s="1" t="s">
        <v>75</v>
      </c>
      <c r="R122" s="6">
        <v>120.77</v>
      </c>
      <c r="S122" s="6">
        <f t="shared" si="5"/>
        <v>3368.49</v>
      </c>
    </row>
    <row r="123" spans="1:19" x14ac:dyDescent="0.35">
      <c r="A123" s="1">
        <v>4475</v>
      </c>
      <c r="B123" s="1">
        <v>23</v>
      </c>
      <c r="C123" s="1" t="str">
        <f t="shared" si="3"/>
        <v>Young</v>
      </c>
      <c r="D123" s="1" t="s">
        <v>16</v>
      </c>
      <c r="E123" s="1" t="s">
        <v>17</v>
      </c>
      <c r="F123" s="1" t="s">
        <v>18</v>
      </c>
      <c r="G123" s="1" t="s">
        <v>36</v>
      </c>
      <c r="H123" s="1">
        <v>5</v>
      </c>
      <c r="I123" s="1" t="s">
        <v>26</v>
      </c>
      <c r="J123" s="1" t="s">
        <v>42</v>
      </c>
      <c r="K123" s="6">
        <v>62.25</v>
      </c>
      <c r="L123" s="6">
        <v>20.75</v>
      </c>
      <c r="M123" s="1">
        <v>3</v>
      </c>
      <c r="N123" s="8">
        <v>44968</v>
      </c>
      <c r="O123" s="4" t="str">
        <f t="shared" si="4"/>
        <v>February 2023</v>
      </c>
      <c r="P123" s="1" t="s">
        <v>32</v>
      </c>
      <c r="Q123" s="1" t="s">
        <v>51</v>
      </c>
      <c r="R123" s="6">
        <v>55.68</v>
      </c>
      <c r="S123" s="6">
        <f t="shared" si="5"/>
        <v>117.93</v>
      </c>
    </row>
    <row r="124" spans="1:19" x14ac:dyDescent="0.35">
      <c r="A124" s="1">
        <v>2077</v>
      </c>
      <c r="B124" s="1">
        <v>29</v>
      </c>
      <c r="C124" s="1" t="str">
        <f t="shared" si="3"/>
        <v>Young</v>
      </c>
      <c r="D124" s="1" t="s">
        <v>16</v>
      </c>
      <c r="E124" s="1" t="s">
        <v>17</v>
      </c>
      <c r="F124" s="1" t="s">
        <v>30</v>
      </c>
      <c r="G124" s="1" t="s">
        <v>31</v>
      </c>
      <c r="H124" s="1">
        <v>3</v>
      </c>
      <c r="I124" s="1" t="s">
        <v>20</v>
      </c>
      <c r="J124" s="1" t="s">
        <v>21</v>
      </c>
      <c r="K124" s="6">
        <v>2319.8000000000002</v>
      </c>
      <c r="L124" s="6">
        <v>463.96</v>
      </c>
      <c r="M124" s="1">
        <v>5</v>
      </c>
      <c r="N124" s="8">
        <v>44968</v>
      </c>
      <c r="O124" s="4" t="str">
        <f t="shared" si="4"/>
        <v>February 2023</v>
      </c>
      <c r="P124" s="1" t="s">
        <v>32</v>
      </c>
      <c r="Q124" s="1" t="s">
        <v>68</v>
      </c>
      <c r="R124" s="6">
        <v>93.56</v>
      </c>
      <c r="S124" s="6">
        <f t="shared" si="5"/>
        <v>2413.36</v>
      </c>
    </row>
    <row r="125" spans="1:19" x14ac:dyDescent="0.35">
      <c r="A125" s="1">
        <v>9608</v>
      </c>
      <c r="B125" s="1">
        <v>29</v>
      </c>
      <c r="C125" s="1" t="str">
        <f t="shared" si="3"/>
        <v>Young</v>
      </c>
      <c r="D125" s="1" t="s">
        <v>38</v>
      </c>
      <c r="E125" s="1" t="s">
        <v>17</v>
      </c>
      <c r="F125" s="1" t="s">
        <v>24</v>
      </c>
      <c r="G125" s="1" t="s">
        <v>25</v>
      </c>
      <c r="H125" s="1">
        <v>3</v>
      </c>
      <c r="I125" s="1" t="s">
        <v>26</v>
      </c>
      <c r="J125" s="1" t="s">
        <v>34</v>
      </c>
      <c r="K125" s="6">
        <v>494.06</v>
      </c>
      <c r="L125" s="6">
        <v>247.03</v>
      </c>
      <c r="M125" s="1">
        <v>2</v>
      </c>
      <c r="N125" s="8">
        <v>44968</v>
      </c>
      <c r="O125" s="4" t="str">
        <f t="shared" si="4"/>
        <v>February 2023</v>
      </c>
      <c r="P125" s="1" t="s">
        <v>22</v>
      </c>
      <c r="Q125" s="1" t="s">
        <v>73</v>
      </c>
      <c r="R125" s="6">
        <v>103.15</v>
      </c>
      <c r="S125" s="6">
        <f t="shared" si="5"/>
        <v>597.21</v>
      </c>
    </row>
    <row r="126" spans="1:19" x14ac:dyDescent="0.35">
      <c r="A126" s="1">
        <v>7178</v>
      </c>
      <c r="B126" s="1">
        <v>31</v>
      </c>
      <c r="C126" s="1" t="str">
        <f t="shared" si="3"/>
        <v>Young</v>
      </c>
      <c r="D126" s="1" t="s">
        <v>38</v>
      </c>
      <c r="E126" s="1" t="s">
        <v>17</v>
      </c>
      <c r="F126" s="1" t="s">
        <v>18</v>
      </c>
      <c r="G126" s="1" t="s">
        <v>19</v>
      </c>
      <c r="H126" s="1">
        <v>2</v>
      </c>
      <c r="I126" s="1" t="s">
        <v>26</v>
      </c>
      <c r="J126" s="1" t="s">
        <v>42</v>
      </c>
      <c r="K126" s="6">
        <v>3955.95</v>
      </c>
      <c r="L126" s="6">
        <v>791.19</v>
      </c>
      <c r="M126" s="1">
        <v>5</v>
      </c>
      <c r="N126" s="8">
        <v>44968</v>
      </c>
      <c r="O126" s="4" t="str">
        <f t="shared" si="4"/>
        <v>February 2023</v>
      </c>
      <c r="P126" s="1" t="s">
        <v>22</v>
      </c>
      <c r="Q126" s="1" t="s">
        <v>52</v>
      </c>
      <c r="R126" s="6">
        <v>22.05</v>
      </c>
      <c r="S126" s="6">
        <f t="shared" si="5"/>
        <v>3978</v>
      </c>
    </row>
    <row r="127" spans="1:19" x14ac:dyDescent="0.35">
      <c r="A127" s="1">
        <v>8671</v>
      </c>
      <c r="B127" s="1">
        <v>31</v>
      </c>
      <c r="C127" s="1" t="str">
        <f t="shared" si="3"/>
        <v>Young</v>
      </c>
      <c r="D127" s="1" t="s">
        <v>16</v>
      </c>
      <c r="E127" s="1" t="s">
        <v>17</v>
      </c>
      <c r="F127" s="1" t="s">
        <v>24</v>
      </c>
      <c r="G127" s="1" t="s">
        <v>25</v>
      </c>
      <c r="H127" s="1">
        <v>3</v>
      </c>
      <c r="I127" s="1" t="s">
        <v>26</v>
      </c>
      <c r="J127" s="1" t="s">
        <v>27</v>
      </c>
      <c r="K127" s="6">
        <v>494.06</v>
      </c>
      <c r="L127" s="6">
        <v>247.03</v>
      </c>
      <c r="M127" s="1">
        <v>2</v>
      </c>
      <c r="N127" s="8">
        <v>44968</v>
      </c>
      <c r="O127" s="4" t="str">
        <f t="shared" si="4"/>
        <v>February 2023</v>
      </c>
      <c r="P127" s="1" t="s">
        <v>28</v>
      </c>
      <c r="Q127" s="1" t="s">
        <v>52</v>
      </c>
      <c r="R127" s="6">
        <v>45.54</v>
      </c>
      <c r="S127" s="6">
        <f t="shared" si="5"/>
        <v>539.6</v>
      </c>
    </row>
    <row r="128" spans="1:19" x14ac:dyDescent="0.35">
      <c r="A128" s="1">
        <v>1683</v>
      </c>
      <c r="B128" s="1">
        <v>36</v>
      </c>
      <c r="C128" s="1" t="str">
        <f t="shared" si="3"/>
        <v>Middle-Aged</v>
      </c>
      <c r="D128" s="1" t="s">
        <v>16</v>
      </c>
      <c r="E128" s="1" t="s">
        <v>17</v>
      </c>
      <c r="F128" s="1" t="s">
        <v>18</v>
      </c>
      <c r="G128" s="1" t="s">
        <v>36</v>
      </c>
      <c r="H128" s="1">
        <v>5</v>
      </c>
      <c r="I128" s="1" t="s">
        <v>26</v>
      </c>
      <c r="J128" s="1" t="s">
        <v>34</v>
      </c>
      <c r="K128" s="6">
        <v>41.5</v>
      </c>
      <c r="L128" s="6">
        <v>20.75</v>
      </c>
      <c r="M128" s="1">
        <v>2</v>
      </c>
      <c r="N128" s="8">
        <v>44968</v>
      </c>
      <c r="O128" s="4" t="str">
        <f t="shared" si="4"/>
        <v>February 2023</v>
      </c>
      <c r="P128" s="1" t="s">
        <v>32</v>
      </c>
      <c r="Q128" s="1"/>
      <c r="R128" s="6">
        <v>0</v>
      </c>
      <c r="S128" s="6">
        <f t="shared" si="5"/>
        <v>41.5</v>
      </c>
    </row>
    <row r="129" spans="1:19" x14ac:dyDescent="0.35">
      <c r="A129" s="1">
        <v>6922</v>
      </c>
      <c r="B129" s="1">
        <v>36</v>
      </c>
      <c r="C129" s="1" t="str">
        <f t="shared" si="3"/>
        <v>Middle-Aged</v>
      </c>
      <c r="D129" s="1" t="s">
        <v>38</v>
      </c>
      <c r="E129" s="1" t="s">
        <v>17</v>
      </c>
      <c r="F129" s="1" t="s">
        <v>30</v>
      </c>
      <c r="G129" s="1" t="s">
        <v>31</v>
      </c>
      <c r="H129" s="1">
        <v>3</v>
      </c>
      <c r="I129" s="1" t="s">
        <v>26</v>
      </c>
      <c r="J129" s="1" t="s">
        <v>21</v>
      </c>
      <c r="K129" s="6">
        <v>3711.68</v>
      </c>
      <c r="L129" s="6">
        <v>463.96</v>
      </c>
      <c r="M129" s="1">
        <v>8</v>
      </c>
      <c r="N129" s="8">
        <v>44968</v>
      </c>
      <c r="O129" s="4" t="str">
        <f t="shared" si="4"/>
        <v>February 2023</v>
      </c>
      <c r="P129" s="1" t="s">
        <v>32</v>
      </c>
      <c r="Q129" s="1" t="s">
        <v>37</v>
      </c>
      <c r="R129" s="6">
        <v>32.880000000000003</v>
      </c>
      <c r="S129" s="6">
        <f t="shared" si="5"/>
        <v>3744.56</v>
      </c>
    </row>
    <row r="130" spans="1:19" x14ac:dyDescent="0.35">
      <c r="A130" s="1">
        <v>6569</v>
      </c>
      <c r="B130" s="1">
        <v>38</v>
      </c>
      <c r="C130" s="1" t="str">
        <f t="shared" ref="C130:C193" si="6">IF(B130&lt;=35,"Young",IF(B130&lt;=55,"Middle-Aged","Old"))</f>
        <v>Middle-Aged</v>
      </c>
      <c r="D130" s="1" t="s">
        <v>38</v>
      </c>
      <c r="E130" s="1" t="s">
        <v>17</v>
      </c>
      <c r="F130" s="1" t="s">
        <v>18</v>
      </c>
      <c r="G130" s="1" t="s">
        <v>19</v>
      </c>
      <c r="H130" s="1">
        <v>2</v>
      </c>
      <c r="I130" s="1" t="s">
        <v>26</v>
      </c>
      <c r="J130" s="1" t="s">
        <v>42</v>
      </c>
      <c r="K130" s="6">
        <v>3164.76</v>
      </c>
      <c r="L130" s="6">
        <v>791.19</v>
      </c>
      <c r="M130" s="1">
        <v>4</v>
      </c>
      <c r="N130" s="8">
        <v>44968</v>
      </c>
      <c r="O130" s="4" t="str">
        <f t="shared" ref="O130:O193" si="7">TEXT(N130,"mmmm yyyy")</f>
        <v>February 2023</v>
      </c>
      <c r="P130" s="1" t="s">
        <v>22</v>
      </c>
      <c r="Q130" s="1" t="s">
        <v>65</v>
      </c>
      <c r="R130" s="6">
        <v>75.150000000000006</v>
      </c>
      <c r="S130" s="6">
        <f t="shared" ref="S130:S193" si="8">K130+R130</f>
        <v>3239.9100000000003</v>
      </c>
    </row>
    <row r="131" spans="1:19" x14ac:dyDescent="0.35">
      <c r="A131" s="1">
        <v>1590</v>
      </c>
      <c r="B131" s="1">
        <v>47</v>
      </c>
      <c r="C131" s="1" t="str">
        <f t="shared" si="6"/>
        <v>Middle-Aged</v>
      </c>
      <c r="D131" s="1" t="s">
        <v>16</v>
      </c>
      <c r="E131" s="1" t="s">
        <v>17</v>
      </c>
      <c r="F131" s="1" t="s">
        <v>18</v>
      </c>
      <c r="G131" s="1" t="s">
        <v>36</v>
      </c>
      <c r="H131" s="1">
        <v>5</v>
      </c>
      <c r="I131" s="1" t="s">
        <v>26</v>
      </c>
      <c r="J131" s="1" t="s">
        <v>34</v>
      </c>
      <c r="K131" s="6">
        <v>166</v>
      </c>
      <c r="L131" s="6">
        <v>20.75</v>
      </c>
      <c r="M131" s="1">
        <v>8</v>
      </c>
      <c r="N131" s="8">
        <v>44968</v>
      </c>
      <c r="O131" s="4" t="str">
        <f t="shared" si="7"/>
        <v>February 2023</v>
      </c>
      <c r="P131" s="1" t="s">
        <v>32</v>
      </c>
      <c r="Q131" s="1" t="s">
        <v>63</v>
      </c>
      <c r="R131" s="6">
        <v>40.270000000000003</v>
      </c>
      <c r="S131" s="6">
        <f t="shared" si="8"/>
        <v>206.27</v>
      </c>
    </row>
    <row r="132" spans="1:19" x14ac:dyDescent="0.35">
      <c r="A132" s="1">
        <v>5092</v>
      </c>
      <c r="B132" s="1">
        <v>51</v>
      </c>
      <c r="C132" s="1" t="str">
        <f t="shared" si="6"/>
        <v>Middle-Aged</v>
      </c>
      <c r="D132" s="1" t="s">
        <v>16</v>
      </c>
      <c r="E132" s="1" t="s">
        <v>33</v>
      </c>
      <c r="F132" s="1" t="s">
        <v>18</v>
      </c>
      <c r="G132" s="1" t="s">
        <v>36</v>
      </c>
      <c r="H132" s="1">
        <v>5</v>
      </c>
      <c r="I132" s="1" t="s">
        <v>26</v>
      </c>
      <c r="J132" s="1" t="s">
        <v>27</v>
      </c>
      <c r="K132" s="6">
        <v>207.5</v>
      </c>
      <c r="L132" s="6">
        <v>20.75</v>
      </c>
      <c r="M132" s="1">
        <v>10</v>
      </c>
      <c r="N132" s="8">
        <v>44968</v>
      </c>
      <c r="O132" s="4" t="str">
        <f t="shared" si="7"/>
        <v>February 2023</v>
      </c>
      <c r="P132" s="1" t="s">
        <v>32</v>
      </c>
      <c r="Q132" s="1"/>
      <c r="R132" s="6">
        <v>0</v>
      </c>
      <c r="S132" s="6">
        <f t="shared" si="8"/>
        <v>207.5</v>
      </c>
    </row>
    <row r="133" spans="1:19" x14ac:dyDescent="0.35">
      <c r="A133" s="1">
        <v>3765</v>
      </c>
      <c r="B133" s="1">
        <v>55</v>
      </c>
      <c r="C133" s="1" t="str">
        <f t="shared" si="6"/>
        <v>Middle-Aged</v>
      </c>
      <c r="D133" s="1" t="s">
        <v>38</v>
      </c>
      <c r="E133" s="1" t="s">
        <v>17</v>
      </c>
      <c r="F133" s="1" t="s">
        <v>30</v>
      </c>
      <c r="G133" s="1" t="s">
        <v>31</v>
      </c>
      <c r="H133" s="1">
        <v>3</v>
      </c>
      <c r="I133" s="1" t="s">
        <v>26</v>
      </c>
      <c r="J133" s="1" t="s">
        <v>42</v>
      </c>
      <c r="K133" s="6">
        <v>4175.6400000000003</v>
      </c>
      <c r="L133" s="6">
        <v>463.96</v>
      </c>
      <c r="M133" s="1">
        <v>9</v>
      </c>
      <c r="N133" s="8">
        <v>44968</v>
      </c>
      <c r="O133" s="4" t="str">
        <f t="shared" si="7"/>
        <v>February 2023</v>
      </c>
      <c r="P133" s="1" t="s">
        <v>28</v>
      </c>
      <c r="Q133" s="1"/>
      <c r="R133" s="6">
        <v>0</v>
      </c>
      <c r="S133" s="6">
        <f t="shared" si="8"/>
        <v>4175.6400000000003</v>
      </c>
    </row>
    <row r="134" spans="1:19" x14ac:dyDescent="0.35">
      <c r="A134" s="1">
        <v>7238</v>
      </c>
      <c r="B134" s="1">
        <v>55</v>
      </c>
      <c r="C134" s="1" t="str">
        <f t="shared" si="6"/>
        <v>Middle-Aged</v>
      </c>
      <c r="D134" s="1" t="s">
        <v>16</v>
      </c>
      <c r="E134" s="1" t="s">
        <v>17</v>
      </c>
      <c r="F134" s="1" t="s">
        <v>40</v>
      </c>
      <c r="G134" s="1" t="s">
        <v>41</v>
      </c>
      <c r="H134" s="1">
        <v>3</v>
      </c>
      <c r="I134" s="1" t="s">
        <v>26</v>
      </c>
      <c r="J134" s="1" t="s">
        <v>34</v>
      </c>
      <c r="K134" s="6">
        <v>5068.9799999999996</v>
      </c>
      <c r="L134" s="6">
        <v>844.83</v>
      </c>
      <c r="M134" s="1">
        <v>6</v>
      </c>
      <c r="N134" s="8">
        <v>44968</v>
      </c>
      <c r="O134" s="4" t="str">
        <f t="shared" si="7"/>
        <v>February 2023</v>
      </c>
      <c r="P134" s="1" t="s">
        <v>32</v>
      </c>
      <c r="Q134" s="1"/>
      <c r="R134" s="6">
        <v>0</v>
      </c>
      <c r="S134" s="6">
        <f t="shared" si="8"/>
        <v>5068.9799999999996</v>
      </c>
    </row>
    <row r="135" spans="1:19" x14ac:dyDescent="0.35">
      <c r="A135" s="1">
        <v>2654</v>
      </c>
      <c r="B135" s="1">
        <v>63</v>
      </c>
      <c r="C135" s="1" t="str">
        <f t="shared" si="6"/>
        <v>Old</v>
      </c>
      <c r="D135" s="1" t="s">
        <v>38</v>
      </c>
      <c r="E135" s="1" t="s">
        <v>33</v>
      </c>
      <c r="F135" s="1" t="s">
        <v>18</v>
      </c>
      <c r="G135" s="1" t="s">
        <v>36</v>
      </c>
      <c r="H135" s="1">
        <v>5</v>
      </c>
      <c r="I135" s="1" t="s">
        <v>26</v>
      </c>
      <c r="J135" s="1" t="s">
        <v>34</v>
      </c>
      <c r="K135" s="6">
        <v>20.75</v>
      </c>
      <c r="L135" s="6">
        <v>20.75</v>
      </c>
      <c r="M135" s="1">
        <v>1</v>
      </c>
      <c r="N135" s="8">
        <v>44968</v>
      </c>
      <c r="O135" s="4" t="str">
        <f t="shared" si="7"/>
        <v>February 2023</v>
      </c>
      <c r="P135" s="1" t="s">
        <v>28</v>
      </c>
      <c r="Q135" s="1" t="s">
        <v>29</v>
      </c>
      <c r="R135" s="6">
        <v>40.75</v>
      </c>
      <c r="S135" s="6">
        <f t="shared" si="8"/>
        <v>61.5</v>
      </c>
    </row>
    <row r="136" spans="1:19" x14ac:dyDescent="0.35">
      <c r="A136" s="1">
        <v>3248</v>
      </c>
      <c r="B136" s="1">
        <v>67</v>
      </c>
      <c r="C136" s="1" t="str">
        <f t="shared" si="6"/>
        <v>Old</v>
      </c>
      <c r="D136" s="1" t="s">
        <v>38</v>
      </c>
      <c r="E136" s="1" t="s">
        <v>17</v>
      </c>
      <c r="F136" s="1" t="s">
        <v>18</v>
      </c>
      <c r="G136" s="1" t="s">
        <v>36</v>
      </c>
      <c r="H136" s="1">
        <v>5</v>
      </c>
      <c r="I136" s="1" t="s">
        <v>26</v>
      </c>
      <c r="J136" s="1" t="s">
        <v>21</v>
      </c>
      <c r="K136" s="6">
        <v>124.5</v>
      </c>
      <c r="L136" s="6">
        <v>20.75</v>
      </c>
      <c r="M136" s="1">
        <v>6</v>
      </c>
      <c r="N136" s="8">
        <v>44968</v>
      </c>
      <c r="O136" s="4" t="str">
        <f t="shared" si="7"/>
        <v>February 2023</v>
      </c>
      <c r="P136" s="1" t="s">
        <v>22</v>
      </c>
      <c r="Q136" s="1" t="s">
        <v>53</v>
      </c>
      <c r="R136" s="6">
        <v>32.44</v>
      </c>
      <c r="S136" s="6">
        <f t="shared" si="8"/>
        <v>156.94</v>
      </c>
    </row>
    <row r="137" spans="1:19" x14ac:dyDescent="0.35">
      <c r="A137" s="1">
        <v>8162</v>
      </c>
      <c r="B137" s="1">
        <v>68</v>
      </c>
      <c r="C137" s="1" t="str">
        <f t="shared" si="6"/>
        <v>Old</v>
      </c>
      <c r="D137" s="1" t="s">
        <v>16</v>
      </c>
      <c r="E137" s="1" t="s">
        <v>17</v>
      </c>
      <c r="F137" s="1" t="s">
        <v>18</v>
      </c>
      <c r="G137" s="1" t="s">
        <v>19</v>
      </c>
      <c r="H137" s="1">
        <v>2</v>
      </c>
      <c r="I137" s="1" t="s">
        <v>26</v>
      </c>
      <c r="J137" s="1" t="s">
        <v>42</v>
      </c>
      <c r="K137" s="6">
        <v>5538.33</v>
      </c>
      <c r="L137" s="6">
        <v>791.19</v>
      </c>
      <c r="M137" s="1">
        <v>7</v>
      </c>
      <c r="N137" s="8">
        <v>44968</v>
      </c>
      <c r="O137" s="4" t="str">
        <f t="shared" si="7"/>
        <v>February 2023</v>
      </c>
      <c r="P137" s="1" t="s">
        <v>22</v>
      </c>
      <c r="Q137" s="1" t="s">
        <v>57</v>
      </c>
      <c r="R137" s="6">
        <v>75.88</v>
      </c>
      <c r="S137" s="6">
        <f t="shared" si="8"/>
        <v>5614.21</v>
      </c>
    </row>
    <row r="138" spans="1:19" x14ac:dyDescent="0.35">
      <c r="A138" s="1">
        <v>5361</v>
      </c>
      <c r="B138" s="1">
        <v>69</v>
      </c>
      <c r="C138" s="1" t="str">
        <f t="shared" si="6"/>
        <v>Old</v>
      </c>
      <c r="D138" s="1" t="s">
        <v>38</v>
      </c>
      <c r="E138" s="1" t="s">
        <v>17</v>
      </c>
      <c r="F138" s="1" t="s">
        <v>18</v>
      </c>
      <c r="G138" s="1" t="s">
        <v>19</v>
      </c>
      <c r="H138" s="1">
        <v>2</v>
      </c>
      <c r="I138" s="1" t="s">
        <v>26</v>
      </c>
      <c r="J138" s="1" t="s">
        <v>42</v>
      </c>
      <c r="K138" s="6">
        <v>2373.5700000000002</v>
      </c>
      <c r="L138" s="6">
        <v>791.19</v>
      </c>
      <c r="M138" s="1">
        <v>3</v>
      </c>
      <c r="N138" s="8">
        <v>44968</v>
      </c>
      <c r="O138" s="4" t="str">
        <f t="shared" si="7"/>
        <v>February 2023</v>
      </c>
      <c r="P138" s="1" t="s">
        <v>32</v>
      </c>
      <c r="Q138" s="1"/>
      <c r="R138" s="6">
        <v>0</v>
      </c>
      <c r="S138" s="6">
        <f t="shared" si="8"/>
        <v>2373.5700000000002</v>
      </c>
    </row>
    <row r="139" spans="1:19" x14ac:dyDescent="0.35">
      <c r="A139" s="1">
        <v>6516</v>
      </c>
      <c r="B139" s="1">
        <v>69</v>
      </c>
      <c r="C139" s="1" t="str">
        <f t="shared" si="6"/>
        <v>Old</v>
      </c>
      <c r="D139" s="1" t="s">
        <v>38</v>
      </c>
      <c r="E139" s="1" t="s">
        <v>33</v>
      </c>
      <c r="F139" s="1" t="s">
        <v>30</v>
      </c>
      <c r="G139" s="1" t="s">
        <v>31</v>
      </c>
      <c r="H139" s="1">
        <v>3</v>
      </c>
      <c r="I139" s="1" t="s">
        <v>26</v>
      </c>
      <c r="J139" s="1" t="s">
        <v>42</v>
      </c>
      <c r="K139" s="6">
        <v>3247.72</v>
      </c>
      <c r="L139" s="6">
        <v>463.96</v>
      </c>
      <c r="M139" s="1">
        <v>7</v>
      </c>
      <c r="N139" s="8">
        <v>44968</v>
      </c>
      <c r="O139" s="4" t="str">
        <f t="shared" si="7"/>
        <v>February 2023</v>
      </c>
      <c r="P139" s="1" t="s">
        <v>32</v>
      </c>
      <c r="Q139" s="1" t="s">
        <v>63</v>
      </c>
      <c r="R139" s="6">
        <v>83</v>
      </c>
      <c r="S139" s="6">
        <f t="shared" si="8"/>
        <v>3330.72</v>
      </c>
    </row>
    <row r="140" spans="1:19" x14ac:dyDescent="0.35">
      <c r="A140" s="1">
        <v>1739</v>
      </c>
      <c r="B140" s="1">
        <v>71</v>
      </c>
      <c r="C140" s="1" t="str">
        <f t="shared" si="6"/>
        <v>Old</v>
      </c>
      <c r="D140" s="1" t="s">
        <v>16</v>
      </c>
      <c r="E140" s="1" t="s">
        <v>17</v>
      </c>
      <c r="F140" s="1" t="s">
        <v>40</v>
      </c>
      <c r="G140" s="1" t="s">
        <v>41</v>
      </c>
      <c r="H140" s="1">
        <v>3</v>
      </c>
      <c r="I140" s="1" t="s">
        <v>26</v>
      </c>
      <c r="J140" s="1" t="s">
        <v>21</v>
      </c>
      <c r="K140" s="6">
        <v>3379.32</v>
      </c>
      <c r="L140" s="6">
        <v>844.83</v>
      </c>
      <c r="M140" s="1">
        <v>4</v>
      </c>
      <c r="N140" s="8">
        <v>44968</v>
      </c>
      <c r="O140" s="4" t="str">
        <f t="shared" si="7"/>
        <v>February 2023</v>
      </c>
      <c r="P140" s="1" t="s">
        <v>32</v>
      </c>
      <c r="Q140" s="1" t="s">
        <v>48</v>
      </c>
      <c r="R140" s="6">
        <v>62.86</v>
      </c>
      <c r="S140" s="6">
        <f t="shared" si="8"/>
        <v>3442.1800000000003</v>
      </c>
    </row>
    <row r="141" spans="1:19" x14ac:dyDescent="0.35">
      <c r="A141" s="1">
        <v>4556</v>
      </c>
      <c r="B141" s="1">
        <v>72</v>
      </c>
      <c r="C141" s="1" t="str">
        <f t="shared" si="6"/>
        <v>Old</v>
      </c>
      <c r="D141" s="1" t="s">
        <v>16</v>
      </c>
      <c r="E141" s="1" t="s">
        <v>17</v>
      </c>
      <c r="F141" s="1" t="s">
        <v>18</v>
      </c>
      <c r="G141" s="1" t="s">
        <v>19</v>
      </c>
      <c r="H141" s="1">
        <v>2</v>
      </c>
      <c r="I141" s="1" t="s">
        <v>26</v>
      </c>
      <c r="J141" s="1" t="s">
        <v>42</v>
      </c>
      <c r="K141" s="6">
        <v>2373.5700000000002</v>
      </c>
      <c r="L141" s="6">
        <v>791.19</v>
      </c>
      <c r="M141" s="1">
        <v>3</v>
      </c>
      <c r="N141" s="8">
        <v>44968</v>
      </c>
      <c r="O141" s="4" t="str">
        <f t="shared" si="7"/>
        <v>February 2023</v>
      </c>
      <c r="P141" s="1" t="s">
        <v>28</v>
      </c>
      <c r="Q141" s="1" t="s">
        <v>52</v>
      </c>
      <c r="R141" s="6">
        <v>9.14</v>
      </c>
      <c r="S141" s="6">
        <f t="shared" si="8"/>
        <v>2382.71</v>
      </c>
    </row>
    <row r="142" spans="1:19" x14ac:dyDescent="0.35">
      <c r="A142" s="1">
        <v>2907</v>
      </c>
      <c r="B142" s="1">
        <v>75</v>
      </c>
      <c r="C142" s="1" t="str">
        <f t="shared" si="6"/>
        <v>Old</v>
      </c>
      <c r="D142" s="1" t="s">
        <v>38</v>
      </c>
      <c r="E142" s="1" t="s">
        <v>17</v>
      </c>
      <c r="F142" s="1" t="s">
        <v>40</v>
      </c>
      <c r="G142" s="1" t="s">
        <v>41</v>
      </c>
      <c r="H142" s="1">
        <v>3</v>
      </c>
      <c r="I142" s="1" t="s">
        <v>26</v>
      </c>
      <c r="J142" s="1" t="s">
        <v>34</v>
      </c>
      <c r="K142" s="6">
        <v>6758.64</v>
      </c>
      <c r="L142" s="6">
        <v>844.83</v>
      </c>
      <c r="M142" s="1">
        <v>8</v>
      </c>
      <c r="N142" s="8">
        <v>44968</v>
      </c>
      <c r="O142" s="4" t="str">
        <f t="shared" si="7"/>
        <v>February 2023</v>
      </c>
      <c r="P142" s="1" t="s">
        <v>22</v>
      </c>
      <c r="Q142" s="1"/>
      <c r="R142" s="6">
        <v>0</v>
      </c>
      <c r="S142" s="6">
        <f t="shared" si="8"/>
        <v>6758.64</v>
      </c>
    </row>
    <row r="143" spans="1:19" x14ac:dyDescent="0.35">
      <c r="A143" s="1">
        <v>8396</v>
      </c>
      <c r="B143" s="1">
        <v>20</v>
      </c>
      <c r="C143" s="1" t="str">
        <f t="shared" si="6"/>
        <v>Young</v>
      </c>
      <c r="D143" s="1" t="s">
        <v>16</v>
      </c>
      <c r="E143" s="1" t="s">
        <v>17</v>
      </c>
      <c r="F143" s="1" t="s">
        <v>18</v>
      </c>
      <c r="G143" s="1" t="s">
        <v>36</v>
      </c>
      <c r="H143" s="1">
        <v>5</v>
      </c>
      <c r="I143" s="1" t="s">
        <v>26</v>
      </c>
      <c r="J143" s="1" t="s">
        <v>34</v>
      </c>
      <c r="K143" s="6">
        <v>186.75</v>
      </c>
      <c r="L143" s="6">
        <v>20.75</v>
      </c>
      <c r="M143" s="1">
        <v>9</v>
      </c>
      <c r="N143" s="8">
        <v>44969</v>
      </c>
      <c r="O143" s="4" t="str">
        <f t="shared" si="7"/>
        <v>February 2023</v>
      </c>
      <c r="P143" s="1" t="s">
        <v>28</v>
      </c>
      <c r="Q143" s="1" t="s">
        <v>52</v>
      </c>
      <c r="R143" s="6">
        <v>40.28</v>
      </c>
      <c r="S143" s="6">
        <f t="shared" si="8"/>
        <v>227.03</v>
      </c>
    </row>
    <row r="144" spans="1:19" x14ac:dyDescent="0.35">
      <c r="A144" s="1">
        <v>1566</v>
      </c>
      <c r="B144" s="1">
        <v>26</v>
      </c>
      <c r="C144" s="1" t="str">
        <f t="shared" si="6"/>
        <v>Young</v>
      </c>
      <c r="D144" s="1" t="s">
        <v>16</v>
      </c>
      <c r="E144" s="1" t="s">
        <v>17</v>
      </c>
      <c r="F144" s="1" t="s">
        <v>18</v>
      </c>
      <c r="G144" s="1" t="s">
        <v>19</v>
      </c>
      <c r="H144" s="1">
        <v>2</v>
      </c>
      <c r="I144" s="1" t="s">
        <v>20</v>
      </c>
      <c r="J144" s="1" t="s">
        <v>21</v>
      </c>
      <c r="K144" s="6">
        <v>6329.52</v>
      </c>
      <c r="L144" s="6">
        <v>791.19</v>
      </c>
      <c r="M144" s="1">
        <v>8</v>
      </c>
      <c r="N144" s="8">
        <v>44969</v>
      </c>
      <c r="O144" s="4" t="str">
        <f t="shared" si="7"/>
        <v>February 2023</v>
      </c>
      <c r="P144" s="1" t="s">
        <v>28</v>
      </c>
      <c r="Q144" s="1" t="s">
        <v>29</v>
      </c>
      <c r="R144" s="6">
        <v>13.12</v>
      </c>
      <c r="S144" s="6">
        <f t="shared" si="8"/>
        <v>6342.64</v>
      </c>
    </row>
    <row r="145" spans="1:19" x14ac:dyDescent="0.35">
      <c r="A145" s="1">
        <v>3597</v>
      </c>
      <c r="B145" s="1">
        <v>26</v>
      </c>
      <c r="C145" s="1" t="str">
        <f t="shared" si="6"/>
        <v>Young</v>
      </c>
      <c r="D145" s="1" t="s">
        <v>16</v>
      </c>
      <c r="E145" s="1" t="s">
        <v>17</v>
      </c>
      <c r="F145" s="1" t="s">
        <v>18</v>
      </c>
      <c r="G145" s="1" t="s">
        <v>19</v>
      </c>
      <c r="H145" s="1">
        <v>2</v>
      </c>
      <c r="I145" s="1" t="s">
        <v>26</v>
      </c>
      <c r="J145" s="1" t="s">
        <v>21</v>
      </c>
      <c r="K145" s="6">
        <v>6329.52</v>
      </c>
      <c r="L145" s="6">
        <v>791.19</v>
      </c>
      <c r="M145" s="1">
        <v>8</v>
      </c>
      <c r="N145" s="8">
        <v>44969</v>
      </c>
      <c r="O145" s="4" t="str">
        <f t="shared" si="7"/>
        <v>February 2023</v>
      </c>
      <c r="P145" s="1" t="s">
        <v>32</v>
      </c>
      <c r="Q145" s="1" t="s">
        <v>47</v>
      </c>
      <c r="R145" s="6">
        <v>82.74</v>
      </c>
      <c r="S145" s="6">
        <f t="shared" si="8"/>
        <v>6412.26</v>
      </c>
    </row>
    <row r="146" spans="1:19" x14ac:dyDescent="0.35">
      <c r="A146" s="1">
        <v>3913</v>
      </c>
      <c r="B146" s="1">
        <v>30</v>
      </c>
      <c r="C146" s="1" t="str">
        <f t="shared" si="6"/>
        <v>Young</v>
      </c>
      <c r="D146" s="1" t="s">
        <v>38</v>
      </c>
      <c r="E146" s="1" t="s">
        <v>33</v>
      </c>
      <c r="F146" s="1" t="s">
        <v>40</v>
      </c>
      <c r="G146" s="1" t="s">
        <v>41</v>
      </c>
      <c r="H146" s="1">
        <v>3</v>
      </c>
      <c r="I146" s="1" t="s">
        <v>26</v>
      </c>
      <c r="J146" s="1" t="s">
        <v>27</v>
      </c>
      <c r="K146" s="6">
        <v>5913.81</v>
      </c>
      <c r="L146" s="6">
        <v>844.83</v>
      </c>
      <c r="M146" s="1">
        <v>7</v>
      </c>
      <c r="N146" s="8">
        <v>44969</v>
      </c>
      <c r="O146" s="4" t="str">
        <f t="shared" si="7"/>
        <v>February 2023</v>
      </c>
      <c r="P146" s="1" t="s">
        <v>22</v>
      </c>
      <c r="Q146" s="1"/>
      <c r="R146" s="6">
        <v>0</v>
      </c>
      <c r="S146" s="6">
        <f t="shared" si="8"/>
        <v>5913.81</v>
      </c>
    </row>
    <row r="147" spans="1:19" x14ac:dyDescent="0.35">
      <c r="A147" s="1">
        <v>5578</v>
      </c>
      <c r="B147" s="1">
        <v>33</v>
      </c>
      <c r="C147" s="1" t="str">
        <f t="shared" si="6"/>
        <v>Young</v>
      </c>
      <c r="D147" s="1" t="s">
        <v>16</v>
      </c>
      <c r="E147" s="1" t="s">
        <v>17</v>
      </c>
      <c r="F147" s="1" t="s">
        <v>18</v>
      </c>
      <c r="G147" s="1" t="s">
        <v>19</v>
      </c>
      <c r="H147" s="1">
        <v>2</v>
      </c>
      <c r="I147" s="1" t="s">
        <v>26</v>
      </c>
      <c r="J147" s="1" t="s">
        <v>34</v>
      </c>
      <c r="K147" s="6">
        <v>5538.33</v>
      </c>
      <c r="L147" s="6">
        <v>791.19</v>
      </c>
      <c r="M147" s="1">
        <v>7</v>
      </c>
      <c r="N147" s="8">
        <v>44969</v>
      </c>
      <c r="O147" s="4" t="str">
        <f t="shared" si="7"/>
        <v>February 2023</v>
      </c>
      <c r="P147" s="1" t="s">
        <v>28</v>
      </c>
      <c r="Q147" s="1" t="s">
        <v>68</v>
      </c>
      <c r="R147" s="6">
        <v>115.11</v>
      </c>
      <c r="S147" s="6">
        <f t="shared" si="8"/>
        <v>5653.44</v>
      </c>
    </row>
    <row r="148" spans="1:19" x14ac:dyDescent="0.35">
      <c r="A148" s="1">
        <v>6666</v>
      </c>
      <c r="B148" s="1">
        <v>33</v>
      </c>
      <c r="C148" s="1" t="str">
        <f t="shared" si="6"/>
        <v>Young</v>
      </c>
      <c r="D148" s="1" t="s">
        <v>38</v>
      </c>
      <c r="E148" s="1" t="s">
        <v>17</v>
      </c>
      <c r="F148" s="1" t="s">
        <v>18</v>
      </c>
      <c r="G148" s="1" t="s">
        <v>36</v>
      </c>
      <c r="H148" s="1">
        <v>5</v>
      </c>
      <c r="I148" s="1" t="s">
        <v>26</v>
      </c>
      <c r="J148" s="1" t="s">
        <v>34</v>
      </c>
      <c r="K148" s="6">
        <v>166</v>
      </c>
      <c r="L148" s="6">
        <v>20.75</v>
      </c>
      <c r="M148" s="1">
        <v>8</v>
      </c>
      <c r="N148" s="8">
        <v>44969</v>
      </c>
      <c r="O148" s="4" t="str">
        <f t="shared" si="7"/>
        <v>February 2023</v>
      </c>
      <c r="P148" s="1" t="s">
        <v>22</v>
      </c>
      <c r="Q148" s="1" t="s">
        <v>67</v>
      </c>
      <c r="R148" s="6">
        <v>65.489999999999995</v>
      </c>
      <c r="S148" s="6">
        <f t="shared" si="8"/>
        <v>231.49</v>
      </c>
    </row>
    <row r="149" spans="1:19" x14ac:dyDescent="0.35">
      <c r="A149" s="1">
        <v>3920</v>
      </c>
      <c r="B149" s="1">
        <v>38</v>
      </c>
      <c r="C149" s="1" t="str">
        <f t="shared" si="6"/>
        <v>Middle-Aged</v>
      </c>
      <c r="D149" s="1" t="s">
        <v>38</v>
      </c>
      <c r="E149" s="1" t="s">
        <v>17</v>
      </c>
      <c r="F149" s="1" t="s">
        <v>24</v>
      </c>
      <c r="G149" s="1" t="s">
        <v>25</v>
      </c>
      <c r="H149" s="1">
        <v>3</v>
      </c>
      <c r="I149" s="1" t="s">
        <v>26</v>
      </c>
      <c r="J149" s="1" t="s">
        <v>34</v>
      </c>
      <c r="K149" s="6">
        <v>494.06</v>
      </c>
      <c r="L149" s="6">
        <v>247.03</v>
      </c>
      <c r="M149" s="1">
        <v>2</v>
      </c>
      <c r="N149" s="8">
        <v>44969</v>
      </c>
      <c r="O149" s="4" t="str">
        <f t="shared" si="7"/>
        <v>February 2023</v>
      </c>
      <c r="P149" s="1" t="s">
        <v>28</v>
      </c>
      <c r="Q149" s="1" t="s">
        <v>50</v>
      </c>
      <c r="R149" s="6">
        <v>51.71</v>
      </c>
      <c r="S149" s="6">
        <f t="shared" si="8"/>
        <v>545.77</v>
      </c>
    </row>
    <row r="150" spans="1:19" x14ac:dyDescent="0.35">
      <c r="A150" s="1">
        <v>2513</v>
      </c>
      <c r="B150" s="1">
        <v>40</v>
      </c>
      <c r="C150" s="1" t="str">
        <f t="shared" si="6"/>
        <v>Middle-Aged</v>
      </c>
      <c r="D150" s="1" t="s">
        <v>38</v>
      </c>
      <c r="E150" s="1" t="s">
        <v>17</v>
      </c>
      <c r="F150" s="1" t="s">
        <v>40</v>
      </c>
      <c r="G150" s="1" t="s">
        <v>41</v>
      </c>
      <c r="H150" s="1">
        <v>3</v>
      </c>
      <c r="I150" s="1" t="s">
        <v>26</v>
      </c>
      <c r="J150" s="1" t="s">
        <v>34</v>
      </c>
      <c r="K150" s="6">
        <v>3379.32</v>
      </c>
      <c r="L150" s="6">
        <v>844.83</v>
      </c>
      <c r="M150" s="1">
        <v>4</v>
      </c>
      <c r="N150" s="8">
        <v>44969</v>
      </c>
      <c r="O150" s="4" t="str">
        <f t="shared" si="7"/>
        <v>February 2023</v>
      </c>
      <c r="P150" s="1" t="s">
        <v>32</v>
      </c>
      <c r="Q150" s="1" t="s">
        <v>35</v>
      </c>
      <c r="R150" s="6">
        <v>37.369999999999997</v>
      </c>
      <c r="S150" s="6">
        <f t="shared" si="8"/>
        <v>3416.69</v>
      </c>
    </row>
    <row r="151" spans="1:19" x14ac:dyDescent="0.35">
      <c r="A151" s="1">
        <v>1337</v>
      </c>
      <c r="B151" s="1">
        <v>41</v>
      </c>
      <c r="C151" s="1" t="str">
        <f t="shared" si="6"/>
        <v>Middle-Aged</v>
      </c>
      <c r="D151" s="1" t="s">
        <v>16</v>
      </c>
      <c r="E151" s="1" t="s">
        <v>17</v>
      </c>
      <c r="F151" s="1" t="s">
        <v>18</v>
      </c>
      <c r="G151" s="1" t="s">
        <v>36</v>
      </c>
      <c r="H151" s="1">
        <v>5</v>
      </c>
      <c r="I151" s="1" t="s">
        <v>20</v>
      </c>
      <c r="J151" s="1" t="s">
        <v>27</v>
      </c>
      <c r="K151" s="6">
        <v>145.25</v>
      </c>
      <c r="L151" s="6">
        <v>20.75</v>
      </c>
      <c r="M151" s="1">
        <v>7</v>
      </c>
      <c r="N151" s="8">
        <v>44969</v>
      </c>
      <c r="O151" s="4" t="str">
        <f t="shared" si="7"/>
        <v>February 2023</v>
      </c>
      <c r="P151" s="1" t="s">
        <v>28</v>
      </c>
      <c r="Q151" s="1" t="s">
        <v>35</v>
      </c>
      <c r="R151" s="6">
        <v>52.95</v>
      </c>
      <c r="S151" s="6">
        <f t="shared" si="8"/>
        <v>198.2</v>
      </c>
    </row>
    <row r="152" spans="1:19" x14ac:dyDescent="0.35">
      <c r="A152" s="1">
        <v>3924</v>
      </c>
      <c r="B152" s="1">
        <v>41</v>
      </c>
      <c r="C152" s="1" t="str">
        <f t="shared" si="6"/>
        <v>Middle-Aged</v>
      </c>
      <c r="D152" s="1" t="s">
        <v>38</v>
      </c>
      <c r="E152" s="1" t="s">
        <v>17</v>
      </c>
      <c r="F152" s="1" t="s">
        <v>40</v>
      </c>
      <c r="G152" s="1" t="s">
        <v>41</v>
      </c>
      <c r="H152" s="1">
        <v>3</v>
      </c>
      <c r="I152" s="1" t="s">
        <v>26</v>
      </c>
      <c r="J152" s="1" t="s">
        <v>21</v>
      </c>
      <c r="K152" s="6">
        <v>1689.66</v>
      </c>
      <c r="L152" s="6">
        <v>844.83</v>
      </c>
      <c r="M152" s="1">
        <v>2</v>
      </c>
      <c r="N152" s="8">
        <v>44969</v>
      </c>
      <c r="O152" s="4" t="str">
        <f t="shared" si="7"/>
        <v>February 2023</v>
      </c>
      <c r="P152" s="1" t="s">
        <v>22</v>
      </c>
      <c r="Q152" s="1" t="s">
        <v>52</v>
      </c>
      <c r="R152" s="6">
        <v>13.93</v>
      </c>
      <c r="S152" s="6">
        <f t="shared" si="8"/>
        <v>1703.5900000000001</v>
      </c>
    </row>
    <row r="153" spans="1:19" x14ac:dyDescent="0.35">
      <c r="A153" s="1">
        <v>8937</v>
      </c>
      <c r="B153" s="1">
        <v>41</v>
      </c>
      <c r="C153" s="1" t="str">
        <f t="shared" si="6"/>
        <v>Middle-Aged</v>
      </c>
      <c r="D153" s="1" t="s">
        <v>38</v>
      </c>
      <c r="E153" s="1" t="s">
        <v>17</v>
      </c>
      <c r="F153" s="1" t="s">
        <v>18</v>
      </c>
      <c r="G153" s="1" t="s">
        <v>36</v>
      </c>
      <c r="H153" s="1">
        <v>5</v>
      </c>
      <c r="I153" s="1" t="s">
        <v>26</v>
      </c>
      <c r="J153" s="1" t="s">
        <v>21</v>
      </c>
      <c r="K153" s="6">
        <v>145.25</v>
      </c>
      <c r="L153" s="6">
        <v>20.75</v>
      </c>
      <c r="M153" s="1">
        <v>7</v>
      </c>
      <c r="N153" s="8">
        <v>44969</v>
      </c>
      <c r="O153" s="4" t="str">
        <f t="shared" si="7"/>
        <v>February 2023</v>
      </c>
      <c r="P153" s="1" t="s">
        <v>22</v>
      </c>
      <c r="Q153" s="1" t="s">
        <v>51</v>
      </c>
      <c r="R153" s="6">
        <v>51.33</v>
      </c>
      <c r="S153" s="6">
        <f t="shared" si="8"/>
        <v>196.57999999999998</v>
      </c>
    </row>
    <row r="154" spans="1:19" x14ac:dyDescent="0.35">
      <c r="A154" s="1">
        <v>3657</v>
      </c>
      <c r="B154" s="1">
        <v>43</v>
      </c>
      <c r="C154" s="1" t="str">
        <f t="shared" si="6"/>
        <v>Middle-Aged</v>
      </c>
      <c r="D154" s="1" t="s">
        <v>38</v>
      </c>
      <c r="E154" s="1" t="s">
        <v>17</v>
      </c>
      <c r="F154" s="1" t="s">
        <v>18</v>
      </c>
      <c r="G154" s="1" t="s">
        <v>19</v>
      </c>
      <c r="H154" s="1">
        <v>2</v>
      </c>
      <c r="I154" s="1" t="s">
        <v>20</v>
      </c>
      <c r="J154" s="1" t="s">
        <v>27</v>
      </c>
      <c r="K154" s="6">
        <v>791.19</v>
      </c>
      <c r="L154" s="6">
        <v>791.19</v>
      </c>
      <c r="M154" s="1">
        <v>1</v>
      </c>
      <c r="N154" s="8">
        <v>44969</v>
      </c>
      <c r="O154" s="4" t="str">
        <f t="shared" si="7"/>
        <v>February 2023</v>
      </c>
      <c r="P154" s="1" t="s">
        <v>22</v>
      </c>
      <c r="Q154" s="1"/>
      <c r="R154" s="6">
        <v>0</v>
      </c>
      <c r="S154" s="6">
        <f t="shared" si="8"/>
        <v>791.19</v>
      </c>
    </row>
    <row r="155" spans="1:19" x14ac:dyDescent="0.35">
      <c r="A155" s="1">
        <v>5882</v>
      </c>
      <c r="B155" s="1">
        <v>51</v>
      </c>
      <c r="C155" s="1" t="str">
        <f t="shared" si="6"/>
        <v>Middle-Aged</v>
      </c>
      <c r="D155" s="1" t="s">
        <v>16</v>
      </c>
      <c r="E155" s="1" t="s">
        <v>17</v>
      </c>
      <c r="F155" s="1" t="s">
        <v>40</v>
      </c>
      <c r="G155" s="1" t="s">
        <v>41</v>
      </c>
      <c r="H155" s="1">
        <v>3</v>
      </c>
      <c r="I155" s="1" t="s">
        <v>20</v>
      </c>
      <c r="J155" s="1" t="s">
        <v>21</v>
      </c>
      <c r="K155" s="6">
        <v>844.83</v>
      </c>
      <c r="L155" s="6">
        <v>844.83</v>
      </c>
      <c r="M155" s="1">
        <v>1</v>
      </c>
      <c r="N155" s="8">
        <v>44969</v>
      </c>
      <c r="O155" s="4" t="str">
        <f t="shared" si="7"/>
        <v>February 2023</v>
      </c>
      <c r="P155" s="1" t="s">
        <v>32</v>
      </c>
      <c r="Q155" s="1"/>
      <c r="R155" s="6">
        <v>0</v>
      </c>
      <c r="S155" s="6">
        <f t="shared" si="8"/>
        <v>844.83</v>
      </c>
    </row>
    <row r="156" spans="1:19" x14ac:dyDescent="0.35">
      <c r="A156" s="1">
        <v>8185</v>
      </c>
      <c r="B156" s="1">
        <v>51</v>
      </c>
      <c r="C156" s="1" t="str">
        <f t="shared" si="6"/>
        <v>Middle-Aged</v>
      </c>
      <c r="D156" s="1" t="s">
        <v>16</v>
      </c>
      <c r="E156" s="1" t="s">
        <v>17</v>
      </c>
      <c r="F156" s="1" t="s">
        <v>24</v>
      </c>
      <c r="G156" s="1" t="s">
        <v>25</v>
      </c>
      <c r="H156" s="1">
        <v>3</v>
      </c>
      <c r="I156" s="1" t="s">
        <v>26</v>
      </c>
      <c r="J156" s="1" t="s">
        <v>27</v>
      </c>
      <c r="K156" s="6">
        <v>247.03</v>
      </c>
      <c r="L156" s="6">
        <v>247.03</v>
      </c>
      <c r="M156" s="1">
        <v>1</v>
      </c>
      <c r="N156" s="8">
        <v>44969</v>
      </c>
      <c r="O156" s="4" t="str">
        <f t="shared" si="7"/>
        <v>February 2023</v>
      </c>
      <c r="P156" s="1" t="s">
        <v>28</v>
      </c>
      <c r="Q156" s="1" t="s">
        <v>50</v>
      </c>
      <c r="R156" s="6">
        <v>91.38</v>
      </c>
      <c r="S156" s="6">
        <f t="shared" si="8"/>
        <v>338.40999999999997</v>
      </c>
    </row>
    <row r="157" spans="1:19" x14ac:dyDescent="0.35">
      <c r="A157" s="1">
        <v>8547</v>
      </c>
      <c r="B157" s="1">
        <v>52</v>
      </c>
      <c r="C157" s="1" t="str">
        <f t="shared" si="6"/>
        <v>Middle-Aged</v>
      </c>
      <c r="D157" s="1" t="s">
        <v>38</v>
      </c>
      <c r="E157" s="1" t="s">
        <v>33</v>
      </c>
      <c r="F157" s="1" t="s">
        <v>24</v>
      </c>
      <c r="G157" s="1" t="s">
        <v>25</v>
      </c>
      <c r="H157" s="1">
        <v>3</v>
      </c>
      <c r="I157" s="1" t="s">
        <v>26</v>
      </c>
      <c r="J157" s="1" t="s">
        <v>42</v>
      </c>
      <c r="K157" s="6">
        <v>1235.1500000000001</v>
      </c>
      <c r="L157" s="6">
        <v>247.03</v>
      </c>
      <c r="M157" s="1">
        <v>5</v>
      </c>
      <c r="N157" s="8">
        <v>44969</v>
      </c>
      <c r="O157" s="4" t="str">
        <f t="shared" si="7"/>
        <v>February 2023</v>
      </c>
      <c r="P157" s="1" t="s">
        <v>28</v>
      </c>
      <c r="Q157" s="1" t="s">
        <v>69</v>
      </c>
      <c r="R157" s="6">
        <v>98.33</v>
      </c>
      <c r="S157" s="6">
        <f t="shared" si="8"/>
        <v>1333.48</v>
      </c>
    </row>
    <row r="158" spans="1:19" x14ac:dyDescent="0.35">
      <c r="A158" s="1">
        <v>5692</v>
      </c>
      <c r="B158" s="1">
        <v>53</v>
      </c>
      <c r="C158" s="1" t="str">
        <f t="shared" si="6"/>
        <v>Middle-Aged</v>
      </c>
      <c r="D158" s="1" t="s">
        <v>38</v>
      </c>
      <c r="E158" s="1" t="s">
        <v>17</v>
      </c>
      <c r="F158" s="1" t="s">
        <v>30</v>
      </c>
      <c r="G158" s="1" t="s">
        <v>31</v>
      </c>
      <c r="H158" s="1">
        <v>3</v>
      </c>
      <c r="I158" s="1" t="s">
        <v>26</v>
      </c>
      <c r="J158" s="1" t="s">
        <v>27</v>
      </c>
      <c r="K158" s="6">
        <v>927.92</v>
      </c>
      <c r="L158" s="6">
        <v>463.96</v>
      </c>
      <c r="M158" s="1">
        <v>2</v>
      </c>
      <c r="N158" s="8">
        <v>44969</v>
      </c>
      <c r="O158" s="4" t="str">
        <f t="shared" si="7"/>
        <v>February 2023</v>
      </c>
      <c r="P158" s="1" t="s">
        <v>28</v>
      </c>
      <c r="Q158" s="1" t="s">
        <v>55</v>
      </c>
      <c r="R158" s="6">
        <v>70.61</v>
      </c>
      <c r="S158" s="6">
        <f t="shared" si="8"/>
        <v>998.53</v>
      </c>
    </row>
    <row r="159" spans="1:19" x14ac:dyDescent="0.35">
      <c r="A159" s="1">
        <v>6241</v>
      </c>
      <c r="B159" s="1">
        <v>54</v>
      </c>
      <c r="C159" s="1" t="str">
        <f t="shared" si="6"/>
        <v>Middle-Aged</v>
      </c>
      <c r="D159" s="1" t="s">
        <v>38</v>
      </c>
      <c r="E159" s="1" t="s">
        <v>17</v>
      </c>
      <c r="F159" s="1" t="s">
        <v>40</v>
      </c>
      <c r="G159" s="1" t="s">
        <v>41</v>
      </c>
      <c r="H159" s="1">
        <v>3</v>
      </c>
      <c r="I159" s="1" t="s">
        <v>20</v>
      </c>
      <c r="J159" s="1" t="s">
        <v>42</v>
      </c>
      <c r="K159" s="6">
        <v>8448.2999999999993</v>
      </c>
      <c r="L159" s="6">
        <v>844.83</v>
      </c>
      <c r="M159" s="1">
        <v>10</v>
      </c>
      <c r="N159" s="8">
        <v>44969</v>
      </c>
      <c r="O159" s="4" t="str">
        <f t="shared" si="7"/>
        <v>February 2023</v>
      </c>
      <c r="P159" s="1" t="s">
        <v>22</v>
      </c>
      <c r="Q159" s="1"/>
      <c r="R159" s="6">
        <v>0</v>
      </c>
      <c r="S159" s="6">
        <f t="shared" si="8"/>
        <v>8448.2999999999993</v>
      </c>
    </row>
    <row r="160" spans="1:19" x14ac:dyDescent="0.35">
      <c r="A160" s="1">
        <v>2438</v>
      </c>
      <c r="B160" s="1">
        <v>56</v>
      </c>
      <c r="C160" s="1" t="str">
        <f t="shared" si="6"/>
        <v>Old</v>
      </c>
      <c r="D160" s="1" t="s">
        <v>16</v>
      </c>
      <c r="E160" s="1" t="s">
        <v>17</v>
      </c>
      <c r="F160" s="1" t="s">
        <v>24</v>
      </c>
      <c r="G160" s="1" t="s">
        <v>25</v>
      </c>
      <c r="H160" s="1">
        <v>3</v>
      </c>
      <c r="I160" s="1" t="s">
        <v>26</v>
      </c>
      <c r="J160" s="1" t="s">
        <v>21</v>
      </c>
      <c r="K160" s="6">
        <v>1729.21</v>
      </c>
      <c r="L160" s="6">
        <v>247.03</v>
      </c>
      <c r="M160" s="1">
        <v>7</v>
      </c>
      <c r="N160" s="8">
        <v>44969</v>
      </c>
      <c r="O160" s="4" t="str">
        <f t="shared" si="7"/>
        <v>February 2023</v>
      </c>
      <c r="P160" s="1" t="s">
        <v>28</v>
      </c>
      <c r="Q160" s="1" t="s">
        <v>37</v>
      </c>
      <c r="R160" s="6">
        <v>8.89</v>
      </c>
      <c r="S160" s="6">
        <f t="shared" si="8"/>
        <v>1738.1000000000001</v>
      </c>
    </row>
    <row r="161" spans="1:19" x14ac:dyDescent="0.35">
      <c r="A161" s="1">
        <v>1020</v>
      </c>
      <c r="B161" s="1">
        <v>57</v>
      </c>
      <c r="C161" s="1" t="str">
        <f t="shared" si="6"/>
        <v>Old</v>
      </c>
      <c r="D161" s="1" t="s">
        <v>38</v>
      </c>
      <c r="E161" s="1" t="s">
        <v>17</v>
      </c>
      <c r="F161" s="1" t="s">
        <v>40</v>
      </c>
      <c r="G161" s="1" t="s">
        <v>41</v>
      </c>
      <c r="H161" s="1">
        <v>3</v>
      </c>
      <c r="I161" s="1" t="s">
        <v>20</v>
      </c>
      <c r="J161" s="1" t="s">
        <v>42</v>
      </c>
      <c r="K161" s="6">
        <v>3379.32</v>
      </c>
      <c r="L161" s="6">
        <v>844.83</v>
      </c>
      <c r="M161" s="1">
        <v>4</v>
      </c>
      <c r="N161" s="8">
        <v>44969</v>
      </c>
      <c r="O161" s="4" t="str">
        <f t="shared" si="7"/>
        <v>February 2023</v>
      </c>
      <c r="P161" s="1" t="s">
        <v>32</v>
      </c>
      <c r="Q161" s="1" t="s">
        <v>49</v>
      </c>
      <c r="R161" s="6">
        <v>37.130000000000003</v>
      </c>
      <c r="S161" s="6">
        <f t="shared" si="8"/>
        <v>3416.4500000000003</v>
      </c>
    </row>
    <row r="162" spans="1:19" x14ac:dyDescent="0.35">
      <c r="A162" s="1">
        <v>7275</v>
      </c>
      <c r="B162" s="1">
        <v>58</v>
      </c>
      <c r="C162" s="1" t="str">
        <f t="shared" si="6"/>
        <v>Old</v>
      </c>
      <c r="D162" s="1" t="s">
        <v>38</v>
      </c>
      <c r="E162" s="1" t="s">
        <v>17</v>
      </c>
      <c r="F162" s="1" t="s">
        <v>30</v>
      </c>
      <c r="G162" s="1" t="s">
        <v>31</v>
      </c>
      <c r="H162" s="1">
        <v>3</v>
      </c>
      <c r="I162" s="1" t="s">
        <v>20</v>
      </c>
      <c r="J162" s="1" t="s">
        <v>34</v>
      </c>
      <c r="K162" s="6">
        <v>1391.88</v>
      </c>
      <c r="L162" s="6">
        <v>463.96</v>
      </c>
      <c r="M162" s="1">
        <v>3</v>
      </c>
      <c r="N162" s="8">
        <v>44969</v>
      </c>
      <c r="O162" s="4" t="str">
        <f t="shared" si="7"/>
        <v>February 2023</v>
      </c>
      <c r="P162" s="1" t="s">
        <v>28</v>
      </c>
      <c r="Q162" s="1" t="s">
        <v>37</v>
      </c>
      <c r="R162" s="6">
        <v>7.65</v>
      </c>
      <c r="S162" s="6">
        <f t="shared" si="8"/>
        <v>1399.5300000000002</v>
      </c>
    </row>
    <row r="163" spans="1:19" x14ac:dyDescent="0.35">
      <c r="A163" s="1">
        <v>8142</v>
      </c>
      <c r="B163" s="1">
        <v>59</v>
      </c>
      <c r="C163" s="1" t="str">
        <f t="shared" si="6"/>
        <v>Old</v>
      </c>
      <c r="D163" s="1" t="s">
        <v>16</v>
      </c>
      <c r="E163" s="1" t="s">
        <v>17</v>
      </c>
      <c r="F163" s="1" t="s">
        <v>24</v>
      </c>
      <c r="G163" s="1" t="s">
        <v>25</v>
      </c>
      <c r="H163" s="1">
        <v>3</v>
      </c>
      <c r="I163" s="1" t="s">
        <v>20</v>
      </c>
      <c r="J163" s="1" t="s">
        <v>34</v>
      </c>
      <c r="K163" s="6">
        <v>2470.3000000000002</v>
      </c>
      <c r="L163" s="6">
        <v>247.03</v>
      </c>
      <c r="M163" s="1">
        <v>10</v>
      </c>
      <c r="N163" s="8">
        <v>44969</v>
      </c>
      <c r="O163" s="4" t="str">
        <f t="shared" si="7"/>
        <v>February 2023</v>
      </c>
      <c r="P163" s="1" t="s">
        <v>22</v>
      </c>
      <c r="Q163" s="1" t="s">
        <v>75</v>
      </c>
      <c r="R163" s="6">
        <v>145.91999999999999</v>
      </c>
      <c r="S163" s="6">
        <f t="shared" si="8"/>
        <v>2616.2200000000003</v>
      </c>
    </row>
    <row r="164" spans="1:19" x14ac:dyDescent="0.35">
      <c r="A164" s="1">
        <v>1141</v>
      </c>
      <c r="B164" s="1">
        <v>61</v>
      </c>
      <c r="C164" s="1" t="str">
        <f t="shared" si="6"/>
        <v>Old</v>
      </c>
      <c r="D164" s="1" t="s">
        <v>16</v>
      </c>
      <c r="E164" s="1" t="s">
        <v>17</v>
      </c>
      <c r="F164" s="1" t="s">
        <v>18</v>
      </c>
      <c r="G164" s="1" t="s">
        <v>36</v>
      </c>
      <c r="H164" s="1">
        <v>5</v>
      </c>
      <c r="I164" s="1" t="s">
        <v>26</v>
      </c>
      <c r="J164" s="1" t="s">
        <v>27</v>
      </c>
      <c r="K164" s="6">
        <v>20.75</v>
      </c>
      <c r="L164" s="6">
        <v>20.75</v>
      </c>
      <c r="M164" s="1">
        <v>1</v>
      </c>
      <c r="N164" s="8">
        <v>44969</v>
      </c>
      <c r="O164" s="4" t="str">
        <f t="shared" si="7"/>
        <v>February 2023</v>
      </c>
      <c r="P164" s="1" t="s">
        <v>32</v>
      </c>
      <c r="Q164" s="1" t="s">
        <v>52</v>
      </c>
      <c r="R164" s="6">
        <v>11.92</v>
      </c>
      <c r="S164" s="6">
        <f t="shared" si="8"/>
        <v>32.67</v>
      </c>
    </row>
    <row r="165" spans="1:19" x14ac:dyDescent="0.35">
      <c r="A165" s="1">
        <v>2746</v>
      </c>
      <c r="B165" s="1">
        <v>69</v>
      </c>
      <c r="C165" s="1" t="str">
        <f t="shared" si="6"/>
        <v>Old</v>
      </c>
      <c r="D165" s="1" t="s">
        <v>16</v>
      </c>
      <c r="E165" s="1" t="s">
        <v>17</v>
      </c>
      <c r="F165" s="1" t="s">
        <v>40</v>
      </c>
      <c r="G165" s="1" t="s">
        <v>41</v>
      </c>
      <c r="H165" s="1">
        <v>3</v>
      </c>
      <c r="I165" s="1" t="s">
        <v>20</v>
      </c>
      <c r="J165" s="1" t="s">
        <v>21</v>
      </c>
      <c r="K165" s="6">
        <v>6758.64</v>
      </c>
      <c r="L165" s="6">
        <v>844.83</v>
      </c>
      <c r="M165" s="1">
        <v>8</v>
      </c>
      <c r="N165" s="8">
        <v>44969</v>
      </c>
      <c r="O165" s="4" t="str">
        <f t="shared" si="7"/>
        <v>February 2023</v>
      </c>
      <c r="P165" s="1" t="s">
        <v>22</v>
      </c>
      <c r="Q165" s="1" t="s">
        <v>37</v>
      </c>
      <c r="R165" s="6">
        <v>43.51</v>
      </c>
      <c r="S165" s="6">
        <f t="shared" si="8"/>
        <v>6802.1500000000005</v>
      </c>
    </row>
    <row r="166" spans="1:19" x14ac:dyDescent="0.35">
      <c r="A166" s="1">
        <v>4560</v>
      </c>
      <c r="B166" s="1">
        <v>69</v>
      </c>
      <c r="C166" s="1" t="str">
        <f t="shared" si="6"/>
        <v>Old</v>
      </c>
      <c r="D166" s="1" t="s">
        <v>38</v>
      </c>
      <c r="E166" s="1" t="s">
        <v>33</v>
      </c>
      <c r="F166" s="1" t="s">
        <v>30</v>
      </c>
      <c r="G166" s="1" t="s">
        <v>31</v>
      </c>
      <c r="H166" s="1">
        <v>3</v>
      </c>
      <c r="I166" s="1" t="s">
        <v>26</v>
      </c>
      <c r="J166" s="1" t="s">
        <v>21</v>
      </c>
      <c r="K166" s="6">
        <v>927.92</v>
      </c>
      <c r="L166" s="6">
        <v>463.96</v>
      </c>
      <c r="M166" s="1">
        <v>2</v>
      </c>
      <c r="N166" s="8">
        <v>44969</v>
      </c>
      <c r="O166" s="4" t="str">
        <f t="shared" si="7"/>
        <v>February 2023</v>
      </c>
      <c r="P166" s="1" t="s">
        <v>22</v>
      </c>
      <c r="Q166" s="1" t="s">
        <v>35</v>
      </c>
      <c r="R166" s="6">
        <v>53.45</v>
      </c>
      <c r="S166" s="6">
        <f t="shared" si="8"/>
        <v>981.37</v>
      </c>
    </row>
    <row r="167" spans="1:19" x14ac:dyDescent="0.35">
      <c r="A167" s="1">
        <v>3257</v>
      </c>
      <c r="B167" s="1">
        <v>70</v>
      </c>
      <c r="C167" s="1" t="str">
        <f t="shared" si="6"/>
        <v>Old</v>
      </c>
      <c r="D167" s="1" t="s">
        <v>16</v>
      </c>
      <c r="E167" s="1" t="s">
        <v>17</v>
      </c>
      <c r="F167" s="1" t="s">
        <v>30</v>
      </c>
      <c r="G167" s="1" t="s">
        <v>31</v>
      </c>
      <c r="H167" s="1">
        <v>3</v>
      </c>
      <c r="I167" s="1" t="s">
        <v>26</v>
      </c>
      <c r="J167" s="1" t="s">
        <v>21</v>
      </c>
      <c r="K167" s="6">
        <v>463.96</v>
      </c>
      <c r="L167" s="6">
        <v>463.96</v>
      </c>
      <c r="M167" s="1">
        <v>1</v>
      </c>
      <c r="N167" s="8">
        <v>44969</v>
      </c>
      <c r="O167" s="4" t="str">
        <f t="shared" si="7"/>
        <v>February 2023</v>
      </c>
      <c r="P167" s="1" t="s">
        <v>28</v>
      </c>
      <c r="Q167" s="1" t="s">
        <v>68</v>
      </c>
      <c r="R167" s="6">
        <v>103.76</v>
      </c>
      <c r="S167" s="6">
        <f t="shared" si="8"/>
        <v>567.72</v>
      </c>
    </row>
    <row r="168" spans="1:19" x14ac:dyDescent="0.35">
      <c r="A168" s="1">
        <v>1396</v>
      </c>
      <c r="B168" s="1">
        <v>71</v>
      </c>
      <c r="C168" s="1" t="str">
        <f t="shared" si="6"/>
        <v>Old</v>
      </c>
      <c r="D168" s="1" t="s">
        <v>38</v>
      </c>
      <c r="E168" s="1" t="s">
        <v>33</v>
      </c>
      <c r="F168" s="1" t="s">
        <v>40</v>
      </c>
      <c r="G168" s="1" t="s">
        <v>41</v>
      </c>
      <c r="H168" s="1">
        <v>3</v>
      </c>
      <c r="I168" s="1" t="s">
        <v>26</v>
      </c>
      <c r="J168" s="1" t="s">
        <v>34</v>
      </c>
      <c r="K168" s="6">
        <v>844.83</v>
      </c>
      <c r="L168" s="6">
        <v>844.83</v>
      </c>
      <c r="M168" s="1">
        <v>1</v>
      </c>
      <c r="N168" s="8">
        <v>44969</v>
      </c>
      <c r="O168" s="4" t="str">
        <f t="shared" si="7"/>
        <v>February 2023</v>
      </c>
      <c r="P168" s="1" t="s">
        <v>22</v>
      </c>
      <c r="Q168" s="1" t="s">
        <v>52</v>
      </c>
      <c r="R168" s="6">
        <v>6.26</v>
      </c>
      <c r="S168" s="6">
        <f t="shared" si="8"/>
        <v>851.09</v>
      </c>
    </row>
    <row r="169" spans="1:19" x14ac:dyDescent="0.35">
      <c r="A169" s="1">
        <v>9624</v>
      </c>
      <c r="B169" s="1">
        <v>71</v>
      </c>
      <c r="C169" s="1" t="str">
        <f t="shared" si="6"/>
        <v>Old</v>
      </c>
      <c r="D169" s="1" t="s">
        <v>16</v>
      </c>
      <c r="E169" s="1" t="s">
        <v>17</v>
      </c>
      <c r="F169" s="1" t="s">
        <v>18</v>
      </c>
      <c r="G169" s="1" t="s">
        <v>19</v>
      </c>
      <c r="H169" s="1">
        <v>2</v>
      </c>
      <c r="I169" s="1" t="s">
        <v>26</v>
      </c>
      <c r="J169" s="1" t="s">
        <v>27</v>
      </c>
      <c r="K169" s="6">
        <v>7120.71</v>
      </c>
      <c r="L169" s="6">
        <v>791.19</v>
      </c>
      <c r="M169" s="1">
        <v>9</v>
      </c>
      <c r="N169" s="8">
        <v>44969</v>
      </c>
      <c r="O169" s="4" t="str">
        <f t="shared" si="7"/>
        <v>February 2023</v>
      </c>
      <c r="P169" s="1" t="s">
        <v>28</v>
      </c>
      <c r="Q169" s="1"/>
      <c r="R169" s="6">
        <v>0</v>
      </c>
      <c r="S169" s="6">
        <f t="shared" si="8"/>
        <v>7120.71</v>
      </c>
    </row>
    <row r="170" spans="1:19" x14ac:dyDescent="0.35">
      <c r="A170" s="1">
        <v>5777</v>
      </c>
      <c r="B170" s="1">
        <v>72</v>
      </c>
      <c r="C170" s="1" t="str">
        <f t="shared" si="6"/>
        <v>Old</v>
      </c>
      <c r="D170" s="1" t="s">
        <v>38</v>
      </c>
      <c r="E170" s="1" t="s">
        <v>17</v>
      </c>
      <c r="F170" s="1" t="s">
        <v>30</v>
      </c>
      <c r="G170" s="1" t="s">
        <v>31</v>
      </c>
      <c r="H170" s="1">
        <v>3</v>
      </c>
      <c r="I170" s="1" t="s">
        <v>20</v>
      </c>
      <c r="J170" s="1" t="s">
        <v>21</v>
      </c>
      <c r="K170" s="6">
        <v>4639.6000000000004</v>
      </c>
      <c r="L170" s="6">
        <v>463.96</v>
      </c>
      <c r="M170" s="1">
        <v>10</v>
      </c>
      <c r="N170" s="8">
        <v>44969</v>
      </c>
      <c r="O170" s="4" t="str">
        <f t="shared" si="7"/>
        <v>February 2023</v>
      </c>
      <c r="P170" s="1" t="s">
        <v>32</v>
      </c>
      <c r="Q170" s="1" t="s">
        <v>37</v>
      </c>
      <c r="R170" s="6">
        <v>7.15</v>
      </c>
      <c r="S170" s="6">
        <f t="shared" si="8"/>
        <v>4646.75</v>
      </c>
    </row>
    <row r="171" spans="1:19" x14ac:dyDescent="0.35">
      <c r="A171" s="1">
        <v>3546</v>
      </c>
      <c r="B171" s="1">
        <v>73</v>
      </c>
      <c r="C171" s="1" t="str">
        <f t="shared" si="6"/>
        <v>Old</v>
      </c>
      <c r="D171" s="1" t="s">
        <v>38</v>
      </c>
      <c r="E171" s="1" t="s">
        <v>17</v>
      </c>
      <c r="F171" s="1" t="s">
        <v>24</v>
      </c>
      <c r="G171" s="1" t="s">
        <v>25</v>
      </c>
      <c r="H171" s="1">
        <v>3</v>
      </c>
      <c r="I171" s="1" t="s">
        <v>20</v>
      </c>
      <c r="J171" s="1" t="s">
        <v>34</v>
      </c>
      <c r="K171" s="6">
        <v>1482.18</v>
      </c>
      <c r="L171" s="6">
        <v>247.03</v>
      </c>
      <c r="M171" s="1">
        <v>6</v>
      </c>
      <c r="N171" s="8">
        <v>44969</v>
      </c>
      <c r="O171" s="4" t="str">
        <f t="shared" si="7"/>
        <v>February 2023</v>
      </c>
      <c r="P171" s="1" t="s">
        <v>28</v>
      </c>
      <c r="Q171" s="1" t="s">
        <v>48</v>
      </c>
      <c r="R171" s="6">
        <v>87.42</v>
      </c>
      <c r="S171" s="6">
        <f t="shared" si="8"/>
        <v>1569.6000000000001</v>
      </c>
    </row>
    <row r="172" spans="1:19" x14ac:dyDescent="0.35">
      <c r="A172" s="1">
        <v>3223</v>
      </c>
      <c r="B172" s="1">
        <v>74</v>
      </c>
      <c r="C172" s="1" t="str">
        <f t="shared" si="6"/>
        <v>Old</v>
      </c>
      <c r="D172" s="1" t="s">
        <v>16</v>
      </c>
      <c r="E172" s="1" t="s">
        <v>17</v>
      </c>
      <c r="F172" s="1" t="s">
        <v>40</v>
      </c>
      <c r="G172" s="1" t="s">
        <v>41</v>
      </c>
      <c r="H172" s="1">
        <v>3</v>
      </c>
      <c r="I172" s="1" t="s">
        <v>26</v>
      </c>
      <c r="J172" s="1" t="s">
        <v>42</v>
      </c>
      <c r="K172" s="6">
        <v>5913.81</v>
      </c>
      <c r="L172" s="6">
        <v>844.83</v>
      </c>
      <c r="M172" s="1">
        <v>7</v>
      </c>
      <c r="N172" s="8">
        <v>44969</v>
      </c>
      <c r="O172" s="4" t="str">
        <f t="shared" si="7"/>
        <v>February 2023</v>
      </c>
      <c r="P172" s="1" t="s">
        <v>32</v>
      </c>
      <c r="Q172" s="1" t="s">
        <v>51</v>
      </c>
      <c r="R172" s="6">
        <v>49.38</v>
      </c>
      <c r="S172" s="6">
        <f t="shared" si="8"/>
        <v>5963.1900000000005</v>
      </c>
    </row>
    <row r="173" spans="1:19" x14ac:dyDescent="0.35">
      <c r="A173" s="1">
        <v>4380</v>
      </c>
      <c r="B173" s="1">
        <v>80</v>
      </c>
      <c r="C173" s="1" t="str">
        <f t="shared" si="6"/>
        <v>Old</v>
      </c>
      <c r="D173" s="1" t="s">
        <v>16</v>
      </c>
      <c r="E173" s="1" t="s">
        <v>17</v>
      </c>
      <c r="F173" s="1" t="s">
        <v>18</v>
      </c>
      <c r="G173" s="1" t="s">
        <v>19</v>
      </c>
      <c r="H173" s="1">
        <v>2</v>
      </c>
      <c r="I173" s="1" t="s">
        <v>26</v>
      </c>
      <c r="J173" s="1" t="s">
        <v>21</v>
      </c>
      <c r="K173" s="6">
        <v>4747.1400000000003</v>
      </c>
      <c r="L173" s="6">
        <v>791.19</v>
      </c>
      <c r="M173" s="1">
        <v>6</v>
      </c>
      <c r="N173" s="8">
        <v>44969</v>
      </c>
      <c r="O173" s="4" t="str">
        <f t="shared" si="7"/>
        <v>February 2023</v>
      </c>
      <c r="P173" s="1" t="s">
        <v>28</v>
      </c>
      <c r="Q173" s="1" t="s">
        <v>72</v>
      </c>
      <c r="R173" s="6">
        <v>82.93</v>
      </c>
      <c r="S173" s="6">
        <f t="shared" si="8"/>
        <v>4830.0700000000006</v>
      </c>
    </row>
    <row r="174" spans="1:19" x14ac:dyDescent="0.35">
      <c r="A174" s="1">
        <v>2323</v>
      </c>
      <c r="B174" s="1">
        <v>23</v>
      </c>
      <c r="C174" s="1" t="str">
        <f t="shared" si="6"/>
        <v>Young</v>
      </c>
      <c r="D174" s="1" t="s">
        <v>16</v>
      </c>
      <c r="E174" s="1" t="s">
        <v>17</v>
      </c>
      <c r="F174" s="1" t="s">
        <v>24</v>
      </c>
      <c r="G174" s="1" t="s">
        <v>25</v>
      </c>
      <c r="H174" s="1">
        <v>3</v>
      </c>
      <c r="I174" s="1" t="s">
        <v>20</v>
      </c>
      <c r="J174" s="1" t="s">
        <v>42</v>
      </c>
      <c r="K174" s="6">
        <v>2470.3000000000002</v>
      </c>
      <c r="L174" s="6">
        <v>247.03</v>
      </c>
      <c r="M174" s="1">
        <v>10</v>
      </c>
      <c r="N174" s="8">
        <v>44995</v>
      </c>
      <c r="O174" s="4" t="str">
        <f t="shared" si="7"/>
        <v>March 2023</v>
      </c>
      <c r="P174" s="1" t="s">
        <v>28</v>
      </c>
      <c r="Q174" s="1" t="s">
        <v>50</v>
      </c>
      <c r="R174" s="6">
        <v>62.01</v>
      </c>
      <c r="S174" s="6">
        <f t="shared" si="8"/>
        <v>2532.3100000000004</v>
      </c>
    </row>
    <row r="175" spans="1:19" x14ac:dyDescent="0.35">
      <c r="A175" s="1">
        <v>1006</v>
      </c>
      <c r="B175" s="1">
        <v>24</v>
      </c>
      <c r="C175" s="1" t="str">
        <f t="shared" si="6"/>
        <v>Young</v>
      </c>
      <c r="D175" s="1" t="s">
        <v>16</v>
      </c>
      <c r="E175" s="1" t="s">
        <v>17</v>
      </c>
      <c r="F175" s="1" t="s">
        <v>18</v>
      </c>
      <c r="G175" s="1" t="s">
        <v>19</v>
      </c>
      <c r="H175" s="1">
        <v>2</v>
      </c>
      <c r="I175" s="1" t="s">
        <v>20</v>
      </c>
      <c r="J175" s="1" t="s">
        <v>42</v>
      </c>
      <c r="K175" s="6">
        <v>5538.33</v>
      </c>
      <c r="L175" s="6">
        <v>791.19</v>
      </c>
      <c r="M175" s="1">
        <v>7</v>
      </c>
      <c r="N175" s="8">
        <v>44995</v>
      </c>
      <c r="O175" s="4" t="str">
        <f t="shared" si="7"/>
        <v>March 2023</v>
      </c>
      <c r="P175" s="1" t="s">
        <v>22</v>
      </c>
      <c r="Q175" s="1" t="s">
        <v>29</v>
      </c>
      <c r="R175" s="6">
        <v>43.05</v>
      </c>
      <c r="S175" s="6">
        <f t="shared" si="8"/>
        <v>5581.38</v>
      </c>
    </row>
    <row r="176" spans="1:19" x14ac:dyDescent="0.35">
      <c r="A176" s="1">
        <v>4854</v>
      </c>
      <c r="B176" s="1">
        <v>24</v>
      </c>
      <c r="C176" s="1" t="str">
        <f t="shared" si="6"/>
        <v>Young</v>
      </c>
      <c r="D176" s="1" t="s">
        <v>16</v>
      </c>
      <c r="E176" s="1" t="s">
        <v>33</v>
      </c>
      <c r="F176" s="1" t="s">
        <v>18</v>
      </c>
      <c r="G176" s="1" t="s">
        <v>19</v>
      </c>
      <c r="H176" s="1">
        <v>2</v>
      </c>
      <c r="I176" s="1" t="s">
        <v>26</v>
      </c>
      <c r="J176" s="1" t="s">
        <v>27</v>
      </c>
      <c r="K176" s="6">
        <v>791.19</v>
      </c>
      <c r="L176" s="6">
        <v>791.19</v>
      </c>
      <c r="M176" s="1">
        <v>1</v>
      </c>
      <c r="N176" s="8">
        <v>44995</v>
      </c>
      <c r="O176" s="4" t="str">
        <f t="shared" si="7"/>
        <v>March 2023</v>
      </c>
      <c r="P176" s="1" t="s">
        <v>28</v>
      </c>
      <c r="Q176" s="1" t="s">
        <v>47</v>
      </c>
      <c r="R176" s="6">
        <v>63.4</v>
      </c>
      <c r="S176" s="6">
        <f t="shared" si="8"/>
        <v>854.59</v>
      </c>
    </row>
    <row r="177" spans="1:19" x14ac:dyDescent="0.35">
      <c r="A177" s="1">
        <v>2966</v>
      </c>
      <c r="B177" s="1">
        <v>28</v>
      </c>
      <c r="C177" s="1" t="str">
        <f t="shared" si="6"/>
        <v>Young</v>
      </c>
      <c r="D177" s="1" t="s">
        <v>38</v>
      </c>
      <c r="E177" s="1" t="s">
        <v>33</v>
      </c>
      <c r="F177" s="1" t="s">
        <v>18</v>
      </c>
      <c r="G177" s="1" t="s">
        <v>36</v>
      </c>
      <c r="H177" s="1">
        <v>5</v>
      </c>
      <c r="I177" s="1" t="s">
        <v>20</v>
      </c>
      <c r="J177" s="1" t="s">
        <v>21</v>
      </c>
      <c r="K177" s="6">
        <v>20.75</v>
      </c>
      <c r="L177" s="6">
        <v>20.75</v>
      </c>
      <c r="M177" s="1">
        <v>1</v>
      </c>
      <c r="N177" s="8">
        <v>44995</v>
      </c>
      <c r="O177" s="4" t="str">
        <f t="shared" si="7"/>
        <v>March 2023</v>
      </c>
      <c r="P177" s="1" t="s">
        <v>22</v>
      </c>
      <c r="Q177" s="1" t="s">
        <v>53</v>
      </c>
      <c r="R177" s="6">
        <v>65.75</v>
      </c>
      <c r="S177" s="6">
        <f t="shared" si="8"/>
        <v>86.5</v>
      </c>
    </row>
    <row r="178" spans="1:19" x14ac:dyDescent="0.35">
      <c r="A178" s="1">
        <v>6275</v>
      </c>
      <c r="B178" s="1">
        <v>29</v>
      </c>
      <c r="C178" s="1" t="str">
        <f t="shared" si="6"/>
        <v>Young</v>
      </c>
      <c r="D178" s="1" t="s">
        <v>38</v>
      </c>
      <c r="E178" s="1" t="s">
        <v>33</v>
      </c>
      <c r="F178" s="1" t="s">
        <v>18</v>
      </c>
      <c r="G178" s="1" t="s">
        <v>36</v>
      </c>
      <c r="H178" s="1">
        <v>5</v>
      </c>
      <c r="I178" s="1" t="s">
        <v>26</v>
      </c>
      <c r="J178" s="1" t="s">
        <v>34</v>
      </c>
      <c r="K178" s="6">
        <v>62.25</v>
      </c>
      <c r="L178" s="6">
        <v>20.75</v>
      </c>
      <c r="M178" s="1">
        <v>3</v>
      </c>
      <c r="N178" s="8">
        <v>44995</v>
      </c>
      <c r="O178" s="4" t="str">
        <f t="shared" si="7"/>
        <v>March 2023</v>
      </c>
      <c r="P178" s="1" t="s">
        <v>22</v>
      </c>
      <c r="Q178" s="1" t="s">
        <v>39</v>
      </c>
      <c r="R178" s="6">
        <v>41.22</v>
      </c>
      <c r="S178" s="6">
        <f t="shared" si="8"/>
        <v>103.47</v>
      </c>
    </row>
    <row r="179" spans="1:19" x14ac:dyDescent="0.35">
      <c r="A179" s="1">
        <v>3869</v>
      </c>
      <c r="B179" s="1">
        <v>30</v>
      </c>
      <c r="C179" s="1" t="str">
        <f t="shared" si="6"/>
        <v>Young</v>
      </c>
      <c r="D179" s="1" t="s">
        <v>16</v>
      </c>
      <c r="E179" s="1" t="s">
        <v>33</v>
      </c>
      <c r="F179" s="1" t="s">
        <v>40</v>
      </c>
      <c r="G179" s="1" t="s">
        <v>41</v>
      </c>
      <c r="H179" s="1">
        <v>3</v>
      </c>
      <c r="I179" s="1" t="s">
        <v>26</v>
      </c>
      <c r="J179" s="1" t="s">
        <v>27</v>
      </c>
      <c r="K179" s="6">
        <v>6758.64</v>
      </c>
      <c r="L179" s="6">
        <v>844.83</v>
      </c>
      <c r="M179" s="1">
        <v>8</v>
      </c>
      <c r="N179" s="8">
        <v>44995</v>
      </c>
      <c r="O179" s="4" t="str">
        <f t="shared" si="7"/>
        <v>March 2023</v>
      </c>
      <c r="P179" s="1" t="s">
        <v>32</v>
      </c>
      <c r="Q179" s="1" t="s">
        <v>55</v>
      </c>
      <c r="R179" s="6">
        <v>36.93</v>
      </c>
      <c r="S179" s="6">
        <f t="shared" si="8"/>
        <v>6795.5700000000006</v>
      </c>
    </row>
    <row r="180" spans="1:19" x14ac:dyDescent="0.35">
      <c r="A180" s="1">
        <v>2556</v>
      </c>
      <c r="B180" s="1">
        <v>35</v>
      </c>
      <c r="C180" s="1" t="str">
        <f t="shared" si="6"/>
        <v>Young</v>
      </c>
      <c r="D180" s="1" t="s">
        <v>38</v>
      </c>
      <c r="E180" s="1" t="s">
        <v>33</v>
      </c>
      <c r="F180" s="1" t="s">
        <v>18</v>
      </c>
      <c r="G180" s="1" t="s">
        <v>19</v>
      </c>
      <c r="H180" s="1">
        <v>2</v>
      </c>
      <c r="I180" s="1" t="s">
        <v>26</v>
      </c>
      <c r="J180" s="1" t="s">
        <v>34</v>
      </c>
      <c r="K180" s="6">
        <v>4747.1400000000003</v>
      </c>
      <c r="L180" s="6">
        <v>791.19</v>
      </c>
      <c r="M180" s="1">
        <v>6</v>
      </c>
      <c r="N180" s="8">
        <v>44995</v>
      </c>
      <c r="O180" s="4" t="str">
        <f t="shared" si="7"/>
        <v>March 2023</v>
      </c>
      <c r="P180" s="1" t="s">
        <v>22</v>
      </c>
      <c r="Q180" s="1" t="s">
        <v>47</v>
      </c>
      <c r="R180" s="6">
        <v>77.099999999999994</v>
      </c>
      <c r="S180" s="6">
        <f t="shared" si="8"/>
        <v>4824.2400000000007</v>
      </c>
    </row>
    <row r="181" spans="1:19" x14ac:dyDescent="0.35">
      <c r="A181" s="1">
        <v>7514</v>
      </c>
      <c r="B181" s="1">
        <v>35</v>
      </c>
      <c r="C181" s="1" t="str">
        <f t="shared" si="6"/>
        <v>Young</v>
      </c>
      <c r="D181" s="1" t="s">
        <v>16</v>
      </c>
      <c r="E181" s="1" t="s">
        <v>17</v>
      </c>
      <c r="F181" s="1" t="s">
        <v>18</v>
      </c>
      <c r="G181" s="1" t="s">
        <v>19</v>
      </c>
      <c r="H181" s="1">
        <v>2</v>
      </c>
      <c r="I181" s="1" t="s">
        <v>26</v>
      </c>
      <c r="J181" s="1" t="s">
        <v>27</v>
      </c>
      <c r="K181" s="6">
        <v>7120.71</v>
      </c>
      <c r="L181" s="6">
        <v>791.19</v>
      </c>
      <c r="M181" s="1">
        <v>9</v>
      </c>
      <c r="N181" s="8">
        <v>44995</v>
      </c>
      <c r="O181" s="4" t="str">
        <f t="shared" si="7"/>
        <v>March 2023</v>
      </c>
      <c r="P181" s="1" t="s">
        <v>22</v>
      </c>
      <c r="Q181" s="1" t="s">
        <v>52</v>
      </c>
      <c r="R181" s="6">
        <v>8.36</v>
      </c>
      <c r="S181" s="6">
        <f t="shared" si="8"/>
        <v>7129.07</v>
      </c>
    </row>
    <row r="182" spans="1:19" x14ac:dyDescent="0.35">
      <c r="A182" s="1">
        <v>1753</v>
      </c>
      <c r="B182" s="1">
        <v>36</v>
      </c>
      <c r="C182" s="1" t="str">
        <f t="shared" si="6"/>
        <v>Middle-Aged</v>
      </c>
      <c r="D182" s="1" t="s">
        <v>38</v>
      </c>
      <c r="E182" s="1" t="s">
        <v>17</v>
      </c>
      <c r="F182" s="1" t="s">
        <v>18</v>
      </c>
      <c r="G182" s="1" t="s">
        <v>19</v>
      </c>
      <c r="H182" s="1">
        <v>2</v>
      </c>
      <c r="I182" s="1" t="s">
        <v>26</v>
      </c>
      <c r="J182" s="1" t="s">
        <v>27</v>
      </c>
      <c r="K182" s="6">
        <v>7120.71</v>
      </c>
      <c r="L182" s="6">
        <v>791.19</v>
      </c>
      <c r="M182" s="1">
        <v>9</v>
      </c>
      <c r="N182" s="8">
        <v>44995</v>
      </c>
      <c r="O182" s="4" t="str">
        <f t="shared" si="7"/>
        <v>March 2023</v>
      </c>
      <c r="P182" s="1" t="s">
        <v>28</v>
      </c>
      <c r="Q182" s="1"/>
      <c r="R182" s="6">
        <v>0</v>
      </c>
      <c r="S182" s="6">
        <f t="shared" si="8"/>
        <v>7120.71</v>
      </c>
    </row>
    <row r="183" spans="1:19" x14ac:dyDescent="0.35">
      <c r="A183" s="1">
        <v>4255</v>
      </c>
      <c r="B183" s="1">
        <v>36</v>
      </c>
      <c r="C183" s="1" t="str">
        <f t="shared" si="6"/>
        <v>Middle-Aged</v>
      </c>
      <c r="D183" s="1" t="s">
        <v>38</v>
      </c>
      <c r="E183" s="1" t="s">
        <v>17</v>
      </c>
      <c r="F183" s="1" t="s">
        <v>24</v>
      </c>
      <c r="G183" s="1" t="s">
        <v>25</v>
      </c>
      <c r="H183" s="1">
        <v>3</v>
      </c>
      <c r="I183" s="1" t="s">
        <v>26</v>
      </c>
      <c r="J183" s="1" t="s">
        <v>27</v>
      </c>
      <c r="K183" s="6">
        <v>1976.24</v>
      </c>
      <c r="L183" s="6">
        <v>247.03</v>
      </c>
      <c r="M183" s="1">
        <v>8</v>
      </c>
      <c r="N183" s="8">
        <v>44995</v>
      </c>
      <c r="O183" s="4" t="str">
        <f t="shared" si="7"/>
        <v>March 2023</v>
      </c>
      <c r="P183" s="1" t="s">
        <v>32</v>
      </c>
      <c r="Q183" s="1" t="s">
        <v>73</v>
      </c>
      <c r="R183" s="6">
        <v>63.8</v>
      </c>
      <c r="S183" s="6">
        <f t="shared" si="8"/>
        <v>2040.04</v>
      </c>
    </row>
    <row r="184" spans="1:19" x14ac:dyDescent="0.35">
      <c r="A184" s="1">
        <v>3948</v>
      </c>
      <c r="B184" s="1">
        <v>40</v>
      </c>
      <c r="C184" s="1" t="str">
        <f t="shared" si="6"/>
        <v>Middle-Aged</v>
      </c>
      <c r="D184" s="1" t="s">
        <v>16</v>
      </c>
      <c r="E184" s="1" t="s">
        <v>17</v>
      </c>
      <c r="F184" s="1" t="s">
        <v>18</v>
      </c>
      <c r="G184" s="1" t="s">
        <v>19</v>
      </c>
      <c r="H184" s="1">
        <v>2</v>
      </c>
      <c r="I184" s="1" t="s">
        <v>20</v>
      </c>
      <c r="J184" s="1" t="s">
        <v>21</v>
      </c>
      <c r="K184" s="6">
        <v>7120.71</v>
      </c>
      <c r="L184" s="6">
        <v>791.19</v>
      </c>
      <c r="M184" s="1">
        <v>9</v>
      </c>
      <c r="N184" s="8">
        <v>44995</v>
      </c>
      <c r="O184" s="4" t="str">
        <f t="shared" si="7"/>
        <v>March 2023</v>
      </c>
      <c r="P184" s="1" t="s">
        <v>28</v>
      </c>
      <c r="Q184" s="1" t="s">
        <v>50</v>
      </c>
      <c r="R184" s="6">
        <v>26.56</v>
      </c>
      <c r="S184" s="6">
        <f t="shared" si="8"/>
        <v>7147.27</v>
      </c>
    </row>
    <row r="185" spans="1:19" x14ac:dyDescent="0.35">
      <c r="A185" s="1">
        <v>4965</v>
      </c>
      <c r="B185" s="1">
        <v>40</v>
      </c>
      <c r="C185" s="1" t="str">
        <f t="shared" si="6"/>
        <v>Middle-Aged</v>
      </c>
      <c r="D185" s="1" t="s">
        <v>38</v>
      </c>
      <c r="E185" s="1" t="s">
        <v>17</v>
      </c>
      <c r="F185" s="1" t="s">
        <v>40</v>
      </c>
      <c r="G185" s="1" t="s">
        <v>41</v>
      </c>
      <c r="H185" s="1">
        <v>3</v>
      </c>
      <c r="I185" s="1" t="s">
        <v>20</v>
      </c>
      <c r="J185" s="1" t="s">
        <v>42</v>
      </c>
      <c r="K185" s="6">
        <v>3379.32</v>
      </c>
      <c r="L185" s="6">
        <v>844.83</v>
      </c>
      <c r="M185" s="1">
        <v>4</v>
      </c>
      <c r="N185" s="8">
        <v>44995</v>
      </c>
      <c r="O185" s="4" t="str">
        <f t="shared" si="7"/>
        <v>March 2023</v>
      </c>
      <c r="P185" s="1" t="s">
        <v>22</v>
      </c>
      <c r="Q185" s="1" t="s">
        <v>39</v>
      </c>
      <c r="R185" s="6">
        <v>83.7</v>
      </c>
      <c r="S185" s="6">
        <f t="shared" si="8"/>
        <v>3463.02</v>
      </c>
    </row>
    <row r="186" spans="1:19" x14ac:dyDescent="0.35">
      <c r="A186" s="1">
        <v>5223</v>
      </c>
      <c r="B186" s="1">
        <v>40</v>
      </c>
      <c r="C186" s="1" t="str">
        <f t="shared" si="6"/>
        <v>Middle-Aged</v>
      </c>
      <c r="D186" s="1" t="s">
        <v>38</v>
      </c>
      <c r="E186" s="1" t="s">
        <v>33</v>
      </c>
      <c r="F186" s="1" t="s">
        <v>40</v>
      </c>
      <c r="G186" s="1" t="s">
        <v>41</v>
      </c>
      <c r="H186" s="1">
        <v>3</v>
      </c>
      <c r="I186" s="1" t="s">
        <v>26</v>
      </c>
      <c r="J186" s="1" t="s">
        <v>42</v>
      </c>
      <c r="K186" s="6">
        <v>4224.1499999999996</v>
      </c>
      <c r="L186" s="6">
        <v>844.83</v>
      </c>
      <c r="M186" s="1">
        <v>5</v>
      </c>
      <c r="N186" s="8">
        <v>44995</v>
      </c>
      <c r="O186" s="4" t="str">
        <f t="shared" si="7"/>
        <v>March 2023</v>
      </c>
      <c r="P186" s="1" t="s">
        <v>22</v>
      </c>
      <c r="Q186" s="1" t="s">
        <v>76</v>
      </c>
      <c r="R186" s="6">
        <v>100.06</v>
      </c>
      <c r="S186" s="6">
        <f t="shared" si="8"/>
        <v>4324.21</v>
      </c>
    </row>
    <row r="187" spans="1:19" x14ac:dyDescent="0.35">
      <c r="A187" s="1">
        <v>3058</v>
      </c>
      <c r="B187" s="1">
        <v>41</v>
      </c>
      <c r="C187" s="1" t="str">
        <f t="shared" si="6"/>
        <v>Middle-Aged</v>
      </c>
      <c r="D187" s="1" t="s">
        <v>38</v>
      </c>
      <c r="E187" s="1" t="s">
        <v>17</v>
      </c>
      <c r="F187" s="1" t="s">
        <v>18</v>
      </c>
      <c r="G187" s="1" t="s">
        <v>36</v>
      </c>
      <c r="H187" s="1">
        <v>5</v>
      </c>
      <c r="I187" s="1" t="s">
        <v>26</v>
      </c>
      <c r="J187" s="1" t="s">
        <v>34</v>
      </c>
      <c r="K187" s="6">
        <v>124.5</v>
      </c>
      <c r="L187" s="6">
        <v>20.75</v>
      </c>
      <c r="M187" s="1">
        <v>6</v>
      </c>
      <c r="N187" s="8">
        <v>44995</v>
      </c>
      <c r="O187" s="4" t="str">
        <f t="shared" si="7"/>
        <v>March 2023</v>
      </c>
      <c r="P187" s="1" t="s">
        <v>28</v>
      </c>
      <c r="Q187" s="1"/>
      <c r="R187" s="6">
        <v>0</v>
      </c>
      <c r="S187" s="6">
        <f t="shared" si="8"/>
        <v>124.5</v>
      </c>
    </row>
    <row r="188" spans="1:19" x14ac:dyDescent="0.35">
      <c r="A188" s="1">
        <v>2058</v>
      </c>
      <c r="B188" s="1">
        <v>49</v>
      </c>
      <c r="C188" s="1" t="str">
        <f t="shared" si="6"/>
        <v>Middle-Aged</v>
      </c>
      <c r="D188" s="1" t="s">
        <v>38</v>
      </c>
      <c r="E188" s="1" t="s">
        <v>17</v>
      </c>
      <c r="F188" s="1" t="s">
        <v>24</v>
      </c>
      <c r="G188" s="1" t="s">
        <v>25</v>
      </c>
      <c r="H188" s="1">
        <v>3</v>
      </c>
      <c r="I188" s="1" t="s">
        <v>20</v>
      </c>
      <c r="J188" s="1" t="s">
        <v>21</v>
      </c>
      <c r="K188" s="6">
        <v>2223.27</v>
      </c>
      <c r="L188" s="6">
        <v>247.03</v>
      </c>
      <c r="M188" s="1">
        <v>9</v>
      </c>
      <c r="N188" s="8">
        <v>44995</v>
      </c>
      <c r="O188" s="4" t="str">
        <f t="shared" si="7"/>
        <v>March 2023</v>
      </c>
      <c r="P188" s="1" t="s">
        <v>22</v>
      </c>
      <c r="Q188" s="1" t="s">
        <v>29</v>
      </c>
      <c r="R188" s="6">
        <v>28.05</v>
      </c>
      <c r="S188" s="6">
        <f t="shared" si="8"/>
        <v>2251.3200000000002</v>
      </c>
    </row>
    <row r="189" spans="1:19" x14ac:dyDescent="0.35">
      <c r="A189" s="1">
        <v>3443</v>
      </c>
      <c r="B189" s="1">
        <v>50</v>
      </c>
      <c r="C189" s="1" t="str">
        <f t="shared" si="6"/>
        <v>Middle-Aged</v>
      </c>
      <c r="D189" s="1" t="s">
        <v>16</v>
      </c>
      <c r="E189" s="1" t="s">
        <v>17</v>
      </c>
      <c r="F189" s="1" t="s">
        <v>18</v>
      </c>
      <c r="G189" s="1" t="s">
        <v>19</v>
      </c>
      <c r="H189" s="1">
        <v>2</v>
      </c>
      <c r="I189" s="1" t="s">
        <v>26</v>
      </c>
      <c r="J189" s="1" t="s">
        <v>21</v>
      </c>
      <c r="K189" s="6">
        <v>7120.71</v>
      </c>
      <c r="L189" s="6">
        <v>791.19</v>
      </c>
      <c r="M189" s="1">
        <v>9</v>
      </c>
      <c r="N189" s="8">
        <v>44995</v>
      </c>
      <c r="O189" s="4" t="str">
        <f t="shared" si="7"/>
        <v>March 2023</v>
      </c>
      <c r="P189" s="1" t="s">
        <v>28</v>
      </c>
      <c r="Q189" s="1" t="s">
        <v>29</v>
      </c>
      <c r="R189" s="6">
        <v>20.010000000000002</v>
      </c>
      <c r="S189" s="6">
        <f t="shared" si="8"/>
        <v>7140.72</v>
      </c>
    </row>
    <row r="190" spans="1:19" x14ac:dyDescent="0.35">
      <c r="A190" s="1">
        <v>9136</v>
      </c>
      <c r="B190" s="1">
        <v>56</v>
      </c>
      <c r="C190" s="1" t="str">
        <f t="shared" si="6"/>
        <v>Old</v>
      </c>
      <c r="D190" s="1" t="s">
        <v>38</v>
      </c>
      <c r="E190" s="1" t="s">
        <v>33</v>
      </c>
      <c r="F190" s="1" t="s">
        <v>30</v>
      </c>
      <c r="G190" s="1" t="s">
        <v>31</v>
      </c>
      <c r="H190" s="1">
        <v>3</v>
      </c>
      <c r="I190" s="1" t="s">
        <v>20</v>
      </c>
      <c r="J190" s="1" t="s">
        <v>34</v>
      </c>
      <c r="K190" s="6">
        <v>927.92</v>
      </c>
      <c r="L190" s="6">
        <v>463.96</v>
      </c>
      <c r="M190" s="1">
        <v>2</v>
      </c>
      <c r="N190" s="8">
        <v>44995</v>
      </c>
      <c r="O190" s="4" t="str">
        <f t="shared" si="7"/>
        <v>March 2023</v>
      </c>
      <c r="P190" s="1" t="s">
        <v>32</v>
      </c>
      <c r="Q190" s="1"/>
      <c r="R190" s="6">
        <v>0</v>
      </c>
      <c r="S190" s="6">
        <f t="shared" si="8"/>
        <v>927.92</v>
      </c>
    </row>
    <row r="191" spans="1:19" x14ac:dyDescent="0.35">
      <c r="A191" s="1">
        <v>1169</v>
      </c>
      <c r="B191" s="1">
        <v>57</v>
      </c>
      <c r="C191" s="1" t="str">
        <f t="shared" si="6"/>
        <v>Old</v>
      </c>
      <c r="D191" s="1" t="s">
        <v>38</v>
      </c>
      <c r="E191" s="1" t="s">
        <v>17</v>
      </c>
      <c r="F191" s="1" t="s">
        <v>18</v>
      </c>
      <c r="G191" s="1" t="s">
        <v>19</v>
      </c>
      <c r="H191" s="1">
        <v>2</v>
      </c>
      <c r="I191" s="1" t="s">
        <v>20</v>
      </c>
      <c r="J191" s="1" t="s">
        <v>21</v>
      </c>
      <c r="K191" s="6">
        <v>5538.33</v>
      </c>
      <c r="L191" s="6">
        <v>791.19</v>
      </c>
      <c r="M191" s="1">
        <v>7</v>
      </c>
      <c r="N191" s="8">
        <v>44995</v>
      </c>
      <c r="O191" s="4" t="str">
        <f t="shared" si="7"/>
        <v>March 2023</v>
      </c>
      <c r="P191" s="1" t="s">
        <v>28</v>
      </c>
      <c r="Q191" s="1"/>
      <c r="R191" s="6">
        <v>0</v>
      </c>
      <c r="S191" s="6">
        <f t="shared" si="8"/>
        <v>5538.33</v>
      </c>
    </row>
    <row r="192" spans="1:19" x14ac:dyDescent="0.35">
      <c r="A192" s="1">
        <v>5698</v>
      </c>
      <c r="B192" s="1">
        <v>60</v>
      </c>
      <c r="C192" s="1" t="str">
        <f t="shared" si="6"/>
        <v>Old</v>
      </c>
      <c r="D192" s="1" t="s">
        <v>16</v>
      </c>
      <c r="E192" s="1" t="s">
        <v>17</v>
      </c>
      <c r="F192" s="1" t="s">
        <v>24</v>
      </c>
      <c r="G192" s="1" t="s">
        <v>25</v>
      </c>
      <c r="H192" s="1">
        <v>3</v>
      </c>
      <c r="I192" s="1" t="s">
        <v>26</v>
      </c>
      <c r="J192" s="1" t="s">
        <v>21</v>
      </c>
      <c r="K192" s="6">
        <v>494.06</v>
      </c>
      <c r="L192" s="6">
        <v>247.03</v>
      </c>
      <c r="M192" s="1">
        <v>2</v>
      </c>
      <c r="N192" s="8">
        <v>44995</v>
      </c>
      <c r="O192" s="4" t="str">
        <f t="shared" si="7"/>
        <v>March 2023</v>
      </c>
      <c r="P192" s="1" t="s">
        <v>28</v>
      </c>
      <c r="Q192" s="1" t="s">
        <v>69</v>
      </c>
      <c r="R192" s="6">
        <v>91.37</v>
      </c>
      <c r="S192" s="6">
        <f t="shared" si="8"/>
        <v>585.43000000000006</v>
      </c>
    </row>
    <row r="193" spans="1:19" x14ac:dyDescent="0.35">
      <c r="A193" s="1">
        <v>2674</v>
      </c>
      <c r="B193" s="1">
        <v>62</v>
      </c>
      <c r="C193" s="1" t="str">
        <f t="shared" si="6"/>
        <v>Old</v>
      </c>
      <c r="D193" s="1" t="s">
        <v>16</v>
      </c>
      <c r="E193" s="1" t="s">
        <v>17</v>
      </c>
      <c r="F193" s="1" t="s">
        <v>18</v>
      </c>
      <c r="G193" s="1" t="s">
        <v>36</v>
      </c>
      <c r="H193" s="1">
        <v>5</v>
      </c>
      <c r="I193" s="1" t="s">
        <v>20</v>
      </c>
      <c r="J193" s="1" t="s">
        <v>34</v>
      </c>
      <c r="K193" s="6">
        <v>20.75</v>
      </c>
      <c r="L193" s="6">
        <v>20.75</v>
      </c>
      <c r="M193" s="1">
        <v>1</v>
      </c>
      <c r="N193" s="8">
        <v>44995</v>
      </c>
      <c r="O193" s="4" t="str">
        <f t="shared" si="7"/>
        <v>March 2023</v>
      </c>
      <c r="P193" s="1" t="s">
        <v>22</v>
      </c>
      <c r="Q193" s="1" t="s">
        <v>66</v>
      </c>
      <c r="R193" s="6">
        <v>34.39</v>
      </c>
      <c r="S193" s="6">
        <f t="shared" si="8"/>
        <v>55.14</v>
      </c>
    </row>
    <row r="194" spans="1:19" x14ac:dyDescent="0.35">
      <c r="A194" s="1">
        <v>8952</v>
      </c>
      <c r="B194" s="1">
        <v>63</v>
      </c>
      <c r="C194" s="1" t="str">
        <f t="shared" ref="C194:C257" si="9">IF(B194&lt;=35,"Young",IF(B194&lt;=55,"Middle-Aged","Old"))</f>
        <v>Old</v>
      </c>
      <c r="D194" s="1" t="s">
        <v>16</v>
      </c>
      <c r="E194" s="1" t="s">
        <v>17</v>
      </c>
      <c r="F194" s="1" t="s">
        <v>30</v>
      </c>
      <c r="G194" s="1" t="s">
        <v>31</v>
      </c>
      <c r="H194" s="1">
        <v>3</v>
      </c>
      <c r="I194" s="1" t="s">
        <v>26</v>
      </c>
      <c r="J194" s="1" t="s">
        <v>42</v>
      </c>
      <c r="K194" s="6">
        <v>4175.6400000000003</v>
      </c>
      <c r="L194" s="6">
        <v>463.96</v>
      </c>
      <c r="M194" s="1">
        <v>9</v>
      </c>
      <c r="N194" s="8">
        <v>44995</v>
      </c>
      <c r="O194" s="4" t="str">
        <f t="shared" ref="O194:O257" si="10">TEXT(N194,"mmmm yyyy")</f>
        <v>March 2023</v>
      </c>
      <c r="P194" s="1" t="s">
        <v>22</v>
      </c>
      <c r="Q194" s="1" t="s">
        <v>23</v>
      </c>
      <c r="R194" s="6">
        <v>93.84</v>
      </c>
      <c r="S194" s="6">
        <f t="shared" ref="S194:S257" si="11">K194+R194</f>
        <v>4269.4800000000005</v>
      </c>
    </row>
    <row r="195" spans="1:19" x14ac:dyDescent="0.35">
      <c r="A195" s="1">
        <v>9371</v>
      </c>
      <c r="B195" s="1">
        <v>68</v>
      </c>
      <c r="C195" s="1" t="str">
        <f t="shared" si="9"/>
        <v>Old</v>
      </c>
      <c r="D195" s="1" t="s">
        <v>16</v>
      </c>
      <c r="E195" s="1" t="s">
        <v>17</v>
      </c>
      <c r="F195" s="1" t="s">
        <v>24</v>
      </c>
      <c r="G195" s="1" t="s">
        <v>25</v>
      </c>
      <c r="H195" s="1">
        <v>3</v>
      </c>
      <c r="I195" s="1" t="s">
        <v>26</v>
      </c>
      <c r="J195" s="1" t="s">
        <v>21</v>
      </c>
      <c r="K195" s="6">
        <v>494.06</v>
      </c>
      <c r="L195" s="6">
        <v>247.03</v>
      </c>
      <c r="M195" s="1">
        <v>2</v>
      </c>
      <c r="N195" s="8">
        <v>44995</v>
      </c>
      <c r="O195" s="4" t="str">
        <f t="shared" si="10"/>
        <v>March 2023</v>
      </c>
      <c r="P195" s="1" t="s">
        <v>28</v>
      </c>
      <c r="Q195" s="1" t="s">
        <v>70</v>
      </c>
      <c r="R195" s="6">
        <v>74.069999999999993</v>
      </c>
      <c r="S195" s="6">
        <f t="shared" si="11"/>
        <v>568.13</v>
      </c>
    </row>
    <row r="196" spans="1:19" x14ac:dyDescent="0.35">
      <c r="A196" s="1">
        <v>2292</v>
      </c>
      <c r="B196" s="1">
        <v>70</v>
      </c>
      <c r="C196" s="1" t="str">
        <f t="shared" si="9"/>
        <v>Old</v>
      </c>
      <c r="D196" s="1" t="s">
        <v>16</v>
      </c>
      <c r="E196" s="1" t="s">
        <v>33</v>
      </c>
      <c r="F196" s="1" t="s">
        <v>18</v>
      </c>
      <c r="G196" s="1" t="s">
        <v>19</v>
      </c>
      <c r="H196" s="1">
        <v>2</v>
      </c>
      <c r="I196" s="1" t="s">
        <v>26</v>
      </c>
      <c r="J196" s="1" t="s">
        <v>34</v>
      </c>
      <c r="K196" s="6">
        <v>3164.76</v>
      </c>
      <c r="L196" s="6">
        <v>791.19</v>
      </c>
      <c r="M196" s="1">
        <v>4</v>
      </c>
      <c r="N196" s="8">
        <v>44995</v>
      </c>
      <c r="O196" s="4" t="str">
        <f t="shared" si="10"/>
        <v>March 2023</v>
      </c>
      <c r="P196" s="1" t="s">
        <v>28</v>
      </c>
      <c r="Q196" s="1" t="s">
        <v>60</v>
      </c>
      <c r="R196" s="6">
        <v>81.430000000000007</v>
      </c>
      <c r="S196" s="6">
        <f t="shared" si="11"/>
        <v>3246.19</v>
      </c>
    </row>
    <row r="197" spans="1:19" x14ac:dyDescent="0.35">
      <c r="A197" s="1">
        <v>8385</v>
      </c>
      <c r="B197" s="1">
        <v>71</v>
      </c>
      <c r="C197" s="1" t="str">
        <f t="shared" si="9"/>
        <v>Old</v>
      </c>
      <c r="D197" s="1" t="s">
        <v>16</v>
      </c>
      <c r="E197" s="1" t="s">
        <v>33</v>
      </c>
      <c r="F197" s="1" t="s">
        <v>30</v>
      </c>
      <c r="G197" s="1" t="s">
        <v>31</v>
      </c>
      <c r="H197" s="1">
        <v>3</v>
      </c>
      <c r="I197" s="1" t="s">
        <v>26</v>
      </c>
      <c r="J197" s="1" t="s">
        <v>42</v>
      </c>
      <c r="K197" s="6">
        <v>4639.6000000000004</v>
      </c>
      <c r="L197" s="6">
        <v>463.96</v>
      </c>
      <c r="M197" s="1">
        <v>10</v>
      </c>
      <c r="N197" s="8">
        <v>44995</v>
      </c>
      <c r="O197" s="4" t="str">
        <f t="shared" si="10"/>
        <v>March 2023</v>
      </c>
      <c r="P197" s="1" t="s">
        <v>32</v>
      </c>
      <c r="Q197" s="1" t="s">
        <v>23</v>
      </c>
      <c r="R197" s="6">
        <v>65.63</v>
      </c>
      <c r="S197" s="6">
        <f t="shared" si="11"/>
        <v>4705.2300000000005</v>
      </c>
    </row>
    <row r="198" spans="1:19" x14ac:dyDescent="0.35">
      <c r="A198" s="1">
        <v>2501</v>
      </c>
      <c r="B198" s="1">
        <v>72</v>
      </c>
      <c r="C198" s="1" t="str">
        <f t="shared" si="9"/>
        <v>Old</v>
      </c>
      <c r="D198" s="1" t="s">
        <v>16</v>
      </c>
      <c r="E198" s="1" t="s">
        <v>17</v>
      </c>
      <c r="F198" s="1" t="s">
        <v>18</v>
      </c>
      <c r="G198" s="1" t="s">
        <v>19</v>
      </c>
      <c r="H198" s="1">
        <v>2</v>
      </c>
      <c r="I198" s="1" t="s">
        <v>20</v>
      </c>
      <c r="J198" s="1" t="s">
        <v>21</v>
      </c>
      <c r="K198" s="6">
        <v>3955.95</v>
      </c>
      <c r="L198" s="6">
        <v>791.19</v>
      </c>
      <c r="M198" s="1">
        <v>5</v>
      </c>
      <c r="N198" s="8">
        <v>44995</v>
      </c>
      <c r="O198" s="4" t="str">
        <f t="shared" si="10"/>
        <v>March 2023</v>
      </c>
      <c r="P198" s="1" t="s">
        <v>28</v>
      </c>
      <c r="Q198" s="1"/>
      <c r="R198" s="6">
        <v>0</v>
      </c>
      <c r="S198" s="6">
        <f t="shared" si="11"/>
        <v>3955.95</v>
      </c>
    </row>
    <row r="199" spans="1:19" x14ac:dyDescent="0.35">
      <c r="A199" s="1">
        <v>7097</v>
      </c>
      <c r="B199" s="1">
        <v>72</v>
      </c>
      <c r="C199" s="1" t="str">
        <f t="shared" si="9"/>
        <v>Old</v>
      </c>
      <c r="D199" s="1" t="s">
        <v>16</v>
      </c>
      <c r="E199" s="1" t="s">
        <v>17</v>
      </c>
      <c r="F199" s="1" t="s">
        <v>24</v>
      </c>
      <c r="G199" s="1" t="s">
        <v>25</v>
      </c>
      <c r="H199" s="1">
        <v>3</v>
      </c>
      <c r="I199" s="1" t="s">
        <v>20</v>
      </c>
      <c r="J199" s="1" t="s">
        <v>27</v>
      </c>
      <c r="K199" s="6">
        <v>1729.21</v>
      </c>
      <c r="L199" s="6">
        <v>247.03</v>
      </c>
      <c r="M199" s="1">
        <v>7</v>
      </c>
      <c r="N199" s="8">
        <v>44995</v>
      </c>
      <c r="O199" s="4" t="str">
        <f t="shared" si="10"/>
        <v>March 2023</v>
      </c>
      <c r="P199" s="1" t="s">
        <v>22</v>
      </c>
      <c r="Q199" s="1" t="s">
        <v>71</v>
      </c>
      <c r="R199" s="6">
        <v>116.56</v>
      </c>
      <c r="S199" s="6">
        <f t="shared" si="11"/>
        <v>1845.77</v>
      </c>
    </row>
    <row r="200" spans="1:19" x14ac:dyDescent="0.35">
      <c r="A200" s="1">
        <v>5194</v>
      </c>
      <c r="B200" s="1">
        <v>73</v>
      </c>
      <c r="C200" s="1" t="str">
        <f t="shared" si="9"/>
        <v>Old</v>
      </c>
      <c r="D200" s="1" t="s">
        <v>16</v>
      </c>
      <c r="E200" s="1" t="s">
        <v>17</v>
      </c>
      <c r="F200" s="1" t="s">
        <v>40</v>
      </c>
      <c r="G200" s="1" t="s">
        <v>41</v>
      </c>
      <c r="H200" s="1">
        <v>3</v>
      </c>
      <c r="I200" s="1" t="s">
        <v>26</v>
      </c>
      <c r="J200" s="1" t="s">
        <v>42</v>
      </c>
      <c r="K200" s="6">
        <v>6758.64</v>
      </c>
      <c r="L200" s="6">
        <v>844.83</v>
      </c>
      <c r="M200" s="1">
        <v>8</v>
      </c>
      <c r="N200" s="8">
        <v>44995</v>
      </c>
      <c r="O200" s="4" t="str">
        <f t="shared" si="10"/>
        <v>March 2023</v>
      </c>
      <c r="P200" s="1" t="s">
        <v>28</v>
      </c>
      <c r="Q200" s="1" t="s">
        <v>23</v>
      </c>
      <c r="R200" s="6">
        <v>110.25</v>
      </c>
      <c r="S200" s="6">
        <f t="shared" si="11"/>
        <v>6868.89</v>
      </c>
    </row>
    <row r="201" spans="1:19" x14ac:dyDescent="0.35">
      <c r="A201" s="1">
        <v>3615</v>
      </c>
      <c r="B201" s="1">
        <v>74</v>
      </c>
      <c r="C201" s="1" t="str">
        <f t="shared" si="9"/>
        <v>Old</v>
      </c>
      <c r="D201" s="1" t="s">
        <v>38</v>
      </c>
      <c r="E201" s="1" t="s">
        <v>33</v>
      </c>
      <c r="F201" s="1" t="s">
        <v>30</v>
      </c>
      <c r="G201" s="1" t="s">
        <v>31</v>
      </c>
      <c r="H201" s="1">
        <v>3</v>
      </c>
      <c r="I201" s="1" t="s">
        <v>26</v>
      </c>
      <c r="J201" s="1" t="s">
        <v>21</v>
      </c>
      <c r="K201" s="6">
        <v>3711.68</v>
      </c>
      <c r="L201" s="6">
        <v>463.96</v>
      </c>
      <c r="M201" s="1">
        <v>8</v>
      </c>
      <c r="N201" s="8">
        <v>44995</v>
      </c>
      <c r="O201" s="4" t="str">
        <f t="shared" si="10"/>
        <v>March 2023</v>
      </c>
      <c r="P201" s="1" t="s">
        <v>28</v>
      </c>
      <c r="Q201" s="1" t="s">
        <v>37</v>
      </c>
      <c r="R201" s="6">
        <v>36.96</v>
      </c>
      <c r="S201" s="6">
        <f t="shared" si="11"/>
        <v>3748.64</v>
      </c>
    </row>
    <row r="202" spans="1:19" x14ac:dyDescent="0.35">
      <c r="A202" s="1">
        <v>7340</v>
      </c>
      <c r="B202" s="1">
        <v>77</v>
      </c>
      <c r="C202" s="1" t="str">
        <f t="shared" si="9"/>
        <v>Old</v>
      </c>
      <c r="D202" s="1" t="s">
        <v>38</v>
      </c>
      <c r="E202" s="1" t="s">
        <v>17</v>
      </c>
      <c r="F202" s="1" t="s">
        <v>24</v>
      </c>
      <c r="G202" s="1" t="s">
        <v>25</v>
      </c>
      <c r="H202" s="1">
        <v>3</v>
      </c>
      <c r="I202" s="1" t="s">
        <v>20</v>
      </c>
      <c r="J202" s="1" t="s">
        <v>34</v>
      </c>
      <c r="K202" s="6">
        <v>2223.27</v>
      </c>
      <c r="L202" s="6">
        <v>247.03</v>
      </c>
      <c r="M202" s="1">
        <v>9</v>
      </c>
      <c r="N202" s="8">
        <v>44995</v>
      </c>
      <c r="O202" s="4" t="str">
        <f t="shared" si="10"/>
        <v>March 2023</v>
      </c>
      <c r="P202" s="1" t="s">
        <v>22</v>
      </c>
      <c r="Q202" s="1"/>
      <c r="R202" s="6">
        <v>0</v>
      </c>
      <c r="S202" s="6">
        <f t="shared" si="11"/>
        <v>2223.27</v>
      </c>
    </row>
    <row r="203" spans="1:19" x14ac:dyDescent="0.35">
      <c r="A203" s="1">
        <v>1546</v>
      </c>
      <c r="B203" s="1">
        <v>22</v>
      </c>
      <c r="C203" s="1" t="str">
        <f t="shared" si="9"/>
        <v>Young</v>
      </c>
      <c r="D203" s="1" t="s">
        <v>16</v>
      </c>
      <c r="E203" s="1" t="s">
        <v>17</v>
      </c>
      <c r="F203" s="1" t="s">
        <v>18</v>
      </c>
      <c r="G203" s="1" t="s">
        <v>19</v>
      </c>
      <c r="H203" s="1">
        <v>2</v>
      </c>
      <c r="I203" s="1" t="s">
        <v>26</v>
      </c>
      <c r="J203" s="1" t="s">
        <v>42</v>
      </c>
      <c r="K203" s="6">
        <v>6329.52</v>
      </c>
      <c r="L203" s="6">
        <v>791.19</v>
      </c>
      <c r="M203" s="1">
        <v>8</v>
      </c>
      <c r="N203" s="8">
        <v>44996</v>
      </c>
      <c r="O203" s="4" t="str">
        <f t="shared" si="10"/>
        <v>March 2023</v>
      </c>
      <c r="P203" s="1" t="s">
        <v>28</v>
      </c>
      <c r="Q203" s="1" t="s">
        <v>39</v>
      </c>
      <c r="R203" s="6">
        <v>34.97</v>
      </c>
      <c r="S203" s="6">
        <f t="shared" si="11"/>
        <v>6364.4900000000007</v>
      </c>
    </row>
    <row r="204" spans="1:19" x14ac:dyDescent="0.35">
      <c r="A204" s="1">
        <v>3552</v>
      </c>
      <c r="B204" s="1">
        <v>23</v>
      </c>
      <c r="C204" s="1" t="str">
        <f t="shared" si="9"/>
        <v>Young</v>
      </c>
      <c r="D204" s="1" t="s">
        <v>38</v>
      </c>
      <c r="E204" s="1" t="s">
        <v>17</v>
      </c>
      <c r="F204" s="1" t="s">
        <v>40</v>
      </c>
      <c r="G204" s="1" t="s">
        <v>41</v>
      </c>
      <c r="H204" s="1">
        <v>3</v>
      </c>
      <c r="I204" s="1" t="s">
        <v>26</v>
      </c>
      <c r="J204" s="1" t="s">
        <v>21</v>
      </c>
      <c r="K204" s="6">
        <v>4224.1499999999996</v>
      </c>
      <c r="L204" s="6">
        <v>844.83</v>
      </c>
      <c r="M204" s="1">
        <v>5</v>
      </c>
      <c r="N204" s="8">
        <v>44996</v>
      </c>
      <c r="O204" s="4" t="str">
        <f t="shared" si="10"/>
        <v>March 2023</v>
      </c>
      <c r="P204" s="1" t="s">
        <v>28</v>
      </c>
      <c r="Q204" s="1" t="s">
        <v>63</v>
      </c>
      <c r="R204" s="6">
        <v>84.91</v>
      </c>
      <c r="S204" s="6">
        <f t="shared" si="11"/>
        <v>4309.0599999999995</v>
      </c>
    </row>
    <row r="205" spans="1:19" x14ac:dyDescent="0.35">
      <c r="A205" s="1">
        <v>9287</v>
      </c>
      <c r="B205" s="1">
        <v>23</v>
      </c>
      <c r="C205" s="1" t="str">
        <f t="shared" si="9"/>
        <v>Young</v>
      </c>
      <c r="D205" s="1" t="s">
        <v>38</v>
      </c>
      <c r="E205" s="1" t="s">
        <v>17</v>
      </c>
      <c r="F205" s="1" t="s">
        <v>40</v>
      </c>
      <c r="G205" s="1" t="s">
        <v>41</v>
      </c>
      <c r="H205" s="1">
        <v>3</v>
      </c>
      <c r="I205" s="1" t="s">
        <v>26</v>
      </c>
      <c r="J205" s="1" t="s">
        <v>21</v>
      </c>
      <c r="K205" s="6">
        <v>6758.64</v>
      </c>
      <c r="L205" s="6">
        <v>844.83</v>
      </c>
      <c r="M205" s="1">
        <v>8</v>
      </c>
      <c r="N205" s="8">
        <v>44996</v>
      </c>
      <c r="O205" s="4" t="str">
        <f t="shared" si="10"/>
        <v>March 2023</v>
      </c>
      <c r="P205" s="1" t="s">
        <v>28</v>
      </c>
      <c r="Q205" s="1" t="s">
        <v>44</v>
      </c>
      <c r="R205" s="6">
        <v>94.02</v>
      </c>
      <c r="S205" s="6">
        <f t="shared" si="11"/>
        <v>6852.6600000000008</v>
      </c>
    </row>
    <row r="206" spans="1:19" x14ac:dyDescent="0.35">
      <c r="A206" s="1">
        <v>9852</v>
      </c>
      <c r="B206" s="1">
        <v>23</v>
      </c>
      <c r="C206" s="1" t="str">
        <f t="shared" si="9"/>
        <v>Young</v>
      </c>
      <c r="D206" s="1" t="s">
        <v>38</v>
      </c>
      <c r="E206" s="1" t="s">
        <v>17</v>
      </c>
      <c r="F206" s="1" t="s">
        <v>30</v>
      </c>
      <c r="G206" s="1" t="s">
        <v>31</v>
      </c>
      <c r="H206" s="1">
        <v>3</v>
      </c>
      <c r="I206" s="1" t="s">
        <v>20</v>
      </c>
      <c r="J206" s="1" t="s">
        <v>42</v>
      </c>
      <c r="K206" s="6">
        <v>463.96</v>
      </c>
      <c r="L206" s="6">
        <v>463.96</v>
      </c>
      <c r="M206" s="1">
        <v>1</v>
      </c>
      <c r="N206" s="8">
        <v>44996</v>
      </c>
      <c r="O206" s="4" t="str">
        <f t="shared" si="10"/>
        <v>March 2023</v>
      </c>
      <c r="P206" s="1" t="s">
        <v>22</v>
      </c>
      <c r="Q206" s="1" t="s">
        <v>49</v>
      </c>
      <c r="R206" s="6">
        <v>91.14</v>
      </c>
      <c r="S206" s="6">
        <f t="shared" si="11"/>
        <v>555.1</v>
      </c>
    </row>
    <row r="207" spans="1:19" x14ac:dyDescent="0.35">
      <c r="A207" s="1">
        <v>2507</v>
      </c>
      <c r="B207" s="1">
        <v>27</v>
      </c>
      <c r="C207" s="1" t="str">
        <f t="shared" si="9"/>
        <v>Young</v>
      </c>
      <c r="D207" s="1" t="s">
        <v>38</v>
      </c>
      <c r="E207" s="1" t="s">
        <v>17</v>
      </c>
      <c r="F207" s="1" t="s">
        <v>30</v>
      </c>
      <c r="G207" s="1" t="s">
        <v>31</v>
      </c>
      <c r="H207" s="1">
        <v>3</v>
      </c>
      <c r="I207" s="1" t="s">
        <v>26</v>
      </c>
      <c r="J207" s="1" t="s">
        <v>34</v>
      </c>
      <c r="K207" s="6">
        <v>463.96</v>
      </c>
      <c r="L207" s="6">
        <v>463.96</v>
      </c>
      <c r="M207" s="1">
        <v>1</v>
      </c>
      <c r="N207" s="8">
        <v>44996</v>
      </c>
      <c r="O207" s="4" t="str">
        <f t="shared" si="10"/>
        <v>March 2023</v>
      </c>
      <c r="P207" s="1" t="s">
        <v>28</v>
      </c>
      <c r="Q207" s="1" t="s">
        <v>39</v>
      </c>
      <c r="R207" s="6">
        <v>51.78</v>
      </c>
      <c r="S207" s="6">
        <f t="shared" si="11"/>
        <v>515.74</v>
      </c>
    </row>
    <row r="208" spans="1:19" x14ac:dyDescent="0.35">
      <c r="A208" s="1">
        <v>4074</v>
      </c>
      <c r="B208" s="1">
        <v>27</v>
      </c>
      <c r="C208" s="1" t="str">
        <f t="shared" si="9"/>
        <v>Young</v>
      </c>
      <c r="D208" s="1" t="s">
        <v>38</v>
      </c>
      <c r="E208" s="1" t="s">
        <v>17</v>
      </c>
      <c r="F208" s="1" t="s">
        <v>18</v>
      </c>
      <c r="G208" s="1" t="s">
        <v>19</v>
      </c>
      <c r="H208" s="1">
        <v>2</v>
      </c>
      <c r="I208" s="1" t="s">
        <v>20</v>
      </c>
      <c r="J208" s="1" t="s">
        <v>27</v>
      </c>
      <c r="K208" s="6">
        <v>7911.9</v>
      </c>
      <c r="L208" s="6">
        <v>791.19</v>
      </c>
      <c r="M208" s="1">
        <v>10</v>
      </c>
      <c r="N208" s="8">
        <v>44996</v>
      </c>
      <c r="O208" s="4" t="str">
        <f t="shared" si="10"/>
        <v>March 2023</v>
      </c>
      <c r="P208" s="1" t="s">
        <v>22</v>
      </c>
      <c r="Q208" s="1" t="s">
        <v>52</v>
      </c>
      <c r="R208" s="6">
        <v>27.33</v>
      </c>
      <c r="S208" s="6">
        <f t="shared" si="11"/>
        <v>7939.23</v>
      </c>
    </row>
    <row r="209" spans="1:19" x14ac:dyDescent="0.35">
      <c r="A209" s="1">
        <v>9379</v>
      </c>
      <c r="B209" s="1">
        <v>28</v>
      </c>
      <c r="C209" s="1" t="str">
        <f t="shared" si="9"/>
        <v>Young</v>
      </c>
      <c r="D209" s="1" t="s">
        <v>38</v>
      </c>
      <c r="E209" s="1" t="s">
        <v>17</v>
      </c>
      <c r="F209" s="1" t="s">
        <v>30</v>
      </c>
      <c r="G209" s="1" t="s">
        <v>31</v>
      </c>
      <c r="H209" s="1">
        <v>3</v>
      </c>
      <c r="I209" s="1" t="s">
        <v>20</v>
      </c>
      <c r="J209" s="1" t="s">
        <v>34</v>
      </c>
      <c r="K209" s="6">
        <v>3711.68</v>
      </c>
      <c r="L209" s="6">
        <v>463.96</v>
      </c>
      <c r="M209" s="1">
        <v>8</v>
      </c>
      <c r="N209" s="8">
        <v>44996</v>
      </c>
      <c r="O209" s="4" t="str">
        <f t="shared" si="10"/>
        <v>March 2023</v>
      </c>
      <c r="P209" s="1" t="s">
        <v>32</v>
      </c>
      <c r="Q209" s="1" t="s">
        <v>39</v>
      </c>
      <c r="R209" s="6">
        <v>31.83</v>
      </c>
      <c r="S209" s="6">
        <f t="shared" si="11"/>
        <v>3743.5099999999998</v>
      </c>
    </row>
    <row r="210" spans="1:19" x14ac:dyDescent="0.35">
      <c r="A210" s="1">
        <v>2213</v>
      </c>
      <c r="B210" s="1">
        <v>32</v>
      </c>
      <c r="C210" s="1" t="str">
        <f t="shared" si="9"/>
        <v>Young</v>
      </c>
      <c r="D210" s="1" t="s">
        <v>38</v>
      </c>
      <c r="E210" s="1" t="s">
        <v>17</v>
      </c>
      <c r="F210" s="1" t="s">
        <v>30</v>
      </c>
      <c r="G210" s="1" t="s">
        <v>31</v>
      </c>
      <c r="H210" s="1">
        <v>3</v>
      </c>
      <c r="I210" s="1" t="s">
        <v>26</v>
      </c>
      <c r="J210" s="1" t="s">
        <v>34</v>
      </c>
      <c r="K210" s="6">
        <v>2319.8000000000002</v>
      </c>
      <c r="L210" s="6">
        <v>463.96</v>
      </c>
      <c r="M210" s="1">
        <v>5</v>
      </c>
      <c r="N210" s="8">
        <v>44996</v>
      </c>
      <c r="O210" s="4" t="str">
        <f t="shared" si="10"/>
        <v>March 2023</v>
      </c>
      <c r="P210" s="1" t="s">
        <v>22</v>
      </c>
      <c r="Q210" s="1"/>
      <c r="R210" s="6">
        <v>0</v>
      </c>
      <c r="S210" s="6">
        <f t="shared" si="11"/>
        <v>2319.8000000000002</v>
      </c>
    </row>
    <row r="211" spans="1:19" x14ac:dyDescent="0.35">
      <c r="A211" s="1">
        <v>8861</v>
      </c>
      <c r="B211" s="1">
        <v>32</v>
      </c>
      <c r="C211" s="1" t="str">
        <f t="shared" si="9"/>
        <v>Young</v>
      </c>
      <c r="D211" s="1" t="s">
        <v>38</v>
      </c>
      <c r="E211" s="1" t="s">
        <v>17</v>
      </c>
      <c r="F211" s="1" t="s">
        <v>18</v>
      </c>
      <c r="G211" s="1" t="s">
        <v>19</v>
      </c>
      <c r="H211" s="1">
        <v>2</v>
      </c>
      <c r="I211" s="1" t="s">
        <v>20</v>
      </c>
      <c r="J211" s="1" t="s">
        <v>34</v>
      </c>
      <c r="K211" s="6">
        <v>1582.38</v>
      </c>
      <c r="L211" s="6">
        <v>791.19</v>
      </c>
      <c r="M211" s="1">
        <v>2</v>
      </c>
      <c r="N211" s="8">
        <v>44996</v>
      </c>
      <c r="O211" s="4" t="str">
        <f t="shared" si="10"/>
        <v>March 2023</v>
      </c>
      <c r="P211" s="1" t="s">
        <v>22</v>
      </c>
      <c r="Q211" s="1" t="s">
        <v>74</v>
      </c>
      <c r="R211" s="6">
        <v>84.17</v>
      </c>
      <c r="S211" s="6">
        <f t="shared" si="11"/>
        <v>1666.5500000000002</v>
      </c>
    </row>
    <row r="212" spans="1:19" x14ac:dyDescent="0.35">
      <c r="A212" s="1">
        <v>1298</v>
      </c>
      <c r="B212" s="1">
        <v>34</v>
      </c>
      <c r="C212" s="1" t="str">
        <f t="shared" si="9"/>
        <v>Young</v>
      </c>
      <c r="D212" s="1" t="s">
        <v>16</v>
      </c>
      <c r="E212" s="1" t="s">
        <v>17</v>
      </c>
      <c r="F212" s="1" t="s">
        <v>24</v>
      </c>
      <c r="G212" s="1" t="s">
        <v>25</v>
      </c>
      <c r="H212" s="1">
        <v>3</v>
      </c>
      <c r="I212" s="1" t="s">
        <v>26</v>
      </c>
      <c r="J212" s="1" t="s">
        <v>21</v>
      </c>
      <c r="K212" s="6">
        <v>1729.21</v>
      </c>
      <c r="L212" s="6">
        <v>247.03</v>
      </c>
      <c r="M212" s="1">
        <v>7</v>
      </c>
      <c r="N212" s="8">
        <v>44996</v>
      </c>
      <c r="O212" s="4" t="str">
        <f t="shared" si="10"/>
        <v>March 2023</v>
      </c>
      <c r="P212" s="1" t="s">
        <v>32</v>
      </c>
      <c r="Q212" s="1" t="s">
        <v>48</v>
      </c>
      <c r="R212" s="6">
        <v>76.31</v>
      </c>
      <c r="S212" s="6">
        <f t="shared" si="11"/>
        <v>1805.52</v>
      </c>
    </row>
    <row r="213" spans="1:19" x14ac:dyDescent="0.35">
      <c r="A213" s="1">
        <v>5390</v>
      </c>
      <c r="B213" s="1">
        <v>37</v>
      </c>
      <c r="C213" s="1" t="str">
        <f t="shared" si="9"/>
        <v>Middle-Aged</v>
      </c>
      <c r="D213" s="1" t="s">
        <v>16</v>
      </c>
      <c r="E213" s="1" t="s">
        <v>17</v>
      </c>
      <c r="F213" s="1" t="s">
        <v>40</v>
      </c>
      <c r="G213" s="1" t="s">
        <v>41</v>
      </c>
      <c r="H213" s="1">
        <v>3</v>
      </c>
      <c r="I213" s="1" t="s">
        <v>26</v>
      </c>
      <c r="J213" s="1" t="s">
        <v>42</v>
      </c>
      <c r="K213" s="6">
        <v>2534.4899999999998</v>
      </c>
      <c r="L213" s="6">
        <v>844.83</v>
      </c>
      <c r="M213" s="1">
        <v>3</v>
      </c>
      <c r="N213" s="8">
        <v>44996</v>
      </c>
      <c r="O213" s="4" t="str">
        <f t="shared" si="10"/>
        <v>March 2023</v>
      </c>
      <c r="P213" s="1" t="s">
        <v>28</v>
      </c>
      <c r="Q213" s="1" t="s">
        <v>37</v>
      </c>
      <c r="R213" s="6">
        <v>30.97</v>
      </c>
      <c r="S213" s="6">
        <f t="shared" si="11"/>
        <v>2565.4599999999996</v>
      </c>
    </row>
    <row r="214" spans="1:19" x14ac:dyDescent="0.35">
      <c r="A214" s="1">
        <v>8774</v>
      </c>
      <c r="B214" s="1">
        <v>39</v>
      </c>
      <c r="C214" s="1" t="str">
        <f t="shared" si="9"/>
        <v>Middle-Aged</v>
      </c>
      <c r="D214" s="1" t="s">
        <v>16</v>
      </c>
      <c r="E214" s="1" t="s">
        <v>33</v>
      </c>
      <c r="F214" s="1" t="s">
        <v>18</v>
      </c>
      <c r="G214" s="1" t="s">
        <v>36</v>
      </c>
      <c r="H214" s="1">
        <v>5</v>
      </c>
      <c r="I214" s="1" t="s">
        <v>20</v>
      </c>
      <c r="J214" s="1" t="s">
        <v>27</v>
      </c>
      <c r="K214" s="6">
        <v>124.5</v>
      </c>
      <c r="L214" s="6">
        <v>20.75</v>
      </c>
      <c r="M214" s="1">
        <v>6</v>
      </c>
      <c r="N214" s="8">
        <v>44996</v>
      </c>
      <c r="O214" s="4" t="str">
        <f t="shared" si="10"/>
        <v>March 2023</v>
      </c>
      <c r="P214" s="1" t="s">
        <v>28</v>
      </c>
      <c r="Q214" s="1"/>
      <c r="R214" s="6">
        <v>0</v>
      </c>
      <c r="S214" s="6">
        <f t="shared" si="11"/>
        <v>124.5</v>
      </c>
    </row>
    <row r="215" spans="1:19" x14ac:dyDescent="0.35">
      <c r="A215" s="1">
        <v>3711</v>
      </c>
      <c r="B215" s="1">
        <v>45</v>
      </c>
      <c r="C215" s="1" t="str">
        <f t="shared" si="9"/>
        <v>Middle-Aged</v>
      </c>
      <c r="D215" s="1" t="s">
        <v>16</v>
      </c>
      <c r="E215" s="1" t="s">
        <v>33</v>
      </c>
      <c r="F215" s="1" t="s">
        <v>30</v>
      </c>
      <c r="G215" s="1" t="s">
        <v>31</v>
      </c>
      <c r="H215" s="1">
        <v>3</v>
      </c>
      <c r="I215" s="1" t="s">
        <v>26</v>
      </c>
      <c r="J215" s="1" t="s">
        <v>21</v>
      </c>
      <c r="K215" s="6">
        <v>2319.8000000000002</v>
      </c>
      <c r="L215" s="6">
        <v>463.96</v>
      </c>
      <c r="M215" s="1">
        <v>5</v>
      </c>
      <c r="N215" s="8">
        <v>44996</v>
      </c>
      <c r="O215" s="4" t="str">
        <f t="shared" si="10"/>
        <v>March 2023</v>
      </c>
      <c r="P215" s="1" t="s">
        <v>22</v>
      </c>
      <c r="Q215" s="1" t="s">
        <v>53</v>
      </c>
      <c r="R215" s="6">
        <v>53.6</v>
      </c>
      <c r="S215" s="6">
        <f t="shared" si="11"/>
        <v>2373.4</v>
      </c>
    </row>
    <row r="216" spans="1:19" x14ac:dyDescent="0.35">
      <c r="A216" s="1">
        <v>7092</v>
      </c>
      <c r="B216" s="1">
        <v>45</v>
      </c>
      <c r="C216" s="1" t="str">
        <f t="shared" si="9"/>
        <v>Middle-Aged</v>
      </c>
      <c r="D216" s="1" t="s">
        <v>38</v>
      </c>
      <c r="E216" s="1" t="s">
        <v>17</v>
      </c>
      <c r="F216" s="1" t="s">
        <v>24</v>
      </c>
      <c r="G216" s="1" t="s">
        <v>25</v>
      </c>
      <c r="H216" s="1">
        <v>3</v>
      </c>
      <c r="I216" s="1" t="s">
        <v>20</v>
      </c>
      <c r="J216" s="1" t="s">
        <v>27</v>
      </c>
      <c r="K216" s="6">
        <v>1235.1500000000001</v>
      </c>
      <c r="L216" s="6">
        <v>247.03</v>
      </c>
      <c r="M216" s="1">
        <v>5</v>
      </c>
      <c r="N216" s="8">
        <v>44996</v>
      </c>
      <c r="O216" s="4" t="str">
        <f t="shared" si="10"/>
        <v>March 2023</v>
      </c>
      <c r="P216" s="1" t="s">
        <v>22</v>
      </c>
      <c r="Q216" s="1"/>
      <c r="R216" s="6">
        <v>0</v>
      </c>
      <c r="S216" s="6">
        <f t="shared" si="11"/>
        <v>1235.1500000000001</v>
      </c>
    </row>
    <row r="217" spans="1:19" x14ac:dyDescent="0.35">
      <c r="A217" s="1">
        <v>7598</v>
      </c>
      <c r="B217" s="1">
        <v>46</v>
      </c>
      <c r="C217" s="1" t="str">
        <f t="shared" si="9"/>
        <v>Middle-Aged</v>
      </c>
      <c r="D217" s="1" t="s">
        <v>38</v>
      </c>
      <c r="E217" s="1" t="s">
        <v>17</v>
      </c>
      <c r="F217" s="1" t="s">
        <v>18</v>
      </c>
      <c r="G217" s="1" t="s">
        <v>36</v>
      </c>
      <c r="H217" s="1">
        <v>5</v>
      </c>
      <c r="I217" s="1" t="s">
        <v>26</v>
      </c>
      <c r="J217" s="1" t="s">
        <v>34</v>
      </c>
      <c r="K217" s="6">
        <v>207.5</v>
      </c>
      <c r="L217" s="6">
        <v>20.75</v>
      </c>
      <c r="M217" s="1">
        <v>10</v>
      </c>
      <c r="N217" s="8">
        <v>44996</v>
      </c>
      <c r="O217" s="4" t="str">
        <f t="shared" si="10"/>
        <v>March 2023</v>
      </c>
      <c r="P217" s="1" t="s">
        <v>22</v>
      </c>
      <c r="Q217" s="1" t="s">
        <v>51</v>
      </c>
      <c r="R217" s="6">
        <v>80.69</v>
      </c>
      <c r="S217" s="6">
        <f t="shared" si="11"/>
        <v>288.19</v>
      </c>
    </row>
    <row r="218" spans="1:19" x14ac:dyDescent="0.35">
      <c r="A218" s="1">
        <v>5442</v>
      </c>
      <c r="B218" s="1">
        <v>47</v>
      </c>
      <c r="C218" s="1" t="str">
        <f t="shared" si="9"/>
        <v>Middle-Aged</v>
      </c>
      <c r="D218" s="1" t="s">
        <v>16</v>
      </c>
      <c r="E218" s="1" t="s">
        <v>17</v>
      </c>
      <c r="F218" s="1" t="s">
        <v>18</v>
      </c>
      <c r="G218" s="1" t="s">
        <v>19</v>
      </c>
      <c r="H218" s="1">
        <v>2</v>
      </c>
      <c r="I218" s="1" t="s">
        <v>20</v>
      </c>
      <c r="J218" s="1" t="s">
        <v>34</v>
      </c>
      <c r="K218" s="6">
        <v>4747.1400000000003</v>
      </c>
      <c r="L218" s="6">
        <v>791.19</v>
      </c>
      <c r="M218" s="1">
        <v>6</v>
      </c>
      <c r="N218" s="8">
        <v>44996</v>
      </c>
      <c r="O218" s="4" t="str">
        <f t="shared" si="10"/>
        <v>March 2023</v>
      </c>
      <c r="P218" s="1" t="s">
        <v>22</v>
      </c>
      <c r="Q218" s="1" t="s">
        <v>48</v>
      </c>
      <c r="R218" s="6">
        <v>45.28</v>
      </c>
      <c r="S218" s="6">
        <f t="shared" si="11"/>
        <v>4792.42</v>
      </c>
    </row>
    <row r="219" spans="1:19" x14ac:dyDescent="0.35">
      <c r="A219" s="1">
        <v>5092</v>
      </c>
      <c r="B219" s="1">
        <v>51</v>
      </c>
      <c r="C219" s="1" t="str">
        <f t="shared" si="9"/>
        <v>Middle-Aged</v>
      </c>
      <c r="D219" s="1" t="s">
        <v>16</v>
      </c>
      <c r="E219" s="1" t="s">
        <v>17</v>
      </c>
      <c r="F219" s="1" t="s">
        <v>18</v>
      </c>
      <c r="G219" s="1" t="s">
        <v>19</v>
      </c>
      <c r="H219" s="1">
        <v>2</v>
      </c>
      <c r="I219" s="1" t="s">
        <v>20</v>
      </c>
      <c r="J219" s="1" t="s">
        <v>27</v>
      </c>
      <c r="K219" s="6">
        <v>4747.1400000000003</v>
      </c>
      <c r="L219" s="6">
        <v>791.19</v>
      </c>
      <c r="M219" s="1">
        <v>6</v>
      </c>
      <c r="N219" s="8">
        <v>44996</v>
      </c>
      <c r="O219" s="4" t="str">
        <f t="shared" si="10"/>
        <v>March 2023</v>
      </c>
      <c r="P219" s="1" t="s">
        <v>28</v>
      </c>
      <c r="Q219" s="1"/>
      <c r="R219" s="6">
        <v>0</v>
      </c>
      <c r="S219" s="6">
        <f t="shared" si="11"/>
        <v>4747.1400000000003</v>
      </c>
    </row>
    <row r="220" spans="1:19" x14ac:dyDescent="0.35">
      <c r="A220" s="1">
        <v>1483</v>
      </c>
      <c r="B220" s="1">
        <v>52</v>
      </c>
      <c r="C220" s="1" t="str">
        <f t="shared" si="9"/>
        <v>Middle-Aged</v>
      </c>
      <c r="D220" s="1" t="s">
        <v>38</v>
      </c>
      <c r="E220" s="1" t="s">
        <v>33</v>
      </c>
      <c r="F220" s="1" t="s">
        <v>30</v>
      </c>
      <c r="G220" s="1" t="s">
        <v>31</v>
      </c>
      <c r="H220" s="1">
        <v>3</v>
      </c>
      <c r="I220" s="1" t="s">
        <v>26</v>
      </c>
      <c r="J220" s="1" t="s">
        <v>42</v>
      </c>
      <c r="K220" s="6">
        <v>927.92</v>
      </c>
      <c r="L220" s="6">
        <v>463.96</v>
      </c>
      <c r="M220" s="1">
        <v>2</v>
      </c>
      <c r="N220" s="8">
        <v>44996</v>
      </c>
      <c r="O220" s="4" t="str">
        <f t="shared" si="10"/>
        <v>March 2023</v>
      </c>
      <c r="P220" s="1" t="s">
        <v>32</v>
      </c>
      <c r="Q220" s="1" t="s">
        <v>29</v>
      </c>
      <c r="R220" s="6">
        <v>39.19</v>
      </c>
      <c r="S220" s="6">
        <f t="shared" si="11"/>
        <v>967.1099999999999</v>
      </c>
    </row>
    <row r="221" spans="1:19" x14ac:dyDescent="0.35">
      <c r="A221" s="1">
        <v>1497</v>
      </c>
      <c r="B221" s="1">
        <v>52</v>
      </c>
      <c r="C221" s="1" t="str">
        <f t="shared" si="9"/>
        <v>Middle-Aged</v>
      </c>
      <c r="D221" s="1" t="s">
        <v>16</v>
      </c>
      <c r="E221" s="1" t="s">
        <v>17</v>
      </c>
      <c r="F221" s="1" t="s">
        <v>30</v>
      </c>
      <c r="G221" s="1" t="s">
        <v>31</v>
      </c>
      <c r="H221" s="1">
        <v>3</v>
      </c>
      <c r="I221" s="1" t="s">
        <v>26</v>
      </c>
      <c r="J221" s="1" t="s">
        <v>27</v>
      </c>
      <c r="K221" s="6">
        <v>1855.84</v>
      </c>
      <c r="L221" s="6">
        <v>463.96</v>
      </c>
      <c r="M221" s="1">
        <v>4</v>
      </c>
      <c r="N221" s="8">
        <v>44996</v>
      </c>
      <c r="O221" s="4" t="str">
        <f t="shared" si="10"/>
        <v>March 2023</v>
      </c>
      <c r="P221" s="1" t="s">
        <v>28</v>
      </c>
      <c r="Q221" s="1" t="s">
        <v>45</v>
      </c>
      <c r="R221" s="6">
        <v>42.04</v>
      </c>
      <c r="S221" s="6">
        <f t="shared" si="11"/>
        <v>1897.8799999999999</v>
      </c>
    </row>
    <row r="222" spans="1:19" x14ac:dyDescent="0.35">
      <c r="A222" s="1">
        <v>2650</v>
      </c>
      <c r="B222" s="1">
        <v>57</v>
      </c>
      <c r="C222" s="1" t="str">
        <f t="shared" si="9"/>
        <v>Old</v>
      </c>
      <c r="D222" s="1" t="s">
        <v>38</v>
      </c>
      <c r="E222" s="1" t="s">
        <v>17</v>
      </c>
      <c r="F222" s="1" t="s">
        <v>24</v>
      </c>
      <c r="G222" s="1" t="s">
        <v>25</v>
      </c>
      <c r="H222" s="1">
        <v>3</v>
      </c>
      <c r="I222" s="1" t="s">
        <v>26</v>
      </c>
      <c r="J222" s="1" t="s">
        <v>42</v>
      </c>
      <c r="K222" s="6">
        <v>1729.21</v>
      </c>
      <c r="L222" s="6">
        <v>247.03</v>
      </c>
      <c r="M222" s="1">
        <v>7</v>
      </c>
      <c r="N222" s="8">
        <v>44996</v>
      </c>
      <c r="O222" s="4" t="str">
        <f t="shared" si="10"/>
        <v>March 2023</v>
      </c>
      <c r="P222" s="1" t="s">
        <v>28</v>
      </c>
      <c r="Q222" s="1" t="s">
        <v>29</v>
      </c>
      <c r="R222" s="6">
        <v>30.44</v>
      </c>
      <c r="S222" s="6">
        <f t="shared" si="11"/>
        <v>1759.65</v>
      </c>
    </row>
    <row r="223" spans="1:19" x14ac:dyDescent="0.35">
      <c r="A223" s="1">
        <v>1970</v>
      </c>
      <c r="B223" s="1">
        <v>59</v>
      </c>
      <c r="C223" s="1" t="str">
        <f t="shared" si="9"/>
        <v>Old</v>
      </c>
      <c r="D223" s="1" t="s">
        <v>38</v>
      </c>
      <c r="E223" s="1" t="s">
        <v>17</v>
      </c>
      <c r="F223" s="1" t="s">
        <v>18</v>
      </c>
      <c r="G223" s="1" t="s">
        <v>19</v>
      </c>
      <c r="H223" s="1">
        <v>2</v>
      </c>
      <c r="I223" s="1" t="s">
        <v>26</v>
      </c>
      <c r="J223" s="1" t="s">
        <v>27</v>
      </c>
      <c r="K223" s="6">
        <v>3955.95</v>
      </c>
      <c r="L223" s="6">
        <v>791.19</v>
      </c>
      <c r="M223" s="1">
        <v>5</v>
      </c>
      <c r="N223" s="8">
        <v>44996</v>
      </c>
      <c r="O223" s="4" t="str">
        <f t="shared" si="10"/>
        <v>March 2023</v>
      </c>
      <c r="P223" s="1" t="s">
        <v>22</v>
      </c>
      <c r="Q223" s="1" t="s">
        <v>71</v>
      </c>
      <c r="R223" s="6">
        <v>64.72</v>
      </c>
      <c r="S223" s="6">
        <f t="shared" si="11"/>
        <v>4020.6699999999996</v>
      </c>
    </row>
    <row r="224" spans="1:19" x14ac:dyDescent="0.35">
      <c r="A224" s="1">
        <v>3822</v>
      </c>
      <c r="B224" s="1">
        <v>61</v>
      </c>
      <c r="C224" s="1" t="str">
        <f t="shared" si="9"/>
        <v>Old</v>
      </c>
      <c r="D224" s="1" t="s">
        <v>16</v>
      </c>
      <c r="E224" s="1" t="s">
        <v>17</v>
      </c>
      <c r="F224" s="1" t="s">
        <v>18</v>
      </c>
      <c r="G224" s="1" t="s">
        <v>36</v>
      </c>
      <c r="H224" s="1">
        <v>5</v>
      </c>
      <c r="I224" s="1" t="s">
        <v>26</v>
      </c>
      <c r="J224" s="1" t="s">
        <v>27</v>
      </c>
      <c r="K224" s="6">
        <v>41.5</v>
      </c>
      <c r="L224" s="6">
        <v>20.75</v>
      </c>
      <c r="M224" s="1">
        <v>2</v>
      </c>
      <c r="N224" s="8">
        <v>44996</v>
      </c>
      <c r="O224" s="4" t="str">
        <f t="shared" si="10"/>
        <v>March 2023</v>
      </c>
      <c r="P224" s="1" t="s">
        <v>28</v>
      </c>
      <c r="Q224" s="1" t="s">
        <v>71</v>
      </c>
      <c r="R224" s="6">
        <v>68.599999999999994</v>
      </c>
      <c r="S224" s="6">
        <f t="shared" si="11"/>
        <v>110.1</v>
      </c>
    </row>
    <row r="225" spans="1:19" x14ac:dyDescent="0.35">
      <c r="A225" s="1">
        <v>6315</v>
      </c>
      <c r="B225" s="1">
        <v>61</v>
      </c>
      <c r="C225" s="1" t="str">
        <f t="shared" si="9"/>
        <v>Old</v>
      </c>
      <c r="D225" s="1" t="s">
        <v>38</v>
      </c>
      <c r="E225" s="1" t="s">
        <v>17</v>
      </c>
      <c r="F225" s="1" t="s">
        <v>24</v>
      </c>
      <c r="G225" s="1" t="s">
        <v>25</v>
      </c>
      <c r="H225" s="1">
        <v>3</v>
      </c>
      <c r="I225" s="1" t="s">
        <v>26</v>
      </c>
      <c r="J225" s="1" t="s">
        <v>21</v>
      </c>
      <c r="K225" s="6">
        <v>247.03</v>
      </c>
      <c r="L225" s="6">
        <v>247.03</v>
      </c>
      <c r="M225" s="1">
        <v>1</v>
      </c>
      <c r="N225" s="8">
        <v>44996</v>
      </c>
      <c r="O225" s="4" t="str">
        <f t="shared" si="10"/>
        <v>March 2023</v>
      </c>
      <c r="P225" s="1" t="s">
        <v>22</v>
      </c>
      <c r="Q225" s="1" t="s">
        <v>69</v>
      </c>
      <c r="R225" s="6">
        <v>109.67</v>
      </c>
      <c r="S225" s="6">
        <f t="shared" si="11"/>
        <v>356.7</v>
      </c>
    </row>
    <row r="226" spans="1:19" x14ac:dyDescent="0.35">
      <c r="A226" s="1">
        <v>2229</v>
      </c>
      <c r="B226" s="1">
        <v>66</v>
      </c>
      <c r="C226" s="1" t="str">
        <f t="shared" si="9"/>
        <v>Old</v>
      </c>
      <c r="D226" s="1" t="s">
        <v>38</v>
      </c>
      <c r="E226" s="1" t="s">
        <v>17</v>
      </c>
      <c r="F226" s="1" t="s">
        <v>24</v>
      </c>
      <c r="G226" s="1" t="s">
        <v>25</v>
      </c>
      <c r="H226" s="1">
        <v>3</v>
      </c>
      <c r="I226" s="1" t="s">
        <v>20</v>
      </c>
      <c r="J226" s="1" t="s">
        <v>34</v>
      </c>
      <c r="K226" s="6">
        <v>1235.1500000000001</v>
      </c>
      <c r="L226" s="6">
        <v>247.03</v>
      </c>
      <c r="M226" s="1">
        <v>5</v>
      </c>
      <c r="N226" s="8">
        <v>44996</v>
      </c>
      <c r="O226" s="4" t="str">
        <f t="shared" si="10"/>
        <v>March 2023</v>
      </c>
      <c r="P226" s="1" t="s">
        <v>28</v>
      </c>
      <c r="Q226" s="1" t="s">
        <v>37</v>
      </c>
      <c r="R226" s="6">
        <v>36.71</v>
      </c>
      <c r="S226" s="6">
        <f t="shared" si="11"/>
        <v>1271.8600000000001</v>
      </c>
    </row>
    <row r="227" spans="1:19" x14ac:dyDescent="0.35">
      <c r="A227" s="1">
        <v>8150</v>
      </c>
      <c r="B227" s="1">
        <v>71</v>
      </c>
      <c r="C227" s="1" t="str">
        <f t="shared" si="9"/>
        <v>Old</v>
      </c>
      <c r="D227" s="1" t="s">
        <v>16</v>
      </c>
      <c r="E227" s="1" t="s">
        <v>33</v>
      </c>
      <c r="F227" s="1" t="s">
        <v>40</v>
      </c>
      <c r="G227" s="1" t="s">
        <v>41</v>
      </c>
      <c r="H227" s="1">
        <v>3</v>
      </c>
      <c r="I227" s="1" t="s">
        <v>26</v>
      </c>
      <c r="J227" s="1" t="s">
        <v>34</v>
      </c>
      <c r="K227" s="6">
        <v>844.83</v>
      </c>
      <c r="L227" s="6">
        <v>844.83</v>
      </c>
      <c r="M227" s="1">
        <v>1</v>
      </c>
      <c r="N227" s="8">
        <v>44996</v>
      </c>
      <c r="O227" s="4" t="str">
        <f t="shared" si="10"/>
        <v>March 2023</v>
      </c>
      <c r="P227" s="1" t="s">
        <v>32</v>
      </c>
      <c r="Q227" s="1" t="s">
        <v>37</v>
      </c>
      <c r="R227" s="6">
        <v>45.07</v>
      </c>
      <c r="S227" s="6">
        <f t="shared" si="11"/>
        <v>889.90000000000009</v>
      </c>
    </row>
    <row r="228" spans="1:19" x14ac:dyDescent="0.35">
      <c r="A228" s="1">
        <v>4883</v>
      </c>
      <c r="B228" s="1">
        <v>75</v>
      </c>
      <c r="C228" s="1" t="str">
        <f t="shared" si="9"/>
        <v>Old</v>
      </c>
      <c r="D228" s="1" t="s">
        <v>38</v>
      </c>
      <c r="E228" s="1" t="s">
        <v>17</v>
      </c>
      <c r="F228" s="1" t="s">
        <v>30</v>
      </c>
      <c r="G228" s="1" t="s">
        <v>31</v>
      </c>
      <c r="H228" s="1">
        <v>3</v>
      </c>
      <c r="I228" s="1" t="s">
        <v>26</v>
      </c>
      <c r="J228" s="1" t="s">
        <v>34</v>
      </c>
      <c r="K228" s="6">
        <v>463.96</v>
      </c>
      <c r="L228" s="6">
        <v>463.96</v>
      </c>
      <c r="M228" s="1">
        <v>1</v>
      </c>
      <c r="N228" s="8">
        <v>44996</v>
      </c>
      <c r="O228" s="4" t="str">
        <f t="shared" si="10"/>
        <v>March 2023</v>
      </c>
      <c r="P228" s="1" t="s">
        <v>32</v>
      </c>
      <c r="Q228" s="1" t="s">
        <v>37</v>
      </c>
      <c r="R228" s="6">
        <v>42.83</v>
      </c>
      <c r="S228" s="6">
        <f t="shared" si="11"/>
        <v>506.78999999999996</v>
      </c>
    </row>
    <row r="229" spans="1:19" x14ac:dyDescent="0.35">
      <c r="A229" s="1">
        <v>7651</v>
      </c>
      <c r="B229" s="1">
        <v>76</v>
      </c>
      <c r="C229" s="1" t="str">
        <f t="shared" si="9"/>
        <v>Old</v>
      </c>
      <c r="D229" s="1" t="s">
        <v>16</v>
      </c>
      <c r="E229" s="1" t="s">
        <v>17</v>
      </c>
      <c r="F229" s="1" t="s">
        <v>24</v>
      </c>
      <c r="G229" s="1" t="s">
        <v>25</v>
      </c>
      <c r="H229" s="1">
        <v>3</v>
      </c>
      <c r="I229" s="1" t="s">
        <v>26</v>
      </c>
      <c r="J229" s="1" t="s">
        <v>34</v>
      </c>
      <c r="K229" s="6">
        <v>1235.1500000000001</v>
      </c>
      <c r="L229" s="6">
        <v>247.03</v>
      </c>
      <c r="M229" s="1">
        <v>5</v>
      </c>
      <c r="N229" s="8">
        <v>44996</v>
      </c>
      <c r="O229" s="4" t="str">
        <f t="shared" si="10"/>
        <v>March 2023</v>
      </c>
      <c r="P229" s="1" t="s">
        <v>22</v>
      </c>
      <c r="Q229" s="1" t="s">
        <v>37</v>
      </c>
      <c r="R229" s="6">
        <v>40.19</v>
      </c>
      <c r="S229" s="6">
        <f t="shared" si="11"/>
        <v>1275.3400000000001</v>
      </c>
    </row>
    <row r="230" spans="1:19" x14ac:dyDescent="0.35">
      <c r="A230" s="1">
        <v>1390</v>
      </c>
      <c r="B230" s="1">
        <v>77</v>
      </c>
      <c r="C230" s="1" t="str">
        <f t="shared" si="9"/>
        <v>Old</v>
      </c>
      <c r="D230" s="1" t="s">
        <v>38</v>
      </c>
      <c r="E230" s="1" t="s">
        <v>17</v>
      </c>
      <c r="F230" s="1" t="s">
        <v>18</v>
      </c>
      <c r="G230" s="1" t="s">
        <v>36</v>
      </c>
      <c r="H230" s="1">
        <v>5</v>
      </c>
      <c r="I230" s="1" t="s">
        <v>20</v>
      </c>
      <c r="J230" s="1" t="s">
        <v>27</v>
      </c>
      <c r="K230" s="6">
        <v>41.5</v>
      </c>
      <c r="L230" s="6">
        <v>20.75</v>
      </c>
      <c r="M230" s="1">
        <v>2</v>
      </c>
      <c r="N230" s="8">
        <v>44996</v>
      </c>
      <c r="O230" s="4" t="str">
        <f t="shared" si="10"/>
        <v>March 2023</v>
      </c>
      <c r="P230" s="1" t="s">
        <v>28</v>
      </c>
      <c r="Q230" s="1"/>
      <c r="R230" s="6">
        <v>0</v>
      </c>
      <c r="S230" s="6">
        <f t="shared" si="11"/>
        <v>41.5</v>
      </c>
    </row>
    <row r="231" spans="1:19" x14ac:dyDescent="0.35">
      <c r="A231" s="1">
        <v>3057</v>
      </c>
      <c r="B231" s="1">
        <v>78</v>
      </c>
      <c r="C231" s="1" t="str">
        <f t="shared" si="9"/>
        <v>Old</v>
      </c>
      <c r="D231" s="1" t="s">
        <v>38</v>
      </c>
      <c r="E231" s="1" t="s">
        <v>33</v>
      </c>
      <c r="F231" s="1" t="s">
        <v>18</v>
      </c>
      <c r="G231" s="1" t="s">
        <v>36</v>
      </c>
      <c r="H231" s="1">
        <v>5</v>
      </c>
      <c r="I231" s="1" t="s">
        <v>20</v>
      </c>
      <c r="J231" s="1" t="s">
        <v>21</v>
      </c>
      <c r="K231" s="6">
        <v>145.25</v>
      </c>
      <c r="L231" s="6">
        <v>20.75</v>
      </c>
      <c r="M231" s="1">
        <v>7</v>
      </c>
      <c r="N231" s="8">
        <v>44996</v>
      </c>
      <c r="O231" s="4" t="str">
        <f t="shared" si="10"/>
        <v>March 2023</v>
      </c>
      <c r="P231" s="1" t="s">
        <v>22</v>
      </c>
      <c r="Q231" s="1" t="s">
        <v>37</v>
      </c>
      <c r="R231" s="6">
        <v>34.5</v>
      </c>
      <c r="S231" s="6">
        <f t="shared" si="11"/>
        <v>179.75</v>
      </c>
    </row>
    <row r="232" spans="1:19" x14ac:dyDescent="0.35">
      <c r="A232" s="1">
        <v>7018</v>
      </c>
      <c r="B232" s="1">
        <v>79</v>
      </c>
      <c r="C232" s="1" t="str">
        <f t="shared" si="9"/>
        <v>Old</v>
      </c>
      <c r="D232" s="1" t="s">
        <v>16</v>
      </c>
      <c r="E232" s="1" t="s">
        <v>33</v>
      </c>
      <c r="F232" s="1" t="s">
        <v>40</v>
      </c>
      <c r="G232" s="1" t="s">
        <v>41</v>
      </c>
      <c r="H232" s="1">
        <v>3</v>
      </c>
      <c r="I232" s="1" t="s">
        <v>20</v>
      </c>
      <c r="J232" s="1" t="s">
        <v>21</v>
      </c>
      <c r="K232" s="6">
        <v>844.83</v>
      </c>
      <c r="L232" s="6">
        <v>844.83</v>
      </c>
      <c r="M232" s="1">
        <v>1</v>
      </c>
      <c r="N232" s="8">
        <v>44996</v>
      </c>
      <c r="O232" s="4" t="str">
        <f t="shared" si="10"/>
        <v>March 2023</v>
      </c>
      <c r="P232" s="1" t="s">
        <v>28</v>
      </c>
      <c r="Q232" s="1"/>
      <c r="R232" s="6">
        <v>0</v>
      </c>
      <c r="S232" s="6">
        <f t="shared" si="11"/>
        <v>844.83</v>
      </c>
    </row>
    <row r="233" spans="1:19" x14ac:dyDescent="0.35">
      <c r="A233" s="1">
        <v>4431</v>
      </c>
      <c r="B233" s="1">
        <v>25</v>
      </c>
      <c r="C233" s="1" t="str">
        <f t="shared" si="9"/>
        <v>Young</v>
      </c>
      <c r="D233" s="1" t="s">
        <v>16</v>
      </c>
      <c r="E233" s="1" t="s">
        <v>17</v>
      </c>
      <c r="F233" s="1" t="s">
        <v>40</v>
      </c>
      <c r="G233" s="1" t="s">
        <v>41</v>
      </c>
      <c r="H233" s="1">
        <v>3</v>
      </c>
      <c r="I233" s="1" t="s">
        <v>26</v>
      </c>
      <c r="J233" s="1" t="s">
        <v>27</v>
      </c>
      <c r="K233" s="6">
        <v>1689.66</v>
      </c>
      <c r="L233" s="6">
        <v>844.83</v>
      </c>
      <c r="M233" s="1">
        <v>2</v>
      </c>
      <c r="N233" s="8">
        <v>44997</v>
      </c>
      <c r="O233" s="4" t="str">
        <f t="shared" si="10"/>
        <v>March 2023</v>
      </c>
      <c r="P233" s="1" t="s">
        <v>32</v>
      </c>
      <c r="Q233" s="1"/>
      <c r="R233" s="6">
        <v>0</v>
      </c>
      <c r="S233" s="6">
        <f t="shared" si="11"/>
        <v>1689.66</v>
      </c>
    </row>
    <row r="234" spans="1:19" x14ac:dyDescent="0.35">
      <c r="A234" s="1">
        <v>2141</v>
      </c>
      <c r="B234" s="1">
        <v>26</v>
      </c>
      <c r="C234" s="1" t="str">
        <f t="shared" si="9"/>
        <v>Young</v>
      </c>
      <c r="D234" s="1" t="s">
        <v>38</v>
      </c>
      <c r="E234" s="1" t="s">
        <v>17</v>
      </c>
      <c r="F234" s="1" t="s">
        <v>18</v>
      </c>
      <c r="G234" s="1" t="s">
        <v>19</v>
      </c>
      <c r="H234" s="1">
        <v>2</v>
      </c>
      <c r="I234" s="1" t="s">
        <v>26</v>
      </c>
      <c r="J234" s="1" t="s">
        <v>42</v>
      </c>
      <c r="K234" s="6">
        <v>7911.9</v>
      </c>
      <c r="L234" s="6">
        <v>791.19</v>
      </c>
      <c r="M234" s="1">
        <v>10</v>
      </c>
      <c r="N234" s="8">
        <v>44997</v>
      </c>
      <c r="O234" s="4" t="str">
        <f t="shared" si="10"/>
        <v>March 2023</v>
      </c>
      <c r="P234" s="1" t="s">
        <v>22</v>
      </c>
      <c r="Q234" s="1"/>
      <c r="R234" s="6">
        <v>0</v>
      </c>
      <c r="S234" s="6">
        <f t="shared" si="11"/>
        <v>7911.9</v>
      </c>
    </row>
    <row r="235" spans="1:19" x14ac:dyDescent="0.35">
      <c r="A235" s="1">
        <v>5831</v>
      </c>
      <c r="B235" s="1">
        <v>32</v>
      </c>
      <c r="C235" s="1" t="str">
        <f t="shared" si="9"/>
        <v>Young</v>
      </c>
      <c r="D235" s="1" t="s">
        <v>16</v>
      </c>
      <c r="E235" s="1" t="s">
        <v>17</v>
      </c>
      <c r="F235" s="1" t="s">
        <v>24</v>
      </c>
      <c r="G235" s="1" t="s">
        <v>25</v>
      </c>
      <c r="H235" s="1">
        <v>3</v>
      </c>
      <c r="I235" s="1" t="s">
        <v>20</v>
      </c>
      <c r="J235" s="1" t="s">
        <v>34</v>
      </c>
      <c r="K235" s="6">
        <v>741.09</v>
      </c>
      <c r="L235" s="6">
        <v>247.03</v>
      </c>
      <c r="M235" s="1">
        <v>3</v>
      </c>
      <c r="N235" s="8">
        <v>44997</v>
      </c>
      <c r="O235" s="4" t="str">
        <f t="shared" si="10"/>
        <v>March 2023</v>
      </c>
      <c r="P235" s="1" t="s">
        <v>28</v>
      </c>
      <c r="Q235" s="1"/>
      <c r="R235" s="6">
        <v>0</v>
      </c>
      <c r="S235" s="6">
        <f t="shared" si="11"/>
        <v>741.09</v>
      </c>
    </row>
    <row r="236" spans="1:19" x14ac:dyDescent="0.35">
      <c r="A236" s="1">
        <v>7330</v>
      </c>
      <c r="B236" s="1">
        <v>35</v>
      </c>
      <c r="C236" s="1" t="str">
        <f t="shared" si="9"/>
        <v>Young</v>
      </c>
      <c r="D236" s="1" t="s">
        <v>38</v>
      </c>
      <c r="E236" s="1" t="s">
        <v>17</v>
      </c>
      <c r="F236" s="1" t="s">
        <v>40</v>
      </c>
      <c r="G236" s="1" t="s">
        <v>41</v>
      </c>
      <c r="H236" s="1">
        <v>3</v>
      </c>
      <c r="I236" s="1" t="s">
        <v>26</v>
      </c>
      <c r="J236" s="1" t="s">
        <v>21</v>
      </c>
      <c r="K236" s="6">
        <v>2534.4899999999998</v>
      </c>
      <c r="L236" s="6">
        <v>844.83</v>
      </c>
      <c r="M236" s="1">
        <v>3</v>
      </c>
      <c r="N236" s="8">
        <v>44997</v>
      </c>
      <c r="O236" s="4" t="str">
        <f t="shared" si="10"/>
        <v>March 2023</v>
      </c>
      <c r="P236" s="1" t="s">
        <v>22</v>
      </c>
      <c r="Q236" s="1" t="s">
        <v>29</v>
      </c>
      <c r="R236" s="6">
        <v>9.6199999999999992</v>
      </c>
      <c r="S236" s="6">
        <f t="shared" si="11"/>
        <v>2544.1099999999997</v>
      </c>
    </row>
    <row r="237" spans="1:19" x14ac:dyDescent="0.35">
      <c r="A237" s="1">
        <v>2306</v>
      </c>
      <c r="B237" s="1">
        <v>36</v>
      </c>
      <c r="C237" s="1" t="str">
        <f t="shared" si="9"/>
        <v>Middle-Aged</v>
      </c>
      <c r="D237" s="1" t="s">
        <v>38</v>
      </c>
      <c r="E237" s="1" t="s">
        <v>17</v>
      </c>
      <c r="F237" s="1" t="s">
        <v>18</v>
      </c>
      <c r="G237" s="1" t="s">
        <v>36</v>
      </c>
      <c r="H237" s="1">
        <v>5</v>
      </c>
      <c r="I237" s="1" t="s">
        <v>26</v>
      </c>
      <c r="J237" s="1" t="s">
        <v>21</v>
      </c>
      <c r="K237" s="6">
        <v>41.5</v>
      </c>
      <c r="L237" s="6">
        <v>20.75</v>
      </c>
      <c r="M237" s="1">
        <v>2</v>
      </c>
      <c r="N237" s="8">
        <v>44997</v>
      </c>
      <c r="O237" s="4" t="str">
        <f t="shared" si="10"/>
        <v>March 2023</v>
      </c>
      <c r="P237" s="1" t="s">
        <v>28</v>
      </c>
      <c r="Q237" s="1"/>
      <c r="R237" s="6">
        <v>0</v>
      </c>
      <c r="S237" s="6">
        <f t="shared" si="11"/>
        <v>41.5</v>
      </c>
    </row>
    <row r="238" spans="1:19" x14ac:dyDescent="0.35">
      <c r="A238" s="1">
        <v>6335</v>
      </c>
      <c r="B238" s="1">
        <v>39</v>
      </c>
      <c r="C238" s="1" t="str">
        <f t="shared" si="9"/>
        <v>Middle-Aged</v>
      </c>
      <c r="D238" s="1" t="s">
        <v>16</v>
      </c>
      <c r="E238" s="1" t="s">
        <v>33</v>
      </c>
      <c r="F238" s="1" t="s">
        <v>24</v>
      </c>
      <c r="G238" s="1" t="s">
        <v>25</v>
      </c>
      <c r="H238" s="1">
        <v>3</v>
      </c>
      <c r="I238" s="1" t="s">
        <v>26</v>
      </c>
      <c r="J238" s="1" t="s">
        <v>34</v>
      </c>
      <c r="K238" s="6">
        <v>1729.21</v>
      </c>
      <c r="L238" s="6">
        <v>247.03</v>
      </c>
      <c r="M238" s="1">
        <v>7</v>
      </c>
      <c r="N238" s="8">
        <v>44997</v>
      </c>
      <c r="O238" s="4" t="str">
        <f t="shared" si="10"/>
        <v>March 2023</v>
      </c>
      <c r="P238" s="1" t="s">
        <v>28</v>
      </c>
      <c r="Q238" s="1"/>
      <c r="R238" s="6">
        <v>0</v>
      </c>
      <c r="S238" s="6">
        <f t="shared" si="11"/>
        <v>1729.21</v>
      </c>
    </row>
    <row r="239" spans="1:19" x14ac:dyDescent="0.35">
      <c r="A239" s="1">
        <v>2773</v>
      </c>
      <c r="B239" s="1">
        <v>46</v>
      </c>
      <c r="C239" s="1" t="str">
        <f t="shared" si="9"/>
        <v>Middle-Aged</v>
      </c>
      <c r="D239" s="1" t="s">
        <v>38</v>
      </c>
      <c r="E239" s="1" t="s">
        <v>17</v>
      </c>
      <c r="F239" s="1" t="s">
        <v>40</v>
      </c>
      <c r="G239" s="1" t="s">
        <v>41</v>
      </c>
      <c r="H239" s="1">
        <v>3</v>
      </c>
      <c r="I239" s="1" t="s">
        <v>26</v>
      </c>
      <c r="J239" s="1" t="s">
        <v>21</v>
      </c>
      <c r="K239" s="6">
        <v>7603.47</v>
      </c>
      <c r="L239" s="6">
        <v>844.83</v>
      </c>
      <c r="M239" s="1">
        <v>9</v>
      </c>
      <c r="N239" s="8">
        <v>44997</v>
      </c>
      <c r="O239" s="4" t="str">
        <f t="shared" si="10"/>
        <v>March 2023</v>
      </c>
      <c r="P239" s="1" t="s">
        <v>28</v>
      </c>
      <c r="Q239" s="1"/>
      <c r="R239" s="6">
        <v>0</v>
      </c>
      <c r="S239" s="6">
        <f t="shared" si="11"/>
        <v>7603.47</v>
      </c>
    </row>
    <row r="240" spans="1:19" x14ac:dyDescent="0.35">
      <c r="A240" s="1">
        <v>3510</v>
      </c>
      <c r="B240" s="1">
        <v>46</v>
      </c>
      <c r="C240" s="1" t="str">
        <f t="shared" si="9"/>
        <v>Middle-Aged</v>
      </c>
      <c r="D240" s="1" t="s">
        <v>16</v>
      </c>
      <c r="E240" s="1" t="s">
        <v>17</v>
      </c>
      <c r="F240" s="1" t="s">
        <v>18</v>
      </c>
      <c r="G240" s="1" t="s">
        <v>19</v>
      </c>
      <c r="H240" s="1">
        <v>2</v>
      </c>
      <c r="I240" s="1" t="s">
        <v>26</v>
      </c>
      <c r="J240" s="1" t="s">
        <v>27</v>
      </c>
      <c r="K240" s="6">
        <v>791.19</v>
      </c>
      <c r="L240" s="6">
        <v>791.19</v>
      </c>
      <c r="M240" s="1">
        <v>1</v>
      </c>
      <c r="N240" s="8">
        <v>44997</v>
      </c>
      <c r="O240" s="4" t="str">
        <f t="shared" si="10"/>
        <v>March 2023</v>
      </c>
      <c r="P240" s="1" t="s">
        <v>32</v>
      </c>
      <c r="Q240" s="1" t="s">
        <v>50</v>
      </c>
      <c r="R240" s="6">
        <v>55.01</v>
      </c>
      <c r="S240" s="6">
        <f t="shared" si="11"/>
        <v>846.2</v>
      </c>
    </row>
    <row r="241" spans="1:19" x14ac:dyDescent="0.35">
      <c r="A241" s="1">
        <v>3503</v>
      </c>
      <c r="B241" s="1">
        <v>47</v>
      </c>
      <c r="C241" s="1" t="str">
        <f t="shared" si="9"/>
        <v>Middle-Aged</v>
      </c>
      <c r="D241" s="1" t="s">
        <v>38</v>
      </c>
      <c r="E241" s="1" t="s">
        <v>17</v>
      </c>
      <c r="F241" s="1" t="s">
        <v>18</v>
      </c>
      <c r="G241" s="1" t="s">
        <v>19</v>
      </c>
      <c r="H241" s="1">
        <v>2</v>
      </c>
      <c r="I241" s="1" t="s">
        <v>20</v>
      </c>
      <c r="J241" s="1" t="s">
        <v>27</v>
      </c>
      <c r="K241" s="6">
        <v>3164.76</v>
      </c>
      <c r="L241" s="6">
        <v>791.19</v>
      </c>
      <c r="M241" s="1">
        <v>4</v>
      </c>
      <c r="N241" s="8">
        <v>44997</v>
      </c>
      <c r="O241" s="4" t="str">
        <f t="shared" si="10"/>
        <v>March 2023</v>
      </c>
      <c r="P241" s="1" t="s">
        <v>32</v>
      </c>
      <c r="Q241" s="1"/>
      <c r="R241" s="6">
        <v>0</v>
      </c>
      <c r="S241" s="6">
        <f t="shared" si="11"/>
        <v>3164.76</v>
      </c>
    </row>
    <row r="242" spans="1:19" x14ac:dyDescent="0.35">
      <c r="A242" s="1">
        <v>9425</v>
      </c>
      <c r="B242" s="1">
        <v>50</v>
      </c>
      <c r="C242" s="1" t="str">
        <f t="shared" si="9"/>
        <v>Middle-Aged</v>
      </c>
      <c r="D242" s="1" t="s">
        <v>16</v>
      </c>
      <c r="E242" s="1" t="s">
        <v>17</v>
      </c>
      <c r="F242" s="1" t="s">
        <v>18</v>
      </c>
      <c r="G242" s="1" t="s">
        <v>19</v>
      </c>
      <c r="H242" s="1">
        <v>2</v>
      </c>
      <c r="I242" s="1" t="s">
        <v>20</v>
      </c>
      <c r="J242" s="1" t="s">
        <v>21</v>
      </c>
      <c r="K242" s="6">
        <v>1582.38</v>
      </c>
      <c r="L242" s="6">
        <v>791.19</v>
      </c>
      <c r="M242" s="1">
        <v>2</v>
      </c>
      <c r="N242" s="8">
        <v>44997</v>
      </c>
      <c r="O242" s="4" t="str">
        <f t="shared" si="10"/>
        <v>March 2023</v>
      </c>
      <c r="P242" s="1" t="s">
        <v>28</v>
      </c>
      <c r="Q242" s="1" t="s">
        <v>43</v>
      </c>
      <c r="R242" s="6">
        <v>53.56</v>
      </c>
      <c r="S242" s="6">
        <f t="shared" si="11"/>
        <v>1635.94</v>
      </c>
    </row>
    <row r="243" spans="1:19" x14ac:dyDescent="0.35">
      <c r="A243" s="1">
        <v>2120</v>
      </c>
      <c r="B243" s="1">
        <v>53</v>
      </c>
      <c r="C243" s="1" t="str">
        <f t="shared" si="9"/>
        <v>Middle-Aged</v>
      </c>
      <c r="D243" s="1" t="s">
        <v>38</v>
      </c>
      <c r="E243" s="1" t="s">
        <v>17</v>
      </c>
      <c r="F243" s="1" t="s">
        <v>18</v>
      </c>
      <c r="G243" s="1" t="s">
        <v>19</v>
      </c>
      <c r="H243" s="1">
        <v>2</v>
      </c>
      <c r="I243" s="1" t="s">
        <v>20</v>
      </c>
      <c r="J243" s="1" t="s">
        <v>21</v>
      </c>
      <c r="K243" s="6">
        <v>6329.52</v>
      </c>
      <c r="L243" s="6">
        <v>791.19</v>
      </c>
      <c r="M243" s="1">
        <v>8</v>
      </c>
      <c r="N243" s="8">
        <v>44997</v>
      </c>
      <c r="O243" s="4" t="str">
        <f t="shared" si="10"/>
        <v>March 2023</v>
      </c>
      <c r="P243" s="1" t="s">
        <v>22</v>
      </c>
      <c r="Q243" s="1" t="s">
        <v>37</v>
      </c>
      <c r="R243" s="6">
        <v>36.04</v>
      </c>
      <c r="S243" s="6">
        <f t="shared" si="11"/>
        <v>6365.56</v>
      </c>
    </row>
    <row r="244" spans="1:19" x14ac:dyDescent="0.35">
      <c r="A244" s="1">
        <v>3030</v>
      </c>
      <c r="B244" s="1">
        <v>53</v>
      </c>
      <c r="C244" s="1" t="str">
        <f t="shared" si="9"/>
        <v>Middle-Aged</v>
      </c>
      <c r="D244" s="1" t="s">
        <v>16</v>
      </c>
      <c r="E244" s="1" t="s">
        <v>17</v>
      </c>
      <c r="F244" s="1" t="s">
        <v>18</v>
      </c>
      <c r="G244" s="1" t="s">
        <v>36</v>
      </c>
      <c r="H244" s="1">
        <v>5</v>
      </c>
      <c r="I244" s="1" t="s">
        <v>26</v>
      </c>
      <c r="J244" s="1" t="s">
        <v>34</v>
      </c>
      <c r="K244" s="6">
        <v>83</v>
      </c>
      <c r="L244" s="6">
        <v>20.75</v>
      </c>
      <c r="M244" s="1">
        <v>4</v>
      </c>
      <c r="N244" s="8">
        <v>44997</v>
      </c>
      <c r="O244" s="4" t="str">
        <f t="shared" si="10"/>
        <v>March 2023</v>
      </c>
      <c r="P244" s="1" t="s">
        <v>32</v>
      </c>
      <c r="Q244" s="1" t="s">
        <v>37</v>
      </c>
      <c r="R244" s="6">
        <v>24.34</v>
      </c>
      <c r="S244" s="6">
        <f t="shared" si="11"/>
        <v>107.34</v>
      </c>
    </row>
    <row r="245" spans="1:19" x14ac:dyDescent="0.35">
      <c r="A245" s="1">
        <v>8119</v>
      </c>
      <c r="B245" s="1">
        <v>56</v>
      </c>
      <c r="C245" s="1" t="str">
        <f t="shared" si="9"/>
        <v>Old</v>
      </c>
      <c r="D245" s="1" t="s">
        <v>38</v>
      </c>
      <c r="E245" s="1" t="s">
        <v>17</v>
      </c>
      <c r="F245" s="1" t="s">
        <v>24</v>
      </c>
      <c r="G245" s="1" t="s">
        <v>25</v>
      </c>
      <c r="H245" s="1">
        <v>3</v>
      </c>
      <c r="I245" s="1" t="s">
        <v>26</v>
      </c>
      <c r="J245" s="1" t="s">
        <v>42</v>
      </c>
      <c r="K245" s="6">
        <v>988.12</v>
      </c>
      <c r="L245" s="6">
        <v>247.03</v>
      </c>
      <c r="M245" s="1">
        <v>4</v>
      </c>
      <c r="N245" s="8">
        <v>44997</v>
      </c>
      <c r="O245" s="4" t="str">
        <f t="shared" si="10"/>
        <v>March 2023</v>
      </c>
      <c r="P245" s="1" t="s">
        <v>22</v>
      </c>
      <c r="Q245" s="1" t="s">
        <v>29</v>
      </c>
      <c r="R245" s="6">
        <v>20.93</v>
      </c>
      <c r="S245" s="6">
        <f t="shared" si="11"/>
        <v>1009.05</v>
      </c>
    </row>
    <row r="246" spans="1:19" x14ac:dyDescent="0.35">
      <c r="A246" s="1">
        <v>3640</v>
      </c>
      <c r="B246" s="1">
        <v>58</v>
      </c>
      <c r="C246" s="1" t="str">
        <f t="shared" si="9"/>
        <v>Old</v>
      </c>
      <c r="D246" s="1" t="s">
        <v>16</v>
      </c>
      <c r="E246" s="1" t="s">
        <v>17</v>
      </c>
      <c r="F246" s="1" t="s">
        <v>24</v>
      </c>
      <c r="G246" s="1" t="s">
        <v>25</v>
      </c>
      <c r="H246" s="1">
        <v>3</v>
      </c>
      <c r="I246" s="1" t="s">
        <v>20</v>
      </c>
      <c r="J246" s="1" t="s">
        <v>34</v>
      </c>
      <c r="K246" s="6">
        <v>1976.24</v>
      </c>
      <c r="L246" s="6">
        <v>247.03</v>
      </c>
      <c r="M246" s="1">
        <v>8</v>
      </c>
      <c r="N246" s="8">
        <v>44997</v>
      </c>
      <c r="O246" s="4" t="str">
        <f t="shared" si="10"/>
        <v>March 2023</v>
      </c>
      <c r="P246" s="1" t="s">
        <v>32</v>
      </c>
      <c r="Q246" s="1" t="s">
        <v>44</v>
      </c>
      <c r="R246" s="6">
        <v>113.93</v>
      </c>
      <c r="S246" s="6">
        <f t="shared" si="11"/>
        <v>2090.17</v>
      </c>
    </row>
    <row r="247" spans="1:19" x14ac:dyDescent="0.35">
      <c r="A247" s="1">
        <v>4299</v>
      </c>
      <c r="B247" s="1">
        <v>59</v>
      </c>
      <c r="C247" s="1" t="str">
        <f t="shared" si="9"/>
        <v>Old</v>
      </c>
      <c r="D247" s="1" t="s">
        <v>16</v>
      </c>
      <c r="E247" s="1" t="s">
        <v>17</v>
      </c>
      <c r="F247" s="1" t="s">
        <v>18</v>
      </c>
      <c r="G247" s="1" t="s">
        <v>36</v>
      </c>
      <c r="H247" s="1">
        <v>5</v>
      </c>
      <c r="I247" s="1" t="s">
        <v>26</v>
      </c>
      <c r="J247" s="1" t="s">
        <v>34</v>
      </c>
      <c r="K247" s="6">
        <v>20.75</v>
      </c>
      <c r="L247" s="6">
        <v>20.75</v>
      </c>
      <c r="M247" s="1">
        <v>1</v>
      </c>
      <c r="N247" s="8">
        <v>44997</v>
      </c>
      <c r="O247" s="4" t="str">
        <f t="shared" si="10"/>
        <v>March 2023</v>
      </c>
      <c r="P247" s="1" t="s">
        <v>22</v>
      </c>
      <c r="Q247" s="1" t="s">
        <v>53</v>
      </c>
      <c r="R247" s="6">
        <v>46.41</v>
      </c>
      <c r="S247" s="6">
        <f t="shared" si="11"/>
        <v>67.16</v>
      </c>
    </row>
    <row r="248" spans="1:19" x14ac:dyDescent="0.35">
      <c r="A248" s="1">
        <v>9184</v>
      </c>
      <c r="B248" s="1">
        <v>61</v>
      </c>
      <c r="C248" s="1" t="str">
        <f t="shared" si="9"/>
        <v>Old</v>
      </c>
      <c r="D248" s="1" t="s">
        <v>38</v>
      </c>
      <c r="E248" s="1" t="s">
        <v>17</v>
      </c>
      <c r="F248" s="1" t="s">
        <v>30</v>
      </c>
      <c r="G248" s="1" t="s">
        <v>31</v>
      </c>
      <c r="H248" s="1">
        <v>3</v>
      </c>
      <c r="I248" s="1" t="s">
        <v>20</v>
      </c>
      <c r="J248" s="1" t="s">
        <v>34</v>
      </c>
      <c r="K248" s="6">
        <v>4175.6400000000003</v>
      </c>
      <c r="L248" s="6">
        <v>463.96</v>
      </c>
      <c r="M248" s="1">
        <v>9</v>
      </c>
      <c r="N248" s="8">
        <v>44997</v>
      </c>
      <c r="O248" s="4" t="str">
        <f t="shared" si="10"/>
        <v>March 2023</v>
      </c>
      <c r="P248" s="1" t="s">
        <v>22</v>
      </c>
      <c r="Q248" s="1"/>
      <c r="R248" s="6">
        <v>0</v>
      </c>
      <c r="S248" s="6">
        <f t="shared" si="11"/>
        <v>4175.6400000000003</v>
      </c>
    </row>
    <row r="249" spans="1:19" x14ac:dyDescent="0.35">
      <c r="A249" s="1">
        <v>1190</v>
      </c>
      <c r="B249" s="1">
        <v>63</v>
      </c>
      <c r="C249" s="1" t="str">
        <f t="shared" si="9"/>
        <v>Old</v>
      </c>
      <c r="D249" s="1" t="s">
        <v>38</v>
      </c>
      <c r="E249" s="1" t="s">
        <v>17</v>
      </c>
      <c r="F249" s="1" t="s">
        <v>24</v>
      </c>
      <c r="G249" s="1" t="s">
        <v>25</v>
      </c>
      <c r="H249" s="1">
        <v>3</v>
      </c>
      <c r="I249" s="1" t="s">
        <v>26</v>
      </c>
      <c r="J249" s="1" t="s">
        <v>34</v>
      </c>
      <c r="K249" s="6">
        <v>1729.21</v>
      </c>
      <c r="L249" s="6">
        <v>247.03</v>
      </c>
      <c r="M249" s="1">
        <v>7</v>
      </c>
      <c r="N249" s="8">
        <v>44997</v>
      </c>
      <c r="O249" s="4" t="str">
        <f t="shared" si="10"/>
        <v>March 2023</v>
      </c>
      <c r="P249" s="1" t="s">
        <v>28</v>
      </c>
      <c r="Q249" s="1" t="s">
        <v>53</v>
      </c>
      <c r="R249" s="6">
        <v>46.11</v>
      </c>
      <c r="S249" s="6">
        <f t="shared" si="11"/>
        <v>1775.32</v>
      </c>
    </row>
    <row r="250" spans="1:19" x14ac:dyDescent="0.35">
      <c r="A250" s="1">
        <v>9451</v>
      </c>
      <c r="B250" s="1">
        <v>64</v>
      </c>
      <c r="C250" s="1" t="str">
        <f t="shared" si="9"/>
        <v>Old</v>
      </c>
      <c r="D250" s="1" t="s">
        <v>38</v>
      </c>
      <c r="E250" s="1" t="s">
        <v>33</v>
      </c>
      <c r="F250" s="1" t="s">
        <v>24</v>
      </c>
      <c r="G250" s="1" t="s">
        <v>25</v>
      </c>
      <c r="H250" s="1">
        <v>3</v>
      </c>
      <c r="I250" s="1" t="s">
        <v>20</v>
      </c>
      <c r="J250" s="1" t="s">
        <v>21</v>
      </c>
      <c r="K250" s="6">
        <v>2223.27</v>
      </c>
      <c r="L250" s="6">
        <v>247.03</v>
      </c>
      <c r="M250" s="1">
        <v>9</v>
      </c>
      <c r="N250" s="8">
        <v>44997</v>
      </c>
      <c r="O250" s="4" t="str">
        <f t="shared" si="10"/>
        <v>March 2023</v>
      </c>
      <c r="P250" s="1" t="s">
        <v>22</v>
      </c>
      <c r="Q250" s="1"/>
      <c r="R250" s="6">
        <v>0</v>
      </c>
      <c r="S250" s="6">
        <f t="shared" si="11"/>
        <v>2223.27</v>
      </c>
    </row>
    <row r="251" spans="1:19" x14ac:dyDescent="0.35">
      <c r="A251" s="1">
        <v>2215</v>
      </c>
      <c r="B251" s="1">
        <v>65</v>
      </c>
      <c r="C251" s="1" t="str">
        <f t="shared" si="9"/>
        <v>Old</v>
      </c>
      <c r="D251" s="1" t="s">
        <v>16</v>
      </c>
      <c r="E251" s="1" t="s">
        <v>33</v>
      </c>
      <c r="F251" s="1" t="s">
        <v>18</v>
      </c>
      <c r="G251" s="1" t="s">
        <v>36</v>
      </c>
      <c r="H251" s="1">
        <v>5</v>
      </c>
      <c r="I251" s="1" t="s">
        <v>20</v>
      </c>
      <c r="J251" s="1" t="s">
        <v>42</v>
      </c>
      <c r="K251" s="6">
        <v>124.5</v>
      </c>
      <c r="L251" s="6">
        <v>20.75</v>
      </c>
      <c r="M251" s="1">
        <v>6</v>
      </c>
      <c r="N251" s="8">
        <v>44997</v>
      </c>
      <c r="O251" s="4" t="str">
        <f t="shared" si="10"/>
        <v>March 2023</v>
      </c>
      <c r="P251" s="1" t="s">
        <v>28</v>
      </c>
      <c r="Q251" s="1" t="s">
        <v>52</v>
      </c>
      <c r="R251" s="6">
        <v>18.91</v>
      </c>
      <c r="S251" s="6">
        <f t="shared" si="11"/>
        <v>143.41</v>
      </c>
    </row>
    <row r="252" spans="1:19" x14ac:dyDescent="0.35">
      <c r="A252" s="1">
        <v>5903</v>
      </c>
      <c r="B252" s="1">
        <v>70</v>
      </c>
      <c r="C252" s="1" t="str">
        <f t="shared" si="9"/>
        <v>Old</v>
      </c>
      <c r="D252" s="1" t="s">
        <v>16</v>
      </c>
      <c r="E252" s="1" t="s">
        <v>17</v>
      </c>
      <c r="F252" s="1" t="s">
        <v>30</v>
      </c>
      <c r="G252" s="1" t="s">
        <v>31</v>
      </c>
      <c r="H252" s="1">
        <v>3</v>
      </c>
      <c r="I252" s="1" t="s">
        <v>26</v>
      </c>
      <c r="J252" s="1" t="s">
        <v>21</v>
      </c>
      <c r="K252" s="6">
        <v>1855.84</v>
      </c>
      <c r="L252" s="6">
        <v>463.96</v>
      </c>
      <c r="M252" s="1">
        <v>4</v>
      </c>
      <c r="N252" s="8">
        <v>44997</v>
      </c>
      <c r="O252" s="4" t="str">
        <f t="shared" si="10"/>
        <v>March 2023</v>
      </c>
      <c r="P252" s="1" t="s">
        <v>28</v>
      </c>
      <c r="Q252" s="1" t="s">
        <v>56</v>
      </c>
      <c r="R252" s="6">
        <v>73.73</v>
      </c>
      <c r="S252" s="6">
        <f t="shared" si="11"/>
        <v>1929.57</v>
      </c>
    </row>
    <row r="253" spans="1:19" x14ac:dyDescent="0.35">
      <c r="A253" s="1">
        <v>8330</v>
      </c>
      <c r="B253" s="1">
        <v>72</v>
      </c>
      <c r="C253" s="1" t="str">
        <f t="shared" si="9"/>
        <v>Old</v>
      </c>
      <c r="D253" s="1" t="s">
        <v>38</v>
      </c>
      <c r="E253" s="1" t="s">
        <v>17</v>
      </c>
      <c r="F253" s="1" t="s">
        <v>30</v>
      </c>
      <c r="G253" s="1" t="s">
        <v>31</v>
      </c>
      <c r="H253" s="1">
        <v>3</v>
      </c>
      <c r="I253" s="1" t="s">
        <v>20</v>
      </c>
      <c r="J253" s="1" t="s">
        <v>21</v>
      </c>
      <c r="K253" s="6">
        <v>463.96</v>
      </c>
      <c r="L253" s="6">
        <v>463.96</v>
      </c>
      <c r="M253" s="1">
        <v>1</v>
      </c>
      <c r="N253" s="8">
        <v>44997</v>
      </c>
      <c r="O253" s="4" t="str">
        <f t="shared" si="10"/>
        <v>March 2023</v>
      </c>
      <c r="P253" s="1" t="s">
        <v>28</v>
      </c>
      <c r="Q253" s="1"/>
      <c r="R253" s="6">
        <v>0</v>
      </c>
      <c r="S253" s="6">
        <f t="shared" si="11"/>
        <v>463.96</v>
      </c>
    </row>
    <row r="254" spans="1:19" x14ac:dyDescent="0.35">
      <c r="A254" s="1">
        <v>8137</v>
      </c>
      <c r="B254" s="1">
        <v>18</v>
      </c>
      <c r="C254" s="1" t="str">
        <f t="shared" si="9"/>
        <v>Young</v>
      </c>
      <c r="D254" s="1" t="s">
        <v>38</v>
      </c>
      <c r="E254" s="1" t="s">
        <v>33</v>
      </c>
      <c r="F254" s="1" t="s">
        <v>18</v>
      </c>
      <c r="G254" s="1" t="s">
        <v>19</v>
      </c>
      <c r="H254" s="1">
        <v>2</v>
      </c>
      <c r="I254" s="1" t="s">
        <v>26</v>
      </c>
      <c r="J254" s="1" t="s">
        <v>27</v>
      </c>
      <c r="K254" s="6">
        <v>6329.52</v>
      </c>
      <c r="L254" s="6">
        <v>791.19</v>
      </c>
      <c r="M254" s="1">
        <v>8</v>
      </c>
      <c r="N254" s="8">
        <v>45026</v>
      </c>
      <c r="O254" s="4" t="str">
        <f t="shared" si="10"/>
        <v>April 2023</v>
      </c>
      <c r="P254" s="1" t="s">
        <v>22</v>
      </c>
      <c r="Q254" s="1" t="s">
        <v>73</v>
      </c>
      <c r="R254" s="6">
        <v>110.03</v>
      </c>
      <c r="S254" s="6">
        <f t="shared" si="11"/>
        <v>6439.55</v>
      </c>
    </row>
    <row r="255" spans="1:19" x14ac:dyDescent="0.35">
      <c r="A255" s="1">
        <v>2427</v>
      </c>
      <c r="B255" s="1">
        <v>19</v>
      </c>
      <c r="C255" s="1" t="str">
        <f t="shared" si="9"/>
        <v>Young</v>
      </c>
      <c r="D255" s="1" t="s">
        <v>38</v>
      </c>
      <c r="E255" s="1" t="s">
        <v>17</v>
      </c>
      <c r="F255" s="1" t="s">
        <v>40</v>
      </c>
      <c r="G255" s="1" t="s">
        <v>41</v>
      </c>
      <c r="H255" s="1">
        <v>3</v>
      </c>
      <c r="I255" s="1" t="s">
        <v>26</v>
      </c>
      <c r="J255" s="1" t="s">
        <v>42</v>
      </c>
      <c r="K255" s="6">
        <v>1689.66</v>
      </c>
      <c r="L255" s="6">
        <v>844.83</v>
      </c>
      <c r="M255" s="1">
        <v>2</v>
      </c>
      <c r="N255" s="8">
        <v>45026</v>
      </c>
      <c r="O255" s="4" t="str">
        <f t="shared" si="10"/>
        <v>April 2023</v>
      </c>
      <c r="P255" s="1" t="s">
        <v>28</v>
      </c>
      <c r="Q255" s="1"/>
      <c r="R255" s="6">
        <v>0</v>
      </c>
      <c r="S255" s="6">
        <f t="shared" si="11"/>
        <v>1689.66</v>
      </c>
    </row>
    <row r="256" spans="1:19" x14ac:dyDescent="0.35">
      <c r="A256" s="1">
        <v>8715</v>
      </c>
      <c r="B256" s="1">
        <v>20</v>
      </c>
      <c r="C256" s="1" t="str">
        <f t="shared" si="9"/>
        <v>Young</v>
      </c>
      <c r="D256" s="1" t="s">
        <v>16</v>
      </c>
      <c r="E256" s="1" t="s">
        <v>17</v>
      </c>
      <c r="F256" s="1" t="s">
        <v>18</v>
      </c>
      <c r="G256" s="1" t="s">
        <v>19</v>
      </c>
      <c r="H256" s="1">
        <v>2</v>
      </c>
      <c r="I256" s="1" t="s">
        <v>20</v>
      </c>
      <c r="J256" s="1" t="s">
        <v>27</v>
      </c>
      <c r="K256" s="6">
        <v>4747.1400000000003</v>
      </c>
      <c r="L256" s="6">
        <v>791.19</v>
      </c>
      <c r="M256" s="1">
        <v>6</v>
      </c>
      <c r="N256" s="8">
        <v>45026</v>
      </c>
      <c r="O256" s="4" t="str">
        <f t="shared" si="10"/>
        <v>April 2023</v>
      </c>
      <c r="P256" s="1" t="s">
        <v>22</v>
      </c>
      <c r="Q256" s="1"/>
      <c r="R256" s="6">
        <v>0</v>
      </c>
      <c r="S256" s="6">
        <f t="shared" si="11"/>
        <v>4747.1400000000003</v>
      </c>
    </row>
    <row r="257" spans="1:19" x14ac:dyDescent="0.35">
      <c r="A257" s="1">
        <v>2138</v>
      </c>
      <c r="B257" s="1">
        <v>21</v>
      </c>
      <c r="C257" s="1" t="str">
        <f t="shared" si="9"/>
        <v>Young</v>
      </c>
      <c r="D257" s="1" t="s">
        <v>38</v>
      </c>
      <c r="E257" s="1" t="s">
        <v>17</v>
      </c>
      <c r="F257" s="1" t="s">
        <v>30</v>
      </c>
      <c r="G257" s="1" t="s">
        <v>31</v>
      </c>
      <c r="H257" s="1">
        <v>3</v>
      </c>
      <c r="I257" s="1" t="s">
        <v>26</v>
      </c>
      <c r="J257" s="1" t="s">
        <v>34</v>
      </c>
      <c r="K257" s="6">
        <v>2319.8000000000002</v>
      </c>
      <c r="L257" s="6">
        <v>463.96</v>
      </c>
      <c r="M257" s="1">
        <v>5</v>
      </c>
      <c r="N257" s="8">
        <v>45026</v>
      </c>
      <c r="O257" s="4" t="str">
        <f t="shared" si="10"/>
        <v>April 2023</v>
      </c>
      <c r="P257" s="1" t="s">
        <v>32</v>
      </c>
      <c r="Q257" s="1"/>
      <c r="R257" s="6">
        <v>0</v>
      </c>
      <c r="S257" s="6">
        <f t="shared" si="11"/>
        <v>2319.8000000000002</v>
      </c>
    </row>
    <row r="258" spans="1:19" x14ac:dyDescent="0.35">
      <c r="A258" s="1">
        <v>8943</v>
      </c>
      <c r="B258" s="1">
        <v>21</v>
      </c>
      <c r="C258" s="1" t="str">
        <f t="shared" ref="C258:C321" si="12">IF(B258&lt;=35,"Young",IF(B258&lt;=55,"Middle-Aged","Old"))</f>
        <v>Young</v>
      </c>
      <c r="D258" s="1" t="s">
        <v>38</v>
      </c>
      <c r="E258" s="1" t="s">
        <v>17</v>
      </c>
      <c r="F258" s="1" t="s">
        <v>40</v>
      </c>
      <c r="G258" s="1" t="s">
        <v>41</v>
      </c>
      <c r="H258" s="1">
        <v>3</v>
      </c>
      <c r="I258" s="1" t="s">
        <v>26</v>
      </c>
      <c r="J258" s="1" t="s">
        <v>42</v>
      </c>
      <c r="K258" s="6">
        <v>2534.4899999999998</v>
      </c>
      <c r="L258" s="6">
        <v>844.83</v>
      </c>
      <c r="M258" s="1">
        <v>3</v>
      </c>
      <c r="N258" s="8">
        <v>45026</v>
      </c>
      <c r="O258" s="4" t="str">
        <f t="shared" ref="O258:O321" si="13">TEXT(N258,"mmmm yyyy")</f>
        <v>April 2023</v>
      </c>
      <c r="P258" s="1" t="s">
        <v>28</v>
      </c>
      <c r="Q258" s="1" t="s">
        <v>46</v>
      </c>
      <c r="R258" s="6">
        <v>119.37</v>
      </c>
      <c r="S258" s="6">
        <f t="shared" ref="S258:S321" si="14">K258+R258</f>
        <v>2653.8599999999997</v>
      </c>
    </row>
    <row r="259" spans="1:19" x14ac:dyDescent="0.35">
      <c r="A259" s="1">
        <v>5897</v>
      </c>
      <c r="B259" s="1">
        <v>23</v>
      </c>
      <c r="C259" s="1" t="str">
        <f t="shared" si="12"/>
        <v>Young</v>
      </c>
      <c r="D259" s="1" t="s">
        <v>38</v>
      </c>
      <c r="E259" s="1" t="s">
        <v>33</v>
      </c>
      <c r="F259" s="1" t="s">
        <v>24</v>
      </c>
      <c r="G259" s="1" t="s">
        <v>25</v>
      </c>
      <c r="H259" s="1">
        <v>3</v>
      </c>
      <c r="I259" s="1" t="s">
        <v>20</v>
      </c>
      <c r="J259" s="1" t="s">
        <v>42</v>
      </c>
      <c r="K259" s="6">
        <v>494.06</v>
      </c>
      <c r="L259" s="6">
        <v>247.03</v>
      </c>
      <c r="M259" s="1">
        <v>2</v>
      </c>
      <c r="N259" s="8">
        <v>45026</v>
      </c>
      <c r="O259" s="4" t="str">
        <f t="shared" si="13"/>
        <v>April 2023</v>
      </c>
      <c r="P259" s="1" t="s">
        <v>32</v>
      </c>
      <c r="Q259" s="1" t="s">
        <v>53</v>
      </c>
      <c r="R259" s="6">
        <v>39.72</v>
      </c>
      <c r="S259" s="6">
        <f t="shared" si="14"/>
        <v>533.78</v>
      </c>
    </row>
    <row r="260" spans="1:19" x14ac:dyDescent="0.35">
      <c r="A260" s="1">
        <v>9412</v>
      </c>
      <c r="B260" s="1">
        <v>25</v>
      </c>
      <c r="C260" s="1" t="str">
        <f t="shared" si="12"/>
        <v>Young</v>
      </c>
      <c r="D260" s="1" t="s">
        <v>16</v>
      </c>
      <c r="E260" s="1" t="s">
        <v>17</v>
      </c>
      <c r="F260" s="1" t="s">
        <v>18</v>
      </c>
      <c r="G260" s="1" t="s">
        <v>36</v>
      </c>
      <c r="H260" s="1">
        <v>5</v>
      </c>
      <c r="I260" s="1" t="s">
        <v>26</v>
      </c>
      <c r="J260" s="1" t="s">
        <v>21</v>
      </c>
      <c r="K260" s="6">
        <v>166</v>
      </c>
      <c r="L260" s="6">
        <v>20.75</v>
      </c>
      <c r="M260" s="1">
        <v>8</v>
      </c>
      <c r="N260" s="8">
        <v>45026</v>
      </c>
      <c r="O260" s="4" t="str">
        <f t="shared" si="13"/>
        <v>April 2023</v>
      </c>
      <c r="P260" s="1" t="s">
        <v>28</v>
      </c>
      <c r="Q260" s="1" t="s">
        <v>50</v>
      </c>
      <c r="R260" s="6">
        <v>83.92</v>
      </c>
      <c r="S260" s="6">
        <f t="shared" si="14"/>
        <v>249.92000000000002</v>
      </c>
    </row>
    <row r="261" spans="1:19" x14ac:dyDescent="0.35">
      <c r="A261" s="1">
        <v>1726</v>
      </c>
      <c r="B261" s="1">
        <v>34</v>
      </c>
      <c r="C261" s="1" t="str">
        <f t="shared" si="12"/>
        <v>Young</v>
      </c>
      <c r="D261" s="1" t="s">
        <v>16</v>
      </c>
      <c r="E261" s="1" t="s">
        <v>17</v>
      </c>
      <c r="F261" s="1" t="s">
        <v>40</v>
      </c>
      <c r="G261" s="1" t="s">
        <v>41</v>
      </c>
      <c r="H261" s="1">
        <v>3</v>
      </c>
      <c r="I261" s="1" t="s">
        <v>26</v>
      </c>
      <c r="J261" s="1" t="s">
        <v>34</v>
      </c>
      <c r="K261" s="6">
        <v>6758.64</v>
      </c>
      <c r="L261" s="6">
        <v>844.83</v>
      </c>
      <c r="M261" s="1">
        <v>8</v>
      </c>
      <c r="N261" s="8">
        <v>45026</v>
      </c>
      <c r="O261" s="4" t="str">
        <f t="shared" si="13"/>
        <v>April 2023</v>
      </c>
      <c r="P261" s="1" t="s">
        <v>32</v>
      </c>
      <c r="Q261" s="1" t="s">
        <v>47</v>
      </c>
      <c r="R261" s="6">
        <v>83.17</v>
      </c>
      <c r="S261" s="6">
        <f t="shared" si="14"/>
        <v>6841.81</v>
      </c>
    </row>
    <row r="262" spans="1:19" x14ac:dyDescent="0.35">
      <c r="A262" s="1">
        <v>2290</v>
      </c>
      <c r="B262" s="1">
        <v>35</v>
      </c>
      <c r="C262" s="1" t="str">
        <f t="shared" si="12"/>
        <v>Young</v>
      </c>
      <c r="D262" s="1" t="s">
        <v>16</v>
      </c>
      <c r="E262" s="1" t="s">
        <v>17</v>
      </c>
      <c r="F262" s="1" t="s">
        <v>24</v>
      </c>
      <c r="G262" s="1" t="s">
        <v>25</v>
      </c>
      <c r="H262" s="1">
        <v>3</v>
      </c>
      <c r="I262" s="1" t="s">
        <v>26</v>
      </c>
      <c r="J262" s="1" t="s">
        <v>42</v>
      </c>
      <c r="K262" s="6">
        <v>1729.21</v>
      </c>
      <c r="L262" s="6">
        <v>247.03</v>
      </c>
      <c r="M262" s="1">
        <v>7</v>
      </c>
      <c r="N262" s="8">
        <v>45026</v>
      </c>
      <c r="O262" s="4" t="str">
        <f t="shared" si="13"/>
        <v>April 2023</v>
      </c>
      <c r="P262" s="1" t="s">
        <v>32</v>
      </c>
      <c r="Q262" s="1" t="s">
        <v>52</v>
      </c>
      <c r="R262" s="6">
        <v>32.29</v>
      </c>
      <c r="S262" s="6">
        <f t="shared" si="14"/>
        <v>1761.5</v>
      </c>
    </row>
    <row r="263" spans="1:19" x14ac:dyDescent="0.35">
      <c r="A263" s="1">
        <v>2272</v>
      </c>
      <c r="B263" s="1">
        <v>36</v>
      </c>
      <c r="C263" s="1" t="str">
        <f t="shared" si="12"/>
        <v>Middle-Aged</v>
      </c>
      <c r="D263" s="1" t="s">
        <v>38</v>
      </c>
      <c r="E263" s="1" t="s">
        <v>33</v>
      </c>
      <c r="F263" s="1" t="s">
        <v>24</v>
      </c>
      <c r="G263" s="1" t="s">
        <v>25</v>
      </c>
      <c r="H263" s="1">
        <v>3</v>
      </c>
      <c r="I263" s="1" t="s">
        <v>26</v>
      </c>
      <c r="J263" s="1" t="s">
        <v>42</v>
      </c>
      <c r="K263" s="6">
        <v>1482.18</v>
      </c>
      <c r="L263" s="6">
        <v>247.03</v>
      </c>
      <c r="M263" s="1">
        <v>6</v>
      </c>
      <c r="N263" s="8">
        <v>45026</v>
      </c>
      <c r="O263" s="4" t="str">
        <f t="shared" si="13"/>
        <v>April 2023</v>
      </c>
      <c r="P263" s="1" t="s">
        <v>32</v>
      </c>
      <c r="Q263" s="1"/>
      <c r="R263" s="6">
        <v>0</v>
      </c>
      <c r="S263" s="6">
        <f t="shared" si="14"/>
        <v>1482.18</v>
      </c>
    </row>
    <row r="264" spans="1:19" x14ac:dyDescent="0.35">
      <c r="A264" s="1">
        <v>4172</v>
      </c>
      <c r="B264" s="1">
        <v>36</v>
      </c>
      <c r="C264" s="1" t="str">
        <f t="shared" si="12"/>
        <v>Middle-Aged</v>
      </c>
      <c r="D264" s="1" t="s">
        <v>38</v>
      </c>
      <c r="E264" s="1" t="s">
        <v>17</v>
      </c>
      <c r="F264" s="1" t="s">
        <v>18</v>
      </c>
      <c r="G264" s="1" t="s">
        <v>19</v>
      </c>
      <c r="H264" s="1">
        <v>2</v>
      </c>
      <c r="I264" s="1" t="s">
        <v>26</v>
      </c>
      <c r="J264" s="1" t="s">
        <v>27</v>
      </c>
      <c r="K264" s="6">
        <v>6329.52</v>
      </c>
      <c r="L264" s="6">
        <v>791.19</v>
      </c>
      <c r="M264" s="1">
        <v>8</v>
      </c>
      <c r="N264" s="8">
        <v>45026</v>
      </c>
      <c r="O264" s="4" t="str">
        <f t="shared" si="13"/>
        <v>April 2023</v>
      </c>
      <c r="P264" s="1" t="s">
        <v>22</v>
      </c>
      <c r="Q264" s="1" t="s">
        <v>39</v>
      </c>
      <c r="R264" s="6">
        <v>73.98</v>
      </c>
      <c r="S264" s="6">
        <f t="shared" si="14"/>
        <v>6403.5</v>
      </c>
    </row>
    <row r="265" spans="1:19" x14ac:dyDescent="0.35">
      <c r="A265" s="1">
        <v>6135</v>
      </c>
      <c r="B265" s="1">
        <v>37</v>
      </c>
      <c r="C265" s="1" t="str">
        <f t="shared" si="12"/>
        <v>Middle-Aged</v>
      </c>
      <c r="D265" s="1" t="s">
        <v>38</v>
      </c>
      <c r="E265" s="1" t="s">
        <v>17</v>
      </c>
      <c r="F265" s="1" t="s">
        <v>18</v>
      </c>
      <c r="G265" s="1" t="s">
        <v>19</v>
      </c>
      <c r="H265" s="1">
        <v>2</v>
      </c>
      <c r="I265" s="1" t="s">
        <v>20</v>
      </c>
      <c r="J265" s="1" t="s">
        <v>34</v>
      </c>
      <c r="K265" s="6">
        <v>3955.95</v>
      </c>
      <c r="L265" s="6">
        <v>791.19</v>
      </c>
      <c r="M265" s="1">
        <v>5</v>
      </c>
      <c r="N265" s="8">
        <v>45026</v>
      </c>
      <c r="O265" s="4" t="str">
        <f t="shared" si="13"/>
        <v>April 2023</v>
      </c>
      <c r="P265" s="1" t="s">
        <v>28</v>
      </c>
      <c r="Q265" s="1" t="s">
        <v>57</v>
      </c>
      <c r="R265" s="6">
        <v>83.92</v>
      </c>
      <c r="S265" s="6">
        <f t="shared" si="14"/>
        <v>4039.87</v>
      </c>
    </row>
    <row r="266" spans="1:19" x14ac:dyDescent="0.35">
      <c r="A266" s="1">
        <v>6648</v>
      </c>
      <c r="B266" s="1">
        <v>37</v>
      </c>
      <c r="C266" s="1" t="str">
        <f t="shared" si="12"/>
        <v>Middle-Aged</v>
      </c>
      <c r="D266" s="1" t="s">
        <v>38</v>
      </c>
      <c r="E266" s="1" t="s">
        <v>17</v>
      </c>
      <c r="F266" s="1" t="s">
        <v>18</v>
      </c>
      <c r="G266" s="1" t="s">
        <v>19</v>
      </c>
      <c r="H266" s="1">
        <v>2</v>
      </c>
      <c r="I266" s="1" t="s">
        <v>26</v>
      </c>
      <c r="J266" s="1" t="s">
        <v>21</v>
      </c>
      <c r="K266" s="6">
        <v>6329.52</v>
      </c>
      <c r="L266" s="6">
        <v>791.19</v>
      </c>
      <c r="M266" s="1">
        <v>8</v>
      </c>
      <c r="N266" s="8">
        <v>45026</v>
      </c>
      <c r="O266" s="4" t="str">
        <f t="shared" si="13"/>
        <v>April 2023</v>
      </c>
      <c r="P266" s="1" t="s">
        <v>28</v>
      </c>
      <c r="Q266" s="1"/>
      <c r="R266" s="6">
        <v>0</v>
      </c>
      <c r="S266" s="6">
        <f t="shared" si="14"/>
        <v>6329.52</v>
      </c>
    </row>
    <row r="267" spans="1:19" x14ac:dyDescent="0.35">
      <c r="A267" s="1">
        <v>3654</v>
      </c>
      <c r="B267" s="1">
        <v>39</v>
      </c>
      <c r="C267" s="1" t="str">
        <f t="shared" si="12"/>
        <v>Middle-Aged</v>
      </c>
      <c r="D267" s="1" t="s">
        <v>38</v>
      </c>
      <c r="E267" s="1" t="s">
        <v>17</v>
      </c>
      <c r="F267" s="1" t="s">
        <v>40</v>
      </c>
      <c r="G267" s="1" t="s">
        <v>41</v>
      </c>
      <c r="H267" s="1">
        <v>3</v>
      </c>
      <c r="I267" s="1" t="s">
        <v>26</v>
      </c>
      <c r="J267" s="1" t="s">
        <v>42</v>
      </c>
      <c r="K267" s="6">
        <v>6758.64</v>
      </c>
      <c r="L267" s="6">
        <v>844.83</v>
      </c>
      <c r="M267" s="1">
        <v>8</v>
      </c>
      <c r="N267" s="8">
        <v>45026</v>
      </c>
      <c r="O267" s="4" t="str">
        <f t="shared" si="13"/>
        <v>April 2023</v>
      </c>
      <c r="P267" s="1" t="s">
        <v>22</v>
      </c>
      <c r="Q267" s="1" t="s">
        <v>52</v>
      </c>
      <c r="R267" s="6">
        <v>32.18</v>
      </c>
      <c r="S267" s="6">
        <f t="shared" si="14"/>
        <v>6790.8200000000006</v>
      </c>
    </row>
    <row r="268" spans="1:19" x14ac:dyDescent="0.35">
      <c r="A268" s="1">
        <v>4943</v>
      </c>
      <c r="B268" s="1">
        <v>39</v>
      </c>
      <c r="C268" s="1" t="str">
        <f t="shared" si="12"/>
        <v>Middle-Aged</v>
      </c>
      <c r="D268" s="1" t="s">
        <v>16</v>
      </c>
      <c r="E268" s="1" t="s">
        <v>17</v>
      </c>
      <c r="F268" s="1" t="s">
        <v>24</v>
      </c>
      <c r="G268" s="1" t="s">
        <v>25</v>
      </c>
      <c r="H268" s="1">
        <v>3</v>
      </c>
      <c r="I268" s="1" t="s">
        <v>26</v>
      </c>
      <c r="J268" s="1" t="s">
        <v>34</v>
      </c>
      <c r="K268" s="6">
        <v>1976.24</v>
      </c>
      <c r="L268" s="6">
        <v>247.03</v>
      </c>
      <c r="M268" s="1">
        <v>8</v>
      </c>
      <c r="N268" s="8">
        <v>45026</v>
      </c>
      <c r="O268" s="4" t="str">
        <f t="shared" si="13"/>
        <v>April 2023</v>
      </c>
      <c r="P268" s="1" t="s">
        <v>32</v>
      </c>
      <c r="Q268" s="1"/>
      <c r="R268" s="6">
        <v>0</v>
      </c>
      <c r="S268" s="6">
        <f t="shared" si="14"/>
        <v>1976.24</v>
      </c>
    </row>
    <row r="269" spans="1:19" x14ac:dyDescent="0.35">
      <c r="A269" s="1">
        <v>5269</v>
      </c>
      <c r="B269" s="1">
        <v>41</v>
      </c>
      <c r="C269" s="1" t="str">
        <f t="shared" si="12"/>
        <v>Middle-Aged</v>
      </c>
      <c r="D269" s="1" t="s">
        <v>38</v>
      </c>
      <c r="E269" s="1" t="s">
        <v>17</v>
      </c>
      <c r="F269" s="1" t="s">
        <v>30</v>
      </c>
      <c r="G269" s="1" t="s">
        <v>31</v>
      </c>
      <c r="H269" s="1">
        <v>3</v>
      </c>
      <c r="I269" s="1" t="s">
        <v>26</v>
      </c>
      <c r="J269" s="1" t="s">
        <v>34</v>
      </c>
      <c r="K269" s="6">
        <v>1391.88</v>
      </c>
      <c r="L269" s="6">
        <v>463.96</v>
      </c>
      <c r="M269" s="1">
        <v>3</v>
      </c>
      <c r="N269" s="8">
        <v>45026</v>
      </c>
      <c r="O269" s="4" t="str">
        <f t="shared" si="13"/>
        <v>April 2023</v>
      </c>
      <c r="P269" s="1" t="s">
        <v>28</v>
      </c>
      <c r="Q269" s="1" t="s">
        <v>39</v>
      </c>
      <c r="R269" s="6">
        <v>29.38</v>
      </c>
      <c r="S269" s="6">
        <f t="shared" si="14"/>
        <v>1421.2600000000002</v>
      </c>
    </row>
    <row r="270" spans="1:19" x14ac:dyDescent="0.35">
      <c r="A270" s="1">
        <v>6479</v>
      </c>
      <c r="B270" s="1">
        <v>45</v>
      </c>
      <c r="C270" s="1" t="str">
        <f t="shared" si="12"/>
        <v>Middle-Aged</v>
      </c>
      <c r="D270" s="1" t="s">
        <v>38</v>
      </c>
      <c r="E270" s="1" t="s">
        <v>33</v>
      </c>
      <c r="F270" s="1" t="s">
        <v>24</v>
      </c>
      <c r="G270" s="1" t="s">
        <v>25</v>
      </c>
      <c r="H270" s="1">
        <v>3</v>
      </c>
      <c r="I270" s="1" t="s">
        <v>26</v>
      </c>
      <c r="J270" s="1" t="s">
        <v>21</v>
      </c>
      <c r="K270" s="6">
        <v>741.09</v>
      </c>
      <c r="L270" s="6">
        <v>247.03</v>
      </c>
      <c r="M270" s="1">
        <v>3</v>
      </c>
      <c r="N270" s="8">
        <v>45026</v>
      </c>
      <c r="O270" s="4" t="str">
        <f t="shared" si="13"/>
        <v>April 2023</v>
      </c>
      <c r="P270" s="1" t="s">
        <v>32</v>
      </c>
      <c r="Q270" s="1" t="s">
        <v>75</v>
      </c>
      <c r="R270" s="6">
        <v>84.83</v>
      </c>
      <c r="S270" s="6">
        <f t="shared" si="14"/>
        <v>825.92000000000007</v>
      </c>
    </row>
    <row r="271" spans="1:19" x14ac:dyDescent="0.35">
      <c r="A271" s="1">
        <v>9425</v>
      </c>
      <c r="B271" s="1">
        <v>50</v>
      </c>
      <c r="C271" s="1" t="str">
        <f t="shared" si="12"/>
        <v>Middle-Aged</v>
      </c>
      <c r="D271" s="1" t="s">
        <v>16</v>
      </c>
      <c r="E271" s="1" t="s">
        <v>17</v>
      </c>
      <c r="F271" s="1" t="s">
        <v>18</v>
      </c>
      <c r="G271" s="1" t="s">
        <v>36</v>
      </c>
      <c r="H271" s="1">
        <v>5</v>
      </c>
      <c r="I271" s="1" t="s">
        <v>26</v>
      </c>
      <c r="J271" s="1" t="s">
        <v>42</v>
      </c>
      <c r="K271" s="6">
        <v>103.75</v>
      </c>
      <c r="L271" s="6">
        <v>20.75</v>
      </c>
      <c r="M271" s="1">
        <v>5</v>
      </c>
      <c r="N271" s="8">
        <v>45026</v>
      </c>
      <c r="O271" s="4" t="str">
        <f t="shared" si="13"/>
        <v>April 2023</v>
      </c>
      <c r="P271" s="1" t="s">
        <v>22</v>
      </c>
      <c r="Q271" s="1" t="s">
        <v>45</v>
      </c>
      <c r="R271" s="6">
        <v>41.24</v>
      </c>
      <c r="S271" s="6">
        <f t="shared" si="14"/>
        <v>144.99</v>
      </c>
    </row>
    <row r="272" spans="1:19" x14ac:dyDescent="0.35">
      <c r="A272" s="1">
        <v>4204</v>
      </c>
      <c r="B272" s="1">
        <v>55</v>
      </c>
      <c r="C272" s="1" t="str">
        <f t="shared" si="12"/>
        <v>Middle-Aged</v>
      </c>
      <c r="D272" s="1" t="s">
        <v>16</v>
      </c>
      <c r="E272" s="1" t="s">
        <v>17</v>
      </c>
      <c r="F272" s="1" t="s">
        <v>18</v>
      </c>
      <c r="G272" s="1" t="s">
        <v>19</v>
      </c>
      <c r="H272" s="1">
        <v>2</v>
      </c>
      <c r="I272" s="1" t="s">
        <v>20</v>
      </c>
      <c r="J272" s="1" t="s">
        <v>21</v>
      </c>
      <c r="K272" s="6">
        <v>3164.76</v>
      </c>
      <c r="L272" s="6">
        <v>791.19</v>
      </c>
      <c r="M272" s="1">
        <v>4</v>
      </c>
      <c r="N272" s="8">
        <v>45026</v>
      </c>
      <c r="O272" s="4" t="str">
        <f t="shared" si="13"/>
        <v>April 2023</v>
      </c>
      <c r="P272" s="1" t="s">
        <v>22</v>
      </c>
      <c r="Q272" s="1" t="s">
        <v>67</v>
      </c>
      <c r="R272" s="6">
        <v>92.84</v>
      </c>
      <c r="S272" s="6">
        <f t="shared" si="14"/>
        <v>3257.6000000000004</v>
      </c>
    </row>
    <row r="273" spans="1:19" x14ac:dyDescent="0.35">
      <c r="A273" s="1">
        <v>8888</v>
      </c>
      <c r="B273" s="1">
        <v>57</v>
      </c>
      <c r="C273" s="1" t="str">
        <f t="shared" si="12"/>
        <v>Old</v>
      </c>
      <c r="D273" s="1" t="s">
        <v>16</v>
      </c>
      <c r="E273" s="1" t="s">
        <v>17</v>
      </c>
      <c r="F273" s="1" t="s">
        <v>30</v>
      </c>
      <c r="G273" s="1" t="s">
        <v>31</v>
      </c>
      <c r="H273" s="1">
        <v>3</v>
      </c>
      <c r="I273" s="1" t="s">
        <v>26</v>
      </c>
      <c r="J273" s="1" t="s">
        <v>42</v>
      </c>
      <c r="K273" s="6">
        <v>463.96</v>
      </c>
      <c r="L273" s="6">
        <v>463.96</v>
      </c>
      <c r="M273" s="1">
        <v>1</v>
      </c>
      <c r="N273" s="8">
        <v>45026</v>
      </c>
      <c r="O273" s="4" t="str">
        <f t="shared" si="13"/>
        <v>April 2023</v>
      </c>
      <c r="P273" s="1" t="s">
        <v>32</v>
      </c>
      <c r="Q273" s="1" t="s">
        <v>29</v>
      </c>
      <c r="R273" s="6">
        <v>28.27</v>
      </c>
      <c r="S273" s="6">
        <f t="shared" si="14"/>
        <v>492.22999999999996</v>
      </c>
    </row>
    <row r="274" spans="1:19" x14ac:dyDescent="0.35">
      <c r="A274" s="1">
        <v>2422</v>
      </c>
      <c r="B274" s="1">
        <v>61</v>
      </c>
      <c r="C274" s="1" t="str">
        <f t="shared" si="12"/>
        <v>Old</v>
      </c>
      <c r="D274" s="1" t="s">
        <v>38</v>
      </c>
      <c r="E274" s="1" t="s">
        <v>17</v>
      </c>
      <c r="F274" s="1" t="s">
        <v>40</v>
      </c>
      <c r="G274" s="1" t="s">
        <v>41</v>
      </c>
      <c r="H274" s="1">
        <v>3</v>
      </c>
      <c r="I274" s="1" t="s">
        <v>26</v>
      </c>
      <c r="J274" s="1" t="s">
        <v>34</v>
      </c>
      <c r="K274" s="6">
        <v>8448.2999999999993</v>
      </c>
      <c r="L274" s="6">
        <v>844.83</v>
      </c>
      <c r="M274" s="1">
        <v>10</v>
      </c>
      <c r="N274" s="8">
        <v>45026</v>
      </c>
      <c r="O274" s="4" t="str">
        <f t="shared" si="13"/>
        <v>April 2023</v>
      </c>
      <c r="P274" s="1" t="s">
        <v>28</v>
      </c>
      <c r="Q274" s="1" t="s">
        <v>35</v>
      </c>
      <c r="R274" s="6">
        <v>39.42</v>
      </c>
      <c r="S274" s="6">
        <f t="shared" si="14"/>
        <v>8487.7199999999993</v>
      </c>
    </row>
    <row r="275" spans="1:19" x14ac:dyDescent="0.35">
      <c r="A275" s="1">
        <v>5701</v>
      </c>
      <c r="B275" s="1">
        <v>61</v>
      </c>
      <c r="C275" s="1" t="str">
        <f t="shared" si="12"/>
        <v>Old</v>
      </c>
      <c r="D275" s="1" t="s">
        <v>38</v>
      </c>
      <c r="E275" s="1" t="s">
        <v>17</v>
      </c>
      <c r="F275" s="1" t="s">
        <v>40</v>
      </c>
      <c r="G275" s="1" t="s">
        <v>41</v>
      </c>
      <c r="H275" s="1">
        <v>3</v>
      </c>
      <c r="I275" s="1" t="s">
        <v>20</v>
      </c>
      <c r="J275" s="1" t="s">
        <v>27</v>
      </c>
      <c r="K275" s="6">
        <v>5913.81</v>
      </c>
      <c r="L275" s="6">
        <v>844.83</v>
      </c>
      <c r="M275" s="1">
        <v>7</v>
      </c>
      <c r="N275" s="8">
        <v>45026</v>
      </c>
      <c r="O275" s="4" t="str">
        <f t="shared" si="13"/>
        <v>April 2023</v>
      </c>
      <c r="P275" s="1" t="s">
        <v>32</v>
      </c>
      <c r="Q275" s="1"/>
      <c r="R275" s="6">
        <v>0</v>
      </c>
      <c r="S275" s="6">
        <f t="shared" si="14"/>
        <v>5913.81</v>
      </c>
    </row>
    <row r="276" spans="1:19" x14ac:dyDescent="0.35">
      <c r="A276" s="1">
        <v>8583</v>
      </c>
      <c r="B276" s="1">
        <v>67</v>
      </c>
      <c r="C276" s="1" t="str">
        <f t="shared" si="12"/>
        <v>Old</v>
      </c>
      <c r="D276" s="1" t="s">
        <v>16</v>
      </c>
      <c r="E276" s="1" t="s">
        <v>17</v>
      </c>
      <c r="F276" s="1" t="s">
        <v>40</v>
      </c>
      <c r="G276" s="1" t="s">
        <v>41</v>
      </c>
      <c r="H276" s="1">
        <v>3</v>
      </c>
      <c r="I276" s="1" t="s">
        <v>26</v>
      </c>
      <c r="J276" s="1" t="s">
        <v>27</v>
      </c>
      <c r="K276" s="6">
        <v>4224.1499999999996</v>
      </c>
      <c r="L276" s="6">
        <v>844.83</v>
      </c>
      <c r="M276" s="1">
        <v>5</v>
      </c>
      <c r="N276" s="8">
        <v>45026</v>
      </c>
      <c r="O276" s="4" t="str">
        <f t="shared" si="13"/>
        <v>April 2023</v>
      </c>
      <c r="P276" s="1" t="s">
        <v>22</v>
      </c>
      <c r="Q276" s="1" t="s">
        <v>37</v>
      </c>
      <c r="R276" s="6">
        <v>25.04</v>
      </c>
      <c r="S276" s="6">
        <f t="shared" si="14"/>
        <v>4249.1899999999996</v>
      </c>
    </row>
    <row r="277" spans="1:19" x14ac:dyDescent="0.35">
      <c r="A277" s="1">
        <v>3849</v>
      </c>
      <c r="B277" s="1">
        <v>70</v>
      </c>
      <c r="C277" s="1" t="str">
        <f t="shared" si="12"/>
        <v>Old</v>
      </c>
      <c r="D277" s="1" t="s">
        <v>38</v>
      </c>
      <c r="E277" s="1" t="s">
        <v>17</v>
      </c>
      <c r="F277" s="1" t="s">
        <v>40</v>
      </c>
      <c r="G277" s="1" t="s">
        <v>41</v>
      </c>
      <c r="H277" s="1">
        <v>3</v>
      </c>
      <c r="I277" s="1" t="s">
        <v>26</v>
      </c>
      <c r="J277" s="1" t="s">
        <v>42</v>
      </c>
      <c r="K277" s="6">
        <v>3379.32</v>
      </c>
      <c r="L277" s="6">
        <v>844.83</v>
      </c>
      <c r="M277" s="1">
        <v>4</v>
      </c>
      <c r="N277" s="8">
        <v>45026</v>
      </c>
      <c r="O277" s="4" t="str">
        <f t="shared" si="13"/>
        <v>April 2023</v>
      </c>
      <c r="P277" s="1" t="s">
        <v>28</v>
      </c>
      <c r="Q277" s="1"/>
      <c r="R277" s="6">
        <v>0</v>
      </c>
      <c r="S277" s="6">
        <f t="shared" si="14"/>
        <v>3379.32</v>
      </c>
    </row>
    <row r="278" spans="1:19" x14ac:dyDescent="0.35">
      <c r="A278" s="1">
        <v>3553</v>
      </c>
      <c r="B278" s="1">
        <v>76</v>
      </c>
      <c r="C278" s="1" t="str">
        <f t="shared" si="12"/>
        <v>Old</v>
      </c>
      <c r="D278" s="1" t="s">
        <v>38</v>
      </c>
      <c r="E278" s="1" t="s">
        <v>17</v>
      </c>
      <c r="F278" s="1" t="s">
        <v>30</v>
      </c>
      <c r="G278" s="1" t="s">
        <v>31</v>
      </c>
      <c r="H278" s="1">
        <v>3</v>
      </c>
      <c r="I278" s="1" t="s">
        <v>26</v>
      </c>
      <c r="J278" s="1" t="s">
        <v>21</v>
      </c>
      <c r="K278" s="6">
        <v>463.96</v>
      </c>
      <c r="L278" s="6">
        <v>463.96</v>
      </c>
      <c r="M278" s="1">
        <v>1</v>
      </c>
      <c r="N278" s="8">
        <v>45026</v>
      </c>
      <c r="O278" s="4" t="str">
        <f t="shared" si="13"/>
        <v>April 2023</v>
      </c>
      <c r="P278" s="1" t="s">
        <v>22</v>
      </c>
      <c r="Q278" s="1" t="s">
        <v>37</v>
      </c>
      <c r="R278" s="6">
        <v>23.51</v>
      </c>
      <c r="S278" s="6">
        <f t="shared" si="14"/>
        <v>487.46999999999997</v>
      </c>
    </row>
    <row r="279" spans="1:19" x14ac:dyDescent="0.35">
      <c r="A279" s="1">
        <v>8445</v>
      </c>
      <c r="B279" s="1">
        <v>77</v>
      </c>
      <c r="C279" s="1" t="str">
        <f t="shared" si="12"/>
        <v>Old</v>
      </c>
      <c r="D279" s="1" t="s">
        <v>38</v>
      </c>
      <c r="E279" s="1" t="s">
        <v>17</v>
      </c>
      <c r="F279" s="1" t="s">
        <v>18</v>
      </c>
      <c r="G279" s="1" t="s">
        <v>36</v>
      </c>
      <c r="H279" s="1">
        <v>5</v>
      </c>
      <c r="I279" s="1" t="s">
        <v>26</v>
      </c>
      <c r="J279" s="1" t="s">
        <v>27</v>
      </c>
      <c r="K279" s="6">
        <v>124.5</v>
      </c>
      <c r="L279" s="6">
        <v>20.75</v>
      </c>
      <c r="M279" s="1">
        <v>6</v>
      </c>
      <c r="N279" s="8">
        <v>45026</v>
      </c>
      <c r="O279" s="4" t="str">
        <f t="shared" si="13"/>
        <v>April 2023</v>
      </c>
      <c r="P279" s="1" t="s">
        <v>32</v>
      </c>
      <c r="Q279" s="1" t="s">
        <v>54</v>
      </c>
      <c r="R279" s="6">
        <v>58.96</v>
      </c>
      <c r="S279" s="6">
        <f t="shared" si="14"/>
        <v>183.46</v>
      </c>
    </row>
    <row r="280" spans="1:19" x14ac:dyDescent="0.35">
      <c r="A280" s="1">
        <v>3523</v>
      </c>
      <c r="B280" s="1">
        <v>80</v>
      </c>
      <c r="C280" s="1" t="str">
        <f t="shared" si="12"/>
        <v>Old</v>
      </c>
      <c r="D280" s="1" t="s">
        <v>38</v>
      </c>
      <c r="E280" s="1" t="s">
        <v>33</v>
      </c>
      <c r="F280" s="1" t="s">
        <v>30</v>
      </c>
      <c r="G280" s="1" t="s">
        <v>31</v>
      </c>
      <c r="H280" s="1">
        <v>3</v>
      </c>
      <c r="I280" s="1" t="s">
        <v>26</v>
      </c>
      <c r="J280" s="1" t="s">
        <v>42</v>
      </c>
      <c r="K280" s="6">
        <v>3711.68</v>
      </c>
      <c r="L280" s="6">
        <v>463.96</v>
      </c>
      <c r="M280" s="1">
        <v>8</v>
      </c>
      <c r="N280" s="8">
        <v>45026</v>
      </c>
      <c r="O280" s="4" t="str">
        <f t="shared" si="13"/>
        <v>April 2023</v>
      </c>
      <c r="P280" s="1" t="s">
        <v>28</v>
      </c>
      <c r="Q280" s="1" t="s">
        <v>52</v>
      </c>
      <c r="R280" s="6">
        <v>49.53</v>
      </c>
      <c r="S280" s="6">
        <f t="shared" si="14"/>
        <v>3761.21</v>
      </c>
    </row>
    <row r="281" spans="1:19" x14ac:dyDescent="0.35">
      <c r="A281" s="1">
        <v>4618</v>
      </c>
      <c r="B281" s="1">
        <v>80</v>
      </c>
      <c r="C281" s="1" t="str">
        <f t="shared" si="12"/>
        <v>Old</v>
      </c>
      <c r="D281" s="1" t="s">
        <v>16</v>
      </c>
      <c r="E281" s="1" t="s">
        <v>17</v>
      </c>
      <c r="F281" s="1" t="s">
        <v>18</v>
      </c>
      <c r="G281" s="1" t="s">
        <v>36</v>
      </c>
      <c r="H281" s="1">
        <v>5</v>
      </c>
      <c r="I281" s="1" t="s">
        <v>20</v>
      </c>
      <c r="J281" s="1" t="s">
        <v>42</v>
      </c>
      <c r="K281" s="6">
        <v>62.25</v>
      </c>
      <c r="L281" s="6">
        <v>20.75</v>
      </c>
      <c r="M281" s="1">
        <v>3</v>
      </c>
      <c r="N281" s="8">
        <v>45026</v>
      </c>
      <c r="O281" s="4" t="str">
        <f t="shared" si="13"/>
        <v>April 2023</v>
      </c>
      <c r="P281" s="1" t="s">
        <v>28</v>
      </c>
      <c r="Q281" s="1" t="s">
        <v>71</v>
      </c>
      <c r="R281" s="6">
        <v>93.16</v>
      </c>
      <c r="S281" s="6">
        <f t="shared" si="14"/>
        <v>155.41</v>
      </c>
    </row>
    <row r="282" spans="1:19" x14ac:dyDescent="0.35">
      <c r="A282" s="1">
        <v>5769</v>
      </c>
      <c r="B282" s="1">
        <v>18</v>
      </c>
      <c r="C282" s="1" t="str">
        <f t="shared" si="12"/>
        <v>Young</v>
      </c>
      <c r="D282" s="1" t="s">
        <v>16</v>
      </c>
      <c r="E282" s="1" t="s">
        <v>33</v>
      </c>
      <c r="F282" s="1" t="s">
        <v>24</v>
      </c>
      <c r="G282" s="1" t="s">
        <v>25</v>
      </c>
      <c r="H282" s="1">
        <v>3</v>
      </c>
      <c r="I282" s="1" t="s">
        <v>20</v>
      </c>
      <c r="J282" s="1" t="s">
        <v>27</v>
      </c>
      <c r="K282" s="6">
        <v>1235.1500000000001</v>
      </c>
      <c r="L282" s="6">
        <v>247.03</v>
      </c>
      <c r="M282" s="1">
        <v>5</v>
      </c>
      <c r="N282" s="8">
        <v>45027</v>
      </c>
      <c r="O282" s="4" t="str">
        <f t="shared" si="13"/>
        <v>April 2023</v>
      </c>
      <c r="P282" s="1" t="s">
        <v>28</v>
      </c>
      <c r="Q282" s="1"/>
      <c r="R282" s="6">
        <v>0</v>
      </c>
      <c r="S282" s="6">
        <f t="shared" si="14"/>
        <v>1235.1500000000001</v>
      </c>
    </row>
    <row r="283" spans="1:19" x14ac:dyDescent="0.35">
      <c r="A283" s="1">
        <v>8437</v>
      </c>
      <c r="B283" s="1">
        <v>23</v>
      </c>
      <c r="C283" s="1" t="str">
        <f t="shared" si="12"/>
        <v>Young</v>
      </c>
      <c r="D283" s="1" t="s">
        <v>38</v>
      </c>
      <c r="E283" s="1" t="s">
        <v>17</v>
      </c>
      <c r="F283" s="1" t="s">
        <v>30</v>
      </c>
      <c r="G283" s="1" t="s">
        <v>31</v>
      </c>
      <c r="H283" s="1">
        <v>3</v>
      </c>
      <c r="I283" s="1" t="s">
        <v>26</v>
      </c>
      <c r="J283" s="1" t="s">
        <v>27</v>
      </c>
      <c r="K283" s="6">
        <v>3247.72</v>
      </c>
      <c r="L283" s="6">
        <v>463.96</v>
      </c>
      <c r="M283" s="1">
        <v>7</v>
      </c>
      <c r="N283" s="8">
        <v>45027</v>
      </c>
      <c r="O283" s="4" t="str">
        <f t="shared" si="13"/>
        <v>April 2023</v>
      </c>
      <c r="P283" s="1" t="s">
        <v>22</v>
      </c>
      <c r="Q283" s="1" t="s">
        <v>44</v>
      </c>
      <c r="R283" s="6">
        <v>89.83</v>
      </c>
      <c r="S283" s="6">
        <f t="shared" si="14"/>
        <v>3337.5499999999997</v>
      </c>
    </row>
    <row r="284" spans="1:19" x14ac:dyDescent="0.35">
      <c r="A284" s="1">
        <v>7707</v>
      </c>
      <c r="B284" s="1">
        <v>29</v>
      </c>
      <c r="C284" s="1" t="str">
        <f t="shared" si="12"/>
        <v>Young</v>
      </c>
      <c r="D284" s="1" t="s">
        <v>16</v>
      </c>
      <c r="E284" s="1" t="s">
        <v>17</v>
      </c>
      <c r="F284" s="1" t="s">
        <v>24</v>
      </c>
      <c r="G284" s="1" t="s">
        <v>25</v>
      </c>
      <c r="H284" s="1">
        <v>3</v>
      </c>
      <c r="I284" s="1" t="s">
        <v>26</v>
      </c>
      <c r="J284" s="1" t="s">
        <v>27</v>
      </c>
      <c r="K284" s="6">
        <v>988.12</v>
      </c>
      <c r="L284" s="6">
        <v>247.03</v>
      </c>
      <c r="M284" s="1">
        <v>4</v>
      </c>
      <c r="N284" s="8">
        <v>45027</v>
      </c>
      <c r="O284" s="4" t="str">
        <f t="shared" si="13"/>
        <v>April 2023</v>
      </c>
      <c r="P284" s="1" t="s">
        <v>28</v>
      </c>
      <c r="Q284" s="1" t="s">
        <v>29</v>
      </c>
      <c r="R284" s="6">
        <v>11.91</v>
      </c>
      <c r="S284" s="6">
        <f t="shared" si="14"/>
        <v>1000.03</v>
      </c>
    </row>
    <row r="285" spans="1:19" x14ac:dyDescent="0.35">
      <c r="A285" s="1">
        <v>7999</v>
      </c>
      <c r="B285" s="1">
        <v>29</v>
      </c>
      <c r="C285" s="1" t="str">
        <f t="shared" si="12"/>
        <v>Young</v>
      </c>
      <c r="D285" s="1" t="s">
        <v>38</v>
      </c>
      <c r="E285" s="1" t="s">
        <v>33</v>
      </c>
      <c r="F285" s="1" t="s">
        <v>40</v>
      </c>
      <c r="G285" s="1" t="s">
        <v>41</v>
      </c>
      <c r="H285" s="1">
        <v>3</v>
      </c>
      <c r="I285" s="1" t="s">
        <v>20</v>
      </c>
      <c r="J285" s="1" t="s">
        <v>42</v>
      </c>
      <c r="K285" s="6">
        <v>7603.47</v>
      </c>
      <c r="L285" s="6">
        <v>844.83</v>
      </c>
      <c r="M285" s="1">
        <v>9</v>
      </c>
      <c r="N285" s="8">
        <v>45027</v>
      </c>
      <c r="O285" s="4" t="str">
        <f t="shared" si="13"/>
        <v>April 2023</v>
      </c>
      <c r="P285" s="1" t="s">
        <v>28</v>
      </c>
      <c r="Q285" s="1" t="s">
        <v>54</v>
      </c>
      <c r="R285" s="6">
        <v>112.92</v>
      </c>
      <c r="S285" s="6">
        <f t="shared" si="14"/>
        <v>7716.39</v>
      </c>
    </row>
    <row r="286" spans="1:19" x14ac:dyDescent="0.35">
      <c r="A286" s="1">
        <v>3826</v>
      </c>
      <c r="B286" s="1">
        <v>33</v>
      </c>
      <c r="C286" s="1" t="str">
        <f t="shared" si="12"/>
        <v>Young</v>
      </c>
      <c r="D286" s="1" t="s">
        <v>16</v>
      </c>
      <c r="E286" s="1" t="s">
        <v>17</v>
      </c>
      <c r="F286" s="1" t="s">
        <v>24</v>
      </c>
      <c r="G286" s="1" t="s">
        <v>25</v>
      </c>
      <c r="H286" s="1">
        <v>3</v>
      </c>
      <c r="I286" s="1" t="s">
        <v>20</v>
      </c>
      <c r="J286" s="1" t="s">
        <v>34</v>
      </c>
      <c r="K286" s="6">
        <v>247.03</v>
      </c>
      <c r="L286" s="6">
        <v>247.03</v>
      </c>
      <c r="M286" s="1">
        <v>1</v>
      </c>
      <c r="N286" s="8">
        <v>45027</v>
      </c>
      <c r="O286" s="4" t="str">
        <f t="shared" si="13"/>
        <v>April 2023</v>
      </c>
      <c r="P286" s="1" t="s">
        <v>32</v>
      </c>
      <c r="Q286" s="1" t="s">
        <v>52</v>
      </c>
      <c r="R286" s="6">
        <v>25.53</v>
      </c>
      <c r="S286" s="6">
        <f t="shared" si="14"/>
        <v>272.56</v>
      </c>
    </row>
    <row r="287" spans="1:19" x14ac:dyDescent="0.35">
      <c r="A287" s="1">
        <v>4588</v>
      </c>
      <c r="B287" s="1">
        <v>33</v>
      </c>
      <c r="C287" s="1" t="str">
        <f t="shared" si="12"/>
        <v>Young</v>
      </c>
      <c r="D287" s="1" t="s">
        <v>38</v>
      </c>
      <c r="E287" s="1" t="s">
        <v>17</v>
      </c>
      <c r="F287" s="1" t="s">
        <v>18</v>
      </c>
      <c r="G287" s="1" t="s">
        <v>36</v>
      </c>
      <c r="H287" s="1">
        <v>5</v>
      </c>
      <c r="I287" s="1" t="s">
        <v>20</v>
      </c>
      <c r="J287" s="1" t="s">
        <v>21</v>
      </c>
      <c r="K287" s="6">
        <v>186.75</v>
      </c>
      <c r="L287" s="6">
        <v>20.75</v>
      </c>
      <c r="M287" s="1">
        <v>9</v>
      </c>
      <c r="N287" s="8">
        <v>45027</v>
      </c>
      <c r="O287" s="4" t="str">
        <f t="shared" si="13"/>
        <v>April 2023</v>
      </c>
      <c r="P287" s="1" t="s">
        <v>28</v>
      </c>
      <c r="Q287" s="1" t="s">
        <v>52</v>
      </c>
      <c r="R287" s="6">
        <v>25.2</v>
      </c>
      <c r="S287" s="6">
        <f t="shared" si="14"/>
        <v>211.95</v>
      </c>
    </row>
    <row r="288" spans="1:19" x14ac:dyDescent="0.35">
      <c r="A288" s="1">
        <v>1937</v>
      </c>
      <c r="B288" s="1">
        <v>34</v>
      </c>
      <c r="C288" s="1" t="str">
        <f t="shared" si="12"/>
        <v>Young</v>
      </c>
      <c r="D288" s="1" t="s">
        <v>16</v>
      </c>
      <c r="E288" s="1" t="s">
        <v>17</v>
      </c>
      <c r="F288" s="1" t="s">
        <v>18</v>
      </c>
      <c r="G288" s="1" t="s">
        <v>19</v>
      </c>
      <c r="H288" s="1">
        <v>2</v>
      </c>
      <c r="I288" s="1" t="s">
        <v>20</v>
      </c>
      <c r="J288" s="1" t="s">
        <v>27</v>
      </c>
      <c r="K288" s="6">
        <v>2373.5700000000002</v>
      </c>
      <c r="L288" s="6">
        <v>791.19</v>
      </c>
      <c r="M288" s="1">
        <v>3</v>
      </c>
      <c r="N288" s="8">
        <v>45027</v>
      </c>
      <c r="O288" s="4" t="str">
        <f t="shared" si="13"/>
        <v>April 2023</v>
      </c>
      <c r="P288" s="1" t="s">
        <v>22</v>
      </c>
      <c r="Q288" s="1" t="s">
        <v>47</v>
      </c>
      <c r="R288" s="6">
        <v>72.27</v>
      </c>
      <c r="S288" s="6">
        <f t="shared" si="14"/>
        <v>2445.84</v>
      </c>
    </row>
    <row r="289" spans="1:19" x14ac:dyDescent="0.35">
      <c r="A289" s="1">
        <v>3648</v>
      </c>
      <c r="B289" s="1">
        <v>35</v>
      </c>
      <c r="C289" s="1" t="str">
        <f t="shared" si="12"/>
        <v>Young</v>
      </c>
      <c r="D289" s="1" t="s">
        <v>38</v>
      </c>
      <c r="E289" s="1" t="s">
        <v>17</v>
      </c>
      <c r="F289" s="1" t="s">
        <v>30</v>
      </c>
      <c r="G289" s="1" t="s">
        <v>31</v>
      </c>
      <c r="H289" s="1">
        <v>3</v>
      </c>
      <c r="I289" s="1" t="s">
        <v>26</v>
      </c>
      <c r="J289" s="1" t="s">
        <v>42</v>
      </c>
      <c r="K289" s="6">
        <v>4639.6000000000004</v>
      </c>
      <c r="L289" s="6">
        <v>463.96</v>
      </c>
      <c r="M289" s="1">
        <v>10</v>
      </c>
      <c r="N289" s="8">
        <v>45027</v>
      </c>
      <c r="O289" s="4" t="str">
        <f t="shared" si="13"/>
        <v>April 2023</v>
      </c>
      <c r="P289" s="1" t="s">
        <v>22</v>
      </c>
      <c r="Q289" s="1" t="s">
        <v>35</v>
      </c>
      <c r="R289" s="6">
        <v>34.479999999999997</v>
      </c>
      <c r="S289" s="6">
        <f t="shared" si="14"/>
        <v>4674.08</v>
      </c>
    </row>
    <row r="290" spans="1:19" x14ac:dyDescent="0.35">
      <c r="A290" s="1">
        <v>7200</v>
      </c>
      <c r="B290" s="1">
        <v>35</v>
      </c>
      <c r="C290" s="1" t="str">
        <f t="shared" si="12"/>
        <v>Young</v>
      </c>
      <c r="D290" s="1" t="s">
        <v>38</v>
      </c>
      <c r="E290" s="1" t="s">
        <v>33</v>
      </c>
      <c r="F290" s="1" t="s">
        <v>30</v>
      </c>
      <c r="G290" s="1" t="s">
        <v>31</v>
      </c>
      <c r="H290" s="1">
        <v>3</v>
      </c>
      <c r="I290" s="1" t="s">
        <v>20</v>
      </c>
      <c r="J290" s="1" t="s">
        <v>42</v>
      </c>
      <c r="K290" s="6">
        <v>1391.88</v>
      </c>
      <c r="L290" s="6">
        <v>463.96</v>
      </c>
      <c r="M290" s="1">
        <v>3</v>
      </c>
      <c r="N290" s="8">
        <v>45027</v>
      </c>
      <c r="O290" s="4" t="str">
        <f t="shared" si="13"/>
        <v>April 2023</v>
      </c>
      <c r="P290" s="1" t="s">
        <v>22</v>
      </c>
      <c r="Q290" s="1" t="s">
        <v>52</v>
      </c>
      <c r="R290" s="6">
        <v>45.18</v>
      </c>
      <c r="S290" s="6">
        <f t="shared" si="14"/>
        <v>1437.0600000000002</v>
      </c>
    </row>
    <row r="291" spans="1:19" x14ac:dyDescent="0.35">
      <c r="A291" s="1">
        <v>8182</v>
      </c>
      <c r="B291" s="1">
        <v>36</v>
      </c>
      <c r="C291" s="1" t="str">
        <f t="shared" si="12"/>
        <v>Middle-Aged</v>
      </c>
      <c r="D291" s="1" t="s">
        <v>38</v>
      </c>
      <c r="E291" s="1" t="s">
        <v>33</v>
      </c>
      <c r="F291" s="1" t="s">
        <v>18</v>
      </c>
      <c r="G291" s="1" t="s">
        <v>36</v>
      </c>
      <c r="H291" s="1">
        <v>5</v>
      </c>
      <c r="I291" s="1" t="s">
        <v>26</v>
      </c>
      <c r="J291" s="1" t="s">
        <v>34</v>
      </c>
      <c r="K291" s="6">
        <v>166</v>
      </c>
      <c r="L291" s="6">
        <v>20.75</v>
      </c>
      <c r="M291" s="1">
        <v>8</v>
      </c>
      <c r="N291" s="8">
        <v>45027</v>
      </c>
      <c r="O291" s="4" t="str">
        <f t="shared" si="13"/>
        <v>April 2023</v>
      </c>
      <c r="P291" s="1" t="s">
        <v>32</v>
      </c>
      <c r="Q291" s="1" t="s">
        <v>39</v>
      </c>
      <c r="R291" s="6">
        <v>43.35</v>
      </c>
      <c r="S291" s="6">
        <f t="shared" si="14"/>
        <v>209.35</v>
      </c>
    </row>
    <row r="292" spans="1:19" x14ac:dyDescent="0.35">
      <c r="A292" s="1">
        <v>9976</v>
      </c>
      <c r="B292" s="1">
        <v>36</v>
      </c>
      <c r="C292" s="1" t="str">
        <f t="shared" si="12"/>
        <v>Middle-Aged</v>
      </c>
      <c r="D292" s="1" t="s">
        <v>38</v>
      </c>
      <c r="E292" s="1" t="s">
        <v>17</v>
      </c>
      <c r="F292" s="1" t="s">
        <v>18</v>
      </c>
      <c r="G292" s="1" t="s">
        <v>19</v>
      </c>
      <c r="H292" s="1">
        <v>2</v>
      </c>
      <c r="I292" s="1" t="s">
        <v>26</v>
      </c>
      <c r="J292" s="1" t="s">
        <v>34</v>
      </c>
      <c r="K292" s="6">
        <v>1582.38</v>
      </c>
      <c r="L292" s="6">
        <v>791.19</v>
      </c>
      <c r="M292" s="1">
        <v>2</v>
      </c>
      <c r="N292" s="8">
        <v>45027</v>
      </c>
      <c r="O292" s="4" t="str">
        <f t="shared" si="13"/>
        <v>April 2023</v>
      </c>
      <c r="P292" s="1" t="s">
        <v>28</v>
      </c>
      <c r="Q292" s="1" t="s">
        <v>37</v>
      </c>
      <c r="R292" s="6">
        <v>33.36</v>
      </c>
      <c r="S292" s="6">
        <f t="shared" si="14"/>
        <v>1615.74</v>
      </c>
    </row>
    <row r="293" spans="1:19" x14ac:dyDescent="0.35">
      <c r="A293" s="1">
        <v>2921</v>
      </c>
      <c r="B293" s="1">
        <v>39</v>
      </c>
      <c r="C293" s="1" t="str">
        <f t="shared" si="12"/>
        <v>Middle-Aged</v>
      </c>
      <c r="D293" s="1" t="s">
        <v>38</v>
      </c>
      <c r="E293" s="1" t="s">
        <v>17</v>
      </c>
      <c r="F293" s="1" t="s">
        <v>18</v>
      </c>
      <c r="G293" s="1" t="s">
        <v>19</v>
      </c>
      <c r="H293" s="1">
        <v>2</v>
      </c>
      <c r="I293" s="1" t="s">
        <v>26</v>
      </c>
      <c r="J293" s="1" t="s">
        <v>34</v>
      </c>
      <c r="K293" s="6">
        <v>3164.76</v>
      </c>
      <c r="L293" s="6">
        <v>791.19</v>
      </c>
      <c r="M293" s="1">
        <v>4</v>
      </c>
      <c r="N293" s="8">
        <v>45027</v>
      </c>
      <c r="O293" s="4" t="str">
        <f t="shared" si="13"/>
        <v>April 2023</v>
      </c>
      <c r="P293" s="1" t="s">
        <v>32</v>
      </c>
      <c r="Q293" s="1" t="s">
        <v>61</v>
      </c>
      <c r="R293" s="6">
        <v>72.39</v>
      </c>
      <c r="S293" s="6">
        <f t="shared" si="14"/>
        <v>3237.15</v>
      </c>
    </row>
    <row r="294" spans="1:19" x14ac:dyDescent="0.35">
      <c r="A294" s="1">
        <v>8163</v>
      </c>
      <c r="B294" s="1">
        <v>49</v>
      </c>
      <c r="C294" s="1" t="str">
        <f t="shared" si="12"/>
        <v>Middle-Aged</v>
      </c>
      <c r="D294" s="1" t="s">
        <v>38</v>
      </c>
      <c r="E294" s="1" t="s">
        <v>17</v>
      </c>
      <c r="F294" s="1" t="s">
        <v>18</v>
      </c>
      <c r="G294" s="1" t="s">
        <v>36</v>
      </c>
      <c r="H294" s="1">
        <v>5</v>
      </c>
      <c r="I294" s="1" t="s">
        <v>26</v>
      </c>
      <c r="J294" s="1" t="s">
        <v>42</v>
      </c>
      <c r="K294" s="6">
        <v>186.75</v>
      </c>
      <c r="L294" s="6">
        <v>20.75</v>
      </c>
      <c r="M294" s="1">
        <v>9</v>
      </c>
      <c r="N294" s="8">
        <v>45027</v>
      </c>
      <c r="O294" s="4" t="str">
        <f t="shared" si="13"/>
        <v>April 2023</v>
      </c>
      <c r="P294" s="1" t="s">
        <v>28</v>
      </c>
      <c r="Q294" s="1" t="s">
        <v>55</v>
      </c>
      <c r="R294" s="6">
        <v>31.28</v>
      </c>
      <c r="S294" s="6">
        <f t="shared" si="14"/>
        <v>218.03</v>
      </c>
    </row>
    <row r="295" spans="1:19" x14ac:dyDescent="0.35">
      <c r="A295" s="1">
        <v>9121</v>
      </c>
      <c r="B295" s="1">
        <v>51</v>
      </c>
      <c r="C295" s="1" t="str">
        <f t="shared" si="12"/>
        <v>Middle-Aged</v>
      </c>
      <c r="D295" s="1" t="s">
        <v>38</v>
      </c>
      <c r="E295" s="1" t="s">
        <v>17</v>
      </c>
      <c r="F295" s="1" t="s">
        <v>18</v>
      </c>
      <c r="G295" s="1" t="s">
        <v>36</v>
      </c>
      <c r="H295" s="1">
        <v>5</v>
      </c>
      <c r="I295" s="1" t="s">
        <v>26</v>
      </c>
      <c r="J295" s="1" t="s">
        <v>34</v>
      </c>
      <c r="K295" s="6">
        <v>41.5</v>
      </c>
      <c r="L295" s="6">
        <v>20.75</v>
      </c>
      <c r="M295" s="1">
        <v>2</v>
      </c>
      <c r="N295" s="8">
        <v>45027</v>
      </c>
      <c r="O295" s="4" t="str">
        <f t="shared" si="13"/>
        <v>April 2023</v>
      </c>
      <c r="P295" s="1" t="s">
        <v>22</v>
      </c>
      <c r="Q295" s="1" t="s">
        <v>62</v>
      </c>
      <c r="R295" s="6">
        <v>96.28</v>
      </c>
      <c r="S295" s="6">
        <f t="shared" si="14"/>
        <v>137.78</v>
      </c>
    </row>
    <row r="296" spans="1:19" x14ac:dyDescent="0.35">
      <c r="A296" s="1">
        <v>9121</v>
      </c>
      <c r="B296" s="1">
        <v>51</v>
      </c>
      <c r="C296" s="1" t="str">
        <f t="shared" si="12"/>
        <v>Middle-Aged</v>
      </c>
      <c r="D296" s="1" t="s">
        <v>38</v>
      </c>
      <c r="E296" s="1" t="s">
        <v>17</v>
      </c>
      <c r="F296" s="1" t="s">
        <v>40</v>
      </c>
      <c r="G296" s="1" t="s">
        <v>41</v>
      </c>
      <c r="H296" s="1">
        <v>3</v>
      </c>
      <c r="I296" s="1" t="s">
        <v>26</v>
      </c>
      <c r="J296" s="1" t="s">
        <v>34</v>
      </c>
      <c r="K296" s="6">
        <v>2534.4899999999998</v>
      </c>
      <c r="L296" s="6">
        <v>844.83</v>
      </c>
      <c r="M296" s="1">
        <v>3</v>
      </c>
      <c r="N296" s="8">
        <v>45027</v>
      </c>
      <c r="O296" s="4" t="str">
        <f t="shared" si="13"/>
        <v>April 2023</v>
      </c>
      <c r="P296" s="1" t="s">
        <v>28</v>
      </c>
      <c r="Q296" s="1" t="s">
        <v>35</v>
      </c>
      <c r="R296" s="6">
        <v>68.430000000000007</v>
      </c>
      <c r="S296" s="6">
        <f t="shared" si="14"/>
        <v>2602.9199999999996</v>
      </c>
    </row>
    <row r="297" spans="1:19" x14ac:dyDescent="0.35">
      <c r="A297" s="1">
        <v>7413</v>
      </c>
      <c r="B297" s="1">
        <v>52</v>
      </c>
      <c r="C297" s="1" t="str">
        <f t="shared" si="12"/>
        <v>Middle-Aged</v>
      </c>
      <c r="D297" s="1" t="s">
        <v>38</v>
      </c>
      <c r="E297" s="1" t="s">
        <v>17</v>
      </c>
      <c r="F297" s="1" t="s">
        <v>40</v>
      </c>
      <c r="G297" s="1" t="s">
        <v>41</v>
      </c>
      <c r="H297" s="1">
        <v>3</v>
      </c>
      <c r="I297" s="1" t="s">
        <v>20</v>
      </c>
      <c r="J297" s="1" t="s">
        <v>42</v>
      </c>
      <c r="K297" s="6">
        <v>5068.9799999999996</v>
      </c>
      <c r="L297" s="6">
        <v>844.83</v>
      </c>
      <c r="M297" s="1">
        <v>6</v>
      </c>
      <c r="N297" s="8">
        <v>45027</v>
      </c>
      <c r="O297" s="4" t="str">
        <f t="shared" si="13"/>
        <v>April 2023</v>
      </c>
      <c r="P297" s="1" t="s">
        <v>28</v>
      </c>
      <c r="Q297" s="1"/>
      <c r="R297" s="6">
        <v>0</v>
      </c>
      <c r="S297" s="6">
        <f t="shared" si="14"/>
        <v>5068.9799999999996</v>
      </c>
    </row>
    <row r="298" spans="1:19" x14ac:dyDescent="0.35">
      <c r="A298" s="1">
        <v>4749</v>
      </c>
      <c r="B298" s="1">
        <v>57</v>
      </c>
      <c r="C298" s="1" t="str">
        <f t="shared" si="12"/>
        <v>Old</v>
      </c>
      <c r="D298" s="1" t="s">
        <v>16</v>
      </c>
      <c r="E298" s="1" t="s">
        <v>17</v>
      </c>
      <c r="F298" s="1" t="s">
        <v>30</v>
      </c>
      <c r="G298" s="1" t="s">
        <v>31</v>
      </c>
      <c r="H298" s="1">
        <v>3</v>
      </c>
      <c r="I298" s="1" t="s">
        <v>26</v>
      </c>
      <c r="J298" s="1" t="s">
        <v>34</v>
      </c>
      <c r="K298" s="6">
        <v>2319.8000000000002</v>
      </c>
      <c r="L298" s="6">
        <v>463.96</v>
      </c>
      <c r="M298" s="1">
        <v>5</v>
      </c>
      <c r="N298" s="8">
        <v>45027</v>
      </c>
      <c r="O298" s="4" t="str">
        <f t="shared" si="13"/>
        <v>April 2023</v>
      </c>
      <c r="P298" s="1" t="s">
        <v>32</v>
      </c>
      <c r="Q298" s="1" t="s">
        <v>69</v>
      </c>
      <c r="R298" s="6">
        <v>82.19</v>
      </c>
      <c r="S298" s="6">
        <f t="shared" si="14"/>
        <v>2401.9900000000002</v>
      </c>
    </row>
    <row r="299" spans="1:19" x14ac:dyDescent="0.35">
      <c r="A299" s="1">
        <v>9202</v>
      </c>
      <c r="B299" s="1">
        <v>58</v>
      </c>
      <c r="C299" s="1" t="str">
        <f t="shared" si="12"/>
        <v>Old</v>
      </c>
      <c r="D299" s="1" t="s">
        <v>16</v>
      </c>
      <c r="E299" s="1" t="s">
        <v>17</v>
      </c>
      <c r="F299" s="1" t="s">
        <v>24</v>
      </c>
      <c r="G299" s="1" t="s">
        <v>25</v>
      </c>
      <c r="H299" s="1">
        <v>3</v>
      </c>
      <c r="I299" s="1" t="s">
        <v>20</v>
      </c>
      <c r="J299" s="1" t="s">
        <v>27</v>
      </c>
      <c r="K299" s="6">
        <v>2470.3000000000002</v>
      </c>
      <c r="L299" s="6">
        <v>247.03</v>
      </c>
      <c r="M299" s="1">
        <v>10</v>
      </c>
      <c r="N299" s="8">
        <v>45027</v>
      </c>
      <c r="O299" s="4" t="str">
        <f t="shared" si="13"/>
        <v>April 2023</v>
      </c>
      <c r="P299" s="1" t="s">
        <v>32</v>
      </c>
      <c r="Q299" s="1" t="s">
        <v>52</v>
      </c>
      <c r="R299" s="6">
        <v>39.01</v>
      </c>
      <c r="S299" s="6">
        <f t="shared" si="14"/>
        <v>2509.3100000000004</v>
      </c>
    </row>
    <row r="300" spans="1:19" x14ac:dyDescent="0.35">
      <c r="A300" s="1">
        <v>8788</v>
      </c>
      <c r="B300" s="1">
        <v>61</v>
      </c>
      <c r="C300" s="1" t="str">
        <f t="shared" si="12"/>
        <v>Old</v>
      </c>
      <c r="D300" s="1" t="s">
        <v>16</v>
      </c>
      <c r="E300" s="1" t="s">
        <v>33</v>
      </c>
      <c r="F300" s="1" t="s">
        <v>18</v>
      </c>
      <c r="G300" s="1" t="s">
        <v>36</v>
      </c>
      <c r="H300" s="1">
        <v>5</v>
      </c>
      <c r="I300" s="1" t="s">
        <v>20</v>
      </c>
      <c r="J300" s="1" t="s">
        <v>27</v>
      </c>
      <c r="K300" s="6">
        <v>20.75</v>
      </c>
      <c r="L300" s="6">
        <v>20.75</v>
      </c>
      <c r="M300" s="1">
        <v>1</v>
      </c>
      <c r="N300" s="8">
        <v>45027</v>
      </c>
      <c r="O300" s="4" t="str">
        <f t="shared" si="13"/>
        <v>April 2023</v>
      </c>
      <c r="P300" s="1" t="s">
        <v>22</v>
      </c>
      <c r="Q300" s="1" t="s">
        <v>29</v>
      </c>
      <c r="R300" s="6">
        <v>34.35</v>
      </c>
      <c r="S300" s="6">
        <f t="shared" si="14"/>
        <v>55.1</v>
      </c>
    </row>
    <row r="301" spans="1:19" x14ac:dyDescent="0.35">
      <c r="A301" s="1">
        <v>9097</v>
      </c>
      <c r="B301" s="1">
        <v>61</v>
      </c>
      <c r="C301" s="1" t="str">
        <f t="shared" si="12"/>
        <v>Old</v>
      </c>
      <c r="D301" s="1" t="s">
        <v>38</v>
      </c>
      <c r="E301" s="1" t="s">
        <v>33</v>
      </c>
      <c r="F301" s="1" t="s">
        <v>18</v>
      </c>
      <c r="G301" s="1" t="s">
        <v>36</v>
      </c>
      <c r="H301" s="1">
        <v>5</v>
      </c>
      <c r="I301" s="1" t="s">
        <v>26</v>
      </c>
      <c r="J301" s="1" t="s">
        <v>42</v>
      </c>
      <c r="K301" s="6">
        <v>20.75</v>
      </c>
      <c r="L301" s="6">
        <v>20.75</v>
      </c>
      <c r="M301" s="1">
        <v>1</v>
      </c>
      <c r="N301" s="8">
        <v>45027</v>
      </c>
      <c r="O301" s="4" t="str">
        <f t="shared" si="13"/>
        <v>April 2023</v>
      </c>
      <c r="P301" s="1" t="s">
        <v>22</v>
      </c>
      <c r="Q301" s="1"/>
      <c r="R301" s="6">
        <v>0</v>
      </c>
      <c r="S301" s="6">
        <f t="shared" si="14"/>
        <v>20.75</v>
      </c>
    </row>
    <row r="302" spans="1:19" x14ac:dyDescent="0.35">
      <c r="A302" s="1">
        <v>7248</v>
      </c>
      <c r="B302" s="1">
        <v>62</v>
      </c>
      <c r="C302" s="1" t="str">
        <f t="shared" si="12"/>
        <v>Old</v>
      </c>
      <c r="D302" s="1" t="s">
        <v>38</v>
      </c>
      <c r="E302" s="1" t="s">
        <v>17</v>
      </c>
      <c r="F302" s="1" t="s">
        <v>18</v>
      </c>
      <c r="G302" s="1" t="s">
        <v>19</v>
      </c>
      <c r="H302" s="1">
        <v>2</v>
      </c>
      <c r="I302" s="1" t="s">
        <v>20</v>
      </c>
      <c r="J302" s="1" t="s">
        <v>34</v>
      </c>
      <c r="K302" s="6">
        <v>3955.95</v>
      </c>
      <c r="L302" s="6">
        <v>791.19</v>
      </c>
      <c r="M302" s="1">
        <v>5</v>
      </c>
      <c r="N302" s="8">
        <v>45027</v>
      </c>
      <c r="O302" s="4" t="str">
        <f t="shared" si="13"/>
        <v>April 2023</v>
      </c>
      <c r="P302" s="1" t="s">
        <v>22</v>
      </c>
      <c r="Q302" s="1"/>
      <c r="R302" s="6">
        <v>0</v>
      </c>
      <c r="S302" s="6">
        <f t="shared" si="14"/>
        <v>3955.95</v>
      </c>
    </row>
    <row r="303" spans="1:19" x14ac:dyDescent="0.35">
      <c r="A303" s="1">
        <v>5046</v>
      </c>
      <c r="B303" s="1">
        <v>65</v>
      </c>
      <c r="C303" s="1" t="str">
        <f t="shared" si="12"/>
        <v>Old</v>
      </c>
      <c r="D303" s="1" t="s">
        <v>38</v>
      </c>
      <c r="E303" s="1" t="s">
        <v>17</v>
      </c>
      <c r="F303" s="1" t="s">
        <v>40</v>
      </c>
      <c r="G303" s="1" t="s">
        <v>41</v>
      </c>
      <c r="H303" s="1">
        <v>3</v>
      </c>
      <c r="I303" s="1" t="s">
        <v>26</v>
      </c>
      <c r="J303" s="1" t="s">
        <v>34</v>
      </c>
      <c r="K303" s="6">
        <v>6758.64</v>
      </c>
      <c r="L303" s="6">
        <v>844.83</v>
      </c>
      <c r="M303" s="1">
        <v>8</v>
      </c>
      <c r="N303" s="8">
        <v>45027</v>
      </c>
      <c r="O303" s="4" t="str">
        <f t="shared" si="13"/>
        <v>April 2023</v>
      </c>
      <c r="P303" s="1" t="s">
        <v>28</v>
      </c>
      <c r="Q303" s="1"/>
      <c r="R303" s="6">
        <v>0</v>
      </c>
      <c r="S303" s="6">
        <f t="shared" si="14"/>
        <v>6758.64</v>
      </c>
    </row>
    <row r="304" spans="1:19" x14ac:dyDescent="0.35">
      <c r="A304" s="1">
        <v>9652</v>
      </c>
      <c r="B304" s="1">
        <v>65</v>
      </c>
      <c r="C304" s="1" t="str">
        <f t="shared" si="12"/>
        <v>Old</v>
      </c>
      <c r="D304" s="1" t="s">
        <v>16</v>
      </c>
      <c r="E304" s="1" t="s">
        <v>17</v>
      </c>
      <c r="F304" s="1" t="s">
        <v>18</v>
      </c>
      <c r="G304" s="1" t="s">
        <v>36</v>
      </c>
      <c r="H304" s="1">
        <v>5</v>
      </c>
      <c r="I304" s="1" t="s">
        <v>26</v>
      </c>
      <c r="J304" s="1" t="s">
        <v>21</v>
      </c>
      <c r="K304" s="6">
        <v>83</v>
      </c>
      <c r="L304" s="6">
        <v>20.75</v>
      </c>
      <c r="M304" s="1">
        <v>4</v>
      </c>
      <c r="N304" s="8">
        <v>45027</v>
      </c>
      <c r="O304" s="4" t="str">
        <f t="shared" si="13"/>
        <v>April 2023</v>
      </c>
      <c r="P304" s="1" t="s">
        <v>28</v>
      </c>
      <c r="Q304" s="1" t="s">
        <v>56</v>
      </c>
      <c r="R304" s="6">
        <v>91.32</v>
      </c>
      <c r="S304" s="6">
        <f t="shared" si="14"/>
        <v>174.32</v>
      </c>
    </row>
    <row r="305" spans="1:19" x14ac:dyDescent="0.35">
      <c r="A305" s="1">
        <v>1248</v>
      </c>
      <c r="B305" s="1">
        <v>66</v>
      </c>
      <c r="C305" s="1" t="str">
        <f t="shared" si="12"/>
        <v>Old</v>
      </c>
      <c r="D305" s="1" t="s">
        <v>16</v>
      </c>
      <c r="E305" s="1" t="s">
        <v>17</v>
      </c>
      <c r="F305" s="1" t="s">
        <v>24</v>
      </c>
      <c r="G305" s="1" t="s">
        <v>25</v>
      </c>
      <c r="H305" s="1">
        <v>3</v>
      </c>
      <c r="I305" s="1" t="s">
        <v>20</v>
      </c>
      <c r="J305" s="1" t="s">
        <v>27</v>
      </c>
      <c r="K305" s="6">
        <v>741.09</v>
      </c>
      <c r="L305" s="6">
        <v>247.03</v>
      </c>
      <c r="M305" s="1">
        <v>3</v>
      </c>
      <c r="N305" s="8">
        <v>45027</v>
      </c>
      <c r="O305" s="4" t="str">
        <f t="shared" si="13"/>
        <v>April 2023</v>
      </c>
      <c r="P305" s="1" t="s">
        <v>28</v>
      </c>
      <c r="Q305" s="1"/>
      <c r="R305" s="6">
        <v>0</v>
      </c>
      <c r="S305" s="6">
        <f t="shared" si="14"/>
        <v>741.09</v>
      </c>
    </row>
    <row r="306" spans="1:19" x14ac:dyDescent="0.35">
      <c r="A306" s="1">
        <v>3043</v>
      </c>
      <c r="B306" s="1">
        <v>66</v>
      </c>
      <c r="C306" s="1" t="str">
        <f t="shared" si="12"/>
        <v>Old</v>
      </c>
      <c r="D306" s="1" t="s">
        <v>16</v>
      </c>
      <c r="E306" s="1" t="s">
        <v>17</v>
      </c>
      <c r="F306" s="1" t="s">
        <v>30</v>
      </c>
      <c r="G306" s="1" t="s">
        <v>31</v>
      </c>
      <c r="H306" s="1">
        <v>3</v>
      </c>
      <c r="I306" s="1" t="s">
        <v>26</v>
      </c>
      <c r="J306" s="1" t="s">
        <v>27</v>
      </c>
      <c r="K306" s="6">
        <v>4639.6000000000004</v>
      </c>
      <c r="L306" s="6">
        <v>463.96</v>
      </c>
      <c r="M306" s="1">
        <v>10</v>
      </c>
      <c r="N306" s="8">
        <v>45027</v>
      </c>
      <c r="O306" s="4" t="str">
        <f t="shared" si="13"/>
        <v>April 2023</v>
      </c>
      <c r="P306" s="1" t="s">
        <v>28</v>
      </c>
      <c r="Q306" s="1" t="s">
        <v>76</v>
      </c>
      <c r="R306" s="6">
        <v>103.57</v>
      </c>
      <c r="S306" s="6">
        <f t="shared" si="14"/>
        <v>4743.17</v>
      </c>
    </row>
    <row r="307" spans="1:19" x14ac:dyDescent="0.35">
      <c r="A307" s="1">
        <v>3284</v>
      </c>
      <c r="B307" s="1">
        <v>66</v>
      </c>
      <c r="C307" s="1" t="str">
        <f t="shared" si="12"/>
        <v>Old</v>
      </c>
      <c r="D307" s="1" t="s">
        <v>38</v>
      </c>
      <c r="E307" s="1" t="s">
        <v>17</v>
      </c>
      <c r="F307" s="1" t="s">
        <v>24</v>
      </c>
      <c r="G307" s="1" t="s">
        <v>25</v>
      </c>
      <c r="H307" s="1">
        <v>3</v>
      </c>
      <c r="I307" s="1" t="s">
        <v>26</v>
      </c>
      <c r="J307" s="1" t="s">
        <v>42</v>
      </c>
      <c r="K307" s="6">
        <v>741.09</v>
      </c>
      <c r="L307" s="6">
        <v>247.03</v>
      </c>
      <c r="M307" s="1">
        <v>3</v>
      </c>
      <c r="N307" s="8">
        <v>45027</v>
      </c>
      <c r="O307" s="4" t="str">
        <f t="shared" si="13"/>
        <v>April 2023</v>
      </c>
      <c r="P307" s="1" t="s">
        <v>22</v>
      </c>
      <c r="Q307" s="1"/>
      <c r="R307" s="6">
        <v>0</v>
      </c>
      <c r="S307" s="6">
        <f t="shared" si="14"/>
        <v>741.09</v>
      </c>
    </row>
    <row r="308" spans="1:19" x14ac:dyDescent="0.35">
      <c r="A308" s="1">
        <v>8403</v>
      </c>
      <c r="B308" s="1">
        <v>66</v>
      </c>
      <c r="C308" s="1" t="str">
        <f t="shared" si="12"/>
        <v>Old</v>
      </c>
      <c r="D308" s="1" t="s">
        <v>38</v>
      </c>
      <c r="E308" s="1" t="s">
        <v>17</v>
      </c>
      <c r="F308" s="1" t="s">
        <v>30</v>
      </c>
      <c r="G308" s="1" t="s">
        <v>31</v>
      </c>
      <c r="H308" s="1">
        <v>3</v>
      </c>
      <c r="I308" s="1" t="s">
        <v>26</v>
      </c>
      <c r="J308" s="1" t="s">
        <v>42</v>
      </c>
      <c r="K308" s="6">
        <v>463.96</v>
      </c>
      <c r="L308" s="6">
        <v>463.96</v>
      </c>
      <c r="M308" s="1">
        <v>1</v>
      </c>
      <c r="N308" s="8">
        <v>45027</v>
      </c>
      <c r="O308" s="4" t="str">
        <f t="shared" si="13"/>
        <v>April 2023</v>
      </c>
      <c r="P308" s="1" t="s">
        <v>22</v>
      </c>
      <c r="Q308" s="1" t="s">
        <v>23</v>
      </c>
      <c r="R308" s="6">
        <v>71.86</v>
      </c>
      <c r="S308" s="6">
        <f t="shared" si="14"/>
        <v>535.81999999999994</v>
      </c>
    </row>
    <row r="309" spans="1:19" x14ac:dyDescent="0.35">
      <c r="A309" s="1">
        <v>1344</v>
      </c>
      <c r="B309" s="1">
        <v>67</v>
      </c>
      <c r="C309" s="1" t="str">
        <f t="shared" si="12"/>
        <v>Old</v>
      </c>
      <c r="D309" s="1" t="s">
        <v>16</v>
      </c>
      <c r="E309" s="1" t="s">
        <v>17</v>
      </c>
      <c r="F309" s="1" t="s">
        <v>30</v>
      </c>
      <c r="G309" s="1" t="s">
        <v>31</v>
      </c>
      <c r="H309" s="1">
        <v>3</v>
      </c>
      <c r="I309" s="1" t="s">
        <v>20</v>
      </c>
      <c r="J309" s="1" t="s">
        <v>42</v>
      </c>
      <c r="K309" s="6">
        <v>2783.76</v>
      </c>
      <c r="L309" s="6">
        <v>463.96</v>
      </c>
      <c r="M309" s="1">
        <v>6</v>
      </c>
      <c r="N309" s="8">
        <v>45027</v>
      </c>
      <c r="O309" s="4" t="str">
        <f t="shared" si="13"/>
        <v>April 2023</v>
      </c>
      <c r="P309" s="1" t="s">
        <v>32</v>
      </c>
      <c r="Q309" s="1" t="s">
        <v>52</v>
      </c>
      <c r="R309" s="6">
        <v>30.62</v>
      </c>
      <c r="S309" s="6">
        <f t="shared" si="14"/>
        <v>2814.38</v>
      </c>
    </row>
    <row r="310" spans="1:19" x14ac:dyDescent="0.35">
      <c r="A310" s="1">
        <v>1904</v>
      </c>
      <c r="B310" s="1">
        <v>67</v>
      </c>
      <c r="C310" s="1" t="str">
        <f t="shared" si="12"/>
        <v>Old</v>
      </c>
      <c r="D310" s="1" t="s">
        <v>38</v>
      </c>
      <c r="E310" s="1" t="s">
        <v>33</v>
      </c>
      <c r="F310" s="1" t="s">
        <v>18</v>
      </c>
      <c r="G310" s="1" t="s">
        <v>19</v>
      </c>
      <c r="H310" s="1">
        <v>2</v>
      </c>
      <c r="I310" s="1" t="s">
        <v>20</v>
      </c>
      <c r="J310" s="1" t="s">
        <v>42</v>
      </c>
      <c r="K310" s="6">
        <v>3164.76</v>
      </c>
      <c r="L310" s="6">
        <v>791.19</v>
      </c>
      <c r="M310" s="1">
        <v>4</v>
      </c>
      <c r="N310" s="8">
        <v>45027</v>
      </c>
      <c r="O310" s="4" t="str">
        <f t="shared" si="13"/>
        <v>April 2023</v>
      </c>
      <c r="P310" s="1" t="s">
        <v>22</v>
      </c>
      <c r="Q310" s="1" t="s">
        <v>37</v>
      </c>
      <c r="R310" s="6">
        <v>24.42</v>
      </c>
      <c r="S310" s="6">
        <f t="shared" si="14"/>
        <v>3189.1800000000003</v>
      </c>
    </row>
    <row r="311" spans="1:19" x14ac:dyDescent="0.35">
      <c r="A311" s="1">
        <v>3867</v>
      </c>
      <c r="B311" s="1">
        <v>68</v>
      </c>
      <c r="C311" s="1" t="str">
        <f t="shared" si="12"/>
        <v>Old</v>
      </c>
      <c r="D311" s="1" t="s">
        <v>16</v>
      </c>
      <c r="E311" s="1" t="s">
        <v>17</v>
      </c>
      <c r="F311" s="1" t="s">
        <v>18</v>
      </c>
      <c r="G311" s="1" t="s">
        <v>19</v>
      </c>
      <c r="H311" s="1">
        <v>2</v>
      </c>
      <c r="I311" s="1" t="s">
        <v>26</v>
      </c>
      <c r="J311" s="1" t="s">
        <v>21</v>
      </c>
      <c r="K311" s="6">
        <v>6329.52</v>
      </c>
      <c r="L311" s="6">
        <v>791.19</v>
      </c>
      <c r="M311" s="1">
        <v>8</v>
      </c>
      <c r="N311" s="8">
        <v>45027</v>
      </c>
      <c r="O311" s="4" t="str">
        <f t="shared" si="13"/>
        <v>April 2023</v>
      </c>
      <c r="P311" s="1" t="s">
        <v>32</v>
      </c>
      <c r="Q311" s="1" t="s">
        <v>52</v>
      </c>
      <c r="R311" s="6">
        <v>31.76</v>
      </c>
      <c r="S311" s="6">
        <f t="shared" si="14"/>
        <v>6361.2800000000007</v>
      </c>
    </row>
    <row r="312" spans="1:19" x14ac:dyDescent="0.35">
      <c r="A312" s="1">
        <v>9259</v>
      </c>
      <c r="B312" s="1">
        <v>68</v>
      </c>
      <c r="C312" s="1" t="str">
        <f t="shared" si="12"/>
        <v>Old</v>
      </c>
      <c r="D312" s="1" t="s">
        <v>38</v>
      </c>
      <c r="E312" s="1" t="s">
        <v>17</v>
      </c>
      <c r="F312" s="1" t="s">
        <v>18</v>
      </c>
      <c r="G312" s="1" t="s">
        <v>19</v>
      </c>
      <c r="H312" s="1">
        <v>2</v>
      </c>
      <c r="I312" s="1" t="s">
        <v>26</v>
      </c>
      <c r="J312" s="1" t="s">
        <v>34</v>
      </c>
      <c r="K312" s="6">
        <v>7911.9</v>
      </c>
      <c r="L312" s="6">
        <v>791.19</v>
      </c>
      <c r="M312" s="1">
        <v>10</v>
      </c>
      <c r="N312" s="8">
        <v>45027</v>
      </c>
      <c r="O312" s="4" t="str">
        <f t="shared" si="13"/>
        <v>April 2023</v>
      </c>
      <c r="P312" s="1" t="s">
        <v>22</v>
      </c>
      <c r="Q312" s="1" t="s">
        <v>51</v>
      </c>
      <c r="R312" s="6">
        <v>34.76</v>
      </c>
      <c r="S312" s="6">
        <f t="shared" si="14"/>
        <v>7946.66</v>
      </c>
    </row>
    <row r="313" spans="1:19" x14ac:dyDescent="0.35">
      <c r="A313" s="1">
        <v>2403</v>
      </c>
      <c r="B313" s="1">
        <v>72</v>
      </c>
      <c r="C313" s="1" t="str">
        <f t="shared" si="12"/>
        <v>Old</v>
      </c>
      <c r="D313" s="1" t="s">
        <v>38</v>
      </c>
      <c r="E313" s="1" t="s">
        <v>17</v>
      </c>
      <c r="F313" s="1" t="s">
        <v>18</v>
      </c>
      <c r="G313" s="1" t="s">
        <v>36</v>
      </c>
      <c r="H313" s="1">
        <v>5</v>
      </c>
      <c r="I313" s="1" t="s">
        <v>26</v>
      </c>
      <c r="J313" s="1" t="s">
        <v>27</v>
      </c>
      <c r="K313" s="6">
        <v>83</v>
      </c>
      <c r="L313" s="6">
        <v>20.75</v>
      </c>
      <c r="M313" s="1">
        <v>4</v>
      </c>
      <c r="N313" s="8">
        <v>45027</v>
      </c>
      <c r="O313" s="4" t="str">
        <f t="shared" si="13"/>
        <v>April 2023</v>
      </c>
      <c r="P313" s="1" t="s">
        <v>22</v>
      </c>
      <c r="Q313" s="1" t="s">
        <v>37</v>
      </c>
      <c r="R313" s="6">
        <v>27.35</v>
      </c>
      <c r="S313" s="6">
        <f t="shared" si="14"/>
        <v>110.35</v>
      </c>
    </row>
    <row r="314" spans="1:19" x14ac:dyDescent="0.35">
      <c r="A314" s="1">
        <v>3551</v>
      </c>
      <c r="B314" s="1">
        <v>73</v>
      </c>
      <c r="C314" s="1" t="str">
        <f t="shared" si="12"/>
        <v>Old</v>
      </c>
      <c r="D314" s="1" t="s">
        <v>38</v>
      </c>
      <c r="E314" s="1" t="s">
        <v>17</v>
      </c>
      <c r="F314" s="1" t="s">
        <v>24</v>
      </c>
      <c r="G314" s="1" t="s">
        <v>25</v>
      </c>
      <c r="H314" s="1">
        <v>3</v>
      </c>
      <c r="I314" s="1" t="s">
        <v>26</v>
      </c>
      <c r="J314" s="1" t="s">
        <v>27</v>
      </c>
      <c r="K314" s="6">
        <v>1976.24</v>
      </c>
      <c r="L314" s="6">
        <v>247.03</v>
      </c>
      <c r="M314" s="1">
        <v>8</v>
      </c>
      <c r="N314" s="8">
        <v>45027</v>
      </c>
      <c r="O314" s="4" t="str">
        <f t="shared" si="13"/>
        <v>April 2023</v>
      </c>
      <c r="P314" s="1" t="s">
        <v>32</v>
      </c>
      <c r="Q314" s="1" t="s">
        <v>45</v>
      </c>
      <c r="R314" s="6">
        <v>47.57</v>
      </c>
      <c r="S314" s="6">
        <f t="shared" si="14"/>
        <v>2023.81</v>
      </c>
    </row>
    <row r="315" spans="1:19" x14ac:dyDescent="0.35">
      <c r="A315" s="1">
        <v>1130</v>
      </c>
      <c r="B315" s="1">
        <v>75</v>
      </c>
      <c r="C315" s="1" t="str">
        <f t="shared" si="12"/>
        <v>Old</v>
      </c>
      <c r="D315" s="1" t="s">
        <v>38</v>
      </c>
      <c r="E315" s="1" t="s">
        <v>33</v>
      </c>
      <c r="F315" s="1" t="s">
        <v>18</v>
      </c>
      <c r="G315" s="1" t="s">
        <v>19</v>
      </c>
      <c r="H315" s="1">
        <v>2</v>
      </c>
      <c r="I315" s="1" t="s">
        <v>26</v>
      </c>
      <c r="J315" s="1" t="s">
        <v>42</v>
      </c>
      <c r="K315" s="6">
        <v>4747.1400000000003</v>
      </c>
      <c r="L315" s="6">
        <v>791.19</v>
      </c>
      <c r="M315" s="1">
        <v>6</v>
      </c>
      <c r="N315" s="8">
        <v>45027</v>
      </c>
      <c r="O315" s="4" t="str">
        <f t="shared" si="13"/>
        <v>April 2023</v>
      </c>
      <c r="P315" s="1" t="s">
        <v>32</v>
      </c>
      <c r="Q315" s="1" t="s">
        <v>48</v>
      </c>
      <c r="R315" s="6">
        <v>46.92</v>
      </c>
      <c r="S315" s="6">
        <f t="shared" si="14"/>
        <v>4794.0600000000004</v>
      </c>
    </row>
    <row r="316" spans="1:19" x14ac:dyDescent="0.35">
      <c r="A316" s="1">
        <v>5107</v>
      </c>
      <c r="B316" s="1">
        <v>75</v>
      </c>
      <c r="C316" s="1" t="str">
        <f t="shared" si="12"/>
        <v>Old</v>
      </c>
      <c r="D316" s="1" t="s">
        <v>16</v>
      </c>
      <c r="E316" s="1" t="s">
        <v>17</v>
      </c>
      <c r="F316" s="1" t="s">
        <v>30</v>
      </c>
      <c r="G316" s="1" t="s">
        <v>31</v>
      </c>
      <c r="H316" s="1">
        <v>3</v>
      </c>
      <c r="I316" s="1" t="s">
        <v>26</v>
      </c>
      <c r="J316" s="1" t="s">
        <v>21</v>
      </c>
      <c r="K316" s="6">
        <v>927.92</v>
      </c>
      <c r="L316" s="6">
        <v>463.96</v>
      </c>
      <c r="M316" s="1">
        <v>2</v>
      </c>
      <c r="N316" s="8">
        <v>45027</v>
      </c>
      <c r="O316" s="4" t="str">
        <f t="shared" si="13"/>
        <v>April 2023</v>
      </c>
      <c r="P316" s="1" t="s">
        <v>28</v>
      </c>
      <c r="Q316" s="1" t="s">
        <v>29</v>
      </c>
      <c r="R316" s="6">
        <v>11.78</v>
      </c>
      <c r="S316" s="6">
        <f t="shared" si="14"/>
        <v>939.69999999999993</v>
      </c>
    </row>
    <row r="317" spans="1:19" x14ac:dyDescent="0.35">
      <c r="A317" s="1">
        <v>3243</v>
      </c>
      <c r="B317" s="1">
        <v>80</v>
      </c>
      <c r="C317" s="1" t="str">
        <f t="shared" si="12"/>
        <v>Old</v>
      </c>
      <c r="D317" s="1" t="s">
        <v>16</v>
      </c>
      <c r="E317" s="1" t="s">
        <v>17</v>
      </c>
      <c r="F317" s="1" t="s">
        <v>40</v>
      </c>
      <c r="G317" s="1" t="s">
        <v>41</v>
      </c>
      <c r="H317" s="1">
        <v>3</v>
      </c>
      <c r="I317" s="1" t="s">
        <v>26</v>
      </c>
      <c r="J317" s="1" t="s">
        <v>27</v>
      </c>
      <c r="K317" s="6">
        <v>6758.64</v>
      </c>
      <c r="L317" s="6">
        <v>844.83</v>
      </c>
      <c r="M317" s="1">
        <v>8</v>
      </c>
      <c r="N317" s="8">
        <v>45027</v>
      </c>
      <c r="O317" s="4" t="str">
        <f t="shared" si="13"/>
        <v>April 2023</v>
      </c>
      <c r="P317" s="1" t="s">
        <v>28</v>
      </c>
      <c r="Q317" s="1" t="s">
        <v>52</v>
      </c>
      <c r="R317" s="6">
        <v>12.07</v>
      </c>
      <c r="S317" s="6">
        <f t="shared" si="14"/>
        <v>6770.71</v>
      </c>
    </row>
    <row r="318" spans="1:19" x14ac:dyDescent="0.35">
      <c r="A318" s="1">
        <v>8930</v>
      </c>
      <c r="B318" s="1">
        <v>18</v>
      </c>
      <c r="C318" s="1" t="str">
        <f t="shared" si="12"/>
        <v>Young</v>
      </c>
      <c r="D318" s="1" t="s">
        <v>38</v>
      </c>
      <c r="E318" s="1" t="s">
        <v>17</v>
      </c>
      <c r="F318" s="1" t="s">
        <v>40</v>
      </c>
      <c r="G318" s="1" t="s">
        <v>41</v>
      </c>
      <c r="H318" s="1">
        <v>3</v>
      </c>
      <c r="I318" s="1" t="s">
        <v>26</v>
      </c>
      <c r="J318" s="1" t="s">
        <v>42</v>
      </c>
      <c r="K318" s="6">
        <v>3379.32</v>
      </c>
      <c r="L318" s="6">
        <v>844.83</v>
      </c>
      <c r="M318" s="1">
        <v>4</v>
      </c>
      <c r="N318" s="8">
        <v>45028</v>
      </c>
      <c r="O318" s="4" t="str">
        <f t="shared" si="13"/>
        <v>April 2023</v>
      </c>
      <c r="P318" s="1" t="s">
        <v>28</v>
      </c>
      <c r="Q318" s="1" t="s">
        <v>39</v>
      </c>
      <c r="R318" s="6">
        <v>55.92</v>
      </c>
      <c r="S318" s="6">
        <f t="shared" si="14"/>
        <v>3435.2400000000002</v>
      </c>
    </row>
    <row r="319" spans="1:19" x14ac:dyDescent="0.35">
      <c r="A319" s="1">
        <v>1626</v>
      </c>
      <c r="B319" s="1">
        <v>20</v>
      </c>
      <c r="C319" s="1" t="str">
        <f t="shared" si="12"/>
        <v>Young</v>
      </c>
      <c r="D319" s="1" t="s">
        <v>16</v>
      </c>
      <c r="E319" s="1" t="s">
        <v>33</v>
      </c>
      <c r="F319" s="1" t="s">
        <v>40</v>
      </c>
      <c r="G319" s="1" t="s">
        <v>41</v>
      </c>
      <c r="H319" s="1">
        <v>3</v>
      </c>
      <c r="I319" s="1" t="s">
        <v>26</v>
      </c>
      <c r="J319" s="1" t="s">
        <v>21</v>
      </c>
      <c r="K319" s="6">
        <v>5068.9799999999996</v>
      </c>
      <c r="L319" s="6">
        <v>844.83</v>
      </c>
      <c r="M319" s="1">
        <v>6</v>
      </c>
      <c r="N319" s="8">
        <v>45028</v>
      </c>
      <c r="O319" s="4" t="str">
        <f t="shared" si="13"/>
        <v>April 2023</v>
      </c>
      <c r="P319" s="1" t="s">
        <v>32</v>
      </c>
      <c r="Q319" s="1"/>
      <c r="R319" s="6">
        <v>0</v>
      </c>
      <c r="S319" s="6">
        <f t="shared" si="14"/>
        <v>5068.9799999999996</v>
      </c>
    </row>
    <row r="320" spans="1:19" x14ac:dyDescent="0.35">
      <c r="A320" s="1">
        <v>4993</v>
      </c>
      <c r="B320" s="1">
        <v>22</v>
      </c>
      <c r="C320" s="1" t="str">
        <f t="shared" si="12"/>
        <v>Young</v>
      </c>
      <c r="D320" s="1" t="s">
        <v>16</v>
      </c>
      <c r="E320" s="1" t="s">
        <v>17</v>
      </c>
      <c r="F320" s="1" t="s">
        <v>18</v>
      </c>
      <c r="G320" s="1" t="s">
        <v>36</v>
      </c>
      <c r="H320" s="1">
        <v>5</v>
      </c>
      <c r="I320" s="1" t="s">
        <v>20</v>
      </c>
      <c r="J320" s="1" t="s">
        <v>27</v>
      </c>
      <c r="K320" s="6">
        <v>83</v>
      </c>
      <c r="L320" s="6">
        <v>20.75</v>
      </c>
      <c r="M320" s="1">
        <v>4</v>
      </c>
      <c r="N320" s="8">
        <v>45028</v>
      </c>
      <c r="O320" s="4" t="str">
        <f t="shared" si="13"/>
        <v>April 2023</v>
      </c>
      <c r="P320" s="1" t="s">
        <v>32</v>
      </c>
      <c r="Q320" s="1" t="s">
        <v>39</v>
      </c>
      <c r="R320" s="6">
        <v>46.14</v>
      </c>
      <c r="S320" s="6">
        <f t="shared" si="14"/>
        <v>129.13999999999999</v>
      </c>
    </row>
    <row r="321" spans="1:19" x14ac:dyDescent="0.35">
      <c r="A321" s="1">
        <v>6902</v>
      </c>
      <c r="B321" s="1">
        <v>28</v>
      </c>
      <c r="C321" s="1" t="str">
        <f t="shared" si="12"/>
        <v>Young</v>
      </c>
      <c r="D321" s="1" t="s">
        <v>38</v>
      </c>
      <c r="E321" s="1" t="s">
        <v>17</v>
      </c>
      <c r="F321" s="1" t="s">
        <v>40</v>
      </c>
      <c r="G321" s="1" t="s">
        <v>41</v>
      </c>
      <c r="H321" s="1">
        <v>3</v>
      </c>
      <c r="I321" s="1" t="s">
        <v>26</v>
      </c>
      <c r="J321" s="1" t="s">
        <v>34</v>
      </c>
      <c r="K321" s="6">
        <v>1689.66</v>
      </c>
      <c r="L321" s="6">
        <v>844.83</v>
      </c>
      <c r="M321" s="1">
        <v>2</v>
      </c>
      <c r="N321" s="8">
        <v>45028</v>
      </c>
      <c r="O321" s="4" t="str">
        <f t="shared" si="13"/>
        <v>April 2023</v>
      </c>
      <c r="P321" s="1" t="s">
        <v>32</v>
      </c>
      <c r="Q321" s="1" t="s">
        <v>73</v>
      </c>
      <c r="R321" s="6">
        <v>75.55</v>
      </c>
      <c r="S321" s="6">
        <f t="shared" si="14"/>
        <v>1765.21</v>
      </c>
    </row>
    <row r="322" spans="1:19" x14ac:dyDescent="0.35">
      <c r="A322" s="1">
        <v>4454</v>
      </c>
      <c r="B322" s="1">
        <v>37</v>
      </c>
      <c r="C322" s="1" t="str">
        <f t="shared" ref="C322:C385" si="15">IF(B322&lt;=35,"Young",IF(B322&lt;=55,"Middle-Aged","Old"))</f>
        <v>Middle-Aged</v>
      </c>
      <c r="D322" s="1" t="s">
        <v>16</v>
      </c>
      <c r="E322" s="1" t="s">
        <v>17</v>
      </c>
      <c r="F322" s="1" t="s">
        <v>30</v>
      </c>
      <c r="G322" s="1" t="s">
        <v>31</v>
      </c>
      <c r="H322" s="1">
        <v>3</v>
      </c>
      <c r="I322" s="1" t="s">
        <v>26</v>
      </c>
      <c r="J322" s="1" t="s">
        <v>42</v>
      </c>
      <c r="K322" s="6">
        <v>3711.68</v>
      </c>
      <c r="L322" s="6">
        <v>463.96</v>
      </c>
      <c r="M322" s="1">
        <v>8</v>
      </c>
      <c r="N322" s="8">
        <v>45028</v>
      </c>
      <c r="O322" s="4" t="str">
        <f t="shared" ref="O322:O385" si="16">TEXT(N322,"mmmm yyyy")</f>
        <v>April 2023</v>
      </c>
      <c r="P322" s="1" t="s">
        <v>28</v>
      </c>
      <c r="Q322" s="1" t="s">
        <v>47</v>
      </c>
      <c r="R322" s="6">
        <v>112.5</v>
      </c>
      <c r="S322" s="6">
        <f t="shared" ref="S322:S385" si="17">K322+R322</f>
        <v>3824.18</v>
      </c>
    </row>
    <row r="323" spans="1:19" x14ac:dyDescent="0.35">
      <c r="A323" s="1">
        <v>5209</v>
      </c>
      <c r="B323" s="1">
        <v>41</v>
      </c>
      <c r="C323" s="1" t="str">
        <f t="shared" si="15"/>
        <v>Middle-Aged</v>
      </c>
      <c r="D323" s="1" t="s">
        <v>38</v>
      </c>
      <c r="E323" s="1" t="s">
        <v>17</v>
      </c>
      <c r="F323" s="1" t="s">
        <v>18</v>
      </c>
      <c r="G323" s="1" t="s">
        <v>36</v>
      </c>
      <c r="H323" s="1">
        <v>5</v>
      </c>
      <c r="I323" s="1" t="s">
        <v>26</v>
      </c>
      <c r="J323" s="1" t="s">
        <v>42</v>
      </c>
      <c r="K323" s="6">
        <v>62.25</v>
      </c>
      <c r="L323" s="6">
        <v>20.75</v>
      </c>
      <c r="M323" s="1">
        <v>3</v>
      </c>
      <c r="N323" s="8">
        <v>45028</v>
      </c>
      <c r="O323" s="4" t="str">
        <f t="shared" si="16"/>
        <v>April 2023</v>
      </c>
      <c r="P323" s="1" t="s">
        <v>32</v>
      </c>
      <c r="Q323" s="1"/>
      <c r="R323" s="6">
        <v>0</v>
      </c>
      <c r="S323" s="6">
        <f t="shared" si="17"/>
        <v>62.25</v>
      </c>
    </row>
    <row r="324" spans="1:19" x14ac:dyDescent="0.35">
      <c r="A324" s="1">
        <v>1431</v>
      </c>
      <c r="B324" s="1">
        <v>50</v>
      </c>
      <c r="C324" s="1" t="str">
        <f t="shared" si="15"/>
        <v>Middle-Aged</v>
      </c>
      <c r="D324" s="1" t="s">
        <v>38</v>
      </c>
      <c r="E324" s="1" t="s">
        <v>17</v>
      </c>
      <c r="F324" s="1" t="s">
        <v>30</v>
      </c>
      <c r="G324" s="1" t="s">
        <v>31</v>
      </c>
      <c r="H324" s="1">
        <v>3</v>
      </c>
      <c r="I324" s="1" t="s">
        <v>20</v>
      </c>
      <c r="J324" s="1" t="s">
        <v>27</v>
      </c>
      <c r="K324" s="6">
        <v>4175.6400000000003</v>
      </c>
      <c r="L324" s="6">
        <v>463.96</v>
      </c>
      <c r="M324" s="1">
        <v>9</v>
      </c>
      <c r="N324" s="8">
        <v>45028</v>
      </c>
      <c r="O324" s="4" t="str">
        <f t="shared" si="16"/>
        <v>April 2023</v>
      </c>
      <c r="P324" s="1" t="s">
        <v>28</v>
      </c>
      <c r="Q324" s="1"/>
      <c r="R324" s="6">
        <v>0</v>
      </c>
      <c r="S324" s="6">
        <f t="shared" si="17"/>
        <v>4175.6400000000003</v>
      </c>
    </row>
    <row r="325" spans="1:19" x14ac:dyDescent="0.35">
      <c r="A325" s="1">
        <v>3430</v>
      </c>
      <c r="B325" s="1">
        <v>52</v>
      </c>
      <c r="C325" s="1" t="str">
        <f t="shared" si="15"/>
        <v>Middle-Aged</v>
      </c>
      <c r="D325" s="1" t="s">
        <v>38</v>
      </c>
      <c r="E325" s="1" t="s">
        <v>17</v>
      </c>
      <c r="F325" s="1" t="s">
        <v>24</v>
      </c>
      <c r="G325" s="1" t="s">
        <v>25</v>
      </c>
      <c r="H325" s="1">
        <v>3</v>
      </c>
      <c r="I325" s="1" t="s">
        <v>26</v>
      </c>
      <c r="J325" s="1" t="s">
        <v>27</v>
      </c>
      <c r="K325" s="6">
        <v>247.03</v>
      </c>
      <c r="L325" s="6">
        <v>247.03</v>
      </c>
      <c r="M325" s="1">
        <v>1</v>
      </c>
      <c r="N325" s="8">
        <v>45028</v>
      </c>
      <c r="O325" s="4" t="str">
        <f t="shared" si="16"/>
        <v>April 2023</v>
      </c>
      <c r="P325" s="1" t="s">
        <v>32</v>
      </c>
      <c r="Q325" s="1" t="s">
        <v>76</v>
      </c>
      <c r="R325" s="6">
        <v>72.540000000000006</v>
      </c>
      <c r="S325" s="6">
        <f t="shared" si="17"/>
        <v>319.57</v>
      </c>
    </row>
    <row r="326" spans="1:19" x14ac:dyDescent="0.35">
      <c r="A326" s="1">
        <v>7126</v>
      </c>
      <c r="B326" s="1">
        <v>54</v>
      </c>
      <c r="C326" s="1" t="str">
        <f t="shared" si="15"/>
        <v>Middle-Aged</v>
      </c>
      <c r="D326" s="1" t="s">
        <v>16</v>
      </c>
      <c r="E326" s="1" t="s">
        <v>33</v>
      </c>
      <c r="F326" s="1" t="s">
        <v>40</v>
      </c>
      <c r="G326" s="1" t="s">
        <v>41</v>
      </c>
      <c r="H326" s="1">
        <v>3</v>
      </c>
      <c r="I326" s="1" t="s">
        <v>26</v>
      </c>
      <c r="J326" s="1" t="s">
        <v>42</v>
      </c>
      <c r="K326" s="6">
        <v>1689.66</v>
      </c>
      <c r="L326" s="6">
        <v>844.83</v>
      </c>
      <c r="M326" s="1">
        <v>2</v>
      </c>
      <c r="N326" s="8">
        <v>45028</v>
      </c>
      <c r="O326" s="4" t="str">
        <f t="shared" si="16"/>
        <v>April 2023</v>
      </c>
      <c r="P326" s="1" t="s">
        <v>32</v>
      </c>
      <c r="Q326" s="1" t="s">
        <v>45</v>
      </c>
      <c r="R326" s="6">
        <v>72.959999999999994</v>
      </c>
      <c r="S326" s="6">
        <f t="shared" si="17"/>
        <v>1762.6200000000001</v>
      </c>
    </row>
    <row r="327" spans="1:19" x14ac:dyDescent="0.35">
      <c r="A327" s="1">
        <v>8777</v>
      </c>
      <c r="B327" s="1">
        <v>54</v>
      </c>
      <c r="C327" s="1" t="str">
        <f t="shared" si="15"/>
        <v>Middle-Aged</v>
      </c>
      <c r="D327" s="1" t="s">
        <v>38</v>
      </c>
      <c r="E327" s="1" t="s">
        <v>17</v>
      </c>
      <c r="F327" s="1" t="s">
        <v>18</v>
      </c>
      <c r="G327" s="1" t="s">
        <v>19</v>
      </c>
      <c r="H327" s="1">
        <v>2</v>
      </c>
      <c r="I327" s="1" t="s">
        <v>26</v>
      </c>
      <c r="J327" s="1" t="s">
        <v>34</v>
      </c>
      <c r="K327" s="6">
        <v>791.19</v>
      </c>
      <c r="L327" s="6">
        <v>791.19</v>
      </c>
      <c r="M327" s="1">
        <v>1</v>
      </c>
      <c r="N327" s="8">
        <v>45028</v>
      </c>
      <c r="O327" s="4" t="str">
        <f t="shared" si="16"/>
        <v>April 2023</v>
      </c>
      <c r="P327" s="1" t="s">
        <v>28</v>
      </c>
      <c r="Q327" s="1"/>
      <c r="R327" s="6">
        <v>0</v>
      </c>
      <c r="S327" s="6">
        <f t="shared" si="17"/>
        <v>791.19</v>
      </c>
    </row>
    <row r="328" spans="1:19" x14ac:dyDescent="0.35">
      <c r="A328" s="1">
        <v>9256</v>
      </c>
      <c r="B328" s="1">
        <v>54</v>
      </c>
      <c r="C328" s="1" t="str">
        <f t="shared" si="15"/>
        <v>Middle-Aged</v>
      </c>
      <c r="D328" s="1" t="s">
        <v>38</v>
      </c>
      <c r="E328" s="1" t="s">
        <v>17</v>
      </c>
      <c r="F328" s="1" t="s">
        <v>40</v>
      </c>
      <c r="G328" s="1" t="s">
        <v>41</v>
      </c>
      <c r="H328" s="1">
        <v>3</v>
      </c>
      <c r="I328" s="1" t="s">
        <v>20</v>
      </c>
      <c r="J328" s="1" t="s">
        <v>27</v>
      </c>
      <c r="K328" s="6">
        <v>1689.66</v>
      </c>
      <c r="L328" s="6">
        <v>844.83</v>
      </c>
      <c r="M328" s="1">
        <v>2</v>
      </c>
      <c r="N328" s="8">
        <v>45028</v>
      </c>
      <c r="O328" s="4" t="str">
        <f t="shared" si="16"/>
        <v>April 2023</v>
      </c>
      <c r="P328" s="1" t="s">
        <v>32</v>
      </c>
      <c r="Q328" s="1" t="s">
        <v>52</v>
      </c>
      <c r="R328" s="6">
        <v>44.47</v>
      </c>
      <c r="S328" s="6">
        <f t="shared" si="17"/>
        <v>1734.13</v>
      </c>
    </row>
    <row r="329" spans="1:19" x14ac:dyDescent="0.35">
      <c r="A329" s="1">
        <v>9195</v>
      </c>
      <c r="B329" s="1">
        <v>55</v>
      </c>
      <c r="C329" s="1" t="str">
        <f t="shared" si="15"/>
        <v>Middle-Aged</v>
      </c>
      <c r="D329" s="1" t="s">
        <v>16</v>
      </c>
      <c r="E329" s="1" t="s">
        <v>17</v>
      </c>
      <c r="F329" s="1" t="s">
        <v>40</v>
      </c>
      <c r="G329" s="1" t="s">
        <v>41</v>
      </c>
      <c r="H329" s="1">
        <v>3</v>
      </c>
      <c r="I329" s="1" t="s">
        <v>26</v>
      </c>
      <c r="J329" s="1" t="s">
        <v>21</v>
      </c>
      <c r="K329" s="6">
        <v>3379.32</v>
      </c>
      <c r="L329" s="6">
        <v>844.83</v>
      </c>
      <c r="M329" s="1">
        <v>4</v>
      </c>
      <c r="N329" s="8">
        <v>45028</v>
      </c>
      <c r="O329" s="4" t="str">
        <f t="shared" si="16"/>
        <v>April 2023</v>
      </c>
      <c r="P329" s="1" t="s">
        <v>22</v>
      </c>
      <c r="Q329" s="1" t="s">
        <v>29</v>
      </c>
      <c r="R329" s="6">
        <v>40.869999999999997</v>
      </c>
      <c r="S329" s="6">
        <f t="shared" si="17"/>
        <v>3420.19</v>
      </c>
    </row>
    <row r="330" spans="1:19" x14ac:dyDescent="0.35">
      <c r="A330" s="1">
        <v>8825</v>
      </c>
      <c r="B330" s="1">
        <v>58</v>
      </c>
      <c r="C330" s="1" t="str">
        <f t="shared" si="15"/>
        <v>Old</v>
      </c>
      <c r="D330" s="1" t="s">
        <v>16</v>
      </c>
      <c r="E330" s="1" t="s">
        <v>17</v>
      </c>
      <c r="F330" s="1" t="s">
        <v>18</v>
      </c>
      <c r="G330" s="1" t="s">
        <v>36</v>
      </c>
      <c r="H330" s="1">
        <v>5</v>
      </c>
      <c r="I330" s="1" t="s">
        <v>26</v>
      </c>
      <c r="J330" s="1" t="s">
        <v>27</v>
      </c>
      <c r="K330" s="6">
        <v>207.5</v>
      </c>
      <c r="L330" s="6">
        <v>20.75</v>
      </c>
      <c r="M330" s="1">
        <v>10</v>
      </c>
      <c r="N330" s="8">
        <v>45028</v>
      </c>
      <c r="O330" s="4" t="str">
        <f t="shared" si="16"/>
        <v>April 2023</v>
      </c>
      <c r="P330" s="1" t="s">
        <v>22</v>
      </c>
      <c r="Q330" s="1" t="s">
        <v>37</v>
      </c>
      <c r="R330" s="6">
        <v>23.84</v>
      </c>
      <c r="S330" s="6">
        <f t="shared" si="17"/>
        <v>231.34</v>
      </c>
    </row>
    <row r="331" spans="1:19" x14ac:dyDescent="0.35">
      <c r="A331" s="1">
        <v>9801</v>
      </c>
      <c r="B331" s="1">
        <v>60</v>
      </c>
      <c r="C331" s="1" t="str">
        <f t="shared" si="15"/>
        <v>Old</v>
      </c>
      <c r="D331" s="1" t="s">
        <v>38</v>
      </c>
      <c r="E331" s="1" t="s">
        <v>17</v>
      </c>
      <c r="F331" s="1" t="s">
        <v>18</v>
      </c>
      <c r="G331" s="1" t="s">
        <v>36</v>
      </c>
      <c r="H331" s="1">
        <v>5</v>
      </c>
      <c r="I331" s="1" t="s">
        <v>26</v>
      </c>
      <c r="J331" s="1" t="s">
        <v>27</v>
      </c>
      <c r="K331" s="6">
        <v>124.5</v>
      </c>
      <c r="L331" s="6">
        <v>20.75</v>
      </c>
      <c r="M331" s="1">
        <v>6</v>
      </c>
      <c r="N331" s="8">
        <v>45028</v>
      </c>
      <c r="O331" s="4" t="str">
        <f t="shared" si="16"/>
        <v>April 2023</v>
      </c>
      <c r="P331" s="1" t="s">
        <v>22</v>
      </c>
      <c r="Q331" s="1" t="s">
        <v>61</v>
      </c>
      <c r="R331" s="6">
        <v>92.61</v>
      </c>
      <c r="S331" s="6">
        <f t="shared" si="17"/>
        <v>217.11</v>
      </c>
    </row>
    <row r="332" spans="1:19" x14ac:dyDescent="0.35">
      <c r="A332" s="1">
        <v>7573</v>
      </c>
      <c r="B332" s="1">
        <v>62</v>
      </c>
      <c r="C332" s="1" t="str">
        <f t="shared" si="15"/>
        <v>Old</v>
      </c>
      <c r="D332" s="1" t="s">
        <v>38</v>
      </c>
      <c r="E332" s="1" t="s">
        <v>17</v>
      </c>
      <c r="F332" s="1" t="s">
        <v>30</v>
      </c>
      <c r="G332" s="1" t="s">
        <v>31</v>
      </c>
      <c r="H332" s="1">
        <v>3</v>
      </c>
      <c r="I332" s="1" t="s">
        <v>26</v>
      </c>
      <c r="J332" s="1" t="s">
        <v>27</v>
      </c>
      <c r="K332" s="6">
        <v>927.92</v>
      </c>
      <c r="L332" s="6">
        <v>463.96</v>
      </c>
      <c r="M332" s="1">
        <v>2</v>
      </c>
      <c r="N332" s="8">
        <v>45028</v>
      </c>
      <c r="O332" s="4" t="str">
        <f t="shared" si="16"/>
        <v>April 2023</v>
      </c>
      <c r="P332" s="1" t="s">
        <v>32</v>
      </c>
      <c r="Q332" s="1" t="s">
        <v>56</v>
      </c>
      <c r="R332" s="6">
        <v>84.89</v>
      </c>
      <c r="S332" s="6">
        <f t="shared" si="17"/>
        <v>1012.81</v>
      </c>
    </row>
    <row r="333" spans="1:19" x14ac:dyDescent="0.35">
      <c r="A333" s="1">
        <v>3943</v>
      </c>
      <c r="B333" s="1">
        <v>63</v>
      </c>
      <c r="C333" s="1" t="str">
        <f t="shared" si="15"/>
        <v>Old</v>
      </c>
      <c r="D333" s="1" t="s">
        <v>38</v>
      </c>
      <c r="E333" s="1" t="s">
        <v>17</v>
      </c>
      <c r="F333" s="1" t="s">
        <v>18</v>
      </c>
      <c r="G333" s="1" t="s">
        <v>36</v>
      </c>
      <c r="H333" s="1">
        <v>5</v>
      </c>
      <c r="I333" s="1" t="s">
        <v>26</v>
      </c>
      <c r="J333" s="1" t="s">
        <v>27</v>
      </c>
      <c r="K333" s="6">
        <v>62.25</v>
      </c>
      <c r="L333" s="6">
        <v>20.75</v>
      </c>
      <c r="M333" s="1">
        <v>3</v>
      </c>
      <c r="N333" s="8">
        <v>45028</v>
      </c>
      <c r="O333" s="4" t="str">
        <f t="shared" si="16"/>
        <v>April 2023</v>
      </c>
      <c r="P333" s="1" t="s">
        <v>22</v>
      </c>
      <c r="Q333" s="1" t="s">
        <v>64</v>
      </c>
      <c r="R333" s="6">
        <v>39.97</v>
      </c>
      <c r="S333" s="6">
        <f t="shared" si="17"/>
        <v>102.22</v>
      </c>
    </row>
    <row r="334" spans="1:19" x14ac:dyDescent="0.35">
      <c r="A334" s="1">
        <v>6940</v>
      </c>
      <c r="B334" s="1">
        <v>66</v>
      </c>
      <c r="C334" s="1" t="str">
        <f t="shared" si="15"/>
        <v>Old</v>
      </c>
      <c r="D334" s="1" t="s">
        <v>16</v>
      </c>
      <c r="E334" s="1" t="s">
        <v>17</v>
      </c>
      <c r="F334" s="1" t="s">
        <v>40</v>
      </c>
      <c r="G334" s="1" t="s">
        <v>41</v>
      </c>
      <c r="H334" s="1">
        <v>3</v>
      </c>
      <c r="I334" s="1" t="s">
        <v>20</v>
      </c>
      <c r="J334" s="1" t="s">
        <v>21</v>
      </c>
      <c r="K334" s="6">
        <v>5068.9799999999996</v>
      </c>
      <c r="L334" s="6">
        <v>844.83</v>
      </c>
      <c r="M334" s="1">
        <v>6</v>
      </c>
      <c r="N334" s="8">
        <v>45028</v>
      </c>
      <c r="O334" s="4" t="str">
        <f t="shared" si="16"/>
        <v>April 2023</v>
      </c>
      <c r="P334" s="1" t="s">
        <v>32</v>
      </c>
      <c r="Q334" s="1" t="s">
        <v>60</v>
      </c>
      <c r="R334" s="6">
        <v>58.43</v>
      </c>
      <c r="S334" s="6">
        <f t="shared" si="17"/>
        <v>5127.41</v>
      </c>
    </row>
    <row r="335" spans="1:19" x14ac:dyDescent="0.35">
      <c r="A335" s="1">
        <v>3069</v>
      </c>
      <c r="B335" s="1">
        <v>69</v>
      </c>
      <c r="C335" s="1" t="str">
        <f t="shared" si="15"/>
        <v>Old</v>
      </c>
      <c r="D335" s="1" t="s">
        <v>16</v>
      </c>
      <c r="E335" s="1" t="s">
        <v>17</v>
      </c>
      <c r="F335" s="1" t="s">
        <v>40</v>
      </c>
      <c r="G335" s="1" t="s">
        <v>41</v>
      </c>
      <c r="H335" s="1">
        <v>3</v>
      </c>
      <c r="I335" s="1" t="s">
        <v>26</v>
      </c>
      <c r="J335" s="1" t="s">
        <v>27</v>
      </c>
      <c r="K335" s="6">
        <v>1689.66</v>
      </c>
      <c r="L335" s="6">
        <v>844.83</v>
      </c>
      <c r="M335" s="1">
        <v>2</v>
      </c>
      <c r="N335" s="8">
        <v>45028</v>
      </c>
      <c r="O335" s="4" t="str">
        <f t="shared" si="16"/>
        <v>April 2023</v>
      </c>
      <c r="P335" s="1" t="s">
        <v>32</v>
      </c>
      <c r="Q335" s="1" t="s">
        <v>58</v>
      </c>
      <c r="R335" s="6">
        <v>99.79</v>
      </c>
      <c r="S335" s="6">
        <f t="shared" si="17"/>
        <v>1789.45</v>
      </c>
    </row>
    <row r="336" spans="1:19" x14ac:dyDescent="0.35">
      <c r="A336" s="1">
        <v>7387</v>
      </c>
      <c r="B336" s="1">
        <v>73</v>
      </c>
      <c r="C336" s="1" t="str">
        <f t="shared" si="15"/>
        <v>Old</v>
      </c>
      <c r="D336" s="1" t="s">
        <v>38</v>
      </c>
      <c r="E336" s="1" t="s">
        <v>17</v>
      </c>
      <c r="F336" s="1" t="s">
        <v>24</v>
      </c>
      <c r="G336" s="1" t="s">
        <v>25</v>
      </c>
      <c r="H336" s="1">
        <v>3</v>
      </c>
      <c r="I336" s="1" t="s">
        <v>20</v>
      </c>
      <c r="J336" s="1" t="s">
        <v>27</v>
      </c>
      <c r="K336" s="6">
        <v>1976.24</v>
      </c>
      <c r="L336" s="6">
        <v>247.03</v>
      </c>
      <c r="M336" s="1">
        <v>8</v>
      </c>
      <c r="N336" s="8">
        <v>45028</v>
      </c>
      <c r="O336" s="4" t="str">
        <f t="shared" si="16"/>
        <v>April 2023</v>
      </c>
      <c r="P336" s="1" t="s">
        <v>22</v>
      </c>
      <c r="Q336" s="1"/>
      <c r="R336" s="6">
        <v>0</v>
      </c>
      <c r="S336" s="6">
        <f t="shared" si="17"/>
        <v>1976.24</v>
      </c>
    </row>
    <row r="337" spans="1:19" x14ac:dyDescent="0.35">
      <c r="A337" s="1">
        <v>8925</v>
      </c>
      <c r="B337" s="1">
        <v>74</v>
      </c>
      <c r="C337" s="1" t="str">
        <f t="shared" si="15"/>
        <v>Old</v>
      </c>
      <c r="D337" s="1" t="s">
        <v>38</v>
      </c>
      <c r="E337" s="1" t="s">
        <v>17</v>
      </c>
      <c r="F337" s="1" t="s">
        <v>18</v>
      </c>
      <c r="G337" s="1" t="s">
        <v>19</v>
      </c>
      <c r="H337" s="1">
        <v>2</v>
      </c>
      <c r="I337" s="1" t="s">
        <v>26</v>
      </c>
      <c r="J337" s="1" t="s">
        <v>27</v>
      </c>
      <c r="K337" s="6">
        <v>7911.9</v>
      </c>
      <c r="L337" s="6">
        <v>791.19</v>
      </c>
      <c r="M337" s="1">
        <v>10</v>
      </c>
      <c r="N337" s="8">
        <v>45028</v>
      </c>
      <c r="O337" s="4" t="str">
        <f t="shared" si="16"/>
        <v>April 2023</v>
      </c>
      <c r="P337" s="1" t="s">
        <v>22</v>
      </c>
      <c r="Q337" s="1" t="s">
        <v>29</v>
      </c>
      <c r="R337" s="6">
        <v>10.24</v>
      </c>
      <c r="S337" s="6">
        <f t="shared" si="17"/>
        <v>7922.1399999999994</v>
      </c>
    </row>
    <row r="338" spans="1:19" x14ac:dyDescent="0.35">
      <c r="A338" s="1">
        <v>5364</v>
      </c>
      <c r="B338" s="1">
        <v>79</v>
      </c>
      <c r="C338" s="1" t="str">
        <f t="shared" si="15"/>
        <v>Old</v>
      </c>
      <c r="D338" s="1" t="s">
        <v>38</v>
      </c>
      <c r="E338" s="1" t="s">
        <v>17</v>
      </c>
      <c r="F338" s="1" t="s">
        <v>18</v>
      </c>
      <c r="G338" s="1" t="s">
        <v>36</v>
      </c>
      <c r="H338" s="1">
        <v>5</v>
      </c>
      <c r="I338" s="1" t="s">
        <v>26</v>
      </c>
      <c r="J338" s="1" t="s">
        <v>21</v>
      </c>
      <c r="K338" s="6">
        <v>145.25</v>
      </c>
      <c r="L338" s="6">
        <v>20.75</v>
      </c>
      <c r="M338" s="1">
        <v>7</v>
      </c>
      <c r="N338" s="8">
        <v>45028</v>
      </c>
      <c r="O338" s="4" t="str">
        <f t="shared" si="16"/>
        <v>April 2023</v>
      </c>
      <c r="P338" s="1" t="s">
        <v>22</v>
      </c>
      <c r="Q338" s="1" t="s">
        <v>37</v>
      </c>
      <c r="R338" s="6">
        <v>18.149999999999999</v>
      </c>
      <c r="S338" s="6">
        <f t="shared" si="17"/>
        <v>163.4</v>
      </c>
    </row>
    <row r="339" spans="1:19" x14ac:dyDescent="0.35">
      <c r="A339" s="1">
        <v>8425</v>
      </c>
      <c r="B339" s="1">
        <v>19</v>
      </c>
      <c r="C339" s="1" t="str">
        <f t="shared" si="15"/>
        <v>Young</v>
      </c>
      <c r="D339" s="1" t="s">
        <v>38</v>
      </c>
      <c r="E339" s="1" t="s">
        <v>33</v>
      </c>
      <c r="F339" s="1" t="s">
        <v>24</v>
      </c>
      <c r="G339" s="1" t="s">
        <v>25</v>
      </c>
      <c r="H339" s="1">
        <v>3</v>
      </c>
      <c r="I339" s="1" t="s">
        <v>26</v>
      </c>
      <c r="J339" s="1" t="s">
        <v>42</v>
      </c>
      <c r="K339" s="6">
        <v>988.12</v>
      </c>
      <c r="L339" s="6">
        <v>247.03</v>
      </c>
      <c r="M339" s="1">
        <v>4</v>
      </c>
      <c r="N339" s="8">
        <v>45056</v>
      </c>
      <c r="O339" s="4" t="str">
        <f t="shared" si="16"/>
        <v>May 2023</v>
      </c>
      <c r="P339" s="1" t="s">
        <v>28</v>
      </c>
      <c r="Q339" s="1" t="s">
        <v>54</v>
      </c>
      <c r="R339" s="6">
        <v>77.63</v>
      </c>
      <c r="S339" s="6">
        <f t="shared" si="17"/>
        <v>1065.75</v>
      </c>
    </row>
    <row r="340" spans="1:19" x14ac:dyDescent="0.35">
      <c r="A340" s="1">
        <v>9643</v>
      </c>
      <c r="B340" s="1">
        <v>19</v>
      </c>
      <c r="C340" s="1" t="str">
        <f t="shared" si="15"/>
        <v>Young</v>
      </c>
      <c r="D340" s="1" t="s">
        <v>16</v>
      </c>
      <c r="E340" s="1" t="s">
        <v>17</v>
      </c>
      <c r="F340" s="1" t="s">
        <v>18</v>
      </c>
      <c r="G340" s="1" t="s">
        <v>36</v>
      </c>
      <c r="H340" s="1">
        <v>5</v>
      </c>
      <c r="I340" s="1" t="s">
        <v>20</v>
      </c>
      <c r="J340" s="1" t="s">
        <v>27</v>
      </c>
      <c r="K340" s="6">
        <v>20.75</v>
      </c>
      <c r="L340" s="6">
        <v>20.75</v>
      </c>
      <c r="M340" s="1">
        <v>1</v>
      </c>
      <c r="N340" s="8">
        <v>45056</v>
      </c>
      <c r="O340" s="4" t="str">
        <f t="shared" si="16"/>
        <v>May 2023</v>
      </c>
      <c r="P340" s="1" t="s">
        <v>32</v>
      </c>
      <c r="Q340" s="1"/>
      <c r="R340" s="6">
        <v>0</v>
      </c>
      <c r="S340" s="6">
        <f t="shared" si="17"/>
        <v>20.75</v>
      </c>
    </row>
    <row r="341" spans="1:19" x14ac:dyDescent="0.35">
      <c r="A341" s="1">
        <v>5872</v>
      </c>
      <c r="B341" s="1">
        <v>21</v>
      </c>
      <c r="C341" s="1" t="str">
        <f t="shared" si="15"/>
        <v>Young</v>
      </c>
      <c r="D341" s="1" t="s">
        <v>38</v>
      </c>
      <c r="E341" s="1" t="s">
        <v>17</v>
      </c>
      <c r="F341" s="1" t="s">
        <v>24</v>
      </c>
      <c r="G341" s="1" t="s">
        <v>25</v>
      </c>
      <c r="H341" s="1">
        <v>3</v>
      </c>
      <c r="I341" s="1" t="s">
        <v>26</v>
      </c>
      <c r="J341" s="1" t="s">
        <v>42</v>
      </c>
      <c r="K341" s="6">
        <v>1729.21</v>
      </c>
      <c r="L341" s="6">
        <v>247.03</v>
      </c>
      <c r="M341" s="1">
        <v>7</v>
      </c>
      <c r="N341" s="8">
        <v>45056</v>
      </c>
      <c r="O341" s="4" t="str">
        <f t="shared" si="16"/>
        <v>May 2023</v>
      </c>
      <c r="P341" s="1" t="s">
        <v>22</v>
      </c>
      <c r="Q341" s="1" t="s">
        <v>55</v>
      </c>
      <c r="R341" s="6">
        <v>70.98</v>
      </c>
      <c r="S341" s="6">
        <f t="shared" si="17"/>
        <v>1800.19</v>
      </c>
    </row>
    <row r="342" spans="1:19" x14ac:dyDescent="0.35">
      <c r="A342" s="1">
        <v>6297</v>
      </c>
      <c r="B342" s="1">
        <v>21</v>
      </c>
      <c r="C342" s="1" t="str">
        <f t="shared" si="15"/>
        <v>Young</v>
      </c>
      <c r="D342" s="1" t="s">
        <v>38</v>
      </c>
      <c r="E342" s="1" t="s">
        <v>17</v>
      </c>
      <c r="F342" s="1" t="s">
        <v>30</v>
      </c>
      <c r="G342" s="1" t="s">
        <v>31</v>
      </c>
      <c r="H342" s="1">
        <v>3</v>
      </c>
      <c r="I342" s="1" t="s">
        <v>20</v>
      </c>
      <c r="J342" s="1" t="s">
        <v>21</v>
      </c>
      <c r="K342" s="6">
        <v>1391.88</v>
      </c>
      <c r="L342" s="6">
        <v>463.96</v>
      </c>
      <c r="M342" s="1">
        <v>3</v>
      </c>
      <c r="N342" s="8">
        <v>45056</v>
      </c>
      <c r="O342" s="4" t="str">
        <f t="shared" si="16"/>
        <v>May 2023</v>
      </c>
      <c r="P342" s="1" t="s">
        <v>28</v>
      </c>
      <c r="Q342" s="1" t="s">
        <v>57</v>
      </c>
      <c r="R342" s="6">
        <v>76.760000000000005</v>
      </c>
      <c r="S342" s="6">
        <f t="shared" si="17"/>
        <v>1468.64</v>
      </c>
    </row>
    <row r="343" spans="1:19" x14ac:dyDescent="0.35">
      <c r="A343" s="1">
        <v>4209</v>
      </c>
      <c r="B343" s="1">
        <v>24</v>
      </c>
      <c r="C343" s="1" t="str">
        <f t="shared" si="15"/>
        <v>Young</v>
      </c>
      <c r="D343" s="1" t="s">
        <v>38</v>
      </c>
      <c r="E343" s="1" t="s">
        <v>17</v>
      </c>
      <c r="F343" s="1" t="s">
        <v>18</v>
      </c>
      <c r="G343" s="1" t="s">
        <v>19</v>
      </c>
      <c r="H343" s="1">
        <v>2</v>
      </c>
      <c r="I343" s="1" t="s">
        <v>26</v>
      </c>
      <c r="J343" s="1" t="s">
        <v>42</v>
      </c>
      <c r="K343" s="6">
        <v>3164.76</v>
      </c>
      <c r="L343" s="6">
        <v>791.19</v>
      </c>
      <c r="M343" s="1">
        <v>4</v>
      </c>
      <c r="N343" s="8">
        <v>45056</v>
      </c>
      <c r="O343" s="4" t="str">
        <f t="shared" si="16"/>
        <v>May 2023</v>
      </c>
      <c r="P343" s="1" t="s">
        <v>28</v>
      </c>
      <c r="Q343" s="1" t="s">
        <v>52</v>
      </c>
      <c r="R343" s="6">
        <v>37.979999999999997</v>
      </c>
      <c r="S343" s="6">
        <f t="shared" si="17"/>
        <v>3202.7400000000002</v>
      </c>
    </row>
    <row r="344" spans="1:19" x14ac:dyDescent="0.35">
      <c r="A344" s="1">
        <v>5116</v>
      </c>
      <c r="B344" s="1">
        <v>25</v>
      </c>
      <c r="C344" s="1" t="str">
        <f t="shared" si="15"/>
        <v>Young</v>
      </c>
      <c r="D344" s="1" t="s">
        <v>38</v>
      </c>
      <c r="E344" s="1" t="s">
        <v>17</v>
      </c>
      <c r="F344" s="1" t="s">
        <v>40</v>
      </c>
      <c r="G344" s="1" t="s">
        <v>41</v>
      </c>
      <c r="H344" s="1">
        <v>3</v>
      </c>
      <c r="I344" s="1" t="s">
        <v>20</v>
      </c>
      <c r="J344" s="1" t="s">
        <v>42</v>
      </c>
      <c r="K344" s="6">
        <v>844.83</v>
      </c>
      <c r="L344" s="6">
        <v>844.83</v>
      </c>
      <c r="M344" s="1">
        <v>1</v>
      </c>
      <c r="N344" s="8">
        <v>45056</v>
      </c>
      <c r="O344" s="4" t="str">
        <f t="shared" si="16"/>
        <v>May 2023</v>
      </c>
      <c r="P344" s="1" t="s">
        <v>28</v>
      </c>
      <c r="Q344" s="1"/>
      <c r="R344" s="6">
        <v>0</v>
      </c>
      <c r="S344" s="6">
        <f t="shared" si="17"/>
        <v>844.83</v>
      </c>
    </row>
    <row r="345" spans="1:19" x14ac:dyDescent="0.35">
      <c r="A345" s="1">
        <v>7852</v>
      </c>
      <c r="B345" s="1">
        <v>26</v>
      </c>
      <c r="C345" s="1" t="str">
        <f t="shared" si="15"/>
        <v>Young</v>
      </c>
      <c r="D345" s="1" t="s">
        <v>16</v>
      </c>
      <c r="E345" s="1" t="s">
        <v>17</v>
      </c>
      <c r="F345" s="1" t="s">
        <v>18</v>
      </c>
      <c r="G345" s="1" t="s">
        <v>36</v>
      </c>
      <c r="H345" s="1">
        <v>5</v>
      </c>
      <c r="I345" s="1" t="s">
        <v>20</v>
      </c>
      <c r="J345" s="1" t="s">
        <v>21</v>
      </c>
      <c r="K345" s="6">
        <v>103.75</v>
      </c>
      <c r="L345" s="6">
        <v>20.75</v>
      </c>
      <c r="M345" s="1">
        <v>5</v>
      </c>
      <c r="N345" s="8">
        <v>45056</v>
      </c>
      <c r="O345" s="4" t="str">
        <f t="shared" si="16"/>
        <v>May 2023</v>
      </c>
      <c r="P345" s="1" t="s">
        <v>28</v>
      </c>
      <c r="Q345" s="1"/>
      <c r="R345" s="6">
        <v>0</v>
      </c>
      <c r="S345" s="6">
        <f t="shared" si="17"/>
        <v>103.75</v>
      </c>
    </row>
    <row r="346" spans="1:19" x14ac:dyDescent="0.35">
      <c r="A346" s="1">
        <v>5435</v>
      </c>
      <c r="B346" s="1">
        <v>29</v>
      </c>
      <c r="C346" s="1" t="str">
        <f t="shared" si="15"/>
        <v>Young</v>
      </c>
      <c r="D346" s="1" t="s">
        <v>16</v>
      </c>
      <c r="E346" s="1" t="s">
        <v>17</v>
      </c>
      <c r="F346" s="1" t="s">
        <v>24</v>
      </c>
      <c r="G346" s="1" t="s">
        <v>25</v>
      </c>
      <c r="H346" s="1">
        <v>3</v>
      </c>
      <c r="I346" s="1" t="s">
        <v>20</v>
      </c>
      <c r="J346" s="1" t="s">
        <v>42</v>
      </c>
      <c r="K346" s="6">
        <v>1482.18</v>
      </c>
      <c r="L346" s="6">
        <v>247.03</v>
      </c>
      <c r="M346" s="1">
        <v>6</v>
      </c>
      <c r="N346" s="8">
        <v>45056</v>
      </c>
      <c r="O346" s="4" t="str">
        <f t="shared" si="16"/>
        <v>May 2023</v>
      </c>
      <c r="P346" s="1" t="s">
        <v>22</v>
      </c>
      <c r="Q346" s="1" t="s">
        <v>70</v>
      </c>
      <c r="R346" s="6">
        <v>94.04</v>
      </c>
      <c r="S346" s="6">
        <f t="shared" si="17"/>
        <v>1576.22</v>
      </c>
    </row>
    <row r="347" spans="1:19" x14ac:dyDescent="0.35">
      <c r="A347" s="1">
        <v>7809</v>
      </c>
      <c r="B347" s="1">
        <v>30</v>
      </c>
      <c r="C347" s="1" t="str">
        <f t="shared" si="15"/>
        <v>Young</v>
      </c>
      <c r="D347" s="1" t="s">
        <v>38</v>
      </c>
      <c r="E347" s="1" t="s">
        <v>17</v>
      </c>
      <c r="F347" s="1" t="s">
        <v>18</v>
      </c>
      <c r="G347" s="1" t="s">
        <v>19</v>
      </c>
      <c r="H347" s="1">
        <v>2</v>
      </c>
      <c r="I347" s="1" t="s">
        <v>26</v>
      </c>
      <c r="J347" s="1" t="s">
        <v>27</v>
      </c>
      <c r="K347" s="6">
        <v>4747.1400000000003</v>
      </c>
      <c r="L347" s="6">
        <v>791.19</v>
      </c>
      <c r="M347" s="1">
        <v>6</v>
      </c>
      <c r="N347" s="8">
        <v>45056</v>
      </c>
      <c r="O347" s="4" t="str">
        <f t="shared" si="16"/>
        <v>May 2023</v>
      </c>
      <c r="P347" s="1" t="s">
        <v>28</v>
      </c>
      <c r="Q347" s="1" t="s">
        <v>52</v>
      </c>
      <c r="R347" s="6">
        <v>33.630000000000003</v>
      </c>
      <c r="S347" s="6">
        <f t="shared" si="17"/>
        <v>4780.7700000000004</v>
      </c>
    </row>
    <row r="348" spans="1:19" x14ac:dyDescent="0.35">
      <c r="A348" s="1">
        <v>2157</v>
      </c>
      <c r="B348" s="1">
        <v>38</v>
      </c>
      <c r="C348" s="1" t="str">
        <f t="shared" si="15"/>
        <v>Middle-Aged</v>
      </c>
      <c r="D348" s="1" t="s">
        <v>38</v>
      </c>
      <c r="E348" s="1" t="s">
        <v>17</v>
      </c>
      <c r="F348" s="1" t="s">
        <v>30</v>
      </c>
      <c r="G348" s="1" t="s">
        <v>31</v>
      </c>
      <c r="H348" s="1">
        <v>3</v>
      </c>
      <c r="I348" s="1" t="s">
        <v>26</v>
      </c>
      <c r="J348" s="1" t="s">
        <v>42</v>
      </c>
      <c r="K348" s="6">
        <v>4175.6400000000003</v>
      </c>
      <c r="L348" s="6">
        <v>463.96</v>
      </c>
      <c r="M348" s="1">
        <v>9</v>
      </c>
      <c r="N348" s="8">
        <v>45056</v>
      </c>
      <c r="O348" s="4" t="str">
        <f t="shared" si="16"/>
        <v>May 2023</v>
      </c>
      <c r="P348" s="1" t="s">
        <v>32</v>
      </c>
      <c r="Q348" s="1" t="s">
        <v>52</v>
      </c>
      <c r="R348" s="6">
        <v>25.63</v>
      </c>
      <c r="S348" s="6">
        <f t="shared" si="17"/>
        <v>4201.2700000000004</v>
      </c>
    </row>
    <row r="349" spans="1:19" x14ac:dyDescent="0.35">
      <c r="A349" s="1">
        <v>2897</v>
      </c>
      <c r="B349" s="1">
        <v>43</v>
      </c>
      <c r="C349" s="1" t="str">
        <f t="shared" si="15"/>
        <v>Middle-Aged</v>
      </c>
      <c r="D349" s="1" t="s">
        <v>16</v>
      </c>
      <c r="E349" s="1" t="s">
        <v>17</v>
      </c>
      <c r="F349" s="1" t="s">
        <v>18</v>
      </c>
      <c r="G349" s="1" t="s">
        <v>19</v>
      </c>
      <c r="H349" s="1">
        <v>2</v>
      </c>
      <c r="I349" s="1" t="s">
        <v>26</v>
      </c>
      <c r="J349" s="1" t="s">
        <v>34</v>
      </c>
      <c r="K349" s="6">
        <v>7120.71</v>
      </c>
      <c r="L349" s="6">
        <v>791.19</v>
      </c>
      <c r="M349" s="1">
        <v>9</v>
      </c>
      <c r="N349" s="8">
        <v>45056</v>
      </c>
      <c r="O349" s="4" t="str">
        <f t="shared" si="16"/>
        <v>May 2023</v>
      </c>
      <c r="P349" s="1" t="s">
        <v>28</v>
      </c>
      <c r="Q349" s="1" t="s">
        <v>72</v>
      </c>
      <c r="R349" s="6">
        <v>75.91</v>
      </c>
      <c r="S349" s="6">
        <f t="shared" si="17"/>
        <v>7196.62</v>
      </c>
    </row>
    <row r="350" spans="1:19" x14ac:dyDescent="0.35">
      <c r="A350" s="1">
        <v>2923</v>
      </c>
      <c r="B350" s="1">
        <v>44</v>
      </c>
      <c r="C350" s="1" t="str">
        <f t="shared" si="15"/>
        <v>Middle-Aged</v>
      </c>
      <c r="D350" s="1" t="s">
        <v>38</v>
      </c>
      <c r="E350" s="1" t="s">
        <v>17</v>
      </c>
      <c r="F350" s="1" t="s">
        <v>30</v>
      </c>
      <c r="G350" s="1" t="s">
        <v>31</v>
      </c>
      <c r="H350" s="1">
        <v>3</v>
      </c>
      <c r="I350" s="1" t="s">
        <v>26</v>
      </c>
      <c r="J350" s="1" t="s">
        <v>21</v>
      </c>
      <c r="K350" s="6">
        <v>2319.8000000000002</v>
      </c>
      <c r="L350" s="6">
        <v>463.96</v>
      </c>
      <c r="M350" s="1">
        <v>5</v>
      </c>
      <c r="N350" s="8">
        <v>45056</v>
      </c>
      <c r="O350" s="4" t="str">
        <f t="shared" si="16"/>
        <v>May 2023</v>
      </c>
      <c r="P350" s="1" t="s">
        <v>32</v>
      </c>
      <c r="Q350" s="1" t="s">
        <v>44</v>
      </c>
      <c r="R350" s="6">
        <v>54.98</v>
      </c>
      <c r="S350" s="6">
        <f t="shared" si="17"/>
        <v>2374.7800000000002</v>
      </c>
    </row>
    <row r="351" spans="1:19" x14ac:dyDescent="0.35">
      <c r="A351" s="1">
        <v>5659</v>
      </c>
      <c r="B351" s="1">
        <v>45</v>
      </c>
      <c r="C351" s="1" t="str">
        <f t="shared" si="15"/>
        <v>Middle-Aged</v>
      </c>
      <c r="D351" s="1" t="s">
        <v>16</v>
      </c>
      <c r="E351" s="1" t="s">
        <v>17</v>
      </c>
      <c r="F351" s="1" t="s">
        <v>24</v>
      </c>
      <c r="G351" s="1" t="s">
        <v>25</v>
      </c>
      <c r="H351" s="1">
        <v>3</v>
      </c>
      <c r="I351" s="1" t="s">
        <v>26</v>
      </c>
      <c r="J351" s="1" t="s">
        <v>34</v>
      </c>
      <c r="K351" s="6">
        <v>2470.3000000000002</v>
      </c>
      <c r="L351" s="6">
        <v>247.03</v>
      </c>
      <c r="M351" s="1">
        <v>10</v>
      </c>
      <c r="N351" s="8">
        <v>45056</v>
      </c>
      <c r="O351" s="4" t="str">
        <f t="shared" si="16"/>
        <v>May 2023</v>
      </c>
      <c r="P351" s="1" t="s">
        <v>22</v>
      </c>
      <c r="Q351" s="1" t="s">
        <v>56</v>
      </c>
      <c r="R351" s="6">
        <v>103.34</v>
      </c>
      <c r="S351" s="6">
        <f t="shared" si="17"/>
        <v>2573.6400000000003</v>
      </c>
    </row>
    <row r="352" spans="1:19" x14ac:dyDescent="0.35">
      <c r="A352" s="1">
        <v>7674</v>
      </c>
      <c r="B352" s="1">
        <v>48</v>
      </c>
      <c r="C352" s="1" t="str">
        <f t="shared" si="15"/>
        <v>Middle-Aged</v>
      </c>
      <c r="D352" s="1" t="s">
        <v>16</v>
      </c>
      <c r="E352" s="1" t="s">
        <v>17</v>
      </c>
      <c r="F352" s="1" t="s">
        <v>30</v>
      </c>
      <c r="G352" s="1" t="s">
        <v>31</v>
      </c>
      <c r="H352" s="1">
        <v>3</v>
      </c>
      <c r="I352" s="1" t="s">
        <v>26</v>
      </c>
      <c r="J352" s="1" t="s">
        <v>42</v>
      </c>
      <c r="K352" s="6">
        <v>2783.76</v>
      </c>
      <c r="L352" s="6">
        <v>463.96</v>
      </c>
      <c r="M352" s="1">
        <v>6</v>
      </c>
      <c r="N352" s="8">
        <v>45056</v>
      </c>
      <c r="O352" s="4" t="str">
        <f t="shared" si="16"/>
        <v>May 2023</v>
      </c>
      <c r="P352" s="1" t="s">
        <v>22</v>
      </c>
      <c r="Q352" s="1" t="s">
        <v>52</v>
      </c>
      <c r="R352" s="6">
        <v>6.7</v>
      </c>
      <c r="S352" s="6">
        <f t="shared" si="17"/>
        <v>2790.46</v>
      </c>
    </row>
    <row r="353" spans="1:19" x14ac:dyDescent="0.35">
      <c r="A353" s="1">
        <v>3346</v>
      </c>
      <c r="B353" s="1">
        <v>52</v>
      </c>
      <c r="C353" s="1" t="str">
        <f t="shared" si="15"/>
        <v>Middle-Aged</v>
      </c>
      <c r="D353" s="1" t="s">
        <v>38</v>
      </c>
      <c r="E353" s="1" t="s">
        <v>17</v>
      </c>
      <c r="F353" s="1" t="s">
        <v>18</v>
      </c>
      <c r="G353" s="1" t="s">
        <v>19</v>
      </c>
      <c r="H353" s="1">
        <v>2</v>
      </c>
      <c r="I353" s="1" t="s">
        <v>26</v>
      </c>
      <c r="J353" s="1" t="s">
        <v>27</v>
      </c>
      <c r="K353" s="6">
        <v>3164.76</v>
      </c>
      <c r="L353" s="6">
        <v>791.19</v>
      </c>
      <c r="M353" s="1">
        <v>4</v>
      </c>
      <c r="N353" s="8">
        <v>45056</v>
      </c>
      <c r="O353" s="4" t="str">
        <f t="shared" si="16"/>
        <v>May 2023</v>
      </c>
      <c r="P353" s="1" t="s">
        <v>28</v>
      </c>
      <c r="Q353" s="1" t="s">
        <v>64</v>
      </c>
      <c r="R353" s="6">
        <v>53.99</v>
      </c>
      <c r="S353" s="6">
        <f t="shared" si="17"/>
        <v>3218.75</v>
      </c>
    </row>
    <row r="354" spans="1:19" x14ac:dyDescent="0.35">
      <c r="A354" s="1">
        <v>6504</v>
      </c>
      <c r="B354" s="1">
        <v>52</v>
      </c>
      <c r="C354" s="1" t="str">
        <f t="shared" si="15"/>
        <v>Middle-Aged</v>
      </c>
      <c r="D354" s="1" t="s">
        <v>16</v>
      </c>
      <c r="E354" s="1" t="s">
        <v>17</v>
      </c>
      <c r="F354" s="1" t="s">
        <v>18</v>
      </c>
      <c r="G354" s="1" t="s">
        <v>36</v>
      </c>
      <c r="H354" s="1">
        <v>5</v>
      </c>
      <c r="I354" s="1" t="s">
        <v>20</v>
      </c>
      <c r="J354" s="1" t="s">
        <v>42</v>
      </c>
      <c r="K354" s="6">
        <v>186.75</v>
      </c>
      <c r="L354" s="6">
        <v>20.75</v>
      </c>
      <c r="M354" s="1">
        <v>9</v>
      </c>
      <c r="N354" s="8">
        <v>45056</v>
      </c>
      <c r="O354" s="4" t="str">
        <f t="shared" si="16"/>
        <v>May 2023</v>
      </c>
      <c r="P354" s="1" t="s">
        <v>32</v>
      </c>
      <c r="Q354" s="1" t="s">
        <v>70</v>
      </c>
      <c r="R354" s="6">
        <v>107.99</v>
      </c>
      <c r="S354" s="6">
        <f t="shared" si="17"/>
        <v>294.74</v>
      </c>
    </row>
    <row r="355" spans="1:19" x14ac:dyDescent="0.35">
      <c r="A355" s="1">
        <v>4428</v>
      </c>
      <c r="B355" s="1">
        <v>60</v>
      </c>
      <c r="C355" s="1" t="str">
        <f t="shared" si="15"/>
        <v>Old</v>
      </c>
      <c r="D355" s="1" t="s">
        <v>16</v>
      </c>
      <c r="E355" s="1" t="s">
        <v>17</v>
      </c>
      <c r="F355" s="1" t="s">
        <v>18</v>
      </c>
      <c r="G355" s="1" t="s">
        <v>36</v>
      </c>
      <c r="H355" s="1">
        <v>5</v>
      </c>
      <c r="I355" s="1" t="s">
        <v>20</v>
      </c>
      <c r="J355" s="1" t="s">
        <v>27</v>
      </c>
      <c r="K355" s="6">
        <v>62.25</v>
      </c>
      <c r="L355" s="6">
        <v>20.75</v>
      </c>
      <c r="M355" s="1">
        <v>3</v>
      </c>
      <c r="N355" s="8">
        <v>45056</v>
      </c>
      <c r="O355" s="4" t="str">
        <f t="shared" si="16"/>
        <v>May 2023</v>
      </c>
      <c r="P355" s="1" t="s">
        <v>22</v>
      </c>
      <c r="Q355" s="1" t="s">
        <v>49</v>
      </c>
      <c r="R355" s="6">
        <v>111.8</v>
      </c>
      <c r="S355" s="6">
        <f t="shared" si="17"/>
        <v>174.05</v>
      </c>
    </row>
    <row r="356" spans="1:19" x14ac:dyDescent="0.35">
      <c r="A356" s="1">
        <v>3562</v>
      </c>
      <c r="B356" s="1">
        <v>63</v>
      </c>
      <c r="C356" s="1" t="str">
        <f t="shared" si="15"/>
        <v>Old</v>
      </c>
      <c r="D356" s="1" t="s">
        <v>16</v>
      </c>
      <c r="E356" s="1" t="s">
        <v>33</v>
      </c>
      <c r="F356" s="1" t="s">
        <v>18</v>
      </c>
      <c r="G356" s="1" t="s">
        <v>36</v>
      </c>
      <c r="H356" s="1">
        <v>5</v>
      </c>
      <c r="I356" s="1" t="s">
        <v>26</v>
      </c>
      <c r="J356" s="1" t="s">
        <v>27</v>
      </c>
      <c r="K356" s="6">
        <v>62.25</v>
      </c>
      <c r="L356" s="6">
        <v>20.75</v>
      </c>
      <c r="M356" s="1">
        <v>3</v>
      </c>
      <c r="N356" s="8">
        <v>45056</v>
      </c>
      <c r="O356" s="4" t="str">
        <f t="shared" si="16"/>
        <v>May 2023</v>
      </c>
      <c r="P356" s="1" t="s">
        <v>28</v>
      </c>
      <c r="Q356" s="1" t="s">
        <v>47</v>
      </c>
      <c r="R356" s="6">
        <v>98.35</v>
      </c>
      <c r="S356" s="6">
        <f t="shared" si="17"/>
        <v>160.6</v>
      </c>
    </row>
    <row r="357" spans="1:19" x14ac:dyDescent="0.35">
      <c r="A357" s="1">
        <v>6116</v>
      </c>
      <c r="B357" s="1">
        <v>65</v>
      </c>
      <c r="C357" s="1" t="str">
        <f t="shared" si="15"/>
        <v>Old</v>
      </c>
      <c r="D357" s="1" t="s">
        <v>38</v>
      </c>
      <c r="E357" s="1" t="s">
        <v>33</v>
      </c>
      <c r="F357" s="1" t="s">
        <v>18</v>
      </c>
      <c r="G357" s="1" t="s">
        <v>19</v>
      </c>
      <c r="H357" s="1">
        <v>2</v>
      </c>
      <c r="I357" s="1" t="s">
        <v>26</v>
      </c>
      <c r="J357" s="1" t="s">
        <v>34</v>
      </c>
      <c r="K357" s="6">
        <v>3164.76</v>
      </c>
      <c r="L357" s="6">
        <v>791.19</v>
      </c>
      <c r="M357" s="1">
        <v>4</v>
      </c>
      <c r="N357" s="8">
        <v>45056</v>
      </c>
      <c r="O357" s="4" t="str">
        <f t="shared" si="16"/>
        <v>May 2023</v>
      </c>
      <c r="P357" s="1" t="s">
        <v>32</v>
      </c>
      <c r="Q357" s="1" t="s">
        <v>37</v>
      </c>
      <c r="R357" s="6">
        <v>45.85</v>
      </c>
      <c r="S357" s="6">
        <f t="shared" si="17"/>
        <v>3210.61</v>
      </c>
    </row>
    <row r="358" spans="1:19" x14ac:dyDescent="0.35">
      <c r="A358" s="1">
        <v>4513</v>
      </c>
      <c r="B358" s="1">
        <v>66</v>
      </c>
      <c r="C358" s="1" t="str">
        <f t="shared" si="15"/>
        <v>Old</v>
      </c>
      <c r="D358" s="1" t="s">
        <v>38</v>
      </c>
      <c r="E358" s="1" t="s">
        <v>17</v>
      </c>
      <c r="F358" s="1" t="s">
        <v>24</v>
      </c>
      <c r="G358" s="1" t="s">
        <v>25</v>
      </c>
      <c r="H358" s="1">
        <v>3</v>
      </c>
      <c r="I358" s="1" t="s">
        <v>26</v>
      </c>
      <c r="J358" s="1" t="s">
        <v>42</v>
      </c>
      <c r="K358" s="6">
        <v>741.09</v>
      </c>
      <c r="L358" s="6">
        <v>247.03</v>
      </c>
      <c r="M358" s="1">
        <v>3</v>
      </c>
      <c r="N358" s="8">
        <v>45056</v>
      </c>
      <c r="O358" s="4" t="str">
        <f t="shared" si="16"/>
        <v>May 2023</v>
      </c>
      <c r="P358" s="1" t="s">
        <v>32</v>
      </c>
      <c r="Q358" s="1" t="s">
        <v>57</v>
      </c>
      <c r="R358" s="6">
        <v>98.5</v>
      </c>
      <c r="S358" s="6">
        <f t="shared" si="17"/>
        <v>839.59</v>
      </c>
    </row>
    <row r="359" spans="1:19" x14ac:dyDescent="0.35">
      <c r="A359" s="1">
        <v>7476</v>
      </c>
      <c r="B359" s="1">
        <v>66</v>
      </c>
      <c r="C359" s="1" t="str">
        <f t="shared" si="15"/>
        <v>Old</v>
      </c>
      <c r="D359" s="1" t="s">
        <v>16</v>
      </c>
      <c r="E359" s="1" t="s">
        <v>17</v>
      </c>
      <c r="F359" s="1" t="s">
        <v>24</v>
      </c>
      <c r="G359" s="1" t="s">
        <v>25</v>
      </c>
      <c r="H359" s="1">
        <v>3</v>
      </c>
      <c r="I359" s="1" t="s">
        <v>20</v>
      </c>
      <c r="J359" s="1" t="s">
        <v>34</v>
      </c>
      <c r="K359" s="6">
        <v>2470.3000000000002</v>
      </c>
      <c r="L359" s="6">
        <v>247.03</v>
      </c>
      <c r="M359" s="1">
        <v>10</v>
      </c>
      <c r="N359" s="8">
        <v>45056</v>
      </c>
      <c r="O359" s="4" t="str">
        <f t="shared" si="16"/>
        <v>May 2023</v>
      </c>
      <c r="P359" s="1" t="s">
        <v>32</v>
      </c>
      <c r="Q359" s="1"/>
      <c r="R359" s="6">
        <v>0</v>
      </c>
      <c r="S359" s="6">
        <f t="shared" si="17"/>
        <v>2470.3000000000002</v>
      </c>
    </row>
    <row r="360" spans="1:19" x14ac:dyDescent="0.35">
      <c r="A360" s="1">
        <v>5417</v>
      </c>
      <c r="B360" s="1">
        <v>68</v>
      </c>
      <c r="C360" s="1" t="str">
        <f t="shared" si="15"/>
        <v>Old</v>
      </c>
      <c r="D360" s="1" t="s">
        <v>38</v>
      </c>
      <c r="E360" s="1" t="s">
        <v>17</v>
      </c>
      <c r="F360" s="1" t="s">
        <v>18</v>
      </c>
      <c r="G360" s="1" t="s">
        <v>36</v>
      </c>
      <c r="H360" s="1">
        <v>5</v>
      </c>
      <c r="I360" s="1" t="s">
        <v>26</v>
      </c>
      <c r="J360" s="1" t="s">
        <v>34</v>
      </c>
      <c r="K360" s="6">
        <v>207.5</v>
      </c>
      <c r="L360" s="6">
        <v>20.75</v>
      </c>
      <c r="M360" s="1">
        <v>10</v>
      </c>
      <c r="N360" s="8">
        <v>45056</v>
      </c>
      <c r="O360" s="4" t="str">
        <f t="shared" si="16"/>
        <v>May 2023</v>
      </c>
      <c r="P360" s="1" t="s">
        <v>22</v>
      </c>
      <c r="Q360" s="1"/>
      <c r="R360" s="6">
        <v>0</v>
      </c>
      <c r="S360" s="6">
        <f t="shared" si="17"/>
        <v>207.5</v>
      </c>
    </row>
    <row r="361" spans="1:19" x14ac:dyDescent="0.35">
      <c r="A361" s="1">
        <v>9927</v>
      </c>
      <c r="B361" s="1">
        <v>68</v>
      </c>
      <c r="C361" s="1" t="str">
        <f t="shared" si="15"/>
        <v>Old</v>
      </c>
      <c r="D361" s="1" t="s">
        <v>16</v>
      </c>
      <c r="E361" s="1" t="s">
        <v>33</v>
      </c>
      <c r="F361" s="1" t="s">
        <v>18</v>
      </c>
      <c r="G361" s="1" t="s">
        <v>19</v>
      </c>
      <c r="H361" s="1">
        <v>2</v>
      </c>
      <c r="I361" s="1" t="s">
        <v>26</v>
      </c>
      <c r="J361" s="1" t="s">
        <v>42</v>
      </c>
      <c r="K361" s="6">
        <v>7911.9</v>
      </c>
      <c r="L361" s="6">
        <v>791.19</v>
      </c>
      <c r="M361" s="1">
        <v>10</v>
      </c>
      <c r="N361" s="8">
        <v>45056</v>
      </c>
      <c r="O361" s="4" t="str">
        <f t="shared" si="16"/>
        <v>May 2023</v>
      </c>
      <c r="P361" s="1" t="s">
        <v>28</v>
      </c>
      <c r="Q361" s="1"/>
      <c r="R361" s="6">
        <v>0</v>
      </c>
      <c r="S361" s="6">
        <f t="shared" si="17"/>
        <v>7911.9</v>
      </c>
    </row>
    <row r="362" spans="1:19" x14ac:dyDescent="0.35">
      <c r="A362" s="1">
        <v>5637</v>
      </c>
      <c r="B362" s="1">
        <v>69</v>
      </c>
      <c r="C362" s="1" t="str">
        <f t="shared" si="15"/>
        <v>Old</v>
      </c>
      <c r="D362" s="1" t="s">
        <v>38</v>
      </c>
      <c r="E362" s="1" t="s">
        <v>17</v>
      </c>
      <c r="F362" s="1" t="s">
        <v>24</v>
      </c>
      <c r="G362" s="1" t="s">
        <v>25</v>
      </c>
      <c r="H362" s="1">
        <v>3</v>
      </c>
      <c r="I362" s="1" t="s">
        <v>26</v>
      </c>
      <c r="J362" s="1" t="s">
        <v>21</v>
      </c>
      <c r="K362" s="6">
        <v>1482.18</v>
      </c>
      <c r="L362" s="6">
        <v>247.03</v>
      </c>
      <c r="M362" s="1">
        <v>6</v>
      </c>
      <c r="N362" s="8">
        <v>45056</v>
      </c>
      <c r="O362" s="4" t="str">
        <f t="shared" si="16"/>
        <v>May 2023</v>
      </c>
      <c r="P362" s="1" t="s">
        <v>28</v>
      </c>
      <c r="Q362" s="1"/>
      <c r="R362" s="6">
        <v>0</v>
      </c>
      <c r="S362" s="6">
        <f t="shared" si="17"/>
        <v>1482.18</v>
      </c>
    </row>
    <row r="363" spans="1:19" x14ac:dyDescent="0.35">
      <c r="A363" s="1">
        <v>5312</v>
      </c>
      <c r="B363" s="1">
        <v>71</v>
      </c>
      <c r="C363" s="1" t="str">
        <f t="shared" si="15"/>
        <v>Old</v>
      </c>
      <c r="D363" s="1" t="s">
        <v>16</v>
      </c>
      <c r="E363" s="1" t="s">
        <v>17</v>
      </c>
      <c r="F363" s="1" t="s">
        <v>24</v>
      </c>
      <c r="G363" s="1" t="s">
        <v>25</v>
      </c>
      <c r="H363" s="1">
        <v>3</v>
      </c>
      <c r="I363" s="1" t="s">
        <v>26</v>
      </c>
      <c r="J363" s="1" t="s">
        <v>42</v>
      </c>
      <c r="K363" s="6">
        <v>494.06</v>
      </c>
      <c r="L363" s="6">
        <v>247.03</v>
      </c>
      <c r="M363" s="1">
        <v>2</v>
      </c>
      <c r="N363" s="8">
        <v>45056</v>
      </c>
      <c r="O363" s="4" t="str">
        <f t="shared" si="16"/>
        <v>May 2023</v>
      </c>
      <c r="P363" s="1" t="s">
        <v>28</v>
      </c>
      <c r="Q363" s="1" t="s">
        <v>52</v>
      </c>
      <c r="R363" s="6">
        <v>21.7</v>
      </c>
      <c r="S363" s="6">
        <f t="shared" si="17"/>
        <v>515.76</v>
      </c>
    </row>
    <row r="364" spans="1:19" x14ac:dyDescent="0.35">
      <c r="A364" s="1">
        <v>4443</v>
      </c>
      <c r="B364" s="1">
        <v>74</v>
      </c>
      <c r="C364" s="1" t="str">
        <f t="shared" si="15"/>
        <v>Old</v>
      </c>
      <c r="D364" s="1" t="s">
        <v>38</v>
      </c>
      <c r="E364" s="1" t="s">
        <v>33</v>
      </c>
      <c r="F364" s="1" t="s">
        <v>18</v>
      </c>
      <c r="G364" s="1" t="s">
        <v>36</v>
      </c>
      <c r="H364" s="1">
        <v>5</v>
      </c>
      <c r="I364" s="1" t="s">
        <v>20</v>
      </c>
      <c r="J364" s="1" t="s">
        <v>34</v>
      </c>
      <c r="K364" s="6">
        <v>62.25</v>
      </c>
      <c r="L364" s="6">
        <v>20.75</v>
      </c>
      <c r="M364" s="1">
        <v>3</v>
      </c>
      <c r="N364" s="8">
        <v>45056</v>
      </c>
      <c r="O364" s="4" t="str">
        <f t="shared" si="16"/>
        <v>May 2023</v>
      </c>
      <c r="P364" s="1" t="s">
        <v>32</v>
      </c>
      <c r="Q364" s="1"/>
      <c r="R364" s="6">
        <v>0</v>
      </c>
      <c r="S364" s="6">
        <f t="shared" si="17"/>
        <v>62.25</v>
      </c>
    </row>
    <row r="365" spans="1:19" x14ac:dyDescent="0.35">
      <c r="A365" s="1">
        <v>2576</v>
      </c>
      <c r="B365" s="1">
        <v>78</v>
      </c>
      <c r="C365" s="1" t="str">
        <f t="shared" si="15"/>
        <v>Old</v>
      </c>
      <c r="D365" s="1" t="s">
        <v>38</v>
      </c>
      <c r="E365" s="1" t="s">
        <v>17</v>
      </c>
      <c r="F365" s="1" t="s">
        <v>18</v>
      </c>
      <c r="G365" s="1" t="s">
        <v>36</v>
      </c>
      <c r="H365" s="1">
        <v>5</v>
      </c>
      <c r="I365" s="1" t="s">
        <v>20</v>
      </c>
      <c r="J365" s="1" t="s">
        <v>34</v>
      </c>
      <c r="K365" s="6">
        <v>20.75</v>
      </c>
      <c r="L365" s="6">
        <v>20.75</v>
      </c>
      <c r="M365" s="1">
        <v>1</v>
      </c>
      <c r="N365" s="8">
        <v>45056</v>
      </c>
      <c r="O365" s="4" t="str">
        <f t="shared" si="16"/>
        <v>May 2023</v>
      </c>
      <c r="P365" s="1" t="s">
        <v>32</v>
      </c>
      <c r="Q365" s="1" t="s">
        <v>52</v>
      </c>
      <c r="R365" s="6">
        <v>48.39</v>
      </c>
      <c r="S365" s="6">
        <f t="shared" si="17"/>
        <v>69.14</v>
      </c>
    </row>
    <row r="366" spans="1:19" x14ac:dyDescent="0.35">
      <c r="A366" s="1">
        <v>5416</v>
      </c>
      <c r="B366" s="1">
        <v>78</v>
      </c>
      <c r="C366" s="1" t="str">
        <f t="shared" si="15"/>
        <v>Old</v>
      </c>
      <c r="D366" s="1" t="s">
        <v>38</v>
      </c>
      <c r="E366" s="1" t="s">
        <v>17</v>
      </c>
      <c r="F366" s="1" t="s">
        <v>40</v>
      </c>
      <c r="G366" s="1" t="s">
        <v>41</v>
      </c>
      <c r="H366" s="1">
        <v>3</v>
      </c>
      <c r="I366" s="1" t="s">
        <v>26</v>
      </c>
      <c r="J366" s="1" t="s">
        <v>34</v>
      </c>
      <c r="K366" s="6">
        <v>3379.32</v>
      </c>
      <c r="L366" s="6">
        <v>844.83</v>
      </c>
      <c r="M366" s="1">
        <v>4</v>
      </c>
      <c r="N366" s="8">
        <v>45056</v>
      </c>
      <c r="O366" s="4" t="str">
        <f t="shared" si="16"/>
        <v>May 2023</v>
      </c>
      <c r="P366" s="1" t="s">
        <v>22</v>
      </c>
      <c r="Q366" s="1" t="s">
        <v>62</v>
      </c>
      <c r="R366" s="6">
        <v>50.38</v>
      </c>
      <c r="S366" s="6">
        <f t="shared" si="17"/>
        <v>3429.7000000000003</v>
      </c>
    </row>
    <row r="367" spans="1:19" x14ac:dyDescent="0.35">
      <c r="A367" s="1">
        <v>3891</v>
      </c>
      <c r="B367" s="1">
        <v>22</v>
      </c>
      <c r="C367" s="1" t="str">
        <f t="shared" si="15"/>
        <v>Young</v>
      </c>
      <c r="D367" s="1" t="s">
        <v>16</v>
      </c>
      <c r="E367" s="1" t="s">
        <v>33</v>
      </c>
      <c r="F367" s="1" t="s">
        <v>18</v>
      </c>
      <c r="G367" s="1" t="s">
        <v>36</v>
      </c>
      <c r="H367" s="1">
        <v>5</v>
      </c>
      <c r="I367" s="1" t="s">
        <v>26</v>
      </c>
      <c r="J367" s="1" t="s">
        <v>34</v>
      </c>
      <c r="K367" s="6">
        <v>124.5</v>
      </c>
      <c r="L367" s="6">
        <v>20.75</v>
      </c>
      <c r="M367" s="1">
        <v>6</v>
      </c>
      <c r="N367" s="8">
        <v>45057</v>
      </c>
      <c r="O367" s="4" t="str">
        <f t="shared" si="16"/>
        <v>May 2023</v>
      </c>
      <c r="P367" s="1" t="s">
        <v>22</v>
      </c>
      <c r="Q367" s="1" t="s">
        <v>67</v>
      </c>
      <c r="R367" s="6">
        <v>61.88</v>
      </c>
      <c r="S367" s="6">
        <f t="shared" si="17"/>
        <v>186.38</v>
      </c>
    </row>
    <row r="368" spans="1:19" x14ac:dyDescent="0.35">
      <c r="A368" s="1">
        <v>2348</v>
      </c>
      <c r="B368" s="1">
        <v>25</v>
      </c>
      <c r="C368" s="1" t="str">
        <f t="shared" si="15"/>
        <v>Young</v>
      </c>
      <c r="D368" s="1" t="s">
        <v>38</v>
      </c>
      <c r="E368" s="1" t="s">
        <v>33</v>
      </c>
      <c r="F368" s="1" t="s">
        <v>18</v>
      </c>
      <c r="G368" s="1" t="s">
        <v>36</v>
      </c>
      <c r="H368" s="1">
        <v>5</v>
      </c>
      <c r="I368" s="1" t="s">
        <v>26</v>
      </c>
      <c r="J368" s="1" t="s">
        <v>21</v>
      </c>
      <c r="K368" s="6">
        <v>62.25</v>
      </c>
      <c r="L368" s="6">
        <v>20.75</v>
      </c>
      <c r="M368" s="1">
        <v>3</v>
      </c>
      <c r="N368" s="8">
        <v>45057</v>
      </c>
      <c r="O368" s="4" t="str">
        <f t="shared" si="16"/>
        <v>May 2023</v>
      </c>
      <c r="P368" s="1" t="s">
        <v>28</v>
      </c>
      <c r="Q368" s="1"/>
      <c r="R368" s="6">
        <v>0</v>
      </c>
      <c r="S368" s="6">
        <f t="shared" si="17"/>
        <v>62.25</v>
      </c>
    </row>
    <row r="369" spans="1:19" x14ac:dyDescent="0.35">
      <c r="A369" s="1">
        <v>7512</v>
      </c>
      <c r="B369" s="1">
        <v>28</v>
      </c>
      <c r="C369" s="1" t="str">
        <f t="shared" si="15"/>
        <v>Young</v>
      </c>
      <c r="D369" s="1" t="s">
        <v>38</v>
      </c>
      <c r="E369" s="1" t="s">
        <v>17</v>
      </c>
      <c r="F369" s="1" t="s">
        <v>40</v>
      </c>
      <c r="G369" s="1" t="s">
        <v>41</v>
      </c>
      <c r="H369" s="1">
        <v>3</v>
      </c>
      <c r="I369" s="1" t="s">
        <v>26</v>
      </c>
      <c r="J369" s="1" t="s">
        <v>34</v>
      </c>
      <c r="K369" s="6">
        <v>1689.66</v>
      </c>
      <c r="L369" s="6">
        <v>844.83</v>
      </c>
      <c r="M369" s="1">
        <v>2</v>
      </c>
      <c r="N369" s="8">
        <v>45057</v>
      </c>
      <c r="O369" s="4" t="str">
        <f t="shared" si="16"/>
        <v>May 2023</v>
      </c>
      <c r="P369" s="1" t="s">
        <v>28</v>
      </c>
      <c r="Q369" s="1"/>
      <c r="R369" s="6">
        <v>0</v>
      </c>
      <c r="S369" s="6">
        <f t="shared" si="17"/>
        <v>1689.66</v>
      </c>
    </row>
    <row r="370" spans="1:19" x14ac:dyDescent="0.35">
      <c r="A370" s="1">
        <v>6907</v>
      </c>
      <c r="B370" s="1">
        <v>32</v>
      </c>
      <c r="C370" s="1" t="str">
        <f t="shared" si="15"/>
        <v>Young</v>
      </c>
      <c r="D370" s="1" t="s">
        <v>16</v>
      </c>
      <c r="E370" s="1" t="s">
        <v>17</v>
      </c>
      <c r="F370" s="1" t="s">
        <v>40</v>
      </c>
      <c r="G370" s="1" t="s">
        <v>41</v>
      </c>
      <c r="H370" s="1">
        <v>3</v>
      </c>
      <c r="I370" s="1" t="s">
        <v>26</v>
      </c>
      <c r="J370" s="1" t="s">
        <v>42</v>
      </c>
      <c r="K370" s="6">
        <v>844.83</v>
      </c>
      <c r="L370" s="6">
        <v>844.83</v>
      </c>
      <c r="M370" s="1">
        <v>1</v>
      </c>
      <c r="N370" s="8">
        <v>45057</v>
      </c>
      <c r="O370" s="4" t="str">
        <f t="shared" si="16"/>
        <v>May 2023</v>
      </c>
      <c r="P370" s="1" t="s">
        <v>32</v>
      </c>
      <c r="Q370" s="1" t="s">
        <v>45</v>
      </c>
      <c r="R370" s="6">
        <v>71.34</v>
      </c>
      <c r="S370" s="6">
        <f t="shared" si="17"/>
        <v>916.17000000000007</v>
      </c>
    </row>
    <row r="371" spans="1:19" x14ac:dyDescent="0.35">
      <c r="A371" s="1">
        <v>7907</v>
      </c>
      <c r="B371" s="1">
        <v>32</v>
      </c>
      <c r="C371" s="1" t="str">
        <f t="shared" si="15"/>
        <v>Young</v>
      </c>
      <c r="D371" s="1" t="s">
        <v>38</v>
      </c>
      <c r="E371" s="1" t="s">
        <v>33</v>
      </c>
      <c r="F371" s="1" t="s">
        <v>18</v>
      </c>
      <c r="G371" s="1" t="s">
        <v>19</v>
      </c>
      <c r="H371" s="1">
        <v>2</v>
      </c>
      <c r="I371" s="1" t="s">
        <v>26</v>
      </c>
      <c r="J371" s="1" t="s">
        <v>34</v>
      </c>
      <c r="K371" s="6">
        <v>791.19</v>
      </c>
      <c r="L371" s="6">
        <v>791.19</v>
      </c>
      <c r="M371" s="1">
        <v>1</v>
      </c>
      <c r="N371" s="8">
        <v>45057</v>
      </c>
      <c r="O371" s="4" t="str">
        <f t="shared" si="16"/>
        <v>May 2023</v>
      </c>
      <c r="P371" s="1" t="s">
        <v>28</v>
      </c>
      <c r="Q371" s="1"/>
      <c r="R371" s="6">
        <v>0</v>
      </c>
      <c r="S371" s="6">
        <f t="shared" si="17"/>
        <v>791.19</v>
      </c>
    </row>
    <row r="372" spans="1:19" x14ac:dyDescent="0.35">
      <c r="A372" s="1">
        <v>8023</v>
      </c>
      <c r="B372" s="1">
        <v>40</v>
      </c>
      <c r="C372" s="1" t="str">
        <f t="shared" si="15"/>
        <v>Middle-Aged</v>
      </c>
      <c r="D372" s="1" t="s">
        <v>16</v>
      </c>
      <c r="E372" s="1" t="s">
        <v>17</v>
      </c>
      <c r="F372" s="1" t="s">
        <v>30</v>
      </c>
      <c r="G372" s="1" t="s">
        <v>31</v>
      </c>
      <c r="H372" s="1">
        <v>3</v>
      </c>
      <c r="I372" s="1" t="s">
        <v>20</v>
      </c>
      <c r="J372" s="1" t="s">
        <v>21</v>
      </c>
      <c r="K372" s="6">
        <v>3711.68</v>
      </c>
      <c r="L372" s="6">
        <v>463.96</v>
      </c>
      <c r="M372" s="1">
        <v>8</v>
      </c>
      <c r="N372" s="8">
        <v>45057</v>
      </c>
      <c r="O372" s="4" t="str">
        <f t="shared" si="16"/>
        <v>May 2023</v>
      </c>
      <c r="P372" s="1" t="s">
        <v>22</v>
      </c>
      <c r="Q372" s="1" t="s">
        <v>72</v>
      </c>
      <c r="R372" s="6">
        <v>78.349999999999994</v>
      </c>
      <c r="S372" s="6">
        <f t="shared" si="17"/>
        <v>3790.0299999999997</v>
      </c>
    </row>
    <row r="373" spans="1:19" x14ac:dyDescent="0.35">
      <c r="A373" s="1">
        <v>9119</v>
      </c>
      <c r="B373" s="1">
        <v>41</v>
      </c>
      <c r="C373" s="1" t="str">
        <f t="shared" si="15"/>
        <v>Middle-Aged</v>
      </c>
      <c r="D373" s="1" t="s">
        <v>16</v>
      </c>
      <c r="E373" s="1" t="s">
        <v>33</v>
      </c>
      <c r="F373" s="1" t="s">
        <v>30</v>
      </c>
      <c r="G373" s="1" t="s">
        <v>31</v>
      </c>
      <c r="H373" s="1">
        <v>3</v>
      </c>
      <c r="I373" s="1" t="s">
        <v>26</v>
      </c>
      <c r="J373" s="1" t="s">
        <v>34</v>
      </c>
      <c r="K373" s="6">
        <v>4175.6400000000003</v>
      </c>
      <c r="L373" s="6">
        <v>463.96</v>
      </c>
      <c r="M373" s="1">
        <v>9</v>
      </c>
      <c r="N373" s="8">
        <v>45057</v>
      </c>
      <c r="O373" s="4" t="str">
        <f t="shared" si="16"/>
        <v>May 2023</v>
      </c>
      <c r="P373" s="1" t="s">
        <v>22</v>
      </c>
      <c r="Q373" s="1"/>
      <c r="R373" s="6">
        <v>0</v>
      </c>
      <c r="S373" s="6">
        <f t="shared" si="17"/>
        <v>4175.6400000000003</v>
      </c>
    </row>
    <row r="374" spans="1:19" x14ac:dyDescent="0.35">
      <c r="A374" s="1">
        <v>1697</v>
      </c>
      <c r="B374" s="1">
        <v>43</v>
      </c>
      <c r="C374" s="1" t="str">
        <f t="shared" si="15"/>
        <v>Middle-Aged</v>
      </c>
      <c r="D374" s="1" t="s">
        <v>16</v>
      </c>
      <c r="E374" s="1" t="s">
        <v>17</v>
      </c>
      <c r="F374" s="1" t="s">
        <v>24</v>
      </c>
      <c r="G374" s="1" t="s">
        <v>25</v>
      </c>
      <c r="H374" s="1">
        <v>3</v>
      </c>
      <c r="I374" s="1" t="s">
        <v>20</v>
      </c>
      <c r="J374" s="1" t="s">
        <v>42</v>
      </c>
      <c r="K374" s="6">
        <v>1482.18</v>
      </c>
      <c r="L374" s="6">
        <v>247.03</v>
      </c>
      <c r="M374" s="1">
        <v>6</v>
      </c>
      <c r="N374" s="8">
        <v>45057</v>
      </c>
      <c r="O374" s="4" t="str">
        <f t="shared" si="16"/>
        <v>May 2023</v>
      </c>
      <c r="P374" s="1" t="s">
        <v>28</v>
      </c>
      <c r="Q374" s="1" t="s">
        <v>60</v>
      </c>
      <c r="R374" s="6">
        <v>74.349999999999994</v>
      </c>
      <c r="S374" s="6">
        <f t="shared" si="17"/>
        <v>1556.53</v>
      </c>
    </row>
    <row r="375" spans="1:19" x14ac:dyDescent="0.35">
      <c r="A375" s="1">
        <v>2614</v>
      </c>
      <c r="B375" s="1">
        <v>46</v>
      </c>
      <c r="C375" s="1" t="str">
        <f t="shared" si="15"/>
        <v>Middle-Aged</v>
      </c>
      <c r="D375" s="1" t="s">
        <v>38</v>
      </c>
      <c r="E375" s="1" t="s">
        <v>17</v>
      </c>
      <c r="F375" s="1" t="s">
        <v>40</v>
      </c>
      <c r="G375" s="1" t="s">
        <v>41</v>
      </c>
      <c r="H375" s="1">
        <v>3</v>
      </c>
      <c r="I375" s="1" t="s">
        <v>26</v>
      </c>
      <c r="J375" s="1" t="s">
        <v>42</v>
      </c>
      <c r="K375" s="6">
        <v>5068.9799999999996</v>
      </c>
      <c r="L375" s="6">
        <v>844.83</v>
      </c>
      <c r="M375" s="1">
        <v>6</v>
      </c>
      <c r="N375" s="8">
        <v>45057</v>
      </c>
      <c r="O375" s="4" t="str">
        <f t="shared" si="16"/>
        <v>May 2023</v>
      </c>
      <c r="P375" s="1" t="s">
        <v>22</v>
      </c>
      <c r="Q375" s="1"/>
      <c r="R375" s="6">
        <v>0</v>
      </c>
      <c r="S375" s="6">
        <f t="shared" si="17"/>
        <v>5068.9799999999996</v>
      </c>
    </row>
    <row r="376" spans="1:19" x14ac:dyDescent="0.35">
      <c r="A376" s="1">
        <v>4648</v>
      </c>
      <c r="B376" s="1">
        <v>47</v>
      </c>
      <c r="C376" s="1" t="str">
        <f t="shared" si="15"/>
        <v>Middle-Aged</v>
      </c>
      <c r="D376" s="1" t="s">
        <v>38</v>
      </c>
      <c r="E376" s="1" t="s">
        <v>17</v>
      </c>
      <c r="F376" s="1" t="s">
        <v>24</v>
      </c>
      <c r="G376" s="1" t="s">
        <v>25</v>
      </c>
      <c r="H376" s="1">
        <v>3</v>
      </c>
      <c r="I376" s="1" t="s">
        <v>20</v>
      </c>
      <c r="J376" s="1" t="s">
        <v>21</v>
      </c>
      <c r="K376" s="6">
        <v>1976.24</v>
      </c>
      <c r="L376" s="6">
        <v>247.03</v>
      </c>
      <c r="M376" s="1">
        <v>8</v>
      </c>
      <c r="N376" s="8">
        <v>45057</v>
      </c>
      <c r="O376" s="4" t="str">
        <f t="shared" si="16"/>
        <v>May 2023</v>
      </c>
      <c r="P376" s="1" t="s">
        <v>22</v>
      </c>
      <c r="Q376" s="1" t="s">
        <v>50</v>
      </c>
      <c r="R376" s="6">
        <v>42.41</v>
      </c>
      <c r="S376" s="6">
        <f t="shared" si="17"/>
        <v>2018.65</v>
      </c>
    </row>
    <row r="377" spans="1:19" x14ac:dyDescent="0.35">
      <c r="A377" s="1">
        <v>7704</v>
      </c>
      <c r="B377" s="1">
        <v>47</v>
      </c>
      <c r="C377" s="1" t="str">
        <f t="shared" si="15"/>
        <v>Middle-Aged</v>
      </c>
      <c r="D377" s="1" t="s">
        <v>16</v>
      </c>
      <c r="E377" s="1" t="s">
        <v>33</v>
      </c>
      <c r="F377" s="1" t="s">
        <v>18</v>
      </c>
      <c r="G377" s="1" t="s">
        <v>19</v>
      </c>
      <c r="H377" s="1">
        <v>2</v>
      </c>
      <c r="I377" s="1" t="s">
        <v>26</v>
      </c>
      <c r="J377" s="1" t="s">
        <v>34</v>
      </c>
      <c r="K377" s="6">
        <v>5538.33</v>
      </c>
      <c r="L377" s="6">
        <v>791.19</v>
      </c>
      <c r="M377" s="1">
        <v>7</v>
      </c>
      <c r="N377" s="8">
        <v>45057</v>
      </c>
      <c r="O377" s="4" t="str">
        <f t="shared" si="16"/>
        <v>May 2023</v>
      </c>
      <c r="P377" s="1" t="s">
        <v>28</v>
      </c>
      <c r="Q377" s="1" t="s">
        <v>35</v>
      </c>
      <c r="R377" s="6">
        <v>63.83</v>
      </c>
      <c r="S377" s="6">
        <f t="shared" si="17"/>
        <v>5602.16</v>
      </c>
    </row>
    <row r="378" spans="1:19" x14ac:dyDescent="0.35">
      <c r="A378" s="1">
        <v>3623</v>
      </c>
      <c r="B378" s="1">
        <v>49</v>
      </c>
      <c r="C378" s="1" t="str">
        <f t="shared" si="15"/>
        <v>Middle-Aged</v>
      </c>
      <c r="D378" s="1" t="s">
        <v>16</v>
      </c>
      <c r="E378" s="1" t="s">
        <v>17</v>
      </c>
      <c r="F378" s="1" t="s">
        <v>24</v>
      </c>
      <c r="G378" s="1" t="s">
        <v>25</v>
      </c>
      <c r="H378" s="1">
        <v>3</v>
      </c>
      <c r="I378" s="1" t="s">
        <v>26</v>
      </c>
      <c r="J378" s="1" t="s">
        <v>34</v>
      </c>
      <c r="K378" s="6">
        <v>2470.3000000000002</v>
      </c>
      <c r="L378" s="6">
        <v>247.03</v>
      </c>
      <c r="M378" s="1">
        <v>10</v>
      </c>
      <c r="N378" s="8">
        <v>45057</v>
      </c>
      <c r="O378" s="4" t="str">
        <f t="shared" si="16"/>
        <v>May 2023</v>
      </c>
      <c r="P378" s="1" t="s">
        <v>28</v>
      </c>
      <c r="Q378" s="1" t="s">
        <v>37</v>
      </c>
      <c r="R378" s="6">
        <v>15.88</v>
      </c>
      <c r="S378" s="6">
        <f t="shared" si="17"/>
        <v>2486.1800000000003</v>
      </c>
    </row>
    <row r="379" spans="1:19" x14ac:dyDescent="0.35">
      <c r="A379" s="1">
        <v>5568</v>
      </c>
      <c r="B379" s="1">
        <v>51</v>
      </c>
      <c r="C379" s="1" t="str">
        <f t="shared" si="15"/>
        <v>Middle-Aged</v>
      </c>
      <c r="D379" s="1" t="s">
        <v>38</v>
      </c>
      <c r="E379" s="1" t="s">
        <v>33</v>
      </c>
      <c r="F379" s="1" t="s">
        <v>30</v>
      </c>
      <c r="G379" s="1" t="s">
        <v>31</v>
      </c>
      <c r="H379" s="1">
        <v>3</v>
      </c>
      <c r="I379" s="1" t="s">
        <v>26</v>
      </c>
      <c r="J379" s="1" t="s">
        <v>34</v>
      </c>
      <c r="K379" s="6">
        <v>2783.76</v>
      </c>
      <c r="L379" s="6">
        <v>463.96</v>
      </c>
      <c r="M379" s="1">
        <v>6</v>
      </c>
      <c r="N379" s="8">
        <v>45057</v>
      </c>
      <c r="O379" s="4" t="str">
        <f t="shared" si="16"/>
        <v>May 2023</v>
      </c>
      <c r="P379" s="1" t="s">
        <v>22</v>
      </c>
      <c r="Q379" s="1" t="s">
        <v>37</v>
      </c>
      <c r="R379" s="6">
        <v>43.72</v>
      </c>
      <c r="S379" s="6">
        <f t="shared" si="17"/>
        <v>2827.48</v>
      </c>
    </row>
    <row r="380" spans="1:19" x14ac:dyDescent="0.35">
      <c r="A380" s="1">
        <v>2054</v>
      </c>
      <c r="B380" s="1">
        <v>56</v>
      </c>
      <c r="C380" s="1" t="str">
        <f t="shared" si="15"/>
        <v>Old</v>
      </c>
      <c r="D380" s="1" t="s">
        <v>16</v>
      </c>
      <c r="E380" s="1" t="s">
        <v>17</v>
      </c>
      <c r="F380" s="1" t="s">
        <v>40</v>
      </c>
      <c r="G380" s="1" t="s">
        <v>41</v>
      </c>
      <c r="H380" s="1">
        <v>3</v>
      </c>
      <c r="I380" s="1" t="s">
        <v>26</v>
      </c>
      <c r="J380" s="1" t="s">
        <v>42</v>
      </c>
      <c r="K380" s="6">
        <v>4224.1499999999996</v>
      </c>
      <c r="L380" s="6">
        <v>844.83</v>
      </c>
      <c r="M380" s="1">
        <v>5</v>
      </c>
      <c r="N380" s="8">
        <v>45057</v>
      </c>
      <c r="O380" s="4" t="str">
        <f t="shared" si="16"/>
        <v>May 2023</v>
      </c>
      <c r="P380" s="1" t="s">
        <v>22</v>
      </c>
      <c r="Q380" s="1" t="s">
        <v>48</v>
      </c>
      <c r="R380" s="6">
        <v>69.38</v>
      </c>
      <c r="S380" s="6">
        <f t="shared" si="17"/>
        <v>4293.53</v>
      </c>
    </row>
    <row r="381" spans="1:19" x14ac:dyDescent="0.35">
      <c r="A381" s="1">
        <v>4274</v>
      </c>
      <c r="B381" s="1">
        <v>58</v>
      </c>
      <c r="C381" s="1" t="str">
        <f t="shared" si="15"/>
        <v>Old</v>
      </c>
      <c r="D381" s="1" t="s">
        <v>38</v>
      </c>
      <c r="E381" s="1" t="s">
        <v>33</v>
      </c>
      <c r="F381" s="1" t="s">
        <v>24</v>
      </c>
      <c r="G381" s="1" t="s">
        <v>25</v>
      </c>
      <c r="H381" s="1">
        <v>3</v>
      </c>
      <c r="I381" s="1" t="s">
        <v>26</v>
      </c>
      <c r="J381" s="1" t="s">
        <v>27</v>
      </c>
      <c r="K381" s="6">
        <v>494.06</v>
      </c>
      <c r="L381" s="6">
        <v>247.03</v>
      </c>
      <c r="M381" s="1">
        <v>2</v>
      </c>
      <c r="N381" s="8">
        <v>45057</v>
      </c>
      <c r="O381" s="4" t="str">
        <f t="shared" si="16"/>
        <v>May 2023</v>
      </c>
      <c r="P381" s="1" t="s">
        <v>28</v>
      </c>
      <c r="Q381" s="1" t="s">
        <v>58</v>
      </c>
      <c r="R381" s="6">
        <v>72.22</v>
      </c>
      <c r="S381" s="6">
        <f t="shared" si="17"/>
        <v>566.28</v>
      </c>
    </row>
    <row r="382" spans="1:19" x14ac:dyDescent="0.35">
      <c r="A382" s="1">
        <v>1559</v>
      </c>
      <c r="B382" s="1">
        <v>59</v>
      </c>
      <c r="C382" s="1" t="str">
        <f t="shared" si="15"/>
        <v>Old</v>
      </c>
      <c r="D382" s="1" t="s">
        <v>16</v>
      </c>
      <c r="E382" s="1" t="s">
        <v>17</v>
      </c>
      <c r="F382" s="1" t="s">
        <v>18</v>
      </c>
      <c r="G382" s="1" t="s">
        <v>36</v>
      </c>
      <c r="H382" s="1">
        <v>5</v>
      </c>
      <c r="I382" s="1" t="s">
        <v>20</v>
      </c>
      <c r="J382" s="1" t="s">
        <v>27</v>
      </c>
      <c r="K382" s="6">
        <v>20.75</v>
      </c>
      <c r="L382" s="6">
        <v>20.75</v>
      </c>
      <c r="M382" s="1">
        <v>1</v>
      </c>
      <c r="N382" s="8">
        <v>45057</v>
      </c>
      <c r="O382" s="4" t="str">
        <f t="shared" si="16"/>
        <v>May 2023</v>
      </c>
      <c r="P382" s="1" t="s">
        <v>28</v>
      </c>
      <c r="Q382" s="1" t="s">
        <v>52</v>
      </c>
      <c r="R382" s="6">
        <v>36.799999999999997</v>
      </c>
      <c r="S382" s="6">
        <f t="shared" si="17"/>
        <v>57.55</v>
      </c>
    </row>
    <row r="383" spans="1:19" x14ac:dyDescent="0.35">
      <c r="A383" s="1">
        <v>6055</v>
      </c>
      <c r="B383" s="1">
        <v>60</v>
      </c>
      <c r="C383" s="1" t="str">
        <f t="shared" si="15"/>
        <v>Old</v>
      </c>
      <c r="D383" s="1" t="s">
        <v>38</v>
      </c>
      <c r="E383" s="1" t="s">
        <v>17</v>
      </c>
      <c r="F383" s="1" t="s">
        <v>40</v>
      </c>
      <c r="G383" s="1" t="s">
        <v>41</v>
      </c>
      <c r="H383" s="1">
        <v>3</v>
      </c>
      <c r="I383" s="1" t="s">
        <v>26</v>
      </c>
      <c r="J383" s="1" t="s">
        <v>27</v>
      </c>
      <c r="K383" s="6">
        <v>7603.47</v>
      </c>
      <c r="L383" s="6">
        <v>844.83</v>
      </c>
      <c r="M383" s="1">
        <v>9</v>
      </c>
      <c r="N383" s="8">
        <v>45057</v>
      </c>
      <c r="O383" s="4" t="str">
        <f t="shared" si="16"/>
        <v>May 2023</v>
      </c>
      <c r="P383" s="1" t="s">
        <v>22</v>
      </c>
      <c r="Q383" s="1" t="s">
        <v>43</v>
      </c>
      <c r="R383" s="6">
        <v>62.64</v>
      </c>
      <c r="S383" s="6">
        <f t="shared" si="17"/>
        <v>7666.1100000000006</v>
      </c>
    </row>
    <row r="384" spans="1:19" x14ac:dyDescent="0.35">
      <c r="A384" s="1">
        <v>4838</v>
      </c>
      <c r="B384" s="1">
        <v>61</v>
      </c>
      <c r="C384" s="1" t="str">
        <f t="shared" si="15"/>
        <v>Old</v>
      </c>
      <c r="D384" s="1" t="s">
        <v>16</v>
      </c>
      <c r="E384" s="1" t="s">
        <v>17</v>
      </c>
      <c r="F384" s="1" t="s">
        <v>24</v>
      </c>
      <c r="G384" s="1" t="s">
        <v>25</v>
      </c>
      <c r="H384" s="1">
        <v>3</v>
      </c>
      <c r="I384" s="1" t="s">
        <v>20</v>
      </c>
      <c r="J384" s="1" t="s">
        <v>42</v>
      </c>
      <c r="K384" s="6">
        <v>1976.24</v>
      </c>
      <c r="L384" s="6">
        <v>247.03</v>
      </c>
      <c r="M384" s="1">
        <v>8</v>
      </c>
      <c r="N384" s="8">
        <v>45057</v>
      </c>
      <c r="O384" s="4" t="str">
        <f t="shared" si="16"/>
        <v>May 2023</v>
      </c>
      <c r="P384" s="1" t="s">
        <v>22</v>
      </c>
      <c r="Q384" s="1" t="s">
        <v>50</v>
      </c>
      <c r="R384" s="6">
        <v>21.74</v>
      </c>
      <c r="S384" s="6">
        <f t="shared" si="17"/>
        <v>1997.98</v>
      </c>
    </row>
    <row r="385" spans="1:19" x14ac:dyDescent="0.35">
      <c r="A385" s="1">
        <v>1175</v>
      </c>
      <c r="B385" s="1">
        <v>62</v>
      </c>
      <c r="C385" s="1" t="str">
        <f t="shared" si="15"/>
        <v>Old</v>
      </c>
      <c r="D385" s="1" t="s">
        <v>16</v>
      </c>
      <c r="E385" s="1" t="s">
        <v>17</v>
      </c>
      <c r="F385" s="1" t="s">
        <v>40</v>
      </c>
      <c r="G385" s="1" t="s">
        <v>41</v>
      </c>
      <c r="H385" s="1">
        <v>3</v>
      </c>
      <c r="I385" s="1" t="s">
        <v>20</v>
      </c>
      <c r="J385" s="1" t="s">
        <v>27</v>
      </c>
      <c r="K385" s="6">
        <v>844.83</v>
      </c>
      <c r="L385" s="6">
        <v>844.83</v>
      </c>
      <c r="M385" s="1">
        <v>1</v>
      </c>
      <c r="N385" s="8">
        <v>45057</v>
      </c>
      <c r="O385" s="4" t="str">
        <f t="shared" si="16"/>
        <v>May 2023</v>
      </c>
      <c r="P385" s="1" t="s">
        <v>22</v>
      </c>
      <c r="Q385" s="1"/>
      <c r="R385" s="6">
        <v>0</v>
      </c>
      <c r="S385" s="6">
        <f t="shared" si="17"/>
        <v>844.83</v>
      </c>
    </row>
    <row r="386" spans="1:19" x14ac:dyDescent="0.35">
      <c r="A386" s="1">
        <v>3343</v>
      </c>
      <c r="B386" s="1">
        <v>62</v>
      </c>
      <c r="C386" s="1" t="str">
        <f t="shared" ref="C386:C449" si="18">IF(B386&lt;=35,"Young",IF(B386&lt;=55,"Middle-Aged","Old"))</f>
        <v>Old</v>
      </c>
      <c r="D386" s="1" t="s">
        <v>16</v>
      </c>
      <c r="E386" s="1" t="s">
        <v>17</v>
      </c>
      <c r="F386" s="1" t="s">
        <v>30</v>
      </c>
      <c r="G386" s="1" t="s">
        <v>31</v>
      </c>
      <c r="H386" s="1">
        <v>3</v>
      </c>
      <c r="I386" s="1" t="s">
        <v>26</v>
      </c>
      <c r="J386" s="1" t="s">
        <v>27</v>
      </c>
      <c r="K386" s="6">
        <v>3711.68</v>
      </c>
      <c r="L386" s="6">
        <v>463.96</v>
      </c>
      <c r="M386" s="1">
        <v>8</v>
      </c>
      <c r="N386" s="8">
        <v>45057</v>
      </c>
      <c r="O386" s="4" t="str">
        <f t="shared" ref="O386:O449" si="19">TEXT(N386,"mmmm yyyy")</f>
        <v>May 2023</v>
      </c>
      <c r="P386" s="1" t="s">
        <v>32</v>
      </c>
      <c r="Q386" s="1" t="s">
        <v>52</v>
      </c>
      <c r="R386" s="6">
        <v>41.69</v>
      </c>
      <c r="S386" s="6">
        <f t="shared" ref="S386:S449" si="20">K386+R386</f>
        <v>3753.37</v>
      </c>
    </row>
    <row r="387" spans="1:19" x14ac:dyDescent="0.35">
      <c r="A387" s="1">
        <v>6860</v>
      </c>
      <c r="B387" s="1">
        <v>62</v>
      </c>
      <c r="C387" s="1" t="str">
        <f t="shared" si="18"/>
        <v>Old</v>
      </c>
      <c r="D387" s="1" t="s">
        <v>38</v>
      </c>
      <c r="E387" s="1" t="s">
        <v>17</v>
      </c>
      <c r="F387" s="1" t="s">
        <v>30</v>
      </c>
      <c r="G387" s="1" t="s">
        <v>31</v>
      </c>
      <c r="H387" s="1">
        <v>3</v>
      </c>
      <c r="I387" s="1" t="s">
        <v>26</v>
      </c>
      <c r="J387" s="1" t="s">
        <v>27</v>
      </c>
      <c r="K387" s="6">
        <v>3711.68</v>
      </c>
      <c r="L387" s="6">
        <v>463.96</v>
      </c>
      <c r="M387" s="1">
        <v>8</v>
      </c>
      <c r="N387" s="8">
        <v>45057</v>
      </c>
      <c r="O387" s="4" t="str">
        <f t="shared" si="19"/>
        <v>May 2023</v>
      </c>
      <c r="P387" s="1" t="s">
        <v>22</v>
      </c>
      <c r="Q387" s="1"/>
      <c r="R387" s="6">
        <v>0</v>
      </c>
      <c r="S387" s="6">
        <f t="shared" si="20"/>
        <v>3711.68</v>
      </c>
    </row>
    <row r="388" spans="1:19" x14ac:dyDescent="0.35">
      <c r="A388" s="1">
        <v>8404</v>
      </c>
      <c r="B388" s="1">
        <v>63</v>
      </c>
      <c r="C388" s="1" t="str">
        <f t="shared" si="18"/>
        <v>Old</v>
      </c>
      <c r="D388" s="1" t="s">
        <v>16</v>
      </c>
      <c r="E388" s="1" t="s">
        <v>17</v>
      </c>
      <c r="F388" s="1" t="s">
        <v>18</v>
      </c>
      <c r="G388" s="1" t="s">
        <v>36</v>
      </c>
      <c r="H388" s="1">
        <v>5</v>
      </c>
      <c r="I388" s="1" t="s">
        <v>26</v>
      </c>
      <c r="J388" s="1" t="s">
        <v>21</v>
      </c>
      <c r="K388" s="6">
        <v>166</v>
      </c>
      <c r="L388" s="6">
        <v>20.75</v>
      </c>
      <c r="M388" s="1">
        <v>8</v>
      </c>
      <c r="N388" s="8">
        <v>45057</v>
      </c>
      <c r="O388" s="4" t="str">
        <f t="shared" si="19"/>
        <v>May 2023</v>
      </c>
      <c r="P388" s="1" t="s">
        <v>22</v>
      </c>
      <c r="Q388" s="1" t="s">
        <v>43</v>
      </c>
      <c r="R388" s="6">
        <v>60.03</v>
      </c>
      <c r="S388" s="6">
        <f t="shared" si="20"/>
        <v>226.03</v>
      </c>
    </row>
    <row r="389" spans="1:19" x14ac:dyDescent="0.35">
      <c r="A389" s="1">
        <v>9429</v>
      </c>
      <c r="B389" s="1">
        <v>66</v>
      </c>
      <c r="C389" s="1" t="str">
        <f t="shared" si="18"/>
        <v>Old</v>
      </c>
      <c r="D389" s="1" t="s">
        <v>16</v>
      </c>
      <c r="E389" s="1" t="s">
        <v>17</v>
      </c>
      <c r="F389" s="1" t="s">
        <v>18</v>
      </c>
      <c r="G389" s="1" t="s">
        <v>36</v>
      </c>
      <c r="H389" s="1">
        <v>5</v>
      </c>
      <c r="I389" s="1" t="s">
        <v>20</v>
      </c>
      <c r="J389" s="1" t="s">
        <v>27</v>
      </c>
      <c r="K389" s="6">
        <v>166</v>
      </c>
      <c r="L389" s="6">
        <v>20.75</v>
      </c>
      <c r="M389" s="1">
        <v>8</v>
      </c>
      <c r="N389" s="8">
        <v>45057</v>
      </c>
      <c r="O389" s="4" t="str">
        <f t="shared" si="19"/>
        <v>May 2023</v>
      </c>
      <c r="P389" s="1" t="s">
        <v>32</v>
      </c>
      <c r="Q389" s="1"/>
      <c r="R389" s="6">
        <v>0</v>
      </c>
      <c r="S389" s="6">
        <f t="shared" si="20"/>
        <v>166</v>
      </c>
    </row>
    <row r="390" spans="1:19" x14ac:dyDescent="0.35">
      <c r="A390" s="1">
        <v>2525</v>
      </c>
      <c r="B390" s="1">
        <v>67</v>
      </c>
      <c r="C390" s="1" t="str">
        <f t="shared" si="18"/>
        <v>Old</v>
      </c>
      <c r="D390" s="1" t="s">
        <v>38</v>
      </c>
      <c r="E390" s="1" t="s">
        <v>17</v>
      </c>
      <c r="F390" s="1" t="s">
        <v>40</v>
      </c>
      <c r="G390" s="1" t="s">
        <v>41</v>
      </c>
      <c r="H390" s="1">
        <v>3</v>
      </c>
      <c r="I390" s="1" t="s">
        <v>26</v>
      </c>
      <c r="J390" s="1" t="s">
        <v>27</v>
      </c>
      <c r="K390" s="6">
        <v>7603.47</v>
      </c>
      <c r="L390" s="6">
        <v>844.83</v>
      </c>
      <c r="M390" s="1">
        <v>9</v>
      </c>
      <c r="N390" s="8">
        <v>45057</v>
      </c>
      <c r="O390" s="4" t="str">
        <f t="shared" si="19"/>
        <v>May 2023</v>
      </c>
      <c r="P390" s="1" t="s">
        <v>28</v>
      </c>
      <c r="Q390" s="1"/>
      <c r="R390" s="6">
        <v>0</v>
      </c>
      <c r="S390" s="6">
        <f t="shared" si="20"/>
        <v>7603.47</v>
      </c>
    </row>
    <row r="391" spans="1:19" x14ac:dyDescent="0.35">
      <c r="A391" s="1">
        <v>2713</v>
      </c>
      <c r="B391" s="1">
        <v>67</v>
      </c>
      <c r="C391" s="1" t="str">
        <f t="shared" si="18"/>
        <v>Old</v>
      </c>
      <c r="D391" s="1" t="s">
        <v>16</v>
      </c>
      <c r="E391" s="1" t="s">
        <v>17</v>
      </c>
      <c r="F391" s="1" t="s">
        <v>24</v>
      </c>
      <c r="G391" s="1" t="s">
        <v>25</v>
      </c>
      <c r="H391" s="1">
        <v>3</v>
      </c>
      <c r="I391" s="1" t="s">
        <v>26</v>
      </c>
      <c r="J391" s="1" t="s">
        <v>21</v>
      </c>
      <c r="K391" s="6">
        <v>1976.24</v>
      </c>
      <c r="L391" s="6">
        <v>247.03</v>
      </c>
      <c r="M391" s="1">
        <v>8</v>
      </c>
      <c r="N391" s="8">
        <v>45057</v>
      </c>
      <c r="O391" s="4" t="str">
        <f t="shared" si="19"/>
        <v>May 2023</v>
      </c>
      <c r="P391" s="1" t="s">
        <v>32</v>
      </c>
      <c r="Q391" s="1"/>
      <c r="R391" s="6">
        <v>0</v>
      </c>
      <c r="S391" s="6">
        <f t="shared" si="20"/>
        <v>1976.24</v>
      </c>
    </row>
    <row r="392" spans="1:19" x14ac:dyDescent="0.35">
      <c r="A392" s="1">
        <v>6154</v>
      </c>
      <c r="B392" s="1">
        <v>67</v>
      </c>
      <c r="C392" s="1" t="str">
        <f t="shared" si="18"/>
        <v>Old</v>
      </c>
      <c r="D392" s="1" t="s">
        <v>38</v>
      </c>
      <c r="E392" s="1" t="s">
        <v>17</v>
      </c>
      <c r="F392" s="1" t="s">
        <v>40</v>
      </c>
      <c r="G392" s="1" t="s">
        <v>41</v>
      </c>
      <c r="H392" s="1">
        <v>3</v>
      </c>
      <c r="I392" s="1" t="s">
        <v>20</v>
      </c>
      <c r="J392" s="1" t="s">
        <v>34</v>
      </c>
      <c r="K392" s="6">
        <v>7603.47</v>
      </c>
      <c r="L392" s="6">
        <v>844.83</v>
      </c>
      <c r="M392" s="1">
        <v>9</v>
      </c>
      <c r="N392" s="8">
        <v>45057</v>
      </c>
      <c r="O392" s="4" t="str">
        <f t="shared" si="19"/>
        <v>May 2023</v>
      </c>
      <c r="P392" s="1" t="s">
        <v>32</v>
      </c>
      <c r="Q392" s="1" t="s">
        <v>62</v>
      </c>
      <c r="R392" s="6">
        <v>97.35</v>
      </c>
      <c r="S392" s="6">
        <f t="shared" si="20"/>
        <v>7700.8200000000006</v>
      </c>
    </row>
    <row r="393" spans="1:19" x14ac:dyDescent="0.35">
      <c r="A393" s="1">
        <v>9610</v>
      </c>
      <c r="B393" s="1">
        <v>67</v>
      </c>
      <c r="C393" s="1" t="str">
        <f t="shared" si="18"/>
        <v>Old</v>
      </c>
      <c r="D393" s="1" t="s">
        <v>38</v>
      </c>
      <c r="E393" s="1" t="s">
        <v>33</v>
      </c>
      <c r="F393" s="1" t="s">
        <v>24</v>
      </c>
      <c r="G393" s="1" t="s">
        <v>25</v>
      </c>
      <c r="H393" s="1">
        <v>3</v>
      </c>
      <c r="I393" s="1" t="s">
        <v>20</v>
      </c>
      <c r="J393" s="1" t="s">
        <v>27</v>
      </c>
      <c r="K393" s="6">
        <v>741.09</v>
      </c>
      <c r="L393" s="6">
        <v>247.03</v>
      </c>
      <c r="M393" s="1">
        <v>3</v>
      </c>
      <c r="N393" s="8">
        <v>45057</v>
      </c>
      <c r="O393" s="4" t="str">
        <f t="shared" si="19"/>
        <v>May 2023</v>
      </c>
      <c r="P393" s="1" t="s">
        <v>32</v>
      </c>
      <c r="Q393" s="1" t="s">
        <v>60</v>
      </c>
      <c r="R393" s="6">
        <v>60.85</v>
      </c>
      <c r="S393" s="6">
        <f t="shared" si="20"/>
        <v>801.94</v>
      </c>
    </row>
    <row r="394" spans="1:19" x14ac:dyDescent="0.35">
      <c r="A394" s="1">
        <v>8997</v>
      </c>
      <c r="B394" s="1">
        <v>68</v>
      </c>
      <c r="C394" s="1" t="str">
        <f t="shared" si="18"/>
        <v>Old</v>
      </c>
      <c r="D394" s="1" t="s">
        <v>38</v>
      </c>
      <c r="E394" s="1" t="s">
        <v>17</v>
      </c>
      <c r="F394" s="1" t="s">
        <v>18</v>
      </c>
      <c r="G394" s="1" t="s">
        <v>36</v>
      </c>
      <c r="H394" s="1">
        <v>5</v>
      </c>
      <c r="I394" s="1" t="s">
        <v>20</v>
      </c>
      <c r="J394" s="1" t="s">
        <v>21</v>
      </c>
      <c r="K394" s="6">
        <v>20.75</v>
      </c>
      <c r="L394" s="6">
        <v>20.75</v>
      </c>
      <c r="M394" s="1">
        <v>1</v>
      </c>
      <c r="N394" s="8">
        <v>45057</v>
      </c>
      <c r="O394" s="4" t="str">
        <f t="shared" si="19"/>
        <v>May 2023</v>
      </c>
      <c r="P394" s="1" t="s">
        <v>28</v>
      </c>
      <c r="Q394" s="1" t="s">
        <v>39</v>
      </c>
      <c r="R394" s="6">
        <v>74.540000000000006</v>
      </c>
      <c r="S394" s="6">
        <f t="shared" si="20"/>
        <v>95.29</v>
      </c>
    </row>
    <row r="395" spans="1:19" x14ac:dyDescent="0.35">
      <c r="A395" s="1">
        <v>6119</v>
      </c>
      <c r="B395" s="1">
        <v>74</v>
      </c>
      <c r="C395" s="1" t="str">
        <f t="shared" si="18"/>
        <v>Old</v>
      </c>
      <c r="D395" s="1" t="s">
        <v>38</v>
      </c>
      <c r="E395" s="1" t="s">
        <v>17</v>
      </c>
      <c r="F395" s="1" t="s">
        <v>18</v>
      </c>
      <c r="G395" s="1" t="s">
        <v>19</v>
      </c>
      <c r="H395" s="1">
        <v>2</v>
      </c>
      <c r="I395" s="1" t="s">
        <v>26</v>
      </c>
      <c r="J395" s="1" t="s">
        <v>34</v>
      </c>
      <c r="K395" s="6">
        <v>7120.71</v>
      </c>
      <c r="L395" s="6">
        <v>791.19</v>
      </c>
      <c r="M395" s="1">
        <v>9</v>
      </c>
      <c r="N395" s="8">
        <v>45057</v>
      </c>
      <c r="O395" s="4" t="str">
        <f t="shared" si="19"/>
        <v>May 2023</v>
      </c>
      <c r="P395" s="1" t="s">
        <v>32</v>
      </c>
      <c r="Q395" s="1" t="s">
        <v>53</v>
      </c>
      <c r="R395" s="6">
        <v>59.16</v>
      </c>
      <c r="S395" s="6">
        <f t="shared" si="20"/>
        <v>7179.87</v>
      </c>
    </row>
    <row r="396" spans="1:19" x14ac:dyDescent="0.35">
      <c r="A396" s="1">
        <v>5160</v>
      </c>
      <c r="B396" s="1">
        <v>80</v>
      </c>
      <c r="C396" s="1" t="str">
        <f t="shared" si="18"/>
        <v>Old</v>
      </c>
      <c r="D396" s="1" t="s">
        <v>16</v>
      </c>
      <c r="E396" s="1" t="s">
        <v>33</v>
      </c>
      <c r="F396" s="1" t="s">
        <v>18</v>
      </c>
      <c r="G396" s="1" t="s">
        <v>36</v>
      </c>
      <c r="H396" s="1">
        <v>5</v>
      </c>
      <c r="I396" s="1" t="s">
        <v>26</v>
      </c>
      <c r="J396" s="1" t="s">
        <v>42</v>
      </c>
      <c r="K396" s="6">
        <v>62.25</v>
      </c>
      <c r="L396" s="6">
        <v>20.75</v>
      </c>
      <c r="M396" s="1">
        <v>3</v>
      </c>
      <c r="N396" s="8">
        <v>45057</v>
      </c>
      <c r="O396" s="4" t="str">
        <f t="shared" si="19"/>
        <v>May 2023</v>
      </c>
      <c r="P396" s="1" t="s">
        <v>32</v>
      </c>
      <c r="Q396" s="1"/>
      <c r="R396" s="6">
        <v>0</v>
      </c>
      <c r="S396" s="6">
        <f t="shared" si="20"/>
        <v>62.25</v>
      </c>
    </row>
    <row r="397" spans="1:19" x14ac:dyDescent="0.35">
      <c r="A397" s="1">
        <v>5031</v>
      </c>
      <c r="B397" s="1">
        <v>19</v>
      </c>
      <c r="C397" s="1" t="str">
        <f t="shared" si="18"/>
        <v>Young</v>
      </c>
      <c r="D397" s="1" t="s">
        <v>16</v>
      </c>
      <c r="E397" s="1" t="s">
        <v>17</v>
      </c>
      <c r="F397" s="1" t="s">
        <v>18</v>
      </c>
      <c r="G397" s="1" t="s">
        <v>36</v>
      </c>
      <c r="H397" s="1">
        <v>5</v>
      </c>
      <c r="I397" s="1" t="s">
        <v>26</v>
      </c>
      <c r="J397" s="1" t="s">
        <v>21</v>
      </c>
      <c r="K397" s="6">
        <v>103.75</v>
      </c>
      <c r="L397" s="6">
        <v>20.75</v>
      </c>
      <c r="M397" s="1">
        <v>5</v>
      </c>
      <c r="N397" s="8">
        <v>45058</v>
      </c>
      <c r="O397" s="4" t="str">
        <f t="shared" si="19"/>
        <v>May 2023</v>
      </c>
      <c r="P397" s="1" t="s">
        <v>32</v>
      </c>
      <c r="Q397" s="1" t="s">
        <v>67</v>
      </c>
      <c r="R397" s="6">
        <v>98.91</v>
      </c>
      <c r="S397" s="6">
        <f t="shared" si="20"/>
        <v>202.66</v>
      </c>
    </row>
    <row r="398" spans="1:19" x14ac:dyDescent="0.35">
      <c r="A398" s="1">
        <v>1806</v>
      </c>
      <c r="B398" s="1">
        <v>20</v>
      </c>
      <c r="C398" s="1" t="str">
        <f t="shared" si="18"/>
        <v>Young</v>
      </c>
      <c r="D398" s="1" t="s">
        <v>38</v>
      </c>
      <c r="E398" s="1" t="s">
        <v>33</v>
      </c>
      <c r="F398" s="1" t="s">
        <v>30</v>
      </c>
      <c r="G398" s="1" t="s">
        <v>31</v>
      </c>
      <c r="H398" s="1">
        <v>3</v>
      </c>
      <c r="I398" s="1" t="s">
        <v>26</v>
      </c>
      <c r="J398" s="1" t="s">
        <v>21</v>
      </c>
      <c r="K398" s="6">
        <v>463.96</v>
      </c>
      <c r="L398" s="6">
        <v>463.96</v>
      </c>
      <c r="M398" s="1">
        <v>1</v>
      </c>
      <c r="N398" s="8">
        <v>45058</v>
      </c>
      <c r="O398" s="4" t="str">
        <f t="shared" si="19"/>
        <v>May 2023</v>
      </c>
      <c r="P398" s="1" t="s">
        <v>28</v>
      </c>
      <c r="Q398" s="1"/>
      <c r="R398" s="6">
        <v>0</v>
      </c>
      <c r="S398" s="6">
        <f t="shared" si="20"/>
        <v>463.96</v>
      </c>
    </row>
    <row r="399" spans="1:19" x14ac:dyDescent="0.35">
      <c r="A399" s="1">
        <v>2201</v>
      </c>
      <c r="B399" s="1">
        <v>20</v>
      </c>
      <c r="C399" s="1" t="str">
        <f t="shared" si="18"/>
        <v>Young</v>
      </c>
      <c r="D399" s="1" t="s">
        <v>38</v>
      </c>
      <c r="E399" s="1" t="s">
        <v>17</v>
      </c>
      <c r="F399" s="1" t="s">
        <v>40</v>
      </c>
      <c r="G399" s="1" t="s">
        <v>41</v>
      </c>
      <c r="H399" s="1">
        <v>3</v>
      </c>
      <c r="I399" s="1" t="s">
        <v>20</v>
      </c>
      <c r="J399" s="1" t="s">
        <v>27</v>
      </c>
      <c r="K399" s="6">
        <v>6758.64</v>
      </c>
      <c r="L399" s="6">
        <v>844.83</v>
      </c>
      <c r="M399" s="1">
        <v>8</v>
      </c>
      <c r="N399" s="8">
        <v>45058</v>
      </c>
      <c r="O399" s="4" t="str">
        <f t="shared" si="19"/>
        <v>May 2023</v>
      </c>
      <c r="P399" s="1" t="s">
        <v>32</v>
      </c>
      <c r="Q399" s="1" t="s">
        <v>39</v>
      </c>
      <c r="R399" s="6">
        <v>50.33</v>
      </c>
      <c r="S399" s="6">
        <f t="shared" si="20"/>
        <v>6808.97</v>
      </c>
    </row>
    <row r="400" spans="1:19" x14ac:dyDescent="0.35">
      <c r="A400" s="1">
        <v>5686</v>
      </c>
      <c r="B400" s="1">
        <v>20</v>
      </c>
      <c r="C400" s="1" t="str">
        <f t="shared" si="18"/>
        <v>Young</v>
      </c>
      <c r="D400" s="1" t="s">
        <v>38</v>
      </c>
      <c r="E400" s="1" t="s">
        <v>17</v>
      </c>
      <c r="F400" s="1" t="s">
        <v>24</v>
      </c>
      <c r="G400" s="1" t="s">
        <v>25</v>
      </c>
      <c r="H400" s="1">
        <v>3</v>
      </c>
      <c r="I400" s="1" t="s">
        <v>26</v>
      </c>
      <c r="J400" s="1" t="s">
        <v>21</v>
      </c>
      <c r="K400" s="6">
        <v>1482.18</v>
      </c>
      <c r="L400" s="6">
        <v>247.03</v>
      </c>
      <c r="M400" s="1">
        <v>6</v>
      </c>
      <c r="N400" s="8">
        <v>45058</v>
      </c>
      <c r="O400" s="4" t="str">
        <f t="shared" si="19"/>
        <v>May 2023</v>
      </c>
      <c r="P400" s="1" t="s">
        <v>32</v>
      </c>
      <c r="Q400" s="1"/>
      <c r="R400" s="6">
        <v>0</v>
      </c>
      <c r="S400" s="6">
        <f t="shared" si="20"/>
        <v>1482.18</v>
      </c>
    </row>
    <row r="401" spans="1:19" x14ac:dyDescent="0.35">
      <c r="A401" s="1">
        <v>3191</v>
      </c>
      <c r="B401" s="1">
        <v>23</v>
      </c>
      <c r="C401" s="1" t="str">
        <f t="shared" si="18"/>
        <v>Young</v>
      </c>
      <c r="D401" s="1" t="s">
        <v>16</v>
      </c>
      <c r="E401" s="1" t="s">
        <v>17</v>
      </c>
      <c r="F401" s="1" t="s">
        <v>40</v>
      </c>
      <c r="G401" s="1" t="s">
        <v>41</v>
      </c>
      <c r="H401" s="1">
        <v>3</v>
      </c>
      <c r="I401" s="1" t="s">
        <v>26</v>
      </c>
      <c r="J401" s="1" t="s">
        <v>42</v>
      </c>
      <c r="K401" s="6">
        <v>8448.2999999999993</v>
      </c>
      <c r="L401" s="6">
        <v>844.83</v>
      </c>
      <c r="M401" s="1">
        <v>10</v>
      </c>
      <c r="N401" s="8">
        <v>45058</v>
      </c>
      <c r="O401" s="4" t="str">
        <f t="shared" si="19"/>
        <v>May 2023</v>
      </c>
      <c r="P401" s="1" t="s">
        <v>22</v>
      </c>
      <c r="Q401" s="1" t="s">
        <v>35</v>
      </c>
      <c r="R401" s="6">
        <v>63.17</v>
      </c>
      <c r="S401" s="6">
        <f t="shared" si="20"/>
        <v>8511.4699999999993</v>
      </c>
    </row>
    <row r="402" spans="1:19" x14ac:dyDescent="0.35">
      <c r="A402" s="1">
        <v>3325</v>
      </c>
      <c r="B402" s="1">
        <v>23</v>
      </c>
      <c r="C402" s="1" t="str">
        <f t="shared" si="18"/>
        <v>Young</v>
      </c>
      <c r="D402" s="1" t="s">
        <v>16</v>
      </c>
      <c r="E402" s="1" t="s">
        <v>17</v>
      </c>
      <c r="F402" s="1" t="s">
        <v>24</v>
      </c>
      <c r="G402" s="1" t="s">
        <v>25</v>
      </c>
      <c r="H402" s="1">
        <v>3</v>
      </c>
      <c r="I402" s="1" t="s">
        <v>26</v>
      </c>
      <c r="J402" s="1" t="s">
        <v>27</v>
      </c>
      <c r="K402" s="6">
        <v>2223.27</v>
      </c>
      <c r="L402" s="6">
        <v>247.03</v>
      </c>
      <c r="M402" s="1">
        <v>9</v>
      </c>
      <c r="N402" s="8">
        <v>45058</v>
      </c>
      <c r="O402" s="4" t="str">
        <f t="shared" si="19"/>
        <v>May 2023</v>
      </c>
      <c r="P402" s="1" t="s">
        <v>28</v>
      </c>
      <c r="Q402" s="1" t="s">
        <v>51</v>
      </c>
      <c r="R402" s="6">
        <v>31.34</v>
      </c>
      <c r="S402" s="6">
        <f t="shared" si="20"/>
        <v>2254.61</v>
      </c>
    </row>
    <row r="403" spans="1:19" x14ac:dyDescent="0.35">
      <c r="A403" s="1">
        <v>1591</v>
      </c>
      <c r="B403" s="1">
        <v>24</v>
      </c>
      <c r="C403" s="1" t="str">
        <f t="shared" si="18"/>
        <v>Young</v>
      </c>
      <c r="D403" s="1" t="s">
        <v>38</v>
      </c>
      <c r="E403" s="1" t="s">
        <v>17</v>
      </c>
      <c r="F403" s="1" t="s">
        <v>18</v>
      </c>
      <c r="G403" s="1" t="s">
        <v>36</v>
      </c>
      <c r="H403" s="1">
        <v>5</v>
      </c>
      <c r="I403" s="1" t="s">
        <v>26</v>
      </c>
      <c r="J403" s="1" t="s">
        <v>34</v>
      </c>
      <c r="K403" s="6">
        <v>186.75</v>
      </c>
      <c r="L403" s="6">
        <v>20.75</v>
      </c>
      <c r="M403" s="1">
        <v>9</v>
      </c>
      <c r="N403" s="8">
        <v>45058</v>
      </c>
      <c r="O403" s="4" t="str">
        <f t="shared" si="19"/>
        <v>May 2023</v>
      </c>
      <c r="P403" s="1" t="s">
        <v>22</v>
      </c>
      <c r="Q403" s="1"/>
      <c r="R403" s="6">
        <v>0</v>
      </c>
      <c r="S403" s="6">
        <f t="shared" si="20"/>
        <v>186.75</v>
      </c>
    </row>
    <row r="404" spans="1:19" x14ac:dyDescent="0.35">
      <c r="A404" s="1">
        <v>3884</v>
      </c>
      <c r="B404" s="1">
        <v>27</v>
      </c>
      <c r="C404" s="1" t="str">
        <f t="shared" si="18"/>
        <v>Young</v>
      </c>
      <c r="D404" s="1" t="s">
        <v>16</v>
      </c>
      <c r="E404" s="1" t="s">
        <v>17</v>
      </c>
      <c r="F404" s="1" t="s">
        <v>24</v>
      </c>
      <c r="G404" s="1" t="s">
        <v>25</v>
      </c>
      <c r="H404" s="1">
        <v>3</v>
      </c>
      <c r="I404" s="1" t="s">
        <v>26</v>
      </c>
      <c r="J404" s="1" t="s">
        <v>34</v>
      </c>
      <c r="K404" s="6">
        <v>2223.27</v>
      </c>
      <c r="L404" s="6">
        <v>247.03</v>
      </c>
      <c r="M404" s="1">
        <v>9</v>
      </c>
      <c r="N404" s="8">
        <v>45058</v>
      </c>
      <c r="O404" s="4" t="str">
        <f t="shared" si="19"/>
        <v>May 2023</v>
      </c>
      <c r="P404" s="1" t="s">
        <v>28</v>
      </c>
      <c r="Q404" s="1" t="s">
        <v>60</v>
      </c>
      <c r="R404" s="6">
        <v>93.36</v>
      </c>
      <c r="S404" s="6">
        <f t="shared" si="20"/>
        <v>2316.63</v>
      </c>
    </row>
    <row r="405" spans="1:19" x14ac:dyDescent="0.35">
      <c r="A405" s="1">
        <v>9104</v>
      </c>
      <c r="B405" s="1">
        <v>30</v>
      </c>
      <c r="C405" s="1" t="str">
        <f t="shared" si="18"/>
        <v>Young</v>
      </c>
      <c r="D405" s="1" t="s">
        <v>38</v>
      </c>
      <c r="E405" s="1" t="s">
        <v>17</v>
      </c>
      <c r="F405" s="1" t="s">
        <v>30</v>
      </c>
      <c r="G405" s="1" t="s">
        <v>31</v>
      </c>
      <c r="H405" s="1">
        <v>3</v>
      </c>
      <c r="I405" s="1" t="s">
        <v>20</v>
      </c>
      <c r="J405" s="1" t="s">
        <v>21</v>
      </c>
      <c r="K405" s="6">
        <v>2783.76</v>
      </c>
      <c r="L405" s="6">
        <v>463.96</v>
      </c>
      <c r="M405" s="1">
        <v>6</v>
      </c>
      <c r="N405" s="8">
        <v>45058</v>
      </c>
      <c r="O405" s="4" t="str">
        <f t="shared" si="19"/>
        <v>May 2023</v>
      </c>
      <c r="P405" s="1" t="s">
        <v>28</v>
      </c>
      <c r="Q405" s="1" t="s">
        <v>37</v>
      </c>
      <c r="R405" s="6">
        <v>21.49</v>
      </c>
      <c r="S405" s="6">
        <f t="shared" si="20"/>
        <v>2805.25</v>
      </c>
    </row>
    <row r="406" spans="1:19" x14ac:dyDescent="0.35">
      <c r="A406" s="1">
        <v>8449</v>
      </c>
      <c r="B406" s="1">
        <v>32</v>
      </c>
      <c r="C406" s="1" t="str">
        <f t="shared" si="18"/>
        <v>Young</v>
      </c>
      <c r="D406" s="1" t="s">
        <v>16</v>
      </c>
      <c r="E406" s="1" t="s">
        <v>17</v>
      </c>
      <c r="F406" s="1" t="s">
        <v>40</v>
      </c>
      <c r="G406" s="1" t="s">
        <v>41</v>
      </c>
      <c r="H406" s="1">
        <v>3</v>
      </c>
      <c r="I406" s="1" t="s">
        <v>20</v>
      </c>
      <c r="J406" s="1" t="s">
        <v>42</v>
      </c>
      <c r="K406" s="6">
        <v>1689.66</v>
      </c>
      <c r="L406" s="6">
        <v>844.83</v>
      </c>
      <c r="M406" s="1">
        <v>2</v>
      </c>
      <c r="N406" s="8">
        <v>45058</v>
      </c>
      <c r="O406" s="4" t="str">
        <f t="shared" si="19"/>
        <v>May 2023</v>
      </c>
      <c r="P406" s="1" t="s">
        <v>22</v>
      </c>
      <c r="Q406" s="1" t="s">
        <v>55</v>
      </c>
      <c r="R406" s="6">
        <v>60.36</v>
      </c>
      <c r="S406" s="6">
        <f t="shared" si="20"/>
        <v>1750.02</v>
      </c>
    </row>
    <row r="407" spans="1:19" x14ac:dyDescent="0.35">
      <c r="A407" s="1">
        <v>4262</v>
      </c>
      <c r="B407" s="1">
        <v>34</v>
      </c>
      <c r="C407" s="1" t="str">
        <f t="shared" si="18"/>
        <v>Young</v>
      </c>
      <c r="D407" s="1" t="s">
        <v>38</v>
      </c>
      <c r="E407" s="1" t="s">
        <v>17</v>
      </c>
      <c r="F407" s="1" t="s">
        <v>30</v>
      </c>
      <c r="G407" s="1" t="s">
        <v>31</v>
      </c>
      <c r="H407" s="1">
        <v>3</v>
      </c>
      <c r="I407" s="1" t="s">
        <v>26</v>
      </c>
      <c r="J407" s="1" t="s">
        <v>21</v>
      </c>
      <c r="K407" s="6">
        <v>927.92</v>
      </c>
      <c r="L407" s="6">
        <v>463.96</v>
      </c>
      <c r="M407" s="1">
        <v>2</v>
      </c>
      <c r="N407" s="8">
        <v>45058</v>
      </c>
      <c r="O407" s="4" t="str">
        <f t="shared" si="19"/>
        <v>May 2023</v>
      </c>
      <c r="P407" s="1" t="s">
        <v>32</v>
      </c>
      <c r="Q407" s="1" t="s">
        <v>71</v>
      </c>
      <c r="R407" s="6">
        <v>89.5</v>
      </c>
      <c r="S407" s="6">
        <f t="shared" si="20"/>
        <v>1017.42</v>
      </c>
    </row>
    <row r="408" spans="1:19" x14ac:dyDescent="0.35">
      <c r="A408" s="1">
        <v>9328</v>
      </c>
      <c r="B408" s="1">
        <v>36</v>
      </c>
      <c r="C408" s="1" t="str">
        <f t="shared" si="18"/>
        <v>Middle-Aged</v>
      </c>
      <c r="D408" s="1" t="s">
        <v>38</v>
      </c>
      <c r="E408" s="1" t="s">
        <v>33</v>
      </c>
      <c r="F408" s="1" t="s">
        <v>18</v>
      </c>
      <c r="G408" s="1" t="s">
        <v>19</v>
      </c>
      <c r="H408" s="1">
        <v>2</v>
      </c>
      <c r="I408" s="1" t="s">
        <v>20</v>
      </c>
      <c r="J408" s="1" t="s">
        <v>27</v>
      </c>
      <c r="K408" s="6">
        <v>7911.9</v>
      </c>
      <c r="L408" s="6">
        <v>791.19</v>
      </c>
      <c r="M408" s="1">
        <v>10</v>
      </c>
      <c r="N408" s="8">
        <v>45058</v>
      </c>
      <c r="O408" s="4" t="str">
        <f t="shared" si="19"/>
        <v>May 2023</v>
      </c>
      <c r="P408" s="1" t="s">
        <v>32</v>
      </c>
      <c r="Q408" s="1" t="s">
        <v>23</v>
      </c>
      <c r="R408" s="6">
        <v>88.57</v>
      </c>
      <c r="S408" s="6">
        <f t="shared" si="20"/>
        <v>8000.4699999999993</v>
      </c>
    </row>
    <row r="409" spans="1:19" x14ac:dyDescent="0.35">
      <c r="A409" s="1">
        <v>2680</v>
      </c>
      <c r="B409" s="1">
        <v>45</v>
      </c>
      <c r="C409" s="1" t="str">
        <f t="shared" si="18"/>
        <v>Middle-Aged</v>
      </c>
      <c r="D409" s="1" t="s">
        <v>16</v>
      </c>
      <c r="E409" s="1" t="s">
        <v>17</v>
      </c>
      <c r="F409" s="1" t="s">
        <v>18</v>
      </c>
      <c r="G409" s="1" t="s">
        <v>19</v>
      </c>
      <c r="H409" s="1">
        <v>2</v>
      </c>
      <c r="I409" s="1" t="s">
        <v>20</v>
      </c>
      <c r="J409" s="1" t="s">
        <v>34</v>
      </c>
      <c r="K409" s="6">
        <v>2373.5700000000002</v>
      </c>
      <c r="L409" s="6">
        <v>791.19</v>
      </c>
      <c r="M409" s="1">
        <v>3</v>
      </c>
      <c r="N409" s="8">
        <v>45058</v>
      </c>
      <c r="O409" s="4" t="str">
        <f t="shared" si="19"/>
        <v>May 2023</v>
      </c>
      <c r="P409" s="1" t="s">
        <v>32</v>
      </c>
      <c r="Q409" s="1" t="s">
        <v>72</v>
      </c>
      <c r="R409" s="6">
        <v>112.97</v>
      </c>
      <c r="S409" s="6">
        <f t="shared" si="20"/>
        <v>2486.54</v>
      </c>
    </row>
    <row r="410" spans="1:19" x14ac:dyDescent="0.35">
      <c r="A410" s="1">
        <v>2685</v>
      </c>
      <c r="B410" s="1">
        <v>50</v>
      </c>
      <c r="C410" s="1" t="str">
        <f t="shared" si="18"/>
        <v>Middle-Aged</v>
      </c>
      <c r="D410" s="1" t="s">
        <v>16</v>
      </c>
      <c r="E410" s="1" t="s">
        <v>17</v>
      </c>
      <c r="F410" s="1" t="s">
        <v>18</v>
      </c>
      <c r="G410" s="1" t="s">
        <v>19</v>
      </c>
      <c r="H410" s="1">
        <v>2</v>
      </c>
      <c r="I410" s="1" t="s">
        <v>20</v>
      </c>
      <c r="J410" s="1" t="s">
        <v>27</v>
      </c>
      <c r="K410" s="6">
        <v>5538.33</v>
      </c>
      <c r="L410" s="6">
        <v>791.19</v>
      </c>
      <c r="M410" s="1">
        <v>7</v>
      </c>
      <c r="N410" s="8">
        <v>45058</v>
      </c>
      <c r="O410" s="4" t="str">
        <f t="shared" si="19"/>
        <v>May 2023</v>
      </c>
      <c r="P410" s="1" t="s">
        <v>32</v>
      </c>
      <c r="Q410" s="1" t="s">
        <v>37</v>
      </c>
      <c r="R410" s="6">
        <v>22.16</v>
      </c>
      <c r="S410" s="6">
        <f t="shared" si="20"/>
        <v>5560.49</v>
      </c>
    </row>
    <row r="411" spans="1:19" x14ac:dyDescent="0.35">
      <c r="A411" s="1">
        <v>5689</v>
      </c>
      <c r="B411" s="1">
        <v>52</v>
      </c>
      <c r="C411" s="1" t="str">
        <f t="shared" si="18"/>
        <v>Middle-Aged</v>
      </c>
      <c r="D411" s="1" t="s">
        <v>16</v>
      </c>
      <c r="E411" s="1" t="s">
        <v>17</v>
      </c>
      <c r="F411" s="1" t="s">
        <v>24</v>
      </c>
      <c r="G411" s="1" t="s">
        <v>25</v>
      </c>
      <c r="H411" s="1">
        <v>3</v>
      </c>
      <c r="I411" s="1" t="s">
        <v>26</v>
      </c>
      <c r="J411" s="1" t="s">
        <v>34</v>
      </c>
      <c r="K411" s="6">
        <v>988.12</v>
      </c>
      <c r="L411" s="6">
        <v>247.03</v>
      </c>
      <c r="M411" s="1">
        <v>4</v>
      </c>
      <c r="N411" s="8">
        <v>45058</v>
      </c>
      <c r="O411" s="4" t="str">
        <f t="shared" si="19"/>
        <v>May 2023</v>
      </c>
      <c r="P411" s="1" t="s">
        <v>28</v>
      </c>
      <c r="Q411" s="1" t="s">
        <v>70</v>
      </c>
      <c r="R411" s="6">
        <v>82.27</v>
      </c>
      <c r="S411" s="6">
        <f t="shared" si="20"/>
        <v>1070.3900000000001</v>
      </c>
    </row>
    <row r="412" spans="1:19" x14ac:dyDescent="0.35">
      <c r="A412" s="1">
        <v>9688</v>
      </c>
      <c r="B412" s="1">
        <v>54</v>
      </c>
      <c r="C412" s="1" t="str">
        <f t="shared" si="18"/>
        <v>Middle-Aged</v>
      </c>
      <c r="D412" s="1" t="s">
        <v>16</v>
      </c>
      <c r="E412" s="1" t="s">
        <v>17</v>
      </c>
      <c r="F412" s="1" t="s">
        <v>18</v>
      </c>
      <c r="G412" s="1" t="s">
        <v>19</v>
      </c>
      <c r="H412" s="1">
        <v>2</v>
      </c>
      <c r="I412" s="1" t="s">
        <v>26</v>
      </c>
      <c r="J412" s="1" t="s">
        <v>34</v>
      </c>
      <c r="K412" s="6">
        <v>4747.1400000000003</v>
      </c>
      <c r="L412" s="6">
        <v>791.19</v>
      </c>
      <c r="M412" s="1">
        <v>6</v>
      </c>
      <c r="N412" s="8">
        <v>45058</v>
      </c>
      <c r="O412" s="4" t="str">
        <f t="shared" si="19"/>
        <v>May 2023</v>
      </c>
      <c r="P412" s="1" t="s">
        <v>28</v>
      </c>
      <c r="Q412" s="1" t="s">
        <v>39</v>
      </c>
      <c r="R412" s="6">
        <v>20.86</v>
      </c>
      <c r="S412" s="6">
        <f t="shared" si="20"/>
        <v>4768</v>
      </c>
    </row>
    <row r="413" spans="1:19" x14ac:dyDescent="0.35">
      <c r="A413" s="1">
        <v>1399</v>
      </c>
      <c r="B413" s="1">
        <v>57</v>
      </c>
      <c r="C413" s="1" t="str">
        <f t="shared" si="18"/>
        <v>Old</v>
      </c>
      <c r="D413" s="1" t="s">
        <v>38</v>
      </c>
      <c r="E413" s="1" t="s">
        <v>17</v>
      </c>
      <c r="F413" s="1" t="s">
        <v>40</v>
      </c>
      <c r="G413" s="1" t="s">
        <v>41</v>
      </c>
      <c r="H413" s="1">
        <v>3</v>
      </c>
      <c r="I413" s="1" t="s">
        <v>26</v>
      </c>
      <c r="J413" s="1" t="s">
        <v>27</v>
      </c>
      <c r="K413" s="6">
        <v>5913.81</v>
      </c>
      <c r="L413" s="6">
        <v>844.83</v>
      </c>
      <c r="M413" s="1">
        <v>7</v>
      </c>
      <c r="N413" s="8">
        <v>45058</v>
      </c>
      <c r="O413" s="4" t="str">
        <f t="shared" si="19"/>
        <v>May 2023</v>
      </c>
      <c r="P413" s="1" t="s">
        <v>28</v>
      </c>
      <c r="Q413" s="1" t="s">
        <v>52</v>
      </c>
      <c r="R413" s="6">
        <v>30.62</v>
      </c>
      <c r="S413" s="6">
        <f t="shared" si="20"/>
        <v>5944.43</v>
      </c>
    </row>
    <row r="414" spans="1:19" x14ac:dyDescent="0.35">
      <c r="A414" s="1">
        <v>4351</v>
      </c>
      <c r="B414" s="1">
        <v>63</v>
      </c>
      <c r="C414" s="1" t="str">
        <f t="shared" si="18"/>
        <v>Old</v>
      </c>
      <c r="D414" s="1" t="s">
        <v>38</v>
      </c>
      <c r="E414" s="1" t="s">
        <v>17</v>
      </c>
      <c r="F414" s="1" t="s">
        <v>30</v>
      </c>
      <c r="G414" s="1" t="s">
        <v>31</v>
      </c>
      <c r="H414" s="1">
        <v>3</v>
      </c>
      <c r="I414" s="1" t="s">
        <v>26</v>
      </c>
      <c r="J414" s="1" t="s">
        <v>42</v>
      </c>
      <c r="K414" s="6">
        <v>927.92</v>
      </c>
      <c r="L414" s="6">
        <v>463.96</v>
      </c>
      <c r="M414" s="1">
        <v>2</v>
      </c>
      <c r="N414" s="8">
        <v>45058</v>
      </c>
      <c r="O414" s="4" t="str">
        <f t="shared" si="19"/>
        <v>May 2023</v>
      </c>
      <c r="P414" s="1" t="s">
        <v>22</v>
      </c>
      <c r="Q414" s="1" t="s">
        <v>52</v>
      </c>
      <c r="R414" s="6">
        <v>10.67</v>
      </c>
      <c r="S414" s="6">
        <f t="shared" si="20"/>
        <v>938.58999999999992</v>
      </c>
    </row>
    <row r="415" spans="1:19" x14ac:dyDescent="0.35">
      <c r="A415" s="1">
        <v>6581</v>
      </c>
      <c r="B415" s="1">
        <v>64</v>
      </c>
      <c r="C415" s="1" t="str">
        <f t="shared" si="18"/>
        <v>Old</v>
      </c>
      <c r="D415" s="1" t="s">
        <v>16</v>
      </c>
      <c r="E415" s="1" t="s">
        <v>17</v>
      </c>
      <c r="F415" s="1" t="s">
        <v>18</v>
      </c>
      <c r="G415" s="1" t="s">
        <v>19</v>
      </c>
      <c r="H415" s="1">
        <v>2</v>
      </c>
      <c r="I415" s="1" t="s">
        <v>26</v>
      </c>
      <c r="J415" s="1" t="s">
        <v>21</v>
      </c>
      <c r="K415" s="6">
        <v>791.19</v>
      </c>
      <c r="L415" s="6">
        <v>791.19</v>
      </c>
      <c r="M415" s="1">
        <v>1</v>
      </c>
      <c r="N415" s="8">
        <v>45058</v>
      </c>
      <c r="O415" s="4" t="str">
        <f t="shared" si="19"/>
        <v>May 2023</v>
      </c>
      <c r="P415" s="1" t="s">
        <v>22</v>
      </c>
      <c r="Q415" s="1"/>
      <c r="R415" s="6">
        <v>0</v>
      </c>
      <c r="S415" s="6">
        <f t="shared" si="20"/>
        <v>791.19</v>
      </c>
    </row>
    <row r="416" spans="1:19" x14ac:dyDescent="0.35">
      <c r="A416" s="1">
        <v>1167</v>
      </c>
      <c r="B416" s="1">
        <v>66</v>
      </c>
      <c r="C416" s="1" t="str">
        <f t="shared" si="18"/>
        <v>Old</v>
      </c>
      <c r="D416" s="1" t="s">
        <v>38</v>
      </c>
      <c r="E416" s="1" t="s">
        <v>33</v>
      </c>
      <c r="F416" s="1" t="s">
        <v>18</v>
      </c>
      <c r="G416" s="1" t="s">
        <v>36</v>
      </c>
      <c r="H416" s="1">
        <v>5</v>
      </c>
      <c r="I416" s="1" t="s">
        <v>26</v>
      </c>
      <c r="J416" s="1" t="s">
        <v>27</v>
      </c>
      <c r="K416" s="6">
        <v>124.5</v>
      </c>
      <c r="L416" s="6">
        <v>20.75</v>
      </c>
      <c r="M416" s="1">
        <v>6</v>
      </c>
      <c r="N416" s="8">
        <v>45058</v>
      </c>
      <c r="O416" s="4" t="str">
        <f t="shared" si="19"/>
        <v>May 2023</v>
      </c>
      <c r="P416" s="1" t="s">
        <v>32</v>
      </c>
      <c r="Q416" s="1" t="s">
        <v>39</v>
      </c>
      <c r="R416" s="6">
        <v>61.43</v>
      </c>
      <c r="S416" s="6">
        <f t="shared" si="20"/>
        <v>185.93</v>
      </c>
    </row>
    <row r="417" spans="1:19" x14ac:dyDescent="0.35">
      <c r="A417" s="1">
        <v>4228</v>
      </c>
      <c r="B417" s="1">
        <v>70</v>
      </c>
      <c r="C417" s="1" t="str">
        <f t="shared" si="18"/>
        <v>Old</v>
      </c>
      <c r="D417" s="1" t="s">
        <v>16</v>
      </c>
      <c r="E417" s="1" t="s">
        <v>17</v>
      </c>
      <c r="F417" s="1" t="s">
        <v>40</v>
      </c>
      <c r="G417" s="1" t="s">
        <v>41</v>
      </c>
      <c r="H417" s="1">
        <v>3</v>
      </c>
      <c r="I417" s="1" t="s">
        <v>26</v>
      </c>
      <c r="J417" s="1" t="s">
        <v>27</v>
      </c>
      <c r="K417" s="6">
        <v>7603.47</v>
      </c>
      <c r="L417" s="6">
        <v>844.83</v>
      </c>
      <c r="M417" s="1">
        <v>9</v>
      </c>
      <c r="N417" s="8">
        <v>45058</v>
      </c>
      <c r="O417" s="4" t="str">
        <f t="shared" si="19"/>
        <v>May 2023</v>
      </c>
      <c r="P417" s="1" t="s">
        <v>28</v>
      </c>
      <c r="Q417" s="1" t="s">
        <v>61</v>
      </c>
      <c r="R417" s="6">
        <v>105.5</v>
      </c>
      <c r="S417" s="6">
        <f t="shared" si="20"/>
        <v>7708.97</v>
      </c>
    </row>
    <row r="418" spans="1:19" x14ac:dyDescent="0.35">
      <c r="A418" s="1">
        <v>2571</v>
      </c>
      <c r="B418" s="1">
        <v>71</v>
      </c>
      <c r="C418" s="1" t="str">
        <f t="shared" si="18"/>
        <v>Old</v>
      </c>
      <c r="D418" s="1" t="s">
        <v>38</v>
      </c>
      <c r="E418" s="1" t="s">
        <v>17</v>
      </c>
      <c r="F418" s="1" t="s">
        <v>40</v>
      </c>
      <c r="G418" s="1" t="s">
        <v>41</v>
      </c>
      <c r="H418" s="1">
        <v>3</v>
      </c>
      <c r="I418" s="1" t="s">
        <v>26</v>
      </c>
      <c r="J418" s="1" t="s">
        <v>27</v>
      </c>
      <c r="K418" s="6">
        <v>4224.1499999999996</v>
      </c>
      <c r="L418" s="6">
        <v>844.83</v>
      </c>
      <c r="M418" s="1">
        <v>5</v>
      </c>
      <c r="N418" s="8">
        <v>45058</v>
      </c>
      <c r="O418" s="4" t="str">
        <f t="shared" si="19"/>
        <v>May 2023</v>
      </c>
      <c r="P418" s="1" t="s">
        <v>22</v>
      </c>
      <c r="Q418" s="1"/>
      <c r="R418" s="6">
        <v>0</v>
      </c>
      <c r="S418" s="6">
        <f t="shared" si="20"/>
        <v>4224.1499999999996</v>
      </c>
    </row>
    <row r="419" spans="1:19" x14ac:dyDescent="0.35">
      <c r="A419" s="1">
        <v>8574</v>
      </c>
      <c r="B419" s="1">
        <v>71</v>
      </c>
      <c r="C419" s="1" t="str">
        <f t="shared" si="18"/>
        <v>Old</v>
      </c>
      <c r="D419" s="1" t="s">
        <v>16</v>
      </c>
      <c r="E419" s="1" t="s">
        <v>17</v>
      </c>
      <c r="F419" s="1" t="s">
        <v>40</v>
      </c>
      <c r="G419" s="1" t="s">
        <v>41</v>
      </c>
      <c r="H419" s="1">
        <v>3</v>
      </c>
      <c r="I419" s="1" t="s">
        <v>20</v>
      </c>
      <c r="J419" s="1" t="s">
        <v>27</v>
      </c>
      <c r="K419" s="6">
        <v>1689.66</v>
      </c>
      <c r="L419" s="6">
        <v>844.83</v>
      </c>
      <c r="M419" s="1">
        <v>2</v>
      </c>
      <c r="N419" s="8">
        <v>45058</v>
      </c>
      <c r="O419" s="4" t="str">
        <f t="shared" si="19"/>
        <v>May 2023</v>
      </c>
      <c r="P419" s="1" t="s">
        <v>32</v>
      </c>
      <c r="Q419" s="1" t="s">
        <v>37</v>
      </c>
      <c r="R419" s="6">
        <v>15.09</v>
      </c>
      <c r="S419" s="6">
        <f t="shared" si="20"/>
        <v>1704.75</v>
      </c>
    </row>
    <row r="420" spans="1:19" x14ac:dyDescent="0.35">
      <c r="A420" s="1">
        <v>8464</v>
      </c>
      <c r="B420" s="1">
        <v>73</v>
      </c>
      <c r="C420" s="1" t="str">
        <f t="shared" si="18"/>
        <v>Old</v>
      </c>
      <c r="D420" s="1" t="s">
        <v>38</v>
      </c>
      <c r="E420" s="1" t="s">
        <v>17</v>
      </c>
      <c r="F420" s="1" t="s">
        <v>40</v>
      </c>
      <c r="G420" s="1" t="s">
        <v>41</v>
      </c>
      <c r="H420" s="1">
        <v>3</v>
      </c>
      <c r="I420" s="1" t="s">
        <v>26</v>
      </c>
      <c r="J420" s="1" t="s">
        <v>42</v>
      </c>
      <c r="K420" s="6">
        <v>3379.32</v>
      </c>
      <c r="L420" s="6">
        <v>844.83</v>
      </c>
      <c r="M420" s="1">
        <v>4</v>
      </c>
      <c r="N420" s="8">
        <v>45058</v>
      </c>
      <c r="O420" s="4" t="str">
        <f t="shared" si="19"/>
        <v>May 2023</v>
      </c>
      <c r="P420" s="1" t="s">
        <v>22</v>
      </c>
      <c r="Q420" s="1"/>
      <c r="R420" s="6">
        <v>0</v>
      </c>
      <c r="S420" s="6">
        <f t="shared" si="20"/>
        <v>3379.32</v>
      </c>
    </row>
    <row r="421" spans="1:19" x14ac:dyDescent="0.35">
      <c r="A421" s="1">
        <v>5554</v>
      </c>
      <c r="B421" s="1">
        <v>76</v>
      </c>
      <c r="C421" s="1" t="str">
        <f t="shared" si="18"/>
        <v>Old</v>
      </c>
      <c r="D421" s="1" t="s">
        <v>38</v>
      </c>
      <c r="E421" s="1" t="s">
        <v>17</v>
      </c>
      <c r="F421" s="1" t="s">
        <v>40</v>
      </c>
      <c r="G421" s="1" t="s">
        <v>41</v>
      </c>
      <c r="H421" s="1">
        <v>3</v>
      </c>
      <c r="I421" s="1" t="s">
        <v>20</v>
      </c>
      <c r="J421" s="1" t="s">
        <v>27</v>
      </c>
      <c r="K421" s="6">
        <v>5068.9799999999996</v>
      </c>
      <c r="L421" s="6">
        <v>844.83</v>
      </c>
      <c r="M421" s="1">
        <v>6</v>
      </c>
      <c r="N421" s="8">
        <v>45058</v>
      </c>
      <c r="O421" s="4" t="str">
        <f t="shared" si="19"/>
        <v>May 2023</v>
      </c>
      <c r="P421" s="1" t="s">
        <v>22</v>
      </c>
      <c r="Q421" s="1"/>
      <c r="R421" s="6">
        <v>0</v>
      </c>
      <c r="S421" s="6">
        <f t="shared" si="20"/>
        <v>5068.9799999999996</v>
      </c>
    </row>
    <row r="422" spans="1:19" x14ac:dyDescent="0.35">
      <c r="A422" s="1">
        <v>2597</v>
      </c>
      <c r="B422" s="1">
        <v>78</v>
      </c>
      <c r="C422" s="1" t="str">
        <f t="shared" si="18"/>
        <v>Old</v>
      </c>
      <c r="D422" s="1" t="s">
        <v>38</v>
      </c>
      <c r="E422" s="1" t="s">
        <v>17</v>
      </c>
      <c r="F422" s="1" t="s">
        <v>40</v>
      </c>
      <c r="G422" s="1" t="s">
        <v>41</v>
      </c>
      <c r="H422" s="1">
        <v>3</v>
      </c>
      <c r="I422" s="1" t="s">
        <v>20</v>
      </c>
      <c r="J422" s="1" t="s">
        <v>21</v>
      </c>
      <c r="K422" s="6">
        <v>844.83</v>
      </c>
      <c r="L422" s="6">
        <v>844.83</v>
      </c>
      <c r="M422" s="1">
        <v>1</v>
      </c>
      <c r="N422" s="8">
        <v>45058</v>
      </c>
      <c r="O422" s="4" t="str">
        <f t="shared" si="19"/>
        <v>May 2023</v>
      </c>
      <c r="P422" s="1" t="s">
        <v>28</v>
      </c>
      <c r="Q422" s="1" t="s">
        <v>37</v>
      </c>
      <c r="R422" s="6">
        <v>21.17</v>
      </c>
      <c r="S422" s="6">
        <f t="shared" si="20"/>
        <v>866</v>
      </c>
    </row>
    <row r="423" spans="1:19" x14ac:dyDescent="0.35">
      <c r="A423" s="1">
        <v>5924</v>
      </c>
      <c r="B423" s="1">
        <v>78</v>
      </c>
      <c r="C423" s="1" t="str">
        <f t="shared" si="18"/>
        <v>Old</v>
      </c>
      <c r="D423" s="1" t="s">
        <v>16</v>
      </c>
      <c r="E423" s="1" t="s">
        <v>33</v>
      </c>
      <c r="F423" s="1" t="s">
        <v>18</v>
      </c>
      <c r="G423" s="1" t="s">
        <v>36</v>
      </c>
      <c r="H423" s="1">
        <v>5</v>
      </c>
      <c r="I423" s="1" t="s">
        <v>20</v>
      </c>
      <c r="J423" s="1" t="s">
        <v>21</v>
      </c>
      <c r="K423" s="6">
        <v>20.75</v>
      </c>
      <c r="L423" s="6">
        <v>20.75</v>
      </c>
      <c r="M423" s="1">
        <v>1</v>
      </c>
      <c r="N423" s="8">
        <v>45058</v>
      </c>
      <c r="O423" s="4" t="str">
        <f t="shared" si="19"/>
        <v>May 2023</v>
      </c>
      <c r="P423" s="1" t="s">
        <v>28</v>
      </c>
      <c r="Q423" s="1" t="s">
        <v>52</v>
      </c>
      <c r="R423" s="6">
        <v>31.41</v>
      </c>
      <c r="S423" s="6">
        <f t="shared" si="20"/>
        <v>52.16</v>
      </c>
    </row>
    <row r="424" spans="1:19" x14ac:dyDescent="0.35">
      <c r="A424" s="1">
        <v>7911</v>
      </c>
      <c r="B424" s="1">
        <v>19</v>
      </c>
      <c r="C424" s="1" t="str">
        <f t="shared" si="18"/>
        <v>Young</v>
      </c>
      <c r="D424" s="1" t="s">
        <v>38</v>
      </c>
      <c r="E424" s="1" t="s">
        <v>17</v>
      </c>
      <c r="F424" s="1" t="s">
        <v>24</v>
      </c>
      <c r="G424" s="1" t="s">
        <v>25</v>
      </c>
      <c r="H424" s="1">
        <v>3</v>
      </c>
      <c r="I424" s="1" t="s">
        <v>20</v>
      </c>
      <c r="J424" s="1" t="s">
        <v>21</v>
      </c>
      <c r="K424" s="6">
        <v>1729.21</v>
      </c>
      <c r="L424" s="6">
        <v>247.03</v>
      </c>
      <c r="M424" s="1">
        <v>7</v>
      </c>
      <c r="N424" s="8">
        <v>45087</v>
      </c>
      <c r="O424" s="4" t="str">
        <f t="shared" si="19"/>
        <v>June 2023</v>
      </c>
      <c r="P424" s="1" t="s">
        <v>32</v>
      </c>
      <c r="Q424" s="1" t="s">
        <v>52</v>
      </c>
      <c r="R424" s="6">
        <v>24.83</v>
      </c>
      <c r="S424" s="6">
        <f t="shared" si="20"/>
        <v>1754.04</v>
      </c>
    </row>
    <row r="425" spans="1:19" x14ac:dyDescent="0.35">
      <c r="A425" s="1">
        <v>9795</v>
      </c>
      <c r="B425" s="1">
        <v>21</v>
      </c>
      <c r="C425" s="1" t="str">
        <f t="shared" si="18"/>
        <v>Young</v>
      </c>
      <c r="D425" s="1" t="s">
        <v>38</v>
      </c>
      <c r="E425" s="1" t="s">
        <v>17</v>
      </c>
      <c r="F425" s="1" t="s">
        <v>24</v>
      </c>
      <c r="G425" s="1" t="s">
        <v>25</v>
      </c>
      <c r="H425" s="1">
        <v>3</v>
      </c>
      <c r="I425" s="1" t="s">
        <v>26</v>
      </c>
      <c r="J425" s="1" t="s">
        <v>34</v>
      </c>
      <c r="K425" s="6">
        <v>494.06</v>
      </c>
      <c r="L425" s="6">
        <v>247.03</v>
      </c>
      <c r="M425" s="1">
        <v>2</v>
      </c>
      <c r="N425" s="8">
        <v>45087</v>
      </c>
      <c r="O425" s="4" t="str">
        <f t="shared" si="19"/>
        <v>June 2023</v>
      </c>
      <c r="P425" s="1" t="s">
        <v>28</v>
      </c>
      <c r="Q425" s="1" t="s">
        <v>70</v>
      </c>
      <c r="R425" s="6">
        <v>68.69</v>
      </c>
      <c r="S425" s="6">
        <f t="shared" si="20"/>
        <v>562.75</v>
      </c>
    </row>
    <row r="426" spans="1:19" x14ac:dyDescent="0.35">
      <c r="A426" s="1">
        <v>8756</v>
      </c>
      <c r="B426" s="1">
        <v>25</v>
      </c>
      <c r="C426" s="1" t="str">
        <f t="shared" si="18"/>
        <v>Young</v>
      </c>
      <c r="D426" s="1" t="s">
        <v>16</v>
      </c>
      <c r="E426" s="1" t="s">
        <v>17</v>
      </c>
      <c r="F426" s="1" t="s">
        <v>24</v>
      </c>
      <c r="G426" s="1" t="s">
        <v>25</v>
      </c>
      <c r="H426" s="1">
        <v>3</v>
      </c>
      <c r="I426" s="1" t="s">
        <v>26</v>
      </c>
      <c r="J426" s="1" t="s">
        <v>21</v>
      </c>
      <c r="K426" s="6">
        <v>1729.21</v>
      </c>
      <c r="L426" s="6">
        <v>247.03</v>
      </c>
      <c r="M426" s="1">
        <v>7</v>
      </c>
      <c r="N426" s="8">
        <v>45087</v>
      </c>
      <c r="O426" s="4" t="str">
        <f t="shared" si="19"/>
        <v>June 2023</v>
      </c>
      <c r="P426" s="1" t="s">
        <v>28</v>
      </c>
      <c r="Q426" s="1" t="s">
        <v>39</v>
      </c>
      <c r="R426" s="6">
        <v>77.349999999999994</v>
      </c>
      <c r="S426" s="6">
        <f t="shared" si="20"/>
        <v>1806.56</v>
      </c>
    </row>
    <row r="427" spans="1:19" x14ac:dyDescent="0.35">
      <c r="A427" s="1">
        <v>5609</v>
      </c>
      <c r="B427" s="1">
        <v>26</v>
      </c>
      <c r="C427" s="1" t="str">
        <f t="shared" si="18"/>
        <v>Young</v>
      </c>
      <c r="D427" s="1" t="s">
        <v>38</v>
      </c>
      <c r="E427" s="1" t="s">
        <v>17</v>
      </c>
      <c r="F427" s="1" t="s">
        <v>30</v>
      </c>
      <c r="G427" s="1" t="s">
        <v>31</v>
      </c>
      <c r="H427" s="1">
        <v>3</v>
      </c>
      <c r="I427" s="1" t="s">
        <v>20</v>
      </c>
      <c r="J427" s="1" t="s">
        <v>34</v>
      </c>
      <c r="K427" s="6">
        <v>2319.8000000000002</v>
      </c>
      <c r="L427" s="6">
        <v>463.96</v>
      </c>
      <c r="M427" s="1">
        <v>5</v>
      </c>
      <c r="N427" s="8">
        <v>45087</v>
      </c>
      <c r="O427" s="4" t="str">
        <f t="shared" si="19"/>
        <v>June 2023</v>
      </c>
      <c r="P427" s="1" t="s">
        <v>22</v>
      </c>
      <c r="Q427" s="1"/>
      <c r="R427" s="6">
        <v>0</v>
      </c>
      <c r="S427" s="6">
        <f t="shared" si="20"/>
        <v>2319.8000000000002</v>
      </c>
    </row>
    <row r="428" spans="1:19" x14ac:dyDescent="0.35">
      <c r="A428" s="1">
        <v>7543</v>
      </c>
      <c r="B428" s="1">
        <v>26</v>
      </c>
      <c r="C428" s="1" t="str">
        <f t="shared" si="18"/>
        <v>Young</v>
      </c>
      <c r="D428" s="1" t="s">
        <v>38</v>
      </c>
      <c r="E428" s="1" t="s">
        <v>17</v>
      </c>
      <c r="F428" s="1" t="s">
        <v>18</v>
      </c>
      <c r="G428" s="1" t="s">
        <v>19</v>
      </c>
      <c r="H428" s="1">
        <v>2</v>
      </c>
      <c r="I428" s="1" t="s">
        <v>26</v>
      </c>
      <c r="J428" s="1" t="s">
        <v>34</v>
      </c>
      <c r="K428" s="6">
        <v>2373.5700000000002</v>
      </c>
      <c r="L428" s="6">
        <v>791.19</v>
      </c>
      <c r="M428" s="1">
        <v>3</v>
      </c>
      <c r="N428" s="8">
        <v>45087</v>
      </c>
      <c r="O428" s="4" t="str">
        <f t="shared" si="19"/>
        <v>June 2023</v>
      </c>
      <c r="P428" s="1" t="s">
        <v>22</v>
      </c>
      <c r="Q428" s="1"/>
      <c r="R428" s="6">
        <v>0</v>
      </c>
      <c r="S428" s="6">
        <f t="shared" si="20"/>
        <v>2373.5700000000002</v>
      </c>
    </row>
    <row r="429" spans="1:19" x14ac:dyDescent="0.35">
      <c r="A429" s="1">
        <v>7859</v>
      </c>
      <c r="B429" s="1">
        <v>26</v>
      </c>
      <c r="C429" s="1" t="str">
        <f t="shared" si="18"/>
        <v>Young</v>
      </c>
      <c r="D429" s="1" t="s">
        <v>38</v>
      </c>
      <c r="E429" s="1" t="s">
        <v>17</v>
      </c>
      <c r="F429" s="1" t="s">
        <v>24</v>
      </c>
      <c r="G429" s="1" t="s">
        <v>25</v>
      </c>
      <c r="H429" s="1">
        <v>3</v>
      </c>
      <c r="I429" s="1" t="s">
        <v>26</v>
      </c>
      <c r="J429" s="1" t="s">
        <v>34</v>
      </c>
      <c r="K429" s="6">
        <v>741.09</v>
      </c>
      <c r="L429" s="6">
        <v>247.03</v>
      </c>
      <c r="M429" s="1">
        <v>3</v>
      </c>
      <c r="N429" s="8">
        <v>45087</v>
      </c>
      <c r="O429" s="4" t="str">
        <f t="shared" si="19"/>
        <v>June 2023</v>
      </c>
      <c r="P429" s="1" t="s">
        <v>28</v>
      </c>
      <c r="Q429" s="1" t="s">
        <v>52</v>
      </c>
      <c r="R429" s="6">
        <v>34.26</v>
      </c>
      <c r="S429" s="6">
        <f t="shared" si="20"/>
        <v>775.35</v>
      </c>
    </row>
    <row r="430" spans="1:19" x14ac:dyDescent="0.35">
      <c r="A430" s="1">
        <v>2256</v>
      </c>
      <c r="B430" s="1">
        <v>27</v>
      </c>
      <c r="C430" s="1" t="str">
        <f t="shared" si="18"/>
        <v>Young</v>
      </c>
      <c r="D430" s="1" t="s">
        <v>38</v>
      </c>
      <c r="E430" s="1" t="s">
        <v>33</v>
      </c>
      <c r="F430" s="1" t="s">
        <v>18</v>
      </c>
      <c r="G430" s="1" t="s">
        <v>36</v>
      </c>
      <c r="H430" s="1">
        <v>5</v>
      </c>
      <c r="I430" s="1" t="s">
        <v>26</v>
      </c>
      <c r="J430" s="1" t="s">
        <v>21</v>
      </c>
      <c r="K430" s="6">
        <v>83</v>
      </c>
      <c r="L430" s="6">
        <v>20.75</v>
      </c>
      <c r="M430" s="1">
        <v>4</v>
      </c>
      <c r="N430" s="8">
        <v>45087</v>
      </c>
      <c r="O430" s="4" t="str">
        <f t="shared" si="19"/>
        <v>June 2023</v>
      </c>
      <c r="P430" s="1" t="s">
        <v>22</v>
      </c>
      <c r="Q430" s="1" t="s">
        <v>73</v>
      </c>
      <c r="R430" s="6">
        <v>67.27</v>
      </c>
      <c r="S430" s="6">
        <f t="shared" si="20"/>
        <v>150.26999999999998</v>
      </c>
    </row>
    <row r="431" spans="1:19" x14ac:dyDescent="0.35">
      <c r="A431" s="1">
        <v>5460</v>
      </c>
      <c r="B431" s="1">
        <v>31</v>
      </c>
      <c r="C431" s="1" t="str">
        <f t="shared" si="18"/>
        <v>Young</v>
      </c>
      <c r="D431" s="1" t="s">
        <v>38</v>
      </c>
      <c r="E431" s="1" t="s">
        <v>33</v>
      </c>
      <c r="F431" s="1" t="s">
        <v>30</v>
      </c>
      <c r="G431" s="1" t="s">
        <v>31</v>
      </c>
      <c r="H431" s="1">
        <v>3</v>
      </c>
      <c r="I431" s="1" t="s">
        <v>26</v>
      </c>
      <c r="J431" s="1" t="s">
        <v>34</v>
      </c>
      <c r="K431" s="6">
        <v>1855.84</v>
      </c>
      <c r="L431" s="6">
        <v>463.96</v>
      </c>
      <c r="M431" s="1">
        <v>4</v>
      </c>
      <c r="N431" s="8">
        <v>45087</v>
      </c>
      <c r="O431" s="4" t="str">
        <f t="shared" si="19"/>
        <v>June 2023</v>
      </c>
      <c r="P431" s="1" t="s">
        <v>32</v>
      </c>
      <c r="Q431" s="1" t="s">
        <v>29</v>
      </c>
      <c r="R431" s="6">
        <v>32.159999999999997</v>
      </c>
      <c r="S431" s="6">
        <f t="shared" si="20"/>
        <v>1888</v>
      </c>
    </row>
    <row r="432" spans="1:19" x14ac:dyDescent="0.35">
      <c r="A432" s="1">
        <v>6692</v>
      </c>
      <c r="B432" s="1">
        <v>31</v>
      </c>
      <c r="C432" s="1" t="str">
        <f t="shared" si="18"/>
        <v>Young</v>
      </c>
      <c r="D432" s="1" t="s">
        <v>16</v>
      </c>
      <c r="E432" s="1" t="s">
        <v>17</v>
      </c>
      <c r="F432" s="1" t="s">
        <v>40</v>
      </c>
      <c r="G432" s="1" t="s">
        <v>41</v>
      </c>
      <c r="H432" s="1">
        <v>3</v>
      </c>
      <c r="I432" s="1" t="s">
        <v>20</v>
      </c>
      <c r="J432" s="1" t="s">
        <v>21</v>
      </c>
      <c r="K432" s="6">
        <v>5913.81</v>
      </c>
      <c r="L432" s="6">
        <v>844.83</v>
      </c>
      <c r="M432" s="1">
        <v>7</v>
      </c>
      <c r="N432" s="8">
        <v>45087</v>
      </c>
      <c r="O432" s="4" t="str">
        <f t="shared" si="19"/>
        <v>June 2023</v>
      </c>
      <c r="P432" s="1" t="s">
        <v>28</v>
      </c>
      <c r="Q432" s="1" t="s">
        <v>52</v>
      </c>
      <c r="R432" s="6">
        <v>11.89</v>
      </c>
      <c r="S432" s="6">
        <f t="shared" si="20"/>
        <v>5925.7000000000007</v>
      </c>
    </row>
    <row r="433" spans="1:19" x14ac:dyDescent="0.35">
      <c r="A433" s="1">
        <v>1306</v>
      </c>
      <c r="B433" s="1">
        <v>33</v>
      </c>
      <c r="C433" s="1" t="str">
        <f t="shared" si="18"/>
        <v>Young</v>
      </c>
      <c r="D433" s="1" t="s">
        <v>38</v>
      </c>
      <c r="E433" s="1" t="s">
        <v>33</v>
      </c>
      <c r="F433" s="1" t="s">
        <v>40</v>
      </c>
      <c r="G433" s="1" t="s">
        <v>41</v>
      </c>
      <c r="H433" s="1">
        <v>3</v>
      </c>
      <c r="I433" s="1" t="s">
        <v>20</v>
      </c>
      <c r="J433" s="1" t="s">
        <v>27</v>
      </c>
      <c r="K433" s="6">
        <v>5913.81</v>
      </c>
      <c r="L433" s="6">
        <v>844.83</v>
      </c>
      <c r="M433" s="1">
        <v>7</v>
      </c>
      <c r="N433" s="8">
        <v>45087</v>
      </c>
      <c r="O433" s="4" t="str">
        <f t="shared" si="19"/>
        <v>June 2023</v>
      </c>
      <c r="P433" s="1" t="s">
        <v>28</v>
      </c>
      <c r="Q433" s="1" t="s">
        <v>29</v>
      </c>
      <c r="R433" s="6">
        <v>30.16</v>
      </c>
      <c r="S433" s="6">
        <f t="shared" si="20"/>
        <v>5943.97</v>
      </c>
    </row>
    <row r="434" spans="1:19" x14ac:dyDescent="0.35">
      <c r="A434" s="1">
        <v>4588</v>
      </c>
      <c r="B434" s="1">
        <v>33</v>
      </c>
      <c r="C434" s="1" t="str">
        <f t="shared" si="18"/>
        <v>Young</v>
      </c>
      <c r="D434" s="1" t="s">
        <v>38</v>
      </c>
      <c r="E434" s="1" t="s">
        <v>17</v>
      </c>
      <c r="F434" s="1" t="s">
        <v>24</v>
      </c>
      <c r="G434" s="1" t="s">
        <v>25</v>
      </c>
      <c r="H434" s="1">
        <v>3</v>
      </c>
      <c r="I434" s="1" t="s">
        <v>20</v>
      </c>
      <c r="J434" s="1" t="s">
        <v>21</v>
      </c>
      <c r="K434" s="6">
        <v>247.03</v>
      </c>
      <c r="L434" s="6">
        <v>247.03</v>
      </c>
      <c r="M434" s="1">
        <v>1</v>
      </c>
      <c r="N434" s="8">
        <v>45087</v>
      </c>
      <c r="O434" s="4" t="str">
        <f t="shared" si="19"/>
        <v>June 2023</v>
      </c>
      <c r="P434" s="1" t="s">
        <v>28</v>
      </c>
      <c r="Q434" s="1" t="s">
        <v>76</v>
      </c>
      <c r="R434" s="6">
        <v>72.349999999999994</v>
      </c>
      <c r="S434" s="6">
        <f t="shared" si="20"/>
        <v>319.38</v>
      </c>
    </row>
    <row r="435" spans="1:19" x14ac:dyDescent="0.35">
      <c r="A435" s="1">
        <v>2458</v>
      </c>
      <c r="B435" s="1">
        <v>39</v>
      </c>
      <c r="C435" s="1" t="str">
        <f t="shared" si="18"/>
        <v>Middle-Aged</v>
      </c>
      <c r="D435" s="1" t="s">
        <v>38</v>
      </c>
      <c r="E435" s="1" t="s">
        <v>17</v>
      </c>
      <c r="F435" s="1" t="s">
        <v>40</v>
      </c>
      <c r="G435" s="1" t="s">
        <v>41</v>
      </c>
      <c r="H435" s="1">
        <v>3</v>
      </c>
      <c r="I435" s="1" t="s">
        <v>20</v>
      </c>
      <c r="J435" s="1" t="s">
        <v>21</v>
      </c>
      <c r="K435" s="6">
        <v>5068.9799999999996</v>
      </c>
      <c r="L435" s="6">
        <v>844.83</v>
      </c>
      <c r="M435" s="1">
        <v>6</v>
      </c>
      <c r="N435" s="8">
        <v>45087</v>
      </c>
      <c r="O435" s="4" t="str">
        <f t="shared" si="19"/>
        <v>June 2023</v>
      </c>
      <c r="P435" s="1" t="s">
        <v>32</v>
      </c>
      <c r="Q435" s="1" t="s">
        <v>71</v>
      </c>
      <c r="R435" s="6">
        <v>96.98</v>
      </c>
      <c r="S435" s="6">
        <f t="shared" si="20"/>
        <v>5165.9599999999991</v>
      </c>
    </row>
    <row r="436" spans="1:19" x14ac:dyDescent="0.35">
      <c r="A436" s="1">
        <v>4501</v>
      </c>
      <c r="B436" s="1">
        <v>41</v>
      </c>
      <c r="C436" s="1" t="str">
        <f t="shared" si="18"/>
        <v>Middle-Aged</v>
      </c>
      <c r="D436" s="1" t="s">
        <v>38</v>
      </c>
      <c r="E436" s="1" t="s">
        <v>17</v>
      </c>
      <c r="F436" s="1" t="s">
        <v>24</v>
      </c>
      <c r="G436" s="1" t="s">
        <v>25</v>
      </c>
      <c r="H436" s="1">
        <v>3</v>
      </c>
      <c r="I436" s="1" t="s">
        <v>20</v>
      </c>
      <c r="J436" s="1" t="s">
        <v>27</v>
      </c>
      <c r="K436" s="6">
        <v>247.03</v>
      </c>
      <c r="L436" s="6">
        <v>247.03</v>
      </c>
      <c r="M436" s="1">
        <v>1</v>
      </c>
      <c r="N436" s="8">
        <v>45087</v>
      </c>
      <c r="O436" s="4" t="str">
        <f t="shared" si="19"/>
        <v>June 2023</v>
      </c>
      <c r="P436" s="1" t="s">
        <v>32</v>
      </c>
      <c r="Q436" s="1" t="s">
        <v>57</v>
      </c>
      <c r="R436" s="6">
        <v>113.06</v>
      </c>
      <c r="S436" s="6">
        <f t="shared" si="20"/>
        <v>360.09000000000003</v>
      </c>
    </row>
    <row r="437" spans="1:19" x14ac:dyDescent="0.35">
      <c r="A437" s="1">
        <v>3946</v>
      </c>
      <c r="B437" s="1">
        <v>43</v>
      </c>
      <c r="C437" s="1" t="str">
        <f t="shared" si="18"/>
        <v>Middle-Aged</v>
      </c>
      <c r="D437" s="1" t="s">
        <v>38</v>
      </c>
      <c r="E437" s="1" t="s">
        <v>17</v>
      </c>
      <c r="F437" s="1" t="s">
        <v>18</v>
      </c>
      <c r="G437" s="1" t="s">
        <v>36</v>
      </c>
      <c r="H437" s="1">
        <v>5</v>
      </c>
      <c r="I437" s="1" t="s">
        <v>26</v>
      </c>
      <c r="J437" s="1" t="s">
        <v>21</v>
      </c>
      <c r="K437" s="6">
        <v>62.25</v>
      </c>
      <c r="L437" s="6">
        <v>20.75</v>
      </c>
      <c r="M437" s="1">
        <v>3</v>
      </c>
      <c r="N437" s="8">
        <v>45087</v>
      </c>
      <c r="O437" s="4" t="str">
        <f t="shared" si="19"/>
        <v>June 2023</v>
      </c>
      <c r="P437" s="1" t="s">
        <v>32</v>
      </c>
      <c r="Q437" s="1" t="s">
        <v>37</v>
      </c>
      <c r="R437" s="6">
        <v>13.48</v>
      </c>
      <c r="S437" s="6">
        <f t="shared" si="20"/>
        <v>75.73</v>
      </c>
    </row>
    <row r="438" spans="1:19" x14ac:dyDescent="0.35">
      <c r="A438" s="1">
        <v>4319</v>
      </c>
      <c r="B438" s="1">
        <v>43</v>
      </c>
      <c r="C438" s="1" t="str">
        <f t="shared" si="18"/>
        <v>Middle-Aged</v>
      </c>
      <c r="D438" s="1" t="s">
        <v>38</v>
      </c>
      <c r="E438" s="1" t="s">
        <v>33</v>
      </c>
      <c r="F438" s="1" t="s">
        <v>30</v>
      </c>
      <c r="G438" s="1" t="s">
        <v>31</v>
      </c>
      <c r="H438" s="1">
        <v>3</v>
      </c>
      <c r="I438" s="1" t="s">
        <v>26</v>
      </c>
      <c r="J438" s="1" t="s">
        <v>21</v>
      </c>
      <c r="K438" s="6">
        <v>2319.8000000000002</v>
      </c>
      <c r="L438" s="6">
        <v>463.96</v>
      </c>
      <c r="M438" s="1">
        <v>5</v>
      </c>
      <c r="N438" s="8">
        <v>45087</v>
      </c>
      <c r="O438" s="4" t="str">
        <f t="shared" si="19"/>
        <v>June 2023</v>
      </c>
      <c r="P438" s="1" t="s">
        <v>28</v>
      </c>
      <c r="Q438" s="1" t="s">
        <v>70</v>
      </c>
      <c r="R438" s="6">
        <v>91.52</v>
      </c>
      <c r="S438" s="6">
        <f t="shared" si="20"/>
        <v>2411.3200000000002</v>
      </c>
    </row>
    <row r="439" spans="1:19" x14ac:dyDescent="0.35">
      <c r="A439" s="1">
        <v>4668</v>
      </c>
      <c r="B439" s="1">
        <v>45</v>
      </c>
      <c r="C439" s="1" t="str">
        <f t="shared" si="18"/>
        <v>Middle-Aged</v>
      </c>
      <c r="D439" s="1" t="s">
        <v>38</v>
      </c>
      <c r="E439" s="1" t="s">
        <v>17</v>
      </c>
      <c r="F439" s="1" t="s">
        <v>24</v>
      </c>
      <c r="G439" s="1" t="s">
        <v>25</v>
      </c>
      <c r="H439" s="1">
        <v>3</v>
      </c>
      <c r="I439" s="1" t="s">
        <v>26</v>
      </c>
      <c r="J439" s="1" t="s">
        <v>21</v>
      </c>
      <c r="K439" s="6">
        <v>1235.1500000000001</v>
      </c>
      <c r="L439" s="6">
        <v>247.03</v>
      </c>
      <c r="M439" s="1">
        <v>5</v>
      </c>
      <c r="N439" s="8">
        <v>45087</v>
      </c>
      <c r="O439" s="4" t="str">
        <f t="shared" si="19"/>
        <v>June 2023</v>
      </c>
      <c r="P439" s="1" t="s">
        <v>22</v>
      </c>
      <c r="Q439" s="1"/>
      <c r="R439" s="6">
        <v>0</v>
      </c>
      <c r="S439" s="6">
        <f t="shared" si="20"/>
        <v>1235.1500000000001</v>
      </c>
    </row>
    <row r="440" spans="1:19" x14ac:dyDescent="0.35">
      <c r="A440" s="1">
        <v>6043</v>
      </c>
      <c r="B440" s="1">
        <v>50</v>
      </c>
      <c r="C440" s="1" t="str">
        <f t="shared" si="18"/>
        <v>Middle-Aged</v>
      </c>
      <c r="D440" s="1" t="s">
        <v>16</v>
      </c>
      <c r="E440" s="1" t="s">
        <v>17</v>
      </c>
      <c r="F440" s="1" t="s">
        <v>18</v>
      </c>
      <c r="G440" s="1" t="s">
        <v>36</v>
      </c>
      <c r="H440" s="1">
        <v>5</v>
      </c>
      <c r="I440" s="1" t="s">
        <v>20</v>
      </c>
      <c r="J440" s="1" t="s">
        <v>27</v>
      </c>
      <c r="K440" s="6">
        <v>166</v>
      </c>
      <c r="L440" s="6">
        <v>20.75</v>
      </c>
      <c r="M440" s="1">
        <v>8</v>
      </c>
      <c r="N440" s="8">
        <v>45087</v>
      </c>
      <c r="O440" s="4" t="str">
        <f t="shared" si="19"/>
        <v>June 2023</v>
      </c>
      <c r="P440" s="1" t="s">
        <v>32</v>
      </c>
      <c r="Q440" s="1" t="s">
        <v>55</v>
      </c>
      <c r="R440" s="6">
        <v>66.89</v>
      </c>
      <c r="S440" s="6">
        <f t="shared" si="20"/>
        <v>232.89</v>
      </c>
    </row>
    <row r="441" spans="1:19" x14ac:dyDescent="0.35">
      <c r="A441" s="1">
        <v>6223</v>
      </c>
      <c r="B441" s="1">
        <v>50</v>
      </c>
      <c r="C441" s="1" t="str">
        <f t="shared" si="18"/>
        <v>Middle-Aged</v>
      </c>
      <c r="D441" s="1" t="s">
        <v>38</v>
      </c>
      <c r="E441" s="1" t="s">
        <v>17</v>
      </c>
      <c r="F441" s="1" t="s">
        <v>18</v>
      </c>
      <c r="G441" s="1" t="s">
        <v>36</v>
      </c>
      <c r="H441" s="1">
        <v>5</v>
      </c>
      <c r="I441" s="1" t="s">
        <v>26</v>
      </c>
      <c r="J441" s="1" t="s">
        <v>34</v>
      </c>
      <c r="K441" s="6">
        <v>124.5</v>
      </c>
      <c r="L441" s="6">
        <v>20.75</v>
      </c>
      <c r="M441" s="1">
        <v>6</v>
      </c>
      <c r="N441" s="8">
        <v>45087</v>
      </c>
      <c r="O441" s="4" t="str">
        <f t="shared" si="19"/>
        <v>June 2023</v>
      </c>
      <c r="P441" s="1" t="s">
        <v>22</v>
      </c>
      <c r="Q441" s="1" t="s">
        <v>71</v>
      </c>
      <c r="R441" s="6">
        <v>92.05</v>
      </c>
      <c r="S441" s="6">
        <f t="shared" si="20"/>
        <v>216.55</v>
      </c>
    </row>
    <row r="442" spans="1:19" x14ac:dyDescent="0.35">
      <c r="A442" s="1">
        <v>9351</v>
      </c>
      <c r="B442" s="1">
        <v>50</v>
      </c>
      <c r="C442" s="1" t="str">
        <f t="shared" si="18"/>
        <v>Middle-Aged</v>
      </c>
      <c r="D442" s="1" t="s">
        <v>38</v>
      </c>
      <c r="E442" s="1" t="s">
        <v>17</v>
      </c>
      <c r="F442" s="1" t="s">
        <v>18</v>
      </c>
      <c r="G442" s="1" t="s">
        <v>19</v>
      </c>
      <c r="H442" s="1">
        <v>2</v>
      </c>
      <c r="I442" s="1" t="s">
        <v>26</v>
      </c>
      <c r="J442" s="1" t="s">
        <v>34</v>
      </c>
      <c r="K442" s="6">
        <v>2373.5700000000002</v>
      </c>
      <c r="L442" s="6">
        <v>791.19</v>
      </c>
      <c r="M442" s="1">
        <v>3</v>
      </c>
      <c r="N442" s="8">
        <v>45087</v>
      </c>
      <c r="O442" s="4" t="str">
        <f t="shared" si="19"/>
        <v>June 2023</v>
      </c>
      <c r="P442" s="1" t="s">
        <v>32</v>
      </c>
      <c r="Q442" s="1" t="s">
        <v>35</v>
      </c>
      <c r="R442" s="6">
        <v>58.68</v>
      </c>
      <c r="S442" s="6">
        <f t="shared" si="20"/>
        <v>2432.25</v>
      </c>
    </row>
    <row r="443" spans="1:19" x14ac:dyDescent="0.35">
      <c r="A443" s="1">
        <v>4911</v>
      </c>
      <c r="B443" s="1">
        <v>53</v>
      </c>
      <c r="C443" s="1" t="str">
        <f t="shared" si="18"/>
        <v>Middle-Aged</v>
      </c>
      <c r="D443" s="1" t="s">
        <v>38</v>
      </c>
      <c r="E443" s="1" t="s">
        <v>17</v>
      </c>
      <c r="F443" s="1" t="s">
        <v>18</v>
      </c>
      <c r="G443" s="1" t="s">
        <v>19</v>
      </c>
      <c r="H443" s="1">
        <v>2</v>
      </c>
      <c r="I443" s="1" t="s">
        <v>26</v>
      </c>
      <c r="J443" s="1" t="s">
        <v>34</v>
      </c>
      <c r="K443" s="6">
        <v>4747.1400000000003</v>
      </c>
      <c r="L443" s="6">
        <v>791.19</v>
      </c>
      <c r="M443" s="1">
        <v>6</v>
      </c>
      <c r="N443" s="8">
        <v>45087</v>
      </c>
      <c r="O443" s="4" t="str">
        <f t="shared" si="19"/>
        <v>June 2023</v>
      </c>
      <c r="P443" s="1" t="s">
        <v>22</v>
      </c>
      <c r="Q443" s="1"/>
      <c r="R443" s="6">
        <v>0</v>
      </c>
      <c r="S443" s="6">
        <f t="shared" si="20"/>
        <v>4747.1400000000003</v>
      </c>
    </row>
    <row r="444" spans="1:19" x14ac:dyDescent="0.35">
      <c r="A444" s="1">
        <v>4845</v>
      </c>
      <c r="B444" s="1">
        <v>56</v>
      </c>
      <c r="C444" s="1" t="str">
        <f t="shared" si="18"/>
        <v>Old</v>
      </c>
      <c r="D444" s="1" t="s">
        <v>16</v>
      </c>
      <c r="E444" s="1" t="s">
        <v>33</v>
      </c>
      <c r="F444" s="1" t="s">
        <v>30</v>
      </c>
      <c r="G444" s="1" t="s">
        <v>31</v>
      </c>
      <c r="H444" s="1">
        <v>3</v>
      </c>
      <c r="I444" s="1" t="s">
        <v>20</v>
      </c>
      <c r="J444" s="1" t="s">
        <v>27</v>
      </c>
      <c r="K444" s="6">
        <v>2319.8000000000002</v>
      </c>
      <c r="L444" s="6">
        <v>463.96</v>
      </c>
      <c r="M444" s="1">
        <v>5</v>
      </c>
      <c r="N444" s="8">
        <v>45087</v>
      </c>
      <c r="O444" s="4" t="str">
        <f t="shared" si="19"/>
        <v>June 2023</v>
      </c>
      <c r="P444" s="1" t="s">
        <v>32</v>
      </c>
      <c r="Q444" s="1" t="s">
        <v>51</v>
      </c>
      <c r="R444" s="6">
        <v>28.4</v>
      </c>
      <c r="S444" s="6">
        <f t="shared" si="20"/>
        <v>2348.2000000000003</v>
      </c>
    </row>
    <row r="445" spans="1:19" x14ac:dyDescent="0.35">
      <c r="A445" s="1">
        <v>4593</v>
      </c>
      <c r="B445" s="1">
        <v>58</v>
      </c>
      <c r="C445" s="1" t="str">
        <f t="shared" si="18"/>
        <v>Old</v>
      </c>
      <c r="D445" s="1" t="s">
        <v>38</v>
      </c>
      <c r="E445" s="1" t="s">
        <v>17</v>
      </c>
      <c r="F445" s="1" t="s">
        <v>30</v>
      </c>
      <c r="G445" s="1" t="s">
        <v>31</v>
      </c>
      <c r="H445" s="1">
        <v>3</v>
      </c>
      <c r="I445" s="1" t="s">
        <v>26</v>
      </c>
      <c r="J445" s="1" t="s">
        <v>34</v>
      </c>
      <c r="K445" s="6">
        <v>463.96</v>
      </c>
      <c r="L445" s="6">
        <v>463.96</v>
      </c>
      <c r="M445" s="1">
        <v>1</v>
      </c>
      <c r="N445" s="8">
        <v>45087</v>
      </c>
      <c r="O445" s="4" t="str">
        <f t="shared" si="19"/>
        <v>June 2023</v>
      </c>
      <c r="P445" s="1" t="s">
        <v>28</v>
      </c>
      <c r="Q445" s="1" t="s">
        <v>50</v>
      </c>
      <c r="R445" s="6">
        <v>71.41</v>
      </c>
      <c r="S445" s="6">
        <f t="shared" si="20"/>
        <v>535.37</v>
      </c>
    </row>
    <row r="446" spans="1:19" x14ac:dyDescent="0.35">
      <c r="A446" s="1">
        <v>6812</v>
      </c>
      <c r="B446" s="1">
        <v>59</v>
      </c>
      <c r="C446" s="1" t="str">
        <f t="shared" si="18"/>
        <v>Old</v>
      </c>
      <c r="D446" s="1" t="s">
        <v>38</v>
      </c>
      <c r="E446" s="1" t="s">
        <v>17</v>
      </c>
      <c r="F446" s="1" t="s">
        <v>24</v>
      </c>
      <c r="G446" s="1" t="s">
        <v>25</v>
      </c>
      <c r="H446" s="1">
        <v>3</v>
      </c>
      <c r="I446" s="1" t="s">
        <v>26</v>
      </c>
      <c r="J446" s="1" t="s">
        <v>34</v>
      </c>
      <c r="K446" s="6">
        <v>741.09</v>
      </c>
      <c r="L446" s="6">
        <v>247.03</v>
      </c>
      <c r="M446" s="1">
        <v>3</v>
      </c>
      <c r="N446" s="8">
        <v>45087</v>
      </c>
      <c r="O446" s="4" t="str">
        <f t="shared" si="19"/>
        <v>June 2023</v>
      </c>
      <c r="P446" s="1" t="s">
        <v>28</v>
      </c>
      <c r="Q446" s="1" t="s">
        <v>57</v>
      </c>
      <c r="R446" s="6">
        <v>75.16</v>
      </c>
      <c r="S446" s="6">
        <f t="shared" si="20"/>
        <v>816.25</v>
      </c>
    </row>
    <row r="447" spans="1:19" x14ac:dyDescent="0.35">
      <c r="A447" s="1">
        <v>9239</v>
      </c>
      <c r="B447" s="1">
        <v>61</v>
      </c>
      <c r="C447" s="1" t="str">
        <f t="shared" si="18"/>
        <v>Old</v>
      </c>
      <c r="D447" s="1" t="s">
        <v>38</v>
      </c>
      <c r="E447" s="1" t="s">
        <v>17</v>
      </c>
      <c r="F447" s="1" t="s">
        <v>18</v>
      </c>
      <c r="G447" s="1" t="s">
        <v>36</v>
      </c>
      <c r="H447" s="1">
        <v>5</v>
      </c>
      <c r="I447" s="1" t="s">
        <v>26</v>
      </c>
      <c r="J447" s="1" t="s">
        <v>34</v>
      </c>
      <c r="K447" s="6">
        <v>103.75</v>
      </c>
      <c r="L447" s="6">
        <v>20.75</v>
      </c>
      <c r="M447" s="1">
        <v>5</v>
      </c>
      <c r="N447" s="8">
        <v>45087</v>
      </c>
      <c r="O447" s="4" t="str">
        <f t="shared" si="19"/>
        <v>June 2023</v>
      </c>
      <c r="P447" s="1" t="s">
        <v>32</v>
      </c>
      <c r="Q447" s="1" t="s">
        <v>23</v>
      </c>
      <c r="R447" s="6">
        <v>87.21</v>
      </c>
      <c r="S447" s="6">
        <f t="shared" si="20"/>
        <v>190.95999999999998</v>
      </c>
    </row>
    <row r="448" spans="1:19" x14ac:dyDescent="0.35">
      <c r="A448" s="1">
        <v>5630</v>
      </c>
      <c r="B448" s="1">
        <v>62</v>
      </c>
      <c r="C448" s="1" t="str">
        <f t="shared" si="18"/>
        <v>Old</v>
      </c>
      <c r="D448" s="1" t="s">
        <v>16</v>
      </c>
      <c r="E448" s="1" t="s">
        <v>33</v>
      </c>
      <c r="F448" s="1" t="s">
        <v>24</v>
      </c>
      <c r="G448" s="1" t="s">
        <v>25</v>
      </c>
      <c r="H448" s="1">
        <v>3</v>
      </c>
      <c r="I448" s="1" t="s">
        <v>26</v>
      </c>
      <c r="J448" s="1" t="s">
        <v>42</v>
      </c>
      <c r="K448" s="6">
        <v>1482.18</v>
      </c>
      <c r="L448" s="6">
        <v>247.03</v>
      </c>
      <c r="M448" s="1">
        <v>6</v>
      </c>
      <c r="N448" s="8">
        <v>45087</v>
      </c>
      <c r="O448" s="4" t="str">
        <f t="shared" si="19"/>
        <v>June 2023</v>
      </c>
      <c r="P448" s="1" t="s">
        <v>22</v>
      </c>
      <c r="Q448" s="1" t="s">
        <v>46</v>
      </c>
      <c r="R448" s="6">
        <v>70.709999999999994</v>
      </c>
      <c r="S448" s="6">
        <f t="shared" si="20"/>
        <v>1552.89</v>
      </c>
    </row>
    <row r="449" spans="1:19" x14ac:dyDescent="0.35">
      <c r="A449" s="1">
        <v>9061</v>
      </c>
      <c r="B449" s="1">
        <v>63</v>
      </c>
      <c r="C449" s="1" t="str">
        <f t="shared" si="18"/>
        <v>Old</v>
      </c>
      <c r="D449" s="1" t="s">
        <v>16</v>
      </c>
      <c r="E449" s="1" t="s">
        <v>17</v>
      </c>
      <c r="F449" s="1" t="s">
        <v>24</v>
      </c>
      <c r="G449" s="1" t="s">
        <v>25</v>
      </c>
      <c r="H449" s="1">
        <v>3</v>
      </c>
      <c r="I449" s="1" t="s">
        <v>26</v>
      </c>
      <c r="J449" s="1" t="s">
        <v>21</v>
      </c>
      <c r="K449" s="6">
        <v>741.09</v>
      </c>
      <c r="L449" s="6">
        <v>247.03</v>
      </c>
      <c r="M449" s="1">
        <v>3</v>
      </c>
      <c r="N449" s="8">
        <v>45087</v>
      </c>
      <c r="O449" s="4" t="str">
        <f t="shared" si="19"/>
        <v>June 2023</v>
      </c>
      <c r="P449" s="1" t="s">
        <v>32</v>
      </c>
      <c r="Q449" s="1" t="s">
        <v>52</v>
      </c>
      <c r="R449" s="6">
        <v>37.880000000000003</v>
      </c>
      <c r="S449" s="6">
        <f t="shared" si="20"/>
        <v>778.97</v>
      </c>
    </row>
    <row r="450" spans="1:19" x14ac:dyDescent="0.35">
      <c r="A450" s="1">
        <v>9805</v>
      </c>
      <c r="B450" s="1">
        <v>63</v>
      </c>
      <c r="C450" s="1" t="str">
        <f t="shared" ref="C450:C513" si="21">IF(B450&lt;=35,"Young",IF(B450&lt;=55,"Middle-Aged","Old"))</f>
        <v>Old</v>
      </c>
      <c r="D450" s="1" t="s">
        <v>38</v>
      </c>
      <c r="E450" s="1" t="s">
        <v>17</v>
      </c>
      <c r="F450" s="1" t="s">
        <v>18</v>
      </c>
      <c r="G450" s="1" t="s">
        <v>36</v>
      </c>
      <c r="H450" s="1">
        <v>5</v>
      </c>
      <c r="I450" s="1" t="s">
        <v>26</v>
      </c>
      <c r="J450" s="1" t="s">
        <v>27</v>
      </c>
      <c r="K450" s="6">
        <v>83</v>
      </c>
      <c r="L450" s="6">
        <v>20.75</v>
      </c>
      <c r="M450" s="1">
        <v>4</v>
      </c>
      <c r="N450" s="8">
        <v>45087</v>
      </c>
      <c r="O450" s="4" t="str">
        <f t="shared" ref="O450:O513" si="22">TEXT(N450,"mmmm yyyy")</f>
        <v>June 2023</v>
      </c>
      <c r="P450" s="1" t="s">
        <v>32</v>
      </c>
      <c r="Q450" s="1" t="s">
        <v>52</v>
      </c>
      <c r="R450" s="6">
        <v>49.19</v>
      </c>
      <c r="S450" s="6">
        <f t="shared" ref="S450:S513" si="23">K450+R450</f>
        <v>132.19</v>
      </c>
    </row>
    <row r="451" spans="1:19" x14ac:dyDescent="0.35">
      <c r="A451" s="1">
        <v>6460</v>
      </c>
      <c r="B451" s="1">
        <v>64</v>
      </c>
      <c r="C451" s="1" t="str">
        <f t="shared" si="21"/>
        <v>Old</v>
      </c>
      <c r="D451" s="1" t="s">
        <v>38</v>
      </c>
      <c r="E451" s="1" t="s">
        <v>17</v>
      </c>
      <c r="F451" s="1" t="s">
        <v>24</v>
      </c>
      <c r="G451" s="1" t="s">
        <v>25</v>
      </c>
      <c r="H451" s="1">
        <v>3</v>
      </c>
      <c r="I451" s="1" t="s">
        <v>26</v>
      </c>
      <c r="J451" s="1" t="s">
        <v>42</v>
      </c>
      <c r="K451" s="6">
        <v>1729.21</v>
      </c>
      <c r="L451" s="6">
        <v>247.03</v>
      </c>
      <c r="M451" s="1">
        <v>7</v>
      </c>
      <c r="N451" s="8">
        <v>45087</v>
      </c>
      <c r="O451" s="4" t="str">
        <f t="shared" si="22"/>
        <v>June 2023</v>
      </c>
      <c r="P451" s="1" t="s">
        <v>32</v>
      </c>
      <c r="Q451" s="1" t="s">
        <v>76</v>
      </c>
      <c r="R451" s="6">
        <v>77.86</v>
      </c>
      <c r="S451" s="6">
        <f t="shared" si="23"/>
        <v>1807.07</v>
      </c>
    </row>
    <row r="452" spans="1:19" x14ac:dyDescent="0.35">
      <c r="A452" s="1">
        <v>8018</v>
      </c>
      <c r="B452" s="1">
        <v>64</v>
      </c>
      <c r="C452" s="1" t="str">
        <f t="shared" si="21"/>
        <v>Old</v>
      </c>
      <c r="D452" s="1" t="s">
        <v>16</v>
      </c>
      <c r="E452" s="1" t="s">
        <v>17</v>
      </c>
      <c r="F452" s="1" t="s">
        <v>30</v>
      </c>
      <c r="G452" s="1" t="s">
        <v>31</v>
      </c>
      <c r="H452" s="1">
        <v>3</v>
      </c>
      <c r="I452" s="1" t="s">
        <v>26</v>
      </c>
      <c r="J452" s="1" t="s">
        <v>42</v>
      </c>
      <c r="K452" s="6">
        <v>4175.6400000000003</v>
      </c>
      <c r="L452" s="6">
        <v>463.96</v>
      </c>
      <c r="M452" s="1">
        <v>9</v>
      </c>
      <c r="N452" s="8">
        <v>45087</v>
      </c>
      <c r="O452" s="4" t="str">
        <f t="shared" si="22"/>
        <v>June 2023</v>
      </c>
      <c r="P452" s="1" t="s">
        <v>32</v>
      </c>
      <c r="Q452" s="1" t="s">
        <v>45</v>
      </c>
      <c r="R452" s="6">
        <v>55.97</v>
      </c>
      <c r="S452" s="6">
        <f t="shared" si="23"/>
        <v>4231.6100000000006</v>
      </c>
    </row>
    <row r="453" spans="1:19" x14ac:dyDescent="0.35">
      <c r="A453" s="1">
        <v>2978</v>
      </c>
      <c r="B453" s="1">
        <v>65</v>
      </c>
      <c r="C453" s="1" t="str">
        <f t="shared" si="21"/>
        <v>Old</v>
      </c>
      <c r="D453" s="1" t="s">
        <v>38</v>
      </c>
      <c r="E453" s="1" t="s">
        <v>17</v>
      </c>
      <c r="F453" s="1" t="s">
        <v>24</v>
      </c>
      <c r="G453" s="1" t="s">
        <v>25</v>
      </c>
      <c r="H453" s="1">
        <v>3</v>
      </c>
      <c r="I453" s="1" t="s">
        <v>26</v>
      </c>
      <c r="J453" s="1" t="s">
        <v>42</v>
      </c>
      <c r="K453" s="6">
        <v>2470.3000000000002</v>
      </c>
      <c r="L453" s="6">
        <v>247.03</v>
      </c>
      <c r="M453" s="1">
        <v>10</v>
      </c>
      <c r="N453" s="8">
        <v>45087</v>
      </c>
      <c r="O453" s="4" t="str">
        <f t="shared" si="22"/>
        <v>June 2023</v>
      </c>
      <c r="P453" s="1" t="s">
        <v>32</v>
      </c>
      <c r="Q453" s="1" t="s">
        <v>37</v>
      </c>
      <c r="R453" s="6">
        <v>9.74</v>
      </c>
      <c r="S453" s="6">
        <f t="shared" si="23"/>
        <v>2480.04</v>
      </c>
    </row>
    <row r="454" spans="1:19" x14ac:dyDescent="0.35">
      <c r="A454" s="1">
        <v>6116</v>
      </c>
      <c r="B454" s="1">
        <v>65</v>
      </c>
      <c r="C454" s="1" t="str">
        <f t="shared" si="21"/>
        <v>Old</v>
      </c>
      <c r="D454" s="1" t="s">
        <v>38</v>
      </c>
      <c r="E454" s="1" t="s">
        <v>17</v>
      </c>
      <c r="F454" s="1" t="s">
        <v>40</v>
      </c>
      <c r="G454" s="1" t="s">
        <v>41</v>
      </c>
      <c r="H454" s="1">
        <v>3</v>
      </c>
      <c r="I454" s="1" t="s">
        <v>26</v>
      </c>
      <c r="J454" s="1" t="s">
        <v>27</v>
      </c>
      <c r="K454" s="6">
        <v>6758.64</v>
      </c>
      <c r="L454" s="6">
        <v>844.83</v>
      </c>
      <c r="M454" s="1">
        <v>8</v>
      </c>
      <c r="N454" s="8">
        <v>45087</v>
      </c>
      <c r="O454" s="4" t="str">
        <f t="shared" si="22"/>
        <v>June 2023</v>
      </c>
      <c r="P454" s="1" t="s">
        <v>22</v>
      </c>
      <c r="Q454" s="1" t="s">
        <v>55</v>
      </c>
      <c r="R454" s="6">
        <v>30.25</v>
      </c>
      <c r="S454" s="6">
        <f t="shared" si="23"/>
        <v>6788.89</v>
      </c>
    </row>
    <row r="455" spans="1:19" x14ac:dyDescent="0.35">
      <c r="A455" s="1">
        <v>1887</v>
      </c>
      <c r="B455" s="1">
        <v>72</v>
      </c>
      <c r="C455" s="1" t="str">
        <f t="shared" si="21"/>
        <v>Old</v>
      </c>
      <c r="D455" s="1" t="s">
        <v>38</v>
      </c>
      <c r="E455" s="1" t="s">
        <v>17</v>
      </c>
      <c r="F455" s="1" t="s">
        <v>24</v>
      </c>
      <c r="G455" s="1" t="s">
        <v>25</v>
      </c>
      <c r="H455" s="1">
        <v>3</v>
      </c>
      <c r="I455" s="1" t="s">
        <v>20</v>
      </c>
      <c r="J455" s="1" t="s">
        <v>27</v>
      </c>
      <c r="K455" s="6">
        <v>1729.21</v>
      </c>
      <c r="L455" s="6">
        <v>247.03</v>
      </c>
      <c r="M455" s="1">
        <v>7</v>
      </c>
      <c r="N455" s="8">
        <v>45087</v>
      </c>
      <c r="O455" s="4" t="str">
        <f t="shared" si="22"/>
        <v>June 2023</v>
      </c>
      <c r="P455" s="1" t="s">
        <v>22</v>
      </c>
      <c r="Q455" s="1"/>
      <c r="R455" s="6">
        <v>0</v>
      </c>
      <c r="S455" s="6">
        <f t="shared" si="23"/>
        <v>1729.21</v>
      </c>
    </row>
    <row r="456" spans="1:19" x14ac:dyDescent="0.35">
      <c r="A456" s="1">
        <v>4210</v>
      </c>
      <c r="B456" s="1">
        <v>75</v>
      </c>
      <c r="C456" s="1" t="str">
        <f t="shared" si="21"/>
        <v>Old</v>
      </c>
      <c r="D456" s="1" t="s">
        <v>38</v>
      </c>
      <c r="E456" s="1" t="s">
        <v>33</v>
      </c>
      <c r="F456" s="1" t="s">
        <v>18</v>
      </c>
      <c r="G456" s="1" t="s">
        <v>19</v>
      </c>
      <c r="H456" s="1">
        <v>2</v>
      </c>
      <c r="I456" s="1" t="s">
        <v>20</v>
      </c>
      <c r="J456" s="1" t="s">
        <v>27</v>
      </c>
      <c r="K456" s="6">
        <v>5538.33</v>
      </c>
      <c r="L456" s="6">
        <v>791.19</v>
      </c>
      <c r="M456" s="1">
        <v>7</v>
      </c>
      <c r="N456" s="8">
        <v>45087</v>
      </c>
      <c r="O456" s="4" t="str">
        <f t="shared" si="22"/>
        <v>June 2023</v>
      </c>
      <c r="P456" s="1" t="s">
        <v>32</v>
      </c>
      <c r="Q456" s="1"/>
      <c r="R456" s="6">
        <v>0</v>
      </c>
      <c r="S456" s="6">
        <f t="shared" si="23"/>
        <v>5538.33</v>
      </c>
    </row>
    <row r="457" spans="1:19" x14ac:dyDescent="0.35">
      <c r="A457" s="1">
        <v>6767</v>
      </c>
      <c r="B457" s="1">
        <v>76</v>
      </c>
      <c r="C457" s="1" t="str">
        <f t="shared" si="21"/>
        <v>Old</v>
      </c>
      <c r="D457" s="1" t="s">
        <v>16</v>
      </c>
      <c r="E457" s="1" t="s">
        <v>17</v>
      </c>
      <c r="F457" s="1" t="s">
        <v>18</v>
      </c>
      <c r="G457" s="1" t="s">
        <v>36</v>
      </c>
      <c r="H457" s="1">
        <v>5</v>
      </c>
      <c r="I457" s="1" t="s">
        <v>26</v>
      </c>
      <c r="J457" s="1" t="s">
        <v>42</v>
      </c>
      <c r="K457" s="6">
        <v>41.5</v>
      </c>
      <c r="L457" s="6">
        <v>20.75</v>
      </c>
      <c r="M457" s="1">
        <v>2</v>
      </c>
      <c r="N457" s="8">
        <v>45087</v>
      </c>
      <c r="O457" s="4" t="str">
        <f t="shared" si="22"/>
        <v>June 2023</v>
      </c>
      <c r="P457" s="1" t="s">
        <v>32</v>
      </c>
      <c r="Q457" s="1" t="s">
        <v>37</v>
      </c>
      <c r="R457" s="6">
        <v>27.46</v>
      </c>
      <c r="S457" s="6">
        <f t="shared" si="23"/>
        <v>68.960000000000008</v>
      </c>
    </row>
    <row r="458" spans="1:19" x14ac:dyDescent="0.35">
      <c r="A458" s="1">
        <v>9823</v>
      </c>
      <c r="B458" s="1">
        <v>77</v>
      </c>
      <c r="C458" s="1" t="str">
        <f t="shared" si="21"/>
        <v>Old</v>
      </c>
      <c r="D458" s="1" t="s">
        <v>38</v>
      </c>
      <c r="E458" s="1" t="s">
        <v>17</v>
      </c>
      <c r="F458" s="1" t="s">
        <v>18</v>
      </c>
      <c r="G458" s="1" t="s">
        <v>36</v>
      </c>
      <c r="H458" s="1">
        <v>5</v>
      </c>
      <c r="I458" s="1" t="s">
        <v>20</v>
      </c>
      <c r="J458" s="1" t="s">
        <v>42</v>
      </c>
      <c r="K458" s="6">
        <v>207.5</v>
      </c>
      <c r="L458" s="6">
        <v>20.75</v>
      </c>
      <c r="M458" s="1">
        <v>10</v>
      </c>
      <c r="N458" s="8">
        <v>45087</v>
      </c>
      <c r="O458" s="4" t="str">
        <f t="shared" si="22"/>
        <v>June 2023</v>
      </c>
      <c r="P458" s="1" t="s">
        <v>32</v>
      </c>
      <c r="Q458" s="1"/>
      <c r="R458" s="6">
        <v>0</v>
      </c>
      <c r="S458" s="6">
        <f t="shared" si="23"/>
        <v>207.5</v>
      </c>
    </row>
    <row r="459" spans="1:19" x14ac:dyDescent="0.35">
      <c r="A459" s="1">
        <v>3125</v>
      </c>
      <c r="B459" s="1">
        <v>79</v>
      </c>
      <c r="C459" s="1" t="str">
        <f t="shared" si="21"/>
        <v>Old</v>
      </c>
      <c r="D459" s="1" t="s">
        <v>16</v>
      </c>
      <c r="E459" s="1" t="s">
        <v>33</v>
      </c>
      <c r="F459" s="1" t="s">
        <v>18</v>
      </c>
      <c r="G459" s="1" t="s">
        <v>36</v>
      </c>
      <c r="H459" s="1">
        <v>5</v>
      </c>
      <c r="I459" s="1" t="s">
        <v>26</v>
      </c>
      <c r="J459" s="1" t="s">
        <v>42</v>
      </c>
      <c r="K459" s="6">
        <v>207.5</v>
      </c>
      <c r="L459" s="6">
        <v>20.75</v>
      </c>
      <c r="M459" s="1">
        <v>10</v>
      </c>
      <c r="N459" s="8">
        <v>45087</v>
      </c>
      <c r="O459" s="4" t="str">
        <f t="shared" si="22"/>
        <v>June 2023</v>
      </c>
      <c r="P459" s="1" t="s">
        <v>22</v>
      </c>
      <c r="Q459" s="1" t="s">
        <v>47</v>
      </c>
      <c r="R459" s="6">
        <v>83.9</v>
      </c>
      <c r="S459" s="6">
        <f t="shared" si="23"/>
        <v>291.39999999999998</v>
      </c>
    </row>
    <row r="460" spans="1:19" x14ac:dyDescent="0.35">
      <c r="A460" s="1">
        <v>8345</v>
      </c>
      <c r="B460" s="1">
        <v>23</v>
      </c>
      <c r="C460" s="1" t="str">
        <f t="shared" si="21"/>
        <v>Young</v>
      </c>
      <c r="D460" s="1" t="s">
        <v>16</v>
      </c>
      <c r="E460" s="1" t="s">
        <v>17</v>
      </c>
      <c r="F460" s="1" t="s">
        <v>30</v>
      </c>
      <c r="G460" s="1" t="s">
        <v>31</v>
      </c>
      <c r="H460" s="1">
        <v>3</v>
      </c>
      <c r="I460" s="1" t="s">
        <v>26</v>
      </c>
      <c r="J460" s="1" t="s">
        <v>27</v>
      </c>
      <c r="K460" s="6">
        <v>463.96</v>
      </c>
      <c r="L460" s="6">
        <v>463.96</v>
      </c>
      <c r="M460" s="1">
        <v>1</v>
      </c>
      <c r="N460" s="8">
        <v>45088</v>
      </c>
      <c r="O460" s="4" t="str">
        <f t="shared" si="22"/>
        <v>June 2023</v>
      </c>
      <c r="P460" s="1" t="s">
        <v>32</v>
      </c>
      <c r="Q460" s="1" t="s">
        <v>35</v>
      </c>
      <c r="R460" s="6">
        <v>46.76</v>
      </c>
      <c r="S460" s="6">
        <f t="shared" si="23"/>
        <v>510.71999999999997</v>
      </c>
    </row>
    <row r="461" spans="1:19" x14ac:dyDescent="0.35">
      <c r="A461" s="1">
        <v>1980</v>
      </c>
      <c r="B461" s="1">
        <v>25</v>
      </c>
      <c r="C461" s="1" t="str">
        <f t="shared" si="21"/>
        <v>Young</v>
      </c>
      <c r="D461" s="1" t="s">
        <v>16</v>
      </c>
      <c r="E461" s="1" t="s">
        <v>17</v>
      </c>
      <c r="F461" s="1" t="s">
        <v>30</v>
      </c>
      <c r="G461" s="1" t="s">
        <v>31</v>
      </c>
      <c r="H461" s="1">
        <v>3</v>
      </c>
      <c r="I461" s="1" t="s">
        <v>20</v>
      </c>
      <c r="J461" s="1" t="s">
        <v>21</v>
      </c>
      <c r="K461" s="6">
        <v>2783.76</v>
      </c>
      <c r="L461" s="6">
        <v>463.96</v>
      </c>
      <c r="M461" s="1">
        <v>6</v>
      </c>
      <c r="N461" s="8">
        <v>45088</v>
      </c>
      <c r="O461" s="4" t="str">
        <f t="shared" si="22"/>
        <v>June 2023</v>
      </c>
      <c r="P461" s="1" t="s">
        <v>32</v>
      </c>
      <c r="Q461" s="1" t="s">
        <v>48</v>
      </c>
      <c r="R461" s="6">
        <v>80.75</v>
      </c>
      <c r="S461" s="6">
        <f t="shared" si="23"/>
        <v>2864.51</v>
      </c>
    </row>
    <row r="462" spans="1:19" x14ac:dyDescent="0.35">
      <c r="A462" s="1">
        <v>9412</v>
      </c>
      <c r="B462" s="1">
        <v>25</v>
      </c>
      <c r="C462" s="1" t="str">
        <f t="shared" si="21"/>
        <v>Young</v>
      </c>
      <c r="D462" s="1" t="s">
        <v>16</v>
      </c>
      <c r="E462" s="1" t="s">
        <v>17</v>
      </c>
      <c r="F462" s="1" t="s">
        <v>30</v>
      </c>
      <c r="G462" s="1" t="s">
        <v>31</v>
      </c>
      <c r="H462" s="1">
        <v>3</v>
      </c>
      <c r="I462" s="1" t="s">
        <v>26</v>
      </c>
      <c r="J462" s="1" t="s">
        <v>21</v>
      </c>
      <c r="K462" s="6">
        <v>927.92</v>
      </c>
      <c r="L462" s="6">
        <v>463.96</v>
      </c>
      <c r="M462" s="1">
        <v>2</v>
      </c>
      <c r="N462" s="8">
        <v>45088</v>
      </c>
      <c r="O462" s="4" t="str">
        <f t="shared" si="22"/>
        <v>June 2023</v>
      </c>
      <c r="P462" s="1" t="s">
        <v>28</v>
      </c>
      <c r="Q462" s="1"/>
      <c r="R462" s="6">
        <v>0</v>
      </c>
      <c r="S462" s="6">
        <f t="shared" si="23"/>
        <v>927.92</v>
      </c>
    </row>
    <row r="463" spans="1:19" x14ac:dyDescent="0.35">
      <c r="A463" s="1">
        <v>3673</v>
      </c>
      <c r="B463" s="1">
        <v>26</v>
      </c>
      <c r="C463" s="1" t="str">
        <f t="shared" si="21"/>
        <v>Young</v>
      </c>
      <c r="D463" s="1" t="s">
        <v>38</v>
      </c>
      <c r="E463" s="1" t="s">
        <v>17</v>
      </c>
      <c r="F463" s="1" t="s">
        <v>40</v>
      </c>
      <c r="G463" s="1" t="s">
        <v>41</v>
      </c>
      <c r="H463" s="1">
        <v>3</v>
      </c>
      <c r="I463" s="1" t="s">
        <v>26</v>
      </c>
      <c r="J463" s="1" t="s">
        <v>27</v>
      </c>
      <c r="K463" s="6">
        <v>4224.1499999999996</v>
      </c>
      <c r="L463" s="6">
        <v>844.83</v>
      </c>
      <c r="M463" s="1">
        <v>5</v>
      </c>
      <c r="N463" s="8">
        <v>45088</v>
      </c>
      <c r="O463" s="4" t="str">
        <f t="shared" si="22"/>
        <v>June 2023</v>
      </c>
      <c r="P463" s="1" t="s">
        <v>22</v>
      </c>
      <c r="Q463" s="1" t="s">
        <v>50</v>
      </c>
      <c r="R463" s="6">
        <v>71.09</v>
      </c>
      <c r="S463" s="6">
        <f t="shared" si="23"/>
        <v>4295.24</v>
      </c>
    </row>
    <row r="464" spans="1:19" x14ac:dyDescent="0.35">
      <c r="A464" s="1">
        <v>3409</v>
      </c>
      <c r="B464" s="1">
        <v>28</v>
      </c>
      <c r="C464" s="1" t="str">
        <f t="shared" si="21"/>
        <v>Young</v>
      </c>
      <c r="D464" s="1" t="s">
        <v>16</v>
      </c>
      <c r="E464" s="1" t="s">
        <v>17</v>
      </c>
      <c r="F464" s="1" t="s">
        <v>24</v>
      </c>
      <c r="G464" s="1" t="s">
        <v>25</v>
      </c>
      <c r="H464" s="1">
        <v>3</v>
      </c>
      <c r="I464" s="1" t="s">
        <v>20</v>
      </c>
      <c r="J464" s="1" t="s">
        <v>34</v>
      </c>
      <c r="K464" s="6">
        <v>2470.3000000000002</v>
      </c>
      <c r="L464" s="6">
        <v>247.03</v>
      </c>
      <c r="M464" s="1">
        <v>10</v>
      </c>
      <c r="N464" s="8">
        <v>45088</v>
      </c>
      <c r="O464" s="4" t="str">
        <f t="shared" si="22"/>
        <v>June 2023</v>
      </c>
      <c r="P464" s="1" t="s">
        <v>32</v>
      </c>
      <c r="Q464" s="1" t="s">
        <v>52</v>
      </c>
      <c r="R464" s="6">
        <v>14.88</v>
      </c>
      <c r="S464" s="6">
        <f t="shared" si="23"/>
        <v>2485.1800000000003</v>
      </c>
    </row>
    <row r="465" spans="1:19" x14ac:dyDescent="0.35">
      <c r="A465" s="1">
        <v>7249</v>
      </c>
      <c r="B465" s="1">
        <v>28</v>
      </c>
      <c r="C465" s="1" t="str">
        <f t="shared" si="21"/>
        <v>Young</v>
      </c>
      <c r="D465" s="1" t="s">
        <v>38</v>
      </c>
      <c r="E465" s="1" t="s">
        <v>17</v>
      </c>
      <c r="F465" s="1" t="s">
        <v>18</v>
      </c>
      <c r="G465" s="1" t="s">
        <v>36</v>
      </c>
      <c r="H465" s="1">
        <v>5</v>
      </c>
      <c r="I465" s="1" t="s">
        <v>26</v>
      </c>
      <c r="J465" s="1" t="s">
        <v>21</v>
      </c>
      <c r="K465" s="6">
        <v>103.75</v>
      </c>
      <c r="L465" s="6">
        <v>20.75</v>
      </c>
      <c r="M465" s="1">
        <v>5</v>
      </c>
      <c r="N465" s="8">
        <v>45088</v>
      </c>
      <c r="O465" s="4" t="str">
        <f t="shared" si="22"/>
        <v>June 2023</v>
      </c>
      <c r="P465" s="1" t="s">
        <v>32</v>
      </c>
      <c r="Q465" s="1" t="s">
        <v>39</v>
      </c>
      <c r="R465" s="6">
        <v>84.89</v>
      </c>
      <c r="S465" s="6">
        <f t="shared" si="23"/>
        <v>188.64</v>
      </c>
    </row>
    <row r="466" spans="1:19" x14ac:dyDescent="0.35">
      <c r="A466" s="1">
        <v>7170</v>
      </c>
      <c r="B466" s="1">
        <v>30</v>
      </c>
      <c r="C466" s="1" t="str">
        <f t="shared" si="21"/>
        <v>Young</v>
      </c>
      <c r="D466" s="1" t="s">
        <v>38</v>
      </c>
      <c r="E466" s="1" t="s">
        <v>17</v>
      </c>
      <c r="F466" s="1" t="s">
        <v>18</v>
      </c>
      <c r="G466" s="1" t="s">
        <v>19</v>
      </c>
      <c r="H466" s="1">
        <v>2</v>
      </c>
      <c r="I466" s="1" t="s">
        <v>20</v>
      </c>
      <c r="J466" s="1" t="s">
        <v>42</v>
      </c>
      <c r="K466" s="6">
        <v>4747.1400000000003</v>
      </c>
      <c r="L466" s="6">
        <v>791.19</v>
      </c>
      <c r="M466" s="1">
        <v>6</v>
      </c>
      <c r="N466" s="8">
        <v>45088</v>
      </c>
      <c r="O466" s="4" t="str">
        <f t="shared" si="22"/>
        <v>June 2023</v>
      </c>
      <c r="P466" s="1" t="s">
        <v>32</v>
      </c>
      <c r="Q466" s="1" t="s">
        <v>37</v>
      </c>
      <c r="R466" s="6">
        <v>29.34</v>
      </c>
      <c r="S466" s="6">
        <f t="shared" si="23"/>
        <v>4776.4800000000005</v>
      </c>
    </row>
    <row r="467" spans="1:19" x14ac:dyDescent="0.35">
      <c r="A467" s="1">
        <v>6593</v>
      </c>
      <c r="B467" s="1">
        <v>31</v>
      </c>
      <c r="C467" s="1" t="str">
        <f t="shared" si="21"/>
        <v>Young</v>
      </c>
      <c r="D467" s="1" t="s">
        <v>16</v>
      </c>
      <c r="E467" s="1" t="s">
        <v>17</v>
      </c>
      <c r="F467" s="1" t="s">
        <v>40</v>
      </c>
      <c r="G467" s="1" t="s">
        <v>41</v>
      </c>
      <c r="H467" s="1">
        <v>3</v>
      </c>
      <c r="I467" s="1" t="s">
        <v>20</v>
      </c>
      <c r="J467" s="1" t="s">
        <v>27</v>
      </c>
      <c r="K467" s="6">
        <v>6758.64</v>
      </c>
      <c r="L467" s="6">
        <v>844.83</v>
      </c>
      <c r="M467" s="1">
        <v>8</v>
      </c>
      <c r="N467" s="8">
        <v>45088</v>
      </c>
      <c r="O467" s="4" t="str">
        <f t="shared" si="22"/>
        <v>June 2023</v>
      </c>
      <c r="P467" s="1" t="s">
        <v>22</v>
      </c>
      <c r="Q467" s="1" t="s">
        <v>52</v>
      </c>
      <c r="R467" s="6">
        <v>38.82</v>
      </c>
      <c r="S467" s="6">
        <f t="shared" si="23"/>
        <v>6797.46</v>
      </c>
    </row>
    <row r="468" spans="1:19" x14ac:dyDescent="0.35">
      <c r="A468" s="1">
        <v>8493</v>
      </c>
      <c r="B468" s="1">
        <v>43</v>
      </c>
      <c r="C468" s="1" t="str">
        <f t="shared" si="21"/>
        <v>Middle-Aged</v>
      </c>
      <c r="D468" s="1" t="s">
        <v>38</v>
      </c>
      <c r="E468" s="1" t="s">
        <v>17</v>
      </c>
      <c r="F468" s="1" t="s">
        <v>40</v>
      </c>
      <c r="G468" s="1" t="s">
        <v>41</v>
      </c>
      <c r="H468" s="1">
        <v>3</v>
      </c>
      <c r="I468" s="1" t="s">
        <v>26</v>
      </c>
      <c r="J468" s="1" t="s">
        <v>34</v>
      </c>
      <c r="K468" s="6">
        <v>3379.32</v>
      </c>
      <c r="L468" s="6">
        <v>844.83</v>
      </c>
      <c r="M468" s="1">
        <v>4</v>
      </c>
      <c r="N468" s="8">
        <v>45088</v>
      </c>
      <c r="O468" s="4" t="str">
        <f t="shared" si="22"/>
        <v>June 2023</v>
      </c>
      <c r="P468" s="1" t="s">
        <v>28</v>
      </c>
      <c r="Q468" s="1" t="s">
        <v>65</v>
      </c>
      <c r="R468" s="6">
        <v>92.58</v>
      </c>
      <c r="S468" s="6">
        <f t="shared" si="23"/>
        <v>3471.9</v>
      </c>
    </row>
    <row r="469" spans="1:19" x14ac:dyDescent="0.35">
      <c r="A469" s="1">
        <v>9923</v>
      </c>
      <c r="B469" s="1">
        <v>43</v>
      </c>
      <c r="C469" s="1" t="str">
        <f t="shared" si="21"/>
        <v>Middle-Aged</v>
      </c>
      <c r="D469" s="1" t="s">
        <v>38</v>
      </c>
      <c r="E469" s="1" t="s">
        <v>17</v>
      </c>
      <c r="F469" s="1" t="s">
        <v>24</v>
      </c>
      <c r="G469" s="1" t="s">
        <v>25</v>
      </c>
      <c r="H469" s="1">
        <v>3</v>
      </c>
      <c r="I469" s="1" t="s">
        <v>20</v>
      </c>
      <c r="J469" s="1" t="s">
        <v>27</v>
      </c>
      <c r="K469" s="6">
        <v>1235.1500000000001</v>
      </c>
      <c r="L469" s="6">
        <v>247.03</v>
      </c>
      <c r="M469" s="1">
        <v>5</v>
      </c>
      <c r="N469" s="8">
        <v>45088</v>
      </c>
      <c r="O469" s="4" t="str">
        <f t="shared" si="22"/>
        <v>June 2023</v>
      </c>
      <c r="P469" s="1" t="s">
        <v>22</v>
      </c>
      <c r="Q469" s="1"/>
      <c r="R469" s="6">
        <v>0</v>
      </c>
      <c r="S469" s="6">
        <f t="shared" si="23"/>
        <v>1235.1500000000001</v>
      </c>
    </row>
    <row r="470" spans="1:19" x14ac:dyDescent="0.35">
      <c r="A470" s="1">
        <v>1903</v>
      </c>
      <c r="B470" s="1">
        <v>44</v>
      </c>
      <c r="C470" s="1" t="str">
        <f t="shared" si="21"/>
        <v>Middle-Aged</v>
      </c>
      <c r="D470" s="1" t="s">
        <v>38</v>
      </c>
      <c r="E470" s="1" t="s">
        <v>17</v>
      </c>
      <c r="F470" s="1" t="s">
        <v>24</v>
      </c>
      <c r="G470" s="1" t="s">
        <v>25</v>
      </c>
      <c r="H470" s="1">
        <v>3</v>
      </c>
      <c r="I470" s="1" t="s">
        <v>26</v>
      </c>
      <c r="J470" s="1" t="s">
        <v>42</v>
      </c>
      <c r="K470" s="6">
        <v>1482.18</v>
      </c>
      <c r="L470" s="6">
        <v>247.03</v>
      </c>
      <c r="M470" s="1">
        <v>6</v>
      </c>
      <c r="N470" s="8">
        <v>45088</v>
      </c>
      <c r="O470" s="4" t="str">
        <f t="shared" si="22"/>
        <v>June 2023</v>
      </c>
      <c r="P470" s="1" t="s">
        <v>22</v>
      </c>
      <c r="Q470" s="1" t="s">
        <v>45</v>
      </c>
      <c r="R470" s="6">
        <v>84.07</v>
      </c>
      <c r="S470" s="6">
        <f t="shared" si="23"/>
        <v>1566.25</v>
      </c>
    </row>
    <row r="471" spans="1:19" x14ac:dyDescent="0.35">
      <c r="A471" s="1">
        <v>1690</v>
      </c>
      <c r="B471" s="1">
        <v>45</v>
      </c>
      <c r="C471" s="1" t="str">
        <f t="shared" si="21"/>
        <v>Middle-Aged</v>
      </c>
      <c r="D471" s="1" t="s">
        <v>16</v>
      </c>
      <c r="E471" s="1" t="s">
        <v>17</v>
      </c>
      <c r="F471" s="1" t="s">
        <v>18</v>
      </c>
      <c r="G471" s="1" t="s">
        <v>36</v>
      </c>
      <c r="H471" s="1">
        <v>5</v>
      </c>
      <c r="I471" s="1" t="s">
        <v>26</v>
      </c>
      <c r="J471" s="1" t="s">
        <v>42</v>
      </c>
      <c r="K471" s="6">
        <v>207.5</v>
      </c>
      <c r="L471" s="6">
        <v>20.75</v>
      </c>
      <c r="M471" s="1">
        <v>10</v>
      </c>
      <c r="N471" s="8">
        <v>45088</v>
      </c>
      <c r="O471" s="4" t="str">
        <f t="shared" si="22"/>
        <v>June 2023</v>
      </c>
      <c r="P471" s="1" t="s">
        <v>22</v>
      </c>
      <c r="Q471" s="1"/>
      <c r="R471" s="6">
        <v>0</v>
      </c>
      <c r="S471" s="6">
        <f t="shared" si="23"/>
        <v>207.5</v>
      </c>
    </row>
    <row r="472" spans="1:19" x14ac:dyDescent="0.35">
      <c r="A472" s="1">
        <v>9512</v>
      </c>
      <c r="B472" s="1">
        <v>47</v>
      </c>
      <c r="C472" s="1" t="str">
        <f t="shared" si="21"/>
        <v>Middle-Aged</v>
      </c>
      <c r="D472" s="1" t="s">
        <v>38</v>
      </c>
      <c r="E472" s="1" t="s">
        <v>33</v>
      </c>
      <c r="F472" s="1" t="s">
        <v>18</v>
      </c>
      <c r="G472" s="1" t="s">
        <v>36</v>
      </c>
      <c r="H472" s="1">
        <v>5</v>
      </c>
      <c r="I472" s="1" t="s">
        <v>26</v>
      </c>
      <c r="J472" s="1" t="s">
        <v>42</v>
      </c>
      <c r="K472" s="6">
        <v>207.5</v>
      </c>
      <c r="L472" s="6">
        <v>20.75</v>
      </c>
      <c r="M472" s="1">
        <v>10</v>
      </c>
      <c r="N472" s="8">
        <v>45088</v>
      </c>
      <c r="O472" s="4" t="str">
        <f t="shared" si="22"/>
        <v>June 2023</v>
      </c>
      <c r="P472" s="1" t="s">
        <v>22</v>
      </c>
      <c r="Q472" s="1" t="s">
        <v>71</v>
      </c>
      <c r="R472" s="6">
        <v>124.15</v>
      </c>
      <c r="S472" s="6">
        <f t="shared" si="23"/>
        <v>331.65</v>
      </c>
    </row>
    <row r="473" spans="1:19" x14ac:dyDescent="0.35">
      <c r="A473" s="1">
        <v>6609</v>
      </c>
      <c r="B473" s="1">
        <v>49</v>
      </c>
      <c r="C473" s="1" t="str">
        <f t="shared" si="21"/>
        <v>Middle-Aged</v>
      </c>
      <c r="D473" s="1" t="s">
        <v>38</v>
      </c>
      <c r="E473" s="1" t="s">
        <v>33</v>
      </c>
      <c r="F473" s="1" t="s">
        <v>18</v>
      </c>
      <c r="G473" s="1" t="s">
        <v>36</v>
      </c>
      <c r="H473" s="1">
        <v>5</v>
      </c>
      <c r="I473" s="1" t="s">
        <v>26</v>
      </c>
      <c r="J473" s="1" t="s">
        <v>21</v>
      </c>
      <c r="K473" s="6">
        <v>124.5</v>
      </c>
      <c r="L473" s="6">
        <v>20.75</v>
      </c>
      <c r="M473" s="1">
        <v>6</v>
      </c>
      <c r="N473" s="8">
        <v>45088</v>
      </c>
      <c r="O473" s="4" t="str">
        <f t="shared" si="22"/>
        <v>June 2023</v>
      </c>
      <c r="P473" s="1" t="s">
        <v>22</v>
      </c>
      <c r="Q473" s="1"/>
      <c r="R473" s="6">
        <v>0</v>
      </c>
      <c r="S473" s="6">
        <f t="shared" si="23"/>
        <v>124.5</v>
      </c>
    </row>
    <row r="474" spans="1:19" x14ac:dyDescent="0.35">
      <c r="A474" s="1">
        <v>2945</v>
      </c>
      <c r="B474" s="1">
        <v>55</v>
      </c>
      <c r="C474" s="1" t="str">
        <f t="shared" si="21"/>
        <v>Middle-Aged</v>
      </c>
      <c r="D474" s="1" t="s">
        <v>16</v>
      </c>
      <c r="E474" s="1" t="s">
        <v>17</v>
      </c>
      <c r="F474" s="1" t="s">
        <v>18</v>
      </c>
      <c r="G474" s="1" t="s">
        <v>36</v>
      </c>
      <c r="H474" s="1">
        <v>5</v>
      </c>
      <c r="I474" s="1" t="s">
        <v>26</v>
      </c>
      <c r="J474" s="1" t="s">
        <v>21</v>
      </c>
      <c r="K474" s="6">
        <v>186.75</v>
      </c>
      <c r="L474" s="6">
        <v>20.75</v>
      </c>
      <c r="M474" s="1">
        <v>9</v>
      </c>
      <c r="N474" s="8">
        <v>45088</v>
      </c>
      <c r="O474" s="4" t="str">
        <f t="shared" si="22"/>
        <v>June 2023</v>
      </c>
      <c r="P474" s="1" t="s">
        <v>28</v>
      </c>
      <c r="Q474" s="1" t="s">
        <v>63</v>
      </c>
      <c r="R474" s="6">
        <v>83.83</v>
      </c>
      <c r="S474" s="6">
        <f t="shared" si="23"/>
        <v>270.58</v>
      </c>
    </row>
    <row r="475" spans="1:19" x14ac:dyDescent="0.35">
      <c r="A475" s="1">
        <v>6340</v>
      </c>
      <c r="B475" s="1">
        <v>55</v>
      </c>
      <c r="C475" s="1" t="str">
        <f t="shared" si="21"/>
        <v>Middle-Aged</v>
      </c>
      <c r="D475" s="1" t="s">
        <v>16</v>
      </c>
      <c r="E475" s="1" t="s">
        <v>33</v>
      </c>
      <c r="F475" s="1" t="s">
        <v>40</v>
      </c>
      <c r="G475" s="1" t="s">
        <v>41</v>
      </c>
      <c r="H475" s="1">
        <v>3</v>
      </c>
      <c r="I475" s="1" t="s">
        <v>26</v>
      </c>
      <c r="J475" s="1" t="s">
        <v>34</v>
      </c>
      <c r="K475" s="6">
        <v>6758.64</v>
      </c>
      <c r="L475" s="6">
        <v>844.83</v>
      </c>
      <c r="M475" s="1">
        <v>8</v>
      </c>
      <c r="N475" s="8">
        <v>45088</v>
      </c>
      <c r="O475" s="4" t="str">
        <f t="shared" si="22"/>
        <v>June 2023</v>
      </c>
      <c r="P475" s="1" t="s">
        <v>28</v>
      </c>
      <c r="Q475" s="1" t="s">
        <v>35</v>
      </c>
      <c r="R475" s="6">
        <v>30.16</v>
      </c>
      <c r="S475" s="6">
        <f t="shared" si="23"/>
        <v>6788.8</v>
      </c>
    </row>
    <row r="476" spans="1:19" x14ac:dyDescent="0.35">
      <c r="A476" s="1">
        <v>5738</v>
      </c>
      <c r="B476" s="1">
        <v>56</v>
      </c>
      <c r="C476" s="1" t="str">
        <f t="shared" si="21"/>
        <v>Old</v>
      </c>
      <c r="D476" s="1" t="s">
        <v>16</v>
      </c>
      <c r="E476" s="1" t="s">
        <v>17</v>
      </c>
      <c r="F476" s="1" t="s">
        <v>30</v>
      </c>
      <c r="G476" s="1" t="s">
        <v>31</v>
      </c>
      <c r="H476" s="1">
        <v>3</v>
      </c>
      <c r="I476" s="1" t="s">
        <v>26</v>
      </c>
      <c r="J476" s="1" t="s">
        <v>34</v>
      </c>
      <c r="K476" s="6">
        <v>1391.88</v>
      </c>
      <c r="L476" s="6">
        <v>463.96</v>
      </c>
      <c r="M476" s="1">
        <v>3</v>
      </c>
      <c r="N476" s="8">
        <v>45088</v>
      </c>
      <c r="O476" s="4" t="str">
        <f t="shared" si="22"/>
        <v>June 2023</v>
      </c>
      <c r="P476" s="1" t="s">
        <v>32</v>
      </c>
      <c r="Q476" s="1" t="s">
        <v>29</v>
      </c>
      <c r="R476" s="6">
        <v>40.93</v>
      </c>
      <c r="S476" s="6">
        <f t="shared" si="23"/>
        <v>1432.8100000000002</v>
      </c>
    </row>
    <row r="477" spans="1:19" x14ac:dyDescent="0.35">
      <c r="A477" s="1">
        <v>1074</v>
      </c>
      <c r="B477" s="1">
        <v>58</v>
      </c>
      <c r="C477" s="1" t="str">
        <f t="shared" si="21"/>
        <v>Old</v>
      </c>
      <c r="D477" s="1" t="s">
        <v>16</v>
      </c>
      <c r="E477" s="1" t="s">
        <v>17</v>
      </c>
      <c r="F477" s="1" t="s">
        <v>40</v>
      </c>
      <c r="G477" s="1" t="s">
        <v>41</v>
      </c>
      <c r="H477" s="1">
        <v>3</v>
      </c>
      <c r="I477" s="1" t="s">
        <v>26</v>
      </c>
      <c r="J477" s="1" t="s">
        <v>34</v>
      </c>
      <c r="K477" s="6">
        <v>7603.47</v>
      </c>
      <c r="L477" s="6">
        <v>844.83</v>
      </c>
      <c r="M477" s="1">
        <v>9</v>
      </c>
      <c r="N477" s="8">
        <v>45088</v>
      </c>
      <c r="O477" s="4" t="str">
        <f t="shared" si="22"/>
        <v>June 2023</v>
      </c>
      <c r="P477" s="1" t="s">
        <v>22</v>
      </c>
      <c r="Q477" s="1" t="s">
        <v>55</v>
      </c>
      <c r="R477" s="6">
        <v>58.95</v>
      </c>
      <c r="S477" s="6">
        <f t="shared" si="23"/>
        <v>7662.42</v>
      </c>
    </row>
    <row r="478" spans="1:19" x14ac:dyDescent="0.35">
      <c r="A478" s="1">
        <v>9074</v>
      </c>
      <c r="B478" s="1">
        <v>61</v>
      </c>
      <c r="C478" s="1" t="str">
        <f t="shared" si="21"/>
        <v>Old</v>
      </c>
      <c r="D478" s="1" t="s">
        <v>16</v>
      </c>
      <c r="E478" s="1" t="s">
        <v>17</v>
      </c>
      <c r="F478" s="1" t="s">
        <v>18</v>
      </c>
      <c r="G478" s="1" t="s">
        <v>36</v>
      </c>
      <c r="H478" s="1">
        <v>5</v>
      </c>
      <c r="I478" s="1" t="s">
        <v>26</v>
      </c>
      <c r="J478" s="1" t="s">
        <v>42</v>
      </c>
      <c r="K478" s="6">
        <v>124.5</v>
      </c>
      <c r="L478" s="6">
        <v>20.75</v>
      </c>
      <c r="M478" s="1">
        <v>6</v>
      </c>
      <c r="N478" s="8">
        <v>45088</v>
      </c>
      <c r="O478" s="4" t="str">
        <f t="shared" si="22"/>
        <v>June 2023</v>
      </c>
      <c r="P478" s="1" t="s">
        <v>28</v>
      </c>
      <c r="Q478" s="1" t="s">
        <v>47</v>
      </c>
      <c r="R478" s="6">
        <v>103.43</v>
      </c>
      <c r="S478" s="6">
        <f t="shared" si="23"/>
        <v>227.93</v>
      </c>
    </row>
    <row r="479" spans="1:19" x14ac:dyDescent="0.35">
      <c r="A479" s="1">
        <v>3051</v>
      </c>
      <c r="B479" s="1">
        <v>64</v>
      </c>
      <c r="C479" s="1" t="str">
        <f t="shared" si="21"/>
        <v>Old</v>
      </c>
      <c r="D479" s="1" t="s">
        <v>16</v>
      </c>
      <c r="E479" s="1" t="s">
        <v>17</v>
      </c>
      <c r="F479" s="1" t="s">
        <v>40</v>
      </c>
      <c r="G479" s="1" t="s">
        <v>41</v>
      </c>
      <c r="H479" s="1">
        <v>3</v>
      </c>
      <c r="I479" s="1" t="s">
        <v>26</v>
      </c>
      <c r="J479" s="1" t="s">
        <v>27</v>
      </c>
      <c r="K479" s="6">
        <v>2534.4899999999998</v>
      </c>
      <c r="L479" s="6">
        <v>844.83</v>
      </c>
      <c r="M479" s="1">
        <v>3</v>
      </c>
      <c r="N479" s="8">
        <v>45088</v>
      </c>
      <c r="O479" s="4" t="str">
        <f t="shared" si="22"/>
        <v>June 2023</v>
      </c>
      <c r="P479" s="1" t="s">
        <v>28</v>
      </c>
      <c r="Q479" s="1" t="s">
        <v>43</v>
      </c>
      <c r="R479" s="6">
        <v>23.08</v>
      </c>
      <c r="S479" s="6">
        <f t="shared" si="23"/>
        <v>2557.5699999999997</v>
      </c>
    </row>
    <row r="480" spans="1:19" x14ac:dyDescent="0.35">
      <c r="A480" s="1">
        <v>7489</v>
      </c>
      <c r="B480" s="1">
        <v>68</v>
      </c>
      <c r="C480" s="1" t="str">
        <f t="shared" si="21"/>
        <v>Old</v>
      </c>
      <c r="D480" s="1" t="s">
        <v>38</v>
      </c>
      <c r="E480" s="1" t="s">
        <v>17</v>
      </c>
      <c r="F480" s="1" t="s">
        <v>18</v>
      </c>
      <c r="G480" s="1" t="s">
        <v>36</v>
      </c>
      <c r="H480" s="1">
        <v>5</v>
      </c>
      <c r="I480" s="1" t="s">
        <v>26</v>
      </c>
      <c r="J480" s="1" t="s">
        <v>42</v>
      </c>
      <c r="K480" s="6">
        <v>20.75</v>
      </c>
      <c r="L480" s="6">
        <v>20.75</v>
      </c>
      <c r="M480" s="1">
        <v>1</v>
      </c>
      <c r="N480" s="8">
        <v>45088</v>
      </c>
      <c r="O480" s="4" t="str">
        <f t="shared" si="22"/>
        <v>June 2023</v>
      </c>
      <c r="P480" s="1" t="s">
        <v>28</v>
      </c>
      <c r="Q480" s="1" t="s">
        <v>70</v>
      </c>
      <c r="R480" s="6">
        <v>75.989999999999995</v>
      </c>
      <c r="S480" s="6">
        <f t="shared" si="23"/>
        <v>96.74</v>
      </c>
    </row>
    <row r="481" spans="1:19" x14ac:dyDescent="0.35">
      <c r="A481" s="1">
        <v>8208</v>
      </c>
      <c r="B481" s="1">
        <v>72</v>
      </c>
      <c r="C481" s="1" t="str">
        <f t="shared" si="21"/>
        <v>Old</v>
      </c>
      <c r="D481" s="1" t="s">
        <v>16</v>
      </c>
      <c r="E481" s="1" t="s">
        <v>17</v>
      </c>
      <c r="F481" s="1" t="s">
        <v>18</v>
      </c>
      <c r="G481" s="1" t="s">
        <v>19</v>
      </c>
      <c r="H481" s="1">
        <v>2</v>
      </c>
      <c r="I481" s="1" t="s">
        <v>20</v>
      </c>
      <c r="J481" s="1" t="s">
        <v>34</v>
      </c>
      <c r="K481" s="6">
        <v>5538.33</v>
      </c>
      <c r="L481" s="6">
        <v>791.19</v>
      </c>
      <c r="M481" s="1">
        <v>7</v>
      </c>
      <c r="N481" s="8">
        <v>45088</v>
      </c>
      <c r="O481" s="4" t="str">
        <f t="shared" si="22"/>
        <v>June 2023</v>
      </c>
      <c r="P481" s="1" t="s">
        <v>22</v>
      </c>
      <c r="Q481" s="1"/>
      <c r="R481" s="6">
        <v>0</v>
      </c>
      <c r="S481" s="6">
        <f t="shared" si="23"/>
        <v>5538.33</v>
      </c>
    </row>
    <row r="482" spans="1:19" x14ac:dyDescent="0.35">
      <c r="A482" s="1">
        <v>2911</v>
      </c>
      <c r="B482" s="1">
        <v>74</v>
      </c>
      <c r="C482" s="1" t="str">
        <f t="shared" si="21"/>
        <v>Old</v>
      </c>
      <c r="D482" s="1" t="s">
        <v>16</v>
      </c>
      <c r="E482" s="1" t="s">
        <v>17</v>
      </c>
      <c r="F482" s="1" t="s">
        <v>18</v>
      </c>
      <c r="G482" s="1" t="s">
        <v>36</v>
      </c>
      <c r="H482" s="1">
        <v>5</v>
      </c>
      <c r="I482" s="1" t="s">
        <v>26</v>
      </c>
      <c r="J482" s="1" t="s">
        <v>27</v>
      </c>
      <c r="K482" s="6">
        <v>145.25</v>
      </c>
      <c r="L482" s="6">
        <v>20.75</v>
      </c>
      <c r="M482" s="1">
        <v>7</v>
      </c>
      <c r="N482" s="8">
        <v>45088</v>
      </c>
      <c r="O482" s="4" t="str">
        <f t="shared" si="22"/>
        <v>June 2023</v>
      </c>
      <c r="P482" s="1" t="s">
        <v>28</v>
      </c>
      <c r="Q482" s="1" t="s">
        <v>57</v>
      </c>
      <c r="R482" s="6">
        <v>85.14</v>
      </c>
      <c r="S482" s="6">
        <f t="shared" si="23"/>
        <v>230.39</v>
      </c>
    </row>
    <row r="483" spans="1:19" x14ac:dyDescent="0.35">
      <c r="A483" s="1">
        <v>3544</v>
      </c>
      <c r="B483" s="1">
        <v>78</v>
      </c>
      <c r="C483" s="1" t="str">
        <f t="shared" si="21"/>
        <v>Old</v>
      </c>
      <c r="D483" s="1" t="s">
        <v>38</v>
      </c>
      <c r="E483" s="1" t="s">
        <v>17</v>
      </c>
      <c r="F483" s="1" t="s">
        <v>18</v>
      </c>
      <c r="G483" s="1" t="s">
        <v>19</v>
      </c>
      <c r="H483" s="1">
        <v>2</v>
      </c>
      <c r="I483" s="1" t="s">
        <v>26</v>
      </c>
      <c r="J483" s="1" t="s">
        <v>42</v>
      </c>
      <c r="K483" s="6">
        <v>5538.33</v>
      </c>
      <c r="L483" s="6">
        <v>791.19</v>
      </c>
      <c r="M483" s="1">
        <v>7</v>
      </c>
      <c r="N483" s="8">
        <v>45088</v>
      </c>
      <c r="O483" s="4" t="str">
        <f t="shared" si="22"/>
        <v>June 2023</v>
      </c>
      <c r="P483" s="1" t="s">
        <v>22</v>
      </c>
      <c r="Q483" s="1" t="s">
        <v>45</v>
      </c>
      <c r="R483" s="6">
        <v>86.25</v>
      </c>
      <c r="S483" s="6">
        <f t="shared" si="23"/>
        <v>5624.58</v>
      </c>
    </row>
    <row r="484" spans="1:19" x14ac:dyDescent="0.35">
      <c r="A484" s="1">
        <v>5870</v>
      </c>
      <c r="B484" s="1">
        <v>80</v>
      </c>
      <c r="C484" s="1" t="str">
        <f t="shared" si="21"/>
        <v>Old</v>
      </c>
      <c r="D484" s="1" t="s">
        <v>38</v>
      </c>
      <c r="E484" s="1" t="s">
        <v>33</v>
      </c>
      <c r="F484" s="1" t="s">
        <v>18</v>
      </c>
      <c r="G484" s="1" t="s">
        <v>36</v>
      </c>
      <c r="H484" s="1">
        <v>5</v>
      </c>
      <c r="I484" s="1" t="s">
        <v>20</v>
      </c>
      <c r="J484" s="1" t="s">
        <v>42</v>
      </c>
      <c r="K484" s="6">
        <v>62.25</v>
      </c>
      <c r="L484" s="6">
        <v>20.75</v>
      </c>
      <c r="M484" s="1">
        <v>3</v>
      </c>
      <c r="N484" s="8">
        <v>45088</v>
      </c>
      <c r="O484" s="4" t="str">
        <f t="shared" si="22"/>
        <v>June 2023</v>
      </c>
      <c r="P484" s="1" t="s">
        <v>28</v>
      </c>
      <c r="Q484" s="1" t="s">
        <v>37</v>
      </c>
      <c r="R484" s="6">
        <v>33.049999999999997</v>
      </c>
      <c r="S484" s="6">
        <f t="shared" si="23"/>
        <v>95.3</v>
      </c>
    </row>
    <row r="485" spans="1:19" x14ac:dyDescent="0.35">
      <c r="A485" s="1">
        <v>2526</v>
      </c>
      <c r="B485" s="1">
        <v>22</v>
      </c>
      <c r="C485" s="1" t="str">
        <f t="shared" si="21"/>
        <v>Young</v>
      </c>
      <c r="D485" s="1" t="s">
        <v>16</v>
      </c>
      <c r="E485" s="1" t="s">
        <v>17</v>
      </c>
      <c r="F485" s="1" t="s">
        <v>18</v>
      </c>
      <c r="G485" s="1" t="s">
        <v>36</v>
      </c>
      <c r="H485" s="1">
        <v>5</v>
      </c>
      <c r="I485" s="1" t="s">
        <v>26</v>
      </c>
      <c r="J485" s="1" t="s">
        <v>42</v>
      </c>
      <c r="K485" s="6">
        <v>41.5</v>
      </c>
      <c r="L485" s="6">
        <v>20.75</v>
      </c>
      <c r="M485" s="1">
        <v>2</v>
      </c>
      <c r="N485" s="8">
        <v>45089</v>
      </c>
      <c r="O485" s="4" t="str">
        <f t="shared" si="22"/>
        <v>June 2023</v>
      </c>
      <c r="P485" s="1" t="s">
        <v>32</v>
      </c>
      <c r="Q485" s="1" t="s">
        <v>29</v>
      </c>
      <c r="R485" s="6">
        <v>8.43</v>
      </c>
      <c r="S485" s="6">
        <f t="shared" si="23"/>
        <v>49.93</v>
      </c>
    </row>
    <row r="486" spans="1:19" x14ac:dyDescent="0.35">
      <c r="A486" s="1">
        <v>3471</v>
      </c>
      <c r="B486" s="1">
        <v>23</v>
      </c>
      <c r="C486" s="1" t="str">
        <f t="shared" si="21"/>
        <v>Young</v>
      </c>
      <c r="D486" s="1" t="s">
        <v>38</v>
      </c>
      <c r="E486" s="1" t="s">
        <v>17</v>
      </c>
      <c r="F486" s="1" t="s">
        <v>30</v>
      </c>
      <c r="G486" s="1" t="s">
        <v>31</v>
      </c>
      <c r="H486" s="1">
        <v>3</v>
      </c>
      <c r="I486" s="1" t="s">
        <v>26</v>
      </c>
      <c r="J486" s="1" t="s">
        <v>27</v>
      </c>
      <c r="K486" s="6">
        <v>3247.72</v>
      </c>
      <c r="L486" s="6">
        <v>463.96</v>
      </c>
      <c r="M486" s="1">
        <v>7</v>
      </c>
      <c r="N486" s="8">
        <v>45089</v>
      </c>
      <c r="O486" s="4" t="str">
        <f t="shared" si="22"/>
        <v>June 2023</v>
      </c>
      <c r="P486" s="1" t="s">
        <v>22</v>
      </c>
      <c r="Q486" s="1" t="s">
        <v>52</v>
      </c>
      <c r="R486" s="6">
        <v>17.79</v>
      </c>
      <c r="S486" s="6">
        <f t="shared" si="23"/>
        <v>3265.5099999999998</v>
      </c>
    </row>
    <row r="487" spans="1:19" x14ac:dyDescent="0.35">
      <c r="A487" s="1">
        <v>1884</v>
      </c>
      <c r="B487" s="1">
        <v>26</v>
      </c>
      <c r="C487" s="1" t="str">
        <f t="shared" si="21"/>
        <v>Young</v>
      </c>
      <c r="D487" s="1" t="s">
        <v>16</v>
      </c>
      <c r="E487" s="1" t="s">
        <v>17</v>
      </c>
      <c r="F487" s="1" t="s">
        <v>40</v>
      </c>
      <c r="G487" s="1" t="s">
        <v>41</v>
      </c>
      <c r="H487" s="1">
        <v>3</v>
      </c>
      <c r="I487" s="1" t="s">
        <v>26</v>
      </c>
      <c r="J487" s="1" t="s">
        <v>34</v>
      </c>
      <c r="K487" s="6">
        <v>7603.47</v>
      </c>
      <c r="L487" s="6">
        <v>844.83</v>
      </c>
      <c r="M487" s="1">
        <v>9</v>
      </c>
      <c r="N487" s="8">
        <v>45089</v>
      </c>
      <c r="O487" s="4" t="str">
        <f t="shared" si="22"/>
        <v>June 2023</v>
      </c>
      <c r="P487" s="1" t="s">
        <v>28</v>
      </c>
      <c r="Q487" s="1" t="s">
        <v>37</v>
      </c>
      <c r="R487" s="6">
        <v>14.93</v>
      </c>
      <c r="S487" s="6">
        <f t="shared" si="23"/>
        <v>7618.4000000000005</v>
      </c>
    </row>
    <row r="488" spans="1:19" x14ac:dyDescent="0.35">
      <c r="A488" s="1">
        <v>4223</v>
      </c>
      <c r="B488" s="1">
        <v>26</v>
      </c>
      <c r="C488" s="1" t="str">
        <f t="shared" si="21"/>
        <v>Young</v>
      </c>
      <c r="D488" s="1" t="s">
        <v>38</v>
      </c>
      <c r="E488" s="1" t="s">
        <v>17</v>
      </c>
      <c r="F488" s="1" t="s">
        <v>18</v>
      </c>
      <c r="G488" s="1" t="s">
        <v>19</v>
      </c>
      <c r="H488" s="1">
        <v>2</v>
      </c>
      <c r="I488" s="1" t="s">
        <v>26</v>
      </c>
      <c r="J488" s="1" t="s">
        <v>27</v>
      </c>
      <c r="K488" s="6">
        <v>7911.9</v>
      </c>
      <c r="L488" s="6">
        <v>791.19</v>
      </c>
      <c r="M488" s="1">
        <v>10</v>
      </c>
      <c r="N488" s="8">
        <v>45089</v>
      </c>
      <c r="O488" s="4" t="str">
        <f t="shared" si="22"/>
        <v>June 2023</v>
      </c>
      <c r="P488" s="1" t="s">
        <v>28</v>
      </c>
      <c r="Q488" s="1" t="s">
        <v>48</v>
      </c>
      <c r="R488" s="6">
        <v>68.75</v>
      </c>
      <c r="S488" s="6">
        <f t="shared" si="23"/>
        <v>7980.65</v>
      </c>
    </row>
    <row r="489" spans="1:19" x14ac:dyDescent="0.35">
      <c r="A489" s="1">
        <v>1143</v>
      </c>
      <c r="B489" s="1">
        <v>27</v>
      </c>
      <c r="C489" s="1" t="str">
        <f t="shared" si="21"/>
        <v>Young</v>
      </c>
      <c r="D489" s="1" t="s">
        <v>38</v>
      </c>
      <c r="E489" s="1" t="s">
        <v>17</v>
      </c>
      <c r="F489" s="1" t="s">
        <v>40</v>
      </c>
      <c r="G489" s="1" t="s">
        <v>41</v>
      </c>
      <c r="H489" s="1">
        <v>3</v>
      </c>
      <c r="I489" s="1" t="s">
        <v>26</v>
      </c>
      <c r="J489" s="1" t="s">
        <v>34</v>
      </c>
      <c r="K489" s="6">
        <v>3379.32</v>
      </c>
      <c r="L489" s="6">
        <v>844.83</v>
      </c>
      <c r="M489" s="1">
        <v>4</v>
      </c>
      <c r="N489" s="8">
        <v>45089</v>
      </c>
      <c r="O489" s="4" t="str">
        <f t="shared" si="22"/>
        <v>June 2023</v>
      </c>
      <c r="P489" s="1" t="s">
        <v>32</v>
      </c>
      <c r="Q489" s="1"/>
      <c r="R489" s="6">
        <v>0</v>
      </c>
      <c r="S489" s="6">
        <f t="shared" si="23"/>
        <v>3379.32</v>
      </c>
    </row>
    <row r="490" spans="1:19" x14ac:dyDescent="0.35">
      <c r="A490" s="1">
        <v>5169</v>
      </c>
      <c r="B490" s="1">
        <v>29</v>
      </c>
      <c r="C490" s="1" t="str">
        <f t="shared" si="21"/>
        <v>Young</v>
      </c>
      <c r="D490" s="1" t="s">
        <v>16</v>
      </c>
      <c r="E490" s="1" t="s">
        <v>33</v>
      </c>
      <c r="F490" s="1" t="s">
        <v>40</v>
      </c>
      <c r="G490" s="1" t="s">
        <v>41</v>
      </c>
      <c r="H490" s="1">
        <v>3</v>
      </c>
      <c r="I490" s="1" t="s">
        <v>26</v>
      </c>
      <c r="J490" s="1" t="s">
        <v>42</v>
      </c>
      <c r="K490" s="6">
        <v>5068.9799999999996</v>
      </c>
      <c r="L490" s="6">
        <v>844.83</v>
      </c>
      <c r="M490" s="1">
        <v>6</v>
      </c>
      <c r="N490" s="8">
        <v>45089</v>
      </c>
      <c r="O490" s="4" t="str">
        <f t="shared" si="22"/>
        <v>June 2023</v>
      </c>
      <c r="P490" s="1" t="s">
        <v>32</v>
      </c>
      <c r="Q490" s="1" t="s">
        <v>48</v>
      </c>
      <c r="R490" s="6">
        <v>56.61</v>
      </c>
      <c r="S490" s="6">
        <f t="shared" si="23"/>
        <v>5125.5899999999992</v>
      </c>
    </row>
    <row r="491" spans="1:19" x14ac:dyDescent="0.35">
      <c r="A491" s="1">
        <v>8908</v>
      </c>
      <c r="B491" s="1">
        <v>32</v>
      </c>
      <c r="C491" s="1" t="str">
        <f t="shared" si="21"/>
        <v>Young</v>
      </c>
      <c r="D491" s="1" t="s">
        <v>16</v>
      </c>
      <c r="E491" s="1" t="s">
        <v>17</v>
      </c>
      <c r="F491" s="1" t="s">
        <v>18</v>
      </c>
      <c r="G491" s="1" t="s">
        <v>36</v>
      </c>
      <c r="H491" s="1">
        <v>5</v>
      </c>
      <c r="I491" s="1" t="s">
        <v>20</v>
      </c>
      <c r="J491" s="1" t="s">
        <v>34</v>
      </c>
      <c r="K491" s="6">
        <v>83</v>
      </c>
      <c r="L491" s="6">
        <v>20.75</v>
      </c>
      <c r="M491" s="1">
        <v>4</v>
      </c>
      <c r="N491" s="8">
        <v>45089</v>
      </c>
      <c r="O491" s="4" t="str">
        <f t="shared" si="22"/>
        <v>June 2023</v>
      </c>
      <c r="P491" s="1" t="s">
        <v>32</v>
      </c>
      <c r="Q491" s="1" t="s">
        <v>29</v>
      </c>
      <c r="R491" s="6">
        <v>39.54</v>
      </c>
      <c r="S491" s="6">
        <f t="shared" si="23"/>
        <v>122.53999999999999</v>
      </c>
    </row>
    <row r="492" spans="1:19" x14ac:dyDescent="0.35">
      <c r="A492" s="1">
        <v>1381</v>
      </c>
      <c r="B492" s="1">
        <v>34</v>
      </c>
      <c r="C492" s="1" t="str">
        <f t="shared" si="21"/>
        <v>Young</v>
      </c>
      <c r="D492" s="1" t="s">
        <v>38</v>
      </c>
      <c r="E492" s="1" t="s">
        <v>17</v>
      </c>
      <c r="F492" s="1" t="s">
        <v>18</v>
      </c>
      <c r="G492" s="1" t="s">
        <v>36</v>
      </c>
      <c r="H492" s="1">
        <v>5</v>
      </c>
      <c r="I492" s="1" t="s">
        <v>26</v>
      </c>
      <c r="J492" s="1" t="s">
        <v>21</v>
      </c>
      <c r="K492" s="6">
        <v>20.75</v>
      </c>
      <c r="L492" s="6">
        <v>20.75</v>
      </c>
      <c r="M492" s="1">
        <v>1</v>
      </c>
      <c r="N492" s="8">
        <v>45089</v>
      </c>
      <c r="O492" s="4" t="str">
        <f t="shared" si="22"/>
        <v>June 2023</v>
      </c>
      <c r="P492" s="1" t="s">
        <v>22</v>
      </c>
      <c r="Q492" s="1"/>
      <c r="R492" s="6">
        <v>0</v>
      </c>
      <c r="S492" s="6">
        <f t="shared" si="23"/>
        <v>20.75</v>
      </c>
    </row>
    <row r="493" spans="1:19" x14ac:dyDescent="0.35">
      <c r="A493" s="1">
        <v>1671</v>
      </c>
      <c r="B493" s="1">
        <v>38</v>
      </c>
      <c r="C493" s="1" t="str">
        <f t="shared" si="21"/>
        <v>Middle-Aged</v>
      </c>
      <c r="D493" s="1" t="s">
        <v>38</v>
      </c>
      <c r="E493" s="1" t="s">
        <v>17</v>
      </c>
      <c r="F493" s="1" t="s">
        <v>18</v>
      </c>
      <c r="G493" s="1" t="s">
        <v>36</v>
      </c>
      <c r="H493" s="1">
        <v>5</v>
      </c>
      <c r="I493" s="1" t="s">
        <v>20</v>
      </c>
      <c r="J493" s="1" t="s">
        <v>21</v>
      </c>
      <c r="K493" s="6">
        <v>62.25</v>
      </c>
      <c r="L493" s="6">
        <v>20.75</v>
      </c>
      <c r="M493" s="1">
        <v>3</v>
      </c>
      <c r="N493" s="8">
        <v>45089</v>
      </c>
      <c r="O493" s="4" t="str">
        <f t="shared" si="22"/>
        <v>June 2023</v>
      </c>
      <c r="P493" s="1" t="s">
        <v>32</v>
      </c>
      <c r="Q493" s="1" t="s">
        <v>57</v>
      </c>
      <c r="R493" s="6">
        <v>91.97</v>
      </c>
      <c r="S493" s="6">
        <f t="shared" si="23"/>
        <v>154.22</v>
      </c>
    </row>
    <row r="494" spans="1:19" x14ac:dyDescent="0.35">
      <c r="A494" s="1">
        <v>9053</v>
      </c>
      <c r="B494" s="1">
        <v>40</v>
      </c>
      <c r="C494" s="1" t="str">
        <f t="shared" si="21"/>
        <v>Middle-Aged</v>
      </c>
      <c r="D494" s="1" t="s">
        <v>38</v>
      </c>
      <c r="E494" s="1" t="s">
        <v>33</v>
      </c>
      <c r="F494" s="1" t="s">
        <v>30</v>
      </c>
      <c r="G494" s="1" t="s">
        <v>31</v>
      </c>
      <c r="H494" s="1">
        <v>3</v>
      </c>
      <c r="I494" s="1" t="s">
        <v>20</v>
      </c>
      <c r="J494" s="1" t="s">
        <v>34</v>
      </c>
      <c r="K494" s="6">
        <v>463.96</v>
      </c>
      <c r="L494" s="6">
        <v>463.96</v>
      </c>
      <c r="M494" s="1">
        <v>1</v>
      </c>
      <c r="N494" s="8">
        <v>45089</v>
      </c>
      <c r="O494" s="4" t="str">
        <f t="shared" si="22"/>
        <v>June 2023</v>
      </c>
      <c r="P494" s="1" t="s">
        <v>32</v>
      </c>
      <c r="Q494" s="1" t="s">
        <v>51</v>
      </c>
      <c r="R494" s="6">
        <v>55.88</v>
      </c>
      <c r="S494" s="6">
        <f t="shared" si="23"/>
        <v>519.84</v>
      </c>
    </row>
    <row r="495" spans="1:19" x14ac:dyDescent="0.35">
      <c r="A495" s="1">
        <v>2860</v>
      </c>
      <c r="B495" s="1">
        <v>42</v>
      </c>
      <c r="C495" s="1" t="str">
        <f t="shared" si="21"/>
        <v>Middle-Aged</v>
      </c>
      <c r="D495" s="1" t="s">
        <v>38</v>
      </c>
      <c r="E495" s="1" t="s">
        <v>17</v>
      </c>
      <c r="F495" s="1" t="s">
        <v>30</v>
      </c>
      <c r="G495" s="1" t="s">
        <v>31</v>
      </c>
      <c r="H495" s="1">
        <v>3</v>
      </c>
      <c r="I495" s="1" t="s">
        <v>20</v>
      </c>
      <c r="J495" s="1" t="s">
        <v>27</v>
      </c>
      <c r="K495" s="6">
        <v>1855.84</v>
      </c>
      <c r="L495" s="6">
        <v>463.96</v>
      </c>
      <c r="M495" s="1">
        <v>4</v>
      </c>
      <c r="N495" s="8">
        <v>45089</v>
      </c>
      <c r="O495" s="4" t="str">
        <f t="shared" si="22"/>
        <v>June 2023</v>
      </c>
      <c r="P495" s="1" t="s">
        <v>32</v>
      </c>
      <c r="Q495" s="1" t="s">
        <v>53</v>
      </c>
      <c r="R495" s="6">
        <v>57.18</v>
      </c>
      <c r="S495" s="6">
        <f t="shared" si="23"/>
        <v>1913.02</v>
      </c>
    </row>
    <row r="496" spans="1:19" x14ac:dyDescent="0.35">
      <c r="A496" s="1">
        <v>3360</v>
      </c>
      <c r="B496" s="1">
        <v>43</v>
      </c>
      <c r="C496" s="1" t="str">
        <f t="shared" si="21"/>
        <v>Middle-Aged</v>
      </c>
      <c r="D496" s="1" t="s">
        <v>16</v>
      </c>
      <c r="E496" s="1" t="s">
        <v>17</v>
      </c>
      <c r="F496" s="1" t="s">
        <v>30</v>
      </c>
      <c r="G496" s="1" t="s">
        <v>31</v>
      </c>
      <c r="H496" s="1">
        <v>3</v>
      </c>
      <c r="I496" s="1" t="s">
        <v>26</v>
      </c>
      <c r="J496" s="1" t="s">
        <v>34</v>
      </c>
      <c r="K496" s="6">
        <v>927.92</v>
      </c>
      <c r="L496" s="6">
        <v>463.96</v>
      </c>
      <c r="M496" s="1">
        <v>2</v>
      </c>
      <c r="N496" s="8">
        <v>45089</v>
      </c>
      <c r="O496" s="4" t="str">
        <f t="shared" si="22"/>
        <v>June 2023</v>
      </c>
      <c r="P496" s="1" t="s">
        <v>28</v>
      </c>
      <c r="Q496" s="1"/>
      <c r="R496" s="6">
        <v>0</v>
      </c>
      <c r="S496" s="6">
        <f t="shared" si="23"/>
        <v>927.92</v>
      </c>
    </row>
    <row r="497" spans="1:19" x14ac:dyDescent="0.35">
      <c r="A497" s="1">
        <v>5884</v>
      </c>
      <c r="B497" s="1">
        <v>44</v>
      </c>
      <c r="C497" s="1" t="str">
        <f t="shared" si="21"/>
        <v>Middle-Aged</v>
      </c>
      <c r="D497" s="1" t="s">
        <v>16</v>
      </c>
      <c r="E497" s="1" t="s">
        <v>17</v>
      </c>
      <c r="F497" s="1" t="s">
        <v>18</v>
      </c>
      <c r="G497" s="1" t="s">
        <v>36</v>
      </c>
      <c r="H497" s="1">
        <v>5</v>
      </c>
      <c r="I497" s="1" t="s">
        <v>26</v>
      </c>
      <c r="J497" s="1" t="s">
        <v>21</v>
      </c>
      <c r="K497" s="6">
        <v>207.5</v>
      </c>
      <c r="L497" s="6">
        <v>20.75</v>
      </c>
      <c r="M497" s="1">
        <v>10</v>
      </c>
      <c r="N497" s="8">
        <v>45089</v>
      </c>
      <c r="O497" s="4" t="str">
        <f t="shared" si="22"/>
        <v>June 2023</v>
      </c>
      <c r="P497" s="1" t="s">
        <v>32</v>
      </c>
      <c r="Q497" s="1" t="s">
        <v>55</v>
      </c>
      <c r="R497" s="6">
        <v>50.99</v>
      </c>
      <c r="S497" s="6">
        <f t="shared" si="23"/>
        <v>258.49</v>
      </c>
    </row>
    <row r="498" spans="1:19" x14ac:dyDescent="0.35">
      <c r="A498" s="1">
        <v>9248</v>
      </c>
      <c r="B498" s="1">
        <v>45</v>
      </c>
      <c r="C498" s="1" t="str">
        <f t="shared" si="21"/>
        <v>Middle-Aged</v>
      </c>
      <c r="D498" s="1" t="s">
        <v>38</v>
      </c>
      <c r="E498" s="1" t="s">
        <v>17</v>
      </c>
      <c r="F498" s="1" t="s">
        <v>40</v>
      </c>
      <c r="G498" s="1" t="s">
        <v>41</v>
      </c>
      <c r="H498" s="1">
        <v>3</v>
      </c>
      <c r="I498" s="1" t="s">
        <v>26</v>
      </c>
      <c r="J498" s="1" t="s">
        <v>27</v>
      </c>
      <c r="K498" s="6">
        <v>4224.1499999999996</v>
      </c>
      <c r="L498" s="6">
        <v>844.83</v>
      </c>
      <c r="M498" s="1">
        <v>5</v>
      </c>
      <c r="N498" s="8">
        <v>45089</v>
      </c>
      <c r="O498" s="4" t="str">
        <f t="shared" si="22"/>
        <v>June 2023</v>
      </c>
      <c r="P498" s="1" t="s">
        <v>32</v>
      </c>
      <c r="Q498" s="1" t="s">
        <v>55</v>
      </c>
      <c r="R498" s="6">
        <v>79.03</v>
      </c>
      <c r="S498" s="6">
        <f t="shared" si="23"/>
        <v>4303.1799999999994</v>
      </c>
    </row>
    <row r="499" spans="1:19" x14ac:dyDescent="0.35">
      <c r="A499" s="1">
        <v>9390</v>
      </c>
      <c r="B499" s="1">
        <v>45</v>
      </c>
      <c r="C499" s="1" t="str">
        <f t="shared" si="21"/>
        <v>Middle-Aged</v>
      </c>
      <c r="D499" s="1" t="s">
        <v>38</v>
      </c>
      <c r="E499" s="1" t="s">
        <v>17</v>
      </c>
      <c r="F499" s="1" t="s">
        <v>18</v>
      </c>
      <c r="G499" s="1" t="s">
        <v>36</v>
      </c>
      <c r="H499" s="1">
        <v>5</v>
      </c>
      <c r="I499" s="1" t="s">
        <v>26</v>
      </c>
      <c r="J499" s="1" t="s">
        <v>27</v>
      </c>
      <c r="K499" s="6">
        <v>166</v>
      </c>
      <c r="L499" s="6">
        <v>20.75</v>
      </c>
      <c r="M499" s="1">
        <v>8</v>
      </c>
      <c r="N499" s="8">
        <v>45089</v>
      </c>
      <c r="O499" s="4" t="str">
        <f t="shared" si="22"/>
        <v>June 2023</v>
      </c>
      <c r="P499" s="1" t="s">
        <v>22</v>
      </c>
      <c r="Q499" s="1" t="s">
        <v>53</v>
      </c>
      <c r="R499" s="6">
        <v>52.23</v>
      </c>
      <c r="S499" s="6">
        <f t="shared" si="23"/>
        <v>218.23</v>
      </c>
    </row>
    <row r="500" spans="1:19" x14ac:dyDescent="0.35">
      <c r="A500" s="1">
        <v>7930</v>
      </c>
      <c r="B500" s="1">
        <v>48</v>
      </c>
      <c r="C500" s="1" t="str">
        <f t="shared" si="21"/>
        <v>Middle-Aged</v>
      </c>
      <c r="D500" s="1" t="s">
        <v>16</v>
      </c>
      <c r="E500" s="1" t="s">
        <v>17</v>
      </c>
      <c r="F500" s="1" t="s">
        <v>18</v>
      </c>
      <c r="G500" s="1" t="s">
        <v>36</v>
      </c>
      <c r="H500" s="1">
        <v>5</v>
      </c>
      <c r="I500" s="1" t="s">
        <v>26</v>
      </c>
      <c r="J500" s="1" t="s">
        <v>34</v>
      </c>
      <c r="K500" s="6">
        <v>186.75</v>
      </c>
      <c r="L500" s="6">
        <v>20.75</v>
      </c>
      <c r="M500" s="1">
        <v>9</v>
      </c>
      <c r="N500" s="8">
        <v>45089</v>
      </c>
      <c r="O500" s="4" t="str">
        <f t="shared" si="22"/>
        <v>June 2023</v>
      </c>
      <c r="P500" s="1" t="s">
        <v>32</v>
      </c>
      <c r="Q500" s="1" t="s">
        <v>53</v>
      </c>
      <c r="R500" s="6">
        <v>31.69</v>
      </c>
      <c r="S500" s="6">
        <f t="shared" si="23"/>
        <v>218.44</v>
      </c>
    </row>
    <row r="501" spans="1:19" x14ac:dyDescent="0.35">
      <c r="A501" s="1">
        <v>6547</v>
      </c>
      <c r="B501" s="1">
        <v>52</v>
      </c>
      <c r="C501" s="1" t="str">
        <f t="shared" si="21"/>
        <v>Middle-Aged</v>
      </c>
      <c r="D501" s="1" t="s">
        <v>16</v>
      </c>
      <c r="E501" s="1" t="s">
        <v>17</v>
      </c>
      <c r="F501" s="1" t="s">
        <v>30</v>
      </c>
      <c r="G501" s="1" t="s">
        <v>31</v>
      </c>
      <c r="H501" s="1">
        <v>3</v>
      </c>
      <c r="I501" s="1" t="s">
        <v>26</v>
      </c>
      <c r="J501" s="1" t="s">
        <v>34</v>
      </c>
      <c r="K501" s="6">
        <v>1391.88</v>
      </c>
      <c r="L501" s="6">
        <v>463.96</v>
      </c>
      <c r="M501" s="1">
        <v>3</v>
      </c>
      <c r="N501" s="8">
        <v>45089</v>
      </c>
      <c r="O501" s="4" t="str">
        <f t="shared" si="22"/>
        <v>June 2023</v>
      </c>
      <c r="P501" s="1" t="s">
        <v>28</v>
      </c>
      <c r="Q501" s="1" t="s">
        <v>50</v>
      </c>
      <c r="R501" s="6">
        <v>72.23</v>
      </c>
      <c r="S501" s="6">
        <f t="shared" si="23"/>
        <v>1464.1100000000001</v>
      </c>
    </row>
    <row r="502" spans="1:19" x14ac:dyDescent="0.35">
      <c r="A502" s="1">
        <v>7063</v>
      </c>
      <c r="B502" s="1">
        <v>53</v>
      </c>
      <c r="C502" s="1" t="str">
        <f t="shared" si="21"/>
        <v>Middle-Aged</v>
      </c>
      <c r="D502" s="1" t="s">
        <v>38</v>
      </c>
      <c r="E502" s="1" t="s">
        <v>17</v>
      </c>
      <c r="F502" s="1" t="s">
        <v>40</v>
      </c>
      <c r="G502" s="1" t="s">
        <v>41</v>
      </c>
      <c r="H502" s="1">
        <v>3</v>
      </c>
      <c r="I502" s="1" t="s">
        <v>26</v>
      </c>
      <c r="J502" s="1" t="s">
        <v>27</v>
      </c>
      <c r="K502" s="6">
        <v>3379.32</v>
      </c>
      <c r="L502" s="6">
        <v>844.83</v>
      </c>
      <c r="M502" s="1">
        <v>4</v>
      </c>
      <c r="N502" s="8">
        <v>45089</v>
      </c>
      <c r="O502" s="4" t="str">
        <f t="shared" si="22"/>
        <v>June 2023</v>
      </c>
      <c r="P502" s="1" t="s">
        <v>32</v>
      </c>
      <c r="Q502" s="1" t="s">
        <v>54</v>
      </c>
      <c r="R502" s="6">
        <v>70.94</v>
      </c>
      <c r="S502" s="6">
        <f t="shared" si="23"/>
        <v>3450.26</v>
      </c>
    </row>
    <row r="503" spans="1:19" x14ac:dyDescent="0.35">
      <c r="A503" s="1">
        <v>8777</v>
      </c>
      <c r="B503" s="1">
        <v>54</v>
      </c>
      <c r="C503" s="1" t="str">
        <f t="shared" si="21"/>
        <v>Middle-Aged</v>
      </c>
      <c r="D503" s="1" t="s">
        <v>38</v>
      </c>
      <c r="E503" s="1" t="s">
        <v>17</v>
      </c>
      <c r="F503" s="1" t="s">
        <v>30</v>
      </c>
      <c r="G503" s="1" t="s">
        <v>31</v>
      </c>
      <c r="H503" s="1">
        <v>3</v>
      </c>
      <c r="I503" s="1" t="s">
        <v>26</v>
      </c>
      <c r="J503" s="1" t="s">
        <v>21</v>
      </c>
      <c r="K503" s="6">
        <v>3711.68</v>
      </c>
      <c r="L503" s="6">
        <v>463.96</v>
      </c>
      <c r="M503" s="1">
        <v>8</v>
      </c>
      <c r="N503" s="8">
        <v>45089</v>
      </c>
      <c r="O503" s="4" t="str">
        <f t="shared" si="22"/>
        <v>June 2023</v>
      </c>
      <c r="P503" s="1" t="s">
        <v>28</v>
      </c>
      <c r="Q503" s="1" t="s">
        <v>43</v>
      </c>
      <c r="R503" s="6">
        <v>61.31</v>
      </c>
      <c r="S503" s="6">
        <f t="shared" si="23"/>
        <v>3772.99</v>
      </c>
    </row>
    <row r="504" spans="1:19" x14ac:dyDescent="0.35">
      <c r="A504" s="1">
        <v>9515</v>
      </c>
      <c r="B504" s="1">
        <v>54</v>
      </c>
      <c r="C504" s="1" t="str">
        <f t="shared" si="21"/>
        <v>Middle-Aged</v>
      </c>
      <c r="D504" s="1" t="s">
        <v>16</v>
      </c>
      <c r="E504" s="1" t="s">
        <v>17</v>
      </c>
      <c r="F504" s="1" t="s">
        <v>24</v>
      </c>
      <c r="G504" s="1" t="s">
        <v>25</v>
      </c>
      <c r="H504" s="1">
        <v>3</v>
      </c>
      <c r="I504" s="1" t="s">
        <v>20</v>
      </c>
      <c r="J504" s="1" t="s">
        <v>42</v>
      </c>
      <c r="K504" s="6">
        <v>247.03</v>
      </c>
      <c r="L504" s="6">
        <v>247.03</v>
      </c>
      <c r="M504" s="1">
        <v>1</v>
      </c>
      <c r="N504" s="8">
        <v>45089</v>
      </c>
      <c r="O504" s="4" t="str">
        <f t="shared" si="22"/>
        <v>June 2023</v>
      </c>
      <c r="P504" s="1" t="s">
        <v>22</v>
      </c>
      <c r="Q504" s="1" t="s">
        <v>52</v>
      </c>
      <c r="R504" s="6">
        <v>19.66</v>
      </c>
      <c r="S504" s="6">
        <f t="shared" si="23"/>
        <v>266.69</v>
      </c>
    </row>
    <row r="505" spans="1:19" x14ac:dyDescent="0.35">
      <c r="A505" s="1">
        <v>8433</v>
      </c>
      <c r="B505" s="1">
        <v>56</v>
      </c>
      <c r="C505" s="1" t="str">
        <f t="shared" si="21"/>
        <v>Old</v>
      </c>
      <c r="D505" s="1" t="s">
        <v>16</v>
      </c>
      <c r="E505" s="1" t="s">
        <v>17</v>
      </c>
      <c r="F505" s="1" t="s">
        <v>40</v>
      </c>
      <c r="G505" s="1" t="s">
        <v>41</v>
      </c>
      <c r="H505" s="1">
        <v>3</v>
      </c>
      <c r="I505" s="1" t="s">
        <v>26</v>
      </c>
      <c r="J505" s="1" t="s">
        <v>21</v>
      </c>
      <c r="K505" s="6">
        <v>6758.64</v>
      </c>
      <c r="L505" s="6">
        <v>844.83</v>
      </c>
      <c r="M505" s="1">
        <v>8</v>
      </c>
      <c r="N505" s="8">
        <v>45089</v>
      </c>
      <c r="O505" s="4" t="str">
        <f t="shared" si="22"/>
        <v>June 2023</v>
      </c>
      <c r="P505" s="1" t="s">
        <v>32</v>
      </c>
      <c r="Q505" s="1" t="s">
        <v>75</v>
      </c>
      <c r="R505" s="6">
        <v>96.17</v>
      </c>
      <c r="S505" s="6">
        <f t="shared" si="23"/>
        <v>6854.81</v>
      </c>
    </row>
    <row r="506" spans="1:19" x14ac:dyDescent="0.35">
      <c r="A506" s="1">
        <v>8795</v>
      </c>
      <c r="B506" s="1">
        <v>58</v>
      </c>
      <c r="C506" s="1" t="str">
        <f t="shared" si="21"/>
        <v>Old</v>
      </c>
      <c r="D506" s="1" t="s">
        <v>38</v>
      </c>
      <c r="E506" s="1" t="s">
        <v>33</v>
      </c>
      <c r="F506" s="1" t="s">
        <v>24</v>
      </c>
      <c r="G506" s="1" t="s">
        <v>25</v>
      </c>
      <c r="H506" s="1">
        <v>3</v>
      </c>
      <c r="I506" s="1" t="s">
        <v>20</v>
      </c>
      <c r="J506" s="1" t="s">
        <v>21</v>
      </c>
      <c r="K506" s="6">
        <v>2470.3000000000002</v>
      </c>
      <c r="L506" s="6">
        <v>247.03</v>
      </c>
      <c r="M506" s="1">
        <v>10</v>
      </c>
      <c r="N506" s="8">
        <v>45089</v>
      </c>
      <c r="O506" s="4" t="str">
        <f t="shared" si="22"/>
        <v>June 2023</v>
      </c>
      <c r="P506" s="1" t="s">
        <v>32</v>
      </c>
      <c r="Q506" s="1"/>
      <c r="R506" s="6">
        <v>0</v>
      </c>
      <c r="S506" s="6">
        <f t="shared" si="23"/>
        <v>2470.3000000000002</v>
      </c>
    </row>
    <row r="507" spans="1:19" x14ac:dyDescent="0.35">
      <c r="A507" s="1">
        <v>4661</v>
      </c>
      <c r="B507" s="1">
        <v>59</v>
      </c>
      <c r="C507" s="1" t="str">
        <f t="shared" si="21"/>
        <v>Old</v>
      </c>
      <c r="D507" s="1" t="s">
        <v>16</v>
      </c>
      <c r="E507" s="1" t="s">
        <v>17</v>
      </c>
      <c r="F507" s="1" t="s">
        <v>18</v>
      </c>
      <c r="G507" s="1" t="s">
        <v>36</v>
      </c>
      <c r="H507" s="1">
        <v>5</v>
      </c>
      <c r="I507" s="1" t="s">
        <v>26</v>
      </c>
      <c r="J507" s="1" t="s">
        <v>42</v>
      </c>
      <c r="K507" s="6">
        <v>62.25</v>
      </c>
      <c r="L507" s="6">
        <v>20.75</v>
      </c>
      <c r="M507" s="1">
        <v>3</v>
      </c>
      <c r="N507" s="8">
        <v>45089</v>
      </c>
      <c r="O507" s="4" t="str">
        <f t="shared" si="22"/>
        <v>June 2023</v>
      </c>
      <c r="P507" s="1" t="s">
        <v>32</v>
      </c>
      <c r="Q507" s="1" t="s">
        <v>39</v>
      </c>
      <c r="R507" s="6">
        <v>39.14</v>
      </c>
      <c r="S507" s="6">
        <f t="shared" si="23"/>
        <v>101.39</v>
      </c>
    </row>
    <row r="508" spans="1:19" x14ac:dyDescent="0.35">
      <c r="A508" s="1">
        <v>1422</v>
      </c>
      <c r="B508" s="1">
        <v>62</v>
      </c>
      <c r="C508" s="1" t="str">
        <f t="shared" si="21"/>
        <v>Old</v>
      </c>
      <c r="D508" s="1" t="s">
        <v>38</v>
      </c>
      <c r="E508" s="1" t="s">
        <v>17</v>
      </c>
      <c r="F508" s="1" t="s">
        <v>30</v>
      </c>
      <c r="G508" s="1" t="s">
        <v>31</v>
      </c>
      <c r="H508" s="1">
        <v>3</v>
      </c>
      <c r="I508" s="1" t="s">
        <v>20</v>
      </c>
      <c r="J508" s="1" t="s">
        <v>34</v>
      </c>
      <c r="K508" s="6">
        <v>1855.84</v>
      </c>
      <c r="L508" s="6">
        <v>463.96</v>
      </c>
      <c r="M508" s="1">
        <v>4</v>
      </c>
      <c r="N508" s="8">
        <v>45089</v>
      </c>
      <c r="O508" s="4" t="str">
        <f t="shared" si="22"/>
        <v>June 2023</v>
      </c>
      <c r="P508" s="1" t="s">
        <v>28</v>
      </c>
      <c r="Q508" s="1" t="s">
        <v>43</v>
      </c>
      <c r="R508" s="6">
        <v>71.760000000000005</v>
      </c>
      <c r="S508" s="6">
        <f t="shared" si="23"/>
        <v>1927.6</v>
      </c>
    </row>
    <row r="509" spans="1:19" x14ac:dyDescent="0.35">
      <c r="A509" s="1">
        <v>3287</v>
      </c>
      <c r="B509" s="1">
        <v>63</v>
      </c>
      <c r="C509" s="1" t="str">
        <f t="shared" si="21"/>
        <v>Old</v>
      </c>
      <c r="D509" s="1" t="s">
        <v>16</v>
      </c>
      <c r="E509" s="1" t="s">
        <v>17</v>
      </c>
      <c r="F509" s="1" t="s">
        <v>18</v>
      </c>
      <c r="G509" s="1" t="s">
        <v>36</v>
      </c>
      <c r="H509" s="1">
        <v>5</v>
      </c>
      <c r="I509" s="1" t="s">
        <v>26</v>
      </c>
      <c r="J509" s="1" t="s">
        <v>34</v>
      </c>
      <c r="K509" s="6">
        <v>166</v>
      </c>
      <c r="L509" s="6">
        <v>20.75</v>
      </c>
      <c r="M509" s="1">
        <v>8</v>
      </c>
      <c r="N509" s="8">
        <v>45089</v>
      </c>
      <c r="O509" s="4" t="str">
        <f t="shared" si="22"/>
        <v>June 2023</v>
      </c>
      <c r="P509" s="1" t="s">
        <v>28</v>
      </c>
      <c r="Q509" s="1" t="s">
        <v>66</v>
      </c>
      <c r="R509" s="6">
        <v>77.510000000000005</v>
      </c>
      <c r="S509" s="6">
        <f t="shared" si="23"/>
        <v>243.51</v>
      </c>
    </row>
    <row r="510" spans="1:19" x14ac:dyDescent="0.35">
      <c r="A510" s="1">
        <v>6751</v>
      </c>
      <c r="B510" s="1">
        <v>65</v>
      </c>
      <c r="C510" s="1" t="str">
        <f t="shared" si="21"/>
        <v>Old</v>
      </c>
      <c r="D510" s="1" t="s">
        <v>16</v>
      </c>
      <c r="E510" s="1" t="s">
        <v>17</v>
      </c>
      <c r="F510" s="1" t="s">
        <v>24</v>
      </c>
      <c r="G510" s="1" t="s">
        <v>25</v>
      </c>
      <c r="H510" s="1">
        <v>3</v>
      </c>
      <c r="I510" s="1" t="s">
        <v>20</v>
      </c>
      <c r="J510" s="1" t="s">
        <v>21</v>
      </c>
      <c r="K510" s="6">
        <v>741.09</v>
      </c>
      <c r="L510" s="6">
        <v>247.03</v>
      </c>
      <c r="M510" s="1">
        <v>3</v>
      </c>
      <c r="N510" s="8">
        <v>45089</v>
      </c>
      <c r="O510" s="4" t="str">
        <f t="shared" si="22"/>
        <v>June 2023</v>
      </c>
      <c r="P510" s="1" t="s">
        <v>32</v>
      </c>
      <c r="Q510" s="1" t="s">
        <v>29</v>
      </c>
      <c r="R510" s="6">
        <v>43.69</v>
      </c>
      <c r="S510" s="6">
        <f t="shared" si="23"/>
        <v>784.78</v>
      </c>
    </row>
    <row r="511" spans="1:19" x14ac:dyDescent="0.35">
      <c r="A511" s="1">
        <v>5637</v>
      </c>
      <c r="B511" s="1">
        <v>69</v>
      </c>
      <c r="C511" s="1" t="str">
        <f t="shared" si="21"/>
        <v>Old</v>
      </c>
      <c r="D511" s="1" t="s">
        <v>38</v>
      </c>
      <c r="E511" s="1" t="s">
        <v>17</v>
      </c>
      <c r="F511" s="1" t="s">
        <v>18</v>
      </c>
      <c r="G511" s="1" t="s">
        <v>36</v>
      </c>
      <c r="H511" s="1">
        <v>5</v>
      </c>
      <c r="I511" s="1" t="s">
        <v>20</v>
      </c>
      <c r="J511" s="1" t="s">
        <v>34</v>
      </c>
      <c r="K511" s="6">
        <v>41.5</v>
      </c>
      <c r="L511" s="6">
        <v>20.75</v>
      </c>
      <c r="M511" s="1">
        <v>2</v>
      </c>
      <c r="N511" s="8">
        <v>45089</v>
      </c>
      <c r="O511" s="4" t="str">
        <f t="shared" si="22"/>
        <v>June 2023</v>
      </c>
      <c r="P511" s="1" t="s">
        <v>22</v>
      </c>
      <c r="Q511" s="1" t="s">
        <v>48</v>
      </c>
      <c r="R511" s="6">
        <v>88.7</v>
      </c>
      <c r="S511" s="6">
        <f t="shared" si="23"/>
        <v>130.19999999999999</v>
      </c>
    </row>
    <row r="512" spans="1:19" x14ac:dyDescent="0.35">
      <c r="A512" s="1">
        <v>2643</v>
      </c>
      <c r="B512" s="1">
        <v>76</v>
      </c>
      <c r="C512" s="1" t="str">
        <f t="shared" si="21"/>
        <v>Old</v>
      </c>
      <c r="D512" s="1" t="s">
        <v>38</v>
      </c>
      <c r="E512" s="1" t="s">
        <v>33</v>
      </c>
      <c r="F512" s="1" t="s">
        <v>24</v>
      </c>
      <c r="G512" s="1" t="s">
        <v>25</v>
      </c>
      <c r="H512" s="1">
        <v>3</v>
      </c>
      <c r="I512" s="1" t="s">
        <v>26</v>
      </c>
      <c r="J512" s="1" t="s">
        <v>27</v>
      </c>
      <c r="K512" s="6">
        <v>1235.1500000000001</v>
      </c>
      <c r="L512" s="6">
        <v>247.03</v>
      </c>
      <c r="M512" s="1">
        <v>5</v>
      </c>
      <c r="N512" s="8">
        <v>45089</v>
      </c>
      <c r="O512" s="4" t="str">
        <f t="shared" si="22"/>
        <v>June 2023</v>
      </c>
      <c r="P512" s="1" t="s">
        <v>32</v>
      </c>
      <c r="Q512" s="1" t="s">
        <v>43</v>
      </c>
      <c r="R512" s="6">
        <v>52.42</v>
      </c>
      <c r="S512" s="6">
        <f t="shared" si="23"/>
        <v>1287.5700000000002</v>
      </c>
    </row>
    <row r="513" spans="1:19" x14ac:dyDescent="0.35">
      <c r="A513" s="1">
        <v>5682</v>
      </c>
      <c r="B513" s="1">
        <v>77</v>
      </c>
      <c r="C513" s="1" t="str">
        <f t="shared" si="21"/>
        <v>Old</v>
      </c>
      <c r="D513" s="1" t="s">
        <v>38</v>
      </c>
      <c r="E513" s="1" t="s">
        <v>17</v>
      </c>
      <c r="F513" s="1" t="s">
        <v>24</v>
      </c>
      <c r="G513" s="1" t="s">
        <v>25</v>
      </c>
      <c r="H513" s="1">
        <v>3</v>
      </c>
      <c r="I513" s="1" t="s">
        <v>26</v>
      </c>
      <c r="J513" s="1" t="s">
        <v>21</v>
      </c>
      <c r="K513" s="6">
        <v>988.12</v>
      </c>
      <c r="L513" s="6">
        <v>247.03</v>
      </c>
      <c r="M513" s="1">
        <v>4</v>
      </c>
      <c r="N513" s="8">
        <v>45089</v>
      </c>
      <c r="O513" s="4" t="str">
        <f t="shared" si="22"/>
        <v>June 2023</v>
      </c>
      <c r="P513" s="1" t="s">
        <v>32</v>
      </c>
      <c r="Q513" s="1"/>
      <c r="R513" s="6">
        <v>0</v>
      </c>
      <c r="S513" s="6">
        <f t="shared" si="23"/>
        <v>988.12</v>
      </c>
    </row>
    <row r="514" spans="1:19" x14ac:dyDescent="0.35">
      <c r="A514" s="1">
        <v>1127</v>
      </c>
      <c r="B514" s="1">
        <v>80</v>
      </c>
      <c r="C514" s="1" t="str">
        <f t="shared" ref="C514:C577" si="24">IF(B514&lt;=35,"Young",IF(B514&lt;=55,"Middle-Aged","Old"))</f>
        <v>Old</v>
      </c>
      <c r="D514" s="1" t="s">
        <v>16</v>
      </c>
      <c r="E514" s="1" t="s">
        <v>17</v>
      </c>
      <c r="F514" s="1" t="s">
        <v>40</v>
      </c>
      <c r="G514" s="1" t="s">
        <v>41</v>
      </c>
      <c r="H514" s="1">
        <v>3</v>
      </c>
      <c r="I514" s="1" t="s">
        <v>26</v>
      </c>
      <c r="J514" s="1" t="s">
        <v>27</v>
      </c>
      <c r="K514" s="6">
        <v>6758.64</v>
      </c>
      <c r="L514" s="6">
        <v>844.83</v>
      </c>
      <c r="M514" s="1">
        <v>8</v>
      </c>
      <c r="N514" s="8">
        <v>45089</v>
      </c>
      <c r="O514" s="4" t="str">
        <f t="shared" ref="O514:O577" si="25">TEXT(N514,"mmmm yyyy")</f>
        <v>June 2023</v>
      </c>
      <c r="P514" s="1" t="s">
        <v>32</v>
      </c>
      <c r="Q514" s="1" t="s">
        <v>35</v>
      </c>
      <c r="R514" s="6">
        <v>65.02</v>
      </c>
      <c r="S514" s="6">
        <f t="shared" ref="S514:S577" si="26">K514+R514</f>
        <v>6823.6600000000008</v>
      </c>
    </row>
    <row r="515" spans="1:19" x14ac:dyDescent="0.35">
      <c r="A515" s="1">
        <v>6093</v>
      </c>
      <c r="B515" s="1">
        <v>80</v>
      </c>
      <c r="C515" s="1" t="str">
        <f t="shared" si="24"/>
        <v>Old</v>
      </c>
      <c r="D515" s="1" t="s">
        <v>16</v>
      </c>
      <c r="E515" s="1" t="s">
        <v>17</v>
      </c>
      <c r="F515" s="1" t="s">
        <v>18</v>
      </c>
      <c r="G515" s="1" t="s">
        <v>36</v>
      </c>
      <c r="H515" s="1">
        <v>5</v>
      </c>
      <c r="I515" s="1" t="s">
        <v>20</v>
      </c>
      <c r="J515" s="1" t="s">
        <v>21</v>
      </c>
      <c r="K515" s="6">
        <v>207.5</v>
      </c>
      <c r="L515" s="6">
        <v>20.75</v>
      </c>
      <c r="M515" s="1">
        <v>10</v>
      </c>
      <c r="N515" s="8">
        <v>45089</v>
      </c>
      <c r="O515" s="4" t="str">
        <f t="shared" si="25"/>
        <v>June 2023</v>
      </c>
      <c r="P515" s="1" t="s">
        <v>28</v>
      </c>
      <c r="Q515" s="1" t="s">
        <v>52</v>
      </c>
      <c r="R515" s="6">
        <v>27.03</v>
      </c>
      <c r="S515" s="6">
        <f t="shared" si="26"/>
        <v>234.53</v>
      </c>
    </row>
    <row r="516" spans="1:19" x14ac:dyDescent="0.35">
      <c r="A516" s="1">
        <v>9206</v>
      </c>
      <c r="B516" s="1">
        <v>80</v>
      </c>
      <c r="C516" s="1" t="str">
        <f t="shared" si="24"/>
        <v>Old</v>
      </c>
      <c r="D516" s="1" t="s">
        <v>16</v>
      </c>
      <c r="E516" s="1" t="s">
        <v>17</v>
      </c>
      <c r="F516" s="1" t="s">
        <v>18</v>
      </c>
      <c r="G516" s="1" t="s">
        <v>19</v>
      </c>
      <c r="H516" s="1">
        <v>2</v>
      </c>
      <c r="I516" s="1" t="s">
        <v>26</v>
      </c>
      <c r="J516" s="1" t="s">
        <v>34</v>
      </c>
      <c r="K516" s="6">
        <v>7120.71</v>
      </c>
      <c r="L516" s="6">
        <v>791.19</v>
      </c>
      <c r="M516" s="1">
        <v>9</v>
      </c>
      <c r="N516" s="8">
        <v>45089</v>
      </c>
      <c r="O516" s="4" t="str">
        <f t="shared" si="25"/>
        <v>June 2023</v>
      </c>
      <c r="P516" s="1" t="s">
        <v>22</v>
      </c>
      <c r="Q516" s="1" t="s">
        <v>47</v>
      </c>
      <c r="R516" s="6">
        <v>58.98</v>
      </c>
      <c r="S516" s="6">
        <f t="shared" si="26"/>
        <v>7179.69</v>
      </c>
    </row>
    <row r="517" spans="1:19" x14ac:dyDescent="0.35">
      <c r="A517" s="1">
        <v>3139</v>
      </c>
      <c r="B517" s="1">
        <v>18</v>
      </c>
      <c r="C517" s="1" t="str">
        <f t="shared" si="24"/>
        <v>Young</v>
      </c>
      <c r="D517" s="1" t="s">
        <v>16</v>
      </c>
      <c r="E517" s="1" t="s">
        <v>17</v>
      </c>
      <c r="F517" s="1" t="s">
        <v>40</v>
      </c>
      <c r="G517" s="1" t="s">
        <v>41</v>
      </c>
      <c r="H517" s="1">
        <v>3</v>
      </c>
      <c r="I517" s="1" t="s">
        <v>26</v>
      </c>
      <c r="J517" s="1" t="s">
        <v>42</v>
      </c>
      <c r="K517" s="6">
        <v>6758.64</v>
      </c>
      <c r="L517" s="6">
        <v>844.83</v>
      </c>
      <c r="M517" s="1">
        <v>8</v>
      </c>
      <c r="N517" s="8">
        <v>45117</v>
      </c>
      <c r="O517" s="4" t="str">
        <f t="shared" si="25"/>
        <v>July 2023</v>
      </c>
      <c r="P517" s="1" t="s">
        <v>32</v>
      </c>
      <c r="Q517" s="1" t="s">
        <v>65</v>
      </c>
      <c r="R517" s="6">
        <v>73.849999999999994</v>
      </c>
      <c r="S517" s="6">
        <f t="shared" si="26"/>
        <v>6832.4900000000007</v>
      </c>
    </row>
    <row r="518" spans="1:19" x14ac:dyDescent="0.35">
      <c r="A518" s="1">
        <v>5542</v>
      </c>
      <c r="B518" s="1">
        <v>18</v>
      </c>
      <c r="C518" s="1" t="str">
        <f t="shared" si="24"/>
        <v>Young</v>
      </c>
      <c r="D518" s="1" t="s">
        <v>38</v>
      </c>
      <c r="E518" s="1" t="s">
        <v>17</v>
      </c>
      <c r="F518" s="1" t="s">
        <v>30</v>
      </c>
      <c r="G518" s="1" t="s">
        <v>31</v>
      </c>
      <c r="H518" s="1">
        <v>3</v>
      </c>
      <c r="I518" s="1" t="s">
        <v>20</v>
      </c>
      <c r="J518" s="1" t="s">
        <v>21</v>
      </c>
      <c r="K518" s="6">
        <v>4639.6000000000004</v>
      </c>
      <c r="L518" s="6">
        <v>463.96</v>
      </c>
      <c r="M518" s="1">
        <v>10</v>
      </c>
      <c r="N518" s="8">
        <v>45117</v>
      </c>
      <c r="O518" s="4" t="str">
        <f t="shared" si="25"/>
        <v>July 2023</v>
      </c>
      <c r="P518" s="1" t="s">
        <v>28</v>
      </c>
      <c r="Q518" s="1"/>
      <c r="R518" s="6">
        <v>0</v>
      </c>
      <c r="S518" s="6">
        <f t="shared" si="26"/>
        <v>4639.6000000000004</v>
      </c>
    </row>
    <row r="519" spans="1:19" x14ac:dyDescent="0.35">
      <c r="A519" s="1">
        <v>5457</v>
      </c>
      <c r="B519" s="1">
        <v>20</v>
      </c>
      <c r="C519" s="1" t="str">
        <f t="shared" si="24"/>
        <v>Young</v>
      </c>
      <c r="D519" s="1" t="s">
        <v>38</v>
      </c>
      <c r="E519" s="1" t="s">
        <v>33</v>
      </c>
      <c r="F519" s="1" t="s">
        <v>40</v>
      </c>
      <c r="G519" s="1" t="s">
        <v>41</v>
      </c>
      <c r="H519" s="1">
        <v>3</v>
      </c>
      <c r="I519" s="1" t="s">
        <v>26</v>
      </c>
      <c r="J519" s="1" t="s">
        <v>27</v>
      </c>
      <c r="K519" s="6">
        <v>5068.9799999999996</v>
      </c>
      <c r="L519" s="6">
        <v>844.83</v>
      </c>
      <c r="M519" s="1">
        <v>6</v>
      </c>
      <c r="N519" s="8">
        <v>45117</v>
      </c>
      <c r="O519" s="4" t="str">
        <f t="shared" si="25"/>
        <v>July 2023</v>
      </c>
      <c r="P519" s="1" t="s">
        <v>28</v>
      </c>
      <c r="Q519" s="1" t="s">
        <v>73</v>
      </c>
      <c r="R519" s="6">
        <v>66.22</v>
      </c>
      <c r="S519" s="6">
        <f t="shared" si="26"/>
        <v>5135.2</v>
      </c>
    </row>
    <row r="520" spans="1:19" x14ac:dyDescent="0.35">
      <c r="A520" s="1">
        <v>4403</v>
      </c>
      <c r="B520" s="1">
        <v>22</v>
      </c>
      <c r="C520" s="1" t="str">
        <f t="shared" si="24"/>
        <v>Young</v>
      </c>
      <c r="D520" s="1" t="s">
        <v>16</v>
      </c>
      <c r="E520" s="1" t="s">
        <v>17</v>
      </c>
      <c r="F520" s="1" t="s">
        <v>40</v>
      </c>
      <c r="G520" s="1" t="s">
        <v>41</v>
      </c>
      <c r="H520" s="1">
        <v>3</v>
      </c>
      <c r="I520" s="1" t="s">
        <v>26</v>
      </c>
      <c r="J520" s="1" t="s">
        <v>34</v>
      </c>
      <c r="K520" s="6">
        <v>844.83</v>
      </c>
      <c r="L520" s="6">
        <v>844.83</v>
      </c>
      <c r="M520" s="1">
        <v>1</v>
      </c>
      <c r="N520" s="8">
        <v>45117</v>
      </c>
      <c r="O520" s="4" t="str">
        <f t="shared" si="25"/>
        <v>July 2023</v>
      </c>
      <c r="P520" s="1" t="s">
        <v>28</v>
      </c>
      <c r="Q520" s="1" t="s">
        <v>71</v>
      </c>
      <c r="R520" s="6">
        <v>43.19</v>
      </c>
      <c r="S520" s="6">
        <f t="shared" si="26"/>
        <v>888.02</v>
      </c>
    </row>
    <row r="521" spans="1:19" x14ac:dyDescent="0.35">
      <c r="A521" s="1">
        <v>7915</v>
      </c>
      <c r="B521" s="1">
        <v>23</v>
      </c>
      <c r="C521" s="1" t="str">
        <f t="shared" si="24"/>
        <v>Young</v>
      </c>
      <c r="D521" s="1" t="s">
        <v>38</v>
      </c>
      <c r="E521" s="1" t="s">
        <v>33</v>
      </c>
      <c r="F521" s="1" t="s">
        <v>24</v>
      </c>
      <c r="G521" s="1" t="s">
        <v>25</v>
      </c>
      <c r="H521" s="1">
        <v>3</v>
      </c>
      <c r="I521" s="1" t="s">
        <v>26</v>
      </c>
      <c r="J521" s="1" t="s">
        <v>42</v>
      </c>
      <c r="K521" s="6">
        <v>1729.21</v>
      </c>
      <c r="L521" s="6">
        <v>247.03</v>
      </c>
      <c r="M521" s="1">
        <v>7</v>
      </c>
      <c r="N521" s="8">
        <v>45117</v>
      </c>
      <c r="O521" s="4" t="str">
        <f t="shared" si="25"/>
        <v>July 2023</v>
      </c>
      <c r="P521" s="1" t="s">
        <v>28</v>
      </c>
      <c r="Q521" s="1" t="s">
        <v>45</v>
      </c>
      <c r="R521" s="6">
        <v>43.74</v>
      </c>
      <c r="S521" s="6">
        <f t="shared" si="26"/>
        <v>1772.95</v>
      </c>
    </row>
    <row r="522" spans="1:19" x14ac:dyDescent="0.35">
      <c r="A522" s="1">
        <v>5091</v>
      </c>
      <c r="B522" s="1">
        <v>25</v>
      </c>
      <c r="C522" s="1" t="str">
        <f t="shared" si="24"/>
        <v>Young</v>
      </c>
      <c r="D522" s="1" t="s">
        <v>16</v>
      </c>
      <c r="E522" s="1" t="s">
        <v>33</v>
      </c>
      <c r="F522" s="1" t="s">
        <v>24</v>
      </c>
      <c r="G522" s="1" t="s">
        <v>25</v>
      </c>
      <c r="H522" s="1">
        <v>3</v>
      </c>
      <c r="I522" s="1" t="s">
        <v>26</v>
      </c>
      <c r="J522" s="1" t="s">
        <v>27</v>
      </c>
      <c r="K522" s="6">
        <v>2223.27</v>
      </c>
      <c r="L522" s="6">
        <v>247.03</v>
      </c>
      <c r="M522" s="1">
        <v>9</v>
      </c>
      <c r="N522" s="8">
        <v>45117</v>
      </c>
      <c r="O522" s="4" t="str">
        <f t="shared" si="25"/>
        <v>July 2023</v>
      </c>
      <c r="P522" s="1" t="s">
        <v>28</v>
      </c>
      <c r="Q522" s="1" t="s">
        <v>55</v>
      </c>
      <c r="R522" s="6">
        <v>93.78</v>
      </c>
      <c r="S522" s="6">
        <f t="shared" si="26"/>
        <v>2317.0500000000002</v>
      </c>
    </row>
    <row r="523" spans="1:19" x14ac:dyDescent="0.35">
      <c r="A523" s="1">
        <v>7073</v>
      </c>
      <c r="B523" s="1">
        <v>26</v>
      </c>
      <c r="C523" s="1" t="str">
        <f t="shared" si="24"/>
        <v>Young</v>
      </c>
      <c r="D523" s="1" t="s">
        <v>16</v>
      </c>
      <c r="E523" s="1" t="s">
        <v>17</v>
      </c>
      <c r="F523" s="1" t="s">
        <v>24</v>
      </c>
      <c r="G523" s="1" t="s">
        <v>25</v>
      </c>
      <c r="H523" s="1">
        <v>3</v>
      </c>
      <c r="I523" s="1" t="s">
        <v>20</v>
      </c>
      <c r="J523" s="1" t="s">
        <v>21</v>
      </c>
      <c r="K523" s="6">
        <v>741.09</v>
      </c>
      <c r="L523" s="6">
        <v>247.03</v>
      </c>
      <c r="M523" s="1">
        <v>3</v>
      </c>
      <c r="N523" s="8">
        <v>45117</v>
      </c>
      <c r="O523" s="4" t="str">
        <f t="shared" si="25"/>
        <v>July 2023</v>
      </c>
      <c r="P523" s="1" t="s">
        <v>22</v>
      </c>
      <c r="Q523" s="1" t="s">
        <v>29</v>
      </c>
      <c r="R523" s="6">
        <v>16.89</v>
      </c>
      <c r="S523" s="6">
        <f t="shared" si="26"/>
        <v>757.98</v>
      </c>
    </row>
    <row r="524" spans="1:19" x14ac:dyDescent="0.35">
      <c r="A524" s="1">
        <v>2164</v>
      </c>
      <c r="B524" s="1">
        <v>29</v>
      </c>
      <c r="C524" s="1" t="str">
        <f t="shared" si="24"/>
        <v>Young</v>
      </c>
      <c r="D524" s="1" t="s">
        <v>38</v>
      </c>
      <c r="E524" s="1" t="s">
        <v>17</v>
      </c>
      <c r="F524" s="1" t="s">
        <v>30</v>
      </c>
      <c r="G524" s="1" t="s">
        <v>31</v>
      </c>
      <c r="H524" s="1">
        <v>3</v>
      </c>
      <c r="I524" s="1" t="s">
        <v>20</v>
      </c>
      <c r="J524" s="1" t="s">
        <v>21</v>
      </c>
      <c r="K524" s="6">
        <v>3247.72</v>
      </c>
      <c r="L524" s="6">
        <v>463.96</v>
      </c>
      <c r="M524" s="1">
        <v>7</v>
      </c>
      <c r="N524" s="8">
        <v>45117</v>
      </c>
      <c r="O524" s="4" t="str">
        <f t="shared" si="25"/>
        <v>July 2023</v>
      </c>
      <c r="P524" s="1" t="s">
        <v>32</v>
      </c>
      <c r="Q524" s="1" t="s">
        <v>52</v>
      </c>
      <c r="R524" s="6">
        <v>41.53</v>
      </c>
      <c r="S524" s="6">
        <f t="shared" si="26"/>
        <v>3289.25</v>
      </c>
    </row>
    <row r="525" spans="1:19" x14ac:dyDescent="0.35">
      <c r="A525" s="1">
        <v>5983</v>
      </c>
      <c r="B525" s="1">
        <v>30</v>
      </c>
      <c r="C525" s="1" t="str">
        <f t="shared" si="24"/>
        <v>Young</v>
      </c>
      <c r="D525" s="1" t="s">
        <v>38</v>
      </c>
      <c r="E525" s="1" t="s">
        <v>33</v>
      </c>
      <c r="F525" s="1" t="s">
        <v>18</v>
      </c>
      <c r="G525" s="1" t="s">
        <v>19</v>
      </c>
      <c r="H525" s="1">
        <v>2</v>
      </c>
      <c r="I525" s="1" t="s">
        <v>26</v>
      </c>
      <c r="J525" s="1" t="s">
        <v>21</v>
      </c>
      <c r="K525" s="6">
        <v>6329.52</v>
      </c>
      <c r="L525" s="6">
        <v>791.19</v>
      </c>
      <c r="M525" s="1">
        <v>8</v>
      </c>
      <c r="N525" s="8">
        <v>45117</v>
      </c>
      <c r="O525" s="4" t="str">
        <f t="shared" si="25"/>
        <v>July 2023</v>
      </c>
      <c r="P525" s="1" t="s">
        <v>32</v>
      </c>
      <c r="Q525" s="1" t="s">
        <v>29</v>
      </c>
      <c r="R525" s="6">
        <v>25.28</v>
      </c>
      <c r="S525" s="6">
        <f t="shared" si="26"/>
        <v>6354.8</v>
      </c>
    </row>
    <row r="526" spans="1:19" x14ac:dyDescent="0.35">
      <c r="A526" s="1">
        <v>9997</v>
      </c>
      <c r="B526" s="1">
        <v>30</v>
      </c>
      <c r="C526" s="1" t="str">
        <f t="shared" si="24"/>
        <v>Young</v>
      </c>
      <c r="D526" s="1" t="s">
        <v>16</v>
      </c>
      <c r="E526" s="1" t="s">
        <v>17</v>
      </c>
      <c r="F526" s="1" t="s">
        <v>40</v>
      </c>
      <c r="G526" s="1" t="s">
        <v>41</v>
      </c>
      <c r="H526" s="1">
        <v>3</v>
      </c>
      <c r="I526" s="1" t="s">
        <v>26</v>
      </c>
      <c r="J526" s="1" t="s">
        <v>27</v>
      </c>
      <c r="K526" s="6">
        <v>6758.64</v>
      </c>
      <c r="L526" s="6">
        <v>844.83</v>
      </c>
      <c r="M526" s="1">
        <v>8</v>
      </c>
      <c r="N526" s="8">
        <v>45117</v>
      </c>
      <c r="O526" s="4" t="str">
        <f t="shared" si="25"/>
        <v>July 2023</v>
      </c>
      <c r="P526" s="1" t="s">
        <v>22</v>
      </c>
      <c r="Q526" s="1" t="s">
        <v>51</v>
      </c>
      <c r="R526" s="6">
        <v>47.17</v>
      </c>
      <c r="S526" s="6">
        <f t="shared" si="26"/>
        <v>6805.81</v>
      </c>
    </row>
    <row r="527" spans="1:19" x14ac:dyDescent="0.35">
      <c r="A527" s="1">
        <v>2374</v>
      </c>
      <c r="B527" s="1">
        <v>31</v>
      </c>
      <c r="C527" s="1" t="str">
        <f t="shared" si="24"/>
        <v>Young</v>
      </c>
      <c r="D527" s="1" t="s">
        <v>16</v>
      </c>
      <c r="E527" s="1" t="s">
        <v>17</v>
      </c>
      <c r="F527" s="1" t="s">
        <v>24</v>
      </c>
      <c r="G527" s="1" t="s">
        <v>25</v>
      </c>
      <c r="H527" s="1">
        <v>3</v>
      </c>
      <c r="I527" s="1" t="s">
        <v>26</v>
      </c>
      <c r="J527" s="1" t="s">
        <v>34</v>
      </c>
      <c r="K527" s="6">
        <v>494.06</v>
      </c>
      <c r="L527" s="6">
        <v>247.03</v>
      </c>
      <c r="M527" s="1">
        <v>2</v>
      </c>
      <c r="N527" s="8">
        <v>45117</v>
      </c>
      <c r="O527" s="4" t="str">
        <f t="shared" si="25"/>
        <v>July 2023</v>
      </c>
      <c r="P527" s="1" t="s">
        <v>28</v>
      </c>
      <c r="Q527" s="1"/>
      <c r="R527" s="6">
        <v>0</v>
      </c>
      <c r="S527" s="6">
        <f t="shared" si="26"/>
        <v>494.06</v>
      </c>
    </row>
    <row r="528" spans="1:19" x14ac:dyDescent="0.35">
      <c r="A528" s="1">
        <v>8180</v>
      </c>
      <c r="B528" s="1">
        <v>31</v>
      </c>
      <c r="C528" s="1" t="str">
        <f t="shared" si="24"/>
        <v>Young</v>
      </c>
      <c r="D528" s="1" t="s">
        <v>38</v>
      </c>
      <c r="E528" s="1" t="s">
        <v>17</v>
      </c>
      <c r="F528" s="1" t="s">
        <v>18</v>
      </c>
      <c r="G528" s="1" t="s">
        <v>36</v>
      </c>
      <c r="H528" s="1">
        <v>5</v>
      </c>
      <c r="I528" s="1" t="s">
        <v>26</v>
      </c>
      <c r="J528" s="1" t="s">
        <v>34</v>
      </c>
      <c r="K528" s="6">
        <v>166</v>
      </c>
      <c r="L528" s="6">
        <v>20.75</v>
      </c>
      <c r="M528" s="1">
        <v>8</v>
      </c>
      <c r="N528" s="8">
        <v>45117</v>
      </c>
      <c r="O528" s="4" t="str">
        <f t="shared" si="25"/>
        <v>July 2023</v>
      </c>
      <c r="P528" s="1" t="s">
        <v>22</v>
      </c>
      <c r="Q528" s="1" t="s">
        <v>29</v>
      </c>
      <c r="R528" s="6">
        <v>12.11</v>
      </c>
      <c r="S528" s="6">
        <f t="shared" si="26"/>
        <v>178.11</v>
      </c>
    </row>
    <row r="529" spans="1:19" x14ac:dyDescent="0.35">
      <c r="A529" s="1">
        <v>8535</v>
      </c>
      <c r="B529" s="1">
        <v>33</v>
      </c>
      <c r="C529" s="1" t="str">
        <f t="shared" si="24"/>
        <v>Young</v>
      </c>
      <c r="D529" s="1" t="s">
        <v>16</v>
      </c>
      <c r="E529" s="1" t="s">
        <v>33</v>
      </c>
      <c r="F529" s="1" t="s">
        <v>30</v>
      </c>
      <c r="G529" s="1" t="s">
        <v>31</v>
      </c>
      <c r="H529" s="1">
        <v>3</v>
      </c>
      <c r="I529" s="1" t="s">
        <v>26</v>
      </c>
      <c r="J529" s="1" t="s">
        <v>27</v>
      </c>
      <c r="K529" s="6">
        <v>1855.84</v>
      </c>
      <c r="L529" s="6">
        <v>463.96</v>
      </c>
      <c r="M529" s="1">
        <v>4</v>
      </c>
      <c r="N529" s="8">
        <v>45117</v>
      </c>
      <c r="O529" s="4" t="str">
        <f t="shared" si="25"/>
        <v>July 2023</v>
      </c>
      <c r="P529" s="1" t="s">
        <v>28</v>
      </c>
      <c r="Q529" s="1" t="s">
        <v>43</v>
      </c>
      <c r="R529" s="6">
        <v>75.14</v>
      </c>
      <c r="S529" s="6">
        <f t="shared" si="26"/>
        <v>1930.98</v>
      </c>
    </row>
    <row r="530" spans="1:19" x14ac:dyDescent="0.35">
      <c r="A530" s="1">
        <v>8556</v>
      </c>
      <c r="B530" s="1">
        <v>33</v>
      </c>
      <c r="C530" s="1" t="str">
        <f t="shared" si="24"/>
        <v>Young</v>
      </c>
      <c r="D530" s="1" t="s">
        <v>38</v>
      </c>
      <c r="E530" s="1" t="s">
        <v>17</v>
      </c>
      <c r="F530" s="1" t="s">
        <v>30</v>
      </c>
      <c r="G530" s="1" t="s">
        <v>31</v>
      </c>
      <c r="H530" s="1">
        <v>3</v>
      </c>
      <c r="I530" s="1" t="s">
        <v>26</v>
      </c>
      <c r="J530" s="1" t="s">
        <v>42</v>
      </c>
      <c r="K530" s="6">
        <v>1855.84</v>
      </c>
      <c r="L530" s="6">
        <v>463.96</v>
      </c>
      <c r="M530" s="1">
        <v>4</v>
      </c>
      <c r="N530" s="8">
        <v>45117</v>
      </c>
      <c r="O530" s="4" t="str">
        <f t="shared" si="25"/>
        <v>July 2023</v>
      </c>
      <c r="P530" s="1" t="s">
        <v>32</v>
      </c>
      <c r="Q530" s="1"/>
      <c r="R530" s="6">
        <v>0</v>
      </c>
      <c r="S530" s="6">
        <f t="shared" si="26"/>
        <v>1855.84</v>
      </c>
    </row>
    <row r="531" spans="1:19" x14ac:dyDescent="0.35">
      <c r="A531" s="1">
        <v>1892</v>
      </c>
      <c r="B531" s="1">
        <v>34</v>
      </c>
      <c r="C531" s="1" t="str">
        <f t="shared" si="24"/>
        <v>Young</v>
      </c>
      <c r="D531" s="1" t="s">
        <v>38</v>
      </c>
      <c r="E531" s="1" t="s">
        <v>33</v>
      </c>
      <c r="F531" s="1" t="s">
        <v>18</v>
      </c>
      <c r="G531" s="1" t="s">
        <v>36</v>
      </c>
      <c r="H531" s="1">
        <v>5</v>
      </c>
      <c r="I531" s="1" t="s">
        <v>26</v>
      </c>
      <c r="J531" s="1" t="s">
        <v>34</v>
      </c>
      <c r="K531" s="6">
        <v>41.5</v>
      </c>
      <c r="L531" s="6">
        <v>20.75</v>
      </c>
      <c r="M531" s="1">
        <v>2</v>
      </c>
      <c r="N531" s="8">
        <v>45117</v>
      </c>
      <c r="O531" s="4" t="str">
        <f t="shared" si="25"/>
        <v>July 2023</v>
      </c>
      <c r="P531" s="1" t="s">
        <v>28</v>
      </c>
      <c r="Q531" s="1" t="s">
        <v>37</v>
      </c>
      <c r="R531" s="6">
        <v>41.6</v>
      </c>
      <c r="S531" s="6">
        <f t="shared" si="26"/>
        <v>83.1</v>
      </c>
    </row>
    <row r="532" spans="1:19" x14ac:dyDescent="0.35">
      <c r="A532" s="1">
        <v>4420</v>
      </c>
      <c r="B532" s="1">
        <v>34</v>
      </c>
      <c r="C532" s="1" t="str">
        <f t="shared" si="24"/>
        <v>Young</v>
      </c>
      <c r="D532" s="1" t="s">
        <v>38</v>
      </c>
      <c r="E532" s="1" t="s">
        <v>17</v>
      </c>
      <c r="F532" s="1" t="s">
        <v>30</v>
      </c>
      <c r="G532" s="1" t="s">
        <v>31</v>
      </c>
      <c r="H532" s="1">
        <v>3</v>
      </c>
      <c r="I532" s="1" t="s">
        <v>26</v>
      </c>
      <c r="J532" s="1" t="s">
        <v>42</v>
      </c>
      <c r="K532" s="6">
        <v>2319.8000000000002</v>
      </c>
      <c r="L532" s="6">
        <v>463.96</v>
      </c>
      <c r="M532" s="1">
        <v>5</v>
      </c>
      <c r="N532" s="8">
        <v>45117</v>
      </c>
      <c r="O532" s="4" t="str">
        <f t="shared" si="25"/>
        <v>July 2023</v>
      </c>
      <c r="P532" s="1" t="s">
        <v>28</v>
      </c>
      <c r="Q532" s="1" t="s">
        <v>50</v>
      </c>
      <c r="R532" s="6">
        <v>59.17</v>
      </c>
      <c r="S532" s="6">
        <f t="shared" si="26"/>
        <v>2378.9700000000003</v>
      </c>
    </row>
    <row r="533" spans="1:19" x14ac:dyDescent="0.35">
      <c r="A533" s="1">
        <v>2420</v>
      </c>
      <c r="B533" s="1">
        <v>39</v>
      </c>
      <c r="C533" s="1" t="str">
        <f t="shared" si="24"/>
        <v>Middle-Aged</v>
      </c>
      <c r="D533" s="1" t="s">
        <v>38</v>
      </c>
      <c r="E533" s="1" t="s">
        <v>17</v>
      </c>
      <c r="F533" s="1" t="s">
        <v>24</v>
      </c>
      <c r="G533" s="1" t="s">
        <v>25</v>
      </c>
      <c r="H533" s="1">
        <v>3</v>
      </c>
      <c r="I533" s="1" t="s">
        <v>26</v>
      </c>
      <c r="J533" s="1" t="s">
        <v>34</v>
      </c>
      <c r="K533" s="6">
        <v>1235.1500000000001</v>
      </c>
      <c r="L533" s="6">
        <v>247.03</v>
      </c>
      <c r="M533" s="1">
        <v>5</v>
      </c>
      <c r="N533" s="8">
        <v>45117</v>
      </c>
      <c r="O533" s="4" t="str">
        <f t="shared" si="25"/>
        <v>July 2023</v>
      </c>
      <c r="P533" s="1" t="s">
        <v>32</v>
      </c>
      <c r="Q533" s="1" t="s">
        <v>51</v>
      </c>
      <c r="R533" s="6">
        <v>71.48</v>
      </c>
      <c r="S533" s="6">
        <f t="shared" si="26"/>
        <v>1306.6300000000001</v>
      </c>
    </row>
    <row r="534" spans="1:19" x14ac:dyDescent="0.35">
      <c r="A534" s="1">
        <v>6484</v>
      </c>
      <c r="B534" s="1">
        <v>41</v>
      </c>
      <c r="C534" s="1" t="str">
        <f t="shared" si="24"/>
        <v>Middle-Aged</v>
      </c>
      <c r="D534" s="1" t="s">
        <v>16</v>
      </c>
      <c r="E534" s="1" t="s">
        <v>33</v>
      </c>
      <c r="F534" s="1" t="s">
        <v>18</v>
      </c>
      <c r="G534" s="1" t="s">
        <v>19</v>
      </c>
      <c r="H534" s="1">
        <v>2</v>
      </c>
      <c r="I534" s="1" t="s">
        <v>20</v>
      </c>
      <c r="J534" s="1" t="s">
        <v>42</v>
      </c>
      <c r="K534" s="6">
        <v>6329.52</v>
      </c>
      <c r="L534" s="6">
        <v>791.19</v>
      </c>
      <c r="M534" s="1">
        <v>8</v>
      </c>
      <c r="N534" s="8">
        <v>45117</v>
      </c>
      <c r="O534" s="4" t="str">
        <f t="shared" si="25"/>
        <v>July 2023</v>
      </c>
      <c r="P534" s="1" t="s">
        <v>22</v>
      </c>
      <c r="Q534" s="1" t="s">
        <v>51</v>
      </c>
      <c r="R534" s="6">
        <v>57.44</v>
      </c>
      <c r="S534" s="6">
        <f t="shared" si="26"/>
        <v>6386.96</v>
      </c>
    </row>
    <row r="535" spans="1:19" x14ac:dyDescent="0.35">
      <c r="A535" s="1">
        <v>7318</v>
      </c>
      <c r="B535" s="1">
        <v>42</v>
      </c>
      <c r="C535" s="1" t="str">
        <f t="shared" si="24"/>
        <v>Middle-Aged</v>
      </c>
      <c r="D535" s="1" t="s">
        <v>16</v>
      </c>
      <c r="E535" s="1" t="s">
        <v>17</v>
      </c>
      <c r="F535" s="1" t="s">
        <v>18</v>
      </c>
      <c r="G535" s="1" t="s">
        <v>36</v>
      </c>
      <c r="H535" s="1">
        <v>5</v>
      </c>
      <c r="I535" s="1" t="s">
        <v>26</v>
      </c>
      <c r="J535" s="1" t="s">
        <v>27</v>
      </c>
      <c r="K535" s="6">
        <v>41.5</v>
      </c>
      <c r="L535" s="6">
        <v>20.75</v>
      </c>
      <c r="M535" s="1">
        <v>2</v>
      </c>
      <c r="N535" s="8">
        <v>45117</v>
      </c>
      <c r="O535" s="4" t="str">
        <f t="shared" si="25"/>
        <v>July 2023</v>
      </c>
      <c r="P535" s="1" t="s">
        <v>32</v>
      </c>
      <c r="Q535" s="1" t="s">
        <v>63</v>
      </c>
      <c r="R535" s="6">
        <v>68.87</v>
      </c>
      <c r="S535" s="6">
        <f t="shared" si="26"/>
        <v>110.37</v>
      </c>
    </row>
    <row r="536" spans="1:19" x14ac:dyDescent="0.35">
      <c r="A536" s="1">
        <v>1735</v>
      </c>
      <c r="B536" s="1">
        <v>44</v>
      </c>
      <c r="C536" s="1" t="str">
        <f t="shared" si="24"/>
        <v>Middle-Aged</v>
      </c>
      <c r="D536" s="1" t="s">
        <v>16</v>
      </c>
      <c r="E536" s="1" t="s">
        <v>33</v>
      </c>
      <c r="F536" s="1" t="s">
        <v>18</v>
      </c>
      <c r="G536" s="1" t="s">
        <v>19</v>
      </c>
      <c r="H536" s="1">
        <v>2</v>
      </c>
      <c r="I536" s="1" t="s">
        <v>20</v>
      </c>
      <c r="J536" s="1" t="s">
        <v>27</v>
      </c>
      <c r="K536" s="6">
        <v>2373.5700000000002</v>
      </c>
      <c r="L536" s="6">
        <v>791.19</v>
      </c>
      <c r="M536" s="1">
        <v>3</v>
      </c>
      <c r="N536" s="8">
        <v>45117</v>
      </c>
      <c r="O536" s="4" t="str">
        <f t="shared" si="25"/>
        <v>July 2023</v>
      </c>
      <c r="P536" s="1" t="s">
        <v>28</v>
      </c>
      <c r="Q536" s="1"/>
      <c r="R536" s="6">
        <v>0</v>
      </c>
      <c r="S536" s="6">
        <f t="shared" si="26"/>
        <v>2373.5700000000002</v>
      </c>
    </row>
    <row r="537" spans="1:19" x14ac:dyDescent="0.35">
      <c r="A537" s="1">
        <v>4030</v>
      </c>
      <c r="B537" s="1">
        <v>44</v>
      </c>
      <c r="C537" s="1" t="str">
        <f t="shared" si="24"/>
        <v>Middle-Aged</v>
      </c>
      <c r="D537" s="1" t="s">
        <v>38</v>
      </c>
      <c r="E537" s="1" t="s">
        <v>17</v>
      </c>
      <c r="F537" s="1" t="s">
        <v>30</v>
      </c>
      <c r="G537" s="1" t="s">
        <v>31</v>
      </c>
      <c r="H537" s="1">
        <v>3</v>
      </c>
      <c r="I537" s="1" t="s">
        <v>26</v>
      </c>
      <c r="J537" s="1" t="s">
        <v>42</v>
      </c>
      <c r="K537" s="6">
        <v>3247.72</v>
      </c>
      <c r="L537" s="6">
        <v>463.96</v>
      </c>
      <c r="M537" s="1">
        <v>7</v>
      </c>
      <c r="N537" s="8">
        <v>45117</v>
      </c>
      <c r="O537" s="4" t="str">
        <f t="shared" si="25"/>
        <v>July 2023</v>
      </c>
      <c r="P537" s="1" t="s">
        <v>22</v>
      </c>
      <c r="Q537" s="1" t="s">
        <v>29</v>
      </c>
      <c r="R537" s="6">
        <v>20.68</v>
      </c>
      <c r="S537" s="6">
        <f t="shared" si="26"/>
        <v>3268.3999999999996</v>
      </c>
    </row>
    <row r="538" spans="1:19" x14ac:dyDescent="0.35">
      <c r="A538" s="1">
        <v>3560</v>
      </c>
      <c r="B538" s="1">
        <v>45</v>
      </c>
      <c r="C538" s="1" t="str">
        <f t="shared" si="24"/>
        <v>Middle-Aged</v>
      </c>
      <c r="D538" s="1" t="s">
        <v>38</v>
      </c>
      <c r="E538" s="1" t="s">
        <v>33</v>
      </c>
      <c r="F538" s="1" t="s">
        <v>30</v>
      </c>
      <c r="G538" s="1" t="s">
        <v>31</v>
      </c>
      <c r="H538" s="1">
        <v>3</v>
      </c>
      <c r="I538" s="1" t="s">
        <v>26</v>
      </c>
      <c r="J538" s="1" t="s">
        <v>42</v>
      </c>
      <c r="K538" s="6">
        <v>1391.88</v>
      </c>
      <c r="L538" s="6">
        <v>463.96</v>
      </c>
      <c r="M538" s="1">
        <v>3</v>
      </c>
      <c r="N538" s="8">
        <v>45117</v>
      </c>
      <c r="O538" s="4" t="str">
        <f t="shared" si="25"/>
        <v>July 2023</v>
      </c>
      <c r="P538" s="1" t="s">
        <v>32</v>
      </c>
      <c r="Q538" s="1" t="s">
        <v>53</v>
      </c>
      <c r="R538" s="6">
        <v>54.73</v>
      </c>
      <c r="S538" s="6">
        <f t="shared" si="26"/>
        <v>1446.6100000000001</v>
      </c>
    </row>
    <row r="539" spans="1:19" x14ac:dyDescent="0.35">
      <c r="A539" s="1">
        <v>5948</v>
      </c>
      <c r="B539" s="1">
        <v>45</v>
      </c>
      <c r="C539" s="1" t="str">
        <f t="shared" si="24"/>
        <v>Middle-Aged</v>
      </c>
      <c r="D539" s="1" t="s">
        <v>16</v>
      </c>
      <c r="E539" s="1" t="s">
        <v>17</v>
      </c>
      <c r="F539" s="1" t="s">
        <v>18</v>
      </c>
      <c r="G539" s="1" t="s">
        <v>36</v>
      </c>
      <c r="H539" s="1">
        <v>5</v>
      </c>
      <c r="I539" s="1" t="s">
        <v>20</v>
      </c>
      <c r="J539" s="1" t="s">
        <v>21</v>
      </c>
      <c r="K539" s="6">
        <v>103.75</v>
      </c>
      <c r="L539" s="6">
        <v>20.75</v>
      </c>
      <c r="M539" s="1">
        <v>5</v>
      </c>
      <c r="N539" s="8">
        <v>45117</v>
      </c>
      <c r="O539" s="4" t="str">
        <f t="shared" si="25"/>
        <v>July 2023</v>
      </c>
      <c r="P539" s="1" t="s">
        <v>22</v>
      </c>
      <c r="Q539" s="1" t="s">
        <v>37</v>
      </c>
      <c r="R539" s="6">
        <v>21.37</v>
      </c>
      <c r="S539" s="6">
        <f t="shared" si="26"/>
        <v>125.12</v>
      </c>
    </row>
    <row r="540" spans="1:19" x14ac:dyDescent="0.35">
      <c r="A540" s="1">
        <v>4909</v>
      </c>
      <c r="B540" s="1">
        <v>46</v>
      </c>
      <c r="C540" s="1" t="str">
        <f t="shared" si="24"/>
        <v>Middle-Aged</v>
      </c>
      <c r="D540" s="1" t="s">
        <v>16</v>
      </c>
      <c r="E540" s="1" t="s">
        <v>17</v>
      </c>
      <c r="F540" s="1" t="s">
        <v>18</v>
      </c>
      <c r="G540" s="1" t="s">
        <v>19</v>
      </c>
      <c r="H540" s="1">
        <v>2</v>
      </c>
      <c r="I540" s="1" t="s">
        <v>26</v>
      </c>
      <c r="J540" s="1" t="s">
        <v>34</v>
      </c>
      <c r="K540" s="6">
        <v>4747.1400000000003</v>
      </c>
      <c r="L540" s="6">
        <v>791.19</v>
      </c>
      <c r="M540" s="1">
        <v>6</v>
      </c>
      <c r="N540" s="8">
        <v>45117</v>
      </c>
      <c r="O540" s="4" t="str">
        <f t="shared" si="25"/>
        <v>July 2023</v>
      </c>
      <c r="P540" s="1" t="s">
        <v>28</v>
      </c>
      <c r="Q540" s="1" t="s">
        <v>37</v>
      </c>
      <c r="R540" s="6">
        <v>40.94</v>
      </c>
      <c r="S540" s="6">
        <f t="shared" si="26"/>
        <v>4788.08</v>
      </c>
    </row>
    <row r="541" spans="1:19" x14ac:dyDescent="0.35">
      <c r="A541" s="1">
        <v>4241</v>
      </c>
      <c r="B541" s="1">
        <v>49</v>
      </c>
      <c r="C541" s="1" t="str">
        <f t="shared" si="24"/>
        <v>Middle-Aged</v>
      </c>
      <c r="D541" s="1" t="s">
        <v>16</v>
      </c>
      <c r="E541" s="1" t="s">
        <v>17</v>
      </c>
      <c r="F541" s="1" t="s">
        <v>18</v>
      </c>
      <c r="G541" s="1" t="s">
        <v>36</v>
      </c>
      <c r="H541" s="1">
        <v>5</v>
      </c>
      <c r="I541" s="1" t="s">
        <v>26</v>
      </c>
      <c r="J541" s="1" t="s">
        <v>27</v>
      </c>
      <c r="K541" s="6">
        <v>145.25</v>
      </c>
      <c r="L541" s="6">
        <v>20.75</v>
      </c>
      <c r="M541" s="1">
        <v>7</v>
      </c>
      <c r="N541" s="8">
        <v>45117</v>
      </c>
      <c r="O541" s="4" t="str">
        <f t="shared" si="25"/>
        <v>July 2023</v>
      </c>
      <c r="P541" s="1" t="s">
        <v>32</v>
      </c>
      <c r="Q541" s="1" t="s">
        <v>37</v>
      </c>
      <c r="R541" s="6">
        <v>22.41</v>
      </c>
      <c r="S541" s="6">
        <f t="shared" si="26"/>
        <v>167.66</v>
      </c>
    </row>
    <row r="542" spans="1:19" x14ac:dyDescent="0.35">
      <c r="A542" s="1">
        <v>9742</v>
      </c>
      <c r="B542" s="1">
        <v>51</v>
      </c>
      <c r="C542" s="1" t="str">
        <f t="shared" si="24"/>
        <v>Middle-Aged</v>
      </c>
      <c r="D542" s="1" t="s">
        <v>38</v>
      </c>
      <c r="E542" s="1" t="s">
        <v>17</v>
      </c>
      <c r="F542" s="1" t="s">
        <v>24</v>
      </c>
      <c r="G542" s="1" t="s">
        <v>25</v>
      </c>
      <c r="H542" s="1">
        <v>3</v>
      </c>
      <c r="I542" s="1" t="s">
        <v>26</v>
      </c>
      <c r="J542" s="1" t="s">
        <v>27</v>
      </c>
      <c r="K542" s="6">
        <v>494.06</v>
      </c>
      <c r="L542" s="6">
        <v>247.03</v>
      </c>
      <c r="M542" s="1">
        <v>2</v>
      </c>
      <c r="N542" s="8">
        <v>45117</v>
      </c>
      <c r="O542" s="4" t="str">
        <f t="shared" si="25"/>
        <v>July 2023</v>
      </c>
      <c r="P542" s="1" t="s">
        <v>22</v>
      </c>
      <c r="Q542" s="1" t="s">
        <v>52</v>
      </c>
      <c r="R542" s="6">
        <v>41.37</v>
      </c>
      <c r="S542" s="6">
        <f t="shared" si="26"/>
        <v>535.42999999999995</v>
      </c>
    </row>
    <row r="543" spans="1:19" x14ac:dyDescent="0.35">
      <c r="A543" s="1">
        <v>7926</v>
      </c>
      <c r="B543" s="1">
        <v>52</v>
      </c>
      <c r="C543" s="1" t="str">
        <f t="shared" si="24"/>
        <v>Middle-Aged</v>
      </c>
      <c r="D543" s="1" t="s">
        <v>16</v>
      </c>
      <c r="E543" s="1" t="s">
        <v>33</v>
      </c>
      <c r="F543" s="1" t="s">
        <v>18</v>
      </c>
      <c r="G543" s="1" t="s">
        <v>36</v>
      </c>
      <c r="H543" s="1">
        <v>5</v>
      </c>
      <c r="I543" s="1" t="s">
        <v>26</v>
      </c>
      <c r="J543" s="1" t="s">
        <v>34</v>
      </c>
      <c r="K543" s="6">
        <v>41.5</v>
      </c>
      <c r="L543" s="6">
        <v>20.75</v>
      </c>
      <c r="M543" s="1">
        <v>2</v>
      </c>
      <c r="N543" s="8">
        <v>45117</v>
      </c>
      <c r="O543" s="4" t="str">
        <f t="shared" si="25"/>
        <v>July 2023</v>
      </c>
      <c r="P543" s="1" t="s">
        <v>32</v>
      </c>
      <c r="Q543" s="1" t="s">
        <v>46</v>
      </c>
      <c r="R543" s="6">
        <v>75.37</v>
      </c>
      <c r="S543" s="6">
        <f t="shared" si="26"/>
        <v>116.87</v>
      </c>
    </row>
    <row r="544" spans="1:19" x14ac:dyDescent="0.35">
      <c r="A544" s="1">
        <v>4356</v>
      </c>
      <c r="B544" s="1">
        <v>53</v>
      </c>
      <c r="C544" s="1" t="str">
        <f t="shared" si="24"/>
        <v>Middle-Aged</v>
      </c>
      <c r="D544" s="1" t="s">
        <v>38</v>
      </c>
      <c r="E544" s="1" t="s">
        <v>33</v>
      </c>
      <c r="F544" s="1" t="s">
        <v>18</v>
      </c>
      <c r="G544" s="1" t="s">
        <v>36</v>
      </c>
      <c r="H544" s="1">
        <v>5</v>
      </c>
      <c r="I544" s="1" t="s">
        <v>20</v>
      </c>
      <c r="J544" s="1" t="s">
        <v>21</v>
      </c>
      <c r="K544" s="6">
        <v>145.25</v>
      </c>
      <c r="L544" s="6">
        <v>20.75</v>
      </c>
      <c r="M544" s="1">
        <v>7</v>
      </c>
      <c r="N544" s="8">
        <v>45117</v>
      </c>
      <c r="O544" s="4" t="str">
        <f t="shared" si="25"/>
        <v>July 2023</v>
      </c>
      <c r="P544" s="1" t="s">
        <v>32</v>
      </c>
      <c r="Q544" s="1"/>
      <c r="R544" s="6">
        <v>0</v>
      </c>
      <c r="S544" s="6">
        <f t="shared" si="26"/>
        <v>145.25</v>
      </c>
    </row>
    <row r="545" spans="1:19" x14ac:dyDescent="0.35">
      <c r="A545" s="1">
        <v>8172</v>
      </c>
      <c r="B545" s="1">
        <v>53</v>
      </c>
      <c r="C545" s="1" t="str">
        <f t="shared" si="24"/>
        <v>Middle-Aged</v>
      </c>
      <c r="D545" s="1" t="s">
        <v>38</v>
      </c>
      <c r="E545" s="1" t="s">
        <v>33</v>
      </c>
      <c r="F545" s="1" t="s">
        <v>18</v>
      </c>
      <c r="G545" s="1" t="s">
        <v>36</v>
      </c>
      <c r="H545" s="1">
        <v>5</v>
      </c>
      <c r="I545" s="1" t="s">
        <v>26</v>
      </c>
      <c r="J545" s="1" t="s">
        <v>42</v>
      </c>
      <c r="K545" s="6">
        <v>124.5</v>
      </c>
      <c r="L545" s="6">
        <v>20.75</v>
      </c>
      <c r="M545" s="1">
        <v>6</v>
      </c>
      <c r="N545" s="8">
        <v>45117</v>
      </c>
      <c r="O545" s="4" t="str">
        <f t="shared" si="25"/>
        <v>July 2023</v>
      </c>
      <c r="P545" s="1" t="s">
        <v>22</v>
      </c>
      <c r="Q545" s="1"/>
      <c r="R545" s="6">
        <v>0</v>
      </c>
      <c r="S545" s="6">
        <f t="shared" si="26"/>
        <v>124.5</v>
      </c>
    </row>
    <row r="546" spans="1:19" x14ac:dyDescent="0.35">
      <c r="A546" s="1">
        <v>1465</v>
      </c>
      <c r="B546" s="1">
        <v>54</v>
      </c>
      <c r="C546" s="1" t="str">
        <f t="shared" si="24"/>
        <v>Middle-Aged</v>
      </c>
      <c r="D546" s="1" t="s">
        <v>38</v>
      </c>
      <c r="E546" s="1" t="s">
        <v>33</v>
      </c>
      <c r="F546" s="1" t="s">
        <v>18</v>
      </c>
      <c r="G546" s="1" t="s">
        <v>19</v>
      </c>
      <c r="H546" s="1">
        <v>2</v>
      </c>
      <c r="I546" s="1" t="s">
        <v>26</v>
      </c>
      <c r="J546" s="1" t="s">
        <v>34</v>
      </c>
      <c r="K546" s="6">
        <v>7911.9</v>
      </c>
      <c r="L546" s="6">
        <v>791.19</v>
      </c>
      <c r="M546" s="1">
        <v>10</v>
      </c>
      <c r="N546" s="8">
        <v>45117</v>
      </c>
      <c r="O546" s="4" t="str">
        <f t="shared" si="25"/>
        <v>July 2023</v>
      </c>
      <c r="P546" s="1" t="s">
        <v>28</v>
      </c>
      <c r="Q546" s="1" t="s">
        <v>50</v>
      </c>
      <c r="R546" s="6">
        <v>57.3</v>
      </c>
      <c r="S546" s="6">
        <f t="shared" si="26"/>
        <v>7969.2</v>
      </c>
    </row>
    <row r="547" spans="1:19" x14ac:dyDescent="0.35">
      <c r="A547" s="1">
        <v>6806</v>
      </c>
      <c r="B547" s="1">
        <v>56</v>
      </c>
      <c r="C547" s="1" t="str">
        <f t="shared" si="24"/>
        <v>Old</v>
      </c>
      <c r="D547" s="1" t="s">
        <v>38</v>
      </c>
      <c r="E547" s="1" t="s">
        <v>17</v>
      </c>
      <c r="F547" s="1" t="s">
        <v>30</v>
      </c>
      <c r="G547" s="1" t="s">
        <v>31</v>
      </c>
      <c r="H547" s="1">
        <v>3</v>
      </c>
      <c r="I547" s="1" t="s">
        <v>20</v>
      </c>
      <c r="J547" s="1" t="s">
        <v>42</v>
      </c>
      <c r="K547" s="6">
        <v>3711.68</v>
      </c>
      <c r="L547" s="6">
        <v>463.96</v>
      </c>
      <c r="M547" s="1">
        <v>8</v>
      </c>
      <c r="N547" s="8">
        <v>45117</v>
      </c>
      <c r="O547" s="4" t="str">
        <f t="shared" si="25"/>
        <v>July 2023</v>
      </c>
      <c r="P547" s="1" t="s">
        <v>28</v>
      </c>
      <c r="Q547" s="1" t="s">
        <v>58</v>
      </c>
      <c r="R547" s="6">
        <v>76.33</v>
      </c>
      <c r="S547" s="6">
        <f t="shared" si="26"/>
        <v>3788.0099999999998</v>
      </c>
    </row>
    <row r="548" spans="1:19" x14ac:dyDescent="0.35">
      <c r="A548" s="1">
        <v>7663</v>
      </c>
      <c r="B548" s="1">
        <v>57</v>
      </c>
      <c r="C548" s="1" t="str">
        <f t="shared" si="24"/>
        <v>Old</v>
      </c>
      <c r="D548" s="1" t="s">
        <v>38</v>
      </c>
      <c r="E548" s="1" t="s">
        <v>17</v>
      </c>
      <c r="F548" s="1" t="s">
        <v>24</v>
      </c>
      <c r="G548" s="1" t="s">
        <v>25</v>
      </c>
      <c r="H548" s="1">
        <v>3</v>
      </c>
      <c r="I548" s="1" t="s">
        <v>20</v>
      </c>
      <c r="J548" s="1" t="s">
        <v>21</v>
      </c>
      <c r="K548" s="6">
        <v>247.03</v>
      </c>
      <c r="L548" s="6">
        <v>247.03</v>
      </c>
      <c r="M548" s="1">
        <v>1</v>
      </c>
      <c r="N548" s="8">
        <v>45117</v>
      </c>
      <c r="O548" s="4" t="str">
        <f t="shared" si="25"/>
        <v>July 2023</v>
      </c>
      <c r="P548" s="1" t="s">
        <v>28</v>
      </c>
      <c r="Q548" s="1" t="s">
        <v>73</v>
      </c>
      <c r="R548" s="6">
        <v>67.069999999999993</v>
      </c>
      <c r="S548" s="6">
        <f t="shared" si="26"/>
        <v>314.10000000000002</v>
      </c>
    </row>
    <row r="549" spans="1:19" x14ac:dyDescent="0.35">
      <c r="A549" s="1">
        <v>3787</v>
      </c>
      <c r="B549" s="1">
        <v>62</v>
      </c>
      <c r="C549" s="1" t="str">
        <f t="shared" si="24"/>
        <v>Old</v>
      </c>
      <c r="D549" s="1" t="s">
        <v>38</v>
      </c>
      <c r="E549" s="1" t="s">
        <v>17</v>
      </c>
      <c r="F549" s="1" t="s">
        <v>24</v>
      </c>
      <c r="G549" s="1" t="s">
        <v>25</v>
      </c>
      <c r="H549" s="1">
        <v>3</v>
      </c>
      <c r="I549" s="1" t="s">
        <v>20</v>
      </c>
      <c r="J549" s="1" t="s">
        <v>34</v>
      </c>
      <c r="K549" s="6">
        <v>2223.27</v>
      </c>
      <c r="L549" s="6">
        <v>247.03</v>
      </c>
      <c r="M549" s="1">
        <v>9</v>
      </c>
      <c r="N549" s="8">
        <v>45117</v>
      </c>
      <c r="O549" s="4" t="str">
        <f t="shared" si="25"/>
        <v>July 2023</v>
      </c>
      <c r="P549" s="1" t="s">
        <v>22</v>
      </c>
      <c r="Q549" s="1"/>
      <c r="R549" s="6">
        <v>0</v>
      </c>
      <c r="S549" s="6">
        <f t="shared" si="26"/>
        <v>2223.27</v>
      </c>
    </row>
    <row r="550" spans="1:19" x14ac:dyDescent="0.35">
      <c r="A550" s="1">
        <v>4706</v>
      </c>
      <c r="B550" s="1">
        <v>64</v>
      </c>
      <c r="C550" s="1" t="str">
        <f t="shared" si="24"/>
        <v>Old</v>
      </c>
      <c r="D550" s="1" t="s">
        <v>38</v>
      </c>
      <c r="E550" s="1" t="s">
        <v>17</v>
      </c>
      <c r="F550" s="1" t="s">
        <v>24</v>
      </c>
      <c r="G550" s="1" t="s">
        <v>25</v>
      </c>
      <c r="H550" s="1">
        <v>3</v>
      </c>
      <c r="I550" s="1" t="s">
        <v>26</v>
      </c>
      <c r="J550" s="1" t="s">
        <v>27</v>
      </c>
      <c r="K550" s="6">
        <v>494.06</v>
      </c>
      <c r="L550" s="6">
        <v>247.03</v>
      </c>
      <c r="M550" s="1">
        <v>2</v>
      </c>
      <c r="N550" s="8">
        <v>45117</v>
      </c>
      <c r="O550" s="4" t="str">
        <f t="shared" si="25"/>
        <v>July 2023</v>
      </c>
      <c r="P550" s="1" t="s">
        <v>22</v>
      </c>
      <c r="Q550" s="1" t="s">
        <v>52</v>
      </c>
      <c r="R550" s="6">
        <v>27.36</v>
      </c>
      <c r="S550" s="6">
        <f t="shared" si="26"/>
        <v>521.41999999999996</v>
      </c>
    </row>
    <row r="551" spans="1:19" x14ac:dyDescent="0.35">
      <c r="A551" s="1">
        <v>7660</v>
      </c>
      <c r="B551" s="1">
        <v>66</v>
      </c>
      <c r="C551" s="1" t="str">
        <f t="shared" si="24"/>
        <v>Old</v>
      </c>
      <c r="D551" s="1" t="s">
        <v>16</v>
      </c>
      <c r="E551" s="1" t="s">
        <v>33</v>
      </c>
      <c r="F551" s="1" t="s">
        <v>30</v>
      </c>
      <c r="G551" s="1" t="s">
        <v>31</v>
      </c>
      <c r="H551" s="1">
        <v>3</v>
      </c>
      <c r="I551" s="1" t="s">
        <v>26</v>
      </c>
      <c r="J551" s="1" t="s">
        <v>27</v>
      </c>
      <c r="K551" s="6">
        <v>3711.68</v>
      </c>
      <c r="L551" s="6">
        <v>463.96</v>
      </c>
      <c r="M551" s="1">
        <v>8</v>
      </c>
      <c r="N551" s="8">
        <v>45117</v>
      </c>
      <c r="O551" s="4" t="str">
        <f t="shared" si="25"/>
        <v>July 2023</v>
      </c>
      <c r="P551" s="1" t="s">
        <v>22</v>
      </c>
      <c r="Q551" s="1" t="s">
        <v>52</v>
      </c>
      <c r="R551" s="6">
        <v>23.18</v>
      </c>
      <c r="S551" s="6">
        <f t="shared" si="26"/>
        <v>3734.8599999999997</v>
      </c>
    </row>
    <row r="552" spans="1:19" x14ac:dyDescent="0.35">
      <c r="A552" s="1">
        <v>2462</v>
      </c>
      <c r="B552" s="1">
        <v>67</v>
      </c>
      <c r="C552" s="1" t="str">
        <f t="shared" si="24"/>
        <v>Old</v>
      </c>
      <c r="D552" s="1" t="s">
        <v>38</v>
      </c>
      <c r="E552" s="1" t="s">
        <v>17</v>
      </c>
      <c r="F552" s="1" t="s">
        <v>18</v>
      </c>
      <c r="G552" s="1" t="s">
        <v>19</v>
      </c>
      <c r="H552" s="1">
        <v>2</v>
      </c>
      <c r="I552" s="1" t="s">
        <v>26</v>
      </c>
      <c r="J552" s="1" t="s">
        <v>34</v>
      </c>
      <c r="K552" s="6">
        <v>3955.95</v>
      </c>
      <c r="L552" s="6">
        <v>791.19</v>
      </c>
      <c r="M552" s="1">
        <v>5</v>
      </c>
      <c r="N552" s="8">
        <v>45117</v>
      </c>
      <c r="O552" s="4" t="str">
        <f t="shared" si="25"/>
        <v>July 2023</v>
      </c>
      <c r="P552" s="1" t="s">
        <v>28</v>
      </c>
      <c r="Q552" s="1" t="s">
        <v>52</v>
      </c>
      <c r="R552" s="6">
        <v>10.63</v>
      </c>
      <c r="S552" s="6">
        <f t="shared" si="26"/>
        <v>3966.58</v>
      </c>
    </row>
    <row r="553" spans="1:19" x14ac:dyDescent="0.35">
      <c r="A553" s="1">
        <v>7770</v>
      </c>
      <c r="B553" s="1">
        <v>67</v>
      </c>
      <c r="C553" s="1" t="str">
        <f t="shared" si="24"/>
        <v>Old</v>
      </c>
      <c r="D553" s="1" t="s">
        <v>16</v>
      </c>
      <c r="E553" s="1" t="s">
        <v>17</v>
      </c>
      <c r="F553" s="1" t="s">
        <v>18</v>
      </c>
      <c r="G553" s="1" t="s">
        <v>36</v>
      </c>
      <c r="H553" s="1">
        <v>5</v>
      </c>
      <c r="I553" s="1" t="s">
        <v>26</v>
      </c>
      <c r="J553" s="1" t="s">
        <v>21</v>
      </c>
      <c r="K553" s="6">
        <v>166</v>
      </c>
      <c r="L553" s="6">
        <v>20.75</v>
      </c>
      <c r="M553" s="1">
        <v>8</v>
      </c>
      <c r="N553" s="8">
        <v>45117</v>
      </c>
      <c r="O553" s="4" t="str">
        <f t="shared" si="25"/>
        <v>July 2023</v>
      </c>
      <c r="P553" s="1" t="s">
        <v>22</v>
      </c>
      <c r="Q553" s="1" t="s">
        <v>53</v>
      </c>
      <c r="R553" s="6">
        <v>63.94</v>
      </c>
      <c r="S553" s="6">
        <f t="shared" si="26"/>
        <v>229.94</v>
      </c>
    </row>
    <row r="554" spans="1:19" x14ac:dyDescent="0.35">
      <c r="A554" s="1">
        <v>8099</v>
      </c>
      <c r="B554" s="1">
        <v>69</v>
      </c>
      <c r="C554" s="1" t="str">
        <f t="shared" si="24"/>
        <v>Old</v>
      </c>
      <c r="D554" s="1" t="s">
        <v>38</v>
      </c>
      <c r="E554" s="1" t="s">
        <v>33</v>
      </c>
      <c r="F554" s="1" t="s">
        <v>30</v>
      </c>
      <c r="G554" s="1" t="s">
        <v>31</v>
      </c>
      <c r="H554" s="1">
        <v>3</v>
      </c>
      <c r="I554" s="1" t="s">
        <v>26</v>
      </c>
      <c r="J554" s="1" t="s">
        <v>34</v>
      </c>
      <c r="K554" s="6">
        <v>463.96</v>
      </c>
      <c r="L554" s="6">
        <v>463.96</v>
      </c>
      <c r="M554" s="1">
        <v>1</v>
      </c>
      <c r="N554" s="8">
        <v>45117</v>
      </c>
      <c r="O554" s="4" t="str">
        <f t="shared" si="25"/>
        <v>July 2023</v>
      </c>
      <c r="P554" s="1" t="s">
        <v>28</v>
      </c>
      <c r="Q554" s="1" t="s">
        <v>45</v>
      </c>
      <c r="R554" s="6">
        <v>53.6</v>
      </c>
      <c r="S554" s="6">
        <f t="shared" si="26"/>
        <v>517.55999999999995</v>
      </c>
    </row>
    <row r="555" spans="1:19" x14ac:dyDescent="0.35">
      <c r="A555" s="1">
        <v>9833</v>
      </c>
      <c r="B555" s="1">
        <v>69</v>
      </c>
      <c r="C555" s="1" t="str">
        <f t="shared" si="24"/>
        <v>Old</v>
      </c>
      <c r="D555" s="1" t="s">
        <v>38</v>
      </c>
      <c r="E555" s="1" t="s">
        <v>17</v>
      </c>
      <c r="F555" s="1" t="s">
        <v>40</v>
      </c>
      <c r="G555" s="1" t="s">
        <v>41</v>
      </c>
      <c r="H555" s="1">
        <v>3</v>
      </c>
      <c r="I555" s="1" t="s">
        <v>20</v>
      </c>
      <c r="J555" s="1" t="s">
        <v>27</v>
      </c>
      <c r="K555" s="6">
        <v>4224.1499999999996</v>
      </c>
      <c r="L555" s="6">
        <v>844.83</v>
      </c>
      <c r="M555" s="1">
        <v>5</v>
      </c>
      <c r="N555" s="8">
        <v>45117</v>
      </c>
      <c r="O555" s="4" t="str">
        <f t="shared" si="25"/>
        <v>July 2023</v>
      </c>
      <c r="P555" s="1" t="s">
        <v>28</v>
      </c>
      <c r="Q555" s="1" t="s">
        <v>29</v>
      </c>
      <c r="R555" s="6">
        <v>40.28</v>
      </c>
      <c r="S555" s="6">
        <f t="shared" si="26"/>
        <v>4264.4299999999994</v>
      </c>
    </row>
    <row r="556" spans="1:19" x14ac:dyDescent="0.35">
      <c r="A556" s="1">
        <v>8931</v>
      </c>
      <c r="B556" s="1">
        <v>20</v>
      </c>
      <c r="C556" s="1" t="str">
        <f t="shared" si="24"/>
        <v>Young</v>
      </c>
      <c r="D556" s="1" t="s">
        <v>38</v>
      </c>
      <c r="E556" s="1" t="s">
        <v>17</v>
      </c>
      <c r="F556" s="1" t="s">
        <v>18</v>
      </c>
      <c r="G556" s="1" t="s">
        <v>19</v>
      </c>
      <c r="H556" s="1">
        <v>2</v>
      </c>
      <c r="I556" s="1" t="s">
        <v>26</v>
      </c>
      <c r="J556" s="1" t="s">
        <v>42</v>
      </c>
      <c r="K556" s="6">
        <v>6329.52</v>
      </c>
      <c r="L556" s="6">
        <v>791.19</v>
      </c>
      <c r="M556" s="1">
        <v>8</v>
      </c>
      <c r="N556" s="8">
        <v>45118</v>
      </c>
      <c r="O556" s="4" t="str">
        <f t="shared" si="25"/>
        <v>July 2023</v>
      </c>
      <c r="P556" s="1" t="s">
        <v>28</v>
      </c>
      <c r="Q556" s="1" t="s">
        <v>55</v>
      </c>
      <c r="R556" s="6">
        <v>78.91</v>
      </c>
      <c r="S556" s="6">
        <f t="shared" si="26"/>
        <v>6408.43</v>
      </c>
    </row>
    <row r="557" spans="1:19" x14ac:dyDescent="0.35">
      <c r="A557" s="1">
        <v>2549</v>
      </c>
      <c r="B557" s="1">
        <v>22</v>
      </c>
      <c r="C557" s="1" t="str">
        <f t="shared" si="24"/>
        <v>Young</v>
      </c>
      <c r="D557" s="1" t="s">
        <v>16</v>
      </c>
      <c r="E557" s="1" t="s">
        <v>17</v>
      </c>
      <c r="F557" s="1" t="s">
        <v>40</v>
      </c>
      <c r="G557" s="1" t="s">
        <v>41</v>
      </c>
      <c r="H557" s="1">
        <v>3</v>
      </c>
      <c r="I557" s="1" t="s">
        <v>26</v>
      </c>
      <c r="J557" s="1" t="s">
        <v>21</v>
      </c>
      <c r="K557" s="6">
        <v>7603.47</v>
      </c>
      <c r="L557" s="6">
        <v>844.83</v>
      </c>
      <c r="M557" s="1">
        <v>9</v>
      </c>
      <c r="N557" s="8">
        <v>45118</v>
      </c>
      <c r="O557" s="4" t="str">
        <f t="shared" si="25"/>
        <v>July 2023</v>
      </c>
      <c r="P557" s="1" t="s">
        <v>32</v>
      </c>
      <c r="Q557" s="1" t="s">
        <v>50</v>
      </c>
      <c r="R557" s="6">
        <v>52.39</v>
      </c>
      <c r="S557" s="6">
        <f t="shared" si="26"/>
        <v>7655.8600000000006</v>
      </c>
    </row>
    <row r="558" spans="1:19" x14ac:dyDescent="0.35">
      <c r="A558" s="1">
        <v>4751</v>
      </c>
      <c r="B558" s="1">
        <v>27</v>
      </c>
      <c r="C558" s="1" t="str">
        <f t="shared" si="24"/>
        <v>Young</v>
      </c>
      <c r="D558" s="1" t="s">
        <v>38</v>
      </c>
      <c r="E558" s="1" t="s">
        <v>17</v>
      </c>
      <c r="F558" s="1" t="s">
        <v>30</v>
      </c>
      <c r="G558" s="1" t="s">
        <v>31</v>
      </c>
      <c r="H558" s="1">
        <v>3</v>
      </c>
      <c r="I558" s="1" t="s">
        <v>26</v>
      </c>
      <c r="J558" s="1" t="s">
        <v>34</v>
      </c>
      <c r="K558" s="6">
        <v>1391.88</v>
      </c>
      <c r="L558" s="6">
        <v>463.96</v>
      </c>
      <c r="M558" s="1">
        <v>3</v>
      </c>
      <c r="N558" s="8">
        <v>45118</v>
      </c>
      <c r="O558" s="4" t="str">
        <f t="shared" si="25"/>
        <v>July 2023</v>
      </c>
      <c r="P558" s="1" t="s">
        <v>28</v>
      </c>
      <c r="Q558" s="1" t="s">
        <v>73</v>
      </c>
      <c r="R558" s="6">
        <v>73.180000000000007</v>
      </c>
      <c r="S558" s="6">
        <f t="shared" si="26"/>
        <v>1465.0600000000002</v>
      </c>
    </row>
    <row r="559" spans="1:19" x14ac:dyDescent="0.35">
      <c r="A559" s="1">
        <v>9209</v>
      </c>
      <c r="B559" s="1">
        <v>32</v>
      </c>
      <c r="C559" s="1" t="str">
        <f t="shared" si="24"/>
        <v>Young</v>
      </c>
      <c r="D559" s="1" t="s">
        <v>16</v>
      </c>
      <c r="E559" s="1" t="s">
        <v>17</v>
      </c>
      <c r="F559" s="1" t="s">
        <v>40</v>
      </c>
      <c r="G559" s="1" t="s">
        <v>41</v>
      </c>
      <c r="H559" s="1">
        <v>3</v>
      </c>
      <c r="I559" s="1" t="s">
        <v>20</v>
      </c>
      <c r="J559" s="1" t="s">
        <v>21</v>
      </c>
      <c r="K559" s="6">
        <v>2534.4899999999998</v>
      </c>
      <c r="L559" s="6">
        <v>844.83</v>
      </c>
      <c r="M559" s="1">
        <v>3</v>
      </c>
      <c r="N559" s="8">
        <v>45118</v>
      </c>
      <c r="O559" s="4" t="str">
        <f t="shared" si="25"/>
        <v>July 2023</v>
      </c>
      <c r="P559" s="1" t="s">
        <v>32</v>
      </c>
      <c r="Q559" s="1" t="s">
        <v>71</v>
      </c>
      <c r="R559" s="6">
        <v>87.85</v>
      </c>
      <c r="S559" s="6">
        <f t="shared" si="26"/>
        <v>2622.3399999999997</v>
      </c>
    </row>
    <row r="560" spans="1:19" x14ac:dyDescent="0.35">
      <c r="A560" s="1">
        <v>1613</v>
      </c>
      <c r="B560" s="1">
        <v>33</v>
      </c>
      <c r="C560" s="1" t="str">
        <f t="shared" si="24"/>
        <v>Young</v>
      </c>
      <c r="D560" s="1" t="s">
        <v>16</v>
      </c>
      <c r="E560" s="1" t="s">
        <v>17</v>
      </c>
      <c r="F560" s="1" t="s">
        <v>24</v>
      </c>
      <c r="G560" s="1" t="s">
        <v>25</v>
      </c>
      <c r="H560" s="1">
        <v>3</v>
      </c>
      <c r="I560" s="1" t="s">
        <v>26</v>
      </c>
      <c r="J560" s="1" t="s">
        <v>34</v>
      </c>
      <c r="K560" s="6">
        <v>1235.1500000000001</v>
      </c>
      <c r="L560" s="6">
        <v>247.03</v>
      </c>
      <c r="M560" s="1">
        <v>5</v>
      </c>
      <c r="N560" s="8">
        <v>45118</v>
      </c>
      <c r="O560" s="4" t="str">
        <f t="shared" si="25"/>
        <v>July 2023</v>
      </c>
      <c r="P560" s="1" t="s">
        <v>28</v>
      </c>
      <c r="Q560" s="1" t="s">
        <v>37</v>
      </c>
      <c r="R560" s="6">
        <v>21.29</v>
      </c>
      <c r="S560" s="6">
        <f t="shared" si="26"/>
        <v>1256.44</v>
      </c>
    </row>
    <row r="561" spans="1:19" x14ac:dyDescent="0.35">
      <c r="A561" s="1">
        <v>9083</v>
      </c>
      <c r="B561" s="1">
        <v>34</v>
      </c>
      <c r="C561" s="1" t="str">
        <f t="shared" si="24"/>
        <v>Young</v>
      </c>
      <c r="D561" s="1" t="s">
        <v>16</v>
      </c>
      <c r="E561" s="1" t="s">
        <v>17</v>
      </c>
      <c r="F561" s="1" t="s">
        <v>18</v>
      </c>
      <c r="G561" s="1" t="s">
        <v>36</v>
      </c>
      <c r="H561" s="1">
        <v>5</v>
      </c>
      <c r="I561" s="1" t="s">
        <v>26</v>
      </c>
      <c r="J561" s="1" t="s">
        <v>42</v>
      </c>
      <c r="K561" s="6">
        <v>83</v>
      </c>
      <c r="L561" s="6">
        <v>20.75</v>
      </c>
      <c r="M561" s="1">
        <v>4</v>
      </c>
      <c r="N561" s="8">
        <v>45118</v>
      </c>
      <c r="O561" s="4" t="str">
        <f t="shared" si="25"/>
        <v>July 2023</v>
      </c>
      <c r="P561" s="1" t="s">
        <v>22</v>
      </c>
      <c r="Q561" s="1" t="s">
        <v>73</v>
      </c>
      <c r="R561" s="6">
        <v>80.14</v>
      </c>
      <c r="S561" s="6">
        <f t="shared" si="26"/>
        <v>163.13999999999999</v>
      </c>
    </row>
    <row r="562" spans="1:19" x14ac:dyDescent="0.35">
      <c r="A562" s="1">
        <v>1007</v>
      </c>
      <c r="B562" s="1">
        <v>35</v>
      </c>
      <c r="C562" s="1" t="str">
        <f t="shared" si="24"/>
        <v>Young</v>
      </c>
      <c r="D562" s="1" t="s">
        <v>16</v>
      </c>
      <c r="E562" s="1" t="s">
        <v>17</v>
      </c>
      <c r="F562" s="1" t="s">
        <v>18</v>
      </c>
      <c r="G562" s="1" t="s">
        <v>19</v>
      </c>
      <c r="H562" s="1">
        <v>2</v>
      </c>
      <c r="I562" s="1" t="s">
        <v>20</v>
      </c>
      <c r="J562" s="1" t="s">
        <v>21</v>
      </c>
      <c r="K562" s="6">
        <v>7120.71</v>
      </c>
      <c r="L562" s="6">
        <v>791.19</v>
      </c>
      <c r="M562" s="1">
        <v>9</v>
      </c>
      <c r="N562" s="8">
        <v>45118</v>
      </c>
      <c r="O562" s="4" t="str">
        <f t="shared" si="25"/>
        <v>July 2023</v>
      </c>
      <c r="P562" s="1" t="s">
        <v>28</v>
      </c>
      <c r="Q562" s="1" t="s">
        <v>45</v>
      </c>
      <c r="R562" s="6">
        <v>55.48</v>
      </c>
      <c r="S562" s="6">
        <f t="shared" si="26"/>
        <v>7176.19</v>
      </c>
    </row>
    <row r="563" spans="1:19" x14ac:dyDescent="0.35">
      <c r="A563" s="1">
        <v>7206</v>
      </c>
      <c r="B563" s="1">
        <v>38</v>
      </c>
      <c r="C563" s="1" t="str">
        <f t="shared" si="24"/>
        <v>Middle-Aged</v>
      </c>
      <c r="D563" s="1" t="s">
        <v>16</v>
      </c>
      <c r="E563" s="1" t="s">
        <v>33</v>
      </c>
      <c r="F563" s="1" t="s">
        <v>24</v>
      </c>
      <c r="G563" s="1" t="s">
        <v>25</v>
      </c>
      <c r="H563" s="1">
        <v>3</v>
      </c>
      <c r="I563" s="1" t="s">
        <v>20</v>
      </c>
      <c r="J563" s="1" t="s">
        <v>27</v>
      </c>
      <c r="K563" s="6">
        <v>2470.3000000000002</v>
      </c>
      <c r="L563" s="6">
        <v>247.03</v>
      </c>
      <c r="M563" s="1">
        <v>10</v>
      </c>
      <c r="N563" s="8">
        <v>45118</v>
      </c>
      <c r="O563" s="4" t="str">
        <f t="shared" si="25"/>
        <v>July 2023</v>
      </c>
      <c r="P563" s="1" t="s">
        <v>22</v>
      </c>
      <c r="Q563" s="1" t="s">
        <v>48</v>
      </c>
      <c r="R563" s="6">
        <v>78.489999999999995</v>
      </c>
      <c r="S563" s="6">
        <f t="shared" si="26"/>
        <v>2548.79</v>
      </c>
    </row>
    <row r="564" spans="1:19" x14ac:dyDescent="0.35">
      <c r="A564" s="1">
        <v>3665</v>
      </c>
      <c r="B564" s="1">
        <v>39</v>
      </c>
      <c r="C564" s="1" t="str">
        <f t="shared" si="24"/>
        <v>Middle-Aged</v>
      </c>
      <c r="D564" s="1" t="s">
        <v>16</v>
      </c>
      <c r="E564" s="1" t="s">
        <v>17</v>
      </c>
      <c r="F564" s="1" t="s">
        <v>30</v>
      </c>
      <c r="G564" s="1" t="s">
        <v>31</v>
      </c>
      <c r="H564" s="1">
        <v>3</v>
      </c>
      <c r="I564" s="1" t="s">
        <v>26</v>
      </c>
      <c r="J564" s="1" t="s">
        <v>21</v>
      </c>
      <c r="K564" s="6">
        <v>927.92</v>
      </c>
      <c r="L564" s="6">
        <v>463.96</v>
      </c>
      <c r="M564" s="1">
        <v>2</v>
      </c>
      <c r="N564" s="8">
        <v>45118</v>
      </c>
      <c r="O564" s="4" t="str">
        <f t="shared" si="25"/>
        <v>July 2023</v>
      </c>
      <c r="P564" s="1" t="s">
        <v>22</v>
      </c>
      <c r="Q564" s="1" t="s">
        <v>48</v>
      </c>
      <c r="R564" s="6">
        <v>89.44</v>
      </c>
      <c r="S564" s="6">
        <f t="shared" si="26"/>
        <v>1017.3599999999999</v>
      </c>
    </row>
    <row r="565" spans="1:19" x14ac:dyDescent="0.35">
      <c r="A565" s="1">
        <v>8729</v>
      </c>
      <c r="B565" s="1">
        <v>39</v>
      </c>
      <c r="C565" s="1" t="str">
        <f t="shared" si="24"/>
        <v>Middle-Aged</v>
      </c>
      <c r="D565" s="1" t="s">
        <v>38</v>
      </c>
      <c r="E565" s="1" t="s">
        <v>17</v>
      </c>
      <c r="F565" s="1" t="s">
        <v>24</v>
      </c>
      <c r="G565" s="1" t="s">
        <v>25</v>
      </c>
      <c r="H565" s="1">
        <v>3</v>
      </c>
      <c r="I565" s="1" t="s">
        <v>20</v>
      </c>
      <c r="J565" s="1" t="s">
        <v>27</v>
      </c>
      <c r="K565" s="6">
        <v>741.09</v>
      </c>
      <c r="L565" s="6">
        <v>247.03</v>
      </c>
      <c r="M565" s="1">
        <v>3</v>
      </c>
      <c r="N565" s="8">
        <v>45118</v>
      </c>
      <c r="O565" s="4" t="str">
        <f t="shared" si="25"/>
        <v>July 2023</v>
      </c>
      <c r="P565" s="1" t="s">
        <v>32</v>
      </c>
      <c r="Q565" s="1"/>
      <c r="R565" s="6">
        <v>0</v>
      </c>
      <c r="S565" s="6">
        <f t="shared" si="26"/>
        <v>741.09</v>
      </c>
    </row>
    <row r="566" spans="1:19" x14ac:dyDescent="0.35">
      <c r="A566" s="1">
        <v>3141</v>
      </c>
      <c r="B566" s="1">
        <v>48</v>
      </c>
      <c r="C566" s="1" t="str">
        <f t="shared" si="24"/>
        <v>Middle-Aged</v>
      </c>
      <c r="D566" s="1" t="s">
        <v>38</v>
      </c>
      <c r="E566" s="1" t="s">
        <v>33</v>
      </c>
      <c r="F566" s="1" t="s">
        <v>18</v>
      </c>
      <c r="G566" s="1" t="s">
        <v>36</v>
      </c>
      <c r="H566" s="1">
        <v>5</v>
      </c>
      <c r="I566" s="1" t="s">
        <v>20</v>
      </c>
      <c r="J566" s="1" t="s">
        <v>21</v>
      </c>
      <c r="K566" s="6">
        <v>207.5</v>
      </c>
      <c r="L566" s="6">
        <v>20.75</v>
      </c>
      <c r="M566" s="1">
        <v>10</v>
      </c>
      <c r="N566" s="8">
        <v>45118</v>
      </c>
      <c r="O566" s="4" t="str">
        <f t="shared" si="25"/>
        <v>July 2023</v>
      </c>
      <c r="P566" s="1" t="s">
        <v>28</v>
      </c>
      <c r="Q566" s="1" t="s">
        <v>39</v>
      </c>
      <c r="R566" s="6">
        <v>57.78</v>
      </c>
      <c r="S566" s="6">
        <f t="shared" si="26"/>
        <v>265.27999999999997</v>
      </c>
    </row>
    <row r="567" spans="1:19" x14ac:dyDescent="0.35">
      <c r="A567" s="1">
        <v>2330</v>
      </c>
      <c r="B567" s="1">
        <v>51</v>
      </c>
      <c r="C567" s="1" t="str">
        <f t="shared" si="24"/>
        <v>Middle-Aged</v>
      </c>
      <c r="D567" s="1" t="s">
        <v>38</v>
      </c>
      <c r="E567" s="1" t="s">
        <v>17</v>
      </c>
      <c r="F567" s="1" t="s">
        <v>30</v>
      </c>
      <c r="G567" s="1" t="s">
        <v>31</v>
      </c>
      <c r="H567" s="1">
        <v>3</v>
      </c>
      <c r="I567" s="1" t="s">
        <v>20</v>
      </c>
      <c r="J567" s="1" t="s">
        <v>27</v>
      </c>
      <c r="K567" s="6">
        <v>2783.76</v>
      </c>
      <c r="L567" s="6">
        <v>463.96</v>
      </c>
      <c r="M567" s="1">
        <v>6</v>
      </c>
      <c r="N567" s="8">
        <v>45118</v>
      </c>
      <c r="O567" s="4" t="str">
        <f t="shared" si="25"/>
        <v>July 2023</v>
      </c>
      <c r="P567" s="1" t="s">
        <v>32</v>
      </c>
      <c r="Q567" s="1" t="s">
        <v>50</v>
      </c>
      <c r="R567" s="6">
        <v>63.28</v>
      </c>
      <c r="S567" s="6">
        <f t="shared" si="26"/>
        <v>2847.0400000000004</v>
      </c>
    </row>
    <row r="568" spans="1:19" x14ac:dyDescent="0.35">
      <c r="A568" s="1">
        <v>2496</v>
      </c>
      <c r="B568" s="1">
        <v>55</v>
      </c>
      <c r="C568" s="1" t="str">
        <f t="shared" si="24"/>
        <v>Middle-Aged</v>
      </c>
      <c r="D568" s="1" t="s">
        <v>38</v>
      </c>
      <c r="E568" s="1" t="s">
        <v>17</v>
      </c>
      <c r="F568" s="1" t="s">
        <v>30</v>
      </c>
      <c r="G568" s="1" t="s">
        <v>31</v>
      </c>
      <c r="H568" s="1">
        <v>3</v>
      </c>
      <c r="I568" s="1" t="s">
        <v>26</v>
      </c>
      <c r="J568" s="1" t="s">
        <v>27</v>
      </c>
      <c r="K568" s="6">
        <v>463.96</v>
      </c>
      <c r="L568" s="6">
        <v>463.96</v>
      </c>
      <c r="M568" s="1">
        <v>1</v>
      </c>
      <c r="N568" s="8">
        <v>45118</v>
      </c>
      <c r="O568" s="4" t="str">
        <f t="shared" si="25"/>
        <v>July 2023</v>
      </c>
      <c r="P568" s="1" t="s">
        <v>32</v>
      </c>
      <c r="Q568" s="1" t="s">
        <v>43</v>
      </c>
      <c r="R568" s="6">
        <v>57.34</v>
      </c>
      <c r="S568" s="6">
        <f t="shared" si="26"/>
        <v>521.29999999999995</v>
      </c>
    </row>
    <row r="569" spans="1:19" x14ac:dyDescent="0.35">
      <c r="A569" s="1">
        <v>8031</v>
      </c>
      <c r="B569" s="1">
        <v>63</v>
      </c>
      <c r="C569" s="1" t="str">
        <f t="shared" si="24"/>
        <v>Old</v>
      </c>
      <c r="D569" s="1" t="s">
        <v>16</v>
      </c>
      <c r="E569" s="1" t="s">
        <v>17</v>
      </c>
      <c r="F569" s="1" t="s">
        <v>40</v>
      </c>
      <c r="G569" s="1" t="s">
        <v>41</v>
      </c>
      <c r="H569" s="1">
        <v>3</v>
      </c>
      <c r="I569" s="1" t="s">
        <v>26</v>
      </c>
      <c r="J569" s="1" t="s">
        <v>34</v>
      </c>
      <c r="K569" s="6">
        <v>4224.1499999999996</v>
      </c>
      <c r="L569" s="6">
        <v>844.83</v>
      </c>
      <c r="M569" s="1">
        <v>5</v>
      </c>
      <c r="N569" s="8">
        <v>45118</v>
      </c>
      <c r="O569" s="4" t="str">
        <f t="shared" si="25"/>
        <v>July 2023</v>
      </c>
      <c r="P569" s="1" t="s">
        <v>32</v>
      </c>
      <c r="Q569" s="1" t="s">
        <v>61</v>
      </c>
      <c r="R569" s="6">
        <v>88</v>
      </c>
      <c r="S569" s="6">
        <f t="shared" si="26"/>
        <v>4312.1499999999996</v>
      </c>
    </row>
    <row r="570" spans="1:19" x14ac:dyDescent="0.35">
      <c r="A570" s="1">
        <v>3820</v>
      </c>
      <c r="B570" s="1">
        <v>65</v>
      </c>
      <c r="C570" s="1" t="str">
        <f t="shared" si="24"/>
        <v>Old</v>
      </c>
      <c r="D570" s="1" t="s">
        <v>38</v>
      </c>
      <c r="E570" s="1" t="s">
        <v>33</v>
      </c>
      <c r="F570" s="1" t="s">
        <v>18</v>
      </c>
      <c r="G570" s="1" t="s">
        <v>36</v>
      </c>
      <c r="H570" s="1">
        <v>5</v>
      </c>
      <c r="I570" s="1" t="s">
        <v>26</v>
      </c>
      <c r="J570" s="1" t="s">
        <v>27</v>
      </c>
      <c r="K570" s="6">
        <v>186.75</v>
      </c>
      <c r="L570" s="6">
        <v>20.75</v>
      </c>
      <c r="M570" s="1">
        <v>9</v>
      </c>
      <c r="N570" s="8">
        <v>45118</v>
      </c>
      <c r="O570" s="4" t="str">
        <f t="shared" si="25"/>
        <v>July 2023</v>
      </c>
      <c r="P570" s="1" t="s">
        <v>28</v>
      </c>
      <c r="Q570" s="1" t="s">
        <v>44</v>
      </c>
      <c r="R570" s="6">
        <v>106.55</v>
      </c>
      <c r="S570" s="6">
        <f t="shared" si="26"/>
        <v>293.3</v>
      </c>
    </row>
    <row r="571" spans="1:19" x14ac:dyDescent="0.35">
      <c r="A571" s="1">
        <v>4340</v>
      </c>
      <c r="B571" s="1">
        <v>65</v>
      </c>
      <c r="C571" s="1" t="str">
        <f t="shared" si="24"/>
        <v>Old</v>
      </c>
      <c r="D571" s="1" t="s">
        <v>38</v>
      </c>
      <c r="E571" s="1" t="s">
        <v>17</v>
      </c>
      <c r="F571" s="1" t="s">
        <v>40</v>
      </c>
      <c r="G571" s="1" t="s">
        <v>41</v>
      </c>
      <c r="H571" s="1">
        <v>3</v>
      </c>
      <c r="I571" s="1" t="s">
        <v>26</v>
      </c>
      <c r="J571" s="1" t="s">
        <v>21</v>
      </c>
      <c r="K571" s="6">
        <v>3379.32</v>
      </c>
      <c r="L571" s="6">
        <v>844.83</v>
      </c>
      <c r="M571" s="1">
        <v>4</v>
      </c>
      <c r="N571" s="8">
        <v>45118</v>
      </c>
      <c r="O571" s="4" t="str">
        <f t="shared" si="25"/>
        <v>July 2023</v>
      </c>
      <c r="P571" s="1" t="s">
        <v>28</v>
      </c>
      <c r="Q571" s="1" t="s">
        <v>43</v>
      </c>
      <c r="R571" s="6">
        <v>71.709999999999994</v>
      </c>
      <c r="S571" s="6">
        <f t="shared" si="26"/>
        <v>3451.03</v>
      </c>
    </row>
    <row r="572" spans="1:19" x14ac:dyDescent="0.35">
      <c r="A572" s="1">
        <v>1888</v>
      </c>
      <c r="B572" s="1">
        <v>66</v>
      </c>
      <c r="C572" s="1" t="str">
        <f t="shared" si="24"/>
        <v>Old</v>
      </c>
      <c r="D572" s="1" t="s">
        <v>38</v>
      </c>
      <c r="E572" s="1" t="s">
        <v>17</v>
      </c>
      <c r="F572" s="1" t="s">
        <v>18</v>
      </c>
      <c r="G572" s="1" t="s">
        <v>19</v>
      </c>
      <c r="H572" s="1">
        <v>2</v>
      </c>
      <c r="I572" s="1" t="s">
        <v>26</v>
      </c>
      <c r="J572" s="1" t="s">
        <v>34</v>
      </c>
      <c r="K572" s="6">
        <v>1582.38</v>
      </c>
      <c r="L572" s="6">
        <v>791.19</v>
      </c>
      <c r="M572" s="1">
        <v>2</v>
      </c>
      <c r="N572" s="8">
        <v>45118</v>
      </c>
      <c r="O572" s="4" t="str">
        <f t="shared" si="25"/>
        <v>July 2023</v>
      </c>
      <c r="P572" s="1" t="s">
        <v>22</v>
      </c>
      <c r="Q572" s="1" t="s">
        <v>46</v>
      </c>
      <c r="R572" s="6">
        <v>83.6</v>
      </c>
      <c r="S572" s="6">
        <f t="shared" si="26"/>
        <v>1665.98</v>
      </c>
    </row>
    <row r="573" spans="1:19" x14ac:dyDescent="0.35">
      <c r="A573" s="1">
        <v>2974</v>
      </c>
      <c r="B573" s="1">
        <v>70</v>
      </c>
      <c r="C573" s="1" t="str">
        <f t="shared" si="24"/>
        <v>Old</v>
      </c>
      <c r="D573" s="1" t="s">
        <v>16</v>
      </c>
      <c r="E573" s="1" t="s">
        <v>33</v>
      </c>
      <c r="F573" s="1" t="s">
        <v>18</v>
      </c>
      <c r="G573" s="1" t="s">
        <v>19</v>
      </c>
      <c r="H573" s="1">
        <v>2</v>
      </c>
      <c r="I573" s="1" t="s">
        <v>26</v>
      </c>
      <c r="J573" s="1" t="s">
        <v>42</v>
      </c>
      <c r="K573" s="6">
        <v>1582.38</v>
      </c>
      <c r="L573" s="6">
        <v>791.19</v>
      </c>
      <c r="M573" s="1">
        <v>2</v>
      </c>
      <c r="N573" s="8">
        <v>45118</v>
      </c>
      <c r="O573" s="4" t="str">
        <f t="shared" si="25"/>
        <v>July 2023</v>
      </c>
      <c r="P573" s="1" t="s">
        <v>28</v>
      </c>
      <c r="Q573" s="1" t="s">
        <v>29</v>
      </c>
      <c r="R573" s="6">
        <v>9.67</v>
      </c>
      <c r="S573" s="6">
        <f t="shared" si="26"/>
        <v>1592.0500000000002</v>
      </c>
    </row>
    <row r="574" spans="1:19" x14ac:dyDescent="0.35">
      <c r="A574" s="1">
        <v>5205</v>
      </c>
      <c r="B574" s="1">
        <v>74</v>
      </c>
      <c r="C574" s="1" t="str">
        <f t="shared" si="24"/>
        <v>Old</v>
      </c>
      <c r="D574" s="1" t="s">
        <v>38</v>
      </c>
      <c r="E574" s="1" t="s">
        <v>17</v>
      </c>
      <c r="F574" s="1" t="s">
        <v>40</v>
      </c>
      <c r="G574" s="1" t="s">
        <v>41</v>
      </c>
      <c r="H574" s="1">
        <v>3</v>
      </c>
      <c r="I574" s="1" t="s">
        <v>26</v>
      </c>
      <c r="J574" s="1" t="s">
        <v>27</v>
      </c>
      <c r="K574" s="6">
        <v>844.83</v>
      </c>
      <c r="L574" s="6">
        <v>844.83</v>
      </c>
      <c r="M574" s="1">
        <v>1</v>
      </c>
      <c r="N574" s="8">
        <v>45118</v>
      </c>
      <c r="O574" s="4" t="str">
        <f t="shared" si="25"/>
        <v>July 2023</v>
      </c>
      <c r="P574" s="1" t="s">
        <v>32</v>
      </c>
      <c r="Q574" s="1" t="s">
        <v>54</v>
      </c>
      <c r="R574" s="6">
        <v>104.74</v>
      </c>
      <c r="S574" s="6">
        <f t="shared" si="26"/>
        <v>949.57</v>
      </c>
    </row>
    <row r="575" spans="1:19" x14ac:dyDescent="0.35">
      <c r="A575" s="1">
        <v>1957</v>
      </c>
      <c r="B575" s="1">
        <v>77</v>
      </c>
      <c r="C575" s="1" t="str">
        <f t="shared" si="24"/>
        <v>Old</v>
      </c>
      <c r="D575" s="1" t="s">
        <v>38</v>
      </c>
      <c r="E575" s="1" t="s">
        <v>17</v>
      </c>
      <c r="F575" s="1" t="s">
        <v>18</v>
      </c>
      <c r="G575" s="1" t="s">
        <v>36</v>
      </c>
      <c r="H575" s="1">
        <v>5</v>
      </c>
      <c r="I575" s="1" t="s">
        <v>20</v>
      </c>
      <c r="J575" s="1" t="s">
        <v>21</v>
      </c>
      <c r="K575" s="6">
        <v>145.25</v>
      </c>
      <c r="L575" s="6">
        <v>20.75</v>
      </c>
      <c r="M575" s="1">
        <v>7</v>
      </c>
      <c r="N575" s="8">
        <v>45118</v>
      </c>
      <c r="O575" s="4" t="str">
        <f t="shared" si="25"/>
        <v>July 2023</v>
      </c>
      <c r="P575" s="1" t="s">
        <v>22</v>
      </c>
      <c r="Q575" s="1" t="s">
        <v>43</v>
      </c>
      <c r="R575" s="6">
        <v>36.22</v>
      </c>
      <c r="S575" s="6">
        <f t="shared" si="26"/>
        <v>181.47</v>
      </c>
    </row>
    <row r="576" spans="1:19" x14ac:dyDescent="0.35">
      <c r="A576" s="1">
        <v>5319</v>
      </c>
      <c r="B576" s="1">
        <v>78</v>
      </c>
      <c r="C576" s="1" t="str">
        <f t="shared" si="24"/>
        <v>Old</v>
      </c>
      <c r="D576" s="1" t="s">
        <v>38</v>
      </c>
      <c r="E576" s="1" t="s">
        <v>33</v>
      </c>
      <c r="F576" s="1" t="s">
        <v>40</v>
      </c>
      <c r="G576" s="1" t="s">
        <v>41</v>
      </c>
      <c r="H576" s="1">
        <v>3</v>
      </c>
      <c r="I576" s="1" t="s">
        <v>26</v>
      </c>
      <c r="J576" s="1" t="s">
        <v>34</v>
      </c>
      <c r="K576" s="6">
        <v>7603.47</v>
      </c>
      <c r="L576" s="6">
        <v>844.83</v>
      </c>
      <c r="M576" s="1">
        <v>9</v>
      </c>
      <c r="N576" s="8">
        <v>45118</v>
      </c>
      <c r="O576" s="4" t="str">
        <f t="shared" si="25"/>
        <v>July 2023</v>
      </c>
      <c r="P576" s="1" t="s">
        <v>32</v>
      </c>
      <c r="Q576" s="1"/>
      <c r="R576" s="6">
        <v>0</v>
      </c>
      <c r="S576" s="6">
        <f t="shared" si="26"/>
        <v>7603.47</v>
      </c>
    </row>
    <row r="577" spans="1:19" x14ac:dyDescent="0.35">
      <c r="A577" s="1">
        <v>3549</v>
      </c>
      <c r="B577" s="1">
        <v>80</v>
      </c>
      <c r="C577" s="1" t="str">
        <f t="shared" si="24"/>
        <v>Old</v>
      </c>
      <c r="D577" s="1" t="s">
        <v>16</v>
      </c>
      <c r="E577" s="1" t="s">
        <v>33</v>
      </c>
      <c r="F577" s="1" t="s">
        <v>24</v>
      </c>
      <c r="G577" s="1" t="s">
        <v>25</v>
      </c>
      <c r="H577" s="1">
        <v>3</v>
      </c>
      <c r="I577" s="1" t="s">
        <v>26</v>
      </c>
      <c r="J577" s="1" t="s">
        <v>27</v>
      </c>
      <c r="K577" s="6">
        <v>1482.18</v>
      </c>
      <c r="L577" s="6">
        <v>247.03</v>
      </c>
      <c r="M577" s="1">
        <v>6</v>
      </c>
      <c r="N577" s="8">
        <v>45118</v>
      </c>
      <c r="O577" s="4" t="str">
        <f t="shared" si="25"/>
        <v>July 2023</v>
      </c>
      <c r="P577" s="1" t="s">
        <v>28</v>
      </c>
      <c r="Q577" s="1"/>
      <c r="R577" s="6">
        <v>0</v>
      </c>
      <c r="S577" s="6">
        <f t="shared" si="26"/>
        <v>1482.18</v>
      </c>
    </row>
    <row r="578" spans="1:19" x14ac:dyDescent="0.35">
      <c r="A578" s="1">
        <v>9388</v>
      </c>
      <c r="B578" s="1">
        <v>80</v>
      </c>
      <c r="C578" s="1" t="str">
        <f t="shared" ref="C578:C641" si="27">IF(B578&lt;=35,"Young",IF(B578&lt;=55,"Middle-Aged","Old"))</f>
        <v>Old</v>
      </c>
      <c r="D578" s="1" t="s">
        <v>38</v>
      </c>
      <c r="E578" s="1" t="s">
        <v>17</v>
      </c>
      <c r="F578" s="1" t="s">
        <v>30</v>
      </c>
      <c r="G578" s="1" t="s">
        <v>31</v>
      </c>
      <c r="H578" s="1">
        <v>3</v>
      </c>
      <c r="I578" s="1" t="s">
        <v>26</v>
      </c>
      <c r="J578" s="1" t="s">
        <v>27</v>
      </c>
      <c r="K578" s="6">
        <v>2783.76</v>
      </c>
      <c r="L578" s="6">
        <v>463.96</v>
      </c>
      <c r="M578" s="1">
        <v>6</v>
      </c>
      <c r="N578" s="8">
        <v>45118</v>
      </c>
      <c r="O578" s="4" t="str">
        <f t="shared" ref="O578:O641" si="28">TEXT(N578,"mmmm yyyy")</f>
        <v>July 2023</v>
      </c>
      <c r="P578" s="1" t="s">
        <v>22</v>
      </c>
      <c r="Q578" s="1" t="s">
        <v>37</v>
      </c>
      <c r="R578" s="6">
        <v>13.49</v>
      </c>
      <c r="S578" s="6">
        <f t="shared" ref="S578:S641" si="29">K578+R578</f>
        <v>2797.25</v>
      </c>
    </row>
    <row r="579" spans="1:19" x14ac:dyDescent="0.35">
      <c r="A579" s="1">
        <v>9287</v>
      </c>
      <c r="B579" s="1">
        <v>23</v>
      </c>
      <c r="C579" s="1" t="str">
        <f t="shared" si="27"/>
        <v>Young</v>
      </c>
      <c r="D579" s="1" t="s">
        <v>38</v>
      </c>
      <c r="E579" s="1" t="s">
        <v>17</v>
      </c>
      <c r="F579" s="1" t="s">
        <v>18</v>
      </c>
      <c r="G579" s="1" t="s">
        <v>36</v>
      </c>
      <c r="H579" s="1">
        <v>5</v>
      </c>
      <c r="I579" s="1" t="s">
        <v>20</v>
      </c>
      <c r="J579" s="1" t="s">
        <v>42</v>
      </c>
      <c r="K579" s="6">
        <v>62.25</v>
      </c>
      <c r="L579" s="6">
        <v>20.75</v>
      </c>
      <c r="M579" s="1">
        <v>3</v>
      </c>
      <c r="N579" s="8">
        <v>45119</v>
      </c>
      <c r="O579" s="4" t="str">
        <f t="shared" si="28"/>
        <v>July 2023</v>
      </c>
      <c r="P579" s="1" t="s">
        <v>22</v>
      </c>
      <c r="Q579" s="1" t="s">
        <v>55</v>
      </c>
      <c r="R579" s="6">
        <v>66.23</v>
      </c>
      <c r="S579" s="6">
        <f t="shared" si="29"/>
        <v>128.48000000000002</v>
      </c>
    </row>
    <row r="580" spans="1:19" x14ac:dyDescent="0.35">
      <c r="A580" s="1">
        <v>6565</v>
      </c>
      <c r="B580" s="1">
        <v>26</v>
      </c>
      <c r="C580" s="1" t="str">
        <f t="shared" si="27"/>
        <v>Young</v>
      </c>
      <c r="D580" s="1" t="s">
        <v>16</v>
      </c>
      <c r="E580" s="1" t="s">
        <v>17</v>
      </c>
      <c r="F580" s="1" t="s">
        <v>24</v>
      </c>
      <c r="G580" s="1" t="s">
        <v>25</v>
      </c>
      <c r="H580" s="1">
        <v>3</v>
      </c>
      <c r="I580" s="1" t="s">
        <v>26</v>
      </c>
      <c r="J580" s="1" t="s">
        <v>42</v>
      </c>
      <c r="K580" s="6">
        <v>1235.1500000000001</v>
      </c>
      <c r="L580" s="6">
        <v>247.03</v>
      </c>
      <c r="M580" s="1">
        <v>5</v>
      </c>
      <c r="N580" s="8">
        <v>45119</v>
      </c>
      <c r="O580" s="4" t="str">
        <f t="shared" si="28"/>
        <v>July 2023</v>
      </c>
      <c r="P580" s="1" t="s">
        <v>32</v>
      </c>
      <c r="Q580" s="1" t="s">
        <v>37</v>
      </c>
      <c r="R580" s="6">
        <v>17.47</v>
      </c>
      <c r="S580" s="6">
        <f t="shared" si="29"/>
        <v>1252.6200000000001</v>
      </c>
    </row>
    <row r="581" spans="1:19" x14ac:dyDescent="0.35">
      <c r="A581" s="1">
        <v>4759</v>
      </c>
      <c r="B581" s="1">
        <v>27</v>
      </c>
      <c r="C581" s="1" t="str">
        <f t="shared" si="27"/>
        <v>Young</v>
      </c>
      <c r="D581" s="1" t="s">
        <v>16</v>
      </c>
      <c r="E581" s="1" t="s">
        <v>17</v>
      </c>
      <c r="F581" s="1" t="s">
        <v>40</v>
      </c>
      <c r="G581" s="1" t="s">
        <v>41</v>
      </c>
      <c r="H581" s="1">
        <v>3</v>
      </c>
      <c r="I581" s="1" t="s">
        <v>26</v>
      </c>
      <c r="J581" s="1" t="s">
        <v>27</v>
      </c>
      <c r="K581" s="6">
        <v>2534.4899999999998</v>
      </c>
      <c r="L581" s="6">
        <v>844.83</v>
      </c>
      <c r="M581" s="1">
        <v>3</v>
      </c>
      <c r="N581" s="8">
        <v>45119</v>
      </c>
      <c r="O581" s="4" t="str">
        <f t="shared" si="28"/>
        <v>July 2023</v>
      </c>
      <c r="P581" s="1" t="s">
        <v>28</v>
      </c>
      <c r="Q581" s="1" t="s">
        <v>37</v>
      </c>
      <c r="R581" s="6">
        <v>30.14</v>
      </c>
      <c r="S581" s="6">
        <f t="shared" si="29"/>
        <v>2564.6299999999997</v>
      </c>
    </row>
    <row r="582" spans="1:19" x14ac:dyDescent="0.35">
      <c r="A582" s="1">
        <v>9874</v>
      </c>
      <c r="B582" s="1">
        <v>28</v>
      </c>
      <c r="C582" s="1" t="str">
        <f t="shared" si="27"/>
        <v>Young</v>
      </c>
      <c r="D582" s="1" t="s">
        <v>16</v>
      </c>
      <c r="E582" s="1" t="s">
        <v>17</v>
      </c>
      <c r="F582" s="1" t="s">
        <v>18</v>
      </c>
      <c r="G582" s="1" t="s">
        <v>36</v>
      </c>
      <c r="H582" s="1">
        <v>5</v>
      </c>
      <c r="I582" s="1" t="s">
        <v>20</v>
      </c>
      <c r="J582" s="1" t="s">
        <v>42</v>
      </c>
      <c r="K582" s="6">
        <v>124.5</v>
      </c>
      <c r="L582" s="6">
        <v>20.75</v>
      </c>
      <c r="M582" s="1">
        <v>6</v>
      </c>
      <c r="N582" s="8">
        <v>45119</v>
      </c>
      <c r="O582" s="4" t="str">
        <f t="shared" si="28"/>
        <v>July 2023</v>
      </c>
      <c r="P582" s="1" t="s">
        <v>32</v>
      </c>
      <c r="Q582" s="1"/>
      <c r="R582" s="6">
        <v>0</v>
      </c>
      <c r="S582" s="6">
        <f t="shared" si="29"/>
        <v>124.5</v>
      </c>
    </row>
    <row r="583" spans="1:19" x14ac:dyDescent="0.35">
      <c r="A583" s="1">
        <v>9925</v>
      </c>
      <c r="B583" s="1">
        <v>29</v>
      </c>
      <c r="C583" s="1" t="str">
        <f t="shared" si="27"/>
        <v>Young</v>
      </c>
      <c r="D583" s="1" t="s">
        <v>38</v>
      </c>
      <c r="E583" s="1" t="s">
        <v>17</v>
      </c>
      <c r="F583" s="1" t="s">
        <v>30</v>
      </c>
      <c r="G583" s="1" t="s">
        <v>31</v>
      </c>
      <c r="H583" s="1">
        <v>3</v>
      </c>
      <c r="I583" s="1" t="s">
        <v>26</v>
      </c>
      <c r="J583" s="1" t="s">
        <v>42</v>
      </c>
      <c r="K583" s="6">
        <v>4639.6000000000004</v>
      </c>
      <c r="L583" s="6">
        <v>463.96</v>
      </c>
      <c r="M583" s="1">
        <v>10</v>
      </c>
      <c r="N583" s="8">
        <v>45119</v>
      </c>
      <c r="O583" s="4" t="str">
        <f t="shared" si="28"/>
        <v>July 2023</v>
      </c>
      <c r="P583" s="1" t="s">
        <v>28</v>
      </c>
      <c r="Q583" s="1" t="s">
        <v>46</v>
      </c>
      <c r="R583" s="6">
        <v>107.27</v>
      </c>
      <c r="S583" s="6">
        <f t="shared" si="29"/>
        <v>4746.8700000000008</v>
      </c>
    </row>
    <row r="584" spans="1:19" x14ac:dyDescent="0.35">
      <c r="A584" s="1">
        <v>2865</v>
      </c>
      <c r="B584" s="1">
        <v>31</v>
      </c>
      <c r="C584" s="1" t="str">
        <f t="shared" si="27"/>
        <v>Young</v>
      </c>
      <c r="D584" s="1" t="s">
        <v>38</v>
      </c>
      <c r="E584" s="1" t="s">
        <v>17</v>
      </c>
      <c r="F584" s="1" t="s">
        <v>30</v>
      </c>
      <c r="G584" s="1" t="s">
        <v>31</v>
      </c>
      <c r="H584" s="1">
        <v>3</v>
      </c>
      <c r="I584" s="1" t="s">
        <v>20</v>
      </c>
      <c r="J584" s="1" t="s">
        <v>21</v>
      </c>
      <c r="K584" s="6">
        <v>463.96</v>
      </c>
      <c r="L584" s="6">
        <v>463.96</v>
      </c>
      <c r="M584" s="1">
        <v>1</v>
      </c>
      <c r="N584" s="8">
        <v>45119</v>
      </c>
      <c r="O584" s="4" t="str">
        <f t="shared" si="28"/>
        <v>July 2023</v>
      </c>
      <c r="P584" s="1" t="s">
        <v>28</v>
      </c>
      <c r="Q584" s="1" t="s">
        <v>29</v>
      </c>
      <c r="R584" s="6">
        <v>11.21</v>
      </c>
      <c r="S584" s="6">
        <f t="shared" si="29"/>
        <v>475.16999999999996</v>
      </c>
    </row>
    <row r="585" spans="1:19" x14ac:dyDescent="0.35">
      <c r="A585" s="1">
        <v>3435</v>
      </c>
      <c r="B585" s="1">
        <v>34</v>
      </c>
      <c r="C585" s="1" t="str">
        <f t="shared" si="27"/>
        <v>Young</v>
      </c>
      <c r="D585" s="1" t="s">
        <v>38</v>
      </c>
      <c r="E585" s="1" t="s">
        <v>17</v>
      </c>
      <c r="F585" s="1" t="s">
        <v>18</v>
      </c>
      <c r="G585" s="1" t="s">
        <v>36</v>
      </c>
      <c r="H585" s="1">
        <v>5</v>
      </c>
      <c r="I585" s="1" t="s">
        <v>26</v>
      </c>
      <c r="J585" s="1" t="s">
        <v>27</v>
      </c>
      <c r="K585" s="6">
        <v>124.5</v>
      </c>
      <c r="L585" s="6">
        <v>20.75</v>
      </c>
      <c r="M585" s="1">
        <v>6</v>
      </c>
      <c r="N585" s="8">
        <v>45119</v>
      </c>
      <c r="O585" s="4" t="str">
        <f t="shared" si="28"/>
        <v>July 2023</v>
      </c>
      <c r="P585" s="1" t="s">
        <v>28</v>
      </c>
      <c r="Q585" s="1" t="s">
        <v>29</v>
      </c>
      <c r="R585" s="6">
        <v>18.809999999999999</v>
      </c>
      <c r="S585" s="6">
        <f t="shared" si="29"/>
        <v>143.31</v>
      </c>
    </row>
    <row r="586" spans="1:19" x14ac:dyDescent="0.35">
      <c r="A586" s="1">
        <v>1494</v>
      </c>
      <c r="B586" s="1">
        <v>36</v>
      </c>
      <c r="C586" s="1" t="str">
        <f t="shared" si="27"/>
        <v>Middle-Aged</v>
      </c>
      <c r="D586" s="1" t="s">
        <v>16</v>
      </c>
      <c r="E586" s="1" t="s">
        <v>17</v>
      </c>
      <c r="F586" s="1" t="s">
        <v>18</v>
      </c>
      <c r="G586" s="1" t="s">
        <v>36</v>
      </c>
      <c r="H586" s="1">
        <v>5</v>
      </c>
      <c r="I586" s="1" t="s">
        <v>26</v>
      </c>
      <c r="J586" s="1" t="s">
        <v>42</v>
      </c>
      <c r="K586" s="6">
        <v>62.25</v>
      </c>
      <c r="L586" s="6">
        <v>20.75</v>
      </c>
      <c r="M586" s="1">
        <v>3</v>
      </c>
      <c r="N586" s="8">
        <v>45119</v>
      </c>
      <c r="O586" s="4" t="str">
        <f t="shared" si="28"/>
        <v>July 2023</v>
      </c>
      <c r="P586" s="1" t="s">
        <v>28</v>
      </c>
      <c r="Q586" s="1"/>
      <c r="R586" s="6">
        <v>0</v>
      </c>
      <c r="S586" s="6">
        <f t="shared" si="29"/>
        <v>62.25</v>
      </c>
    </row>
    <row r="587" spans="1:19" x14ac:dyDescent="0.35">
      <c r="A587" s="1">
        <v>7782</v>
      </c>
      <c r="B587" s="1">
        <v>39</v>
      </c>
      <c r="C587" s="1" t="str">
        <f t="shared" si="27"/>
        <v>Middle-Aged</v>
      </c>
      <c r="D587" s="1" t="s">
        <v>16</v>
      </c>
      <c r="E587" s="1" t="s">
        <v>33</v>
      </c>
      <c r="F587" s="1" t="s">
        <v>40</v>
      </c>
      <c r="G587" s="1" t="s">
        <v>41</v>
      </c>
      <c r="H587" s="1">
        <v>3</v>
      </c>
      <c r="I587" s="1" t="s">
        <v>26</v>
      </c>
      <c r="J587" s="1" t="s">
        <v>34</v>
      </c>
      <c r="K587" s="6">
        <v>5068.9799999999996</v>
      </c>
      <c r="L587" s="6">
        <v>844.83</v>
      </c>
      <c r="M587" s="1">
        <v>6</v>
      </c>
      <c r="N587" s="8">
        <v>45119</v>
      </c>
      <c r="O587" s="4" t="str">
        <f t="shared" si="28"/>
        <v>July 2023</v>
      </c>
      <c r="P587" s="1" t="s">
        <v>32</v>
      </c>
      <c r="Q587" s="1" t="s">
        <v>69</v>
      </c>
      <c r="R587" s="6">
        <v>66.459999999999994</v>
      </c>
      <c r="S587" s="6">
        <f t="shared" si="29"/>
        <v>5135.4399999999996</v>
      </c>
    </row>
    <row r="588" spans="1:19" x14ac:dyDescent="0.35">
      <c r="A588" s="1">
        <v>2238</v>
      </c>
      <c r="B588" s="1">
        <v>44</v>
      </c>
      <c r="C588" s="1" t="str">
        <f t="shared" si="27"/>
        <v>Middle-Aged</v>
      </c>
      <c r="D588" s="1" t="s">
        <v>38</v>
      </c>
      <c r="E588" s="1" t="s">
        <v>17</v>
      </c>
      <c r="F588" s="1" t="s">
        <v>30</v>
      </c>
      <c r="G588" s="1" t="s">
        <v>31</v>
      </c>
      <c r="H588" s="1">
        <v>3</v>
      </c>
      <c r="I588" s="1" t="s">
        <v>26</v>
      </c>
      <c r="J588" s="1" t="s">
        <v>27</v>
      </c>
      <c r="K588" s="6">
        <v>4175.6400000000003</v>
      </c>
      <c r="L588" s="6">
        <v>463.96</v>
      </c>
      <c r="M588" s="1">
        <v>9</v>
      </c>
      <c r="N588" s="8">
        <v>45119</v>
      </c>
      <c r="O588" s="4" t="str">
        <f t="shared" si="28"/>
        <v>July 2023</v>
      </c>
      <c r="P588" s="1" t="s">
        <v>22</v>
      </c>
      <c r="Q588" s="1"/>
      <c r="R588" s="6">
        <v>0</v>
      </c>
      <c r="S588" s="6">
        <f t="shared" si="29"/>
        <v>4175.6400000000003</v>
      </c>
    </row>
    <row r="589" spans="1:19" x14ac:dyDescent="0.35">
      <c r="A589" s="1">
        <v>4547</v>
      </c>
      <c r="B589" s="1">
        <v>44</v>
      </c>
      <c r="C589" s="1" t="str">
        <f t="shared" si="27"/>
        <v>Middle-Aged</v>
      </c>
      <c r="D589" s="1" t="s">
        <v>38</v>
      </c>
      <c r="E589" s="1" t="s">
        <v>17</v>
      </c>
      <c r="F589" s="1" t="s">
        <v>24</v>
      </c>
      <c r="G589" s="1" t="s">
        <v>25</v>
      </c>
      <c r="H589" s="1">
        <v>3</v>
      </c>
      <c r="I589" s="1" t="s">
        <v>26</v>
      </c>
      <c r="J589" s="1" t="s">
        <v>27</v>
      </c>
      <c r="K589" s="6">
        <v>1976.24</v>
      </c>
      <c r="L589" s="6">
        <v>247.03</v>
      </c>
      <c r="M589" s="1">
        <v>8</v>
      </c>
      <c r="N589" s="8">
        <v>45119</v>
      </c>
      <c r="O589" s="4" t="str">
        <f t="shared" si="28"/>
        <v>July 2023</v>
      </c>
      <c r="P589" s="1" t="s">
        <v>22</v>
      </c>
      <c r="Q589" s="1" t="s">
        <v>52</v>
      </c>
      <c r="R589" s="6">
        <v>26.98</v>
      </c>
      <c r="S589" s="6">
        <f t="shared" si="29"/>
        <v>2003.22</v>
      </c>
    </row>
    <row r="590" spans="1:19" x14ac:dyDescent="0.35">
      <c r="A590" s="1">
        <v>2052</v>
      </c>
      <c r="B590" s="1">
        <v>46</v>
      </c>
      <c r="C590" s="1" t="str">
        <f t="shared" si="27"/>
        <v>Middle-Aged</v>
      </c>
      <c r="D590" s="1" t="s">
        <v>38</v>
      </c>
      <c r="E590" s="1" t="s">
        <v>17</v>
      </c>
      <c r="F590" s="1" t="s">
        <v>18</v>
      </c>
      <c r="G590" s="1" t="s">
        <v>36</v>
      </c>
      <c r="H590" s="1">
        <v>5</v>
      </c>
      <c r="I590" s="1" t="s">
        <v>20</v>
      </c>
      <c r="J590" s="1" t="s">
        <v>21</v>
      </c>
      <c r="K590" s="6">
        <v>20.75</v>
      </c>
      <c r="L590" s="6">
        <v>20.75</v>
      </c>
      <c r="M590" s="1">
        <v>1</v>
      </c>
      <c r="N590" s="8">
        <v>45119</v>
      </c>
      <c r="O590" s="4" t="str">
        <f t="shared" si="28"/>
        <v>July 2023</v>
      </c>
      <c r="P590" s="1" t="s">
        <v>32</v>
      </c>
      <c r="Q590" s="1" t="s">
        <v>47</v>
      </c>
      <c r="R590" s="6">
        <v>130.88</v>
      </c>
      <c r="S590" s="6">
        <f t="shared" si="29"/>
        <v>151.63</v>
      </c>
    </row>
    <row r="591" spans="1:19" x14ac:dyDescent="0.35">
      <c r="A591" s="1">
        <v>7842</v>
      </c>
      <c r="B591" s="1">
        <v>47</v>
      </c>
      <c r="C591" s="1" t="str">
        <f t="shared" si="27"/>
        <v>Middle-Aged</v>
      </c>
      <c r="D591" s="1" t="s">
        <v>38</v>
      </c>
      <c r="E591" s="1" t="s">
        <v>17</v>
      </c>
      <c r="F591" s="1" t="s">
        <v>18</v>
      </c>
      <c r="G591" s="1" t="s">
        <v>36</v>
      </c>
      <c r="H591" s="1">
        <v>5</v>
      </c>
      <c r="I591" s="1" t="s">
        <v>26</v>
      </c>
      <c r="J591" s="1" t="s">
        <v>42</v>
      </c>
      <c r="K591" s="6">
        <v>186.75</v>
      </c>
      <c r="L591" s="6">
        <v>20.75</v>
      </c>
      <c r="M591" s="1">
        <v>9</v>
      </c>
      <c r="N591" s="8">
        <v>45119</v>
      </c>
      <c r="O591" s="4" t="str">
        <f t="shared" si="28"/>
        <v>July 2023</v>
      </c>
      <c r="P591" s="1" t="s">
        <v>22</v>
      </c>
      <c r="Q591" s="1" t="s">
        <v>50</v>
      </c>
      <c r="R591" s="6">
        <v>62.41</v>
      </c>
      <c r="S591" s="6">
        <f t="shared" si="29"/>
        <v>249.16</v>
      </c>
    </row>
    <row r="592" spans="1:19" x14ac:dyDescent="0.35">
      <c r="A592" s="1">
        <v>2136</v>
      </c>
      <c r="B592" s="1">
        <v>48</v>
      </c>
      <c r="C592" s="1" t="str">
        <f t="shared" si="27"/>
        <v>Middle-Aged</v>
      </c>
      <c r="D592" s="1" t="s">
        <v>38</v>
      </c>
      <c r="E592" s="1" t="s">
        <v>17</v>
      </c>
      <c r="F592" s="1" t="s">
        <v>40</v>
      </c>
      <c r="G592" s="1" t="s">
        <v>41</v>
      </c>
      <c r="H592" s="1">
        <v>3</v>
      </c>
      <c r="I592" s="1" t="s">
        <v>20</v>
      </c>
      <c r="J592" s="1" t="s">
        <v>34</v>
      </c>
      <c r="K592" s="6">
        <v>7603.47</v>
      </c>
      <c r="L592" s="6">
        <v>844.83</v>
      </c>
      <c r="M592" s="1">
        <v>9</v>
      </c>
      <c r="N592" s="8">
        <v>45119</v>
      </c>
      <c r="O592" s="4" t="str">
        <f t="shared" si="28"/>
        <v>July 2023</v>
      </c>
      <c r="P592" s="1" t="s">
        <v>22</v>
      </c>
      <c r="Q592" s="1" t="s">
        <v>29</v>
      </c>
      <c r="R592" s="6">
        <v>15.47</v>
      </c>
      <c r="S592" s="6">
        <f t="shared" si="29"/>
        <v>7618.9400000000005</v>
      </c>
    </row>
    <row r="593" spans="1:19" x14ac:dyDescent="0.35">
      <c r="A593" s="1">
        <v>1287</v>
      </c>
      <c r="B593" s="1">
        <v>52</v>
      </c>
      <c r="C593" s="1" t="str">
        <f t="shared" si="27"/>
        <v>Middle-Aged</v>
      </c>
      <c r="D593" s="1" t="s">
        <v>38</v>
      </c>
      <c r="E593" s="1" t="s">
        <v>33</v>
      </c>
      <c r="F593" s="1" t="s">
        <v>40</v>
      </c>
      <c r="G593" s="1" t="s">
        <v>41</v>
      </c>
      <c r="H593" s="1">
        <v>3</v>
      </c>
      <c r="I593" s="1" t="s">
        <v>26</v>
      </c>
      <c r="J593" s="1" t="s">
        <v>34</v>
      </c>
      <c r="K593" s="6">
        <v>3379.32</v>
      </c>
      <c r="L593" s="6">
        <v>844.83</v>
      </c>
      <c r="M593" s="1">
        <v>4</v>
      </c>
      <c r="N593" s="8">
        <v>45119</v>
      </c>
      <c r="O593" s="4" t="str">
        <f t="shared" si="28"/>
        <v>July 2023</v>
      </c>
      <c r="P593" s="1" t="s">
        <v>32</v>
      </c>
      <c r="Q593" s="1"/>
      <c r="R593" s="6">
        <v>0</v>
      </c>
      <c r="S593" s="6">
        <f t="shared" si="29"/>
        <v>3379.32</v>
      </c>
    </row>
    <row r="594" spans="1:19" x14ac:dyDescent="0.35">
      <c r="A594" s="1">
        <v>3142</v>
      </c>
      <c r="B594" s="1">
        <v>54</v>
      </c>
      <c r="C594" s="1" t="str">
        <f t="shared" si="27"/>
        <v>Middle-Aged</v>
      </c>
      <c r="D594" s="1" t="s">
        <v>38</v>
      </c>
      <c r="E594" s="1" t="s">
        <v>17</v>
      </c>
      <c r="F594" s="1" t="s">
        <v>18</v>
      </c>
      <c r="G594" s="1" t="s">
        <v>36</v>
      </c>
      <c r="H594" s="1">
        <v>5</v>
      </c>
      <c r="I594" s="1" t="s">
        <v>26</v>
      </c>
      <c r="J594" s="1" t="s">
        <v>21</v>
      </c>
      <c r="K594" s="6">
        <v>62.25</v>
      </c>
      <c r="L594" s="6">
        <v>20.75</v>
      </c>
      <c r="M594" s="1">
        <v>3</v>
      </c>
      <c r="N594" s="8">
        <v>45119</v>
      </c>
      <c r="O594" s="4" t="str">
        <f t="shared" si="28"/>
        <v>July 2023</v>
      </c>
      <c r="P594" s="1" t="s">
        <v>32</v>
      </c>
      <c r="Q594" s="1" t="s">
        <v>56</v>
      </c>
      <c r="R594" s="6">
        <v>53.77</v>
      </c>
      <c r="S594" s="6">
        <f t="shared" si="29"/>
        <v>116.02000000000001</v>
      </c>
    </row>
    <row r="595" spans="1:19" x14ac:dyDescent="0.35">
      <c r="A595" s="1">
        <v>8632</v>
      </c>
      <c r="B595" s="1">
        <v>60</v>
      </c>
      <c r="C595" s="1" t="str">
        <f t="shared" si="27"/>
        <v>Old</v>
      </c>
      <c r="D595" s="1" t="s">
        <v>38</v>
      </c>
      <c r="E595" s="1" t="s">
        <v>17</v>
      </c>
      <c r="F595" s="1" t="s">
        <v>40</v>
      </c>
      <c r="G595" s="1" t="s">
        <v>41</v>
      </c>
      <c r="H595" s="1">
        <v>3</v>
      </c>
      <c r="I595" s="1" t="s">
        <v>26</v>
      </c>
      <c r="J595" s="1" t="s">
        <v>27</v>
      </c>
      <c r="K595" s="6">
        <v>844.83</v>
      </c>
      <c r="L595" s="6">
        <v>844.83</v>
      </c>
      <c r="M595" s="1">
        <v>1</v>
      </c>
      <c r="N595" s="8">
        <v>45119</v>
      </c>
      <c r="O595" s="4" t="str">
        <f t="shared" si="28"/>
        <v>July 2023</v>
      </c>
      <c r="P595" s="1" t="s">
        <v>22</v>
      </c>
      <c r="Q595" s="1" t="s">
        <v>51</v>
      </c>
      <c r="R595" s="6">
        <v>86.36</v>
      </c>
      <c r="S595" s="6">
        <f t="shared" si="29"/>
        <v>931.19</v>
      </c>
    </row>
    <row r="596" spans="1:19" x14ac:dyDescent="0.35">
      <c r="A596" s="1">
        <v>2894</v>
      </c>
      <c r="B596" s="1">
        <v>61</v>
      </c>
      <c r="C596" s="1" t="str">
        <f t="shared" si="27"/>
        <v>Old</v>
      </c>
      <c r="D596" s="1" t="s">
        <v>16</v>
      </c>
      <c r="E596" s="1" t="s">
        <v>17</v>
      </c>
      <c r="F596" s="1" t="s">
        <v>24</v>
      </c>
      <c r="G596" s="1" t="s">
        <v>25</v>
      </c>
      <c r="H596" s="1">
        <v>3</v>
      </c>
      <c r="I596" s="1" t="s">
        <v>26</v>
      </c>
      <c r="J596" s="1" t="s">
        <v>27</v>
      </c>
      <c r="K596" s="6">
        <v>1482.18</v>
      </c>
      <c r="L596" s="6">
        <v>247.03</v>
      </c>
      <c r="M596" s="1">
        <v>6</v>
      </c>
      <c r="N596" s="8">
        <v>45119</v>
      </c>
      <c r="O596" s="4" t="str">
        <f t="shared" si="28"/>
        <v>July 2023</v>
      </c>
      <c r="P596" s="1" t="s">
        <v>32</v>
      </c>
      <c r="Q596" s="1" t="s">
        <v>49</v>
      </c>
      <c r="R596" s="6">
        <v>100.31</v>
      </c>
      <c r="S596" s="6">
        <f t="shared" si="29"/>
        <v>1582.49</v>
      </c>
    </row>
    <row r="597" spans="1:19" x14ac:dyDescent="0.35">
      <c r="A597" s="1">
        <v>6612</v>
      </c>
      <c r="B597" s="1">
        <v>62</v>
      </c>
      <c r="C597" s="1" t="str">
        <f t="shared" si="27"/>
        <v>Old</v>
      </c>
      <c r="D597" s="1" t="s">
        <v>16</v>
      </c>
      <c r="E597" s="1" t="s">
        <v>33</v>
      </c>
      <c r="F597" s="1" t="s">
        <v>40</v>
      </c>
      <c r="G597" s="1" t="s">
        <v>41</v>
      </c>
      <c r="H597" s="1">
        <v>3</v>
      </c>
      <c r="I597" s="1" t="s">
        <v>26</v>
      </c>
      <c r="J597" s="1" t="s">
        <v>34</v>
      </c>
      <c r="K597" s="6">
        <v>4224.1499999999996</v>
      </c>
      <c r="L597" s="6">
        <v>844.83</v>
      </c>
      <c r="M597" s="1">
        <v>5</v>
      </c>
      <c r="N597" s="8">
        <v>45119</v>
      </c>
      <c r="O597" s="4" t="str">
        <f t="shared" si="28"/>
        <v>July 2023</v>
      </c>
      <c r="P597" s="1" t="s">
        <v>22</v>
      </c>
      <c r="Q597" s="1" t="s">
        <v>65</v>
      </c>
      <c r="R597" s="6">
        <v>94.87</v>
      </c>
      <c r="S597" s="6">
        <f t="shared" si="29"/>
        <v>4319.0199999999995</v>
      </c>
    </row>
    <row r="598" spans="1:19" x14ac:dyDescent="0.35">
      <c r="A598" s="1">
        <v>4022</v>
      </c>
      <c r="B598" s="1">
        <v>66</v>
      </c>
      <c r="C598" s="1" t="str">
        <f t="shared" si="27"/>
        <v>Old</v>
      </c>
      <c r="D598" s="1" t="s">
        <v>16</v>
      </c>
      <c r="E598" s="1" t="s">
        <v>17</v>
      </c>
      <c r="F598" s="1" t="s">
        <v>30</v>
      </c>
      <c r="G598" s="1" t="s">
        <v>31</v>
      </c>
      <c r="H598" s="1">
        <v>3</v>
      </c>
      <c r="I598" s="1" t="s">
        <v>26</v>
      </c>
      <c r="J598" s="1" t="s">
        <v>21</v>
      </c>
      <c r="K598" s="6">
        <v>4175.6400000000003</v>
      </c>
      <c r="L598" s="6">
        <v>463.96</v>
      </c>
      <c r="M598" s="1">
        <v>9</v>
      </c>
      <c r="N598" s="8">
        <v>45119</v>
      </c>
      <c r="O598" s="4" t="str">
        <f t="shared" si="28"/>
        <v>July 2023</v>
      </c>
      <c r="P598" s="1" t="s">
        <v>22</v>
      </c>
      <c r="Q598" s="1" t="s">
        <v>49</v>
      </c>
      <c r="R598" s="6">
        <v>87.91</v>
      </c>
      <c r="S598" s="6">
        <f t="shared" si="29"/>
        <v>4263.55</v>
      </c>
    </row>
    <row r="599" spans="1:19" x14ac:dyDescent="0.35">
      <c r="A599" s="1">
        <v>4582</v>
      </c>
      <c r="B599" s="1">
        <v>69</v>
      </c>
      <c r="C599" s="1" t="str">
        <f t="shared" si="27"/>
        <v>Old</v>
      </c>
      <c r="D599" s="1" t="s">
        <v>38</v>
      </c>
      <c r="E599" s="1" t="s">
        <v>17</v>
      </c>
      <c r="F599" s="1" t="s">
        <v>18</v>
      </c>
      <c r="G599" s="1" t="s">
        <v>36</v>
      </c>
      <c r="H599" s="1">
        <v>5</v>
      </c>
      <c r="I599" s="1" t="s">
        <v>26</v>
      </c>
      <c r="J599" s="1" t="s">
        <v>27</v>
      </c>
      <c r="K599" s="6">
        <v>20.75</v>
      </c>
      <c r="L599" s="6">
        <v>20.75</v>
      </c>
      <c r="M599" s="1">
        <v>1</v>
      </c>
      <c r="N599" s="8">
        <v>45119</v>
      </c>
      <c r="O599" s="4" t="str">
        <f t="shared" si="28"/>
        <v>July 2023</v>
      </c>
      <c r="P599" s="1" t="s">
        <v>28</v>
      </c>
      <c r="Q599" s="1" t="s">
        <v>47</v>
      </c>
      <c r="R599" s="6">
        <v>75.72</v>
      </c>
      <c r="S599" s="6">
        <f t="shared" si="29"/>
        <v>96.47</v>
      </c>
    </row>
    <row r="600" spans="1:19" x14ac:dyDescent="0.35">
      <c r="A600" s="1">
        <v>1060</v>
      </c>
      <c r="B600" s="1">
        <v>72</v>
      </c>
      <c r="C600" s="1" t="str">
        <f t="shared" si="27"/>
        <v>Old</v>
      </c>
      <c r="D600" s="1" t="s">
        <v>16</v>
      </c>
      <c r="E600" s="1" t="s">
        <v>33</v>
      </c>
      <c r="F600" s="1" t="s">
        <v>24</v>
      </c>
      <c r="G600" s="1" t="s">
        <v>25</v>
      </c>
      <c r="H600" s="1">
        <v>3</v>
      </c>
      <c r="I600" s="1" t="s">
        <v>26</v>
      </c>
      <c r="J600" s="1" t="s">
        <v>27</v>
      </c>
      <c r="K600" s="6">
        <v>1482.18</v>
      </c>
      <c r="L600" s="6">
        <v>247.03</v>
      </c>
      <c r="M600" s="1">
        <v>6</v>
      </c>
      <c r="N600" s="8">
        <v>45119</v>
      </c>
      <c r="O600" s="4" t="str">
        <f t="shared" si="28"/>
        <v>July 2023</v>
      </c>
      <c r="P600" s="1" t="s">
        <v>28</v>
      </c>
      <c r="Q600" s="1" t="s">
        <v>29</v>
      </c>
      <c r="R600" s="6">
        <v>31.89</v>
      </c>
      <c r="S600" s="6">
        <f t="shared" si="29"/>
        <v>1514.0700000000002</v>
      </c>
    </row>
    <row r="601" spans="1:19" x14ac:dyDescent="0.35">
      <c r="A601" s="1">
        <v>1327</v>
      </c>
      <c r="B601" s="1">
        <v>80</v>
      </c>
      <c r="C601" s="1" t="str">
        <f t="shared" si="27"/>
        <v>Old</v>
      </c>
      <c r="D601" s="1" t="s">
        <v>16</v>
      </c>
      <c r="E601" s="1" t="s">
        <v>17</v>
      </c>
      <c r="F601" s="1" t="s">
        <v>18</v>
      </c>
      <c r="G601" s="1" t="s">
        <v>36</v>
      </c>
      <c r="H601" s="1">
        <v>5</v>
      </c>
      <c r="I601" s="1" t="s">
        <v>20</v>
      </c>
      <c r="J601" s="1" t="s">
        <v>27</v>
      </c>
      <c r="K601" s="6">
        <v>186.75</v>
      </c>
      <c r="L601" s="6">
        <v>20.75</v>
      </c>
      <c r="M601" s="1">
        <v>9</v>
      </c>
      <c r="N601" s="8">
        <v>45119</v>
      </c>
      <c r="O601" s="4" t="str">
        <f t="shared" si="28"/>
        <v>July 2023</v>
      </c>
      <c r="P601" s="1" t="s">
        <v>22</v>
      </c>
      <c r="Q601" s="1"/>
      <c r="R601" s="6">
        <v>0</v>
      </c>
      <c r="S601" s="6">
        <f t="shared" si="29"/>
        <v>186.75</v>
      </c>
    </row>
    <row r="602" spans="1:19" x14ac:dyDescent="0.35">
      <c r="A602" s="1">
        <v>9982</v>
      </c>
      <c r="B602" s="1">
        <v>18</v>
      </c>
      <c r="C602" s="1" t="str">
        <f t="shared" si="27"/>
        <v>Young</v>
      </c>
      <c r="D602" s="1" t="s">
        <v>16</v>
      </c>
      <c r="E602" s="1" t="s">
        <v>33</v>
      </c>
      <c r="F602" s="1" t="s">
        <v>24</v>
      </c>
      <c r="G602" s="1" t="s">
        <v>25</v>
      </c>
      <c r="H602" s="1">
        <v>3</v>
      </c>
      <c r="I602" s="1" t="s">
        <v>26</v>
      </c>
      <c r="J602" s="1" t="s">
        <v>34</v>
      </c>
      <c r="K602" s="6">
        <v>2223.27</v>
      </c>
      <c r="L602" s="6">
        <v>247.03</v>
      </c>
      <c r="M602" s="1">
        <v>9</v>
      </c>
      <c r="N602" s="8">
        <v>45148</v>
      </c>
      <c r="O602" s="4" t="str">
        <f t="shared" si="28"/>
        <v>August 2023</v>
      </c>
      <c r="P602" s="1" t="s">
        <v>28</v>
      </c>
      <c r="Q602" s="1" t="s">
        <v>69</v>
      </c>
      <c r="R602" s="6">
        <v>68.569999999999993</v>
      </c>
      <c r="S602" s="6">
        <f t="shared" si="29"/>
        <v>2291.84</v>
      </c>
    </row>
    <row r="603" spans="1:19" x14ac:dyDescent="0.35">
      <c r="A603" s="1">
        <v>1514</v>
      </c>
      <c r="B603" s="1">
        <v>22</v>
      </c>
      <c r="C603" s="1" t="str">
        <f t="shared" si="27"/>
        <v>Young</v>
      </c>
      <c r="D603" s="1" t="s">
        <v>16</v>
      </c>
      <c r="E603" s="1" t="s">
        <v>33</v>
      </c>
      <c r="F603" s="1" t="s">
        <v>18</v>
      </c>
      <c r="G603" s="1" t="s">
        <v>36</v>
      </c>
      <c r="H603" s="1">
        <v>5</v>
      </c>
      <c r="I603" s="1" t="s">
        <v>20</v>
      </c>
      <c r="J603" s="1" t="s">
        <v>21</v>
      </c>
      <c r="K603" s="6">
        <v>20.75</v>
      </c>
      <c r="L603" s="6">
        <v>20.75</v>
      </c>
      <c r="M603" s="1">
        <v>1</v>
      </c>
      <c r="N603" s="8">
        <v>45148</v>
      </c>
      <c r="O603" s="4" t="str">
        <f t="shared" si="28"/>
        <v>August 2023</v>
      </c>
      <c r="P603" s="1" t="s">
        <v>28</v>
      </c>
      <c r="Q603" s="1"/>
      <c r="R603" s="6">
        <v>0</v>
      </c>
      <c r="S603" s="6">
        <f t="shared" si="29"/>
        <v>20.75</v>
      </c>
    </row>
    <row r="604" spans="1:19" x14ac:dyDescent="0.35">
      <c r="A604" s="1">
        <v>3412</v>
      </c>
      <c r="B604" s="1">
        <v>23</v>
      </c>
      <c r="C604" s="1" t="str">
        <f t="shared" si="27"/>
        <v>Young</v>
      </c>
      <c r="D604" s="1" t="s">
        <v>38</v>
      </c>
      <c r="E604" s="1" t="s">
        <v>33</v>
      </c>
      <c r="F604" s="1" t="s">
        <v>18</v>
      </c>
      <c r="G604" s="1" t="s">
        <v>19</v>
      </c>
      <c r="H604" s="1">
        <v>2</v>
      </c>
      <c r="I604" s="1" t="s">
        <v>20</v>
      </c>
      <c r="J604" s="1" t="s">
        <v>27</v>
      </c>
      <c r="K604" s="6">
        <v>3955.95</v>
      </c>
      <c r="L604" s="6">
        <v>791.19</v>
      </c>
      <c r="M604" s="1">
        <v>5</v>
      </c>
      <c r="N604" s="8">
        <v>45148</v>
      </c>
      <c r="O604" s="4" t="str">
        <f t="shared" si="28"/>
        <v>August 2023</v>
      </c>
      <c r="P604" s="1" t="s">
        <v>22</v>
      </c>
      <c r="Q604" s="1" t="s">
        <v>51</v>
      </c>
      <c r="R604" s="6">
        <v>41.9</v>
      </c>
      <c r="S604" s="6">
        <f t="shared" si="29"/>
        <v>3997.85</v>
      </c>
    </row>
    <row r="605" spans="1:19" x14ac:dyDescent="0.35">
      <c r="A605" s="1">
        <v>1781</v>
      </c>
      <c r="B605" s="1">
        <v>24</v>
      </c>
      <c r="C605" s="1" t="str">
        <f t="shared" si="27"/>
        <v>Young</v>
      </c>
      <c r="D605" s="1" t="s">
        <v>16</v>
      </c>
      <c r="E605" s="1" t="s">
        <v>17</v>
      </c>
      <c r="F605" s="1" t="s">
        <v>24</v>
      </c>
      <c r="G605" s="1" t="s">
        <v>25</v>
      </c>
      <c r="H605" s="1">
        <v>3</v>
      </c>
      <c r="I605" s="1" t="s">
        <v>26</v>
      </c>
      <c r="J605" s="1" t="s">
        <v>42</v>
      </c>
      <c r="K605" s="6">
        <v>247.03</v>
      </c>
      <c r="L605" s="6">
        <v>247.03</v>
      </c>
      <c r="M605" s="1">
        <v>1</v>
      </c>
      <c r="N605" s="8">
        <v>45148</v>
      </c>
      <c r="O605" s="4" t="str">
        <f t="shared" si="28"/>
        <v>August 2023</v>
      </c>
      <c r="P605" s="1" t="s">
        <v>28</v>
      </c>
      <c r="Q605" s="1" t="s">
        <v>29</v>
      </c>
      <c r="R605" s="6">
        <v>43.89</v>
      </c>
      <c r="S605" s="6">
        <f t="shared" si="29"/>
        <v>290.92</v>
      </c>
    </row>
    <row r="606" spans="1:19" x14ac:dyDescent="0.35">
      <c r="A606" s="1">
        <v>5708</v>
      </c>
      <c r="B606" s="1">
        <v>26</v>
      </c>
      <c r="C606" s="1" t="str">
        <f t="shared" si="27"/>
        <v>Young</v>
      </c>
      <c r="D606" s="1" t="s">
        <v>16</v>
      </c>
      <c r="E606" s="1" t="s">
        <v>17</v>
      </c>
      <c r="F606" s="1" t="s">
        <v>40</v>
      </c>
      <c r="G606" s="1" t="s">
        <v>41</v>
      </c>
      <c r="H606" s="1">
        <v>3</v>
      </c>
      <c r="I606" s="1" t="s">
        <v>26</v>
      </c>
      <c r="J606" s="1" t="s">
        <v>34</v>
      </c>
      <c r="K606" s="6">
        <v>2534.4899999999998</v>
      </c>
      <c r="L606" s="6">
        <v>844.83</v>
      </c>
      <c r="M606" s="1">
        <v>3</v>
      </c>
      <c r="N606" s="8">
        <v>45148</v>
      </c>
      <c r="O606" s="4" t="str">
        <f t="shared" si="28"/>
        <v>August 2023</v>
      </c>
      <c r="P606" s="1" t="s">
        <v>22</v>
      </c>
      <c r="Q606" s="1"/>
      <c r="R606" s="6">
        <v>0</v>
      </c>
      <c r="S606" s="6">
        <f t="shared" si="29"/>
        <v>2534.4899999999998</v>
      </c>
    </row>
    <row r="607" spans="1:19" x14ac:dyDescent="0.35">
      <c r="A607" s="1">
        <v>8379</v>
      </c>
      <c r="B607" s="1">
        <v>29</v>
      </c>
      <c r="C607" s="1" t="str">
        <f t="shared" si="27"/>
        <v>Young</v>
      </c>
      <c r="D607" s="1" t="s">
        <v>16</v>
      </c>
      <c r="E607" s="1" t="s">
        <v>17</v>
      </c>
      <c r="F607" s="1" t="s">
        <v>40</v>
      </c>
      <c r="G607" s="1" t="s">
        <v>41</v>
      </c>
      <c r="H607" s="1">
        <v>3</v>
      </c>
      <c r="I607" s="1" t="s">
        <v>26</v>
      </c>
      <c r="J607" s="1" t="s">
        <v>42</v>
      </c>
      <c r="K607" s="6">
        <v>1689.66</v>
      </c>
      <c r="L607" s="6">
        <v>844.83</v>
      </c>
      <c r="M607" s="1">
        <v>2</v>
      </c>
      <c r="N607" s="8">
        <v>45148</v>
      </c>
      <c r="O607" s="4" t="str">
        <f t="shared" si="28"/>
        <v>August 2023</v>
      </c>
      <c r="P607" s="1" t="s">
        <v>32</v>
      </c>
      <c r="Q607" s="1" t="s">
        <v>55</v>
      </c>
      <c r="R607" s="6">
        <v>38</v>
      </c>
      <c r="S607" s="6">
        <f t="shared" si="29"/>
        <v>1727.66</v>
      </c>
    </row>
    <row r="608" spans="1:19" x14ac:dyDescent="0.35">
      <c r="A608" s="1">
        <v>9861</v>
      </c>
      <c r="B608" s="1">
        <v>33</v>
      </c>
      <c r="C608" s="1" t="str">
        <f t="shared" si="27"/>
        <v>Young</v>
      </c>
      <c r="D608" s="1" t="s">
        <v>16</v>
      </c>
      <c r="E608" s="1" t="s">
        <v>17</v>
      </c>
      <c r="F608" s="1" t="s">
        <v>40</v>
      </c>
      <c r="G608" s="1" t="s">
        <v>41</v>
      </c>
      <c r="H608" s="1">
        <v>3</v>
      </c>
      <c r="I608" s="1" t="s">
        <v>26</v>
      </c>
      <c r="J608" s="1" t="s">
        <v>34</v>
      </c>
      <c r="K608" s="6">
        <v>3379.32</v>
      </c>
      <c r="L608" s="6">
        <v>844.83</v>
      </c>
      <c r="M608" s="1">
        <v>4</v>
      </c>
      <c r="N608" s="8">
        <v>45148</v>
      </c>
      <c r="O608" s="4" t="str">
        <f t="shared" si="28"/>
        <v>August 2023</v>
      </c>
      <c r="P608" s="1" t="s">
        <v>32</v>
      </c>
      <c r="Q608" s="1" t="s">
        <v>76</v>
      </c>
      <c r="R608" s="6">
        <v>71.31</v>
      </c>
      <c r="S608" s="6">
        <f t="shared" si="29"/>
        <v>3450.63</v>
      </c>
    </row>
    <row r="609" spans="1:19" x14ac:dyDescent="0.35">
      <c r="A609" s="1">
        <v>4157</v>
      </c>
      <c r="B609" s="1">
        <v>34</v>
      </c>
      <c r="C609" s="1" t="str">
        <f t="shared" si="27"/>
        <v>Young</v>
      </c>
      <c r="D609" s="1" t="s">
        <v>16</v>
      </c>
      <c r="E609" s="1" t="s">
        <v>17</v>
      </c>
      <c r="F609" s="1" t="s">
        <v>18</v>
      </c>
      <c r="G609" s="1" t="s">
        <v>36</v>
      </c>
      <c r="H609" s="1">
        <v>5</v>
      </c>
      <c r="I609" s="1" t="s">
        <v>26</v>
      </c>
      <c r="J609" s="1" t="s">
        <v>27</v>
      </c>
      <c r="K609" s="6">
        <v>145.25</v>
      </c>
      <c r="L609" s="6">
        <v>20.75</v>
      </c>
      <c r="M609" s="1">
        <v>7</v>
      </c>
      <c r="N609" s="8">
        <v>45148</v>
      </c>
      <c r="O609" s="4" t="str">
        <f t="shared" si="28"/>
        <v>August 2023</v>
      </c>
      <c r="P609" s="1" t="s">
        <v>32</v>
      </c>
      <c r="Q609" s="1" t="s">
        <v>47</v>
      </c>
      <c r="R609" s="6">
        <v>74.31</v>
      </c>
      <c r="S609" s="6">
        <f t="shared" si="29"/>
        <v>219.56</v>
      </c>
    </row>
    <row r="610" spans="1:19" x14ac:dyDescent="0.35">
      <c r="A610" s="1">
        <v>9173</v>
      </c>
      <c r="B610" s="1">
        <v>34</v>
      </c>
      <c r="C610" s="1" t="str">
        <f t="shared" si="27"/>
        <v>Young</v>
      </c>
      <c r="D610" s="1" t="s">
        <v>16</v>
      </c>
      <c r="E610" s="1" t="s">
        <v>17</v>
      </c>
      <c r="F610" s="1" t="s">
        <v>40</v>
      </c>
      <c r="G610" s="1" t="s">
        <v>41</v>
      </c>
      <c r="H610" s="1">
        <v>3</v>
      </c>
      <c r="I610" s="1" t="s">
        <v>26</v>
      </c>
      <c r="J610" s="1" t="s">
        <v>27</v>
      </c>
      <c r="K610" s="6">
        <v>2534.4899999999998</v>
      </c>
      <c r="L610" s="6">
        <v>844.83</v>
      </c>
      <c r="M610" s="1">
        <v>3</v>
      </c>
      <c r="N610" s="8">
        <v>45148</v>
      </c>
      <c r="O610" s="4" t="str">
        <f t="shared" si="28"/>
        <v>August 2023</v>
      </c>
      <c r="P610" s="1" t="s">
        <v>32</v>
      </c>
      <c r="Q610" s="1" t="s">
        <v>73</v>
      </c>
      <c r="R610" s="6">
        <v>77.91</v>
      </c>
      <c r="S610" s="6">
        <f t="shared" si="29"/>
        <v>2612.3999999999996</v>
      </c>
    </row>
    <row r="611" spans="1:19" x14ac:dyDescent="0.35">
      <c r="A611" s="1">
        <v>4915</v>
      </c>
      <c r="B611" s="1">
        <v>39</v>
      </c>
      <c r="C611" s="1" t="str">
        <f t="shared" si="27"/>
        <v>Middle-Aged</v>
      </c>
      <c r="D611" s="1" t="s">
        <v>38</v>
      </c>
      <c r="E611" s="1" t="s">
        <v>33</v>
      </c>
      <c r="F611" s="1" t="s">
        <v>30</v>
      </c>
      <c r="G611" s="1" t="s">
        <v>31</v>
      </c>
      <c r="H611" s="1">
        <v>3</v>
      </c>
      <c r="I611" s="1" t="s">
        <v>26</v>
      </c>
      <c r="J611" s="1" t="s">
        <v>21</v>
      </c>
      <c r="K611" s="6">
        <v>3711.68</v>
      </c>
      <c r="L611" s="6">
        <v>463.96</v>
      </c>
      <c r="M611" s="1">
        <v>8</v>
      </c>
      <c r="N611" s="8">
        <v>45148</v>
      </c>
      <c r="O611" s="4" t="str">
        <f t="shared" si="28"/>
        <v>August 2023</v>
      </c>
      <c r="P611" s="1" t="s">
        <v>28</v>
      </c>
      <c r="Q611" s="1" t="s">
        <v>66</v>
      </c>
      <c r="R611" s="6">
        <v>85.02</v>
      </c>
      <c r="S611" s="6">
        <f t="shared" si="29"/>
        <v>3796.7</v>
      </c>
    </row>
    <row r="612" spans="1:19" x14ac:dyDescent="0.35">
      <c r="A612" s="1">
        <v>9832</v>
      </c>
      <c r="B612" s="1">
        <v>43</v>
      </c>
      <c r="C612" s="1" t="str">
        <f t="shared" si="27"/>
        <v>Middle-Aged</v>
      </c>
      <c r="D612" s="1" t="s">
        <v>38</v>
      </c>
      <c r="E612" s="1" t="s">
        <v>33</v>
      </c>
      <c r="F612" s="1" t="s">
        <v>18</v>
      </c>
      <c r="G612" s="1" t="s">
        <v>36</v>
      </c>
      <c r="H612" s="1">
        <v>5</v>
      </c>
      <c r="I612" s="1" t="s">
        <v>20</v>
      </c>
      <c r="J612" s="1" t="s">
        <v>27</v>
      </c>
      <c r="K612" s="6">
        <v>124.5</v>
      </c>
      <c r="L612" s="6">
        <v>20.75</v>
      </c>
      <c r="M612" s="1">
        <v>6</v>
      </c>
      <c r="N612" s="8">
        <v>45148</v>
      </c>
      <c r="O612" s="4" t="str">
        <f t="shared" si="28"/>
        <v>August 2023</v>
      </c>
      <c r="P612" s="1" t="s">
        <v>32</v>
      </c>
      <c r="Q612" s="1"/>
      <c r="R612" s="6">
        <v>0</v>
      </c>
      <c r="S612" s="6">
        <f t="shared" si="29"/>
        <v>124.5</v>
      </c>
    </row>
    <row r="613" spans="1:19" x14ac:dyDescent="0.35">
      <c r="A613" s="1">
        <v>4196</v>
      </c>
      <c r="B613" s="1">
        <v>45</v>
      </c>
      <c r="C613" s="1" t="str">
        <f t="shared" si="27"/>
        <v>Middle-Aged</v>
      </c>
      <c r="D613" s="1" t="s">
        <v>38</v>
      </c>
      <c r="E613" s="1" t="s">
        <v>17</v>
      </c>
      <c r="F613" s="1" t="s">
        <v>40</v>
      </c>
      <c r="G613" s="1" t="s">
        <v>41</v>
      </c>
      <c r="H613" s="1">
        <v>3</v>
      </c>
      <c r="I613" s="1" t="s">
        <v>26</v>
      </c>
      <c r="J613" s="1" t="s">
        <v>34</v>
      </c>
      <c r="K613" s="6">
        <v>8448.2999999999993</v>
      </c>
      <c r="L613" s="6">
        <v>844.83</v>
      </c>
      <c r="M613" s="1">
        <v>10</v>
      </c>
      <c r="N613" s="8">
        <v>45148</v>
      </c>
      <c r="O613" s="4" t="str">
        <f t="shared" si="28"/>
        <v>August 2023</v>
      </c>
      <c r="P613" s="1" t="s">
        <v>28</v>
      </c>
      <c r="Q613" s="1" t="s">
        <v>43</v>
      </c>
      <c r="R613" s="6">
        <v>88.32</v>
      </c>
      <c r="S613" s="6">
        <f t="shared" si="29"/>
        <v>8536.619999999999</v>
      </c>
    </row>
    <row r="614" spans="1:19" x14ac:dyDescent="0.35">
      <c r="A614" s="1">
        <v>5594</v>
      </c>
      <c r="B614" s="1">
        <v>45</v>
      </c>
      <c r="C614" s="1" t="str">
        <f t="shared" si="27"/>
        <v>Middle-Aged</v>
      </c>
      <c r="D614" s="1" t="s">
        <v>16</v>
      </c>
      <c r="E614" s="1" t="s">
        <v>17</v>
      </c>
      <c r="F614" s="1" t="s">
        <v>18</v>
      </c>
      <c r="G614" s="1" t="s">
        <v>19</v>
      </c>
      <c r="H614" s="1">
        <v>2</v>
      </c>
      <c r="I614" s="1" t="s">
        <v>20</v>
      </c>
      <c r="J614" s="1" t="s">
        <v>42</v>
      </c>
      <c r="K614" s="6">
        <v>6329.52</v>
      </c>
      <c r="L614" s="6">
        <v>791.19</v>
      </c>
      <c r="M614" s="1">
        <v>8</v>
      </c>
      <c r="N614" s="8">
        <v>45148</v>
      </c>
      <c r="O614" s="4" t="str">
        <f t="shared" si="28"/>
        <v>August 2023</v>
      </c>
      <c r="P614" s="1" t="s">
        <v>22</v>
      </c>
      <c r="Q614" s="1" t="s">
        <v>29</v>
      </c>
      <c r="R614" s="6">
        <v>18.75</v>
      </c>
      <c r="S614" s="6">
        <f t="shared" si="29"/>
        <v>6348.27</v>
      </c>
    </row>
    <row r="615" spans="1:19" x14ac:dyDescent="0.35">
      <c r="A615" s="1">
        <v>6450</v>
      </c>
      <c r="B615" s="1">
        <v>46</v>
      </c>
      <c r="C615" s="1" t="str">
        <f t="shared" si="27"/>
        <v>Middle-Aged</v>
      </c>
      <c r="D615" s="1" t="s">
        <v>38</v>
      </c>
      <c r="E615" s="1" t="s">
        <v>17</v>
      </c>
      <c r="F615" s="1" t="s">
        <v>24</v>
      </c>
      <c r="G615" s="1" t="s">
        <v>25</v>
      </c>
      <c r="H615" s="1">
        <v>3</v>
      </c>
      <c r="I615" s="1" t="s">
        <v>20</v>
      </c>
      <c r="J615" s="1" t="s">
        <v>42</v>
      </c>
      <c r="K615" s="6">
        <v>1235.1500000000001</v>
      </c>
      <c r="L615" s="6">
        <v>247.03</v>
      </c>
      <c r="M615" s="1">
        <v>5</v>
      </c>
      <c r="N615" s="8">
        <v>45148</v>
      </c>
      <c r="O615" s="4" t="str">
        <f t="shared" si="28"/>
        <v>August 2023</v>
      </c>
      <c r="P615" s="1" t="s">
        <v>28</v>
      </c>
      <c r="Q615" s="1"/>
      <c r="R615" s="6">
        <v>0</v>
      </c>
      <c r="S615" s="6">
        <f t="shared" si="29"/>
        <v>1235.1500000000001</v>
      </c>
    </row>
    <row r="616" spans="1:19" x14ac:dyDescent="0.35">
      <c r="A616" s="1">
        <v>4833</v>
      </c>
      <c r="B616" s="1">
        <v>47</v>
      </c>
      <c r="C616" s="1" t="str">
        <f t="shared" si="27"/>
        <v>Middle-Aged</v>
      </c>
      <c r="D616" s="1" t="s">
        <v>38</v>
      </c>
      <c r="E616" s="1" t="s">
        <v>33</v>
      </c>
      <c r="F616" s="1" t="s">
        <v>40</v>
      </c>
      <c r="G616" s="1" t="s">
        <v>41</v>
      </c>
      <c r="H616" s="1">
        <v>3</v>
      </c>
      <c r="I616" s="1" t="s">
        <v>20</v>
      </c>
      <c r="J616" s="1" t="s">
        <v>21</v>
      </c>
      <c r="K616" s="6">
        <v>844.83</v>
      </c>
      <c r="L616" s="6">
        <v>844.83</v>
      </c>
      <c r="M616" s="1">
        <v>1</v>
      </c>
      <c r="N616" s="8">
        <v>45148</v>
      </c>
      <c r="O616" s="4" t="str">
        <f t="shared" si="28"/>
        <v>August 2023</v>
      </c>
      <c r="P616" s="1" t="s">
        <v>22</v>
      </c>
      <c r="Q616" s="1" t="s">
        <v>43</v>
      </c>
      <c r="R616" s="6">
        <v>66.739999999999995</v>
      </c>
      <c r="S616" s="6">
        <f t="shared" si="29"/>
        <v>911.57</v>
      </c>
    </row>
    <row r="617" spans="1:19" x14ac:dyDescent="0.35">
      <c r="A617" s="1">
        <v>1171</v>
      </c>
      <c r="B617" s="1">
        <v>50</v>
      </c>
      <c r="C617" s="1" t="str">
        <f t="shared" si="27"/>
        <v>Middle-Aged</v>
      </c>
      <c r="D617" s="1" t="s">
        <v>16</v>
      </c>
      <c r="E617" s="1" t="s">
        <v>33</v>
      </c>
      <c r="F617" s="1" t="s">
        <v>30</v>
      </c>
      <c r="G617" s="1" t="s">
        <v>31</v>
      </c>
      <c r="H617" s="1">
        <v>3</v>
      </c>
      <c r="I617" s="1" t="s">
        <v>26</v>
      </c>
      <c r="J617" s="1" t="s">
        <v>42</v>
      </c>
      <c r="K617" s="6">
        <v>3247.72</v>
      </c>
      <c r="L617" s="6">
        <v>463.96</v>
      </c>
      <c r="M617" s="1">
        <v>7</v>
      </c>
      <c r="N617" s="8">
        <v>45148</v>
      </c>
      <c r="O617" s="4" t="str">
        <f t="shared" si="28"/>
        <v>August 2023</v>
      </c>
      <c r="P617" s="1" t="s">
        <v>22</v>
      </c>
      <c r="Q617" s="1" t="s">
        <v>70</v>
      </c>
      <c r="R617" s="6">
        <v>97.1</v>
      </c>
      <c r="S617" s="6">
        <f t="shared" si="29"/>
        <v>3344.8199999999997</v>
      </c>
    </row>
    <row r="618" spans="1:19" x14ac:dyDescent="0.35">
      <c r="A618" s="1">
        <v>4773</v>
      </c>
      <c r="B618" s="1">
        <v>54</v>
      </c>
      <c r="C618" s="1" t="str">
        <f t="shared" si="27"/>
        <v>Middle-Aged</v>
      </c>
      <c r="D618" s="1" t="s">
        <v>16</v>
      </c>
      <c r="E618" s="1" t="s">
        <v>17</v>
      </c>
      <c r="F618" s="1" t="s">
        <v>40</v>
      </c>
      <c r="G618" s="1" t="s">
        <v>41</v>
      </c>
      <c r="H618" s="1">
        <v>3</v>
      </c>
      <c r="I618" s="1" t="s">
        <v>20</v>
      </c>
      <c r="J618" s="1" t="s">
        <v>27</v>
      </c>
      <c r="K618" s="6">
        <v>6758.64</v>
      </c>
      <c r="L618" s="6">
        <v>844.83</v>
      </c>
      <c r="M618" s="1">
        <v>8</v>
      </c>
      <c r="N618" s="8">
        <v>45148</v>
      </c>
      <c r="O618" s="4" t="str">
        <f t="shared" si="28"/>
        <v>August 2023</v>
      </c>
      <c r="P618" s="1" t="s">
        <v>32</v>
      </c>
      <c r="Q618" s="1" t="s">
        <v>43</v>
      </c>
      <c r="R618" s="6">
        <v>52.34</v>
      </c>
      <c r="S618" s="6">
        <f t="shared" si="29"/>
        <v>6810.9800000000005</v>
      </c>
    </row>
    <row r="619" spans="1:19" x14ac:dyDescent="0.35">
      <c r="A619" s="1">
        <v>1278</v>
      </c>
      <c r="B619" s="1">
        <v>57</v>
      </c>
      <c r="C619" s="1" t="str">
        <f t="shared" si="27"/>
        <v>Old</v>
      </c>
      <c r="D619" s="1" t="s">
        <v>16</v>
      </c>
      <c r="E619" s="1" t="s">
        <v>17</v>
      </c>
      <c r="F619" s="1" t="s">
        <v>40</v>
      </c>
      <c r="G619" s="1" t="s">
        <v>41</v>
      </c>
      <c r="H619" s="1">
        <v>3</v>
      </c>
      <c r="I619" s="1" t="s">
        <v>26</v>
      </c>
      <c r="J619" s="1" t="s">
        <v>21</v>
      </c>
      <c r="K619" s="6">
        <v>844.83</v>
      </c>
      <c r="L619" s="6">
        <v>844.83</v>
      </c>
      <c r="M619" s="1">
        <v>1</v>
      </c>
      <c r="N619" s="8">
        <v>45148</v>
      </c>
      <c r="O619" s="4" t="str">
        <f t="shared" si="28"/>
        <v>August 2023</v>
      </c>
      <c r="P619" s="1" t="s">
        <v>22</v>
      </c>
      <c r="Q619" s="1" t="s">
        <v>37</v>
      </c>
      <c r="R619" s="6">
        <v>23.78</v>
      </c>
      <c r="S619" s="6">
        <f t="shared" si="29"/>
        <v>868.61</v>
      </c>
    </row>
    <row r="620" spans="1:19" x14ac:dyDescent="0.35">
      <c r="A620" s="1">
        <v>5329</v>
      </c>
      <c r="B620" s="1">
        <v>57</v>
      </c>
      <c r="C620" s="1" t="str">
        <f t="shared" si="27"/>
        <v>Old</v>
      </c>
      <c r="D620" s="1" t="s">
        <v>16</v>
      </c>
      <c r="E620" s="1" t="s">
        <v>17</v>
      </c>
      <c r="F620" s="1" t="s">
        <v>30</v>
      </c>
      <c r="G620" s="1" t="s">
        <v>31</v>
      </c>
      <c r="H620" s="1">
        <v>3</v>
      </c>
      <c r="I620" s="1" t="s">
        <v>20</v>
      </c>
      <c r="J620" s="1" t="s">
        <v>42</v>
      </c>
      <c r="K620" s="6">
        <v>1391.88</v>
      </c>
      <c r="L620" s="6">
        <v>463.96</v>
      </c>
      <c r="M620" s="1">
        <v>3</v>
      </c>
      <c r="N620" s="8">
        <v>45148</v>
      </c>
      <c r="O620" s="4" t="str">
        <f t="shared" si="28"/>
        <v>August 2023</v>
      </c>
      <c r="P620" s="1" t="s">
        <v>32</v>
      </c>
      <c r="Q620" s="1" t="s">
        <v>69</v>
      </c>
      <c r="R620" s="6">
        <v>80.03</v>
      </c>
      <c r="S620" s="6">
        <f t="shared" si="29"/>
        <v>1471.91</v>
      </c>
    </row>
    <row r="621" spans="1:19" x14ac:dyDescent="0.35">
      <c r="A621" s="1">
        <v>6954</v>
      </c>
      <c r="B621" s="1">
        <v>58</v>
      </c>
      <c r="C621" s="1" t="str">
        <f t="shared" si="27"/>
        <v>Old</v>
      </c>
      <c r="D621" s="1" t="s">
        <v>16</v>
      </c>
      <c r="E621" s="1" t="s">
        <v>33</v>
      </c>
      <c r="F621" s="1" t="s">
        <v>24</v>
      </c>
      <c r="G621" s="1" t="s">
        <v>25</v>
      </c>
      <c r="H621" s="1">
        <v>3</v>
      </c>
      <c r="I621" s="1" t="s">
        <v>26</v>
      </c>
      <c r="J621" s="1" t="s">
        <v>21</v>
      </c>
      <c r="K621" s="6">
        <v>2470.3000000000002</v>
      </c>
      <c r="L621" s="6">
        <v>247.03</v>
      </c>
      <c r="M621" s="1">
        <v>10</v>
      </c>
      <c r="N621" s="8">
        <v>45148</v>
      </c>
      <c r="O621" s="4" t="str">
        <f t="shared" si="28"/>
        <v>August 2023</v>
      </c>
      <c r="P621" s="1" t="s">
        <v>32</v>
      </c>
      <c r="Q621" s="1" t="s">
        <v>51</v>
      </c>
      <c r="R621" s="6">
        <v>84.56</v>
      </c>
      <c r="S621" s="6">
        <f t="shared" si="29"/>
        <v>2554.86</v>
      </c>
    </row>
    <row r="622" spans="1:19" x14ac:dyDescent="0.35">
      <c r="A622" s="1">
        <v>5108</v>
      </c>
      <c r="B622" s="1">
        <v>76</v>
      </c>
      <c r="C622" s="1" t="str">
        <f t="shared" si="27"/>
        <v>Old</v>
      </c>
      <c r="D622" s="1" t="s">
        <v>16</v>
      </c>
      <c r="E622" s="1" t="s">
        <v>17</v>
      </c>
      <c r="F622" s="1" t="s">
        <v>24</v>
      </c>
      <c r="G622" s="1" t="s">
        <v>25</v>
      </c>
      <c r="H622" s="1">
        <v>3</v>
      </c>
      <c r="I622" s="1" t="s">
        <v>26</v>
      </c>
      <c r="J622" s="1" t="s">
        <v>42</v>
      </c>
      <c r="K622" s="6">
        <v>1482.18</v>
      </c>
      <c r="L622" s="6">
        <v>247.03</v>
      </c>
      <c r="M622" s="1">
        <v>6</v>
      </c>
      <c r="N622" s="8">
        <v>45148</v>
      </c>
      <c r="O622" s="4" t="str">
        <f t="shared" si="28"/>
        <v>August 2023</v>
      </c>
      <c r="P622" s="1" t="s">
        <v>28</v>
      </c>
      <c r="Q622" s="1" t="s">
        <v>37</v>
      </c>
      <c r="R622" s="6">
        <v>41.92</v>
      </c>
      <c r="S622" s="6">
        <f t="shared" si="29"/>
        <v>1524.1000000000001</v>
      </c>
    </row>
    <row r="623" spans="1:19" x14ac:dyDescent="0.35">
      <c r="A623" s="1">
        <v>7982</v>
      </c>
      <c r="B623" s="1">
        <v>77</v>
      </c>
      <c r="C623" s="1" t="str">
        <f t="shared" si="27"/>
        <v>Old</v>
      </c>
      <c r="D623" s="1" t="s">
        <v>16</v>
      </c>
      <c r="E623" s="1" t="s">
        <v>17</v>
      </c>
      <c r="F623" s="1" t="s">
        <v>18</v>
      </c>
      <c r="G623" s="1" t="s">
        <v>36</v>
      </c>
      <c r="H623" s="1">
        <v>5</v>
      </c>
      <c r="I623" s="1" t="s">
        <v>26</v>
      </c>
      <c r="J623" s="1" t="s">
        <v>27</v>
      </c>
      <c r="K623" s="6">
        <v>166</v>
      </c>
      <c r="L623" s="6">
        <v>20.75</v>
      </c>
      <c r="M623" s="1">
        <v>8</v>
      </c>
      <c r="N623" s="8">
        <v>45148</v>
      </c>
      <c r="O623" s="4" t="str">
        <f t="shared" si="28"/>
        <v>August 2023</v>
      </c>
      <c r="P623" s="1" t="s">
        <v>28</v>
      </c>
      <c r="Q623" s="1" t="s">
        <v>72</v>
      </c>
      <c r="R623" s="6">
        <v>85.41</v>
      </c>
      <c r="S623" s="6">
        <f t="shared" si="29"/>
        <v>251.41</v>
      </c>
    </row>
    <row r="624" spans="1:19" x14ac:dyDescent="0.35">
      <c r="A624" s="1">
        <v>3024</v>
      </c>
      <c r="B624" s="1">
        <v>80</v>
      </c>
      <c r="C624" s="1" t="str">
        <f t="shared" si="27"/>
        <v>Old</v>
      </c>
      <c r="D624" s="1" t="s">
        <v>16</v>
      </c>
      <c r="E624" s="1" t="s">
        <v>17</v>
      </c>
      <c r="F624" s="1" t="s">
        <v>24</v>
      </c>
      <c r="G624" s="1" t="s">
        <v>25</v>
      </c>
      <c r="H624" s="1">
        <v>3</v>
      </c>
      <c r="I624" s="1" t="s">
        <v>26</v>
      </c>
      <c r="J624" s="1" t="s">
        <v>27</v>
      </c>
      <c r="K624" s="6">
        <v>1482.18</v>
      </c>
      <c r="L624" s="6">
        <v>247.03</v>
      </c>
      <c r="M624" s="1">
        <v>6</v>
      </c>
      <c r="N624" s="8">
        <v>45148</v>
      </c>
      <c r="O624" s="4" t="str">
        <f t="shared" si="28"/>
        <v>August 2023</v>
      </c>
      <c r="P624" s="1" t="s">
        <v>28</v>
      </c>
      <c r="Q624" s="1" t="s">
        <v>37</v>
      </c>
      <c r="R624" s="6">
        <v>16.399999999999999</v>
      </c>
      <c r="S624" s="6">
        <f t="shared" si="29"/>
        <v>1498.5800000000002</v>
      </c>
    </row>
    <row r="625" spans="1:19" x14ac:dyDescent="0.35">
      <c r="A625" s="1">
        <v>2398</v>
      </c>
      <c r="B625" s="1">
        <v>22</v>
      </c>
      <c r="C625" s="1" t="str">
        <f t="shared" si="27"/>
        <v>Young</v>
      </c>
      <c r="D625" s="1" t="s">
        <v>16</v>
      </c>
      <c r="E625" s="1" t="s">
        <v>17</v>
      </c>
      <c r="F625" s="1" t="s">
        <v>18</v>
      </c>
      <c r="G625" s="1" t="s">
        <v>19</v>
      </c>
      <c r="H625" s="1">
        <v>2</v>
      </c>
      <c r="I625" s="1" t="s">
        <v>20</v>
      </c>
      <c r="J625" s="1" t="s">
        <v>27</v>
      </c>
      <c r="K625" s="6">
        <v>2373.5700000000002</v>
      </c>
      <c r="L625" s="6">
        <v>791.19</v>
      </c>
      <c r="M625" s="1">
        <v>3</v>
      </c>
      <c r="N625" s="8">
        <v>45149</v>
      </c>
      <c r="O625" s="4" t="str">
        <f t="shared" si="28"/>
        <v>August 2023</v>
      </c>
      <c r="P625" s="1" t="s">
        <v>22</v>
      </c>
      <c r="Q625" s="1" t="s">
        <v>47</v>
      </c>
      <c r="R625" s="6">
        <v>94.79</v>
      </c>
      <c r="S625" s="6">
        <f t="shared" si="29"/>
        <v>2468.36</v>
      </c>
    </row>
    <row r="626" spans="1:19" x14ac:dyDescent="0.35">
      <c r="A626" s="1">
        <v>1305</v>
      </c>
      <c r="B626" s="1">
        <v>24</v>
      </c>
      <c r="C626" s="1" t="str">
        <f t="shared" si="27"/>
        <v>Young</v>
      </c>
      <c r="D626" s="1" t="s">
        <v>16</v>
      </c>
      <c r="E626" s="1" t="s">
        <v>17</v>
      </c>
      <c r="F626" s="1" t="s">
        <v>18</v>
      </c>
      <c r="G626" s="1" t="s">
        <v>19</v>
      </c>
      <c r="H626" s="1">
        <v>2</v>
      </c>
      <c r="I626" s="1" t="s">
        <v>26</v>
      </c>
      <c r="J626" s="1" t="s">
        <v>21</v>
      </c>
      <c r="K626" s="6">
        <v>3164.76</v>
      </c>
      <c r="L626" s="6">
        <v>791.19</v>
      </c>
      <c r="M626" s="1">
        <v>4</v>
      </c>
      <c r="N626" s="8">
        <v>45149</v>
      </c>
      <c r="O626" s="4" t="str">
        <f t="shared" si="28"/>
        <v>August 2023</v>
      </c>
      <c r="P626" s="1" t="s">
        <v>28</v>
      </c>
      <c r="Q626" s="1" t="s">
        <v>50</v>
      </c>
      <c r="R626" s="6">
        <v>78.2</v>
      </c>
      <c r="S626" s="6">
        <f t="shared" si="29"/>
        <v>3242.96</v>
      </c>
    </row>
    <row r="627" spans="1:19" x14ac:dyDescent="0.35">
      <c r="A627" s="1">
        <v>4518</v>
      </c>
      <c r="B627" s="1">
        <v>34</v>
      </c>
      <c r="C627" s="1" t="str">
        <f t="shared" si="27"/>
        <v>Young</v>
      </c>
      <c r="D627" s="1" t="s">
        <v>38</v>
      </c>
      <c r="E627" s="1" t="s">
        <v>17</v>
      </c>
      <c r="F627" s="1" t="s">
        <v>24</v>
      </c>
      <c r="G627" s="1" t="s">
        <v>25</v>
      </c>
      <c r="H627" s="1">
        <v>3</v>
      </c>
      <c r="I627" s="1" t="s">
        <v>26</v>
      </c>
      <c r="J627" s="1" t="s">
        <v>27</v>
      </c>
      <c r="K627" s="6">
        <v>247.03</v>
      </c>
      <c r="L627" s="6">
        <v>247.03</v>
      </c>
      <c r="M627" s="1">
        <v>1</v>
      </c>
      <c r="N627" s="8">
        <v>45149</v>
      </c>
      <c r="O627" s="4" t="str">
        <f t="shared" si="28"/>
        <v>August 2023</v>
      </c>
      <c r="P627" s="1" t="s">
        <v>32</v>
      </c>
      <c r="Q627" s="1" t="s">
        <v>52</v>
      </c>
      <c r="R627" s="6">
        <v>14.37</v>
      </c>
      <c r="S627" s="6">
        <f t="shared" si="29"/>
        <v>261.39999999999998</v>
      </c>
    </row>
    <row r="628" spans="1:19" x14ac:dyDescent="0.35">
      <c r="A628" s="1">
        <v>7806</v>
      </c>
      <c r="B628" s="1">
        <v>34</v>
      </c>
      <c r="C628" s="1" t="str">
        <f t="shared" si="27"/>
        <v>Young</v>
      </c>
      <c r="D628" s="1" t="s">
        <v>16</v>
      </c>
      <c r="E628" s="1" t="s">
        <v>17</v>
      </c>
      <c r="F628" s="1" t="s">
        <v>40</v>
      </c>
      <c r="G628" s="1" t="s">
        <v>41</v>
      </c>
      <c r="H628" s="1">
        <v>3</v>
      </c>
      <c r="I628" s="1" t="s">
        <v>26</v>
      </c>
      <c r="J628" s="1" t="s">
        <v>34</v>
      </c>
      <c r="K628" s="6">
        <v>844.83</v>
      </c>
      <c r="L628" s="6">
        <v>844.83</v>
      </c>
      <c r="M628" s="1">
        <v>1</v>
      </c>
      <c r="N628" s="8">
        <v>45149</v>
      </c>
      <c r="O628" s="4" t="str">
        <f t="shared" si="28"/>
        <v>August 2023</v>
      </c>
      <c r="P628" s="1" t="s">
        <v>28</v>
      </c>
      <c r="Q628" s="1" t="s">
        <v>51</v>
      </c>
      <c r="R628" s="6">
        <v>39.200000000000003</v>
      </c>
      <c r="S628" s="6">
        <f t="shared" si="29"/>
        <v>884.03000000000009</v>
      </c>
    </row>
    <row r="629" spans="1:19" x14ac:dyDescent="0.35">
      <c r="A629" s="1">
        <v>7869</v>
      </c>
      <c r="B629" s="1">
        <v>35</v>
      </c>
      <c r="C629" s="1" t="str">
        <f t="shared" si="27"/>
        <v>Young</v>
      </c>
      <c r="D629" s="1" t="s">
        <v>38</v>
      </c>
      <c r="E629" s="1" t="s">
        <v>33</v>
      </c>
      <c r="F629" s="1" t="s">
        <v>18</v>
      </c>
      <c r="G629" s="1" t="s">
        <v>19</v>
      </c>
      <c r="H629" s="1">
        <v>2</v>
      </c>
      <c r="I629" s="1" t="s">
        <v>20</v>
      </c>
      <c r="J629" s="1" t="s">
        <v>21</v>
      </c>
      <c r="K629" s="6">
        <v>7120.71</v>
      </c>
      <c r="L629" s="6">
        <v>791.19</v>
      </c>
      <c r="M629" s="1">
        <v>9</v>
      </c>
      <c r="N629" s="8">
        <v>45149</v>
      </c>
      <c r="O629" s="4" t="str">
        <f t="shared" si="28"/>
        <v>August 2023</v>
      </c>
      <c r="P629" s="1" t="s">
        <v>22</v>
      </c>
      <c r="Q629" s="1" t="s">
        <v>37</v>
      </c>
      <c r="R629" s="6">
        <v>12.57</v>
      </c>
      <c r="S629" s="6">
        <f t="shared" si="29"/>
        <v>7133.28</v>
      </c>
    </row>
    <row r="630" spans="1:19" x14ac:dyDescent="0.35">
      <c r="A630" s="1">
        <v>2300</v>
      </c>
      <c r="B630" s="1">
        <v>36</v>
      </c>
      <c r="C630" s="1" t="str">
        <f t="shared" si="27"/>
        <v>Middle-Aged</v>
      </c>
      <c r="D630" s="1" t="s">
        <v>16</v>
      </c>
      <c r="E630" s="1" t="s">
        <v>33</v>
      </c>
      <c r="F630" s="1" t="s">
        <v>18</v>
      </c>
      <c r="G630" s="1" t="s">
        <v>19</v>
      </c>
      <c r="H630" s="1">
        <v>2</v>
      </c>
      <c r="I630" s="1" t="s">
        <v>20</v>
      </c>
      <c r="J630" s="1" t="s">
        <v>34</v>
      </c>
      <c r="K630" s="6">
        <v>3164.76</v>
      </c>
      <c r="L630" s="6">
        <v>791.19</v>
      </c>
      <c r="M630" s="1">
        <v>4</v>
      </c>
      <c r="N630" s="8">
        <v>45149</v>
      </c>
      <c r="O630" s="4" t="str">
        <f t="shared" si="28"/>
        <v>August 2023</v>
      </c>
      <c r="P630" s="1" t="s">
        <v>22</v>
      </c>
      <c r="Q630" s="1" t="s">
        <v>37</v>
      </c>
      <c r="R630" s="6">
        <v>27.49</v>
      </c>
      <c r="S630" s="6">
        <f t="shared" si="29"/>
        <v>3192.25</v>
      </c>
    </row>
    <row r="631" spans="1:19" x14ac:dyDescent="0.35">
      <c r="A631" s="1">
        <v>8900</v>
      </c>
      <c r="B631" s="1">
        <v>43</v>
      </c>
      <c r="C631" s="1" t="str">
        <f t="shared" si="27"/>
        <v>Middle-Aged</v>
      </c>
      <c r="D631" s="1" t="s">
        <v>38</v>
      </c>
      <c r="E631" s="1" t="s">
        <v>17</v>
      </c>
      <c r="F631" s="1" t="s">
        <v>30</v>
      </c>
      <c r="G631" s="1" t="s">
        <v>31</v>
      </c>
      <c r="H631" s="1">
        <v>3</v>
      </c>
      <c r="I631" s="1" t="s">
        <v>26</v>
      </c>
      <c r="J631" s="1" t="s">
        <v>42</v>
      </c>
      <c r="K631" s="6">
        <v>1855.84</v>
      </c>
      <c r="L631" s="6">
        <v>463.96</v>
      </c>
      <c r="M631" s="1">
        <v>4</v>
      </c>
      <c r="N631" s="8">
        <v>45149</v>
      </c>
      <c r="O631" s="4" t="str">
        <f t="shared" si="28"/>
        <v>August 2023</v>
      </c>
      <c r="P631" s="1" t="s">
        <v>28</v>
      </c>
      <c r="Q631" s="1" t="s">
        <v>57</v>
      </c>
      <c r="R631" s="6">
        <v>62.88</v>
      </c>
      <c r="S631" s="6">
        <f t="shared" si="29"/>
        <v>1918.72</v>
      </c>
    </row>
    <row r="632" spans="1:19" x14ac:dyDescent="0.35">
      <c r="A632" s="1">
        <v>5165</v>
      </c>
      <c r="B632" s="1">
        <v>48</v>
      </c>
      <c r="C632" s="1" t="str">
        <f t="shared" si="27"/>
        <v>Middle-Aged</v>
      </c>
      <c r="D632" s="1" t="s">
        <v>16</v>
      </c>
      <c r="E632" s="1" t="s">
        <v>17</v>
      </c>
      <c r="F632" s="1" t="s">
        <v>30</v>
      </c>
      <c r="G632" s="1" t="s">
        <v>31</v>
      </c>
      <c r="H632" s="1">
        <v>3</v>
      </c>
      <c r="I632" s="1" t="s">
        <v>26</v>
      </c>
      <c r="J632" s="1" t="s">
        <v>34</v>
      </c>
      <c r="K632" s="6">
        <v>927.92</v>
      </c>
      <c r="L632" s="6">
        <v>463.96</v>
      </c>
      <c r="M632" s="1">
        <v>2</v>
      </c>
      <c r="N632" s="8">
        <v>45149</v>
      </c>
      <c r="O632" s="4" t="str">
        <f t="shared" si="28"/>
        <v>August 2023</v>
      </c>
      <c r="P632" s="1" t="s">
        <v>22</v>
      </c>
      <c r="Q632" s="1"/>
      <c r="R632" s="6">
        <v>0</v>
      </c>
      <c r="S632" s="6">
        <f t="shared" si="29"/>
        <v>927.92</v>
      </c>
    </row>
    <row r="633" spans="1:19" x14ac:dyDescent="0.35">
      <c r="A633" s="1">
        <v>4950</v>
      </c>
      <c r="B633" s="1">
        <v>50</v>
      </c>
      <c r="C633" s="1" t="str">
        <f t="shared" si="27"/>
        <v>Middle-Aged</v>
      </c>
      <c r="D633" s="1" t="s">
        <v>38</v>
      </c>
      <c r="E633" s="1" t="s">
        <v>17</v>
      </c>
      <c r="F633" s="1" t="s">
        <v>40</v>
      </c>
      <c r="G633" s="1" t="s">
        <v>41</v>
      </c>
      <c r="H633" s="1">
        <v>3</v>
      </c>
      <c r="I633" s="1" t="s">
        <v>20</v>
      </c>
      <c r="J633" s="1" t="s">
        <v>42</v>
      </c>
      <c r="K633" s="6">
        <v>3379.32</v>
      </c>
      <c r="L633" s="6">
        <v>844.83</v>
      </c>
      <c r="M633" s="1">
        <v>4</v>
      </c>
      <c r="N633" s="8">
        <v>45149</v>
      </c>
      <c r="O633" s="4" t="str">
        <f t="shared" si="28"/>
        <v>August 2023</v>
      </c>
      <c r="P633" s="1" t="s">
        <v>32</v>
      </c>
      <c r="Q633" s="1" t="s">
        <v>71</v>
      </c>
      <c r="R633" s="6">
        <v>136.71</v>
      </c>
      <c r="S633" s="6">
        <f t="shared" si="29"/>
        <v>3516.03</v>
      </c>
    </row>
    <row r="634" spans="1:19" x14ac:dyDescent="0.35">
      <c r="A634" s="1">
        <v>3093</v>
      </c>
      <c r="B634" s="1">
        <v>54</v>
      </c>
      <c r="C634" s="1" t="str">
        <f t="shared" si="27"/>
        <v>Middle-Aged</v>
      </c>
      <c r="D634" s="1" t="s">
        <v>16</v>
      </c>
      <c r="E634" s="1" t="s">
        <v>17</v>
      </c>
      <c r="F634" s="1" t="s">
        <v>30</v>
      </c>
      <c r="G634" s="1" t="s">
        <v>31</v>
      </c>
      <c r="H634" s="1">
        <v>3</v>
      </c>
      <c r="I634" s="1" t="s">
        <v>26</v>
      </c>
      <c r="J634" s="1" t="s">
        <v>34</v>
      </c>
      <c r="K634" s="6">
        <v>927.92</v>
      </c>
      <c r="L634" s="6">
        <v>463.96</v>
      </c>
      <c r="M634" s="1">
        <v>2</v>
      </c>
      <c r="N634" s="8">
        <v>45149</v>
      </c>
      <c r="O634" s="4" t="str">
        <f t="shared" si="28"/>
        <v>August 2023</v>
      </c>
      <c r="P634" s="1" t="s">
        <v>22</v>
      </c>
      <c r="Q634" s="1" t="s">
        <v>52</v>
      </c>
      <c r="R634" s="6">
        <v>22.11</v>
      </c>
      <c r="S634" s="6">
        <f t="shared" si="29"/>
        <v>950.03</v>
      </c>
    </row>
    <row r="635" spans="1:19" x14ac:dyDescent="0.35">
      <c r="A635" s="1">
        <v>3205</v>
      </c>
      <c r="B635" s="1">
        <v>55</v>
      </c>
      <c r="C635" s="1" t="str">
        <f t="shared" si="27"/>
        <v>Middle-Aged</v>
      </c>
      <c r="D635" s="1" t="s">
        <v>38</v>
      </c>
      <c r="E635" s="1" t="s">
        <v>17</v>
      </c>
      <c r="F635" s="1" t="s">
        <v>30</v>
      </c>
      <c r="G635" s="1" t="s">
        <v>31</v>
      </c>
      <c r="H635" s="1">
        <v>3</v>
      </c>
      <c r="I635" s="1" t="s">
        <v>26</v>
      </c>
      <c r="J635" s="1" t="s">
        <v>42</v>
      </c>
      <c r="K635" s="6">
        <v>1855.84</v>
      </c>
      <c r="L635" s="6">
        <v>463.96</v>
      </c>
      <c r="M635" s="1">
        <v>4</v>
      </c>
      <c r="N635" s="8">
        <v>45149</v>
      </c>
      <c r="O635" s="4" t="str">
        <f t="shared" si="28"/>
        <v>August 2023</v>
      </c>
      <c r="P635" s="1" t="s">
        <v>22</v>
      </c>
      <c r="Q635" s="1"/>
      <c r="R635" s="6">
        <v>0</v>
      </c>
      <c r="S635" s="6">
        <f t="shared" si="29"/>
        <v>1855.84</v>
      </c>
    </row>
    <row r="636" spans="1:19" x14ac:dyDescent="0.35">
      <c r="A636" s="1">
        <v>1448</v>
      </c>
      <c r="B636" s="1">
        <v>56</v>
      </c>
      <c r="C636" s="1" t="str">
        <f t="shared" si="27"/>
        <v>Old</v>
      </c>
      <c r="D636" s="1" t="s">
        <v>38</v>
      </c>
      <c r="E636" s="1" t="s">
        <v>17</v>
      </c>
      <c r="F636" s="1" t="s">
        <v>24</v>
      </c>
      <c r="G636" s="1" t="s">
        <v>25</v>
      </c>
      <c r="H636" s="1">
        <v>3</v>
      </c>
      <c r="I636" s="1" t="s">
        <v>20</v>
      </c>
      <c r="J636" s="1" t="s">
        <v>34</v>
      </c>
      <c r="K636" s="6">
        <v>741.09</v>
      </c>
      <c r="L636" s="6">
        <v>247.03</v>
      </c>
      <c r="M636" s="1">
        <v>3</v>
      </c>
      <c r="N636" s="8">
        <v>45149</v>
      </c>
      <c r="O636" s="4" t="str">
        <f t="shared" si="28"/>
        <v>August 2023</v>
      </c>
      <c r="P636" s="1" t="s">
        <v>22</v>
      </c>
      <c r="Q636" s="1" t="s">
        <v>73</v>
      </c>
      <c r="R636" s="6">
        <v>57.17</v>
      </c>
      <c r="S636" s="6">
        <f t="shared" si="29"/>
        <v>798.26</v>
      </c>
    </row>
    <row r="637" spans="1:19" x14ac:dyDescent="0.35">
      <c r="A637" s="1">
        <v>6649</v>
      </c>
      <c r="B637" s="1">
        <v>59</v>
      </c>
      <c r="C637" s="1" t="str">
        <f t="shared" si="27"/>
        <v>Old</v>
      </c>
      <c r="D637" s="1" t="s">
        <v>38</v>
      </c>
      <c r="E637" s="1" t="s">
        <v>17</v>
      </c>
      <c r="F637" s="1" t="s">
        <v>30</v>
      </c>
      <c r="G637" s="1" t="s">
        <v>31</v>
      </c>
      <c r="H637" s="1">
        <v>3</v>
      </c>
      <c r="I637" s="1" t="s">
        <v>20</v>
      </c>
      <c r="J637" s="1" t="s">
        <v>42</v>
      </c>
      <c r="K637" s="6">
        <v>3711.68</v>
      </c>
      <c r="L637" s="6">
        <v>463.96</v>
      </c>
      <c r="M637" s="1">
        <v>8</v>
      </c>
      <c r="N637" s="8">
        <v>45149</v>
      </c>
      <c r="O637" s="4" t="str">
        <f t="shared" si="28"/>
        <v>August 2023</v>
      </c>
      <c r="P637" s="1" t="s">
        <v>32</v>
      </c>
      <c r="Q637" s="1"/>
      <c r="R637" s="6">
        <v>0</v>
      </c>
      <c r="S637" s="6">
        <f t="shared" si="29"/>
        <v>3711.68</v>
      </c>
    </row>
    <row r="638" spans="1:19" x14ac:dyDescent="0.35">
      <c r="A638" s="1">
        <v>4401</v>
      </c>
      <c r="B638" s="1">
        <v>60</v>
      </c>
      <c r="C638" s="1" t="str">
        <f t="shared" si="27"/>
        <v>Old</v>
      </c>
      <c r="D638" s="1" t="s">
        <v>16</v>
      </c>
      <c r="E638" s="1" t="s">
        <v>17</v>
      </c>
      <c r="F638" s="1" t="s">
        <v>24</v>
      </c>
      <c r="G638" s="1" t="s">
        <v>25</v>
      </c>
      <c r="H638" s="1">
        <v>3</v>
      </c>
      <c r="I638" s="1" t="s">
        <v>26</v>
      </c>
      <c r="J638" s="1" t="s">
        <v>27</v>
      </c>
      <c r="K638" s="6">
        <v>494.06</v>
      </c>
      <c r="L638" s="6">
        <v>247.03</v>
      </c>
      <c r="M638" s="1">
        <v>2</v>
      </c>
      <c r="N638" s="8">
        <v>45149</v>
      </c>
      <c r="O638" s="4" t="str">
        <f t="shared" si="28"/>
        <v>August 2023</v>
      </c>
      <c r="P638" s="1" t="s">
        <v>32</v>
      </c>
      <c r="Q638" s="1" t="s">
        <v>51</v>
      </c>
      <c r="R638" s="6">
        <v>84.04</v>
      </c>
      <c r="S638" s="6">
        <f t="shared" si="29"/>
        <v>578.1</v>
      </c>
    </row>
    <row r="639" spans="1:19" x14ac:dyDescent="0.35">
      <c r="A639" s="1">
        <v>4334</v>
      </c>
      <c r="B639" s="1">
        <v>63</v>
      </c>
      <c r="C639" s="1" t="str">
        <f t="shared" si="27"/>
        <v>Old</v>
      </c>
      <c r="D639" s="1" t="s">
        <v>16</v>
      </c>
      <c r="E639" s="1" t="s">
        <v>33</v>
      </c>
      <c r="F639" s="1" t="s">
        <v>40</v>
      </c>
      <c r="G639" s="1" t="s">
        <v>41</v>
      </c>
      <c r="H639" s="1">
        <v>3</v>
      </c>
      <c r="I639" s="1" t="s">
        <v>20</v>
      </c>
      <c r="J639" s="1" t="s">
        <v>42</v>
      </c>
      <c r="K639" s="6">
        <v>5913.81</v>
      </c>
      <c r="L639" s="6">
        <v>844.83</v>
      </c>
      <c r="M639" s="1">
        <v>7</v>
      </c>
      <c r="N639" s="8">
        <v>45149</v>
      </c>
      <c r="O639" s="4" t="str">
        <f t="shared" si="28"/>
        <v>August 2023</v>
      </c>
      <c r="P639" s="1" t="s">
        <v>22</v>
      </c>
      <c r="Q639" s="1"/>
      <c r="R639" s="6">
        <v>0</v>
      </c>
      <c r="S639" s="6">
        <f t="shared" si="29"/>
        <v>5913.81</v>
      </c>
    </row>
    <row r="640" spans="1:19" x14ac:dyDescent="0.35">
      <c r="A640" s="1">
        <v>1541</v>
      </c>
      <c r="B640" s="1">
        <v>66</v>
      </c>
      <c r="C640" s="1" t="str">
        <f t="shared" si="27"/>
        <v>Old</v>
      </c>
      <c r="D640" s="1" t="s">
        <v>16</v>
      </c>
      <c r="E640" s="1" t="s">
        <v>17</v>
      </c>
      <c r="F640" s="1" t="s">
        <v>30</v>
      </c>
      <c r="G640" s="1" t="s">
        <v>31</v>
      </c>
      <c r="H640" s="1">
        <v>3</v>
      </c>
      <c r="I640" s="1" t="s">
        <v>26</v>
      </c>
      <c r="J640" s="1" t="s">
        <v>42</v>
      </c>
      <c r="K640" s="6">
        <v>2319.8000000000002</v>
      </c>
      <c r="L640" s="6">
        <v>463.96</v>
      </c>
      <c r="M640" s="1">
        <v>5</v>
      </c>
      <c r="N640" s="8">
        <v>45149</v>
      </c>
      <c r="O640" s="4" t="str">
        <f t="shared" si="28"/>
        <v>August 2023</v>
      </c>
      <c r="P640" s="1" t="s">
        <v>28</v>
      </c>
      <c r="Q640" s="1" t="s">
        <v>59</v>
      </c>
      <c r="R640" s="6">
        <v>56.06</v>
      </c>
      <c r="S640" s="6">
        <f t="shared" si="29"/>
        <v>2375.86</v>
      </c>
    </row>
    <row r="641" spans="1:19" x14ac:dyDescent="0.35">
      <c r="A641" s="1">
        <v>7035</v>
      </c>
      <c r="B641" s="1">
        <v>71</v>
      </c>
      <c r="C641" s="1" t="str">
        <f t="shared" si="27"/>
        <v>Old</v>
      </c>
      <c r="D641" s="1" t="s">
        <v>38</v>
      </c>
      <c r="E641" s="1" t="s">
        <v>17</v>
      </c>
      <c r="F641" s="1" t="s">
        <v>40</v>
      </c>
      <c r="G641" s="1" t="s">
        <v>41</v>
      </c>
      <c r="H641" s="1">
        <v>3</v>
      </c>
      <c r="I641" s="1" t="s">
        <v>26</v>
      </c>
      <c r="J641" s="1" t="s">
        <v>27</v>
      </c>
      <c r="K641" s="6">
        <v>5068.9799999999996</v>
      </c>
      <c r="L641" s="6">
        <v>844.83</v>
      </c>
      <c r="M641" s="1">
        <v>6</v>
      </c>
      <c r="N641" s="8">
        <v>45149</v>
      </c>
      <c r="O641" s="4" t="str">
        <f t="shared" si="28"/>
        <v>August 2023</v>
      </c>
      <c r="P641" s="1" t="s">
        <v>28</v>
      </c>
      <c r="Q641" s="1" t="s">
        <v>23</v>
      </c>
      <c r="R641" s="6">
        <v>90.39</v>
      </c>
      <c r="S641" s="6">
        <f t="shared" si="29"/>
        <v>5159.37</v>
      </c>
    </row>
    <row r="642" spans="1:19" x14ac:dyDescent="0.35">
      <c r="A642" s="1">
        <v>2819</v>
      </c>
      <c r="B642" s="1">
        <v>72</v>
      </c>
      <c r="C642" s="1" t="str">
        <f t="shared" ref="C642:C705" si="30">IF(B642&lt;=35,"Young",IF(B642&lt;=55,"Middle-Aged","Old"))</f>
        <v>Old</v>
      </c>
      <c r="D642" s="1" t="s">
        <v>16</v>
      </c>
      <c r="E642" s="1" t="s">
        <v>17</v>
      </c>
      <c r="F642" s="1" t="s">
        <v>18</v>
      </c>
      <c r="G642" s="1" t="s">
        <v>19</v>
      </c>
      <c r="H642" s="1">
        <v>2</v>
      </c>
      <c r="I642" s="1" t="s">
        <v>26</v>
      </c>
      <c r="J642" s="1" t="s">
        <v>42</v>
      </c>
      <c r="K642" s="6">
        <v>2373.5700000000002</v>
      </c>
      <c r="L642" s="6">
        <v>791.19</v>
      </c>
      <c r="M642" s="1">
        <v>3</v>
      </c>
      <c r="N642" s="8">
        <v>45149</v>
      </c>
      <c r="O642" s="4" t="str">
        <f t="shared" ref="O642:O705" si="31">TEXT(N642,"mmmm yyyy")</f>
        <v>August 2023</v>
      </c>
      <c r="P642" s="1" t="s">
        <v>22</v>
      </c>
      <c r="Q642" s="1"/>
      <c r="R642" s="6">
        <v>0</v>
      </c>
      <c r="S642" s="6">
        <f t="shared" ref="S642:S705" si="32">K642+R642</f>
        <v>2373.5700000000002</v>
      </c>
    </row>
    <row r="643" spans="1:19" x14ac:dyDescent="0.35">
      <c r="A643" s="1">
        <v>3373</v>
      </c>
      <c r="B643" s="1">
        <v>74</v>
      </c>
      <c r="C643" s="1" t="str">
        <f t="shared" si="30"/>
        <v>Old</v>
      </c>
      <c r="D643" s="1" t="s">
        <v>38</v>
      </c>
      <c r="E643" s="1" t="s">
        <v>17</v>
      </c>
      <c r="F643" s="1" t="s">
        <v>18</v>
      </c>
      <c r="G643" s="1" t="s">
        <v>36</v>
      </c>
      <c r="H643" s="1">
        <v>5</v>
      </c>
      <c r="I643" s="1" t="s">
        <v>20</v>
      </c>
      <c r="J643" s="1" t="s">
        <v>42</v>
      </c>
      <c r="K643" s="6">
        <v>124.5</v>
      </c>
      <c r="L643" s="6">
        <v>20.75</v>
      </c>
      <c r="M643" s="1">
        <v>6</v>
      </c>
      <c r="N643" s="8">
        <v>45149</v>
      </c>
      <c r="O643" s="4" t="str">
        <f t="shared" si="31"/>
        <v>August 2023</v>
      </c>
      <c r="P643" s="1" t="s">
        <v>28</v>
      </c>
      <c r="Q643" s="1" t="s">
        <v>55</v>
      </c>
      <c r="R643" s="6">
        <v>60</v>
      </c>
      <c r="S643" s="6">
        <f t="shared" si="32"/>
        <v>184.5</v>
      </c>
    </row>
    <row r="644" spans="1:19" x14ac:dyDescent="0.35">
      <c r="A644" s="1">
        <v>9285</v>
      </c>
      <c r="B644" s="1">
        <v>74</v>
      </c>
      <c r="C644" s="1" t="str">
        <f t="shared" si="30"/>
        <v>Old</v>
      </c>
      <c r="D644" s="1" t="s">
        <v>16</v>
      </c>
      <c r="E644" s="1" t="s">
        <v>17</v>
      </c>
      <c r="F644" s="1" t="s">
        <v>18</v>
      </c>
      <c r="G644" s="1" t="s">
        <v>19</v>
      </c>
      <c r="H644" s="1">
        <v>2</v>
      </c>
      <c r="I644" s="1" t="s">
        <v>20</v>
      </c>
      <c r="J644" s="1" t="s">
        <v>27</v>
      </c>
      <c r="K644" s="6">
        <v>3955.95</v>
      </c>
      <c r="L644" s="6">
        <v>791.19</v>
      </c>
      <c r="M644" s="1">
        <v>5</v>
      </c>
      <c r="N644" s="8">
        <v>45149</v>
      </c>
      <c r="O644" s="4" t="str">
        <f t="shared" si="31"/>
        <v>August 2023</v>
      </c>
      <c r="P644" s="1" t="s">
        <v>28</v>
      </c>
      <c r="Q644" s="1" t="s">
        <v>35</v>
      </c>
      <c r="R644" s="6">
        <v>79.22</v>
      </c>
      <c r="S644" s="6">
        <f t="shared" si="32"/>
        <v>4035.1699999999996</v>
      </c>
    </row>
    <row r="645" spans="1:19" x14ac:dyDescent="0.35">
      <c r="A645" s="1">
        <v>8812</v>
      </c>
      <c r="B645" s="1">
        <v>76</v>
      </c>
      <c r="C645" s="1" t="str">
        <f t="shared" si="30"/>
        <v>Old</v>
      </c>
      <c r="D645" s="1" t="s">
        <v>16</v>
      </c>
      <c r="E645" s="1" t="s">
        <v>33</v>
      </c>
      <c r="F645" s="1" t="s">
        <v>18</v>
      </c>
      <c r="G645" s="1" t="s">
        <v>36</v>
      </c>
      <c r="H645" s="1">
        <v>5</v>
      </c>
      <c r="I645" s="1" t="s">
        <v>26</v>
      </c>
      <c r="J645" s="1" t="s">
        <v>21</v>
      </c>
      <c r="K645" s="6">
        <v>83</v>
      </c>
      <c r="L645" s="6">
        <v>20.75</v>
      </c>
      <c r="M645" s="1">
        <v>4</v>
      </c>
      <c r="N645" s="8">
        <v>45149</v>
      </c>
      <c r="O645" s="4" t="str">
        <f t="shared" si="31"/>
        <v>August 2023</v>
      </c>
      <c r="P645" s="1" t="s">
        <v>28</v>
      </c>
      <c r="Q645" s="1" t="s">
        <v>68</v>
      </c>
      <c r="R645" s="6">
        <v>26.03</v>
      </c>
      <c r="S645" s="6">
        <f t="shared" si="32"/>
        <v>109.03</v>
      </c>
    </row>
    <row r="646" spans="1:19" x14ac:dyDescent="0.35">
      <c r="A646" s="1">
        <v>6694</v>
      </c>
      <c r="B646" s="1">
        <v>78</v>
      </c>
      <c r="C646" s="1" t="str">
        <f t="shared" si="30"/>
        <v>Old</v>
      </c>
      <c r="D646" s="1" t="s">
        <v>38</v>
      </c>
      <c r="E646" s="1" t="s">
        <v>33</v>
      </c>
      <c r="F646" s="1" t="s">
        <v>18</v>
      </c>
      <c r="G646" s="1" t="s">
        <v>19</v>
      </c>
      <c r="H646" s="1">
        <v>2</v>
      </c>
      <c r="I646" s="1" t="s">
        <v>20</v>
      </c>
      <c r="J646" s="1" t="s">
        <v>27</v>
      </c>
      <c r="K646" s="6">
        <v>7120.71</v>
      </c>
      <c r="L646" s="6">
        <v>791.19</v>
      </c>
      <c r="M646" s="1">
        <v>9</v>
      </c>
      <c r="N646" s="8">
        <v>45149</v>
      </c>
      <c r="O646" s="4" t="str">
        <f t="shared" si="31"/>
        <v>August 2023</v>
      </c>
      <c r="P646" s="1" t="s">
        <v>32</v>
      </c>
      <c r="Q646" s="1"/>
      <c r="R646" s="6">
        <v>0</v>
      </c>
      <c r="S646" s="6">
        <f t="shared" si="32"/>
        <v>7120.71</v>
      </c>
    </row>
    <row r="647" spans="1:19" x14ac:dyDescent="0.35">
      <c r="A647" s="1">
        <v>9932</v>
      </c>
      <c r="B647" s="1">
        <v>78</v>
      </c>
      <c r="C647" s="1" t="str">
        <f t="shared" si="30"/>
        <v>Old</v>
      </c>
      <c r="D647" s="1" t="s">
        <v>38</v>
      </c>
      <c r="E647" s="1" t="s">
        <v>17</v>
      </c>
      <c r="F647" s="1" t="s">
        <v>40</v>
      </c>
      <c r="G647" s="1" t="s">
        <v>41</v>
      </c>
      <c r="H647" s="1">
        <v>3</v>
      </c>
      <c r="I647" s="1" t="s">
        <v>26</v>
      </c>
      <c r="J647" s="1" t="s">
        <v>27</v>
      </c>
      <c r="K647" s="6">
        <v>4224.1499999999996</v>
      </c>
      <c r="L647" s="6">
        <v>844.83</v>
      </c>
      <c r="M647" s="1">
        <v>5</v>
      </c>
      <c r="N647" s="8">
        <v>45149</v>
      </c>
      <c r="O647" s="4" t="str">
        <f t="shared" si="31"/>
        <v>August 2023</v>
      </c>
      <c r="P647" s="1" t="s">
        <v>22</v>
      </c>
      <c r="Q647" s="1" t="s">
        <v>48</v>
      </c>
      <c r="R647" s="6">
        <v>78.14</v>
      </c>
      <c r="S647" s="6">
        <f t="shared" si="32"/>
        <v>4302.29</v>
      </c>
    </row>
    <row r="648" spans="1:19" x14ac:dyDescent="0.35">
      <c r="A648" s="1">
        <v>6938</v>
      </c>
      <c r="B648" s="1">
        <v>79</v>
      </c>
      <c r="C648" s="1" t="str">
        <f t="shared" si="30"/>
        <v>Old</v>
      </c>
      <c r="D648" s="1" t="s">
        <v>38</v>
      </c>
      <c r="E648" s="1" t="s">
        <v>33</v>
      </c>
      <c r="F648" s="1" t="s">
        <v>30</v>
      </c>
      <c r="G648" s="1" t="s">
        <v>31</v>
      </c>
      <c r="H648" s="1">
        <v>3</v>
      </c>
      <c r="I648" s="1" t="s">
        <v>26</v>
      </c>
      <c r="J648" s="1" t="s">
        <v>34</v>
      </c>
      <c r="K648" s="6">
        <v>1391.88</v>
      </c>
      <c r="L648" s="6">
        <v>463.96</v>
      </c>
      <c r="M648" s="1">
        <v>3</v>
      </c>
      <c r="N648" s="8">
        <v>45149</v>
      </c>
      <c r="O648" s="4" t="str">
        <f t="shared" si="31"/>
        <v>August 2023</v>
      </c>
      <c r="P648" s="1" t="s">
        <v>32</v>
      </c>
      <c r="Q648" s="1"/>
      <c r="R648" s="6">
        <v>0</v>
      </c>
      <c r="S648" s="6">
        <f t="shared" si="32"/>
        <v>1391.88</v>
      </c>
    </row>
    <row r="649" spans="1:19" x14ac:dyDescent="0.35">
      <c r="A649" s="1">
        <v>5166</v>
      </c>
      <c r="B649" s="1">
        <v>22</v>
      </c>
      <c r="C649" s="1" t="str">
        <f t="shared" si="30"/>
        <v>Young</v>
      </c>
      <c r="D649" s="1" t="s">
        <v>38</v>
      </c>
      <c r="E649" s="1" t="s">
        <v>17</v>
      </c>
      <c r="F649" s="1" t="s">
        <v>18</v>
      </c>
      <c r="G649" s="1" t="s">
        <v>19</v>
      </c>
      <c r="H649" s="1">
        <v>2</v>
      </c>
      <c r="I649" s="1" t="s">
        <v>20</v>
      </c>
      <c r="J649" s="1" t="s">
        <v>42</v>
      </c>
      <c r="K649" s="6">
        <v>791.19</v>
      </c>
      <c r="L649" s="6">
        <v>791.19</v>
      </c>
      <c r="M649" s="1">
        <v>1</v>
      </c>
      <c r="N649" s="8">
        <v>45150</v>
      </c>
      <c r="O649" s="4" t="str">
        <f t="shared" si="31"/>
        <v>August 2023</v>
      </c>
      <c r="P649" s="1" t="s">
        <v>32</v>
      </c>
      <c r="Q649" s="1" t="s">
        <v>61</v>
      </c>
      <c r="R649" s="6">
        <v>49.55</v>
      </c>
      <c r="S649" s="6">
        <f t="shared" si="32"/>
        <v>840.74</v>
      </c>
    </row>
    <row r="650" spans="1:19" x14ac:dyDescent="0.35">
      <c r="A650" s="1">
        <v>1624</v>
      </c>
      <c r="B650" s="1">
        <v>23</v>
      </c>
      <c r="C650" s="1" t="str">
        <f t="shared" si="30"/>
        <v>Young</v>
      </c>
      <c r="D650" s="1" t="s">
        <v>16</v>
      </c>
      <c r="E650" s="1" t="s">
        <v>17</v>
      </c>
      <c r="F650" s="1" t="s">
        <v>18</v>
      </c>
      <c r="G650" s="1" t="s">
        <v>19</v>
      </c>
      <c r="H650" s="1">
        <v>2</v>
      </c>
      <c r="I650" s="1" t="s">
        <v>26</v>
      </c>
      <c r="J650" s="1" t="s">
        <v>27</v>
      </c>
      <c r="K650" s="6">
        <v>4747.1400000000003</v>
      </c>
      <c r="L650" s="6">
        <v>791.19</v>
      </c>
      <c r="M650" s="1">
        <v>6</v>
      </c>
      <c r="N650" s="8">
        <v>45150</v>
      </c>
      <c r="O650" s="4" t="str">
        <f t="shared" si="31"/>
        <v>August 2023</v>
      </c>
      <c r="P650" s="1" t="s">
        <v>28</v>
      </c>
      <c r="Q650" s="1"/>
      <c r="R650" s="6">
        <v>0</v>
      </c>
      <c r="S650" s="6">
        <f t="shared" si="32"/>
        <v>4747.1400000000003</v>
      </c>
    </row>
    <row r="651" spans="1:19" x14ac:dyDescent="0.35">
      <c r="A651" s="1">
        <v>4402</v>
      </c>
      <c r="B651" s="1">
        <v>32</v>
      </c>
      <c r="C651" s="1" t="str">
        <f t="shared" si="30"/>
        <v>Young</v>
      </c>
      <c r="D651" s="1" t="s">
        <v>16</v>
      </c>
      <c r="E651" s="1" t="s">
        <v>17</v>
      </c>
      <c r="F651" s="1" t="s">
        <v>18</v>
      </c>
      <c r="G651" s="1" t="s">
        <v>36</v>
      </c>
      <c r="H651" s="1">
        <v>5</v>
      </c>
      <c r="I651" s="1" t="s">
        <v>20</v>
      </c>
      <c r="J651" s="1" t="s">
        <v>27</v>
      </c>
      <c r="K651" s="6">
        <v>124.5</v>
      </c>
      <c r="L651" s="6">
        <v>20.75</v>
      </c>
      <c r="M651" s="1">
        <v>6</v>
      </c>
      <c r="N651" s="8">
        <v>45150</v>
      </c>
      <c r="O651" s="4" t="str">
        <f t="shared" si="31"/>
        <v>August 2023</v>
      </c>
      <c r="P651" s="1" t="s">
        <v>32</v>
      </c>
      <c r="Q651" s="1" t="s">
        <v>52</v>
      </c>
      <c r="R651" s="6">
        <v>40.590000000000003</v>
      </c>
      <c r="S651" s="6">
        <f t="shared" si="32"/>
        <v>165.09</v>
      </c>
    </row>
    <row r="652" spans="1:19" x14ac:dyDescent="0.35">
      <c r="A652" s="1">
        <v>5066</v>
      </c>
      <c r="B652" s="1">
        <v>32</v>
      </c>
      <c r="C652" s="1" t="str">
        <f t="shared" si="30"/>
        <v>Young</v>
      </c>
      <c r="D652" s="1" t="s">
        <v>38</v>
      </c>
      <c r="E652" s="1" t="s">
        <v>17</v>
      </c>
      <c r="F652" s="1" t="s">
        <v>24</v>
      </c>
      <c r="G652" s="1" t="s">
        <v>25</v>
      </c>
      <c r="H652" s="1">
        <v>3</v>
      </c>
      <c r="I652" s="1" t="s">
        <v>26</v>
      </c>
      <c r="J652" s="1" t="s">
        <v>27</v>
      </c>
      <c r="K652" s="6">
        <v>1235.1500000000001</v>
      </c>
      <c r="L652" s="6">
        <v>247.03</v>
      </c>
      <c r="M652" s="1">
        <v>5</v>
      </c>
      <c r="N652" s="8">
        <v>45150</v>
      </c>
      <c r="O652" s="4" t="str">
        <f t="shared" si="31"/>
        <v>August 2023</v>
      </c>
      <c r="P652" s="1" t="s">
        <v>32</v>
      </c>
      <c r="Q652" s="1" t="s">
        <v>52</v>
      </c>
      <c r="R652" s="6">
        <v>49.75</v>
      </c>
      <c r="S652" s="6">
        <f t="shared" si="32"/>
        <v>1284.9000000000001</v>
      </c>
    </row>
    <row r="653" spans="1:19" x14ac:dyDescent="0.35">
      <c r="A653" s="1">
        <v>9047</v>
      </c>
      <c r="B653" s="1">
        <v>36</v>
      </c>
      <c r="C653" s="1" t="str">
        <f t="shared" si="30"/>
        <v>Middle-Aged</v>
      </c>
      <c r="D653" s="1" t="s">
        <v>38</v>
      </c>
      <c r="E653" s="1" t="s">
        <v>17</v>
      </c>
      <c r="F653" s="1" t="s">
        <v>24</v>
      </c>
      <c r="G653" s="1" t="s">
        <v>25</v>
      </c>
      <c r="H653" s="1">
        <v>3</v>
      </c>
      <c r="I653" s="1" t="s">
        <v>26</v>
      </c>
      <c r="J653" s="1" t="s">
        <v>27</v>
      </c>
      <c r="K653" s="6">
        <v>741.09</v>
      </c>
      <c r="L653" s="6">
        <v>247.03</v>
      </c>
      <c r="M653" s="1">
        <v>3</v>
      </c>
      <c r="N653" s="8">
        <v>45150</v>
      </c>
      <c r="O653" s="4" t="str">
        <f t="shared" si="31"/>
        <v>August 2023</v>
      </c>
      <c r="P653" s="1" t="s">
        <v>22</v>
      </c>
      <c r="Q653" s="1" t="s">
        <v>53</v>
      </c>
      <c r="R653" s="6">
        <v>53.38</v>
      </c>
      <c r="S653" s="6">
        <f t="shared" si="32"/>
        <v>794.47</v>
      </c>
    </row>
    <row r="654" spans="1:19" x14ac:dyDescent="0.35">
      <c r="A654" s="1">
        <v>2231</v>
      </c>
      <c r="B654" s="1">
        <v>40</v>
      </c>
      <c r="C654" s="1" t="str">
        <f t="shared" si="30"/>
        <v>Middle-Aged</v>
      </c>
      <c r="D654" s="1" t="s">
        <v>38</v>
      </c>
      <c r="E654" s="1" t="s">
        <v>17</v>
      </c>
      <c r="F654" s="1" t="s">
        <v>30</v>
      </c>
      <c r="G654" s="1" t="s">
        <v>31</v>
      </c>
      <c r="H654" s="1">
        <v>3</v>
      </c>
      <c r="I654" s="1" t="s">
        <v>26</v>
      </c>
      <c r="J654" s="1" t="s">
        <v>27</v>
      </c>
      <c r="K654" s="6">
        <v>2319.8000000000002</v>
      </c>
      <c r="L654" s="6">
        <v>463.96</v>
      </c>
      <c r="M654" s="1">
        <v>5</v>
      </c>
      <c r="N654" s="8">
        <v>45150</v>
      </c>
      <c r="O654" s="4" t="str">
        <f t="shared" si="31"/>
        <v>August 2023</v>
      </c>
      <c r="P654" s="1" t="s">
        <v>22</v>
      </c>
      <c r="Q654" s="1" t="s">
        <v>46</v>
      </c>
      <c r="R654" s="6">
        <v>94.61</v>
      </c>
      <c r="S654" s="6">
        <f t="shared" si="32"/>
        <v>2414.4100000000003</v>
      </c>
    </row>
    <row r="655" spans="1:19" x14ac:dyDescent="0.35">
      <c r="A655" s="1">
        <v>2591</v>
      </c>
      <c r="B655" s="1">
        <v>44</v>
      </c>
      <c r="C655" s="1" t="str">
        <f t="shared" si="30"/>
        <v>Middle-Aged</v>
      </c>
      <c r="D655" s="1" t="s">
        <v>16</v>
      </c>
      <c r="E655" s="1" t="s">
        <v>17</v>
      </c>
      <c r="F655" s="1" t="s">
        <v>24</v>
      </c>
      <c r="G655" s="1" t="s">
        <v>25</v>
      </c>
      <c r="H655" s="1">
        <v>3</v>
      </c>
      <c r="I655" s="1" t="s">
        <v>20</v>
      </c>
      <c r="J655" s="1" t="s">
        <v>42</v>
      </c>
      <c r="K655" s="6">
        <v>1235.1500000000001</v>
      </c>
      <c r="L655" s="6">
        <v>247.03</v>
      </c>
      <c r="M655" s="1">
        <v>5</v>
      </c>
      <c r="N655" s="8">
        <v>45150</v>
      </c>
      <c r="O655" s="4" t="str">
        <f t="shared" si="31"/>
        <v>August 2023</v>
      </c>
      <c r="P655" s="1" t="s">
        <v>28</v>
      </c>
      <c r="Q655" s="1"/>
      <c r="R655" s="6">
        <v>0</v>
      </c>
      <c r="S655" s="6">
        <f t="shared" si="32"/>
        <v>1235.1500000000001</v>
      </c>
    </row>
    <row r="656" spans="1:19" x14ac:dyDescent="0.35">
      <c r="A656" s="1">
        <v>7040</v>
      </c>
      <c r="B656" s="1">
        <v>45</v>
      </c>
      <c r="C656" s="1" t="str">
        <f t="shared" si="30"/>
        <v>Middle-Aged</v>
      </c>
      <c r="D656" s="1" t="s">
        <v>16</v>
      </c>
      <c r="E656" s="1" t="s">
        <v>17</v>
      </c>
      <c r="F656" s="1" t="s">
        <v>18</v>
      </c>
      <c r="G656" s="1" t="s">
        <v>19</v>
      </c>
      <c r="H656" s="1">
        <v>2</v>
      </c>
      <c r="I656" s="1" t="s">
        <v>20</v>
      </c>
      <c r="J656" s="1" t="s">
        <v>27</v>
      </c>
      <c r="K656" s="6">
        <v>1582.38</v>
      </c>
      <c r="L656" s="6">
        <v>791.19</v>
      </c>
      <c r="M656" s="1">
        <v>2</v>
      </c>
      <c r="N656" s="8">
        <v>45150</v>
      </c>
      <c r="O656" s="4" t="str">
        <f t="shared" si="31"/>
        <v>August 2023</v>
      </c>
      <c r="P656" s="1" t="s">
        <v>32</v>
      </c>
      <c r="Q656" s="1" t="s">
        <v>48</v>
      </c>
      <c r="R656" s="6">
        <v>76.91</v>
      </c>
      <c r="S656" s="6">
        <f t="shared" si="32"/>
        <v>1659.2900000000002</v>
      </c>
    </row>
    <row r="657" spans="1:19" x14ac:dyDescent="0.35">
      <c r="A657" s="1">
        <v>3703</v>
      </c>
      <c r="B657" s="1">
        <v>49</v>
      </c>
      <c r="C657" s="1" t="str">
        <f t="shared" si="30"/>
        <v>Middle-Aged</v>
      </c>
      <c r="D657" s="1" t="s">
        <v>16</v>
      </c>
      <c r="E657" s="1" t="s">
        <v>17</v>
      </c>
      <c r="F657" s="1" t="s">
        <v>18</v>
      </c>
      <c r="G657" s="1" t="s">
        <v>36</v>
      </c>
      <c r="H657" s="1">
        <v>5</v>
      </c>
      <c r="I657" s="1" t="s">
        <v>26</v>
      </c>
      <c r="J657" s="1" t="s">
        <v>27</v>
      </c>
      <c r="K657" s="6">
        <v>145.25</v>
      </c>
      <c r="L657" s="6">
        <v>20.75</v>
      </c>
      <c r="M657" s="1">
        <v>7</v>
      </c>
      <c r="N657" s="8">
        <v>45150</v>
      </c>
      <c r="O657" s="4" t="str">
        <f t="shared" si="31"/>
        <v>August 2023</v>
      </c>
      <c r="P657" s="1" t="s">
        <v>28</v>
      </c>
      <c r="Q657" s="1" t="s">
        <v>57</v>
      </c>
      <c r="R657" s="6">
        <v>65.7</v>
      </c>
      <c r="S657" s="6">
        <f t="shared" si="32"/>
        <v>210.95</v>
      </c>
    </row>
    <row r="658" spans="1:19" x14ac:dyDescent="0.35">
      <c r="A658" s="1">
        <v>4288</v>
      </c>
      <c r="B658" s="1">
        <v>50</v>
      </c>
      <c r="C658" s="1" t="str">
        <f t="shared" si="30"/>
        <v>Middle-Aged</v>
      </c>
      <c r="D658" s="1" t="s">
        <v>16</v>
      </c>
      <c r="E658" s="1" t="s">
        <v>17</v>
      </c>
      <c r="F658" s="1" t="s">
        <v>30</v>
      </c>
      <c r="G658" s="1" t="s">
        <v>31</v>
      </c>
      <c r="H658" s="1">
        <v>3</v>
      </c>
      <c r="I658" s="1" t="s">
        <v>26</v>
      </c>
      <c r="J658" s="1" t="s">
        <v>21</v>
      </c>
      <c r="K658" s="6">
        <v>2319.8000000000002</v>
      </c>
      <c r="L658" s="6">
        <v>463.96</v>
      </c>
      <c r="M658" s="1">
        <v>5</v>
      </c>
      <c r="N658" s="8">
        <v>45150</v>
      </c>
      <c r="O658" s="4" t="str">
        <f t="shared" si="31"/>
        <v>August 2023</v>
      </c>
      <c r="P658" s="1" t="s">
        <v>28</v>
      </c>
      <c r="Q658" s="1"/>
      <c r="R658" s="6">
        <v>0</v>
      </c>
      <c r="S658" s="6">
        <f t="shared" si="32"/>
        <v>2319.8000000000002</v>
      </c>
    </row>
    <row r="659" spans="1:19" x14ac:dyDescent="0.35">
      <c r="A659" s="1">
        <v>9235</v>
      </c>
      <c r="B659" s="1">
        <v>50</v>
      </c>
      <c r="C659" s="1" t="str">
        <f t="shared" si="30"/>
        <v>Middle-Aged</v>
      </c>
      <c r="D659" s="1" t="s">
        <v>16</v>
      </c>
      <c r="E659" s="1" t="s">
        <v>33</v>
      </c>
      <c r="F659" s="1" t="s">
        <v>18</v>
      </c>
      <c r="G659" s="1" t="s">
        <v>36</v>
      </c>
      <c r="H659" s="1">
        <v>5</v>
      </c>
      <c r="I659" s="1" t="s">
        <v>20</v>
      </c>
      <c r="J659" s="1" t="s">
        <v>42</v>
      </c>
      <c r="K659" s="6">
        <v>41.5</v>
      </c>
      <c r="L659" s="6">
        <v>20.75</v>
      </c>
      <c r="M659" s="1">
        <v>2</v>
      </c>
      <c r="N659" s="8">
        <v>45150</v>
      </c>
      <c r="O659" s="4" t="str">
        <f t="shared" si="31"/>
        <v>August 2023</v>
      </c>
      <c r="P659" s="1" t="s">
        <v>22</v>
      </c>
      <c r="Q659" s="1" t="s">
        <v>39</v>
      </c>
      <c r="R659" s="6">
        <v>47.99</v>
      </c>
      <c r="S659" s="6">
        <f t="shared" si="32"/>
        <v>89.490000000000009</v>
      </c>
    </row>
    <row r="660" spans="1:19" x14ac:dyDescent="0.35">
      <c r="A660" s="1">
        <v>2413</v>
      </c>
      <c r="B660" s="1">
        <v>56</v>
      </c>
      <c r="C660" s="1" t="str">
        <f t="shared" si="30"/>
        <v>Old</v>
      </c>
      <c r="D660" s="1" t="s">
        <v>38</v>
      </c>
      <c r="E660" s="1" t="s">
        <v>33</v>
      </c>
      <c r="F660" s="1" t="s">
        <v>18</v>
      </c>
      <c r="G660" s="1" t="s">
        <v>36</v>
      </c>
      <c r="H660" s="1">
        <v>5</v>
      </c>
      <c r="I660" s="1" t="s">
        <v>26</v>
      </c>
      <c r="J660" s="1" t="s">
        <v>27</v>
      </c>
      <c r="K660" s="6">
        <v>145.25</v>
      </c>
      <c r="L660" s="6">
        <v>20.75</v>
      </c>
      <c r="M660" s="1">
        <v>7</v>
      </c>
      <c r="N660" s="8">
        <v>45150</v>
      </c>
      <c r="O660" s="4" t="str">
        <f t="shared" si="31"/>
        <v>August 2023</v>
      </c>
      <c r="P660" s="1" t="s">
        <v>22</v>
      </c>
      <c r="Q660" s="1" t="s">
        <v>73</v>
      </c>
      <c r="R660" s="6">
        <v>49.69</v>
      </c>
      <c r="S660" s="6">
        <f t="shared" si="32"/>
        <v>194.94</v>
      </c>
    </row>
    <row r="661" spans="1:19" x14ac:dyDescent="0.35">
      <c r="A661" s="1">
        <v>5927</v>
      </c>
      <c r="B661" s="1">
        <v>56</v>
      </c>
      <c r="C661" s="1" t="str">
        <f t="shared" si="30"/>
        <v>Old</v>
      </c>
      <c r="D661" s="1" t="s">
        <v>16</v>
      </c>
      <c r="E661" s="1" t="s">
        <v>17</v>
      </c>
      <c r="F661" s="1" t="s">
        <v>24</v>
      </c>
      <c r="G661" s="1" t="s">
        <v>25</v>
      </c>
      <c r="H661" s="1">
        <v>3</v>
      </c>
      <c r="I661" s="1" t="s">
        <v>26</v>
      </c>
      <c r="J661" s="1" t="s">
        <v>27</v>
      </c>
      <c r="K661" s="6">
        <v>2223.27</v>
      </c>
      <c r="L661" s="6">
        <v>247.03</v>
      </c>
      <c r="M661" s="1">
        <v>9</v>
      </c>
      <c r="N661" s="8">
        <v>45150</v>
      </c>
      <c r="O661" s="4" t="str">
        <f t="shared" si="31"/>
        <v>August 2023</v>
      </c>
      <c r="P661" s="1" t="s">
        <v>28</v>
      </c>
      <c r="Q661" s="1" t="s">
        <v>72</v>
      </c>
      <c r="R661" s="6">
        <v>89.66</v>
      </c>
      <c r="S661" s="6">
        <f t="shared" si="32"/>
        <v>2312.9299999999998</v>
      </c>
    </row>
    <row r="662" spans="1:19" x14ac:dyDescent="0.35">
      <c r="A662" s="1">
        <v>5323</v>
      </c>
      <c r="B662" s="1">
        <v>62</v>
      </c>
      <c r="C662" s="1" t="str">
        <f t="shared" si="30"/>
        <v>Old</v>
      </c>
      <c r="D662" s="1" t="s">
        <v>38</v>
      </c>
      <c r="E662" s="1" t="s">
        <v>17</v>
      </c>
      <c r="F662" s="1" t="s">
        <v>18</v>
      </c>
      <c r="G662" s="1" t="s">
        <v>36</v>
      </c>
      <c r="H662" s="1">
        <v>5</v>
      </c>
      <c r="I662" s="1" t="s">
        <v>26</v>
      </c>
      <c r="J662" s="1" t="s">
        <v>42</v>
      </c>
      <c r="K662" s="6">
        <v>166</v>
      </c>
      <c r="L662" s="6">
        <v>20.75</v>
      </c>
      <c r="M662" s="1">
        <v>8</v>
      </c>
      <c r="N662" s="8">
        <v>45150</v>
      </c>
      <c r="O662" s="4" t="str">
        <f t="shared" si="31"/>
        <v>August 2023</v>
      </c>
      <c r="P662" s="1" t="s">
        <v>32</v>
      </c>
      <c r="Q662" s="1"/>
      <c r="R662" s="6">
        <v>0</v>
      </c>
      <c r="S662" s="6">
        <f t="shared" si="32"/>
        <v>166</v>
      </c>
    </row>
    <row r="663" spans="1:19" x14ac:dyDescent="0.35">
      <c r="A663" s="1">
        <v>2216</v>
      </c>
      <c r="B663" s="1">
        <v>65</v>
      </c>
      <c r="C663" s="1" t="str">
        <f t="shared" si="30"/>
        <v>Old</v>
      </c>
      <c r="D663" s="1" t="s">
        <v>16</v>
      </c>
      <c r="E663" s="1" t="s">
        <v>17</v>
      </c>
      <c r="F663" s="1" t="s">
        <v>24</v>
      </c>
      <c r="G663" s="1" t="s">
        <v>25</v>
      </c>
      <c r="H663" s="1">
        <v>3</v>
      </c>
      <c r="I663" s="1" t="s">
        <v>26</v>
      </c>
      <c r="J663" s="1" t="s">
        <v>42</v>
      </c>
      <c r="K663" s="6">
        <v>988.12</v>
      </c>
      <c r="L663" s="6">
        <v>247.03</v>
      </c>
      <c r="M663" s="1">
        <v>4</v>
      </c>
      <c r="N663" s="8">
        <v>45150</v>
      </c>
      <c r="O663" s="4" t="str">
        <f t="shared" si="31"/>
        <v>August 2023</v>
      </c>
      <c r="P663" s="1" t="s">
        <v>32</v>
      </c>
      <c r="Q663" s="1"/>
      <c r="R663" s="6">
        <v>0</v>
      </c>
      <c r="S663" s="6">
        <f t="shared" si="32"/>
        <v>988.12</v>
      </c>
    </row>
    <row r="664" spans="1:19" x14ac:dyDescent="0.35">
      <c r="A664" s="1">
        <v>8961</v>
      </c>
      <c r="B664" s="1">
        <v>65</v>
      </c>
      <c r="C664" s="1" t="str">
        <f t="shared" si="30"/>
        <v>Old</v>
      </c>
      <c r="D664" s="1" t="s">
        <v>16</v>
      </c>
      <c r="E664" s="1" t="s">
        <v>17</v>
      </c>
      <c r="F664" s="1" t="s">
        <v>18</v>
      </c>
      <c r="G664" s="1" t="s">
        <v>19</v>
      </c>
      <c r="H664" s="1">
        <v>2</v>
      </c>
      <c r="I664" s="1" t="s">
        <v>20</v>
      </c>
      <c r="J664" s="1" t="s">
        <v>34</v>
      </c>
      <c r="K664" s="6">
        <v>791.19</v>
      </c>
      <c r="L664" s="6">
        <v>791.19</v>
      </c>
      <c r="M664" s="1">
        <v>1</v>
      </c>
      <c r="N664" s="8">
        <v>45150</v>
      </c>
      <c r="O664" s="4" t="str">
        <f t="shared" si="31"/>
        <v>August 2023</v>
      </c>
      <c r="P664" s="1" t="s">
        <v>32</v>
      </c>
      <c r="Q664" s="1" t="s">
        <v>48</v>
      </c>
      <c r="R664" s="6">
        <v>86.81</v>
      </c>
      <c r="S664" s="6">
        <f t="shared" si="32"/>
        <v>878</v>
      </c>
    </row>
    <row r="665" spans="1:19" x14ac:dyDescent="0.35">
      <c r="A665" s="1">
        <v>2401</v>
      </c>
      <c r="B665" s="1">
        <v>67</v>
      </c>
      <c r="C665" s="1" t="str">
        <f t="shared" si="30"/>
        <v>Old</v>
      </c>
      <c r="D665" s="1" t="s">
        <v>16</v>
      </c>
      <c r="E665" s="1" t="s">
        <v>17</v>
      </c>
      <c r="F665" s="1" t="s">
        <v>24</v>
      </c>
      <c r="G665" s="1" t="s">
        <v>25</v>
      </c>
      <c r="H665" s="1">
        <v>3</v>
      </c>
      <c r="I665" s="1" t="s">
        <v>26</v>
      </c>
      <c r="J665" s="1" t="s">
        <v>27</v>
      </c>
      <c r="K665" s="6">
        <v>988.12</v>
      </c>
      <c r="L665" s="6">
        <v>247.03</v>
      </c>
      <c r="M665" s="1">
        <v>4</v>
      </c>
      <c r="N665" s="8">
        <v>45150</v>
      </c>
      <c r="O665" s="4" t="str">
        <f t="shared" si="31"/>
        <v>August 2023</v>
      </c>
      <c r="P665" s="1" t="s">
        <v>32</v>
      </c>
      <c r="Q665" s="1"/>
      <c r="R665" s="6">
        <v>0</v>
      </c>
      <c r="S665" s="6">
        <f t="shared" si="32"/>
        <v>988.12</v>
      </c>
    </row>
    <row r="666" spans="1:19" x14ac:dyDescent="0.35">
      <c r="A666" s="1">
        <v>2538</v>
      </c>
      <c r="B666" s="1">
        <v>67</v>
      </c>
      <c r="C666" s="1" t="str">
        <f t="shared" si="30"/>
        <v>Old</v>
      </c>
      <c r="D666" s="1" t="s">
        <v>38</v>
      </c>
      <c r="E666" s="1" t="s">
        <v>17</v>
      </c>
      <c r="F666" s="1" t="s">
        <v>18</v>
      </c>
      <c r="G666" s="1" t="s">
        <v>36</v>
      </c>
      <c r="H666" s="1">
        <v>5</v>
      </c>
      <c r="I666" s="1" t="s">
        <v>20</v>
      </c>
      <c r="J666" s="1" t="s">
        <v>21</v>
      </c>
      <c r="K666" s="6">
        <v>41.5</v>
      </c>
      <c r="L666" s="6">
        <v>20.75</v>
      </c>
      <c r="M666" s="1">
        <v>2</v>
      </c>
      <c r="N666" s="8">
        <v>45150</v>
      </c>
      <c r="O666" s="4" t="str">
        <f t="shared" si="31"/>
        <v>August 2023</v>
      </c>
      <c r="P666" s="1" t="s">
        <v>22</v>
      </c>
      <c r="Q666" s="1" t="s">
        <v>52</v>
      </c>
      <c r="R666" s="6">
        <v>28.37</v>
      </c>
      <c r="S666" s="6">
        <f t="shared" si="32"/>
        <v>69.87</v>
      </c>
    </row>
    <row r="667" spans="1:19" x14ac:dyDescent="0.35">
      <c r="A667" s="1">
        <v>7408</v>
      </c>
      <c r="B667" s="1">
        <v>72</v>
      </c>
      <c r="C667" s="1" t="str">
        <f t="shared" si="30"/>
        <v>Old</v>
      </c>
      <c r="D667" s="1" t="s">
        <v>16</v>
      </c>
      <c r="E667" s="1" t="s">
        <v>17</v>
      </c>
      <c r="F667" s="1" t="s">
        <v>18</v>
      </c>
      <c r="G667" s="1" t="s">
        <v>19</v>
      </c>
      <c r="H667" s="1">
        <v>2</v>
      </c>
      <c r="I667" s="1" t="s">
        <v>26</v>
      </c>
      <c r="J667" s="1" t="s">
        <v>42</v>
      </c>
      <c r="K667" s="6">
        <v>5538.33</v>
      </c>
      <c r="L667" s="6">
        <v>791.19</v>
      </c>
      <c r="M667" s="1">
        <v>7</v>
      </c>
      <c r="N667" s="8">
        <v>45150</v>
      </c>
      <c r="O667" s="4" t="str">
        <f t="shared" si="31"/>
        <v>August 2023</v>
      </c>
      <c r="P667" s="1" t="s">
        <v>32</v>
      </c>
      <c r="Q667" s="1" t="s">
        <v>72</v>
      </c>
      <c r="R667" s="6">
        <v>69.239999999999995</v>
      </c>
      <c r="S667" s="6">
        <f t="shared" si="32"/>
        <v>5607.57</v>
      </c>
    </row>
    <row r="668" spans="1:19" x14ac:dyDescent="0.35">
      <c r="A668" s="1">
        <v>1916</v>
      </c>
      <c r="B668" s="1">
        <v>73</v>
      </c>
      <c r="C668" s="1" t="str">
        <f t="shared" si="30"/>
        <v>Old</v>
      </c>
      <c r="D668" s="1" t="s">
        <v>16</v>
      </c>
      <c r="E668" s="1" t="s">
        <v>17</v>
      </c>
      <c r="F668" s="1" t="s">
        <v>40</v>
      </c>
      <c r="G668" s="1" t="s">
        <v>41</v>
      </c>
      <c r="H668" s="1">
        <v>3</v>
      </c>
      <c r="I668" s="1" t="s">
        <v>26</v>
      </c>
      <c r="J668" s="1" t="s">
        <v>42</v>
      </c>
      <c r="K668" s="6">
        <v>4224.1499999999996</v>
      </c>
      <c r="L668" s="6">
        <v>844.83</v>
      </c>
      <c r="M668" s="1">
        <v>5</v>
      </c>
      <c r="N668" s="8">
        <v>45150</v>
      </c>
      <c r="O668" s="4" t="str">
        <f t="shared" si="31"/>
        <v>August 2023</v>
      </c>
      <c r="P668" s="1" t="s">
        <v>22</v>
      </c>
      <c r="Q668" s="1" t="s">
        <v>50</v>
      </c>
      <c r="R668" s="6">
        <v>57.26</v>
      </c>
      <c r="S668" s="6">
        <f t="shared" si="32"/>
        <v>4281.41</v>
      </c>
    </row>
    <row r="669" spans="1:19" x14ac:dyDescent="0.35">
      <c r="A669" s="1">
        <v>2589</v>
      </c>
      <c r="B669" s="1">
        <v>73</v>
      </c>
      <c r="C669" s="1" t="str">
        <f t="shared" si="30"/>
        <v>Old</v>
      </c>
      <c r="D669" s="1" t="s">
        <v>38</v>
      </c>
      <c r="E669" s="1" t="s">
        <v>17</v>
      </c>
      <c r="F669" s="1" t="s">
        <v>30</v>
      </c>
      <c r="G669" s="1" t="s">
        <v>31</v>
      </c>
      <c r="H669" s="1">
        <v>3</v>
      </c>
      <c r="I669" s="1" t="s">
        <v>26</v>
      </c>
      <c r="J669" s="1" t="s">
        <v>34</v>
      </c>
      <c r="K669" s="6">
        <v>4175.6400000000003</v>
      </c>
      <c r="L669" s="6">
        <v>463.96</v>
      </c>
      <c r="M669" s="1">
        <v>9</v>
      </c>
      <c r="N669" s="8">
        <v>45150</v>
      </c>
      <c r="O669" s="4" t="str">
        <f t="shared" si="31"/>
        <v>August 2023</v>
      </c>
      <c r="P669" s="1" t="s">
        <v>32</v>
      </c>
      <c r="Q669" s="1" t="s">
        <v>52</v>
      </c>
      <c r="R669" s="6">
        <v>9.0299999999999994</v>
      </c>
      <c r="S669" s="6">
        <f t="shared" si="32"/>
        <v>4184.67</v>
      </c>
    </row>
    <row r="670" spans="1:19" x14ac:dyDescent="0.35">
      <c r="A670" s="1">
        <v>1526</v>
      </c>
      <c r="B670" s="1">
        <v>75</v>
      </c>
      <c r="C670" s="1" t="str">
        <f t="shared" si="30"/>
        <v>Old</v>
      </c>
      <c r="D670" s="1" t="s">
        <v>38</v>
      </c>
      <c r="E670" s="1" t="s">
        <v>17</v>
      </c>
      <c r="F670" s="1" t="s">
        <v>30</v>
      </c>
      <c r="G670" s="1" t="s">
        <v>31</v>
      </c>
      <c r="H670" s="1">
        <v>3</v>
      </c>
      <c r="I670" s="1" t="s">
        <v>26</v>
      </c>
      <c r="J670" s="1" t="s">
        <v>42</v>
      </c>
      <c r="K670" s="6">
        <v>2319.8000000000002</v>
      </c>
      <c r="L670" s="6">
        <v>463.96</v>
      </c>
      <c r="M670" s="1">
        <v>5</v>
      </c>
      <c r="N670" s="8">
        <v>45150</v>
      </c>
      <c r="O670" s="4" t="str">
        <f t="shared" si="31"/>
        <v>August 2023</v>
      </c>
      <c r="P670" s="1" t="s">
        <v>28</v>
      </c>
      <c r="Q670" s="1" t="s">
        <v>29</v>
      </c>
      <c r="R670" s="6">
        <v>35.950000000000003</v>
      </c>
      <c r="S670" s="6">
        <f t="shared" si="32"/>
        <v>2355.75</v>
      </c>
    </row>
    <row r="671" spans="1:19" x14ac:dyDescent="0.35">
      <c r="A671" s="1">
        <v>4890</v>
      </c>
      <c r="B671" s="1">
        <v>76</v>
      </c>
      <c r="C671" s="1" t="str">
        <f t="shared" si="30"/>
        <v>Old</v>
      </c>
      <c r="D671" s="1" t="s">
        <v>38</v>
      </c>
      <c r="E671" s="1" t="s">
        <v>17</v>
      </c>
      <c r="F671" s="1" t="s">
        <v>40</v>
      </c>
      <c r="G671" s="1" t="s">
        <v>41</v>
      </c>
      <c r="H671" s="1">
        <v>3</v>
      </c>
      <c r="I671" s="1" t="s">
        <v>26</v>
      </c>
      <c r="J671" s="1" t="s">
        <v>27</v>
      </c>
      <c r="K671" s="6">
        <v>4224.1499999999996</v>
      </c>
      <c r="L671" s="6">
        <v>844.83</v>
      </c>
      <c r="M671" s="1">
        <v>5</v>
      </c>
      <c r="N671" s="8">
        <v>45150</v>
      </c>
      <c r="O671" s="4" t="str">
        <f t="shared" si="31"/>
        <v>August 2023</v>
      </c>
      <c r="P671" s="1" t="s">
        <v>28</v>
      </c>
      <c r="Q671" s="1" t="s">
        <v>59</v>
      </c>
      <c r="R671" s="6">
        <v>104.26</v>
      </c>
      <c r="S671" s="6">
        <f t="shared" si="32"/>
        <v>4328.41</v>
      </c>
    </row>
    <row r="672" spans="1:19" x14ac:dyDescent="0.35">
      <c r="A672" s="1">
        <v>6736</v>
      </c>
      <c r="B672" s="1">
        <v>77</v>
      </c>
      <c r="C672" s="1" t="str">
        <f t="shared" si="30"/>
        <v>Old</v>
      </c>
      <c r="D672" s="1" t="s">
        <v>38</v>
      </c>
      <c r="E672" s="1" t="s">
        <v>17</v>
      </c>
      <c r="F672" s="1" t="s">
        <v>30</v>
      </c>
      <c r="G672" s="1" t="s">
        <v>31</v>
      </c>
      <c r="H672" s="1">
        <v>3</v>
      </c>
      <c r="I672" s="1" t="s">
        <v>26</v>
      </c>
      <c r="J672" s="1" t="s">
        <v>34</v>
      </c>
      <c r="K672" s="6">
        <v>2783.76</v>
      </c>
      <c r="L672" s="6">
        <v>463.96</v>
      </c>
      <c r="M672" s="1">
        <v>6</v>
      </c>
      <c r="N672" s="8">
        <v>45150</v>
      </c>
      <c r="O672" s="4" t="str">
        <f t="shared" si="31"/>
        <v>August 2023</v>
      </c>
      <c r="P672" s="1" t="s">
        <v>22</v>
      </c>
      <c r="Q672" s="1"/>
      <c r="R672" s="6">
        <v>0</v>
      </c>
      <c r="S672" s="6">
        <f t="shared" si="32"/>
        <v>2783.76</v>
      </c>
    </row>
    <row r="673" spans="1:19" x14ac:dyDescent="0.35">
      <c r="A673" s="1">
        <v>8355</v>
      </c>
      <c r="B673" s="1">
        <v>77</v>
      </c>
      <c r="C673" s="1" t="str">
        <f t="shared" si="30"/>
        <v>Old</v>
      </c>
      <c r="D673" s="1" t="s">
        <v>16</v>
      </c>
      <c r="E673" s="1" t="s">
        <v>33</v>
      </c>
      <c r="F673" s="1" t="s">
        <v>18</v>
      </c>
      <c r="G673" s="1" t="s">
        <v>36</v>
      </c>
      <c r="H673" s="1">
        <v>5</v>
      </c>
      <c r="I673" s="1" t="s">
        <v>26</v>
      </c>
      <c r="J673" s="1" t="s">
        <v>27</v>
      </c>
      <c r="K673" s="6">
        <v>20.75</v>
      </c>
      <c r="L673" s="6">
        <v>20.75</v>
      </c>
      <c r="M673" s="1">
        <v>1</v>
      </c>
      <c r="N673" s="8">
        <v>45150</v>
      </c>
      <c r="O673" s="4" t="str">
        <f t="shared" si="31"/>
        <v>August 2023</v>
      </c>
      <c r="P673" s="1" t="s">
        <v>32</v>
      </c>
      <c r="Q673" s="1" t="s">
        <v>65</v>
      </c>
      <c r="R673" s="6">
        <v>79.650000000000006</v>
      </c>
      <c r="S673" s="6">
        <f t="shared" si="32"/>
        <v>100.4</v>
      </c>
    </row>
    <row r="674" spans="1:19" x14ac:dyDescent="0.35">
      <c r="A674" s="1">
        <v>3507</v>
      </c>
      <c r="B674" s="1">
        <v>78</v>
      </c>
      <c r="C674" s="1" t="str">
        <f t="shared" si="30"/>
        <v>Old</v>
      </c>
      <c r="D674" s="1" t="s">
        <v>16</v>
      </c>
      <c r="E674" s="1" t="s">
        <v>17</v>
      </c>
      <c r="F674" s="1" t="s">
        <v>18</v>
      </c>
      <c r="G674" s="1" t="s">
        <v>19</v>
      </c>
      <c r="H674" s="1">
        <v>2</v>
      </c>
      <c r="I674" s="1" t="s">
        <v>20</v>
      </c>
      <c r="J674" s="1" t="s">
        <v>27</v>
      </c>
      <c r="K674" s="6">
        <v>1582.38</v>
      </c>
      <c r="L674" s="6">
        <v>791.19</v>
      </c>
      <c r="M674" s="1">
        <v>2</v>
      </c>
      <c r="N674" s="8">
        <v>45150</v>
      </c>
      <c r="O674" s="4" t="str">
        <f t="shared" si="31"/>
        <v>August 2023</v>
      </c>
      <c r="P674" s="1" t="s">
        <v>28</v>
      </c>
      <c r="Q674" s="1" t="s">
        <v>43</v>
      </c>
      <c r="R674" s="6">
        <v>54.85</v>
      </c>
      <c r="S674" s="6">
        <f t="shared" si="32"/>
        <v>1637.23</v>
      </c>
    </row>
    <row r="675" spans="1:19" x14ac:dyDescent="0.35">
      <c r="A675" s="1">
        <v>5490</v>
      </c>
      <c r="B675" s="1">
        <v>30</v>
      </c>
      <c r="C675" s="1" t="str">
        <f t="shared" si="30"/>
        <v>Young</v>
      </c>
      <c r="D675" s="1" t="s">
        <v>16</v>
      </c>
      <c r="E675" s="1" t="s">
        <v>17</v>
      </c>
      <c r="F675" s="1" t="s">
        <v>40</v>
      </c>
      <c r="G675" s="1" t="s">
        <v>41</v>
      </c>
      <c r="H675" s="1">
        <v>3</v>
      </c>
      <c r="I675" s="1" t="s">
        <v>26</v>
      </c>
      <c r="J675" s="1" t="s">
        <v>34</v>
      </c>
      <c r="K675" s="6">
        <v>8448.2999999999993</v>
      </c>
      <c r="L675" s="6">
        <v>844.83</v>
      </c>
      <c r="M675" s="1">
        <v>10</v>
      </c>
      <c r="N675" s="8">
        <v>45179</v>
      </c>
      <c r="O675" s="4" t="str">
        <f t="shared" si="31"/>
        <v>September 2023</v>
      </c>
      <c r="P675" s="1" t="s">
        <v>28</v>
      </c>
      <c r="Q675" s="1"/>
      <c r="R675" s="6">
        <v>0</v>
      </c>
      <c r="S675" s="6">
        <f t="shared" si="32"/>
        <v>8448.2999999999993</v>
      </c>
    </row>
    <row r="676" spans="1:19" x14ac:dyDescent="0.35">
      <c r="A676" s="1">
        <v>1101</v>
      </c>
      <c r="B676" s="1">
        <v>33</v>
      </c>
      <c r="C676" s="1" t="str">
        <f t="shared" si="30"/>
        <v>Young</v>
      </c>
      <c r="D676" s="1" t="s">
        <v>38</v>
      </c>
      <c r="E676" s="1" t="s">
        <v>33</v>
      </c>
      <c r="F676" s="1" t="s">
        <v>18</v>
      </c>
      <c r="G676" s="1" t="s">
        <v>36</v>
      </c>
      <c r="H676" s="1">
        <v>5</v>
      </c>
      <c r="I676" s="1" t="s">
        <v>26</v>
      </c>
      <c r="J676" s="1" t="s">
        <v>34</v>
      </c>
      <c r="K676" s="6">
        <v>207.5</v>
      </c>
      <c r="L676" s="6">
        <v>20.75</v>
      </c>
      <c r="M676" s="1">
        <v>10</v>
      </c>
      <c r="N676" s="8">
        <v>45179</v>
      </c>
      <c r="O676" s="4" t="str">
        <f t="shared" si="31"/>
        <v>September 2023</v>
      </c>
      <c r="P676" s="1" t="s">
        <v>22</v>
      </c>
      <c r="Q676" s="1" t="s">
        <v>51</v>
      </c>
      <c r="R676" s="6">
        <v>88.38</v>
      </c>
      <c r="S676" s="6">
        <f t="shared" si="32"/>
        <v>295.88</v>
      </c>
    </row>
    <row r="677" spans="1:19" x14ac:dyDescent="0.35">
      <c r="A677" s="1">
        <v>5626</v>
      </c>
      <c r="B677" s="1">
        <v>33</v>
      </c>
      <c r="C677" s="1" t="str">
        <f t="shared" si="30"/>
        <v>Young</v>
      </c>
      <c r="D677" s="1" t="s">
        <v>16</v>
      </c>
      <c r="E677" s="1" t="s">
        <v>17</v>
      </c>
      <c r="F677" s="1" t="s">
        <v>18</v>
      </c>
      <c r="G677" s="1" t="s">
        <v>19</v>
      </c>
      <c r="H677" s="1">
        <v>2</v>
      </c>
      <c r="I677" s="1" t="s">
        <v>26</v>
      </c>
      <c r="J677" s="1" t="s">
        <v>21</v>
      </c>
      <c r="K677" s="6">
        <v>1582.38</v>
      </c>
      <c r="L677" s="6">
        <v>791.19</v>
      </c>
      <c r="M677" s="1">
        <v>2</v>
      </c>
      <c r="N677" s="8">
        <v>45179</v>
      </c>
      <c r="O677" s="4" t="str">
        <f t="shared" si="31"/>
        <v>September 2023</v>
      </c>
      <c r="P677" s="1" t="s">
        <v>32</v>
      </c>
      <c r="Q677" s="1" t="s">
        <v>52</v>
      </c>
      <c r="R677" s="6">
        <v>23.63</v>
      </c>
      <c r="S677" s="6">
        <f t="shared" si="32"/>
        <v>1606.0100000000002</v>
      </c>
    </row>
    <row r="678" spans="1:19" x14ac:dyDescent="0.35">
      <c r="A678" s="1">
        <v>5901</v>
      </c>
      <c r="B678" s="1">
        <v>34</v>
      </c>
      <c r="C678" s="1" t="str">
        <f t="shared" si="30"/>
        <v>Young</v>
      </c>
      <c r="D678" s="1" t="s">
        <v>16</v>
      </c>
      <c r="E678" s="1" t="s">
        <v>17</v>
      </c>
      <c r="F678" s="1" t="s">
        <v>18</v>
      </c>
      <c r="G678" s="1" t="s">
        <v>36</v>
      </c>
      <c r="H678" s="1">
        <v>5</v>
      </c>
      <c r="I678" s="1" t="s">
        <v>26</v>
      </c>
      <c r="J678" s="1" t="s">
        <v>27</v>
      </c>
      <c r="K678" s="6">
        <v>62.25</v>
      </c>
      <c r="L678" s="6">
        <v>20.75</v>
      </c>
      <c r="M678" s="1">
        <v>3</v>
      </c>
      <c r="N678" s="8">
        <v>45179</v>
      </c>
      <c r="O678" s="4" t="str">
        <f t="shared" si="31"/>
        <v>September 2023</v>
      </c>
      <c r="P678" s="1" t="s">
        <v>28</v>
      </c>
      <c r="Q678" s="1" t="s">
        <v>37</v>
      </c>
      <c r="R678" s="6">
        <v>27.8</v>
      </c>
      <c r="S678" s="6">
        <f t="shared" si="32"/>
        <v>90.05</v>
      </c>
    </row>
    <row r="679" spans="1:19" x14ac:dyDescent="0.35">
      <c r="A679" s="1">
        <v>3454</v>
      </c>
      <c r="B679" s="1">
        <v>37</v>
      </c>
      <c r="C679" s="1" t="str">
        <f t="shared" si="30"/>
        <v>Middle-Aged</v>
      </c>
      <c r="D679" s="1" t="s">
        <v>38</v>
      </c>
      <c r="E679" s="1" t="s">
        <v>33</v>
      </c>
      <c r="F679" s="1" t="s">
        <v>18</v>
      </c>
      <c r="G679" s="1" t="s">
        <v>36</v>
      </c>
      <c r="H679" s="1">
        <v>5</v>
      </c>
      <c r="I679" s="1" t="s">
        <v>26</v>
      </c>
      <c r="J679" s="1" t="s">
        <v>42</v>
      </c>
      <c r="K679" s="6">
        <v>166</v>
      </c>
      <c r="L679" s="6">
        <v>20.75</v>
      </c>
      <c r="M679" s="1">
        <v>8</v>
      </c>
      <c r="N679" s="8">
        <v>45179</v>
      </c>
      <c r="O679" s="4" t="str">
        <f t="shared" si="31"/>
        <v>September 2023</v>
      </c>
      <c r="P679" s="1" t="s">
        <v>22</v>
      </c>
      <c r="Q679" s="1"/>
      <c r="R679" s="6">
        <v>0</v>
      </c>
      <c r="S679" s="6">
        <f t="shared" si="32"/>
        <v>166</v>
      </c>
    </row>
    <row r="680" spans="1:19" x14ac:dyDescent="0.35">
      <c r="A680" s="1">
        <v>2420</v>
      </c>
      <c r="B680" s="1">
        <v>39</v>
      </c>
      <c r="C680" s="1" t="str">
        <f t="shared" si="30"/>
        <v>Middle-Aged</v>
      </c>
      <c r="D680" s="1" t="s">
        <v>38</v>
      </c>
      <c r="E680" s="1" t="s">
        <v>17</v>
      </c>
      <c r="F680" s="1" t="s">
        <v>40</v>
      </c>
      <c r="G680" s="1" t="s">
        <v>41</v>
      </c>
      <c r="H680" s="1">
        <v>3</v>
      </c>
      <c r="I680" s="1" t="s">
        <v>20</v>
      </c>
      <c r="J680" s="1" t="s">
        <v>42</v>
      </c>
      <c r="K680" s="6">
        <v>6758.64</v>
      </c>
      <c r="L680" s="6">
        <v>844.83</v>
      </c>
      <c r="M680" s="1">
        <v>8</v>
      </c>
      <c r="N680" s="8">
        <v>45179</v>
      </c>
      <c r="O680" s="4" t="str">
        <f t="shared" si="31"/>
        <v>September 2023</v>
      </c>
      <c r="P680" s="1" t="s">
        <v>28</v>
      </c>
      <c r="Q680" s="1" t="s">
        <v>29</v>
      </c>
      <c r="R680" s="6">
        <v>30.91</v>
      </c>
      <c r="S680" s="6">
        <f t="shared" si="32"/>
        <v>6789.55</v>
      </c>
    </row>
    <row r="681" spans="1:19" x14ac:dyDescent="0.35">
      <c r="A681" s="1">
        <v>4682</v>
      </c>
      <c r="B681" s="1">
        <v>40</v>
      </c>
      <c r="C681" s="1" t="str">
        <f t="shared" si="30"/>
        <v>Middle-Aged</v>
      </c>
      <c r="D681" s="1" t="s">
        <v>38</v>
      </c>
      <c r="E681" s="1" t="s">
        <v>33</v>
      </c>
      <c r="F681" s="1" t="s">
        <v>30</v>
      </c>
      <c r="G681" s="1" t="s">
        <v>31</v>
      </c>
      <c r="H681" s="1">
        <v>3</v>
      </c>
      <c r="I681" s="1" t="s">
        <v>20</v>
      </c>
      <c r="J681" s="1" t="s">
        <v>34</v>
      </c>
      <c r="K681" s="6">
        <v>463.96</v>
      </c>
      <c r="L681" s="6">
        <v>463.96</v>
      </c>
      <c r="M681" s="1">
        <v>1</v>
      </c>
      <c r="N681" s="8">
        <v>45179</v>
      </c>
      <c r="O681" s="4" t="str">
        <f t="shared" si="31"/>
        <v>September 2023</v>
      </c>
      <c r="P681" s="1" t="s">
        <v>22</v>
      </c>
      <c r="Q681" s="1" t="s">
        <v>52</v>
      </c>
      <c r="R681" s="6">
        <v>30.11</v>
      </c>
      <c r="S681" s="6">
        <f t="shared" si="32"/>
        <v>494.07</v>
      </c>
    </row>
    <row r="682" spans="1:19" x14ac:dyDescent="0.35">
      <c r="A682" s="1">
        <v>5431</v>
      </c>
      <c r="B682" s="1">
        <v>42</v>
      </c>
      <c r="C682" s="1" t="str">
        <f t="shared" si="30"/>
        <v>Middle-Aged</v>
      </c>
      <c r="D682" s="1" t="s">
        <v>16</v>
      </c>
      <c r="E682" s="1" t="s">
        <v>17</v>
      </c>
      <c r="F682" s="1" t="s">
        <v>18</v>
      </c>
      <c r="G682" s="1" t="s">
        <v>19</v>
      </c>
      <c r="H682" s="1">
        <v>2</v>
      </c>
      <c r="I682" s="1" t="s">
        <v>26</v>
      </c>
      <c r="J682" s="1" t="s">
        <v>21</v>
      </c>
      <c r="K682" s="6">
        <v>4747.1400000000003</v>
      </c>
      <c r="L682" s="6">
        <v>791.19</v>
      </c>
      <c r="M682" s="1">
        <v>6</v>
      </c>
      <c r="N682" s="8">
        <v>45179</v>
      </c>
      <c r="O682" s="4" t="str">
        <f t="shared" si="31"/>
        <v>September 2023</v>
      </c>
      <c r="P682" s="1" t="s">
        <v>22</v>
      </c>
      <c r="Q682" s="1" t="s">
        <v>39</v>
      </c>
      <c r="R682" s="6">
        <v>44.02</v>
      </c>
      <c r="S682" s="6">
        <f t="shared" si="32"/>
        <v>4791.1600000000008</v>
      </c>
    </row>
    <row r="683" spans="1:19" x14ac:dyDescent="0.35">
      <c r="A683" s="1">
        <v>8289</v>
      </c>
      <c r="B683" s="1">
        <v>43</v>
      </c>
      <c r="C683" s="1" t="str">
        <f t="shared" si="30"/>
        <v>Middle-Aged</v>
      </c>
      <c r="D683" s="1" t="s">
        <v>38</v>
      </c>
      <c r="E683" s="1" t="s">
        <v>17</v>
      </c>
      <c r="F683" s="1" t="s">
        <v>24</v>
      </c>
      <c r="G683" s="1" t="s">
        <v>25</v>
      </c>
      <c r="H683" s="1">
        <v>3</v>
      </c>
      <c r="I683" s="1" t="s">
        <v>20</v>
      </c>
      <c r="J683" s="1" t="s">
        <v>34</v>
      </c>
      <c r="K683" s="6">
        <v>2470.3000000000002</v>
      </c>
      <c r="L683" s="6">
        <v>247.03</v>
      </c>
      <c r="M683" s="1">
        <v>10</v>
      </c>
      <c r="N683" s="8">
        <v>45179</v>
      </c>
      <c r="O683" s="4" t="str">
        <f t="shared" si="31"/>
        <v>September 2023</v>
      </c>
      <c r="P683" s="1" t="s">
        <v>22</v>
      </c>
      <c r="Q683" s="1"/>
      <c r="R683" s="6">
        <v>0</v>
      </c>
      <c r="S683" s="6">
        <f t="shared" si="32"/>
        <v>2470.3000000000002</v>
      </c>
    </row>
    <row r="684" spans="1:19" x14ac:dyDescent="0.35">
      <c r="A684" s="1">
        <v>5948</v>
      </c>
      <c r="B684" s="1">
        <v>45</v>
      </c>
      <c r="C684" s="1" t="str">
        <f t="shared" si="30"/>
        <v>Middle-Aged</v>
      </c>
      <c r="D684" s="1" t="s">
        <v>16</v>
      </c>
      <c r="E684" s="1" t="s">
        <v>33</v>
      </c>
      <c r="F684" s="1" t="s">
        <v>24</v>
      </c>
      <c r="G684" s="1" t="s">
        <v>25</v>
      </c>
      <c r="H684" s="1">
        <v>3</v>
      </c>
      <c r="I684" s="1" t="s">
        <v>26</v>
      </c>
      <c r="J684" s="1" t="s">
        <v>27</v>
      </c>
      <c r="K684" s="6">
        <v>1729.21</v>
      </c>
      <c r="L684" s="6">
        <v>247.03</v>
      </c>
      <c r="M684" s="1">
        <v>7</v>
      </c>
      <c r="N684" s="8">
        <v>45179</v>
      </c>
      <c r="O684" s="4" t="str">
        <f t="shared" si="31"/>
        <v>September 2023</v>
      </c>
      <c r="P684" s="1" t="s">
        <v>22</v>
      </c>
      <c r="Q684" s="1" t="s">
        <v>39</v>
      </c>
      <c r="R684" s="6">
        <v>32.33</v>
      </c>
      <c r="S684" s="6">
        <f t="shared" si="32"/>
        <v>1761.54</v>
      </c>
    </row>
    <row r="685" spans="1:19" x14ac:dyDescent="0.35">
      <c r="A685" s="1">
        <v>3169</v>
      </c>
      <c r="B685" s="1">
        <v>46</v>
      </c>
      <c r="C685" s="1" t="str">
        <f t="shared" si="30"/>
        <v>Middle-Aged</v>
      </c>
      <c r="D685" s="1" t="s">
        <v>16</v>
      </c>
      <c r="E685" s="1" t="s">
        <v>17</v>
      </c>
      <c r="F685" s="1" t="s">
        <v>24</v>
      </c>
      <c r="G685" s="1" t="s">
        <v>25</v>
      </c>
      <c r="H685" s="1">
        <v>3</v>
      </c>
      <c r="I685" s="1" t="s">
        <v>20</v>
      </c>
      <c r="J685" s="1" t="s">
        <v>27</v>
      </c>
      <c r="K685" s="6">
        <v>247.03</v>
      </c>
      <c r="L685" s="6">
        <v>247.03</v>
      </c>
      <c r="M685" s="1">
        <v>1</v>
      </c>
      <c r="N685" s="8">
        <v>45179</v>
      </c>
      <c r="O685" s="4" t="str">
        <f t="shared" si="31"/>
        <v>September 2023</v>
      </c>
      <c r="P685" s="1" t="s">
        <v>22</v>
      </c>
      <c r="Q685" s="1" t="s">
        <v>29</v>
      </c>
      <c r="R685" s="6">
        <v>16.61</v>
      </c>
      <c r="S685" s="6">
        <f t="shared" si="32"/>
        <v>263.64</v>
      </c>
    </row>
    <row r="686" spans="1:19" x14ac:dyDescent="0.35">
      <c r="A686" s="1">
        <v>4417</v>
      </c>
      <c r="B686" s="1">
        <v>46</v>
      </c>
      <c r="C686" s="1" t="str">
        <f t="shared" si="30"/>
        <v>Middle-Aged</v>
      </c>
      <c r="D686" s="1" t="s">
        <v>16</v>
      </c>
      <c r="E686" s="1" t="s">
        <v>17</v>
      </c>
      <c r="F686" s="1" t="s">
        <v>18</v>
      </c>
      <c r="G686" s="1" t="s">
        <v>36</v>
      </c>
      <c r="H686" s="1">
        <v>5</v>
      </c>
      <c r="I686" s="1" t="s">
        <v>20</v>
      </c>
      <c r="J686" s="1" t="s">
        <v>21</v>
      </c>
      <c r="K686" s="6">
        <v>166</v>
      </c>
      <c r="L686" s="6">
        <v>20.75</v>
      </c>
      <c r="M686" s="1">
        <v>8</v>
      </c>
      <c r="N686" s="8">
        <v>45179</v>
      </c>
      <c r="O686" s="4" t="str">
        <f t="shared" si="31"/>
        <v>September 2023</v>
      </c>
      <c r="P686" s="1" t="s">
        <v>22</v>
      </c>
      <c r="Q686" s="1" t="s">
        <v>29</v>
      </c>
      <c r="R686" s="6">
        <v>35.380000000000003</v>
      </c>
      <c r="S686" s="6">
        <f t="shared" si="32"/>
        <v>201.38</v>
      </c>
    </row>
    <row r="687" spans="1:19" x14ac:dyDescent="0.35">
      <c r="A687" s="1">
        <v>3877</v>
      </c>
      <c r="B687" s="1">
        <v>47</v>
      </c>
      <c r="C687" s="1" t="str">
        <f t="shared" si="30"/>
        <v>Middle-Aged</v>
      </c>
      <c r="D687" s="1" t="s">
        <v>16</v>
      </c>
      <c r="E687" s="1" t="s">
        <v>17</v>
      </c>
      <c r="F687" s="1" t="s">
        <v>18</v>
      </c>
      <c r="G687" s="1" t="s">
        <v>36</v>
      </c>
      <c r="H687" s="1">
        <v>5</v>
      </c>
      <c r="I687" s="1" t="s">
        <v>26</v>
      </c>
      <c r="J687" s="1" t="s">
        <v>34</v>
      </c>
      <c r="K687" s="6">
        <v>186.75</v>
      </c>
      <c r="L687" s="6">
        <v>20.75</v>
      </c>
      <c r="M687" s="1">
        <v>9</v>
      </c>
      <c r="N687" s="8">
        <v>45179</v>
      </c>
      <c r="O687" s="4" t="str">
        <f t="shared" si="31"/>
        <v>September 2023</v>
      </c>
      <c r="P687" s="1" t="s">
        <v>22</v>
      </c>
      <c r="Q687" s="1" t="s">
        <v>29</v>
      </c>
      <c r="R687" s="6">
        <v>34.700000000000003</v>
      </c>
      <c r="S687" s="6">
        <f t="shared" si="32"/>
        <v>221.45</v>
      </c>
    </row>
    <row r="688" spans="1:19" x14ac:dyDescent="0.35">
      <c r="A688" s="1">
        <v>6599</v>
      </c>
      <c r="B688" s="1">
        <v>49</v>
      </c>
      <c r="C688" s="1" t="str">
        <f t="shared" si="30"/>
        <v>Middle-Aged</v>
      </c>
      <c r="D688" s="1" t="s">
        <v>16</v>
      </c>
      <c r="E688" s="1" t="s">
        <v>33</v>
      </c>
      <c r="F688" s="1" t="s">
        <v>18</v>
      </c>
      <c r="G688" s="1" t="s">
        <v>36</v>
      </c>
      <c r="H688" s="1">
        <v>5</v>
      </c>
      <c r="I688" s="1" t="s">
        <v>26</v>
      </c>
      <c r="J688" s="1" t="s">
        <v>27</v>
      </c>
      <c r="K688" s="6">
        <v>20.75</v>
      </c>
      <c r="L688" s="6">
        <v>20.75</v>
      </c>
      <c r="M688" s="1">
        <v>1</v>
      </c>
      <c r="N688" s="8">
        <v>45179</v>
      </c>
      <c r="O688" s="4" t="str">
        <f t="shared" si="31"/>
        <v>September 2023</v>
      </c>
      <c r="P688" s="1" t="s">
        <v>28</v>
      </c>
      <c r="Q688" s="1" t="s">
        <v>51</v>
      </c>
      <c r="R688" s="6">
        <v>85.92</v>
      </c>
      <c r="S688" s="6">
        <f t="shared" si="32"/>
        <v>106.67</v>
      </c>
    </row>
    <row r="689" spans="1:19" x14ac:dyDescent="0.35">
      <c r="A689" s="1">
        <v>5009</v>
      </c>
      <c r="B689" s="1">
        <v>51</v>
      </c>
      <c r="C689" s="1" t="str">
        <f t="shared" si="30"/>
        <v>Middle-Aged</v>
      </c>
      <c r="D689" s="1" t="s">
        <v>16</v>
      </c>
      <c r="E689" s="1" t="s">
        <v>17</v>
      </c>
      <c r="F689" s="1" t="s">
        <v>40</v>
      </c>
      <c r="G689" s="1" t="s">
        <v>41</v>
      </c>
      <c r="H689" s="1">
        <v>3</v>
      </c>
      <c r="I689" s="1" t="s">
        <v>26</v>
      </c>
      <c r="J689" s="1" t="s">
        <v>21</v>
      </c>
      <c r="K689" s="6">
        <v>1689.66</v>
      </c>
      <c r="L689" s="6">
        <v>844.83</v>
      </c>
      <c r="M689" s="1">
        <v>2</v>
      </c>
      <c r="N689" s="8">
        <v>45179</v>
      </c>
      <c r="O689" s="4" t="str">
        <f t="shared" si="31"/>
        <v>September 2023</v>
      </c>
      <c r="P689" s="1" t="s">
        <v>32</v>
      </c>
      <c r="Q689" s="1" t="s">
        <v>69</v>
      </c>
      <c r="R689" s="6">
        <v>34.81</v>
      </c>
      <c r="S689" s="6">
        <f t="shared" si="32"/>
        <v>1724.47</v>
      </c>
    </row>
    <row r="690" spans="1:19" x14ac:dyDescent="0.35">
      <c r="A690" s="1">
        <v>9517</v>
      </c>
      <c r="B690" s="1">
        <v>54</v>
      </c>
      <c r="C690" s="1" t="str">
        <f t="shared" si="30"/>
        <v>Middle-Aged</v>
      </c>
      <c r="D690" s="1" t="s">
        <v>16</v>
      </c>
      <c r="E690" s="1" t="s">
        <v>33</v>
      </c>
      <c r="F690" s="1" t="s">
        <v>24</v>
      </c>
      <c r="G690" s="1" t="s">
        <v>25</v>
      </c>
      <c r="H690" s="1">
        <v>3</v>
      </c>
      <c r="I690" s="1" t="s">
        <v>20</v>
      </c>
      <c r="J690" s="1" t="s">
        <v>34</v>
      </c>
      <c r="K690" s="6">
        <v>1729.21</v>
      </c>
      <c r="L690" s="6">
        <v>247.03</v>
      </c>
      <c r="M690" s="1">
        <v>7</v>
      </c>
      <c r="N690" s="8">
        <v>45179</v>
      </c>
      <c r="O690" s="4" t="str">
        <f t="shared" si="31"/>
        <v>September 2023</v>
      </c>
      <c r="P690" s="1" t="s">
        <v>28</v>
      </c>
      <c r="Q690" s="1"/>
      <c r="R690" s="6">
        <v>0</v>
      </c>
      <c r="S690" s="6">
        <f t="shared" si="32"/>
        <v>1729.21</v>
      </c>
    </row>
    <row r="691" spans="1:19" x14ac:dyDescent="0.35">
      <c r="A691" s="1">
        <v>8540</v>
      </c>
      <c r="B691" s="1">
        <v>57</v>
      </c>
      <c r="C691" s="1" t="str">
        <f t="shared" si="30"/>
        <v>Old</v>
      </c>
      <c r="D691" s="1" t="s">
        <v>16</v>
      </c>
      <c r="E691" s="1" t="s">
        <v>33</v>
      </c>
      <c r="F691" s="1" t="s">
        <v>24</v>
      </c>
      <c r="G691" s="1" t="s">
        <v>25</v>
      </c>
      <c r="H691" s="1">
        <v>3</v>
      </c>
      <c r="I691" s="1" t="s">
        <v>20</v>
      </c>
      <c r="J691" s="1" t="s">
        <v>21</v>
      </c>
      <c r="K691" s="6">
        <v>1729.21</v>
      </c>
      <c r="L691" s="6">
        <v>247.03</v>
      </c>
      <c r="M691" s="1">
        <v>7</v>
      </c>
      <c r="N691" s="8">
        <v>45179</v>
      </c>
      <c r="O691" s="4" t="str">
        <f t="shared" si="31"/>
        <v>September 2023</v>
      </c>
      <c r="P691" s="1" t="s">
        <v>22</v>
      </c>
      <c r="Q691" s="1" t="s">
        <v>64</v>
      </c>
      <c r="R691" s="6">
        <v>89.01</v>
      </c>
      <c r="S691" s="6">
        <f t="shared" si="32"/>
        <v>1818.22</v>
      </c>
    </row>
    <row r="692" spans="1:19" x14ac:dyDescent="0.35">
      <c r="A692" s="1">
        <v>5607</v>
      </c>
      <c r="B692" s="1">
        <v>58</v>
      </c>
      <c r="C692" s="1" t="str">
        <f t="shared" si="30"/>
        <v>Old</v>
      </c>
      <c r="D692" s="1" t="s">
        <v>16</v>
      </c>
      <c r="E692" s="1" t="s">
        <v>17</v>
      </c>
      <c r="F692" s="1" t="s">
        <v>18</v>
      </c>
      <c r="G692" s="1" t="s">
        <v>36</v>
      </c>
      <c r="H692" s="1">
        <v>5</v>
      </c>
      <c r="I692" s="1" t="s">
        <v>20</v>
      </c>
      <c r="J692" s="1" t="s">
        <v>34</v>
      </c>
      <c r="K692" s="6">
        <v>103.75</v>
      </c>
      <c r="L692" s="6">
        <v>20.75</v>
      </c>
      <c r="M692" s="1">
        <v>5</v>
      </c>
      <c r="N692" s="8">
        <v>45179</v>
      </c>
      <c r="O692" s="4" t="str">
        <f t="shared" si="31"/>
        <v>September 2023</v>
      </c>
      <c r="P692" s="1" t="s">
        <v>22</v>
      </c>
      <c r="Q692" s="1"/>
      <c r="R692" s="6">
        <v>0</v>
      </c>
      <c r="S692" s="6">
        <f t="shared" si="32"/>
        <v>103.75</v>
      </c>
    </row>
    <row r="693" spans="1:19" x14ac:dyDescent="0.35">
      <c r="A693" s="1">
        <v>8038</v>
      </c>
      <c r="B693" s="1">
        <v>64</v>
      </c>
      <c r="C693" s="1" t="str">
        <f t="shared" si="30"/>
        <v>Old</v>
      </c>
      <c r="D693" s="1" t="s">
        <v>16</v>
      </c>
      <c r="E693" s="1" t="s">
        <v>17</v>
      </c>
      <c r="F693" s="1" t="s">
        <v>18</v>
      </c>
      <c r="G693" s="1" t="s">
        <v>36</v>
      </c>
      <c r="H693" s="1">
        <v>5</v>
      </c>
      <c r="I693" s="1" t="s">
        <v>26</v>
      </c>
      <c r="J693" s="1" t="s">
        <v>34</v>
      </c>
      <c r="K693" s="6">
        <v>207.5</v>
      </c>
      <c r="L693" s="6">
        <v>20.75</v>
      </c>
      <c r="M693" s="1">
        <v>10</v>
      </c>
      <c r="N693" s="8">
        <v>45179</v>
      </c>
      <c r="O693" s="4" t="str">
        <f t="shared" si="31"/>
        <v>September 2023</v>
      </c>
      <c r="P693" s="1" t="s">
        <v>22</v>
      </c>
      <c r="Q693" s="1" t="s">
        <v>44</v>
      </c>
      <c r="R693" s="6">
        <v>87.3</v>
      </c>
      <c r="S693" s="6">
        <f t="shared" si="32"/>
        <v>294.8</v>
      </c>
    </row>
    <row r="694" spans="1:19" x14ac:dyDescent="0.35">
      <c r="A694" s="1">
        <v>5016</v>
      </c>
      <c r="B694" s="1">
        <v>66</v>
      </c>
      <c r="C694" s="1" t="str">
        <f t="shared" si="30"/>
        <v>Old</v>
      </c>
      <c r="D694" s="1" t="s">
        <v>16</v>
      </c>
      <c r="E694" s="1" t="s">
        <v>17</v>
      </c>
      <c r="F694" s="1" t="s">
        <v>30</v>
      </c>
      <c r="G694" s="1" t="s">
        <v>31</v>
      </c>
      <c r="H694" s="1">
        <v>3</v>
      </c>
      <c r="I694" s="1" t="s">
        <v>26</v>
      </c>
      <c r="J694" s="1" t="s">
        <v>42</v>
      </c>
      <c r="K694" s="6">
        <v>2783.76</v>
      </c>
      <c r="L694" s="6">
        <v>463.96</v>
      </c>
      <c r="M694" s="1">
        <v>6</v>
      </c>
      <c r="N694" s="8">
        <v>45179</v>
      </c>
      <c r="O694" s="4" t="str">
        <f t="shared" si="31"/>
        <v>September 2023</v>
      </c>
      <c r="P694" s="1" t="s">
        <v>28</v>
      </c>
      <c r="Q694" s="1" t="s">
        <v>29</v>
      </c>
      <c r="R694" s="6">
        <v>15.61</v>
      </c>
      <c r="S694" s="6">
        <f t="shared" si="32"/>
        <v>2799.3700000000003</v>
      </c>
    </row>
    <row r="695" spans="1:19" x14ac:dyDescent="0.35">
      <c r="A695" s="1">
        <v>1099</v>
      </c>
      <c r="B695" s="1">
        <v>68</v>
      </c>
      <c r="C695" s="1" t="str">
        <f t="shared" si="30"/>
        <v>Old</v>
      </c>
      <c r="D695" s="1" t="s">
        <v>38</v>
      </c>
      <c r="E695" s="1" t="s">
        <v>17</v>
      </c>
      <c r="F695" s="1" t="s">
        <v>18</v>
      </c>
      <c r="G695" s="1" t="s">
        <v>19</v>
      </c>
      <c r="H695" s="1">
        <v>2</v>
      </c>
      <c r="I695" s="1" t="s">
        <v>20</v>
      </c>
      <c r="J695" s="1" t="s">
        <v>21</v>
      </c>
      <c r="K695" s="6">
        <v>1582.38</v>
      </c>
      <c r="L695" s="6">
        <v>791.19</v>
      </c>
      <c r="M695" s="1">
        <v>2</v>
      </c>
      <c r="N695" s="8">
        <v>45179</v>
      </c>
      <c r="O695" s="4" t="str">
        <f t="shared" si="31"/>
        <v>September 2023</v>
      </c>
      <c r="P695" s="1" t="s">
        <v>22</v>
      </c>
      <c r="Q695" s="1" t="s">
        <v>57</v>
      </c>
      <c r="R695" s="6">
        <v>100.12</v>
      </c>
      <c r="S695" s="6">
        <f t="shared" si="32"/>
        <v>1682.5</v>
      </c>
    </row>
    <row r="696" spans="1:19" x14ac:dyDescent="0.35">
      <c r="A696" s="1">
        <v>9581</v>
      </c>
      <c r="B696" s="1">
        <v>68</v>
      </c>
      <c r="C696" s="1" t="str">
        <f t="shared" si="30"/>
        <v>Old</v>
      </c>
      <c r="D696" s="1" t="s">
        <v>16</v>
      </c>
      <c r="E696" s="1" t="s">
        <v>17</v>
      </c>
      <c r="F696" s="1" t="s">
        <v>30</v>
      </c>
      <c r="G696" s="1" t="s">
        <v>31</v>
      </c>
      <c r="H696" s="1">
        <v>3</v>
      </c>
      <c r="I696" s="1" t="s">
        <v>26</v>
      </c>
      <c r="J696" s="1" t="s">
        <v>34</v>
      </c>
      <c r="K696" s="6">
        <v>1391.88</v>
      </c>
      <c r="L696" s="6">
        <v>463.96</v>
      </c>
      <c r="M696" s="1">
        <v>3</v>
      </c>
      <c r="N696" s="8">
        <v>45179</v>
      </c>
      <c r="O696" s="4" t="str">
        <f t="shared" si="31"/>
        <v>September 2023</v>
      </c>
      <c r="P696" s="1" t="s">
        <v>32</v>
      </c>
      <c r="Q696" s="1" t="s">
        <v>45</v>
      </c>
      <c r="R696" s="6">
        <v>22.23</v>
      </c>
      <c r="S696" s="6">
        <f t="shared" si="32"/>
        <v>1414.1100000000001</v>
      </c>
    </row>
    <row r="697" spans="1:19" x14ac:dyDescent="0.35">
      <c r="A697" s="1">
        <v>9172</v>
      </c>
      <c r="B697" s="1">
        <v>71</v>
      </c>
      <c r="C697" s="1" t="str">
        <f t="shared" si="30"/>
        <v>Old</v>
      </c>
      <c r="D697" s="1" t="s">
        <v>38</v>
      </c>
      <c r="E697" s="1" t="s">
        <v>17</v>
      </c>
      <c r="F697" s="1" t="s">
        <v>30</v>
      </c>
      <c r="G697" s="1" t="s">
        <v>31</v>
      </c>
      <c r="H697" s="1">
        <v>3</v>
      </c>
      <c r="I697" s="1" t="s">
        <v>20</v>
      </c>
      <c r="J697" s="1" t="s">
        <v>21</v>
      </c>
      <c r="K697" s="6">
        <v>463.96</v>
      </c>
      <c r="L697" s="6">
        <v>463.96</v>
      </c>
      <c r="M697" s="1">
        <v>1</v>
      </c>
      <c r="N697" s="8">
        <v>45179</v>
      </c>
      <c r="O697" s="4" t="str">
        <f t="shared" si="31"/>
        <v>September 2023</v>
      </c>
      <c r="P697" s="1" t="s">
        <v>32</v>
      </c>
      <c r="Q697" s="1"/>
      <c r="R697" s="6">
        <v>0</v>
      </c>
      <c r="S697" s="6">
        <f t="shared" si="32"/>
        <v>463.96</v>
      </c>
    </row>
    <row r="698" spans="1:19" x14ac:dyDescent="0.35">
      <c r="A698" s="1">
        <v>2527</v>
      </c>
      <c r="B698" s="1">
        <v>75</v>
      </c>
      <c r="C698" s="1" t="str">
        <f t="shared" si="30"/>
        <v>Old</v>
      </c>
      <c r="D698" s="1" t="s">
        <v>38</v>
      </c>
      <c r="E698" s="1" t="s">
        <v>33</v>
      </c>
      <c r="F698" s="1" t="s">
        <v>18</v>
      </c>
      <c r="G698" s="1" t="s">
        <v>36</v>
      </c>
      <c r="H698" s="1">
        <v>5</v>
      </c>
      <c r="I698" s="1" t="s">
        <v>26</v>
      </c>
      <c r="J698" s="1" t="s">
        <v>42</v>
      </c>
      <c r="K698" s="6">
        <v>62.25</v>
      </c>
      <c r="L698" s="6">
        <v>20.75</v>
      </c>
      <c r="M698" s="1">
        <v>3</v>
      </c>
      <c r="N698" s="8">
        <v>45179</v>
      </c>
      <c r="O698" s="4" t="str">
        <f t="shared" si="31"/>
        <v>September 2023</v>
      </c>
      <c r="P698" s="1" t="s">
        <v>28</v>
      </c>
      <c r="Q698" s="1" t="s">
        <v>39</v>
      </c>
      <c r="R698" s="6">
        <v>35.159999999999997</v>
      </c>
      <c r="S698" s="6">
        <f t="shared" si="32"/>
        <v>97.41</v>
      </c>
    </row>
    <row r="699" spans="1:19" x14ac:dyDescent="0.35">
      <c r="A699" s="1">
        <v>2863</v>
      </c>
      <c r="B699" s="1">
        <v>76</v>
      </c>
      <c r="C699" s="1" t="str">
        <f t="shared" si="30"/>
        <v>Old</v>
      </c>
      <c r="D699" s="1" t="s">
        <v>38</v>
      </c>
      <c r="E699" s="1" t="s">
        <v>33</v>
      </c>
      <c r="F699" s="1" t="s">
        <v>30</v>
      </c>
      <c r="G699" s="1" t="s">
        <v>31</v>
      </c>
      <c r="H699" s="1">
        <v>3</v>
      </c>
      <c r="I699" s="1" t="s">
        <v>26</v>
      </c>
      <c r="J699" s="1" t="s">
        <v>42</v>
      </c>
      <c r="K699" s="6">
        <v>1855.84</v>
      </c>
      <c r="L699" s="6">
        <v>463.96</v>
      </c>
      <c r="M699" s="1">
        <v>4</v>
      </c>
      <c r="N699" s="8">
        <v>45179</v>
      </c>
      <c r="O699" s="4" t="str">
        <f t="shared" si="31"/>
        <v>September 2023</v>
      </c>
      <c r="P699" s="1" t="s">
        <v>22</v>
      </c>
      <c r="Q699" s="1"/>
      <c r="R699" s="6">
        <v>0</v>
      </c>
      <c r="S699" s="6">
        <f t="shared" si="32"/>
        <v>1855.84</v>
      </c>
    </row>
    <row r="700" spans="1:19" x14ac:dyDescent="0.35">
      <c r="A700" s="1">
        <v>7569</v>
      </c>
      <c r="B700" s="1">
        <v>76</v>
      </c>
      <c r="C700" s="1" t="str">
        <f t="shared" si="30"/>
        <v>Old</v>
      </c>
      <c r="D700" s="1" t="s">
        <v>38</v>
      </c>
      <c r="E700" s="1" t="s">
        <v>17</v>
      </c>
      <c r="F700" s="1" t="s">
        <v>18</v>
      </c>
      <c r="G700" s="1" t="s">
        <v>19</v>
      </c>
      <c r="H700" s="1">
        <v>2</v>
      </c>
      <c r="I700" s="1" t="s">
        <v>26</v>
      </c>
      <c r="J700" s="1" t="s">
        <v>34</v>
      </c>
      <c r="K700" s="6">
        <v>7911.9</v>
      </c>
      <c r="L700" s="6">
        <v>791.19</v>
      </c>
      <c r="M700" s="1">
        <v>10</v>
      </c>
      <c r="N700" s="8">
        <v>45179</v>
      </c>
      <c r="O700" s="4" t="str">
        <f t="shared" si="31"/>
        <v>September 2023</v>
      </c>
      <c r="P700" s="1" t="s">
        <v>32</v>
      </c>
      <c r="Q700" s="1" t="s">
        <v>45</v>
      </c>
      <c r="R700" s="6">
        <v>59.36</v>
      </c>
      <c r="S700" s="6">
        <f t="shared" si="32"/>
        <v>7971.2599999999993</v>
      </c>
    </row>
    <row r="701" spans="1:19" x14ac:dyDescent="0.35">
      <c r="A701" s="1">
        <v>8138</v>
      </c>
      <c r="B701" s="1">
        <v>76</v>
      </c>
      <c r="C701" s="1" t="str">
        <f t="shared" si="30"/>
        <v>Old</v>
      </c>
      <c r="D701" s="1" t="s">
        <v>16</v>
      </c>
      <c r="E701" s="1" t="s">
        <v>17</v>
      </c>
      <c r="F701" s="1" t="s">
        <v>18</v>
      </c>
      <c r="G701" s="1" t="s">
        <v>36</v>
      </c>
      <c r="H701" s="1">
        <v>5</v>
      </c>
      <c r="I701" s="1" t="s">
        <v>20</v>
      </c>
      <c r="J701" s="1" t="s">
        <v>27</v>
      </c>
      <c r="K701" s="6">
        <v>207.5</v>
      </c>
      <c r="L701" s="6">
        <v>20.75</v>
      </c>
      <c r="M701" s="1">
        <v>10</v>
      </c>
      <c r="N701" s="8">
        <v>45179</v>
      </c>
      <c r="O701" s="4" t="str">
        <f t="shared" si="31"/>
        <v>September 2023</v>
      </c>
      <c r="P701" s="1" t="s">
        <v>22</v>
      </c>
      <c r="Q701" s="1" t="s">
        <v>51</v>
      </c>
      <c r="R701" s="6">
        <v>58.18</v>
      </c>
      <c r="S701" s="6">
        <f t="shared" si="32"/>
        <v>265.68</v>
      </c>
    </row>
    <row r="702" spans="1:19" x14ac:dyDescent="0.35">
      <c r="A702" s="1">
        <v>5405</v>
      </c>
      <c r="B702" s="1">
        <v>77</v>
      </c>
      <c r="C702" s="1" t="str">
        <f t="shared" si="30"/>
        <v>Old</v>
      </c>
      <c r="D702" s="1" t="s">
        <v>38</v>
      </c>
      <c r="E702" s="1" t="s">
        <v>33</v>
      </c>
      <c r="F702" s="1" t="s">
        <v>30</v>
      </c>
      <c r="G702" s="1" t="s">
        <v>31</v>
      </c>
      <c r="H702" s="1">
        <v>3</v>
      </c>
      <c r="I702" s="1" t="s">
        <v>26</v>
      </c>
      <c r="J702" s="1" t="s">
        <v>34</v>
      </c>
      <c r="K702" s="6">
        <v>4639.6000000000004</v>
      </c>
      <c r="L702" s="6">
        <v>463.96</v>
      </c>
      <c r="M702" s="1">
        <v>10</v>
      </c>
      <c r="N702" s="8">
        <v>45179</v>
      </c>
      <c r="O702" s="4" t="str">
        <f t="shared" si="31"/>
        <v>September 2023</v>
      </c>
      <c r="P702" s="1" t="s">
        <v>28</v>
      </c>
      <c r="Q702" s="1" t="s">
        <v>67</v>
      </c>
      <c r="R702" s="6">
        <v>88.61</v>
      </c>
      <c r="S702" s="6">
        <f t="shared" si="32"/>
        <v>4728.21</v>
      </c>
    </row>
    <row r="703" spans="1:19" x14ac:dyDescent="0.35">
      <c r="A703" s="1">
        <v>9921</v>
      </c>
      <c r="B703" s="1">
        <v>77</v>
      </c>
      <c r="C703" s="1" t="str">
        <f t="shared" si="30"/>
        <v>Old</v>
      </c>
      <c r="D703" s="1" t="s">
        <v>16</v>
      </c>
      <c r="E703" s="1" t="s">
        <v>17</v>
      </c>
      <c r="F703" s="1" t="s">
        <v>18</v>
      </c>
      <c r="G703" s="1" t="s">
        <v>36</v>
      </c>
      <c r="H703" s="1">
        <v>5</v>
      </c>
      <c r="I703" s="1" t="s">
        <v>20</v>
      </c>
      <c r="J703" s="1" t="s">
        <v>21</v>
      </c>
      <c r="K703" s="6">
        <v>145.25</v>
      </c>
      <c r="L703" s="6">
        <v>20.75</v>
      </c>
      <c r="M703" s="1">
        <v>7</v>
      </c>
      <c r="N703" s="8">
        <v>45179</v>
      </c>
      <c r="O703" s="4" t="str">
        <f t="shared" si="31"/>
        <v>September 2023</v>
      </c>
      <c r="P703" s="1" t="s">
        <v>22</v>
      </c>
      <c r="Q703" s="1" t="s">
        <v>29</v>
      </c>
      <c r="R703" s="6">
        <v>30.68</v>
      </c>
      <c r="S703" s="6">
        <f t="shared" si="32"/>
        <v>175.93</v>
      </c>
    </row>
    <row r="704" spans="1:19" x14ac:dyDescent="0.35">
      <c r="A704" s="1">
        <v>9093</v>
      </c>
      <c r="B704" s="1">
        <v>79</v>
      </c>
      <c r="C704" s="1" t="str">
        <f t="shared" si="30"/>
        <v>Old</v>
      </c>
      <c r="D704" s="1" t="s">
        <v>16</v>
      </c>
      <c r="E704" s="1" t="s">
        <v>17</v>
      </c>
      <c r="F704" s="1" t="s">
        <v>18</v>
      </c>
      <c r="G704" s="1" t="s">
        <v>19</v>
      </c>
      <c r="H704" s="1">
        <v>2</v>
      </c>
      <c r="I704" s="1" t="s">
        <v>26</v>
      </c>
      <c r="J704" s="1" t="s">
        <v>34</v>
      </c>
      <c r="K704" s="6">
        <v>5538.33</v>
      </c>
      <c r="L704" s="6">
        <v>791.19</v>
      </c>
      <c r="M704" s="1">
        <v>7</v>
      </c>
      <c r="N704" s="8">
        <v>45179</v>
      </c>
      <c r="O704" s="4" t="str">
        <f t="shared" si="31"/>
        <v>September 2023</v>
      </c>
      <c r="P704" s="1" t="s">
        <v>22</v>
      </c>
      <c r="Q704" s="1" t="s">
        <v>43</v>
      </c>
      <c r="R704" s="6">
        <v>29.68</v>
      </c>
      <c r="S704" s="6">
        <f t="shared" si="32"/>
        <v>5568.01</v>
      </c>
    </row>
    <row r="705" spans="1:19" x14ac:dyDescent="0.35">
      <c r="A705" s="1">
        <v>9046</v>
      </c>
      <c r="B705" s="1">
        <v>18</v>
      </c>
      <c r="C705" s="1" t="str">
        <f t="shared" si="30"/>
        <v>Young</v>
      </c>
      <c r="D705" s="1" t="s">
        <v>38</v>
      </c>
      <c r="E705" s="1" t="s">
        <v>17</v>
      </c>
      <c r="F705" s="1" t="s">
        <v>40</v>
      </c>
      <c r="G705" s="1" t="s">
        <v>41</v>
      </c>
      <c r="H705" s="1">
        <v>3</v>
      </c>
      <c r="I705" s="1" t="s">
        <v>20</v>
      </c>
      <c r="J705" s="1" t="s">
        <v>42</v>
      </c>
      <c r="K705" s="6">
        <v>7603.47</v>
      </c>
      <c r="L705" s="6">
        <v>844.83</v>
      </c>
      <c r="M705" s="1">
        <v>9</v>
      </c>
      <c r="N705" s="8">
        <v>45180</v>
      </c>
      <c r="O705" s="4" t="str">
        <f t="shared" si="31"/>
        <v>September 2023</v>
      </c>
      <c r="P705" s="1" t="s">
        <v>28</v>
      </c>
      <c r="Q705" s="1" t="s">
        <v>75</v>
      </c>
      <c r="R705" s="6">
        <v>68</v>
      </c>
      <c r="S705" s="6">
        <f t="shared" si="32"/>
        <v>7671.47</v>
      </c>
    </row>
    <row r="706" spans="1:19" x14ac:dyDescent="0.35">
      <c r="A706" s="1">
        <v>6735</v>
      </c>
      <c r="B706" s="1">
        <v>20</v>
      </c>
      <c r="C706" s="1" t="str">
        <f t="shared" ref="C706:C769" si="33">IF(B706&lt;=35,"Young",IF(B706&lt;=55,"Middle-Aged","Old"))</f>
        <v>Young</v>
      </c>
      <c r="D706" s="1" t="s">
        <v>16</v>
      </c>
      <c r="E706" s="1" t="s">
        <v>33</v>
      </c>
      <c r="F706" s="1" t="s">
        <v>18</v>
      </c>
      <c r="G706" s="1" t="s">
        <v>19</v>
      </c>
      <c r="H706" s="1">
        <v>2</v>
      </c>
      <c r="I706" s="1" t="s">
        <v>20</v>
      </c>
      <c r="J706" s="1" t="s">
        <v>42</v>
      </c>
      <c r="K706" s="6">
        <v>3955.95</v>
      </c>
      <c r="L706" s="6">
        <v>791.19</v>
      </c>
      <c r="M706" s="1">
        <v>5</v>
      </c>
      <c r="N706" s="8">
        <v>45180</v>
      </c>
      <c r="O706" s="4" t="str">
        <f t="shared" ref="O706:O769" si="34">TEXT(N706,"mmmm yyyy")</f>
        <v>September 2023</v>
      </c>
      <c r="P706" s="1" t="s">
        <v>22</v>
      </c>
      <c r="Q706" s="1" t="s">
        <v>62</v>
      </c>
      <c r="R706" s="6">
        <v>24.33</v>
      </c>
      <c r="S706" s="6">
        <f t="shared" ref="S706:S769" si="35">K706+R706</f>
        <v>3980.2799999999997</v>
      </c>
    </row>
    <row r="707" spans="1:19" x14ac:dyDescent="0.35">
      <c r="A707" s="1">
        <v>8988</v>
      </c>
      <c r="B707" s="1">
        <v>21</v>
      </c>
      <c r="C707" s="1" t="str">
        <f t="shared" si="33"/>
        <v>Young</v>
      </c>
      <c r="D707" s="1" t="s">
        <v>38</v>
      </c>
      <c r="E707" s="1" t="s">
        <v>17</v>
      </c>
      <c r="F707" s="1" t="s">
        <v>18</v>
      </c>
      <c r="G707" s="1" t="s">
        <v>19</v>
      </c>
      <c r="H707" s="1">
        <v>2</v>
      </c>
      <c r="I707" s="1" t="s">
        <v>20</v>
      </c>
      <c r="J707" s="1" t="s">
        <v>34</v>
      </c>
      <c r="K707" s="6">
        <v>3164.76</v>
      </c>
      <c r="L707" s="6">
        <v>791.19</v>
      </c>
      <c r="M707" s="1">
        <v>4</v>
      </c>
      <c r="N707" s="8">
        <v>45180</v>
      </c>
      <c r="O707" s="4" t="str">
        <f t="shared" si="34"/>
        <v>September 2023</v>
      </c>
      <c r="P707" s="1" t="s">
        <v>22</v>
      </c>
      <c r="Q707" s="1"/>
      <c r="R707" s="6">
        <v>0</v>
      </c>
      <c r="S707" s="6">
        <f t="shared" si="35"/>
        <v>3164.76</v>
      </c>
    </row>
    <row r="708" spans="1:19" x14ac:dyDescent="0.35">
      <c r="A708" s="1">
        <v>7500</v>
      </c>
      <c r="B708" s="1">
        <v>22</v>
      </c>
      <c r="C708" s="1" t="str">
        <f t="shared" si="33"/>
        <v>Young</v>
      </c>
      <c r="D708" s="1" t="s">
        <v>38</v>
      </c>
      <c r="E708" s="1" t="s">
        <v>17</v>
      </c>
      <c r="F708" s="1" t="s">
        <v>24</v>
      </c>
      <c r="G708" s="1" t="s">
        <v>25</v>
      </c>
      <c r="H708" s="1">
        <v>3</v>
      </c>
      <c r="I708" s="1" t="s">
        <v>26</v>
      </c>
      <c r="J708" s="1" t="s">
        <v>21</v>
      </c>
      <c r="K708" s="6">
        <v>741.09</v>
      </c>
      <c r="L708" s="6">
        <v>247.03</v>
      </c>
      <c r="M708" s="1">
        <v>3</v>
      </c>
      <c r="N708" s="8">
        <v>45180</v>
      </c>
      <c r="O708" s="4" t="str">
        <f t="shared" si="34"/>
        <v>September 2023</v>
      </c>
      <c r="P708" s="1" t="s">
        <v>32</v>
      </c>
      <c r="Q708" s="1" t="s">
        <v>55</v>
      </c>
      <c r="R708" s="6">
        <v>90.11</v>
      </c>
      <c r="S708" s="6">
        <f t="shared" si="35"/>
        <v>831.2</v>
      </c>
    </row>
    <row r="709" spans="1:19" x14ac:dyDescent="0.35">
      <c r="A709" s="1">
        <v>3755</v>
      </c>
      <c r="B709" s="1">
        <v>23</v>
      </c>
      <c r="C709" s="1" t="str">
        <f t="shared" si="33"/>
        <v>Young</v>
      </c>
      <c r="D709" s="1" t="s">
        <v>38</v>
      </c>
      <c r="E709" s="1" t="s">
        <v>33</v>
      </c>
      <c r="F709" s="1" t="s">
        <v>24</v>
      </c>
      <c r="G709" s="1" t="s">
        <v>25</v>
      </c>
      <c r="H709" s="1">
        <v>3</v>
      </c>
      <c r="I709" s="1" t="s">
        <v>26</v>
      </c>
      <c r="J709" s="1" t="s">
        <v>34</v>
      </c>
      <c r="K709" s="6">
        <v>741.09</v>
      </c>
      <c r="L709" s="6">
        <v>247.03</v>
      </c>
      <c r="M709" s="1">
        <v>3</v>
      </c>
      <c r="N709" s="8">
        <v>45180</v>
      </c>
      <c r="O709" s="4" t="str">
        <f t="shared" si="34"/>
        <v>September 2023</v>
      </c>
      <c r="P709" s="1" t="s">
        <v>28</v>
      </c>
      <c r="Q709" s="1" t="s">
        <v>48</v>
      </c>
      <c r="R709" s="6">
        <v>73.819999999999993</v>
      </c>
      <c r="S709" s="6">
        <f t="shared" si="35"/>
        <v>814.91000000000008</v>
      </c>
    </row>
    <row r="710" spans="1:19" x14ac:dyDescent="0.35">
      <c r="A710" s="1">
        <v>7047</v>
      </c>
      <c r="B710" s="1">
        <v>25</v>
      </c>
      <c r="C710" s="1" t="str">
        <f t="shared" si="33"/>
        <v>Young</v>
      </c>
      <c r="D710" s="1" t="s">
        <v>16</v>
      </c>
      <c r="E710" s="1" t="s">
        <v>33</v>
      </c>
      <c r="F710" s="1" t="s">
        <v>24</v>
      </c>
      <c r="G710" s="1" t="s">
        <v>25</v>
      </c>
      <c r="H710" s="1">
        <v>3</v>
      </c>
      <c r="I710" s="1" t="s">
        <v>26</v>
      </c>
      <c r="J710" s="1" t="s">
        <v>21</v>
      </c>
      <c r="K710" s="6">
        <v>1729.21</v>
      </c>
      <c r="L710" s="6">
        <v>247.03</v>
      </c>
      <c r="M710" s="1">
        <v>7</v>
      </c>
      <c r="N710" s="8">
        <v>45180</v>
      </c>
      <c r="O710" s="4" t="str">
        <f t="shared" si="34"/>
        <v>September 2023</v>
      </c>
      <c r="P710" s="1" t="s">
        <v>28</v>
      </c>
      <c r="Q710" s="1" t="s">
        <v>58</v>
      </c>
      <c r="R710" s="6">
        <v>80.069999999999993</v>
      </c>
      <c r="S710" s="6">
        <f t="shared" si="35"/>
        <v>1809.28</v>
      </c>
    </row>
    <row r="711" spans="1:19" x14ac:dyDescent="0.35">
      <c r="A711" s="1">
        <v>1265</v>
      </c>
      <c r="B711" s="1">
        <v>29</v>
      </c>
      <c r="C711" s="1" t="str">
        <f t="shared" si="33"/>
        <v>Young</v>
      </c>
      <c r="D711" s="1" t="s">
        <v>38</v>
      </c>
      <c r="E711" s="1" t="s">
        <v>17</v>
      </c>
      <c r="F711" s="1" t="s">
        <v>40</v>
      </c>
      <c r="G711" s="1" t="s">
        <v>41</v>
      </c>
      <c r="H711" s="1">
        <v>3</v>
      </c>
      <c r="I711" s="1" t="s">
        <v>20</v>
      </c>
      <c r="J711" s="1" t="s">
        <v>27</v>
      </c>
      <c r="K711" s="6">
        <v>7603.47</v>
      </c>
      <c r="L711" s="6">
        <v>844.83</v>
      </c>
      <c r="M711" s="1">
        <v>9</v>
      </c>
      <c r="N711" s="8">
        <v>45180</v>
      </c>
      <c r="O711" s="4" t="str">
        <f t="shared" si="34"/>
        <v>September 2023</v>
      </c>
      <c r="P711" s="1" t="s">
        <v>28</v>
      </c>
      <c r="Q711" s="1" t="s">
        <v>39</v>
      </c>
      <c r="R711" s="6">
        <v>46.57</v>
      </c>
      <c r="S711" s="6">
        <f t="shared" si="35"/>
        <v>7650.04</v>
      </c>
    </row>
    <row r="712" spans="1:19" x14ac:dyDescent="0.35">
      <c r="A712" s="1">
        <v>4231</v>
      </c>
      <c r="B712" s="1">
        <v>29</v>
      </c>
      <c r="C712" s="1" t="str">
        <f t="shared" si="33"/>
        <v>Young</v>
      </c>
      <c r="D712" s="1" t="s">
        <v>16</v>
      </c>
      <c r="E712" s="1" t="s">
        <v>17</v>
      </c>
      <c r="F712" s="1" t="s">
        <v>18</v>
      </c>
      <c r="G712" s="1" t="s">
        <v>19</v>
      </c>
      <c r="H712" s="1">
        <v>2</v>
      </c>
      <c r="I712" s="1" t="s">
        <v>26</v>
      </c>
      <c r="J712" s="1" t="s">
        <v>34</v>
      </c>
      <c r="K712" s="6">
        <v>4747.1400000000003</v>
      </c>
      <c r="L712" s="6">
        <v>791.19</v>
      </c>
      <c r="M712" s="1">
        <v>6</v>
      </c>
      <c r="N712" s="8">
        <v>45180</v>
      </c>
      <c r="O712" s="4" t="str">
        <f t="shared" si="34"/>
        <v>September 2023</v>
      </c>
      <c r="P712" s="1" t="s">
        <v>28</v>
      </c>
      <c r="Q712" s="1"/>
      <c r="R712" s="6">
        <v>0</v>
      </c>
      <c r="S712" s="6">
        <f t="shared" si="35"/>
        <v>4747.1400000000003</v>
      </c>
    </row>
    <row r="713" spans="1:19" x14ac:dyDescent="0.35">
      <c r="A713" s="1">
        <v>6656</v>
      </c>
      <c r="B713" s="1">
        <v>29</v>
      </c>
      <c r="C713" s="1" t="str">
        <f t="shared" si="33"/>
        <v>Young</v>
      </c>
      <c r="D713" s="1" t="s">
        <v>16</v>
      </c>
      <c r="E713" s="1" t="s">
        <v>17</v>
      </c>
      <c r="F713" s="1" t="s">
        <v>30</v>
      </c>
      <c r="G713" s="1" t="s">
        <v>31</v>
      </c>
      <c r="H713" s="1">
        <v>3</v>
      </c>
      <c r="I713" s="1" t="s">
        <v>26</v>
      </c>
      <c r="J713" s="1" t="s">
        <v>34</v>
      </c>
      <c r="K713" s="6">
        <v>4175.6400000000003</v>
      </c>
      <c r="L713" s="6">
        <v>463.96</v>
      </c>
      <c r="M713" s="1">
        <v>9</v>
      </c>
      <c r="N713" s="8">
        <v>45180</v>
      </c>
      <c r="O713" s="4" t="str">
        <f t="shared" si="34"/>
        <v>September 2023</v>
      </c>
      <c r="P713" s="1" t="s">
        <v>22</v>
      </c>
      <c r="Q713" s="1" t="s">
        <v>29</v>
      </c>
      <c r="R713" s="6">
        <v>36.229999999999997</v>
      </c>
      <c r="S713" s="6">
        <f t="shared" si="35"/>
        <v>4211.87</v>
      </c>
    </row>
    <row r="714" spans="1:19" x14ac:dyDescent="0.35">
      <c r="A714" s="1">
        <v>7215</v>
      </c>
      <c r="B714" s="1">
        <v>37</v>
      </c>
      <c r="C714" s="1" t="str">
        <f t="shared" si="33"/>
        <v>Middle-Aged</v>
      </c>
      <c r="D714" s="1" t="s">
        <v>16</v>
      </c>
      <c r="E714" s="1" t="s">
        <v>17</v>
      </c>
      <c r="F714" s="1" t="s">
        <v>24</v>
      </c>
      <c r="G714" s="1" t="s">
        <v>25</v>
      </c>
      <c r="H714" s="1">
        <v>3</v>
      </c>
      <c r="I714" s="1" t="s">
        <v>26</v>
      </c>
      <c r="J714" s="1" t="s">
        <v>21</v>
      </c>
      <c r="K714" s="6">
        <v>2223.27</v>
      </c>
      <c r="L714" s="6">
        <v>247.03</v>
      </c>
      <c r="M714" s="1">
        <v>9</v>
      </c>
      <c r="N714" s="8">
        <v>45180</v>
      </c>
      <c r="O714" s="4" t="str">
        <f t="shared" si="34"/>
        <v>September 2023</v>
      </c>
      <c r="P714" s="1" t="s">
        <v>28</v>
      </c>
      <c r="Q714" s="1" t="s">
        <v>61</v>
      </c>
      <c r="R714" s="6">
        <v>72.92</v>
      </c>
      <c r="S714" s="6">
        <f t="shared" si="35"/>
        <v>2296.19</v>
      </c>
    </row>
    <row r="715" spans="1:19" x14ac:dyDescent="0.35">
      <c r="A715" s="1">
        <v>7642</v>
      </c>
      <c r="B715" s="1">
        <v>39</v>
      </c>
      <c r="C715" s="1" t="str">
        <f t="shared" si="33"/>
        <v>Middle-Aged</v>
      </c>
      <c r="D715" s="1" t="s">
        <v>16</v>
      </c>
      <c r="E715" s="1" t="s">
        <v>33</v>
      </c>
      <c r="F715" s="1" t="s">
        <v>30</v>
      </c>
      <c r="G715" s="1" t="s">
        <v>31</v>
      </c>
      <c r="H715" s="1">
        <v>3</v>
      </c>
      <c r="I715" s="1" t="s">
        <v>26</v>
      </c>
      <c r="J715" s="1" t="s">
        <v>34</v>
      </c>
      <c r="K715" s="6">
        <v>4175.6400000000003</v>
      </c>
      <c r="L715" s="6">
        <v>463.96</v>
      </c>
      <c r="M715" s="1">
        <v>9</v>
      </c>
      <c r="N715" s="8">
        <v>45180</v>
      </c>
      <c r="O715" s="4" t="str">
        <f t="shared" si="34"/>
        <v>September 2023</v>
      </c>
      <c r="P715" s="1" t="s">
        <v>28</v>
      </c>
      <c r="Q715" s="1"/>
      <c r="R715" s="6">
        <v>0</v>
      </c>
      <c r="S715" s="6">
        <f t="shared" si="35"/>
        <v>4175.6400000000003</v>
      </c>
    </row>
    <row r="716" spans="1:19" x14ac:dyDescent="0.35">
      <c r="A716" s="1">
        <v>9752</v>
      </c>
      <c r="B716" s="1">
        <v>39</v>
      </c>
      <c r="C716" s="1" t="str">
        <f t="shared" si="33"/>
        <v>Middle-Aged</v>
      </c>
      <c r="D716" s="1" t="s">
        <v>38</v>
      </c>
      <c r="E716" s="1" t="s">
        <v>17</v>
      </c>
      <c r="F716" s="1" t="s">
        <v>18</v>
      </c>
      <c r="G716" s="1" t="s">
        <v>36</v>
      </c>
      <c r="H716" s="1">
        <v>5</v>
      </c>
      <c r="I716" s="1" t="s">
        <v>26</v>
      </c>
      <c r="J716" s="1" t="s">
        <v>27</v>
      </c>
      <c r="K716" s="6">
        <v>186.75</v>
      </c>
      <c r="L716" s="6">
        <v>20.75</v>
      </c>
      <c r="M716" s="1">
        <v>9</v>
      </c>
      <c r="N716" s="8">
        <v>45180</v>
      </c>
      <c r="O716" s="4" t="str">
        <f t="shared" si="34"/>
        <v>September 2023</v>
      </c>
      <c r="P716" s="1" t="s">
        <v>22</v>
      </c>
      <c r="Q716" s="1" t="s">
        <v>29</v>
      </c>
      <c r="R716" s="6">
        <v>41.57</v>
      </c>
      <c r="S716" s="6">
        <f t="shared" si="35"/>
        <v>228.32</v>
      </c>
    </row>
    <row r="717" spans="1:19" x14ac:dyDescent="0.35">
      <c r="A717" s="1">
        <v>5758</v>
      </c>
      <c r="B717" s="1">
        <v>42</v>
      </c>
      <c r="C717" s="1" t="str">
        <f t="shared" si="33"/>
        <v>Middle-Aged</v>
      </c>
      <c r="D717" s="1" t="s">
        <v>38</v>
      </c>
      <c r="E717" s="1" t="s">
        <v>17</v>
      </c>
      <c r="F717" s="1" t="s">
        <v>18</v>
      </c>
      <c r="G717" s="1" t="s">
        <v>36</v>
      </c>
      <c r="H717" s="1">
        <v>5</v>
      </c>
      <c r="I717" s="1" t="s">
        <v>26</v>
      </c>
      <c r="J717" s="1" t="s">
        <v>34</v>
      </c>
      <c r="K717" s="6">
        <v>83</v>
      </c>
      <c r="L717" s="6">
        <v>20.75</v>
      </c>
      <c r="M717" s="1">
        <v>4</v>
      </c>
      <c r="N717" s="8">
        <v>45180</v>
      </c>
      <c r="O717" s="4" t="str">
        <f t="shared" si="34"/>
        <v>September 2023</v>
      </c>
      <c r="P717" s="1" t="s">
        <v>22</v>
      </c>
      <c r="Q717" s="1" t="s">
        <v>73</v>
      </c>
      <c r="R717" s="6">
        <v>98.27</v>
      </c>
      <c r="S717" s="6">
        <f t="shared" si="35"/>
        <v>181.26999999999998</v>
      </c>
    </row>
    <row r="718" spans="1:19" x14ac:dyDescent="0.35">
      <c r="A718" s="1">
        <v>9358</v>
      </c>
      <c r="B718" s="1">
        <v>42</v>
      </c>
      <c r="C718" s="1" t="str">
        <f t="shared" si="33"/>
        <v>Middle-Aged</v>
      </c>
      <c r="D718" s="1" t="s">
        <v>16</v>
      </c>
      <c r="E718" s="1" t="s">
        <v>17</v>
      </c>
      <c r="F718" s="1" t="s">
        <v>30</v>
      </c>
      <c r="G718" s="1" t="s">
        <v>31</v>
      </c>
      <c r="H718" s="1">
        <v>3</v>
      </c>
      <c r="I718" s="1" t="s">
        <v>20</v>
      </c>
      <c r="J718" s="1" t="s">
        <v>27</v>
      </c>
      <c r="K718" s="6">
        <v>1855.84</v>
      </c>
      <c r="L718" s="6">
        <v>463.96</v>
      </c>
      <c r="M718" s="1">
        <v>4</v>
      </c>
      <c r="N718" s="8">
        <v>45180</v>
      </c>
      <c r="O718" s="4" t="str">
        <f t="shared" si="34"/>
        <v>September 2023</v>
      </c>
      <c r="P718" s="1" t="s">
        <v>28</v>
      </c>
      <c r="Q718" s="1" t="s">
        <v>29</v>
      </c>
      <c r="R718" s="6">
        <v>28.73</v>
      </c>
      <c r="S718" s="6">
        <f t="shared" si="35"/>
        <v>1884.57</v>
      </c>
    </row>
    <row r="719" spans="1:19" x14ac:dyDescent="0.35">
      <c r="A719" s="1">
        <v>5636</v>
      </c>
      <c r="B719" s="1">
        <v>44</v>
      </c>
      <c r="C719" s="1" t="str">
        <f t="shared" si="33"/>
        <v>Middle-Aged</v>
      </c>
      <c r="D719" s="1" t="s">
        <v>38</v>
      </c>
      <c r="E719" s="1" t="s">
        <v>17</v>
      </c>
      <c r="F719" s="1" t="s">
        <v>30</v>
      </c>
      <c r="G719" s="1" t="s">
        <v>31</v>
      </c>
      <c r="H719" s="1">
        <v>3</v>
      </c>
      <c r="I719" s="1" t="s">
        <v>26</v>
      </c>
      <c r="J719" s="1" t="s">
        <v>34</v>
      </c>
      <c r="K719" s="6">
        <v>3247.72</v>
      </c>
      <c r="L719" s="6">
        <v>463.96</v>
      </c>
      <c r="M719" s="1">
        <v>7</v>
      </c>
      <c r="N719" s="8">
        <v>45180</v>
      </c>
      <c r="O719" s="4" t="str">
        <f t="shared" si="34"/>
        <v>September 2023</v>
      </c>
      <c r="P719" s="1" t="s">
        <v>32</v>
      </c>
      <c r="Q719" s="1" t="s">
        <v>62</v>
      </c>
      <c r="R719" s="6">
        <v>71.260000000000005</v>
      </c>
      <c r="S719" s="6">
        <f t="shared" si="35"/>
        <v>3318.98</v>
      </c>
    </row>
    <row r="720" spans="1:19" x14ac:dyDescent="0.35">
      <c r="A720" s="1">
        <v>9105</v>
      </c>
      <c r="B720" s="1">
        <v>47</v>
      </c>
      <c r="C720" s="1" t="str">
        <f t="shared" si="33"/>
        <v>Middle-Aged</v>
      </c>
      <c r="D720" s="1" t="s">
        <v>16</v>
      </c>
      <c r="E720" s="1" t="s">
        <v>17</v>
      </c>
      <c r="F720" s="1" t="s">
        <v>30</v>
      </c>
      <c r="G720" s="1" t="s">
        <v>31</v>
      </c>
      <c r="H720" s="1">
        <v>3</v>
      </c>
      <c r="I720" s="1" t="s">
        <v>26</v>
      </c>
      <c r="J720" s="1" t="s">
        <v>42</v>
      </c>
      <c r="K720" s="6">
        <v>463.96</v>
      </c>
      <c r="L720" s="6">
        <v>463.96</v>
      </c>
      <c r="M720" s="1">
        <v>1</v>
      </c>
      <c r="N720" s="8">
        <v>45180</v>
      </c>
      <c r="O720" s="4" t="str">
        <f t="shared" si="34"/>
        <v>September 2023</v>
      </c>
      <c r="P720" s="1" t="s">
        <v>32</v>
      </c>
      <c r="Q720" s="1"/>
      <c r="R720" s="6">
        <v>0</v>
      </c>
      <c r="S720" s="6">
        <f t="shared" si="35"/>
        <v>463.96</v>
      </c>
    </row>
    <row r="721" spans="1:19" x14ac:dyDescent="0.35">
      <c r="A721" s="1">
        <v>7490</v>
      </c>
      <c r="B721" s="1">
        <v>49</v>
      </c>
      <c r="C721" s="1" t="str">
        <f t="shared" si="33"/>
        <v>Middle-Aged</v>
      </c>
      <c r="D721" s="1" t="s">
        <v>16</v>
      </c>
      <c r="E721" s="1" t="s">
        <v>33</v>
      </c>
      <c r="F721" s="1" t="s">
        <v>18</v>
      </c>
      <c r="G721" s="1" t="s">
        <v>19</v>
      </c>
      <c r="H721" s="1">
        <v>2</v>
      </c>
      <c r="I721" s="1" t="s">
        <v>26</v>
      </c>
      <c r="J721" s="1" t="s">
        <v>27</v>
      </c>
      <c r="K721" s="6">
        <v>7911.9</v>
      </c>
      <c r="L721" s="6">
        <v>791.19</v>
      </c>
      <c r="M721" s="1">
        <v>10</v>
      </c>
      <c r="N721" s="8">
        <v>45180</v>
      </c>
      <c r="O721" s="4" t="str">
        <f t="shared" si="34"/>
        <v>September 2023</v>
      </c>
      <c r="P721" s="1" t="s">
        <v>32</v>
      </c>
      <c r="Q721" s="1" t="s">
        <v>35</v>
      </c>
      <c r="R721" s="6">
        <v>86.41</v>
      </c>
      <c r="S721" s="6">
        <f t="shared" si="35"/>
        <v>7998.3099999999995</v>
      </c>
    </row>
    <row r="722" spans="1:19" x14ac:dyDescent="0.35">
      <c r="A722" s="1">
        <v>8591</v>
      </c>
      <c r="B722" s="1">
        <v>49</v>
      </c>
      <c r="C722" s="1" t="str">
        <f t="shared" si="33"/>
        <v>Middle-Aged</v>
      </c>
      <c r="D722" s="1" t="s">
        <v>16</v>
      </c>
      <c r="E722" s="1" t="s">
        <v>17</v>
      </c>
      <c r="F722" s="1" t="s">
        <v>18</v>
      </c>
      <c r="G722" s="1" t="s">
        <v>19</v>
      </c>
      <c r="H722" s="1">
        <v>2</v>
      </c>
      <c r="I722" s="1" t="s">
        <v>20</v>
      </c>
      <c r="J722" s="1" t="s">
        <v>42</v>
      </c>
      <c r="K722" s="6">
        <v>3164.76</v>
      </c>
      <c r="L722" s="6">
        <v>791.19</v>
      </c>
      <c r="M722" s="1">
        <v>4</v>
      </c>
      <c r="N722" s="8">
        <v>45180</v>
      </c>
      <c r="O722" s="4" t="str">
        <f t="shared" si="34"/>
        <v>September 2023</v>
      </c>
      <c r="P722" s="1" t="s">
        <v>22</v>
      </c>
      <c r="Q722" s="1" t="s">
        <v>60</v>
      </c>
      <c r="R722" s="6">
        <v>74.72</v>
      </c>
      <c r="S722" s="6">
        <f t="shared" si="35"/>
        <v>3239.48</v>
      </c>
    </row>
    <row r="723" spans="1:19" x14ac:dyDescent="0.35">
      <c r="A723" s="1">
        <v>4288</v>
      </c>
      <c r="B723" s="1">
        <v>50</v>
      </c>
      <c r="C723" s="1" t="str">
        <f t="shared" si="33"/>
        <v>Middle-Aged</v>
      </c>
      <c r="D723" s="1" t="s">
        <v>16</v>
      </c>
      <c r="E723" s="1" t="s">
        <v>17</v>
      </c>
      <c r="F723" s="1" t="s">
        <v>30</v>
      </c>
      <c r="G723" s="1" t="s">
        <v>31</v>
      </c>
      <c r="H723" s="1">
        <v>3</v>
      </c>
      <c r="I723" s="1" t="s">
        <v>20</v>
      </c>
      <c r="J723" s="1" t="s">
        <v>27</v>
      </c>
      <c r="K723" s="6">
        <v>927.92</v>
      </c>
      <c r="L723" s="6">
        <v>463.96</v>
      </c>
      <c r="M723" s="1">
        <v>2</v>
      </c>
      <c r="N723" s="8">
        <v>45180</v>
      </c>
      <c r="O723" s="4" t="str">
        <f t="shared" si="34"/>
        <v>September 2023</v>
      </c>
      <c r="P723" s="1" t="s">
        <v>28</v>
      </c>
      <c r="Q723" s="1" t="s">
        <v>62</v>
      </c>
      <c r="R723" s="6">
        <v>120.53</v>
      </c>
      <c r="S723" s="6">
        <f t="shared" si="35"/>
        <v>1048.45</v>
      </c>
    </row>
    <row r="724" spans="1:19" x14ac:dyDescent="0.35">
      <c r="A724" s="1">
        <v>7680</v>
      </c>
      <c r="B724" s="1">
        <v>53</v>
      </c>
      <c r="C724" s="1" t="str">
        <f t="shared" si="33"/>
        <v>Middle-Aged</v>
      </c>
      <c r="D724" s="1" t="s">
        <v>16</v>
      </c>
      <c r="E724" s="1" t="s">
        <v>17</v>
      </c>
      <c r="F724" s="1" t="s">
        <v>18</v>
      </c>
      <c r="G724" s="1" t="s">
        <v>36</v>
      </c>
      <c r="H724" s="1">
        <v>5</v>
      </c>
      <c r="I724" s="1" t="s">
        <v>20</v>
      </c>
      <c r="J724" s="1" t="s">
        <v>27</v>
      </c>
      <c r="K724" s="6">
        <v>186.75</v>
      </c>
      <c r="L724" s="6">
        <v>20.75</v>
      </c>
      <c r="M724" s="1">
        <v>9</v>
      </c>
      <c r="N724" s="8">
        <v>45180</v>
      </c>
      <c r="O724" s="4" t="str">
        <f t="shared" si="34"/>
        <v>September 2023</v>
      </c>
      <c r="P724" s="1" t="s">
        <v>22</v>
      </c>
      <c r="Q724" s="1"/>
      <c r="R724" s="6">
        <v>0</v>
      </c>
      <c r="S724" s="6">
        <f t="shared" si="35"/>
        <v>186.75</v>
      </c>
    </row>
    <row r="725" spans="1:19" x14ac:dyDescent="0.35">
      <c r="A725" s="1">
        <v>6604</v>
      </c>
      <c r="B725" s="1">
        <v>55</v>
      </c>
      <c r="C725" s="1" t="str">
        <f t="shared" si="33"/>
        <v>Middle-Aged</v>
      </c>
      <c r="D725" s="1" t="s">
        <v>16</v>
      </c>
      <c r="E725" s="1" t="s">
        <v>17</v>
      </c>
      <c r="F725" s="1" t="s">
        <v>18</v>
      </c>
      <c r="G725" s="1" t="s">
        <v>36</v>
      </c>
      <c r="H725" s="1">
        <v>5</v>
      </c>
      <c r="I725" s="1" t="s">
        <v>26</v>
      </c>
      <c r="J725" s="1" t="s">
        <v>21</v>
      </c>
      <c r="K725" s="6">
        <v>166</v>
      </c>
      <c r="L725" s="6">
        <v>20.75</v>
      </c>
      <c r="M725" s="1">
        <v>8</v>
      </c>
      <c r="N725" s="8">
        <v>45180</v>
      </c>
      <c r="O725" s="4" t="str">
        <f t="shared" si="34"/>
        <v>September 2023</v>
      </c>
      <c r="P725" s="1" t="s">
        <v>28</v>
      </c>
      <c r="Q725" s="1" t="s">
        <v>69</v>
      </c>
      <c r="R725" s="6">
        <v>71.45</v>
      </c>
      <c r="S725" s="6">
        <f t="shared" si="35"/>
        <v>237.45</v>
      </c>
    </row>
    <row r="726" spans="1:19" x14ac:dyDescent="0.35">
      <c r="A726" s="1">
        <v>3716</v>
      </c>
      <c r="B726" s="1">
        <v>56</v>
      </c>
      <c r="C726" s="1" t="str">
        <f t="shared" si="33"/>
        <v>Old</v>
      </c>
      <c r="D726" s="1" t="s">
        <v>16</v>
      </c>
      <c r="E726" s="1" t="s">
        <v>17</v>
      </c>
      <c r="F726" s="1" t="s">
        <v>18</v>
      </c>
      <c r="G726" s="1" t="s">
        <v>19</v>
      </c>
      <c r="H726" s="1">
        <v>2</v>
      </c>
      <c r="I726" s="1" t="s">
        <v>26</v>
      </c>
      <c r="J726" s="1" t="s">
        <v>42</v>
      </c>
      <c r="K726" s="6">
        <v>7911.9</v>
      </c>
      <c r="L726" s="6">
        <v>791.19</v>
      </c>
      <c r="M726" s="1">
        <v>10</v>
      </c>
      <c r="N726" s="8">
        <v>45180</v>
      </c>
      <c r="O726" s="4" t="str">
        <f t="shared" si="34"/>
        <v>September 2023</v>
      </c>
      <c r="P726" s="1" t="s">
        <v>32</v>
      </c>
      <c r="Q726" s="1"/>
      <c r="R726" s="6">
        <v>0</v>
      </c>
      <c r="S726" s="6">
        <f t="shared" si="35"/>
        <v>7911.9</v>
      </c>
    </row>
    <row r="727" spans="1:19" x14ac:dyDescent="0.35">
      <c r="A727" s="1">
        <v>5575</v>
      </c>
      <c r="B727" s="1">
        <v>57</v>
      </c>
      <c r="C727" s="1" t="str">
        <f t="shared" si="33"/>
        <v>Old</v>
      </c>
      <c r="D727" s="1" t="s">
        <v>38</v>
      </c>
      <c r="E727" s="1" t="s">
        <v>17</v>
      </c>
      <c r="F727" s="1" t="s">
        <v>18</v>
      </c>
      <c r="G727" s="1" t="s">
        <v>19</v>
      </c>
      <c r="H727" s="1">
        <v>2</v>
      </c>
      <c r="I727" s="1" t="s">
        <v>26</v>
      </c>
      <c r="J727" s="1" t="s">
        <v>34</v>
      </c>
      <c r="K727" s="6">
        <v>2373.5700000000002</v>
      </c>
      <c r="L727" s="6">
        <v>791.19</v>
      </c>
      <c r="M727" s="1">
        <v>3</v>
      </c>
      <c r="N727" s="8">
        <v>45180</v>
      </c>
      <c r="O727" s="4" t="str">
        <f t="shared" si="34"/>
        <v>September 2023</v>
      </c>
      <c r="P727" s="1" t="s">
        <v>28</v>
      </c>
      <c r="Q727" s="1" t="s">
        <v>50</v>
      </c>
      <c r="R727" s="6">
        <v>81.19</v>
      </c>
      <c r="S727" s="6">
        <f t="shared" si="35"/>
        <v>2454.7600000000002</v>
      </c>
    </row>
    <row r="728" spans="1:19" x14ac:dyDescent="0.35">
      <c r="A728" s="1">
        <v>1559</v>
      </c>
      <c r="B728" s="1">
        <v>59</v>
      </c>
      <c r="C728" s="1" t="str">
        <f t="shared" si="33"/>
        <v>Old</v>
      </c>
      <c r="D728" s="1" t="s">
        <v>16</v>
      </c>
      <c r="E728" s="1" t="s">
        <v>17</v>
      </c>
      <c r="F728" s="1" t="s">
        <v>30</v>
      </c>
      <c r="G728" s="1" t="s">
        <v>31</v>
      </c>
      <c r="H728" s="1">
        <v>3</v>
      </c>
      <c r="I728" s="1" t="s">
        <v>20</v>
      </c>
      <c r="J728" s="1" t="s">
        <v>34</v>
      </c>
      <c r="K728" s="6">
        <v>4175.6400000000003</v>
      </c>
      <c r="L728" s="6">
        <v>463.96</v>
      </c>
      <c r="M728" s="1">
        <v>9</v>
      </c>
      <c r="N728" s="8">
        <v>45180</v>
      </c>
      <c r="O728" s="4" t="str">
        <f t="shared" si="34"/>
        <v>September 2023</v>
      </c>
      <c r="P728" s="1" t="s">
        <v>28</v>
      </c>
      <c r="Q728" s="1" t="s">
        <v>29</v>
      </c>
      <c r="R728" s="6">
        <v>21.64</v>
      </c>
      <c r="S728" s="6">
        <f t="shared" si="35"/>
        <v>4197.2800000000007</v>
      </c>
    </row>
    <row r="729" spans="1:19" x14ac:dyDescent="0.35">
      <c r="A729" s="1">
        <v>9676</v>
      </c>
      <c r="B729" s="1">
        <v>63</v>
      </c>
      <c r="C729" s="1" t="str">
        <f t="shared" si="33"/>
        <v>Old</v>
      </c>
      <c r="D729" s="1" t="s">
        <v>16</v>
      </c>
      <c r="E729" s="1" t="s">
        <v>17</v>
      </c>
      <c r="F729" s="1" t="s">
        <v>18</v>
      </c>
      <c r="G729" s="1" t="s">
        <v>36</v>
      </c>
      <c r="H729" s="1">
        <v>5</v>
      </c>
      <c r="I729" s="1" t="s">
        <v>26</v>
      </c>
      <c r="J729" s="1" t="s">
        <v>42</v>
      </c>
      <c r="K729" s="6">
        <v>186.75</v>
      </c>
      <c r="L729" s="6">
        <v>20.75</v>
      </c>
      <c r="M729" s="1">
        <v>9</v>
      </c>
      <c r="N729" s="8">
        <v>45180</v>
      </c>
      <c r="O729" s="4" t="str">
        <f t="shared" si="34"/>
        <v>September 2023</v>
      </c>
      <c r="P729" s="1" t="s">
        <v>32</v>
      </c>
      <c r="Q729" s="1" t="s">
        <v>43</v>
      </c>
      <c r="R729" s="6">
        <v>70.23</v>
      </c>
      <c r="S729" s="6">
        <f t="shared" si="35"/>
        <v>256.98</v>
      </c>
    </row>
    <row r="730" spans="1:19" x14ac:dyDescent="0.35">
      <c r="A730" s="1">
        <v>4744</v>
      </c>
      <c r="B730" s="1">
        <v>64</v>
      </c>
      <c r="C730" s="1" t="str">
        <f t="shared" si="33"/>
        <v>Old</v>
      </c>
      <c r="D730" s="1" t="s">
        <v>38</v>
      </c>
      <c r="E730" s="1" t="s">
        <v>17</v>
      </c>
      <c r="F730" s="1" t="s">
        <v>24</v>
      </c>
      <c r="G730" s="1" t="s">
        <v>25</v>
      </c>
      <c r="H730" s="1">
        <v>3</v>
      </c>
      <c r="I730" s="1" t="s">
        <v>20</v>
      </c>
      <c r="J730" s="1" t="s">
        <v>27</v>
      </c>
      <c r="K730" s="6">
        <v>741.09</v>
      </c>
      <c r="L730" s="6">
        <v>247.03</v>
      </c>
      <c r="M730" s="1">
        <v>3</v>
      </c>
      <c r="N730" s="8">
        <v>45180</v>
      </c>
      <c r="O730" s="4" t="str">
        <f t="shared" si="34"/>
        <v>September 2023</v>
      </c>
      <c r="P730" s="1" t="s">
        <v>22</v>
      </c>
      <c r="Q730" s="1"/>
      <c r="R730" s="6">
        <v>0</v>
      </c>
      <c r="S730" s="6">
        <f t="shared" si="35"/>
        <v>741.09</v>
      </c>
    </row>
    <row r="731" spans="1:19" x14ac:dyDescent="0.35">
      <c r="A731" s="1">
        <v>2216</v>
      </c>
      <c r="B731" s="1">
        <v>65</v>
      </c>
      <c r="C731" s="1" t="str">
        <f t="shared" si="33"/>
        <v>Old</v>
      </c>
      <c r="D731" s="1" t="s">
        <v>16</v>
      </c>
      <c r="E731" s="1" t="s">
        <v>17</v>
      </c>
      <c r="F731" s="1" t="s">
        <v>30</v>
      </c>
      <c r="G731" s="1" t="s">
        <v>31</v>
      </c>
      <c r="H731" s="1">
        <v>3</v>
      </c>
      <c r="I731" s="1" t="s">
        <v>20</v>
      </c>
      <c r="J731" s="1" t="s">
        <v>27</v>
      </c>
      <c r="K731" s="6">
        <v>3247.72</v>
      </c>
      <c r="L731" s="6">
        <v>463.96</v>
      </c>
      <c r="M731" s="1">
        <v>7</v>
      </c>
      <c r="N731" s="8">
        <v>45180</v>
      </c>
      <c r="O731" s="4" t="str">
        <f t="shared" si="34"/>
        <v>September 2023</v>
      </c>
      <c r="P731" s="1" t="s">
        <v>32</v>
      </c>
      <c r="Q731" s="1"/>
      <c r="R731" s="6">
        <v>0</v>
      </c>
      <c r="S731" s="6">
        <f t="shared" si="35"/>
        <v>3247.72</v>
      </c>
    </row>
    <row r="732" spans="1:19" x14ac:dyDescent="0.35">
      <c r="A732" s="1">
        <v>7013</v>
      </c>
      <c r="B732" s="1">
        <v>65</v>
      </c>
      <c r="C732" s="1" t="str">
        <f t="shared" si="33"/>
        <v>Old</v>
      </c>
      <c r="D732" s="1" t="s">
        <v>16</v>
      </c>
      <c r="E732" s="1" t="s">
        <v>17</v>
      </c>
      <c r="F732" s="1" t="s">
        <v>40</v>
      </c>
      <c r="G732" s="1" t="s">
        <v>41</v>
      </c>
      <c r="H732" s="1">
        <v>3</v>
      </c>
      <c r="I732" s="1" t="s">
        <v>26</v>
      </c>
      <c r="J732" s="1" t="s">
        <v>34</v>
      </c>
      <c r="K732" s="6">
        <v>4224.1499999999996</v>
      </c>
      <c r="L732" s="6">
        <v>844.83</v>
      </c>
      <c r="M732" s="1">
        <v>5</v>
      </c>
      <c r="N732" s="8">
        <v>45180</v>
      </c>
      <c r="O732" s="4" t="str">
        <f t="shared" si="34"/>
        <v>September 2023</v>
      </c>
      <c r="P732" s="1" t="s">
        <v>22</v>
      </c>
      <c r="Q732" s="1" t="s">
        <v>53</v>
      </c>
      <c r="R732" s="6">
        <v>48.96</v>
      </c>
      <c r="S732" s="6">
        <f t="shared" si="35"/>
        <v>4273.1099999999997</v>
      </c>
    </row>
    <row r="733" spans="1:19" x14ac:dyDescent="0.35">
      <c r="A733" s="1">
        <v>7700</v>
      </c>
      <c r="B733" s="1">
        <v>75</v>
      </c>
      <c r="C733" s="1" t="str">
        <f t="shared" si="33"/>
        <v>Old</v>
      </c>
      <c r="D733" s="1" t="s">
        <v>38</v>
      </c>
      <c r="E733" s="1" t="s">
        <v>17</v>
      </c>
      <c r="F733" s="1" t="s">
        <v>30</v>
      </c>
      <c r="G733" s="1" t="s">
        <v>31</v>
      </c>
      <c r="H733" s="1">
        <v>3</v>
      </c>
      <c r="I733" s="1" t="s">
        <v>20</v>
      </c>
      <c r="J733" s="1" t="s">
        <v>42</v>
      </c>
      <c r="K733" s="6">
        <v>2319.8000000000002</v>
      </c>
      <c r="L733" s="6">
        <v>463.96</v>
      </c>
      <c r="M733" s="1">
        <v>5</v>
      </c>
      <c r="N733" s="8">
        <v>45180</v>
      </c>
      <c r="O733" s="4" t="str">
        <f t="shared" si="34"/>
        <v>September 2023</v>
      </c>
      <c r="P733" s="1" t="s">
        <v>28</v>
      </c>
      <c r="Q733" s="1" t="s">
        <v>46</v>
      </c>
      <c r="R733" s="6">
        <v>75.02</v>
      </c>
      <c r="S733" s="6">
        <f t="shared" si="35"/>
        <v>2394.8200000000002</v>
      </c>
    </row>
    <row r="734" spans="1:19" x14ac:dyDescent="0.35">
      <c r="A734" s="1">
        <v>8425</v>
      </c>
      <c r="B734" s="1">
        <v>19</v>
      </c>
      <c r="C734" s="1" t="str">
        <f t="shared" si="33"/>
        <v>Young</v>
      </c>
      <c r="D734" s="1" t="s">
        <v>38</v>
      </c>
      <c r="E734" s="1" t="s">
        <v>17</v>
      </c>
      <c r="F734" s="1" t="s">
        <v>40</v>
      </c>
      <c r="G734" s="1" t="s">
        <v>41</v>
      </c>
      <c r="H734" s="1">
        <v>3</v>
      </c>
      <c r="I734" s="1" t="s">
        <v>26</v>
      </c>
      <c r="J734" s="1" t="s">
        <v>42</v>
      </c>
      <c r="K734" s="6">
        <v>6758.64</v>
      </c>
      <c r="L734" s="6">
        <v>844.83</v>
      </c>
      <c r="M734" s="1">
        <v>8</v>
      </c>
      <c r="N734" s="8">
        <v>45181</v>
      </c>
      <c r="O734" s="4" t="str">
        <f t="shared" si="34"/>
        <v>September 2023</v>
      </c>
      <c r="P734" s="1" t="s">
        <v>32</v>
      </c>
      <c r="Q734" s="1" t="s">
        <v>46</v>
      </c>
      <c r="R734" s="6">
        <v>68.77</v>
      </c>
      <c r="S734" s="6">
        <f t="shared" si="35"/>
        <v>6827.4100000000008</v>
      </c>
    </row>
    <row r="735" spans="1:19" x14ac:dyDescent="0.35">
      <c r="A735" s="1">
        <v>1321</v>
      </c>
      <c r="B735" s="1">
        <v>28</v>
      </c>
      <c r="C735" s="1" t="str">
        <f t="shared" si="33"/>
        <v>Young</v>
      </c>
      <c r="D735" s="1" t="s">
        <v>16</v>
      </c>
      <c r="E735" s="1" t="s">
        <v>17</v>
      </c>
      <c r="F735" s="1" t="s">
        <v>24</v>
      </c>
      <c r="G735" s="1" t="s">
        <v>25</v>
      </c>
      <c r="H735" s="1">
        <v>3</v>
      </c>
      <c r="I735" s="1" t="s">
        <v>26</v>
      </c>
      <c r="J735" s="1" t="s">
        <v>27</v>
      </c>
      <c r="K735" s="6">
        <v>1976.24</v>
      </c>
      <c r="L735" s="6">
        <v>247.03</v>
      </c>
      <c r="M735" s="1">
        <v>8</v>
      </c>
      <c r="N735" s="8">
        <v>45181</v>
      </c>
      <c r="O735" s="4" t="str">
        <f t="shared" si="34"/>
        <v>September 2023</v>
      </c>
      <c r="P735" s="1" t="s">
        <v>28</v>
      </c>
      <c r="Q735" s="1" t="s">
        <v>52</v>
      </c>
      <c r="R735" s="6">
        <v>39.25</v>
      </c>
      <c r="S735" s="6">
        <f t="shared" si="35"/>
        <v>2015.49</v>
      </c>
    </row>
    <row r="736" spans="1:19" x14ac:dyDescent="0.35">
      <c r="A736" s="1">
        <v>1314</v>
      </c>
      <c r="B736" s="1">
        <v>30</v>
      </c>
      <c r="C736" s="1" t="str">
        <f t="shared" si="33"/>
        <v>Young</v>
      </c>
      <c r="D736" s="1" t="s">
        <v>16</v>
      </c>
      <c r="E736" s="1" t="s">
        <v>17</v>
      </c>
      <c r="F736" s="1" t="s">
        <v>18</v>
      </c>
      <c r="G736" s="1" t="s">
        <v>36</v>
      </c>
      <c r="H736" s="1">
        <v>5</v>
      </c>
      <c r="I736" s="1" t="s">
        <v>26</v>
      </c>
      <c r="J736" s="1" t="s">
        <v>34</v>
      </c>
      <c r="K736" s="6">
        <v>124.5</v>
      </c>
      <c r="L736" s="6">
        <v>20.75</v>
      </c>
      <c r="M736" s="1">
        <v>6</v>
      </c>
      <c r="N736" s="8">
        <v>45181</v>
      </c>
      <c r="O736" s="4" t="str">
        <f t="shared" si="34"/>
        <v>September 2023</v>
      </c>
      <c r="P736" s="1" t="s">
        <v>28</v>
      </c>
      <c r="Q736" s="1" t="s">
        <v>37</v>
      </c>
      <c r="R736" s="6">
        <v>27.93</v>
      </c>
      <c r="S736" s="6">
        <f t="shared" si="35"/>
        <v>152.43</v>
      </c>
    </row>
    <row r="737" spans="1:19" x14ac:dyDescent="0.35">
      <c r="A737" s="1">
        <v>8649</v>
      </c>
      <c r="B737" s="1">
        <v>31</v>
      </c>
      <c r="C737" s="1" t="str">
        <f t="shared" si="33"/>
        <v>Young</v>
      </c>
      <c r="D737" s="1" t="s">
        <v>16</v>
      </c>
      <c r="E737" s="1" t="s">
        <v>33</v>
      </c>
      <c r="F737" s="1" t="s">
        <v>18</v>
      </c>
      <c r="G737" s="1" t="s">
        <v>19</v>
      </c>
      <c r="H737" s="1">
        <v>2</v>
      </c>
      <c r="I737" s="1" t="s">
        <v>26</v>
      </c>
      <c r="J737" s="1" t="s">
        <v>34</v>
      </c>
      <c r="K737" s="6">
        <v>7120.71</v>
      </c>
      <c r="L737" s="6">
        <v>791.19</v>
      </c>
      <c r="M737" s="1">
        <v>9</v>
      </c>
      <c r="N737" s="8">
        <v>45181</v>
      </c>
      <c r="O737" s="4" t="str">
        <f t="shared" si="34"/>
        <v>September 2023</v>
      </c>
      <c r="P737" s="1" t="s">
        <v>32</v>
      </c>
      <c r="Q737" s="1" t="s">
        <v>45</v>
      </c>
      <c r="R737" s="6">
        <v>52.59</v>
      </c>
      <c r="S737" s="6">
        <f t="shared" si="35"/>
        <v>7173.3</v>
      </c>
    </row>
    <row r="738" spans="1:19" x14ac:dyDescent="0.35">
      <c r="A738" s="1">
        <v>8908</v>
      </c>
      <c r="B738" s="1">
        <v>32</v>
      </c>
      <c r="C738" s="1" t="str">
        <f t="shared" si="33"/>
        <v>Young</v>
      </c>
      <c r="D738" s="1" t="s">
        <v>16</v>
      </c>
      <c r="E738" s="1" t="s">
        <v>17</v>
      </c>
      <c r="F738" s="1" t="s">
        <v>18</v>
      </c>
      <c r="G738" s="1" t="s">
        <v>19</v>
      </c>
      <c r="H738" s="1">
        <v>2</v>
      </c>
      <c r="I738" s="1" t="s">
        <v>26</v>
      </c>
      <c r="J738" s="1" t="s">
        <v>27</v>
      </c>
      <c r="K738" s="6">
        <v>6329.52</v>
      </c>
      <c r="L738" s="6">
        <v>791.19</v>
      </c>
      <c r="M738" s="1">
        <v>8</v>
      </c>
      <c r="N738" s="8">
        <v>45181</v>
      </c>
      <c r="O738" s="4" t="str">
        <f t="shared" si="34"/>
        <v>September 2023</v>
      </c>
      <c r="P738" s="1" t="s">
        <v>28</v>
      </c>
      <c r="Q738" s="1" t="s">
        <v>45</v>
      </c>
      <c r="R738" s="6">
        <v>81.19</v>
      </c>
      <c r="S738" s="6">
        <f t="shared" si="35"/>
        <v>6410.71</v>
      </c>
    </row>
    <row r="739" spans="1:19" x14ac:dyDescent="0.35">
      <c r="A739" s="1">
        <v>1129</v>
      </c>
      <c r="B739" s="1">
        <v>36</v>
      </c>
      <c r="C739" s="1" t="str">
        <f t="shared" si="33"/>
        <v>Middle-Aged</v>
      </c>
      <c r="D739" s="1" t="s">
        <v>38</v>
      </c>
      <c r="E739" s="1" t="s">
        <v>33</v>
      </c>
      <c r="F739" s="1" t="s">
        <v>18</v>
      </c>
      <c r="G739" s="1" t="s">
        <v>36</v>
      </c>
      <c r="H739" s="1">
        <v>5</v>
      </c>
      <c r="I739" s="1" t="s">
        <v>20</v>
      </c>
      <c r="J739" s="1" t="s">
        <v>34</v>
      </c>
      <c r="K739" s="6">
        <v>20.75</v>
      </c>
      <c r="L739" s="6">
        <v>20.75</v>
      </c>
      <c r="M739" s="1">
        <v>1</v>
      </c>
      <c r="N739" s="8">
        <v>45181</v>
      </c>
      <c r="O739" s="4" t="str">
        <f t="shared" si="34"/>
        <v>September 2023</v>
      </c>
      <c r="P739" s="1" t="s">
        <v>28</v>
      </c>
      <c r="Q739" s="1"/>
      <c r="R739" s="6">
        <v>0</v>
      </c>
      <c r="S739" s="6">
        <f t="shared" si="35"/>
        <v>20.75</v>
      </c>
    </row>
    <row r="740" spans="1:19" x14ac:dyDescent="0.35">
      <c r="A740" s="1">
        <v>2916</v>
      </c>
      <c r="B740" s="1">
        <v>39</v>
      </c>
      <c r="C740" s="1" t="str">
        <f t="shared" si="33"/>
        <v>Middle-Aged</v>
      </c>
      <c r="D740" s="1" t="s">
        <v>38</v>
      </c>
      <c r="E740" s="1" t="s">
        <v>17</v>
      </c>
      <c r="F740" s="1" t="s">
        <v>30</v>
      </c>
      <c r="G740" s="1" t="s">
        <v>31</v>
      </c>
      <c r="H740" s="1">
        <v>3</v>
      </c>
      <c r="I740" s="1" t="s">
        <v>26</v>
      </c>
      <c r="J740" s="1" t="s">
        <v>34</v>
      </c>
      <c r="K740" s="6">
        <v>2783.76</v>
      </c>
      <c r="L740" s="6">
        <v>463.96</v>
      </c>
      <c r="M740" s="1">
        <v>6</v>
      </c>
      <c r="N740" s="8">
        <v>45181</v>
      </c>
      <c r="O740" s="4" t="str">
        <f t="shared" si="34"/>
        <v>September 2023</v>
      </c>
      <c r="P740" s="1" t="s">
        <v>28</v>
      </c>
      <c r="Q740" s="1" t="s">
        <v>70</v>
      </c>
      <c r="R740" s="6">
        <v>99.96</v>
      </c>
      <c r="S740" s="6">
        <f t="shared" si="35"/>
        <v>2883.7200000000003</v>
      </c>
    </row>
    <row r="741" spans="1:19" x14ac:dyDescent="0.35">
      <c r="A741" s="1">
        <v>3924</v>
      </c>
      <c r="B741" s="1">
        <v>41</v>
      </c>
      <c r="C741" s="1" t="str">
        <f t="shared" si="33"/>
        <v>Middle-Aged</v>
      </c>
      <c r="D741" s="1" t="s">
        <v>38</v>
      </c>
      <c r="E741" s="1" t="s">
        <v>17</v>
      </c>
      <c r="F741" s="1" t="s">
        <v>18</v>
      </c>
      <c r="G741" s="1" t="s">
        <v>36</v>
      </c>
      <c r="H741" s="1">
        <v>5</v>
      </c>
      <c r="I741" s="1" t="s">
        <v>26</v>
      </c>
      <c r="J741" s="1" t="s">
        <v>27</v>
      </c>
      <c r="K741" s="6">
        <v>186.75</v>
      </c>
      <c r="L741" s="6">
        <v>20.75</v>
      </c>
      <c r="M741" s="1">
        <v>9</v>
      </c>
      <c r="N741" s="8">
        <v>45181</v>
      </c>
      <c r="O741" s="4" t="str">
        <f t="shared" si="34"/>
        <v>September 2023</v>
      </c>
      <c r="P741" s="1" t="s">
        <v>22</v>
      </c>
      <c r="Q741" s="1" t="s">
        <v>74</v>
      </c>
      <c r="R741" s="6">
        <v>52.87</v>
      </c>
      <c r="S741" s="6">
        <f t="shared" si="35"/>
        <v>239.62</v>
      </c>
    </row>
    <row r="742" spans="1:19" x14ac:dyDescent="0.35">
      <c r="A742" s="1">
        <v>8091</v>
      </c>
      <c r="B742" s="1">
        <v>41</v>
      </c>
      <c r="C742" s="1" t="str">
        <f t="shared" si="33"/>
        <v>Middle-Aged</v>
      </c>
      <c r="D742" s="1" t="s">
        <v>38</v>
      </c>
      <c r="E742" s="1" t="s">
        <v>17</v>
      </c>
      <c r="F742" s="1" t="s">
        <v>18</v>
      </c>
      <c r="G742" s="1" t="s">
        <v>19</v>
      </c>
      <c r="H742" s="1">
        <v>2</v>
      </c>
      <c r="I742" s="1" t="s">
        <v>26</v>
      </c>
      <c r="J742" s="1" t="s">
        <v>27</v>
      </c>
      <c r="K742" s="6">
        <v>1582.38</v>
      </c>
      <c r="L742" s="6">
        <v>791.19</v>
      </c>
      <c r="M742" s="1">
        <v>2</v>
      </c>
      <c r="N742" s="8">
        <v>45181</v>
      </c>
      <c r="O742" s="4" t="str">
        <f t="shared" si="34"/>
        <v>September 2023</v>
      </c>
      <c r="P742" s="1" t="s">
        <v>32</v>
      </c>
      <c r="Q742" s="1" t="s">
        <v>51</v>
      </c>
      <c r="R742" s="6">
        <v>43.99</v>
      </c>
      <c r="S742" s="6">
        <f t="shared" si="35"/>
        <v>1626.3700000000001</v>
      </c>
    </row>
    <row r="743" spans="1:19" x14ac:dyDescent="0.35">
      <c r="A743" s="1">
        <v>8134</v>
      </c>
      <c r="B743" s="1">
        <v>41</v>
      </c>
      <c r="C743" s="1" t="str">
        <f t="shared" si="33"/>
        <v>Middle-Aged</v>
      </c>
      <c r="D743" s="1" t="s">
        <v>38</v>
      </c>
      <c r="E743" s="1" t="s">
        <v>17</v>
      </c>
      <c r="F743" s="1" t="s">
        <v>30</v>
      </c>
      <c r="G743" s="1" t="s">
        <v>31</v>
      </c>
      <c r="H743" s="1">
        <v>3</v>
      </c>
      <c r="I743" s="1" t="s">
        <v>20</v>
      </c>
      <c r="J743" s="1" t="s">
        <v>42</v>
      </c>
      <c r="K743" s="6">
        <v>1855.84</v>
      </c>
      <c r="L743" s="6">
        <v>463.96</v>
      </c>
      <c r="M743" s="1">
        <v>4</v>
      </c>
      <c r="N743" s="8">
        <v>45181</v>
      </c>
      <c r="O743" s="4" t="str">
        <f t="shared" si="34"/>
        <v>September 2023</v>
      </c>
      <c r="P743" s="1" t="s">
        <v>32</v>
      </c>
      <c r="Q743" s="1" t="s">
        <v>51</v>
      </c>
      <c r="R743" s="6">
        <v>80.52</v>
      </c>
      <c r="S743" s="6">
        <f t="shared" si="35"/>
        <v>1936.36</v>
      </c>
    </row>
    <row r="744" spans="1:19" x14ac:dyDescent="0.35">
      <c r="A744" s="1">
        <v>5539</v>
      </c>
      <c r="B744" s="1">
        <v>42</v>
      </c>
      <c r="C744" s="1" t="str">
        <f t="shared" si="33"/>
        <v>Middle-Aged</v>
      </c>
      <c r="D744" s="1" t="s">
        <v>38</v>
      </c>
      <c r="E744" s="1" t="s">
        <v>33</v>
      </c>
      <c r="F744" s="1" t="s">
        <v>18</v>
      </c>
      <c r="G744" s="1" t="s">
        <v>19</v>
      </c>
      <c r="H744" s="1">
        <v>2</v>
      </c>
      <c r="I744" s="1" t="s">
        <v>26</v>
      </c>
      <c r="J744" s="1" t="s">
        <v>21</v>
      </c>
      <c r="K744" s="6">
        <v>791.19</v>
      </c>
      <c r="L744" s="6">
        <v>791.19</v>
      </c>
      <c r="M744" s="1">
        <v>1</v>
      </c>
      <c r="N744" s="8">
        <v>45181</v>
      </c>
      <c r="O744" s="4" t="str">
        <f t="shared" si="34"/>
        <v>September 2023</v>
      </c>
      <c r="P744" s="1" t="s">
        <v>22</v>
      </c>
      <c r="Q744" s="1" t="s">
        <v>29</v>
      </c>
      <c r="R744" s="6">
        <v>13.49</v>
      </c>
      <c r="S744" s="6">
        <f t="shared" si="35"/>
        <v>804.68000000000006</v>
      </c>
    </row>
    <row r="745" spans="1:19" x14ac:dyDescent="0.35">
      <c r="A745" s="1">
        <v>2555</v>
      </c>
      <c r="B745" s="1">
        <v>43</v>
      </c>
      <c r="C745" s="1" t="str">
        <f t="shared" si="33"/>
        <v>Middle-Aged</v>
      </c>
      <c r="D745" s="1" t="s">
        <v>38</v>
      </c>
      <c r="E745" s="1" t="s">
        <v>17</v>
      </c>
      <c r="F745" s="1" t="s">
        <v>18</v>
      </c>
      <c r="G745" s="1" t="s">
        <v>19</v>
      </c>
      <c r="H745" s="1">
        <v>2</v>
      </c>
      <c r="I745" s="1" t="s">
        <v>26</v>
      </c>
      <c r="J745" s="1" t="s">
        <v>27</v>
      </c>
      <c r="K745" s="6">
        <v>3164.76</v>
      </c>
      <c r="L745" s="6">
        <v>791.19</v>
      </c>
      <c r="M745" s="1">
        <v>4</v>
      </c>
      <c r="N745" s="8">
        <v>45181</v>
      </c>
      <c r="O745" s="4" t="str">
        <f t="shared" si="34"/>
        <v>September 2023</v>
      </c>
      <c r="P745" s="1" t="s">
        <v>32</v>
      </c>
      <c r="Q745" s="1" t="s">
        <v>59</v>
      </c>
      <c r="R745" s="6">
        <v>76.739999999999995</v>
      </c>
      <c r="S745" s="6">
        <f t="shared" si="35"/>
        <v>3241.5</v>
      </c>
    </row>
    <row r="746" spans="1:19" x14ac:dyDescent="0.35">
      <c r="A746" s="1">
        <v>9619</v>
      </c>
      <c r="B746" s="1">
        <v>43</v>
      </c>
      <c r="C746" s="1" t="str">
        <f t="shared" si="33"/>
        <v>Middle-Aged</v>
      </c>
      <c r="D746" s="1" t="s">
        <v>38</v>
      </c>
      <c r="E746" s="1" t="s">
        <v>33</v>
      </c>
      <c r="F746" s="1" t="s">
        <v>18</v>
      </c>
      <c r="G746" s="1" t="s">
        <v>19</v>
      </c>
      <c r="H746" s="1">
        <v>2</v>
      </c>
      <c r="I746" s="1" t="s">
        <v>26</v>
      </c>
      <c r="J746" s="1" t="s">
        <v>34</v>
      </c>
      <c r="K746" s="6">
        <v>2373.5700000000002</v>
      </c>
      <c r="L746" s="6">
        <v>791.19</v>
      </c>
      <c r="M746" s="1">
        <v>3</v>
      </c>
      <c r="N746" s="8">
        <v>45181</v>
      </c>
      <c r="O746" s="4" t="str">
        <f t="shared" si="34"/>
        <v>September 2023</v>
      </c>
      <c r="P746" s="1" t="s">
        <v>28</v>
      </c>
      <c r="Q746" s="1" t="s">
        <v>29</v>
      </c>
      <c r="R746" s="6">
        <v>10.63</v>
      </c>
      <c r="S746" s="6">
        <f t="shared" si="35"/>
        <v>2384.2000000000003</v>
      </c>
    </row>
    <row r="747" spans="1:19" x14ac:dyDescent="0.35">
      <c r="A747" s="1">
        <v>7277</v>
      </c>
      <c r="B747" s="1">
        <v>48</v>
      </c>
      <c r="C747" s="1" t="str">
        <f t="shared" si="33"/>
        <v>Middle-Aged</v>
      </c>
      <c r="D747" s="1" t="s">
        <v>38</v>
      </c>
      <c r="E747" s="1" t="s">
        <v>17</v>
      </c>
      <c r="F747" s="1" t="s">
        <v>18</v>
      </c>
      <c r="G747" s="1" t="s">
        <v>19</v>
      </c>
      <c r="H747" s="1">
        <v>2</v>
      </c>
      <c r="I747" s="1" t="s">
        <v>26</v>
      </c>
      <c r="J747" s="1" t="s">
        <v>21</v>
      </c>
      <c r="K747" s="6">
        <v>5538.33</v>
      </c>
      <c r="L747" s="6">
        <v>791.19</v>
      </c>
      <c r="M747" s="1">
        <v>7</v>
      </c>
      <c r="N747" s="8">
        <v>45181</v>
      </c>
      <c r="O747" s="4" t="str">
        <f t="shared" si="34"/>
        <v>September 2023</v>
      </c>
      <c r="P747" s="1" t="s">
        <v>32</v>
      </c>
      <c r="Q747" s="1" t="s">
        <v>43</v>
      </c>
      <c r="R747" s="6">
        <v>86.99</v>
      </c>
      <c r="S747" s="6">
        <f t="shared" si="35"/>
        <v>5625.32</v>
      </c>
    </row>
    <row r="748" spans="1:19" x14ac:dyDescent="0.35">
      <c r="A748" s="1">
        <v>4743</v>
      </c>
      <c r="B748" s="1">
        <v>49</v>
      </c>
      <c r="C748" s="1" t="str">
        <f t="shared" si="33"/>
        <v>Middle-Aged</v>
      </c>
      <c r="D748" s="1" t="s">
        <v>16</v>
      </c>
      <c r="E748" s="1" t="s">
        <v>17</v>
      </c>
      <c r="F748" s="1" t="s">
        <v>18</v>
      </c>
      <c r="G748" s="1" t="s">
        <v>31</v>
      </c>
      <c r="H748" s="1">
        <v>2</v>
      </c>
      <c r="I748" s="1" t="s">
        <v>26</v>
      </c>
      <c r="J748" s="1" t="s">
        <v>21</v>
      </c>
      <c r="K748" s="6">
        <v>3446.8</v>
      </c>
      <c r="L748" s="6">
        <v>861.7</v>
      </c>
      <c r="M748" s="1">
        <v>4</v>
      </c>
      <c r="N748" s="8">
        <v>45181</v>
      </c>
      <c r="O748" s="4" t="str">
        <f t="shared" si="34"/>
        <v>September 2023</v>
      </c>
      <c r="P748" s="1" t="s">
        <v>22</v>
      </c>
      <c r="Q748" s="1" t="s">
        <v>51</v>
      </c>
      <c r="R748" s="6">
        <v>68.25</v>
      </c>
      <c r="S748" s="6">
        <f t="shared" si="35"/>
        <v>3515.05</v>
      </c>
    </row>
    <row r="749" spans="1:19" x14ac:dyDescent="0.35">
      <c r="A749" s="1">
        <v>6896</v>
      </c>
      <c r="B749" s="1">
        <v>52</v>
      </c>
      <c r="C749" s="1" t="str">
        <f t="shared" si="33"/>
        <v>Middle-Aged</v>
      </c>
      <c r="D749" s="1" t="s">
        <v>16</v>
      </c>
      <c r="E749" s="1" t="s">
        <v>33</v>
      </c>
      <c r="F749" s="1" t="s">
        <v>30</v>
      </c>
      <c r="G749" s="1" t="s">
        <v>31</v>
      </c>
      <c r="H749" s="1">
        <v>3</v>
      </c>
      <c r="I749" s="1" t="s">
        <v>26</v>
      </c>
      <c r="J749" s="1" t="s">
        <v>42</v>
      </c>
      <c r="K749" s="6">
        <v>463.96</v>
      </c>
      <c r="L749" s="6">
        <v>463.96</v>
      </c>
      <c r="M749" s="1">
        <v>1</v>
      </c>
      <c r="N749" s="8">
        <v>45181</v>
      </c>
      <c r="O749" s="4" t="str">
        <f t="shared" si="34"/>
        <v>September 2023</v>
      </c>
      <c r="P749" s="1" t="s">
        <v>32</v>
      </c>
      <c r="Q749" s="1" t="s">
        <v>53</v>
      </c>
      <c r="R749" s="6">
        <v>30.85</v>
      </c>
      <c r="S749" s="6">
        <f t="shared" si="35"/>
        <v>494.81</v>
      </c>
    </row>
    <row r="750" spans="1:19" x14ac:dyDescent="0.35">
      <c r="A750" s="1">
        <v>8048</v>
      </c>
      <c r="B750" s="1">
        <v>55</v>
      </c>
      <c r="C750" s="1" t="str">
        <f t="shared" si="33"/>
        <v>Middle-Aged</v>
      </c>
      <c r="D750" s="1" t="s">
        <v>38</v>
      </c>
      <c r="E750" s="1" t="s">
        <v>33</v>
      </c>
      <c r="F750" s="1" t="s">
        <v>40</v>
      </c>
      <c r="G750" s="1" t="s">
        <v>41</v>
      </c>
      <c r="H750" s="1">
        <v>3</v>
      </c>
      <c r="I750" s="1" t="s">
        <v>20</v>
      </c>
      <c r="J750" s="1" t="s">
        <v>42</v>
      </c>
      <c r="K750" s="6">
        <v>3379.32</v>
      </c>
      <c r="L750" s="6">
        <v>844.83</v>
      </c>
      <c r="M750" s="1">
        <v>4</v>
      </c>
      <c r="N750" s="8">
        <v>45181</v>
      </c>
      <c r="O750" s="4" t="str">
        <f t="shared" si="34"/>
        <v>September 2023</v>
      </c>
      <c r="P750" s="1" t="s">
        <v>28</v>
      </c>
      <c r="Q750" s="1" t="s">
        <v>37</v>
      </c>
      <c r="R750" s="6">
        <v>7.19</v>
      </c>
      <c r="S750" s="6">
        <f t="shared" si="35"/>
        <v>3386.51</v>
      </c>
    </row>
    <row r="751" spans="1:19" x14ac:dyDescent="0.35">
      <c r="A751" s="1">
        <v>5065</v>
      </c>
      <c r="B751" s="1">
        <v>58</v>
      </c>
      <c r="C751" s="1" t="str">
        <f t="shared" si="33"/>
        <v>Old</v>
      </c>
      <c r="D751" s="1" t="s">
        <v>16</v>
      </c>
      <c r="E751" s="1" t="s">
        <v>17</v>
      </c>
      <c r="F751" s="1" t="s">
        <v>18</v>
      </c>
      <c r="G751" s="1" t="s">
        <v>19</v>
      </c>
      <c r="H751" s="1">
        <v>2</v>
      </c>
      <c r="I751" s="1" t="s">
        <v>26</v>
      </c>
      <c r="J751" s="1" t="s">
        <v>21</v>
      </c>
      <c r="K751" s="6">
        <v>4747.1400000000003</v>
      </c>
      <c r="L751" s="6">
        <v>791.19</v>
      </c>
      <c r="M751" s="1">
        <v>6</v>
      </c>
      <c r="N751" s="8">
        <v>45181</v>
      </c>
      <c r="O751" s="4" t="str">
        <f t="shared" si="34"/>
        <v>September 2023</v>
      </c>
      <c r="P751" s="1" t="s">
        <v>28</v>
      </c>
      <c r="Q751" s="1" t="s">
        <v>52</v>
      </c>
      <c r="R751" s="6">
        <v>24.59</v>
      </c>
      <c r="S751" s="6">
        <f t="shared" si="35"/>
        <v>4771.7300000000005</v>
      </c>
    </row>
    <row r="752" spans="1:19" x14ac:dyDescent="0.35">
      <c r="A752" s="1">
        <v>2523</v>
      </c>
      <c r="B752" s="1">
        <v>61</v>
      </c>
      <c r="C752" s="1" t="str">
        <f t="shared" si="33"/>
        <v>Old</v>
      </c>
      <c r="D752" s="1" t="s">
        <v>38</v>
      </c>
      <c r="E752" s="1" t="s">
        <v>17</v>
      </c>
      <c r="F752" s="1" t="s">
        <v>40</v>
      </c>
      <c r="G752" s="1" t="s">
        <v>41</v>
      </c>
      <c r="H752" s="1">
        <v>3</v>
      </c>
      <c r="I752" s="1" t="s">
        <v>26</v>
      </c>
      <c r="J752" s="1" t="s">
        <v>42</v>
      </c>
      <c r="K752" s="6">
        <v>844.83</v>
      </c>
      <c r="L752" s="6">
        <v>844.83</v>
      </c>
      <c r="M752" s="1">
        <v>1</v>
      </c>
      <c r="N752" s="8">
        <v>45181</v>
      </c>
      <c r="O752" s="4" t="str">
        <f t="shared" si="34"/>
        <v>September 2023</v>
      </c>
      <c r="P752" s="1" t="s">
        <v>32</v>
      </c>
      <c r="Q752" s="1" t="s">
        <v>39</v>
      </c>
      <c r="R752" s="6">
        <v>53.66</v>
      </c>
      <c r="S752" s="6">
        <f t="shared" si="35"/>
        <v>898.49</v>
      </c>
    </row>
    <row r="753" spans="1:19" x14ac:dyDescent="0.35">
      <c r="A753" s="1">
        <v>2889</v>
      </c>
      <c r="B753" s="1">
        <v>64</v>
      </c>
      <c r="C753" s="1" t="str">
        <f t="shared" si="33"/>
        <v>Old</v>
      </c>
      <c r="D753" s="1" t="s">
        <v>16</v>
      </c>
      <c r="E753" s="1" t="s">
        <v>33</v>
      </c>
      <c r="F753" s="1" t="s">
        <v>30</v>
      </c>
      <c r="G753" s="1" t="s">
        <v>31</v>
      </c>
      <c r="H753" s="1">
        <v>3</v>
      </c>
      <c r="I753" s="1" t="s">
        <v>26</v>
      </c>
      <c r="J753" s="1" t="s">
        <v>27</v>
      </c>
      <c r="K753" s="6">
        <v>1855.84</v>
      </c>
      <c r="L753" s="6">
        <v>463.96</v>
      </c>
      <c r="M753" s="1">
        <v>4</v>
      </c>
      <c r="N753" s="8">
        <v>45181</v>
      </c>
      <c r="O753" s="4" t="str">
        <f t="shared" si="34"/>
        <v>September 2023</v>
      </c>
      <c r="P753" s="1" t="s">
        <v>22</v>
      </c>
      <c r="Q753" s="1" t="s">
        <v>52</v>
      </c>
      <c r="R753" s="6">
        <v>23</v>
      </c>
      <c r="S753" s="6">
        <f t="shared" si="35"/>
        <v>1878.84</v>
      </c>
    </row>
    <row r="754" spans="1:19" x14ac:dyDescent="0.35">
      <c r="A754" s="1">
        <v>2828</v>
      </c>
      <c r="B754" s="1">
        <v>69</v>
      </c>
      <c r="C754" s="1" t="str">
        <f t="shared" si="33"/>
        <v>Old</v>
      </c>
      <c r="D754" s="1" t="s">
        <v>38</v>
      </c>
      <c r="E754" s="1" t="s">
        <v>33</v>
      </c>
      <c r="F754" s="1" t="s">
        <v>24</v>
      </c>
      <c r="G754" s="1" t="s">
        <v>25</v>
      </c>
      <c r="H754" s="1">
        <v>3</v>
      </c>
      <c r="I754" s="1" t="s">
        <v>26</v>
      </c>
      <c r="J754" s="1" t="s">
        <v>34</v>
      </c>
      <c r="K754" s="6">
        <v>247.03</v>
      </c>
      <c r="L754" s="6">
        <v>247.03</v>
      </c>
      <c r="M754" s="1">
        <v>1</v>
      </c>
      <c r="N754" s="8">
        <v>45181</v>
      </c>
      <c r="O754" s="4" t="str">
        <f t="shared" si="34"/>
        <v>September 2023</v>
      </c>
      <c r="P754" s="1" t="s">
        <v>28</v>
      </c>
      <c r="Q754" s="1" t="s">
        <v>70</v>
      </c>
      <c r="R754" s="6">
        <v>94.96</v>
      </c>
      <c r="S754" s="6">
        <f t="shared" si="35"/>
        <v>341.99</v>
      </c>
    </row>
    <row r="755" spans="1:19" x14ac:dyDescent="0.35">
      <c r="A755" s="1">
        <v>5573</v>
      </c>
      <c r="B755" s="1">
        <v>71</v>
      </c>
      <c r="C755" s="1" t="str">
        <f t="shared" si="33"/>
        <v>Old</v>
      </c>
      <c r="D755" s="1" t="s">
        <v>16</v>
      </c>
      <c r="E755" s="1" t="s">
        <v>17</v>
      </c>
      <c r="F755" s="1" t="s">
        <v>24</v>
      </c>
      <c r="G755" s="1" t="s">
        <v>25</v>
      </c>
      <c r="H755" s="1">
        <v>3</v>
      </c>
      <c r="I755" s="1" t="s">
        <v>20</v>
      </c>
      <c r="J755" s="1" t="s">
        <v>21</v>
      </c>
      <c r="K755" s="6">
        <v>2223.27</v>
      </c>
      <c r="L755" s="6">
        <v>247.03</v>
      </c>
      <c r="M755" s="1">
        <v>9</v>
      </c>
      <c r="N755" s="8">
        <v>45181</v>
      </c>
      <c r="O755" s="4" t="str">
        <f t="shared" si="34"/>
        <v>September 2023</v>
      </c>
      <c r="P755" s="1" t="s">
        <v>28</v>
      </c>
      <c r="Q755" s="1" t="s">
        <v>52</v>
      </c>
      <c r="R755" s="6">
        <v>37.270000000000003</v>
      </c>
      <c r="S755" s="6">
        <f t="shared" si="35"/>
        <v>2260.54</v>
      </c>
    </row>
    <row r="756" spans="1:19" x14ac:dyDescent="0.35">
      <c r="A756" s="1">
        <v>5754</v>
      </c>
      <c r="B756" s="1">
        <v>71</v>
      </c>
      <c r="C756" s="1" t="str">
        <f t="shared" si="33"/>
        <v>Old</v>
      </c>
      <c r="D756" s="1" t="s">
        <v>38</v>
      </c>
      <c r="E756" s="1" t="s">
        <v>33</v>
      </c>
      <c r="F756" s="1" t="s">
        <v>18</v>
      </c>
      <c r="G756" s="1" t="s">
        <v>19</v>
      </c>
      <c r="H756" s="1">
        <v>2</v>
      </c>
      <c r="I756" s="1" t="s">
        <v>20</v>
      </c>
      <c r="J756" s="1" t="s">
        <v>34</v>
      </c>
      <c r="K756" s="6">
        <v>791.19</v>
      </c>
      <c r="L756" s="6">
        <v>791.19</v>
      </c>
      <c r="M756" s="1">
        <v>1</v>
      </c>
      <c r="N756" s="8">
        <v>45181</v>
      </c>
      <c r="O756" s="4" t="str">
        <f t="shared" si="34"/>
        <v>September 2023</v>
      </c>
      <c r="P756" s="1" t="s">
        <v>28</v>
      </c>
      <c r="Q756" s="1" t="s">
        <v>45</v>
      </c>
      <c r="R756" s="6">
        <v>47.48</v>
      </c>
      <c r="S756" s="6">
        <f t="shared" si="35"/>
        <v>838.67000000000007</v>
      </c>
    </row>
    <row r="757" spans="1:19" x14ac:dyDescent="0.35">
      <c r="A757" s="1">
        <v>7220</v>
      </c>
      <c r="B757" s="1">
        <v>80</v>
      </c>
      <c r="C757" s="1" t="str">
        <f t="shared" si="33"/>
        <v>Old</v>
      </c>
      <c r="D757" s="1" t="s">
        <v>38</v>
      </c>
      <c r="E757" s="1" t="s">
        <v>33</v>
      </c>
      <c r="F757" s="1" t="s">
        <v>30</v>
      </c>
      <c r="G757" s="1" t="s">
        <v>31</v>
      </c>
      <c r="H757" s="1">
        <v>3</v>
      </c>
      <c r="I757" s="1" t="s">
        <v>26</v>
      </c>
      <c r="J757" s="1" t="s">
        <v>34</v>
      </c>
      <c r="K757" s="6">
        <v>1855.84</v>
      </c>
      <c r="L757" s="6">
        <v>463.96</v>
      </c>
      <c r="M757" s="1">
        <v>4</v>
      </c>
      <c r="N757" s="8">
        <v>45181</v>
      </c>
      <c r="O757" s="4" t="str">
        <f t="shared" si="34"/>
        <v>September 2023</v>
      </c>
      <c r="P757" s="1" t="s">
        <v>32</v>
      </c>
      <c r="Q757" s="1" t="s">
        <v>50</v>
      </c>
      <c r="R757" s="6">
        <v>73.39</v>
      </c>
      <c r="S757" s="6">
        <f t="shared" si="35"/>
        <v>1929.23</v>
      </c>
    </row>
    <row r="758" spans="1:19" x14ac:dyDescent="0.35">
      <c r="A758" s="1">
        <v>8439</v>
      </c>
      <c r="B758" s="1">
        <v>80</v>
      </c>
      <c r="C758" s="1" t="str">
        <f t="shared" si="33"/>
        <v>Old</v>
      </c>
      <c r="D758" s="1" t="s">
        <v>16</v>
      </c>
      <c r="E758" s="1" t="s">
        <v>17</v>
      </c>
      <c r="F758" s="1" t="s">
        <v>40</v>
      </c>
      <c r="G758" s="1" t="s">
        <v>41</v>
      </c>
      <c r="H758" s="1">
        <v>3</v>
      </c>
      <c r="I758" s="1" t="s">
        <v>26</v>
      </c>
      <c r="J758" s="1" t="s">
        <v>34</v>
      </c>
      <c r="K758" s="6">
        <v>5068.9799999999996</v>
      </c>
      <c r="L758" s="6">
        <v>844.83</v>
      </c>
      <c r="M758" s="1">
        <v>6</v>
      </c>
      <c r="N758" s="8">
        <v>45181</v>
      </c>
      <c r="O758" s="4" t="str">
        <f t="shared" si="34"/>
        <v>September 2023</v>
      </c>
      <c r="P758" s="1" t="s">
        <v>28</v>
      </c>
      <c r="Q758" s="1" t="s">
        <v>76</v>
      </c>
      <c r="R758" s="6">
        <v>106</v>
      </c>
      <c r="S758" s="6">
        <f t="shared" si="35"/>
        <v>5174.9799999999996</v>
      </c>
    </row>
    <row r="759" spans="1:19" x14ac:dyDescent="0.35">
      <c r="A759" s="1">
        <v>6026</v>
      </c>
      <c r="B759" s="1">
        <v>18</v>
      </c>
      <c r="C759" s="1" t="str">
        <f t="shared" si="33"/>
        <v>Young</v>
      </c>
      <c r="D759" s="1" t="s">
        <v>38</v>
      </c>
      <c r="E759" s="1" t="s">
        <v>33</v>
      </c>
      <c r="F759" s="1" t="s">
        <v>40</v>
      </c>
      <c r="G759" s="1" t="s">
        <v>41</v>
      </c>
      <c r="H759" s="1">
        <v>3</v>
      </c>
      <c r="I759" s="1" t="s">
        <v>26</v>
      </c>
      <c r="J759" s="1" t="s">
        <v>42</v>
      </c>
      <c r="K759" s="6">
        <v>3379.32</v>
      </c>
      <c r="L759" s="6">
        <v>844.83</v>
      </c>
      <c r="M759" s="1">
        <v>4</v>
      </c>
      <c r="N759" s="8">
        <v>45209</v>
      </c>
      <c r="O759" s="4" t="str">
        <f t="shared" si="34"/>
        <v>October 2023</v>
      </c>
      <c r="P759" s="1" t="s">
        <v>32</v>
      </c>
      <c r="Q759" s="1" t="s">
        <v>67</v>
      </c>
      <c r="R759" s="6">
        <v>93.6</v>
      </c>
      <c r="S759" s="6">
        <f t="shared" si="35"/>
        <v>3472.92</v>
      </c>
    </row>
    <row r="760" spans="1:19" x14ac:dyDescent="0.35">
      <c r="A760" s="1">
        <v>2912</v>
      </c>
      <c r="B760" s="1">
        <v>22</v>
      </c>
      <c r="C760" s="1" t="str">
        <f t="shared" si="33"/>
        <v>Young</v>
      </c>
      <c r="D760" s="1" t="s">
        <v>16</v>
      </c>
      <c r="E760" s="1" t="s">
        <v>17</v>
      </c>
      <c r="F760" s="1" t="s">
        <v>24</v>
      </c>
      <c r="G760" s="1" t="s">
        <v>25</v>
      </c>
      <c r="H760" s="1">
        <v>3</v>
      </c>
      <c r="I760" s="1" t="s">
        <v>20</v>
      </c>
      <c r="J760" s="1" t="s">
        <v>34</v>
      </c>
      <c r="K760" s="6">
        <v>247.03</v>
      </c>
      <c r="L760" s="6">
        <v>247.03</v>
      </c>
      <c r="M760" s="1">
        <v>1</v>
      </c>
      <c r="N760" s="8">
        <v>45209</v>
      </c>
      <c r="O760" s="4" t="str">
        <f t="shared" si="34"/>
        <v>October 2023</v>
      </c>
      <c r="P760" s="1" t="s">
        <v>22</v>
      </c>
      <c r="Q760" s="1" t="s">
        <v>44</v>
      </c>
      <c r="R760" s="6">
        <v>67.680000000000007</v>
      </c>
      <c r="S760" s="6">
        <f t="shared" si="35"/>
        <v>314.71000000000004</v>
      </c>
    </row>
    <row r="761" spans="1:19" x14ac:dyDescent="0.35">
      <c r="A761" s="1">
        <v>6332</v>
      </c>
      <c r="B761" s="1">
        <v>24</v>
      </c>
      <c r="C761" s="1" t="str">
        <f t="shared" si="33"/>
        <v>Young</v>
      </c>
      <c r="D761" s="1" t="s">
        <v>16</v>
      </c>
      <c r="E761" s="1" t="s">
        <v>33</v>
      </c>
      <c r="F761" s="1" t="s">
        <v>40</v>
      </c>
      <c r="G761" s="1" t="s">
        <v>41</v>
      </c>
      <c r="H761" s="1">
        <v>3</v>
      </c>
      <c r="I761" s="1" t="s">
        <v>20</v>
      </c>
      <c r="J761" s="1" t="s">
        <v>27</v>
      </c>
      <c r="K761" s="6">
        <v>5068.9799999999996</v>
      </c>
      <c r="L761" s="6">
        <v>844.83</v>
      </c>
      <c r="M761" s="1">
        <v>6</v>
      </c>
      <c r="N761" s="8">
        <v>45209</v>
      </c>
      <c r="O761" s="4" t="str">
        <f t="shared" si="34"/>
        <v>October 2023</v>
      </c>
      <c r="P761" s="1" t="s">
        <v>32</v>
      </c>
      <c r="Q761" s="1" t="s">
        <v>59</v>
      </c>
      <c r="R761" s="6">
        <v>125.63</v>
      </c>
      <c r="S761" s="6">
        <f t="shared" si="35"/>
        <v>5194.6099999999997</v>
      </c>
    </row>
    <row r="762" spans="1:19" x14ac:dyDescent="0.35">
      <c r="A762" s="1">
        <v>4327</v>
      </c>
      <c r="B762" s="1">
        <v>25</v>
      </c>
      <c r="C762" s="1" t="str">
        <f t="shared" si="33"/>
        <v>Young</v>
      </c>
      <c r="D762" s="1" t="s">
        <v>38</v>
      </c>
      <c r="E762" s="1" t="s">
        <v>33</v>
      </c>
      <c r="F762" s="1" t="s">
        <v>18</v>
      </c>
      <c r="G762" s="1" t="s">
        <v>36</v>
      </c>
      <c r="H762" s="1">
        <v>5</v>
      </c>
      <c r="I762" s="1" t="s">
        <v>20</v>
      </c>
      <c r="J762" s="1" t="s">
        <v>42</v>
      </c>
      <c r="K762" s="6">
        <v>124.5</v>
      </c>
      <c r="L762" s="6">
        <v>20.75</v>
      </c>
      <c r="M762" s="1">
        <v>6</v>
      </c>
      <c r="N762" s="8">
        <v>45209</v>
      </c>
      <c r="O762" s="4" t="str">
        <f t="shared" si="34"/>
        <v>October 2023</v>
      </c>
      <c r="P762" s="1" t="s">
        <v>28</v>
      </c>
      <c r="Q762" s="1" t="s">
        <v>37</v>
      </c>
      <c r="R762" s="6">
        <v>46.97</v>
      </c>
      <c r="S762" s="6">
        <f t="shared" si="35"/>
        <v>171.47</v>
      </c>
    </row>
    <row r="763" spans="1:19" x14ac:dyDescent="0.35">
      <c r="A763" s="1">
        <v>5922</v>
      </c>
      <c r="B763" s="1">
        <v>28</v>
      </c>
      <c r="C763" s="1" t="str">
        <f t="shared" si="33"/>
        <v>Young</v>
      </c>
      <c r="D763" s="1" t="s">
        <v>16</v>
      </c>
      <c r="E763" s="1" t="s">
        <v>17</v>
      </c>
      <c r="F763" s="1" t="s">
        <v>18</v>
      </c>
      <c r="G763" s="1" t="s">
        <v>36</v>
      </c>
      <c r="H763" s="1">
        <v>5</v>
      </c>
      <c r="I763" s="1" t="s">
        <v>26</v>
      </c>
      <c r="J763" s="1" t="s">
        <v>27</v>
      </c>
      <c r="K763" s="6">
        <v>103.75</v>
      </c>
      <c r="L763" s="6">
        <v>20.75</v>
      </c>
      <c r="M763" s="1">
        <v>5</v>
      </c>
      <c r="N763" s="8">
        <v>45209</v>
      </c>
      <c r="O763" s="4" t="str">
        <f t="shared" si="34"/>
        <v>October 2023</v>
      </c>
      <c r="P763" s="1" t="s">
        <v>22</v>
      </c>
      <c r="Q763" s="1" t="s">
        <v>63</v>
      </c>
      <c r="R763" s="6">
        <v>106.3</v>
      </c>
      <c r="S763" s="6">
        <f t="shared" si="35"/>
        <v>210.05</v>
      </c>
    </row>
    <row r="764" spans="1:19" x14ac:dyDescent="0.35">
      <c r="A764" s="1">
        <v>3664</v>
      </c>
      <c r="B764" s="1">
        <v>29</v>
      </c>
      <c r="C764" s="1" t="str">
        <f t="shared" si="33"/>
        <v>Young</v>
      </c>
      <c r="D764" s="1" t="s">
        <v>16</v>
      </c>
      <c r="E764" s="1" t="s">
        <v>17</v>
      </c>
      <c r="F764" s="1" t="s">
        <v>24</v>
      </c>
      <c r="G764" s="1" t="s">
        <v>25</v>
      </c>
      <c r="H764" s="1">
        <v>3</v>
      </c>
      <c r="I764" s="1" t="s">
        <v>26</v>
      </c>
      <c r="J764" s="1" t="s">
        <v>34</v>
      </c>
      <c r="K764" s="6">
        <v>1482.18</v>
      </c>
      <c r="L764" s="6">
        <v>247.03</v>
      </c>
      <c r="M764" s="1">
        <v>6</v>
      </c>
      <c r="N764" s="8">
        <v>45209</v>
      </c>
      <c r="O764" s="4" t="str">
        <f t="shared" si="34"/>
        <v>October 2023</v>
      </c>
      <c r="P764" s="1" t="s">
        <v>28</v>
      </c>
      <c r="Q764" s="1" t="s">
        <v>52</v>
      </c>
      <c r="R764" s="6">
        <v>37.94</v>
      </c>
      <c r="S764" s="6">
        <f t="shared" si="35"/>
        <v>1520.1200000000001</v>
      </c>
    </row>
    <row r="765" spans="1:19" x14ac:dyDescent="0.35">
      <c r="A765" s="1">
        <v>7907</v>
      </c>
      <c r="B765" s="1">
        <v>32</v>
      </c>
      <c r="C765" s="1" t="str">
        <f t="shared" si="33"/>
        <v>Young</v>
      </c>
      <c r="D765" s="1" t="s">
        <v>38</v>
      </c>
      <c r="E765" s="1" t="s">
        <v>17</v>
      </c>
      <c r="F765" s="1" t="s">
        <v>30</v>
      </c>
      <c r="G765" s="1" t="s">
        <v>31</v>
      </c>
      <c r="H765" s="1">
        <v>3</v>
      </c>
      <c r="I765" s="1" t="s">
        <v>20</v>
      </c>
      <c r="J765" s="1" t="s">
        <v>34</v>
      </c>
      <c r="K765" s="6">
        <v>1391.88</v>
      </c>
      <c r="L765" s="6">
        <v>463.96</v>
      </c>
      <c r="M765" s="1">
        <v>3</v>
      </c>
      <c r="N765" s="8">
        <v>45209</v>
      </c>
      <c r="O765" s="4" t="str">
        <f t="shared" si="34"/>
        <v>October 2023</v>
      </c>
      <c r="P765" s="1" t="s">
        <v>28</v>
      </c>
      <c r="Q765" s="1" t="s">
        <v>52</v>
      </c>
      <c r="R765" s="6">
        <v>31.68</v>
      </c>
      <c r="S765" s="6">
        <f t="shared" si="35"/>
        <v>1423.5600000000002</v>
      </c>
    </row>
    <row r="766" spans="1:19" x14ac:dyDescent="0.35">
      <c r="A766" s="1">
        <v>3302</v>
      </c>
      <c r="B766" s="1">
        <v>37</v>
      </c>
      <c r="C766" s="1" t="str">
        <f t="shared" si="33"/>
        <v>Middle-Aged</v>
      </c>
      <c r="D766" s="1" t="s">
        <v>38</v>
      </c>
      <c r="E766" s="1" t="s">
        <v>33</v>
      </c>
      <c r="F766" s="1" t="s">
        <v>18</v>
      </c>
      <c r="G766" s="1" t="s">
        <v>36</v>
      </c>
      <c r="H766" s="1">
        <v>5</v>
      </c>
      <c r="I766" s="1" t="s">
        <v>26</v>
      </c>
      <c r="J766" s="1" t="s">
        <v>27</v>
      </c>
      <c r="K766" s="6">
        <v>207.5</v>
      </c>
      <c r="L766" s="6">
        <v>20.75</v>
      </c>
      <c r="M766" s="1">
        <v>10</v>
      </c>
      <c r="N766" s="8">
        <v>45209</v>
      </c>
      <c r="O766" s="4" t="str">
        <f t="shared" si="34"/>
        <v>October 2023</v>
      </c>
      <c r="P766" s="1" t="s">
        <v>22</v>
      </c>
      <c r="Q766" s="1" t="s">
        <v>37</v>
      </c>
      <c r="R766" s="6">
        <v>22.8</v>
      </c>
      <c r="S766" s="6">
        <f t="shared" si="35"/>
        <v>230.3</v>
      </c>
    </row>
    <row r="767" spans="1:19" x14ac:dyDescent="0.35">
      <c r="A767" s="1">
        <v>3383</v>
      </c>
      <c r="B767" s="1">
        <v>37</v>
      </c>
      <c r="C767" s="1" t="str">
        <f t="shared" si="33"/>
        <v>Middle-Aged</v>
      </c>
      <c r="D767" s="1" t="s">
        <v>38</v>
      </c>
      <c r="E767" s="1" t="s">
        <v>17</v>
      </c>
      <c r="F767" s="1" t="s">
        <v>30</v>
      </c>
      <c r="G767" s="1" t="s">
        <v>31</v>
      </c>
      <c r="H767" s="1">
        <v>3</v>
      </c>
      <c r="I767" s="1" t="s">
        <v>20</v>
      </c>
      <c r="J767" s="1" t="s">
        <v>27</v>
      </c>
      <c r="K767" s="6">
        <v>927.92</v>
      </c>
      <c r="L767" s="6">
        <v>463.96</v>
      </c>
      <c r="M767" s="1">
        <v>2</v>
      </c>
      <c r="N767" s="8">
        <v>45209</v>
      </c>
      <c r="O767" s="4" t="str">
        <f t="shared" si="34"/>
        <v>October 2023</v>
      </c>
      <c r="P767" s="1" t="s">
        <v>32</v>
      </c>
      <c r="Q767" s="1" t="s">
        <v>75</v>
      </c>
      <c r="R767" s="6">
        <v>95.2</v>
      </c>
      <c r="S767" s="6">
        <f t="shared" si="35"/>
        <v>1023.12</v>
      </c>
    </row>
    <row r="768" spans="1:19" x14ac:dyDescent="0.35">
      <c r="A768" s="1">
        <v>6875</v>
      </c>
      <c r="B768" s="1">
        <v>41</v>
      </c>
      <c r="C768" s="1" t="str">
        <f t="shared" si="33"/>
        <v>Middle-Aged</v>
      </c>
      <c r="D768" s="1" t="s">
        <v>16</v>
      </c>
      <c r="E768" s="1" t="s">
        <v>17</v>
      </c>
      <c r="F768" s="1" t="s">
        <v>18</v>
      </c>
      <c r="G768" s="1" t="s">
        <v>19</v>
      </c>
      <c r="H768" s="1">
        <v>2</v>
      </c>
      <c r="I768" s="1" t="s">
        <v>20</v>
      </c>
      <c r="J768" s="1" t="s">
        <v>21</v>
      </c>
      <c r="K768" s="6">
        <v>5538.33</v>
      </c>
      <c r="L768" s="6">
        <v>791.19</v>
      </c>
      <c r="M768" s="1">
        <v>7</v>
      </c>
      <c r="N768" s="8">
        <v>45209</v>
      </c>
      <c r="O768" s="4" t="str">
        <f t="shared" si="34"/>
        <v>October 2023</v>
      </c>
      <c r="P768" s="1" t="s">
        <v>32</v>
      </c>
      <c r="Q768" s="1"/>
      <c r="R768" s="6">
        <v>0</v>
      </c>
      <c r="S768" s="6">
        <f t="shared" si="35"/>
        <v>5538.33</v>
      </c>
    </row>
    <row r="769" spans="1:19" x14ac:dyDescent="0.35">
      <c r="A769" s="1">
        <v>1697</v>
      </c>
      <c r="B769" s="1">
        <v>43</v>
      </c>
      <c r="C769" s="1" t="str">
        <f t="shared" si="33"/>
        <v>Middle-Aged</v>
      </c>
      <c r="D769" s="1" t="s">
        <v>16</v>
      </c>
      <c r="E769" s="1" t="s">
        <v>17</v>
      </c>
      <c r="F769" s="1" t="s">
        <v>30</v>
      </c>
      <c r="G769" s="1" t="s">
        <v>31</v>
      </c>
      <c r="H769" s="1">
        <v>3</v>
      </c>
      <c r="I769" s="1" t="s">
        <v>20</v>
      </c>
      <c r="J769" s="1" t="s">
        <v>42</v>
      </c>
      <c r="K769" s="6">
        <v>927.92</v>
      </c>
      <c r="L769" s="6">
        <v>463.96</v>
      </c>
      <c r="M769" s="1">
        <v>2</v>
      </c>
      <c r="N769" s="8">
        <v>45209</v>
      </c>
      <c r="O769" s="4" t="str">
        <f t="shared" si="34"/>
        <v>October 2023</v>
      </c>
      <c r="P769" s="1" t="s">
        <v>32</v>
      </c>
      <c r="Q769" s="1" t="s">
        <v>75</v>
      </c>
      <c r="R769" s="6">
        <v>90.67</v>
      </c>
      <c r="S769" s="6">
        <f t="shared" si="35"/>
        <v>1018.5899999999999</v>
      </c>
    </row>
    <row r="770" spans="1:19" x14ac:dyDescent="0.35">
      <c r="A770" s="1">
        <v>3349</v>
      </c>
      <c r="B770" s="1">
        <v>43</v>
      </c>
      <c r="C770" s="1" t="str">
        <f t="shared" ref="C770:C833" si="36">IF(B770&lt;=35,"Young",IF(B770&lt;=55,"Middle-Aged","Old"))</f>
        <v>Middle-Aged</v>
      </c>
      <c r="D770" s="1" t="s">
        <v>38</v>
      </c>
      <c r="E770" s="1" t="s">
        <v>17</v>
      </c>
      <c r="F770" s="1" t="s">
        <v>18</v>
      </c>
      <c r="G770" s="1" t="s">
        <v>36</v>
      </c>
      <c r="H770" s="1">
        <v>5</v>
      </c>
      <c r="I770" s="1" t="s">
        <v>26</v>
      </c>
      <c r="J770" s="1" t="s">
        <v>34</v>
      </c>
      <c r="K770" s="6">
        <v>124.5</v>
      </c>
      <c r="L770" s="6">
        <v>20.75</v>
      </c>
      <c r="M770" s="1">
        <v>6</v>
      </c>
      <c r="N770" s="8">
        <v>45209</v>
      </c>
      <c r="O770" s="4" t="str">
        <f t="shared" ref="O770:O833" si="37">TEXT(N770,"mmmm yyyy")</f>
        <v>October 2023</v>
      </c>
      <c r="P770" s="1" t="s">
        <v>32</v>
      </c>
      <c r="Q770" s="1"/>
      <c r="R770" s="6">
        <v>0</v>
      </c>
      <c r="S770" s="6">
        <f t="shared" ref="S770:S833" si="38">K770+R770</f>
        <v>124.5</v>
      </c>
    </row>
    <row r="771" spans="1:19" x14ac:dyDescent="0.35">
      <c r="A771" s="1">
        <v>3657</v>
      </c>
      <c r="B771" s="1">
        <v>43</v>
      </c>
      <c r="C771" s="1" t="str">
        <f t="shared" si="36"/>
        <v>Middle-Aged</v>
      </c>
      <c r="D771" s="1" t="s">
        <v>38</v>
      </c>
      <c r="E771" s="1" t="s">
        <v>17</v>
      </c>
      <c r="F771" s="1" t="s">
        <v>24</v>
      </c>
      <c r="G771" s="1" t="s">
        <v>25</v>
      </c>
      <c r="H771" s="1">
        <v>3</v>
      </c>
      <c r="I771" s="1" t="s">
        <v>26</v>
      </c>
      <c r="J771" s="1" t="s">
        <v>42</v>
      </c>
      <c r="K771" s="6">
        <v>988.12</v>
      </c>
      <c r="L771" s="6">
        <v>247.03</v>
      </c>
      <c r="M771" s="1">
        <v>4</v>
      </c>
      <c r="N771" s="8">
        <v>45209</v>
      </c>
      <c r="O771" s="4" t="str">
        <f t="shared" si="37"/>
        <v>October 2023</v>
      </c>
      <c r="P771" s="1" t="s">
        <v>22</v>
      </c>
      <c r="Q771" s="1" t="s">
        <v>39</v>
      </c>
      <c r="R771" s="6">
        <v>84.66</v>
      </c>
      <c r="S771" s="6">
        <f t="shared" si="38"/>
        <v>1072.78</v>
      </c>
    </row>
    <row r="772" spans="1:19" x14ac:dyDescent="0.35">
      <c r="A772" s="1">
        <v>1745</v>
      </c>
      <c r="B772" s="1">
        <v>49</v>
      </c>
      <c r="C772" s="1" t="str">
        <f t="shared" si="36"/>
        <v>Middle-Aged</v>
      </c>
      <c r="D772" s="1" t="s">
        <v>38</v>
      </c>
      <c r="E772" s="1" t="s">
        <v>17</v>
      </c>
      <c r="F772" s="1" t="s">
        <v>40</v>
      </c>
      <c r="G772" s="1" t="s">
        <v>41</v>
      </c>
      <c r="H772" s="1">
        <v>3</v>
      </c>
      <c r="I772" s="1" t="s">
        <v>26</v>
      </c>
      <c r="J772" s="1" t="s">
        <v>21</v>
      </c>
      <c r="K772" s="6">
        <v>4224.1499999999996</v>
      </c>
      <c r="L772" s="6">
        <v>844.83</v>
      </c>
      <c r="M772" s="1">
        <v>5</v>
      </c>
      <c r="N772" s="8">
        <v>45209</v>
      </c>
      <c r="O772" s="4" t="str">
        <f t="shared" si="37"/>
        <v>October 2023</v>
      </c>
      <c r="P772" s="1" t="s">
        <v>22</v>
      </c>
      <c r="Q772" s="1" t="s">
        <v>37</v>
      </c>
      <c r="R772" s="6">
        <v>47.08</v>
      </c>
      <c r="S772" s="6">
        <f t="shared" si="38"/>
        <v>4271.2299999999996</v>
      </c>
    </row>
    <row r="773" spans="1:19" x14ac:dyDescent="0.35">
      <c r="A773" s="1">
        <v>3781</v>
      </c>
      <c r="B773" s="1">
        <v>50</v>
      </c>
      <c r="C773" s="1" t="str">
        <f t="shared" si="36"/>
        <v>Middle-Aged</v>
      </c>
      <c r="D773" s="1" t="s">
        <v>16</v>
      </c>
      <c r="E773" s="1" t="s">
        <v>17</v>
      </c>
      <c r="F773" s="1" t="s">
        <v>24</v>
      </c>
      <c r="G773" s="1" t="s">
        <v>25</v>
      </c>
      <c r="H773" s="1">
        <v>3</v>
      </c>
      <c r="I773" s="1" t="s">
        <v>20</v>
      </c>
      <c r="J773" s="1" t="s">
        <v>21</v>
      </c>
      <c r="K773" s="6">
        <v>988.12</v>
      </c>
      <c r="L773" s="6">
        <v>247.03</v>
      </c>
      <c r="M773" s="1">
        <v>4</v>
      </c>
      <c r="N773" s="8">
        <v>45209</v>
      </c>
      <c r="O773" s="4" t="str">
        <f t="shared" si="37"/>
        <v>October 2023</v>
      </c>
      <c r="P773" s="1" t="s">
        <v>32</v>
      </c>
      <c r="Q773" s="1" t="s">
        <v>47</v>
      </c>
      <c r="R773" s="6">
        <v>26.17</v>
      </c>
      <c r="S773" s="6">
        <f t="shared" si="38"/>
        <v>1014.29</v>
      </c>
    </row>
    <row r="774" spans="1:19" x14ac:dyDescent="0.35">
      <c r="A774" s="1">
        <v>6241</v>
      </c>
      <c r="B774" s="1">
        <v>54</v>
      </c>
      <c r="C774" s="1" t="str">
        <f t="shared" si="36"/>
        <v>Middle-Aged</v>
      </c>
      <c r="D774" s="1" t="s">
        <v>38</v>
      </c>
      <c r="E774" s="1" t="s">
        <v>33</v>
      </c>
      <c r="F774" s="1" t="s">
        <v>30</v>
      </c>
      <c r="G774" s="1" t="s">
        <v>31</v>
      </c>
      <c r="H774" s="1">
        <v>3</v>
      </c>
      <c r="I774" s="1" t="s">
        <v>20</v>
      </c>
      <c r="J774" s="1" t="s">
        <v>21</v>
      </c>
      <c r="K774" s="6">
        <v>3711.68</v>
      </c>
      <c r="L774" s="6">
        <v>463.96</v>
      </c>
      <c r="M774" s="1">
        <v>8</v>
      </c>
      <c r="N774" s="8">
        <v>45209</v>
      </c>
      <c r="O774" s="4" t="str">
        <f t="shared" si="37"/>
        <v>October 2023</v>
      </c>
      <c r="P774" s="1" t="s">
        <v>22</v>
      </c>
      <c r="Q774" s="1" t="s">
        <v>37</v>
      </c>
      <c r="R774" s="6">
        <v>11.28</v>
      </c>
      <c r="S774" s="6">
        <f t="shared" si="38"/>
        <v>3722.96</v>
      </c>
    </row>
    <row r="775" spans="1:19" x14ac:dyDescent="0.35">
      <c r="A775" s="1">
        <v>5929</v>
      </c>
      <c r="B775" s="1">
        <v>57</v>
      </c>
      <c r="C775" s="1" t="str">
        <f t="shared" si="36"/>
        <v>Old</v>
      </c>
      <c r="D775" s="1" t="s">
        <v>16</v>
      </c>
      <c r="E775" s="1" t="s">
        <v>17</v>
      </c>
      <c r="F775" s="1" t="s">
        <v>24</v>
      </c>
      <c r="G775" s="1" t="s">
        <v>25</v>
      </c>
      <c r="H775" s="1">
        <v>3</v>
      </c>
      <c r="I775" s="1" t="s">
        <v>26</v>
      </c>
      <c r="J775" s="1" t="s">
        <v>21</v>
      </c>
      <c r="K775" s="6">
        <v>494.06</v>
      </c>
      <c r="L775" s="6">
        <v>247.03</v>
      </c>
      <c r="M775" s="1">
        <v>2</v>
      </c>
      <c r="N775" s="8">
        <v>45209</v>
      </c>
      <c r="O775" s="4" t="str">
        <f t="shared" si="37"/>
        <v>October 2023</v>
      </c>
      <c r="P775" s="1" t="s">
        <v>22</v>
      </c>
      <c r="Q775" s="1"/>
      <c r="R775" s="6">
        <v>0</v>
      </c>
      <c r="S775" s="6">
        <f t="shared" si="38"/>
        <v>494.06</v>
      </c>
    </row>
    <row r="776" spans="1:19" x14ac:dyDescent="0.35">
      <c r="A776" s="1">
        <v>5868</v>
      </c>
      <c r="B776" s="1">
        <v>58</v>
      </c>
      <c r="C776" s="1" t="str">
        <f t="shared" si="36"/>
        <v>Old</v>
      </c>
      <c r="D776" s="1" t="s">
        <v>16</v>
      </c>
      <c r="E776" s="1" t="s">
        <v>17</v>
      </c>
      <c r="F776" s="1" t="s">
        <v>40</v>
      </c>
      <c r="G776" s="1" t="s">
        <v>41</v>
      </c>
      <c r="H776" s="1">
        <v>3</v>
      </c>
      <c r="I776" s="1" t="s">
        <v>20</v>
      </c>
      <c r="J776" s="1" t="s">
        <v>21</v>
      </c>
      <c r="K776" s="6">
        <v>5068.9799999999996</v>
      </c>
      <c r="L776" s="6">
        <v>844.83</v>
      </c>
      <c r="M776" s="1">
        <v>6</v>
      </c>
      <c r="N776" s="8">
        <v>45209</v>
      </c>
      <c r="O776" s="4" t="str">
        <f t="shared" si="37"/>
        <v>October 2023</v>
      </c>
      <c r="P776" s="1" t="s">
        <v>32</v>
      </c>
      <c r="Q776" s="1" t="s">
        <v>75</v>
      </c>
      <c r="R776" s="6">
        <v>61.46</v>
      </c>
      <c r="S776" s="6">
        <f t="shared" si="38"/>
        <v>5130.4399999999996</v>
      </c>
    </row>
    <row r="777" spans="1:19" x14ac:dyDescent="0.35">
      <c r="A777" s="1">
        <v>2969</v>
      </c>
      <c r="B777" s="1">
        <v>59</v>
      </c>
      <c r="C777" s="1" t="str">
        <f t="shared" si="36"/>
        <v>Old</v>
      </c>
      <c r="D777" s="1" t="s">
        <v>16</v>
      </c>
      <c r="E777" s="1" t="s">
        <v>17</v>
      </c>
      <c r="F777" s="1" t="s">
        <v>40</v>
      </c>
      <c r="G777" s="1" t="s">
        <v>41</v>
      </c>
      <c r="H777" s="1">
        <v>3</v>
      </c>
      <c r="I777" s="1" t="s">
        <v>26</v>
      </c>
      <c r="J777" s="1" t="s">
        <v>42</v>
      </c>
      <c r="K777" s="6">
        <v>5913.81</v>
      </c>
      <c r="L777" s="6">
        <v>844.83</v>
      </c>
      <c r="M777" s="1">
        <v>7</v>
      </c>
      <c r="N777" s="8">
        <v>45209</v>
      </c>
      <c r="O777" s="4" t="str">
        <f t="shared" si="37"/>
        <v>October 2023</v>
      </c>
      <c r="P777" s="1" t="s">
        <v>22</v>
      </c>
      <c r="Q777" s="1"/>
      <c r="R777" s="6">
        <v>0</v>
      </c>
      <c r="S777" s="6">
        <f t="shared" si="38"/>
        <v>5913.81</v>
      </c>
    </row>
    <row r="778" spans="1:19" x14ac:dyDescent="0.35">
      <c r="A778" s="1">
        <v>5239</v>
      </c>
      <c r="B778" s="1">
        <v>63</v>
      </c>
      <c r="C778" s="1" t="str">
        <f t="shared" si="36"/>
        <v>Old</v>
      </c>
      <c r="D778" s="1" t="s">
        <v>38</v>
      </c>
      <c r="E778" s="1" t="s">
        <v>17</v>
      </c>
      <c r="F778" s="1" t="s">
        <v>40</v>
      </c>
      <c r="G778" s="1" t="s">
        <v>41</v>
      </c>
      <c r="H778" s="1">
        <v>3</v>
      </c>
      <c r="I778" s="1" t="s">
        <v>26</v>
      </c>
      <c r="J778" s="1" t="s">
        <v>27</v>
      </c>
      <c r="K778" s="6">
        <v>8448.2999999999993</v>
      </c>
      <c r="L778" s="6">
        <v>844.83</v>
      </c>
      <c r="M778" s="1">
        <v>10</v>
      </c>
      <c r="N778" s="8">
        <v>45209</v>
      </c>
      <c r="O778" s="4" t="str">
        <f t="shared" si="37"/>
        <v>October 2023</v>
      </c>
      <c r="P778" s="1" t="s">
        <v>32</v>
      </c>
      <c r="Q778" s="1" t="s">
        <v>75</v>
      </c>
      <c r="R778" s="6">
        <v>85.97</v>
      </c>
      <c r="S778" s="6">
        <f t="shared" si="38"/>
        <v>8534.2699999999986</v>
      </c>
    </row>
    <row r="779" spans="1:19" x14ac:dyDescent="0.35">
      <c r="A779" s="1">
        <v>4564</v>
      </c>
      <c r="B779" s="1">
        <v>64</v>
      </c>
      <c r="C779" s="1" t="str">
        <f t="shared" si="36"/>
        <v>Old</v>
      </c>
      <c r="D779" s="1" t="s">
        <v>38</v>
      </c>
      <c r="E779" s="1" t="s">
        <v>17</v>
      </c>
      <c r="F779" s="1" t="s">
        <v>40</v>
      </c>
      <c r="G779" s="1" t="s">
        <v>41</v>
      </c>
      <c r="H779" s="1">
        <v>3</v>
      </c>
      <c r="I779" s="1" t="s">
        <v>26</v>
      </c>
      <c r="J779" s="1" t="s">
        <v>21</v>
      </c>
      <c r="K779" s="6">
        <v>6758.64</v>
      </c>
      <c r="L779" s="6">
        <v>844.83</v>
      </c>
      <c r="M779" s="1">
        <v>8</v>
      </c>
      <c r="N779" s="8">
        <v>45209</v>
      </c>
      <c r="O779" s="4" t="str">
        <f t="shared" si="37"/>
        <v>October 2023</v>
      </c>
      <c r="P779" s="1" t="s">
        <v>32</v>
      </c>
      <c r="Q779" s="1" t="s">
        <v>46</v>
      </c>
      <c r="R779" s="6">
        <v>75.08</v>
      </c>
      <c r="S779" s="6">
        <f t="shared" si="38"/>
        <v>6833.72</v>
      </c>
    </row>
    <row r="780" spans="1:19" x14ac:dyDescent="0.35">
      <c r="A780" s="1">
        <v>9827</v>
      </c>
      <c r="B780" s="1">
        <v>64</v>
      </c>
      <c r="C780" s="1" t="str">
        <f t="shared" si="36"/>
        <v>Old</v>
      </c>
      <c r="D780" s="1" t="s">
        <v>38</v>
      </c>
      <c r="E780" s="1" t="s">
        <v>33</v>
      </c>
      <c r="F780" s="1" t="s">
        <v>18</v>
      </c>
      <c r="G780" s="1" t="s">
        <v>36</v>
      </c>
      <c r="H780" s="1">
        <v>5</v>
      </c>
      <c r="I780" s="1" t="s">
        <v>26</v>
      </c>
      <c r="J780" s="1" t="s">
        <v>27</v>
      </c>
      <c r="K780" s="6">
        <v>83</v>
      </c>
      <c r="L780" s="6">
        <v>20.75</v>
      </c>
      <c r="M780" s="1">
        <v>4</v>
      </c>
      <c r="N780" s="8">
        <v>45209</v>
      </c>
      <c r="O780" s="4" t="str">
        <f t="shared" si="37"/>
        <v>October 2023</v>
      </c>
      <c r="P780" s="1" t="s">
        <v>32</v>
      </c>
      <c r="Q780" s="1" t="s">
        <v>49</v>
      </c>
      <c r="R780" s="6">
        <v>92.73</v>
      </c>
      <c r="S780" s="6">
        <f t="shared" si="38"/>
        <v>175.73000000000002</v>
      </c>
    </row>
    <row r="781" spans="1:19" x14ac:dyDescent="0.35">
      <c r="A781" s="1">
        <v>4446</v>
      </c>
      <c r="B781" s="1">
        <v>66</v>
      </c>
      <c r="C781" s="1" t="str">
        <f t="shared" si="36"/>
        <v>Old</v>
      </c>
      <c r="D781" s="1" t="s">
        <v>38</v>
      </c>
      <c r="E781" s="1" t="s">
        <v>17</v>
      </c>
      <c r="F781" s="1" t="s">
        <v>18</v>
      </c>
      <c r="G781" s="1" t="s">
        <v>36</v>
      </c>
      <c r="H781" s="1">
        <v>5</v>
      </c>
      <c r="I781" s="1" t="s">
        <v>26</v>
      </c>
      <c r="J781" s="1" t="s">
        <v>42</v>
      </c>
      <c r="K781" s="6">
        <v>20.75</v>
      </c>
      <c r="L781" s="6">
        <v>20.75</v>
      </c>
      <c r="M781" s="1">
        <v>1</v>
      </c>
      <c r="N781" s="8">
        <v>45209</v>
      </c>
      <c r="O781" s="4" t="str">
        <f t="shared" si="37"/>
        <v>October 2023</v>
      </c>
      <c r="P781" s="1" t="s">
        <v>32</v>
      </c>
      <c r="Q781" s="1" t="s">
        <v>53</v>
      </c>
      <c r="R781" s="6">
        <v>23.96</v>
      </c>
      <c r="S781" s="6">
        <f t="shared" si="38"/>
        <v>44.71</v>
      </c>
    </row>
    <row r="782" spans="1:19" x14ac:dyDescent="0.35">
      <c r="A782" s="1">
        <v>9919</v>
      </c>
      <c r="B782" s="1">
        <v>66</v>
      </c>
      <c r="C782" s="1" t="str">
        <f t="shared" si="36"/>
        <v>Old</v>
      </c>
      <c r="D782" s="1" t="s">
        <v>16</v>
      </c>
      <c r="E782" s="1" t="s">
        <v>17</v>
      </c>
      <c r="F782" s="1" t="s">
        <v>30</v>
      </c>
      <c r="G782" s="1" t="s">
        <v>31</v>
      </c>
      <c r="H782" s="1">
        <v>3</v>
      </c>
      <c r="I782" s="1" t="s">
        <v>26</v>
      </c>
      <c r="J782" s="1" t="s">
        <v>42</v>
      </c>
      <c r="K782" s="6">
        <v>1391.88</v>
      </c>
      <c r="L782" s="6">
        <v>463.96</v>
      </c>
      <c r="M782" s="1">
        <v>3</v>
      </c>
      <c r="N782" s="8">
        <v>45209</v>
      </c>
      <c r="O782" s="4" t="str">
        <f t="shared" si="37"/>
        <v>October 2023</v>
      </c>
      <c r="P782" s="1" t="s">
        <v>32</v>
      </c>
      <c r="Q782" s="1" t="s">
        <v>29</v>
      </c>
      <c r="R782" s="6">
        <v>34.9</v>
      </c>
      <c r="S782" s="6">
        <f t="shared" si="38"/>
        <v>1426.7800000000002</v>
      </c>
    </row>
    <row r="783" spans="1:19" x14ac:dyDescent="0.35">
      <c r="A783" s="1">
        <v>2712</v>
      </c>
      <c r="B783" s="1">
        <v>67</v>
      </c>
      <c r="C783" s="1" t="str">
        <f t="shared" si="36"/>
        <v>Old</v>
      </c>
      <c r="D783" s="1" t="s">
        <v>16</v>
      </c>
      <c r="E783" s="1" t="s">
        <v>33</v>
      </c>
      <c r="F783" s="1" t="s">
        <v>18</v>
      </c>
      <c r="G783" s="1" t="s">
        <v>19</v>
      </c>
      <c r="H783" s="1">
        <v>2</v>
      </c>
      <c r="I783" s="1" t="s">
        <v>26</v>
      </c>
      <c r="J783" s="1" t="s">
        <v>34</v>
      </c>
      <c r="K783" s="6">
        <v>2373.5700000000002</v>
      </c>
      <c r="L783" s="6">
        <v>791.19</v>
      </c>
      <c r="M783" s="1">
        <v>3</v>
      </c>
      <c r="N783" s="8">
        <v>45209</v>
      </c>
      <c r="O783" s="4" t="str">
        <f t="shared" si="37"/>
        <v>October 2023</v>
      </c>
      <c r="P783" s="1" t="s">
        <v>32</v>
      </c>
      <c r="Q783" s="1" t="s">
        <v>39</v>
      </c>
      <c r="R783" s="6">
        <v>57.13</v>
      </c>
      <c r="S783" s="6">
        <f t="shared" si="38"/>
        <v>2430.7000000000003</v>
      </c>
    </row>
    <row r="784" spans="1:19" x14ac:dyDescent="0.35">
      <c r="A784" s="1">
        <v>6477</v>
      </c>
      <c r="B784" s="1">
        <v>69</v>
      </c>
      <c r="C784" s="1" t="str">
        <f t="shared" si="36"/>
        <v>Old</v>
      </c>
      <c r="D784" s="1" t="s">
        <v>38</v>
      </c>
      <c r="E784" s="1" t="s">
        <v>33</v>
      </c>
      <c r="F784" s="1" t="s">
        <v>30</v>
      </c>
      <c r="G784" s="1" t="s">
        <v>31</v>
      </c>
      <c r="H784" s="1">
        <v>3</v>
      </c>
      <c r="I784" s="1" t="s">
        <v>26</v>
      </c>
      <c r="J784" s="1" t="s">
        <v>27</v>
      </c>
      <c r="K784" s="6">
        <v>2319.8000000000002</v>
      </c>
      <c r="L784" s="6">
        <v>463.96</v>
      </c>
      <c r="M784" s="1">
        <v>5</v>
      </c>
      <c r="N784" s="8">
        <v>45209</v>
      </c>
      <c r="O784" s="4" t="str">
        <f t="shared" si="37"/>
        <v>October 2023</v>
      </c>
      <c r="P784" s="1" t="s">
        <v>28</v>
      </c>
      <c r="Q784" s="1" t="s">
        <v>51</v>
      </c>
      <c r="R784" s="6">
        <v>88.22</v>
      </c>
      <c r="S784" s="6">
        <f t="shared" si="38"/>
        <v>2408.02</v>
      </c>
    </row>
    <row r="785" spans="1:19" x14ac:dyDescent="0.35">
      <c r="A785" s="1">
        <v>5757</v>
      </c>
      <c r="B785" s="1">
        <v>71</v>
      </c>
      <c r="C785" s="1" t="str">
        <f t="shared" si="36"/>
        <v>Old</v>
      </c>
      <c r="D785" s="1" t="s">
        <v>38</v>
      </c>
      <c r="E785" s="1" t="s">
        <v>17</v>
      </c>
      <c r="F785" s="1" t="s">
        <v>40</v>
      </c>
      <c r="G785" s="1" t="s">
        <v>41</v>
      </c>
      <c r="H785" s="1">
        <v>3</v>
      </c>
      <c r="I785" s="1" t="s">
        <v>20</v>
      </c>
      <c r="J785" s="1" t="s">
        <v>42</v>
      </c>
      <c r="K785" s="6">
        <v>5068.9799999999996</v>
      </c>
      <c r="L785" s="6">
        <v>844.83</v>
      </c>
      <c r="M785" s="1">
        <v>6</v>
      </c>
      <c r="N785" s="8">
        <v>45209</v>
      </c>
      <c r="O785" s="4" t="str">
        <f t="shared" si="37"/>
        <v>October 2023</v>
      </c>
      <c r="P785" s="1" t="s">
        <v>32</v>
      </c>
      <c r="Q785" s="1" t="s">
        <v>51</v>
      </c>
      <c r="R785" s="6">
        <v>15.71</v>
      </c>
      <c r="S785" s="6">
        <f t="shared" si="38"/>
        <v>5084.6899999999996</v>
      </c>
    </row>
    <row r="786" spans="1:19" x14ac:dyDescent="0.35">
      <c r="A786" s="1">
        <v>1718</v>
      </c>
      <c r="B786" s="1">
        <v>73</v>
      </c>
      <c r="C786" s="1" t="str">
        <f t="shared" si="36"/>
        <v>Old</v>
      </c>
      <c r="D786" s="1" t="s">
        <v>16</v>
      </c>
      <c r="E786" s="1" t="s">
        <v>17</v>
      </c>
      <c r="F786" s="1" t="s">
        <v>40</v>
      </c>
      <c r="G786" s="1" t="s">
        <v>41</v>
      </c>
      <c r="H786" s="1">
        <v>3</v>
      </c>
      <c r="I786" s="1" t="s">
        <v>26</v>
      </c>
      <c r="J786" s="1" t="s">
        <v>34</v>
      </c>
      <c r="K786" s="6">
        <v>4224.1499999999996</v>
      </c>
      <c r="L786" s="6">
        <v>844.83</v>
      </c>
      <c r="M786" s="1">
        <v>5</v>
      </c>
      <c r="N786" s="8">
        <v>45209</v>
      </c>
      <c r="O786" s="4" t="str">
        <f t="shared" si="37"/>
        <v>October 2023</v>
      </c>
      <c r="P786" s="1" t="s">
        <v>22</v>
      </c>
      <c r="Q786" s="1" t="s">
        <v>67</v>
      </c>
      <c r="R786" s="6">
        <v>77.41</v>
      </c>
      <c r="S786" s="6">
        <f t="shared" si="38"/>
        <v>4301.5599999999995</v>
      </c>
    </row>
    <row r="787" spans="1:19" x14ac:dyDescent="0.35">
      <c r="A787" s="1">
        <v>2303</v>
      </c>
      <c r="B787" s="1">
        <v>73</v>
      </c>
      <c r="C787" s="1" t="str">
        <f t="shared" si="36"/>
        <v>Old</v>
      </c>
      <c r="D787" s="1" t="s">
        <v>16</v>
      </c>
      <c r="E787" s="1" t="s">
        <v>17</v>
      </c>
      <c r="F787" s="1" t="s">
        <v>24</v>
      </c>
      <c r="G787" s="1" t="s">
        <v>25</v>
      </c>
      <c r="H787" s="1">
        <v>3</v>
      </c>
      <c r="I787" s="1" t="s">
        <v>26</v>
      </c>
      <c r="J787" s="1" t="s">
        <v>21</v>
      </c>
      <c r="K787" s="6">
        <v>1976.24</v>
      </c>
      <c r="L787" s="6">
        <v>247.03</v>
      </c>
      <c r="M787" s="1">
        <v>8</v>
      </c>
      <c r="N787" s="8">
        <v>45209</v>
      </c>
      <c r="O787" s="4" t="str">
        <f t="shared" si="37"/>
        <v>October 2023</v>
      </c>
      <c r="P787" s="1" t="s">
        <v>22</v>
      </c>
      <c r="Q787" s="1" t="s">
        <v>45</v>
      </c>
      <c r="R787" s="6">
        <v>65.08</v>
      </c>
      <c r="S787" s="6">
        <f t="shared" si="38"/>
        <v>2041.32</v>
      </c>
    </row>
    <row r="788" spans="1:19" x14ac:dyDescent="0.35">
      <c r="A788" s="1">
        <v>9396</v>
      </c>
      <c r="B788" s="1">
        <v>73</v>
      </c>
      <c r="C788" s="1" t="str">
        <f t="shared" si="36"/>
        <v>Old</v>
      </c>
      <c r="D788" s="1" t="s">
        <v>16</v>
      </c>
      <c r="E788" s="1" t="s">
        <v>17</v>
      </c>
      <c r="F788" s="1" t="s">
        <v>18</v>
      </c>
      <c r="G788" s="1" t="s">
        <v>36</v>
      </c>
      <c r="H788" s="1">
        <v>5</v>
      </c>
      <c r="I788" s="1" t="s">
        <v>26</v>
      </c>
      <c r="J788" s="1" t="s">
        <v>27</v>
      </c>
      <c r="K788" s="6">
        <v>83</v>
      </c>
      <c r="L788" s="6">
        <v>20.75</v>
      </c>
      <c r="M788" s="1">
        <v>4</v>
      </c>
      <c r="N788" s="8">
        <v>45209</v>
      </c>
      <c r="O788" s="4" t="str">
        <f t="shared" si="37"/>
        <v>October 2023</v>
      </c>
      <c r="P788" s="1" t="s">
        <v>32</v>
      </c>
      <c r="Q788" s="1" t="s">
        <v>61</v>
      </c>
      <c r="R788" s="6">
        <v>87.04</v>
      </c>
      <c r="S788" s="6">
        <f t="shared" si="38"/>
        <v>170.04000000000002</v>
      </c>
    </row>
    <row r="789" spans="1:19" x14ac:dyDescent="0.35">
      <c r="A789" s="1">
        <v>6349</v>
      </c>
      <c r="B789" s="1">
        <v>76</v>
      </c>
      <c r="C789" s="1" t="str">
        <f t="shared" si="36"/>
        <v>Old</v>
      </c>
      <c r="D789" s="1" t="s">
        <v>16</v>
      </c>
      <c r="E789" s="1" t="s">
        <v>17</v>
      </c>
      <c r="F789" s="1" t="s">
        <v>18</v>
      </c>
      <c r="G789" s="1" t="s">
        <v>19</v>
      </c>
      <c r="H789" s="1">
        <v>2</v>
      </c>
      <c r="I789" s="1" t="s">
        <v>26</v>
      </c>
      <c r="J789" s="1" t="s">
        <v>34</v>
      </c>
      <c r="K789" s="6">
        <v>7120.71</v>
      </c>
      <c r="L789" s="6">
        <v>791.19</v>
      </c>
      <c r="M789" s="1">
        <v>9</v>
      </c>
      <c r="N789" s="8">
        <v>45209</v>
      </c>
      <c r="O789" s="4" t="str">
        <f t="shared" si="37"/>
        <v>October 2023</v>
      </c>
      <c r="P789" s="1" t="s">
        <v>28</v>
      </c>
      <c r="Q789" s="1"/>
      <c r="R789" s="6">
        <v>0</v>
      </c>
      <c r="S789" s="6">
        <f t="shared" si="38"/>
        <v>7120.71</v>
      </c>
    </row>
    <row r="790" spans="1:19" x14ac:dyDescent="0.35">
      <c r="A790" s="1">
        <v>7222</v>
      </c>
      <c r="B790" s="1">
        <v>77</v>
      </c>
      <c r="C790" s="1" t="str">
        <f t="shared" si="36"/>
        <v>Old</v>
      </c>
      <c r="D790" s="1" t="s">
        <v>38</v>
      </c>
      <c r="E790" s="1" t="s">
        <v>17</v>
      </c>
      <c r="F790" s="1" t="s">
        <v>24</v>
      </c>
      <c r="G790" s="1" t="s">
        <v>25</v>
      </c>
      <c r="H790" s="1">
        <v>3</v>
      </c>
      <c r="I790" s="1" t="s">
        <v>26</v>
      </c>
      <c r="J790" s="1" t="s">
        <v>21</v>
      </c>
      <c r="K790" s="6">
        <v>1976.24</v>
      </c>
      <c r="L790" s="6">
        <v>247.03</v>
      </c>
      <c r="M790" s="1">
        <v>8</v>
      </c>
      <c r="N790" s="8">
        <v>45209</v>
      </c>
      <c r="O790" s="4" t="str">
        <f t="shared" si="37"/>
        <v>October 2023</v>
      </c>
      <c r="P790" s="1" t="s">
        <v>28</v>
      </c>
      <c r="Q790" s="1" t="s">
        <v>53</v>
      </c>
      <c r="R790" s="6">
        <v>79.989999999999995</v>
      </c>
      <c r="S790" s="6">
        <f t="shared" si="38"/>
        <v>2056.23</v>
      </c>
    </row>
    <row r="791" spans="1:19" x14ac:dyDescent="0.35">
      <c r="A791" s="1">
        <v>2846</v>
      </c>
      <c r="B791" s="1">
        <v>78</v>
      </c>
      <c r="C791" s="1" t="str">
        <f t="shared" si="36"/>
        <v>Old</v>
      </c>
      <c r="D791" s="1" t="s">
        <v>38</v>
      </c>
      <c r="E791" s="1" t="s">
        <v>17</v>
      </c>
      <c r="F791" s="1" t="s">
        <v>18</v>
      </c>
      <c r="G791" s="1" t="s">
        <v>36</v>
      </c>
      <c r="H791" s="1">
        <v>5</v>
      </c>
      <c r="I791" s="1" t="s">
        <v>26</v>
      </c>
      <c r="J791" s="1" t="s">
        <v>27</v>
      </c>
      <c r="K791" s="6">
        <v>124.5</v>
      </c>
      <c r="L791" s="6">
        <v>20.75</v>
      </c>
      <c r="M791" s="1">
        <v>6</v>
      </c>
      <c r="N791" s="8">
        <v>45209</v>
      </c>
      <c r="O791" s="4" t="str">
        <f t="shared" si="37"/>
        <v>October 2023</v>
      </c>
      <c r="P791" s="1" t="s">
        <v>22</v>
      </c>
      <c r="Q791" s="1"/>
      <c r="R791" s="6">
        <v>0</v>
      </c>
      <c r="S791" s="6">
        <f t="shared" si="38"/>
        <v>124.5</v>
      </c>
    </row>
    <row r="792" spans="1:19" x14ac:dyDescent="0.35">
      <c r="A792" s="1">
        <v>4250</v>
      </c>
      <c r="B792" s="1">
        <v>18</v>
      </c>
      <c r="C792" s="1" t="str">
        <f t="shared" si="36"/>
        <v>Young</v>
      </c>
      <c r="D792" s="1" t="s">
        <v>38</v>
      </c>
      <c r="E792" s="1" t="s">
        <v>17</v>
      </c>
      <c r="F792" s="1" t="s">
        <v>18</v>
      </c>
      <c r="G792" s="1" t="s">
        <v>19</v>
      </c>
      <c r="H792" s="1">
        <v>2</v>
      </c>
      <c r="I792" s="1" t="s">
        <v>26</v>
      </c>
      <c r="J792" s="1" t="s">
        <v>42</v>
      </c>
      <c r="K792" s="6">
        <v>5538.33</v>
      </c>
      <c r="L792" s="6">
        <v>791.19</v>
      </c>
      <c r="M792" s="1">
        <v>7</v>
      </c>
      <c r="N792" s="8">
        <v>45210</v>
      </c>
      <c r="O792" s="4" t="str">
        <f t="shared" si="37"/>
        <v>October 2023</v>
      </c>
      <c r="P792" s="1" t="s">
        <v>28</v>
      </c>
      <c r="Q792" s="1"/>
      <c r="R792" s="6">
        <v>0</v>
      </c>
      <c r="S792" s="6">
        <f t="shared" si="38"/>
        <v>5538.33</v>
      </c>
    </row>
    <row r="793" spans="1:19" x14ac:dyDescent="0.35">
      <c r="A793" s="1">
        <v>6238</v>
      </c>
      <c r="B793" s="1">
        <v>18</v>
      </c>
      <c r="C793" s="1" t="str">
        <f t="shared" si="36"/>
        <v>Young</v>
      </c>
      <c r="D793" s="1" t="s">
        <v>38</v>
      </c>
      <c r="E793" s="1" t="s">
        <v>17</v>
      </c>
      <c r="F793" s="1" t="s">
        <v>30</v>
      </c>
      <c r="G793" s="1" t="s">
        <v>31</v>
      </c>
      <c r="H793" s="1">
        <v>3</v>
      </c>
      <c r="I793" s="1" t="s">
        <v>26</v>
      </c>
      <c r="J793" s="1" t="s">
        <v>27</v>
      </c>
      <c r="K793" s="6">
        <v>463.96</v>
      </c>
      <c r="L793" s="6">
        <v>463.96</v>
      </c>
      <c r="M793" s="1">
        <v>1</v>
      </c>
      <c r="N793" s="8">
        <v>45210</v>
      </c>
      <c r="O793" s="4" t="str">
        <f t="shared" si="37"/>
        <v>October 2023</v>
      </c>
      <c r="P793" s="1" t="s">
        <v>22</v>
      </c>
      <c r="Q793" s="1" t="s">
        <v>37</v>
      </c>
      <c r="R793" s="6">
        <v>24.83</v>
      </c>
      <c r="S793" s="6">
        <f t="shared" si="38"/>
        <v>488.78999999999996</v>
      </c>
    </row>
    <row r="794" spans="1:19" x14ac:dyDescent="0.35">
      <c r="A794" s="1">
        <v>7326</v>
      </c>
      <c r="B794" s="1">
        <v>28</v>
      </c>
      <c r="C794" s="1" t="str">
        <f t="shared" si="36"/>
        <v>Young</v>
      </c>
      <c r="D794" s="1" t="s">
        <v>16</v>
      </c>
      <c r="E794" s="1" t="s">
        <v>33</v>
      </c>
      <c r="F794" s="1" t="s">
        <v>24</v>
      </c>
      <c r="G794" s="1" t="s">
        <v>25</v>
      </c>
      <c r="H794" s="1">
        <v>3</v>
      </c>
      <c r="I794" s="1" t="s">
        <v>26</v>
      </c>
      <c r="J794" s="1" t="s">
        <v>42</v>
      </c>
      <c r="K794" s="6">
        <v>494.06</v>
      </c>
      <c r="L794" s="6">
        <v>247.03</v>
      </c>
      <c r="M794" s="1">
        <v>2</v>
      </c>
      <c r="N794" s="8">
        <v>45210</v>
      </c>
      <c r="O794" s="4" t="str">
        <f t="shared" si="37"/>
        <v>October 2023</v>
      </c>
      <c r="P794" s="1" t="s">
        <v>32</v>
      </c>
      <c r="Q794" s="1"/>
      <c r="R794" s="6">
        <v>0</v>
      </c>
      <c r="S794" s="6">
        <f t="shared" si="38"/>
        <v>494.06</v>
      </c>
    </row>
    <row r="795" spans="1:19" x14ac:dyDescent="0.35">
      <c r="A795" s="1">
        <v>3039</v>
      </c>
      <c r="B795" s="1">
        <v>29</v>
      </c>
      <c r="C795" s="1" t="str">
        <f t="shared" si="36"/>
        <v>Young</v>
      </c>
      <c r="D795" s="1" t="s">
        <v>38</v>
      </c>
      <c r="E795" s="1" t="s">
        <v>17</v>
      </c>
      <c r="F795" s="1" t="s">
        <v>18</v>
      </c>
      <c r="G795" s="1" t="s">
        <v>19</v>
      </c>
      <c r="H795" s="1">
        <v>2</v>
      </c>
      <c r="I795" s="1" t="s">
        <v>26</v>
      </c>
      <c r="J795" s="1" t="s">
        <v>27</v>
      </c>
      <c r="K795" s="6">
        <v>2373.5700000000002</v>
      </c>
      <c r="L795" s="6">
        <v>791.19</v>
      </c>
      <c r="M795" s="1">
        <v>3</v>
      </c>
      <c r="N795" s="8">
        <v>45210</v>
      </c>
      <c r="O795" s="4" t="str">
        <f t="shared" si="37"/>
        <v>October 2023</v>
      </c>
      <c r="P795" s="1" t="s">
        <v>22</v>
      </c>
      <c r="Q795" s="1"/>
      <c r="R795" s="6">
        <v>0</v>
      </c>
      <c r="S795" s="6">
        <f t="shared" si="38"/>
        <v>2373.5700000000002</v>
      </c>
    </row>
    <row r="796" spans="1:19" x14ac:dyDescent="0.35">
      <c r="A796" s="1">
        <v>3923</v>
      </c>
      <c r="B796" s="1">
        <v>33</v>
      </c>
      <c r="C796" s="1" t="str">
        <f t="shared" si="36"/>
        <v>Young</v>
      </c>
      <c r="D796" s="1" t="s">
        <v>38</v>
      </c>
      <c r="E796" s="1" t="s">
        <v>17</v>
      </c>
      <c r="F796" s="1" t="s">
        <v>30</v>
      </c>
      <c r="G796" s="1" t="s">
        <v>31</v>
      </c>
      <c r="H796" s="1">
        <v>3</v>
      </c>
      <c r="I796" s="1" t="s">
        <v>26</v>
      </c>
      <c r="J796" s="1" t="s">
        <v>42</v>
      </c>
      <c r="K796" s="6">
        <v>3247.72</v>
      </c>
      <c r="L796" s="6">
        <v>463.96</v>
      </c>
      <c r="M796" s="1">
        <v>7</v>
      </c>
      <c r="N796" s="8">
        <v>45210</v>
      </c>
      <c r="O796" s="4" t="str">
        <f t="shared" si="37"/>
        <v>October 2023</v>
      </c>
      <c r="P796" s="1" t="s">
        <v>28</v>
      </c>
      <c r="Q796" s="1" t="s">
        <v>49</v>
      </c>
      <c r="R796" s="6">
        <v>104.01</v>
      </c>
      <c r="S796" s="6">
        <f t="shared" si="38"/>
        <v>3351.73</v>
      </c>
    </row>
    <row r="797" spans="1:19" x14ac:dyDescent="0.35">
      <c r="A797" s="1">
        <v>7135</v>
      </c>
      <c r="B797" s="1">
        <v>33</v>
      </c>
      <c r="C797" s="1" t="str">
        <f t="shared" si="36"/>
        <v>Young</v>
      </c>
      <c r="D797" s="1" t="s">
        <v>16</v>
      </c>
      <c r="E797" s="1" t="s">
        <v>17</v>
      </c>
      <c r="F797" s="1" t="s">
        <v>18</v>
      </c>
      <c r="G797" s="1" t="s">
        <v>36</v>
      </c>
      <c r="H797" s="1">
        <v>5</v>
      </c>
      <c r="I797" s="1" t="s">
        <v>26</v>
      </c>
      <c r="J797" s="1" t="s">
        <v>42</v>
      </c>
      <c r="K797" s="6">
        <v>124.5</v>
      </c>
      <c r="L797" s="6">
        <v>20.75</v>
      </c>
      <c r="M797" s="1">
        <v>6</v>
      </c>
      <c r="N797" s="8">
        <v>45210</v>
      </c>
      <c r="O797" s="4" t="str">
        <f t="shared" si="37"/>
        <v>October 2023</v>
      </c>
      <c r="P797" s="1" t="s">
        <v>22</v>
      </c>
      <c r="Q797" s="1" t="s">
        <v>52</v>
      </c>
      <c r="R797" s="6">
        <v>47.26</v>
      </c>
      <c r="S797" s="6">
        <f t="shared" si="38"/>
        <v>171.76</v>
      </c>
    </row>
    <row r="798" spans="1:19" x14ac:dyDescent="0.35">
      <c r="A798" s="1">
        <v>7514</v>
      </c>
      <c r="B798" s="1">
        <v>35</v>
      </c>
      <c r="C798" s="1" t="str">
        <f t="shared" si="36"/>
        <v>Young</v>
      </c>
      <c r="D798" s="1" t="s">
        <v>16</v>
      </c>
      <c r="E798" s="1" t="s">
        <v>33</v>
      </c>
      <c r="F798" s="1" t="s">
        <v>24</v>
      </c>
      <c r="G798" s="1" t="s">
        <v>25</v>
      </c>
      <c r="H798" s="1">
        <v>3</v>
      </c>
      <c r="I798" s="1" t="s">
        <v>26</v>
      </c>
      <c r="J798" s="1" t="s">
        <v>34</v>
      </c>
      <c r="K798" s="6">
        <v>988.12</v>
      </c>
      <c r="L798" s="6">
        <v>247.03</v>
      </c>
      <c r="M798" s="1">
        <v>4</v>
      </c>
      <c r="N798" s="8">
        <v>45210</v>
      </c>
      <c r="O798" s="4" t="str">
        <f t="shared" si="37"/>
        <v>October 2023</v>
      </c>
      <c r="P798" s="1" t="s">
        <v>32</v>
      </c>
      <c r="Q798" s="1" t="s">
        <v>61</v>
      </c>
      <c r="R798" s="6">
        <v>69.34</v>
      </c>
      <c r="S798" s="6">
        <f t="shared" si="38"/>
        <v>1057.46</v>
      </c>
    </row>
    <row r="799" spans="1:19" x14ac:dyDescent="0.35">
      <c r="A799" s="1">
        <v>2651</v>
      </c>
      <c r="B799" s="1">
        <v>40</v>
      </c>
      <c r="C799" s="1" t="str">
        <f t="shared" si="36"/>
        <v>Middle-Aged</v>
      </c>
      <c r="D799" s="1" t="s">
        <v>16</v>
      </c>
      <c r="E799" s="1" t="s">
        <v>33</v>
      </c>
      <c r="F799" s="1" t="s">
        <v>18</v>
      </c>
      <c r="G799" s="1" t="s">
        <v>36</v>
      </c>
      <c r="H799" s="1">
        <v>5</v>
      </c>
      <c r="I799" s="1" t="s">
        <v>26</v>
      </c>
      <c r="J799" s="1" t="s">
        <v>42</v>
      </c>
      <c r="K799" s="6">
        <v>41.5</v>
      </c>
      <c r="L799" s="6">
        <v>20.75</v>
      </c>
      <c r="M799" s="1">
        <v>2</v>
      </c>
      <c r="N799" s="8">
        <v>45210</v>
      </c>
      <c r="O799" s="4" t="str">
        <f t="shared" si="37"/>
        <v>October 2023</v>
      </c>
      <c r="P799" s="1" t="s">
        <v>28</v>
      </c>
      <c r="Q799" s="1" t="s">
        <v>29</v>
      </c>
      <c r="R799" s="6">
        <v>35.89</v>
      </c>
      <c r="S799" s="6">
        <f t="shared" si="38"/>
        <v>77.39</v>
      </c>
    </row>
    <row r="800" spans="1:19" x14ac:dyDescent="0.35">
      <c r="A800" s="1">
        <v>5479</v>
      </c>
      <c r="B800" s="1">
        <v>40</v>
      </c>
      <c r="C800" s="1" t="str">
        <f t="shared" si="36"/>
        <v>Middle-Aged</v>
      </c>
      <c r="D800" s="1" t="s">
        <v>38</v>
      </c>
      <c r="E800" s="1" t="s">
        <v>17</v>
      </c>
      <c r="F800" s="1" t="s">
        <v>24</v>
      </c>
      <c r="G800" s="1" t="s">
        <v>25</v>
      </c>
      <c r="H800" s="1">
        <v>3</v>
      </c>
      <c r="I800" s="1" t="s">
        <v>20</v>
      </c>
      <c r="J800" s="1" t="s">
        <v>42</v>
      </c>
      <c r="K800" s="6">
        <v>2470.3000000000002</v>
      </c>
      <c r="L800" s="6">
        <v>247.03</v>
      </c>
      <c r="M800" s="1">
        <v>10</v>
      </c>
      <c r="N800" s="8">
        <v>45210</v>
      </c>
      <c r="O800" s="4" t="str">
        <f t="shared" si="37"/>
        <v>October 2023</v>
      </c>
      <c r="P800" s="1" t="s">
        <v>32</v>
      </c>
      <c r="Q800" s="1"/>
      <c r="R800" s="6">
        <v>0</v>
      </c>
      <c r="S800" s="6">
        <f t="shared" si="38"/>
        <v>2470.3000000000002</v>
      </c>
    </row>
    <row r="801" spans="1:19" x14ac:dyDescent="0.35">
      <c r="A801" s="1">
        <v>1400</v>
      </c>
      <c r="B801" s="1">
        <v>42</v>
      </c>
      <c r="C801" s="1" t="str">
        <f t="shared" si="36"/>
        <v>Middle-Aged</v>
      </c>
      <c r="D801" s="1" t="s">
        <v>38</v>
      </c>
      <c r="E801" s="1" t="s">
        <v>17</v>
      </c>
      <c r="F801" s="1" t="s">
        <v>24</v>
      </c>
      <c r="G801" s="1" t="s">
        <v>25</v>
      </c>
      <c r="H801" s="1">
        <v>3</v>
      </c>
      <c r="I801" s="1" t="s">
        <v>26</v>
      </c>
      <c r="J801" s="1" t="s">
        <v>34</v>
      </c>
      <c r="K801" s="6">
        <v>1976.24</v>
      </c>
      <c r="L801" s="6">
        <v>247.03</v>
      </c>
      <c r="M801" s="1">
        <v>8</v>
      </c>
      <c r="N801" s="8">
        <v>45210</v>
      </c>
      <c r="O801" s="4" t="str">
        <f t="shared" si="37"/>
        <v>October 2023</v>
      </c>
      <c r="P801" s="1" t="s">
        <v>28</v>
      </c>
      <c r="Q801" s="1"/>
      <c r="R801" s="6">
        <v>0</v>
      </c>
      <c r="S801" s="6">
        <f t="shared" si="38"/>
        <v>1976.24</v>
      </c>
    </row>
    <row r="802" spans="1:19" x14ac:dyDescent="0.35">
      <c r="A802" s="1">
        <v>1844</v>
      </c>
      <c r="B802" s="1">
        <v>45</v>
      </c>
      <c r="C802" s="1" t="str">
        <f t="shared" si="36"/>
        <v>Middle-Aged</v>
      </c>
      <c r="D802" s="1" t="s">
        <v>16</v>
      </c>
      <c r="E802" s="1" t="s">
        <v>17</v>
      </c>
      <c r="F802" s="1" t="s">
        <v>30</v>
      </c>
      <c r="G802" s="1" t="s">
        <v>31</v>
      </c>
      <c r="H802" s="1">
        <v>3</v>
      </c>
      <c r="I802" s="1" t="s">
        <v>26</v>
      </c>
      <c r="J802" s="1" t="s">
        <v>27</v>
      </c>
      <c r="K802" s="6">
        <v>4175.6400000000003</v>
      </c>
      <c r="L802" s="6">
        <v>463.96</v>
      </c>
      <c r="M802" s="1">
        <v>9</v>
      </c>
      <c r="N802" s="8">
        <v>45210</v>
      </c>
      <c r="O802" s="4" t="str">
        <f t="shared" si="37"/>
        <v>October 2023</v>
      </c>
      <c r="P802" s="1" t="s">
        <v>32</v>
      </c>
      <c r="Q802" s="1"/>
      <c r="R802" s="6">
        <v>0</v>
      </c>
      <c r="S802" s="6">
        <f t="shared" si="38"/>
        <v>4175.6400000000003</v>
      </c>
    </row>
    <row r="803" spans="1:19" x14ac:dyDescent="0.35">
      <c r="A803" s="1">
        <v>2613</v>
      </c>
      <c r="B803" s="1">
        <v>48</v>
      </c>
      <c r="C803" s="1" t="str">
        <f t="shared" si="36"/>
        <v>Middle-Aged</v>
      </c>
      <c r="D803" s="1" t="s">
        <v>16</v>
      </c>
      <c r="E803" s="1" t="s">
        <v>17</v>
      </c>
      <c r="F803" s="1" t="s">
        <v>18</v>
      </c>
      <c r="G803" s="1" t="s">
        <v>36</v>
      </c>
      <c r="H803" s="1">
        <v>5</v>
      </c>
      <c r="I803" s="1" t="s">
        <v>26</v>
      </c>
      <c r="J803" s="1" t="s">
        <v>27</v>
      </c>
      <c r="K803" s="6">
        <v>103.75</v>
      </c>
      <c r="L803" s="6">
        <v>20.75</v>
      </c>
      <c r="M803" s="1">
        <v>5</v>
      </c>
      <c r="N803" s="8">
        <v>45210</v>
      </c>
      <c r="O803" s="4" t="str">
        <f t="shared" si="37"/>
        <v>October 2023</v>
      </c>
      <c r="P803" s="1" t="s">
        <v>32</v>
      </c>
      <c r="Q803" s="1" t="s">
        <v>39</v>
      </c>
      <c r="R803" s="6">
        <v>18.489999999999998</v>
      </c>
      <c r="S803" s="6">
        <f t="shared" si="38"/>
        <v>122.24</v>
      </c>
    </row>
    <row r="804" spans="1:19" x14ac:dyDescent="0.35">
      <c r="A804" s="1">
        <v>5334</v>
      </c>
      <c r="B804" s="1">
        <v>48</v>
      </c>
      <c r="C804" s="1" t="str">
        <f t="shared" si="36"/>
        <v>Middle-Aged</v>
      </c>
      <c r="D804" s="1" t="s">
        <v>16</v>
      </c>
      <c r="E804" s="1" t="s">
        <v>17</v>
      </c>
      <c r="F804" s="1" t="s">
        <v>40</v>
      </c>
      <c r="G804" s="1" t="s">
        <v>41</v>
      </c>
      <c r="H804" s="1">
        <v>3</v>
      </c>
      <c r="I804" s="1" t="s">
        <v>26</v>
      </c>
      <c r="J804" s="1" t="s">
        <v>34</v>
      </c>
      <c r="K804" s="6">
        <v>1689.66</v>
      </c>
      <c r="L804" s="6">
        <v>844.83</v>
      </c>
      <c r="M804" s="1">
        <v>2</v>
      </c>
      <c r="N804" s="8">
        <v>45210</v>
      </c>
      <c r="O804" s="4" t="str">
        <f t="shared" si="37"/>
        <v>October 2023</v>
      </c>
      <c r="P804" s="1" t="s">
        <v>32</v>
      </c>
      <c r="Q804" s="1" t="s">
        <v>43</v>
      </c>
      <c r="R804" s="6">
        <v>28.21</v>
      </c>
      <c r="S804" s="6">
        <f t="shared" si="38"/>
        <v>1717.8700000000001</v>
      </c>
    </row>
    <row r="805" spans="1:19" x14ac:dyDescent="0.35">
      <c r="A805" s="1">
        <v>2568</v>
      </c>
      <c r="B805" s="1">
        <v>52</v>
      </c>
      <c r="C805" s="1" t="str">
        <f t="shared" si="36"/>
        <v>Middle-Aged</v>
      </c>
      <c r="D805" s="1" t="s">
        <v>38</v>
      </c>
      <c r="E805" s="1" t="s">
        <v>33</v>
      </c>
      <c r="F805" s="1" t="s">
        <v>24</v>
      </c>
      <c r="G805" s="1" t="s">
        <v>25</v>
      </c>
      <c r="H805" s="1">
        <v>3</v>
      </c>
      <c r="I805" s="1" t="s">
        <v>20</v>
      </c>
      <c r="J805" s="1" t="s">
        <v>21</v>
      </c>
      <c r="K805" s="6">
        <v>988.12</v>
      </c>
      <c r="L805" s="6">
        <v>247.03</v>
      </c>
      <c r="M805" s="1">
        <v>4</v>
      </c>
      <c r="N805" s="8">
        <v>45210</v>
      </c>
      <c r="O805" s="4" t="str">
        <f t="shared" si="37"/>
        <v>October 2023</v>
      </c>
      <c r="P805" s="1" t="s">
        <v>32</v>
      </c>
      <c r="Q805" s="1" t="s">
        <v>53</v>
      </c>
      <c r="R805" s="6">
        <v>70.58</v>
      </c>
      <c r="S805" s="6">
        <f t="shared" si="38"/>
        <v>1058.7</v>
      </c>
    </row>
    <row r="806" spans="1:19" x14ac:dyDescent="0.35">
      <c r="A806" s="1">
        <v>5996</v>
      </c>
      <c r="B806" s="1">
        <v>56</v>
      </c>
      <c r="C806" s="1" t="str">
        <f t="shared" si="36"/>
        <v>Old</v>
      </c>
      <c r="D806" s="1" t="s">
        <v>38</v>
      </c>
      <c r="E806" s="1" t="s">
        <v>17</v>
      </c>
      <c r="F806" s="1" t="s">
        <v>24</v>
      </c>
      <c r="G806" s="1" t="s">
        <v>25</v>
      </c>
      <c r="H806" s="1">
        <v>3</v>
      </c>
      <c r="I806" s="1" t="s">
        <v>26</v>
      </c>
      <c r="J806" s="1" t="s">
        <v>42</v>
      </c>
      <c r="K806" s="6">
        <v>1235.1500000000001</v>
      </c>
      <c r="L806" s="6">
        <v>247.03</v>
      </c>
      <c r="M806" s="1">
        <v>5</v>
      </c>
      <c r="N806" s="8">
        <v>45210</v>
      </c>
      <c r="O806" s="4" t="str">
        <f t="shared" si="37"/>
        <v>October 2023</v>
      </c>
      <c r="P806" s="1" t="s">
        <v>32</v>
      </c>
      <c r="Q806" s="1" t="s">
        <v>53</v>
      </c>
      <c r="R806" s="6">
        <v>75.28</v>
      </c>
      <c r="S806" s="6">
        <f t="shared" si="38"/>
        <v>1310.43</v>
      </c>
    </row>
    <row r="807" spans="1:19" x14ac:dyDescent="0.35">
      <c r="A807" s="1">
        <v>6202</v>
      </c>
      <c r="B807" s="1">
        <v>57</v>
      </c>
      <c r="C807" s="1" t="str">
        <f t="shared" si="36"/>
        <v>Old</v>
      </c>
      <c r="D807" s="1" t="s">
        <v>38</v>
      </c>
      <c r="E807" s="1" t="s">
        <v>33</v>
      </c>
      <c r="F807" s="1" t="s">
        <v>24</v>
      </c>
      <c r="G807" s="1" t="s">
        <v>25</v>
      </c>
      <c r="H807" s="1">
        <v>3</v>
      </c>
      <c r="I807" s="1" t="s">
        <v>26</v>
      </c>
      <c r="J807" s="1" t="s">
        <v>27</v>
      </c>
      <c r="K807" s="6">
        <v>741.09</v>
      </c>
      <c r="L807" s="6">
        <v>247.03</v>
      </c>
      <c r="M807" s="1">
        <v>3</v>
      </c>
      <c r="N807" s="8">
        <v>45210</v>
      </c>
      <c r="O807" s="4" t="str">
        <f t="shared" si="37"/>
        <v>October 2023</v>
      </c>
      <c r="P807" s="1" t="s">
        <v>22</v>
      </c>
      <c r="Q807" s="1" t="s">
        <v>67</v>
      </c>
      <c r="R807" s="6">
        <v>66.13</v>
      </c>
      <c r="S807" s="6">
        <f t="shared" si="38"/>
        <v>807.22</v>
      </c>
    </row>
    <row r="808" spans="1:19" x14ac:dyDescent="0.35">
      <c r="A808" s="1">
        <v>6838</v>
      </c>
      <c r="B808" s="1">
        <v>57</v>
      </c>
      <c r="C808" s="1" t="str">
        <f t="shared" si="36"/>
        <v>Old</v>
      </c>
      <c r="D808" s="1" t="s">
        <v>16</v>
      </c>
      <c r="E808" s="1" t="s">
        <v>33</v>
      </c>
      <c r="F808" s="1" t="s">
        <v>40</v>
      </c>
      <c r="G808" s="1" t="s">
        <v>41</v>
      </c>
      <c r="H808" s="1">
        <v>3</v>
      </c>
      <c r="I808" s="1" t="s">
        <v>20</v>
      </c>
      <c r="J808" s="1" t="s">
        <v>42</v>
      </c>
      <c r="K808" s="6">
        <v>844.83</v>
      </c>
      <c r="L808" s="6">
        <v>844.83</v>
      </c>
      <c r="M808" s="1">
        <v>1</v>
      </c>
      <c r="N808" s="8">
        <v>45210</v>
      </c>
      <c r="O808" s="4" t="str">
        <f t="shared" si="37"/>
        <v>October 2023</v>
      </c>
      <c r="P808" s="1" t="s">
        <v>22</v>
      </c>
      <c r="Q808" s="1" t="s">
        <v>35</v>
      </c>
      <c r="R808" s="6">
        <v>37.4</v>
      </c>
      <c r="S808" s="6">
        <f t="shared" si="38"/>
        <v>882.23</v>
      </c>
    </row>
    <row r="809" spans="1:19" x14ac:dyDescent="0.35">
      <c r="A809" s="1">
        <v>7737</v>
      </c>
      <c r="B809" s="1">
        <v>57</v>
      </c>
      <c r="C809" s="1" t="str">
        <f t="shared" si="36"/>
        <v>Old</v>
      </c>
      <c r="D809" s="1" t="s">
        <v>38</v>
      </c>
      <c r="E809" s="1" t="s">
        <v>17</v>
      </c>
      <c r="F809" s="1" t="s">
        <v>18</v>
      </c>
      <c r="G809" s="1" t="s">
        <v>19</v>
      </c>
      <c r="H809" s="1">
        <v>2</v>
      </c>
      <c r="I809" s="1" t="s">
        <v>20</v>
      </c>
      <c r="J809" s="1" t="s">
        <v>27</v>
      </c>
      <c r="K809" s="6">
        <v>6329.52</v>
      </c>
      <c r="L809" s="6">
        <v>791.19</v>
      </c>
      <c r="M809" s="1">
        <v>8</v>
      </c>
      <c r="N809" s="8">
        <v>45210</v>
      </c>
      <c r="O809" s="4" t="str">
        <f t="shared" si="37"/>
        <v>October 2023</v>
      </c>
      <c r="P809" s="1" t="s">
        <v>32</v>
      </c>
      <c r="Q809" s="1" t="s">
        <v>52</v>
      </c>
      <c r="R809" s="6">
        <v>48.75</v>
      </c>
      <c r="S809" s="6">
        <f t="shared" si="38"/>
        <v>6378.27</v>
      </c>
    </row>
    <row r="810" spans="1:19" x14ac:dyDescent="0.35">
      <c r="A810" s="1">
        <v>9378</v>
      </c>
      <c r="B810" s="1">
        <v>60</v>
      </c>
      <c r="C810" s="1" t="str">
        <f t="shared" si="36"/>
        <v>Old</v>
      </c>
      <c r="D810" s="1" t="s">
        <v>38</v>
      </c>
      <c r="E810" s="1" t="s">
        <v>33</v>
      </c>
      <c r="F810" s="1" t="s">
        <v>24</v>
      </c>
      <c r="G810" s="1" t="s">
        <v>25</v>
      </c>
      <c r="H810" s="1">
        <v>3</v>
      </c>
      <c r="I810" s="1" t="s">
        <v>20</v>
      </c>
      <c r="J810" s="1" t="s">
        <v>21</v>
      </c>
      <c r="K810" s="6">
        <v>247.03</v>
      </c>
      <c r="L810" s="6">
        <v>247.03</v>
      </c>
      <c r="M810" s="1">
        <v>1</v>
      </c>
      <c r="N810" s="8">
        <v>45210</v>
      </c>
      <c r="O810" s="4" t="str">
        <f t="shared" si="37"/>
        <v>October 2023</v>
      </c>
      <c r="P810" s="1" t="s">
        <v>32</v>
      </c>
      <c r="Q810" s="1" t="s">
        <v>35</v>
      </c>
      <c r="R810" s="6">
        <v>80.12</v>
      </c>
      <c r="S810" s="6">
        <f t="shared" si="38"/>
        <v>327.14999999999998</v>
      </c>
    </row>
    <row r="811" spans="1:19" x14ac:dyDescent="0.35">
      <c r="A811" s="1">
        <v>1516</v>
      </c>
      <c r="B811" s="1">
        <v>61</v>
      </c>
      <c r="C811" s="1" t="str">
        <f t="shared" si="36"/>
        <v>Old</v>
      </c>
      <c r="D811" s="1" t="s">
        <v>38</v>
      </c>
      <c r="E811" s="1" t="s">
        <v>17</v>
      </c>
      <c r="F811" s="1" t="s">
        <v>18</v>
      </c>
      <c r="G811" s="1" t="s">
        <v>19</v>
      </c>
      <c r="H811" s="1">
        <v>2</v>
      </c>
      <c r="I811" s="1" t="s">
        <v>26</v>
      </c>
      <c r="J811" s="1" t="s">
        <v>34</v>
      </c>
      <c r="K811" s="6">
        <v>1582.38</v>
      </c>
      <c r="L811" s="6">
        <v>791.19</v>
      </c>
      <c r="M811" s="1">
        <v>2</v>
      </c>
      <c r="N811" s="8">
        <v>45210</v>
      </c>
      <c r="O811" s="4" t="str">
        <f t="shared" si="37"/>
        <v>October 2023</v>
      </c>
      <c r="P811" s="1" t="s">
        <v>22</v>
      </c>
      <c r="Q811" s="1" t="s">
        <v>43</v>
      </c>
      <c r="R811" s="6">
        <v>58.31</v>
      </c>
      <c r="S811" s="6">
        <f t="shared" si="38"/>
        <v>1640.69</v>
      </c>
    </row>
    <row r="812" spans="1:19" x14ac:dyDescent="0.35">
      <c r="A812" s="1">
        <v>2692</v>
      </c>
      <c r="B812" s="1">
        <v>62</v>
      </c>
      <c r="C812" s="1" t="str">
        <f t="shared" si="36"/>
        <v>Old</v>
      </c>
      <c r="D812" s="1" t="s">
        <v>16</v>
      </c>
      <c r="E812" s="1" t="s">
        <v>33</v>
      </c>
      <c r="F812" s="1" t="s">
        <v>18</v>
      </c>
      <c r="G812" s="1" t="s">
        <v>36</v>
      </c>
      <c r="H812" s="1">
        <v>5</v>
      </c>
      <c r="I812" s="1" t="s">
        <v>26</v>
      </c>
      <c r="J812" s="1" t="s">
        <v>34</v>
      </c>
      <c r="K812" s="6">
        <v>186.75</v>
      </c>
      <c r="L812" s="6">
        <v>20.75</v>
      </c>
      <c r="M812" s="1">
        <v>9</v>
      </c>
      <c r="N812" s="8">
        <v>45210</v>
      </c>
      <c r="O812" s="4" t="str">
        <f t="shared" si="37"/>
        <v>October 2023</v>
      </c>
      <c r="P812" s="1" t="s">
        <v>22</v>
      </c>
      <c r="Q812" s="1"/>
      <c r="R812" s="6">
        <v>0</v>
      </c>
      <c r="S812" s="6">
        <f t="shared" si="38"/>
        <v>186.75</v>
      </c>
    </row>
    <row r="813" spans="1:19" x14ac:dyDescent="0.35">
      <c r="A813" s="1">
        <v>4729</v>
      </c>
      <c r="B813" s="1">
        <v>66</v>
      </c>
      <c r="C813" s="1" t="str">
        <f t="shared" si="36"/>
        <v>Old</v>
      </c>
      <c r="D813" s="1" t="s">
        <v>16</v>
      </c>
      <c r="E813" s="1" t="s">
        <v>17</v>
      </c>
      <c r="F813" s="1" t="s">
        <v>18</v>
      </c>
      <c r="G813" s="1" t="s">
        <v>36</v>
      </c>
      <c r="H813" s="1">
        <v>5</v>
      </c>
      <c r="I813" s="1" t="s">
        <v>26</v>
      </c>
      <c r="J813" s="1" t="s">
        <v>27</v>
      </c>
      <c r="K813" s="6">
        <v>207.5</v>
      </c>
      <c r="L813" s="6">
        <v>20.75</v>
      </c>
      <c r="M813" s="1">
        <v>10</v>
      </c>
      <c r="N813" s="8">
        <v>45210</v>
      </c>
      <c r="O813" s="4" t="str">
        <f t="shared" si="37"/>
        <v>October 2023</v>
      </c>
      <c r="P813" s="1" t="s">
        <v>28</v>
      </c>
      <c r="Q813" s="1" t="s">
        <v>53</v>
      </c>
      <c r="R813" s="6">
        <v>50.12</v>
      </c>
      <c r="S813" s="6">
        <f t="shared" si="38"/>
        <v>257.62</v>
      </c>
    </row>
    <row r="814" spans="1:19" x14ac:dyDescent="0.35">
      <c r="A814" s="1">
        <v>4582</v>
      </c>
      <c r="B814" s="1">
        <v>69</v>
      </c>
      <c r="C814" s="1" t="str">
        <f t="shared" si="36"/>
        <v>Old</v>
      </c>
      <c r="D814" s="1" t="s">
        <v>38</v>
      </c>
      <c r="E814" s="1" t="s">
        <v>17</v>
      </c>
      <c r="F814" s="1" t="s">
        <v>30</v>
      </c>
      <c r="G814" s="1" t="s">
        <v>31</v>
      </c>
      <c r="H814" s="1">
        <v>3</v>
      </c>
      <c r="I814" s="1" t="s">
        <v>26</v>
      </c>
      <c r="J814" s="1" t="s">
        <v>42</v>
      </c>
      <c r="K814" s="6">
        <v>1855.84</v>
      </c>
      <c r="L814" s="6">
        <v>463.96</v>
      </c>
      <c r="M814" s="1">
        <v>4</v>
      </c>
      <c r="N814" s="8">
        <v>45210</v>
      </c>
      <c r="O814" s="4" t="str">
        <f t="shared" si="37"/>
        <v>October 2023</v>
      </c>
      <c r="P814" s="1" t="s">
        <v>28</v>
      </c>
      <c r="Q814" s="1" t="s">
        <v>46</v>
      </c>
      <c r="R814" s="6">
        <v>109.69</v>
      </c>
      <c r="S814" s="6">
        <f t="shared" si="38"/>
        <v>1965.53</v>
      </c>
    </row>
    <row r="815" spans="1:19" x14ac:dyDescent="0.35">
      <c r="A815" s="1">
        <v>7978</v>
      </c>
      <c r="B815" s="1">
        <v>69</v>
      </c>
      <c r="C815" s="1" t="str">
        <f t="shared" si="36"/>
        <v>Old</v>
      </c>
      <c r="D815" s="1" t="s">
        <v>16</v>
      </c>
      <c r="E815" s="1" t="s">
        <v>17</v>
      </c>
      <c r="F815" s="1" t="s">
        <v>24</v>
      </c>
      <c r="G815" s="1" t="s">
        <v>25</v>
      </c>
      <c r="H815" s="1">
        <v>3</v>
      </c>
      <c r="I815" s="1" t="s">
        <v>26</v>
      </c>
      <c r="J815" s="1" t="s">
        <v>27</v>
      </c>
      <c r="K815" s="6">
        <v>741.09</v>
      </c>
      <c r="L815" s="6">
        <v>247.03</v>
      </c>
      <c r="M815" s="1">
        <v>3</v>
      </c>
      <c r="N815" s="8">
        <v>45210</v>
      </c>
      <c r="O815" s="4" t="str">
        <f t="shared" si="37"/>
        <v>October 2023</v>
      </c>
      <c r="P815" s="1" t="s">
        <v>32</v>
      </c>
      <c r="Q815" s="1" t="s">
        <v>52</v>
      </c>
      <c r="R815" s="6">
        <v>36.83</v>
      </c>
      <c r="S815" s="6">
        <f t="shared" si="38"/>
        <v>777.92000000000007</v>
      </c>
    </row>
    <row r="816" spans="1:19" x14ac:dyDescent="0.35">
      <c r="A816" s="1">
        <v>7975</v>
      </c>
      <c r="B816" s="1">
        <v>70</v>
      </c>
      <c r="C816" s="1" t="str">
        <f t="shared" si="36"/>
        <v>Old</v>
      </c>
      <c r="D816" s="1" t="s">
        <v>38</v>
      </c>
      <c r="E816" s="1" t="s">
        <v>17</v>
      </c>
      <c r="F816" s="1" t="s">
        <v>18</v>
      </c>
      <c r="G816" s="1" t="s">
        <v>36</v>
      </c>
      <c r="H816" s="1">
        <v>5</v>
      </c>
      <c r="I816" s="1" t="s">
        <v>26</v>
      </c>
      <c r="J816" s="1" t="s">
        <v>34</v>
      </c>
      <c r="K816" s="6">
        <v>20.75</v>
      </c>
      <c r="L816" s="6">
        <v>20.75</v>
      </c>
      <c r="M816" s="1">
        <v>1</v>
      </c>
      <c r="N816" s="8">
        <v>45210</v>
      </c>
      <c r="O816" s="4" t="str">
        <f t="shared" si="37"/>
        <v>October 2023</v>
      </c>
      <c r="P816" s="1" t="s">
        <v>28</v>
      </c>
      <c r="Q816" s="1" t="s">
        <v>50</v>
      </c>
      <c r="R816" s="6">
        <v>65.63</v>
      </c>
      <c r="S816" s="6">
        <f t="shared" si="38"/>
        <v>86.38</v>
      </c>
    </row>
    <row r="817" spans="1:19" x14ac:dyDescent="0.35">
      <c r="A817" s="1">
        <v>2500</v>
      </c>
      <c r="B817" s="1">
        <v>71</v>
      </c>
      <c r="C817" s="1" t="str">
        <f t="shared" si="36"/>
        <v>Old</v>
      </c>
      <c r="D817" s="1" t="s">
        <v>16</v>
      </c>
      <c r="E817" s="1" t="s">
        <v>17</v>
      </c>
      <c r="F817" s="1" t="s">
        <v>18</v>
      </c>
      <c r="G817" s="1" t="s">
        <v>19</v>
      </c>
      <c r="H817" s="1">
        <v>2</v>
      </c>
      <c r="I817" s="1" t="s">
        <v>26</v>
      </c>
      <c r="J817" s="1" t="s">
        <v>27</v>
      </c>
      <c r="K817" s="6">
        <v>6329.52</v>
      </c>
      <c r="L817" s="6">
        <v>791.19</v>
      </c>
      <c r="M817" s="1">
        <v>8</v>
      </c>
      <c r="N817" s="8">
        <v>45210</v>
      </c>
      <c r="O817" s="4" t="str">
        <f t="shared" si="37"/>
        <v>October 2023</v>
      </c>
      <c r="P817" s="1" t="s">
        <v>28</v>
      </c>
      <c r="Q817" s="1" t="s">
        <v>55</v>
      </c>
      <c r="R817" s="6">
        <v>71.97</v>
      </c>
      <c r="S817" s="6">
        <f t="shared" si="38"/>
        <v>6401.4900000000007</v>
      </c>
    </row>
    <row r="818" spans="1:19" x14ac:dyDescent="0.35">
      <c r="A818" s="1">
        <v>3713</v>
      </c>
      <c r="B818" s="1">
        <v>71</v>
      </c>
      <c r="C818" s="1" t="str">
        <f t="shared" si="36"/>
        <v>Old</v>
      </c>
      <c r="D818" s="1" t="s">
        <v>16</v>
      </c>
      <c r="E818" s="1" t="s">
        <v>17</v>
      </c>
      <c r="F818" s="1" t="s">
        <v>30</v>
      </c>
      <c r="G818" s="1" t="s">
        <v>31</v>
      </c>
      <c r="H818" s="1">
        <v>3</v>
      </c>
      <c r="I818" s="1" t="s">
        <v>26</v>
      </c>
      <c r="J818" s="1" t="s">
        <v>21</v>
      </c>
      <c r="K818" s="6">
        <v>4175.6400000000003</v>
      </c>
      <c r="L818" s="6">
        <v>463.96</v>
      </c>
      <c r="M818" s="1">
        <v>9</v>
      </c>
      <c r="N818" s="8">
        <v>45210</v>
      </c>
      <c r="O818" s="4" t="str">
        <f t="shared" si="37"/>
        <v>October 2023</v>
      </c>
      <c r="P818" s="1" t="s">
        <v>28</v>
      </c>
      <c r="Q818" s="1" t="s">
        <v>56</v>
      </c>
      <c r="R818" s="6">
        <v>41.65</v>
      </c>
      <c r="S818" s="6">
        <f t="shared" si="38"/>
        <v>4217.29</v>
      </c>
    </row>
    <row r="819" spans="1:19" x14ac:dyDescent="0.35">
      <c r="A819" s="1">
        <v>6963</v>
      </c>
      <c r="B819" s="1">
        <v>78</v>
      </c>
      <c r="C819" s="1" t="str">
        <f t="shared" si="36"/>
        <v>Old</v>
      </c>
      <c r="D819" s="1" t="s">
        <v>38</v>
      </c>
      <c r="E819" s="1" t="s">
        <v>17</v>
      </c>
      <c r="F819" s="1" t="s">
        <v>24</v>
      </c>
      <c r="G819" s="1" t="s">
        <v>25</v>
      </c>
      <c r="H819" s="1">
        <v>3</v>
      </c>
      <c r="I819" s="1" t="s">
        <v>26</v>
      </c>
      <c r="J819" s="1" t="s">
        <v>42</v>
      </c>
      <c r="K819" s="6">
        <v>1482.18</v>
      </c>
      <c r="L819" s="6">
        <v>247.03</v>
      </c>
      <c r="M819" s="1">
        <v>6</v>
      </c>
      <c r="N819" s="8">
        <v>45210</v>
      </c>
      <c r="O819" s="4" t="str">
        <f t="shared" si="37"/>
        <v>October 2023</v>
      </c>
      <c r="P819" s="1" t="s">
        <v>22</v>
      </c>
      <c r="Q819" s="1" t="s">
        <v>43</v>
      </c>
      <c r="R819" s="6">
        <v>74.38</v>
      </c>
      <c r="S819" s="6">
        <f t="shared" si="38"/>
        <v>1556.56</v>
      </c>
    </row>
    <row r="820" spans="1:19" x14ac:dyDescent="0.35">
      <c r="A820" s="1">
        <v>8619</v>
      </c>
      <c r="B820" s="1">
        <v>79</v>
      </c>
      <c r="C820" s="1" t="str">
        <f t="shared" si="36"/>
        <v>Old</v>
      </c>
      <c r="D820" s="1" t="s">
        <v>38</v>
      </c>
      <c r="E820" s="1" t="s">
        <v>33</v>
      </c>
      <c r="F820" s="1" t="s">
        <v>40</v>
      </c>
      <c r="G820" s="1" t="s">
        <v>41</v>
      </c>
      <c r="H820" s="1">
        <v>3</v>
      </c>
      <c r="I820" s="1" t="s">
        <v>26</v>
      </c>
      <c r="J820" s="1" t="s">
        <v>21</v>
      </c>
      <c r="K820" s="6">
        <v>3379.32</v>
      </c>
      <c r="L820" s="6">
        <v>844.83</v>
      </c>
      <c r="M820" s="1">
        <v>4</v>
      </c>
      <c r="N820" s="8">
        <v>45210</v>
      </c>
      <c r="O820" s="4" t="str">
        <f t="shared" si="37"/>
        <v>October 2023</v>
      </c>
      <c r="P820" s="1" t="s">
        <v>28</v>
      </c>
      <c r="Q820" s="1" t="s">
        <v>66</v>
      </c>
      <c r="R820" s="6">
        <v>57.26</v>
      </c>
      <c r="S820" s="6">
        <f t="shared" si="38"/>
        <v>3436.5800000000004</v>
      </c>
    </row>
    <row r="821" spans="1:19" x14ac:dyDescent="0.35">
      <c r="A821" s="1">
        <v>8772</v>
      </c>
      <c r="B821" s="1">
        <v>23</v>
      </c>
      <c r="C821" s="1" t="str">
        <f t="shared" si="36"/>
        <v>Young</v>
      </c>
      <c r="D821" s="1" t="s">
        <v>16</v>
      </c>
      <c r="E821" s="1" t="s">
        <v>33</v>
      </c>
      <c r="F821" s="1" t="s">
        <v>24</v>
      </c>
      <c r="G821" s="1" t="s">
        <v>25</v>
      </c>
      <c r="H821" s="1">
        <v>3</v>
      </c>
      <c r="I821" s="1" t="s">
        <v>26</v>
      </c>
      <c r="J821" s="1" t="s">
        <v>27</v>
      </c>
      <c r="K821" s="6">
        <v>1976.24</v>
      </c>
      <c r="L821" s="6">
        <v>247.03</v>
      </c>
      <c r="M821" s="1">
        <v>8</v>
      </c>
      <c r="N821" s="8">
        <v>45211</v>
      </c>
      <c r="O821" s="4" t="str">
        <f t="shared" si="37"/>
        <v>October 2023</v>
      </c>
      <c r="P821" s="1" t="s">
        <v>28</v>
      </c>
      <c r="Q821" s="1" t="s">
        <v>39</v>
      </c>
      <c r="R821" s="6">
        <v>70.58</v>
      </c>
      <c r="S821" s="6">
        <f t="shared" si="38"/>
        <v>2046.82</v>
      </c>
    </row>
    <row r="822" spans="1:19" x14ac:dyDescent="0.35">
      <c r="A822" s="1">
        <v>2764</v>
      </c>
      <c r="B822" s="1">
        <v>28</v>
      </c>
      <c r="C822" s="1" t="str">
        <f t="shared" si="36"/>
        <v>Young</v>
      </c>
      <c r="D822" s="1" t="s">
        <v>38</v>
      </c>
      <c r="E822" s="1" t="s">
        <v>33</v>
      </c>
      <c r="F822" s="1" t="s">
        <v>30</v>
      </c>
      <c r="G822" s="1" t="s">
        <v>31</v>
      </c>
      <c r="H822" s="1">
        <v>3</v>
      </c>
      <c r="I822" s="1" t="s">
        <v>26</v>
      </c>
      <c r="J822" s="1" t="s">
        <v>42</v>
      </c>
      <c r="K822" s="6">
        <v>1391.88</v>
      </c>
      <c r="L822" s="6">
        <v>463.96</v>
      </c>
      <c r="M822" s="1">
        <v>3</v>
      </c>
      <c r="N822" s="8">
        <v>45211</v>
      </c>
      <c r="O822" s="4" t="str">
        <f t="shared" si="37"/>
        <v>October 2023</v>
      </c>
      <c r="P822" s="1" t="s">
        <v>28</v>
      </c>
      <c r="Q822" s="1"/>
      <c r="R822" s="6">
        <v>0</v>
      </c>
      <c r="S822" s="6">
        <f t="shared" si="38"/>
        <v>1391.88</v>
      </c>
    </row>
    <row r="823" spans="1:19" x14ac:dyDescent="0.35">
      <c r="A823" s="1">
        <v>7582</v>
      </c>
      <c r="B823" s="1">
        <v>32</v>
      </c>
      <c r="C823" s="1" t="str">
        <f t="shared" si="36"/>
        <v>Young</v>
      </c>
      <c r="D823" s="1" t="s">
        <v>16</v>
      </c>
      <c r="E823" s="1" t="s">
        <v>17</v>
      </c>
      <c r="F823" s="1" t="s">
        <v>40</v>
      </c>
      <c r="G823" s="1" t="s">
        <v>41</v>
      </c>
      <c r="H823" s="1">
        <v>3</v>
      </c>
      <c r="I823" s="1" t="s">
        <v>20</v>
      </c>
      <c r="J823" s="1" t="s">
        <v>27</v>
      </c>
      <c r="K823" s="6">
        <v>844.83</v>
      </c>
      <c r="L823" s="6">
        <v>844.83</v>
      </c>
      <c r="M823" s="1">
        <v>1</v>
      </c>
      <c r="N823" s="8">
        <v>45211</v>
      </c>
      <c r="O823" s="4" t="str">
        <f t="shared" si="37"/>
        <v>October 2023</v>
      </c>
      <c r="P823" s="1" t="s">
        <v>28</v>
      </c>
      <c r="Q823" s="1"/>
      <c r="R823" s="6">
        <v>0</v>
      </c>
      <c r="S823" s="6">
        <f t="shared" si="38"/>
        <v>844.83</v>
      </c>
    </row>
    <row r="824" spans="1:19" x14ac:dyDescent="0.35">
      <c r="A824" s="1">
        <v>2864</v>
      </c>
      <c r="B824" s="1">
        <v>34</v>
      </c>
      <c r="C824" s="1" t="str">
        <f t="shared" si="36"/>
        <v>Young</v>
      </c>
      <c r="D824" s="1" t="s">
        <v>16</v>
      </c>
      <c r="E824" s="1" t="s">
        <v>17</v>
      </c>
      <c r="F824" s="1" t="s">
        <v>40</v>
      </c>
      <c r="G824" s="1" t="s">
        <v>41</v>
      </c>
      <c r="H824" s="1">
        <v>3</v>
      </c>
      <c r="I824" s="1" t="s">
        <v>20</v>
      </c>
      <c r="J824" s="1" t="s">
        <v>21</v>
      </c>
      <c r="K824" s="6">
        <v>4224.1499999999996</v>
      </c>
      <c r="L824" s="6">
        <v>844.83</v>
      </c>
      <c r="M824" s="1">
        <v>5</v>
      </c>
      <c r="N824" s="8">
        <v>45211</v>
      </c>
      <c r="O824" s="4" t="str">
        <f t="shared" si="37"/>
        <v>October 2023</v>
      </c>
      <c r="P824" s="1" t="s">
        <v>28</v>
      </c>
      <c r="Q824" s="1"/>
      <c r="R824" s="6">
        <v>0</v>
      </c>
      <c r="S824" s="6">
        <f t="shared" si="38"/>
        <v>4224.1499999999996</v>
      </c>
    </row>
    <row r="825" spans="1:19" x14ac:dyDescent="0.35">
      <c r="A825" s="1">
        <v>7642</v>
      </c>
      <c r="B825" s="1">
        <v>39</v>
      </c>
      <c r="C825" s="1" t="str">
        <f t="shared" si="36"/>
        <v>Middle-Aged</v>
      </c>
      <c r="D825" s="1" t="s">
        <v>16</v>
      </c>
      <c r="E825" s="1" t="s">
        <v>17</v>
      </c>
      <c r="F825" s="1" t="s">
        <v>24</v>
      </c>
      <c r="G825" s="1" t="s">
        <v>25</v>
      </c>
      <c r="H825" s="1">
        <v>3</v>
      </c>
      <c r="I825" s="1" t="s">
        <v>20</v>
      </c>
      <c r="J825" s="1" t="s">
        <v>42</v>
      </c>
      <c r="K825" s="6">
        <v>1976.24</v>
      </c>
      <c r="L825" s="6">
        <v>247.03</v>
      </c>
      <c r="M825" s="1">
        <v>8</v>
      </c>
      <c r="N825" s="8">
        <v>45211</v>
      </c>
      <c r="O825" s="4" t="str">
        <f t="shared" si="37"/>
        <v>October 2023</v>
      </c>
      <c r="P825" s="1" t="s">
        <v>32</v>
      </c>
      <c r="Q825" s="1" t="s">
        <v>29</v>
      </c>
      <c r="R825" s="6">
        <v>13.87</v>
      </c>
      <c r="S825" s="6">
        <f t="shared" si="38"/>
        <v>1990.11</v>
      </c>
    </row>
    <row r="826" spans="1:19" x14ac:dyDescent="0.35">
      <c r="A826" s="1">
        <v>4978</v>
      </c>
      <c r="B826" s="1">
        <v>44</v>
      </c>
      <c r="C826" s="1" t="str">
        <f t="shared" si="36"/>
        <v>Middle-Aged</v>
      </c>
      <c r="D826" s="1" t="s">
        <v>38</v>
      </c>
      <c r="E826" s="1" t="s">
        <v>17</v>
      </c>
      <c r="F826" s="1" t="s">
        <v>40</v>
      </c>
      <c r="G826" s="1" t="s">
        <v>41</v>
      </c>
      <c r="H826" s="1">
        <v>3</v>
      </c>
      <c r="I826" s="1" t="s">
        <v>26</v>
      </c>
      <c r="J826" s="1" t="s">
        <v>34</v>
      </c>
      <c r="K826" s="6">
        <v>7603.47</v>
      </c>
      <c r="L826" s="6">
        <v>844.83</v>
      </c>
      <c r="M826" s="1">
        <v>9</v>
      </c>
      <c r="N826" s="8">
        <v>45211</v>
      </c>
      <c r="O826" s="4" t="str">
        <f t="shared" si="37"/>
        <v>October 2023</v>
      </c>
      <c r="P826" s="1" t="s">
        <v>22</v>
      </c>
      <c r="Q826" s="1" t="s">
        <v>29</v>
      </c>
      <c r="R826" s="6">
        <v>38.4</v>
      </c>
      <c r="S826" s="6">
        <f t="shared" si="38"/>
        <v>7641.87</v>
      </c>
    </row>
    <row r="827" spans="1:19" x14ac:dyDescent="0.35">
      <c r="A827" s="1">
        <v>6988</v>
      </c>
      <c r="B827" s="1">
        <v>46</v>
      </c>
      <c r="C827" s="1" t="str">
        <f t="shared" si="36"/>
        <v>Middle-Aged</v>
      </c>
      <c r="D827" s="1" t="s">
        <v>38</v>
      </c>
      <c r="E827" s="1" t="s">
        <v>17</v>
      </c>
      <c r="F827" s="1" t="s">
        <v>24</v>
      </c>
      <c r="G827" s="1" t="s">
        <v>25</v>
      </c>
      <c r="H827" s="1">
        <v>3</v>
      </c>
      <c r="I827" s="1" t="s">
        <v>26</v>
      </c>
      <c r="J827" s="1" t="s">
        <v>21</v>
      </c>
      <c r="K827" s="6">
        <v>247.03</v>
      </c>
      <c r="L827" s="6">
        <v>247.03</v>
      </c>
      <c r="M827" s="1">
        <v>1</v>
      </c>
      <c r="N827" s="8">
        <v>45211</v>
      </c>
      <c r="O827" s="4" t="str">
        <f t="shared" si="37"/>
        <v>October 2023</v>
      </c>
      <c r="P827" s="1" t="s">
        <v>28</v>
      </c>
      <c r="Q827" s="1" t="s">
        <v>52</v>
      </c>
      <c r="R827" s="6">
        <v>34.590000000000003</v>
      </c>
      <c r="S827" s="6">
        <f t="shared" si="38"/>
        <v>281.62</v>
      </c>
    </row>
    <row r="828" spans="1:19" x14ac:dyDescent="0.35">
      <c r="A828" s="1">
        <v>2611</v>
      </c>
      <c r="B828" s="1">
        <v>49</v>
      </c>
      <c r="C828" s="1" t="str">
        <f t="shared" si="36"/>
        <v>Middle-Aged</v>
      </c>
      <c r="D828" s="1" t="s">
        <v>16</v>
      </c>
      <c r="E828" s="1" t="s">
        <v>17</v>
      </c>
      <c r="F828" s="1" t="s">
        <v>30</v>
      </c>
      <c r="G828" s="1" t="s">
        <v>31</v>
      </c>
      <c r="H828" s="1">
        <v>3</v>
      </c>
      <c r="I828" s="1" t="s">
        <v>26</v>
      </c>
      <c r="J828" s="1" t="s">
        <v>34</v>
      </c>
      <c r="K828" s="6">
        <v>3711.68</v>
      </c>
      <c r="L828" s="6">
        <v>463.96</v>
      </c>
      <c r="M828" s="1">
        <v>8</v>
      </c>
      <c r="N828" s="8">
        <v>45211</v>
      </c>
      <c r="O828" s="4" t="str">
        <f t="shared" si="37"/>
        <v>October 2023</v>
      </c>
      <c r="P828" s="1" t="s">
        <v>22</v>
      </c>
      <c r="Q828" s="1"/>
      <c r="R828" s="6">
        <v>0</v>
      </c>
      <c r="S828" s="6">
        <f t="shared" si="38"/>
        <v>3711.68</v>
      </c>
    </row>
    <row r="829" spans="1:19" x14ac:dyDescent="0.35">
      <c r="A829" s="1">
        <v>7144</v>
      </c>
      <c r="B829" s="1">
        <v>50</v>
      </c>
      <c r="C829" s="1" t="str">
        <f t="shared" si="36"/>
        <v>Middle-Aged</v>
      </c>
      <c r="D829" s="1" t="s">
        <v>16</v>
      </c>
      <c r="E829" s="1" t="s">
        <v>17</v>
      </c>
      <c r="F829" s="1" t="s">
        <v>30</v>
      </c>
      <c r="G829" s="1" t="s">
        <v>31</v>
      </c>
      <c r="H829" s="1">
        <v>3</v>
      </c>
      <c r="I829" s="1" t="s">
        <v>20</v>
      </c>
      <c r="J829" s="1" t="s">
        <v>42</v>
      </c>
      <c r="K829" s="6">
        <v>3711.68</v>
      </c>
      <c r="L829" s="6">
        <v>463.96</v>
      </c>
      <c r="M829" s="1">
        <v>8</v>
      </c>
      <c r="N829" s="8">
        <v>45211</v>
      </c>
      <c r="O829" s="4" t="str">
        <f t="shared" si="37"/>
        <v>October 2023</v>
      </c>
      <c r="P829" s="1" t="s">
        <v>32</v>
      </c>
      <c r="Q829" s="1"/>
      <c r="R829" s="6">
        <v>0</v>
      </c>
      <c r="S829" s="6">
        <f t="shared" si="38"/>
        <v>3711.68</v>
      </c>
    </row>
    <row r="830" spans="1:19" x14ac:dyDescent="0.35">
      <c r="A830" s="1">
        <v>3744</v>
      </c>
      <c r="B830" s="1">
        <v>52</v>
      </c>
      <c r="C830" s="1" t="str">
        <f t="shared" si="36"/>
        <v>Middle-Aged</v>
      </c>
      <c r="D830" s="1" t="s">
        <v>38</v>
      </c>
      <c r="E830" s="1" t="s">
        <v>17</v>
      </c>
      <c r="F830" s="1" t="s">
        <v>18</v>
      </c>
      <c r="G830" s="1" t="s">
        <v>19</v>
      </c>
      <c r="H830" s="1">
        <v>2</v>
      </c>
      <c r="I830" s="1" t="s">
        <v>26</v>
      </c>
      <c r="J830" s="1" t="s">
        <v>27</v>
      </c>
      <c r="K830" s="6">
        <v>5538.33</v>
      </c>
      <c r="L830" s="6">
        <v>791.19</v>
      </c>
      <c r="M830" s="1">
        <v>7</v>
      </c>
      <c r="N830" s="8">
        <v>45211</v>
      </c>
      <c r="O830" s="4" t="str">
        <f t="shared" si="37"/>
        <v>October 2023</v>
      </c>
      <c r="P830" s="1" t="s">
        <v>28</v>
      </c>
      <c r="Q830" s="1"/>
      <c r="R830" s="6">
        <v>0</v>
      </c>
      <c r="S830" s="6">
        <f t="shared" si="38"/>
        <v>5538.33</v>
      </c>
    </row>
    <row r="831" spans="1:19" x14ac:dyDescent="0.35">
      <c r="A831" s="1">
        <v>8510</v>
      </c>
      <c r="B831" s="1">
        <v>52</v>
      </c>
      <c r="C831" s="1" t="str">
        <f t="shared" si="36"/>
        <v>Middle-Aged</v>
      </c>
      <c r="D831" s="1" t="s">
        <v>16</v>
      </c>
      <c r="E831" s="1" t="s">
        <v>33</v>
      </c>
      <c r="F831" s="1" t="s">
        <v>30</v>
      </c>
      <c r="G831" s="1" t="s">
        <v>31</v>
      </c>
      <c r="H831" s="1">
        <v>3</v>
      </c>
      <c r="I831" s="1" t="s">
        <v>26</v>
      </c>
      <c r="J831" s="1" t="s">
        <v>42</v>
      </c>
      <c r="K831" s="6">
        <v>3711.68</v>
      </c>
      <c r="L831" s="6">
        <v>463.96</v>
      </c>
      <c r="M831" s="1">
        <v>8</v>
      </c>
      <c r="N831" s="8">
        <v>45211</v>
      </c>
      <c r="O831" s="4" t="str">
        <f t="shared" si="37"/>
        <v>October 2023</v>
      </c>
      <c r="P831" s="1" t="s">
        <v>22</v>
      </c>
      <c r="Q831" s="1"/>
      <c r="R831" s="6">
        <v>0</v>
      </c>
      <c r="S831" s="6">
        <f t="shared" si="38"/>
        <v>3711.68</v>
      </c>
    </row>
    <row r="832" spans="1:19" x14ac:dyDescent="0.35">
      <c r="A832" s="1">
        <v>6525</v>
      </c>
      <c r="B832" s="1">
        <v>54</v>
      </c>
      <c r="C832" s="1" t="str">
        <f t="shared" si="36"/>
        <v>Middle-Aged</v>
      </c>
      <c r="D832" s="1" t="s">
        <v>16</v>
      </c>
      <c r="E832" s="1" t="s">
        <v>17</v>
      </c>
      <c r="F832" s="1" t="s">
        <v>40</v>
      </c>
      <c r="G832" s="1" t="s">
        <v>41</v>
      </c>
      <c r="H832" s="1">
        <v>3</v>
      </c>
      <c r="I832" s="1" t="s">
        <v>20</v>
      </c>
      <c r="J832" s="1" t="s">
        <v>42</v>
      </c>
      <c r="K832" s="6">
        <v>1689.66</v>
      </c>
      <c r="L832" s="6">
        <v>844.83</v>
      </c>
      <c r="M832" s="1">
        <v>2</v>
      </c>
      <c r="N832" s="8">
        <v>45211</v>
      </c>
      <c r="O832" s="4" t="str">
        <f t="shared" si="37"/>
        <v>October 2023</v>
      </c>
      <c r="P832" s="1" t="s">
        <v>28</v>
      </c>
      <c r="Q832" s="1" t="s">
        <v>48</v>
      </c>
      <c r="R832" s="6">
        <v>64.69</v>
      </c>
      <c r="S832" s="6">
        <f t="shared" si="38"/>
        <v>1754.3500000000001</v>
      </c>
    </row>
    <row r="833" spans="1:19" x14ac:dyDescent="0.35">
      <c r="A833" s="1">
        <v>9640</v>
      </c>
      <c r="B833" s="1">
        <v>58</v>
      </c>
      <c r="C833" s="1" t="str">
        <f t="shared" si="36"/>
        <v>Old</v>
      </c>
      <c r="D833" s="1" t="s">
        <v>16</v>
      </c>
      <c r="E833" s="1" t="s">
        <v>17</v>
      </c>
      <c r="F833" s="1" t="s">
        <v>24</v>
      </c>
      <c r="G833" s="1" t="s">
        <v>25</v>
      </c>
      <c r="H833" s="1">
        <v>3</v>
      </c>
      <c r="I833" s="1" t="s">
        <v>20</v>
      </c>
      <c r="J833" s="1" t="s">
        <v>42</v>
      </c>
      <c r="K833" s="6">
        <v>2223.27</v>
      </c>
      <c r="L833" s="6">
        <v>247.03</v>
      </c>
      <c r="M833" s="1">
        <v>9</v>
      </c>
      <c r="N833" s="8">
        <v>45211</v>
      </c>
      <c r="O833" s="4" t="str">
        <f t="shared" si="37"/>
        <v>October 2023</v>
      </c>
      <c r="P833" s="1" t="s">
        <v>32</v>
      </c>
      <c r="Q833" s="1" t="s">
        <v>54</v>
      </c>
      <c r="R833" s="6">
        <v>100.66</v>
      </c>
      <c r="S833" s="6">
        <f t="shared" si="38"/>
        <v>2323.9299999999998</v>
      </c>
    </row>
    <row r="834" spans="1:19" x14ac:dyDescent="0.35">
      <c r="A834" s="1">
        <v>1447</v>
      </c>
      <c r="B834" s="1">
        <v>61</v>
      </c>
      <c r="C834" s="1" t="str">
        <f t="shared" ref="C834:C897" si="39">IF(B834&lt;=35,"Young",IF(B834&lt;=55,"Middle-Aged","Old"))</f>
        <v>Old</v>
      </c>
      <c r="D834" s="1" t="s">
        <v>38</v>
      </c>
      <c r="E834" s="1" t="s">
        <v>17</v>
      </c>
      <c r="F834" s="1" t="s">
        <v>40</v>
      </c>
      <c r="G834" s="1" t="s">
        <v>41</v>
      </c>
      <c r="H834" s="1">
        <v>3</v>
      </c>
      <c r="I834" s="1" t="s">
        <v>20</v>
      </c>
      <c r="J834" s="1" t="s">
        <v>27</v>
      </c>
      <c r="K834" s="6">
        <v>6758.64</v>
      </c>
      <c r="L834" s="6">
        <v>844.83</v>
      </c>
      <c r="M834" s="1">
        <v>8</v>
      </c>
      <c r="N834" s="8">
        <v>45211</v>
      </c>
      <c r="O834" s="4" t="str">
        <f t="shared" ref="O834:O897" si="40">TEXT(N834,"mmmm yyyy")</f>
        <v>October 2023</v>
      </c>
      <c r="P834" s="1" t="s">
        <v>28</v>
      </c>
      <c r="Q834" s="1" t="s">
        <v>37</v>
      </c>
      <c r="R834" s="6">
        <v>39.61</v>
      </c>
      <c r="S834" s="6">
        <f t="shared" ref="S834:S897" si="41">K834+R834</f>
        <v>6798.25</v>
      </c>
    </row>
    <row r="835" spans="1:19" x14ac:dyDescent="0.35">
      <c r="A835" s="1">
        <v>8398</v>
      </c>
      <c r="B835" s="1">
        <v>65</v>
      </c>
      <c r="C835" s="1" t="str">
        <f t="shared" si="39"/>
        <v>Old</v>
      </c>
      <c r="D835" s="1" t="s">
        <v>38</v>
      </c>
      <c r="E835" s="1" t="s">
        <v>17</v>
      </c>
      <c r="F835" s="1" t="s">
        <v>30</v>
      </c>
      <c r="G835" s="1" t="s">
        <v>31</v>
      </c>
      <c r="H835" s="1">
        <v>3</v>
      </c>
      <c r="I835" s="1" t="s">
        <v>20</v>
      </c>
      <c r="J835" s="1" t="s">
        <v>21</v>
      </c>
      <c r="K835" s="6">
        <v>463.96</v>
      </c>
      <c r="L835" s="6">
        <v>463.96</v>
      </c>
      <c r="M835" s="1">
        <v>1</v>
      </c>
      <c r="N835" s="8">
        <v>45211</v>
      </c>
      <c r="O835" s="4" t="str">
        <f t="shared" si="40"/>
        <v>October 2023</v>
      </c>
      <c r="P835" s="1" t="s">
        <v>28</v>
      </c>
      <c r="Q835" s="1" t="s">
        <v>74</v>
      </c>
      <c r="R835" s="6">
        <v>59.57</v>
      </c>
      <c r="S835" s="6">
        <f t="shared" si="41"/>
        <v>523.53</v>
      </c>
    </row>
    <row r="836" spans="1:19" x14ac:dyDescent="0.35">
      <c r="A836" s="1">
        <v>3607</v>
      </c>
      <c r="B836" s="1">
        <v>66</v>
      </c>
      <c r="C836" s="1" t="str">
        <f t="shared" si="39"/>
        <v>Old</v>
      </c>
      <c r="D836" s="1" t="s">
        <v>38</v>
      </c>
      <c r="E836" s="1" t="s">
        <v>33</v>
      </c>
      <c r="F836" s="1" t="s">
        <v>30</v>
      </c>
      <c r="G836" s="1" t="s">
        <v>31</v>
      </c>
      <c r="H836" s="1">
        <v>3</v>
      </c>
      <c r="I836" s="1" t="s">
        <v>20</v>
      </c>
      <c r="J836" s="1" t="s">
        <v>27</v>
      </c>
      <c r="K836" s="6">
        <v>1391.88</v>
      </c>
      <c r="L836" s="6">
        <v>463.96</v>
      </c>
      <c r="M836" s="1">
        <v>3</v>
      </c>
      <c r="N836" s="8">
        <v>45211</v>
      </c>
      <c r="O836" s="4" t="str">
        <f t="shared" si="40"/>
        <v>October 2023</v>
      </c>
      <c r="P836" s="1" t="s">
        <v>28</v>
      </c>
      <c r="Q836" s="1" t="s">
        <v>50</v>
      </c>
      <c r="R836" s="6">
        <v>49.67</v>
      </c>
      <c r="S836" s="6">
        <f t="shared" si="41"/>
        <v>1441.5500000000002</v>
      </c>
    </row>
    <row r="837" spans="1:19" x14ac:dyDescent="0.35">
      <c r="A837" s="1">
        <v>6167</v>
      </c>
      <c r="B837" s="1">
        <v>74</v>
      </c>
      <c r="C837" s="1" t="str">
        <f t="shared" si="39"/>
        <v>Old</v>
      </c>
      <c r="D837" s="1" t="s">
        <v>16</v>
      </c>
      <c r="E837" s="1" t="s">
        <v>17</v>
      </c>
      <c r="F837" s="1" t="s">
        <v>18</v>
      </c>
      <c r="G837" s="1" t="s">
        <v>36</v>
      </c>
      <c r="H837" s="1">
        <v>5</v>
      </c>
      <c r="I837" s="1" t="s">
        <v>26</v>
      </c>
      <c r="J837" s="1" t="s">
        <v>42</v>
      </c>
      <c r="K837" s="6">
        <v>145.25</v>
      </c>
      <c r="L837" s="6">
        <v>20.75</v>
      </c>
      <c r="M837" s="1">
        <v>7</v>
      </c>
      <c r="N837" s="8">
        <v>45211</v>
      </c>
      <c r="O837" s="4" t="str">
        <f t="shared" si="40"/>
        <v>October 2023</v>
      </c>
      <c r="P837" s="1" t="s">
        <v>28</v>
      </c>
      <c r="Q837" s="1" t="s">
        <v>54</v>
      </c>
      <c r="R837" s="6">
        <v>67.260000000000005</v>
      </c>
      <c r="S837" s="6">
        <f t="shared" si="41"/>
        <v>212.51</v>
      </c>
    </row>
    <row r="838" spans="1:19" x14ac:dyDescent="0.35">
      <c r="A838" s="1">
        <v>3050</v>
      </c>
      <c r="B838" s="1">
        <v>79</v>
      </c>
      <c r="C838" s="1" t="str">
        <f t="shared" si="39"/>
        <v>Old</v>
      </c>
      <c r="D838" s="1" t="s">
        <v>38</v>
      </c>
      <c r="E838" s="1" t="s">
        <v>33</v>
      </c>
      <c r="F838" s="1" t="s">
        <v>24</v>
      </c>
      <c r="G838" s="1" t="s">
        <v>25</v>
      </c>
      <c r="H838" s="1">
        <v>3</v>
      </c>
      <c r="I838" s="1" t="s">
        <v>20</v>
      </c>
      <c r="J838" s="1" t="s">
        <v>34</v>
      </c>
      <c r="K838" s="6">
        <v>247.03</v>
      </c>
      <c r="L838" s="6">
        <v>247.03</v>
      </c>
      <c r="M838" s="1">
        <v>1</v>
      </c>
      <c r="N838" s="8">
        <v>45211</v>
      </c>
      <c r="O838" s="4" t="str">
        <f t="shared" si="40"/>
        <v>October 2023</v>
      </c>
      <c r="P838" s="1" t="s">
        <v>22</v>
      </c>
      <c r="Q838" s="1" t="s">
        <v>56</v>
      </c>
      <c r="R838" s="6">
        <v>69.959999999999994</v>
      </c>
      <c r="S838" s="6">
        <f t="shared" si="41"/>
        <v>316.99</v>
      </c>
    </row>
    <row r="839" spans="1:19" x14ac:dyDescent="0.35">
      <c r="A839" s="1">
        <v>2158</v>
      </c>
      <c r="B839" s="1">
        <v>19</v>
      </c>
      <c r="C839" s="1" t="str">
        <f t="shared" si="39"/>
        <v>Young</v>
      </c>
      <c r="D839" s="1" t="s">
        <v>16</v>
      </c>
      <c r="E839" s="1" t="s">
        <v>17</v>
      </c>
      <c r="F839" s="1" t="s">
        <v>24</v>
      </c>
      <c r="G839" s="1" t="s">
        <v>25</v>
      </c>
      <c r="H839" s="1">
        <v>3</v>
      </c>
      <c r="I839" s="1" t="s">
        <v>26</v>
      </c>
      <c r="J839" s="1" t="s">
        <v>21</v>
      </c>
      <c r="K839" s="6">
        <v>1482.18</v>
      </c>
      <c r="L839" s="6">
        <v>247.03</v>
      </c>
      <c r="M839" s="1">
        <v>6</v>
      </c>
      <c r="N839" s="8">
        <v>45240</v>
      </c>
      <c r="O839" s="4" t="str">
        <f t="shared" si="40"/>
        <v>November 2023</v>
      </c>
      <c r="P839" s="1" t="s">
        <v>28</v>
      </c>
      <c r="Q839" s="1" t="s">
        <v>37</v>
      </c>
      <c r="R839" s="6">
        <v>38.99</v>
      </c>
      <c r="S839" s="6">
        <f t="shared" si="41"/>
        <v>1521.17</v>
      </c>
    </row>
    <row r="840" spans="1:19" x14ac:dyDescent="0.35">
      <c r="A840" s="1">
        <v>9621</v>
      </c>
      <c r="B840" s="1">
        <v>20</v>
      </c>
      <c r="C840" s="1" t="str">
        <f t="shared" si="39"/>
        <v>Young</v>
      </c>
      <c r="D840" s="1" t="s">
        <v>38</v>
      </c>
      <c r="E840" s="1" t="s">
        <v>17</v>
      </c>
      <c r="F840" s="1" t="s">
        <v>18</v>
      </c>
      <c r="G840" s="1" t="s">
        <v>19</v>
      </c>
      <c r="H840" s="1">
        <v>2</v>
      </c>
      <c r="I840" s="1" t="s">
        <v>26</v>
      </c>
      <c r="J840" s="1" t="s">
        <v>27</v>
      </c>
      <c r="K840" s="6">
        <v>3955.95</v>
      </c>
      <c r="L840" s="6">
        <v>791.19</v>
      </c>
      <c r="M840" s="1">
        <v>5</v>
      </c>
      <c r="N840" s="8">
        <v>45240</v>
      </c>
      <c r="O840" s="4" t="str">
        <f t="shared" si="40"/>
        <v>November 2023</v>
      </c>
      <c r="P840" s="1" t="s">
        <v>22</v>
      </c>
      <c r="Q840" s="1"/>
      <c r="R840" s="6">
        <v>0</v>
      </c>
      <c r="S840" s="6">
        <f t="shared" si="41"/>
        <v>3955.95</v>
      </c>
    </row>
    <row r="841" spans="1:19" x14ac:dyDescent="0.35">
      <c r="A841" s="1">
        <v>9972</v>
      </c>
      <c r="B841" s="1">
        <v>21</v>
      </c>
      <c r="C841" s="1" t="str">
        <f t="shared" si="39"/>
        <v>Young</v>
      </c>
      <c r="D841" s="1" t="s">
        <v>16</v>
      </c>
      <c r="E841" s="1" t="s">
        <v>17</v>
      </c>
      <c r="F841" s="1" t="s">
        <v>30</v>
      </c>
      <c r="G841" s="1" t="s">
        <v>31</v>
      </c>
      <c r="H841" s="1">
        <v>3</v>
      </c>
      <c r="I841" s="1" t="s">
        <v>20</v>
      </c>
      <c r="J841" s="1" t="s">
        <v>21</v>
      </c>
      <c r="K841" s="6">
        <v>1391.88</v>
      </c>
      <c r="L841" s="6">
        <v>463.96</v>
      </c>
      <c r="M841" s="1">
        <v>3</v>
      </c>
      <c r="N841" s="8">
        <v>45240</v>
      </c>
      <c r="O841" s="4" t="str">
        <f t="shared" si="40"/>
        <v>November 2023</v>
      </c>
      <c r="P841" s="1" t="s">
        <v>28</v>
      </c>
      <c r="Q841" s="1" t="s">
        <v>29</v>
      </c>
      <c r="R841" s="6">
        <v>40.42</v>
      </c>
      <c r="S841" s="6">
        <f t="shared" si="41"/>
        <v>1432.3000000000002</v>
      </c>
    </row>
    <row r="842" spans="1:19" x14ac:dyDescent="0.35">
      <c r="A842" s="1">
        <v>4652</v>
      </c>
      <c r="B842" s="1">
        <v>23</v>
      </c>
      <c r="C842" s="1" t="str">
        <f t="shared" si="39"/>
        <v>Young</v>
      </c>
      <c r="D842" s="1" t="s">
        <v>38</v>
      </c>
      <c r="E842" s="1" t="s">
        <v>17</v>
      </c>
      <c r="F842" s="1" t="s">
        <v>18</v>
      </c>
      <c r="G842" s="1" t="s">
        <v>19</v>
      </c>
      <c r="H842" s="1">
        <v>2</v>
      </c>
      <c r="I842" s="1" t="s">
        <v>26</v>
      </c>
      <c r="J842" s="1" t="s">
        <v>21</v>
      </c>
      <c r="K842" s="6">
        <v>1582.38</v>
      </c>
      <c r="L842" s="6">
        <v>791.19</v>
      </c>
      <c r="M842" s="1">
        <v>2</v>
      </c>
      <c r="N842" s="8">
        <v>45240</v>
      </c>
      <c r="O842" s="4" t="str">
        <f t="shared" si="40"/>
        <v>November 2023</v>
      </c>
      <c r="P842" s="1" t="s">
        <v>22</v>
      </c>
      <c r="Q842" s="1" t="s">
        <v>51</v>
      </c>
      <c r="R842" s="6">
        <v>32.24</v>
      </c>
      <c r="S842" s="6">
        <f t="shared" si="41"/>
        <v>1614.6200000000001</v>
      </c>
    </row>
    <row r="843" spans="1:19" x14ac:dyDescent="0.35">
      <c r="A843" s="1">
        <v>1326</v>
      </c>
      <c r="B843" s="1">
        <v>25</v>
      </c>
      <c r="C843" s="1" t="str">
        <f t="shared" si="39"/>
        <v>Young</v>
      </c>
      <c r="D843" s="1" t="s">
        <v>16</v>
      </c>
      <c r="E843" s="1" t="s">
        <v>33</v>
      </c>
      <c r="F843" s="1" t="s">
        <v>40</v>
      </c>
      <c r="G843" s="1" t="s">
        <v>41</v>
      </c>
      <c r="H843" s="1">
        <v>3</v>
      </c>
      <c r="I843" s="1" t="s">
        <v>26</v>
      </c>
      <c r="J843" s="1" t="s">
        <v>42</v>
      </c>
      <c r="K843" s="6">
        <v>6758.64</v>
      </c>
      <c r="L843" s="6">
        <v>844.83</v>
      </c>
      <c r="M843" s="1">
        <v>8</v>
      </c>
      <c r="N843" s="8">
        <v>45240</v>
      </c>
      <c r="O843" s="4" t="str">
        <f t="shared" si="40"/>
        <v>November 2023</v>
      </c>
      <c r="P843" s="1" t="s">
        <v>22</v>
      </c>
      <c r="Q843" s="1"/>
      <c r="R843" s="6">
        <v>0</v>
      </c>
      <c r="S843" s="6">
        <f t="shared" si="41"/>
        <v>6758.64</v>
      </c>
    </row>
    <row r="844" spans="1:19" x14ac:dyDescent="0.35">
      <c r="A844" s="1">
        <v>2235</v>
      </c>
      <c r="B844" s="1">
        <v>28</v>
      </c>
      <c r="C844" s="1" t="str">
        <f t="shared" si="39"/>
        <v>Young</v>
      </c>
      <c r="D844" s="1" t="s">
        <v>16</v>
      </c>
      <c r="E844" s="1" t="s">
        <v>17</v>
      </c>
      <c r="F844" s="1" t="s">
        <v>40</v>
      </c>
      <c r="G844" s="1" t="s">
        <v>41</v>
      </c>
      <c r="H844" s="1">
        <v>3</v>
      </c>
      <c r="I844" s="1" t="s">
        <v>26</v>
      </c>
      <c r="J844" s="1" t="s">
        <v>42</v>
      </c>
      <c r="K844" s="6">
        <v>5068.9799999999996</v>
      </c>
      <c r="L844" s="6">
        <v>844.83</v>
      </c>
      <c r="M844" s="1">
        <v>6</v>
      </c>
      <c r="N844" s="8">
        <v>45240</v>
      </c>
      <c r="O844" s="4" t="str">
        <f t="shared" si="40"/>
        <v>November 2023</v>
      </c>
      <c r="P844" s="1" t="s">
        <v>28</v>
      </c>
      <c r="Q844" s="1"/>
      <c r="R844" s="6">
        <v>0</v>
      </c>
      <c r="S844" s="6">
        <f t="shared" si="41"/>
        <v>5068.9799999999996</v>
      </c>
    </row>
    <row r="845" spans="1:19" x14ac:dyDescent="0.35">
      <c r="A845" s="1">
        <v>1736</v>
      </c>
      <c r="B845" s="1">
        <v>31</v>
      </c>
      <c r="C845" s="1" t="str">
        <f t="shared" si="39"/>
        <v>Young</v>
      </c>
      <c r="D845" s="1" t="s">
        <v>38</v>
      </c>
      <c r="E845" s="1" t="s">
        <v>33</v>
      </c>
      <c r="F845" s="1" t="s">
        <v>30</v>
      </c>
      <c r="G845" s="1" t="s">
        <v>31</v>
      </c>
      <c r="H845" s="1">
        <v>3</v>
      </c>
      <c r="I845" s="1" t="s">
        <v>26</v>
      </c>
      <c r="J845" s="1" t="s">
        <v>27</v>
      </c>
      <c r="K845" s="6">
        <v>2783.76</v>
      </c>
      <c r="L845" s="6">
        <v>463.96</v>
      </c>
      <c r="M845" s="1">
        <v>6</v>
      </c>
      <c r="N845" s="8">
        <v>45240</v>
      </c>
      <c r="O845" s="4" t="str">
        <f t="shared" si="40"/>
        <v>November 2023</v>
      </c>
      <c r="P845" s="1" t="s">
        <v>22</v>
      </c>
      <c r="Q845" s="1" t="s">
        <v>55</v>
      </c>
      <c r="R845" s="6">
        <v>45.48</v>
      </c>
      <c r="S845" s="6">
        <f t="shared" si="41"/>
        <v>2829.2400000000002</v>
      </c>
    </row>
    <row r="846" spans="1:19" x14ac:dyDescent="0.35">
      <c r="A846" s="1">
        <v>1271</v>
      </c>
      <c r="B846" s="1">
        <v>36</v>
      </c>
      <c r="C846" s="1" t="str">
        <f t="shared" si="39"/>
        <v>Middle-Aged</v>
      </c>
      <c r="D846" s="1" t="s">
        <v>38</v>
      </c>
      <c r="E846" s="1" t="s">
        <v>17</v>
      </c>
      <c r="F846" s="1" t="s">
        <v>24</v>
      </c>
      <c r="G846" s="1" t="s">
        <v>25</v>
      </c>
      <c r="H846" s="1">
        <v>3</v>
      </c>
      <c r="I846" s="1" t="s">
        <v>26</v>
      </c>
      <c r="J846" s="1" t="s">
        <v>34</v>
      </c>
      <c r="K846" s="6">
        <v>247.03</v>
      </c>
      <c r="L846" s="6">
        <v>247.03</v>
      </c>
      <c r="M846" s="1">
        <v>1</v>
      </c>
      <c r="N846" s="8">
        <v>45240</v>
      </c>
      <c r="O846" s="4" t="str">
        <f t="shared" si="40"/>
        <v>November 2023</v>
      </c>
      <c r="P846" s="1" t="s">
        <v>32</v>
      </c>
      <c r="Q846" s="1"/>
      <c r="R846" s="6">
        <v>0</v>
      </c>
      <c r="S846" s="6">
        <f t="shared" si="41"/>
        <v>247.03</v>
      </c>
    </row>
    <row r="847" spans="1:19" x14ac:dyDescent="0.35">
      <c r="A847" s="1">
        <v>4125</v>
      </c>
      <c r="B847" s="1">
        <v>37</v>
      </c>
      <c r="C847" s="1" t="str">
        <f t="shared" si="39"/>
        <v>Middle-Aged</v>
      </c>
      <c r="D847" s="1" t="s">
        <v>16</v>
      </c>
      <c r="E847" s="1" t="s">
        <v>17</v>
      </c>
      <c r="F847" s="1" t="s">
        <v>18</v>
      </c>
      <c r="G847" s="1" t="s">
        <v>36</v>
      </c>
      <c r="H847" s="1">
        <v>5</v>
      </c>
      <c r="I847" s="1" t="s">
        <v>26</v>
      </c>
      <c r="J847" s="1" t="s">
        <v>42</v>
      </c>
      <c r="K847" s="6">
        <v>145.25</v>
      </c>
      <c r="L847" s="6">
        <v>20.75</v>
      </c>
      <c r="M847" s="1">
        <v>7</v>
      </c>
      <c r="N847" s="8">
        <v>45240</v>
      </c>
      <c r="O847" s="4" t="str">
        <f t="shared" si="40"/>
        <v>November 2023</v>
      </c>
      <c r="P847" s="1" t="s">
        <v>28</v>
      </c>
      <c r="Q847" s="1" t="s">
        <v>66</v>
      </c>
      <c r="R847" s="6">
        <v>64.8</v>
      </c>
      <c r="S847" s="6">
        <f t="shared" si="41"/>
        <v>210.05</v>
      </c>
    </row>
    <row r="848" spans="1:19" x14ac:dyDescent="0.35">
      <c r="A848" s="1">
        <v>4207</v>
      </c>
      <c r="B848" s="1">
        <v>39</v>
      </c>
      <c r="C848" s="1" t="str">
        <f t="shared" si="39"/>
        <v>Middle-Aged</v>
      </c>
      <c r="D848" s="1" t="s">
        <v>38</v>
      </c>
      <c r="E848" s="1" t="s">
        <v>33</v>
      </c>
      <c r="F848" s="1" t="s">
        <v>18</v>
      </c>
      <c r="G848" s="1" t="s">
        <v>36</v>
      </c>
      <c r="H848" s="1">
        <v>5</v>
      </c>
      <c r="I848" s="1" t="s">
        <v>26</v>
      </c>
      <c r="J848" s="1" t="s">
        <v>34</v>
      </c>
      <c r="K848" s="6">
        <v>62.25</v>
      </c>
      <c r="L848" s="6">
        <v>20.75</v>
      </c>
      <c r="M848" s="1">
        <v>3</v>
      </c>
      <c r="N848" s="8">
        <v>45240</v>
      </c>
      <c r="O848" s="4" t="str">
        <f t="shared" si="40"/>
        <v>November 2023</v>
      </c>
      <c r="P848" s="1" t="s">
        <v>28</v>
      </c>
      <c r="Q848" s="1" t="s">
        <v>29</v>
      </c>
      <c r="R848" s="6">
        <v>18.100000000000001</v>
      </c>
      <c r="S848" s="6">
        <f t="shared" si="41"/>
        <v>80.349999999999994</v>
      </c>
    </row>
    <row r="849" spans="1:19" x14ac:dyDescent="0.35">
      <c r="A849" s="1">
        <v>9646</v>
      </c>
      <c r="B849" s="1">
        <v>41</v>
      </c>
      <c r="C849" s="1" t="str">
        <f t="shared" si="39"/>
        <v>Middle-Aged</v>
      </c>
      <c r="D849" s="1" t="s">
        <v>38</v>
      </c>
      <c r="E849" s="1" t="s">
        <v>17</v>
      </c>
      <c r="F849" s="1" t="s">
        <v>30</v>
      </c>
      <c r="G849" s="1" t="s">
        <v>31</v>
      </c>
      <c r="H849" s="1">
        <v>3</v>
      </c>
      <c r="I849" s="1" t="s">
        <v>20</v>
      </c>
      <c r="J849" s="1" t="s">
        <v>21</v>
      </c>
      <c r="K849" s="6">
        <v>3711.68</v>
      </c>
      <c r="L849" s="6">
        <v>463.96</v>
      </c>
      <c r="M849" s="1">
        <v>8</v>
      </c>
      <c r="N849" s="8">
        <v>45240</v>
      </c>
      <c r="O849" s="4" t="str">
        <f t="shared" si="40"/>
        <v>November 2023</v>
      </c>
      <c r="P849" s="1" t="s">
        <v>28</v>
      </c>
      <c r="Q849" s="1"/>
      <c r="R849" s="6">
        <v>0</v>
      </c>
      <c r="S849" s="6">
        <f t="shared" si="41"/>
        <v>3711.68</v>
      </c>
    </row>
    <row r="850" spans="1:19" x14ac:dyDescent="0.35">
      <c r="A850" s="1">
        <v>1644</v>
      </c>
      <c r="B850" s="1">
        <v>44</v>
      </c>
      <c r="C850" s="1" t="str">
        <f t="shared" si="39"/>
        <v>Middle-Aged</v>
      </c>
      <c r="D850" s="1" t="s">
        <v>16</v>
      </c>
      <c r="E850" s="1" t="s">
        <v>17</v>
      </c>
      <c r="F850" s="1" t="s">
        <v>40</v>
      </c>
      <c r="G850" s="1" t="s">
        <v>41</v>
      </c>
      <c r="H850" s="1">
        <v>3</v>
      </c>
      <c r="I850" s="1" t="s">
        <v>26</v>
      </c>
      <c r="J850" s="1" t="s">
        <v>42</v>
      </c>
      <c r="K850" s="6">
        <v>4224.1499999999996</v>
      </c>
      <c r="L850" s="6">
        <v>844.83</v>
      </c>
      <c r="M850" s="1">
        <v>5</v>
      </c>
      <c r="N850" s="8">
        <v>45240</v>
      </c>
      <c r="O850" s="4" t="str">
        <f t="shared" si="40"/>
        <v>November 2023</v>
      </c>
      <c r="P850" s="1" t="s">
        <v>22</v>
      </c>
      <c r="Q850" s="1"/>
      <c r="R850" s="6">
        <v>0</v>
      </c>
      <c r="S850" s="6">
        <f t="shared" si="41"/>
        <v>4224.1499999999996</v>
      </c>
    </row>
    <row r="851" spans="1:19" x14ac:dyDescent="0.35">
      <c r="A851" s="1">
        <v>2238</v>
      </c>
      <c r="B851" s="1">
        <v>44</v>
      </c>
      <c r="C851" s="1" t="str">
        <f t="shared" si="39"/>
        <v>Middle-Aged</v>
      </c>
      <c r="D851" s="1" t="s">
        <v>38</v>
      </c>
      <c r="E851" s="1" t="s">
        <v>17</v>
      </c>
      <c r="F851" s="1" t="s">
        <v>24</v>
      </c>
      <c r="G851" s="1" t="s">
        <v>25</v>
      </c>
      <c r="H851" s="1">
        <v>3</v>
      </c>
      <c r="I851" s="1" t="s">
        <v>20</v>
      </c>
      <c r="J851" s="1" t="s">
        <v>21</v>
      </c>
      <c r="K851" s="6">
        <v>2470.3000000000002</v>
      </c>
      <c r="L851" s="6">
        <v>247.03</v>
      </c>
      <c r="M851" s="1">
        <v>10</v>
      </c>
      <c r="N851" s="8">
        <v>45240</v>
      </c>
      <c r="O851" s="4" t="str">
        <f t="shared" si="40"/>
        <v>November 2023</v>
      </c>
      <c r="P851" s="1" t="s">
        <v>28</v>
      </c>
      <c r="Q851" s="1" t="s">
        <v>48</v>
      </c>
      <c r="R851" s="6">
        <v>50.72</v>
      </c>
      <c r="S851" s="6">
        <f t="shared" si="41"/>
        <v>2521.02</v>
      </c>
    </row>
    <row r="852" spans="1:19" x14ac:dyDescent="0.35">
      <c r="A852" s="1">
        <v>7659</v>
      </c>
      <c r="B852" s="1">
        <v>45</v>
      </c>
      <c r="C852" s="1" t="str">
        <f t="shared" si="39"/>
        <v>Middle-Aged</v>
      </c>
      <c r="D852" s="1" t="s">
        <v>16</v>
      </c>
      <c r="E852" s="1" t="s">
        <v>17</v>
      </c>
      <c r="F852" s="1" t="s">
        <v>18</v>
      </c>
      <c r="G852" s="1" t="s">
        <v>36</v>
      </c>
      <c r="H852" s="1">
        <v>5</v>
      </c>
      <c r="I852" s="1" t="s">
        <v>20</v>
      </c>
      <c r="J852" s="1" t="s">
        <v>21</v>
      </c>
      <c r="K852" s="6">
        <v>20.75</v>
      </c>
      <c r="L852" s="6">
        <v>20.75</v>
      </c>
      <c r="M852" s="1">
        <v>1</v>
      </c>
      <c r="N852" s="8">
        <v>45240</v>
      </c>
      <c r="O852" s="4" t="str">
        <f t="shared" si="40"/>
        <v>November 2023</v>
      </c>
      <c r="P852" s="1" t="s">
        <v>28</v>
      </c>
      <c r="Q852" s="1" t="s">
        <v>39</v>
      </c>
      <c r="R852" s="6">
        <v>57.05</v>
      </c>
      <c r="S852" s="6">
        <f t="shared" si="41"/>
        <v>77.8</v>
      </c>
    </row>
    <row r="853" spans="1:19" x14ac:dyDescent="0.35">
      <c r="A853" s="1">
        <v>6094</v>
      </c>
      <c r="B853" s="1">
        <v>49</v>
      </c>
      <c r="C853" s="1" t="str">
        <f t="shared" si="39"/>
        <v>Middle-Aged</v>
      </c>
      <c r="D853" s="1" t="s">
        <v>16</v>
      </c>
      <c r="E853" s="1" t="s">
        <v>33</v>
      </c>
      <c r="F853" s="1" t="s">
        <v>40</v>
      </c>
      <c r="G853" s="1" t="s">
        <v>41</v>
      </c>
      <c r="H853" s="1">
        <v>3</v>
      </c>
      <c r="I853" s="1" t="s">
        <v>26</v>
      </c>
      <c r="J853" s="1" t="s">
        <v>34</v>
      </c>
      <c r="K853" s="6">
        <v>5913.81</v>
      </c>
      <c r="L853" s="6">
        <v>844.83</v>
      </c>
      <c r="M853" s="1">
        <v>7</v>
      </c>
      <c r="N853" s="8">
        <v>45240</v>
      </c>
      <c r="O853" s="4" t="str">
        <f t="shared" si="40"/>
        <v>November 2023</v>
      </c>
      <c r="P853" s="1" t="s">
        <v>28</v>
      </c>
      <c r="Q853" s="1" t="s">
        <v>52</v>
      </c>
      <c r="R853" s="6">
        <v>34.03</v>
      </c>
      <c r="S853" s="6">
        <f t="shared" si="41"/>
        <v>5947.84</v>
      </c>
    </row>
    <row r="854" spans="1:19" x14ac:dyDescent="0.35">
      <c r="A854" s="1">
        <v>3736</v>
      </c>
      <c r="B854" s="1">
        <v>54</v>
      </c>
      <c r="C854" s="1" t="str">
        <f t="shared" si="39"/>
        <v>Middle-Aged</v>
      </c>
      <c r="D854" s="1" t="s">
        <v>16</v>
      </c>
      <c r="E854" s="1" t="s">
        <v>17</v>
      </c>
      <c r="F854" s="1" t="s">
        <v>18</v>
      </c>
      <c r="G854" s="1" t="s">
        <v>19</v>
      </c>
      <c r="H854" s="1">
        <v>2</v>
      </c>
      <c r="I854" s="1" t="s">
        <v>26</v>
      </c>
      <c r="J854" s="1" t="s">
        <v>27</v>
      </c>
      <c r="K854" s="6">
        <v>4747.1400000000003</v>
      </c>
      <c r="L854" s="6">
        <v>791.19</v>
      </c>
      <c r="M854" s="1">
        <v>6</v>
      </c>
      <c r="N854" s="8">
        <v>45240</v>
      </c>
      <c r="O854" s="4" t="str">
        <f t="shared" si="40"/>
        <v>November 2023</v>
      </c>
      <c r="P854" s="1" t="s">
        <v>32</v>
      </c>
      <c r="Q854" s="1"/>
      <c r="R854" s="6">
        <v>0</v>
      </c>
      <c r="S854" s="6">
        <f t="shared" si="41"/>
        <v>4747.1400000000003</v>
      </c>
    </row>
    <row r="855" spans="1:19" x14ac:dyDescent="0.35">
      <c r="A855" s="1">
        <v>5397</v>
      </c>
      <c r="B855" s="1">
        <v>55</v>
      </c>
      <c r="C855" s="1" t="str">
        <f t="shared" si="39"/>
        <v>Middle-Aged</v>
      </c>
      <c r="D855" s="1" t="s">
        <v>16</v>
      </c>
      <c r="E855" s="1" t="s">
        <v>17</v>
      </c>
      <c r="F855" s="1" t="s">
        <v>40</v>
      </c>
      <c r="G855" s="1" t="s">
        <v>41</v>
      </c>
      <c r="H855" s="1">
        <v>3</v>
      </c>
      <c r="I855" s="1" t="s">
        <v>26</v>
      </c>
      <c r="J855" s="1" t="s">
        <v>21</v>
      </c>
      <c r="K855" s="6">
        <v>844.83</v>
      </c>
      <c r="L855" s="6">
        <v>844.83</v>
      </c>
      <c r="M855" s="1">
        <v>1</v>
      </c>
      <c r="N855" s="8">
        <v>45240</v>
      </c>
      <c r="O855" s="4" t="str">
        <f t="shared" si="40"/>
        <v>November 2023</v>
      </c>
      <c r="P855" s="1" t="s">
        <v>32</v>
      </c>
      <c r="Q855" s="1" t="s">
        <v>50</v>
      </c>
      <c r="R855" s="6">
        <v>49.61</v>
      </c>
      <c r="S855" s="6">
        <f t="shared" si="41"/>
        <v>894.44</v>
      </c>
    </row>
    <row r="856" spans="1:19" x14ac:dyDescent="0.35">
      <c r="A856" s="1">
        <v>5059</v>
      </c>
      <c r="B856" s="1">
        <v>58</v>
      </c>
      <c r="C856" s="1" t="str">
        <f t="shared" si="39"/>
        <v>Old</v>
      </c>
      <c r="D856" s="1" t="s">
        <v>38</v>
      </c>
      <c r="E856" s="1" t="s">
        <v>17</v>
      </c>
      <c r="F856" s="1" t="s">
        <v>30</v>
      </c>
      <c r="G856" s="1" t="s">
        <v>31</v>
      </c>
      <c r="H856" s="1">
        <v>3</v>
      </c>
      <c r="I856" s="1" t="s">
        <v>26</v>
      </c>
      <c r="J856" s="1" t="s">
        <v>21</v>
      </c>
      <c r="K856" s="6">
        <v>4175.6400000000003</v>
      </c>
      <c r="L856" s="6">
        <v>463.96</v>
      </c>
      <c r="M856" s="1">
        <v>9</v>
      </c>
      <c r="N856" s="8">
        <v>45240</v>
      </c>
      <c r="O856" s="4" t="str">
        <f t="shared" si="40"/>
        <v>November 2023</v>
      </c>
      <c r="P856" s="1" t="s">
        <v>32</v>
      </c>
      <c r="Q856" s="1" t="s">
        <v>76</v>
      </c>
      <c r="R856" s="6">
        <v>79.150000000000006</v>
      </c>
      <c r="S856" s="6">
        <f t="shared" si="41"/>
        <v>4254.79</v>
      </c>
    </row>
    <row r="857" spans="1:19" x14ac:dyDescent="0.35">
      <c r="A857" s="1">
        <v>5418</v>
      </c>
      <c r="B857" s="1">
        <v>59</v>
      </c>
      <c r="C857" s="1" t="str">
        <f t="shared" si="39"/>
        <v>Old</v>
      </c>
      <c r="D857" s="1" t="s">
        <v>38</v>
      </c>
      <c r="E857" s="1" t="s">
        <v>17</v>
      </c>
      <c r="F857" s="1" t="s">
        <v>30</v>
      </c>
      <c r="G857" s="1" t="s">
        <v>31</v>
      </c>
      <c r="H857" s="1">
        <v>3</v>
      </c>
      <c r="I857" s="1" t="s">
        <v>26</v>
      </c>
      <c r="J857" s="1" t="s">
        <v>42</v>
      </c>
      <c r="K857" s="6">
        <v>2783.76</v>
      </c>
      <c r="L857" s="6">
        <v>463.96</v>
      </c>
      <c r="M857" s="1">
        <v>6</v>
      </c>
      <c r="N857" s="8">
        <v>45240</v>
      </c>
      <c r="O857" s="4" t="str">
        <f t="shared" si="40"/>
        <v>November 2023</v>
      </c>
      <c r="P857" s="1" t="s">
        <v>28</v>
      </c>
      <c r="Q857" s="1" t="s">
        <v>37</v>
      </c>
      <c r="R857" s="6">
        <v>11.62</v>
      </c>
      <c r="S857" s="6">
        <f t="shared" si="41"/>
        <v>2795.38</v>
      </c>
    </row>
    <row r="858" spans="1:19" x14ac:dyDescent="0.35">
      <c r="A858" s="1">
        <v>1379</v>
      </c>
      <c r="B858" s="1">
        <v>69</v>
      </c>
      <c r="C858" s="1" t="str">
        <f t="shared" si="39"/>
        <v>Old</v>
      </c>
      <c r="D858" s="1" t="s">
        <v>16</v>
      </c>
      <c r="E858" s="1" t="s">
        <v>17</v>
      </c>
      <c r="F858" s="1" t="s">
        <v>30</v>
      </c>
      <c r="G858" s="1" t="s">
        <v>31</v>
      </c>
      <c r="H858" s="1">
        <v>3</v>
      </c>
      <c r="I858" s="1" t="s">
        <v>26</v>
      </c>
      <c r="J858" s="1" t="s">
        <v>42</v>
      </c>
      <c r="K858" s="6">
        <v>3711.68</v>
      </c>
      <c r="L858" s="6">
        <v>463.96</v>
      </c>
      <c r="M858" s="1">
        <v>8</v>
      </c>
      <c r="N858" s="8">
        <v>45240</v>
      </c>
      <c r="O858" s="4" t="str">
        <f t="shared" si="40"/>
        <v>November 2023</v>
      </c>
      <c r="P858" s="1" t="s">
        <v>22</v>
      </c>
      <c r="Q858" s="1" t="s">
        <v>39</v>
      </c>
      <c r="R858" s="6">
        <v>54.56</v>
      </c>
      <c r="S858" s="6">
        <f t="shared" si="41"/>
        <v>3766.24</v>
      </c>
    </row>
    <row r="859" spans="1:19" x14ac:dyDescent="0.35">
      <c r="A859" s="1">
        <v>3394</v>
      </c>
      <c r="B859" s="1">
        <v>73</v>
      </c>
      <c r="C859" s="1" t="str">
        <f t="shared" si="39"/>
        <v>Old</v>
      </c>
      <c r="D859" s="1" t="s">
        <v>16</v>
      </c>
      <c r="E859" s="1" t="s">
        <v>33</v>
      </c>
      <c r="F859" s="1" t="s">
        <v>40</v>
      </c>
      <c r="G859" s="1" t="s">
        <v>41</v>
      </c>
      <c r="H859" s="1">
        <v>3</v>
      </c>
      <c r="I859" s="1" t="s">
        <v>26</v>
      </c>
      <c r="J859" s="1" t="s">
        <v>42</v>
      </c>
      <c r="K859" s="6">
        <v>5913.81</v>
      </c>
      <c r="L859" s="6">
        <v>844.83</v>
      </c>
      <c r="M859" s="1">
        <v>7</v>
      </c>
      <c r="N859" s="8">
        <v>45240</v>
      </c>
      <c r="O859" s="4" t="str">
        <f t="shared" si="40"/>
        <v>November 2023</v>
      </c>
      <c r="P859" s="1" t="s">
        <v>28</v>
      </c>
      <c r="Q859" s="1" t="s">
        <v>48</v>
      </c>
      <c r="R859" s="6">
        <v>50.22</v>
      </c>
      <c r="S859" s="6">
        <f t="shared" si="41"/>
        <v>5964.0300000000007</v>
      </c>
    </row>
    <row r="860" spans="1:19" x14ac:dyDescent="0.35">
      <c r="A860" s="1">
        <v>5314</v>
      </c>
      <c r="B860" s="1">
        <v>73</v>
      </c>
      <c r="C860" s="1" t="str">
        <f t="shared" si="39"/>
        <v>Old</v>
      </c>
      <c r="D860" s="1" t="s">
        <v>16</v>
      </c>
      <c r="E860" s="1" t="s">
        <v>17</v>
      </c>
      <c r="F860" s="1" t="s">
        <v>18</v>
      </c>
      <c r="G860" s="1" t="s">
        <v>19</v>
      </c>
      <c r="H860" s="1">
        <v>2</v>
      </c>
      <c r="I860" s="1" t="s">
        <v>20</v>
      </c>
      <c r="J860" s="1" t="s">
        <v>34</v>
      </c>
      <c r="K860" s="6">
        <v>2373.5700000000002</v>
      </c>
      <c r="L860" s="6">
        <v>791.19</v>
      </c>
      <c r="M860" s="1">
        <v>3</v>
      </c>
      <c r="N860" s="8">
        <v>45240</v>
      </c>
      <c r="O860" s="4" t="str">
        <f t="shared" si="40"/>
        <v>November 2023</v>
      </c>
      <c r="P860" s="1" t="s">
        <v>22</v>
      </c>
      <c r="Q860" s="1" t="s">
        <v>37</v>
      </c>
      <c r="R860" s="6">
        <v>17.78</v>
      </c>
      <c r="S860" s="6">
        <f t="shared" si="41"/>
        <v>2391.3500000000004</v>
      </c>
    </row>
    <row r="861" spans="1:19" x14ac:dyDescent="0.35">
      <c r="A861" s="1">
        <v>1085</v>
      </c>
      <c r="B861" s="1">
        <v>74</v>
      </c>
      <c r="C861" s="1" t="str">
        <f t="shared" si="39"/>
        <v>Old</v>
      </c>
      <c r="D861" s="1" t="s">
        <v>16</v>
      </c>
      <c r="E861" s="1" t="s">
        <v>17</v>
      </c>
      <c r="F861" s="1" t="s">
        <v>18</v>
      </c>
      <c r="G861" s="1" t="s">
        <v>36</v>
      </c>
      <c r="H861" s="1">
        <v>5</v>
      </c>
      <c r="I861" s="1" t="s">
        <v>26</v>
      </c>
      <c r="J861" s="1" t="s">
        <v>34</v>
      </c>
      <c r="K861" s="6">
        <v>20.75</v>
      </c>
      <c r="L861" s="6">
        <v>20.75</v>
      </c>
      <c r="M861" s="1">
        <v>1</v>
      </c>
      <c r="N861" s="8">
        <v>45240</v>
      </c>
      <c r="O861" s="4" t="str">
        <f t="shared" si="40"/>
        <v>November 2023</v>
      </c>
      <c r="P861" s="1" t="s">
        <v>32</v>
      </c>
      <c r="Q861" s="1" t="s">
        <v>63</v>
      </c>
      <c r="R861" s="6">
        <v>91.36</v>
      </c>
      <c r="S861" s="6">
        <f t="shared" si="41"/>
        <v>112.11</v>
      </c>
    </row>
    <row r="862" spans="1:19" x14ac:dyDescent="0.35">
      <c r="A862" s="1">
        <v>9190</v>
      </c>
      <c r="B862" s="1">
        <v>74</v>
      </c>
      <c r="C862" s="1" t="str">
        <f t="shared" si="39"/>
        <v>Old</v>
      </c>
      <c r="D862" s="1" t="s">
        <v>16</v>
      </c>
      <c r="E862" s="1" t="s">
        <v>17</v>
      </c>
      <c r="F862" s="1" t="s">
        <v>40</v>
      </c>
      <c r="G862" s="1" t="s">
        <v>41</v>
      </c>
      <c r="H862" s="1">
        <v>3</v>
      </c>
      <c r="I862" s="1" t="s">
        <v>20</v>
      </c>
      <c r="J862" s="1" t="s">
        <v>42</v>
      </c>
      <c r="K862" s="6">
        <v>6758.64</v>
      </c>
      <c r="L862" s="6">
        <v>844.83</v>
      </c>
      <c r="M862" s="1">
        <v>8</v>
      </c>
      <c r="N862" s="8">
        <v>45240</v>
      </c>
      <c r="O862" s="4" t="str">
        <f t="shared" si="40"/>
        <v>November 2023</v>
      </c>
      <c r="P862" s="1" t="s">
        <v>28</v>
      </c>
      <c r="Q862" s="1" t="s">
        <v>39</v>
      </c>
      <c r="R862" s="6">
        <v>35.619999999999997</v>
      </c>
      <c r="S862" s="6">
        <f t="shared" si="41"/>
        <v>6794.26</v>
      </c>
    </row>
    <row r="863" spans="1:19" x14ac:dyDescent="0.35">
      <c r="A863" s="1">
        <v>3499</v>
      </c>
      <c r="B863" s="1">
        <v>76</v>
      </c>
      <c r="C863" s="1" t="str">
        <f t="shared" si="39"/>
        <v>Old</v>
      </c>
      <c r="D863" s="1" t="s">
        <v>16</v>
      </c>
      <c r="E863" s="1" t="s">
        <v>17</v>
      </c>
      <c r="F863" s="1" t="s">
        <v>24</v>
      </c>
      <c r="G863" s="1" t="s">
        <v>25</v>
      </c>
      <c r="H863" s="1">
        <v>3</v>
      </c>
      <c r="I863" s="1" t="s">
        <v>26</v>
      </c>
      <c r="J863" s="1" t="s">
        <v>27</v>
      </c>
      <c r="K863" s="6">
        <v>247.03</v>
      </c>
      <c r="L863" s="6">
        <v>247.03</v>
      </c>
      <c r="M863" s="1">
        <v>1</v>
      </c>
      <c r="N863" s="8">
        <v>45240</v>
      </c>
      <c r="O863" s="4" t="str">
        <f t="shared" si="40"/>
        <v>November 2023</v>
      </c>
      <c r="P863" s="1" t="s">
        <v>22</v>
      </c>
      <c r="Q863" s="1" t="s">
        <v>43</v>
      </c>
      <c r="R863" s="6">
        <v>85.24</v>
      </c>
      <c r="S863" s="6">
        <f t="shared" si="41"/>
        <v>332.27</v>
      </c>
    </row>
    <row r="864" spans="1:19" x14ac:dyDescent="0.35">
      <c r="A864" s="1">
        <v>2532</v>
      </c>
      <c r="B864" s="1">
        <v>78</v>
      </c>
      <c r="C864" s="1" t="str">
        <f t="shared" si="39"/>
        <v>Old</v>
      </c>
      <c r="D864" s="1" t="s">
        <v>16</v>
      </c>
      <c r="E864" s="1" t="s">
        <v>17</v>
      </c>
      <c r="F864" s="1" t="s">
        <v>30</v>
      </c>
      <c r="G864" s="1" t="s">
        <v>31</v>
      </c>
      <c r="H864" s="1">
        <v>3</v>
      </c>
      <c r="I864" s="1" t="s">
        <v>20</v>
      </c>
      <c r="J864" s="1" t="s">
        <v>42</v>
      </c>
      <c r="K864" s="6">
        <v>2319.8000000000002</v>
      </c>
      <c r="L864" s="6">
        <v>463.96</v>
      </c>
      <c r="M864" s="1">
        <v>5</v>
      </c>
      <c r="N864" s="8">
        <v>45240</v>
      </c>
      <c r="O864" s="4" t="str">
        <f t="shared" si="40"/>
        <v>November 2023</v>
      </c>
      <c r="P864" s="1" t="s">
        <v>22</v>
      </c>
      <c r="Q864" s="1"/>
      <c r="R864" s="6">
        <v>0</v>
      </c>
      <c r="S864" s="6">
        <f t="shared" si="41"/>
        <v>2319.8000000000002</v>
      </c>
    </row>
    <row r="865" spans="1:19" x14ac:dyDescent="0.35">
      <c r="A865" s="1">
        <v>9168</v>
      </c>
      <c r="B865" s="1">
        <v>79</v>
      </c>
      <c r="C865" s="1" t="str">
        <f t="shared" si="39"/>
        <v>Old</v>
      </c>
      <c r="D865" s="1" t="s">
        <v>38</v>
      </c>
      <c r="E865" s="1" t="s">
        <v>17</v>
      </c>
      <c r="F865" s="1" t="s">
        <v>30</v>
      </c>
      <c r="G865" s="1" t="s">
        <v>31</v>
      </c>
      <c r="H865" s="1">
        <v>3</v>
      </c>
      <c r="I865" s="1" t="s">
        <v>26</v>
      </c>
      <c r="J865" s="1" t="s">
        <v>42</v>
      </c>
      <c r="K865" s="6">
        <v>927.92</v>
      </c>
      <c r="L865" s="6">
        <v>463.96</v>
      </c>
      <c r="M865" s="1">
        <v>2</v>
      </c>
      <c r="N865" s="8">
        <v>45240</v>
      </c>
      <c r="O865" s="4" t="str">
        <f t="shared" si="40"/>
        <v>November 2023</v>
      </c>
      <c r="P865" s="1" t="s">
        <v>22</v>
      </c>
      <c r="Q865" s="1"/>
      <c r="R865" s="6">
        <v>0</v>
      </c>
      <c r="S865" s="6">
        <f t="shared" si="41"/>
        <v>927.92</v>
      </c>
    </row>
    <row r="866" spans="1:19" x14ac:dyDescent="0.35">
      <c r="A866" s="1">
        <v>9584</v>
      </c>
      <c r="B866" s="1">
        <v>80</v>
      </c>
      <c r="C866" s="1" t="str">
        <f t="shared" si="39"/>
        <v>Old</v>
      </c>
      <c r="D866" s="1" t="s">
        <v>38</v>
      </c>
      <c r="E866" s="1" t="s">
        <v>17</v>
      </c>
      <c r="F866" s="1" t="s">
        <v>24</v>
      </c>
      <c r="G866" s="1" t="s">
        <v>25</v>
      </c>
      <c r="H866" s="1">
        <v>3</v>
      </c>
      <c r="I866" s="1" t="s">
        <v>20</v>
      </c>
      <c r="J866" s="1" t="s">
        <v>42</v>
      </c>
      <c r="K866" s="6">
        <v>2223.27</v>
      </c>
      <c r="L866" s="6">
        <v>247.03</v>
      </c>
      <c r="M866" s="1">
        <v>9</v>
      </c>
      <c r="N866" s="8">
        <v>45240</v>
      </c>
      <c r="O866" s="4" t="str">
        <f t="shared" si="40"/>
        <v>November 2023</v>
      </c>
      <c r="P866" s="1" t="s">
        <v>32</v>
      </c>
      <c r="Q866" s="1" t="s">
        <v>29</v>
      </c>
      <c r="R866" s="6">
        <v>15.63</v>
      </c>
      <c r="S866" s="6">
        <f t="shared" si="41"/>
        <v>2238.9</v>
      </c>
    </row>
    <row r="867" spans="1:19" x14ac:dyDescent="0.35">
      <c r="A867" s="1">
        <v>8374</v>
      </c>
      <c r="B867" s="1">
        <v>19</v>
      </c>
      <c r="C867" s="1" t="str">
        <f t="shared" si="39"/>
        <v>Young</v>
      </c>
      <c r="D867" s="1" t="s">
        <v>16</v>
      </c>
      <c r="E867" s="1" t="s">
        <v>17</v>
      </c>
      <c r="F867" s="1" t="s">
        <v>18</v>
      </c>
      <c r="G867" s="1" t="s">
        <v>19</v>
      </c>
      <c r="H867" s="1">
        <v>2</v>
      </c>
      <c r="I867" s="1" t="s">
        <v>20</v>
      </c>
      <c r="J867" s="1" t="s">
        <v>34</v>
      </c>
      <c r="K867" s="6">
        <v>2373.5700000000002</v>
      </c>
      <c r="L867" s="6">
        <v>791.19</v>
      </c>
      <c r="M867" s="1">
        <v>3</v>
      </c>
      <c r="N867" s="8">
        <v>45241</v>
      </c>
      <c r="O867" s="4" t="str">
        <f t="shared" si="40"/>
        <v>November 2023</v>
      </c>
      <c r="P867" s="1" t="s">
        <v>32</v>
      </c>
      <c r="Q867" s="1" t="s">
        <v>68</v>
      </c>
      <c r="R867" s="6">
        <v>74.930000000000007</v>
      </c>
      <c r="S867" s="6">
        <f t="shared" si="41"/>
        <v>2448.5</v>
      </c>
    </row>
    <row r="868" spans="1:19" x14ac:dyDescent="0.35">
      <c r="A868" s="1">
        <v>1861</v>
      </c>
      <c r="B868" s="1">
        <v>20</v>
      </c>
      <c r="C868" s="1" t="str">
        <f t="shared" si="39"/>
        <v>Young</v>
      </c>
      <c r="D868" s="1" t="s">
        <v>16</v>
      </c>
      <c r="E868" s="1" t="s">
        <v>17</v>
      </c>
      <c r="F868" s="1" t="s">
        <v>30</v>
      </c>
      <c r="G868" s="1" t="s">
        <v>31</v>
      </c>
      <c r="H868" s="1">
        <v>3</v>
      </c>
      <c r="I868" s="1" t="s">
        <v>26</v>
      </c>
      <c r="J868" s="1" t="s">
        <v>42</v>
      </c>
      <c r="K868" s="6">
        <v>927.92</v>
      </c>
      <c r="L868" s="6">
        <v>463.96</v>
      </c>
      <c r="M868" s="1">
        <v>2</v>
      </c>
      <c r="N868" s="8">
        <v>45241</v>
      </c>
      <c r="O868" s="4" t="str">
        <f t="shared" si="40"/>
        <v>November 2023</v>
      </c>
      <c r="P868" s="1" t="s">
        <v>32</v>
      </c>
      <c r="Q868" s="1" t="s">
        <v>55</v>
      </c>
      <c r="R868" s="6">
        <v>62.63</v>
      </c>
      <c r="S868" s="6">
        <f t="shared" si="41"/>
        <v>990.55</v>
      </c>
    </row>
    <row r="869" spans="1:19" x14ac:dyDescent="0.35">
      <c r="A869" s="1">
        <v>6431</v>
      </c>
      <c r="B869" s="1">
        <v>20</v>
      </c>
      <c r="C869" s="1" t="str">
        <f t="shared" si="39"/>
        <v>Young</v>
      </c>
      <c r="D869" s="1" t="s">
        <v>38</v>
      </c>
      <c r="E869" s="1" t="s">
        <v>33</v>
      </c>
      <c r="F869" s="1" t="s">
        <v>30</v>
      </c>
      <c r="G869" s="1" t="s">
        <v>31</v>
      </c>
      <c r="H869" s="1">
        <v>3</v>
      </c>
      <c r="I869" s="1" t="s">
        <v>26</v>
      </c>
      <c r="J869" s="1" t="s">
        <v>27</v>
      </c>
      <c r="K869" s="6">
        <v>1855.84</v>
      </c>
      <c r="L869" s="6">
        <v>463.96</v>
      </c>
      <c r="M869" s="1">
        <v>4</v>
      </c>
      <c r="N869" s="8">
        <v>45241</v>
      </c>
      <c r="O869" s="4" t="str">
        <f t="shared" si="40"/>
        <v>November 2023</v>
      </c>
      <c r="P869" s="1" t="s">
        <v>22</v>
      </c>
      <c r="Q869" s="1"/>
      <c r="R869" s="6">
        <v>0</v>
      </c>
      <c r="S869" s="6">
        <f t="shared" si="41"/>
        <v>1855.84</v>
      </c>
    </row>
    <row r="870" spans="1:19" x14ac:dyDescent="0.35">
      <c r="A870" s="1">
        <v>7140</v>
      </c>
      <c r="B870" s="1">
        <v>20</v>
      </c>
      <c r="C870" s="1" t="str">
        <f t="shared" si="39"/>
        <v>Young</v>
      </c>
      <c r="D870" s="1" t="s">
        <v>38</v>
      </c>
      <c r="E870" s="1" t="s">
        <v>17</v>
      </c>
      <c r="F870" s="1" t="s">
        <v>40</v>
      </c>
      <c r="G870" s="1" t="s">
        <v>41</v>
      </c>
      <c r="H870" s="1">
        <v>3</v>
      </c>
      <c r="I870" s="1" t="s">
        <v>26</v>
      </c>
      <c r="J870" s="1" t="s">
        <v>27</v>
      </c>
      <c r="K870" s="6">
        <v>2534.4899999999998</v>
      </c>
      <c r="L870" s="6">
        <v>844.83</v>
      </c>
      <c r="M870" s="1">
        <v>3</v>
      </c>
      <c r="N870" s="8">
        <v>45241</v>
      </c>
      <c r="O870" s="4" t="str">
        <f t="shared" si="40"/>
        <v>November 2023</v>
      </c>
      <c r="P870" s="1" t="s">
        <v>28</v>
      </c>
      <c r="Q870" s="1" t="s">
        <v>52</v>
      </c>
      <c r="R870" s="6">
        <v>43.98</v>
      </c>
      <c r="S870" s="6">
        <f t="shared" si="41"/>
        <v>2578.4699999999998</v>
      </c>
    </row>
    <row r="871" spans="1:19" x14ac:dyDescent="0.35">
      <c r="A871" s="1">
        <v>5913</v>
      </c>
      <c r="B871" s="1">
        <v>21</v>
      </c>
      <c r="C871" s="1" t="str">
        <f t="shared" si="39"/>
        <v>Young</v>
      </c>
      <c r="D871" s="1" t="s">
        <v>16</v>
      </c>
      <c r="E871" s="1" t="s">
        <v>17</v>
      </c>
      <c r="F871" s="1" t="s">
        <v>18</v>
      </c>
      <c r="G871" s="1" t="s">
        <v>19</v>
      </c>
      <c r="H871" s="1">
        <v>2</v>
      </c>
      <c r="I871" s="1" t="s">
        <v>20</v>
      </c>
      <c r="J871" s="1" t="s">
        <v>27</v>
      </c>
      <c r="K871" s="6">
        <v>791.19</v>
      </c>
      <c r="L871" s="6">
        <v>791.19</v>
      </c>
      <c r="M871" s="1">
        <v>1</v>
      </c>
      <c r="N871" s="8">
        <v>45241</v>
      </c>
      <c r="O871" s="4" t="str">
        <f t="shared" si="40"/>
        <v>November 2023</v>
      </c>
      <c r="P871" s="1" t="s">
        <v>32</v>
      </c>
      <c r="Q871" s="1"/>
      <c r="R871" s="6">
        <v>0</v>
      </c>
      <c r="S871" s="6">
        <f t="shared" si="41"/>
        <v>791.19</v>
      </c>
    </row>
    <row r="872" spans="1:19" x14ac:dyDescent="0.35">
      <c r="A872" s="1">
        <v>2108</v>
      </c>
      <c r="B872" s="1">
        <v>22</v>
      </c>
      <c r="C872" s="1" t="str">
        <f t="shared" si="39"/>
        <v>Young</v>
      </c>
      <c r="D872" s="1" t="s">
        <v>16</v>
      </c>
      <c r="E872" s="1" t="s">
        <v>33</v>
      </c>
      <c r="F872" s="1" t="s">
        <v>18</v>
      </c>
      <c r="G872" s="1" t="s">
        <v>36</v>
      </c>
      <c r="H872" s="1">
        <v>5</v>
      </c>
      <c r="I872" s="1" t="s">
        <v>26</v>
      </c>
      <c r="J872" s="1" t="s">
        <v>42</v>
      </c>
      <c r="K872" s="6">
        <v>20.75</v>
      </c>
      <c r="L872" s="6">
        <v>20.75</v>
      </c>
      <c r="M872" s="1">
        <v>1</v>
      </c>
      <c r="N872" s="8">
        <v>45241</v>
      </c>
      <c r="O872" s="4" t="str">
        <f t="shared" si="40"/>
        <v>November 2023</v>
      </c>
      <c r="P872" s="1" t="s">
        <v>22</v>
      </c>
      <c r="Q872" s="1" t="s">
        <v>50</v>
      </c>
      <c r="R872" s="6">
        <v>22.88</v>
      </c>
      <c r="S872" s="6">
        <f t="shared" si="41"/>
        <v>43.629999999999995</v>
      </c>
    </row>
    <row r="873" spans="1:19" x14ac:dyDescent="0.35">
      <c r="A873" s="1">
        <v>2665</v>
      </c>
      <c r="B873" s="1">
        <v>27</v>
      </c>
      <c r="C873" s="1" t="str">
        <f t="shared" si="39"/>
        <v>Young</v>
      </c>
      <c r="D873" s="1" t="s">
        <v>16</v>
      </c>
      <c r="E873" s="1" t="s">
        <v>33</v>
      </c>
      <c r="F873" s="1" t="s">
        <v>30</v>
      </c>
      <c r="G873" s="1" t="s">
        <v>31</v>
      </c>
      <c r="H873" s="1">
        <v>3</v>
      </c>
      <c r="I873" s="1" t="s">
        <v>20</v>
      </c>
      <c r="J873" s="1" t="s">
        <v>21</v>
      </c>
      <c r="K873" s="6">
        <v>3247.72</v>
      </c>
      <c r="L873" s="6">
        <v>463.96</v>
      </c>
      <c r="M873" s="1">
        <v>7</v>
      </c>
      <c r="N873" s="8">
        <v>45241</v>
      </c>
      <c r="O873" s="4" t="str">
        <f t="shared" si="40"/>
        <v>November 2023</v>
      </c>
      <c r="P873" s="1" t="s">
        <v>22</v>
      </c>
      <c r="Q873" s="1" t="s">
        <v>75</v>
      </c>
      <c r="R873" s="6">
        <v>28.78</v>
      </c>
      <c r="S873" s="6">
        <f t="shared" si="41"/>
        <v>3276.5</v>
      </c>
    </row>
    <row r="874" spans="1:19" x14ac:dyDescent="0.35">
      <c r="A874" s="1">
        <v>4286</v>
      </c>
      <c r="B874" s="1">
        <v>33</v>
      </c>
      <c r="C874" s="1" t="str">
        <f t="shared" si="39"/>
        <v>Young</v>
      </c>
      <c r="D874" s="1" t="s">
        <v>16</v>
      </c>
      <c r="E874" s="1" t="s">
        <v>17</v>
      </c>
      <c r="F874" s="1" t="s">
        <v>40</v>
      </c>
      <c r="G874" s="1" t="s">
        <v>41</v>
      </c>
      <c r="H874" s="1">
        <v>3</v>
      </c>
      <c r="I874" s="1" t="s">
        <v>20</v>
      </c>
      <c r="J874" s="1" t="s">
        <v>21</v>
      </c>
      <c r="K874" s="6">
        <v>7603.47</v>
      </c>
      <c r="L874" s="6">
        <v>844.83</v>
      </c>
      <c r="M874" s="1">
        <v>9</v>
      </c>
      <c r="N874" s="8">
        <v>45241</v>
      </c>
      <c r="O874" s="4" t="str">
        <f t="shared" si="40"/>
        <v>November 2023</v>
      </c>
      <c r="P874" s="1" t="s">
        <v>28</v>
      </c>
      <c r="Q874" s="1" t="s">
        <v>52</v>
      </c>
      <c r="R874" s="6">
        <v>8.89</v>
      </c>
      <c r="S874" s="6">
        <f t="shared" si="41"/>
        <v>7612.3600000000006</v>
      </c>
    </row>
    <row r="875" spans="1:19" x14ac:dyDescent="0.35">
      <c r="A875" s="1">
        <v>7115</v>
      </c>
      <c r="B875" s="1">
        <v>37</v>
      </c>
      <c r="C875" s="1" t="str">
        <f t="shared" si="39"/>
        <v>Middle-Aged</v>
      </c>
      <c r="D875" s="1" t="s">
        <v>38</v>
      </c>
      <c r="E875" s="1" t="s">
        <v>17</v>
      </c>
      <c r="F875" s="1" t="s">
        <v>18</v>
      </c>
      <c r="G875" s="1" t="s">
        <v>36</v>
      </c>
      <c r="H875" s="1">
        <v>5</v>
      </c>
      <c r="I875" s="1" t="s">
        <v>26</v>
      </c>
      <c r="J875" s="1" t="s">
        <v>27</v>
      </c>
      <c r="K875" s="6">
        <v>186.75</v>
      </c>
      <c r="L875" s="6">
        <v>20.75</v>
      </c>
      <c r="M875" s="1">
        <v>9</v>
      </c>
      <c r="N875" s="8">
        <v>45241</v>
      </c>
      <c r="O875" s="4" t="str">
        <f t="shared" si="40"/>
        <v>November 2023</v>
      </c>
      <c r="P875" s="1" t="s">
        <v>22</v>
      </c>
      <c r="Q875" s="1"/>
      <c r="R875" s="6">
        <v>0</v>
      </c>
      <c r="S875" s="6">
        <f t="shared" si="41"/>
        <v>186.75</v>
      </c>
    </row>
    <row r="876" spans="1:19" x14ac:dyDescent="0.35">
      <c r="A876" s="1">
        <v>9858</v>
      </c>
      <c r="B876" s="1">
        <v>37</v>
      </c>
      <c r="C876" s="1" t="str">
        <f t="shared" si="39"/>
        <v>Middle-Aged</v>
      </c>
      <c r="D876" s="1" t="s">
        <v>16</v>
      </c>
      <c r="E876" s="1" t="s">
        <v>17</v>
      </c>
      <c r="F876" s="1" t="s">
        <v>18</v>
      </c>
      <c r="G876" s="1" t="s">
        <v>36</v>
      </c>
      <c r="H876" s="1">
        <v>5</v>
      </c>
      <c r="I876" s="1" t="s">
        <v>26</v>
      </c>
      <c r="J876" s="1" t="s">
        <v>27</v>
      </c>
      <c r="K876" s="6">
        <v>186.75</v>
      </c>
      <c r="L876" s="6">
        <v>20.75</v>
      </c>
      <c r="M876" s="1">
        <v>9</v>
      </c>
      <c r="N876" s="8">
        <v>45241</v>
      </c>
      <c r="O876" s="4" t="str">
        <f t="shared" si="40"/>
        <v>November 2023</v>
      </c>
      <c r="P876" s="1" t="s">
        <v>32</v>
      </c>
      <c r="Q876" s="1" t="s">
        <v>37</v>
      </c>
      <c r="R876" s="6">
        <v>35.17</v>
      </c>
      <c r="S876" s="6">
        <f t="shared" si="41"/>
        <v>221.92000000000002</v>
      </c>
    </row>
    <row r="877" spans="1:19" x14ac:dyDescent="0.35">
      <c r="A877" s="1">
        <v>6851</v>
      </c>
      <c r="B877" s="1">
        <v>38</v>
      </c>
      <c r="C877" s="1" t="str">
        <f t="shared" si="39"/>
        <v>Middle-Aged</v>
      </c>
      <c r="D877" s="1" t="s">
        <v>16</v>
      </c>
      <c r="E877" s="1" t="s">
        <v>17</v>
      </c>
      <c r="F877" s="1" t="s">
        <v>30</v>
      </c>
      <c r="G877" s="1" t="s">
        <v>31</v>
      </c>
      <c r="H877" s="1">
        <v>3</v>
      </c>
      <c r="I877" s="1" t="s">
        <v>26</v>
      </c>
      <c r="J877" s="1" t="s">
        <v>42</v>
      </c>
      <c r="K877" s="6">
        <v>1855.84</v>
      </c>
      <c r="L877" s="6">
        <v>463.96</v>
      </c>
      <c r="M877" s="1">
        <v>4</v>
      </c>
      <c r="N877" s="8">
        <v>45241</v>
      </c>
      <c r="O877" s="4" t="str">
        <f t="shared" si="40"/>
        <v>November 2023</v>
      </c>
      <c r="P877" s="1" t="s">
        <v>22</v>
      </c>
      <c r="Q877" s="1" t="s">
        <v>65</v>
      </c>
      <c r="R877" s="6">
        <v>60.89</v>
      </c>
      <c r="S877" s="6">
        <f t="shared" si="41"/>
        <v>1916.73</v>
      </c>
    </row>
    <row r="878" spans="1:19" x14ac:dyDescent="0.35">
      <c r="A878" s="1">
        <v>3262</v>
      </c>
      <c r="B878" s="1">
        <v>39</v>
      </c>
      <c r="C878" s="1" t="str">
        <f t="shared" si="39"/>
        <v>Middle-Aged</v>
      </c>
      <c r="D878" s="1" t="s">
        <v>16</v>
      </c>
      <c r="E878" s="1" t="s">
        <v>17</v>
      </c>
      <c r="F878" s="1" t="s">
        <v>24</v>
      </c>
      <c r="G878" s="1" t="s">
        <v>25</v>
      </c>
      <c r="H878" s="1">
        <v>3</v>
      </c>
      <c r="I878" s="1" t="s">
        <v>26</v>
      </c>
      <c r="J878" s="1" t="s">
        <v>27</v>
      </c>
      <c r="K878" s="6">
        <v>1235.1500000000001</v>
      </c>
      <c r="L878" s="6">
        <v>247.03</v>
      </c>
      <c r="M878" s="1">
        <v>5</v>
      </c>
      <c r="N878" s="8">
        <v>45241</v>
      </c>
      <c r="O878" s="4" t="str">
        <f t="shared" si="40"/>
        <v>November 2023</v>
      </c>
      <c r="P878" s="1" t="s">
        <v>28</v>
      </c>
      <c r="Q878" s="1" t="s">
        <v>29</v>
      </c>
      <c r="R878" s="6">
        <v>12.66</v>
      </c>
      <c r="S878" s="6">
        <f t="shared" si="41"/>
        <v>1247.8100000000002</v>
      </c>
    </row>
    <row r="879" spans="1:19" x14ac:dyDescent="0.35">
      <c r="A879" s="1">
        <v>6379</v>
      </c>
      <c r="B879" s="1">
        <v>42</v>
      </c>
      <c r="C879" s="1" t="str">
        <f t="shared" si="39"/>
        <v>Middle-Aged</v>
      </c>
      <c r="D879" s="1" t="s">
        <v>38</v>
      </c>
      <c r="E879" s="1" t="s">
        <v>17</v>
      </c>
      <c r="F879" s="1" t="s">
        <v>18</v>
      </c>
      <c r="G879" s="1" t="s">
        <v>19</v>
      </c>
      <c r="H879" s="1">
        <v>2</v>
      </c>
      <c r="I879" s="1" t="s">
        <v>20</v>
      </c>
      <c r="J879" s="1" t="s">
        <v>34</v>
      </c>
      <c r="K879" s="6">
        <v>3955.95</v>
      </c>
      <c r="L879" s="6">
        <v>791.19</v>
      </c>
      <c r="M879" s="1">
        <v>5</v>
      </c>
      <c r="N879" s="8">
        <v>45241</v>
      </c>
      <c r="O879" s="4" t="str">
        <f t="shared" si="40"/>
        <v>November 2023</v>
      </c>
      <c r="P879" s="1" t="s">
        <v>22</v>
      </c>
      <c r="Q879" s="1" t="s">
        <v>73</v>
      </c>
      <c r="R879" s="6">
        <v>42.83</v>
      </c>
      <c r="S879" s="6">
        <f t="shared" si="41"/>
        <v>3998.7799999999997</v>
      </c>
    </row>
    <row r="880" spans="1:19" x14ac:dyDescent="0.35">
      <c r="A880" s="1">
        <v>8004</v>
      </c>
      <c r="B880" s="1">
        <v>44</v>
      </c>
      <c r="C880" s="1" t="str">
        <f t="shared" si="39"/>
        <v>Middle-Aged</v>
      </c>
      <c r="D880" s="1" t="s">
        <v>16</v>
      </c>
      <c r="E880" s="1" t="s">
        <v>17</v>
      </c>
      <c r="F880" s="1" t="s">
        <v>40</v>
      </c>
      <c r="G880" s="1" t="s">
        <v>41</v>
      </c>
      <c r="H880" s="1">
        <v>3</v>
      </c>
      <c r="I880" s="1" t="s">
        <v>26</v>
      </c>
      <c r="J880" s="1" t="s">
        <v>42</v>
      </c>
      <c r="K880" s="6">
        <v>5913.81</v>
      </c>
      <c r="L880" s="6">
        <v>844.83</v>
      </c>
      <c r="M880" s="1">
        <v>7</v>
      </c>
      <c r="N880" s="8">
        <v>45241</v>
      </c>
      <c r="O880" s="4" t="str">
        <f t="shared" si="40"/>
        <v>November 2023</v>
      </c>
      <c r="P880" s="1" t="s">
        <v>32</v>
      </c>
      <c r="Q880" s="1" t="s">
        <v>55</v>
      </c>
      <c r="R880" s="6">
        <v>46.24</v>
      </c>
      <c r="S880" s="6">
        <f t="shared" si="41"/>
        <v>5960.05</v>
      </c>
    </row>
    <row r="881" spans="1:19" x14ac:dyDescent="0.35">
      <c r="A881" s="1">
        <v>6425</v>
      </c>
      <c r="B881" s="1">
        <v>68</v>
      </c>
      <c r="C881" s="1" t="str">
        <f t="shared" si="39"/>
        <v>Old</v>
      </c>
      <c r="D881" s="1" t="s">
        <v>38</v>
      </c>
      <c r="E881" s="1" t="s">
        <v>17</v>
      </c>
      <c r="F881" s="1" t="s">
        <v>18</v>
      </c>
      <c r="G881" s="1" t="s">
        <v>19</v>
      </c>
      <c r="H881" s="1">
        <v>2</v>
      </c>
      <c r="I881" s="1" t="s">
        <v>20</v>
      </c>
      <c r="J881" s="1" t="s">
        <v>42</v>
      </c>
      <c r="K881" s="6">
        <v>3955.95</v>
      </c>
      <c r="L881" s="6">
        <v>791.19</v>
      </c>
      <c r="M881" s="1">
        <v>5</v>
      </c>
      <c r="N881" s="8">
        <v>45241</v>
      </c>
      <c r="O881" s="4" t="str">
        <f t="shared" si="40"/>
        <v>November 2023</v>
      </c>
      <c r="P881" s="1" t="s">
        <v>28</v>
      </c>
      <c r="Q881" s="1"/>
      <c r="R881" s="6">
        <v>0</v>
      </c>
      <c r="S881" s="6">
        <f t="shared" si="41"/>
        <v>3955.95</v>
      </c>
    </row>
    <row r="882" spans="1:19" x14ac:dyDescent="0.35">
      <c r="A882" s="1">
        <v>3905</v>
      </c>
      <c r="B882" s="1">
        <v>80</v>
      </c>
      <c r="C882" s="1" t="str">
        <f t="shared" si="39"/>
        <v>Old</v>
      </c>
      <c r="D882" s="1" t="s">
        <v>38</v>
      </c>
      <c r="E882" s="1" t="s">
        <v>17</v>
      </c>
      <c r="F882" s="1" t="s">
        <v>30</v>
      </c>
      <c r="G882" s="1" t="s">
        <v>31</v>
      </c>
      <c r="H882" s="1">
        <v>3</v>
      </c>
      <c r="I882" s="1" t="s">
        <v>26</v>
      </c>
      <c r="J882" s="1" t="s">
        <v>27</v>
      </c>
      <c r="K882" s="6">
        <v>1855.84</v>
      </c>
      <c r="L882" s="6">
        <v>463.96</v>
      </c>
      <c r="M882" s="1">
        <v>4</v>
      </c>
      <c r="N882" s="8">
        <v>45241</v>
      </c>
      <c r="O882" s="4" t="str">
        <f t="shared" si="40"/>
        <v>November 2023</v>
      </c>
      <c r="P882" s="1" t="s">
        <v>22</v>
      </c>
      <c r="Q882" s="1"/>
      <c r="R882" s="6">
        <v>0</v>
      </c>
      <c r="S882" s="6">
        <f t="shared" si="41"/>
        <v>1855.84</v>
      </c>
    </row>
    <row r="883" spans="1:19" x14ac:dyDescent="0.35">
      <c r="A883" s="1">
        <v>8342</v>
      </c>
      <c r="B883" s="1">
        <v>80</v>
      </c>
      <c r="C883" s="1" t="str">
        <f t="shared" si="39"/>
        <v>Old</v>
      </c>
      <c r="D883" s="1" t="s">
        <v>38</v>
      </c>
      <c r="E883" s="1" t="s">
        <v>33</v>
      </c>
      <c r="F883" s="1" t="s">
        <v>18</v>
      </c>
      <c r="G883" s="1" t="s">
        <v>19</v>
      </c>
      <c r="H883" s="1">
        <v>2</v>
      </c>
      <c r="I883" s="1" t="s">
        <v>20</v>
      </c>
      <c r="J883" s="1" t="s">
        <v>27</v>
      </c>
      <c r="K883" s="6">
        <v>1582.38</v>
      </c>
      <c r="L883" s="6">
        <v>791.19</v>
      </c>
      <c r="M883" s="1">
        <v>2</v>
      </c>
      <c r="N883" s="8">
        <v>45241</v>
      </c>
      <c r="O883" s="4" t="str">
        <f t="shared" si="40"/>
        <v>November 2023</v>
      </c>
      <c r="P883" s="1" t="s">
        <v>28</v>
      </c>
      <c r="Q883" s="1" t="s">
        <v>29</v>
      </c>
      <c r="R883" s="6">
        <v>14.09</v>
      </c>
      <c r="S883" s="6">
        <f t="shared" si="41"/>
        <v>1596.47</v>
      </c>
    </row>
    <row r="884" spans="1:19" x14ac:dyDescent="0.35">
      <c r="A884" s="1">
        <v>9574</v>
      </c>
      <c r="B884" s="1">
        <v>23</v>
      </c>
      <c r="C884" s="1" t="str">
        <f t="shared" si="39"/>
        <v>Young</v>
      </c>
      <c r="D884" s="1" t="s">
        <v>16</v>
      </c>
      <c r="E884" s="1" t="s">
        <v>17</v>
      </c>
      <c r="F884" s="1" t="s">
        <v>40</v>
      </c>
      <c r="G884" s="1" t="s">
        <v>41</v>
      </c>
      <c r="H884" s="1">
        <v>3</v>
      </c>
      <c r="I884" s="1" t="s">
        <v>20</v>
      </c>
      <c r="J884" s="1" t="s">
        <v>42</v>
      </c>
      <c r="K884" s="6">
        <v>2534.4899999999998</v>
      </c>
      <c r="L884" s="6">
        <v>844.83</v>
      </c>
      <c r="M884" s="1">
        <v>3</v>
      </c>
      <c r="N884" s="8">
        <v>45242</v>
      </c>
      <c r="O884" s="4" t="str">
        <f t="shared" si="40"/>
        <v>November 2023</v>
      </c>
      <c r="P884" s="1" t="s">
        <v>28</v>
      </c>
      <c r="Q884" s="1" t="s">
        <v>29</v>
      </c>
      <c r="R884" s="6">
        <v>13.57</v>
      </c>
      <c r="S884" s="6">
        <f t="shared" si="41"/>
        <v>2548.06</v>
      </c>
    </row>
    <row r="885" spans="1:19" x14ac:dyDescent="0.35">
      <c r="A885" s="1">
        <v>4055</v>
      </c>
      <c r="B885" s="1">
        <v>25</v>
      </c>
      <c r="C885" s="1" t="str">
        <f t="shared" si="39"/>
        <v>Young</v>
      </c>
      <c r="D885" s="1" t="s">
        <v>16</v>
      </c>
      <c r="E885" s="1" t="s">
        <v>17</v>
      </c>
      <c r="F885" s="1" t="s">
        <v>24</v>
      </c>
      <c r="G885" s="1" t="s">
        <v>25</v>
      </c>
      <c r="H885" s="1">
        <v>3</v>
      </c>
      <c r="I885" s="1" t="s">
        <v>20</v>
      </c>
      <c r="J885" s="1" t="s">
        <v>34</v>
      </c>
      <c r="K885" s="6">
        <v>1976.24</v>
      </c>
      <c r="L885" s="6">
        <v>247.03</v>
      </c>
      <c r="M885" s="1">
        <v>8</v>
      </c>
      <c r="N885" s="8">
        <v>45242</v>
      </c>
      <c r="O885" s="4" t="str">
        <f t="shared" si="40"/>
        <v>November 2023</v>
      </c>
      <c r="P885" s="1" t="s">
        <v>32</v>
      </c>
      <c r="Q885" s="1" t="s">
        <v>50</v>
      </c>
      <c r="R885" s="6">
        <v>58.13</v>
      </c>
      <c r="S885" s="6">
        <f t="shared" si="41"/>
        <v>2034.3700000000001</v>
      </c>
    </row>
    <row r="886" spans="1:19" x14ac:dyDescent="0.35">
      <c r="A886" s="1">
        <v>3540</v>
      </c>
      <c r="B886" s="1">
        <v>28</v>
      </c>
      <c r="C886" s="1" t="str">
        <f t="shared" si="39"/>
        <v>Young</v>
      </c>
      <c r="D886" s="1" t="s">
        <v>16</v>
      </c>
      <c r="E886" s="1" t="s">
        <v>17</v>
      </c>
      <c r="F886" s="1" t="s">
        <v>40</v>
      </c>
      <c r="G886" s="1" t="s">
        <v>41</v>
      </c>
      <c r="H886" s="1">
        <v>3</v>
      </c>
      <c r="I886" s="1" t="s">
        <v>26</v>
      </c>
      <c r="J886" s="1" t="s">
        <v>34</v>
      </c>
      <c r="K886" s="6">
        <v>844.83</v>
      </c>
      <c r="L886" s="6">
        <v>844.83</v>
      </c>
      <c r="M886" s="1">
        <v>1</v>
      </c>
      <c r="N886" s="8">
        <v>45242</v>
      </c>
      <c r="O886" s="4" t="str">
        <f t="shared" si="40"/>
        <v>November 2023</v>
      </c>
      <c r="P886" s="1" t="s">
        <v>22</v>
      </c>
      <c r="Q886" s="1" t="s">
        <v>52</v>
      </c>
      <c r="R886" s="6">
        <v>42.28</v>
      </c>
      <c r="S886" s="6">
        <f t="shared" si="41"/>
        <v>887.11</v>
      </c>
    </row>
    <row r="887" spans="1:19" x14ac:dyDescent="0.35">
      <c r="A887" s="1">
        <v>8005</v>
      </c>
      <c r="B887" s="1">
        <v>29</v>
      </c>
      <c r="C887" s="1" t="str">
        <f t="shared" si="39"/>
        <v>Young</v>
      </c>
      <c r="D887" s="1" t="s">
        <v>16</v>
      </c>
      <c r="E887" s="1" t="s">
        <v>33</v>
      </c>
      <c r="F887" s="1" t="s">
        <v>40</v>
      </c>
      <c r="G887" s="1" t="s">
        <v>41</v>
      </c>
      <c r="H887" s="1">
        <v>3</v>
      </c>
      <c r="I887" s="1" t="s">
        <v>20</v>
      </c>
      <c r="J887" s="1" t="s">
        <v>27</v>
      </c>
      <c r="K887" s="6">
        <v>1689.66</v>
      </c>
      <c r="L887" s="6">
        <v>844.83</v>
      </c>
      <c r="M887" s="1">
        <v>2</v>
      </c>
      <c r="N887" s="8">
        <v>45242</v>
      </c>
      <c r="O887" s="4" t="str">
        <f t="shared" si="40"/>
        <v>November 2023</v>
      </c>
      <c r="P887" s="1" t="s">
        <v>22</v>
      </c>
      <c r="Q887" s="1"/>
      <c r="R887" s="6">
        <v>0</v>
      </c>
      <c r="S887" s="6">
        <f t="shared" si="41"/>
        <v>1689.66</v>
      </c>
    </row>
    <row r="888" spans="1:19" x14ac:dyDescent="0.35">
      <c r="A888" s="1">
        <v>2272</v>
      </c>
      <c r="B888" s="1">
        <v>36</v>
      </c>
      <c r="C888" s="1" t="str">
        <f t="shared" si="39"/>
        <v>Middle-Aged</v>
      </c>
      <c r="D888" s="1" t="s">
        <v>38</v>
      </c>
      <c r="E888" s="1" t="s">
        <v>17</v>
      </c>
      <c r="F888" s="1" t="s">
        <v>30</v>
      </c>
      <c r="G888" s="1" t="s">
        <v>31</v>
      </c>
      <c r="H888" s="1">
        <v>3</v>
      </c>
      <c r="I888" s="1" t="s">
        <v>20</v>
      </c>
      <c r="J888" s="1" t="s">
        <v>27</v>
      </c>
      <c r="K888" s="6">
        <v>463.96</v>
      </c>
      <c r="L888" s="6">
        <v>463.96</v>
      </c>
      <c r="M888" s="1">
        <v>1</v>
      </c>
      <c r="N888" s="8">
        <v>45242</v>
      </c>
      <c r="O888" s="4" t="str">
        <f t="shared" si="40"/>
        <v>November 2023</v>
      </c>
      <c r="P888" s="1" t="s">
        <v>32</v>
      </c>
      <c r="Q888" s="1" t="s">
        <v>62</v>
      </c>
      <c r="R888" s="6">
        <v>65.16</v>
      </c>
      <c r="S888" s="6">
        <f t="shared" si="41"/>
        <v>529.12</v>
      </c>
    </row>
    <row r="889" spans="1:19" x14ac:dyDescent="0.35">
      <c r="A889" s="1">
        <v>2711</v>
      </c>
      <c r="B889" s="1">
        <v>37</v>
      </c>
      <c r="C889" s="1" t="str">
        <f t="shared" si="39"/>
        <v>Middle-Aged</v>
      </c>
      <c r="D889" s="1" t="s">
        <v>38</v>
      </c>
      <c r="E889" s="1" t="s">
        <v>17</v>
      </c>
      <c r="F889" s="1" t="s">
        <v>18</v>
      </c>
      <c r="G889" s="1" t="s">
        <v>19</v>
      </c>
      <c r="H889" s="1">
        <v>2</v>
      </c>
      <c r="I889" s="1" t="s">
        <v>20</v>
      </c>
      <c r="J889" s="1" t="s">
        <v>34</v>
      </c>
      <c r="K889" s="6">
        <v>7911.9</v>
      </c>
      <c r="L889" s="6">
        <v>791.19</v>
      </c>
      <c r="M889" s="1">
        <v>10</v>
      </c>
      <c r="N889" s="8">
        <v>45242</v>
      </c>
      <c r="O889" s="4" t="str">
        <f t="shared" si="40"/>
        <v>November 2023</v>
      </c>
      <c r="P889" s="1" t="s">
        <v>32</v>
      </c>
      <c r="Q889" s="1" t="s">
        <v>73</v>
      </c>
      <c r="R889" s="6">
        <v>73.39</v>
      </c>
      <c r="S889" s="6">
        <f t="shared" si="41"/>
        <v>7985.29</v>
      </c>
    </row>
    <row r="890" spans="1:19" x14ac:dyDescent="0.35">
      <c r="A890" s="1">
        <v>6865</v>
      </c>
      <c r="B890" s="1">
        <v>38</v>
      </c>
      <c r="C890" s="1" t="str">
        <f t="shared" si="39"/>
        <v>Middle-Aged</v>
      </c>
      <c r="D890" s="1" t="s">
        <v>16</v>
      </c>
      <c r="E890" s="1" t="s">
        <v>17</v>
      </c>
      <c r="F890" s="1" t="s">
        <v>24</v>
      </c>
      <c r="G890" s="1" t="s">
        <v>25</v>
      </c>
      <c r="H890" s="1">
        <v>3</v>
      </c>
      <c r="I890" s="1" t="s">
        <v>26</v>
      </c>
      <c r="J890" s="1" t="s">
        <v>34</v>
      </c>
      <c r="K890" s="6">
        <v>2470.3000000000002</v>
      </c>
      <c r="L890" s="6">
        <v>247.03</v>
      </c>
      <c r="M890" s="1">
        <v>10</v>
      </c>
      <c r="N890" s="8">
        <v>45242</v>
      </c>
      <c r="O890" s="4" t="str">
        <f t="shared" si="40"/>
        <v>November 2023</v>
      </c>
      <c r="P890" s="1" t="s">
        <v>28</v>
      </c>
      <c r="Q890" s="1" t="s">
        <v>35</v>
      </c>
      <c r="R890" s="6">
        <v>68.38</v>
      </c>
      <c r="S890" s="6">
        <f t="shared" si="41"/>
        <v>2538.6800000000003</v>
      </c>
    </row>
    <row r="891" spans="1:19" x14ac:dyDescent="0.35">
      <c r="A891" s="1">
        <v>5548</v>
      </c>
      <c r="B891" s="1">
        <v>47</v>
      </c>
      <c r="C891" s="1" t="str">
        <f t="shared" si="39"/>
        <v>Middle-Aged</v>
      </c>
      <c r="D891" s="1" t="s">
        <v>38</v>
      </c>
      <c r="E891" s="1" t="s">
        <v>17</v>
      </c>
      <c r="F891" s="1" t="s">
        <v>18</v>
      </c>
      <c r="G891" s="1" t="s">
        <v>36</v>
      </c>
      <c r="H891" s="1">
        <v>5</v>
      </c>
      <c r="I891" s="1" t="s">
        <v>20</v>
      </c>
      <c r="J891" s="1" t="s">
        <v>42</v>
      </c>
      <c r="K891" s="6">
        <v>41.5</v>
      </c>
      <c r="L891" s="6">
        <v>20.75</v>
      </c>
      <c r="M891" s="1">
        <v>2</v>
      </c>
      <c r="N891" s="8">
        <v>45242</v>
      </c>
      <c r="O891" s="4" t="str">
        <f t="shared" si="40"/>
        <v>November 2023</v>
      </c>
      <c r="P891" s="1" t="s">
        <v>28</v>
      </c>
      <c r="Q891" s="1" t="s">
        <v>29</v>
      </c>
      <c r="R891" s="6">
        <v>32.32</v>
      </c>
      <c r="S891" s="6">
        <f t="shared" si="41"/>
        <v>73.819999999999993</v>
      </c>
    </row>
    <row r="892" spans="1:19" x14ac:dyDescent="0.35">
      <c r="A892" s="1">
        <v>7994</v>
      </c>
      <c r="B892" s="1">
        <v>47</v>
      </c>
      <c r="C892" s="1" t="str">
        <f t="shared" si="39"/>
        <v>Middle-Aged</v>
      </c>
      <c r="D892" s="1" t="s">
        <v>16</v>
      </c>
      <c r="E892" s="1" t="s">
        <v>17</v>
      </c>
      <c r="F892" s="1" t="s">
        <v>18</v>
      </c>
      <c r="G892" s="1" t="s">
        <v>36</v>
      </c>
      <c r="H892" s="1">
        <v>5</v>
      </c>
      <c r="I892" s="1" t="s">
        <v>26</v>
      </c>
      <c r="J892" s="1" t="s">
        <v>34</v>
      </c>
      <c r="K892" s="6">
        <v>186.75</v>
      </c>
      <c r="L892" s="6">
        <v>20.75</v>
      </c>
      <c r="M892" s="1">
        <v>9</v>
      </c>
      <c r="N892" s="8">
        <v>45242</v>
      </c>
      <c r="O892" s="4" t="str">
        <f t="shared" si="40"/>
        <v>November 2023</v>
      </c>
      <c r="P892" s="1" t="s">
        <v>28</v>
      </c>
      <c r="Q892" s="1" t="s">
        <v>63</v>
      </c>
      <c r="R892" s="6">
        <v>92.97</v>
      </c>
      <c r="S892" s="6">
        <f t="shared" si="41"/>
        <v>279.72000000000003</v>
      </c>
    </row>
    <row r="893" spans="1:19" x14ac:dyDescent="0.35">
      <c r="A893" s="1">
        <v>3104</v>
      </c>
      <c r="B893" s="1">
        <v>52</v>
      </c>
      <c r="C893" s="1" t="str">
        <f t="shared" si="39"/>
        <v>Middle-Aged</v>
      </c>
      <c r="D893" s="1" t="s">
        <v>38</v>
      </c>
      <c r="E893" s="1" t="s">
        <v>17</v>
      </c>
      <c r="F893" s="1" t="s">
        <v>18</v>
      </c>
      <c r="G893" s="1" t="s">
        <v>19</v>
      </c>
      <c r="H893" s="1">
        <v>2</v>
      </c>
      <c r="I893" s="1" t="s">
        <v>26</v>
      </c>
      <c r="J893" s="1" t="s">
        <v>42</v>
      </c>
      <c r="K893" s="6">
        <v>5538.33</v>
      </c>
      <c r="L893" s="6">
        <v>791.19</v>
      </c>
      <c r="M893" s="1">
        <v>7</v>
      </c>
      <c r="N893" s="8">
        <v>45242</v>
      </c>
      <c r="O893" s="4" t="str">
        <f t="shared" si="40"/>
        <v>November 2023</v>
      </c>
      <c r="P893" s="1" t="s">
        <v>28</v>
      </c>
      <c r="Q893" s="1" t="s">
        <v>75</v>
      </c>
      <c r="R893" s="6">
        <v>94.83</v>
      </c>
      <c r="S893" s="6">
        <f t="shared" si="41"/>
        <v>5633.16</v>
      </c>
    </row>
    <row r="894" spans="1:19" x14ac:dyDescent="0.35">
      <c r="A894" s="1">
        <v>9292</v>
      </c>
      <c r="B894" s="1">
        <v>56</v>
      </c>
      <c r="C894" s="1" t="str">
        <f t="shared" si="39"/>
        <v>Old</v>
      </c>
      <c r="D894" s="1" t="s">
        <v>16</v>
      </c>
      <c r="E894" s="1" t="s">
        <v>17</v>
      </c>
      <c r="F894" s="1" t="s">
        <v>30</v>
      </c>
      <c r="G894" s="1" t="s">
        <v>31</v>
      </c>
      <c r="H894" s="1">
        <v>3</v>
      </c>
      <c r="I894" s="1" t="s">
        <v>20</v>
      </c>
      <c r="J894" s="1" t="s">
        <v>34</v>
      </c>
      <c r="K894" s="6">
        <v>4639.6000000000004</v>
      </c>
      <c r="L894" s="6">
        <v>463.96</v>
      </c>
      <c r="M894" s="1">
        <v>10</v>
      </c>
      <c r="N894" s="8">
        <v>45242</v>
      </c>
      <c r="O894" s="4" t="str">
        <f t="shared" si="40"/>
        <v>November 2023</v>
      </c>
      <c r="P894" s="1" t="s">
        <v>28</v>
      </c>
      <c r="Q894" s="1" t="s">
        <v>29</v>
      </c>
      <c r="R894" s="6">
        <v>37.119999999999997</v>
      </c>
      <c r="S894" s="6">
        <f t="shared" si="41"/>
        <v>4676.72</v>
      </c>
    </row>
    <row r="895" spans="1:19" x14ac:dyDescent="0.35">
      <c r="A895" s="1">
        <v>4237</v>
      </c>
      <c r="B895" s="1">
        <v>57</v>
      </c>
      <c r="C895" s="1" t="str">
        <f t="shared" si="39"/>
        <v>Old</v>
      </c>
      <c r="D895" s="1" t="s">
        <v>16</v>
      </c>
      <c r="E895" s="1" t="s">
        <v>17</v>
      </c>
      <c r="F895" s="1" t="s">
        <v>30</v>
      </c>
      <c r="G895" s="1" t="s">
        <v>31</v>
      </c>
      <c r="H895" s="1">
        <v>3</v>
      </c>
      <c r="I895" s="1" t="s">
        <v>20</v>
      </c>
      <c r="J895" s="1" t="s">
        <v>34</v>
      </c>
      <c r="K895" s="6">
        <v>927.92</v>
      </c>
      <c r="L895" s="6">
        <v>463.96</v>
      </c>
      <c r="M895" s="1">
        <v>2</v>
      </c>
      <c r="N895" s="8">
        <v>45242</v>
      </c>
      <c r="O895" s="4" t="str">
        <f t="shared" si="40"/>
        <v>November 2023</v>
      </c>
      <c r="P895" s="1" t="s">
        <v>22</v>
      </c>
      <c r="Q895" s="1"/>
      <c r="R895" s="6">
        <v>0</v>
      </c>
      <c r="S895" s="6">
        <f t="shared" si="41"/>
        <v>927.92</v>
      </c>
    </row>
    <row r="896" spans="1:19" x14ac:dyDescent="0.35">
      <c r="A896" s="1">
        <v>9257</v>
      </c>
      <c r="B896" s="1">
        <v>57</v>
      </c>
      <c r="C896" s="1" t="str">
        <f t="shared" si="39"/>
        <v>Old</v>
      </c>
      <c r="D896" s="1" t="s">
        <v>38</v>
      </c>
      <c r="E896" s="1" t="s">
        <v>33</v>
      </c>
      <c r="F896" s="1" t="s">
        <v>18</v>
      </c>
      <c r="G896" s="1" t="s">
        <v>36</v>
      </c>
      <c r="H896" s="1">
        <v>5</v>
      </c>
      <c r="I896" s="1" t="s">
        <v>20</v>
      </c>
      <c r="J896" s="1" t="s">
        <v>34</v>
      </c>
      <c r="K896" s="6">
        <v>145.25</v>
      </c>
      <c r="L896" s="6">
        <v>20.75</v>
      </c>
      <c r="M896" s="1">
        <v>7</v>
      </c>
      <c r="N896" s="8">
        <v>45242</v>
      </c>
      <c r="O896" s="4" t="str">
        <f t="shared" si="40"/>
        <v>November 2023</v>
      </c>
      <c r="P896" s="1" t="s">
        <v>28</v>
      </c>
      <c r="Q896" s="1" t="s">
        <v>37</v>
      </c>
      <c r="R896" s="6">
        <v>30.84</v>
      </c>
      <c r="S896" s="6">
        <f t="shared" si="41"/>
        <v>176.09</v>
      </c>
    </row>
    <row r="897" spans="1:19" x14ac:dyDescent="0.35">
      <c r="A897" s="1">
        <v>6954</v>
      </c>
      <c r="B897" s="1">
        <v>58</v>
      </c>
      <c r="C897" s="1" t="str">
        <f t="shared" si="39"/>
        <v>Old</v>
      </c>
      <c r="D897" s="1" t="s">
        <v>16</v>
      </c>
      <c r="E897" s="1" t="s">
        <v>17</v>
      </c>
      <c r="F897" s="1" t="s">
        <v>18</v>
      </c>
      <c r="G897" s="1" t="s">
        <v>36</v>
      </c>
      <c r="H897" s="1">
        <v>5</v>
      </c>
      <c r="I897" s="1" t="s">
        <v>20</v>
      </c>
      <c r="J897" s="1" t="s">
        <v>27</v>
      </c>
      <c r="K897" s="6">
        <v>166</v>
      </c>
      <c r="L897" s="6">
        <v>20.75</v>
      </c>
      <c r="M897" s="1">
        <v>8</v>
      </c>
      <c r="N897" s="8">
        <v>45242</v>
      </c>
      <c r="O897" s="4" t="str">
        <f t="shared" si="40"/>
        <v>November 2023</v>
      </c>
      <c r="P897" s="1" t="s">
        <v>28</v>
      </c>
      <c r="Q897" s="1"/>
      <c r="R897" s="6">
        <v>0</v>
      </c>
      <c r="S897" s="6">
        <f t="shared" si="41"/>
        <v>166</v>
      </c>
    </row>
    <row r="898" spans="1:19" x14ac:dyDescent="0.35">
      <c r="A898" s="1">
        <v>2042</v>
      </c>
      <c r="B898" s="1">
        <v>60</v>
      </c>
      <c r="C898" s="1" t="str">
        <f t="shared" ref="C898:C961" si="42">IF(B898&lt;=35,"Young",IF(B898&lt;=55,"Middle-Aged","Old"))</f>
        <v>Old</v>
      </c>
      <c r="D898" s="1" t="s">
        <v>38</v>
      </c>
      <c r="E898" s="1" t="s">
        <v>33</v>
      </c>
      <c r="F898" s="1" t="s">
        <v>30</v>
      </c>
      <c r="G898" s="1" t="s">
        <v>31</v>
      </c>
      <c r="H898" s="1">
        <v>3</v>
      </c>
      <c r="I898" s="1" t="s">
        <v>20</v>
      </c>
      <c r="J898" s="1" t="s">
        <v>27</v>
      </c>
      <c r="K898" s="6">
        <v>1391.88</v>
      </c>
      <c r="L898" s="6">
        <v>463.96</v>
      </c>
      <c r="M898" s="1">
        <v>3</v>
      </c>
      <c r="N898" s="8">
        <v>45242</v>
      </c>
      <c r="O898" s="4" t="str">
        <f t="shared" ref="O898:O961" si="43">TEXT(N898,"mmmm yyyy")</f>
        <v>November 2023</v>
      </c>
      <c r="P898" s="1" t="s">
        <v>22</v>
      </c>
      <c r="Q898" s="1" t="s">
        <v>45</v>
      </c>
      <c r="R898" s="6">
        <v>62.89</v>
      </c>
      <c r="S898" s="6">
        <f t="shared" ref="S898:S961" si="44">K898+R898</f>
        <v>1454.7700000000002</v>
      </c>
    </row>
    <row r="899" spans="1:19" x14ac:dyDescent="0.35">
      <c r="A899" s="1">
        <v>8443</v>
      </c>
      <c r="B899" s="1">
        <v>61</v>
      </c>
      <c r="C899" s="1" t="str">
        <f t="shared" si="42"/>
        <v>Old</v>
      </c>
      <c r="D899" s="1" t="s">
        <v>38</v>
      </c>
      <c r="E899" s="1" t="s">
        <v>17</v>
      </c>
      <c r="F899" s="1" t="s">
        <v>18</v>
      </c>
      <c r="G899" s="1" t="s">
        <v>19</v>
      </c>
      <c r="H899" s="1">
        <v>2</v>
      </c>
      <c r="I899" s="1" t="s">
        <v>26</v>
      </c>
      <c r="J899" s="1" t="s">
        <v>27</v>
      </c>
      <c r="K899" s="6">
        <v>1582.38</v>
      </c>
      <c r="L899" s="6">
        <v>791.19</v>
      </c>
      <c r="M899" s="1">
        <v>2</v>
      </c>
      <c r="N899" s="8">
        <v>45242</v>
      </c>
      <c r="O899" s="4" t="str">
        <f t="shared" si="43"/>
        <v>November 2023</v>
      </c>
      <c r="P899" s="1" t="s">
        <v>22</v>
      </c>
      <c r="Q899" s="1" t="s">
        <v>53</v>
      </c>
      <c r="R899" s="6">
        <v>88.6</v>
      </c>
      <c r="S899" s="6">
        <f t="shared" si="44"/>
        <v>1670.98</v>
      </c>
    </row>
    <row r="900" spans="1:19" x14ac:dyDescent="0.35">
      <c r="A900" s="1">
        <v>4675</v>
      </c>
      <c r="B900" s="1">
        <v>62</v>
      </c>
      <c r="C900" s="1" t="str">
        <f t="shared" si="42"/>
        <v>Old</v>
      </c>
      <c r="D900" s="1" t="s">
        <v>38</v>
      </c>
      <c r="E900" s="1" t="s">
        <v>33</v>
      </c>
      <c r="F900" s="1" t="s">
        <v>18</v>
      </c>
      <c r="G900" s="1" t="s">
        <v>19</v>
      </c>
      <c r="H900" s="1">
        <v>2</v>
      </c>
      <c r="I900" s="1" t="s">
        <v>26</v>
      </c>
      <c r="J900" s="1" t="s">
        <v>27</v>
      </c>
      <c r="K900" s="6">
        <v>3955.95</v>
      </c>
      <c r="L900" s="6">
        <v>791.19</v>
      </c>
      <c r="M900" s="1">
        <v>5</v>
      </c>
      <c r="N900" s="8">
        <v>45242</v>
      </c>
      <c r="O900" s="4" t="str">
        <f t="shared" si="43"/>
        <v>November 2023</v>
      </c>
      <c r="P900" s="1" t="s">
        <v>22</v>
      </c>
      <c r="Q900" s="1" t="s">
        <v>52</v>
      </c>
      <c r="R900" s="6">
        <v>36.229999999999997</v>
      </c>
      <c r="S900" s="6">
        <f t="shared" si="44"/>
        <v>3992.18</v>
      </c>
    </row>
    <row r="901" spans="1:19" x14ac:dyDescent="0.35">
      <c r="A901" s="1">
        <v>2663</v>
      </c>
      <c r="B901" s="1">
        <v>64</v>
      </c>
      <c r="C901" s="1" t="str">
        <f t="shared" si="42"/>
        <v>Old</v>
      </c>
      <c r="D901" s="1" t="s">
        <v>38</v>
      </c>
      <c r="E901" s="1" t="s">
        <v>17</v>
      </c>
      <c r="F901" s="1" t="s">
        <v>18</v>
      </c>
      <c r="G901" s="1" t="s">
        <v>19</v>
      </c>
      <c r="H901" s="1">
        <v>2</v>
      </c>
      <c r="I901" s="1" t="s">
        <v>20</v>
      </c>
      <c r="J901" s="1" t="s">
        <v>42</v>
      </c>
      <c r="K901" s="6">
        <v>7120.71</v>
      </c>
      <c r="L901" s="6">
        <v>791.19</v>
      </c>
      <c r="M901" s="1">
        <v>9</v>
      </c>
      <c r="N901" s="8">
        <v>45242</v>
      </c>
      <c r="O901" s="4" t="str">
        <f t="shared" si="43"/>
        <v>November 2023</v>
      </c>
      <c r="P901" s="1" t="s">
        <v>28</v>
      </c>
      <c r="Q901" s="1"/>
      <c r="R901" s="6">
        <v>0</v>
      </c>
      <c r="S901" s="6">
        <f t="shared" si="44"/>
        <v>7120.71</v>
      </c>
    </row>
    <row r="902" spans="1:19" x14ac:dyDescent="0.35">
      <c r="A902" s="1">
        <v>4490</v>
      </c>
      <c r="B902" s="1">
        <v>64</v>
      </c>
      <c r="C902" s="1" t="str">
        <f t="shared" si="42"/>
        <v>Old</v>
      </c>
      <c r="D902" s="1" t="s">
        <v>16</v>
      </c>
      <c r="E902" s="1" t="s">
        <v>33</v>
      </c>
      <c r="F902" s="1" t="s">
        <v>18</v>
      </c>
      <c r="G902" s="1" t="s">
        <v>36</v>
      </c>
      <c r="H902" s="1">
        <v>5</v>
      </c>
      <c r="I902" s="1" t="s">
        <v>26</v>
      </c>
      <c r="J902" s="1" t="s">
        <v>34</v>
      </c>
      <c r="K902" s="6">
        <v>207.5</v>
      </c>
      <c r="L902" s="6">
        <v>20.75</v>
      </c>
      <c r="M902" s="1">
        <v>10</v>
      </c>
      <c r="N902" s="8">
        <v>45242</v>
      </c>
      <c r="O902" s="4" t="str">
        <f t="shared" si="43"/>
        <v>November 2023</v>
      </c>
      <c r="P902" s="1" t="s">
        <v>32</v>
      </c>
      <c r="Q902" s="1" t="s">
        <v>55</v>
      </c>
      <c r="R902" s="6">
        <v>30.48</v>
      </c>
      <c r="S902" s="6">
        <f t="shared" si="44"/>
        <v>237.98</v>
      </c>
    </row>
    <row r="903" spans="1:19" x14ac:dyDescent="0.35">
      <c r="A903" s="1">
        <v>4048</v>
      </c>
      <c r="B903" s="1">
        <v>68</v>
      </c>
      <c r="C903" s="1" t="str">
        <f t="shared" si="42"/>
        <v>Old</v>
      </c>
      <c r="D903" s="1" t="s">
        <v>16</v>
      </c>
      <c r="E903" s="1" t="s">
        <v>17</v>
      </c>
      <c r="F903" s="1" t="s">
        <v>24</v>
      </c>
      <c r="G903" s="1" t="s">
        <v>25</v>
      </c>
      <c r="H903" s="1">
        <v>3</v>
      </c>
      <c r="I903" s="1" t="s">
        <v>26</v>
      </c>
      <c r="J903" s="1" t="s">
        <v>34</v>
      </c>
      <c r="K903" s="6">
        <v>2223.27</v>
      </c>
      <c r="L903" s="6">
        <v>247.03</v>
      </c>
      <c r="M903" s="1">
        <v>9</v>
      </c>
      <c r="N903" s="8">
        <v>45242</v>
      </c>
      <c r="O903" s="4" t="str">
        <f t="shared" si="43"/>
        <v>November 2023</v>
      </c>
      <c r="P903" s="1" t="s">
        <v>32</v>
      </c>
      <c r="Q903" s="1" t="s">
        <v>37</v>
      </c>
      <c r="R903" s="6">
        <v>20.54</v>
      </c>
      <c r="S903" s="6">
        <f t="shared" si="44"/>
        <v>2243.81</v>
      </c>
    </row>
    <row r="904" spans="1:19" x14ac:dyDescent="0.35">
      <c r="A904" s="1">
        <v>9581</v>
      </c>
      <c r="B904" s="1">
        <v>68</v>
      </c>
      <c r="C904" s="1" t="str">
        <f t="shared" si="42"/>
        <v>Old</v>
      </c>
      <c r="D904" s="1" t="s">
        <v>16</v>
      </c>
      <c r="E904" s="1" t="s">
        <v>17</v>
      </c>
      <c r="F904" s="1" t="s">
        <v>18</v>
      </c>
      <c r="G904" s="1" t="s">
        <v>19</v>
      </c>
      <c r="H904" s="1">
        <v>2</v>
      </c>
      <c r="I904" s="1" t="s">
        <v>20</v>
      </c>
      <c r="J904" s="1" t="s">
        <v>27</v>
      </c>
      <c r="K904" s="6">
        <v>7911.9</v>
      </c>
      <c r="L904" s="6">
        <v>791.19</v>
      </c>
      <c r="M904" s="1">
        <v>10</v>
      </c>
      <c r="N904" s="8">
        <v>45242</v>
      </c>
      <c r="O904" s="4" t="str">
        <f t="shared" si="43"/>
        <v>November 2023</v>
      </c>
      <c r="P904" s="1" t="s">
        <v>32</v>
      </c>
      <c r="Q904" s="1" t="s">
        <v>39</v>
      </c>
      <c r="R904" s="6">
        <v>18.649999999999999</v>
      </c>
      <c r="S904" s="6">
        <f t="shared" si="44"/>
        <v>7930.5499999999993</v>
      </c>
    </row>
    <row r="905" spans="1:19" x14ac:dyDescent="0.35">
      <c r="A905" s="1">
        <v>8208</v>
      </c>
      <c r="B905" s="1">
        <v>72</v>
      </c>
      <c r="C905" s="1" t="str">
        <f t="shared" si="42"/>
        <v>Old</v>
      </c>
      <c r="D905" s="1" t="s">
        <v>16</v>
      </c>
      <c r="E905" s="1" t="s">
        <v>33</v>
      </c>
      <c r="F905" s="1" t="s">
        <v>30</v>
      </c>
      <c r="G905" s="1" t="s">
        <v>31</v>
      </c>
      <c r="H905" s="1">
        <v>3</v>
      </c>
      <c r="I905" s="1" t="s">
        <v>20</v>
      </c>
      <c r="J905" s="1" t="s">
        <v>27</v>
      </c>
      <c r="K905" s="6">
        <v>1855.84</v>
      </c>
      <c r="L905" s="6">
        <v>463.96</v>
      </c>
      <c r="M905" s="1">
        <v>4</v>
      </c>
      <c r="N905" s="8">
        <v>45242</v>
      </c>
      <c r="O905" s="4" t="str">
        <f t="shared" si="43"/>
        <v>November 2023</v>
      </c>
      <c r="P905" s="1" t="s">
        <v>22</v>
      </c>
      <c r="Q905" s="1" t="s">
        <v>45</v>
      </c>
      <c r="R905" s="6">
        <v>51.57</v>
      </c>
      <c r="S905" s="6">
        <f t="shared" si="44"/>
        <v>1907.4099999999999</v>
      </c>
    </row>
    <row r="906" spans="1:19" x14ac:dyDescent="0.35">
      <c r="A906" s="1">
        <v>1047</v>
      </c>
      <c r="B906" s="1">
        <v>73</v>
      </c>
      <c r="C906" s="1" t="str">
        <f t="shared" si="42"/>
        <v>Old</v>
      </c>
      <c r="D906" s="1" t="s">
        <v>16</v>
      </c>
      <c r="E906" s="1" t="s">
        <v>17</v>
      </c>
      <c r="F906" s="1" t="s">
        <v>24</v>
      </c>
      <c r="G906" s="1" t="s">
        <v>25</v>
      </c>
      <c r="H906" s="1">
        <v>3</v>
      </c>
      <c r="I906" s="1" t="s">
        <v>26</v>
      </c>
      <c r="J906" s="1" t="s">
        <v>42</v>
      </c>
      <c r="K906" s="6">
        <v>2470.3000000000002</v>
      </c>
      <c r="L906" s="6">
        <v>247.03</v>
      </c>
      <c r="M906" s="1">
        <v>10</v>
      </c>
      <c r="N906" s="8">
        <v>45242</v>
      </c>
      <c r="O906" s="4" t="str">
        <f t="shared" si="43"/>
        <v>November 2023</v>
      </c>
      <c r="P906" s="1" t="s">
        <v>32</v>
      </c>
      <c r="Q906" s="1" t="s">
        <v>55</v>
      </c>
      <c r="R906" s="6">
        <v>63.23</v>
      </c>
      <c r="S906" s="6">
        <f t="shared" si="44"/>
        <v>2533.5300000000002</v>
      </c>
    </row>
    <row r="907" spans="1:19" x14ac:dyDescent="0.35">
      <c r="A907" s="1">
        <v>2749</v>
      </c>
      <c r="B907" s="1">
        <v>74</v>
      </c>
      <c r="C907" s="1" t="str">
        <f t="shared" si="42"/>
        <v>Old</v>
      </c>
      <c r="D907" s="1" t="s">
        <v>38</v>
      </c>
      <c r="E907" s="1" t="s">
        <v>17</v>
      </c>
      <c r="F907" s="1" t="s">
        <v>30</v>
      </c>
      <c r="G907" s="1" t="s">
        <v>31</v>
      </c>
      <c r="H907" s="1">
        <v>3</v>
      </c>
      <c r="I907" s="1" t="s">
        <v>20</v>
      </c>
      <c r="J907" s="1" t="s">
        <v>42</v>
      </c>
      <c r="K907" s="6">
        <v>1391.88</v>
      </c>
      <c r="L907" s="6">
        <v>463.96</v>
      </c>
      <c r="M907" s="1">
        <v>3</v>
      </c>
      <c r="N907" s="8">
        <v>45242</v>
      </c>
      <c r="O907" s="4" t="str">
        <f t="shared" si="43"/>
        <v>November 2023</v>
      </c>
      <c r="P907" s="1" t="s">
        <v>28</v>
      </c>
      <c r="Q907" s="1"/>
      <c r="R907" s="6">
        <v>0</v>
      </c>
      <c r="S907" s="6">
        <f t="shared" si="44"/>
        <v>1391.88</v>
      </c>
    </row>
    <row r="908" spans="1:19" x14ac:dyDescent="0.35">
      <c r="A908" s="1">
        <v>9763</v>
      </c>
      <c r="B908" s="1">
        <v>18</v>
      </c>
      <c r="C908" s="1" t="str">
        <f t="shared" si="42"/>
        <v>Young</v>
      </c>
      <c r="D908" s="1" t="s">
        <v>38</v>
      </c>
      <c r="E908" s="1" t="s">
        <v>33</v>
      </c>
      <c r="F908" s="1" t="s">
        <v>24</v>
      </c>
      <c r="G908" s="1" t="s">
        <v>25</v>
      </c>
      <c r="H908" s="1">
        <v>3</v>
      </c>
      <c r="I908" s="1" t="s">
        <v>26</v>
      </c>
      <c r="J908" s="1" t="s">
        <v>42</v>
      </c>
      <c r="K908" s="6">
        <v>1235.1500000000001</v>
      </c>
      <c r="L908" s="6">
        <v>247.03</v>
      </c>
      <c r="M908" s="1">
        <v>5</v>
      </c>
      <c r="N908" s="8">
        <v>45270</v>
      </c>
      <c r="O908" s="4" t="str">
        <f t="shared" si="43"/>
        <v>December 2023</v>
      </c>
      <c r="P908" s="1" t="s">
        <v>22</v>
      </c>
      <c r="Q908" s="1" t="s">
        <v>45</v>
      </c>
      <c r="R908" s="6">
        <v>58.61</v>
      </c>
      <c r="S908" s="6">
        <f t="shared" si="44"/>
        <v>1293.76</v>
      </c>
    </row>
    <row r="909" spans="1:19" x14ac:dyDescent="0.35">
      <c r="A909" s="1">
        <v>4113</v>
      </c>
      <c r="B909" s="1">
        <v>19</v>
      </c>
      <c r="C909" s="1" t="str">
        <f t="shared" si="42"/>
        <v>Young</v>
      </c>
      <c r="D909" s="1" t="s">
        <v>16</v>
      </c>
      <c r="E909" s="1" t="s">
        <v>17</v>
      </c>
      <c r="F909" s="1" t="s">
        <v>18</v>
      </c>
      <c r="G909" s="1" t="s">
        <v>36</v>
      </c>
      <c r="H909" s="1">
        <v>5</v>
      </c>
      <c r="I909" s="1" t="s">
        <v>26</v>
      </c>
      <c r="J909" s="1" t="s">
        <v>42</v>
      </c>
      <c r="K909" s="6">
        <v>145.25</v>
      </c>
      <c r="L909" s="6">
        <v>20.75</v>
      </c>
      <c r="M909" s="1">
        <v>7</v>
      </c>
      <c r="N909" s="8">
        <v>45270</v>
      </c>
      <c r="O909" s="4" t="str">
        <f t="shared" si="43"/>
        <v>December 2023</v>
      </c>
      <c r="P909" s="1" t="s">
        <v>28</v>
      </c>
      <c r="Q909" s="1" t="s">
        <v>29</v>
      </c>
      <c r="R909" s="6">
        <v>31.63</v>
      </c>
      <c r="S909" s="6">
        <f t="shared" si="44"/>
        <v>176.88</v>
      </c>
    </row>
    <row r="910" spans="1:19" x14ac:dyDescent="0.35">
      <c r="A910" s="1">
        <v>9346</v>
      </c>
      <c r="B910" s="1">
        <v>19</v>
      </c>
      <c r="C910" s="1" t="str">
        <f t="shared" si="42"/>
        <v>Young</v>
      </c>
      <c r="D910" s="1" t="s">
        <v>38</v>
      </c>
      <c r="E910" s="1" t="s">
        <v>17</v>
      </c>
      <c r="F910" s="1" t="s">
        <v>40</v>
      </c>
      <c r="G910" s="1" t="s">
        <v>41</v>
      </c>
      <c r="H910" s="1">
        <v>3</v>
      </c>
      <c r="I910" s="1" t="s">
        <v>26</v>
      </c>
      <c r="J910" s="1" t="s">
        <v>27</v>
      </c>
      <c r="K910" s="6">
        <v>8448.2999999999993</v>
      </c>
      <c r="L910" s="6">
        <v>844.83</v>
      </c>
      <c r="M910" s="1">
        <v>10</v>
      </c>
      <c r="N910" s="8">
        <v>45270</v>
      </c>
      <c r="O910" s="4" t="str">
        <f t="shared" si="43"/>
        <v>December 2023</v>
      </c>
      <c r="P910" s="1" t="s">
        <v>28</v>
      </c>
      <c r="Q910" s="1" t="s">
        <v>45</v>
      </c>
      <c r="R910" s="6">
        <v>58.18</v>
      </c>
      <c r="S910" s="6">
        <f t="shared" si="44"/>
        <v>8506.48</v>
      </c>
    </row>
    <row r="911" spans="1:19" x14ac:dyDescent="0.35">
      <c r="A911" s="1">
        <v>2417</v>
      </c>
      <c r="B911" s="1">
        <v>21</v>
      </c>
      <c r="C911" s="1" t="str">
        <f t="shared" si="42"/>
        <v>Young</v>
      </c>
      <c r="D911" s="1" t="s">
        <v>38</v>
      </c>
      <c r="E911" s="1" t="s">
        <v>17</v>
      </c>
      <c r="F911" s="1" t="s">
        <v>24</v>
      </c>
      <c r="G911" s="1" t="s">
        <v>25</v>
      </c>
      <c r="H911" s="1">
        <v>3</v>
      </c>
      <c r="I911" s="1" t="s">
        <v>20</v>
      </c>
      <c r="J911" s="1" t="s">
        <v>27</v>
      </c>
      <c r="K911" s="6">
        <v>1976.24</v>
      </c>
      <c r="L911" s="6">
        <v>247.03</v>
      </c>
      <c r="M911" s="1">
        <v>8</v>
      </c>
      <c r="N911" s="8">
        <v>45270</v>
      </c>
      <c r="O911" s="4" t="str">
        <f t="shared" si="43"/>
        <v>December 2023</v>
      </c>
      <c r="P911" s="1" t="s">
        <v>28</v>
      </c>
      <c r="Q911" s="1" t="s">
        <v>63</v>
      </c>
      <c r="R911" s="6">
        <v>77.5</v>
      </c>
      <c r="S911" s="6">
        <f t="shared" si="44"/>
        <v>2053.7399999999998</v>
      </c>
    </row>
    <row r="912" spans="1:19" x14ac:dyDescent="0.35">
      <c r="A912" s="1">
        <v>4990</v>
      </c>
      <c r="B912" s="1">
        <v>21</v>
      </c>
      <c r="C912" s="1" t="str">
        <f t="shared" si="42"/>
        <v>Young</v>
      </c>
      <c r="D912" s="1" t="s">
        <v>38</v>
      </c>
      <c r="E912" s="1" t="s">
        <v>33</v>
      </c>
      <c r="F912" s="1" t="s">
        <v>18</v>
      </c>
      <c r="G912" s="1" t="s">
        <v>36</v>
      </c>
      <c r="H912" s="1">
        <v>5</v>
      </c>
      <c r="I912" s="1" t="s">
        <v>26</v>
      </c>
      <c r="J912" s="1" t="s">
        <v>27</v>
      </c>
      <c r="K912" s="6">
        <v>207.5</v>
      </c>
      <c r="L912" s="6">
        <v>20.75</v>
      </c>
      <c r="M912" s="1">
        <v>10</v>
      </c>
      <c r="N912" s="8">
        <v>45270</v>
      </c>
      <c r="O912" s="4" t="str">
        <f t="shared" si="43"/>
        <v>December 2023</v>
      </c>
      <c r="P912" s="1" t="s">
        <v>32</v>
      </c>
      <c r="Q912" s="1" t="s">
        <v>66</v>
      </c>
      <c r="R912" s="6">
        <v>115.84</v>
      </c>
      <c r="S912" s="6">
        <f t="shared" si="44"/>
        <v>323.34000000000003</v>
      </c>
    </row>
    <row r="913" spans="1:19" x14ac:dyDescent="0.35">
      <c r="A913" s="1">
        <v>3458</v>
      </c>
      <c r="B913" s="1">
        <v>22</v>
      </c>
      <c r="C913" s="1" t="str">
        <f t="shared" si="42"/>
        <v>Young</v>
      </c>
      <c r="D913" s="1" t="s">
        <v>16</v>
      </c>
      <c r="E913" s="1" t="s">
        <v>33</v>
      </c>
      <c r="F913" s="1" t="s">
        <v>18</v>
      </c>
      <c r="G913" s="1" t="s">
        <v>36</v>
      </c>
      <c r="H913" s="1">
        <v>5</v>
      </c>
      <c r="I913" s="1" t="s">
        <v>26</v>
      </c>
      <c r="J913" s="1" t="s">
        <v>27</v>
      </c>
      <c r="K913" s="6">
        <v>20.75</v>
      </c>
      <c r="L913" s="6">
        <v>20.75</v>
      </c>
      <c r="M913" s="1">
        <v>1</v>
      </c>
      <c r="N913" s="8">
        <v>45270</v>
      </c>
      <c r="O913" s="4" t="str">
        <f t="shared" si="43"/>
        <v>December 2023</v>
      </c>
      <c r="P913" s="1" t="s">
        <v>32</v>
      </c>
      <c r="Q913" s="1" t="s">
        <v>67</v>
      </c>
      <c r="R913" s="6">
        <v>96.74</v>
      </c>
      <c r="S913" s="6">
        <f t="shared" si="44"/>
        <v>117.49</v>
      </c>
    </row>
    <row r="914" spans="1:19" x14ac:dyDescent="0.35">
      <c r="A914" s="1">
        <v>7065</v>
      </c>
      <c r="B914" s="1">
        <v>23</v>
      </c>
      <c r="C914" s="1" t="str">
        <f t="shared" si="42"/>
        <v>Young</v>
      </c>
      <c r="D914" s="1" t="s">
        <v>16</v>
      </c>
      <c r="E914" s="1" t="s">
        <v>17</v>
      </c>
      <c r="F914" s="1" t="s">
        <v>24</v>
      </c>
      <c r="G914" s="1" t="s">
        <v>25</v>
      </c>
      <c r="H914" s="1">
        <v>3</v>
      </c>
      <c r="I914" s="1" t="s">
        <v>20</v>
      </c>
      <c r="J914" s="1" t="s">
        <v>34</v>
      </c>
      <c r="K914" s="6">
        <v>494.06</v>
      </c>
      <c r="L914" s="6">
        <v>247.03</v>
      </c>
      <c r="M914" s="1">
        <v>2</v>
      </c>
      <c r="N914" s="8">
        <v>45270</v>
      </c>
      <c r="O914" s="4" t="str">
        <f t="shared" si="43"/>
        <v>December 2023</v>
      </c>
      <c r="P914" s="1" t="s">
        <v>22</v>
      </c>
      <c r="Q914" s="1"/>
      <c r="R914" s="6">
        <v>0</v>
      </c>
      <c r="S914" s="6">
        <f t="shared" si="44"/>
        <v>494.06</v>
      </c>
    </row>
    <row r="915" spans="1:19" x14ac:dyDescent="0.35">
      <c r="A915" s="1">
        <v>9297</v>
      </c>
      <c r="B915" s="1">
        <v>23</v>
      </c>
      <c r="C915" s="1" t="str">
        <f t="shared" si="42"/>
        <v>Young</v>
      </c>
      <c r="D915" s="1" t="s">
        <v>38</v>
      </c>
      <c r="E915" s="1" t="s">
        <v>17</v>
      </c>
      <c r="F915" s="1" t="s">
        <v>24</v>
      </c>
      <c r="G915" s="1" t="s">
        <v>25</v>
      </c>
      <c r="H915" s="1">
        <v>3</v>
      </c>
      <c r="I915" s="1" t="s">
        <v>26</v>
      </c>
      <c r="J915" s="1" t="s">
        <v>42</v>
      </c>
      <c r="K915" s="6">
        <v>988.12</v>
      </c>
      <c r="L915" s="6">
        <v>247.03</v>
      </c>
      <c r="M915" s="1">
        <v>4</v>
      </c>
      <c r="N915" s="8">
        <v>45270</v>
      </c>
      <c r="O915" s="4" t="str">
        <f t="shared" si="43"/>
        <v>December 2023</v>
      </c>
      <c r="P915" s="1" t="s">
        <v>22</v>
      </c>
      <c r="Q915" s="1" t="s">
        <v>47</v>
      </c>
      <c r="R915" s="6">
        <v>130.72999999999999</v>
      </c>
      <c r="S915" s="6">
        <f t="shared" si="44"/>
        <v>1118.8499999999999</v>
      </c>
    </row>
    <row r="916" spans="1:19" x14ac:dyDescent="0.35">
      <c r="A916" s="1">
        <v>8957</v>
      </c>
      <c r="B916" s="1">
        <v>25</v>
      </c>
      <c r="C916" s="1" t="str">
        <f t="shared" si="42"/>
        <v>Young</v>
      </c>
      <c r="D916" s="1" t="s">
        <v>38</v>
      </c>
      <c r="E916" s="1" t="s">
        <v>33</v>
      </c>
      <c r="F916" s="1" t="s">
        <v>40</v>
      </c>
      <c r="G916" s="1" t="s">
        <v>41</v>
      </c>
      <c r="H916" s="1">
        <v>3</v>
      </c>
      <c r="I916" s="1" t="s">
        <v>20</v>
      </c>
      <c r="J916" s="1" t="s">
        <v>34</v>
      </c>
      <c r="K916" s="6">
        <v>4224.1499999999996</v>
      </c>
      <c r="L916" s="6">
        <v>844.83</v>
      </c>
      <c r="M916" s="1">
        <v>5</v>
      </c>
      <c r="N916" s="8">
        <v>45270</v>
      </c>
      <c r="O916" s="4" t="str">
        <f t="shared" si="43"/>
        <v>December 2023</v>
      </c>
      <c r="P916" s="1" t="s">
        <v>32</v>
      </c>
      <c r="Q916" s="1"/>
      <c r="R916" s="6">
        <v>0</v>
      </c>
      <c r="S916" s="6">
        <f t="shared" si="44"/>
        <v>4224.1499999999996</v>
      </c>
    </row>
    <row r="917" spans="1:19" x14ac:dyDescent="0.35">
      <c r="A917" s="1">
        <v>9175</v>
      </c>
      <c r="B917" s="1">
        <v>26</v>
      </c>
      <c r="C917" s="1" t="str">
        <f t="shared" si="42"/>
        <v>Young</v>
      </c>
      <c r="D917" s="1" t="s">
        <v>38</v>
      </c>
      <c r="E917" s="1" t="s">
        <v>17</v>
      </c>
      <c r="F917" s="1" t="s">
        <v>40</v>
      </c>
      <c r="G917" s="1" t="s">
        <v>41</v>
      </c>
      <c r="H917" s="1">
        <v>3</v>
      </c>
      <c r="I917" s="1" t="s">
        <v>26</v>
      </c>
      <c r="J917" s="1" t="s">
        <v>21</v>
      </c>
      <c r="K917" s="6">
        <v>3379.32</v>
      </c>
      <c r="L917" s="6">
        <v>844.83</v>
      </c>
      <c r="M917" s="1">
        <v>4</v>
      </c>
      <c r="N917" s="8">
        <v>45270</v>
      </c>
      <c r="O917" s="4" t="str">
        <f t="shared" si="43"/>
        <v>December 2023</v>
      </c>
      <c r="P917" s="1" t="s">
        <v>32</v>
      </c>
      <c r="Q917" s="1" t="s">
        <v>35</v>
      </c>
      <c r="R917" s="6">
        <v>36.81</v>
      </c>
      <c r="S917" s="6">
        <f t="shared" si="44"/>
        <v>3416.13</v>
      </c>
    </row>
    <row r="918" spans="1:19" x14ac:dyDescent="0.35">
      <c r="A918" s="1">
        <v>6318</v>
      </c>
      <c r="B918" s="1">
        <v>28</v>
      </c>
      <c r="C918" s="1" t="str">
        <f t="shared" si="42"/>
        <v>Young</v>
      </c>
      <c r="D918" s="1" t="s">
        <v>16</v>
      </c>
      <c r="E918" s="1" t="s">
        <v>17</v>
      </c>
      <c r="F918" s="1" t="s">
        <v>18</v>
      </c>
      <c r="G918" s="1" t="s">
        <v>36</v>
      </c>
      <c r="H918" s="1">
        <v>5</v>
      </c>
      <c r="I918" s="1" t="s">
        <v>26</v>
      </c>
      <c r="J918" s="1" t="s">
        <v>21</v>
      </c>
      <c r="K918" s="6">
        <v>83</v>
      </c>
      <c r="L918" s="6">
        <v>20.75</v>
      </c>
      <c r="M918" s="1">
        <v>4</v>
      </c>
      <c r="N918" s="8">
        <v>45270</v>
      </c>
      <c r="O918" s="4" t="str">
        <f t="shared" si="43"/>
        <v>December 2023</v>
      </c>
      <c r="P918" s="1" t="s">
        <v>32</v>
      </c>
      <c r="Q918" s="1" t="s">
        <v>39</v>
      </c>
      <c r="R918" s="6">
        <v>62.93</v>
      </c>
      <c r="S918" s="6">
        <f t="shared" si="44"/>
        <v>145.93</v>
      </c>
    </row>
    <row r="919" spans="1:19" x14ac:dyDescent="0.35">
      <c r="A919" s="1">
        <v>9379</v>
      </c>
      <c r="B919" s="1">
        <v>28</v>
      </c>
      <c r="C919" s="1" t="str">
        <f t="shared" si="42"/>
        <v>Young</v>
      </c>
      <c r="D919" s="1" t="s">
        <v>38</v>
      </c>
      <c r="E919" s="1" t="s">
        <v>33</v>
      </c>
      <c r="F919" s="1" t="s">
        <v>24</v>
      </c>
      <c r="G919" s="1" t="s">
        <v>25</v>
      </c>
      <c r="H919" s="1">
        <v>3</v>
      </c>
      <c r="I919" s="1" t="s">
        <v>20</v>
      </c>
      <c r="J919" s="1" t="s">
        <v>21</v>
      </c>
      <c r="K919" s="6">
        <v>1235.1500000000001</v>
      </c>
      <c r="L919" s="6">
        <v>247.03</v>
      </c>
      <c r="M919" s="1">
        <v>5</v>
      </c>
      <c r="N919" s="8">
        <v>45270</v>
      </c>
      <c r="O919" s="4" t="str">
        <f t="shared" si="43"/>
        <v>December 2023</v>
      </c>
      <c r="P919" s="1" t="s">
        <v>32</v>
      </c>
      <c r="Q919" s="1"/>
      <c r="R919" s="6">
        <v>0</v>
      </c>
      <c r="S919" s="6">
        <f t="shared" si="44"/>
        <v>1235.1500000000001</v>
      </c>
    </row>
    <row r="920" spans="1:19" x14ac:dyDescent="0.35">
      <c r="A920" s="1">
        <v>1265</v>
      </c>
      <c r="B920" s="1">
        <v>29</v>
      </c>
      <c r="C920" s="1" t="str">
        <f t="shared" si="42"/>
        <v>Young</v>
      </c>
      <c r="D920" s="1" t="s">
        <v>38</v>
      </c>
      <c r="E920" s="1" t="s">
        <v>17</v>
      </c>
      <c r="F920" s="1" t="s">
        <v>24</v>
      </c>
      <c r="G920" s="1" t="s">
        <v>25</v>
      </c>
      <c r="H920" s="1">
        <v>3</v>
      </c>
      <c r="I920" s="1" t="s">
        <v>26</v>
      </c>
      <c r="J920" s="1" t="s">
        <v>42</v>
      </c>
      <c r="K920" s="6">
        <v>247.03</v>
      </c>
      <c r="L920" s="6">
        <v>247.03</v>
      </c>
      <c r="M920" s="1">
        <v>1</v>
      </c>
      <c r="N920" s="8">
        <v>45270</v>
      </c>
      <c r="O920" s="4" t="str">
        <f t="shared" si="43"/>
        <v>December 2023</v>
      </c>
      <c r="P920" s="1" t="s">
        <v>32</v>
      </c>
      <c r="Q920" s="1" t="s">
        <v>29</v>
      </c>
      <c r="R920" s="6">
        <v>7.28</v>
      </c>
      <c r="S920" s="6">
        <f t="shared" si="44"/>
        <v>254.31</v>
      </c>
    </row>
    <row r="921" spans="1:19" x14ac:dyDescent="0.35">
      <c r="A921" s="1">
        <v>5956</v>
      </c>
      <c r="B921" s="1">
        <v>33</v>
      </c>
      <c r="C921" s="1" t="str">
        <f t="shared" si="42"/>
        <v>Young</v>
      </c>
      <c r="D921" s="1" t="s">
        <v>16</v>
      </c>
      <c r="E921" s="1" t="s">
        <v>17</v>
      </c>
      <c r="F921" s="1" t="s">
        <v>18</v>
      </c>
      <c r="G921" s="1" t="s">
        <v>36</v>
      </c>
      <c r="H921" s="1">
        <v>5</v>
      </c>
      <c r="I921" s="1" t="s">
        <v>26</v>
      </c>
      <c r="J921" s="1" t="s">
        <v>34</v>
      </c>
      <c r="K921" s="6">
        <v>83</v>
      </c>
      <c r="L921" s="6">
        <v>20.75</v>
      </c>
      <c r="M921" s="1">
        <v>4</v>
      </c>
      <c r="N921" s="8">
        <v>45270</v>
      </c>
      <c r="O921" s="4" t="str">
        <f t="shared" si="43"/>
        <v>December 2023</v>
      </c>
      <c r="P921" s="1" t="s">
        <v>22</v>
      </c>
      <c r="Q921" s="1"/>
      <c r="R921" s="6">
        <v>0</v>
      </c>
      <c r="S921" s="6">
        <f t="shared" si="44"/>
        <v>83</v>
      </c>
    </row>
    <row r="922" spans="1:19" x14ac:dyDescent="0.35">
      <c r="A922" s="1">
        <v>1342</v>
      </c>
      <c r="B922" s="1">
        <v>36</v>
      </c>
      <c r="C922" s="1" t="str">
        <f t="shared" si="42"/>
        <v>Middle-Aged</v>
      </c>
      <c r="D922" s="1" t="s">
        <v>38</v>
      </c>
      <c r="E922" s="1" t="s">
        <v>17</v>
      </c>
      <c r="F922" s="1" t="s">
        <v>40</v>
      </c>
      <c r="G922" s="1" t="s">
        <v>41</v>
      </c>
      <c r="H922" s="1">
        <v>3</v>
      </c>
      <c r="I922" s="1" t="s">
        <v>26</v>
      </c>
      <c r="J922" s="1" t="s">
        <v>27</v>
      </c>
      <c r="K922" s="6">
        <v>3379.32</v>
      </c>
      <c r="L922" s="6">
        <v>844.83</v>
      </c>
      <c r="M922" s="1">
        <v>4</v>
      </c>
      <c r="N922" s="8">
        <v>45270</v>
      </c>
      <c r="O922" s="4" t="str">
        <f t="shared" si="43"/>
        <v>December 2023</v>
      </c>
      <c r="P922" s="1" t="s">
        <v>22</v>
      </c>
      <c r="Q922" s="1"/>
      <c r="R922" s="6">
        <v>0</v>
      </c>
      <c r="S922" s="6">
        <f t="shared" si="44"/>
        <v>3379.32</v>
      </c>
    </row>
    <row r="923" spans="1:19" x14ac:dyDescent="0.35">
      <c r="A923" s="1">
        <v>4957</v>
      </c>
      <c r="B923" s="1">
        <v>36</v>
      </c>
      <c r="C923" s="1" t="str">
        <f t="shared" si="42"/>
        <v>Middle-Aged</v>
      </c>
      <c r="D923" s="1" t="s">
        <v>16</v>
      </c>
      <c r="E923" s="1" t="s">
        <v>17</v>
      </c>
      <c r="F923" s="1" t="s">
        <v>24</v>
      </c>
      <c r="G923" s="1" t="s">
        <v>25</v>
      </c>
      <c r="H923" s="1">
        <v>3</v>
      </c>
      <c r="I923" s="1" t="s">
        <v>20</v>
      </c>
      <c r="J923" s="1" t="s">
        <v>27</v>
      </c>
      <c r="K923" s="6">
        <v>988.12</v>
      </c>
      <c r="L923" s="6">
        <v>247.03</v>
      </c>
      <c r="M923" s="1">
        <v>4</v>
      </c>
      <c r="N923" s="8">
        <v>45270</v>
      </c>
      <c r="O923" s="4" t="str">
        <f t="shared" si="43"/>
        <v>December 2023</v>
      </c>
      <c r="P923" s="1" t="s">
        <v>32</v>
      </c>
      <c r="Q923" s="1"/>
      <c r="R923" s="6">
        <v>0</v>
      </c>
      <c r="S923" s="6">
        <f t="shared" si="44"/>
        <v>988.12</v>
      </c>
    </row>
    <row r="924" spans="1:19" x14ac:dyDescent="0.35">
      <c r="A924" s="1">
        <v>3118</v>
      </c>
      <c r="B924" s="1">
        <v>40</v>
      </c>
      <c r="C924" s="1" t="str">
        <f t="shared" si="42"/>
        <v>Middle-Aged</v>
      </c>
      <c r="D924" s="1" t="s">
        <v>16</v>
      </c>
      <c r="E924" s="1" t="s">
        <v>33</v>
      </c>
      <c r="F924" s="1" t="s">
        <v>18</v>
      </c>
      <c r="G924" s="1" t="s">
        <v>19</v>
      </c>
      <c r="H924" s="1">
        <v>2</v>
      </c>
      <c r="I924" s="1" t="s">
        <v>26</v>
      </c>
      <c r="J924" s="1" t="s">
        <v>21</v>
      </c>
      <c r="K924" s="6">
        <v>4747.1400000000003</v>
      </c>
      <c r="L924" s="6">
        <v>791.19</v>
      </c>
      <c r="M924" s="1">
        <v>6</v>
      </c>
      <c r="N924" s="8">
        <v>45270</v>
      </c>
      <c r="O924" s="4" t="str">
        <f t="shared" si="43"/>
        <v>December 2023</v>
      </c>
      <c r="P924" s="1" t="s">
        <v>22</v>
      </c>
      <c r="Q924" s="1" t="s">
        <v>47</v>
      </c>
      <c r="R924" s="6">
        <v>82.79</v>
      </c>
      <c r="S924" s="6">
        <f t="shared" si="44"/>
        <v>4829.93</v>
      </c>
    </row>
    <row r="925" spans="1:19" x14ac:dyDescent="0.35">
      <c r="A925" s="1">
        <v>4137</v>
      </c>
      <c r="B925" s="1">
        <v>40</v>
      </c>
      <c r="C925" s="1" t="str">
        <f t="shared" si="42"/>
        <v>Middle-Aged</v>
      </c>
      <c r="D925" s="1" t="s">
        <v>38</v>
      </c>
      <c r="E925" s="1" t="s">
        <v>33</v>
      </c>
      <c r="F925" s="1" t="s">
        <v>24</v>
      </c>
      <c r="G925" s="1" t="s">
        <v>25</v>
      </c>
      <c r="H925" s="1">
        <v>3</v>
      </c>
      <c r="I925" s="1" t="s">
        <v>20</v>
      </c>
      <c r="J925" s="1" t="s">
        <v>21</v>
      </c>
      <c r="K925" s="6">
        <v>1729.21</v>
      </c>
      <c r="L925" s="6">
        <v>247.03</v>
      </c>
      <c r="M925" s="1">
        <v>7</v>
      </c>
      <c r="N925" s="8">
        <v>45270</v>
      </c>
      <c r="O925" s="4" t="str">
        <f t="shared" si="43"/>
        <v>December 2023</v>
      </c>
      <c r="P925" s="1" t="s">
        <v>28</v>
      </c>
      <c r="Q925" s="1" t="s">
        <v>29</v>
      </c>
      <c r="R925" s="6">
        <v>34.35</v>
      </c>
      <c r="S925" s="6">
        <f t="shared" si="44"/>
        <v>1763.56</v>
      </c>
    </row>
    <row r="926" spans="1:19" x14ac:dyDescent="0.35">
      <c r="A926" s="1">
        <v>4457</v>
      </c>
      <c r="B926" s="1">
        <v>40</v>
      </c>
      <c r="C926" s="1" t="str">
        <f t="shared" si="42"/>
        <v>Middle-Aged</v>
      </c>
      <c r="D926" s="1" t="s">
        <v>38</v>
      </c>
      <c r="E926" s="1" t="s">
        <v>17</v>
      </c>
      <c r="F926" s="1" t="s">
        <v>24</v>
      </c>
      <c r="G926" s="1" t="s">
        <v>25</v>
      </c>
      <c r="H926" s="1">
        <v>3</v>
      </c>
      <c r="I926" s="1" t="s">
        <v>26</v>
      </c>
      <c r="J926" s="1" t="s">
        <v>34</v>
      </c>
      <c r="K926" s="6">
        <v>2470.3000000000002</v>
      </c>
      <c r="L926" s="6">
        <v>247.03</v>
      </c>
      <c r="M926" s="1">
        <v>10</v>
      </c>
      <c r="N926" s="8">
        <v>45270</v>
      </c>
      <c r="O926" s="4" t="str">
        <f t="shared" si="43"/>
        <v>December 2023</v>
      </c>
      <c r="P926" s="1" t="s">
        <v>22</v>
      </c>
      <c r="Q926" s="1"/>
      <c r="R926" s="6">
        <v>0</v>
      </c>
      <c r="S926" s="6">
        <f t="shared" si="44"/>
        <v>2470.3000000000002</v>
      </c>
    </row>
    <row r="927" spans="1:19" x14ac:dyDescent="0.35">
      <c r="A927" s="1">
        <v>1673</v>
      </c>
      <c r="B927" s="1">
        <v>43</v>
      </c>
      <c r="C927" s="1" t="str">
        <f t="shared" si="42"/>
        <v>Middle-Aged</v>
      </c>
      <c r="D927" s="1" t="s">
        <v>16</v>
      </c>
      <c r="E927" s="1" t="s">
        <v>17</v>
      </c>
      <c r="F927" s="1" t="s">
        <v>18</v>
      </c>
      <c r="G927" s="1" t="s">
        <v>19</v>
      </c>
      <c r="H927" s="1">
        <v>2</v>
      </c>
      <c r="I927" s="1" t="s">
        <v>26</v>
      </c>
      <c r="J927" s="1" t="s">
        <v>21</v>
      </c>
      <c r="K927" s="6">
        <v>2373.5700000000002</v>
      </c>
      <c r="L927" s="6">
        <v>791.19</v>
      </c>
      <c r="M927" s="1">
        <v>3</v>
      </c>
      <c r="N927" s="8">
        <v>45270</v>
      </c>
      <c r="O927" s="4" t="str">
        <f t="shared" si="43"/>
        <v>December 2023</v>
      </c>
      <c r="P927" s="1" t="s">
        <v>22</v>
      </c>
      <c r="Q927" s="1"/>
      <c r="R927" s="6">
        <v>0</v>
      </c>
      <c r="S927" s="6">
        <f t="shared" si="44"/>
        <v>2373.5700000000002</v>
      </c>
    </row>
    <row r="928" spans="1:19" x14ac:dyDescent="0.35">
      <c r="A928" s="1">
        <v>9300</v>
      </c>
      <c r="B928" s="1">
        <v>47</v>
      </c>
      <c r="C928" s="1" t="str">
        <f t="shared" si="42"/>
        <v>Middle-Aged</v>
      </c>
      <c r="D928" s="1" t="s">
        <v>16</v>
      </c>
      <c r="E928" s="1" t="s">
        <v>17</v>
      </c>
      <c r="F928" s="1" t="s">
        <v>30</v>
      </c>
      <c r="G928" s="1" t="s">
        <v>31</v>
      </c>
      <c r="H928" s="1">
        <v>3</v>
      </c>
      <c r="I928" s="1" t="s">
        <v>20</v>
      </c>
      <c r="J928" s="1" t="s">
        <v>21</v>
      </c>
      <c r="K928" s="6">
        <v>2319.8000000000002</v>
      </c>
      <c r="L928" s="6">
        <v>463.96</v>
      </c>
      <c r="M928" s="1">
        <v>5</v>
      </c>
      <c r="N928" s="8">
        <v>45270</v>
      </c>
      <c r="O928" s="4" t="str">
        <f t="shared" si="43"/>
        <v>December 2023</v>
      </c>
      <c r="P928" s="1" t="s">
        <v>32</v>
      </c>
      <c r="Q928" s="1" t="s">
        <v>60</v>
      </c>
      <c r="R928" s="6">
        <v>104.2</v>
      </c>
      <c r="S928" s="6">
        <f t="shared" si="44"/>
        <v>2424</v>
      </c>
    </row>
    <row r="929" spans="1:19" x14ac:dyDescent="0.35">
      <c r="A929" s="1">
        <v>7329</v>
      </c>
      <c r="B929" s="1">
        <v>48</v>
      </c>
      <c r="C929" s="1" t="str">
        <f t="shared" si="42"/>
        <v>Middle-Aged</v>
      </c>
      <c r="D929" s="1" t="s">
        <v>16</v>
      </c>
      <c r="E929" s="1" t="s">
        <v>33</v>
      </c>
      <c r="F929" s="1" t="s">
        <v>18</v>
      </c>
      <c r="G929" s="1" t="s">
        <v>19</v>
      </c>
      <c r="H929" s="1">
        <v>2</v>
      </c>
      <c r="I929" s="1" t="s">
        <v>26</v>
      </c>
      <c r="J929" s="1" t="s">
        <v>42</v>
      </c>
      <c r="K929" s="6">
        <v>6329.52</v>
      </c>
      <c r="L929" s="6">
        <v>791.19</v>
      </c>
      <c r="M929" s="1">
        <v>8</v>
      </c>
      <c r="N929" s="8">
        <v>45270</v>
      </c>
      <c r="O929" s="4" t="str">
        <f t="shared" si="43"/>
        <v>December 2023</v>
      </c>
      <c r="P929" s="1" t="s">
        <v>32</v>
      </c>
      <c r="Q929" s="1" t="s">
        <v>37</v>
      </c>
      <c r="R929" s="6">
        <v>30.74</v>
      </c>
      <c r="S929" s="6">
        <f t="shared" si="44"/>
        <v>6360.26</v>
      </c>
    </row>
    <row r="930" spans="1:19" x14ac:dyDescent="0.35">
      <c r="A930" s="1">
        <v>7739</v>
      </c>
      <c r="B930" s="1">
        <v>54</v>
      </c>
      <c r="C930" s="1" t="str">
        <f t="shared" si="42"/>
        <v>Middle-Aged</v>
      </c>
      <c r="D930" s="1" t="s">
        <v>38</v>
      </c>
      <c r="E930" s="1" t="s">
        <v>17</v>
      </c>
      <c r="F930" s="1" t="s">
        <v>40</v>
      </c>
      <c r="G930" s="1" t="s">
        <v>41</v>
      </c>
      <c r="H930" s="1">
        <v>3</v>
      </c>
      <c r="I930" s="1" t="s">
        <v>20</v>
      </c>
      <c r="J930" s="1" t="s">
        <v>34</v>
      </c>
      <c r="K930" s="6">
        <v>5068.9799999999996</v>
      </c>
      <c r="L930" s="6">
        <v>844.83</v>
      </c>
      <c r="M930" s="1">
        <v>6</v>
      </c>
      <c r="N930" s="8">
        <v>45270</v>
      </c>
      <c r="O930" s="4" t="str">
        <f t="shared" si="43"/>
        <v>December 2023</v>
      </c>
      <c r="P930" s="1" t="s">
        <v>32</v>
      </c>
      <c r="Q930" s="1" t="s">
        <v>35</v>
      </c>
      <c r="R930" s="6">
        <v>17.5</v>
      </c>
      <c r="S930" s="6">
        <f t="shared" si="44"/>
        <v>5086.4799999999996</v>
      </c>
    </row>
    <row r="931" spans="1:19" x14ac:dyDescent="0.35">
      <c r="A931" s="1">
        <v>2094</v>
      </c>
      <c r="B931" s="1">
        <v>55</v>
      </c>
      <c r="C931" s="1" t="str">
        <f t="shared" si="42"/>
        <v>Middle-Aged</v>
      </c>
      <c r="D931" s="1" t="s">
        <v>16</v>
      </c>
      <c r="E931" s="1" t="s">
        <v>33</v>
      </c>
      <c r="F931" s="1" t="s">
        <v>18</v>
      </c>
      <c r="G931" s="1" t="s">
        <v>19</v>
      </c>
      <c r="H931" s="1">
        <v>2</v>
      </c>
      <c r="I931" s="1" t="s">
        <v>26</v>
      </c>
      <c r="J931" s="1" t="s">
        <v>34</v>
      </c>
      <c r="K931" s="6">
        <v>6329.52</v>
      </c>
      <c r="L931" s="6">
        <v>791.19</v>
      </c>
      <c r="M931" s="1">
        <v>8</v>
      </c>
      <c r="N931" s="8">
        <v>45270</v>
      </c>
      <c r="O931" s="4" t="str">
        <f t="shared" si="43"/>
        <v>December 2023</v>
      </c>
      <c r="P931" s="1" t="s">
        <v>28</v>
      </c>
      <c r="Q931" s="1" t="s">
        <v>69</v>
      </c>
      <c r="R931" s="6">
        <v>68.849999999999994</v>
      </c>
      <c r="S931" s="6">
        <f t="shared" si="44"/>
        <v>6398.3700000000008</v>
      </c>
    </row>
    <row r="932" spans="1:19" x14ac:dyDescent="0.35">
      <c r="A932" s="1">
        <v>6322</v>
      </c>
      <c r="B932" s="1">
        <v>56</v>
      </c>
      <c r="C932" s="1" t="str">
        <f t="shared" si="42"/>
        <v>Old</v>
      </c>
      <c r="D932" s="1" t="s">
        <v>38</v>
      </c>
      <c r="E932" s="1" t="s">
        <v>17</v>
      </c>
      <c r="F932" s="1" t="s">
        <v>18</v>
      </c>
      <c r="G932" s="1" t="s">
        <v>36</v>
      </c>
      <c r="H932" s="1">
        <v>5</v>
      </c>
      <c r="I932" s="1" t="s">
        <v>26</v>
      </c>
      <c r="J932" s="1" t="s">
        <v>34</v>
      </c>
      <c r="K932" s="6">
        <v>166</v>
      </c>
      <c r="L932" s="6">
        <v>20.75</v>
      </c>
      <c r="M932" s="1">
        <v>8</v>
      </c>
      <c r="N932" s="8">
        <v>45270</v>
      </c>
      <c r="O932" s="4" t="str">
        <f t="shared" si="43"/>
        <v>December 2023</v>
      </c>
      <c r="P932" s="1" t="s">
        <v>32</v>
      </c>
      <c r="Q932" s="1" t="s">
        <v>35</v>
      </c>
      <c r="R932" s="6">
        <v>64.45</v>
      </c>
      <c r="S932" s="6">
        <f t="shared" si="44"/>
        <v>230.45</v>
      </c>
    </row>
    <row r="933" spans="1:19" x14ac:dyDescent="0.35">
      <c r="A933" s="1">
        <v>1036</v>
      </c>
      <c r="B933" s="1">
        <v>60</v>
      </c>
      <c r="C933" s="1" t="str">
        <f t="shared" si="42"/>
        <v>Old</v>
      </c>
      <c r="D933" s="1" t="s">
        <v>16</v>
      </c>
      <c r="E933" s="1" t="s">
        <v>33</v>
      </c>
      <c r="F933" s="1" t="s">
        <v>18</v>
      </c>
      <c r="G933" s="1" t="s">
        <v>19</v>
      </c>
      <c r="H933" s="1">
        <v>2</v>
      </c>
      <c r="I933" s="1" t="s">
        <v>20</v>
      </c>
      <c r="J933" s="1" t="s">
        <v>42</v>
      </c>
      <c r="K933" s="6">
        <v>3955.95</v>
      </c>
      <c r="L933" s="6">
        <v>791.19</v>
      </c>
      <c r="M933" s="1">
        <v>5</v>
      </c>
      <c r="N933" s="8">
        <v>45270</v>
      </c>
      <c r="O933" s="4" t="str">
        <f t="shared" si="43"/>
        <v>December 2023</v>
      </c>
      <c r="P933" s="1" t="s">
        <v>22</v>
      </c>
      <c r="Q933" s="1" t="s">
        <v>50</v>
      </c>
      <c r="R933" s="6">
        <v>56.62</v>
      </c>
      <c r="S933" s="6">
        <f t="shared" si="44"/>
        <v>4012.5699999999997</v>
      </c>
    </row>
    <row r="934" spans="1:19" x14ac:dyDescent="0.35">
      <c r="A934" s="1">
        <v>7258</v>
      </c>
      <c r="B934" s="1">
        <v>60</v>
      </c>
      <c r="C934" s="1" t="str">
        <f t="shared" si="42"/>
        <v>Old</v>
      </c>
      <c r="D934" s="1" t="s">
        <v>16</v>
      </c>
      <c r="E934" s="1" t="s">
        <v>17</v>
      </c>
      <c r="F934" s="1" t="s">
        <v>24</v>
      </c>
      <c r="G934" s="1" t="s">
        <v>25</v>
      </c>
      <c r="H934" s="1">
        <v>3</v>
      </c>
      <c r="I934" s="1" t="s">
        <v>26</v>
      </c>
      <c r="J934" s="1" t="s">
        <v>34</v>
      </c>
      <c r="K934" s="6">
        <v>1729.21</v>
      </c>
      <c r="L934" s="6">
        <v>247.03</v>
      </c>
      <c r="M934" s="1">
        <v>7</v>
      </c>
      <c r="N934" s="8">
        <v>45270</v>
      </c>
      <c r="O934" s="4" t="str">
        <f t="shared" si="43"/>
        <v>December 2023</v>
      </c>
      <c r="P934" s="1" t="s">
        <v>22</v>
      </c>
      <c r="Q934" s="1"/>
      <c r="R934" s="6">
        <v>0</v>
      </c>
      <c r="S934" s="6">
        <f t="shared" si="44"/>
        <v>1729.21</v>
      </c>
    </row>
    <row r="935" spans="1:19" x14ac:dyDescent="0.35">
      <c r="A935" s="1">
        <v>7573</v>
      </c>
      <c r="B935" s="1">
        <v>62</v>
      </c>
      <c r="C935" s="1" t="str">
        <f t="shared" si="42"/>
        <v>Old</v>
      </c>
      <c r="D935" s="1" t="s">
        <v>38</v>
      </c>
      <c r="E935" s="1" t="s">
        <v>17</v>
      </c>
      <c r="F935" s="1" t="s">
        <v>24</v>
      </c>
      <c r="G935" s="1" t="s">
        <v>25</v>
      </c>
      <c r="H935" s="1">
        <v>3</v>
      </c>
      <c r="I935" s="1" t="s">
        <v>26</v>
      </c>
      <c r="J935" s="1" t="s">
        <v>27</v>
      </c>
      <c r="K935" s="6">
        <v>1235.1500000000001</v>
      </c>
      <c r="L935" s="6">
        <v>247.03</v>
      </c>
      <c r="M935" s="1">
        <v>5</v>
      </c>
      <c r="N935" s="8">
        <v>45270</v>
      </c>
      <c r="O935" s="4" t="str">
        <f t="shared" si="43"/>
        <v>December 2023</v>
      </c>
      <c r="P935" s="1" t="s">
        <v>22</v>
      </c>
      <c r="Q935" s="1" t="s">
        <v>45</v>
      </c>
      <c r="R935" s="6">
        <v>55.24</v>
      </c>
      <c r="S935" s="6">
        <f t="shared" si="44"/>
        <v>1290.3900000000001</v>
      </c>
    </row>
    <row r="936" spans="1:19" x14ac:dyDescent="0.35">
      <c r="A936" s="1">
        <v>1817</v>
      </c>
      <c r="B936" s="1">
        <v>63</v>
      </c>
      <c r="C936" s="1" t="str">
        <f t="shared" si="42"/>
        <v>Old</v>
      </c>
      <c r="D936" s="1" t="s">
        <v>16</v>
      </c>
      <c r="E936" s="1" t="s">
        <v>17</v>
      </c>
      <c r="F936" s="1" t="s">
        <v>24</v>
      </c>
      <c r="G936" s="1" t="s">
        <v>25</v>
      </c>
      <c r="H936" s="1">
        <v>3</v>
      </c>
      <c r="I936" s="1" t="s">
        <v>26</v>
      </c>
      <c r="J936" s="1" t="s">
        <v>42</v>
      </c>
      <c r="K936" s="6">
        <v>2470.3000000000002</v>
      </c>
      <c r="L936" s="6">
        <v>247.03</v>
      </c>
      <c r="M936" s="1">
        <v>10</v>
      </c>
      <c r="N936" s="8">
        <v>45270</v>
      </c>
      <c r="O936" s="4" t="str">
        <f t="shared" si="43"/>
        <v>December 2023</v>
      </c>
      <c r="P936" s="1" t="s">
        <v>32</v>
      </c>
      <c r="Q936" s="1"/>
      <c r="R936" s="6">
        <v>0</v>
      </c>
      <c r="S936" s="6">
        <f t="shared" si="44"/>
        <v>2470.3000000000002</v>
      </c>
    </row>
    <row r="937" spans="1:19" x14ac:dyDescent="0.35">
      <c r="A937" s="1">
        <v>2705</v>
      </c>
      <c r="B937" s="1">
        <v>63</v>
      </c>
      <c r="C937" s="1" t="str">
        <f t="shared" si="42"/>
        <v>Old</v>
      </c>
      <c r="D937" s="1" t="s">
        <v>38</v>
      </c>
      <c r="E937" s="1" t="s">
        <v>17</v>
      </c>
      <c r="F937" s="1" t="s">
        <v>24</v>
      </c>
      <c r="G937" s="1" t="s">
        <v>25</v>
      </c>
      <c r="H937" s="1">
        <v>3</v>
      </c>
      <c r="I937" s="1" t="s">
        <v>20</v>
      </c>
      <c r="J937" s="1" t="s">
        <v>27</v>
      </c>
      <c r="K937" s="6">
        <v>1729.21</v>
      </c>
      <c r="L937" s="6">
        <v>247.03</v>
      </c>
      <c r="M937" s="1">
        <v>7</v>
      </c>
      <c r="N937" s="8">
        <v>45270</v>
      </c>
      <c r="O937" s="4" t="str">
        <f t="shared" si="43"/>
        <v>December 2023</v>
      </c>
      <c r="P937" s="1" t="s">
        <v>32</v>
      </c>
      <c r="Q937" s="1" t="s">
        <v>55</v>
      </c>
      <c r="R937" s="6">
        <v>45.55</v>
      </c>
      <c r="S937" s="6">
        <f t="shared" si="44"/>
        <v>1774.76</v>
      </c>
    </row>
    <row r="938" spans="1:19" x14ac:dyDescent="0.35">
      <c r="A938" s="1">
        <v>1678</v>
      </c>
      <c r="B938" s="1">
        <v>67</v>
      </c>
      <c r="C938" s="1" t="str">
        <f t="shared" si="42"/>
        <v>Old</v>
      </c>
      <c r="D938" s="1" t="s">
        <v>38</v>
      </c>
      <c r="E938" s="1" t="s">
        <v>17</v>
      </c>
      <c r="F938" s="1" t="s">
        <v>18</v>
      </c>
      <c r="G938" s="1" t="s">
        <v>19</v>
      </c>
      <c r="H938" s="1">
        <v>2</v>
      </c>
      <c r="I938" s="1" t="s">
        <v>20</v>
      </c>
      <c r="J938" s="1" t="s">
        <v>42</v>
      </c>
      <c r="K938" s="6">
        <v>7911.9</v>
      </c>
      <c r="L938" s="6">
        <v>791.19</v>
      </c>
      <c r="M938" s="1">
        <v>10</v>
      </c>
      <c r="N938" s="8">
        <v>45270</v>
      </c>
      <c r="O938" s="4" t="str">
        <f t="shared" si="43"/>
        <v>December 2023</v>
      </c>
      <c r="P938" s="1" t="s">
        <v>28</v>
      </c>
      <c r="Q938" s="1" t="s">
        <v>51</v>
      </c>
      <c r="R938" s="6">
        <v>38.33</v>
      </c>
      <c r="S938" s="6">
        <f t="shared" si="44"/>
        <v>7950.23</v>
      </c>
    </row>
    <row r="939" spans="1:19" x14ac:dyDescent="0.35">
      <c r="A939" s="1">
        <v>3469</v>
      </c>
      <c r="B939" s="1">
        <v>68</v>
      </c>
      <c r="C939" s="1" t="str">
        <f t="shared" si="42"/>
        <v>Old</v>
      </c>
      <c r="D939" s="1" t="s">
        <v>16</v>
      </c>
      <c r="E939" s="1" t="s">
        <v>17</v>
      </c>
      <c r="F939" s="1" t="s">
        <v>24</v>
      </c>
      <c r="G939" s="1" t="s">
        <v>25</v>
      </c>
      <c r="H939" s="1">
        <v>3</v>
      </c>
      <c r="I939" s="1" t="s">
        <v>26</v>
      </c>
      <c r="J939" s="1" t="s">
        <v>21</v>
      </c>
      <c r="K939" s="6">
        <v>1235.1500000000001</v>
      </c>
      <c r="L939" s="6">
        <v>247.03</v>
      </c>
      <c r="M939" s="1">
        <v>5</v>
      </c>
      <c r="N939" s="8">
        <v>45270</v>
      </c>
      <c r="O939" s="4" t="str">
        <f t="shared" si="43"/>
        <v>December 2023</v>
      </c>
      <c r="P939" s="1" t="s">
        <v>28</v>
      </c>
      <c r="Q939" s="1" t="s">
        <v>51</v>
      </c>
      <c r="R939" s="6">
        <v>73.8</v>
      </c>
      <c r="S939" s="6">
        <f t="shared" si="44"/>
        <v>1308.95</v>
      </c>
    </row>
    <row r="940" spans="1:19" x14ac:dyDescent="0.35">
      <c r="A940" s="1">
        <v>7504</v>
      </c>
      <c r="B940" s="1">
        <v>70</v>
      </c>
      <c r="C940" s="1" t="str">
        <f t="shared" si="42"/>
        <v>Old</v>
      </c>
      <c r="D940" s="1" t="s">
        <v>16</v>
      </c>
      <c r="E940" s="1" t="s">
        <v>33</v>
      </c>
      <c r="F940" s="1" t="s">
        <v>18</v>
      </c>
      <c r="G940" s="1" t="s">
        <v>36</v>
      </c>
      <c r="H940" s="1">
        <v>5</v>
      </c>
      <c r="I940" s="1" t="s">
        <v>26</v>
      </c>
      <c r="J940" s="1" t="s">
        <v>34</v>
      </c>
      <c r="K940" s="6">
        <v>62.25</v>
      </c>
      <c r="L940" s="6">
        <v>20.75</v>
      </c>
      <c r="M940" s="1">
        <v>3</v>
      </c>
      <c r="N940" s="8">
        <v>45270</v>
      </c>
      <c r="O940" s="4" t="str">
        <f t="shared" si="43"/>
        <v>December 2023</v>
      </c>
      <c r="P940" s="1" t="s">
        <v>28</v>
      </c>
      <c r="Q940" s="1"/>
      <c r="R940" s="6">
        <v>0</v>
      </c>
      <c r="S940" s="6">
        <f t="shared" si="44"/>
        <v>62.25</v>
      </c>
    </row>
    <row r="941" spans="1:19" x14ac:dyDescent="0.35">
      <c r="A941" s="1">
        <v>2814</v>
      </c>
      <c r="B941" s="1">
        <v>74</v>
      </c>
      <c r="C941" s="1" t="str">
        <f t="shared" si="42"/>
        <v>Old</v>
      </c>
      <c r="D941" s="1" t="s">
        <v>38</v>
      </c>
      <c r="E941" s="1" t="s">
        <v>33</v>
      </c>
      <c r="F941" s="1" t="s">
        <v>18</v>
      </c>
      <c r="G941" s="1" t="s">
        <v>19</v>
      </c>
      <c r="H941" s="1">
        <v>2</v>
      </c>
      <c r="I941" s="1" t="s">
        <v>20</v>
      </c>
      <c r="J941" s="1" t="s">
        <v>27</v>
      </c>
      <c r="K941" s="6">
        <v>4747.1400000000003</v>
      </c>
      <c r="L941" s="6">
        <v>791.19</v>
      </c>
      <c r="M941" s="1">
        <v>6</v>
      </c>
      <c r="N941" s="8">
        <v>45270</v>
      </c>
      <c r="O941" s="4" t="str">
        <f t="shared" si="43"/>
        <v>December 2023</v>
      </c>
      <c r="P941" s="1" t="s">
        <v>32</v>
      </c>
      <c r="Q941" s="1" t="s">
        <v>37</v>
      </c>
      <c r="R941" s="6">
        <v>23.43</v>
      </c>
      <c r="S941" s="6">
        <f t="shared" si="44"/>
        <v>4770.5700000000006</v>
      </c>
    </row>
    <row r="942" spans="1:19" x14ac:dyDescent="0.35">
      <c r="A942" s="1">
        <v>5281</v>
      </c>
      <c r="B942" s="1">
        <v>76</v>
      </c>
      <c r="C942" s="1" t="str">
        <f t="shared" si="42"/>
        <v>Old</v>
      </c>
      <c r="D942" s="1" t="s">
        <v>16</v>
      </c>
      <c r="E942" s="1" t="s">
        <v>17</v>
      </c>
      <c r="F942" s="1" t="s">
        <v>30</v>
      </c>
      <c r="G942" s="1" t="s">
        <v>31</v>
      </c>
      <c r="H942" s="1">
        <v>3</v>
      </c>
      <c r="I942" s="1" t="s">
        <v>26</v>
      </c>
      <c r="J942" s="1" t="s">
        <v>34</v>
      </c>
      <c r="K942" s="6">
        <v>3711.68</v>
      </c>
      <c r="L942" s="6">
        <v>463.96</v>
      </c>
      <c r="M942" s="1">
        <v>8</v>
      </c>
      <c r="N942" s="8">
        <v>45270</v>
      </c>
      <c r="O942" s="4" t="str">
        <f t="shared" si="43"/>
        <v>December 2023</v>
      </c>
      <c r="P942" s="1" t="s">
        <v>22</v>
      </c>
      <c r="Q942" s="1"/>
      <c r="R942" s="6">
        <v>0</v>
      </c>
      <c r="S942" s="6">
        <f t="shared" si="44"/>
        <v>3711.68</v>
      </c>
    </row>
    <row r="943" spans="1:19" x14ac:dyDescent="0.35">
      <c r="A943" s="1">
        <v>9681</v>
      </c>
      <c r="B943" s="1">
        <v>76</v>
      </c>
      <c r="C943" s="1" t="str">
        <f t="shared" si="42"/>
        <v>Old</v>
      </c>
      <c r="D943" s="1" t="s">
        <v>38</v>
      </c>
      <c r="E943" s="1" t="s">
        <v>33</v>
      </c>
      <c r="F943" s="1" t="s">
        <v>30</v>
      </c>
      <c r="G943" s="1" t="s">
        <v>31</v>
      </c>
      <c r="H943" s="1">
        <v>3</v>
      </c>
      <c r="I943" s="1" t="s">
        <v>26</v>
      </c>
      <c r="J943" s="1" t="s">
        <v>42</v>
      </c>
      <c r="K943" s="6">
        <v>463.96</v>
      </c>
      <c r="L943" s="6">
        <v>463.96</v>
      </c>
      <c r="M943" s="1">
        <v>1</v>
      </c>
      <c r="N943" s="8">
        <v>45270</v>
      </c>
      <c r="O943" s="4" t="str">
        <f t="shared" si="43"/>
        <v>December 2023</v>
      </c>
      <c r="P943" s="1" t="s">
        <v>32</v>
      </c>
      <c r="Q943" s="1" t="s">
        <v>50</v>
      </c>
      <c r="R943" s="6">
        <v>76.56</v>
      </c>
      <c r="S943" s="6">
        <f t="shared" si="44"/>
        <v>540.52</v>
      </c>
    </row>
    <row r="944" spans="1:19" x14ac:dyDescent="0.35">
      <c r="A944" s="1">
        <v>3732</v>
      </c>
      <c r="B944" s="1">
        <v>77</v>
      </c>
      <c r="C944" s="1" t="str">
        <f t="shared" si="42"/>
        <v>Old</v>
      </c>
      <c r="D944" s="1" t="s">
        <v>38</v>
      </c>
      <c r="E944" s="1" t="s">
        <v>33</v>
      </c>
      <c r="F944" s="1" t="s">
        <v>18</v>
      </c>
      <c r="G944" s="1" t="s">
        <v>19</v>
      </c>
      <c r="H944" s="1">
        <v>2</v>
      </c>
      <c r="I944" s="1" t="s">
        <v>20</v>
      </c>
      <c r="J944" s="1" t="s">
        <v>42</v>
      </c>
      <c r="K944" s="6">
        <v>7911.9</v>
      </c>
      <c r="L944" s="6">
        <v>791.19</v>
      </c>
      <c r="M944" s="1">
        <v>10</v>
      </c>
      <c r="N944" s="8">
        <v>45270</v>
      </c>
      <c r="O944" s="4" t="str">
        <f t="shared" si="43"/>
        <v>December 2023</v>
      </c>
      <c r="P944" s="1" t="s">
        <v>28</v>
      </c>
      <c r="Q944" s="1" t="s">
        <v>37</v>
      </c>
      <c r="R944" s="6">
        <v>34.42</v>
      </c>
      <c r="S944" s="6">
        <f t="shared" si="44"/>
        <v>7946.32</v>
      </c>
    </row>
    <row r="945" spans="1:19" x14ac:dyDescent="0.35">
      <c r="A945" s="1">
        <v>4615</v>
      </c>
      <c r="B945" s="1">
        <v>77</v>
      </c>
      <c r="C945" s="1" t="str">
        <f t="shared" si="42"/>
        <v>Old</v>
      </c>
      <c r="D945" s="1" t="s">
        <v>16</v>
      </c>
      <c r="E945" s="1" t="s">
        <v>17</v>
      </c>
      <c r="F945" s="1" t="s">
        <v>24</v>
      </c>
      <c r="G945" s="1" t="s">
        <v>25</v>
      </c>
      <c r="H945" s="1">
        <v>3</v>
      </c>
      <c r="I945" s="1" t="s">
        <v>26</v>
      </c>
      <c r="J945" s="1" t="s">
        <v>27</v>
      </c>
      <c r="K945" s="6">
        <v>1235.1500000000001</v>
      </c>
      <c r="L945" s="6">
        <v>247.03</v>
      </c>
      <c r="M945" s="1">
        <v>5</v>
      </c>
      <c r="N945" s="8">
        <v>45270</v>
      </c>
      <c r="O945" s="4" t="str">
        <f t="shared" si="43"/>
        <v>December 2023</v>
      </c>
      <c r="P945" s="1" t="s">
        <v>32</v>
      </c>
      <c r="Q945" s="1" t="s">
        <v>45</v>
      </c>
      <c r="R945" s="6">
        <v>51.91</v>
      </c>
      <c r="S945" s="6">
        <f t="shared" si="44"/>
        <v>1287.0600000000002</v>
      </c>
    </row>
    <row r="946" spans="1:19" x14ac:dyDescent="0.35">
      <c r="A946" s="1">
        <v>8249</v>
      </c>
      <c r="B946" s="1">
        <v>77</v>
      </c>
      <c r="C946" s="1" t="str">
        <f t="shared" si="42"/>
        <v>Old</v>
      </c>
      <c r="D946" s="1" t="s">
        <v>38</v>
      </c>
      <c r="E946" s="1" t="s">
        <v>17</v>
      </c>
      <c r="F946" s="1" t="s">
        <v>18</v>
      </c>
      <c r="G946" s="1" t="s">
        <v>19</v>
      </c>
      <c r="H946" s="1">
        <v>2</v>
      </c>
      <c r="I946" s="1" t="s">
        <v>26</v>
      </c>
      <c r="J946" s="1" t="s">
        <v>21</v>
      </c>
      <c r="K946" s="6">
        <v>7911.9</v>
      </c>
      <c r="L946" s="6">
        <v>791.19</v>
      </c>
      <c r="M946" s="1">
        <v>10</v>
      </c>
      <c r="N946" s="8">
        <v>45270</v>
      </c>
      <c r="O946" s="4" t="str">
        <f t="shared" si="43"/>
        <v>December 2023</v>
      </c>
      <c r="P946" s="1" t="s">
        <v>28</v>
      </c>
      <c r="Q946" s="1"/>
      <c r="R946" s="6">
        <v>0</v>
      </c>
      <c r="S946" s="6">
        <f t="shared" si="44"/>
        <v>7911.9</v>
      </c>
    </row>
    <row r="947" spans="1:19" x14ac:dyDescent="0.35">
      <c r="A947" s="1">
        <v>5752</v>
      </c>
      <c r="B947" s="1">
        <v>78</v>
      </c>
      <c r="C947" s="1" t="str">
        <f t="shared" si="42"/>
        <v>Old</v>
      </c>
      <c r="D947" s="1" t="s">
        <v>16</v>
      </c>
      <c r="E947" s="1" t="s">
        <v>17</v>
      </c>
      <c r="F947" s="1" t="s">
        <v>30</v>
      </c>
      <c r="G947" s="1" t="s">
        <v>31</v>
      </c>
      <c r="H947" s="1">
        <v>3</v>
      </c>
      <c r="I947" s="1" t="s">
        <v>20</v>
      </c>
      <c r="J947" s="1" t="s">
        <v>42</v>
      </c>
      <c r="K947" s="6">
        <v>2783.76</v>
      </c>
      <c r="L947" s="6">
        <v>463.96</v>
      </c>
      <c r="M947" s="1">
        <v>6</v>
      </c>
      <c r="N947" s="8">
        <v>45270</v>
      </c>
      <c r="O947" s="4" t="str">
        <f t="shared" si="43"/>
        <v>December 2023</v>
      </c>
      <c r="P947" s="1" t="s">
        <v>32</v>
      </c>
      <c r="Q947" s="1" t="s">
        <v>52</v>
      </c>
      <c r="R947" s="6">
        <v>39.340000000000003</v>
      </c>
      <c r="S947" s="6">
        <f t="shared" si="44"/>
        <v>2823.1000000000004</v>
      </c>
    </row>
    <row r="948" spans="1:19" x14ac:dyDescent="0.35">
      <c r="A948" s="1">
        <v>4699</v>
      </c>
      <c r="B948" s="1">
        <v>79</v>
      </c>
      <c r="C948" s="1" t="str">
        <f t="shared" si="42"/>
        <v>Old</v>
      </c>
      <c r="D948" s="1" t="s">
        <v>38</v>
      </c>
      <c r="E948" s="1" t="s">
        <v>17</v>
      </c>
      <c r="F948" s="1" t="s">
        <v>18</v>
      </c>
      <c r="G948" s="1" t="s">
        <v>36</v>
      </c>
      <c r="H948" s="1">
        <v>5</v>
      </c>
      <c r="I948" s="1" t="s">
        <v>20</v>
      </c>
      <c r="J948" s="1" t="s">
        <v>27</v>
      </c>
      <c r="K948" s="6">
        <v>166</v>
      </c>
      <c r="L948" s="6">
        <v>20.75</v>
      </c>
      <c r="M948" s="1">
        <v>8</v>
      </c>
      <c r="N948" s="8">
        <v>45270</v>
      </c>
      <c r="O948" s="4" t="str">
        <f t="shared" si="43"/>
        <v>December 2023</v>
      </c>
      <c r="P948" s="1" t="s">
        <v>28</v>
      </c>
      <c r="Q948" s="1" t="s">
        <v>54</v>
      </c>
      <c r="R948" s="6">
        <v>107.87</v>
      </c>
      <c r="S948" s="6">
        <f t="shared" si="44"/>
        <v>273.87</v>
      </c>
    </row>
    <row r="949" spans="1:19" x14ac:dyDescent="0.35">
      <c r="A949" s="1">
        <v>3637</v>
      </c>
      <c r="B949" s="1">
        <v>18</v>
      </c>
      <c r="C949" s="1" t="str">
        <f t="shared" si="42"/>
        <v>Young</v>
      </c>
      <c r="D949" s="1" t="s">
        <v>16</v>
      </c>
      <c r="E949" s="1" t="s">
        <v>33</v>
      </c>
      <c r="F949" s="1" t="s">
        <v>24</v>
      </c>
      <c r="G949" s="1" t="s">
        <v>25</v>
      </c>
      <c r="H949" s="1">
        <v>3</v>
      </c>
      <c r="I949" s="1" t="s">
        <v>20</v>
      </c>
      <c r="J949" s="1" t="s">
        <v>21</v>
      </c>
      <c r="K949" s="6">
        <v>741.09</v>
      </c>
      <c r="L949" s="6">
        <v>247.03</v>
      </c>
      <c r="M949" s="1">
        <v>3</v>
      </c>
      <c r="N949" s="8">
        <v>45271</v>
      </c>
      <c r="O949" s="4" t="str">
        <f t="shared" si="43"/>
        <v>December 2023</v>
      </c>
      <c r="P949" s="1" t="s">
        <v>28</v>
      </c>
      <c r="Q949" s="1" t="s">
        <v>70</v>
      </c>
      <c r="R949" s="6">
        <v>48.6</v>
      </c>
      <c r="S949" s="6">
        <f t="shared" si="44"/>
        <v>789.69</v>
      </c>
    </row>
    <row r="950" spans="1:19" x14ac:dyDescent="0.35">
      <c r="A950" s="1">
        <v>8102</v>
      </c>
      <c r="B950" s="1">
        <v>21</v>
      </c>
      <c r="C950" s="1" t="str">
        <f t="shared" si="42"/>
        <v>Young</v>
      </c>
      <c r="D950" s="1" t="s">
        <v>38</v>
      </c>
      <c r="E950" s="1" t="s">
        <v>17</v>
      </c>
      <c r="F950" s="1" t="s">
        <v>40</v>
      </c>
      <c r="G950" s="1" t="s">
        <v>41</v>
      </c>
      <c r="H950" s="1">
        <v>3</v>
      </c>
      <c r="I950" s="1" t="s">
        <v>26</v>
      </c>
      <c r="J950" s="1" t="s">
        <v>42</v>
      </c>
      <c r="K950" s="6">
        <v>5913.81</v>
      </c>
      <c r="L950" s="6">
        <v>844.83</v>
      </c>
      <c r="M950" s="1">
        <v>7</v>
      </c>
      <c r="N950" s="8">
        <v>45271</v>
      </c>
      <c r="O950" s="4" t="str">
        <f t="shared" si="43"/>
        <v>December 2023</v>
      </c>
      <c r="P950" s="1" t="s">
        <v>28</v>
      </c>
      <c r="Q950" s="1" t="s">
        <v>55</v>
      </c>
      <c r="R950" s="6">
        <v>50.34</v>
      </c>
      <c r="S950" s="6">
        <f t="shared" si="44"/>
        <v>5964.1500000000005</v>
      </c>
    </row>
    <row r="951" spans="1:19" x14ac:dyDescent="0.35">
      <c r="A951" s="1">
        <v>2875</v>
      </c>
      <c r="B951" s="1">
        <v>22</v>
      </c>
      <c r="C951" s="1" t="str">
        <f t="shared" si="42"/>
        <v>Young</v>
      </c>
      <c r="D951" s="1" t="s">
        <v>16</v>
      </c>
      <c r="E951" s="1" t="s">
        <v>17</v>
      </c>
      <c r="F951" s="1" t="s">
        <v>18</v>
      </c>
      <c r="G951" s="1" t="s">
        <v>36</v>
      </c>
      <c r="H951" s="1">
        <v>5</v>
      </c>
      <c r="I951" s="1" t="s">
        <v>26</v>
      </c>
      <c r="J951" s="1" t="s">
        <v>42</v>
      </c>
      <c r="K951" s="6">
        <v>83</v>
      </c>
      <c r="L951" s="6">
        <v>20.75</v>
      </c>
      <c r="M951" s="1">
        <v>4</v>
      </c>
      <c r="N951" s="8">
        <v>45271</v>
      </c>
      <c r="O951" s="4" t="str">
        <f t="shared" si="43"/>
        <v>December 2023</v>
      </c>
      <c r="P951" s="1" t="s">
        <v>22</v>
      </c>
      <c r="Q951" s="1" t="s">
        <v>52</v>
      </c>
      <c r="R951" s="6">
        <v>40.39</v>
      </c>
      <c r="S951" s="6">
        <f t="shared" si="44"/>
        <v>123.39</v>
      </c>
    </row>
    <row r="952" spans="1:19" x14ac:dyDescent="0.35">
      <c r="A952" s="1">
        <v>4695</v>
      </c>
      <c r="B952" s="1">
        <v>23</v>
      </c>
      <c r="C952" s="1" t="str">
        <f t="shared" si="42"/>
        <v>Young</v>
      </c>
      <c r="D952" s="1" t="s">
        <v>16</v>
      </c>
      <c r="E952" s="1" t="s">
        <v>17</v>
      </c>
      <c r="F952" s="1" t="s">
        <v>18</v>
      </c>
      <c r="G952" s="1" t="s">
        <v>36</v>
      </c>
      <c r="H952" s="1">
        <v>5</v>
      </c>
      <c r="I952" s="1" t="s">
        <v>26</v>
      </c>
      <c r="J952" s="1" t="s">
        <v>21</v>
      </c>
      <c r="K952" s="6">
        <v>166</v>
      </c>
      <c r="L952" s="6">
        <v>20.75</v>
      </c>
      <c r="M952" s="1">
        <v>8</v>
      </c>
      <c r="N952" s="8">
        <v>45271</v>
      </c>
      <c r="O952" s="4" t="str">
        <f t="shared" si="43"/>
        <v>December 2023</v>
      </c>
      <c r="P952" s="1" t="s">
        <v>32</v>
      </c>
      <c r="Q952" s="1" t="s">
        <v>45</v>
      </c>
      <c r="R952" s="6">
        <v>66.91</v>
      </c>
      <c r="S952" s="6">
        <f t="shared" si="44"/>
        <v>232.91</v>
      </c>
    </row>
    <row r="953" spans="1:19" x14ac:dyDescent="0.35">
      <c r="A953" s="1">
        <v>4589</v>
      </c>
      <c r="B953" s="1">
        <v>24</v>
      </c>
      <c r="C953" s="1" t="str">
        <f t="shared" si="42"/>
        <v>Young</v>
      </c>
      <c r="D953" s="1" t="s">
        <v>38</v>
      </c>
      <c r="E953" s="1" t="s">
        <v>17</v>
      </c>
      <c r="F953" s="1" t="s">
        <v>18</v>
      </c>
      <c r="G953" s="1" t="s">
        <v>19</v>
      </c>
      <c r="H953" s="1">
        <v>2</v>
      </c>
      <c r="I953" s="1" t="s">
        <v>26</v>
      </c>
      <c r="J953" s="1" t="s">
        <v>21</v>
      </c>
      <c r="K953" s="6">
        <v>3164.76</v>
      </c>
      <c r="L953" s="6">
        <v>791.19</v>
      </c>
      <c r="M953" s="1">
        <v>4</v>
      </c>
      <c r="N953" s="8">
        <v>45271</v>
      </c>
      <c r="O953" s="4" t="str">
        <f t="shared" si="43"/>
        <v>December 2023</v>
      </c>
      <c r="P953" s="1" t="s">
        <v>22</v>
      </c>
      <c r="Q953" s="1" t="s">
        <v>52</v>
      </c>
      <c r="R953" s="6">
        <v>42.25</v>
      </c>
      <c r="S953" s="6">
        <f t="shared" si="44"/>
        <v>3207.01</v>
      </c>
    </row>
    <row r="954" spans="1:19" x14ac:dyDescent="0.35">
      <c r="A954" s="1">
        <v>8562</v>
      </c>
      <c r="B954" s="1">
        <v>24</v>
      </c>
      <c r="C954" s="1" t="str">
        <f t="shared" si="42"/>
        <v>Young</v>
      </c>
      <c r="D954" s="1" t="s">
        <v>16</v>
      </c>
      <c r="E954" s="1" t="s">
        <v>17</v>
      </c>
      <c r="F954" s="1" t="s">
        <v>30</v>
      </c>
      <c r="G954" s="1" t="s">
        <v>31</v>
      </c>
      <c r="H954" s="1">
        <v>3</v>
      </c>
      <c r="I954" s="1" t="s">
        <v>26</v>
      </c>
      <c r="J954" s="1" t="s">
        <v>42</v>
      </c>
      <c r="K954" s="6">
        <v>2783.76</v>
      </c>
      <c r="L954" s="6">
        <v>463.96</v>
      </c>
      <c r="M954" s="1">
        <v>6</v>
      </c>
      <c r="N954" s="8">
        <v>45271</v>
      </c>
      <c r="O954" s="4" t="str">
        <f t="shared" si="43"/>
        <v>December 2023</v>
      </c>
      <c r="P954" s="1" t="s">
        <v>32</v>
      </c>
      <c r="Q954" s="1" t="s">
        <v>48</v>
      </c>
      <c r="R954" s="6">
        <v>68.260000000000005</v>
      </c>
      <c r="S954" s="6">
        <f t="shared" si="44"/>
        <v>2852.0200000000004</v>
      </c>
    </row>
    <row r="955" spans="1:19" x14ac:dyDescent="0.35">
      <c r="A955" s="1">
        <v>7699</v>
      </c>
      <c r="B955" s="1">
        <v>25</v>
      </c>
      <c r="C955" s="1" t="str">
        <f t="shared" si="42"/>
        <v>Young</v>
      </c>
      <c r="D955" s="1" t="s">
        <v>38</v>
      </c>
      <c r="E955" s="1" t="s">
        <v>17</v>
      </c>
      <c r="F955" s="1" t="s">
        <v>40</v>
      </c>
      <c r="G955" s="1" t="s">
        <v>41</v>
      </c>
      <c r="H955" s="1">
        <v>3</v>
      </c>
      <c r="I955" s="1" t="s">
        <v>26</v>
      </c>
      <c r="J955" s="1" t="s">
        <v>42</v>
      </c>
      <c r="K955" s="6">
        <v>8448.2999999999993</v>
      </c>
      <c r="L955" s="6">
        <v>844.83</v>
      </c>
      <c r="M955" s="1">
        <v>10</v>
      </c>
      <c r="N955" s="8">
        <v>45271</v>
      </c>
      <c r="O955" s="4" t="str">
        <f t="shared" si="43"/>
        <v>December 2023</v>
      </c>
      <c r="P955" s="1" t="s">
        <v>32</v>
      </c>
      <c r="Q955" s="1" t="s">
        <v>47</v>
      </c>
      <c r="R955" s="6">
        <v>47.18</v>
      </c>
      <c r="S955" s="6">
        <f t="shared" si="44"/>
        <v>8495.48</v>
      </c>
    </row>
    <row r="956" spans="1:19" x14ac:dyDescent="0.35">
      <c r="A956" s="1">
        <v>7233</v>
      </c>
      <c r="B956" s="1">
        <v>28</v>
      </c>
      <c r="C956" s="1" t="str">
        <f t="shared" si="42"/>
        <v>Young</v>
      </c>
      <c r="D956" s="1" t="s">
        <v>38</v>
      </c>
      <c r="E956" s="1" t="s">
        <v>33</v>
      </c>
      <c r="F956" s="1" t="s">
        <v>18</v>
      </c>
      <c r="G956" s="1" t="s">
        <v>36</v>
      </c>
      <c r="H956" s="1">
        <v>5</v>
      </c>
      <c r="I956" s="1" t="s">
        <v>20</v>
      </c>
      <c r="J956" s="1" t="s">
        <v>34</v>
      </c>
      <c r="K956" s="6">
        <v>124.5</v>
      </c>
      <c r="L956" s="6">
        <v>20.75</v>
      </c>
      <c r="M956" s="1">
        <v>6</v>
      </c>
      <c r="N956" s="8">
        <v>45271</v>
      </c>
      <c r="O956" s="4" t="str">
        <f t="shared" si="43"/>
        <v>December 2023</v>
      </c>
      <c r="P956" s="1" t="s">
        <v>28</v>
      </c>
      <c r="Q956" s="1" t="s">
        <v>29</v>
      </c>
      <c r="R956" s="6">
        <v>24.02</v>
      </c>
      <c r="S956" s="6">
        <f t="shared" si="44"/>
        <v>148.52000000000001</v>
      </c>
    </row>
    <row r="957" spans="1:19" x14ac:dyDescent="0.35">
      <c r="A957" s="1">
        <v>7326</v>
      </c>
      <c r="B957" s="1">
        <v>28</v>
      </c>
      <c r="C957" s="1" t="str">
        <f t="shared" si="42"/>
        <v>Young</v>
      </c>
      <c r="D957" s="1" t="s">
        <v>16</v>
      </c>
      <c r="E957" s="1" t="s">
        <v>17</v>
      </c>
      <c r="F957" s="1" t="s">
        <v>40</v>
      </c>
      <c r="G957" s="1" t="s">
        <v>41</v>
      </c>
      <c r="H957" s="1">
        <v>3</v>
      </c>
      <c r="I957" s="1" t="s">
        <v>26</v>
      </c>
      <c r="J957" s="1" t="s">
        <v>27</v>
      </c>
      <c r="K957" s="6">
        <v>844.83</v>
      </c>
      <c r="L957" s="6">
        <v>844.83</v>
      </c>
      <c r="M957" s="1">
        <v>1</v>
      </c>
      <c r="N957" s="8">
        <v>45271</v>
      </c>
      <c r="O957" s="4" t="str">
        <f t="shared" si="43"/>
        <v>December 2023</v>
      </c>
      <c r="P957" s="1" t="s">
        <v>32</v>
      </c>
      <c r="Q957" s="1" t="s">
        <v>48</v>
      </c>
      <c r="R957" s="6">
        <v>74.91</v>
      </c>
      <c r="S957" s="6">
        <f t="shared" si="44"/>
        <v>919.74</v>
      </c>
    </row>
    <row r="958" spans="1:19" x14ac:dyDescent="0.35">
      <c r="A958" s="1">
        <v>7862</v>
      </c>
      <c r="B958" s="1">
        <v>28</v>
      </c>
      <c r="C958" s="1" t="str">
        <f t="shared" si="42"/>
        <v>Young</v>
      </c>
      <c r="D958" s="1" t="s">
        <v>16</v>
      </c>
      <c r="E958" s="1" t="s">
        <v>17</v>
      </c>
      <c r="F958" s="1" t="s">
        <v>24</v>
      </c>
      <c r="G958" s="1" t="s">
        <v>25</v>
      </c>
      <c r="H958" s="1">
        <v>3</v>
      </c>
      <c r="I958" s="1" t="s">
        <v>20</v>
      </c>
      <c r="J958" s="1" t="s">
        <v>34</v>
      </c>
      <c r="K958" s="6">
        <v>1729.21</v>
      </c>
      <c r="L958" s="6">
        <v>247.03</v>
      </c>
      <c r="M958" s="1">
        <v>7</v>
      </c>
      <c r="N958" s="8">
        <v>45271</v>
      </c>
      <c r="O958" s="4" t="str">
        <f t="shared" si="43"/>
        <v>December 2023</v>
      </c>
      <c r="P958" s="1" t="s">
        <v>22</v>
      </c>
      <c r="Q958" s="1"/>
      <c r="R958" s="6">
        <v>0</v>
      </c>
      <c r="S958" s="6">
        <f t="shared" si="44"/>
        <v>1729.21</v>
      </c>
    </row>
    <row r="959" spans="1:19" x14ac:dyDescent="0.35">
      <c r="A959" s="1">
        <v>2316</v>
      </c>
      <c r="B959" s="1">
        <v>34</v>
      </c>
      <c r="C959" s="1" t="str">
        <f t="shared" si="42"/>
        <v>Young</v>
      </c>
      <c r="D959" s="1" t="s">
        <v>38</v>
      </c>
      <c r="E959" s="1" t="s">
        <v>33</v>
      </c>
      <c r="F959" s="1" t="s">
        <v>18</v>
      </c>
      <c r="G959" s="1" t="s">
        <v>36</v>
      </c>
      <c r="H959" s="1">
        <v>5</v>
      </c>
      <c r="I959" s="1" t="s">
        <v>26</v>
      </c>
      <c r="J959" s="1" t="s">
        <v>27</v>
      </c>
      <c r="K959" s="6">
        <v>166</v>
      </c>
      <c r="L959" s="6">
        <v>20.75</v>
      </c>
      <c r="M959" s="1">
        <v>8</v>
      </c>
      <c r="N959" s="8">
        <v>45271</v>
      </c>
      <c r="O959" s="4" t="str">
        <f t="shared" si="43"/>
        <v>December 2023</v>
      </c>
      <c r="P959" s="1" t="s">
        <v>22</v>
      </c>
      <c r="Q959" s="1" t="s">
        <v>51</v>
      </c>
      <c r="R959" s="6">
        <v>48.3</v>
      </c>
      <c r="S959" s="6">
        <f t="shared" si="44"/>
        <v>214.3</v>
      </c>
    </row>
    <row r="960" spans="1:19" x14ac:dyDescent="0.35">
      <c r="A960" s="1">
        <v>4597</v>
      </c>
      <c r="B960" s="1">
        <v>34</v>
      </c>
      <c r="C960" s="1" t="str">
        <f t="shared" si="42"/>
        <v>Young</v>
      </c>
      <c r="D960" s="1" t="s">
        <v>16</v>
      </c>
      <c r="E960" s="1" t="s">
        <v>17</v>
      </c>
      <c r="F960" s="1" t="s">
        <v>24</v>
      </c>
      <c r="G960" s="1" t="s">
        <v>25</v>
      </c>
      <c r="H960" s="1">
        <v>3</v>
      </c>
      <c r="I960" s="1" t="s">
        <v>20</v>
      </c>
      <c r="J960" s="1" t="s">
        <v>42</v>
      </c>
      <c r="K960" s="6">
        <v>1729.21</v>
      </c>
      <c r="L960" s="6">
        <v>247.03</v>
      </c>
      <c r="M960" s="1">
        <v>7</v>
      </c>
      <c r="N960" s="8">
        <v>45271</v>
      </c>
      <c r="O960" s="4" t="str">
        <f t="shared" si="43"/>
        <v>December 2023</v>
      </c>
      <c r="P960" s="1" t="s">
        <v>22</v>
      </c>
      <c r="Q960" s="1" t="s">
        <v>37</v>
      </c>
      <c r="R960" s="6">
        <v>8.4499999999999993</v>
      </c>
      <c r="S960" s="6">
        <f t="shared" si="44"/>
        <v>1737.66</v>
      </c>
    </row>
    <row r="961" spans="1:19" x14ac:dyDescent="0.35">
      <c r="A961" s="1">
        <v>4188</v>
      </c>
      <c r="B961" s="1">
        <v>35</v>
      </c>
      <c r="C961" s="1" t="str">
        <f t="shared" si="42"/>
        <v>Young</v>
      </c>
      <c r="D961" s="1" t="s">
        <v>16</v>
      </c>
      <c r="E961" s="1" t="s">
        <v>17</v>
      </c>
      <c r="F961" s="1" t="s">
        <v>40</v>
      </c>
      <c r="G961" s="1" t="s">
        <v>41</v>
      </c>
      <c r="H961" s="1">
        <v>3</v>
      </c>
      <c r="I961" s="1" t="s">
        <v>20</v>
      </c>
      <c r="J961" s="1" t="s">
        <v>21</v>
      </c>
      <c r="K961" s="6">
        <v>7603.47</v>
      </c>
      <c r="L961" s="6">
        <v>844.83</v>
      </c>
      <c r="M961" s="1">
        <v>9</v>
      </c>
      <c r="N961" s="8">
        <v>45271</v>
      </c>
      <c r="O961" s="4" t="str">
        <f t="shared" si="43"/>
        <v>December 2023</v>
      </c>
      <c r="P961" s="1" t="s">
        <v>28</v>
      </c>
      <c r="Q961" s="1"/>
      <c r="R961" s="6">
        <v>0</v>
      </c>
      <c r="S961" s="6">
        <f t="shared" si="44"/>
        <v>7603.47</v>
      </c>
    </row>
    <row r="962" spans="1:19" x14ac:dyDescent="0.35">
      <c r="A962" s="1">
        <v>8034</v>
      </c>
      <c r="B962" s="1">
        <v>38</v>
      </c>
      <c r="C962" s="1" t="str">
        <f t="shared" ref="C962:C1025" si="45">IF(B962&lt;=35,"Young",IF(B962&lt;=55,"Middle-Aged","Old"))</f>
        <v>Middle-Aged</v>
      </c>
      <c r="D962" s="1" t="s">
        <v>38</v>
      </c>
      <c r="E962" s="1" t="s">
        <v>17</v>
      </c>
      <c r="F962" s="1" t="s">
        <v>18</v>
      </c>
      <c r="G962" s="1" t="s">
        <v>36</v>
      </c>
      <c r="H962" s="1">
        <v>5</v>
      </c>
      <c r="I962" s="1" t="s">
        <v>26</v>
      </c>
      <c r="J962" s="1" t="s">
        <v>21</v>
      </c>
      <c r="K962" s="6">
        <v>41.5</v>
      </c>
      <c r="L962" s="6">
        <v>20.75</v>
      </c>
      <c r="M962" s="1">
        <v>2</v>
      </c>
      <c r="N962" s="8">
        <v>45271</v>
      </c>
      <c r="O962" s="4" t="str">
        <f t="shared" ref="O962:O1025" si="46">TEXT(N962,"mmmm yyyy")</f>
        <v>December 2023</v>
      </c>
      <c r="P962" s="1" t="s">
        <v>28</v>
      </c>
      <c r="Q962" s="1" t="s">
        <v>55</v>
      </c>
      <c r="R962" s="6">
        <v>68.239999999999995</v>
      </c>
      <c r="S962" s="6">
        <f t="shared" ref="S962:S1025" si="47">K962+R962</f>
        <v>109.74</v>
      </c>
    </row>
    <row r="963" spans="1:19" x14ac:dyDescent="0.35">
      <c r="A963" s="1">
        <v>9908</v>
      </c>
      <c r="B963" s="1">
        <v>44</v>
      </c>
      <c r="C963" s="1" t="str">
        <f t="shared" si="45"/>
        <v>Middle-Aged</v>
      </c>
      <c r="D963" s="1" t="s">
        <v>38</v>
      </c>
      <c r="E963" s="1" t="s">
        <v>17</v>
      </c>
      <c r="F963" s="1" t="s">
        <v>30</v>
      </c>
      <c r="G963" s="1" t="s">
        <v>31</v>
      </c>
      <c r="H963" s="1">
        <v>3</v>
      </c>
      <c r="I963" s="1" t="s">
        <v>20</v>
      </c>
      <c r="J963" s="1" t="s">
        <v>34</v>
      </c>
      <c r="K963" s="6">
        <v>1391.88</v>
      </c>
      <c r="L963" s="6">
        <v>463.96</v>
      </c>
      <c r="M963" s="1">
        <v>3</v>
      </c>
      <c r="N963" s="8">
        <v>45271</v>
      </c>
      <c r="O963" s="4" t="str">
        <f t="shared" si="46"/>
        <v>December 2023</v>
      </c>
      <c r="P963" s="1" t="s">
        <v>28</v>
      </c>
      <c r="Q963" s="1" t="s">
        <v>37</v>
      </c>
      <c r="R963" s="6">
        <v>45.7</v>
      </c>
      <c r="S963" s="6">
        <f t="shared" si="47"/>
        <v>1437.5800000000002</v>
      </c>
    </row>
    <row r="964" spans="1:19" x14ac:dyDescent="0.35">
      <c r="A964" s="1">
        <v>9148</v>
      </c>
      <c r="B964" s="1">
        <v>45</v>
      </c>
      <c r="C964" s="1" t="str">
        <f t="shared" si="45"/>
        <v>Middle-Aged</v>
      </c>
      <c r="D964" s="1" t="s">
        <v>16</v>
      </c>
      <c r="E964" s="1" t="s">
        <v>17</v>
      </c>
      <c r="F964" s="1" t="s">
        <v>40</v>
      </c>
      <c r="G964" s="1" t="s">
        <v>41</v>
      </c>
      <c r="H964" s="1">
        <v>3</v>
      </c>
      <c r="I964" s="1" t="s">
        <v>26</v>
      </c>
      <c r="J964" s="1" t="s">
        <v>34</v>
      </c>
      <c r="K964" s="6">
        <v>7603.47</v>
      </c>
      <c r="L964" s="6">
        <v>844.83</v>
      </c>
      <c r="M964" s="1">
        <v>9</v>
      </c>
      <c r="N964" s="8">
        <v>45271</v>
      </c>
      <c r="O964" s="4" t="str">
        <f t="shared" si="46"/>
        <v>December 2023</v>
      </c>
      <c r="P964" s="1" t="s">
        <v>22</v>
      </c>
      <c r="Q964" s="1" t="s">
        <v>56</v>
      </c>
      <c r="R964" s="6">
        <v>75.89</v>
      </c>
      <c r="S964" s="6">
        <f t="shared" si="47"/>
        <v>7679.3600000000006</v>
      </c>
    </row>
    <row r="965" spans="1:19" x14ac:dyDescent="0.35">
      <c r="A965" s="1">
        <v>3092</v>
      </c>
      <c r="B965" s="1">
        <v>46</v>
      </c>
      <c r="C965" s="1" t="str">
        <f t="shared" si="45"/>
        <v>Middle-Aged</v>
      </c>
      <c r="D965" s="1" t="s">
        <v>38</v>
      </c>
      <c r="E965" s="1" t="s">
        <v>17</v>
      </c>
      <c r="F965" s="1" t="s">
        <v>18</v>
      </c>
      <c r="G965" s="1" t="s">
        <v>19</v>
      </c>
      <c r="H965" s="1">
        <v>2</v>
      </c>
      <c r="I965" s="1" t="s">
        <v>20</v>
      </c>
      <c r="J965" s="1" t="s">
        <v>42</v>
      </c>
      <c r="K965" s="6">
        <v>1582.38</v>
      </c>
      <c r="L965" s="6">
        <v>791.19</v>
      </c>
      <c r="M965" s="1">
        <v>2</v>
      </c>
      <c r="N965" s="8">
        <v>45271</v>
      </c>
      <c r="O965" s="4" t="str">
        <f t="shared" si="46"/>
        <v>December 2023</v>
      </c>
      <c r="P965" s="1" t="s">
        <v>28</v>
      </c>
      <c r="Q965" s="1" t="s">
        <v>66</v>
      </c>
      <c r="R965" s="6">
        <v>114.06</v>
      </c>
      <c r="S965" s="6">
        <f t="shared" si="47"/>
        <v>1696.44</v>
      </c>
    </row>
    <row r="966" spans="1:19" x14ac:dyDescent="0.35">
      <c r="A966" s="1">
        <v>4009</v>
      </c>
      <c r="B966" s="1">
        <v>46</v>
      </c>
      <c r="C966" s="1" t="str">
        <f t="shared" si="45"/>
        <v>Middle-Aged</v>
      </c>
      <c r="D966" s="1" t="s">
        <v>16</v>
      </c>
      <c r="E966" s="1" t="s">
        <v>17</v>
      </c>
      <c r="F966" s="1" t="s">
        <v>18</v>
      </c>
      <c r="G966" s="1" t="s">
        <v>19</v>
      </c>
      <c r="H966" s="1">
        <v>2</v>
      </c>
      <c r="I966" s="1" t="s">
        <v>20</v>
      </c>
      <c r="J966" s="1" t="s">
        <v>27</v>
      </c>
      <c r="K966" s="6">
        <v>1582.38</v>
      </c>
      <c r="L966" s="6">
        <v>791.19</v>
      </c>
      <c r="M966" s="1">
        <v>2</v>
      </c>
      <c r="N966" s="8">
        <v>45271</v>
      </c>
      <c r="O966" s="4" t="str">
        <f t="shared" si="46"/>
        <v>December 2023</v>
      </c>
      <c r="P966" s="1" t="s">
        <v>28</v>
      </c>
      <c r="Q966" s="1" t="s">
        <v>53</v>
      </c>
      <c r="R966" s="6">
        <v>53.41</v>
      </c>
      <c r="S966" s="6">
        <f t="shared" si="47"/>
        <v>1635.7900000000002</v>
      </c>
    </row>
    <row r="967" spans="1:19" x14ac:dyDescent="0.35">
      <c r="A967" s="1">
        <v>7208</v>
      </c>
      <c r="B967" s="1">
        <v>46</v>
      </c>
      <c r="C967" s="1" t="str">
        <f t="shared" si="45"/>
        <v>Middle-Aged</v>
      </c>
      <c r="D967" s="1" t="s">
        <v>16</v>
      </c>
      <c r="E967" s="1" t="s">
        <v>17</v>
      </c>
      <c r="F967" s="1" t="s">
        <v>40</v>
      </c>
      <c r="G967" s="1" t="s">
        <v>41</v>
      </c>
      <c r="H967" s="1">
        <v>3</v>
      </c>
      <c r="I967" s="1" t="s">
        <v>26</v>
      </c>
      <c r="J967" s="1" t="s">
        <v>42</v>
      </c>
      <c r="K967" s="6">
        <v>5068.9799999999996</v>
      </c>
      <c r="L967" s="6">
        <v>844.83</v>
      </c>
      <c r="M967" s="1">
        <v>6</v>
      </c>
      <c r="N967" s="8">
        <v>45271</v>
      </c>
      <c r="O967" s="4" t="str">
        <f t="shared" si="46"/>
        <v>December 2023</v>
      </c>
      <c r="P967" s="1" t="s">
        <v>22</v>
      </c>
      <c r="Q967" s="1" t="s">
        <v>35</v>
      </c>
      <c r="R967" s="6">
        <v>36.130000000000003</v>
      </c>
      <c r="S967" s="6">
        <f t="shared" si="47"/>
        <v>5105.1099999999997</v>
      </c>
    </row>
    <row r="968" spans="1:19" x14ac:dyDescent="0.35">
      <c r="A968" s="1">
        <v>7195</v>
      </c>
      <c r="B968" s="1">
        <v>54</v>
      </c>
      <c r="C968" s="1" t="str">
        <f t="shared" si="45"/>
        <v>Middle-Aged</v>
      </c>
      <c r="D968" s="1" t="s">
        <v>38</v>
      </c>
      <c r="E968" s="1" t="s">
        <v>17</v>
      </c>
      <c r="F968" s="1" t="s">
        <v>18</v>
      </c>
      <c r="G968" s="1" t="s">
        <v>19</v>
      </c>
      <c r="H968" s="1">
        <v>2</v>
      </c>
      <c r="I968" s="1" t="s">
        <v>26</v>
      </c>
      <c r="J968" s="1" t="s">
        <v>34</v>
      </c>
      <c r="K968" s="6">
        <v>6329.52</v>
      </c>
      <c r="L968" s="6">
        <v>791.19</v>
      </c>
      <c r="M968" s="1">
        <v>8</v>
      </c>
      <c r="N968" s="8">
        <v>45271</v>
      </c>
      <c r="O968" s="4" t="str">
        <f t="shared" si="46"/>
        <v>December 2023</v>
      </c>
      <c r="P968" s="1" t="s">
        <v>28</v>
      </c>
      <c r="Q968" s="1" t="s">
        <v>51</v>
      </c>
      <c r="R968" s="6">
        <v>66.540000000000006</v>
      </c>
      <c r="S968" s="6">
        <f t="shared" si="47"/>
        <v>6396.06</v>
      </c>
    </row>
    <row r="969" spans="1:19" x14ac:dyDescent="0.35">
      <c r="A969" s="1">
        <v>1194</v>
      </c>
      <c r="B969" s="1">
        <v>61</v>
      </c>
      <c r="C969" s="1" t="str">
        <f t="shared" si="45"/>
        <v>Old</v>
      </c>
      <c r="D969" s="1" t="s">
        <v>16</v>
      </c>
      <c r="E969" s="1" t="s">
        <v>17</v>
      </c>
      <c r="F969" s="1" t="s">
        <v>24</v>
      </c>
      <c r="G969" s="1" t="s">
        <v>25</v>
      </c>
      <c r="H969" s="1">
        <v>3</v>
      </c>
      <c r="I969" s="1" t="s">
        <v>26</v>
      </c>
      <c r="J969" s="1" t="s">
        <v>34</v>
      </c>
      <c r="K969" s="6">
        <v>494.06</v>
      </c>
      <c r="L969" s="6">
        <v>247.03</v>
      </c>
      <c r="M969" s="1">
        <v>2</v>
      </c>
      <c r="N969" s="8">
        <v>45271</v>
      </c>
      <c r="O969" s="4" t="str">
        <f t="shared" si="46"/>
        <v>December 2023</v>
      </c>
      <c r="P969" s="1" t="s">
        <v>32</v>
      </c>
      <c r="Q969" s="1"/>
      <c r="R969" s="6">
        <v>0</v>
      </c>
      <c r="S969" s="6">
        <f t="shared" si="47"/>
        <v>494.06</v>
      </c>
    </row>
    <row r="970" spans="1:19" x14ac:dyDescent="0.35">
      <c r="A970" s="1">
        <v>9313</v>
      </c>
      <c r="B970" s="1">
        <v>63</v>
      </c>
      <c r="C970" s="1" t="str">
        <f t="shared" si="45"/>
        <v>Old</v>
      </c>
      <c r="D970" s="1" t="s">
        <v>38</v>
      </c>
      <c r="E970" s="1" t="s">
        <v>17</v>
      </c>
      <c r="F970" s="1" t="s">
        <v>24</v>
      </c>
      <c r="G970" s="1" t="s">
        <v>25</v>
      </c>
      <c r="H970" s="1">
        <v>3</v>
      </c>
      <c r="I970" s="1" t="s">
        <v>26</v>
      </c>
      <c r="J970" s="1" t="s">
        <v>21</v>
      </c>
      <c r="K970" s="6">
        <v>1482.18</v>
      </c>
      <c r="L970" s="6">
        <v>247.03</v>
      </c>
      <c r="M970" s="1">
        <v>6</v>
      </c>
      <c r="N970" s="8">
        <v>45271</v>
      </c>
      <c r="O970" s="4" t="str">
        <f t="shared" si="46"/>
        <v>December 2023</v>
      </c>
      <c r="P970" s="1" t="s">
        <v>28</v>
      </c>
      <c r="Q970" s="1" t="s">
        <v>66</v>
      </c>
      <c r="R970" s="6">
        <v>52.1</v>
      </c>
      <c r="S970" s="6">
        <f t="shared" si="47"/>
        <v>1534.28</v>
      </c>
    </row>
    <row r="971" spans="1:19" x14ac:dyDescent="0.35">
      <c r="A971" s="1">
        <v>8958</v>
      </c>
      <c r="B971" s="1">
        <v>65</v>
      </c>
      <c r="C971" s="1" t="str">
        <f t="shared" si="45"/>
        <v>Old</v>
      </c>
      <c r="D971" s="1" t="s">
        <v>38</v>
      </c>
      <c r="E971" s="1" t="s">
        <v>17</v>
      </c>
      <c r="F971" s="1" t="s">
        <v>40</v>
      </c>
      <c r="G971" s="1" t="s">
        <v>41</v>
      </c>
      <c r="H971" s="1">
        <v>3</v>
      </c>
      <c r="I971" s="1" t="s">
        <v>26</v>
      </c>
      <c r="J971" s="1" t="s">
        <v>42</v>
      </c>
      <c r="K971" s="6">
        <v>2534.4899999999998</v>
      </c>
      <c r="L971" s="6">
        <v>844.83</v>
      </c>
      <c r="M971" s="1">
        <v>3</v>
      </c>
      <c r="N971" s="8">
        <v>45271</v>
      </c>
      <c r="O971" s="4" t="str">
        <f t="shared" si="46"/>
        <v>December 2023</v>
      </c>
      <c r="P971" s="1" t="s">
        <v>28</v>
      </c>
      <c r="Q971" s="1" t="s">
        <v>23</v>
      </c>
      <c r="R971" s="6">
        <v>98.7</v>
      </c>
      <c r="S971" s="6">
        <f t="shared" si="47"/>
        <v>2633.1899999999996</v>
      </c>
    </row>
    <row r="972" spans="1:19" x14ac:dyDescent="0.35">
      <c r="A972" s="1">
        <v>4971</v>
      </c>
      <c r="B972" s="1">
        <v>69</v>
      </c>
      <c r="C972" s="1" t="str">
        <f t="shared" si="45"/>
        <v>Old</v>
      </c>
      <c r="D972" s="1" t="s">
        <v>16</v>
      </c>
      <c r="E972" s="1" t="s">
        <v>33</v>
      </c>
      <c r="F972" s="1" t="s">
        <v>30</v>
      </c>
      <c r="G972" s="1" t="s">
        <v>31</v>
      </c>
      <c r="H972" s="1">
        <v>3</v>
      </c>
      <c r="I972" s="1" t="s">
        <v>20</v>
      </c>
      <c r="J972" s="1" t="s">
        <v>27</v>
      </c>
      <c r="K972" s="6">
        <v>3247.72</v>
      </c>
      <c r="L972" s="6">
        <v>463.96</v>
      </c>
      <c r="M972" s="1">
        <v>7</v>
      </c>
      <c r="N972" s="8">
        <v>45271</v>
      </c>
      <c r="O972" s="4" t="str">
        <f t="shared" si="46"/>
        <v>December 2023</v>
      </c>
      <c r="P972" s="1" t="s">
        <v>22</v>
      </c>
      <c r="Q972" s="1"/>
      <c r="R972" s="6">
        <v>0</v>
      </c>
      <c r="S972" s="6">
        <f t="shared" si="47"/>
        <v>3247.72</v>
      </c>
    </row>
    <row r="973" spans="1:19" x14ac:dyDescent="0.35">
      <c r="A973" s="1">
        <v>2802</v>
      </c>
      <c r="B973" s="1">
        <v>72</v>
      </c>
      <c r="C973" s="1" t="str">
        <f t="shared" si="45"/>
        <v>Old</v>
      </c>
      <c r="D973" s="1" t="s">
        <v>38</v>
      </c>
      <c r="E973" s="1" t="s">
        <v>33</v>
      </c>
      <c r="F973" s="1" t="s">
        <v>18</v>
      </c>
      <c r="G973" s="1" t="s">
        <v>36</v>
      </c>
      <c r="H973" s="1">
        <v>5</v>
      </c>
      <c r="I973" s="1" t="s">
        <v>26</v>
      </c>
      <c r="J973" s="1" t="s">
        <v>34</v>
      </c>
      <c r="K973" s="6">
        <v>166</v>
      </c>
      <c r="L973" s="6">
        <v>20.75</v>
      </c>
      <c r="M973" s="1">
        <v>8</v>
      </c>
      <c r="N973" s="8">
        <v>45271</v>
      </c>
      <c r="O973" s="4" t="str">
        <f t="shared" si="46"/>
        <v>December 2023</v>
      </c>
      <c r="P973" s="1" t="s">
        <v>22</v>
      </c>
      <c r="Q973" s="1"/>
      <c r="R973" s="6">
        <v>0</v>
      </c>
      <c r="S973" s="6">
        <f t="shared" si="47"/>
        <v>166</v>
      </c>
    </row>
    <row r="974" spans="1:19" x14ac:dyDescent="0.35">
      <c r="A974" s="1">
        <v>2148</v>
      </c>
      <c r="B974" s="1">
        <v>76</v>
      </c>
      <c r="C974" s="1" t="str">
        <f t="shared" si="45"/>
        <v>Old</v>
      </c>
      <c r="D974" s="1" t="s">
        <v>16</v>
      </c>
      <c r="E974" s="1" t="s">
        <v>17</v>
      </c>
      <c r="F974" s="1" t="s">
        <v>18</v>
      </c>
      <c r="G974" s="1" t="s">
        <v>19</v>
      </c>
      <c r="H974" s="1">
        <v>2</v>
      </c>
      <c r="I974" s="1" t="s">
        <v>26</v>
      </c>
      <c r="J974" s="1" t="s">
        <v>34</v>
      </c>
      <c r="K974" s="6">
        <v>2373.5700000000002</v>
      </c>
      <c r="L974" s="6">
        <v>791.19</v>
      </c>
      <c r="M974" s="1">
        <v>3</v>
      </c>
      <c r="N974" s="8">
        <v>45271</v>
      </c>
      <c r="O974" s="4" t="str">
        <f t="shared" si="46"/>
        <v>December 2023</v>
      </c>
      <c r="P974" s="1" t="s">
        <v>28</v>
      </c>
      <c r="Q974" s="1" t="s">
        <v>37</v>
      </c>
      <c r="R974" s="6">
        <v>24.87</v>
      </c>
      <c r="S974" s="6">
        <f t="shared" si="47"/>
        <v>2398.44</v>
      </c>
    </row>
    <row r="975" spans="1:19" x14ac:dyDescent="0.35">
      <c r="A975" s="1">
        <v>9093</v>
      </c>
      <c r="B975" s="1">
        <v>79</v>
      </c>
      <c r="C975" s="1" t="str">
        <f t="shared" si="45"/>
        <v>Old</v>
      </c>
      <c r="D975" s="1" t="s">
        <v>16</v>
      </c>
      <c r="E975" s="1" t="s">
        <v>33</v>
      </c>
      <c r="F975" s="1" t="s">
        <v>24</v>
      </c>
      <c r="G975" s="1" t="s">
        <v>25</v>
      </c>
      <c r="H975" s="1">
        <v>3</v>
      </c>
      <c r="I975" s="1" t="s">
        <v>26</v>
      </c>
      <c r="J975" s="1" t="s">
        <v>21</v>
      </c>
      <c r="K975" s="6">
        <v>1235.1500000000001</v>
      </c>
      <c r="L975" s="6">
        <v>247.03</v>
      </c>
      <c r="M975" s="1">
        <v>5</v>
      </c>
      <c r="N975" s="8">
        <v>45271</v>
      </c>
      <c r="O975" s="4" t="str">
        <f t="shared" si="46"/>
        <v>December 2023</v>
      </c>
      <c r="P975" s="1" t="s">
        <v>32</v>
      </c>
      <c r="Q975" s="1" t="s">
        <v>69</v>
      </c>
      <c r="R975" s="6">
        <v>106.73</v>
      </c>
      <c r="S975" s="6">
        <f t="shared" si="47"/>
        <v>1341.88</v>
      </c>
    </row>
    <row r="976" spans="1:19" x14ac:dyDescent="0.35">
      <c r="A976" s="1">
        <v>5858</v>
      </c>
      <c r="B976" s="1">
        <v>18</v>
      </c>
      <c r="C976" s="1" t="str">
        <f t="shared" si="45"/>
        <v>Young</v>
      </c>
      <c r="D976" s="1" t="s">
        <v>16</v>
      </c>
      <c r="E976" s="1" t="s">
        <v>17</v>
      </c>
      <c r="F976" s="1" t="s">
        <v>24</v>
      </c>
      <c r="G976" s="1" t="s">
        <v>25</v>
      </c>
      <c r="H976" s="1">
        <v>3</v>
      </c>
      <c r="I976" s="1" t="s">
        <v>26</v>
      </c>
      <c r="J976" s="1" t="s">
        <v>34</v>
      </c>
      <c r="K976" s="6">
        <v>1729.21</v>
      </c>
      <c r="L976" s="6">
        <v>247.03</v>
      </c>
      <c r="M976" s="1">
        <v>7</v>
      </c>
      <c r="N976" s="8">
        <v>45272</v>
      </c>
      <c r="O976" s="4" t="str">
        <f t="shared" si="46"/>
        <v>December 2023</v>
      </c>
      <c r="P976" s="1" t="s">
        <v>22</v>
      </c>
      <c r="Q976" s="1" t="s">
        <v>52</v>
      </c>
      <c r="R976" s="6">
        <v>17.88</v>
      </c>
      <c r="S976" s="6">
        <f t="shared" si="47"/>
        <v>1747.0900000000001</v>
      </c>
    </row>
    <row r="977" spans="1:19" x14ac:dyDescent="0.35">
      <c r="A977" s="1">
        <v>6157</v>
      </c>
      <c r="B977" s="1">
        <v>20</v>
      </c>
      <c r="C977" s="1" t="str">
        <f t="shared" si="45"/>
        <v>Young</v>
      </c>
      <c r="D977" s="1" t="s">
        <v>16</v>
      </c>
      <c r="E977" s="1" t="s">
        <v>33</v>
      </c>
      <c r="F977" s="1" t="s">
        <v>40</v>
      </c>
      <c r="G977" s="1" t="s">
        <v>41</v>
      </c>
      <c r="H977" s="1">
        <v>3</v>
      </c>
      <c r="I977" s="1" t="s">
        <v>26</v>
      </c>
      <c r="J977" s="1" t="s">
        <v>21</v>
      </c>
      <c r="K977" s="6">
        <v>5913.81</v>
      </c>
      <c r="L977" s="6">
        <v>844.83</v>
      </c>
      <c r="M977" s="1">
        <v>7</v>
      </c>
      <c r="N977" s="8">
        <v>45272</v>
      </c>
      <c r="O977" s="4" t="str">
        <f t="shared" si="46"/>
        <v>December 2023</v>
      </c>
      <c r="P977" s="1" t="s">
        <v>28</v>
      </c>
      <c r="Q977" s="1" t="s">
        <v>39</v>
      </c>
      <c r="R977" s="6">
        <v>79.17</v>
      </c>
      <c r="S977" s="6">
        <f t="shared" si="47"/>
        <v>5992.9800000000005</v>
      </c>
    </row>
    <row r="978" spans="1:19" x14ac:dyDescent="0.35">
      <c r="A978" s="1">
        <v>4669</v>
      </c>
      <c r="B978" s="1">
        <v>23</v>
      </c>
      <c r="C978" s="1" t="str">
        <f t="shared" si="45"/>
        <v>Young</v>
      </c>
      <c r="D978" s="1" t="s">
        <v>38</v>
      </c>
      <c r="E978" s="1" t="s">
        <v>17</v>
      </c>
      <c r="F978" s="1" t="s">
        <v>24</v>
      </c>
      <c r="G978" s="1" t="s">
        <v>25</v>
      </c>
      <c r="H978" s="1">
        <v>3</v>
      </c>
      <c r="I978" s="1" t="s">
        <v>26</v>
      </c>
      <c r="J978" s="1" t="s">
        <v>27</v>
      </c>
      <c r="K978" s="6">
        <v>1729.21</v>
      </c>
      <c r="L978" s="6">
        <v>247.03</v>
      </c>
      <c r="M978" s="1">
        <v>7</v>
      </c>
      <c r="N978" s="8">
        <v>45272</v>
      </c>
      <c r="O978" s="4" t="str">
        <f t="shared" si="46"/>
        <v>December 2023</v>
      </c>
      <c r="P978" s="1" t="s">
        <v>22</v>
      </c>
      <c r="Q978" s="1"/>
      <c r="R978" s="6">
        <v>0</v>
      </c>
      <c r="S978" s="6">
        <f t="shared" si="47"/>
        <v>1729.21</v>
      </c>
    </row>
    <row r="979" spans="1:19" x14ac:dyDescent="0.35">
      <c r="A979" s="1">
        <v>2900</v>
      </c>
      <c r="B979" s="1">
        <v>31</v>
      </c>
      <c r="C979" s="1" t="str">
        <f t="shared" si="45"/>
        <v>Young</v>
      </c>
      <c r="D979" s="1" t="s">
        <v>16</v>
      </c>
      <c r="E979" s="1" t="s">
        <v>17</v>
      </c>
      <c r="F979" s="1" t="s">
        <v>30</v>
      </c>
      <c r="G979" s="1" t="s">
        <v>31</v>
      </c>
      <c r="H979" s="1">
        <v>3</v>
      </c>
      <c r="I979" s="1" t="s">
        <v>20</v>
      </c>
      <c r="J979" s="1" t="s">
        <v>21</v>
      </c>
      <c r="K979" s="6">
        <v>463.96</v>
      </c>
      <c r="L979" s="6">
        <v>463.96</v>
      </c>
      <c r="M979" s="1">
        <v>1</v>
      </c>
      <c r="N979" s="8">
        <v>45272</v>
      </c>
      <c r="O979" s="4" t="str">
        <f t="shared" si="46"/>
        <v>December 2023</v>
      </c>
      <c r="P979" s="1" t="s">
        <v>28</v>
      </c>
      <c r="Q979" s="1"/>
      <c r="R979" s="6">
        <v>0</v>
      </c>
      <c r="S979" s="6">
        <f t="shared" si="47"/>
        <v>463.96</v>
      </c>
    </row>
    <row r="980" spans="1:19" x14ac:dyDescent="0.35">
      <c r="A980" s="1">
        <v>9226</v>
      </c>
      <c r="B980" s="1">
        <v>32</v>
      </c>
      <c r="C980" s="1" t="str">
        <f t="shared" si="45"/>
        <v>Young</v>
      </c>
      <c r="D980" s="1" t="s">
        <v>38</v>
      </c>
      <c r="E980" s="1" t="s">
        <v>33</v>
      </c>
      <c r="F980" s="1" t="s">
        <v>18</v>
      </c>
      <c r="G980" s="1" t="s">
        <v>36</v>
      </c>
      <c r="H980" s="1">
        <v>5</v>
      </c>
      <c r="I980" s="1" t="s">
        <v>26</v>
      </c>
      <c r="J980" s="1" t="s">
        <v>21</v>
      </c>
      <c r="K980" s="6">
        <v>62.25</v>
      </c>
      <c r="L980" s="6">
        <v>20.75</v>
      </c>
      <c r="M980" s="1">
        <v>3</v>
      </c>
      <c r="N980" s="8">
        <v>45272</v>
      </c>
      <c r="O980" s="4" t="str">
        <f t="shared" si="46"/>
        <v>December 2023</v>
      </c>
      <c r="P980" s="1" t="s">
        <v>32</v>
      </c>
      <c r="Q980" s="1" t="s">
        <v>52</v>
      </c>
      <c r="R980" s="6">
        <v>29.23</v>
      </c>
      <c r="S980" s="6">
        <f t="shared" si="47"/>
        <v>91.48</v>
      </c>
    </row>
    <row r="981" spans="1:19" x14ac:dyDescent="0.35">
      <c r="A981" s="1">
        <v>1784</v>
      </c>
      <c r="B981" s="1">
        <v>39</v>
      </c>
      <c r="C981" s="1" t="str">
        <f t="shared" si="45"/>
        <v>Middle-Aged</v>
      </c>
      <c r="D981" s="1" t="s">
        <v>38</v>
      </c>
      <c r="E981" s="1" t="s">
        <v>17</v>
      </c>
      <c r="F981" s="1" t="s">
        <v>40</v>
      </c>
      <c r="G981" s="1" t="s">
        <v>41</v>
      </c>
      <c r="H981" s="1">
        <v>3</v>
      </c>
      <c r="I981" s="1" t="s">
        <v>26</v>
      </c>
      <c r="J981" s="1" t="s">
        <v>34</v>
      </c>
      <c r="K981" s="6">
        <v>5068.9799999999996</v>
      </c>
      <c r="L981" s="6">
        <v>844.83</v>
      </c>
      <c r="M981" s="1">
        <v>6</v>
      </c>
      <c r="N981" s="8">
        <v>45272</v>
      </c>
      <c r="O981" s="4" t="str">
        <f t="shared" si="46"/>
        <v>December 2023</v>
      </c>
      <c r="P981" s="1" t="s">
        <v>32</v>
      </c>
      <c r="Q981" s="1" t="s">
        <v>58</v>
      </c>
      <c r="R981" s="6">
        <v>73.92</v>
      </c>
      <c r="S981" s="6">
        <f t="shared" si="47"/>
        <v>5142.8999999999996</v>
      </c>
    </row>
    <row r="982" spans="1:19" x14ac:dyDescent="0.35">
      <c r="A982" s="1">
        <v>6152</v>
      </c>
      <c r="B982" s="1">
        <v>41</v>
      </c>
      <c r="C982" s="1" t="str">
        <f t="shared" si="45"/>
        <v>Middle-Aged</v>
      </c>
      <c r="D982" s="1" t="s">
        <v>38</v>
      </c>
      <c r="E982" s="1" t="s">
        <v>17</v>
      </c>
      <c r="F982" s="1" t="s">
        <v>18</v>
      </c>
      <c r="G982" s="1" t="s">
        <v>36</v>
      </c>
      <c r="H982" s="1">
        <v>5</v>
      </c>
      <c r="I982" s="1" t="s">
        <v>26</v>
      </c>
      <c r="J982" s="1" t="s">
        <v>21</v>
      </c>
      <c r="K982" s="6">
        <v>124.5</v>
      </c>
      <c r="L982" s="6">
        <v>20.75</v>
      </c>
      <c r="M982" s="1">
        <v>6</v>
      </c>
      <c r="N982" s="8">
        <v>45272</v>
      </c>
      <c r="O982" s="4" t="str">
        <f t="shared" si="46"/>
        <v>December 2023</v>
      </c>
      <c r="P982" s="1" t="s">
        <v>32</v>
      </c>
      <c r="Q982" s="1" t="s">
        <v>53</v>
      </c>
      <c r="R982" s="6">
        <v>25.71</v>
      </c>
      <c r="S982" s="6">
        <f t="shared" si="47"/>
        <v>150.21</v>
      </c>
    </row>
    <row r="983" spans="1:19" x14ac:dyDescent="0.35">
      <c r="A983" s="1">
        <v>5278</v>
      </c>
      <c r="B983" s="1">
        <v>43</v>
      </c>
      <c r="C983" s="1" t="str">
        <f t="shared" si="45"/>
        <v>Middle-Aged</v>
      </c>
      <c r="D983" s="1" t="s">
        <v>16</v>
      </c>
      <c r="E983" s="1" t="s">
        <v>17</v>
      </c>
      <c r="F983" s="1" t="s">
        <v>24</v>
      </c>
      <c r="G983" s="1" t="s">
        <v>25</v>
      </c>
      <c r="H983" s="1">
        <v>3</v>
      </c>
      <c r="I983" s="1" t="s">
        <v>20</v>
      </c>
      <c r="J983" s="1" t="s">
        <v>21</v>
      </c>
      <c r="K983" s="6">
        <v>1729.21</v>
      </c>
      <c r="L983" s="6">
        <v>247.03</v>
      </c>
      <c r="M983" s="1">
        <v>7</v>
      </c>
      <c r="N983" s="8">
        <v>45272</v>
      </c>
      <c r="O983" s="4" t="str">
        <f t="shared" si="46"/>
        <v>December 2023</v>
      </c>
      <c r="P983" s="1" t="s">
        <v>32</v>
      </c>
      <c r="Q983" s="1" t="s">
        <v>51</v>
      </c>
      <c r="R983" s="6">
        <v>27.28</v>
      </c>
      <c r="S983" s="6">
        <f t="shared" si="47"/>
        <v>1756.49</v>
      </c>
    </row>
    <row r="984" spans="1:19" x14ac:dyDescent="0.35">
      <c r="A984" s="1">
        <v>5976</v>
      </c>
      <c r="B984" s="1">
        <v>45</v>
      </c>
      <c r="C984" s="1" t="str">
        <f t="shared" si="45"/>
        <v>Middle-Aged</v>
      </c>
      <c r="D984" s="1" t="s">
        <v>16</v>
      </c>
      <c r="E984" s="1" t="s">
        <v>17</v>
      </c>
      <c r="F984" s="1" t="s">
        <v>30</v>
      </c>
      <c r="G984" s="1" t="s">
        <v>31</v>
      </c>
      <c r="H984" s="1">
        <v>3</v>
      </c>
      <c r="I984" s="1" t="s">
        <v>26</v>
      </c>
      <c r="J984" s="1" t="s">
        <v>27</v>
      </c>
      <c r="K984" s="6">
        <v>3711.68</v>
      </c>
      <c r="L984" s="6">
        <v>463.96</v>
      </c>
      <c r="M984" s="1">
        <v>8</v>
      </c>
      <c r="N984" s="8">
        <v>45272</v>
      </c>
      <c r="O984" s="4" t="str">
        <f t="shared" si="46"/>
        <v>December 2023</v>
      </c>
      <c r="P984" s="1" t="s">
        <v>22</v>
      </c>
      <c r="Q984" s="1" t="s">
        <v>74</v>
      </c>
      <c r="R984" s="6">
        <v>88.76</v>
      </c>
      <c r="S984" s="6">
        <f t="shared" si="47"/>
        <v>3800.44</v>
      </c>
    </row>
    <row r="985" spans="1:19" x14ac:dyDescent="0.35">
      <c r="A985" s="1">
        <v>5014</v>
      </c>
      <c r="B985" s="1">
        <v>46</v>
      </c>
      <c r="C985" s="1" t="str">
        <f t="shared" si="45"/>
        <v>Middle-Aged</v>
      </c>
      <c r="D985" s="1" t="s">
        <v>16</v>
      </c>
      <c r="E985" s="1" t="s">
        <v>17</v>
      </c>
      <c r="F985" s="1" t="s">
        <v>18</v>
      </c>
      <c r="G985" s="1" t="s">
        <v>19</v>
      </c>
      <c r="H985" s="1">
        <v>2</v>
      </c>
      <c r="I985" s="1" t="s">
        <v>20</v>
      </c>
      <c r="J985" s="1" t="s">
        <v>27</v>
      </c>
      <c r="K985" s="6">
        <v>7120.71</v>
      </c>
      <c r="L985" s="6">
        <v>791.19</v>
      </c>
      <c r="M985" s="1">
        <v>9</v>
      </c>
      <c r="N985" s="8">
        <v>45272</v>
      </c>
      <c r="O985" s="4" t="str">
        <f t="shared" si="46"/>
        <v>December 2023</v>
      </c>
      <c r="P985" s="1" t="s">
        <v>22</v>
      </c>
      <c r="Q985" s="1"/>
      <c r="R985" s="6">
        <v>0</v>
      </c>
      <c r="S985" s="6">
        <f t="shared" si="47"/>
        <v>7120.71</v>
      </c>
    </row>
    <row r="986" spans="1:19" x14ac:dyDescent="0.35">
      <c r="A986" s="1">
        <v>6614</v>
      </c>
      <c r="B986" s="1">
        <v>53</v>
      </c>
      <c r="C986" s="1" t="str">
        <f t="shared" si="45"/>
        <v>Middle-Aged</v>
      </c>
      <c r="D986" s="1" t="s">
        <v>38</v>
      </c>
      <c r="E986" s="1" t="s">
        <v>17</v>
      </c>
      <c r="F986" s="1" t="s">
        <v>40</v>
      </c>
      <c r="G986" s="1" t="s">
        <v>41</v>
      </c>
      <c r="H986" s="1">
        <v>3</v>
      </c>
      <c r="I986" s="1" t="s">
        <v>26</v>
      </c>
      <c r="J986" s="1" t="s">
        <v>21</v>
      </c>
      <c r="K986" s="6">
        <v>7603.47</v>
      </c>
      <c r="L986" s="6">
        <v>844.83</v>
      </c>
      <c r="M986" s="1">
        <v>9</v>
      </c>
      <c r="N986" s="8">
        <v>45272</v>
      </c>
      <c r="O986" s="4" t="str">
        <f t="shared" si="46"/>
        <v>December 2023</v>
      </c>
      <c r="P986" s="1" t="s">
        <v>32</v>
      </c>
      <c r="Q986" s="1" t="s">
        <v>43</v>
      </c>
      <c r="R986" s="6">
        <v>63.17</v>
      </c>
      <c r="S986" s="6">
        <f t="shared" si="47"/>
        <v>7666.64</v>
      </c>
    </row>
    <row r="987" spans="1:19" x14ac:dyDescent="0.35">
      <c r="A987" s="1">
        <v>5263</v>
      </c>
      <c r="B987" s="1">
        <v>54</v>
      </c>
      <c r="C987" s="1" t="str">
        <f t="shared" si="45"/>
        <v>Middle-Aged</v>
      </c>
      <c r="D987" s="1" t="s">
        <v>16</v>
      </c>
      <c r="E987" s="1" t="s">
        <v>33</v>
      </c>
      <c r="F987" s="1" t="s">
        <v>18</v>
      </c>
      <c r="G987" s="1" t="s">
        <v>36</v>
      </c>
      <c r="H987" s="1">
        <v>5</v>
      </c>
      <c r="I987" s="1" t="s">
        <v>20</v>
      </c>
      <c r="J987" s="1" t="s">
        <v>27</v>
      </c>
      <c r="K987" s="6">
        <v>103.75</v>
      </c>
      <c r="L987" s="6">
        <v>20.75</v>
      </c>
      <c r="M987" s="1">
        <v>5</v>
      </c>
      <c r="N987" s="8">
        <v>45272</v>
      </c>
      <c r="O987" s="4" t="str">
        <f t="shared" si="46"/>
        <v>December 2023</v>
      </c>
      <c r="P987" s="1" t="s">
        <v>22</v>
      </c>
      <c r="Q987" s="1"/>
      <c r="R987" s="6">
        <v>0</v>
      </c>
      <c r="S987" s="6">
        <f t="shared" si="47"/>
        <v>103.75</v>
      </c>
    </row>
    <row r="988" spans="1:19" x14ac:dyDescent="0.35">
      <c r="A988" s="1">
        <v>2060</v>
      </c>
      <c r="B988" s="1">
        <v>55</v>
      </c>
      <c r="C988" s="1" t="str">
        <f t="shared" si="45"/>
        <v>Middle-Aged</v>
      </c>
      <c r="D988" s="1" t="s">
        <v>16</v>
      </c>
      <c r="E988" s="1" t="s">
        <v>33</v>
      </c>
      <c r="F988" s="1" t="s">
        <v>30</v>
      </c>
      <c r="G988" s="1" t="s">
        <v>31</v>
      </c>
      <c r="H988" s="1">
        <v>3</v>
      </c>
      <c r="I988" s="1" t="s">
        <v>26</v>
      </c>
      <c r="J988" s="1" t="s">
        <v>42</v>
      </c>
      <c r="K988" s="6">
        <v>2783.76</v>
      </c>
      <c r="L988" s="6">
        <v>463.96</v>
      </c>
      <c r="M988" s="1">
        <v>6</v>
      </c>
      <c r="N988" s="8">
        <v>45272</v>
      </c>
      <c r="O988" s="4" t="str">
        <f t="shared" si="46"/>
        <v>December 2023</v>
      </c>
      <c r="P988" s="1" t="s">
        <v>32</v>
      </c>
      <c r="Q988" s="1" t="s">
        <v>53</v>
      </c>
      <c r="R988" s="6">
        <v>58.49</v>
      </c>
      <c r="S988" s="6">
        <f t="shared" si="47"/>
        <v>2842.25</v>
      </c>
    </row>
    <row r="989" spans="1:19" x14ac:dyDescent="0.35">
      <c r="A989" s="1">
        <v>3275</v>
      </c>
      <c r="B989" s="1">
        <v>57</v>
      </c>
      <c r="C989" s="1" t="str">
        <f t="shared" si="45"/>
        <v>Old</v>
      </c>
      <c r="D989" s="1" t="s">
        <v>38</v>
      </c>
      <c r="E989" s="1" t="s">
        <v>33</v>
      </c>
      <c r="F989" s="1" t="s">
        <v>18</v>
      </c>
      <c r="G989" s="1" t="s">
        <v>36</v>
      </c>
      <c r="H989" s="1">
        <v>5</v>
      </c>
      <c r="I989" s="1" t="s">
        <v>26</v>
      </c>
      <c r="J989" s="1" t="s">
        <v>34</v>
      </c>
      <c r="K989" s="6">
        <v>41.5</v>
      </c>
      <c r="L989" s="6">
        <v>20.75</v>
      </c>
      <c r="M989" s="1">
        <v>2</v>
      </c>
      <c r="N989" s="8">
        <v>45272</v>
      </c>
      <c r="O989" s="4" t="str">
        <f t="shared" si="46"/>
        <v>December 2023</v>
      </c>
      <c r="P989" s="1" t="s">
        <v>22</v>
      </c>
      <c r="Q989" s="1" t="s">
        <v>51</v>
      </c>
      <c r="R989" s="6">
        <v>51.52</v>
      </c>
      <c r="S989" s="6">
        <f t="shared" si="47"/>
        <v>93.02000000000001</v>
      </c>
    </row>
    <row r="990" spans="1:19" x14ac:dyDescent="0.35">
      <c r="A990" s="1">
        <v>8950</v>
      </c>
      <c r="B990" s="1">
        <v>57</v>
      </c>
      <c r="C990" s="1" t="str">
        <f t="shared" si="45"/>
        <v>Old</v>
      </c>
      <c r="D990" s="1" t="s">
        <v>38</v>
      </c>
      <c r="E990" s="1" t="s">
        <v>33</v>
      </c>
      <c r="F990" s="1" t="s">
        <v>18</v>
      </c>
      <c r="G990" s="1" t="s">
        <v>19</v>
      </c>
      <c r="H990" s="1">
        <v>2</v>
      </c>
      <c r="I990" s="1" t="s">
        <v>26</v>
      </c>
      <c r="J990" s="1" t="s">
        <v>21</v>
      </c>
      <c r="K990" s="6">
        <v>3164.76</v>
      </c>
      <c r="L990" s="6">
        <v>791.19</v>
      </c>
      <c r="M990" s="1">
        <v>4</v>
      </c>
      <c r="N990" s="8">
        <v>45272</v>
      </c>
      <c r="O990" s="4" t="str">
        <f t="shared" si="46"/>
        <v>December 2023</v>
      </c>
      <c r="P990" s="1" t="s">
        <v>28</v>
      </c>
      <c r="Q990" s="1" t="s">
        <v>64</v>
      </c>
      <c r="R990" s="6">
        <v>57.3</v>
      </c>
      <c r="S990" s="6">
        <f t="shared" si="47"/>
        <v>3222.0600000000004</v>
      </c>
    </row>
    <row r="991" spans="1:19" x14ac:dyDescent="0.35">
      <c r="A991" s="1">
        <v>7657</v>
      </c>
      <c r="B991" s="1">
        <v>61</v>
      </c>
      <c r="C991" s="1" t="str">
        <f t="shared" si="45"/>
        <v>Old</v>
      </c>
      <c r="D991" s="1" t="s">
        <v>16</v>
      </c>
      <c r="E991" s="1" t="s">
        <v>17</v>
      </c>
      <c r="F991" s="1" t="s">
        <v>24</v>
      </c>
      <c r="G991" s="1" t="s">
        <v>25</v>
      </c>
      <c r="H991" s="1">
        <v>3</v>
      </c>
      <c r="I991" s="1" t="s">
        <v>26</v>
      </c>
      <c r="J991" s="1" t="s">
        <v>21</v>
      </c>
      <c r="K991" s="6">
        <v>2470.3000000000002</v>
      </c>
      <c r="L991" s="6">
        <v>247.03</v>
      </c>
      <c r="M991" s="1">
        <v>10</v>
      </c>
      <c r="N991" s="8">
        <v>45272</v>
      </c>
      <c r="O991" s="4" t="str">
        <f t="shared" si="46"/>
        <v>December 2023</v>
      </c>
      <c r="P991" s="1" t="s">
        <v>22</v>
      </c>
      <c r="Q991" s="1" t="s">
        <v>37</v>
      </c>
      <c r="R991" s="6">
        <v>18.48</v>
      </c>
      <c r="S991" s="6">
        <f t="shared" si="47"/>
        <v>2488.7800000000002</v>
      </c>
    </row>
    <row r="992" spans="1:19" x14ac:dyDescent="0.35">
      <c r="A992" s="1">
        <v>3259</v>
      </c>
      <c r="B992" s="1">
        <v>65</v>
      </c>
      <c r="C992" s="1" t="str">
        <f t="shared" si="45"/>
        <v>Old</v>
      </c>
      <c r="D992" s="1" t="s">
        <v>16</v>
      </c>
      <c r="E992" s="1" t="s">
        <v>17</v>
      </c>
      <c r="F992" s="1" t="s">
        <v>40</v>
      </c>
      <c r="G992" s="1" t="s">
        <v>41</v>
      </c>
      <c r="H992" s="1">
        <v>3</v>
      </c>
      <c r="I992" s="1" t="s">
        <v>20</v>
      </c>
      <c r="J992" s="1" t="s">
        <v>21</v>
      </c>
      <c r="K992" s="6">
        <v>844.83</v>
      </c>
      <c r="L992" s="6">
        <v>844.83</v>
      </c>
      <c r="M992" s="1">
        <v>1</v>
      </c>
      <c r="N992" s="8">
        <v>45272</v>
      </c>
      <c r="O992" s="4" t="str">
        <f t="shared" si="46"/>
        <v>December 2023</v>
      </c>
      <c r="P992" s="1" t="s">
        <v>22</v>
      </c>
      <c r="Q992" s="1" t="s">
        <v>37</v>
      </c>
      <c r="R992" s="6">
        <v>42.86</v>
      </c>
      <c r="S992" s="6">
        <f t="shared" si="47"/>
        <v>887.69</v>
      </c>
    </row>
    <row r="993" spans="1:19" x14ac:dyDescent="0.35">
      <c r="A993" s="1">
        <v>1244</v>
      </c>
      <c r="B993" s="1">
        <v>70</v>
      </c>
      <c r="C993" s="1" t="str">
        <f t="shared" si="45"/>
        <v>Old</v>
      </c>
      <c r="D993" s="1" t="s">
        <v>16</v>
      </c>
      <c r="E993" s="1" t="s">
        <v>17</v>
      </c>
      <c r="F993" s="1" t="s">
        <v>24</v>
      </c>
      <c r="G993" s="1" t="s">
        <v>25</v>
      </c>
      <c r="H993" s="1">
        <v>3</v>
      </c>
      <c r="I993" s="1" t="s">
        <v>20</v>
      </c>
      <c r="J993" s="1" t="s">
        <v>34</v>
      </c>
      <c r="K993" s="6">
        <v>1482.18</v>
      </c>
      <c r="L993" s="6">
        <v>247.03</v>
      </c>
      <c r="M993" s="1">
        <v>6</v>
      </c>
      <c r="N993" s="8">
        <v>45272</v>
      </c>
      <c r="O993" s="4" t="str">
        <f t="shared" si="46"/>
        <v>December 2023</v>
      </c>
      <c r="P993" s="1" t="s">
        <v>28</v>
      </c>
      <c r="Q993" s="1" t="s">
        <v>29</v>
      </c>
      <c r="R993" s="6">
        <v>33.26</v>
      </c>
      <c r="S993" s="6">
        <f t="shared" si="47"/>
        <v>1515.44</v>
      </c>
    </row>
    <row r="994" spans="1:19" x14ac:dyDescent="0.35">
      <c r="A994" s="1">
        <v>1706</v>
      </c>
      <c r="B994" s="1">
        <v>79</v>
      </c>
      <c r="C994" s="1" t="str">
        <f t="shared" si="45"/>
        <v>Old</v>
      </c>
      <c r="D994" s="1" t="s">
        <v>16</v>
      </c>
      <c r="E994" s="1" t="s">
        <v>17</v>
      </c>
      <c r="F994" s="1" t="s">
        <v>40</v>
      </c>
      <c r="G994" s="1" t="s">
        <v>41</v>
      </c>
      <c r="H994" s="1">
        <v>3</v>
      </c>
      <c r="I994" s="1" t="s">
        <v>20</v>
      </c>
      <c r="J994" s="1" t="s">
        <v>21</v>
      </c>
      <c r="K994" s="6">
        <v>844.83</v>
      </c>
      <c r="L994" s="6">
        <v>844.83</v>
      </c>
      <c r="M994" s="1">
        <v>1</v>
      </c>
      <c r="N994" s="8">
        <v>45272</v>
      </c>
      <c r="O994" s="4" t="str">
        <f t="shared" si="46"/>
        <v>December 2023</v>
      </c>
      <c r="P994" s="1" t="s">
        <v>22</v>
      </c>
      <c r="Q994" s="1" t="s">
        <v>29</v>
      </c>
      <c r="R994" s="6">
        <v>42.62</v>
      </c>
      <c r="S994" s="6">
        <f t="shared" si="47"/>
        <v>887.45</v>
      </c>
    </row>
    <row r="995" spans="1:19" x14ac:dyDescent="0.35">
      <c r="A995" s="1">
        <v>7220</v>
      </c>
      <c r="B995" s="1">
        <v>80</v>
      </c>
      <c r="C995" s="1" t="str">
        <f t="shared" si="45"/>
        <v>Old</v>
      </c>
      <c r="D995" s="1" t="s">
        <v>38</v>
      </c>
      <c r="E995" s="1" t="s">
        <v>17</v>
      </c>
      <c r="F995" s="1" t="s">
        <v>40</v>
      </c>
      <c r="G995" s="1" t="s">
        <v>41</v>
      </c>
      <c r="H995" s="1">
        <v>3</v>
      </c>
      <c r="I995" s="1" t="s">
        <v>20</v>
      </c>
      <c r="J995" s="1" t="s">
        <v>34</v>
      </c>
      <c r="K995" s="6">
        <v>4224.1499999999996</v>
      </c>
      <c r="L995" s="6">
        <v>844.83</v>
      </c>
      <c r="M995" s="1">
        <v>5</v>
      </c>
      <c r="N995" s="8">
        <v>45272</v>
      </c>
      <c r="O995" s="4" t="str">
        <f t="shared" si="46"/>
        <v>December 2023</v>
      </c>
      <c r="P995" s="1" t="s">
        <v>22</v>
      </c>
      <c r="Q995" s="1" t="s">
        <v>45</v>
      </c>
      <c r="R995" s="6">
        <v>44.22</v>
      </c>
      <c r="S995" s="6">
        <f t="shared" si="47"/>
        <v>4268.37</v>
      </c>
    </row>
    <row r="996" spans="1:19" x14ac:dyDescent="0.35">
      <c r="A996" s="1">
        <v>2785</v>
      </c>
      <c r="B996" s="1">
        <v>18</v>
      </c>
      <c r="C996" s="1" t="str">
        <f t="shared" si="45"/>
        <v>Young</v>
      </c>
      <c r="D996" s="1" t="s">
        <v>16</v>
      </c>
      <c r="E996" s="1" t="s">
        <v>17</v>
      </c>
      <c r="F996" s="1" t="s">
        <v>18</v>
      </c>
      <c r="G996" s="1" t="s">
        <v>19</v>
      </c>
      <c r="H996" s="1">
        <v>2</v>
      </c>
      <c r="I996" s="1" t="s">
        <v>20</v>
      </c>
      <c r="J996" s="1" t="s">
        <v>27</v>
      </c>
      <c r="K996" s="6">
        <v>1582.38</v>
      </c>
      <c r="L996" s="6">
        <v>791.19</v>
      </c>
      <c r="M996" s="1">
        <v>2</v>
      </c>
      <c r="N996" s="8">
        <v>45292</v>
      </c>
      <c r="O996" s="4" t="str">
        <f t="shared" si="46"/>
        <v>January 2024</v>
      </c>
      <c r="P996" s="1" t="s">
        <v>28</v>
      </c>
      <c r="Q996" s="1"/>
      <c r="R996" s="6">
        <v>0</v>
      </c>
      <c r="S996" s="6">
        <f t="shared" si="47"/>
        <v>1582.38</v>
      </c>
    </row>
    <row r="997" spans="1:19" x14ac:dyDescent="0.35">
      <c r="A997" s="1">
        <v>15383</v>
      </c>
      <c r="B997" s="1">
        <v>18</v>
      </c>
      <c r="C997" s="1" t="str">
        <f t="shared" si="45"/>
        <v>Young</v>
      </c>
      <c r="D997" s="1" t="s">
        <v>16</v>
      </c>
      <c r="E997" s="1" t="s">
        <v>17</v>
      </c>
      <c r="F997" s="1" t="s">
        <v>40</v>
      </c>
      <c r="G997" s="1" t="s">
        <v>88</v>
      </c>
      <c r="H997" s="1">
        <v>3</v>
      </c>
      <c r="I997" s="1" t="s">
        <v>26</v>
      </c>
      <c r="J997" s="1" t="s">
        <v>83</v>
      </c>
      <c r="K997" s="6">
        <v>1378.5</v>
      </c>
      <c r="L997" s="6">
        <v>459.5</v>
      </c>
      <c r="M997" s="1">
        <v>3</v>
      </c>
      <c r="N997" s="8">
        <v>45292</v>
      </c>
      <c r="O997" s="4" t="str">
        <f t="shared" si="46"/>
        <v>January 2024</v>
      </c>
      <c r="P997" s="1" t="s">
        <v>79</v>
      </c>
      <c r="Q997" s="1"/>
      <c r="R997" s="6">
        <v>0</v>
      </c>
      <c r="S997" s="6">
        <f t="shared" si="47"/>
        <v>1378.5</v>
      </c>
    </row>
    <row r="998" spans="1:19" x14ac:dyDescent="0.35">
      <c r="A998" s="1">
        <v>12962</v>
      </c>
      <c r="B998" s="1">
        <v>19</v>
      </c>
      <c r="C998" s="1" t="str">
        <f t="shared" si="45"/>
        <v>Young</v>
      </c>
      <c r="D998" s="1" t="s">
        <v>38</v>
      </c>
      <c r="E998" s="1" t="s">
        <v>17</v>
      </c>
      <c r="F998" s="1" t="s">
        <v>24</v>
      </c>
      <c r="G998" s="1" t="s">
        <v>85</v>
      </c>
      <c r="H998" s="1">
        <v>1</v>
      </c>
      <c r="I998" s="1" t="s">
        <v>26</v>
      </c>
      <c r="J998" s="1" t="s">
        <v>21</v>
      </c>
      <c r="K998" s="6">
        <v>2359.23</v>
      </c>
      <c r="L998" s="6">
        <v>786.41</v>
      </c>
      <c r="M998" s="1">
        <v>3</v>
      </c>
      <c r="N998" s="8">
        <v>45292</v>
      </c>
      <c r="O998" s="4" t="str">
        <f t="shared" si="46"/>
        <v>January 2024</v>
      </c>
      <c r="P998" s="1" t="s">
        <v>22</v>
      </c>
      <c r="Q998" s="1"/>
      <c r="R998" s="6">
        <v>0</v>
      </c>
      <c r="S998" s="6">
        <f t="shared" si="47"/>
        <v>2359.23</v>
      </c>
    </row>
    <row r="999" spans="1:19" x14ac:dyDescent="0.35">
      <c r="A999" s="1">
        <v>19524</v>
      </c>
      <c r="B999" s="1">
        <v>20</v>
      </c>
      <c r="C999" s="1" t="str">
        <f t="shared" si="45"/>
        <v>Young</v>
      </c>
      <c r="D999" s="1" t="s">
        <v>16</v>
      </c>
      <c r="E999" s="1" t="s">
        <v>17</v>
      </c>
      <c r="F999" s="1" t="s">
        <v>30</v>
      </c>
      <c r="G999" s="1" t="s">
        <v>78</v>
      </c>
      <c r="H999" s="1">
        <v>5</v>
      </c>
      <c r="I999" s="1" t="s">
        <v>26</v>
      </c>
      <c r="J999" s="1" t="s">
        <v>21</v>
      </c>
      <c r="K999" s="6">
        <v>4720.24</v>
      </c>
      <c r="L999" s="6">
        <v>674.32</v>
      </c>
      <c r="M999" s="1">
        <v>7</v>
      </c>
      <c r="N999" s="8">
        <v>45292</v>
      </c>
      <c r="O999" s="4" t="str">
        <f t="shared" si="46"/>
        <v>January 2024</v>
      </c>
      <c r="P999" s="1" t="s">
        <v>79</v>
      </c>
      <c r="Q999" s="1" t="s">
        <v>37</v>
      </c>
      <c r="R999" s="6">
        <v>95.21</v>
      </c>
      <c r="S999" s="6">
        <f t="shared" si="47"/>
        <v>4815.45</v>
      </c>
    </row>
    <row r="1000" spans="1:19" x14ac:dyDescent="0.35">
      <c r="A1000" s="1">
        <v>12111</v>
      </c>
      <c r="B1000" s="1">
        <v>21</v>
      </c>
      <c r="C1000" s="1" t="str">
        <f t="shared" si="45"/>
        <v>Young</v>
      </c>
      <c r="D1000" s="1" t="s">
        <v>38</v>
      </c>
      <c r="E1000" s="1" t="s">
        <v>17</v>
      </c>
      <c r="F1000" s="1" t="s">
        <v>77</v>
      </c>
      <c r="G1000" s="1" t="s">
        <v>86</v>
      </c>
      <c r="H1000" s="1">
        <v>2</v>
      </c>
      <c r="I1000" s="1" t="s">
        <v>20</v>
      </c>
      <c r="J1000" s="1" t="s">
        <v>93</v>
      </c>
      <c r="K1000" s="6">
        <v>3250.62</v>
      </c>
      <c r="L1000" s="6">
        <v>361.18</v>
      </c>
      <c r="M1000" s="1">
        <v>9</v>
      </c>
      <c r="N1000" s="8">
        <v>45292</v>
      </c>
      <c r="O1000" s="4" t="str">
        <f t="shared" si="46"/>
        <v>January 2024</v>
      </c>
      <c r="P1000" s="1" t="s">
        <v>22</v>
      </c>
      <c r="Q1000" s="1" t="s">
        <v>120</v>
      </c>
      <c r="R1000" s="6">
        <v>93.6</v>
      </c>
      <c r="S1000" s="6">
        <f t="shared" si="47"/>
        <v>3344.22</v>
      </c>
    </row>
    <row r="1001" spans="1:19" x14ac:dyDescent="0.35">
      <c r="A1001" s="1">
        <v>13033</v>
      </c>
      <c r="B1001" s="1">
        <v>22</v>
      </c>
      <c r="C1001" s="1" t="str">
        <f t="shared" si="45"/>
        <v>Young</v>
      </c>
      <c r="D1001" s="1" t="s">
        <v>16</v>
      </c>
      <c r="E1001" s="1" t="s">
        <v>17</v>
      </c>
      <c r="F1001" s="1" t="s">
        <v>40</v>
      </c>
      <c r="G1001" s="1" t="s">
        <v>88</v>
      </c>
      <c r="H1001" s="1">
        <v>2</v>
      </c>
      <c r="I1001" s="1" t="s">
        <v>26</v>
      </c>
      <c r="J1001" s="1" t="s">
        <v>93</v>
      </c>
      <c r="K1001" s="6">
        <v>1838</v>
      </c>
      <c r="L1001" s="6">
        <v>459.5</v>
      </c>
      <c r="M1001" s="1">
        <v>4</v>
      </c>
      <c r="N1001" s="8">
        <v>45292</v>
      </c>
      <c r="O1001" s="4" t="str">
        <f t="shared" si="46"/>
        <v>January 2024</v>
      </c>
      <c r="P1001" s="1" t="s">
        <v>79</v>
      </c>
      <c r="Q1001" s="1" t="s">
        <v>102</v>
      </c>
      <c r="R1001" s="6">
        <v>131.29</v>
      </c>
      <c r="S1001" s="6">
        <f t="shared" si="47"/>
        <v>1969.29</v>
      </c>
    </row>
    <row r="1002" spans="1:19" x14ac:dyDescent="0.35">
      <c r="A1002" s="1">
        <v>1006</v>
      </c>
      <c r="B1002" s="1">
        <v>24</v>
      </c>
      <c r="C1002" s="1" t="str">
        <f t="shared" si="45"/>
        <v>Young</v>
      </c>
      <c r="D1002" s="1" t="s">
        <v>16</v>
      </c>
      <c r="E1002" s="1" t="s">
        <v>33</v>
      </c>
      <c r="F1002" s="1" t="s">
        <v>30</v>
      </c>
      <c r="G1002" s="1" t="s">
        <v>31</v>
      </c>
      <c r="H1002" s="1">
        <v>3</v>
      </c>
      <c r="I1002" s="1" t="s">
        <v>26</v>
      </c>
      <c r="J1002" s="1" t="s">
        <v>34</v>
      </c>
      <c r="K1002" s="6">
        <v>4175.6400000000003</v>
      </c>
      <c r="L1002" s="6">
        <v>463.96</v>
      </c>
      <c r="M1002" s="1">
        <v>9</v>
      </c>
      <c r="N1002" s="8">
        <v>45292</v>
      </c>
      <c r="O1002" s="4" t="str">
        <f t="shared" si="46"/>
        <v>January 2024</v>
      </c>
      <c r="P1002" s="1" t="s">
        <v>32</v>
      </c>
      <c r="Q1002" s="1"/>
      <c r="R1002" s="6">
        <v>0</v>
      </c>
      <c r="S1002" s="6">
        <f t="shared" si="47"/>
        <v>4175.6400000000003</v>
      </c>
    </row>
    <row r="1003" spans="1:19" x14ac:dyDescent="0.35">
      <c r="A1003" s="1">
        <v>13112</v>
      </c>
      <c r="B1003" s="1">
        <v>24</v>
      </c>
      <c r="C1003" s="1" t="str">
        <f t="shared" si="45"/>
        <v>Young</v>
      </c>
      <c r="D1003" s="1" t="s">
        <v>16</v>
      </c>
      <c r="E1003" s="1" t="s">
        <v>17</v>
      </c>
      <c r="F1003" s="1" t="s">
        <v>18</v>
      </c>
      <c r="G1003" s="1" t="s">
        <v>81</v>
      </c>
      <c r="H1003" s="1">
        <v>4</v>
      </c>
      <c r="I1003" s="1" t="s">
        <v>26</v>
      </c>
      <c r="J1003" s="1" t="s">
        <v>21</v>
      </c>
      <c r="K1003" s="6">
        <v>4558.72</v>
      </c>
      <c r="L1003" s="6">
        <v>1139.68</v>
      </c>
      <c r="M1003" s="1">
        <v>4</v>
      </c>
      <c r="N1003" s="8">
        <v>45292</v>
      </c>
      <c r="O1003" s="4" t="str">
        <f t="shared" si="46"/>
        <v>January 2024</v>
      </c>
      <c r="P1003" s="1" t="s">
        <v>84</v>
      </c>
      <c r="Q1003" s="1" t="s">
        <v>37</v>
      </c>
      <c r="R1003" s="6">
        <v>36.17</v>
      </c>
      <c r="S1003" s="6">
        <f t="shared" si="47"/>
        <v>4594.8900000000003</v>
      </c>
    </row>
    <row r="1004" spans="1:19" x14ac:dyDescent="0.35">
      <c r="A1004" s="1">
        <v>12873</v>
      </c>
      <c r="B1004" s="1">
        <v>25</v>
      </c>
      <c r="C1004" s="1" t="str">
        <f t="shared" si="45"/>
        <v>Young</v>
      </c>
      <c r="D1004" s="1" t="s">
        <v>38</v>
      </c>
      <c r="E1004" s="1" t="s">
        <v>17</v>
      </c>
      <c r="F1004" s="1" t="s">
        <v>30</v>
      </c>
      <c r="G1004" s="1" t="s">
        <v>78</v>
      </c>
      <c r="H1004" s="1">
        <v>3</v>
      </c>
      <c r="I1004" s="1" t="s">
        <v>20</v>
      </c>
      <c r="J1004" s="1" t="s">
        <v>93</v>
      </c>
      <c r="K1004" s="6">
        <v>4045.92</v>
      </c>
      <c r="L1004" s="6">
        <v>674.32</v>
      </c>
      <c r="M1004" s="1">
        <v>6</v>
      </c>
      <c r="N1004" s="8">
        <v>45292</v>
      </c>
      <c r="O1004" s="4" t="str">
        <f t="shared" si="46"/>
        <v>January 2024</v>
      </c>
      <c r="P1004" s="1" t="s">
        <v>84</v>
      </c>
      <c r="Q1004" s="1"/>
      <c r="R1004" s="6">
        <v>0</v>
      </c>
      <c r="S1004" s="6">
        <f t="shared" si="47"/>
        <v>4045.92</v>
      </c>
    </row>
    <row r="1005" spans="1:19" x14ac:dyDescent="0.35">
      <c r="A1005" s="1">
        <v>6745</v>
      </c>
      <c r="B1005" s="1">
        <v>26</v>
      </c>
      <c r="C1005" s="1" t="str">
        <f t="shared" si="45"/>
        <v>Young</v>
      </c>
      <c r="D1005" s="1" t="s">
        <v>38</v>
      </c>
      <c r="E1005" s="1" t="s">
        <v>17</v>
      </c>
      <c r="F1005" s="1" t="s">
        <v>40</v>
      </c>
      <c r="G1005" s="1" t="s">
        <v>41</v>
      </c>
      <c r="H1005" s="1">
        <v>3</v>
      </c>
      <c r="I1005" s="1" t="s">
        <v>26</v>
      </c>
      <c r="J1005" s="1" t="s">
        <v>34</v>
      </c>
      <c r="K1005" s="6">
        <v>6758.64</v>
      </c>
      <c r="L1005" s="6">
        <v>844.83</v>
      </c>
      <c r="M1005" s="1">
        <v>8</v>
      </c>
      <c r="N1005" s="8">
        <v>45292</v>
      </c>
      <c r="O1005" s="4" t="str">
        <f t="shared" si="46"/>
        <v>January 2024</v>
      </c>
      <c r="P1005" s="1" t="s">
        <v>22</v>
      </c>
      <c r="Q1005" s="1" t="s">
        <v>48</v>
      </c>
      <c r="R1005" s="6">
        <v>37.130000000000003</v>
      </c>
      <c r="S1005" s="6">
        <f t="shared" si="47"/>
        <v>6795.77</v>
      </c>
    </row>
    <row r="1006" spans="1:19" x14ac:dyDescent="0.35">
      <c r="A1006" s="1">
        <v>18266</v>
      </c>
      <c r="B1006" s="1">
        <v>26</v>
      </c>
      <c r="C1006" s="1" t="str">
        <f t="shared" si="45"/>
        <v>Young</v>
      </c>
      <c r="D1006" s="1" t="s">
        <v>38</v>
      </c>
      <c r="E1006" s="1" t="s">
        <v>17</v>
      </c>
      <c r="F1006" s="1" t="s">
        <v>30</v>
      </c>
      <c r="G1006" s="1" t="s">
        <v>78</v>
      </c>
      <c r="H1006" s="1">
        <v>4</v>
      </c>
      <c r="I1006" s="1" t="s">
        <v>26</v>
      </c>
      <c r="J1006" s="1" t="s">
        <v>21</v>
      </c>
      <c r="K1006" s="6">
        <v>2022.96</v>
      </c>
      <c r="L1006" s="6">
        <v>674.32</v>
      </c>
      <c r="M1006" s="1">
        <v>3</v>
      </c>
      <c r="N1006" s="8">
        <v>45292</v>
      </c>
      <c r="O1006" s="4" t="str">
        <f t="shared" si="46"/>
        <v>January 2024</v>
      </c>
      <c r="P1006" s="1" t="s">
        <v>79</v>
      </c>
      <c r="Q1006" s="1" t="s">
        <v>91</v>
      </c>
      <c r="R1006" s="6">
        <v>82.62</v>
      </c>
      <c r="S1006" s="6">
        <f t="shared" si="47"/>
        <v>2105.58</v>
      </c>
    </row>
    <row r="1007" spans="1:19" x14ac:dyDescent="0.35">
      <c r="A1007" s="1">
        <v>6165</v>
      </c>
      <c r="B1007" s="1">
        <v>28</v>
      </c>
      <c r="C1007" s="1" t="str">
        <f t="shared" si="45"/>
        <v>Young</v>
      </c>
      <c r="D1007" s="1" t="s">
        <v>38</v>
      </c>
      <c r="E1007" s="1" t="s">
        <v>17</v>
      </c>
      <c r="F1007" s="1" t="s">
        <v>40</v>
      </c>
      <c r="G1007" s="1" t="s">
        <v>41</v>
      </c>
      <c r="H1007" s="1">
        <v>3</v>
      </c>
      <c r="I1007" s="1" t="s">
        <v>20</v>
      </c>
      <c r="J1007" s="1" t="s">
        <v>34</v>
      </c>
      <c r="K1007" s="6">
        <v>1689.66</v>
      </c>
      <c r="L1007" s="6">
        <v>844.83</v>
      </c>
      <c r="M1007" s="1">
        <v>2</v>
      </c>
      <c r="N1007" s="8">
        <v>45292</v>
      </c>
      <c r="O1007" s="4" t="str">
        <f t="shared" si="46"/>
        <v>January 2024</v>
      </c>
      <c r="P1007" s="1" t="s">
        <v>28</v>
      </c>
      <c r="Q1007" s="1" t="s">
        <v>37</v>
      </c>
      <c r="R1007" s="6">
        <v>28.48</v>
      </c>
      <c r="S1007" s="6">
        <f t="shared" si="47"/>
        <v>1718.14</v>
      </c>
    </row>
    <row r="1008" spans="1:19" x14ac:dyDescent="0.35">
      <c r="A1008" s="1">
        <v>11115</v>
      </c>
      <c r="B1008" s="1">
        <v>28</v>
      </c>
      <c r="C1008" s="1" t="str">
        <f t="shared" si="45"/>
        <v>Young</v>
      </c>
      <c r="D1008" s="1" t="s">
        <v>38</v>
      </c>
      <c r="E1008" s="1" t="s">
        <v>17</v>
      </c>
      <c r="F1008" s="1" t="s">
        <v>77</v>
      </c>
      <c r="G1008" s="1" t="s">
        <v>86</v>
      </c>
      <c r="H1008" s="1">
        <v>1</v>
      </c>
      <c r="I1008" s="1" t="s">
        <v>26</v>
      </c>
      <c r="J1008" s="1" t="s">
        <v>21</v>
      </c>
      <c r="K1008" s="6">
        <v>2167.08</v>
      </c>
      <c r="L1008" s="6">
        <v>361.18</v>
      </c>
      <c r="M1008" s="1">
        <v>6</v>
      </c>
      <c r="N1008" s="8">
        <v>45292</v>
      </c>
      <c r="O1008" s="4" t="str">
        <f t="shared" si="46"/>
        <v>January 2024</v>
      </c>
      <c r="P1008" s="1" t="s">
        <v>22</v>
      </c>
      <c r="Q1008" s="1" t="s">
        <v>108</v>
      </c>
      <c r="R1008" s="6">
        <v>162.13999999999999</v>
      </c>
      <c r="S1008" s="6">
        <f t="shared" si="47"/>
        <v>2329.2199999999998</v>
      </c>
    </row>
    <row r="1009" spans="1:19" x14ac:dyDescent="0.35">
      <c r="A1009" s="1">
        <v>13116</v>
      </c>
      <c r="B1009" s="1">
        <v>28</v>
      </c>
      <c r="C1009" s="1" t="str">
        <f t="shared" si="45"/>
        <v>Young</v>
      </c>
      <c r="D1009" s="1" t="s">
        <v>16</v>
      </c>
      <c r="E1009" s="1" t="s">
        <v>17</v>
      </c>
      <c r="F1009" s="1" t="s">
        <v>77</v>
      </c>
      <c r="G1009" s="1" t="s">
        <v>86</v>
      </c>
      <c r="H1009" s="1">
        <v>5</v>
      </c>
      <c r="I1009" s="1" t="s">
        <v>26</v>
      </c>
      <c r="J1009" s="1" t="s">
        <v>83</v>
      </c>
      <c r="K1009" s="6">
        <v>2528.2600000000002</v>
      </c>
      <c r="L1009" s="6">
        <v>361.18</v>
      </c>
      <c r="M1009" s="1">
        <v>7</v>
      </c>
      <c r="N1009" s="8">
        <v>45292</v>
      </c>
      <c r="O1009" s="4" t="str">
        <f t="shared" si="46"/>
        <v>January 2024</v>
      </c>
      <c r="P1009" s="1" t="s">
        <v>84</v>
      </c>
      <c r="Q1009" s="1" t="s">
        <v>121</v>
      </c>
      <c r="R1009" s="6">
        <v>169.03</v>
      </c>
      <c r="S1009" s="6">
        <f t="shared" si="47"/>
        <v>2697.2900000000004</v>
      </c>
    </row>
    <row r="1010" spans="1:19" x14ac:dyDescent="0.35">
      <c r="A1010" s="1">
        <v>16977</v>
      </c>
      <c r="B1010" s="1">
        <v>28</v>
      </c>
      <c r="C1010" s="1" t="str">
        <f t="shared" si="45"/>
        <v>Young</v>
      </c>
      <c r="D1010" s="1" t="s">
        <v>38</v>
      </c>
      <c r="E1010" s="1" t="s">
        <v>17</v>
      </c>
      <c r="F1010" s="1" t="s">
        <v>18</v>
      </c>
      <c r="G1010" s="1" t="s">
        <v>81</v>
      </c>
      <c r="H1010" s="1">
        <v>3</v>
      </c>
      <c r="I1010" s="1" t="s">
        <v>20</v>
      </c>
      <c r="J1010" s="1" t="s">
        <v>93</v>
      </c>
      <c r="K1010" s="6">
        <v>2279.36</v>
      </c>
      <c r="L1010" s="6">
        <v>1139.68</v>
      </c>
      <c r="M1010" s="1">
        <v>2</v>
      </c>
      <c r="N1010" s="8">
        <v>45292</v>
      </c>
      <c r="O1010" s="4" t="str">
        <f t="shared" si="46"/>
        <v>January 2024</v>
      </c>
      <c r="P1010" s="1" t="s">
        <v>84</v>
      </c>
      <c r="Q1010" s="1"/>
      <c r="R1010" s="6">
        <v>0</v>
      </c>
      <c r="S1010" s="6">
        <f t="shared" si="47"/>
        <v>2279.36</v>
      </c>
    </row>
    <row r="1011" spans="1:19" x14ac:dyDescent="0.35">
      <c r="A1011" s="1">
        <v>19911</v>
      </c>
      <c r="B1011" s="1">
        <v>31</v>
      </c>
      <c r="C1011" s="1" t="str">
        <f t="shared" si="45"/>
        <v>Young</v>
      </c>
      <c r="D1011" s="1" t="s">
        <v>16</v>
      </c>
      <c r="E1011" s="1" t="s">
        <v>17</v>
      </c>
      <c r="F1011" s="1" t="s">
        <v>77</v>
      </c>
      <c r="G1011" s="1" t="s">
        <v>86</v>
      </c>
      <c r="H1011" s="1">
        <v>5</v>
      </c>
      <c r="I1011" s="1" t="s">
        <v>26</v>
      </c>
      <c r="J1011" s="1" t="s">
        <v>83</v>
      </c>
      <c r="K1011" s="6">
        <v>2889.44</v>
      </c>
      <c r="L1011" s="6">
        <v>361.18</v>
      </c>
      <c r="M1011" s="1">
        <v>8</v>
      </c>
      <c r="N1011" s="8">
        <v>45292</v>
      </c>
      <c r="O1011" s="4" t="str">
        <f t="shared" si="46"/>
        <v>January 2024</v>
      </c>
      <c r="P1011" s="1" t="s">
        <v>84</v>
      </c>
      <c r="Q1011" s="1" t="s">
        <v>52</v>
      </c>
      <c r="R1011" s="6">
        <v>61.79</v>
      </c>
      <c r="S1011" s="6">
        <f t="shared" si="47"/>
        <v>2951.23</v>
      </c>
    </row>
    <row r="1012" spans="1:19" x14ac:dyDescent="0.35">
      <c r="A1012" s="1">
        <v>2351</v>
      </c>
      <c r="B1012" s="1">
        <v>32</v>
      </c>
      <c r="C1012" s="1" t="str">
        <f t="shared" si="45"/>
        <v>Young</v>
      </c>
      <c r="D1012" s="1" t="s">
        <v>38</v>
      </c>
      <c r="E1012" s="1" t="s">
        <v>17</v>
      </c>
      <c r="F1012" s="1" t="s">
        <v>30</v>
      </c>
      <c r="G1012" s="1" t="s">
        <v>31</v>
      </c>
      <c r="H1012" s="1">
        <v>3</v>
      </c>
      <c r="I1012" s="1" t="s">
        <v>26</v>
      </c>
      <c r="J1012" s="1" t="s">
        <v>27</v>
      </c>
      <c r="K1012" s="6">
        <v>2319.8000000000002</v>
      </c>
      <c r="L1012" s="6">
        <v>463.96</v>
      </c>
      <c r="M1012" s="1">
        <v>5</v>
      </c>
      <c r="N1012" s="8">
        <v>45292</v>
      </c>
      <c r="O1012" s="4" t="str">
        <f t="shared" si="46"/>
        <v>January 2024</v>
      </c>
      <c r="P1012" s="1" t="s">
        <v>22</v>
      </c>
      <c r="Q1012" s="1" t="s">
        <v>37</v>
      </c>
      <c r="R1012" s="6">
        <v>40.78</v>
      </c>
      <c r="S1012" s="6">
        <f t="shared" si="47"/>
        <v>2360.5800000000004</v>
      </c>
    </row>
    <row r="1013" spans="1:19" x14ac:dyDescent="0.35">
      <c r="A1013" s="1">
        <v>19913</v>
      </c>
      <c r="B1013" s="1">
        <v>33</v>
      </c>
      <c r="C1013" s="1" t="str">
        <f t="shared" si="45"/>
        <v>Young</v>
      </c>
      <c r="D1013" s="1" t="s">
        <v>16</v>
      </c>
      <c r="E1013" s="1" t="s">
        <v>33</v>
      </c>
      <c r="F1013" s="1" t="s">
        <v>40</v>
      </c>
      <c r="G1013" s="1" t="s">
        <v>88</v>
      </c>
      <c r="H1013" s="1">
        <v>3</v>
      </c>
      <c r="I1013" s="1" t="s">
        <v>26</v>
      </c>
      <c r="J1013" s="1" t="s">
        <v>21</v>
      </c>
      <c r="K1013" s="6">
        <v>2757</v>
      </c>
      <c r="L1013" s="6">
        <v>459.5</v>
      </c>
      <c r="M1013" s="1">
        <v>6</v>
      </c>
      <c r="N1013" s="8">
        <v>45292</v>
      </c>
      <c r="O1013" s="4" t="str">
        <f t="shared" si="46"/>
        <v>January 2024</v>
      </c>
      <c r="P1013" s="1" t="s">
        <v>22</v>
      </c>
      <c r="Q1013" s="1"/>
      <c r="R1013" s="6">
        <v>0</v>
      </c>
      <c r="S1013" s="6">
        <f t="shared" si="47"/>
        <v>2757</v>
      </c>
    </row>
    <row r="1014" spans="1:19" x14ac:dyDescent="0.35">
      <c r="A1014" s="1">
        <v>3085</v>
      </c>
      <c r="B1014" s="1">
        <v>35</v>
      </c>
      <c r="C1014" s="1" t="str">
        <f t="shared" si="45"/>
        <v>Young</v>
      </c>
      <c r="D1014" s="1" t="s">
        <v>16</v>
      </c>
      <c r="E1014" s="1" t="s">
        <v>17</v>
      </c>
      <c r="F1014" s="1" t="s">
        <v>30</v>
      </c>
      <c r="G1014" s="1" t="s">
        <v>31</v>
      </c>
      <c r="H1014" s="1">
        <v>3</v>
      </c>
      <c r="I1014" s="1" t="s">
        <v>26</v>
      </c>
      <c r="J1014" s="1" t="s">
        <v>34</v>
      </c>
      <c r="K1014" s="6">
        <v>4639.6000000000004</v>
      </c>
      <c r="L1014" s="6">
        <v>463.96</v>
      </c>
      <c r="M1014" s="1">
        <v>10</v>
      </c>
      <c r="N1014" s="8">
        <v>45292</v>
      </c>
      <c r="O1014" s="4" t="str">
        <f t="shared" si="46"/>
        <v>January 2024</v>
      </c>
      <c r="P1014" s="1" t="s">
        <v>28</v>
      </c>
      <c r="Q1014" s="1" t="s">
        <v>60</v>
      </c>
      <c r="R1014" s="6">
        <v>94.23</v>
      </c>
      <c r="S1014" s="6">
        <f t="shared" si="47"/>
        <v>4733.83</v>
      </c>
    </row>
    <row r="1015" spans="1:19" x14ac:dyDescent="0.35">
      <c r="A1015" s="1">
        <v>11285</v>
      </c>
      <c r="B1015" s="1">
        <v>35</v>
      </c>
      <c r="C1015" s="1" t="str">
        <f t="shared" si="45"/>
        <v>Young</v>
      </c>
      <c r="D1015" s="1" t="s">
        <v>16</v>
      </c>
      <c r="E1015" s="1" t="s">
        <v>17</v>
      </c>
      <c r="F1015" s="1" t="s">
        <v>18</v>
      </c>
      <c r="G1015" s="1" t="s">
        <v>81</v>
      </c>
      <c r="H1015" s="1">
        <v>5</v>
      </c>
      <c r="I1015" s="1" t="s">
        <v>20</v>
      </c>
      <c r="J1015" s="1" t="s">
        <v>21</v>
      </c>
      <c r="K1015" s="6">
        <v>4558.72</v>
      </c>
      <c r="L1015" s="6">
        <v>1139.68</v>
      </c>
      <c r="M1015" s="1">
        <v>4</v>
      </c>
      <c r="N1015" s="8">
        <v>45292</v>
      </c>
      <c r="O1015" s="4" t="str">
        <f t="shared" si="46"/>
        <v>January 2024</v>
      </c>
      <c r="P1015" s="1" t="s">
        <v>22</v>
      </c>
      <c r="Q1015" s="1" t="s">
        <v>37</v>
      </c>
      <c r="R1015" s="6">
        <v>97.2</v>
      </c>
      <c r="S1015" s="6">
        <f t="shared" si="47"/>
        <v>4655.92</v>
      </c>
    </row>
    <row r="1016" spans="1:19" x14ac:dyDescent="0.35">
      <c r="A1016" s="1">
        <v>12094</v>
      </c>
      <c r="B1016" s="1">
        <v>36</v>
      </c>
      <c r="C1016" s="1" t="str">
        <f t="shared" si="45"/>
        <v>Middle-Aged</v>
      </c>
      <c r="D1016" s="1" t="s">
        <v>16</v>
      </c>
      <c r="E1016" s="1" t="s">
        <v>17</v>
      </c>
      <c r="F1016" s="1" t="s">
        <v>77</v>
      </c>
      <c r="G1016" s="1" t="s">
        <v>86</v>
      </c>
      <c r="H1016" s="1">
        <v>5</v>
      </c>
      <c r="I1016" s="1" t="s">
        <v>26</v>
      </c>
      <c r="J1016" s="1" t="s">
        <v>93</v>
      </c>
      <c r="K1016" s="6">
        <v>2889.44</v>
      </c>
      <c r="L1016" s="6">
        <v>361.18</v>
      </c>
      <c r="M1016" s="1">
        <v>8</v>
      </c>
      <c r="N1016" s="8">
        <v>45292</v>
      </c>
      <c r="O1016" s="4" t="str">
        <f t="shared" si="46"/>
        <v>January 2024</v>
      </c>
      <c r="P1016" s="1" t="s">
        <v>84</v>
      </c>
      <c r="Q1016" s="1" t="s">
        <v>100</v>
      </c>
      <c r="R1016" s="6">
        <v>217.47</v>
      </c>
      <c r="S1016" s="6">
        <f t="shared" si="47"/>
        <v>3106.91</v>
      </c>
    </row>
    <row r="1017" spans="1:19" x14ac:dyDescent="0.35">
      <c r="A1017" s="1">
        <v>12098</v>
      </c>
      <c r="B1017" s="1">
        <v>36</v>
      </c>
      <c r="C1017" s="1" t="str">
        <f t="shared" si="45"/>
        <v>Middle-Aged</v>
      </c>
      <c r="D1017" s="1" t="s">
        <v>16</v>
      </c>
      <c r="E1017" s="1" t="s">
        <v>17</v>
      </c>
      <c r="F1017" s="1" t="s">
        <v>18</v>
      </c>
      <c r="G1017" s="1" t="s">
        <v>81</v>
      </c>
      <c r="H1017" s="1">
        <v>2</v>
      </c>
      <c r="I1017" s="1" t="s">
        <v>26</v>
      </c>
      <c r="J1017" s="1" t="s">
        <v>83</v>
      </c>
      <c r="K1017" s="6">
        <v>10257.120000000001</v>
      </c>
      <c r="L1017" s="6">
        <v>1139.68</v>
      </c>
      <c r="M1017" s="1">
        <v>9</v>
      </c>
      <c r="N1017" s="8">
        <v>45292</v>
      </c>
      <c r="O1017" s="4" t="str">
        <f t="shared" si="46"/>
        <v>January 2024</v>
      </c>
      <c r="P1017" s="1" t="s">
        <v>79</v>
      </c>
      <c r="Q1017" s="1"/>
      <c r="R1017" s="6">
        <v>0</v>
      </c>
      <c r="S1017" s="6">
        <f t="shared" si="47"/>
        <v>10257.120000000001</v>
      </c>
    </row>
    <row r="1018" spans="1:19" x14ac:dyDescent="0.35">
      <c r="A1018" s="1">
        <v>17231</v>
      </c>
      <c r="B1018" s="1">
        <v>37</v>
      </c>
      <c r="C1018" s="1" t="str">
        <f t="shared" si="45"/>
        <v>Middle-Aged</v>
      </c>
      <c r="D1018" s="1" t="s">
        <v>38</v>
      </c>
      <c r="E1018" s="1" t="s">
        <v>17</v>
      </c>
      <c r="F1018" s="1" t="s">
        <v>40</v>
      </c>
      <c r="G1018" s="1" t="s">
        <v>88</v>
      </c>
      <c r="H1018" s="1">
        <v>4</v>
      </c>
      <c r="I1018" s="1" t="s">
        <v>20</v>
      </c>
      <c r="J1018" s="1" t="s">
        <v>21</v>
      </c>
      <c r="K1018" s="6">
        <v>1378.5</v>
      </c>
      <c r="L1018" s="6">
        <v>459.5</v>
      </c>
      <c r="M1018" s="1">
        <v>3</v>
      </c>
      <c r="N1018" s="8">
        <v>45292</v>
      </c>
      <c r="O1018" s="4" t="str">
        <f t="shared" si="46"/>
        <v>January 2024</v>
      </c>
      <c r="P1018" s="1" t="s">
        <v>79</v>
      </c>
      <c r="Q1018" s="1" t="s">
        <v>37</v>
      </c>
      <c r="R1018" s="6">
        <v>89.91</v>
      </c>
      <c r="S1018" s="6">
        <f t="shared" si="47"/>
        <v>1468.41</v>
      </c>
    </row>
    <row r="1019" spans="1:19" x14ac:dyDescent="0.35">
      <c r="A1019" s="1">
        <v>4739</v>
      </c>
      <c r="B1019" s="1">
        <v>39</v>
      </c>
      <c r="C1019" s="1" t="str">
        <f t="shared" si="45"/>
        <v>Middle-Aged</v>
      </c>
      <c r="D1019" s="1" t="s">
        <v>16</v>
      </c>
      <c r="E1019" s="1" t="s">
        <v>17</v>
      </c>
      <c r="F1019" s="1" t="s">
        <v>40</v>
      </c>
      <c r="G1019" s="1" t="s">
        <v>41</v>
      </c>
      <c r="H1019" s="1">
        <v>3</v>
      </c>
      <c r="I1019" s="1" t="s">
        <v>20</v>
      </c>
      <c r="J1019" s="1" t="s">
        <v>27</v>
      </c>
      <c r="K1019" s="6">
        <v>844.83</v>
      </c>
      <c r="L1019" s="6">
        <v>844.83</v>
      </c>
      <c r="M1019" s="1">
        <v>1</v>
      </c>
      <c r="N1019" s="8">
        <v>45292</v>
      </c>
      <c r="O1019" s="4" t="str">
        <f t="shared" si="46"/>
        <v>January 2024</v>
      </c>
      <c r="P1019" s="1" t="s">
        <v>32</v>
      </c>
      <c r="Q1019" s="1"/>
      <c r="R1019" s="6">
        <v>0</v>
      </c>
      <c r="S1019" s="6">
        <f t="shared" si="47"/>
        <v>844.83</v>
      </c>
    </row>
    <row r="1020" spans="1:19" x14ac:dyDescent="0.35">
      <c r="A1020" s="1">
        <v>1889</v>
      </c>
      <c r="B1020" s="1">
        <v>40</v>
      </c>
      <c r="C1020" s="1" t="str">
        <f t="shared" si="45"/>
        <v>Middle-Aged</v>
      </c>
      <c r="D1020" s="1" t="s">
        <v>38</v>
      </c>
      <c r="E1020" s="1" t="s">
        <v>33</v>
      </c>
      <c r="F1020" s="1" t="s">
        <v>24</v>
      </c>
      <c r="G1020" s="1" t="s">
        <v>25</v>
      </c>
      <c r="H1020" s="1">
        <v>3</v>
      </c>
      <c r="I1020" s="1" t="s">
        <v>26</v>
      </c>
      <c r="J1020" s="1" t="s">
        <v>34</v>
      </c>
      <c r="K1020" s="6">
        <v>247.03</v>
      </c>
      <c r="L1020" s="6">
        <v>247.03</v>
      </c>
      <c r="M1020" s="1">
        <v>1</v>
      </c>
      <c r="N1020" s="8">
        <v>45292</v>
      </c>
      <c r="O1020" s="4" t="str">
        <f t="shared" si="46"/>
        <v>January 2024</v>
      </c>
      <c r="P1020" s="1" t="s">
        <v>22</v>
      </c>
      <c r="Q1020" s="1"/>
      <c r="R1020" s="6">
        <v>0</v>
      </c>
      <c r="S1020" s="6">
        <f t="shared" si="47"/>
        <v>247.03</v>
      </c>
    </row>
    <row r="1021" spans="1:19" x14ac:dyDescent="0.35">
      <c r="A1021" s="1">
        <v>4001</v>
      </c>
      <c r="B1021" s="1">
        <v>40</v>
      </c>
      <c r="C1021" s="1" t="str">
        <f t="shared" si="45"/>
        <v>Middle-Aged</v>
      </c>
      <c r="D1021" s="1" t="s">
        <v>16</v>
      </c>
      <c r="E1021" s="1" t="s">
        <v>17</v>
      </c>
      <c r="F1021" s="1" t="s">
        <v>18</v>
      </c>
      <c r="G1021" s="1" t="s">
        <v>36</v>
      </c>
      <c r="H1021" s="1">
        <v>5</v>
      </c>
      <c r="I1021" s="1" t="s">
        <v>26</v>
      </c>
      <c r="J1021" s="1" t="s">
        <v>42</v>
      </c>
      <c r="K1021" s="6">
        <v>103.75</v>
      </c>
      <c r="L1021" s="6">
        <v>20.75</v>
      </c>
      <c r="M1021" s="1">
        <v>5</v>
      </c>
      <c r="N1021" s="8">
        <v>45292</v>
      </c>
      <c r="O1021" s="4" t="str">
        <f t="shared" si="46"/>
        <v>January 2024</v>
      </c>
      <c r="P1021" s="1" t="s">
        <v>28</v>
      </c>
      <c r="Q1021" s="1" t="s">
        <v>52</v>
      </c>
      <c r="R1021" s="6">
        <v>41.43</v>
      </c>
      <c r="S1021" s="6">
        <f t="shared" si="47"/>
        <v>145.18</v>
      </c>
    </row>
    <row r="1022" spans="1:19" x14ac:dyDescent="0.35">
      <c r="A1022" s="1">
        <v>12499</v>
      </c>
      <c r="B1022" s="1">
        <v>40</v>
      </c>
      <c r="C1022" s="1" t="str">
        <f t="shared" si="45"/>
        <v>Middle-Aged</v>
      </c>
      <c r="D1022" s="1" t="s">
        <v>38</v>
      </c>
      <c r="E1022" s="1" t="s">
        <v>17</v>
      </c>
      <c r="F1022" s="1" t="s">
        <v>40</v>
      </c>
      <c r="G1022" s="1" t="s">
        <v>88</v>
      </c>
      <c r="H1022" s="1">
        <v>4</v>
      </c>
      <c r="I1022" s="1" t="s">
        <v>26</v>
      </c>
      <c r="J1022" s="1" t="s">
        <v>83</v>
      </c>
      <c r="K1022" s="6">
        <v>2757</v>
      </c>
      <c r="L1022" s="6">
        <v>459.5</v>
      </c>
      <c r="M1022" s="1">
        <v>6</v>
      </c>
      <c r="N1022" s="8">
        <v>45292</v>
      </c>
      <c r="O1022" s="4" t="str">
        <f t="shared" si="46"/>
        <v>January 2024</v>
      </c>
      <c r="P1022" s="1" t="s">
        <v>79</v>
      </c>
      <c r="Q1022" s="1" t="s">
        <v>113</v>
      </c>
      <c r="R1022" s="6">
        <v>104.67</v>
      </c>
      <c r="S1022" s="6">
        <f t="shared" si="47"/>
        <v>2861.67</v>
      </c>
    </row>
    <row r="1023" spans="1:19" x14ac:dyDescent="0.35">
      <c r="A1023" s="1">
        <v>6875</v>
      </c>
      <c r="B1023" s="1">
        <v>41</v>
      </c>
      <c r="C1023" s="1" t="str">
        <f t="shared" si="45"/>
        <v>Middle-Aged</v>
      </c>
      <c r="D1023" s="1" t="s">
        <v>16</v>
      </c>
      <c r="E1023" s="1" t="s">
        <v>17</v>
      </c>
      <c r="F1023" s="1" t="s">
        <v>40</v>
      </c>
      <c r="G1023" s="1" t="s">
        <v>41</v>
      </c>
      <c r="H1023" s="1">
        <v>3</v>
      </c>
      <c r="I1023" s="1" t="s">
        <v>20</v>
      </c>
      <c r="J1023" s="1" t="s">
        <v>27</v>
      </c>
      <c r="K1023" s="6">
        <v>1689.66</v>
      </c>
      <c r="L1023" s="6">
        <v>844.83</v>
      </c>
      <c r="M1023" s="1">
        <v>2</v>
      </c>
      <c r="N1023" s="8">
        <v>45292</v>
      </c>
      <c r="O1023" s="4" t="str">
        <f t="shared" si="46"/>
        <v>January 2024</v>
      </c>
      <c r="P1023" s="1" t="s">
        <v>28</v>
      </c>
      <c r="Q1023" s="1"/>
      <c r="R1023" s="6">
        <v>0</v>
      </c>
      <c r="S1023" s="6">
        <f t="shared" si="47"/>
        <v>1689.66</v>
      </c>
    </row>
    <row r="1024" spans="1:19" x14ac:dyDescent="0.35">
      <c r="A1024" s="1">
        <v>15028</v>
      </c>
      <c r="B1024" s="1">
        <v>42</v>
      </c>
      <c r="C1024" s="1" t="str">
        <f t="shared" si="45"/>
        <v>Middle-Aged</v>
      </c>
      <c r="D1024" s="1" t="s">
        <v>38</v>
      </c>
      <c r="E1024" s="1" t="s">
        <v>17</v>
      </c>
      <c r="F1024" s="1" t="s">
        <v>77</v>
      </c>
      <c r="G1024" s="1" t="s">
        <v>86</v>
      </c>
      <c r="H1024" s="1">
        <v>3</v>
      </c>
      <c r="I1024" s="1" t="s">
        <v>26</v>
      </c>
      <c r="J1024" s="1" t="s">
        <v>83</v>
      </c>
      <c r="K1024" s="6">
        <v>1083.54</v>
      </c>
      <c r="L1024" s="6">
        <v>361.18</v>
      </c>
      <c r="M1024" s="1">
        <v>3</v>
      </c>
      <c r="N1024" s="8">
        <v>45292</v>
      </c>
      <c r="O1024" s="4" t="str">
        <f t="shared" si="46"/>
        <v>January 2024</v>
      </c>
      <c r="P1024" s="1" t="s">
        <v>22</v>
      </c>
      <c r="Q1024" s="1" t="s">
        <v>120</v>
      </c>
      <c r="R1024" s="6">
        <v>159.59</v>
      </c>
      <c r="S1024" s="6">
        <f t="shared" si="47"/>
        <v>1243.1299999999999</v>
      </c>
    </row>
    <row r="1025" spans="1:19" x14ac:dyDescent="0.35">
      <c r="A1025" s="1">
        <v>15484</v>
      </c>
      <c r="B1025" s="1">
        <v>42</v>
      </c>
      <c r="C1025" s="1" t="str">
        <f t="shared" si="45"/>
        <v>Middle-Aged</v>
      </c>
      <c r="D1025" s="1" t="s">
        <v>38</v>
      </c>
      <c r="E1025" s="1" t="s">
        <v>17</v>
      </c>
      <c r="F1025" s="1" t="s">
        <v>30</v>
      </c>
      <c r="G1025" s="1" t="s">
        <v>78</v>
      </c>
      <c r="H1025" s="1">
        <v>1</v>
      </c>
      <c r="I1025" s="1" t="s">
        <v>20</v>
      </c>
      <c r="J1025" s="1" t="s">
        <v>83</v>
      </c>
      <c r="K1025" s="6">
        <v>2697.28</v>
      </c>
      <c r="L1025" s="6">
        <v>674.32</v>
      </c>
      <c r="M1025" s="1">
        <v>4</v>
      </c>
      <c r="N1025" s="8">
        <v>45292</v>
      </c>
      <c r="O1025" s="4" t="str">
        <f t="shared" si="46"/>
        <v>January 2024</v>
      </c>
      <c r="P1025" s="1" t="s">
        <v>84</v>
      </c>
      <c r="Q1025" s="1" t="s">
        <v>104</v>
      </c>
      <c r="R1025" s="6">
        <v>133.12</v>
      </c>
      <c r="S1025" s="6">
        <f t="shared" si="47"/>
        <v>2830.4</v>
      </c>
    </row>
    <row r="1026" spans="1:19" x14ac:dyDescent="0.35">
      <c r="A1026" s="1">
        <v>12138</v>
      </c>
      <c r="B1026" s="1">
        <v>43</v>
      </c>
      <c r="C1026" s="1" t="str">
        <f t="shared" ref="C1026:C1089" si="48">IF(B1026&lt;=35,"Young",IF(B1026&lt;=55,"Middle-Aged","Old"))</f>
        <v>Middle-Aged</v>
      </c>
      <c r="D1026" s="1" t="s">
        <v>38</v>
      </c>
      <c r="E1026" s="1" t="s">
        <v>17</v>
      </c>
      <c r="F1026" s="1" t="s">
        <v>18</v>
      </c>
      <c r="G1026" s="1" t="s">
        <v>81</v>
      </c>
      <c r="H1026" s="1">
        <v>4</v>
      </c>
      <c r="I1026" s="1" t="s">
        <v>26</v>
      </c>
      <c r="J1026" s="1" t="s">
        <v>93</v>
      </c>
      <c r="K1026" s="6">
        <v>4558.72</v>
      </c>
      <c r="L1026" s="6">
        <v>1139.68</v>
      </c>
      <c r="M1026" s="1">
        <v>4</v>
      </c>
      <c r="N1026" s="8">
        <v>45292</v>
      </c>
      <c r="O1026" s="4" t="str">
        <f t="shared" ref="O1026:O1089" si="49">TEXT(N1026,"mmmm yyyy")</f>
        <v>January 2024</v>
      </c>
      <c r="P1026" s="1" t="s">
        <v>84</v>
      </c>
      <c r="Q1026" s="1" t="s">
        <v>37</v>
      </c>
      <c r="R1026" s="6">
        <v>79.010000000000005</v>
      </c>
      <c r="S1026" s="6">
        <f t="shared" ref="S1026:S1089" si="50">K1026+R1026</f>
        <v>4637.7300000000005</v>
      </c>
    </row>
    <row r="1027" spans="1:19" x14ac:dyDescent="0.35">
      <c r="A1027" s="1">
        <v>7560</v>
      </c>
      <c r="B1027" s="1">
        <v>49</v>
      </c>
      <c r="C1027" s="1" t="str">
        <f t="shared" si="48"/>
        <v>Middle-Aged</v>
      </c>
      <c r="D1027" s="1" t="s">
        <v>38</v>
      </c>
      <c r="E1027" s="1" t="s">
        <v>33</v>
      </c>
      <c r="F1027" s="1" t="s">
        <v>18</v>
      </c>
      <c r="G1027" s="1" t="s">
        <v>36</v>
      </c>
      <c r="H1027" s="1">
        <v>5</v>
      </c>
      <c r="I1027" s="1" t="s">
        <v>26</v>
      </c>
      <c r="J1027" s="1" t="s">
        <v>27</v>
      </c>
      <c r="K1027" s="6">
        <v>41.5</v>
      </c>
      <c r="L1027" s="6">
        <v>20.75</v>
      </c>
      <c r="M1027" s="1">
        <v>2</v>
      </c>
      <c r="N1027" s="8">
        <v>45292</v>
      </c>
      <c r="O1027" s="4" t="str">
        <f t="shared" si="49"/>
        <v>January 2024</v>
      </c>
      <c r="P1027" s="1" t="s">
        <v>32</v>
      </c>
      <c r="Q1027" s="1" t="s">
        <v>70</v>
      </c>
      <c r="R1027" s="6">
        <v>129.74</v>
      </c>
      <c r="S1027" s="6">
        <f t="shared" si="50"/>
        <v>171.24</v>
      </c>
    </row>
    <row r="1028" spans="1:19" x14ac:dyDescent="0.35">
      <c r="A1028" s="1">
        <v>16344</v>
      </c>
      <c r="B1028" s="1">
        <v>50</v>
      </c>
      <c r="C1028" s="1" t="str">
        <f t="shared" si="48"/>
        <v>Middle-Aged</v>
      </c>
      <c r="D1028" s="1" t="s">
        <v>16</v>
      </c>
      <c r="E1028" s="1" t="s">
        <v>33</v>
      </c>
      <c r="F1028" s="1" t="s">
        <v>77</v>
      </c>
      <c r="G1028" s="1" t="s">
        <v>86</v>
      </c>
      <c r="H1028" s="1">
        <v>2</v>
      </c>
      <c r="I1028" s="1" t="s">
        <v>20</v>
      </c>
      <c r="J1028" s="1" t="s">
        <v>83</v>
      </c>
      <c r="K1028" s="6">
        <v>1444.72</v>
      </c>
      <c r="L1028" s="6">
        <v>361.18</v>
      </c>
      <c r="M1028" s="1">
        <v>4</v>
      </c>
      <c r="N1028" s="8">
        <v>45292</v>
      </c>
      <c r="O1028" s="4" t="str">
        <f t="shared" si="49"/>
        <v>January 2024</v>
      </c>
      <c r="P1028" s="1" t="s">
        <v>79</v>
      </c>
      <c r="Q1028" s="1" t="s">
        <v>118</v>
      </c>
      <c r="R1028" s="6">
        <v>209.34</v>
      </c>
      <c r="S1028" s="6">
        <f t="shared" si="50"/>
        <v>1654.06</v>
      </c>
    </row>
    <row r="1029" spans="1:19" x14ac:dyDescent="0.35">
      <c r="A1029" s="1">
        <v>17497</v>
      </c>
      <c r="B1029" s="1">
        <v>50</v>
      </c>
      <c r="C1029" s="1" t="str">
        <f t="shared" si="48"/>
        <v>Middle-Aged</v>
      </c>
      <c r="D1029" s="1" t="s">
        <v>16</v>
      </c>
      <c r="E1029" s="1" t="s">
        <v>17</v>
      </c>
      <c r="F1029" s="1" t="s">
        <v>30</v>
      </c>
      <c r="G1029" s="1" t="s">
        <v>78</v>
      </c>
      <c r="H1029" s="1">
        <v>1</v>
      </c>
      <c r="I1029" s="1" t="s">
        <v>26</v>
      </c>
      <c r="J1029" s="1" t="s">
        <v>93</v>
      </c>
      <c r="K1029" s="6">
        <v>6743.2</v>
      </c>
      <c r="L1029" s="6">
        <v>674.32</v>
      </c>
      <c r="M1029" s="1">
        <v>10</v>
      </c>
      <c r="N1029" s="8">
        <v>45292</v>
      </c>
      <c r="O1029" s="4" t="str">
        <f t="shared" si="49"/>
        <v>January 2024</v>
      </c>
      <c r="P1029" s="1" t="s">
        <v>79</v>
      </c>
      <c r="Q1029" s="1" t="s">
        <v>115</v>
      </c>
      <c r="R1029" s="6">
        <v>109.9</v>
      </c>
      <c r="S1029" s="6">
        <f t="shared" si="50"/>
        <v>6853.0999999999995</v>
      </c>
    </row>
    <row r="1030" spans="1:19" x14ac:dyDescent="0.35">
      <c r="A1030" s="1">
        <v>9251</v>
      </c>
      <c r="B1030" s="1">
        <v>52</v>
      </c>
      <c r="C1030" s="1" t="str">
        <f t="shared" si="48"/>
        <v>Middle-Aged</v>
      </c>
      <c r="D1030" s="1" t="s">
        <v>38</v>
      </c>
      <c r="E1030" s="1" t="s">
        <v>33</v>
      </c>
      <c r="F1030" s="1" t="s">
        <v>24</v>
      </c>
      <c r="G1030" s="1" t="s">
        <v>25</v>
      </c>
      <c r="H1030" s="1">
        <v>3</v>
      </c>
      <c r="I1030" s="1" t="s">
        <v>26</v>
      </c>
      <c r="J1030" s="1" t="s">
        <v>42</v>
      </c>
      <c r="K1030" s="6">
        <v>2223.27</v>
      </c>
      <c r="L1030" s="6">
        <v>247.03</v>
      </c>
      <c r="M1030" s="1">
        <v>9</v>
      </c>
      <c r="N1030" s="8">
        <v>45292</v>
      </c>
      <c r="O1030" s="4" t="str">
        <f t="shared" si="49"/>
        <v>January 2024</v>
      </c>
      <c r="P1030" s="1" t="s">
        <v>22</v>
      </c>
      <c r="Q1030" s="1" t="s">
        <v>29</v>
      </c>
      <c r="R1030" s="6">
        <v>29.07</v>
      </c>
      <c r="S1030" s="6">
        <f t="shared" si="50"/>
        <v>2252.34</v>
      </c>
    </row>
    <row r="1031" spans="1:19" x14ac:dyDescent="0.35">
      <c r="A1031" s="1">
        <v>6992</v>
      </c>
      <c r="B1031" s="1">
        <v>54</v>
      </c>
      <c r="C1031" s="1" t="str">
        <f t="shared" si="48"/>
        <v>Middle-Aged</v>
      </c>
      <c r="D1031" s="1" t="s">
        <v>16</v>
      </c>
      <c r="E1031" s="1" t="s">
        <v>17</v>
      </c>
      <c r="F1031" s="1" t="s">
        <v>18</v>
      </c>
      <c r="G1031" s="1" t="s">
        <v>19</v>
      </c>
      <c r="H1031" s="1">
        <v>2</v>
      </c>
      <c r="I1031" s="1" t="s">
        <v>20</v>
      </c>
      <c r="J1031" s="1" t="s">
        <v>27</v>
      </c>
      <c r="K1031" s="6">
        <v>3164.76</v>
      </c>
      <c r="L1031" s="6">
        <v>791.19</v>
      </c>
      <c r="M1031" s="1">
        <v>4</v>
      </c>
      <c r="N1031" s="8">
        <v>45292</v>
      </c>
      <c r="O1031" s="4" t="str">
        <f t="shared" si="49"/>
        <v>January 2024</v>
      </c>
      <c r="P1031" s="1" t="s">
        <v>28</v>
      </c>
      <c r="Q1031" s="1" t="s">
        <v>52</v>
      </c>
      <c r="R1031" s="6">
        <v>27.09</v>
      </c>
      <c r="S1031" s="6">
        <f t="shared" si="50"/>
        <v>3191.8500000000004</v>
      </c>
    </row>
    <row r="1032" spans="1:19" x14ac:dyDescent="0.35">
      <c r="A1032" s="1">
        <v>1499</v>
      </c>
      <c r="B1032" s="1">
        <v>55</v>
      </c>
      <c r="C1032" s="1" t="str">
        <f t="shared" si="48"/>
        <v>Middle-Aged</v>
      </c>
      <c r="D1032" s="1" t="s">
        <v>16</v>
      </c>
      <c r="E1032" s="1" t="s">
        <v>17</v>
      </c>
      <c r="F1032" s="1" t="s">
        <v>18</v>
      </c>
      <c r="G1032" s="1" t="s">
        <v>19</v>
      </c>
      <c r="H1032" s="1">
        <v>2</v>
      </c>
      <c r="I1032" s="1" t="s">
        <v>20</v>
      </c>
      <c r="J1032" s="1" t="s">
        <v>27</v>
      </c>
      <c r="K1032" s="6">
        <v>3164.76</v>
      </c>
      <c r="L1032" s="6">
        <v>791.19</v>
      </c>
      <c r="M1032" s="1">
        <v>4</v>
      </c>
      <c r="N1032" s="8">
        <v>45292</v>
      </c>
      <c r="O1032" s="4" t="str">
        <f t="shared" si="49"/>
        <v>January 2024</v>
      </c>
      <c r="P1032" s="1" t="s">
        <v>28</v>
      </c>
      <c r="Q1032" s="1" t="s">
        <v>65</v>
      </c>
      <c r="R1032" s="6">
        <v>56.53</v>
      </c>
      <c r="S1032" s="6">
        <f t="shared" si="50"/>
        <v>3221.2900000000004</v>
      </c>
    </row>
    <row r="1033" spans="1:19" x14ac:dyDescent="0.35">
      <c r="A1033" s="1">
        <v>13096</v>
      </c>
      <c r="B1033" s="1">
        <v>56</v>
      </c>
      <c r="C1033" s="1" t="str">
        <f t="shared" si="48"/>
        <v>Old</v>
      </c>
      <c r="D1033" s="1" t="s">
        <v>16</v>
      </c>
      <c r="E1033" s="1" t="s">
        <v>17</v>
      </c>
      <c r="F1033" s="1" t="s">
        <v>24</v>
      </c>
      <c r="G1033" s="1" t="s">
        <v>85</v>
      </c>
      <c r="H1033" s="1">
        <v>4</v>
      </c>
      <c r="I1033" s="1" t="s">
        <v>26</v>
      </c>
      <c r="J1033" s="1" t="s">
        <v>21</v>
      </c>
      <c r="K1033" s="6">
        <v>7077.69</v>
      </c>
      <c r="L1033" s="6">
        <v>786.41</v>
      </c>
      <c r="M1033" s="1">
        <v>9</v>
      </c>
      <c r="N1033" s="8">
        <v>45292</v>
      </c>
      <c r="O1033" s="4" t="str">
        <f t="shared" si="49"/>
        <v>January 2024</v>
      </c>
      <c r="P1033" s="1" t="s">
        <v>84</v>
      </c>
      <c r="Q1033" s="1" t="s">
        <v>121</v>
      </c>
      <c r="R1033" s="6">
        <v>188.27</v>
      </c>
      <c r="S1033" s="6">
        <f t="shared" si="50"/>
        <v>7265.96</v>
      </c>
    </row>
    <row r="1034" spans="1:19" x14ac:dyDescent="0.35">
      <c r="A1034" s="1">
        <v>11337</v>
      </c>
      <c r="B1034" s="1">
        <v>59</v>
      </c>
      <c r="C1034" s="1" t="str">
        <f t="shared" si="48"/>
        <v>Old</v>
      </c>
      <c r="D1034" s="1" t="s">
        <v>16</v>
      </c>
      <c r="E1034" s="1" t="s">
        <v>17</v>
      </c>
      <c r="F1034" s="1" t="s">
        <v>24</v>
      </c>
      <c r="G1034" s="1" t="s">
        <v>85</v>
      </c>
      <c r="H1034" s="1">
        <v>1</v>
      </c>
      <c r="I1034" s="1" t="s">
        <v>20</v>
      </c>
      <c r="J1034" s="1" t="s">
        <v>93</v>
      </c>
      <c r="K1034" s="6">
        <v>6291.28</v>
      </c>
      <c r="L1034" s="6">
        <v>786.41</v>
      </c>
      <c r="M1034" s="1">
        <v>8</v>
      </c>
      <c r="N1034" s="8">
        <v>45292</v>
      </c>
      <c r="O1034" s="4" t="str">
        <f t="shared" si="49"/>
        <v>January 2024</v>
      </c>
      <c r="P1034" s="1" t="s">
        <v>79</v>
      </c>
      <c r="Q1034" s="1" t="s">
        <v>37</v>
      </c>
      <c r="R1034" s="6">
        <v>31.18</v>
      </c>
      <c r="S1034" s="6">
        <f t="shared" si="50"/>
        <v>6322.46</v>
      </c>
    </row>
    <row r="1035" spans="1:19" x14ac:dyDescent="0.35">
      <c r="A1035" s="1">
        <v>15426</v>
      </c>
      <c r="B1035" s="1">
        <v>60</v>
      </c>
      <c r="C1035" s="1" t="str">
        <f t="shared" si="48"/>
        <v>Old</v>
      </c>
      <c r="D1035" s="1" t="s">
        <v>16</v>
      </c>
      <c r="E1035" s="1" t="s">
        <v>17</v>
      </c>
      <c r="F1035" s="1" t="s">
        <v>30</v>
      </c>
      <c r="G1035" s="1" t="s">
        <v>78</v>
      </c>
      <c r="H1035" s="1">
        <v>2</v>
      </c>
      <c r="I1035" s="1" t="s">
        <v>20</v>
      </c>
      <c r="J1035" s="1" t="s">
        <v>93</v>
      </c>
      <c r="K1035" s="6">
        <v>2022.96</v>
      </c>
      <c r="L1035" s="6">
        <v>674.32</v>
      </c>
      <c r="M1035" s="1">
        <v>3</v>
      </c>
      <c r="N1035" s="8">
        <v>45292</v>
      </c>
      <c r="O1035" s="4" t="str">
        <f t="shared" si="49"/>
        <v>January 2024</v>
      </c>
      <c r="P1035" s="1" t="s">
        <v>22</v>
      </c>
      <c r="Q1035" s="1" t="s">
        <v>97</v>
      </c>
      <c r="R1035" s="6">
        <v>89.79</v>
      </c>
      <c r="S1035" s="6">
        <f t="shared" si="50"/>
        <v>2112.75</v>
      </c>
    </row>
    <row r="1036" spans="1:19" x14ac:dyDescent="0.35">
      <c r="A1036" s="1">
        <v>15955</v>
      </c>
      <c r="B1036" s="1">
        <v>61</v>
      </c>
      <c r="C1036" s="1" t="str">
        <f t="shared" si="48"/>
        <v>Old</v>
      </c>
      <c r="D1036" s="1" t="s">
        <v>16</v>
      </c>
      <c r="E1036" s="1" t="s">
        <v>17</v>
      </c>
      <c r="F1036" s="1" t="s">
        <v>18</v>
      </c>
      <c r="G1036" s="1" t="s">
        <v>81</v>
      </c>
      <c r="H1036" s="1">
        <v>5</v>
      </c>
      <c r="I1036" s="1" t="s">
        <v>26</v>
      </c>
      <c r="J1036" s="1" t="s">
        <v>21</v>
      </c>
      <c r="K1036" s="6">
        <v>10257.120000000001</v>
      </c>
      <c r="L1036" s="6">
        <v>1139.68</v>
      </c>
      <c r="M1036" s="1">
        <v>9</v>
      </c>
      <c r="N1036" s="8">
        <v>45292</v>
      </c>
      <c r="O1036" s="4" t="str">
        <f t="shared" si="49"/>
        <v>January 2024</v>
      </c>
      <c r="P1036" s="1" t="s">
        <v>84</v>
      </c>
      <c r="Q1036" s="1" t="s">
        <v>37</v>
      </c>
      <c r="R1036" s="6">
        <v>22.63</v>
      </c>
      <c r="S1036" s="6">
        <f t="shared" si="50"/>
        <v>10279.75</v>
      </c>
    </row>
    <row r="1037" spans="1:19" x14ac:dyDescent="0.35">
      <c r="A1037" s="1">
        <v>5855</v>
      </c>
      <c r="B1037" s="1">
        <v>62</v>
      </c>
      <c r="C1037" s="1" t="str">
        <f t="shared" si="48"/>
        <v>Old</v>
      </c>
      <c r="D1037" s="1" t="s">
        <v>38</v>
      </c>
      <c r="E1037" s="1" t="s">
        <v>17</v>
      </c>
      <c r="F1037" s="1" t="s">
        <v>40</v>
      </c>
      <c r="G1037" s="1" t="s">
        <v>41</v>
      </c>
      <c r="H1037" s="1">
        <v>3</v>
      </c>
      <c r="I1037" s="1" t="s">
        <v>20</v>
      </c>
      <c r="J1037" s="1" t="s">
        <v>42</v>
      </c>
      <c r="K1037" s="6">
        <v>2534.4899999999998</v>
      </c>
      <c r="L1037" s="6">
        <v>844.83</v>
      </c>
      <c r="M1037" s="1">
        <v>3</v>
      </c>
      <c r="N1037" s="8">
        <v>45292</v>
      </c>
      <c r="O1037" s="4" t="str">
        <f t="shared" si="49"/>
        <v>January 2024</v>
      </c>
      <c r="P1037" s="1" t="s">
        <v>32</v>
      </c>
      <c r="Q1037" s="1"/>
      <c r="R1037" s="6">
        <v>0</v>
      </c>
      <c r="S1037" s="6">
        <f t="shared" si="50"/>
        <v>2534.4899999999998</v>
      </c>
    </row>
    <row r="1038" spans="1:19" x14ac:dyDescent="0.35">
      <c r="A1038" s="1">
        <v>19314</v>
      </c>
      <c r="B1038" s="1">
        <v>62</v>
      </c>
      <c r="C1038" s="1" t="str">
        <f t="shared" si="48"/>
        <v>Old</v>
      </c>
      <c r="D1038" s="1" t="s">
        <v>16</v>
      </c>
      <c r="E1038" s="1" t="s">
        <v>17</v>
      </c>
      <c r="F1038" s="1" t="s">
        <v>77</v>
      </c>
      <c r="G1038" s="1" t="s">
        <v>86</v>
      </c>
      <c r="H1038" s="1">
        <v>2</v>
      </c>
      <c r="I1038" s="1" t="s">
        <v>26</v>
      </c>
      <c r="J1038" s="1" t="s">
        <v>83</v>
      </c>
      <c r="K1038" s="6">
        <v>722.36</v>
      </c>
      <c r="L1038" s="6">
        <v>361.18</v>
      </c>
      <c r="M1038" s="1">
        <v>2</v>
      </c>
      <c r="N1038" s="8">
        <v>45292</v>
      </c>
      <c r="O1038" s="4" t="str">
        <f t="shared" si="49"/>
        <v>January 2024</v>
      </c>
      <c r="P1038" s="1" t="s">
        <v>22</v>
      </c>
      <c r="Q1038" s="1" t="s">
        <v>37</v>
      </c>
      <c r="R1038" s="6">
        <v>76.849999999999994</v>
      </c>
      <c r="S1038" s="6">
        <f t="shared" si="50"/>
        <v>799.21</v>
      </c>
    </row>
    <row r="1039" spans="1:19" x14ac:dyDescent="0.35">
      <c r="A1039" s="1">
        <v>12115</v>
      </c>
      <c r="B1039" s="1">
        <v>63</v>
      </c>
      <c r="C1039" s="1" t="str">
        <f t="shared" si="48"/>
        <v>Old</v>
      </c>
      <c r="D1039" s="1" t="s">
        <v>38</v>
      </c>
      <c r="E1039" s="1" t="s">
        <v>17</v>
      </c>
      <c r="F1039" s="1" t="s">
        <v>30</v>
      </c>
      <c r="G1039" s="1" t="s">
        <v>78</v>
      </c>
      <c r="H1039" s="1">
        <v>1</v>
      </c>
      <c r="I1039" s="1" t="s">
        <v>26</v>
      </c>
      <c r="J1039" s="1" t="s">
        <v>83</v>
      </c>
      <c r="K1039" s="6">
        <v>674.32</v>
      </c>
      <c r="L1039" s="6">
        <v>674.32</v>
      </c>
      <c r="M1039" s="1">
        <v>1</v>
      </c>
      <c r="N1039" s="8">
        <v>45292</v>
      </c>
      <c r="O1039" s="4" t="str">
        <f t="shared" si="49"/>
        <v>January 2024</v>
      </c>
      <c r="P1039" s="1" t="s">
        <v>84</v>
      </c>
      <c r="Q1039" s="1" t="s">
        <v>52</v>
      </c>
      <c r="R1039" s="6">
        <v>52.6</v>
      </c>
      <c r="S1039" s="6">
        <f t="shared" si="50"/>
        <v>726.92000000000007</v>
      </c>
    </row>
    <row r="1040" spans="1:19" x14ac:dyDescent="0.35">
      <c r="A1040" s="1">
        <v>11575</v>
      </c>
      <c r="B1040" s="1">
        <v>64</v>
      </c>
      <c r="C1040" s="1" t="str">
        <f t="shared" si="48"/>
        <v>Old</v>
      </c>
      <c r="D1040" s="1" t="s">
        <v>38</v>
      </c>
      <c r="E1040" s="1" t="s">
        <v>17</v>
      </c>
      <c r="F1040" s="1" t="s">
        <v>30</v>
      </c>
      <c r="G1040" s="1" t="s">
        <v>78</v>
      </c>
      <c r="H1040" s="1">
        <v>4</v>
      </c>
      <c r="I1040" s="1" t="s">
        <v>26</v>
      </c>
      <c r="J1040" s="1" t="s">
        <v>21</v>
      </c>
      <c r="K1040" s="6">
        <v>3371.6</v>
      </c>
      <c r="L1040" s="6">
        <v>674.32</v>
      </c>
      <c r="M1040" s="1">
        <v>5</v>
      </c>
      <c r="N1040" s="8">
        <v>45292</v>
      </c>
      <c r="O1040" s="4" t="str">
        <f t="shared" si="49"/>
        <v>January 2024</v>
      </c>
      <c r="P1040" s="1" t="s">
        <v>22</v>
      </c>
      <c r="Q1040" s="1" t="s">
        <v>92</v>
      </c>
      <c r="R1040" s="6">
        <v>189.29</v>
      </c>
      <c r="S1040" s="6">
        <f t="shared" si="50"/>
        <v>3560.89</v>
      </c>
    </row>
    <row r="1041" spans="1:19" x14ac:dyDescent="0.35">
      <c r="A1041" s="1">
        <v>14908</v>
      </c>
      <c r="B1041" s="1">
        <v>65</v>
      </c>
      <c r="C1041" s="1" t="str">
        <f t="shared" si="48"/>
        <v>Old</v>
      </c>
      <c r="D1041" s="1" t="s">
        <v>38</v>
      </c>
      <c r="E1041" s="1" t="s">
        <v>17</v>
      </c>
      <c r="F1041" s="1" t="s">
        <v>18</v>
      </c>
      <c r="G1041" s="1" t="s">
        <v>81</v>
      </c>
      <c r="H1041" s="1">
        <v>2</v>
      </c>
      <c r="I1041" s="1" t="s">
        <v>20</v>
      </c>
      <c r="J1041" s="1" t="s">
        <v>21</v>
      </c>
      <c r="K1041" s="6">
        <v>5698.4</v>
      </c>
      <c r="L1041" s="6">
        <v>1139.68</v>
      </c>
      <c r="M1041" s="1">
        <v>5</v>
      </c>
      <c r="N1041" s="8">
        <v>45292</v>
      </c>
      <c r="O1041" s="4" t="str">
        <f t="shared" si="49"/>
        <v>January 2024</v>
      </c>
      <c r="P1041" s="1" t="s">
        <v>84</v>
      </c>
      <c r="Q1041" s="1" t="s">
        <v>91</v>
      </c>
      <c r="R1041" s="6">
        <v>75.430000000000007</v>
      </c>
      <c r="S1041" s="6">
        <f t="shared" si="50"/>
        <v>5773.83</v>
      </c>
    </row>
    <row r="1042" spans="1:19" x14ac:dyDescent="0.35">
      <c r="A1042" s="1">
        <v>12159</v>
      </c>
      <c r="B1042" s="1">
        <v>66</v>
      </c>
      <c r="C1042" s="1" t="str">
        <f t="shared" si="48"/>
        <v>Old</v>
      </c>
      <c r="D1042" s="1" t="s">
        <v>38</v>
      </c>
      <c r="E1042" s="1" t="s">
        <v>17</v>
      </c>
      <c r="F1042" s="1" t="s">
        <v>77</v>
      </c>
      <c r="G1042" s="1" t="s">
        <v>86</v>
      </c>
      <c r="H1042" s="1">
        <v>1</v>
      </c>
      <c r="I1042" s="1" t="s">
        <v>26</v>
      </c>
      <c r="J1042" s="1" t="s">
        <v>93</v>
      </c>
      <c r="K1042" s="6">
        <v>1805.9</v>
      </c>
      <c r="L1042" s="6">
        <v>361.18</v>
      </c>
      <c r="M1042" s="1">
        <v>5</v>
      </c>
      <c r="N1042" s="8">
        <v>45292</v>
      </c>
      <c r="O1042" s="4" t="str">
        <f t="shared" si="49"/>
        <v>January 2024</v>
      </c>
      <c r="P1042" s="1" t="s">
        <v>84</v>
      </c>
      <c r="Q1042" s="1"/>
      <c r="R1042" s="6">
        <v>0</v>
      </c>
      <c r="S1042" s="6">
        <f t="shared" si="50"/>
        <v>1805.9</v>
      </c>
    </row>
    <row r="1043" spans="1:19" x14ac:dyDescent="0.35">
      <c r="A1043" s="1">
        <v>19422</v>
      </c>
      <c r="B1043" s="1">
        <v>66</v>
      </c>
      <c r="C1043" s="1" t="str">
        <f t="shared" si="48"/>
        <v>Old</v>
      </c>
      <c r="D1043" s="1" t="s">
        <v>16</v>
      </c>
      <c r="E1043" s="1" t="s">
        <v>17</v>
      </c>
      <c r="F1043" s="1" t="s">
        <v>77</v>
      </c>
      <c r="G1043" s="1" t="s">
        <v>86</v>
      </c>
      <c r="H1043" s="1">
        <v>3</v>
      </c>
      <c r="I1043" s="1" t="s">
        <v>20</v>
      </c>
      <c r="J1043" s="1" t="s">
        <v>21</v>
      </c>
      <c r="K1043" s="6">
        <v>3250.62</v>
      </c>
      <c r="L1043" s="6">
        <v>361.18</v>
      </c>
      <c r="M1043" s="1">
        <v>9</v>
      </c>
      <c r="N1043" s="8">
        <v>45292</v>
      </c>
      <c r="O1043" s="4" t="str">
        <f t="shared" si="49"/>
        <v>January 2024</v>
      </c>
      <c r="P1043" s="1" t="s">
        <v>79</v>
      </c>
      <c r="Q1043" s="1" t="s">
        <v>37</v>
      </c>
      <c r="R1043" s="6">
        <v>13.26</v>
      </c>
      <c r="S1043" s="6">
        <f t="shared" si="50"/>
        <v>3263.88</v>
      </c>
    </row>
    <row r="1044" spans="1:19" x14ac:dyDescent="0.35">
      <c r="A1044" s="1">
        <v>12859</v>
      </c>
      <c r="B1044" s="1">
        <v>67</v>
      </c>
      <c r="C1044" s="1" t="str">
        <f t="shared" si="48"/>
        <v>Old</v>
      </c>
      <c r="D1044" s="1" t="s">
        <v>38</v>
      </c>
      <c r="E1044" s="1" t="s">
        <v>17</v>
      </c>
      <c r="F1044" s="1" t="s">
        <v>77</v>
      </c>
      <c r="G1044" s="1" t="s">
        <v>86</v>
      </c>
      <c r="H1044" s="1">
        <v>1</v>
      </c>
      <c r="I1044" s="1" t="s">
        <v>26</v>
      </c>
      <c r="J1044" s="1" t="s">
        <v>21</v>
      </c>
      <c r="K1044" s="6">
        <v>1444.72</v>
      </c>
      <c r="L1044" s="6">
        <v>361.18</v>
      </c>
      <c r="M1044" s="1">
        <v>4</v>
      </c>
      <c r="N1044" s="8">
        <v>45292</v>
      </c>
      <c r="O1044" s="4" t="str">
        <f t="shared" si="49"/>
        <v>January 2024</v>
      </c>
      <c r="P1044" s="1" t="s">
        <v>84</v>
      </c>
      <c r="Q1044" s="1"/>
      <c r="R1044" s="6">
        <v>0</v>
      </c>
      <c r="S1044" s="6">
        <f t="shared" si="50"/>
        <v>1444.72</v>
      </c>
    </row>
    <row r="1045" spans="1:19" x14ac:dyDescent="0.35">
      <c r="A1045" s="1">
        <v>11685</v>
      </c>
      <c r="B1045" s="1">
        <v>68</v>
      </c>
      <c r="C1045" s="1" t="str">
        <f t="shared" si="48"/>
        <v>Old</v>
      </c>
      <c r="D1045" s="1" t="s">
        <v>38</v>
      </c>
      <c r="E1045" s="1" t="s">
        <v>17</v>
      </c>
      <c r="F1045" s="1" t="s">
        <v>77</v>
      </c>
      <c r="G1045" s="1" t="s">
        <v>86</v>
      </c>
      <c r="H1045" s="1">
        <v>3</v>
      </c>
      <c r="I1045" s="1" t="s">
        <v>20</v>
      </c>
      <c r="J1045" s="1" t="s">
        <v>83</v>
      </c>
      <c r="K1045" s="6">
        <v>2528.2600000000002</v>
      </c>
      <c r="L1045" s="6">
        <v>361.18</v>
      </c>
      <c r="M1045" s="1">
        <v>7</v>
      </c>
      <c r="N1045" s="8">
        <v>45292</v>
      </c>
      <c r="O1045" s="4" t="str">
        <f t="shared" si="49"/>
        <v>January 2024</v>
      </c>
      <c r="P1045" s="1" t="s">
        <v>22</v>
      </c>
      <c r="Q1045" s="1" t="s">
        <v>92</v>
      </c>
      <c r="R1045" s="6">
        <v>80.63</v>
      </c>
      <c r="S1045" s="6">
        <f t="shared" si="50"/>
        <v>2608.8900000000003</v>
      </c>
    </row>
    <row r="1046" spans="1:19" x14ac:dyDescent="0.35">
      <c r="A1046" s="1">
        <v>8944</v>
      </c>
      <c r="B1046" s="1">
        <v>70</v>
      </c>
      <c r="C1046" s="1" t="str">
        <f t="shared" si="48"/>
        <v>Old</v>
      </c>
      <c r="D1046" s="1" t="s">
        <v>38</v>
      </c>
      <c r="E1046" s="1" t="s">
        <v>17</v>
      </c>
      <c r="F1046" s="1" t="s">
        <v>18</v>
      </c>
      <c r="G1046" s="1" t="s">
        <v>19</v>
      </c>
      <c r="H1046" s="1">
        <v>2</v>
      </c>
      <c r="I1046" s="1" t="s">
        <v>26</v>
      </c>
      <c r="J1046" s="1" t="s">
        <v>27</v>
      </c>
      <c r="K1046" s="6">
        <v>3164.76</v>
      </c>
      <c r="L1046" s="6">
        <v>791.19</v>
      </c>
      <c r="M1046" s="1">
        <v>4</v>
      </c>
      <c r="N1046" s="8">
        <v>45292</v>
      </c>
      <c r="O1046" s="4" t="str">
        <f t="shared" si="49"/>
        <v>January 2024</v>
      </c>
      <c r="P1046" s="1" t="s">
        <v>22</v>
      </c>
      <c r="Q1046" s="1"/>
      <c r="R1046" s="6">
        <v>0</v>
      </c>
      <c r="S1046" s="6">
        <f t="shared" si="50"/>
        <v>3164.76</v>
      </c>
    </row>
    <row r="1047" spans="1:19" x14ac:dyDescent="0.35">
      <c r="A1047" s="1">
        <v>11030</v>
      </c>
      <c r="B1047" s="1">
        <v>71</v>
      </c>
      <c r="C1047" s="1" t="str">
        <f t="shared" si="48"/>
        <v>Old</v>
      </c>
      <c r="D1047" s="1" t="s">
        <v>38</v>
      </c>
      <c r="E1047" s="1" t="s">
        <v>17</v>
      </c>
      <c r="F1047" s="1" t="s">
        <v>77</v>
      </c>
      <c r="G1047" s="1" t="s">
        <v>86</v>
      </c>
      <c r="H1047" s="1">
        <v>4</v>
      </c>
      <c r="I1047" s="1" t="s">
        <v>26</v>
      </c>
      <c r="J1047" s="1" t="s">
        <v>93</v>
      </c>
      <c r="K1047" s="6">
        <v>1805.9</v>
      </c>
      <c r="L1047" s="6">
        <v>361.18</v>
      </c>
      <c r="M1047" s="1">
        <v>5</v>
      </c>
      <c r="N1047" s="8">
        <v>45292</v>
      </c>
      <c r="O1047" s="4" t="str">
        <f t="shared" si="49"/>
        <v>January 2024</v>
      </c>
      <c r="P1047" s="1" t="s">
        <v>22</v>
      </c>
      <c r="Q1047" s="1"/>
      <c r="R1047" s="6">
        <v>0</v>
      </c>
      <c r="S1047" s="6">
        <f t="shared" si="50"/>
        <v>1805.9</v>
      </c>
    </row>
    <row r="1048" spans="1:19" x14ac:dyDescent="0.35">
      <c r="A1048" s="1">
        <v>13106</v>
      </c>
      <c r="B1048" s="1">
        <v>71</v>
      </c>
      <c r="C1048" s="1" t="str">
        <f t="shared" si="48"/>
        <v>Old</v>
      </c>
      <c r="D1048" s="1" t="s">
        <v>16</v>
      </c>
      <c r="E1048" s="1" t="s">
        <v>17</v>
      </c>
      <c r="F1048" s="1" t="s">
        <v>18</v>
      </c>
      <c r="G1048" s="1" t="s">
        <v>81</v>
      </c>
      <c r="H1048" s="1">
        <v>2</v>
      </c>
      <c r="I1048" s="1" t="s">
        <v>26</v>
      </c>
      <c r="J1048" s="1" t="s">
        <v>93</v>
      </c>
      <c r="K1048" s="6">
        <v>2279.36</v>
      </c>
      <c r="L1048" s="6">
        <v>1139.68</v>
      </c>
      <c r="M1048" s="1">
        <v>2</v>
      </c>
      <c r="N1048" s="8">
        <v>45292</v>
      </c>
      <c r="O1048" s="4" t="str">
        <f t="shared" si="49"/>
        <v>January 2024</v>
      </c>
      <c r="P1048" s="1" t="s">
        <v>84</v>
      </c>
      <c r="Q1048" s="1" t="s">
        <v>108</v>
      </c>
      <c r="R1048" s="6">
        <v>142.19999999999999</v>
      </c>
      <c r="S1048" s="6">
        <f t="shared" si="50"/>
        <v>2421.56</v>
      </c>
    </row>
    <row r="1049" spans="1:19" x14ac:dyDescent="0.35">
      <c r="A1049" s="1">
        <v>8424</v>
      </c>
      <c r="B1049" s="1">
        <v>72</v>
      </c>
      <c r="C1049" s="1" t="str">
        <f t="shared" si="48"/>
        <v>Old</v>
      </c>
      <c r="D1049" s="1" t="s">
        <v>16</v>
      </c>
      <c r="E1049" s="1" t="s">
        <v>17</v>
      </c>
      <c r="F1049" s="1" t="s">
        <v>30</v>
      </c>
      <c r="G1049" s="1" t="s">
        <v>31</v>
      </c>
      <c r="H1049" s="1">
        <v>3</v>
      </c>
      <c r="I1049" s="1" t="s">
        <v>26</v>
      </c>
      <c r="J1049" s="1" t="s">
        <v>34</v>
      </c>
      <c r="K1049" s="6">
        <v>3247.72</v>
      </c>
      <c r="L1049" s="6">
        <v>463.96</v>
      </c>
      <c r="M1049" s="1">
        <v>7</v>
      </c>
      <c r="N1049" s="8">
        <v>45292</v>
      </c>
      <c r="O1049" s="4" t="str">
        <f t="shared" si="49"/>
        <v>January 2024</v>
      </c>
      <c r="P1049" s="1" t="s">
        <v>22</v>
      </c>
      <c r="Q1049" s="1"/>
      <c r="R1049" s="6">
        <v>0</v>
      </c>
      <c r="S1049" s="6">
        <f t="shared" si="50"/>
        <v>3247.72</v>
      </c>
    </row>
    <row r="1050" spans="1:19" x14ac:dyDescent="0.35">
      <c r="A1050" s="1">
        <v>12802</v>
      </c>
      <c r="B1050" s="1">
        <v>72</v>
      </c>
      <c r="C1050" s="1" t="str">
        <f t="shared" si="48"/>
        <v>Old</v>
      </c>
      <c r="D1050" s="1" t="s">
        <v>16</v>
      </c>
      <c r="E1050" s="1" t="s">
        <v>17</v>
      </c>
      <c r="F1050" s="1" t="s">
        <v>30</v>
      </c>
      <c r="G1050" s="1" t="s">
        <v>78</v>
      </c>
      <c r="H1050" s="1">
        <v>2</v>
      </c>
      <c r="I1050" s="1" t="s">
        <v>26</v>
      </c>
      <c r="J1050" s="1" t="s">
        <v>21</v>
      </c>
      <c r="K1050" s="6">
        <v>2697.28</v>
      </c>
      <c r="L1050" s="6">
        <v>674.32</v>
      </c>
      <c r="M1050" s="1">
        <v>4</v>
      </c>
      <c r="N1050" s="8">
        <v>45292</v>
      </c>
      <c r="O1050" s="4" t="str">
        <f t="shared" si="49"/>
        <v>January 2024</v>
      </c>
      <c r="P1050" s="1" t="s">
        <v>22</v>
      </c>
      <c r="Q1050" s="1"/>
      <c r="R1050" s="6">
        <v>0</v>
      </c>
      <c r="S1050" s="6">
        <f t="shared" si="50"/>
        <v>2697.28</v>
      </c>
    </row>
    <row r="1051" spans="1:19" x14ac:dyDescent="0.35">
      <c r="A1051" s="1">
        <v>19010</v>
      </c>
      <c r="B1051" s="1">
        <v>72</v>
      </c>
      <c r="C1051" s="1" t="str">
        <f t="shared" si="48"/>
        <v>Old</v>
      </c>
      <c r="D1051" s="1" t="s">
        <v>38</v>
      </c>
      <c r="E1051" s="1" t="s">
        <v>33</v>
      </c>
      <c r="F1051" s="1" t="s">
        <v>18</v>
      </c>
      <c r="G1051" s="1" t="s">
        <v>81</v>
      </c>
      <c r="H1051" s="1">
        <v>3</v>
      </c>
      <c r="I1051" s="1" t="s">
        <v>26</v>
      </c>
      <c r="J1051" s="1" t="s">
        <v>21</v>
      </c>
      <c r="K1051" s="6">
        <v>4558.72</v>
      </c>
      <c r="L1051" s="6">
        <v>1139.68</v>
      </c>
      <c r="M1051" s="1">
        <v>4</v>
      </c>
      <c r="N1051" s="8">
        <v>45292</v>
      </c>
      <c r="O1051" s="4" t="str">
        <f t="shared" si="49"/>
        <v>January 2024</v>
      </c>
      <c r="P1051" s="1" t="s">
        <v>22</v>
      </c>
      <c r="Q1051" s="1" t="s">
        <v>95</v>
      </c>
      <c r="R1051" s="6">
        <v>130.19999999999999</v>
      </c>
      <c r="S1051" s="6">
        <f t="shared" si="50"/>
        <v>4688.92</v>
      </c>
    </row>
    <row r="1052" spans="1:19" x14ac:dyDescent="0.35">
      <c r="A1052" s="1">
        <v>12286</v>
      </c>
      <c r="B1052" s="1">
        <v>75</v>
      </c>
      <c r="C1052" s="1" t="str">
        <f t="shared" si="48"/>
        <v>Old</v>
      </c>
      <c r="D1052" s="1" t="s">
        <v>16</v>
      </c>
      <c r="E1052" s="1" t="s">
        <v>33</v>
      </c>
      <c r="F1052" s="1" t="s">
        <v>30</v>
      </c>
      <c r="G1052" s="1" t="s">
        <v>78</v>
      </c>
      <c r="H1052" s="1">
        <v>2</v>
      </c>
      <c r="I1052" s="1" t="s">
        <v>26</v>
      </c>
      <c r="J1052" s="1" t="s">
        <v>83</v>
      </c>
      <c r="K1052" s="6">
        <v>3371.6</v>
      </c>
      <c r="L1052" s="6">
        <v>674.32</v>
      </c>
      <c r="M1052" s="1">
        <v>5</v>
      </c>
      <c r="N1052" s="8">
        <v>45292</v>
      </c>
      <c r="O1052" s="4" t="str">
        <f t="shared" si="49"/>
        <v>January 2024</v>
      </c>
      <c r="P1052" s="1" t="s">
        <v>84</v>
      </c>
      <c r="Q1052" s="1" t="s">
        <v>112</v>
      </c>
      <c r="R1052" s="6">
        <v>149.57</v>
      </c>
      <c r="S1052" s="6">
        <f t="shared" si="50"/>
        <v>3521.17</v>
      </c>
    </row>
    <row r="1053" spans="1:19" x14ac:dyDescent="0.35">
      <c r="A1053" s="1">
        <v>14391</v>
      </c>
      <c r="B1053" s="1">
        <v>75</v>
      </c>
      <c r="C1053" s="1" t="str">
        <f t="shared" si="48"/>
        <v>Old</v>
      </c>
      <c r="D1053" s="1" t="s">
        <v>16</v>
      </c>
      <c r="E1053" s="1" t="s">
        <v>17</v>
      </c>
      <c r="F1053" s="1" t="s">
        <v>40</v>
      </c>
      <c r="G1053" s="1" t="s">
        <v>88</v>
      </c>
      <c r="H1053" s="1">
        <v>1</v>
      </c>
      <c r="I1053" s="1" t="s">
        <v>26</v>
      </c>
      <c r="J1053" s="1" t="s">
        <v>21</v>
      </c>
      <c r="K1053" s="6">
        <v>1838</v>
      </c>
      <c r="L1053" s="6">
        <v>459.5</v>
      </c>
      <c r="M1053" s="1">
        <v>4</v>
      </c>
      <c r="N1053" s="8">
        <v>45292</v>
      </c>
      <c r="O1053" s="4" t="str">
        <f t="shared" si="49"/>
        <v>January 2024</v>
      </c>
      <c r="P1053" s="1" t="s">
        <v>22</v>
      </c>
      <c r="Q1053" s="1" t="s">
        <v>52</v>
      </c>
      <c r="R1053" s="6">
        <v>91.88</v>
      </c>
      <c r="S1053" s="6">
        <f t="shared" si="50"/>
        <v>1929.88</v>
      </c>
    </row>
    <row r="1054" spans="1:19" x14ac:dyDescent="0.35">
      <c r="A1054" s="1">
        <v>12289</v>
      </c>
      <c r="B1054" s="1">
        <v>18</v>
      </c>
      <c r="C1054" s="1" t="str">
        <f t="shared" si="48"/>
        <v>Young</v>
      </c>
      <c r="D1054" s="1" t="s">
        <v>16</v>
      </c>
      <c r="E1054" s="1" t="s">
        <v>17</v>
      </c>
      <c r="F1054" s="1" t="s">
        <v>18</v>
      </c>
      <c r="G1054" s="1" t="s">
        <v>81</v>
      </c>
      <c r="H1054" s="1">
        <v>4</v>
      </c>
      <c r="I1054" s="1" t="s">
        <v>26</v>
      </c>
      <c r="J1054" s="1" t="s">
        <v>93</v>
      </c>
      <c r="K1054" s="6">
        <v>10257.120000000001</v>
      </c>
      <c r="L1054" s="6">
        <v>1139.68</v>
      </c>
      <c r="M1054" s="1">
        <v>9</v>
      </c>
      <c r="N1054" s="8">
        <v>45293</v>
      </c>
      <c r="O1054" s="4" t="str">
        <f t="shared" si="49"/>
        <v>January 2024</v>
      </c>
      <c r="P1054" s="1" t="s">
        <v>84</v>
      </c>
      <c r="Q1054" s="1" t="s">
        <v>29</v>
      </c>
      <c r="R1054" s="6">
        <v>99.27</v>
      </c>
      <c r="S1054" s="6">
        <f t="shared" si="50"/>
        <v>10356.390000000001</v>
      </c>
    </row>
    <row r="1055" spans="1:19" x14ac:dyDescent="0.35">
      <c r="A1055" s="1">
        <v>17984</v>
      </c>
      <c r="B1055" s="1">
        <v>19</v>
      </c>
      <c r="C1055" s="1" t="str">
        <f t="shared" si="48"/>
        <v>Young</v>
      </c>
      <c r="D1055" s="1" t="s">
        <v>38</v>
      </c>
      <c r="E1055" s="1" t="s">
        <v>17</v>
      </c>
      <c r="F1055" s="1" t="s">
        <v>24</v>
      </c>
      <c r="G1055" s="1" t="s">
        <v>85</v>
      </c>
      <c r="H1055" s="1">
        <v>4</v>
      </c>
      <c r="I1055" s="1" t="s">
        <v>20</v>
      </c>
      <c r="J1055" s="1" t="s">
        <v>93</v>
      </c>
      <c r="K1055" s="6">
        <v>1572.82</v>
      </c>
      <c r="L1055" s="6">
        <v>786.41</v>
      </c>
      <c r="M1055" s="1">
        <v>2</v>
      </c>
      <c r="N1055" s="8">
        <v>45293</v>
      </c>
      <c r="O1055" s="4" t="str">
        <f t="shared" si="49"/>
        <v>January 2024</v>
      </c>
      <c r="P1055" s="1" t="s">
        <v>79</v>
      </c>
      <c r="Q1055" s="1" t="s">
        <v>113</v>
      </c>
      <c r="R1055" s="6">
        <v>58.29</v>
      </c>
      <c r="S1055" s="6">
        <f t="shared" si="50"/>
        <v>1631.11</v>
      </c>
    </row>
    <row r="1056" spans="1:19" x14ac:dyDescent="0.35">
      <c r="A1056" s="1">
        <v>8016</v>
      </c>
      <c r="B1056" s="1">
        <v>21</v>
      </c>
      <c r="C1056" s="1" t="str">
        <f t="shared" si="48"/>
        <v>Young</v>
      </c>
      <c r="D1056" s="1" t="s">
        <v>16</v>
      </c>
      <c r="E1056" s="1" t="s">
        <v>17</v>
      </c>
      <c r="F1056" s="1" t="s">
        <v>24</v>
      </c>
      <c r="G1056" s="1" t="s">
        <v>25</v>
      </c>
      <c r="H1056" s="1">
        <v>3</v>
      </c>
      <c r="I1056" s="1" t="s">
        <v>26</v>
      </c>
      <c r="J1056" s="1" t="s">
        <v>42</v>
      </c>
      <c r="K1056" s="6">
        <v>1729.21</v>
      </c>
      <c r="L1056" s="6">
        <v>247.03</v>
      </c>
      <c r="M1056" s="1">
        <v>7</v>
      </c>
      <c r="N1056" s="8">
        <v>45293</v>
      </c>
      <c r="O1056" s="4" t="str">
        <f t="shared" si="49"/>
        <v>January 2024</v>
      </c>
      <c r="P1056" s="1" t="s">
        <v>28</v>
      </c>
      <c r="Q1056" s="1" t="s">
        <v>45</v>
      </c>
      <c r="R1056" s="6">
        <v>25.13</v>
      </c>
      <c r="S1056" s="6">
        <f t="shared" si="50"/>
        <v>1754.3400000000001</v>
      </c>
    </row>
    <row r="1057" spans="1:19" x14ac:dyDescent="0.35">
      <c r="A1057" s="1">
        <v>11614</v>
      </c>
      <c r="B1057" s="1">
        <v>21</v>
      </c>
      <c r="C1057" s="1" t="str">
        <f t="shared" si="48"/>
        <v>Young</v>
      </c>
      <c r="D1057" s="1" t="s">
        <v>16</v>
      </c>
      <c r="E1057" s="1" t="s">
        <v>17</v>
      </c>
      <c r="F1057" s="1" t="s">
        <v>40</v>
      </c>
      <c r="G1057" s="1" t="s">
        <v>88</v>
      </c>
      <c r="H1057" s="1">
        <v>1</v>
      </c>
      <c r="I1057" s="1" t="s">
        <v>20</v>
      </c>
      <c r="J1057" s="1" t="s">
        <v>83</v>
      </c>
      <c r="K1057" s="6">
        <v>4595</v>
      </c>
      <c r="L1057" s="6">
        <v>459.5</v>
      </c>
      <c r="M1057" s="1">
        <v>10</v>
      </c>
      <c r="N1057" s="8">
        <v>45293</v>
      </c>
      <c r="O1057" s="4" t="str">
        <f t="shared" si="49"/>
        <v>January 2024</v>
      </c>
      <c r="P1057" s="1" t="s">
        <v>79</v>
      </c>
      <c r="Q1057" s="1" t="s">
        <v>37</v>
      </c>
      <c r="R1057" s="6">
        <v>96.07</v>
      </c>
      <c r="S1057" s="6">
        <f t="shared" si="50"/>
        <v>4691.07</v>
      </c>
    </row>
    <row r="1058" spans="1:19" x14ac:dyDescent="0.35">
      <c r="A1058" s="1">
        <v>12751</v>
      </c>
      <c r="B1058" s="1">
        <v>24</v>
      </c>
      <c r="C1058" s="1" t="str">
        <f t="shared" si="48"/>
        <v>Young</v>
      </c>
      <c r="D1058" s="1" t="s">
        <v>38</v>
      </c>
      <c r="E1058" s="1" t="s">
        <v>17</v>
      </c>
      <c r="F1058" s="1" t="s">
        <v>24</v>
      </c>
      <c r="G1058" s="1" t="s">
        <v>85</v>
      </c>
      <c r="H1058" s="1">
        <v>1</v>
      </c>
      <c r="I1058" s="1" t="s">
        <v>20</v>
      </c>
      <c r="J1058" s="1" t="s">
        <v>93</v>
      </c>
      <c r="K1058" s="6">
        <v>7864.1</v>
      </c>
      <c r="L1058" s="6">
        <v>786.41</v>
      </c>
      <c r="M1058" s="1">
        <v>10</v>
      </c>
      <c r="N1058" s="8">
        <v>45293</v>
      </c>
      <c r="O1058" s="4" t="str">
        <f t="shared" si="49"/>
        <v>January 2024</v>
      </c>
      <c r="P1058" s="1" t="s">
        <v>79</v>
      </c>
      <c r="Q1058" s="1"/>
      <c r="R1058" s="6">
        <v>0</v>
      </c>
      <c r="S1058" s="6">
        <f t="shared" si="50"/>
        <v>7864.1</v>
      </c>
    </row>
    <row r="1059" spans="1:19" x14ac:dyDescent="0.35">
      <c r="A1059" s="1">
        <v>14338</v>
      </c>
      <c r="B1059" s="1">
        <v>25</v>
      </c>
      <c r="C1059" s="1" t="str">
        <f t="shared" si="48"/>
        <v>Young</v>
      </c>
      <c r="D1059" s="1" t="s">
        <v>16</v>
      </c>
      <c r="E1059" s="1" t="s">
        <v>33</v>
      </c>
      <c r="F1059" s="1" t="s">
        <v>77</v>
      </c>
      <c r="G1059" s="1" t="s">
        <v>86</v>
      </c>
      <c r="H1059" s="1">
        <v>2</v>
      </c>
      <c r="I1059" s="1" t="s">
        <v>20</v>
      </c>
      <c r="J1059" s="1" t="s">
        <v>21</v>
      </c>
      <c r="K1059" s="6">
        <v>2889.44</v>
      </c>
      <c r="L1059" s="6">
        <v>361.18</v>
      </c>
      <c r="M1059" s="1">
        <v>8</v>
      </c>
      <c r="N1059" s="8">
        <v>45293</v>
      </c>
      <c r="O1059" s="4" t="str">
        <f t="shared" si="49"/>
        <v>January 2024</v>
      </c>
      <c r="P1059" s="1" t="s">
        <v>79</v>
      </c>
      <c r="Q1059" s="1" t="s">
        <v>87</v>
      </c>
      <c r="R1059" s="6">
        <v>64.69</v>
      </c>
      <c r="S1059" s="6">
        <f t="shared" si="50"/>
        <v>2954.13</v>
      </c>
    </row>
    <row r="1060" spans="1:19" x14ac:dyDescent="0.35">
      <c r="A1060" s="1">
        <v>3517</v>
      </c>
      <c r="B1060" s="1">
        <v>28</v>
      </c>
      <c r="C1060" s="1" t="str">
        <f t="shared" si="48"/>
        <v>Young</v>
      </c>
      <c r="D1060" s="1" t="s">
        <v>38</v>
      </c>
      <c r="E1060" s="1" t="s">
        <v>17</v>
      </c>
      <c r="F1060" s="1" t="s">
        <v>30</v>
      </c>
      <c r="G1060" s="1" t="s">
        <v>31</v>
      </c>
      <c r="H1060" s="1">
        <v>3</v>
      </c>
      <c r="I1060" s="1" t="s">
        <v>26</v>
      </c>
      <c r="J1060" s="1" t="s">
        <v>42</v>
      </c>
      <c r="K1060" s="6">
        <v>927.92</v>
      </c>
      <c r="L1060" s="6">
        <v>463.96</v>
      </c>
      <c r="M1060" s="1">
        <v>2</v>
      </c>
      <c r="N1060" s="8">
        <v>45293</v>
      </c>
      <c r="O1060" s="4" t="str">
        <f t="shared" si="49"/>
        <v>January 2024</v>
      </c>
      <c r="P1060" s="1" t="s">
        <v>28</v>
      </c>
      <c r="Q1060" s="1"/>
      <c r="R1060" s="6">
        <v>0</v>
      </c>
      <c r="S1060" s="6">
        <f t="shared" si="50"/>
        <v>927.92</v>
      </c>
    </row>
    <row r="1061" spans="1:19" x14ac:dyDescent="0.35">
      <c r="A1061" s="1">
        <v>2690</v>
      </c>
      <c r="B1061" s="1">
        <v>33</v>
      </c>
      <c r="C1061" s="1" t="str">
        <f t="shared" si="48"/>
        <v>Young</v>
      </c>
      <c r="D1061" s="1" t="s">
        <v>38</v>
      </c>
      <c r="E1061" s="1" t="s">
        <v>17</v>
      </c>
      <c r="F1061" s="1" t="s">
        <v>30</v>
      </c>
      <c r="G1061" s="1" t="s">
        <v>31</v>
      </c>
      <c r="H1061" s="1">
        <v>3</v>
      </c>
      <c r="I1061" s="1" t="s">
        <v>20</v>
      </c>
      <c r="J1061" s="1" t="s">
        <v>42</v>
      </c>
      <c r="K1061" s="6">
        <v>3711.68</v>
      </c>
      <c r="L1061" s="6">
        <v>463.96</v>
      </c>
      <c r="M1061" s="1">
        <v>8</v>
      </c>
      <c r="N1061" s="8">
        <v>45293</v>
      </c>
      <c r="O1061" s="4" t="str">
        <f t="shared" si="49"/>
        <v>January 2024</v>
      </c>
      <c r="P1061" s="1" t="s">
        <v>32</v>
      </c>
      <c r="Q1061" s="1" t="s">
        <v>45</v>
      </c>
      <c r="R1061" s="6">
        <v>87.46</v>
      </c>
      <c r="S1061" s="6">
        <f t="shared" si="50"/>
        <v>3799.14</v>
      </c>
    </row>
    <row r="1062" spans="1:19" x14ac:dyDescent="0.35">
      <c r="A1062" s="1">
        <v>3035</v>
      </c>
      <c r="B1062" s="1">
        <v>34</v>
      </c>
      <c r="C1062" s="1" t="str">
        <f t="shared" si="48"/>
        <v>Young</v>
      </c>
      <c r="D1062" s="1" t="s">
        <v>16</v>
      </c>
      <c r="E1062" s="1" t="s">
        <v>17</v>
      </c>
      <c r="F1062" s="1" t="s">
        <v>30</v>
      </c>
      <c r="G1062" s="1" t="s">
        <v>31</v>
      </c>
      <c r="H1062" s="1">
        <v>3</v>
      </c>
      <c r="I1062" s="1" t="s">
        <v>26</v>
      </c>
      <c r="J1062" s="1" t="s">
        <v>34</v>
      </c>
      <c r="K1062" s="6">
        <v>4175.6400000000003</v>
      </c>
      <c r="L1062" s="6">
        <v>463.96</v>
      </c>
      <c r="M1062" s="1">
        <v>9</v>
      </c>
      <c r="N1062" s="8">
        <v>45293</v>
      </c>
      <c r="O1062" s="4" t="str">
        <f t="shared" si="49"/>
        <v>January 2024</v>
      </c>
      <c r="P1062" s="1" t="s">
        <v>28</v>
      </c>
      <c r="Q1062" s="1" t="s">
        <v>58</v>
      </c>
      <c r="R1062" s="6">
        <v>98.89</v>
      </c>
      <c r="S1062" s="6">
        <f t="shared" si="50"/>
        <v>4274.5300000000007</v>
      </c>
    </row>
    <row r="1063" spans="1:19" x14ac:dyDescent="0.35">
      <c r="A1063" s="1">
        <v>4322</v>
      </c>
      <c r="B1063" s="1">
        <v>34</v>
      </c>
      <c r="C1063" s="1" t="str">
        <f t="shared" si="48"/>
        <v>Young</v>
      </c>
      <c r="D1063" s="1" t="s">
        <v>38</v>
      </c>
      <c r="E1063" s="1" t="s">
        <v>17</v>
      </c>
      <c r="F1063" s="1" t="s">
        <v>30</v>
      </c>
      <c r="G1063" s="1" t="s">
        <v>31</v>
      </c>
      <c r="H1063" s="1">
        <v>3</v>
      </c>
      <c r="I1063" s="1" t="s">
        <v>20</v>
      </c>
      <c r="J1063" s="1" t="s">
        <v>42</v>
      </c>
      <c r="K1063" s="6">
        <v>463.96</v>
      </c>
      <c r="L1063" s="6">
        <v>463.96</v>
      </c>
      <c r="M1063" s="1">
        <v>1</v>
      </c>
      <c r="N1063" s="8">
        <v>45293</v>
      </c>
      <c r="O1063" s="4" t="str">
        <f t="shared" si="49"/>
        <v>January 2024</v>
      </c>
      <c r="P1063" s="1" t="s">
        <v>22</v>
      </c>
      <c r="Q1063" s="1" t="s">
        <v>37</v>
      </c>
      <c r="R1063" s="6">
        <v>14.9</v>
      </c>
      <c r="S1063" s="6">
        <f t="shared" si="50"/>
        <v>478.85999999999996</v>
      </c>
    </row>
    <row r="1064" spans="1:19" x14ac:dyDescent="0.35">
      <c r="A1064" s="1">
        <v>5206</v>
      </c>
      <c r="B1064" s="1">
        <v>35</v>
      </c>
      <c r="C1064" s="1" t="str">
        <f t="shared" si="48"/>
        <v>Young</v>
      </c>
      <c r="D1064" s="1" t="s">
        <v>16</v>
      </c>
      <c r="E1064" s="1" t="s">
        <v>17</v>
      </c>
      <c r="F1064" s="1" t="s">
        <v>18</v>
      </c>
      <c r="G1064" s="1" t="s">
        <v>19</v>
      </c>
      <c r="H1064" s="1">
        <v>2</v>
      </c>
      <c r="I1064" s="1" t="s">
        <v>26</v>
      </c>
      <c r="J1064" s="1" t="s">
        <v>27</v>
      </c>
      <c r="K1064" s="6">
        <v>4747.1400000000003</v>
      </c>
      <c r="L1064" s="6">
        <v>791.19</v>
      </c>
      <c r="M1064" s="1">
        <v>6</v>
      </c>
      <c r="N1064" s="8">
        <v>45293</v>
      </c>
      <c r="O1064" s="4" t="str">
        <f t="shared" si="49"/>
        <v>January 2024</v>
      </c>
      <c r="P1064" s="1" t="s">
        <v>32</v>
      </c>
      <c r="Q1064" s="1"/>
      <c r="R1064" s="6">
        <v>0</v>
      </c>
      <c r="S1064" s="6">
        <f t="shared" si="50"/>
        <v>4747.1400000000003</v>
      </c>
    </row>
    <row r="1065" spans="1:19" x14ac:dyDescent="0.35">
      <c r="A1065" s="1">
        <v>4172</v>
      </c>
      <c r="B1065" s="1">
        <v>36</v>
      </c>
      <c r="C1065" s="1" t="str">
        <f t="shared" si="48"/>
        <v>Middle-Aged</v>
      </c>
      <c r="D1065" s="1" t="s">
        <v>38</v>
      </c>
      <c r="E1065" s="1" t="s">
        <v>17</v>
      </c>
      <c r="F1065" s="1" t="s">
        <v>18</v>
      </c>
      <c r="G1065" s="1" t="s">
        <v>19</v>
      </c>
      <c r="H1065" s="1">
        <v>2</v>
      </c>
      <c r="I1065" s="1" t="s">
        <v>26</v>
      </c>
      <c r="J1065" s="1" t="s">
        <v>34</v>
      </c>
      <c r="K1065" s="6">
        <v>1582.38</v>
      </c>
      <c r="L1065" s="6">
        <v>791.19</v>
      </c>
      <c r="M1065" s="1">
        <v>2</v>
      </c>
      <c r="N1065" s="8">
        <v>45293</v>
      </c>
      <c r="O1065" s="4" t="str">
        <f t="shared" si="49"/>
        <v>January 2024</v>
      </c>
      <c r="P1065" s="1" t="s">
        <v>28</v>
      </c>
      <c r="Q1065" s="1" t="s">
        <v>37</v>
      </c>
      <c r="R1065" s="6">
        <v>11.14</v>
      </c>
      <c r="S1065" s="6">
        <f t="shared" si="50"/>
        <v>1593.5200000000002</v>
      </c>
    </row>
    <row r="1066" spans="1:19" x14ac:dyDescent="0.35">
      <c r="A1066" s="1">
        <v>19625</v>
      </c>
      <c r="B1066" s="1">
        <v>36</v>
      </c>
      <c r="C1066" s="1" t="str">
        <f t="shared" si="48"/>
        <v>Middle-Aged</v>
      </c>
      <c r="D1066" s="1" t="s">
        <v>38</v>
      </c>
      <c r="E1066" s="1" t="s">
        <v>17</v>
      </c>
      <c r="F1066" s="1" t="s">
        <v>77</v>
      </c>
      <c r="G1066" s="1" t="s">
        <v>86</v>
      </c>
      <c r="H1066" s="1">
        <v>2</v>
      </c>
      <c r="I1066" s="1" t="s">
        <v>26</v>
      </c>
      <c r="J1066" s="1" t="s">
        <v>93</v>
      </c>
      <c r="K1066" s="6">
        <v>1805.9</v>
      </c>
      <c r="L1066" s="6">
        <v>361.18</v>
      </c>
      <c r="M1066" s="1">
        <v>5</v>
      </c>
      <c r="N1066" s="8">
        <v>45293</v>
      </c>
      <c r="O1066" s="4" t="str">
        <f t="shared" si="49"/>
        <v>January 2024</v>
      </c>
      <c r="P1066" s="1" t="s">
        <v>22</v>
      </c>
      <c r="Q1066" s="1" t="s">
        <v>92</v>
      </c>
      <c r="R1066" s="6">
        <v>154.32</v>
      </c>
      <c r="S1066" s="6">
        <f t="shared" si="50"/>
        <v>1960.22</v>
      </c>
    </row>
    <row r="1067" spans="1:19" x14ac:dyDescent="0.35">
      <c r="A1067" s="1">
        <v>15998</v>
      </c>
      <c r="B1067" s="1">
        <v>37</v>
      </c>
      <c r="C1067" s="1" t="str">
        <f t="shared" si="48"/>
        <v>Middle-Aged</v>
      </c>
      <c r="D1067" s="1" t="s">
        <v>16</v>
      </c>
      <c r="E1067" s="1" t="s">
        <v>17</v>
      </c>
      <c r="F1067" s="1" t="s">
        <v>30</v>
      </c>
      <c r="G1067" s="1" t="s">
        <v>78</v>
      </c>
      <c r="H1067" s="1">
        <v>2</v>
      </c>
      <c r="I1067" s="1" t="s">
        <v>26</v>
      </c>
      <c r="J1067" s="1" t="s">
        <v>93</v>
      </c>
      <c r="K1067" s="6">
        <v>3371.6</v>
      </c>
      <c r="L1067" s="6">
        <v>674.32</v>
      </c>
      <c r="M1067" s="1">
        <v>5</v>
      </c>
      <c r="N1067" s="8">
        <v>45293</v>
      </c>
      <c r="O1067" s="4" t="str">
        <f t="shared" si="49"/>
        <v>January 2024</v>
      </c>
      <c r="P1067" s="1" t="s">
        <v>79</v>
      </c>
      <c r="Q1067" s="1"/>
      <c r="R1067" s="6">
        <v>0</v>
      </c>
      <c r="S1067" s="6">
        <f t="shared" si="50"/>
        <v>3371.6</v>
      </c>
    </row>
    <row r="1068" spans="1:19" x14ac:dyDescent="0.35">
      <c r="A1068" s="1">
        <v>2721</v>
      </c>
      <c r="B1068" s="1">
        <v>38</v>
      </c>
      <c r="C1068" s="1" t="str">
        <f t="shared" si="48"/>
        <v>Middle-Aged</v>
      </c>
      <c r="D1068" s="1" t="s">
        <v>16</v>
      </c>
      <c r="E1068" s="1" t="s">
        <v>17</v>
      </c>
      <c r="F1068" s="1" t="s">
        <v>18</v>
      </c>
      <c r="G1068" s="1" t="s">
        <v>36</v>
      </c>
      <c r="H1068" s="1">
        <v>5</v>
      </c>
      <c r="I1068" s="1" t="s">
        <v>26</v>
      </c>
      <c r="J1068" s="1" t="s">
        <v>21</v>
      </c>
      <c r="K1068" s="6">
        <v>166</v>
      </c>
      <c r="L1068" s="6">
        <v>20.75</v>
      </c>
      <c r="M1068" s="1">
        <v>8</v>
      </c>
      <c r="N1068" s="8">
        <v>45293</v>
      </c>
      <c r="O1068" s="4" t="str">
        <f t="shared" si="49"/>
        <v>January 2024</v>
      </c>
      <c r="P1068" s="1" t="s">
        <v>22</v>
      </c>
      <c r="Q1068" s="1" t="s">
        <v>29</v>
      </c>
      <c r="R1068" s="6">
        <v>28.8</v>
      </c>
      <c r="S1068" s="6">
        <f t="shared" si="50"/>
        <v>194.8</v>
      </c>
    </row>
    <row r="1069" spans="1:19" x14ac:dyDescent="0.35">
      <c r="A1069" s="1">
        <v>3440</v>
      </c>
      <c r="B1069" s="1">
        <v>38</v>
      </c>
      <c r="C1069" s="1" t="str">
        <f t="shared" si="48"/>
        <v>Middle-Aged</v>
      </c>
      <c r="D1069" s="1" t="s">
        <v>16</v>
      </c>
      <c r="E1069" s="1" t="s">
        <v>33</v>
      </c>
      <c r="F1069" s="1" t="s">
        <v>40</v>
      </c>
      <c r="G1069" s="1" t="s">
        <v>41</v>
      </c>
      <c r="H1069" s="1">
        <v>3</v>
      </c>
      <c r="I1069" s="1" t="s">
        <v>26</v>
      </c>
      <c r="J1069" s="1" t="s">
        <v>21</v>
      </c>
      <c r="K1069" s="6">
        <v>1689.66</v>
      </c>
      <c r="L1069" s="6">
        <v>844.83</v>
      </c>
      <c r="M1069" s="1">
        <v>2</v>
      </c>
      <c r="N1069" s="8">
        <v>45293</v>
      </c>
      <c r="O1069" s="4" t="str">
        <f t="shared" si="49"/>
        <v>January 2024</v>
      </c>
      <c r="P1069" s="1" t="s">
        <v>28</v>
      </c>
      <c r="Q1069" s="1" t="s">
        <v>69</v>
      </c>
      <c r="R1069" s="6">
        <v>87.32</v>
      </c>
      <c r="S1069" s="6">
        <f t="shared" si="50"/>
        <v>1776.98</v>
      </c>
    </row>
    <row r="1070" spans="1:19" x14ac:dyDescent="0.35">
      <c r="A1070" s="1">
        <v>13697</v>
      </c>
      <c r="B1070" s="1">
        <v>38</v>
      </c>
      <c r="C1070" s="1" t="str">
        <f t="shared" si="48"/>
        <v>Middle-Aged</v>
      </c>
      <c r="D1070" s="1" t="s">
        <v>16</v>
      </c>
      <c r="E1070" s="1" t="s">
        <v>17</v>
      </c>
      <c r="F1070" s="1" t="s">
        <v>30</v>
      </c>
      <c r="G1070" s="1" t="s">
        <v>78</v>
      </c>
      <c r="H1070" s="1">
        <v>4</v>
      </c>
      <c r="I1070" s="1" t="s">
        <v>26</v>
      </c>
      <c r="J1070" s="1" t="s">
        <v>93</v>
      </c>
      <c r="K1070" s="6">
        <v>4045.92</v>
      </c>
      <c r="L1070" s="6">
        <v>674.32</v>
      </c>
      <c r="M1070" s="1">
        <v>6</v>
      </c>
      <c r="N1070" s="8">
        <v>45293</v>
      </c>
      <c r="O1070" s="4" t="str">
        <f t="shared" si="49"/>
        <v>January 2024</v>
      </c>
      <c r="P1070" s="1" t="s">
        <v>79</v>
      </c>
      <c r="Q1070" s="1" t="s">
        <v>97</v>
      </c>
      <c r="R1070" s="6">
        <v>98.96</v>
      </c>
      <c r="S1070" s="6">
        <f t="shared" si="50"/>
        <v>4144.88</v>
      </c>
    </row>
    <row r="1071" spans="1:19" x14ac:dyDescent="0.35">
      <c r="A1071" s="1">
        <v>9917</v>
      </c>
      <c r="B1071" s="1">
        <v>39</v>
      </c>
      <c r="C1071" s="1" t="str">
        <f t="shared" si="48"/>
        <v>Middle-Aged</v>
      </c>
      <c r="D1071" s="1" t="s">
        <v>16</v>
      </c>
      <c r="E1071" s="1" t="s">
        <v>17</v>
      </c>
      <c r="F1071" s="1" t="s">
        <v>30</v>
      </c>
      <c r="G1071" s="1" t="s">
        <v>31</v>
      </c>
      <c r="H1071" s="1">
        <v>3</v>
      </c>
      <c r="I1071" s="1" t="s">
        <v>26</v>
      </c>
      <c r="J1071" s="1" t="s">
        <v>42</v>
      </c>
      <c r="K1071" s="6">
        <v>4175.6400000000003</v>
      </c>
      <c r="L1071" s="6">
        <v>463.96</v>
      </c>
      <c r="M1071" s="1">
        <v>9</v>
      </c>
      <c r="N1071" s="8">
        <v>45293</v>
      </c>
      <c r="O1071" s="4" t="str">
        <f t="shared" si="49"/>
        <v>January 2024</v>
      </c>
      <c r="P1071" s="1" t="s">
        <v>22</v>
      </c>
      <c r="Q1071" s="1" t="s">
        <v>46</v>
      </c>
      <c r="R1071" s="6">
        <v>99.91</v>
      </c>
      <c r="S1071" s="6">
        <f t="shared" si="50"/>
        <v>4275.55</v>
      </c>
    </row>
    <row r="1072" spans="1:19" x14ac:dyDescent="0.35">
      <c r="A1072" s="1">
        <v>4768</v>
      </c>
      <c r="B1072" s="1">
        <v>40</v>
      </c>
      <c r="C1072" s="1" t="str">
        <f t="shared" si="48"/>
        <v>Middle-Aged</v>
      </c>
      <c r="D1072" s="1" t="s">
        <v>16</v>
      </c>
      <c r="E1072" s="1" t="s">
        <v>17</v>
      </c>
      <c r="F1072" s="1" t="s">
        <v>40</v>
      </c>
      <c r="G1072" s="1" t="s">
        <v>41</v>
      </c>
      <c r="H1072" s="1">
        <v>3</v>
      </c>
      <c r="I1072" s="1" t="s">
        <v>26</v>
      </c>
      <c r="J1072" s="1" t="s">
        <v>34</v>
      </c>
      <c r="K1072" s="6">
        <v>5913.81</v>
      </c>
      <c r="L1072" s="6">
        <v>844.83</v>
      </c>
      <c r="M1072" s="1">
        <v>7</v>
      </c>
      <c r="N1072" s="8">
        <v>45293</v>
      </c>
      <c r="O1072" s="4" t="str">
        <f t="shared" si="49"/>
        <v>January 2024</v>
      </c>
      <c r="P1072" s="1" t="s">
        <v>28</v>
      </c>
      <c r="Q1072" s="1" t="s">
        <v>55</v>
      </c>
      <c r="R1072" s="6">
        <v>38.17</v>
      </c>
      <c r="S1072" s="6">
        <f t="shared" si="50"/>
        <v>5951.9800000000005</v>
      </c>
    </row>
    <row r="1073" spans="1:19" x14ac:dyDescent="0.35">
      <c r="A1073" s="1">
        <v>6642</v>
      </c>
      <c r="B1073" s="1">
        <v>40</v>
      </c>
      <c r="C1073" s="1" t="str">
        <f t="shared" si="48"/>
        <v>Middle-Aged</v>
      </c>
      <c r="D1073" s="1" t="s">
        <v>38</v>
      </c>
      <c r="E1073" s="1" t="s">
        <v>17</v>
      </c>
      <c r="F1073" s="1" t="s">
        <v>30</v>
      </c>
      <c r="G1073" s="1" t="s">
        <v>31</v>
      </c>
      <c r="H1073" s="1">
        <v>3</v>
      </c>
      <c r="I1073" s="1" t="s">
        <v>26</v>
      </c>
      <c r="J1073" s="1" t="s">
        <v>21</v>
      </c>
      <c r="K1073" s="6">
        <v>927.92</v>
      </c>
      <c r="L1073" s="6">
        <v>463.96</v>
      </c>
      <c r="M1073" s="1">
        <v>2</v>
      </c>
      <c r="N1073" s="8">
        <v>45293</v>
      </c>
      <c r="O1073" s="4" t="str">
        <f t="shared" si="49"/>
        <v>January 2024</v>
      </c>
      <c r="P1073" s="1" t="s">
        <v>28</v>
      </c>
      <c r="Q1073" s="1" t="s">
        <v>58</v>
      </c>
      <c r="R1073" s="6">
        <v>84.89</v>
      </c>
      <c r="S1073" s="6">
        <f t="shared" si="50"/>
        <v>1012.81</v>
      </c>
    </row>
    <row r="1074" spans="1:19" x14ac:dyDescent="0.35">
      <c r="A1074" s="1">
        <v>18803</v>
      </c>
      <c r="B1074" s="1">
        <v>40</v>
      </c>
      <c r="C1074" s="1" t="str">
        <f t="shared" si="48"/>
        <v>Middle-Aged</v>
      </c>
      <c r="D1074" s="1" t="s">
        <v>16</v>
      </c>
      <c r="E1074" s="1" t="s">
        <v>17</v>
      </c>
      <c r="F1074" s="1" t="s">
        <v>18</v>
      </c>
      <c r="G1074" s="1" t="s">
        <v>81</v>
      </c>
      <c r="H1074" s="1">
        <v>3</v>
      </c>
      <c r="I1074" s="1" t="s">
        <v>20</v>
      </c>
      <c r="J1074" s="1" t="s">
        <v>93</v>
      </c>
      <c r="K1074" s="6">
        <v>5698.4</v>
      </c>
      <c r="L1074" s="6">
        <v>1139.68</v>
      </c>
      <c r="M1074" s="1">
        <v>5</v>
      </c>
      <c r="N1074" s="8">
        <v>45293</v>
      </c>
      <c r="O1074" s="4" t="str">
        <f t="shared" si="49"/>
        <v>January 2024</v>
      </c>
      <c r="P1074" s="1" t="s">
        <v>22</v>
      </c>
      <c r="Q1074" s="1"/>
      <c r="R1074" s="6">
        <v>0</v>
      </c>
      <c r="S1074" s="6">
        <f t="shared" si="50"/>
        <v>5698.4</v>
      </c>
    </row>
    <row r="1075" spans="1:19" x14ac:dyDescent="0.35">
      <c r="A1075" s="1">
        <v>15696</v>
      </c>
      <c r="B1075" s="1">
        <v>43</v>
      </c>
      <c r="C1075" s="1" t="str">
        <f t="shared" si="48"/>
        <v>Middle-Aged</v>
      </c>
      <c r="D1075" s="1" t="s">
        <v>38</v>
      </c>
      <c r="E1075" s="1" t="s">
        <v>33</v>
      </c>
      <c r="F1075" s="1" t="s">
        <v>30</v>
      </c>
      <c r="G1075" s="1" t="s">
        <v>78</v>
      </c>
      <c r="H1075" s="1">
        <v>2</v>
      </c>
      <c r="I1075" s="1" t="s">
        <v>20</v>
      </c>
      <c r="J1075" s="1" t="s">
        <v>93</v>
      </c>
      <c r="K1075" s="6">
        <v>6743.2</v>
      </c>
      <c r="L1075" s="6">
        <v>674.32</v>
      </c>
      <c r="M1075" s="1">
        <v>10</v>
      </c>
      <c r="N1075" s="8">
        <v>45293</v>
      </c>
      <c r="O1075" s="4" t="str">
        <f t="shared" si="49"/>
        <v>January 2024</v>
      </c>
      <c r="P1075" s="1" t="s">
        <v>79</v>
      </c>
      <c r="Q1075" s="1" t="s">
        <v>95</v>
      </c>
      <c r="R1075" s="6">
        <v>41.09</v>
      </c>
      <c r="S1075" s="6">
        <f t="shared" si="50"/>
        <v>6784.29</v>
      </c>
    </row>
    <row r="1076" spans="1:19" x14ac:dyDescent="0.35">
      <c r="A1076" s="1">
        <v>8058</v>
      </c>
      <c r="B1076" s="1">
        <v>44</v>
      </c>
      <c r="C1076" s="1" t="str">
        <f t="shared" si="48"/>
        <v>Middle-Aged</v>
      </c>
      <c r="D1076" s="1" t="s">
        <v>38</v>
      </c>
      <c r="E1076" s="1" t="s">
        <v>17</v>
      </c>
      <c r="F1076" s="1" t="s">
        <v>24</v>
      </c>
      <c r="G1076" s="1" t="s">
        <v>25</v>
      </c>
      <c r="H1076" s="1">
        <v>3</v>
      </c>
      <c r="I1076" s="1" t="s">
        <v>26</v>
      </c>
      <c r="J1076" s="1" t="s">
        <v>42</v>
      </c>
      <c r="K1076" s="6">
        <v>247.03</v>
      </c>
      <c r="L1076" s="6">
        <v>247.03</v>
      </c>
      <c r="M1076" s="1">
        <v>1</v>
      </c>
      <c r="N1076" s="8">
        <v>45293</v>
      </c>
      <c r="O1076" s="4" t="str">
        <f t="shared" si="49"/>
        <v>January 2024</v>
      </c>
      <c r="P1076" s="1" t="s">
        <v>28</v>
      </c>
      <c r="Q1076" s="1" t="s">
        <v>37</v>
      </c>
      <c r="R1076" s="6">
        <v>47.39</v>
      </c>
      <c r="S1076" s="6">
        <f t="shared" si="50"/>
        <v>294.42</v>
      </c>
    </row>
    <row r="1077" spans="1:19" x14ac:dyDescent="0.35">
      <c r="A1077" s="1">
        <v>17906</v>
      </c>
      <c r="B1077" s="1">
        <v>45</v>
      </c>
      <c r="C1077" s="1" t="str">
        <f t="shared" si="48"/>
        <v>Middle-Aged</v>
      </c>
      <c r="D1077" s="1" t="s">
        <v>16</v>
      </c>
      <c r="E1077" s="1" t="s">
        <v>17</v>
      </c>
      <c r="F1077" s="1" t="s">
        <v>18</v>
      </c>
      <c r="G1077" s="1" t="s">
        <v>81</v>
      </c>
      <c r="H1077" s="1">
        <v>2</v>
      </c>
      <c r="I1077" s="1" t="s">
        <v>26</v>
      </c>
      <c r="J1077" s="1" t="s">
        <v>83</v>
      </c>
      <c r="K1077" s="6">
        <v>10257.120000000001</v>
      </c>
      <c r="L1077" s="6">
        <v>1139.68</v>
      </c>
      <c r="M1077" s="1">
        <v>9</v>
      </c>
      <c r="N1077" s="8">
        <v>45293</v>
      </c>
      <c r="O1077" s="4" t="str">
        <f t="shared" si="49"/>
        <v>January 2024</v>
      </c>
      <c r="P1077" s="1" t="s">
        <v>79</v>
      </c>
      <c r="Q1077" s="1"/>
      <c r="R1077" s="6">
        <v>0</v>
      </c>
      <c r="S1077" s="6">
        <f t="shared" si="50"/>
        <v>10257.120000000001</v>
      </c>
    </row>
    <row r="1078" spans="1:19" x14ac:dyDescent="0.35">
      <c r="A1078" s="1">
        <v>4721</v>
      </c>
      <c r="B1078" s="1">
        <v>46</v>
      </c>
      <c r="C1078" s="1" t="str">
        <f t="shared" si="48"/>
        <v>Middle-Aged</v>
      </c>
      <c r="D1078" s="1" t="s">
        <v>16</v>
      </c>
      <c r="E1078" s="1" t="s">
        <v>17</v>
      </c>
      <c r="F1078" s="1" t="s">
        <v>24</v>
      </c>
      <c r="G1078" s="1" t="s">
        <v>25</v>
      </c>
      <c r="H1078" s="1">
        <v>3</v>
      </c>
      <c r="I1078" s="1" t="s">
        <v>20</v>
      </c>
      <c r="J1078" s="1" t="s">
        <v>27</v>
      </c>
      <c r="K1078" s="6">
        <v>247.03</v>
      </c>
      <c r="L1078" s="6">
        <v>247.03</v>
      </c>
      <c r="M1078" s="1">
        <v>1</v>
      </c>
      <c r="N1078" s="8">
        <v>45293</v>
      </c>
      <c r="O1078" s="4" t="str">
        <f t="shared" si="49"/>
        <v>January 2024</v>
      </c>
      <c r="P1078" s="1" t="s">
        <v>32</v>
      </c>
      <c r="Q1078" s="1" t="s">
        <v>50</v>
      </c>
      <c r="R1078" s="6">
        <v>40.229999999999997</v>
      </c>
      <c r="S1078" s="6">
        <f t="shared" si="50"/>
        <v>287.26</v>
      </c>
    </row>
    <row r="1079" spans="1:19" x14ac:dyDescent="0.35">
      <c r="A1079" s="1">
        <v>15642</v>
      </c>
      <c r="B1079" s="1">
        <v>46</v>
      </c>
      <c r="C1079" s="1" t="str">
        <f t="shared" si="48"/>
        <v>Middle-Aged</v>
      </c>
      <c r="D1079" s="1" t="s">
        <v>16</v>
      </c>
      <c r="E1079" s="1" t="s">
        <v>33</v>
      </c>
      <c r="F1079" s="1" t="s">
        <v>30</v>
      </c>
      <c r="G1079" s="1" t="s">
        <v>78</v>
      </c>
      <c r="H1079" s="1">
        <v>2</v>
      </c>
      <c r="I1079" s="1" t="s">
        <v>20</v>
      </c>
      <c r="J1079" s="1" t="s">
        <v>93</v>
      </c>
      <c r="K1079" s="6">
        <v>3371.6</v>
      </c>
      <c r="L1079" s="6">
        <v>674.32</v>
      </c>
      <c r="M1079" s="1">
        <v>5</v>
      </c>
      <c r="N1079" s="8">
        <v>45293</v>
      </c>
      <c r="O1079" s="4" t="str">
        <f t="shared" si="49"/>
        <v>January 2024</v>
      </c>
      <c r="P1079" s="1" t="s">
        <v>22</v>
      </c>
      <c r="Q1079" s="1" t="s">
        <v>97</v>
      </c>
      <c r="R1079" s="6">
        <v>121.98</v>
      </c>
      <c r="S1079" s="6">
        <f t="shared" si="50"/>
        <v>3493.58</v>
      </c>
    </row>
    <row r="1080" spans="1:19" x14ac:dyDescent="0.35">
      <c r="A1080" s="1">
        <v>6567</v>
      </c>
      <c r="B1080" s="1">
        <v>51</v>
      </c>
      <c r="C1080" s="1" t="str">
        <f t="shared" si="48"/>
        <v>Middle-Aged</v>
      </c>
      <c r="D1080" s="1" t="s">
        <v>38</v>
      </c>
      <c r="E1080" s="1" t="s">
        <v>33</v>
      </c>
      <c r="F1080" s="1" t="s">
        <v>24</v>
      </c>
      <c r="G1080" s="1" t="s">
        <v>25</v>
      </c>
      <c r="H1080" s="1">
        <v>3</v>
      </c>
      <c r="I1080" s="1" t="s">
        <v>26</v>
      </c>
      <c r="J1080" s="1" t="s">
        <v>27</v>
      </c>
      <c r="K1080" s="6">
        <v>494.06</v>
      </c>
      <c r="L1080" s="6">
        <v>247.03</v>
      </c>
      <c r="M1080" s="1">
        <v>2</v>
      </c>
      <c r="N1080" s="8">
        <v>45293</v>
      </c>
      <c r="O1080" s="4" t="str">
        <f t="shared" si="49"/>
        <v>January 2024</v>
      </c>
      <c r="P1080" s="1" t="s">
        <v>32</v>
      </c>
      <c r="Q1080" s="1" t="s">
        <v>71</v>
      </c>
      <c r="R1080" s="6">
        <v>112.08</v>
      </c>
      <c r="S1080" s="6">
        <f t="shared" si="50"/>
        <v>606.14</v>
      </c>
    </row>
    <row r="1081" spans="1:19" x14ac:dyDescent="0.35">
      <c r="A1081" s="1">
        <v>3167</v>
      </c>
      <c r="B1081" s="1">
        <v>52</v>
      </c>
      <c r="C1081" s="1" t="str">
        <f t="shared" si="48"/>
        <v>Middle-Aged</v>
      </c>
      <c r="D1081" s="1" t="s">
        <v>16</v>
      </c>
      <c r="E1081" s="1" t="s">
        <v>17</v>
      </c>
      <c r="F1081" s="1" t="s">
        <v>30</v>
      </c>
      <c r="G1081" s="1" t="s">
        <v>31</v>
      </c>
      <c r="H1081" s="1">
        <v>3</v>
      </c>
      <c r="I1081" s="1" t="s">
        <v>20</v>
      </c>
      <c r="J1081" s="1" t="s">
        <v>21</v>
      </c>
      <c r="K1081" s="6">
        <v>4639.6000000000004</v>
      </c>
      <c r="L1081" s="6">
        <v>463.96</v>
      </c>
      <c r="M1081" s="1">
        <v>10</v>
      </c>
      <c r="N1081" s="8">
        <v>45293</v>
      </c>
      <c r="O1081" s="4" t="str">
        <f t="shared" si="49"/>
        <v>January 2024</v>
      </c>
      <c r="P1081" s="1" t="s">
        <v>28</v>
      </c>
      <c r="Q1081" s="1" t="s">
        <v>47</v>
      </c>
      <c r="R1081" s="6">
        <v>107.16</v>
      </c>
      <c r="S1081" s="6">
        <f t="shared" si="50"/>
        <v>4746.76</v>
      </c>
    </row>
    <row r="1082" spans="1:19" x14ac:dyDescent="0.35">
      <c r="A1082" s="1">
        <v>13470</v>
      </c>
      <c r="B1082" s="1">
        <v>54</v>
      </c>
      <c r="C1082" s="1" t="str">
        <f t="shared" si="48"/>
        <v>Middle-Aged</v>
      </c>
      <c r="D1082" s="1" t="s">
        <v>38</v>
      </c>
      <c r="E1082" s="1" t="s">
        <v>33</v>
      </c>
      <c r="F1082" s="1" t="s">
        <v>40</v>
      </c>
      <c r="G1082" s="1" t="s">
        <v>88</v>
      </c>
      <c r="H1082" s="1">
        <v>1</v>
      </c>
      <c r="I1082" s="1" t="s">
        <v>26</v>
      </c>
      <c r="J1082" s="1" t="s">
        <v>21</v>
      </c>
      <c r="K1082" s="6">
        <v>919</v>
      </c>
      <c r="L1082" s="6">
        <v>459.5</v>
      </c>
      <c r="M1082" s="1">
        <v>2</v>
      </c>
      <c r="N1082" s="8">
        <v>45293</v>
      </c>
      <c r="O1082" s="4" t="str">
        <f t="shared" si="49"/>
        <v>January 2024</v>
      </c>
      <c r="P1082" s="1" t="s">
        <v>84</v>
      </c>
      <c r="Q1082" s="1" t="s">
        <v>37</v>
      </c>
      <c r="R1082" s="6">
        <v>87.46</v>
      </c>
      <c r="S1082" s="6">
        <f t="shared" si="50"/>
        <v>1006.46</v>
      </c>
    </row>
    <row r="1083" spans="1:19" x14ac:dyDescent="0.35">
      <c r="A1083" s="1">
        <v>2344</v>
      </c>
      <c r="B1083" s="1">
        <v>55</v>
      </c>
      <c r="C1083" s="1" t="str">
        <f t="shared" si="48"/>
        <v>Middle-Aged</v>
      </c>
      <c r="D1083" s="1" t="s">
        <v>38</v>
      </c>
      <c r="E1083" s="1" t="s">
        <v>33</v>
      </c>
      <c r="F1083" s="1" t="s">
        <v>18</v>
      </c>
      <c r="G1083" s="1" t="s">
        <v>19</v>
      </c>
      <c r="H1083" s="1">
        <v>2</v>
      </c>
      <c r="I1083" s="1" t="s">
        <v>20</v>
      </c>
      <c r="J1083" s="1" t="s">
        <v>27</v>
      </c>
      <c r="K1083" s="6">
        <v>3164.76</v>
      </c>
      <c r="L1083" s="6">
        <v>791.19</v>
      </c>
      <c r="M1083" s="1">
        <v>4</v>
      </c>
      <c r="N1083" s="8">
        <v>45293</v>
      </c>
      <c r="O1083" s="4" t="str">
        <f t="shared" si="49"/>
        <v>January 2024</v>
      </c>
      <c r="P1083" s="1" t="s">
        <v>22</v>
      </c>
      <c r="Q1083" s="1"/>
      <c r="R1083" s="6">
        <v>0</v>
      </c>
      <c r="S1083" s="6">
        <f t="shared" si="50"/>
        <v>3164.76</v>
      </c>
    </row>
    <row r="1084" spans="1:19" x14ac:dyDescent="0.35">
      <c r="A1084" s="1">
        <v>3779</v>
      </c>
      <c r="B1084" s="1">
        <v>55</v>
      </c>
      <c r="C1084" s="1" t="str">
        <f t="shared" si="48"/>
        <v>Middle-Aged</v>
      </c>
      <c r="D1084" s="1" t="s">
        <v>16</v>
      </c>
      <c r="E1084" s="1" t="s">
        <v>33</v>
      </c>
      <c r="F1084" s="1" t="s">
        <v>40</v>
      </c>
      <c r="G1084" s="1" t="s">
        <v>41</v>
      </c>
      <c r="H1084" s="1">
        <v>3</v>
      </c>
      <c r="I1084" s="1" t="s">
        <v>20</v>
      </c>
      <c r="J1084" s="1" t="s">
        <v>21</v>
      </c>
      <c r="K1084" s="6">
        <v>1689.66</v>
      </c>
      <c r="L1084" s="6">
        <v>844.83</v>
      </c>
      <c r="M1084" s="1">
        <v>2</v>
      </c>
      <c r="N1084" s="8">
        <v>45293</v>
      </c>
      <c r="O1084" s="4" t="str">
        <f t="shared" si="49"/>
        <v>January 2024</v>
      </c>
      <c r="P1084" s="1" t="s">
        <v>32</v>
      </c>
      <c r="Q1084" s="1" t="s">
        <v>50</v>
      </c>
      <c r="R1084" s="6">
        <v>26.75</v>
      </c>
      <c r="S1084" s="6">
        <f t="shared" si="50"/>
        <v>1716.41</v>
      </c>
    </row>
    <row r="1085" spans="1:19" x14ac:dyDescent="0.35">
      <c r="A1085" s="1">
        <v>17145</v>
      </c>
      <c r="B1085" s="1">
        <v>56</v>
      </c>
      <c r="C1085" s="1" t="str">
        <f t="shared" si="48"/>
        <v>Old</v>
      </c>
      <c r="D1085" s="1" t="s">
        <v>16</v>
      </c>
      <c r="E1085" s="1" t="s">
        <v>33</v>
      </c>
      <c r="F1085" s="1" t="s">
        <v>40</v>
      </c>
      <c r="G1085" s="1" t="s">
        <v>88</v>
      </c>
      <c r="H1085" s="1">
        <v>5</v>
      </c>
      <c r="I1085" s="1" t="s">
        <v>26</v>
      </c>
      <c r="J1085" s="1" t="s">
        <v>93</v>
      </c>
      <c r="K1085" s="6">
        <v>2297.5</v>
      </c>
      <c r="L1085" s="6">
        <v>459.5</v>
      </c>
      <c r="M1085" s="1">
        <v>5</v>
      </c>
      <c r="N1085" s="8">
        <v>45293</v>
      </c>
      <c r="O1085" s="4" t="str">
        <f t="shared" si="49"/>
        <v>January 2024</v>
      </c>
      <c r="P1085" s="1" t="s">
        <v>84</v>
      </c>
      <c r="Q1085" s="1"/>
      <c r="R1085" s="6">
        <v>0</v>
      </c>
      <c r="S1085" s="6">
        <f t="shared" si="50"/>
        <v>2297.5</v>
      </c>
    </row>
    <row r="1086" spans="1:19" x14ac:dyDescent="0.35">
      <c r="A1086" s="1">
        <v>7711</v>
      </c>
      <c r="B1086" s="1">
        <v>57</v>
      </c>
      <c r="C1086" s="1" t="str">
        <f t="shared" si="48"/>
        <v>Old</v>
      </c>
      <c r="D1086" s="1" t="s">
        <v>38</v>
      </c>
      <c r="E1086" s="1" t="s">
        <v>17</v>
      </c>
      <c r="F1086" s="1" t="s">
        <v>18</v>
      </c>
      <c r="G1086" s="1" t="s">
        <v>19</v>
      </c>
      <c r="H1086" s="1">
        <v>2</v>
      </c>
      <c r="I1086" s="1" t="s">
        <v>20</v>
      </c>
      <c r="J1086" s="1" t="s">
        <v>27</v>
      </c>
      <c r="K1086" s="6">
        <v>791.19</v>
      </c>
      <c r="L1086" s="6">
        <v>791.19</v>
      </c>
      <c r="M1086" s="1">
        <v>1</v>
      </c>
      <c r="N1086" s="8">
        <v>45293</v>
      </c>
      <c r="O1086" s="4" t="str">
        <f t="shared" si="49"/>
        <v>January 2024</v>
      </c>
      <c r="P1086" s="1" t="s">
        <v>28</v>
      </c>
      <c r="Q1086" s="1" t="s">
        <v>29</v>
      </c>
      <c r="R1086" s="6">
        <v>21.73</v>
      </c>
      <c r="S1086" s="6">
        <f t="shared" si="50"/>
        <v>812.92000000000007</v>
      </c>
    </row>
    <row r="1087" spans="1:19" x14ac:dyDescent="0.35">
      <c r="A1087" s="1">
        <v>15715</v>
      </c>
      <c r="B1087" s="1">
        <v>59</v>
      </c>
      <c r="C1087" s="1" t="str">
        <f t="shared" si="48"/>
        <v>Old</v>
      </c>
      <c r="D1087" s="1" t="s">
        <v>16</v>
      </c>
      <c r="E1087" s="1" t="s">
        <v>17</v>
      </c>
      <c r="F1087" s="1" t="s">
        <v>18</v>
      </c>
      <c r="G1087" s="1" t="s">
        <v>81</v>
      </c>
      <c r="H1087" s="1">
        <v>4</v>
      </c>
      <c r="I1087" s="1" t="s">
        <v>26</v>
      </c>
      <c r="J1087" s="1" t="s">
        <v>21</v>
      </c>
      <c r="K1087" s="6">
        <v>6838.08</v>
      </c>
      <c r="L1087" s="6">
        <v>1139.68</v>
      </c>
      <c r="M1087" s="1">
        <v>6</v>
      </c>
      <c r="N1087" s="8">
        <v>45293</v>
      </c>
      <c r="O1087" s="4" t="str">
        <f t="shared" si="49"/>
        <v>January 2024</v>
      </c>
      <c r="P1087" s="1" t="s">
        <v>84</v>
      </c>
      <c r="Q1087" s="1"/>
      <c r="R1087" s="6">
        <v>0</v>
      </c>
      <c r="S1087" s="6">
        <f t="shared" si="50"/>
        <v>6838.08</v>
      </c>
    </row>
    <row r="1088" spans="1:19" x14ac:dyDescent="0.35">
      <c r="A1088" s="1">
        <v>18771</v>
      </c>
      <c r="B1088" s="1">
        <v>59</v>
      </c>
      <c r="C1088" s="1" t="str">
        <f t="shared" si="48"/>
        <v>Old</v>
      </c>
      <c r="D1088" s="1" t="s">
        <v>38</v>
      </c>
      <c r="E1088" s="1" t="s">
        <v>17</v>
      </c>
      <c r="F1088" s="1" t="s">
        <v>30</v>
      </c>
      <c r="G1088" s="1" t="s">
        <v>78</v>
      </c>
      <c r="H1088" s="1">
        <v>4</v>
      </c>
      <c r="I1088" s="1" t="s">
        <v>26</v>
      </c>
      <c r="J1088" s="1" t="s">
        <v>83</v>
      </c>
      <c r="K1088" s="6">
        <v>6743.2</v>
      </c>
      <c r="L1088" s="6">
        <v>674.32</v>
      </c>
      <c r="M1088" s="1">
        <v>10</v>
      </c>
      <c r="N1088" s="8">
        <v>45293</v>
      </c>
      <c r="O1088" s="4" t="str">
        <f t="shared" si="49"/>
        <v>January 2024</v>
      </c>
      <c r="P1088" s="1" t="s">
        <v>79</v>
      </c>
      <c r="Q1088" s="1"/>
      <c r="R1088" s="6">
        <v>0</v>
      </c>
      <c r="S1088" s="6">
        <f t="shared" si="50"/>
        <v>6743.2</v>
      </c>
    </row>
    <row r="1089" spans="1:19" x14ac:dyDescent="0.35">
      <c r="A1089" s="1">
        <v>2789</v>
      </c>
      <c r="B1089" s="1">
        <v>61</v>
      </c>
      <c r="C1089" s="1" t="str">
        <f t="shared" si="48"/>
        <v>Old</v>
      </c>
      <c r="D1089" s="1" t="s">
        <v>38</v>
      </c>
      <c r="E1089" s="1" t="s">
        <v>17</v>
      </c>
      <c r="F1089" s="1" t="s">
        <v>18</v>
      </c>
      <c r="G1089" s="1" t="s">
        <v>19</v>
      </c>
      <c r="H1089" s="1">
        <v>2</v>
      </c>
      <c r="I1089" s="1" t="s">
        <v>20</v>
      </c>
      <c r="J1089" s="1" t="s">
        <v>27</v>
      </c>
      <c r="K1089" s="6">
        <v>791.19</v>
      </c>
      <c r="L1089" s="6">
        <v>791.19</v>
      </c>
      <c r="M1089" s="1">
        <v>1</v>
      </c>
      <c r="N1089" s="8">
        <v>45293</v>
      </c>
      <c r="O1089" s="4" t="str">
        <f t="shared" si="49"/>
        <v>January 2024</v>
      </c>
      <c r="P1089" s="1" t="s">
        <v>22</v>
      </c>
      <c r="Q1089" s="1" t="s">
        <v>29</v>
      </c>
      <c r="R1089" s="6">
        <v>14.4</v>
      </c>
      <c r="S1089" s="6">
        <f t="shared" si="50"/>
        <v>805.59</v>
      </c>
    </row>
    <row r="1090" spans="1:19" x14ac:dyDescent="0.35">
      <c r="A1090" s="1">
        <v>7647</v>
      </c>
      <c r="B1090" s="1">
        <v>61</v>
      </c>
      <c r="C1090" s="1" t="str">
        <f t="shared" ref="C1090:C1153" si="51">IF(B1090&lt;=35,"Young",IF(B1090&lt;=55,"Middle-Aged","Old"))</f>
        <v>Old</v>
      </c>
      <c r="D1090" s="1" t="s">
        <v>38</v>
      </c>
      <c r="E1090" s="1" t="s">
        <v>17</v>
      </c>
      <c r="F1090" s="1" t="s">
        <v>30</v>
      </c>
      <c r="G1090" s="1" t="s">
        <v>31</v>
      </c>
      <c r="H1090" s="1">
        <v>3</v>
      </c>
      <c r="I1090" s="1" t="s">
        <v>20</v>
      </c>
      <c r="J1090" s="1" t="s">
        <v>21</v>
      </c>
      <c r="K1090" s="6">
        <v>4175.6400000000003</v>
      </c>
      <c r="L1090" s="6">
        <v>463.96</v>
      </c>
      <c r="M1090" s="1">
        <v>9</v>
      </c>
      <c r="N1090" s="8">
        <v>45293</v>
      </c>
      <c r="O1090" s="4" t="str">
        <f t="shared" ref="O1090:O1153" si="52">TEXT(N1090,"mmmm yyyy")</f>
        <v>January 2024</v>
      </c>
      <c r="P1090" s="1" t="s">
        <v>32</v>
      </c>
      <c r="Q1090" s="1" t="s">
        <v>49</v>
      </c>
      <c r="R1090" s="6">
        <v>81.27</v>
      </c>
      <c r="S1090" s="6">
        <f t="shared" ref="S1090:S1153" si="53">K1090+R1090</f>
        <v>4256.9100000000008</v>
      </c>
    </row>
    <row r="1091" spans="1:19" x14ac:dyDescent="0.35">
      <c r="A1091" s="1">
        <v>1858</v>
      </c>
      <c r="B1091" s="1">
        <v>62</v>
      </c>
      <c r="C1091" s="1" t="str">
        <f t="shared" si="51"/>
        <v>Old</v>
      </c>
      <c r="D1091" s="1" t="s">
        <v>38</v>
      </c>
      <c r="E1091" s="1" t="s">
        <v>17</v>
      </c>
      <c r="F1091" s="1" t="s">
        <v>40</v>
      </c>
      <c r="G1091" s="1" t="s">
        <v>41</v>
      </c>
      <c r="H1091" s="1">
        <v>3</v>
      </c>
      <c r="I1091" s="1" t="s">
        <v>26</v>
      </c>
      <c r="J1091" s="1" t="s">
        <v>34</v>
      </c>
      <c r="K1091" s="6">
        <v>844.83</v>
      </c>
      <c r="L1091" s="6">
        <v>844.83</v>
      </c>
      <c r="M1091" s="1">
        <v>1</v>
      </c>
      <c r="N1091" s="8">
        <v>45293</v>
      </c>
      <c r="O1091" s="4" t="str">
        <f t="shared" si="52"/>
        <v>January 2024</v>
      </c>
      <c r="P1091" s="1" t="s">
        <v>28</v>
      </c>
      <c r="Q1091" s="1" t="s">
        <v>29</v>
      </c>
      <c r="R1091" s="6">
        <v>16.149999999999999</v>
      </c>
      <c r="S1091" s="6">
        <f t="shared" si="53"/>
        <v>860.98</v>
      </c>
    </row>
    <row r="1092" spans="1:19" x14ac:dyDescent="0.35">
      <c r="A1092" s="1">
        <v>6860</v>
      </c>
      <c r="B1092" s="1">
        <v>62</v>
      </c>
      <c r="C1092" s="1" t="str">
        <f t="shared" si="51"/>
        <v>Old</v>
      </c>
      <c r="D1092" s="1" t="s">
        <v>38</v>
      </c>
      <c r="E1092" s="1" t="s">
        <v>33</v>
      </c>
      <c r="F1092" s="1" t="s">
        <v>40</v>
      </c>
      <c r="G1092" s="1" t="s">
        <v>41</v>
      </c>
      <c r="H1092" s="1">
        <v>3</v>
      </c>
      <c r="I1092" s="1" t="s">
        <v>26</v>
      </c>
      <c r="J1092" s="1" t="s">
        <v>21</v>
      </c>
      <c r="K1092" s="6">
        <v>7603.47</v>
      </c>
      <c r="L1092" s="6">
        <v>844.83</v>
      </c>
      <c r="M1092" s="1">
        <v>9</v>
      </c>
      <c r="N1092" s="8">
        <v>45293</v>
      </c>
      <c r="O1092" s="4" t="str">
        <f t="shared" si="52"/>
        <v>January 2024</v>
      </c>
      <c r="P1092" s="1" t="s">
        <v>32</v>
      </c>
      <c r="Q1092" s="1" t="s">
        <v>52</v>
      </c>
      <c r="R1092" s="6">
        <v>27.9</v>
      </c>
      <c r="S1092" s="6">
        <f t="shared" si="53"/>
        <v>7631.37</v>
      </c>
    </row>
    <row r="1093" spans="1:19" x14ac:dyDescent="0.35">
      <c r="A1093" s="1">
        <v>18435</v>
      </c>
      <c r="B1093" s="1">
        <v>67</v>
      </c>
      <c r="C1093" s="1" t="str">
        <f t="shared" si="51"/>
        <v>Old</v>
      </c>
      <c r="D1093" s="1" t="s">
        <v>38</v>
      </c>
      <c r="E1093" s="1" t="s">
        <v>33</v>
      </c>
      <c r="F1093" s="1" t="s">
        <v>30</v>
      </c>
      <c r="G1093" s="1" t="s">
        <v>78</v>
      </c>
      <c r="H1093" s="1">
        <v>2</v>
      </c>
      <c r="I1093" s="1" t="s">
        <v>26</v>
      </c>
      <c r="J1093" s="1" t="s">
        <v>21</v>
      </c>
      <c r="K1093" s="6">
        <v>6743.2</v>
      </c>
      <c r="L1093" s="6">
        <v>674.32</v>
      </c>
      <c r="M1093" s="1">
        <v>10</v>
      </c>
      <c r="N1093" s="8">
        <v>45293</v>
      </c>
      <c r="O1093" s="4" t="str">
        <f t="shared" si="52"/>
        <v>January 2024</v>
      </c>
      <c r="P1093" s="1" t="s">
        <v>79</v>
      </c>
      <c r="Q1093" s="1" t="s">
        <v>52</v>
      </c>
      <c r="R1093" s="6">
        <v>70.73</v>
      </c>
      <c r="S1093" s="6">
        <f t="shared" si="53"/>
        <v>6813.9299999999994</v>
      </c>
    </row>
    <row r="1094" spans="1:19" x14ac:dyDescent="0.35">
      <c r="A1094" s="1">
        <v>18673</v>
      </c>
      <c r="B1094" s="1">
        <v>67</v>
      </c>
      <c r="C1094" s="1" t="str">
        <f t="shared" si="51"/>
        <v>Old</v>
      </c>
      <c r="D1094" s="1" t="s">
        <v>38</v>
      </c>
      <c r="E1094" s="1" t="s">
        <v>17</v>
      </c>
      <c r="F1094" s="1" t="s">
        <v>40</v>
      </c>
      <c r="G1094" s="1" t="s">
        <v>88</v>
      </c>
      <c r="H1094" s="1">
        <v>2</v>
      </c>
      <c r="I1094" s="1" t="s">
        <v>20</v>
      </c>
      <c r="J1094" s="1" t="s">
        <v>83</v>
      </c>
      <c r="K1094" s="6">
        <v>2757</v>
      </c>
      <c r="L1094" s="6">
        <v>459.5</v>
      </c>
      <c r="M1094" s="1">
        <v>6</v>
      </c>
      <c r="N1094" s="8">
        <v>45293</v>
      </c>
      <c r="O1094" s="4" t="str">
        <f t="shared" si="52"/>
        <v>January 2024</v>
      </c>
      <c r="P1094" s="1" t="s">
        <v>84</v>
      </c>
      <c r="Q1094" s="1" t="s">
        <v>87</v>
      </c>
      <c r="R1094" s="6">
        <v>165.35</v>
      </c>
      <c r="S1094" s="6">
        <f t="shared" si="53"/>
        <v>2922.35</v>
      </c>
    </row>
    <row r="1095" spans="1:19" x14ac:dyDescent="0.35">
      <c r="A1095" s="1">
        <v>9316</v>
      </c>
      <c r="B1095" s="1">
        <v>68</v>
      </c>
      <c r="C1095" s="1" t="str">
        <f t="shared" si="51"/>
        <v>Old</v>
      </c>
      <c r="D1095" s="1" t="s">
        <v>38</v>
      </c>
      <c r="E1095" s="1" t="s">
        <v>17</v>
      </c>
      <c r="F1095" s="1" t="s">
        <v>18</v>
      </c>
      <c r="G1095" s="1" t="s">
        <v>36</v>
      </c>
      <c r="H1095" s="1">
        <v>5</v>
      </c>
      <c r="I1095" s="1" t="s">
        <v>26</v>
      </c>
      <c r="J1095" s="1" t="s">
        <v>21</v>
      </c>
      <c r="K1095" s="6">
        <v>207.5</v>
      </c>
      <c r="L1095" s="6">
        <v>20.75</v>
      </c>
      <c r="M1095" s="1">
        <v>10</v>
      </c>
      <c r="N1095" s="8">
        <v>45293</v>
      </c>
      <c r="O1095" s="4" t="str">
        <f t="shared" si="52"/>
        <v>January 2024</v>
      </c>
      <c r="P1095" s="1" t="s">
        <v>28</v>
      </c>
      <c r="Q1095" s="1" t="s">
        <v>37</v>
      </c>
      <c r="R1095" s="6">
        <v>41.11</v>
      </c>
      <c r="S1095" s="6">
        <f t="shared" si="53"/>
        <v>248.61</v>
      </c>
    </row>
    <row r="1096" spans="1:19" x14ac:dyDescent="0.35">
      <c r="A1096" s="1">
        <v>1539</v>
      </c>
      <c r="B1096" s="1">
        <v>70</v>
      </c>
      <c r="C1096" s="1" t="str">
        <f t="shared" si="51"/>
        <v>Old</v>
      </c>
      <c r="D1096" s="1" t="s">
        <v>16</v>
      </c>
      <c r="E1096" s="1" t="s">
        <v>17</v>
      </c>
      <c r="F1096" s="1" t="s">
        <v>18</v>
      </c>
      <c r="G1096" s="1" t="s">
        <v>36</v>
      </c>
      <c r="H1096" s="1">
        <v>5</v>
      </c>
      <c r="I1096" s="1" t="s">
        <v>26</v>
      </c>
      <c r="J1096" s="1" t="s">
        <v>42</v>
      </c>
      <c r="K1096" s="6">
        <v>62.25</v>
      </c>
      <c r="L1096" s="6">
        <v>20.75</v>
      </c>
      <c r="M1096" s="1">
        <v>3</v>
      </c>
      <c r="N1096" s="8">
        <v>45293</v>
      </c>
      <c r="O1096" s="4" t="str">
        <f t="shared" si="52"/>
        <v>January 2024</v>
      </c>
      <c r="P1096" s="1" t="s">
        <v>32</v>
      </c>
      <c r="Q1096" s="1"/>
      <c r="R1096" s="6">
        <v>0</v>
      </c>
      <c r="S1096" s="6">
        <f t="shared" si="53"/>
        <v>62.25</v>
      </c>
    </row>
    <row r="1097" spans="1:19" x14ac:dyDescent="0.35">
      <c r="A1097" s="1">
        <v>14583</v>
      </c>
      <c r="B1097" s="1">
        <v>70</v>
      </c>
      <c r="C1097" s="1" t="str">
        <f t="shared" si="51"/>
        <v>Old</v>
      </c>
      <c r="D1097" s="1" t="s">
        <v>38</v>
      </c>
      <c r="E1097" s="1" t="s">
        <v>33</v>
      </c>
      <c r="F1097" s="1" t="s">
        <v>77</v>
      </c>
      <c r="G1097" s="1" t="s">
        <v>86</v>
      </c>
      <c r="H1097" s="1">
        <v>2</v>
      </c>
      <c r="I1097" s="1" t="s">
        <v>26</v>
      </c>
      <c r="J1097" s="1" t="s">
        <v>21</v>
      </c>
      <c r="K1097" s="6">
        <v>3250.62</v>
      </c>
      <c r="L1097" s="6">
        <v>361.18</v>
      </c>
      <c r="M1097" s="1">
        <v>9</v>
      </c>
      <c r="N1097" s="8">
        <v>45293</v>
      </c>
      <c r="O1097" s="4" t="str">
        <f t="shared" si="52"/>
        <v>January 2024</v>
      </c>
      <c r="P1097" s="1" t="s">
        <v>79</v>
      </c>
      <c r="Q1097" s="1" t="s">
        <v>37</v>
      </c>
      <c r="R1097" s="6">
        <v>97.05</v>
      </c>
      <c r="S1097" s="6">
        <f t="shared" si="53"/>
        <v>3347.67</v>
      </c>
    </row>
    <row r="1098" spans="1:19" x14ac:dyDescent="0.35">
      <c r="A1098" s="1">
        <v>6551</v>
      </c>
      <c r="B1098" s="1">
        <v>74</v>
      </c>
      <c r="C1098" s="1" t="str">
        <f t="shared" si="51"/>
        <v>Old</v>
      </c>
      <c r="D1098" s="1" t="s">
        <v>16</v>
      </c>
      <c r="E1098" s="1" t="s">
        <v>17</v>
      </c>
      <c r="F1098" s="1" t="s">
        <v>18</v>
      </c>
      <c r="G1098" s="1" t="s">
        <v>36</v>
      </c>
      <c r="H1098" s="1">
        <v>5</v>
      </c>
      <c r="I1098" s="1" t="s">
        <v>26</v>
      </c>
      <c r="J1098" s="1" t="s">
        <v>27</v>
      </c>
      <c r="K1098" s="6">
        <v>124.5</v>
      </c>
      <c r="L1098" s="6">
        <v>20.75</v>
      </c>
      <c r="M1098" s="1">
        <v>6</v>
      </c>
      <c r="N1098" s="8">
        <v>45293</v>
      </c>
      <c r="O1098" s="4" t="str">
        <f t="shared" si="52"/>
        <v>January 2024</v>
      </c>
      <c r="P1098" s="1" t="s">
        <v>28</v>
      </c>
      <c r="Q1098" s="1" t="s">
        <v>52</v>
      </c>
      <c r="R1098" s="6">
        <v>43.61</v>
      </c>
      <c r="S1098" s="6">
        <f t="shared" si="53"/>
        <v>168.11</v>
      </c>
    </row>
    <row r="1099" spans="1:19" x14ac:dyDescent="0.35">
      <c r="A1099" s="1">
        <v>17017</v>
      </c>
      <c r="B1099" s="1">
        <v>75</v>
      </c>
      <c r="C1099" s="1" t="str">
        <f t="shared" si="51"/>
        <v>Old</v>
      </c>
      <c r="D1099" s="1" t="s">
        <v>38</v>
      </c>
      <c r="E1099" s="1" t="s">
        <v>17</v>
      </c>
      <c r="F1099" s="1" t="s">
        <v>77</v>
      </c>
      <c r="G1099" s="1" t="s">
        <v>86</v>
      </c>
      <c r="H1099" s="1">
        <v>5</v>
      </c>
      <c r="I1099" s="1" t="s">
        <v>20</v>
      </c>
      <c r="J1099" s="1" t="s">
        <v>83</v>
      </c>
      <c r="K1099" s="6">
        <v>1805.9</v>
      </c>
      <c r="L1099" s="6">
        <v>361.18</v>
      </c>
      <c r="M1099" s="1">
        <v>5</v>
      </c>
      <c r="N1099" s="8">
        <v>45293</v>
      </c>
      <c r="O1099" s="4" t="str">
        <f t="shared" si="52"/>
        <v>January 2024</v>
      </c>
      <c r="P1099" s="1" t="s">
        <v>22</v>
      </c>
      <c r="Q1099" s="1" t="s">
        <v>37</v>
      </c>
      <c r="R1099" s="6">
        <v>39.43</v>
      </c>
      <c r="S1099" s="6">
        <f t="shared" si="53"/>
        <v>1845.3300000000002</v>
      </c>
    </row>
    <row r="1100" spans="1:19" x14ac:dyDescent="0.35">
      <c r="A1100" s="1">
        <v>13013</v>
      </c>
      <c r="B1100" s="1">
        <v>77</v>
      </c>
      <c r="C1100" s="1" t="str">
        <f t="shared" si="51"/>
        <v>Old</v>
      </c>
      <c r="D1100" s="1" t="s">
        <v>16</v>
      </c>
      <c r="E1100" s="1" t="s">
        <v>17</v>
      </c>
      <c r="F1100" s="1" t="s">
        <v>18</v>
      </c>
      <c r="G1100" s="1" t="s">
        <v>81</v>
      </c>
      <c r="H1100" s="1">
        <v>5</v>
      </c>
      <c r="I1100" s="1" t="s">
        <v>26</v>
      </c>
      <c r="J1100" s="1" t="s">
        <v>83</v>
      </c>
      <c r="K1100" s="6">
        <v>6838.08</v>
      </c>
      <c r="L1100" s="6">
        <v>1139.68</v>
      </c>
      <c r="M1100" s="1">
        <v>6</v>
      </c>
      <c r="N1100" s="8">
        <v>45293</v>
      </c>
      <c r="O1100" s="4" t="str">
        <f t="shared" si="52"/>
        <v>January 2024</v>
      </c>
      <c r="P1100" s="1" t="s">
        <v>79</v>
      </c>
      <c r="Q1100" s="1"/>
      <c r="R1100" s="6">
        <v>0</v>
      </c>
      <c r="S1100" s="6">
        <f t="shared" si="53"/>
        <v>6838.08</v>
      </c>
    </row>
    <row r="1101" spans="1:19" x14ac:dyDescent="0.35">
      <c r="A1101" s="1">
        <v>12343</v>
      </c>
      <c r="B1101" s="1">
        <v>79</v>
      </c>
      <c r="C1101" s="1" t="str">
        <f t="shared" si="51"/>
        <v>Old</v>
      </c>
      <c r="D1101" s="1" t="s">
        <v>16</v>
      </c>
      <c r="E1101" s="1" t="s">
        <v>17</v>
      </c>
      <c r="F1101" s="1" t="s">
        <v>24</v>
      </c>
      <c r="G1101" s="1" t="s">
        <v>85</v>
      </c>
      <c r="H1101" s="1">
        <v>2</v>
      </c>
      <c r="I1101" s="1" t="s">
        <v>20</v>
      </c>
      <c r="J1101" s="1" t="s">
        <v>83</v>
      </c>
      <c r="K1101" s="6">
        <v>5504.87</v>
      </c>
      <c r="L1101" s="6">
        <v>786.41</v>
      </c>
      <c r="M1101" s="1">
        <v>7</v>
      </c>
      <c r="N1101" s="8">
        <v>45293</v>
      </c>
      <c r="O1101" s="4" t="str">
        <f t="shared" si="52"/>
        <v>January 2024</v>
      </c>
      <c r="P1101" s="1" t="s">
        <v>79</v>
      </c>
      <c r="Q1101" s="1" t="s">
        <v>52</v>
      </c>
      <c r="R1101" s="6">
        <v>87.41</v>
      </c>
      <c r="S1101" s="6">
        <f t="shared" si="53"/>
        <v>5592.28</v>
      </c>
    </row>
    <row r="1102" spans="1:19" x14ac:dyDescent="0.35">
      <c r="A1102" s="1">
        <v>15730</v>
      </c>
      <c r="B1102" s="1">
        <v>79</v>
      </c>
      <c r="C1102" s="1" t="str">
        <f t="shared" si="51"/>
        <v>Old</v>
      </c>
      <c r="D1102" s="1" t="s">
        <v>38</v>
      </c>
      <c r="E1102" s="1" t="s">
        <v>17</v>
      </c>
      <c r="F1102" s="1" t="s">
        <v>18</v>
      </c>
      <c r="G1102" s="1" t="s">
        <v>81</v>
      </c>
      <c r="H1102" s="1">
        <v>3</v>
      </c>
      <c r="I1102" s="1" t="s">
        <v>20</v>
      </c>
      <c r="J1102" s="1" t="s">
        <v>93</v>
      </c>
      <c r="K1102" s="6">
        <v>6838.08</v>
      </c>
      <c r="L1102" s="6">
        <v>1139.68</v>
      </c>
      <c r="M1102" s="1">
        <v>6</v>
      </c>
      <c r="N1102" s="8">
        <v>45293</v>
      </c>
      <c r="O1102" s="4" t="str">
        <f t="shared" si="52"/>
        <v>January 2024</v>
      </c>
      <c r="P1102" s="1" t="s">
        <v>84</v>
      </c>
      <c r="Q1102" s="1" t="s">
        <v>91</v>
      </c>
      <c r="R1102" s="6">
        <v>154.30000000000001</v>
      </c>
      <c r="S1102" s="6">
        <f t="shared" si="53"/>
        <v>6992.38</v>
      </c>
    </row>
    <row r="1103" spans="1:19" x14ac:dyDescent="0.35">
      <c r="A1103" s="1">
        <v>7232</v>
      </c>
      <c r="B1103" s="1">
        <v>18</v>
      </c>
      <c r="C1103" s="1" t="str">
        <f t="shared" si="51"/>
        <v>Young</v>
      </c>
      <c r="D1103" s="1" t="s">
        <v>16</v>
      </c>
      <c r="E1103" s="1" t="s">
        <v>17</v>
      </c>
      <c r="F1103" s="1" t="s">
        <v>18</v>
      </c>
      <c r="G1103" s="1" t="s">
        <v>19</v>
      </c>
      <c r="H1103" s="1">
        <v>2</v>
      </c>
      <c r="I1103" s="1" t="s">
        <v>26</v>
      </c>
      <c r="J1103" s="1" t="s">
        <v>27</v>
      </c>
      <c r="K1103" s="6">
        <v>6329.52</v>
      </c>
      <c r="L1103" s="6">
        <v>791.19</v>
      </c>
      <c r="M1103" s="1">
        <v>8</v>
      </c>
      <c r="N1103" s="8">
        <v>45294</v>
      </c>
      <c r="O1103" s="4" t="str">
        <f t="shared" si="52"/>
        <v>January 2024</v>
      </c>
      <c r="P1103" s="1" t="s">
        <v>28</v>
      </c>
      <c r="Q1103" s="1" t="s">
        <v>52</v>
      </c>
      <c r="R1103" s="6">
        <v>48.93</v>
      </c>
      <c r="S1103" s="6">
        <f t="shared" si="53"/>
        <v>6378.4500000000007</v>
      </c>
    </row>
    <row r="1104" spans="1:19" x14ac:dyDescent="0.35">
      <c r="A1104" s="1">
        <v>16822</v>
      </c>
      <c r="B1104" s="1">
        <v>18</v>
      </c>
      <c r="C1104" s="1" t="str">
        <f t="shared" si="51"/>
        <v>Young</v>
      </c>
      <c r="D1104" s="1" t="s">
        <v>16</v>
      </c>
      <c r="E1104" s="1" t="s">
        <v>17</v>
      </c>
      <c r="F1104" s="1" t="s">
        <v>77</v>
      </c>
      <c r="G1104" s="1" t="s">
        <v>86</v>
      </c>
      <c r="H1104" s="1">
        <v>5</v>
      </c>
      <c r="I1104" s="1" t="s">
        <v>20</v>
      </c>
      <c r="J1104" s="1" t="s">
        <v>93</v>
      </c>
      <c r="K1104" s="6">
        <v>3250.62</v>
      </c>
      <c r="L1104" s="6">
        <v>361.18</v>
      </c>
      <c r="M1104" s="1">
        <v>9</v>
      </c>
      <c r="N1104" s="8">
        <v>45294</v>
      </c>
      <c r="O1104" s="4" t="str">
        <f t="shared" si="52"/>
        <v>January 2024</v>
      </c>
      <c r="P1104" s="1" t="s">
        <v>22</v>
      </c>
      <c r="Q1104" s="1" t="s">
        <v>116</v>
      </c>
      <c r="R1104" s="6">
        <v>221.17</v>
      </c>
      <c r="S1104" s="6">
        <f t="shared" si="53"/>
        <v>3471.79</v>
      </c>
    </row>
    <row r="1105" spans="1:19" x14ac:dyDescent="0.35">
      <c r="A1105" s="1">
        <v>2558</v>
      </c>
      <c r="B1105" s="1">
        <v>22</v>
      </c>
      <c r="C1105" s="1" t="str">
        <f t="shared" si="51"/>
        <v>Young</v>
      </c>
      <c r="D1105" s="1" t="s">
        <v>38</v>
      </c>
      <c r="E1105" s="1" t="s">
        <v>17</v>
      </c>
      <c r="F1105" s="1" t="s">
        <v>24</v>
      </c>
      <c r="G1105" s="1" t="s">
        <v>25</v>
      </c>
      <c r="H1105" s="1">
        <v>3</v>
      </c>
      <c r="I1105" s="1" t="s">
        <v>20</v>
      </c>
      <c r="J1105" s="1" t="s">
        <v>42</v>
      </c>
      <c r="K1105" s="6">
        <v>1235.1500000000001</v>
      </c>
      <c r="L1105" s="6">
        <v>247.03</v>
      </c>
      <c r="M1105" s="1">
        <v>5</v>
      </c>
      <c r="N1105" s="8">
        <v>45294</v>
      </c>
      <c r="O1105" s="4" t="str">
        <f t="shared" si="52"/>
        <v>January 2024</v>
      </c>
      <c r="P1105" s="1" t="s">
        <v>22</v>
      </c>
      <c r="Q1105" s="1" t="s">
        <v>56</v>
      </c>
      <c r="R1105" s="6">
        <v>83.44</v>
      </c>
      <c r="S1105" s="6">
        <f t="shared" si="53"/>
        <v>1318.5900000000001</v>
      </c>
    </row>
    <row r="1106" spans="1:19" x14ac:dyDescent="0.35">
      <c r="A1106" s="1">
        <v>16469</v>
      </c>
      <c r="B1106" s="1">
        <v>24</v>
      </c>
      <c r="C1106" s="1" t="str">
        <f t="shared" si="51"/>
        <v>Young</v>
      </c>
      <c r="D1106" s="1" t="s">
        <v>38</v>
      </c>
      <c r="E1106" s="1" t="s">
        <v>17</v>
      </c>
      <c r="F1106" s="1" t="s">
        <v>18</v>
      </c>
      <c r="G1106" s="1" t="s">
        <v>81</v>
      </c>
      <c r="H1106" s="1">
        <v>1</v>
      </c>
      <c r="I1106" s="1" t="s">
        <v>26</v>
      </c>
      <c r="J1106" s="1" t="s">
        <v>21</v>
      </c>
      <c r="K1106" s="6">
        <v>1139.68</v>
      </c>
      <c r="L1106" s="6">
        <v>1139.68</v>
      </c>
      <c r="M1106" s="1">
        <v>1</v>
      </c>
      <c r="N1106" s="8">
        <v>45294</v>
      </c>
      <c r="O1106" s="4" t="str">
        <f t="shared" si="52"/>
        <v>January 2024</v>
      </c>
      <c r="P1106" s="1" t="s">
        <v>22</v>
      </c>
      <c r="Q1106" s="1"/>
      <c r="R1106" s="6">
        <v>0</v>
      </c>
      <c r="S1106" s="6">
        <f t="shared" si="53"/>
        <v>1139.68</v>
      </c>
    </row>
    <row r="1107" spans="1:19" x14ac:dyDescent="0.35">
      <c r="A1107" s="1">
        <v>17280</v>
      </c>
      <c r="B1107" s="1">
        <v>24</v>
      </c>
      <c r="C1107" s="1" t="str">
        <f t="shared" si="51"/>
        <v>Young</v>
      </c>
      <c r="D1107" s="1" t="s">
        <v>38</v>
      </c>
      <c r="E1107" s="1" t="s">
        <v>17</v>
      </c>
      <c r="F1107" s="1" t="s">
        <v>18</v>
      </c>
      <c r="G1107" s="1" t="s">
        <v>81</v>
      </c>
      <c r="H1107" s="1">
        <v>2</v>
      </c>
      <c r="I1107" s="1" t="s">
        <v>26</v>
      </c>
      <c r="J1107" s="1" t="s">
        <v>83</v>
      </c>
      <c r="K1107" s="6">
        <v>5698.4</v>
      </c>
      <c r="L1107" s="6">
        <v>1139.68</v>
      </c>
      <c r="M1107" s="1">
        <v>5</v>
      </c>
      <c r="N1107" s="8">
        <v>45294</v>
      </c>
      <c r="O1107" s="4" t="str">
        <f t="shared" si="52"/>
        <v>January 2024</v>
      </c>
      <c r="P1107" s="1" t="s">
        <v>84</v>
      </c>
      <c r="Q1107" s="1"/>
      <c r="R1107" s="6">
        <v>0</v>
      </c>
      <c r="S1107" s="6">
        <f t="shared" si="53"/>
        <v>5698.4</v>
      </c>
    </row>
    <row r="1108" spans="1:19" x14ac:dyDescent="0.35">
      <c r="A1108" s="1">
        <v>3128</v>
      </c>
      <c r="B1108" s="1">
        <v>26</v>
      </c>
      <c r="C1108" s="1" t="str">
        <f t="shared" si="51"/>
        <v>Young</v>
      </c>
      <c r="D1108" s="1" t="s">
        <v>16</v>
      </c>
      <c r="E1108" s="1" t="s">
        <v>17</v>
      </c>
      <c r="F1108" s="1" t="s">
        <v>30</v>
      </c>
      <c r="G1108" s="1" t="s">
        <v>31</v>
      </c>
      <c r="H1108" s="1">
        <v>3</v>
      </c>
      <c r="I1108" s="1" t="s">
        <v>26</v>
      </c>
      <c r="J1108" s="1" t="s">
        <v>21</v>
      </c>
      <c r="K1108" s="6">
        <v>463.96</v>
      </c>
      <c r="L1108" s="6">
        <v>463.96</v>
      </c>
      <c r="M1108" s="1">
        <v>1</v>
      </c>
      <c r="N1108" s="8">
        <v>45294</v>
      </c>
      <c r="O1108" s="4" t="str">
        <f t="shared" si="52"/>
        <v>January 2024</v>
      </c>
      <c r="P1108" s="1" t="s">
        <v>32</v>
      </c>
      <c r="Q1108" s="1" t="s">
        <v>29</v>
      </c>
      <c r="R1108" s="6">
        <v>24.84</v>
      </c>
      <c r="S1108" s="6">
        <f t="shared" si="53"/>
        <v>488.79999999999995</v>
      </c>
    </row>
    <row r="1109" spans="1:19" x14ac:dyDescent="0.35">
      <c r="A1109" s="1">
        <v>12878</v>
      </c>
      <c r="B1109" s="1">
        <v>26</v>
      </c>
      <c r="C1109" s="1" t="str">
        <f t="shared" si="51"/>
        <v>Young</v>
      </c>
      <c r="D1109" s="1" t="s">
        <v>16</v>
      </c>
      <c r="E1109" s="1" t="s">
        <v>17</v>
      </c>
      <c r="F1109" s="1" t="s">
        <v>24</v>
      </c>
      <c r="G1109" s="1" t="s">
        <v>85</v>
      </c>
      <c r="H1109" s="1">
        <v>1</v>
      </c>
      <c r="I1109" s="1" t="s">
        <v>20</v>
      </c>
      <c r="J1109" s="1" t="s">
        <v>21</v>
      </c>
      <c r="K1109" s="6">
        <v>1572.82</v>
      </c>
      <c r="L1109" s="6">
        <v>786.41</v>
      </c>
      <c r="M1109" s="1">
        <v>2</v>
      </c>
      <c r="N1109" s="8">
        <v>45294</v>
      </c>
      <c r="O1109" s="4" t="str">
        <f t="shared" si="52"/>
        <v>January 2024</v>
      </c>
      <c r="P1109" s="1" t="s">
        <v>79</v>
      </c>
      <c r="Q1109" s="1" t="s">
        <v>52</v>
      </c>
      <c r="R1109" s="6">
        <v>23.69</v>
      </c>
      <c r="S1109" s="6">
        <f t="shared" si="53"/>
        <v>1596.51</v>
      </c>
    </row>
    <row r="1110" spans="1:19" x14ac:dyDescent="0.35">
      <c r="A1110" s="1">
        <v>11553</v>
      </c>
      <c r="B1110" s="1">
        <v>27</v>
      </c>
      <c r="C1110" s="1" t="str">
        <f t="shared" si="51"/>
        <v>Young</v>
      </c>
      <c r="D1110" s="1" t="s">
        <v>16</v>
      </c>
      <c r="E1110" s="1" t="s">
        <v>17</v>
      </c>
      <c r="F1110" s="1" t="s">
        <v>30</v>
      </c>
      <c r="G1110" s="1" t="s">
        <v>78</v>
      </c>
      <c r="H1110" s="1">
        <v>4</v>
      </c>
      <c r="I1110" s="1" t="s">
        <v>20</v>
      </c>
      <c r="J1110" s="1" t="s">
        <v>83</v>
      </c>
      <c r="K1110" s="6">
        <v>2697.28</v>
      </c>
      <c r="L1110" s="6">
        <v>674.32</v>
      </c>
      <c r="M1110" s="1">
        <v>4</v>
      </c>
      <c r="N1110" s="8">
        <v>45294</v>
      </c>
      <c r="O1110" s="4" t="str">
        <f t="shared" si="52"/>
        <v>January 2024</v>
      </c>
      <c r="P1110" s="1" t="s">
        <v>22</v>
      </c>
      <c r="Q1110" s="1" t="s">
        <v>37</v>
      </c>
      <c r="R1110" s="6">
        <v>88.46</v>
      </c>
      <c r="S1110" s="6">
        <f t="shared" si="53"/>
        <v>2785.7400000000002</v>
      </c>
    </row>
    <row r="1111" spans="1:19" x14ac:dyDescent="0.35">
      <c r="A1111" s="1">
        <v>17294</v>
      </c>
      <c r="B1111" s="1">
        <v>28</v>
      </c>
      <c r="C1111" s="1" t="str">
        <f t="shared" si="51"/>
        <v>Young</v>
      </c>
      <c r="D1111" s="1" t="s">
        <v>38</v>
      </c>
      <c r="E1111" s="1" t="s">
        <v>17</v>
      </c>
      <c r="F1111" s="1" t="s">
        <v>30</v>
      </c>
      <c r="G1111" s="1" t="s">
        <v>78</v>
      </c>
      <c r="H1111" s="1">
        <v>1</v>
      </c>
      <c r="I1111" s="1" t="s">
        <v>26</v>
      </c>
      <c r="J1111" s="1" t="s">
        <v>21</v>
      </c>
      <c r="K1111" s="6">
        <v>6068.88</v>
      </c>
      <c r="L1111" s="6">
        <v>674.32</v>
      </c>
      <c r="M1111" s="1">
        <v>9</v>
      </c>
      <c r="N1111" s="8">
        <v>45294</v>
      </c>
      <c r="O1111" s="4" t="str">
        <f t="shared" si="52"/>
        <v>January 2024</v>
      </c>
      <c r="P1111" s="1" t="s">
        <v>84</v>
      </c>
      <c r="Q1111" s="1" t="s">
        <v>37</v>
      </c>
      <c r="R1111" s="6">
        <v>40.020000000000003</v>
      </c>
      <c r="S1111" s="6">
        <f t="shared" si="53"/>
        <v>6108.9000000000005</v>
      </c>
    </row>
    <row r="1112" spans="1:19" x14ac:dyDescent="0.35">
      <c r="A1112" s="1">
        <v>16907</v>
      </c>
      <c r="B1112" s="1">
        <v>31</v>
      </c>
      <c r="C1112" s="1" t="str">
        <f t="shared" si="51"/>
        <v>Young</v>
      </c>
      <c r="D1112" s="1" t="s">
        <v>38</v>
      </c>
      <c r="E1112" s="1" t="s">
        <v>17</v>
      </c>
      <c r="F1112" s="1" t="s">
        <v>18</v>
      </c>
      <c r="G1112" s="1" t="s">
        <v>81</v>
      </c>
      <c r="H1112" s="1">
        <v>2</v>
      </c>
      <c r="I1112" s="1" t="s">
        <v>26</v>
      </c>
      <c r="J1112" s="1" t="s">
        <v>83</v>
      </c>
      <c r="K1112" s="6">
        <v>1139.68</v>
      </c>
      <c r="L1112" s="6">
        <v>1139.68</v>
      </c>
      <c r="M1112" s="1">
        <v>1</v>
      </c>
      <c r="N1112" s="8">
        <v>45294</v>
      </c>
      <c r="O1112" s="4" t="str">
        <f t="shared" si="52"/>
        <v>January 2024</v>
      </c>
      <c r="P1112" s="1" t="s">
        <v>84</v>
      </c>
      <c r="Q1112" s="1" t="s">
        <v>120</v>
      </c>
      <c r="R1112" s="6">
        <v>185.75</v>
      </c>
      <c r="S1112" s="6">
        <f t="shared" si="53"/>
        <v>1325.43</v>
      </c>
    </row>
    <row r="1113" spans="1:19" x14ac:dyDescent="0.35">
      <c r="A1113" s="1">
        <v>8908</v>
      </c>
      <c r="B1113" s="1">
        <v>32</v>
      </c>
      <c r="C1113" s="1" t="str">
        <f t="shared" si="51"/>
        <v>Young</v>
      </c>
      <c r="D1113" s="1" t="s">
        <v>16</v>
      </c>
      <c r="E1113" s="1" t="s">
        <v>17</v>
      </c>
      <c r="F1113" s="1" t="s">
        <v>18</v>
      </c>
      <c r="G1113" s="1" t="s">
        <v>36</v>
      </c>
      <c r="H1113" s="1">
        <v>5</v>
      </c>
      <c r="I1113" s="1" t="s">
        <v>20</v>
      </c>
      <c r="J1113" s="1" t="s">
        <v>42</v>
      </c>
      <c r="K1113" s="6">
        <v>124.5</v>
      </c>
      <c r="L1113" s="6">
        <v>20.75</v>
      </c>
      <c r="M1113" s="1">
        <v>6</v>
      </c>
      <c r="N1113" s="8">
        <v>45294</v>
      </c>
      <c r="O1113" s="4" t="str">
        <f t="shared" si="52"/>
        <v>January 2024</v>
      </c>
      <c r="P1113" s="1" t="s">
        <v>22</v>
      </c>
      <c r="Q1113" s="1" t="s">
        <v>29</v>
      </c>
      <c r="R1113" s="6">
        <v>9.09</v>
      </c>
      <c r="S1113" s="6">
        <f t="shared" si="53"/>
        <v>133.59</v>
      </c>
    </row>
    <row r="1114" spans="1:19" x14ac:dyDescent="0.35">
      <c r="A1114" s="1">
        <v>5842</v>
      </c>
      <c r="B1114" s="1">
        <v>33</v>
      </c>
      <c r="C1114" s="1" t="str">
        <f t="shared" si="51"/>
        <v>Young</v>
      </c>
      <c r="D1114" s="1" t="s">
        <v>16</v>
      </c>
      <c r="E1114" s="1" t="s">
        <v>17</v>
      </c>
      <c r="F1114" s="1" t="s">
        <v>18</v>
      </c>
      <c r="G1114" s="1" t="s">
        <v>36</v>
      </c>
      <c r="H1114" s="1">
        <v>5</v>
      </c>
      <c r="I1114" s="1" t="s">
        <v>20</v>
      </c>
      <c r="J1114" s="1" t="s">
        <v>42</v>
      </c>
      <c r="K1114" s="6">
        <v>20.75</v>
      </c>
      <c r="L1114" s="6">
        <v>20.75</v>
      </c>
      <c r="M1114" s="1">
        <v>1</v>
      </c>
      <c r="N1114" s="8">
        <v>45294</v>
      </c>
      <c r="O1114" s="4" t="str">
        <f t="shared" si="52"/>
        <v>January 2024</v>
      </c>
      <c r="P1114" s="1" t="s">
        <v>28</v>
      </c>
      <c r="Q1114" s="1" t="s">
        <v>47</v>
      </c>
      <c r="R1114" s="6">
        <v>72.53</v>
      </c>
      <c r="S1114" s="6">
        <f t="shared" si="53"/>
        <v>93.28</v>
      </c>
    </row>
    <row r="1115" spans="1:19" x14ac:dyDescent="0.35">
      <c r="A1115" s="1">
        <v>1351</v>
      </c>
      <c r="B1115" s="1">
        <v>34</v>
      </c>
      <c r="C1115" s="1" t="str">
        <f t="shared" si="51"/>
        <v>Young</v>
      </c>
      <c r="D1115" s="1" t="s">
        <v>16</v>
      </c>
      <c r="E1115" s="1" t="s">
        <v>33</v>
      </c>
      <c r="F1115" s="1" t="s">
        <v>30</v>
      </c>
      <c r="G1115" s="1" t="s">
        <v>31</v>
      </c>
      <c r="H1115" s="1">
        <v>3</v>
      </c>
      <c r="I1115" s="1" t="s">
        <v>20</v>
      </c>
      <c r="J1115" s="1" t="s">
        <v>21</v>
      </c>
      <c r="K1115" s="6">
        <v>463.96</v>
      </c>
      <c r="L1115" s="6">
        <v>463.96</v>
      </c>
      <c r="M1115" s="1">
        <v>1</v>
      </c>
      <c r="N1115" s="8">
        <v>45294</v>
      </c>
      <c r="O1115" s="4" t="str">
        <f t="shared" si="52"/>
        <v>January 2024</v>
      </c>
      <c r="P1115" s="1" t="s">
        <v>22</v>
      </c>
      <c r="Q1115" s="1" t="s">
        <v>37</v>
      </c>
      <c r="R1115" s="6">
        <v>6.96</v>
      </c>
      <c r="S1115" s="6">
        <f t="shared" si="53"/>
        <v>470.91999999999996</v>
      </c>
    </row>
    <row r="1116" spans="1:19" x14ac:dyDescent="0.35">
      <c r="A1116" s="1">
        <v>11290</v>
      </c>
      <c r="B1116" s="1">
        <v>37</v>
      </c>
      <c r="C1116" s="1" t="str">
        <f t="shared" si="51"/>
        <v>Middle-Aged</v>
      </c>
      <c r="D1116" s="1" t="s">
        <v>16</v>
      </c>
      <c r="E1116" s="1" t="s">
        <v>17</v>
      </c>
      <c r="F1116" s="1" t="s">
        <v>30</v>
      </c>
      <c r="G1116" s="1" t="s">
        <v>78</v>
      </c>
      <c r="H1116" s="1">
        <v>5</v>
      </c>
      <c r="I1116" s="1" t="s">
        <v>26</v>
      </c>
      <c r="J1116" s="1" t="s">
        <v>21</v>
      </c>
      <c r="K1116" s="6">
        <v>6743.2</v>
      </c>
      <c r="L1116" s="6">
        <v>674.32</v>
      </c>
      <c r="M1116" s="1">
        <v>10</v>
      </c>
      <c r="N1116" s="8">
        <v>45294</v>
      </c>
      <c r="O1116" s="4" t="str">
        <f t="shared" si="52"/>
        <v>January 2024</v>
      </c>
      <c r="P1116" s="1" t="s">
        <v>79</v>
      </c>
      <c r="Q1116" s="1" t="s">
        <v>52</v>
      </c>
      <c r="R1116" s="6">
        <v>34.69</v>
      </c>
      <c r="S1116" s="6">
        <f t="shared" si="53"/>
        <v>6777.8899999999994</v>
      </c>
    </row>
    <row r="1117" spans="1:19" x14ac:dyDescent="0.35">
      <c r="A1117" s="1">
        <v>11815</v>
      </c>
      <c r="B1117" s="1">
        <v>38</v>
      </c>
      <c r="C1117" s="1" t="str">
        <f t="shared" si="51"/>
        <v>Middle-Aged</v>
      </c>
      <c r="D1117" s="1" t="s">
        <v>16</v>
      </c>
      <c r="E1117" s="1" t="s">
        <v>17</v>
      </c>
      <c r="F1117" s="1" t="s">
        <v>24</v>
      </c>
      <c r="G1117" s="1" t="s">
        <v>85</v>
      </c>
      <c r="H1117" s="1">
        <v>5</v>
      </c>
      <c r="I1117" s="1" t="s">
        <v>26</v>
      </c>
      <c r="J1117" s="1" t="s">
        <v>21</v>
      </c>
      <c r="K1117" s="6">
        <v>7077.69</v>
      </c>
      <c r="L1117" s="6">
        <v>786.41</v>
      </c>
      <c r="M1117" s="1">
        <v>9</v>
      </c>
      <c r="N1117" s="8">
        <v>45294</v>
      </c>
      <c r="O1117" s="4" t="str">
        <f t="shared" si="52"/>
        <v>January 2024</v>
      </c>
      <c r="P1117" s="1" t="s">
        <v>22</v>
      </c>
      <c r="Q1117" s="1" t="s">
        <v>91</v>
      </c>
      <c r="R1117" s="6">
        <v>132.47999999999999</v>
      </c>
      <c r="S1117" s="6">
        <f t="shared" si="53"/>
        <v>7210.1699999999992</v>
      </c>
    </row>
    <row r="1118" spans="1:19" x14ac:dyDescent="0.35">
      <c r="A1118" s="1">
        <v>8066</v>
      </c>
      <c r="B1118" s="1">
        <v>39</v>
      </c>
      <c r="C1118" s="1" t="str">
        <f t="shared" si="51"/>
        <v>Middle-Aged</v>
      </c>
      <c r="D1118" s="1" t="s">
        <v>16</v>
      </c>
      <c r="E1118" s="1" t="s">
        <v>17</v>
      </c>
      <c r="F1118" s="1" t="s">
        <v>18</v>
      </c>
      <c r="G1118" s="1" t="s">
        <v>19</v>
      </c>
      <c r="H1118" s="1">
        <v>2</v>
      </c>
      <c r="I1118" s="1" t="s">
        <v>20</v>
      </c>
      <c r="J1118" s="1" t="s">
        <v>34</v>
      </c>
      <c r="K1118" s="6">
        <v>7911.9</v>
      </c>
      <c r="L1118" s="6">
        <v>791.19</v>
      </c>
      <c r="M1118" s="1">
        <v>10</v>
      </c>
      <c r="N1118" s="8">
        <v>45294</v>
      </c>
      <c r="O1118" s="4" t="str">
        <f t="shared" si="52"/>
        <v>January 2024</v>
      </c>
      <c r="P1118" s="1" t="s">
        <v>28</v>
      </c>
      <c r="Q1118" s="1"/>
      <c r="R1118" s="6">
        <v>0</v>
      </c>
      <c r="S1118" s="6">
        <f t="shared" si="53"/>
        <v>7911.9</v>
      </c>
    </row>
    <row r="1119" spans="1:19" x14ac:dyDescent="0.35">
      <c r="A1119" s="1">
        <v>19845</v>
      </c>
      <c r="B1119" s="1">
        <v>39</v>
      </c>
      <c r="C1119" s="1" t="str">
        <f t="shared" si="51"/>
        <v>Middle-Aged</v>
      </c>
      <c r="D1119" s="1" t="s">
        <v>38</v>
      </c>
      <c r="E1119" s="1" t="s">
        <v>17</v>
      </c>
      <c r="F1119" s="1" t="s">
        <v>18</v>
      </c>
      <c r="G1119" s="1" t="s">
        <v>81</v>
      </c>
      <c r="H1119" s="1">
        <v>4</v>
      </c>
      <c r="I1119" s="1" t="s">
        <v>26</v>
      </c>
      <c r="J1119" s="1" t="s">
        <v>93</v>
      </c>
      <c r="K1119" s="6">
        <v>10257.120000000001</v>
      </c>
      <c r="L1119" s="6">
        <v>1139.68</v>
      </c>
      <c r="M1119" s="1">
        <v>9</v>
      </c>
      <c r="N1119" s="8">
        <v>45294</v>
      </c>
      <c r="O1119" s="4" t="str">
        <f t="shared" si="52"/>
        <v>January 2024</v>
      </c>
      <c r="P1119" s="1" t="s">
        <v>84</v>
      </c>
      <c r="Q1119" s="1" t="s">
        <v>37</v>
      </c>
      <c r="R1119" s="6">
        <v>51.05</v>
      </c>
      <c r="S1119" s="6">
        <f t="shared" si="53"/>
        <v>10308.17</v>
      </c>
    </row>
    <row r="1120" spans="1:19" x14ac:dyDescent="0.35">
      <c r="A1120" s="1">
        <v>16795</v>
      </c>
      <c r="B1120" s="1">
        <v>40</v>
      </c>
      <c r="C1120" s="1" t="str">
        <f t="shared" si="51"/>
        <v>Middle-Aged</v>
      </c>
      <c r="D1120" s="1" t="s">
        <v>16</v>
      </c>
      <c r="E1120" s="1" t="s">
        <v>17</v>
      </c>
      <c r="F1120" s="1" t="s">
        <v>24</v>
      </c>
      <c r="G1120" s="1" t="s">
        <v>85</v>
      </c>
      <c r="H1120" s="1">
        <v>4</v>
      </c>
      <c r="I1120" s="1" t="s">
        <v>20</v>
      </c>
      <c r="J1120" s="1" t="s">
        <v>93</v>
      </c>
      <c r="K1120" s="6">
        <v>3145.64</v>
      </c>
      <c r="L1120" s="6">
        <v>786.41</v>
      </c>
      <c r="M1120" s="1">
        <v>4</v>
      </c>
      <c r="N1120" s="8">
        <v>45294</v>
      </c>
      <c r="O1120" s="4" t="str">
        <f t="shared" si="52"/>
        <v>January 2024</v>
      </c>
      <c r="P1120" s="1" t="s">
        <v>84</v>
      </c>
      <c r="Q1120" s="1" t="s">
        <v>52</v>
      </c>
      <c r="R1120" s="6">
        <v>77.819999999999993</v>
      </c>
      <c r="S1120" s="6">
        <f t="shared" si="53"/>
        <v>3223.46</v>
      </c>
    </row>
    <row r="1121" spans="1:19" x14ac:dyDescent="0.35">
      <c r="A1121" s="1">
        <v>5894</v>
      </c>
      <c r="B1121" s="1">
        <v>42</v>
      </c>
      <c r="C1121" s="1" t="str">
        <f t="shared" si="51"/>
        <v>Middle-Aged</v>
      </c>
      <c r="D1121" s="1" t="s">
        <v>38</v>
      </c>
      <c r="E1121" s="1" t="s">
        <v>33</v>
      </c>
      <c r="F1121" s="1" t="s">
        <v>18</v>
      </c>
      <c r="G1121" s="1" t="s">
        <v>36</v>
      </c>
      <c r="H1121" s="1">
        <v>5</v>
      </c>
      <c r="I1121" s="1" t="s">
        <v>26</v>
      </c>
      <c r="J1121" s="1" t="s">
        <v>34</v>
      </c>
      <c r="K1121" s="6">
        <v>186.75</v>
      </c>
      <c r="L1121" s="6">
        <v>20.75</v>
      </c>
      <c r="M1121" s="1">
        <v>9</v>
      </c>
      <c r="N1121" s="8">
        <v>45294</v>
      </c>
      <c r="O1121" s="4" t="str">
        <f t="shared" si="52"/>
        <v>January 2024</v>
      </c>
      <c r="P1121" s="1" t="s">
        <v>28</v>
      </c>
      <c r="Q1121" s="1" t="s">
        <v>52</v>
      </c>
      <c r="R1121" s="6">
        <v>27.49</v>
      </c>
      <c r="S1121" s="6">
        <f t="shared" si="53"/>
        <v>214.24</v>
      </c>
    </row>
    <row r="1122" spans="1:19" x14ac:dyDescent="0.35">
      <c r="A1122" s="1">
        <v>13710</v>
      </c>
      <c r="B1122" s="1">
        <v>42</v>
      </c>
      <c r="C1122" s="1" t="str">
        <f t="shared" si="51"/>
        <v>Middle-Aged</v>
      </c>
      <c r="D1122" s="1" t="s">
        <v>16</v>
      </c>
      <c r="E1122" s="1" t="s">
        <v>17</v>
      </c>
      <c r="F1122" s="1" t="s">
        <v>77</v>
      </c>
      <c r="G1122" s="1" t="s">
        <v>86</v>
      </c>
      <c r="H1122" s="1">
        <v>1</v>
      </c>
      <c r="I1122" s="1" t="s">
        <v>26</v>
      </c>
      <c r="J1122" s="1" t="s">
        <v>21</v>
      </c>
      <c r="K1122" s="6">
        <v>361.18</v>
      </c>
      <c r="L1122" s="6">
        <v>361.18</v>
      </c>
      <c r="M1122" s="1">
        <v>1</v>
      </c>
      <c r="N1122" s="8">
        <v>45294</v>
      </c>
      <c r="O1122" s="4" t="str">
        <f t="shared" si="52"/>
        <v>January 2024</v>
      </c>
      <c r="P1122" s="1" t="s">
        <v>22</v>
      </c>
      <c r="Q1122" s="1" t="s">
        <v>29</v>
      </c>
      <c r="R1122" s="6">
        <v>74.790000000000006</v>
      </c>
      <c r="S1122" s="6">
        <f t="shared" si="53"/>
        <v>435.97</v>
      </c>
    </row>
    <row r="1123" spans="1:19" x14ac:dyDescent="0.35">
      <c r="A1123" s="1">
        <v>17693</v>
      </c>
      <c r="B1123" s="1">
        <v>42</v>
      </c>
      <c r="C1123" s="1" t="str">
        <f t="shared" si="51"/>
        <v>Middle-Aged</v>
      </c>
      <c r="D1123" s="1" t="s">
        <v>16</v>
      </c>
      <c r="E1123" s="1" t="s">
        <v>17</v>
      </c>
      <c r="F1123" s="1" t="s">
        <v>77</v>
      </c>
      <c r="G1123" s="1" t="s">
        <v>86</v>
      </c>
      <c r="H1123" s="1">
        <v>4</v>
      </c>
      <c r="I1123" s="1" t="s">
        <v>26</v>
      </c>
      <c r="J1123" s="1" t="s">
        <v>93</v>
      </c>
      <c r="K1123" s="6">
        <v>722.36</v>
      </c>
      <c r="L1123" s="6">
        <v>361.18</v>
      </c>
      <c r="M1123" s="1">
        <v>2</v>
      </c>
      <c r="N1123" s="8">
        <v>45294</v>
      </c>
      <c r="O1123" s="4" t="str">
        <f t="shared" si="52"/>
        <v>January 2024</v>
      </c>
      <c r="P1123" s="1" t="s">
        <v>84</v>
      </c>
      <c r="Q1123" s="1" t="s">
        <v>96</v>
      </c>
      <c r="R1123" s="6">
        <v>63.75</v>
      </c>
      <c r="S1123" s="6">
        <f t="shared" si="53"/>
        <v>786.11</v>
      </c>
    </row>
    <row r="1124" spans="1:19" x14ac:dyDescent="0.35">
      <c r="A1124" s="1">
        <v>14577</v>
      </c>
      <c r="B1124" s="1">
        <v>44</v>
      </c>
      <c r="C1124" s="1" t="str">
        <f t="shared" si="51"/>
        <v>Middle-Aged</v>
      </c>
      <c r="D1124" s="1" t="s">
        <v>16</v>
      </c>
      <c r="E1124" s="1" t="s">
        <v>33</v>
      </c>
      <c r="F1124" s="1" t="s">
        <v>30</v>
      </c>
      <c r="G1124" s="1" t="s">
        <v>78</v>
      </c>
      <c r="H1124" s="1">
        <v>5</v>
      </c>
      <c r="I1124" s="1" t="s">
        <v>26</v>
      </c>
      <c r="J1124" s="1" t="s">
        <v>83</v>
      </c>
      <c r="K1124" s="6">
        <v>2697.28</v>
      </c>
      <c r="L1124" s="6">
        <v>674.32</v>
      </c>
      <c r="M1124" s="1">
        <v>4</v>
      </c>
      <c r="N1124" s="8">
        <v>45294</v>
      </c>
      <c r="O1124" s="4" t="str">
        <f t="shared" si="52"/>
        <v>January 2024</v>
      </c>
      <c r="P1124" s="1" t="s">
        <v>84</v>
      </c>
      <c r="Q1124" s="1" t="s">
        <v>87</v>
      </c>
      <c r="R1124" s="6">
        <v>77.489999999999995</v>
      </c>
      <c r="S1124" s="6">
        <f t="shared" si="53"/>
        <v>2774.77</v>
      </c>
    </row>
    <row r="1125" spans="1:19" x14ac:dyDescent="0.35">
      <c r="A1125" s="1">
        <v>1779</v>
      </c>
      <c r="B1125" s="1">
        <v>45</v>
      </c>
      <c r="C1125" s="1" t="str">
        <f t="shared" si="51"/>
        <v>Middle-Aged</v>
      </c>
      <c r="D1125" s="1" t="s">
        <v>16</v>
      </c>
      <c r="E1125" s="1" t="s">
        <v>17</v>
      </c>
      <c r="F1125" s="1" t="s">
        <v>18</v>
      </c>
      <c r="G1125" s="1" t="s">
        <v>19</v>
      </c>
      <c r="H1125" s="1">
        <v>2</v>
      </c>
      <c r="I1125" s="1" t="s">
        <v>26</v>
      </c>
      <c r="J1125" s="1" t="s">
        <v>27</v>
      </c>
      <c r="K1125" s="6">
        <v>3955.95</v>
      </c>
      <c r="L1125" s="6">
        <v>791.19</v>
      </c>
      <c r="M1125" s="1">
        <v>5</v>
      </c>
      <c r="N1125" s="8">
        <v>45294</v>
      </c>
      <c r="O1125" s="4" t="str">
        <f t="shared" si="52"/>
        <v>January 2024</v>
      </c>
      <c r="P1125" s="1" t="s">
        <v>28</v>
      </c>
      <c r="Q1125" s="1" t="s">
        <v>29</v>
      </c>
      <c r="R1125" s="6">
        <v>35.700000000000003</v>
      </c>
      <c r="S1125" s="6">
        <f t="shared" si="53"/>
        <v>3991.6499999999996</v>
      </c>
    </row>
    <row r="1126" spans="1:19" x14ac:dyDescent="0.35">
      <c r="A1126" s="1">
        <v>3671</v>
      </c>
      <c r="B1126" s="1">
        <v>46</v>
      </c>
      <c r="C1126" s="1" t="str">
        <f t="shared" si="51"/>
        <v>Middle-Aged</v>
      </c>
      <c r="D1126" s="1" t="s">
        <v>16</v>
      </c>
      <c r="E1126" s="1" t="s">
        <v>17</v>
      </c>
      <c r="F1126" s="1" t="s">
        <v>18</v>
      </c>
      <c r="G1126" s="1" t="s">
        <v>36</v>
      </c>
      <c r="H1126" s="1">
        <v>5</v>
      </c>
      <c r="I1126" s="1" t="s">
        <v>26</v>
      </c>
      <c r="J1126" s="1" t="s">
        <v>42</v>
      </c>
      <c r="K1126" s="6">
        <v>145.25</v>
      </c>
      <c r="L1126" s="6">
        <v>20.75</v>
      </c>
      <c r="M1126" s="1">
        <v>7</v>
      </c>
      <c r="N1126" s="8">
        <v>45294</v>
      </c>
      <c r="O1126" s="4" t="str">
        <f t="shared" si="52"/>
        <v>January 2024</v>
      </c>
      <c r="P1126" s="1" t="s">
        <v>32</v>
      </c>
      <c r="Q1126" s="1" t="s">
        <v>51</v>
      </c>
      <c r="R1126" s="6">
        <v>58.79</v>
      </c>
      <c r="S1126" s="6">
        <f t="shared" si="53"/>
        <v>204.04</v>
      </c>
    </row>
    <row r="1127" spans="1:19" x14ac:dyDescent="0.35">
      <c r="A1127" s="1">
        <v>7994</v>
      </c>
      <c r="B1127" s="1">
        <v>47</v>
      </c>
      <c r="C1127" s="1" t="str">
        <f t="shared" si="51"/>
        <v>Middle-Aged</v>
      </c>
      <c r="D1127" s="1" t="s">
        <v>16</v>
      </c>
      <c r="E1127" s="1" t="s">
        <v>17</v>
      </c>
      <c r="F1127" s="1" t="s">
        <v>30</v>
      </c>
      <c r="G1127" s="1" t="s">
        <v>31</v>
      </c>
      <c r="H1127" s="1">
        <v>3</v>
      </c>
      <c r="I1127" s="1" t="s">
        <v>26</v>
      </c>
      <c r="J1127" s="1" t="s">
        <v>34</v>
      </c>
      <c r="K1127" s="6">
        <v>1391.88</v>
      </c>
      <c r="L1127" s="6">
        <v>463.96</v>
      </c>
      <c r="M1127" s="1">
        <v>3</v>
      </c>
      <c r="N1127" s="8">
        <v>45294</v>
      </c>
      <c r="O1127" s="4" t="str">
        <f t="shared" si="52"/>
        <v>January 2024</v>
      </c>
      <c r="P1127" s="1" t="s">
        <v>32</v>
      </c>
      <c r="Q1127" s="1" t="s">
        <v>37</v>
      </c>
      <c r="R1127" s="6">
        <v>49.26</v>
      </c>
      <c r="S1127" s="6">
        <f t="shared" si="53"/>
        <v>1441.14</v>
      </c>
    </row>
    <row r="1128" spans="1:19" x14ac:dyDescent="0.35">
      <c r="A1128" s="1">
        <v>13675</v>
      </c>
      <c r="B1128" s="1">
        <v>48</v>
      </c>
      <c r="C1128" s="1" t="str">
        <f t="shared" si="51"/>
        <v>Middle-Aged</v>
      </c>
      <c r="D1128" s="1" t="s">
        <v>38</v>
      </c>
      <c r="E1128" s="1" t="s">
        <v>17</v>
      </c>
      <c r="F1128" s="1" t="s">
        <v>77</v>
      </c>
      <c r="G1128" s="1" t="s">
        <v>86</v>
      </c>
      <c r="H1128" s="1">
        <v>1</v>
      </c>
      <c r="I1128" s="1" t="s">
        <v>26</v>
      </c>
      <c r="J1128" s="1" t="s">
        <v>93</v>
      </c>
      <c r="K1128" s="6">
        <v>1444.72</v>
      </c>
      <c r="L1128" s="6">
        <v>361.18</v>
      </c>
      <c r="M1128" s="1">
        <v>4</v>
      </c>
      <c r="N1128" s="8">
        <v>45294</v>
      </c>
      <c r="O1128" s="4" t="str">
        <f t="shared" si="52"/>
        <v>January 2024</v>
      </c>
      <c r="P1128" s="1" t="s">
        <v>79</v>
      </c>
      <c r="Q1128" s="1"/>
      <c r="R1128" s="6">
        <v>0</v>
      </c>
      <c r="S1128" s="6">
        <f t="shared" si="53"/>
        <v>1444.72</v>
      </c>
    </row>
    <row r="1129" spans="1:19" x14ac:dyDescent="0.35">
      <c r="A1129" s="1">
        <v>13889</v>
      </c>
      <c r="B1129" s="1">
        <v>48</v>
      </c>
      <c r="C1129" s="1" t="str">
        <f t="shared" si="51"/>
        <v>Middle-Aged</v>
      </c>
      <c r="D1129" s="1" t="s">
        <v>16</v>
      </c>
      <c r="E1129" s="1" t="s">
        <v>33</v>
      </c>
      <c r="F1129" s="1" t="s">
        <v>40</v>
      </c>
      <c r="G1129" s="1" t="s">
        <v>88</v>
      </c>
      <c r="H1129" s="1">
        <v>2</v>
      </c>
      <c r="I1129" s="1" t="s">
        <v>26</v>
      </c>
      <c r="J1129" s="1" t="s">
        <v>83</v>
      </c>
      <c r="K1129" s="6">
        <v>1378.5</v>
      </c>
      <c r="L1129" s="6">
        <v>459.5</v>
      </c>
      <c r="M1129" s="1">
        <v>3</v>
      </c>
      <c r="N1129" s="8">
        <v>45294</v>
      </c>
      <c r="O1129" s="4" t="str">
        <f t="shared" si="52"/>
        <v>January 2024</v>
      </c>
      <c r="P1129" s="1" t="s">
        <v>79</v>
      </c>
      <c r="Q1129" s="1" t="s">
        <v>52</v>
      </c>
      <c r="R1129" s="6">
        <v>44.74</v>
      </c>
      <c r="S1129" s="6">
        <f t="shared" si="53"/>
        <v>1423.24</v>
      </c>
    </row>
    <row r="1130" spans="1:19" x14ac:dyDescent="0.35">
      <c r="A1130" s="1">
        <v>2787</v>
      </c>
      <c r="B1130" s="1">
        <v>49</v>
      </c>
      <c r="C1130" s="1" t="str">
        <f t="shared" si="51"/>
        <v>Middle-Aged</v>
      </c>
      <c r="D1130" s="1" t="s">
        <v>16</v>
      </c>
      <c r="E1130" s="1" t="s">
        <v>17</v>
      </c>
      <c r="F1130" s="1" t="s">
        <v>30</v>
      </c>
      <c r="G1130" s="1" t="s">
        <v>31</v>
      </c>
      <c r="H1130" s="1">
        <v>3</v>
      </c>
      <c r="I1130" s="1" t="s">
        <v>26</v>
      </c>
      <c r="J1130" s="1" t="s">
        <v>21</v>
      </c>
      <c r="K1130" s="6">
        <v>463.96</v>
      </c>
      <c r="L1130" s="6">
        <v>463.96</v>
      </c>
      <c r="M1130" s="1">
        <v>1</v>
      </c>
      <c r="N1130" s="8">
        <v>45294</v>
      </c>
      <c r="O1130" s="4" t="str">
        <f t="shared" si="52"/>
        <v>January 2024</v>
      </c>
      <c r="P1130" s="1" t="s">
        <v>22</v>
      </c>
      <c r="Q1130" s="1" t="s">
        <v>43</v>
      </c>
      <c r="R1130" s="6">
        <v>64.739999999999995</v>
      </c>
      <c r="S1130" s="6">
        <f t="shared" si="53"/>
        <v>528.69999999999993</v>
      </c>
    </row>
    <row r="1131" spans="1:19" x14ac:dyDescent="0.35">
      <c r="A1131" s="1">
        <v>13997</v>
      </c>
      <c r="B1131" s="1">
        <v>49</v>
      </c>
      <c r="C1131" s="1" t="str">
        <f t="shared" si="51"/>
        <v>Middle-Aged</v>
      </c>
      <c r="D1131" s="1" t="s">
        <v>38</v>
      </c>
      <c r="E1131" s="1" t="s">
        <v>17</v>
      </c>
      <c r="F1131" s="1" t="s">
        <v>40</v>
      </c>
      <c r="G1131" s="1" t="s">
        <v>88</v>
      </c>
      <c r="H1131" s="1">
        <v>5</v>
      </c>
      <c r="I1131" s="1" t="s">
        <v>20</v>
      </c>
      <c r="J1131" s="1" t="s">
        <v>93</v>
      </c>
      <c r="K1131" s="6">
        <v>2757</v>
      </c>
      <c r="L1131" s="6">
        <v>459.5</v>
      </c>
      <c r="M1131" s="1">
        <v>6</v>
      </c>
      <c r="N1131" s="8">
        <v>45294</v>
      </c>
      <c r="O1131" s="4" t="str">
        <f t="shared" si="52"/>
        <v>January 2024</v>
      </c>
      <c r="P1131" s="1" t="s">
        <v>79</v>
      </c>
      <c r="Q1131" s="1" t="s">
        <v>29</v>
      </c>
      <c r="R1131" s="6">
        <v>51.7</v>
      </c>
      <c r="S1131" s="6">
        <f t="shared" si="53"/>
        <v>2808.7</v>
      </c>
    </row>
    <row r="1132" spans="1:19" x14ac:dyDescent="0.35">
      <c r="A1132" s="1">
        <v>14084</v>
      </c>
      <c r="B1132" s="1">
        <v>49</v>
      </c>
      <c r="C1132" s="1" t="str">
        <f t="shared" si="51"/>
        <v>Middle-Aged</v>
      </c>
      <c r="D1132" s="1" t="s">
        <v>38</v>
      </c>
      <c r="E1132" s="1" t="s">
        <v>17</v>
      </c>
      <c r="F1132" s="1" t="s">
        <v>18</v>
      </c>
      <c r="G1132" s="1" t="s">
        <v>81</v>
      </c>
      <c r="H1132" s="1">
        <v>5</v>
      </c>
      <c r="I1132" s="1" t="s">
        <v>26</v>
      </c>
      <c r="J1132" s="1" t="s">
        <v>93</v>
      </c>
      <c r="K1132" s="6">
        <v>5698.4</v>
      </c>
      <c r="L1132" s="6">
        <v>1139.68</v>
      </c>
      <c r="M1132" s="1">
        <v>5</v>
      </c>
      <c r="N1132" s="8">
        <v>45294</v>
      </c>
      <c r="O1132" s="4" t="str">
        <f t="shared" si="52"/>
        <v>January 2024</v>
      </c>
      <c r="P1132" s="1" t="s">
        <v>79</v>
      </c>
      <c r="Q1132" s="1"/>
      <c r="R1132" s="6">
        <v>0</v>
      </c>
      <c r="S1132" s="6">
        <f t="shared" si="53"/>
        <v>5698.4</v>
      </c>
    </row>
    <row r="1133" spans="1:19" x14ac:dyDescent="0.35">
      <c r="A1133" s="1">
        <v>19303</v>
      </c>
      <c r="B1133" s="1">
        <v>49</v>
      </c>
      <c r="C1133" s="1" t="str">
        <f t="shared" si="51"/>
        <v>Middle-Aged</v>
      </c>
      <c r="D1133" s="1" t="s">
        <v>16</v>
      </c>
      <c r="E1133" s="1" t="s">
        <v>17</v>
      </c>
      <c r="F1133" s="1" t="s">
        <v>24</v>
      </c>
      <c r="G1133" s="1" t="s">
        <v>85</v>
      </c>
      <c r="H1133" s="1">
        <v>1</v>
      </c>
      <c r="I1133" s="1" t="s">
        <v>20</v>
      </c>
      <c r="J1133" s="1" t="s">
        <v>21</v>
      </c>
      <c r="K1133" s="6">
        <v>5504.87</v>
      </c>
      <c r="L1133" s="6">
        <v>786.41</v>
      </c>
      <c r="M1133" s="1">
        <v>7</v>
      </c>
      <c r="N1133" s="8">
        <v>45294</v>
      </c>
      <c r="O1133" s="4" t="str">
        <f t="shared" si="52"/>
        <v>January 2024</v>
      </c>
      <c r="P1133" s="1" t="s">
        <v>79</v>
      </c>
      <c r="Q1133" s="1" t="s">
        <v>82</v>
      </c>
      <c r="R1133" s="6">
        <v>119.25</v>
      </c>
      <c r="S1133" s="6">
        <f t="shared" si="53"/>
        <v>5624.12</v>
      </c>
    </row>
    <row r="1134" spans="1:19" x14ac:dyDescent="0.35">
      <c r="A1134" s="1">
        <v>18433</v>
      </c>
      <c r="B1134" s="1">
        <v>50</v>
      </c>
      <c r="C1134" s="1" t="str">
        <f t="shared" si="51"/>
        <v>Middle-Aged</v>
      </c>
      <c r="D1134" s="1" t="s">
        <v>38</v>
      </c>
      <c r="E1134" s="1" t="s">
        <v>33</v>
      </c>
      <c r="F1134" s="1" t="s">
        <v>30</v>
      </c>
      <c r="G1134" s="1" t="s">
        <v>78</v>
      </c>
      <c r="H1134" s="1">
        <v>2</v>
      </c>
      <c r="I1134" s="1" t="s">
        <v>26</v>
      </c>
      <c r="J1134" s="1" t="s">
        <v>21</v>
      </c>
      <c r="K1134" s="6">
        <v>4720.24</v>
      </c>
      <c r="L1134" s="6">
        <v>674.32</v>
      </c>
      <c r="M1134" s="1">
        <v>7</v>
      </c>
      <c r="N1134" s="8">
        <v>45294</v>
      </c>
      <c r="O1134" s="4" t="str">
        <f t="shared" si="52"/>
        <v>January 2024</v>
      </c>
      <c r="P1134" s="1" t="s">
        <v>79</v>
      </c>
      <c r="Q1134" s="1" t="s">
        <v>29</v>
      </c>
      <c r="R1134" s="6">
        <v>21.53</v>
      </c>
      <c r="S1134" s="6">
        <f t="shared" si="53"/>
        <v>4741.7699999999995</v>
      </c>
    </row>
    <row r="1135" spans="1:19" x14ac:dyDescent="0.35">
      <c r="A1135" s="1">
        <v>2445</v>
      </c>
      <c r="B1135" s="1">
        <v>51</v>
      </c>
      <c r="C1135" s="1" t="str">
        <f t="shared" si="51"/>
        <v>Middle-Aged</v>
      </c>
      <c r="D1135" s="1" t="s">
        <v>38</v>
      </c>
      <c r="E1135" s="1" t="s">
        <v>17</v>
      </c>
      <c r="F1135" s="1" t="s">
        <v>40</v>
      </c>
      <c r="G1135" s="1" t="s">
        <v>41</v>
      </c>
      <c r="H1135" s="1">
        <v>3</v>
      </c>
      <c r="I1135" s="1" t="s">
        <v>26</v>
      </c>
      <c r="J1135" s="1" t="s">
        <v>42</v>
      </c>
      <c r="K1135" s="6">
        <v>1689.66</v>
      </c>
      <c r="L1135" s="6">
        <v>844.83</v>
      </c>
      <c r="M1135" s="1">
        <v>2</v>
      </c>
      <c r="N1135" s="8">
        <v>45294</v>
      </c>
      <c r="O1135" s="4" t="str">
        <f t="shared" si="52"/>
        <v>January 2024</v>
      </c>
      <c r="P1135" s="1" t="s">
        <v>28</v>
      </c>
      <c r="Q1135" s="1" t="s">
        <v>37</v>
      </c>
      <c r="R1135" s="6">
        <v>7.98</v>
      </c>
      <c r="S1135" s="6">
        <f t="shared" si="53"/>
        <v>1697.64</v>
      </c>
    </row>
    <row r="1136" spans="1:19" x14ac:dyDescent="0.35">
      <c r="A1136" s="1">
        <v>6524</v>
      </c>
      <c r="B1136" s="1">
        <v>51</v>
      </c>
      <c r="C1136" s="1" t="str">
        <f t="shared" si="51"/>
        <v>Middle-Aged</v>
      </c>
      <c r="D1136" s="1" t="s">
        <v>16</v>
      </c>
      <c r="E1136" s="1" t="s">
        <v>17</v>
      </c>
      <c r="F1136" s="1" t="s">
        <v>30</v>
      </c>
      <c r="G1136" s="1" t="s">
        <v>31</v>
      </c>
      <c r="H1136" s="1">
        <v>3</v>
      </c>
      <c r="I1136" s="1" t="s">
        <v>26</v>
      </c>
      <c r="J1136" s="1" t="s">
        <v>34</v>
      </c>
      <c r="K1136" s="6">
        <v>2783.76</v>
      </c>
      <c r="L1136" s="6">
        <v>463.96</v>
      </c>
      <c r="M1136" s="1">
        <v>6</v>
      </c>
      <c r="N1136" s="8">
        <v>45294</v>
      </c>
      <c r="O1136" s="4" t="str">
        <f t="shared" si="52"/>
        <v>January 2024</v>
      </c>
      <c r="P1136" s="1" t="s">
        <v>28</v>
      </c>
      <c r="Q1136" s="1" t="s">
        <v>37</v>
      </c>
      <c r="R1136" s="6">
        <v>10.18</v>
      </c>
      <c r="S1136" s="6">
        <f t="shared" si="53"/>
        <v>2793.94</v>
      </c>
    </row>
    <row r="1137" spans="1:19" x14ac:dyDescent="0.35">
      <c r="A1137" s="1">
        <v>5325</v>
      </c>
      <c r="B1137" s="1">
        <v>52</v>
      </c>
      <c r="C1137" s="1" t="str">
        <f t="shared" si="51"/>
        <v>Middle-Aged</v>
      </c>
      <c r="D1137" s="1" t="s">
        <v>16</v>
      </c>
      <c r="E1137" s="1" t="s">
        <v>17</v>
      </c>
      <c r="F1137" s="1" t="s">
        <v>24</v>
      </c>
      <c r="G1137" s="1" t="s">
        <v>25</v>
      </c>
      <c r="H1137" s="1">
        <v>3</v>
      </c>
      <c r="I1137" s="1" t="s">
        <v>20</v>
      </c>
      <c r="J1137" s="1" t="s">
        <v>27</v>
      </c>
      <c r="K1137" s="6">
        <v>2223.27</v>
      </c>
      <c r="L1137" s="6">
        <v>247.03</v>
      </c>
      <c r="M1137" s="1">
        <v>9</v>
      </c>
      <c r="N1137" s="8">
        <v>45294</v>
      </c>
      <c r="O1137" s="4" t="str">
        <f t="shared" si="52"/>
        <v>January 2024</v>
      </c>
      <c r="P1137" s="1" t="s">
        <v>28</v>
      </c>
      <c r="Q1137" s="1"/>
      <c r="R1137" s="6">
        <v>0</v>
      </c>
      <c r="S1137" s="6">
        <f t="shared" si="53"/>
        <v>2223.27</v>
      </c>
    </row>
    <row r="1138" spans="1:19" x14ac:dyDescent="0.35">
      <c r="A1138" s="1">
        <v>8553</v>
      </c>
      <c r="B1138" s="1">
        <v>52</v>
      </c>
      <c r="C1138" s="1" t="str">
        <f t="shared" si="51"/>
        <v>Middle-Aged</v>
      </c>
      <c r="D1138" s="1" t="s">
        <v>38</v>
      </c>
      <c r="E1138" s="1" t="s">
        <v>17</v>
      </c>
      <c r="F1138" s="1" t="s">
        <v>40</v>
      </c>
      <c r="G1138" s="1" t="s">
        <v>41</v>
      </c>
      <c r="H1138" s="1">
        <v>3</v>
      </c>
      <c r="I1138" s="1" t="s">
        <v>20</v>
      </c>
      <c r="J1138" s="1" t="s">
        <v>21</v>
      </c>
      <c r="K1138" s="6">
        <v>4224.1499999999996</v>
      </c>
      <c r="L1138" s="6">
        <v>844.83</v>
      </c>
      <c r="M1138" s="1">
        <v>5</v>
      </c>
      <c r="N1138" s="8">
        <v>45294</v>
      </c>
      <c r="O1138" s="4" t="str">
        <f t="shared" si="52"/>
        <v>January 2024</v>
      </c>
      <c r="P1138" s="1" t="s">
        <v>28</v>
      </c>
      <c r="Q1138" s="1" t="s">
        <v>29</v>
      </c>
      <c r="R1138" s="6">
        <v>20.9</v>
      </c>
      <c r="S1138" s="6">
        <f t="shared" si="53"/>
        <v>4245.0499999999993</v>
      </c>
    </row>
    <row r="1139" spans="1:19" x14ac:dyDescent="0.35">
      <c r="A1139" s="1">
        <v>12844</v>
      </c>
      <c r="B1139" s="1">
        <v>53</v>
      </c>
      <c r="C1139" s="1" t="str">
        <f t="shared" si="51"/>
        <v>Middle-Aged</v>
      </c>
      <c r="D1139" s="1" t="s">
        <v>38</v>
      </c>
      <c r="E1139" s="1" t="s">
        <v>33</v>
      </c>
      <c r="F1139" s="1" t="s">
        <v>18</v>
      </c>
      <c r="G1139" s="1" t="s">
        <v>81</v>
      </c>
      <c r="H1139" s="1">
        <v>3</v>
      </c>
      <c r="I1139" s="1" t="s">
        <v>26</v>
      </c>
      <c r="J1139" s="1" t="s">
        <v>21</v>
      </c>
      <c r="K1139" s="6">
        <v>6838.08</v>
      </c>
      <c r="L1139" s="6">
        <v>1139.68</v>
      </c>
      <c r="M1139" s="1">
        <v>6</v>
      </c>
      <c r="N1139" s="8">
        <v>45294</v>
      </c>
      <c r="O1139" s="4" t="str">
        <f t="shared" si="52"/>
        <v>January 2024</v>
      </c>
      <c r="P1139" s="1" t="s">
        <v>79</v>
      </c>
      <c r="Q1139" s="1"/>
      <c r="R1139" s="6">
        <v>0</v>
      </c>
      <c r="S1139" s="6">
        <f t="shared" si="53"/>
        <v>6838.08</v>
      </c>
    </row>
    <row r="1140" spans="1:19" x14ac:dyDescent="0.35">
      <c r="A1140" s="1">
        <v>4966</v>
      </c>
      <c r="B1140" s="1">
        <v>54</v>
      </c>
      <c r="C1140" s="1" t="str">
        <f t="shared" si="51"/>
        <v>Middle-Aged</v>
      </c>
      <c r="D1140" s="1" t="s">
        <v>38</v>
      </c>
      <c r="E1140" s="1" t="s">
        <v>33</v>
      </c>
      <c r="F1140" s="1" t="s">
        <v>40</v>
      </c>
      <c r="G1140" s="1" t="s">
        <v>41</v>
      </c>
      <c r="H1140" s="1">
        <v>3</v>
      </c>
      <c r="I1140" s="1" t="s">
        <v>26</v>
      </c>
      <c r="J1140" s="1" t="s">
        <v>27</v>
      </c>
      <c r="K1140" s="6">
        <v>4224.1499999999996</v>
      </c>
      <c r="L1140" s="6">
        <v>844.83</v>
      </c>
      <c r="M1140" s="1">
        <v>5</v>
      </c>
      <c r="N1140" s="8">
        <v>45294</v>
      </c>
      <c r="O1140" s="4" t="str">
        <f t="shared" si="52"/>
        <v>January 2024</v>
      </c>
      <c r="P1140" s="1" t="s">
        <v>28</v>
      </c>
      <c r="Q1140" s="1" t="s">
        <v>29</v>
      </c>
      <c r="R1140" s="6">
        <v>43.85</v>
      </c>
      <c r="S1140" s="6">
        <f t="shared" si="53"/>
        <v>4268</v>
      </c>
    </row>
    <row r="1141" spans="1:19" x14ac:dyDescent="0.35">
      <c r="A1141" s="1">
        <v>7722</v>
      </c>
      <c r="B1141" s="1">
        <v>54</v>
      </c>
      <c r="C1141" s="1" t="str">
        <f t="shared" si="51"/>
        <v>Middle-Aged</v>
      </c>
      <c r="D1141" s="1" t="s">
        <v>16</v>
      </c>
      <c r="E1141" s="1" t="s">
        <v>17</v>
      </c>
      <c r="F1141" s="1" t="s">
        <v>40</v>
      </c>
      <c r="G1141" s="1" t="s">
        <v>41</v>
      </c>
      <c r="H1141" s="1">
        <v>3</v>
      </c>
      <c r="I1141" s="1" t="s">
        <v>26</v>
      </c>
      <c r="J1141" s="1" t="s">
        <v>27</v>
      </c>
      <c r="K1141" s="6">
        <v>1689.66</v>
      </c>
      <c r="L1141" s="6">
        <v>844.83</v>
      </c>
      <c r="M1141" s="1">
        <v>2</v>
      </c>
      <c r="N1141" s="8">
        <v>45294</v>
      </c>
      <c r="O1141" s="4" t="str">
        <f t="shared" si="52"/>
        <v>January 2024</v>
      </c>
      <c r="P1141" s="1" t="s">
        <v>22</v>
      </c>
      <c r="Q1141" s="1"/>
      <c r="R1141" s="6">
        <v>0</v>
      </c>
      <c r="S1141" s="6">
        <f t="shared" si="53"/>
        <v>1689.66</v>
      </c>
    </row>
    <row r="1142" spans="1:19" x14ac:dyDescent="0.35">
      <c r="A1142" s="1">
        <v>16635</v>
      </c>
      <c r="B1142" s="1">
        <v>55</v>
      </c>
      <c r="C1142" s="1" t="str">
        <f t="shared" si="51"/>
        <v>Middle-Aged</v>
      </c>
      <c r="D1142" s="1" t="s">
        <v>38</v>
      </c>
      <c r="E1142" s="1" t="s">
        <v>33</v>
      </c>
      <c r="F1142" s="1" t="s">
        <v>77</v>
      </c>
      <c r="G1142" s="1" t="s">
        <v>86</v>
      </c>
      <c r="H1142" s="1">
        <v>5</v>
      </c>
      <c r="I1142" s="1" t="s">
        <v>26</v>
      </c>
      <c r="J1142" s="1" t="s">
        <v>93</v>
      </c>
      <c r="K1142" s="6">
        <v>2167.08</v>
      </c>
      <c r="L1142" s="6">
        <v>361.18</v>
      </c>
      <c r="M1142" s="1">
        <v>6</v>
      </c>
      <c r="N1142" s="8">
        <v>45294</v>
      </c>
      <c r="O1142" s="4" t="str">
        <f t="shared" si="52"/>
        <v>January 2024</v>
      </c>
      <c r="P1142" s="1" t="s">
        <v>84</v>
      </c>
      <c r="Q1142" s="1" t="s">
        <v>107</v>
      </c>
      <c r="R1142" s="6">
        <v>166.36</v>
      </c>
      <c r="S1142" s="6">
        <f t="shared" si="53"/>
        <v>2333.44</v>
      </c>
    </row>
    <row r="1143" spans="1:19" x14ac:dyDescent="0.35">
      <c r="A1143" s="1">
        <v>13678</v>
      </c>
      <c r="B1143" s="1">
        <v>57</v>
      </c>
      <c r="C1143" s="1" t="str">
        <f t="shared" si="51"/>
        <v>Old</v>
      </c>
      <c r="D1143" s="1" t="s">
        <v>38</v>
      </c>
      <c r="E1143" s="1" t="s">
        <v>17</v>
      </c>
      <c r="F1143" s="1" t="s">
        <v>30</v>
      </c>
      <c r="G1143" s="1" t="s">
        <v>78</v>
      </c>
      <c r="H1143" s="1">
        <v>3</v>
      </c>
      <c r="I1143" s="1" t="s">
        <v>26</v>
      </c>
      <c r="J1143" s="1" t="s">
        <v>93</v>
      </c>
      <c r="K1143" s="6">
        <v>4045.92</v>
      </c>
      <c r="L1143" s="6">
        <v>674.32</v>
      </c>
      <c r="M1143" s="1">
        <v>6</v>
      </c>
      <c r="N1143" s="8">
        <v>45294</v>
      </c>
      <c r="O1143" s="4" t="str">
        <f t="shared" si="52"/>
        <v>January 2024</v>
      </c>
      <c r="P1143" s="1" t="s">
        <v>84</v>
      </c>
      <c r="Q1143" s="1" t="s">
        <v>95</v>
      </c>
      <c r="R1143" s="6">
        <v>85.2</v>
      </c>
      <c r="S1143" s="6">
        <f t="shared" si="53"/>
        <v>4131.12</v>
      </c>
    </row>
    <row r="1144" spans="1:19" x14ac:dyDescent="0.35">
      <c r="A1144" s="1">
        <v>19841</v>
      </c>
      <c r="B1144" s="1">
        <v>57</v>
      </c>
      <c r="C1144" s="1" t="str">
        <f t="shared" si="51"/>
        <v>Old</v>
      </c>
      <c r="D1144" s="1" t="s">
        <v>38</v>
      </c>
      <c r="E1144" s="1" t="s">
        <v>17</v>
      </c>
      <c r="F1144" s="1" t="s">
        <v>18</v>
      </c>
      <c r="G1144" s="1" t="s">
        <v>81</v>
      </c>
      <c r="H1144" s="1">
        <v>2</v>
      </c>
      <c r="I1144" s="1" t="s">
        <v>26</v>
      </c>
      <c r="J1144" s="1" t="s">
        <v>83</v>
      </c>
      <c r="K1144" s="6">
        <v>10257.120000000001</v>
      </c>
      <c r="L1144" s="6">
        <v>1139.68</v>
      </c>
      <c r="M1144" s="1">
        <v>9</v>
      </c>
      <c r="N1144" s="8">
        <v>45294</v>
      </c>
      <c r="O1144" s="4" t="str">
        <f t="shared" si="52"/>
        <v>January 2024</v>
      </c>
      <c r="P1144" s="1" t="s">
        <v>79</v>
      </c>
      <c r="Q1144" s="1" t="s">
        <v>29</v>
      </c>
      <c r="R1144" s="6">
        <v>43.41</v>
      </c>
      <c r="S1144" s="6">
        <f t="shared" si="53"/>
        <v>10300.530000000001</v>
      </c>
    </row>
    <row r="1145" spans="1:19" x14ac:dyDescent="0.35">
      <c r="A1145" s="1">
        <v>16123</v>
      </c>
      <c r="B1145" s="1">
        <v>60</v>
      </c>
      <c r="C1145" s="1" t="str">
        <f t="shared" si="51"/>
        <v>Old</v>
      </c>
      <c r="D1145" s="1" t="s">
        <v>38</v>
      </c>
      <c r="E1145" s="1" t="s">
        <v>17</v>
      </c>
      <c r="F1145" s="1" t="s">
        <v>77</v>
      </c>
      <c r="G1145" s="1" t="s">
        <v>86</v>
      </c>
      <c r="H1145" s="1">
        <v>2</v>
      </c>
      <c r="I1145" s="1" t="s">
        <v>20</v>
      </c>
      <c r="J1145" s="1" t="s">
        <v>21</v>
      </c>
      <c r="K1145" s="6">
        <v>2167.08</v>
      </c>
      <c r="L1145" s="6">
        <v>361.18</v>
      </c>
      <c r="M1145" s="1">
        <v>6</v>
      </c>
      <c r="N1145" s="8">
        <v>45294</v>
      </c>
      <c r="O1145" s="4" t="str">
        <f t="shared" si="52"/>
        <v>January 2024</v>
      </c>
      <c r="P1145" s="1" t="s">
        <v>84</v>
      </c>
      <c r="Q1145" s="1"/>
      <c r="R1145" s="6">
        <v>0</v>
      </c>
      <c r="S1145" s="6">
        <f t="shared" si="53"/>
        <v>2167.08</v>
      </c>
    </row>
    <row r="1146" spans="1:19" x14ac:dyDescent="0.35">
      <c r="A1146" s="1">
        <v>9995</v>
      </c>
      <c r="B1146" s="1">
        <v>61</v>
      </c>
      <c r="C1146" s="1" t="str">
        <f t="shared" si="51"/>
        <v>Old</v>
      </c>
      <c r="D1146" s="1" t="s">
        <v>16</v>
      </c>
      <c r="E1146" s="1" t="s">
        <v>33</v>
      </c>
      <c r="F1146" s="1" t="s">
        <v>40</v>
      </c>
      <c r="G1146" s="1" t="s">
        <v>41</v>
      </c>
      <c r="H1146" s="1">
        <v>3</v>
      </c>
      <c r="I1146" s="1" t="s">
        <v>20</v>
      </c>
      <c r="J1146" s="1" t="s">
        <v>34</v>
      </c>
      <c r="K1146" s="6">
        <v>5913.81</v>
      </c>
      <c r="L1146" s="6">
        <v>844.83</v>
      </c>
      <c r="M1146" s="1">
        <v>7</v>
      </c>
      <c r="N1146" s="8">
        <v>45294</v>
      </c>
      <c r="O1146" s="4" t="str">
        <f t="shared" si="52"/>
        <v>January 2024</v>
      </c>
      <c r="P1146" s="1" t="s">
        <v>28</v>
      </c>
      <c r="Q1146" s="1" t="s">
        <v>39</v>
      </c>
      <c r="R1146" s="6">
        <v>17.84</v>
      </c>
      <c r="S1146" s="6">
        <f t="shared" si="53"/>
        <v>5931.6500000000005</v>
      </c>
    </row>
    <row r="1147" spans="1:19" x14ac:dyDescent="0.35">
      <c r="A1147" s="1">
        <v>13564</v>
      </c>
      <c r="B1147" s="1">
        <v>61</v>
      </c>
      <c r="C1147" s="1" t="str">
        <f t="shared" si="51"/>
        <v>Old</v>
      </c>
      <c r="D1147" s="1" t="s">
        <v>38</v>
      </c>
      <c r="E1147" s="1" t="s">
        <v>33</v>
      </c>
      <c r="F1147" s="1" t="s">
        <v>18</v>
      </c>
      <c r="G1147" s="1" t="s">
        <v>81</v>
      </c>
      <c r="H1147" s="1">
        <v>2</v>
      </c>
      <c r="I1147" s="1" t="s">
        <v>26</v>
      </c>
      <c r="J1147" s="1" t="s">
        <v>83</v>
      </c>
      <c r="K1147" s="6">
        <v>9117.44</v>
      </c>
      <c r="L1147" s="6">
        <v>1139.68</v>
      </c>
      <c r="M1147" s="1">
        <v>8</v>
      </c>
      <c r="N1147" s="8">
        <v>45294</v>
      </c>
      <c r="O1147" s="4" t="str">
        <f t="shared" si="52"/>
        <v>January 2024</v>
      </c>
      <c r="P1147" s="1" t="s">
        <v>79</v>
      </c>
      <c r="Q1147" s="1"/>
      <c r="R1147" s="6">
        <v>0</v>
      </c>
      <c r="S1147" s="6">
        <f t="shared" si="53"/>
        <v>9117.44</v>
      </c>
    </row>
    <row r="1148" spans="1:19" x14ac:dyDescent="0.35">
      <c r="A1148" s="1">
        <v>17683</v>
      </c>
      <c r="B1148" s="1">
        <v>63</v>
      </c>
      <c r="C1148" s="1" t="str">
        <f t="shared" si="51"/>
        <v>Old</v>
      </c>
      <c r="D1148" s="1" t="s">
        <v>38</v>
      </c>
      <c r="E1148" s="1" t="s">
        <v>17</v>
      </c>
      <c r="F1148" s="1" t="s">
        <v>30</v>
      </c>
      <c r="G1148" s="1" t="s">
        <v>78</v>
      </c>
      <c r="H1148" s="1">
        <v>3</v>
      </c>
      <c r="I1148" s="1" t="s">
        <v>26</v>
      </c>
      <c r="J1148" s="1" t="s">
        <v>83</v>
      </c>
      <c r="K1148" s="6">
        <v>6068.88</v>
      </c>
      <c r="L1148" s="6">
        <v>674.32</v>
      </c>
      <c r="M1148" s="1">
        <v>9</v>
      </c>
      <c r="N1148" s="8">
        <v>45294</v>
      </c>
      <c r="O1148" s="4" t="str">
        <f t="shared" si="52"/>
        <v>January 2024</v>
      </c>
      <c r="P1148" s="1" t="s">
        <v>22</v>
      </c>
      <c r="Q1148" s="1" t="s">
        <v>112</v>
      </c>
      <c r="R1148" s="6">
        <v>128.94999999999999</v>
      </c>
      <c r="S1148" s="6">
        <f t="shared" si="53"/>
        <v>6197.83</v>
      </c>
    </row>
    <row r="1149" spans="1:19" x14ac:dyDescent="0.35">
      <c r="A1149" s="1">
        <v>7423</v>
      </c>
      <c r="B1149" s="1">
        <v>64</v>
      </c>
      <c r="C1149" s="1" t="str">
        <f t="shared" si="51"/>
        <v>Old</v>
      </c>
      <c r="D1149" s="1" t="s">
        <v>38</v>
      </c>
      <c r="E1149" s="1" t="s">
        <v>17</v>
      </c>
      <c r="F1149" s="1" t="s">
        <v>18</v>
      </c>
      <c r="G1149" s="1" t="s">
        <v>19</v>
      </c>
      <c r="H1149" s="1">
        <v>2</v>
      </c>
      <c r="I1149" s="1" t="s">
        <v>26</v>
      </c>
      <c r="J1149" s="1" t="s">
        <v>34</v>
      </c>
      <c r="K1149" s="6">
        <v>5538.33</v>
      </c>
      <c r="L1149" s="6">
        <v>791.19</v>
      </c>
      <c r="M1149" s="1">
        <v>7</v>
      </c>
      <c r="N1149" s="8">
        <v>45294</v>
      </c>
      <c r="O1149" s="4" t="str">
        <f t="shared" si="52"/>
        <v>January 2024</v>
      </c>
      <c r="P1149" s="1" t="s">
        <v>28</v>
      </c>
      <c r="Q1149" s="1" t="s">
        <v>39</v>
      </c>
      <c r="R1149" s="6">
        <v>58.11</v>
      </c>
      <c r="S1149" s="6">
        <f t="shared" si="53"/>
        <v>5596.44</v>
      </c>
    </row>
    <row r="1150" spans="1:19" x14ac:dyDescent="0.35">
      <c r="A1150" s="1">
        <v>16626</v>
      </c>
      <c r="B1150" s="1">
        <v>65</v>
      </c>
      <c r="C1150" s="1" t="str">
        <f t="shared" si="51"/>
        <v>Old</v>
      </c>
      <c r="D1150" s="1" t="s">
        <v>16</v>
      </c>
      <c r="E1150" s="1" t="s">
        <v>17</v>
      </c>
      <c r="F1150" s="1" t="s">
        <v>18</v>
      </c>
      <c r="G1150" s="1" t="s">
        <v>81</v>
      </c>
      <c r="H1150" s="1">
        <v>4</v>
      </c>
      <c r="I1150" s="1" t="s">
        <v>20</v>
      </c>
      <c r="J1150" s="1" t="s">
        <v>83</v>
      </c>
      <c r="K1150" s="6">
        <v>3419.04</v>
      </c>
      <c r="L1150" s="6">
        <v>1139.68</v>
      </c>
      <c r="M1150" s="1">
        <v>3</v>
      </c>
      <c r="N1150" s="8">
        <v>45294</v>
      </c>
      <c r="O1150" s="4" t="str">
        <f t="shared" si="52"/>
        <v>January 2024</v>
      </c>
      <c r="P1150" s="1" t="s">
        <v>84</v>
      </c>
      <c r="Q1150" s="1" t="s">
        <v>29</v>
      </c>
      <c r="R1150" s="6">
        <v>44.02</v>
      </c>
      <c r="S1150" s="6">
        <f t="shared" si="53"/>
        <v>3463.06</v>
      </c>
    </row>
    <row r="1151" spans="1:19" x14ac:dyDescent="0.35">
      <c r="A1151" s="1">
        <v>7660</v>
      </c>
      <c r="B1151" s="1">
        <v>66</v>
      </c>
      <c r="C1151" s="1" t="str">
        <f t="shared" si="51"/>
        <v>Old</v>
      </c>
      <c r="D1151" s="1" t="s">
        <v>16</v>
      </c>
      <c r="E1151" s="1" t="s">
        <v>17</v>
      </c>
      <c r="F1151" s="1" t="s">
        <v>24</v>
      </c>
      <c r="G1151" s="1" t="s">
        <v>25</v>
      </c>
      <c r="H1151" s="1">
        <v>3</v>
      </c>
      <c r="I1151" s="1" t="s">
        <v>20</v>
      </c>
      <c r="J1151" s="1" t="s">
        <v>27</v>
      </c>
      <c r="K1151" s="6">
        <v>988.12</v>
      </c>
      <c r="L1151" s="6">
        <v>247.03</v>
      </c>
      <c r="M1151" s="1">
        <v>4</v>
      </c>
      <c r="N1151" s="8">
        <v>45294</v>
      </c>
      <c r="O1151" s="4" t="str">
        <f t="shared" si="52"/>
        <v>January 2024</v>
      </c>
      <c r="P1151" s="1" t="s">
        <v>28</v>
      </c>
      <c r="Q1151" s="1" t="s">
        <v>73</v>
      </c>
      <c r="R1151" s="6">
        <v>92.44</v>
      </c>
      <c r="S1151" s="6">
        <f t="shared" si="53"/>
        <v>1080.56</v>
      </c>
    </row>
    <row r="1152" spans="1:19" x14ac:dyDescent="0.35">
      <c r="A1152" s="1">
        <v>17267</v>
      </c>
      <c r="B1152" s="1">
        <v>67</v>
      </c>
      <c r="C1152" s="1" t="str">
        <f t="shared" si="51"/>
        <v>Old</v>
      </c>
      <c r="D1152" s="1" t="s">
        <v>16</v>
      </c>
      <c r="E1152" s="1" t="s">
        <v>17</v>
      </c>
      <c r="F1152" s="1" t="s">
        <v>24</v>
      </c>
      <c r="G1152" s="1" t="s">
        <v>85</v>
      </c>
      <c r="H1152" s="1">
        <v>3</v>
      </c>
      <c r="I1152" s="1" t="s">
        <v>20</v>
      </c>
      <c r="J1152" s="1" t="s">
        <v>93</v>
      </c>
      <c r="K1152" s="6">
        <v>3145.64</v>
      </c>
      <c r="L1152" s="6">
        <v>786.41</v>
      </c>
      <c r="M1152" s="1">
        <v>4</v>
      </c>
      <c r="N1152" s="8">
        <v>45294</v>
      </c>
      <c r="O1152" s="4" t="str">
        <f t="shared" si="52"/>
        <v>January 2024</v>
      </c>
      <c r="P1152" s="1" t="s">
        <v>79</v>
      </c>
      <c r="Q1152" s="1" t="s">
        <v>95</v>
      </c>
      <c r="R1152" s="6">
        <v>161.29</v>
      </c>
      <c r="S1152" s="6">
        <f t="shared" si="53"/>
        <v>3306.93</v>
      </c>
    </row>
    <row r="1153" spans="1:19" x14ac:dyDescent="0.35">
      <c r="A1153" s="1">
        <v>12269</v>
      </c>
      <c r="B1153" s="1">
        <v>68</v>
      </c>
      <c r="C1153" s="1" t="str">
        <f t="shared" si="51"/>
        <v>Old</v>
      </c>
      <c r="D1153" s="1" t="s">
        <v>38</v>
      </c>
      <c r="E1153" s="1" t="s">
        <v>17</v>
      </c>
      <c r="F1153" s="1" t="s">
        <v>18</v>
      </c>
      <c r="G1153" s="1" t="s">
        <v>81</v>
      </c>
      <c r="H1153" s="1">
        <v>4</v>
      </c>
      <c r="I1153" s="1" t="s">
        <v>26</v>
      </c>
      <c r="J1153" s="1" t="s">
        <v>93</v>
      </c>
      <c r="K1153" s="6">
        <v>9117.44</v>
      </c>
      <c r="L1153" s="6">
        <v>1139.68</v>
      </c>
      <c r="M1153" s="1">
        <v>8</v>
      </c>
      <c r="N1153" s="8">
        <v>45294</v>
      </c>
      <c r="O1153" s="4" t="str">
        <f t="shared" si="52"/>
        <v>January 2024</v>
      </c>
      <c r="P1153" s="1" t="s">
        <v>22</v>
      </c>
      <c r="Q1153" s="1"/>
      <c r="R1153" s="6">
        <v>0</v>
      </c>
      <c r="S1153" s="6">
        <f t="shared" si="53"/>
        <v>9117.44</v>
      </c>
    </row>
    <row r="1154" spans="1:19" x14ac:dyDescent="0.35">
      <c r="A1154" s="1">
        <v>2212</v>
      </c>
      <c r="B1154" s="1">
        <v>69</v>
      </c>
      <c r="C1154" s="1" t="str">
        <f t="shared" ref="C1154:C1217" si="54">IF(B1154&lt;=35,"Young",IF(B1154&lt;=55,"Middle-Aged","Old"))</f>
        <v>Old</v>
      </c>
      <c r="D1154" s="1" t="s">
        <v>38</v>
      </c>
      <c r="E1154" s="1" t="s">
        <v>17</v>
      </c>
      <c r="F1154" s="1" t="s">
        <v>24</v>
      </c>
      <c r="G1154" s="1" t="s">
        <v>25</v>
      </c>
      <c r="H1154" s="1">
        <v>3</v>
      </c>
      <c r="I1154" s="1" t="s">
        <v>20</v>
      </c>
      <c r="J1154" s="1" t="s">
        <v>27</v>
      </c>
      <c r="K1154" s="6">
        <v>988.12</v>
      </c>
      <c r="L1154" s="6">
        <v>247.03</v>
      </c>
      <c r="M1154" s="1">
        <v>4</v>
      </c>
      <c r="N1154" s="8">
        <v>45294</v>
      </c>
      <c r="O1154" s="4" t="str">
        <f t="shared" ref="O1154:O1217" si="55">TEXT(N1154,"mmmm yyyy")</f>
        <v>January 2024</v>
      </c>
      <c r="P1154" s="1" t="s">
        <v>22</v>
      </c>
      <c r="Q1154" s="1" t="s">
        <v>29</v>
      </c>
      <c r="R1154" s="6">
        <v>8.6300000000000008</v>
      </c>
      <c r="S1154" s="6">
        <f t="shared" ref="S1154:S1217" si="56">K1154+R1154</f>
        <v>996.75</v>
      </c>
    </row>
    <row r="1155" spans="1:19" x14ac:dyDescent="0.35">
      <c r="A1155" s="1">
        <v>8077</v>
      </c>
      <c r="B1155" s="1">
        <v>69</v>
      </c>
      <c r="C1155" s="1" t="str">
        <f t="shared" si="54"/>
        <v>Old</v>
      </c>
      <c r="D1155" s="1" t="s">
        <v>38</v>
      </c>
      <c r="E1155" s="1" t="s">
        <v>33</v>
      </c>
      <c r="F1155" s="1" t="s">
        <v>30</v>
      </c>
      <c r="G1155" s="1" t="s">
        <v>31</v>
      </c>
      <c r="H1155" s="1">
        <v>3</v>
      </c>
      <c r="I1155" s="1" t="s">
        <v>26</v>
      </c>
      <c r="J1155" s="1" t="s">
        <v>42</v>
      </c>
      <c r="K1155" s="6">
        <v>2783.76</v>
      </c>
      <c r="L1155" s="6">
        <v>463.96</v>
      </c>
      <c r="M1155" s="1">
        <v>6</v>
      </c>
      <c r="N1155" s="8">
        <v>45294</v>
      </c>
      <c r="O1155" s="4" t="str">
        <f t="shared" si="55"/>
        <v>January 2024</v>
      </c>
      <c r="P1155" s="1" t="s">
        <v>28</v>
      </c>
      <c r="Q1155" s="1" t="s">
        <v>45</v>
      </c>
      <c r="R1155" s="6">
        <v>41.36</v>
      </c>
      <c r="S1155" s="6">
        <f t="shared" si="56"/>
        <v>2825.1200000000003</v>
      </c>
    </row>
    <row r="1156" spans="1:19" x14ac:dyDescent="0.35">
      <c r="A1156" s="1">
        <v>18146</v>
      </c>
      <c r="B1156" s="1">
        <v>71</v>
      </c>
      <c r="C1156" s="1" t="str">
        <f t="shared" si="54"/>
        <v>Old</v>
      </c>
      <c r="D1156" s="1" t="s">
        <v>16</v>
      </c>
      <c r="E1156" s="1" t="s">
        <v>17</v>
      </c>
      <c r="F1156" s="1" t="s">
        <v>24</v>
      </c>
      <c r="G1156" s="1" t="s">
        <v>85</v>
      </c>
      <c r="H1156" s="1">
        <v>1</v>
      </c>
      <c r="I1156" s="1" t="s">
        <v>26</v>
      </c>
      <c r="J1156" s="1" t="s">
        <v>21</v>
      </c>
      <c r="K1156" s="6">
        <v>1572.82</v>
      </c>
      <c r="L1156" s="6">
        <v>786.41</v>
      </c>
      <c r="M1156" s="1">
        <v>2</v>
      </c>
      <c r="N1156" s="8">
        <v>45294</v>
      </c>
      <c r="O1156" s="4" t="str">
        <f t="shared" si="55"/>
        <v>January 2024</v>
      </c>
      <c r="P1156" s="1" t="s">
        <v>22</v>
      </c>
      <c r="Q1156" s="1" t="s">
        <v>37</v>
      </c>
      <c r="R1156" s="6">
        <v>31.37</v>
      </c>
      <c r="S1156" s="6">
        <f t="shared" si="56"/>
        <v>1604.1899999999998</v>
      </c>
    </row>
    <row r="1157" spans="1:19" x14ac:dyDescent="0.35">
      <c r="A1157" s="1">
        <v>4910</v>
      </c>
      <c r="B1157" s="1">
        <v>77</v>
      </c>
      <c r="C1157" s="1" t="str">
        <f t="shared" si="54"/>
        <v>Old</v>
      </c>
      <c r="D1157" s="1" t="s">
        <v>38</v>
      </c>
      <c r="E1157" s="1" t="s">
        <v>17</v>
      </c>
      <c r="F1157" s="1" t="s">
        <v>24</v>
      </c>
      <c r="G1157" s="1" t="s">
        <v>25</v>
      </c>
      <c r="H1157" s="1">
        <v>3</v>
      </c>
      <c r="I1157" s="1" t="s">
        <v>20</v>
      </c>
      <c r="J1157" s="1" t="s">
        <v>27</v>
      </c>
      <c r="K1157" s="6">
        <v>247.03</v>
      </c>
      <c r="L1157" s="6">
        <v>247.03</v>
      </c>
      <c r="M1157" s="1">
        <v>1</v>
      </c>
      <c r="N1157" s="8">
        <v>45294</v>
      </c>
      <c r="O1157" s="4" t="str">
        <f t="shared" si="55"/>
        <v>January 2024</v>
      </c>
      <c r="P1157" s="1" t="s">
        <v>22</v>
      </c>
      <c r="Q1157" s="1" t="s">
        <v>37</v>
      </c>
      <c r="R1157" s="6">
        <v>9.4700000000000006</v>
      </c>
      <c r="S1157" s="6">
        <f t="shared" si="56"/>
        <v>256.5</v>
      </c>
    </row>
    <row r="1158" spans="1:19" x14ac:dyDescent="0.35">
      <c r="A1158" s="1">
        <v>6078</v>
      </c>
      <c r="B1158" s="1">
        <v>18</v>
      </c>
      <c r="C1158" s="1" t="str">
        <f t="shared" si="54"/>
        <v>Young</v>
      </c>
      <c r="D1158" s="1" t="s">
        <v>16</v>
      </c>
      <c r="E1158" s="1" t="s">
        <v>33</v>
      </c>
      <c r="F1158" s="1" t="s">
        <v>30</v>
      </c>
      <c r="G1158" s="1" t="s">
        <v>31</v>
      </c>
      <c r="H1158" s="1">
        <v>3</v>
      </c>
      <c r="I1158" s="1" t="s">
        <v>26</v>
      </c>
      <c r="J1158" s="1" t="s">
        <v>34</v>
      </c>
      <c r="K1158" s="6">
        <v>1855.84</v>
      </c>
      <c r="L1158" s="6">
        <v>463.96</v>
      </c>
      <c r="M1158" s="1">
        <v>4</v>
      </c>
      <c r="N1158" s="8">
        <v>45295</v>
      </c>
      <c r="O1158" s="4" t="str">
        <f t="shared" si="55"/>
        <v>January 2024</v>
      </c>
      <c r="P1158" s="1" t="s">
        <v>32</v>
      </c>
      <c r="Q1158" s="1" t="s">
        <v>55</v>
      </c>
      <c r="R1158" s="6">
        <v>32.28</v>
      </c>
      <c r="S1158" s="6">
        <f t="shared" si="56"/>
        <v>1888.12</v>
      </c>
    </row>
    <row r="1159" spans="1:19" x14ac:dyDescent="0.35">
      <c r="A1159" s="1">
        <v>8102</v>
      </c>
      <c r="B1159" s="1">
        <v>21</v>
      </c>
      <c r="C1159" s="1" t="str">
        <f t="shared" si="54"/>
        <v>Young</v>
      </c>
      <c r="D1159" s="1" t="s">
        <v>38</v>
      </c>
      <c r="E1159" s="1" t="s">
        <v>17</v>
      </c>
      <c r="F1159" s="1" t="s">
        <v>40</v>
      </c>
      <c r="G1159" s="1" t="s">
        <v>41</v>
      </c>
      <c r="H1159" s="1">
        <v>3</v>
      </c>
      <c r="I1159" s="1" t="s">
        <v>26</v>
      </c>
      <c r="J1159" s="1" t="s">
        <v>27</v>
      </c>
      <c r="K1159" s="6">
        <v>1689.66</v>
      </c>
      <c r="L1159" s="6">
        <v>844.83</v>
      </c>
      <c r="M1159" s="1">
        <v>2</v>
      </c>
      <c r="N1159" s="8">
        <v>45295</v>
      </c>
      <c r="O1159" s="4" t="str">
        <f t="shared" si="55"/>
        <v>January 2024</v>
      </c>
      <c r="P1159" s="1" t="s">
        <v>32</v>
      </c>
      <c r="Q1159" s="1" t="s">
        <v>37</v>
      </c>
      <c r="R1159" s="6">
        <v>9.5</v>
      </c>
      <c r="S1159" s="6">
        <f t="shared" si="56"/>
        <v>1699.16</v>
      </c>
    </row>
    <row r="1160" spans="1:19" x14ac:dyDescent="0.35">
      <c r="A1160" s="1">
        <v>19539</v>
      </c>
      <c r="B1160" s="1">
        <v>21</v>
      </c>
      <c r="C1160" s="1" t="str">
        <f t="shared" si="54"/>
        <v>Young</v>
      </c>
      <c r="D1160" s="1" t="s">
        <v>16</v>
      </c>
      <c r="E1160" s="1" t="s">
        <v>33</v>
      </c>
      <c r="F1160" s="1" t="s">
        <v>24</v>
      </c>
      <c r="G1160" s="1" t="s">
        <v>85</v>
      </c>
      <c r="H1160" s="1">
        <v>2</v>
      </c>
      <c r="I1160" s="1" t="s">
        <v>26</v>
      </c>
      <c r="J1160" s="1" t="s">
        <v>83</v>
      </c>
      <c r="K1160" s="6">
        <v>7077.69</v>
      </c>
      <c r="L1160" s="6">
        <v>786.41</v>
      </c>
      <c r="M1160" s="1">
        <v>9</v>
      </c>
      <c r="N1160" s="8">
        <v>45295</v>
      </c>
      <c r="O1160" s="4" t="str">
        <f t="shared" si="55"/>
        <v>January 2024</v>
      </c>
      <c r="P1160" s="1" t="s">
        <v>22</v>
      </c>
      <c r="Q1160" s="1"/>
      <c r="R1160" s="6">
        <v>0</v>
      </c>
      <c r="S1160" s="6">
        <f t="shared" si="56"/>
        <v>7077.69</v>
      </c>
    </row>
    <row r="1161" spans="1:19" x14ac:dyDescent="0.35">
      <c r="A1161" s="1">
        <v>15266</v>
      </c>
      <c r="B1161" s="1">
        <v>22</v>
      </c>
      <c r="C1161" s="1" t="str">
        <f t="shared" si="54"/>
        <v>Young</v>
      </c>
      <c r="D1161" s="1" t="s">
        <v>16</v>
      </c>
      <c r="E1161" s="1" t="s">
        <v>33</v>
      </c>
      <c r="F1161" s="1" t="s">
        <v>18</v>
      </c>
      <c r="G1161" s="1" t="s">
        <v>81</v>
      </c>
      <c r="H1161" s="1">
        <v>2</v>
      </c>
      <c r="I1161" s="1" t="s">
        <v>20</v>
      </c>
      <c r="J1161" s="1" t="s">
        <v>93</v>
      </c>
      <c r="K1161" s="6">
        <v>5698.4</v>
      </c>
      <c r="L1161" s="6">
        <v>1139.68</v>
      </c>
      <c r="M1161" s="1">
        <v>5</v>
      </c>
      <c r="N1161" s="8">
        <v>45295</v>
      </c>
      <c r="O1161" s="4" t="str">
        <f t="shared" si="55"/>
        <v>January 2024</v>
      </c>
      <c r="P1161" s="1" t="s">
        <v>79</v>
      </c>
      <c r="Q1161" s="1" t="s">
        <v>112</v>
      </c>
      <c r="R1161" s="6">
        <v>153.19</v>
      </c>
      <c r="S1161" s="6">
        <f t="shared" si="56"/>
        <v>5851.5899999999992</v>
      </c>
    </row>
    <row r="1162" spans="1:19" x14ac:dyDescent="0.35">
      <c r="A1162" s="1">
        <v>19796</v>
      </c>
      <c r="B1162" s="1">
        <v>22</v>
      </c>
      <c r="C1162" s="1" t="str">
        <f t="shared" si="54"/>
        <v>Young</v>
      </c>
      <c r="D1162" s="1" t="s">
        <v>16</v>
      </c>
      <c r="E1162" s="1" t="s">
        <v>17</v>
      </c>
      <c r="F1162" s="1" t="s">
        <v>18</v>
      </c>
      <c r="G1162" s="1" t="s">
        <v>81</v>
      </c>
      <c r="H1162" s="1">
        <v>1</v>
      </c>
      <c r="I1162" s="1" t="s">
        <v>20</v>
      </c>
      <c r="J1162" s="1" t="s">
        <v>83</v>
      </c>
      <c r="K1162" s="6">
        <v>1139.68</v>
      </c>
      <c r="L1162" s="6">
        <v>1139.68</v>
      </c>
      <c r="M1162" s="1">
        <v>1</v>
      </c>
      <c r="N1162" s="8">
        <v>45295</v>
      </c>
      <c r="O1162" s="4" t="str">
        <f t="shared" si="55"/>
        <v>January 2024</v>
      </c>
      <c r="P1162" s="1" t="s">
        <v>79</v>
      </c>
      <c r="Q1162" s="1"/>
      <c r="R1162" s="6">
        <v>0</v>
      </c>
      <c r="S1162" s="6">
        <f t="shared" si="56"/>
        <v>1139.68</v>
      </c>
    </row>
    <row r="1163" spans="1:19" x14ac:dyDescent="0.35">
      <c r="A1163" s="1">
        <v>12824</v>
      </c>
      <c r="B1163" s="1">
        <v>23</v>
      </c>
      <c r="C1163" s="1" t="str">
        <f t="shared" si="54"/>
        <v>Young</v>
      </c>
      <c r="D1163" s="1" t="s">
        <v>38</v>
      </c>
      <c r="E1163" s="1" t="s">
        <v>17</v>
      </c>
      <c r="F1163" s="1" t="s">
        <v>77</v>
      </c>
      <c r="G1163" s="1" t="s">
        <v>86</v>
      </c>
      <c r="H1163" s="1">
        <v>5</v>
      </c>
      <c r="I1163" s="1" t="s">
        <v>26</v>
      </c>
      <c r="J1163" s="1" t="s">
        <v>83</v>
      </c>
      <c r="K1163" s="6">
        <v>361.18</v>
      </c>
      <c r="L1163" s="6">
        <v>361.18</v>
      </c>
      <c r="M1163" s="1">
        <v>1</v>
      </c>
      <c r="N1163" s="8">
        <v>45295</v>
      </c>
      <c r="O1163" s="4" t="str">
        <f t="shared" si="55"/>
        <v>January 2024</v>
      </c>
      <c r="P1163" s="1" t="s">
        <v>84</v>
      </c>
      <c r="Q1163" s="1" t="s">
        <v>29</v>
      </c>
      <c r="R1163" s="6">
        <v>76.58</v>
      </c>
      <c r="S1163" s="6">
        <f t="shared" si="56"/>
        <v>437.76</v>
      </c>
    </row>
    <row r="1164" spans="1:19" x14ac:dyDescent="0.35">
      <c r="A1164" s="1">
        <v>8562</v>
      </c>
      <c r="B1164" s="1">
        <v>24</v>
      </c>
      <c r="C1164" s="1" t="str">
        <f t="shared" si="54"/>
        <v>Young</v>
      </c>
      <c r="D1164" s="1" t="s">
        <v>16</v>
      </c>
      <c r="E1164" s="1" t="s">
        <v>17</v>
      </c>
      <c r="F1164" s="1" t="s">
        <v>18</v>
      </c>
      <c r="G1164" s="1" t="s">
        <v>36</v>
      </c>
      <c r="H1164" s="1">
        <v>5</v>
      </c>
      <c r="I1164" s="1" t="s">
        <v>26</v>
      </c>
      <c r="J1164" s="1" t="s">
        <v>34</v>
      </c>
      <c r="K1164" s="6">
        <v>166</v>
      </c>
      <c r="L1164" s="6">
        <v>20.75</v>
      </c>
      <c r="M1164" s="1">
        <v>8</v>
      </c>
      <c r="N1164" s="8">
        <v>45295</v>
      </c>
      <c r="O1164" s="4" t="str">
        <f t="shared" si="55"/>
        <v>January 2024</v>
      </c>
      <c r="P1164" s="1" t="s">
        <v>22</v>
      </c>
      <c r="Q1164" s="1"/>
      <c r="R1164" s="6">
        <v>0</v>
      </c>
      <c r="S1164" s="6">
        <f t="shared" si="56"/>
        <v>166</v>
      </c>
    </row>
    <row r="1165" spans="1:19" x14ac:dyDescent="0.35">
      <c r="A1165" s="1">
        <v>19962</v>
      </c>
      <c r="B1165" s="1">
        <v>27</v>
      </c>
      <c r="C1165" s="1" t="str">
        <f t="shared" si="54"/>
        <v>Young</v>
      </c>
      <c r="D1165" s="1" t="s">
        <v>38</v>
      </c>
      <c r="E1165" s="1" t="s">
        <v>17</v>
      </c>
      <c r="F1165" s="1" t="s">
        <v>40</v>
      </c>
      <c r="G1165" s="1" t="s">
        <v>88</v>
      </c>
      <c r="H1165" s="1">
        <v>1</v>
      </c>
      <c r="I1165" s="1" t="s">
        <v>26</v>
      </c>
      <c r="J1165" s="1" t="s">
        <v>93</v>
      </c>
      <c r="K1165" s="6">
        <v>459.5</v>
      </c>
      <c r="L1165" s="6">
        <v>459.5</v>
      </c>
      <c r="M1165" s="1">
        <v>1</v>
      </c>
      <c r="N1165" s="8">
        <v>45295</v>
      </c>
      <c r="O1165" s="4" t="str">
        <f t="shared" si="55"/>
        <v>January 2024</v>
      </c>
      <c r="P1165" s="1" t="s">
        <v>22</v>
      </c>
      <c r="Q1165" s="1" t="s">
        <v>37</v>
      </c>
      <c r="R1165" s="6">
        <v>43.89</v>
      </c>
      <c r="S1165" s="6">
        <f t="shared" si="56"/>
        <v>503.39</v>
      </c>
    </row>
    <row r="1166" spans="1:19" x14ac:dyDescent="0.35">
      <c r="A1166" s="1">
        <v>12657</v>
      </c>
      <c r="B1166" s="1">
        <v>29</v>
      </c>
      <c r="C1166" s="1" t="str">
        <f t="shared" si="54"/>
        <v>Young</v>
      </c>
      <c r="D1166" s="1" t="s">
        <v>16</v>
      </c>
      <c r="E1166" s="1" t="s">
        <v>17</v>
      </c>
      <c r="F1166" s="1" t="s">
        <v>24</v>
      </c>
      <c r="G1166" s="1" t="s">
        <v>85</v>
      </c>
      <c r="H1166" s="1">
        <v>4</v>
      </c>
      <c r="I1166" s="1" t="s">
        <v>26</v>
      </c>
      <c r="J1166" s="1" t="s">
        <v>83</v>
      </c>
      <c r="K1166" s="6">
        <v>3145.64</v>
      </c>
      <c r="L1166" s="6">
        <v>786.41</v>
      </c>
      <c r="M1166" s="1">
        <v>4</v>
      </c>
      <c r="N1166" s="8">
        <v>45295</v>
      </c>
      <c r="O1166" s="4" t="str">
        <f t="shared" si="55"/>
        <v>January 2024</v>
      </c>
      <c r="P1166" s="1" t="s">
        <v>84</v>
      </c>
      <c r="Q1166" s="1" t="s">
        <v>29</v>
      </c>
      <c r="R1166" s="6">
        <v>96.51</v>
      </c>
      <c r="S1166" s="6">
        <f t="shared" si="56"/>
        <v>3242.15</v>
      </c>
    </row>
    <row r="1167" spans="1:19" x14ac:dyDescent="0.35">
      <c r="A1167" s="1">
        <v>16973</v>
      </c>
      <c r="B1167" s="1">
        <v>29</v>
      </c>
      <c r="C1167" s="1" t="str">
        <f t="shared" si="54"/>
        <v>Young</v>
      </c>
      <c r="D1167" s="1" t="s">
        <v>16</v>
      </c>
      <c r="E1167" s="1" t="s">
        <v>17</v>
      </c>
      <c r="F1167" s="1" t="s">
        <v>77</v>
      </c>
      <c r="G1167" s="1" t="s">
        <v>86</v>
      </c>
      <c r="H1167" s="1">
        <v>4</v>
      </c>
      <c r="I1167" s="1" t="s">
        <v>26</v>
      </c>
      <c r="J1167" s="1" t="s">
        <v>93</v>
      </c>
      <c r="K1167" s="6">
        <v>2889.44</v>
      </c>
      <c r="L1167" s="6">
        <v>361.18</v>
      </c>
      <c r="M1167" s="1">
        <v>8</v>
      </c>
      <c r="N1167" s="8">
        <v>45295</v>
      </c>
      <c r="O1167" s="4" t="str">
        <f t="shared" si="55"/>
        <v>January 2024</v>
      </c>
      <c r="P1167" s="1" t="s">
        <v>22</v>
      </c>
      <c r="Q1167" s="1" t="s">
        <v>105</v>
      </c>
      <c r="R1167" s="6">
        <v>145.47</v>
      </c>
      <c r="S1167" s="6">
        <f t="shared" si="56"/>
        <v>3034.91</v>
      </c>
    </row>
    <row r="1168" spans="1:19" x14ac:dyDescent="0.35">
      <c r="A1168" s="1">
        <v>19972</v>
      </c>
      <c r="B1168" s="1">
        <v>29</v>
      </c>
      <c r="C1168" s="1" t="str">
        <f t="shared" si="54"/>
        <v>Young</v>
      </c>
      <c r="D1168" s="1" t="s">
        <v>16</v>
      </c>
      <c r="E1168" s="1" t="s">
        <v>33</v>
      </c>
      <c r="F1168" s="1" t="s">
        <v>24</v>
      </c>
      <c r="G1168" s="1" t="s">
        <v>85</v>
      </c>
      <c r="H1168" s="1">
        <v>1</v>
      </c>
      <c r="I1168" s="1" t="s">
        <v>20</v>
      </c>
      <c r="J1168" s="1" t="s">
        <v>83</v>
      </c>
      <c r="K1168" s="6">
        <v>3932.05</v>
      </c>
      <c r="L1168" s="6">
        <v>786.41</v>
      </c>
      <c r="M1168" s="1">
        <v>5</v>
      </c>
      <c r="N1168" s="8">
        <v>45295</v>
      </c>
      <c r="O1168" s="4" t="str">
        <f t="shared" si="55"/>
        <v>January 2024</v>
      </c>
      <c r="P1168" s="1" t="s">
        <v>84</v>
      </c>
      <c r="Q1168" s="1" t="s">
        <v>29</v>
      </c>
      <c r="R1168" s="6">
        <v>20.64</v>
      </c>
      <c r="S1168" s="6">
        <f t="shared" si="56"/>
        <v>3952.69</v>
      </c>
    </row>
    <row r="1169" spans="1:19" x14ac:dyDescent="0.35">
      <c r="A1169" s="1">
        <v>1574</v>
      </c>
      <c r="B1169" s="1">
        <v>31</v>
      </c>
      <c r="C1169" s="1" t="str">
        <f t="shared" si="54"/>
        <v>Young</v>
      </c>
      <c r="D1169" s="1" t="s">
        <v>38</v>
      </c>
      <c r="E1169" s="1" t="s">
        <v>17</v>
      </c>
      <c r="F1169" s="1" t="s">
        <v>30</v>
      </c>
      <c r="G1169" s="1" t="s">
        <v>31</v>
      </c>
      <c r="H1169" s="1">
        <v>3</v>
      </c>
      <c r="I1169" s="1" t="s">
        <v>26</v>
      </c>
      <c r="J1169" s="1" t="s">
        <v>21</v>
      </c>
      <c r="K1169" s="6">
        <v>3711.68</v>
      </c>
      <c r="L1169" s="6">
        <v>463.96</v>
      </c>
      <c r="M1169" s="1">
        <v>8</v>
      </c>
      <c r="N1169" s="8">
        <v>45295</v>
      </c>
      <c r="O1169" s="4" t="str">
        <f t="shared" si="55"/>
        <v>January 2024</v>
      </c>
      <c r="P1169" s="1" t="s">
        <v>22</v>
      </c>
      <c r="Q1169" s="1"/>
      <c r="R1169" s="6">
        <v>0</v>
      </c>
      <c r="S1169" s="6">
        <f t="shared" si="56"/>
        <v>3711.68</v>
      </c>
    </row>
    <row r="1170" spans="1:19" x14ac:dyDescent="0.35">
      <c r="A1170" s="1">
        <v>14742</v>
      </c>
      <c r="B1170" s="1">
        <v>31</v>
      </c>
      <c r="C1170" s="1" t="str">
        <f t="shared" si="54"/>
        <v>Young</v>
      </c>
      <c r="D1170" s="1" t="s">
        <v>38</v>
      </c>
      <c r="E1170" s="1" t="s">
        <v>17</v>
      </c>
      <c r="F1170" s="1" t="s">
        <v>18</v>
      </c>
      <c r="G1170" s="1" t="s">
        <v>81</v>
      </c>
      <c r="H1170" s="1">
        <v>2</v>
      </c>
      <c r="I1170" s="1" t="s">
        <v>26</v>
      </c>
      <c r="J1170" s="1" t="s">
        <v>93</v>
      </c>
      <c r="K1170" s="6">
        <v>7977.76</v>
      </c>
      <c r="L1170" s="6">
        <v>1139.68</v>
      </c>
      <c r="M1170" s="1">
        <v>7</v>
      </c>
      <c r="N1170" s="8">
        <v>45295</v>
      </c>
      <c r="O1170" s="4" t="str">
        <f t="shared" si="55"/>
        <v>January 2024</v>
      </c>
      <c r="P1170" s="1" t="s">
        <v>22</v>
      </c>
      <c r="Q1170" s="1" t="s">
        <v>37</v>
      </c>
      <c r="R1170" s="6">
        <v>83.14</v>
      </c>
      <c r="S1170" s="6">
        <f t="shared" si="56"/>
        <v>8060.9000000000005</v>
      </c>
    </row>
    <row r="1171" spans="1:19" x14ac:dyDescent="0.35">
      <c r="A1171" s="1">
        <v>12148</v>
      </c>
      <c r="B1171" s="1">
        <v>32</v>
      </c>
      <c r="C1171" s="1" t="str">
        <f t="shared" si="54"/>
        <v>Young</v>
      </c>
      <c r="D1171" s="1" t="s">
        <v>38</v>
      </c>
      <c r="E1171" s="1" t="s">
        <v>17</v>
      </c>
      <c r="F1171" s="1" t="s">
        <v>24</v>
      </c>
      <c r="G1171" s="1" t="s">
        <v>85</v>
      </c>
      <c r="H1171" s="1">
        <v>1</v>
      </c>
      <c r="I1171" s="1" t="s">
        <v>26</v>
      </c>
      <c r="J1171" s="1" t="s">
        <v>93</v>
      </c>
      <c r="K1171" s="6">
        <v>1572.82</v>
      </c>
      <c r="L1171" s="6">
        <v>786.41</v>
      </c>
      <c r="M1171" s="1">
        <v>2</v>
      </c>
      <c r="N1171" s="8">
        <v>45295</v>
      </c>
      <c r="O1171" s="4" t="str">
        <f t="shared" si="55"/>
        <v>January 2024</v>
      </c>
      <c r="P1171" s="1" t="s">
        <v>79</v>
      </c>
      <c r="Q1171" s="1" t="s">
        <v>112</v>
      </c>
      <c r="R1171" s="6">
        <v>204.54</v>
      </c>
      <c r="S1171" s="6">
        <f t="shared" si="56"/>
        <v>1777.36</v>
      </c>
    </row>
    <row r="1172" spans="1:19" x14ac:dyDescent="0.35">
      <c r="A1172" s="1">
        <v>6333</v>
      </c>
      <c r="B1172" s="1">
        <v>35</v>
      </c>
      <c r="C1172" s="1" t="str">
        <f t="shared" si="54"/>
        <v>Young</v>
      </c>
      <c r="D1172" s="1" t="s">
        <v>16</v>
      </c>
      <c r="E1172" s="1" t="s">
        <v>17</v>
      </c>
      <c r="F1172" s="1" t="s">
        <v>18</v>
      </c>
      <c r="G1172" s="1" t="s">
        <v>36</v>
      </c>
      <c r="H1172" s="1">
        <v>5</v>
      </c>
      <c r="I1172" s="1" t="s">
        <v>26</v>
      </c>
      <c r="J1172" s="1" t="s">
        <v>21</v>
      </c>
      <c r="K1172" s="6">
        <v>62.25</v>
      </c>
      <c r="L1172" s="6">
        <v>20.75</v>
      </c>
      <c r="M1172" s="1">
        <v>3</v>
      </c>
      <c r="N1172" s="8">
        <v>45295</v>
      </c>
      <c r="O1172" s="4" t="str">
        <f t="shared" si="55"/>
        <v>January 2024</v>
      </c>
      <c r="P1172" s="1" t="s">
        <v>32</v>
      </c>
      <c r="Q1172" s="1" t="s">
        <v>55</v>
      </c>
      <c r="R1172" s="6">
        <v>72.03</v>
      </c>
      <c r="S1172" s="6">
        <f t="shared" si="56"/>
        <v>134.28</v>
      </c>
    </row>
    <row r="1173" spans="1:19" x14ac:dyDescent="0.35">
      <c r="A1173" s="1">
        <v>15157</v>
      </c>
      <c r="B1173" s="1">
        <v>40</v>
      </c>
      <c r="C1173" s="1" t="str">
        <f t="shared" si="54"/>
        <v>Middle-Aged</v>
      </c>
      <c r="D1173" s="1" t="s">
        <v>38</v>
      </c>
      <c r="E1173" s="1" t="s">
        <v>33</v>
      </c>
      <c r="F1173" s="1" t="s">
        <v>18</v>
      </c>
      <c r="G1173" s="1" t="s">
        <v>81</v>
      </c>
      <c r="H1173" s="1">
        <v>5</v>
      </c>
      <c r="I1173" s="1" t="s">
        <v>26</v>
      </c>
      <c r="J1173" s="1" t="s">
        <v>21</v>
      </c>
      <c r="K1173" s="6">
        <v>6838.08</v>
      </c>
      <c r="L1173" s="6">
        <v>1139.68</v>
      </c>
      <c r="M1173" s="1">
        <v>6</v>
      </c>
      <c r="N1173" s="8">
        <v>45295</v>
      </c>
      <c r="O1173" s="4" t="str">
        <f t="shared" si="55"/>
        <v>January 2024</v>
      </c>
      <c r="P1173" s="1" t="s">
        <v>22</v>
      </c>
      <c r="Q1173" s="1"/>
      <c r="R1173" s="6">
        <v>0</v>
      </c>
      <c r="S1173" s="6">
        <f t="shared" si="56"/>
        <v>6838.08</v>
      </c>
    </row>
    <row r="1174" spans="1:19" x14ac:dyDescent="0.35">
      <c r="A1174" s="1">
        <v>3649</v>
      </c>
      <c r="B1174" s="1">
        <v>42</v>
      </c>
      <c r="C1174" s="1" t="str">
        <f t="shared" si="54"/>
        <v>Middle-Aged</v>
      </c>
      <c r="D1174" s="1" t="s">
        <v>38</v>
      </c>
      <c r="E1174" s="1" t="s">
        <v>17</v>
      </c>
      <c r="F1174" s="1" t="s">
        <v>24</v>
      </c>
      <c r="G1174" s="1" t="s">
        <v>25</v>
      </c>
      <c r="H1174" s="1">
        <v>3</v>
      </c>
      <c r="I1174" s="1" t="s">
        <v>26</v>
      </c>
      <c r="J1174" s="1" t="s">
        <v>42</v>
      </c>
      <c r="K1174" s="6">
        <v>1729.21</v>
      </c>
      <c r="L1174" s="6">
        <v>247.03</v>
      </c>
      <c r="M1174" s="1">
        <v>7</v>
      </c>
      <c r="N1174" s="8">
        <v>45295</v>
      </c>
      <c r="O1174" s="4" t="str">
        <f t="shared" si="55"/>
        <v>January 2024</v>
      </c>
      <c r="P1174" s="1" t="s">
        <v>22</v>
      </c>
      <c r="Q1174" s="1"/>
      <c r="R1174" s="6">
        <v>0</v>
      </c>
      <c r="S1174" s="6">
        <f t="shared" si="56"/>
        <v>1729.21</v>
      </c>
    </row>
    <row r="1175" spans="1:19" x14ac:dyDescent="0.35">
      <c r="A1175" s="1">
        <v>18160</v>
      </c>
      <c r="B1175" s="1">
        <v>45</v>
      </c>
      <c r="C1175" s="1" t="str">
        <f t="shared" si="54"/>
        <v>Middle-Aged</v>
      </c>
      <c r="D1175" s="1" t="s">
        <v>16</v>
      </c>
      <c r="E1175" s="1" t="s">
        <v>17</v>
      </c>
      <c r="F1175" s="1" t="s">
        <v>24</v>
      </c>
      <c r="G1175" s="1" t="s">
        <v>85</v>
      </c>
      <c r="H1175" s="1">
        <v>2</v>
      </c>
      <c r="I1175" s="1" t="s">
        <v>26</v>
      </c>
      <c r="J1175" s="1" t="s">
        <v>83</v>
      </c>
      <c r="K1175" s="6">
        <v>3145.64</v>
      </c>
      <c r="L1175" s="6">
        <v>786.41</v>
      </c>
      <c r="M1175" s="1">
        <v>4</v>
      </c>
      <c r="N1175" s="8">
        <v>45295</v>
      </c>
      <c r="O1175" s="4" t="str">
        <f t="shared" si="55"/>
        <v>January 2024</v>
      </c>
      <c r="P1175" s="1" t="s">
        <v>22</v>
      </c>
      <c r="Q1175" s="1" t="s">
        <v>105</v>
      </c>
      <c r="R1175" s="6">
        <v>239.69</v>
      </c>
      <c r="S1175" s="6">
        <f t="shared" si="56"/>
        <v>3385.33</v>
      </c>
    </row>
    <row r="1176" spans="1:19" x14ac:dyDescent="0.35">
      <c r="A1176" s="1">
        <v>3133</v>
      </c>
      <c r="B1176" s="1">
        <v>48</v>
      </c>
      <c r="C1176" s="1" t="str">
        <f t="shared" si="54"/>
        <v>Middle-Aged</v>
      </c>
      <c r="D1176" s="1" t="s">
        <v>38</v>
      </c>
      <c r="E1176" s="1" t="s">
        <v>17</v>
      </c>
      <c r="F1176" s="1" t="s">
        <v>30</v>
      </c>
      <c r="G1176" s="1" t="s">
        <v>31</v>
      </c>
      <c r="H1176" s="1">
        <v>3</v>
      </c>
      <c r="I1176" s="1" t="s">
        <v>26</v>
      </c>
      <c r="J1176" s="1" t="s">
        <v>42</v>
      </c>
      <c r="K1176" s="6">
        <v>2783.76</v>
      </c>
      <c r="L1176" s="6">
        <v>463.96</v>
      </c>
      <c r="M1176" s="1">
        <v>6</v>
      </c>
      <c r="N1176" s="8">
        <v>45295</v>
      </c>
      <c r="O1176" s="4" t="str">
        <f t="shared" si="55"/>
        <v>January 2024</v>
      </c>
      <c r="P1176" s="1" t="s">
        <v>22</v>
      </c>
      <c r="Q1176" s="1"/>
      <c r="R1176" s="6">
        <v>0</v>
      </c>
      <c r="S1176" s="6">
        <f t="shared" si="56"/>
        <v>2783.76</v>
      </c>
    </row>
    <row r="1177" spans="1:19" x14ac:dyDescent="0.35">
      <c r="A1177" s="1">
        <v>5772</v>
      </c>
      <c r="B1177" s="1">
        <v>48</v>
      </c>
      <c r="C1177" s="1" t="str">
        <f t="shared" si="54"/>
        <v>Middle-Aged</v>
      </c>
      <c r="D1177" s="1" t="s">
        <v>16</v>
      </c>
      <c r="E1177" s="1" t="s">
        <v>17</v>
      </c>
      <c r="F1177" s="1" t="s">
        <v>18</v>
      </c>
      <c r="G1177" s="1" t="s">
        <v>19</v>
      </c>
      <c r="H1177" s="1">
        <v>2</v>
      </c>
      <c r="I1177" s="1" t="s">
        <v>26</v>
      </c>
      <c r="J1177" s="1" t="s">
        <v>21</v>
      </c>
      <c r="K1177" s="6">
        <v>2373.5700000000002</v>
      </c>
      <c r="L1177" s="6">
        <v>791.19</v>
      </c>
      <c r="M1177" s="1">
        <v>3</v>
      </c>
      <c r="N1177" s="8">
        <v>45295</v>
      </c>
      <c r="O1177" s="4" t="str">
        <f t="shared" si="55"/>
        <v>January 2024</v>
      </c>
      <c r="P1177" s="1" t="s">
        <v>22</v>
      </c>
      <c r="Q1177" s="1" t="s">
        <v>45</v>
      </c>
      <c r="R1177" s="6">
        <v>20.309999999999999</v>
      </c>
      <c r="S1177" s="6">
        <f t="shared" si="56"/>
        <v>2393.88</v>
      </c>
    </row>
    <row r="1178" spans="1:19" x14ac:dyDescent="0.35">
      <c r="A1178" s="1">
        <v>19250</v>
      </c>
      <c r="B1178" s="1">
        <v>50</v>
      </c>
      <c r="C1178" s="1" t="str">
        <f t="shared" si="54"/>
        <v>Middle-Aged</v>
      </c>
      <c r="D1178" s="1" t="s">
        <v>16</v>
      </c>
      <c r="E1178" s="1" t="s">
        <v>17</v>
      </c>
      <c r="F1178" s="1" t="s">
        <v>24</v>
      </c>
      <c r="G1178" s="1" t="s">
        <v>85</v>
      </c>
      <c r="H1178" s="1">
        <v>3</v>
      </c>
      <c r="I1178" s="1" t="s">
        <v>26</v>
      </c>
      <c r="J1178" s="1" t="s">
        <v>93</v>
      </c>
      <c r="K1178" s="6">
        <v>786.41</v>
      </c>
      <c r="L1178" s="6">
        <v>786.41</v>
      </c>
      <c r="M1178" s="1">
        <v>1</v>
      </c>
      <c r="N1178" s="8">
        <v>45295</v>
      </c>
      <c r="O1178" s="4" t="str">
        <f t="shared" si="55"/>
        <v>January 2024</v>
      </c>
      <c r="P1178" s="1" t="s">
        <v>84</v>
      </c>
      <c r="Q1178" s="1" t="s">
        <v>29</v>
      </c>
      <c r="R1178" s="6">
        <v>60.32</v>
      </c>
      <c r="S1178" s="6">
        <f t="shared" si="56"/>
        <v>846.73</v>
      </c>
    </row>
    <row r="1179" spans="1:19" x14ac:dyDescent="0.35">
      <c r="A1179" s="1">
        <v>11496</v>
      </c>
      <c r="B1179" s="1">
        <v>53</v>
      </c>
      <c r="C1179" s="1" t="str">
        <f t="shared" si="54"/>
        <v>Middle-Aged</v>
      </c>
      <c r="D1179" s="1" t="s">
        <v>16</v>
      </c>
      <c r="E1179" s="1" t="s">
        <v>33</v>
      </c>
      <c r="F1179" s="1" t="s">
        <v>18</v>
      </c>
      <c r="G1179" s="1" t="s">
        <v>81</v>
      </c>
      <c r="H1179" s="1">
        <v>2</v>
      </c>
      <c r="I1179" s="1" t="s">
        <v>26</v>
      </c>
      <c r="J1179" s="1" t="s">
        <v>83</v>
      </c>
      <c r="K1179" s="6">
        <v>4558.72</v>
      </c>
      <c r="L1179" s="6">
        <v>1139.68</v>
      </c>
      <c r="M1179" s="1">
        <v>4</v>
      </c>
      <c r="N1179" s="8">
        <v>45295</v>
      </c>
      <c r="O1179" s="4" t="str">
        <f t="shared" si="55"/>
        <v>January 2024</v>
      </c>
      <c r="P1179" s="1" t="s">
        <v>79</v>
      </c>
      <c r="Q1179" s="1" t="s">
        <v>37</v>
      </c>
      <c r="R1179" s="6">
        <v>56.6</v>
      </c>
      <c r="S1179" s="6">
        <f t="shared" si="56"/>
        <v>4615.3200000000006</v>
      </c>
    </row>
    <row r="1180" spans="1:19" x14ac:dyDescent="0.35">
      <c r="A1180" s="1">
        <v>1170</v>
      </c>
      <c r="B1180" s="1">
        <v>54</v>
      </c>
      <c r="C1180" s="1" t="str">
        <f t="shared" si="54"/>
        <v>Middle-Aged</v>
      </c>
      <c r="D1180" s="1" t="s">
        <v>16</v>
      </c>
      <c r="E1180" s="1" t="s">
        <v>17</v>
      </c>
      <c r="F1180" s="1" t="s">
        <v>18</v>
      </c>
      <c r="G1180" s="1" t="s">
        <v>19</v>
      </c>
      <c r="H1180" s="1">
        <v>2</v>
      </c>
      <c r="I1180" s="1" t="s">
        <v>26</v>
      </c>
      <c r="J1180" s="1" t="s">
        <v>21</v>
      </c>
      <c r="K1180" s="6">
        <v>5538.33</v>
      </c>
      <c r="L1180" s="6">
        <v>791.19</v>
      </c>
      <c r="M1180" s="1">
        <v>7</v>
      </c>
      <c r="N1180" s="8">
        <v>45295</v>
      </c>
      <c r="O1180" s="4" t="str">
        <f t="shared" si="55"/>
        <v>January 2024</v>
      </c>
      <c r="P1180" s="1" t="s">
        <v>28</v>
      </c>
      <c r="Q1180" s="1" t="s">
        <v>43</v>
      </c>
      <c r="R1180" s="6">
        <v>76.569999999999993</v>
      </c>
      <c r="S1180" s="6">
        <f t="shared" si="56"/>
        <v>5614.9</v>
      </c>
    </row>
    <row r="1181" spans="1:19" x14ac:dyDescent="0.35">
      <c r="A1181" s="1">
        <v>4527</v>
      </c>
      <c r="B1181" s="1">
        <v>54</v>
      </c>
      <c r="C1181" s="1" t="str">
        <f t="shared" si="54"/>
        <v>Middle-Aged</v>
      </c>
      <c r="D1181" s="1" t="s">
        <v>16</v>
      </c>
      <c r="E1181" s="1" t="s">
        <v>17</v>
      </c>
      <c r="F1181" s="1" t="s">
        <v>40</v>
      </c>
      <c r="G1181" s="1" t="s">
        <v>41</v>
      </c>
      <c r="H1181" s="1">
        <v>3</v>
      </c>
      <c r="I1181" s="1" t="s">
        <v>26</v>
      </c>
      <c r="J1181" s="1" t="s">
        <v>34</v>
      </c>
      <c r="K1181" s="6">
        <v>5068.9799999999996</v>
      </c>
      <c r="L1181" s="6">
        <v>844.83</v>
      </c>
      <c r="M1181" s="1">
        <v>6</v>
      </c>
      <c r="N1181" s="8">
        <v>45295</v>
      </c>
      <c r="O1181" s="4" t="str">
        <f t="shared" si="55"/>
        <v>January 2024</v>
      </c>
      <c r="P1181" s="1" t="s">
        <v>32</v>
      </c>
      <c r="Q1181" s="1" t="s">
        <v>29</v>
      </c>
      <c r="R1181" s="6">
        <v>38.58</v>
      </c>
      <c r="S1181" s="6">
        <f t="shared" si="56"/>
        <v>5107.5599999999995</v>
      </c>
    </row>
    <row r="1182" spans="1:19" x14ac:dyDescent="0.35">
      <c r="A1182" s="1">
        <v>14152</v>
      </c>
      <c r="B1182" s="1">
        <v>54</v>
      </c>
      <c r="C1182" s="1" t="str">
        <f t="shared" si="54"/>
        <v>Middle-Aged</v>
      </c>
      <c r="D1182" s="1" t="s">
        <v>38</v>
      </c>
      <c r="E1182" s="1" t="s">
        <v>17</v>
      </c>
      <c r="F1182" s="1" t="s">
        <v>24</v>
      </c>
      <c r="G1182" s="1" t="s">
        <v>85</v>
      </c>
      <c r="H1182" s="1">
        <v>3</v>
      </c>
      <c r="I1182" s="1" t="s">
        <v>26</v>
      </c>
      <c r="J1182" s="1" t="s">
        <v>93</v>
      </c>
      <c r="K1182" s="6">
        <v>4718.46</v>
      </c>
      <c r="L1182" s="6">
        <v>786.41</v>
      </c>
      <c r="M1182" s="1">
        <v>6</v>
      </c>
      <c r="N1182" s="8">
        <v>45295</v>
      </c>
      <c r="O1182" s="4" t="str">
        <f t="shared" si="55"/>
        <v>January 2024</v>
      </c>
      <c r="P1182" s="1" t="s">
        <v>22</v>
      </c>
      <c r="Q1182" s="1" t="s">
        <v>37</v>
      </c>
      <c r="R1182" s="6">
        <v>64.239999999999995</v>
      </c>
      <c r="S1182" s="6">
        <f t="shared" si="56"/>
        <v>4782.7</v>
      </c>
    </row>
    <row r="1183" spans="1:19" x14ac:dyDescent="0.35">
      <c r="A1183" s="1">
        <v>12932</v>
      </c>
      <c r="B1183" s="1">
        <v>55</v>
      </c>
      <c r="C1183" s="1" t="str">
        <f t="shared" si="54"/>
        <v>Middle-Aged</v>
      </c>
      <c r="D1183" s="1" t="s">
        <v>16</v>
      </c>
      <c r="E1183" s="1" t="s">
        <v>17</v>
      </c>
      <c r="F1183" s="1" t="s">
        <v>30</v>
      </c>
      <c r="G1183" s="1" t="s">
        <v>78</v>
      </c>
      <c r="H1183" s="1">
        <v>1</v>
      </c>
      <c r="I1183" s="1" t="s">
        <v>26</v>
      </c>
      <c r="J1183" s="1" t="s">
        <v>21</v>
      </c>
      <c r="K1183" s="6">
        <v>4045.92</v>
      </c>
      <c r="L1183" s="6">
        <v>674.32</v>
      </c>
      <c r="M1183" s="1">
        <v>6</v>
      </c>
      <c r="N1183" s="8">
        <v>45295</v>
      </c>
      <c r="O1183" s="4" t="str">
        <f t="shared" si="55"/>
        <v>January 2024</v>
      </c>
      <c r="P1183" s="1" t="s">
        <v>84</v>
      </c>
      <c r="Q1183" s="1"/>
      <c r="R1183" s="6">
        <v>0</v>
      </c>
      <c r="S1183" s="6">
        <f t="shared" si="56"/>
        <v>4045.92</v>
      </c>
    </row>
    <row r="1184" spans="1:19" x14ac:dyDescent="0.35">
      <c r="A1184" s="1">
        <v>19585</v>
      </c>
      <c r="B1184" s="1">
        <v>55</v>
      </c>
      <c r="C1184" s="1" t="str">
        <f t="shared" si="54"/>
        <v>Middle-Aged</v>
      </c>
      <c r="D1184" s="1" t="s">
        <v>38</v>
      </c>
      <c r="E1184" s="1" t="s">
        <v>17</v>
      </c>
      <c r="F1184" s="1" t="s">
        <v>77</v>
      </c>
      <c r="G1184" s="1" t="s">
        <v>86</v>
      </c>
      <c r="H1184" s="1">
        <v>2</v>
      </c>
      <c r="I1184" s="1" t="s">
        <v>26</v>
      </c>
      <c r="J1184" s="1" t="s">
        <v>93</v>
      </c>
      <c r="K1184" s="6">
        <v>361.18</v>
      </c>
      <c r="L1184" s="6">
        <v>361.18</v>
      </c>
      <c r="M1184" s="1">
        <v>1</v>
      </c>
      <c r="N1184" s="8">
        <v>45295</v>
      </c>
      <c r="O1184" s="4" t="str">
        <f t="shared" si="55"/>
        <v>January 2024</v>
      </c>
      <c r="P1184" s="1" t="s">
        <v>84</v>
      </c>
      <c r="Q1184" s="1" t="s">
        <v>52</v>
      </c>
      <c r="R1184" s="6">
        <v>30.29</v>
      </c>
      <c r="S1184" s="6">
        <f t="shared" si="56"/>
        <v>391.47</v>
      </c>
    </row>
    <row r="1185" spans="1:19" x14ac:dyDescent="0.35">
      <c r="A1185" s="1">
        <v>2065</v>
      </c>
      <c r="B1185" s="1">
        <v>56</v>
      </c>
      <c r="C1185" s="1" t="str">
        <f t="shared" si="54"/>
        <v>Old</v>
      </c>
      <c r="D1185" s="1" t="s">
        <v>38</v>
      </c>
      <c r="E1185" s="1" t="s">
        <v>33</v>
      </c>
      <c r="F1185" s="1" t="s">
        <v>18</v>
      </c>
      <c r="G1185" s="1" t="s">
        <v>36</v>
      </c>
      <c r="H1185" s="1">
        <v>5</v>
      </c>
      <c r="I1185" s="1" t="s">
        <v>26</v>
      </c>
      <c r="J1185" s="1" t="s">
        <v>27</v>
      </c>
      <c r="K1185" s="6">
        <v>62.25</v>
      </c>
      <c r="L1185" s="6">
        <v>20.75</v>
      </c>
      <c r="M1185" s="1">
        <v>3</v>
      </c>
      <c r="N1185" s="8">
        <v>45295</v>
      </c>
      <c r="O1185" s="4" t="str">
        <f t="shared" si="55"/>
        <v>January 2024</v>
      </c>
      <c r="P1185" s="1" t="s">
        <v>32</v>
      </c>
      <c r="Q1185" s="1"/>
      <c r="R1185" s="6">
        <v>0</v>
      </c>
      <c r="S1185" s="6">
        <f t="shared" si="56"/>
        <v>62.25</v>
      </c>
    </row>
    <row r="1186" spans="1:19" x14ac:dyDescent="0.35">
      <c r="A1186" s="1">
        <v>12247</v>
      </c>
      <c r="B1186" s="1">
        <v>57</v>
      </c>
      <c r="C1186" s="1" t="str">
        <f t="shared" si="54"/>
        <v>Old</v>
      </c>
      <c r="D1186" s="1" t="s">
        <v>16</v>
      </c>
      <c r="E1186" s="1" t="s">
        <v>17</v>
      </c>
      <c r="F1186" s="1" t="s">
        <v>30</v>
      </c>
      <c r="G1186" s="1" t="s">
        <v>78</v>
      </c>
      <c r="H1186" s="1">
        <v>4</v>
      </c>
      <c r="I1186" s="1" t="s">
        <v>20</v>
      </c>
      <c r="J1186" s="1" t="s">
        <v>83</v>
      </c>
      <c r="K1186" s="6">
        <v>4720.24</v>
      </c>
      <c r="L1186" s="6">
        <v>674.32</v>
      </c>
      <c r="M1186" s="1">
        <v>7</v>
      </c>
      <c r="N1186" s="8">
        <v>45295</v>
      </c>
      <c r="O1186" s="4" t="str">
        <f t="shared" si="55"/>
        <v>January 2024</v>
      </c>
      <c r="P1186" s="1" t="s">
        <v>22</v>
      </c>
      <c r="Q1186" s="1"/>
      <c r="R1186" s="6">
        <v>0</v>
      </c>
      <c r="S1186" s="6">
        <f t="shared" si="56"/>
        <v>4720.24</v>
      </c>
    </row>
    <row r="1187" spans="1:19" x14ac:dyDescent="0.35">
      <c r="A1187" s="1">
        <v>6003</v>
      </c>
      <c r="B1187" s="1">
        <v>58</v>
      </c>
      <c r="C1187" s="1" t="str">
        <f t="shared" si="54"/>
        <v>Old</v>
      </c>
      <c r="D1187" s="1" t="s">
        <v>38</v>
      </c>
      <c r="E1187" s="1" t="s">
        <v>33</v>
      </c>
      <c r="F1187" s="1" t="s">
        <v>30</v>
      </c>
      <c r="G1187" s="1" t="s">
        <v>31</v>
      </c>
      <c r="H1187" s="1">
        <v>3</v>
      </c>
      <c r="I1187" s="1" t="s">
        <v>20</v>
      </c>
      <c r="J1187" s="1" t="s">
        <v>34</v>
      </c>
      <c r="K1187" s="6">
        <v>4175.6400000000003</v>
      </c>
      <c r="L1187" s="6">
        <v>463.96</v>
      </c>
      <c r="M1187" s="1">
        <v>9</v>
      </c>
      <c r="N1187" s="8">
        <v>45295</v>
      </c>
      <c r="O1187" s="4" t="str">
        <f t="shared" si="55"/>
        <v>January 2024</v>
      </c>
      <c r="P1187" s="1" t="s">
        <v>28</v>
      </c>
      <c r="Q1187" s="1"/>
      <c r="R1187" s="6">
        <v>0</v>
      </c>
      <c r="S1187" s="6">
        <f t="shared" si="56"/>
        <v>4175.6400000000003</v>
      </c>
    </row>
    <row r="1188" spans="1:19" x14ac:dyDescent="0.35">
      <c r="A1188" s="1">
        <v>16560</v>
      </c>
      <c r="B1188" s="1">
        <v>58</v>
      </c>
      <c r="C1188" s="1" t="str">
        <f t="shared" si="54"/>
        <v>Old</v>
      </c>
      <c r="D1188" s="1" t="s">
        <v>38</v>
      </c>
      <c r="E1188" s="1" t="s">
        <v>17</v>
      </c>
      <c r="F1188" s="1" t="s">
        <v>30</v>
      </c>
      <c r="G1188" s="1" t="s">
        <v>78</v>
      </c>
      <c r="H1188" s="1">
        <v>5</v>
      </c>
      <c r="I1188" s="1" t="s">
        <v>26</v>
      </c>
      <c r="J1188" s="1" t="s">
        <v>93</v>
      </c>
      <c r="K1188" s="6">
        <v>2022.96</v>
      </c>
      <c r="L1188" s="6">
        <v>674.32</v>
      </c>
      <c r="M1188" s="1">
        <v>3</v>
      </c>
      <c r="N1188" s="8">
        <v>45295</v>
      </c>
      <c r="O1188" s="4" t="str">
        <f t="shared" si="55"/>
        <v>January 2024</v>
      </c>
      <c r="P1188" s="1" t="s">
        <v>84</v>
      </c>
      <c r="Q1188" s="1" t="s">
        <v>29</v>
      </c>
      <c r="R1188" s="6">
        <v>99.4</v>
      </c>
      <c r="S1188" s="6">
        <f t="shared" si="56"/>
        <v>2122.36</v>
      </c>
    </row>
    <row r="1189" spans="1:19" x14ac:dyDescent="0.35">
      <c r="A1189" s="1">
        <v>17996</v>
      </c>
      <c r="B1189" s="1">
        <v>58</v>
      </c>
      <c r="C1189" s="1" t="str">
        <f t="shared" si="54"/>
        <v>Old</v>
      </c>
      <c r="D1189" s="1" t="s">
        <v>38</v>
      </c>
      <c r="E1189" s="1" t="s">
        <v>17</v>
      </c>
      <c r="F1189" s="1" t="s">
        <v>24</v>
      </c>
      <c r="G1189" s="1" t="s">
        <v>85</v>
      </c>
      <c r="H1189" s="1">
        <v>1</v>
      </c>
      <c r="I1189" s="1" t="s">
        <v>26</v>
      </c>
      <c r="J1189" s="1" t="s">
        <v>83</v>
      </c>
      <c r="K1189" s="6">
        <v>786.41</v>
      </c>
      <c r="L1189" s="6">
        <v>786.41</v>
      </c>
      <c r="M1189" s="1">
        <v>1</v>
      </c>
      <c r="N1189" s="8">
        <v>45295</v>
      </c>
      <c r="O1189" s="4" t="str">
        <f t="shared" si="55"/>
        <v>January 2024</v>
      </c>
      <c r="P1189" s="1" t="s">
        <v>22</v>
      </c>
      <c r="Q1189" s="1"/>
      <c r="R1189" s="6">
        <v>0</v>
      </c>
      <c r="S1189" s="6">
        <f t="shared" si="56"/>
        <v>786.41</v>
      </c>
    </row>
    <row r="1190" spans="1:19" x14ac:dyDescent="0.35">
      <c r="A1190" s="1">
        <v>17059</v>
      </c>
      <c r="B1190" s="1">
        <v>59</v>
      </c>
      <c r="C1190" s="1" t="str">
        <f t="shared" si="54"/>
        <v>Old</v>
      </c>
      <c r="D1190" s="1" t="s">
        <v>16</v>
      </c>
      <c r="E1190" s="1" t="s">
        <v>17</v>
      </c>
      <c r="F1190" s="1" t="s">
        <v>77</v>
      </c>
      <c r="G1190" s="1" t="s">
        <v>86</v>
      </c>
      <c r="H1190" s="1">
        <v>3</v>
      </c>
      <c r="I1190" s="1" t="s">
        <v>20</v>
      </c>
      <c r="J1190" s="1" t="s">
        <v>93</v>
      </c>
      <c r="K1190" s="6">
        <v>361.18</v>
      </c>
      <c r="L1190" s="6">
        <v>361.18</v>
      </c>
      <c r="M1190" s="1">
        <v>1</v>
      </c>
      <c r="N1190" s="8">
        <v>45295</v>
      </c>
      <c r="O1190" s="4" t="str">
        <f t="shared" si="55"/>
        <v>January 2024</v>
      </c>
      <c r="P1190" s="1" t="s">
        <v>22</v>
      </c>
      <c r="Q1190" s="1" t="s">
        <v>97</v>
      </c>
      <c r="R1190" s="6">
        <v>108.78</v>
      </c>
      <c r="S1190" s="6">
        <f t="shared" si="56"/>
        <v>469.96000000000004</v>
      </c>
    </row>
    <row r="1191" spans="1:19" x14ac:dyDescent="0.35">
      <c r="A1191" s="1">
        <v>11242</v>
      </c>
      <c r="B1191" s="1">
        <v>60</v>
      </c>
      <c r="C1191" s="1" t="str">
        <f t="shared" si="54"/>
        <v>Old</v>
      </c>
      <c r="D1191" s="1" t="s">
        <v>38</v>
      </c>
      <c r="E1191" s="1" t="s">
        <v>33</v>
      </c>
      <c r="F1191" s="1" t="s">
        <v>24</v>
      </c>
      <c r="G1191" s="1" t="s">
        <v>85</v>
      </c>
      <c r="H1191" s="1">
        <v>5</v>
      </c>
      <c r="I1191" s="1" t="s">
        <v>20</v>
      </c>
      <c r="J1191" s="1" t="s">
        <v>83</v>
      </c>
      <c r="K1191" s="6">
        <v>4718.46</v>
      </c>
      <c r="L1191" s="6">
        <v>786.41</v>
      </c>
      <c r="M1191" s="1">
        <v>6</v>
      </c>
      <c r="N1191" s="8">
        <v>45295</v>
      </c>
      <c r="O1191" s="4" t="str">
        <f t="shared" si="55"/>
        <v>January 2024</v>
      </c>
      <c r="P1191" s="1" t="s">
        <v>79</v>
      </c>
      <c r="Q1191" s="1" t="s">
        <v>91</v>
      </c>
      <c r="R1191" s="6">
        <v>143.52000000000001</v>
      </c>
      <c r="S1191" s="6">
        <f t="shared" si="56"/>
        <v>4861.9800000000005</v>
      </c>
    </row>
    <row r="1192" spans="1:19" x14ac:dyDescent="0.35">
      <c r="A1192" s="1">
        <v>8359</v>
      </c>
      <c r="B1192" s="1">
        <v>61</v>
      </c>
      <c r="C1192" s="1" t="str">
        <f t="shared" si="54"/>
        <v>Old</v>
      </c>
      <c r="D1192" s="1" t="s">
        <v>38</v>
      </c>
      <c r="E1192" s="1" t="s">
        <v>17</v>
      </c>
      <c r="F1192" s="1" t="s">
        <v>30</v>
      </c>
      <c r="G1192" s="1" t="s">
        <v>31</v>
      </c>
      <c r="H1192" s="1">
        <v>3</v>
      </c>
      <c r="I1192" s="1" t="s">
        <v>20</v>
      </c>
      <c r="J1192" s="1" t="s">
        <v>42</v>
      </c>
      <c r="K1192" s="6">
        <v>1391.88</v>
      </c>
      <c r="L1192" s="6">
        <v>463.96</v>
      </c>
      <c r="M1192" s="1">
        <v>3</v>
      </c>
      <c r="N1192" s="8">
        <v>45295</v>
      </c>
      <c r="O1192" s="4" t="str">
        <f t="shared" si="55"/>
        <v>January 2024</v>
      </c>
      <c r="P1192" s="1" t="s">
        <v>32</v>
      </c>
      <c r="Q1192" s="1" t="s">
        <v>47</v>
      </c>
      <c r="R1192" s="6">
        <v>57.24</v>
      </c>
      <c r="S1192" s="6">
        <f t="shared" si="56"/>
        <v>1449.1200000000001</v>
      </c>
    </row>
    <row r="1193" spans="1:19" x14ac:dyDescent="0.35">
      <c r="A1193" s="1">
        <v>9529</v>
      </c>
      <c r="B1193" s="1">
        <v>63</v>
      </c>
      <c r="C1193" s="1" t="str">
        <f t="shared" si="54"/>
        <v>Old</v>
      </c>
      <c r="D1193" s="1" t="s">
        <v>38</v>
      </c>
      <c r="E1193" s="1" t="s">
        <v>17</v>
      </c>
      <c r="F1193" s="1" t="s">
        <v>18</v>
      </c>
      <c r="G1193" s="1" t="s">
        <v>19</v>
      </c>
      <c r="H1193" s="1">
        <v>2</v>
      </c>
      <c r="I1193" s="1" t="s">
        <v>26</v>
      </c>
      <c r="J1193" s="1" t="s">
        <v>21</v>
      </c>
      <c r="K1193" s="6">
        <v>5538.33</v>
      </c>
      <c r="L1193" s="6">
        <v>791.19</v>
      </c>
      <c r="M1193" s="1">
        <v>7</v>
      </c>
      <c r="N1193" s="8">
        <v>45295</v>
      </c>
      <c r="O1193" s="4" t="str">
        <f t="shared" si="55"/>
        <v>January 2024</v>
      </c>
      <c r="P1193" s="1" t="s">
        <v>22</v>
      </c>
      <c r="Q1193" s="1" t="s">
        <v>53</v>
      </c>
      <c r="R1193" s="6">
        <v>62.46</v>
      </c>
      <c r="S1193" s="6">
        <f t="shared" si="56"/>
        <v>5600.79</v>
      </c>
    </row>
    <row r="1194" spans="1:19" x14ac:dyDescent="0.35">
      <c r="A1194" s="1">
        <v>14124</v>
      </c>
      <c r="B1194" s="1">
        <v>63</v>
      </c>
      <c r="C1194" s="1" t="str">
        <f t="shared" si="54"/>
        <v>Old</v>
      </c>
      <c r="D1194" s="1" t="s">
        <v>38</v>
      </c>
      <c r="E1194" s="1" t="s">
        <v>33</v>
      </c>
      <c r="F1194" s="1" t="s">
        <v>24</v>
      </c>
      <c r="G1194" s="1" t="s">
        <v>85</v>
      </c>
      <c r="H1194" s="1">
        <v>5</v>
      </c>
      <c r="I1194" s="1" t="s">
        <v>26</v>
      </c>
      <c r="J1194" s="1" t="s">
        <v>93</v>
      </c>
      <c r="K1194" s="6">
        <v>7077.69</v>
      </c>
      <c r="L1194" s="6">
        <v>786.41</v>
      </c>
      <c r="M1194" s="1">
        <v>9</v>
      </c>
      <c r="N1194" s="8">
        <v>45295</v>
      </c>
      <c r="O1194" s="4" t="str">
        <f t="shared" si="55"/>
        <v>January 2024</v>
      </c>
      <c r="P1194" s="1" t="s">
        <v>84</v>
      </c>
      <c r="Q1194" s="1" t="s">
        <v>37</v>
      </c>
      <c r="R1194" s="6">
        <v>65.52</v>
      </c>
      <c r="S1194" s="6">
        <f t="shared" si="56"/>
        <v>7143.21</v>
      </c>
    </row>
    <row r="1195" spans="1:19" x14ac:dyDescent="0.35">
      <c r="A1195" s="1">
        <v>8496</v>
      </c>
      <c r="B1195" s="1">
        <v>65</v>
      </c>
      <c r="C1195" s="1" t="str">
        <f t="shared" si="54"/>
        <v>Old</v>
      </c>
      <c r="D1195" s="1" t="s">
        <v>16</v>
      </c>
      <c r="E1195" s="1" t="s">
        <v>33</v>
      </c>
      <c r="F1195" s="1" t="s">
        <v>24</v>
      </c>
      <c r="G1195" s="1" t="s">
        <v>25</v>
      </c>
      <c r="H1195" s="1">
        <v>3</v>
      </c>
      <c r="I1195" s="1" t="s">
        <v>20</v>
      </c>
      <c r="J1195" s="1" t="s">
        <v>42</v>
      </c>
      <c r="K1195" s="6">
        <v>1729.21</v>
      </c>
      <c r="L1195" s="6">
        <v>247.03</v>
      </c>
      <c r="M1195" s="1">
        <v>7</v>
      </c>
      <c r="N1195" s="8">
        <v>45295</v>
      </c>
      <c r="O1195" s="4" t="str">
        <f t="shared" si="55"/>
        <v>January 2024</v>
      </c>
      <c r="P1195" s="1" t="s">
        <v>32</v>
      </c>
      <c r="Q1195" s="1" t="s">
        <v>37</v>
      </c>
      <c r="R1195" s="6">
        <v>8.7200000000000006</v>
      </c>
      <c r="S1195" s="6">
        <f t="shared" si="56"/>
        <v>1737.93</v>
      </c>
    </row>
    <row r="1196" spans="1:19" x14ac:dyDescent="0.35">
      <c r="A1196" s="1">
        <v>14366</v>
      </c>
      <c r="B1196" s="1">
        <v>65</v>
      </c>
      <c r="C1196" s="1" t="str">
        <f t="shared" si="54"/>
        <v>Old</v>
      </c>
      <c r="D1196" s="1" t="s">
        <v>16</v>
      </c>
      <c r="E1196" s="1" t="s">
        <v>17</v>
      </c>
      <c r="F1196" s="1" t="s">
        <v>30</v>
      </c>
      <c r="G1196" s="1" t="s">
        <v>78</v>
      </c>
      <c r="H1196" s="1">
        <v>1</v>
      </c>
      <c r="I1196" s="1" t="s">
        <v>20</v>
      </c>
      <c r="J1196" s="1" t="s">
        <v>21</v>
      </c>
      <c r="K1196" s="6">
        <v>4045.92</v>
      </c>
      <c r="L1196" s="6">
        <v>674.32</v>
      </c>
      <c r="M1196" s="1">
        <v>6</v>
      </c>
      <c r="N1196" s="8">
        <v>45295</v>
      </c>
      <c r="O1196" s="4" t="str">
        <f t="shared" si="55"/>
        <v>January 2024</v>
      </c>
      <c r="P1196" s="1" t="s">
        <v>22</v>
      </c>
      <c r="Q1196" s="1" t="s">
        <v>29</v>
      </c>
      <c r="R1196" s="6">
        <v>97.66</v>
      </c>
      <c r="S1196" s="6">
        <f t="shared" si="56"/>
        <v>4143.58</v>
      </c>
    </row>
    <row r="1197" spans="1:19" x14ac:dyDescent="0.35">
      <c r="A1197" s="1">
        <v>1421</v>
      </c>
      <c r="B1197" s="1">
        <v>66</v>
      </c>
      <c r="C1197" s="1" t="str">
        <f t="shared" si="54"/>
        <v>Old</v>
      </c>
      <c r="D1197" s="1" t="s">
        <v>38</v>
      </c>
      <c r="E1197" s="1" t="s">
        <v>17</v>
      </c>
      <c r="F1197" s="1" t="s">
        <v>24</v>
      </c>
      <c r="G1197" s="1" t="s">
        <v>25</v>
      </c>
      <c r="H1197" s="1">
        <v>3</v>
      </c>
      <c r="I1197" s="1" t="s">
        <v>26</v>
      </c>
      <c r="J1197" s="1" t="s">
        <v>34</v>
      </c>
      <c r="K1197" s="6">
        <v>1729.21</v>
      </c>
      <c r="L1197" s="6">
        <v>247.03</v>
      </c>
      <c r="M1197" s="1">
        <v>7</v>
      </c>
      <c r="N1197" s="8">
        <v>45295</v>
      </c>
      <c r="O1197" s="4" t="str">
        <f t="shared" si="55"/>
        <v>January 2024</v>
      </c>
      <c r="P1197" s="1" t="s">
        <v>22</v>
      </c>
      <c r="Q1197" s="1" t="s">
        <v>70</v>
      </c>
      <c r="R1197" s="6">
        <v>95.27</v>
      </c>
      <c r="S1197" s="6">
        <f t="shared" si="56"/>
        <v>1824.48</v>
      </c>
    </row>
    <row r="1198" spans="1:19" x14ac:dyDescent="0.35">
      <c r="A1198" s="1">
        <v>14277</v>
      </c>
      <c r="B1198" s="1">
        <v>67</v>
      </c>
      <c r="C1198" s="1" t="str">
        <f t="shared" si="54"/>
        <v>Old</v>
      </c>
      <c r="D1198" s="1" t="s">
        <v>16</v>
      </c>
      <c r="E1198" s="1" t="s">
        <v>33</v>
      </c>
      <c r="F1198" s="1" t="s">
        <v>30</v>
      </c>
      <c r="G1198" s="1" t="s">
        <v>78</v>
      </c>
      <c r="H1198" s="1">
        <v>4</v>
      </c>
      <c r="I1198" s="1" t="s">
        <v>26</v>
      </c>
      <c r="J1198" s="1" t="s">
        <v>93</v>
      </c>
      <c r="K1198" s="6">
        <v>4720.24</v>
      </c>
      <c r="L1198" s="6">
        <v>674.32</v>
      </c>
      <c r="M1198" s="1">
        <v>7</v>
      </c>
      <c r="N1198" s="8">
        <v>45295</v>
      </c>
      <c r="O1198" s="4" t="str">
        <f t="shared" si="55"/>
        <v>January 2024</v>
      </c>
      <c r="P1198" s="1" t="s">
        <v>84</v>
      </c>
      <c r="Q1198" s="1"/>
      <c r="R1198" s="6">
        <v>0</v>
      </c>
      <c r="S1198" s="6">
        <f t="shared" si="56"/>
        <v>4720.24</v>
      </c>
    </row>
    <row r="1199" spans="1:19" x14ac:dyDescent="0.35">
      <c r="A1199" s="1">
        <v>2100</v>
      </c>
      <c r="B1199" s="1">
        <v>71</v>
      </c>
      <c r="C1199" s="1" t="str">
        <f t="shared" si="54"/>
        <v>Old</v>
      </c>
      <c r="D1199" s="1" t="s">
        <v>16</v>
      </c>
      <c r="E1199" s="1" t="s">
        <v>17</v>
      </c>
      <c r="F1199" s="1" t="s">
        <v>24</v>
      </c>
      <c r="G1199" s="1" t="s">
        <v>25</v>
      </c>
      <c r="H1199" s="1">
        <v>3</v>
      </c>
      <c r="I1199" s="1" t="s">
        <v>26</v>
      </c>
      <c r="J1199" s="1" t="s">
        <v>34</v>
      </c>
      <c r="K1199" s="6">
        <v>494.06</v>
      </c>
      <c r="L1199" s="6">
        <v>247.03</v>
      </c>
      <c r="M1199" s="1">
        <v>2</v>
      </c>
      <c r="N1199" s="8">
        <v>45295</v>
      </c>
      <c r="O1199" s="4" t="str">
        <f t="shared" si="55"/>
        <v>January 2024</v>
      </c>
      <c r="P1199" s="1" t="s">
        <v>22</v>
      </c>
      <c r="Q1199" s="1" t="s">
        <v>50</v>
      </c>
      <c r="R1199" s="6">
        <v>46.2</v>
      </c>
      <c r="S1199" s="6">
        <f t="shared" si="56"/>
        <v>540.26</v>
      </c>
    </row>
    <row r="1200" spans="1:19" x14ac:dyDescent="0.35">
      <c r="A1200" s="1">
        <v>4730</v>
      </c>
      <c r="B1200" s="1">
        <v>71</v>
      </c>
      <c r="C1200" s="1" t="str">
        <f t="shared" si="54"/>
        <v>Old</v>
      </c>
      <c r="D1200" s="1" t="s">
        <v>16</v>
      </c>
      <c r="E1200" s="1" t="s">
        <v>33</v>
      </c>
      <c r="F1200" s="1" t="s">
        <v>30</v>
      </c>
      <c r="G1200" s="1" t="s">
        <v>31</v>
      </c>
      <c r="H1200" s="1">
        <v>3</v>
      </c>
      <c r="I1200" s="1" t="s">
        <v>26</v>
      </c>
      <c r="J1200" s="1" t="s">
        <v>21</v>
      </c>
      <c r="K1200" s="6">
        <v>463.96</v>
      </c>
      <c r="L1200" s="6">
        <v>463.96</v>
      </c>
      <c r="M1200" s="1">
        <v>1</v>
      </c>
      <c r="N1200" s="8">
        <v>45295</v>
      </c>
      <c r="O1200" s="4" t="str">
        <f t="shared" si="55"/>
        <v>January 2024</v>
      </c>
      <c r="P1200" s="1" t="s">
        <v>22</v>
      </c>
      <c r="Q1200" s="1" t="s">
        <v>59</v>
      </c>
      <c r="R1200" s="6">
        <v>50.61</v>
      </c>
      <c r="S1200" s="6">
        <f t="shared" si="56"/>
        <v>514.56999999999994</v>
      </c>
    </row>
    <row r="1201" spans="1:19" x14ac:dyDescent="0.35">
      <c r="A1201" s="1">
        <v>3759</v>
      </c>
      <c r="B1201" s="1">
        <v>72</v>
      </c>
      <c r="C1201" s="1" t="str">
        <f t="shared" si="54"/>
        <v>Old</v>
      </c>
      <c r="D1201" s="1" t="s">
        <v>38</v>
      </c>
      <c r="E1201" s="1" t="s">
        <v>33</v>
      </c>
      <c r="F1201" s="1" t="s">
        <v>18</v>
      </c>
      <c r="G1201" s="1" t="s">
        <v>36</v>
      </c>
      <c r="H1201" s="1">
        <v>5</v>
      </c>
      <c r="I1201" s="1" t="s">
        <v>20</v>
      </c>
      <c r="J1201" s="1" t="s">
        <v>42</v>
      </c>
      <c r="K1201" s="6">
        <v>103.75</v>
      </c>
      <c r="L1201" s="6">
        <v>20.75</v>
      </c>
      <c r="M1201" s="1">
        <v>5</v>
      </c>
      <c r="N1201" s="8">
        <v>45295</v>
      </c>
      <c r="O1201" s="4" t="str">
        <f t="shared" si="55"/>
        <v>January 2024</v>
      </c>
      <c r="P1201" s="1" t="s">
        <v>22</v>
      </c>
      <c r="Q1201" s="1" t="s">
        <v>29</v>
      </c>
      <c r="R1201" s="6">
        <v>16.87</v>
      </c>
      <c r="S1201" s="6">
        <f t="shared" si="56"/>
        <v>120.62</v>
      </c>
    </row>
    <row r="1202" spans="1:19" x14ac:dyDescent="0.35">
      <c r="A1202" s="1">
        <v>16346</v>
      </c>
      <c r="B1202" s="1">
        <v>73</v>
      </c>
      <c r="C1202" s="1" t="str">
        <f t="shared" si="54"/>
        <v>Old</v>
      </c>
      <c r="D1202" s="1" t="s">
        <v>38</v>
      </c>
      <c r="E1202" s="1" t="s">
        <v>33</v>
      </c>
      <c r="F1202" s="1" t="s">
        <v>24</v>
      </c>
      <c r="G1202" s="1" t="s">
        <v>85</v>
      </c>
      <c r="H1202" s="1">
        <v>1</v>
      </c>
      <c r="I1202" s="1" t="s">
        <v>26</v>
      </c>
      <c r="J1202" s="1" t="s">
        <v>21</v>
      </c>
      <c r="K1202" s="6">
        <v>2359.23</v>
      </c>
      <c r="L1202" s="6">
        <v>786.41</v>
      </c>
      <c r="M1202" s="1">
        <v>3</v>
      </c>
      <c r="N1202" s="8">
        <v>45295</v>
      </c>
      <c r="O1202" s="4" t="str">
        <f t="shared" si="55"/>
        <v>January 2024</v>
      </c>
      <c r="P1202" s="1" t="s">
        <v>79</v>
      </c>
      <c r="Q1202" s="1" t="s">
        <v>87</v>
      </c>
      <c r="R1202" s="6">
        <v>107.68</v>
      </c>
      <c r="S1202" s="6">
        <f t="shared" si="56"/>
        <v>2466.91</v>
      </c>
    </row>
    <row r="1203" spans="1:19" x14ac:dyDescent="0.35">
      <c r="A1203" s="1">
        <v>5372</v>
      </c>
      <c r="B1203" s="1">
        <v>75</v>
      </c>
      <c r="C1203" s="1" t="str">
        <f t="shared" si="54"/>
        <v>Old</v>
      </c>
      <c r="D1203" s="1" t="s">
        <v>38</v>
      </c>
      <c r="E1203" s="1" t="s">
        <v>17</v>
      </c>
      <c r="F1203" s="1" t="s">
        <v>24</v>
      </c>
      <c r="G1203" s="1" t="s">
        <v>25</v>
      </c>
      <c r="H1203" s="1">
        <v>3</v>
      </c>
      <c r="I1203" s="1" t="s">
        <v>26</v>
      </c>
      <c r="J1203" s="1" t="s">
        <v>34</v>
      </c>
      <c r="K1203" s="6">
        <v>1482.18</v>
      </c>
      <c r="L1203" s="6">
        <v>247.03</v>
      </c>
      <c r="M1203" s="1">
        <v>6</v>
      </c>
      <c r="N1203" s="8">
        <v>45295</v>
      </c>
      <c r="O1203" s="4" t="str">
        <f t="shared" si="55"/>
        <v>January 2024</v>
      </c>
      <c r="P1203" s="1" t="s">
        <v>22</v>
      </c>
      <c r="Q1203" s="1" t="s">
        <v>58</v>
      </c>
      <c r="R1203" s="6">
        <v>43.21</v>
      </c>
      <c r="S1203" s="6">
        <f t="shared" si="56"/>
        <v>1525.39</v>
      </c>
    </row>
    <row r="1204" spans="1:19" x14ac:dyDescent="0.35">
      <c r="A1204" s="1">
        <v>8812</v>
      </c>
      <c r="B1204" s="1">
        <v>76</v>
      </c>
      <c r="C1204" s="1" t="str">
        <f t="shared" si="54"/>
        <v>Old</v>
      </c>
      <c r="D1204" s="1" t="s">
        <v>16</v>
      </c>
      <c r="E1204" s="1" t="s">
        <v>17</v>
      </c>
      <c r="F1204" s="1" t="s">
        <v>18</v>
      </c>
      <c r="G1204" s="1" t="s">
        <v>36</v>
      </c>
      <c r="H1204" s="1">
        <v>5</v>
      </c>
      <c r="I1204" s="1" t="s">
        <v>26</v>
      </c>
      <c r="J1204" s="1" t="s">
        <v>21</v>
      </c>
      <c r="K1204" s="6">
        <v>62.25</v>
      </c>
      <c r="L1204" s="6">
        <v>20.75</v>
      </c>
      <c r="M1204" s="1">
        <v>3</v>
      </c>
      <c r="N1204" s="8">
        <v>45295</v>
      </c>
      <c r="O1204" s="4" t="str">
        <f t="shared" si="55"/>
        <v>January 2024</v>
      </c>
      <c r="P1204" s="1" t="s">
        <v>28</v>
      </c>
      <c r="Q1204" s="1" t="s">
        <v>29</v>
      </c>
      <c r="R1204" s="6">
        <v>48.21</v>
      </c>
      <c r="S1204" s="6">
        <f t="shared" si="56"/>
        <v>110.46000000000001</v>
      </c>
    </row>
    <row r="1205" spans="1:19" x14ac:dyDescent="0.35">
      <c r="A1205" s="1">
        <v>16955</v>
      </c>
      <c r="B1205" s="1">
        <v>76</v>
      </c>
      <c r="C1205" s="1" t="str">
        <f t="shared" si="54"/>
        <v>Old</v>
      </c>
      <c r="D1205" s="1" t="s">
        <v>16</v>
      </c>
      <c r="E1205" s="1" t="s">
        <v>33</v>
      </c>
      <c r="F1205" s="1" t="s">
        <v>30</v>
      </c>
      <c r="G1205" s="1" t="s">
        <v>78</v>
      </c>
      <c r="H1205" s="1">
        <v>4</v>
      </c>
      <c r="I1205" s="1" t="s">
        <v>20</v>
      </c>
      <c r="J1205" s="1" t="s">
        <v>83</v>
      </c>
      <c r="K1205" s="6">
        <v>4045.92</v>
      </c>
      <c r="L1205" s="6">
        <v>674.32</v>
      </c>
      <c r="M1205" s="1">
        <v>6</v>
      </c>
      <c r="N1205" s="8">
        <v>45295</v>
      </c>
      <c r="O1205" s="4" t="str">
        <f t="shared" si="55"/>
        <v>January 2024</v>
      </c>
      <c r="P1205" s="1" t="s">
        <v>84</v>
      </c>
      <c r="Q1205" s="1" t="s">
        <v>119</v>
      </c>
      <c r="R1205" s="6">
        <v>89.97</v>
      </c>
      <c r="S1205" s="6">
        <f t="shared" si="56"/>
        <v>4135.8900000000003</v>
      </c>
    </row>
    <row r="1206" spans="1:19" x14ac:dyDescent="0.35">
      <c r="A1206" s="1">
        <v>18636</v>
      </c>
      <c r="B1206" s="1">
        <v>76</v>
      </c>
      <c r="C1206" s="1" t="str">
        <f t="shared" si="54"/>
        <v>Old</v>
      </c>
      <c r="D1206" s="1" t="s">
        <v>38</v>
      </c>
      <c r="E1206" s="1" t="s">
        <v>17</v>
      </c>
      <c r="F1206" s="1" t="s">
        <v>77</v>
      </c>
      <c r="G1206" s="1" t="s">
        <v>86</v>
      </c>
      <c r="H1206" s="1">
        <v>2</v>
      </c>
      <c r="I1206" s="1" t="s">
        <v>26</v>
      </c>
      <c r="J1206" s="1" t="s">
        <v>83</v>
      </c>
      <c r="K1206" s="6">
        <v>3611.8</v>
      </c>
      <c r="L1206" s="6">
        <v>361.18</v>
      </c>
      <c r="M1206" s="1">
        <v>10</v>
      </c>
      <c r="N1206" s="8">
        <v>45295</v>
      </c>
      <c r="O1206" s="4" t="str">
        <f t="shared" si="55"/>
        <v>January 2024</v>
      </c>
      <c r="P1206" s="1" t="s">
        <v>22</v>
      </c>
      <c r="Q1206" s="1" t="s">
        <v>29</v>
      </c>
      <c r="R1206" s="6">
        <v>81.790000000000006</v>
      </c>
      <c r="S1206" s="6">
        <f t="shared" si="56"/>
        <v>3693.59</v>
      </c>
    </row>
    <row r="1207" spans="1:19" x14ac:dyDescent="0.35">
      <c r="A1207" s="1">
        <v>16769</v>
      </c>
      <c r="B1207" s="1">
        <v>77</v>
      </c>
      <c r="C1207" s="1" t="str">
        <f t="shared" si="54"/>
        <v>Old</v>
      </c>
      <c r="D1207" s="1" t="s">
        <v>38</v>
      </c>
      <c r="E1207" s="1" t="s">
        <v>17</v>
      </c>
      <c r="F1207" s="1" t="s">
        <v>77</v>
      </c>
      <c r="G1207" s="1" t="s">
        <v>86</v>
      </c>
      <c r="H1207" s="1">
        <v>3</v>
      </c>
      <c r="I1207" s="1" t="s">
        <v>26</v>
      </c>
      <c r="J1207" s="1" t="s">
        <v>83</v>
      </c>
      <c r="K1207" s="6">
        <v>722.36</v>
      </c>
      <c r="L1207" s="6">
        <v>361.18</v>
      </c>
      <c r="M1207" s="1">
        <v>2</v>
      </c>
      <c r="N1207" s="8">
        <v>45295</v>
      </c>
      <c r="O1207" s="4" t="str">
        <f t="shared" si="55"/>
        <v>January 2024</v>
      </c>
      <c r="P1207" s="1" t="s">
        <v>84</v>
      </c>
      <c r="Q1207" s="1" t="s">
        <v>95</v>
      </c>
      <c r="R1207" s="6">
        <v>154.97</v>
      </c>
      <c r="S1207" s="6">
        <f t="shared" si="56"/>
        <v>877.33</v>
      </c>
    </row>
    <row r="1208" spans="1:19" x14ac:dyDescent="0.35">
      <c r="A1208" s="1">
        <v>1770</v>
      </c>
      <c r="B1208" s="1">
        <v>78</v>
      </c>
      <c r="C1208" s="1" t="str">
        <f t="shared" si="54"/>
        <v>Old</v>
      </c>
      <c r="D1208" s="1" t="s">
        <v>16</v>
      </c>
      <c r="E1208" s="1" t="s">
        <v>17</v>
      </c>
      <c r="F1208" s="1" t="s">
        <v>18</v>
      </c>
      <c r="G1208" s="1" t="s">
        <v>19</v>
      </c>
      <c r="H1208" s="1">
        <v>2</v>
      </c>
      <c r="I1208" s="1" t="s">
        <v>26</v>
      </c>
      <c r="J1208" s="1" t="s">
        <v>42</v>
      </c>
      <c r="K1208" s="6">
        <v>791.19</v>
      </c>
      <c r="L1208" s="6">
        <v>791.19</v>
      </c>
      <c r="M1208" s="1">
        <v>1</v>
      </c>
      <c r="N1208" s="8">
        <v>45295</v>
      </c>
      <c r="O1208" s="4" t="str">
        <f t="shared" si="55"/>
        <v>January 2024</v>
      </c>
      <c r="P1208" s="1" t="s">
        <v>22</v>
      </c>
      <c r="Q1208" s="1"/>
      <c r="R1208" s="6">
        <v>0</v>
      </c>
      <c r="S1208" s="6">
        <f t="shared" si="56"/>
        <v>791.19</v>
      </c>
    </row>
    <row r="1209" spans="1:19" x14ac:dyDescent="0.35">
      <c r="A1209" s="1">
        <v>19960</v>
      </c>
      <c r="B1209" s="1">
        <v>78</v>
      </c>
      <c r="C1209" s="1" t="str">
        <f t="shared" si="54"/>
        <v>Old</v>
      </c>
      <c r="D1209" s="1" t="s">
        <v>16</v>
      </c>
      <c r="E1209" s="1" t="s">
        <v>33</v>
      </c>
      <c r="F1209" s="1" t="s">
        <v>24</v>
      </c>
      <c r="G1209" s="1" t="s">
        <v>85</v>
      </c>
      <c r="H1209" s="1">
        <v>5</v>
      </c>
      <c r="I1209" s="1" t="s">
        <v>26</v>
      </c>
      <c r="J1209" s="1" t="s">
        <v>93</v>
      </c>
      <c r="K1209" s="6">
        <v>7864.1</v>
      </c>
      <c r="L1209" s="6">
        <v>786.41</v>
      </c>
      <c r="M1209" s="1">
        <v>10</v>
      </c>
      <c r="N1209" s="8">
        <v>45295</v>
      </c>
      <c r="O1209" s="4" t="str">
        <f t="shared" si="55"/>
        <v>January 2024</v>
      </c>
      <c r="P1209" s="1" t="s">
        <v>79</v>
      </c>
      <c r="Q1209" s="1" t="s">
        <v>82</v>
      </c>
      <c r="R1209" s="6">
        <v>133.93</v>
      </c>
      <c r="S1209" s="6">
        <f t="shared" si="56"/>
        <v>7998.0300000000007</v>
      </c>
    </row>
    <row r="1210" spans="1:19" x14ac:dyDescent="0.35">
      <c r="A1210" s="1">
        <v>7360</v>
      </c>
      <c r="B1210" s="1">
        <v>80</v>
      </c>
      <c r="C1210" s="1" t="str">
        <f t="shared" si="54"/>
        <v>Old</v>
      </c>
      <c r="D1210" s="1" t="s">
        <v>38</v>
      </c>
      <c r="E1210" s="1" t="s">
        <v>17</v>
      </c>
      <c r="F1210" s="1" t="s">
        <v>30</v>
      </c>
      <c r="G1210" s="1" t="s">
        <v>31</v>
      </c>
      <c r="H1210" s="1">
        <v>3</v>
      </c>
      <c r="I1210" s="1" t="s">
        <v>20</v>
      </c>
      <c r="J1210" s="1" t="s">
        <v>21</v>
      </c>
      <c r="K1210" s="6">
        <v>2319.8000000000002</v>
      </c>
      <c r="L1210" s="6">
        <v>463.96</v>
      </c>
      <c r="M1210" s="1">
        <v>5</v>
      </c>
      <c r="N1210" s="8">
        <v>45295</v>
      </c>
      <c r="O1210" s="4" t="str">
        <f t="shared" si="55"/>
        <v>January 2024</v>
      </c>
      <c r="P1210" s="1" t="s">
        <v>32</v>
      </c>
      <c r="Q1210" s="1" t="s">
        <v>29</v>
      </c>
      <c r="R1210" s="6">
        <v>32.369999999999997</v>
      </c>
      <c r="S1210" s="6">
        <f t="shared" si="56"/>
        <v>2352.17</v>
      </c>
    </row>
    <row r="1211" spans="1:19" x14ac:dyDescent="0.35">
      <c r="A1211" s="1">
        <v>14599</v>
      </c>
      <c r="B1211" s="1">
        <v>80</v>
      </c>
      <c r="C1211" s="1" t="str">
        <f t="shared" si="54"/>
        <v>Old</v>
      </c>
      <c r="D1211" s="1" t="s">
        <v>16</v>
      </c>
      <c r="E1211" s="1" t="s">
        <v>17</v>
      </c>
      <c r="F1211" s="1" t="s">
        <v>30</v>
      </c>
      <c r="G1211" s="1" t="s">
        <v>78</v>
      </c>
      <c r="H1211" s="1">
        <v>3</v>
      </c>
      <c r="I1211" s="1" t="s">
        <v>26</v>
      </c>
      <c r="J1211" s="1" t="s">
        <v>21</v>
      </c>
      <c r="K1211" s="6">
        <v>4045.92</v>
      </c>
      <c r="L1211" s="6">
        <v>674.32</v>
      </c>
      <c r="M1211" s="1">
        <v>6</v>
      </c>
      <c r="N1211" s="8">
        <v>45295</v>
      </c>
      <c r="O1211" s="4" t="str">
        <f t="shared" si="55"/>
        <v>January 2024</v>
      </c>
      <c r="P1211" s="1" t="s">
        <v>79</v>
      </c>
      <c r="Q1211" s="1"/>
      <c r="R1211" s="6">
        <v>0</v>
      </c>
      <c r="S1211" s="6">
        <f t="shared" si="56"/>
        <v>4045.92</v>
      </c>
    </row>
    <row r="1212" spans="1:19" x14ac:dyDescent="0.35">
      <c r="A1212" s="1">
        <v>5365</v>
      </c>
      <c r="B1212" s="1">
        <v>19</v>
      </c>
      <c r="C1212" s="1" t="str">
        <f t="shared" si="54"/>
        <v>Young</v>
      </c>
      <c r="D1212" s="1" t="s">
        <v>16</v>
      </c>
      <c r="E1212" s="1" t="s">
        <v>17</v>
      </c>
      <c r="F1212" s="1" t="s">
        <v>30</v>
      </c>
      <c r="G1212" s="1" t="s">
        <v>31</v>
      </c>
      <c r="H1212" s="1">
        <v>3</v>
      </c>
      <c r="I1212" s="1" t="s">
        <v>20</v>
      </c>
      <c r="J1212" s="1" t="s">
        <v>27</v>
      </c>
      <c r="K1212" s="6">
        <v>2319.8000000000002</v>
      </c>
      <c r="L1212" s="6">
        <v>463.96</v>
      </c>
      <c r="M1212" s="1">
        <v>5</v>
      </c>
      <c r="N1212" s="8">
        <v>45296</v>
      </c>
      <c r="O1212" s="4" t="str">
        <f t="shared" si="55"/>
        <v>January 2024</v>
      </c>
      <c r="P1212" s="1" t="s">
        <v>32</v>
      </c>
      <c r="Q1212" s="1" t="s">
        <v>23</v>
      </c>
      <c r="R1212" s="6">
        <v>81.98</v>
      </c>
      <c r="S1212" s="6">
        <f t="shared" si="56"/>
        <v>2401.7800000000002</v>
      </c>
    </row>
    <row r="1213" spans="1:19" x14ac:dyDescent="0.35">
      <c r="A1213" s="1">
        <v>7450</v>
      </c>
      <c r="B1213" s="1">
        <v>20</v>
      </c>
      <c r="C1213" s="1" t="str">
        <f t="shared" si="54"/>
        <v>Young</v>
      </c>
      <c r="D1213" s="1" t="s">
        <v>38</v>
      </c>
      <c r="E1213" s="1" t="s">
        <v>17</v>
      </c>
      <c r="F1213" s="1" t="s">
        <v>30</v>
      </c>
      <c r="G1213" s="1" t="s">
        <v>31</v>
      </c>
      <c r="H1213" s="1">
        <v>3</v>
      </c>
      <c r="I1213" s="1" t="s">
        <v>26</v>
      </c>
      <c r="J1213" s="1" t="s">
        <v>21</v>
      </c>
      <c r="K1213" s="6">
        <v>3247.72</v>
      </c>
      <c r="L1213" s="6">
        <v>463.96</v>
      </c>
      <c r="M1213" s="1">
        <v>7</v>
      </c>
      <c r="N1213" s="8">
        <v>45296</v>
      </c>
      <c r="O1213" s="4" t="str">
        <f t="shared" si="55"/>
        <v>January 2024</v>
      </c>
      <c r="P1213" s="1" t="s">
        <v>22</v>
      </c>
      <c r="Q1213" s="1" t="s">
        <v>37</v>
      </c>
      <c r="R1213" s="6">
        <v>18.489999999999998</v>
      </c>
      <c r="S1213" s="6">
        <f t="shared" si="56"/>
        <v>3266.2099999999996</v>
      </c>
    </row>
    <row r="1214" spans="1:19" x14ac:dyDescent="0.35">
      <c r="A1214" s="1">
        <v>14882</v>
      </c>
      <c r="B1214" s="1">
        <v>21</v>
      </c>
      <c r="C1214" s="1" t="str">
        <f t="shared" si="54"/>
        <v>Young</v>
      </c>
      <c r="D1214" s="1" t="s">
        <v>16</v>
      </c>
      <c r="E1214" s="1" t="s">
        <v>17</v>
      </c>
      <c r="F1214" s="1" t="s">
        <v>24</v>
      </c>
      <c r="G1214" s="1" t="s">
        <v>85</v>
      </c>
      <c r="H1214" s="1">
        <v>3</v>
      </c>
      <c r="I1214" s="1" t="s">
        <v>20</v>
      </c>
      <c r="J1214" s="1" t="s">
        <v>21</v>
      </c>
      <c r="K1214" s="6">
        <v>2359.23</v>
      </c>
      <c r="L1214" s="6">
        <v>786.41</v>
      </c>
      <c r="M1214" s="1">
        <v>3</v>
      </c>
      <c r="N1214" s="8">
        <v>45296</v>
      </c>
      <c r="O1214" s="4" t="str">
        <f t="shared" si="55"/>
        <v>January 2024</v>
      </c>
      <c r="P1214" s="1" t="s">
        <v>79</v>
      </c>
      <c r="Q1214" s="1" t="s">
        <v>105</v>
      </c>
      <c r="R1214" s="6">
        <v>248.8</v>
      </c>
      <c r="S1214" s="6">
        <f t="shared" si="56"/>
        <v>2608.0300000000002</v>
      </c>
    </row>
    <row r="1215" spans="1:19" x14ac:dyDescent="0.35">
      <c r="A1215" s="1">
        <v>19784</v>
      </c>
      <c r="B1215" s="1">
        <v>22</v>
      </c>
      <c r="C1215" s="1" t="str">
        <f t="shared" si="54"/>
        <v>Young</v>
      </c>
      <c r="D1215" s="1" t="s">
        <v>16</v>
      </c>
      <c r="E1215" s="1" t="s">
        <v>17</v>
      </c>
      <c r="F1215" s="1" t="s">
        <v>30</v>
      </c>
      <c r="G1215" s="1" t="s">
        <v>78</v>
      </c>
      <c r="H1215" s="1">
        <v>5</v>
      </c>
      <c r="I1215" s="1" t="s">
        <v>20</v>
      </c>
      <c r="J1215" s="1" t="s">
        <v>83</v>
      </c>
      <c r="K1215" s="6">
        <v>6068.88</v>
      </c>
      <c r="L1215" s="6">
        <v>674.32</v>
      </c>
      <c r="M1215" s="1">
        <v>9</v>
      </c>
      <c r="N1215" s="8">
        <v>45296</v>
      </c>
      <c r="O1215" s="4" t="str">
        <f t="shared" si="55"/>
        <v>January 2024</v>
      </c>
      <c r="P1215" s="1" t="s">
        <v>22</v>
      </c>
      <c r="Q1215" s="1"/>
      <c r="R1215" s="6">
        <v>0</v>
      </c>
      <c r="S1215" s="6">
        <f t="shared" si="56"/>
        <v>6068.88</v>
      </c>
    </row>
    <row r="1216" spans="1:19" x14ac:dyDescent="0.35">
      <c r="A1216" s="1">
        <v>7424</v>
      </c>
      <c r="B1216" s="1">
        <v>24</v>
      </c>
      <c r="C1216" s="1" t="str">
        <f t="shared" si="54"/>
        <v>Young</v>
      </c>
      <c r="D1216" s="1" t="s">
        <v>38</v>
      </c>
      <c r="E1216" s="1" t="s">
        <v>17</v>
      </c>
      <c r="F1216" s="1" t="s">
        <v>24</v>
      </c>
      <c r="G1216" s="1" t="s">
        <v>25</v>
      </c>
      <c r="H1216" s="1">
        <v>3</v>
      </c>
      <c r="I1216" s="1" t="s">
        <v>26</v>
      </c>
      <c r="J1216" s="1" t="s">
        <v>34</v>
      </c>
      <c r="K1216" s="6">
        <v>2470.3000000000002</v>
      </c>
      <c r="L1216" s="6">
        <v>247.03</v>
      </c>
      <c r="M1216" s="1">
        <v>10</v>
      </c>
      <c r="N1216" s="8">
        <v>45296</v>
      </c>
      <c r="O1216" s="4" t="str">
        <f t="shared" si="55"/>
        <v>January 2024</v>
      </c>
      <c r="P1216" s="1" t="s">
        <v>32</v>
      </c>
      <c r="Q1216" s="1" t="s">
        <v>50</v>
      </c>
      <c r="R1216" s="6">
        <v>17.18</v>
      </c>
      <c r="S1216" s="6">
        <f t="shared" si="56"/>
        <v>2487.48</v>
      </c>
    </row>
    <row r="1217" spans="1:19" x14ac:dyDescent="0.35">
      <c r="A1217" s="1">
        <v>8664</v>
      </c>
      <c r="B1217" s="1">
        <v>24</v>
      </c>
      <c r="C1217" s="1" t="str">
        <f t="shared" si="54"/>
        <v>Young</v>
      </c>
      <c r="D1217" s="1" t="s">
        <v>38</v>
      </c>
      <c r="E1217" s="1" t="s">
        <v>17</v>
      </c>
      <c r="F1217" s="1" t="s">
        <v>30</v>
      </c>
      <c r="G1217" s="1" t="s">
        <v>31</v>
      </c>
      <c r="H1217" s="1">
        <v>3</v>
      </c>
      <c r="I1217" s="1" t="s">
        <v>26</v>
      </c>
      <c r="J1217" s="1" t="s">
        <v>34</v>
      </c>
      <c r="K1217" s="6">
        <v>2783.76</v>
      </c>
      <c r="L1217" s="6">
        <v>463.96</v>
      </c>
      <c r="M1217" s="1">
        <v>6</v>
      </c>
      <c r="N1217" s="8">
        <v>45296</v>
      </c>
      <c r="O1217" s="4" t="str">
        <f t="shared" si="55"/>
        <v>January 2024</v>
      </c>
      <c r="P1217" s="1" t="s">
        <v>32</v>
      </c>
      <c r="Q1217" s="1"/>
      <c r="R1217" s="6">
        <v>0</v>
      </c>
      <c r="S1217" s="6">
        <f t="shared" si="56"/>
        <v>2783.76</v>
      </c>
    </row>
    <row r="1218" spans="1:19" x14ac:dyDescent="0.35">
      <c r="A1218" s="1">
        <v>11201</v>
      </c>
      <c r="B1218" s="1">
        <v>24</v>
      </c>
      <c r="C1218" s="1" t="str">
        <f t="shared" ref="C1218:C1281" si="57">IF(B1218&lt;=35,"Young",IF(B1218&lt;=55,"Middle-Aged","Old"))</f>
        <v>Young</v>
      </c>
      <c r="D1218" s="1" t="s">
        <v>38</v>
      </c>
      <c r="E1218" s="1" t="s">
        <v>33</v>
      </c>
      <c r="F1218" s="1" t="s">
        <v>30</v>
      </c>
      <c r="G1218" s="1" t="s">
        <v>78</v>
      </c>
      <c r="H1218" s="1">
        <v>1</v>
      </c>
      <c r="I1218" s="1" t="s">
        <v>26</v>
      </c>
      <c r="J1218" s="1" t="s">
        <v>83</v>
      </c>
      <c r="K1218" s="6">
        <v>5394.56</v>
      </c>
      <c r="L1218" s="6">
        <v>674.32</v>
      </c>
      <c r="M1218" s="1">
        <v>8</v>
      </c>
      <c r="N1218" s="8">
        <v>45296</v>
      </c>
      <c r="O1218" s="4" t="str">
        <f t="shared" ref="O1218:O1281" si="58">TEXT(N1218,"mmmm yyyy")</f>
        <v>January 2024</v>
      </c>
      <c r="P1218" s="1" t="s">
        <v>84</v>
      </c>
      <c r="Q1218" s="1" t="s">
        <v>52</v>
      </c>
      <c r="R1218" s="6">
        <v>16.86</v>
      </c>
      <c r="S1218" s="6">
        <f t="shared" ref="S1218:S1281" si="59">K1218+R1218</f>
        <v>5411.42</v>
      </c>
    </row>
    <row r="1219" spans="1:19" x14ac:dyDescent="0.35">
      <c r="A1219" s="1">
        <v>12459</v>
      </c>
      <c r="B1219" s="1">
        <v>25</v>
      </c>
      <c r="C1219" s="1" t="str">
        <f t="shared" si="57"/>
        <v>Young</v>
      </c>
      <c r="D1219" s="1" t="s">
        <v>16</v>
      </c>
      <c r="E1219" s="1" t="s">
        <v>17</v>
      </c>
      <c r="F1219" s="1" t="s">
        <v>30</v>
      </c>
      <c r="G1219" s="1" t="s">
        <v>78</v>
      </c>
      <c r="H1219" s="1">
        <v>2</v>
      </c>
      <c r="I1219" s="1" t="s">
        <v>26</v>
      </c>
      <c r="J1219" s="1" t="s">
        <v>93</v>
      </c>
      <c r="K1219" s="6">
        <v>3371.6</v>
      </c>
      <c r="L1219" s="6">
        <v>674.32</v>
      </c>
      <c r="M1219" s="1">
        <v>5</v>
      </c>
      <c r="N1219" s="8">
        <v>45296</v>
      </c>
      <c r="O1219" s="4" t="str">
        <f t="shared" si="58"/>
        <v>January 2024</v>
      </c>
      <c r="P1219" s="1" t="s">
        <v>79</v>
      </c>
      <c r="Q1219" s="1" t="s">
        <v>29</v>
      </c>
      <c r="R1219" s="6">
        <v>65.430000000000007</v>
      </c>
      <c r="S1219" s="6">
        <f t="shared" si="59"/>
        <v>3437.0299999999997</v>
      </c>
    </row>
    <row r="1220" spans="1:19" x14ac:dyDescent="0.35">
      <c r="A1220" s="1">
        <v>2342</v>
      </c>
      <c r="B1220" s="1">
        <v>26</v>
      </c>
      <c r="C1220" s="1" t="str">
        <f t="shared" si="57"/>
        <v>Young</v>
      </c>
      <c r="D1220" s="1" t="s">
        <v>16</v>
      </c>
      <c r="E1220" s="1" t="s">
        <v>17</v>
      </c>
      <c r="F1220" s="1" t="s">
        <v>24</v>
      </c>
      <c r="G1220" s="1" t="s">
        <v>25</v>
      </c>
      <c r="H1220" s="1">
        <v>3</v>
      </c>
      <c r="I1220" s="1" t="s">
        <v>26</v>
      </c>
      <c r="J1220" s="1" t="s">
        <v>42</v>
      </c>
      <c r="K1220" s="6">
        <v>741.09</v>
      </c>
      <c r="L1220" s="6">
        <v>247.03</v>
      </c>
      <c r="M1220" s="1">
        <v>3</v>
      </c>
      <c r="N1220" s="8">
        <v>45296</v>
      </c>
      <c r="O1220" s="4" t="str">
        <f t="shared" si="58"/>
        <v>January 2024</v>
      </c>
      <c r="P1220" s="1" t="s">
        <v>22</v>
      </c>
      <c r="Q1220" s="1" t="s">
        <v>72</v>
      </c>
      <c r="R1220" s="6">
        <v>99.87</v>
      </c>
      <c r="S1220" s="6">
        <f t="shared" si="59"/>
        <v>840.96</v>
      </c>
    </row>
    <row r="1221" spans="1:19" x14ac:dyDescent="0.35">
      <c r="A1221" s="1">
        <v>3629</v>
      </c>
      <c r="B1221" s="1">
        <v>28</v>
      </c>
      <c r="C1221" s="1" t="str">
        <f t="shared" si="57"/>
        <v>Young</v>
      </c>
      <c r="D1221" s="1" t="s">
        <v>16</v>
      </c>
      <c r="E1221" s="1" t="s">
        <v>17</v>
      </c>
      <c r="F1221" s="1" t="s">
        <v>24</v>
      </c>
      <c r="G1221" s="1" t="s">
        <v>25</v>
      </c>
      <c r="H1221" s="1">
        <v>3</v>
      </c>
      <c r="I1221" s="1" t="s">
        <v>26</v>
      </c>
      <c r="J1221" s="1" t="s">
        <v>27</v>
      </c>
      <c r="K1221" s="6">
        <v>247.03</v>
      </c>
      <c r="L1221" s="6">
        <v>247.03</v>
      </c>
      <c r="M1221" s="1">
        <v>1</v>
      </c>
      <c r="N1221" s="8">
        <v>45296</v>
      </c>
      <c r="O1221" s="4" t="str">
        <f t="shared" si="58"/>
        <v>January 2024</v>
      </c>
      <c r="P1221" s="1" t="s">
        <v>22</v>
      </c>
      <c r="Q1221" s="1" t="s">
        <v>50</v>
      </c>
      <c r="R1221" s="6">
        <v>39.369999999999997</v>
      </c>
      <c r="S1221" s="6">
        <f t="shared" si="59"/>
        <v>286.39999999999998</v>
      </c>
    </row>
    <row r="1222" spans="1:19" x14ac:dyDescent="0.35">
      <c r="A1222" s="1">
        <v>5413</v>
      </c>
      <c r="B1222" s="1">
        <v>28</v>
      </c>
      <c r="C1222" s="1" t="str">
        <f t="shared" si="57"/>
        <v>Young</v>
      </c>
      <c r="D1222" s="1" t="s">
        <v>38</v>
      </c>
      <c r="E1222" s="1" t="s">
        <v>17</v>
      </c>
      <c r="F1222" s="1" t="s">
        <v>40</v>
      </c>
      <c r="G1222" s="1" t="s">
        <v>41</v>
      </c>
      <c r="H1222" s="1">
        <v>3</v>
      </c>
      <c r="I1222" s="1" t="s">
        <v>26</v>
      </c>
      <c r="J1222" s="1" t="s">
        <v>27</v>
      </c>
      <c r="K1222" s="6">
        <v>5068.9799999999996</v>
      </c>
      <c r="L1222" s="6">
        <v>844.83</v>
      </c>
      <c r="M1222" s="1">
        <v>6</v>
      </c>
      <c r="N1222" s="8">
        <v>45296</v>
      </c>
      <c r="O1222" s="4" t="str">
        <f t="shared" si="58"/>
        <v>January 2024</v>
      </c>
      <c r="P1222" s="1" t="s">
        <v>32</v>
      </c>
      <c r="Q1222" s="1" t="s">
        <v>35</v>
      </c>
      <c r="R1222" s="6">
        <v>22.4</v>
      </c>
      <c r="S1222" s="6">
        <f t="shared" si="59"/>
        <v>5091.3799999999992</v>
      </c>
    </row>
    <row r="1223" spans="1:19" x14ac:dyDescent="0.35">
      <c r="A1223" s="1">
        <v>19510</v>
      </c>
      <c r="B1223" s="1">
        <v>28</v>
      </c>
      <c r="C1223" s="1" t="str">
        <f t="shared" si="57"/>
        <v>Young</v>
      </c>
      <c r="D1223" s="1" t="s">
        <v>16</v>
      </c>
      <c r="E1223" s="1" t="s">
        <v>33</v>
      </c>
      <c r="F1223" s="1" t="s">
        <v>18</v>
      </c>
      <c r="G1223" s="1" t="s">
        <v>81</v>
      </c>
      <c r="H1223" s="1">
        <v>1</v>
      </c>
      <c r="I1223" s="1" t="s">
        <v>20</v>
      </c>
      <c r="J1223" s="1" t="s">
        <v>21</v>
      </c>
      <c r="K1223" s="6">
        <v>1139.68</v>
      </c>
      <c r="L1223" s="6">
        <v>1139.68</v>
      </c>
      <c r="M1223" s="1">
        <v>1</v>
      </c>
      <c r="N1223" s="8">
        <v>45296</v>
      </c>
      <c r="O1223" s="4" t="str">
        <f t="shared" si="58"/>
        <v>January 2024</v>
      </c>
      <c r="P1223" s="1" t="s">
        <v>22</v>
      </c>
      <c r="Q1223" s="1" t="s">
        <v>114</v>
      </c>
      <c r="R1223" s="6">
        <v>155.16999999999999</v>
      </c>
      <c r="S1223" s="6">
        <f t="shared" si="59"/>
        <v>1294.8500000000001</v>
      </c>
    </row>
    <row r="1224" spans="1:19" x14ac:dyDescent="0.35">
      <c r="A1224" s="1">
        <v>5969</v>
      </c>
      <c r="B1224" s="1">
        <v>30</v>
      </c>
      <c r="C1224" s="1" t="str">
        <f t="shared" si="57"/>
        <v>Young</v>
      </c>
      <c r="D1224" s="1" t="s">
        <v>16</v>
      </c>
      <c r="E1224" s="1" t="s">
        <v>17</v>
      </c>
      <c r="F1224" s="1" t="s">
        <v>30</v>
      </c>
      <c r="G1224" s="1" t="s">
        <v>31</v>
      </c>
      <c r="H1224" s="1">
        <v>3</v>
      </c>
      <c r="I1224" s="1" t="s">
        <v>26</v>
      </c>
      <c r="J1224" s="1" t="s">
        <v>42</v>
      </c>
      <c r="K1224" s="6">
        <v>4175.6400000000003</v>
      </c>
      <c r="L1224" s="6">
        <v>463.96</v>
      </c>
      <c r="M1224" s="1">
        <v>9</v>
      </c>
      <c r="N1224" s="8">
        <v>45296</v>
      </c>
      <c r="O1224" s="4" t="str">
        <f t="shared" si="58"/>
        <v>January 2024</v>
      </c>
      <c r="P1224" s="1" t="s">
        <v>28</v>
      </c>
      <c r="Q1224" s="1" t="s">
        <v>50</v>
      </c>
      <c r="R1224" s="6">
        <v>32.200000000000003</v>
      </c>
      <c r="S1224" s="6">
        <f t="shared" si="59"/>
        <v>4207.84</v>
      </c>
    </row>
    <row r="1225" spans="1:19" x14ac:dyDescent="0.35">
      <c r="A1225" s="1">
        <v>19593</v>
      </c>
      <c r="B1225" s="1">
        <v>30</v>
      </c>
      <c r="C1225" s="1" t="str">
        <f t="shared" si="57"/>
        <v>Young</v>
      </c>
      <c r="D1225" s="1" t="s">
        <v>38</v>
      </c>
      <c r="E1225" s="1" t="s">
        <v>17</v>
      </c>
      <c r="F1225" s="1" t="s">
        <v>24</v>
      </c>
      <c r="G1225" s="1" t="s">
        <v>85</v>
      </c>
      <c r="H1225" s="1">
        <v>2</v>
      </c>
      <c r="I1225" s="1" t="s">
        <v>20</v>
      </c>
      <c r="J1225" s="1" t="s">
        <v>93</v>
      </c>
      <c r="K1225" s="6">
        <v>2359.23</v>
      </c>
      <c r="L1225" s="6">
        <v>786.41</v>
      </c>
      <c r="M1225" s="1">
        <v>3</v>
      </c>
      <c r="N1225" s="8">
        <v>45296</v>
      </c>
      <c r="O1225" s="4" t="str">
        <f t="shared" si="58"/>
        <v>January 2024</v>
      </c>
      <c r="P1225" s="1" t="s">
        <v>22</v>
      </c>
      <c r="Q1225" s="1" t="s">
        <v>52</v>
      </c>
      <c r="R1225" s="6">
        <v>43.02</v>
      </c>
      <c r="S1225" s="6">
        <f t="shared" si="59"/>
        <v>2402.25</v>
      </c>
    </row>
    <row r="1226" spans="1:19" x14ac:dyDescent="0.35">
      <c r="A1226" s="1">
        <v>14877</v>
      </c>
      <c r="B1226" s="1">
        <v>31</v>
      </c>
      <c r="C1226" s="1" t="str">
        <f t="shared" si="57"/>
        <v>Young</v>
      </c>
      <c r="D1226" s="1" t="s">
        <v>38</v>
      </c>
      <c r="E1226" s="1" t="s">
        <v>17</v>
      </c>
      <c r="F1226" s="1" t="s">
        <v>30</v>
      </c>
      <c r="G1226" s="1" t="s">
        <v>78</v>
      </c>
      <c r="H1226" s="1">
        <v>3</v>
      </c>
      <c r="I1226" s="1" t="s">
        <v>20</v>
      </c>
      <c r="J1226" s="1" t="s">
        <v>83</v>
      </c>
      <c r="K1226" s="6">
        <v>4720.24</v>
      </c>
      <c r="L1226" s="6">
        <v>674.32</v>
      </c>
      <c r="M1226" s="1">
        <v>7</v>
      </c>
      <c r="N1226" s="8">
        <v>45296</v>
      </c>
      <c r="O1226" s="4" t="str">
        <f t="shared" si="58"/>
        <v>January 2024</v>
      </c>
      <c r="P1226" s="1" t="s">
        <v>79</v>
      </c>
      <c r="Q1226" s="1" t="s">
        <v>92</v>
      </c>
      <c r="R1226" s="6">
        <v>143.11000000000001</v>
      </c>
      <c r="S1226" s="6">
        <f t="shared" si="59"/>
        <v>4863.3499999999995</v>
      </c>
    </row>
    <row r="1227" spans="1:19" x14ac:dyDescent="0.35">
      <c r="A1227" s="1">
        <v>16851</v>
      </c>
      <c r="B1227" s="1">
        <v>32</v>
      </c>
      <c r="C1227" s="1" t="str">
        <f t="shared" si="57"/>
        <v>Young</v>
      </c>
      <c r="D1227" s="1" t="s">
        <v>16</v>
      </c>
      <c r="E1227" s="1" t="s">
        <v>17</v>
      </c>
      <c r="F1227" s="1" t="s">
        <v>40</v>
      </c>
      <c r="G1227" s="1" t="s">
        <v>88</v>
      </c>
      <c r="H1227" s="1">
        <v>2</v>
      </c>
      <c r="I1227" s="1" t="s">
        <v>26</v>
      </c>
      <c r="J1227" s="1" t="s">
        <v>93</v>
      </c>
      <c r="K1227" s="6">
        <v>4135.5</v>
      </c>
      <c r="L1227" s="6">
        <v>459.5</v>
      </c>
      <c r="M1227" s="1">
        <v>9</v>
      </c>
      <c r="N1227" s="8">
        <v>45296</v>
      </c>
      <c r="O1227" s="4" t="str">
        <f t="shared" si="58"/>
        <v>January 2024</v>
      </c>
      <c r="P1227" s="1" t="s">
        <v>79</v>
      </c>
      <c r="Q1227" s="1"/>
      <c r="R1227" s="6">
        <v>0</v>
      </c>
      <c r="S1227" s="6">
        <f t="shared" si="59"/>
        <v>4135.5</v>
      </c>
    </row>
    <row r="1228" spans="1:19" x14ac:dyDescent="0.35">
      <c r="A1228" s="1">
        <v>2690</v>
      </c>
      <c r="B1228" s="1">
        <v>33</v>
      </c>
      <c r="C1228" s="1" t="str">
        <f t="shared" si="57"/>
        <v>Young</v>
      </c>
      <c r="D1228" s="1" t="s">
        <v>38</v>
      </c>
      <c r="E1228" s="1" t="s">
        <v>17</v>
      </c>
      <c r="F1228" s="1" t="s">
        <v>18</v>
      </c>
      <c r="G1228" s="1" t="s">
        <v>19</v>
      </c>
      <c r="H1228" s="1">
        <v>2</v>
      </c>
      <c r="I1228" s="1" t="s">
        <v>20</v>
      </c>
      <c r="J1228" s="1" t="s">
        <v>21</v>
      </c>
      <c r="K1228" s="6">
        <v>7120.71</v>
      </c>
      <c r="L1228" s="6">
        <v>791.19</v>
      </c>
      <c r="M1228" s="1">
        <v>9</v>
      </c>
      <c r="N1228" s="8">
        <v>45296</v>
      </c>
      <c r="O1228" s="4" t="str">
        <f t="shared" si="58"/>
        <v>January 2024</v>
      </c>
      <c r="P1228" s="1" t="s">
        <v>32</v>
      </c>
      <c r="Q1228" s="1" t="s">
        <v>43</v>
      </c>
      <c r="R1228" s="6">
        <v>86.24</v>
      </c>
      <c r="S1228" s="6">
        <f t="shared" si="59"/>
        <v>7206.95</v>
      </c>
    </row>
    <row r="1229" spans="1:19" x14ac:dyDescent="0.35">
      <c r="A1229" s="1">
        <v>4760</v>
      </c>
      <c r="B1229" s="1">
        <v>33</v>
      </c>
      <c r="C1229" s="1" t="str">
        <f t="shared" si="57"/>
        <v>Young</v>
      </c>
      <c r="D1229" s="1" t="s">
        <v>16</v>
      </c>
      <c r="E1229" s="1" t="s">
        <v>33</v>
      </c>
      <c r="F1229" s="1" t="s">
        <v>24</v>
      </c>
      <c r="G1229" s="1" t="s">
        <v>25</v>
      </c>
      <c r="H1229" s="1">
        <v>3</v>
      </c>
      <c r="I1229" s="1" t="s">
        <v>26</v>
      </c>
      <c r="J1229" s="1" t="s">
        <v>21</v>
      </c>
      <c r="K1229" s="6">
        <v>741.09</v>
      </c>
      <c r="L1229" s="6">
        <v>247.03</v>
      </c>
      <c r="M1229" s="1">
        <v>3</v>
      </c>
      <c r="N1229" s="8">
        <v>45296</v>
      </c>
      <c r="O1229" s="4" t="str">
        <f t="shared" si="58"/>
        <v>January 2024</v>
      </c>
      <c r="P1229" s="1" t="s">
        <v>22</v>
      </c>
      <c r="Q1229" s="1" t="s">
        <v>48</v>
      </c>
      <c r="R1229" s="6">
        <v>34.979999999999997</v>
      </c>
      <c r="S1229" s="6">
        <f t="shared" si="59"/>
        <v>776.07</v>
      </c>
    </row>
    <row r="1230" spans="1:19" x14ac:dyDescent="0.35">
      <c r="A1230" s="1">
        <v>5626</v>
      </c>
      <c r="B1230" s="1">
        <v>33</v>
      </c>
      <c r="C1230" s="1" t="str">
        <f t="shared" si="57"/>
        <v>Young</v>
      </c>
      <c r="D1230" s="1" t="s">
        <v>16</v>
      </c>
      <c r="E1230" s="1" t="s">
        <v>17</v>
      </c>
      <c r="F1230" s="1" t="s">
        <v>18</v>
      </c>
      <c r="G1230" s="1" t="s">
        <v>19</v>
      </c>
      <c r="H1230" s="1">
        <v>2</v>
      </c>
      <c r="I1230" s="1" t="s">
        <v>26</v>
      </c>
      <c r="J1230" s="1" t="s">
        <v>42</v>
      </c>
      <c r="K1230" s="6">
        <v>3164.76</v>
      </c>
      <c r="L1230" s="6">
        <v>791.19</v>
      </c>
      <c r="M1230" s="1">
        <v>4</v>
      </c>
      <c r="N1230" s="8">
        <v>45296</v>
      </c>
      <c r="O1230" s="4" t="str">
        <f t="shared" si="58"/>
        <v>January 2024</v>
      </c>
      <c r="P1230" s="1" t="s">
        <v>28</v>
      </c>
      <c r="Q1230" s="1" t="s">
        <v>75</v>
      </c>
      <c r="R1230" s="6">
        <v>61.98</v>
      </c>
      <c r="S1230" s="6">
        <f t="shared" si="59"/>
        <v>3226.7400000000002</v>
      </c>
    </row>
    <row r="1231" spans="1:19" x14ac:dyDescent="0.35">
      <c r="A1231" s="1">
        <v>13178</v>
      </c>
      <c r="B1231" s="1">
        <v>33</v>
      </c>
      <c r="C1231" s="1" t="str">
        <f t="shared" si="57"/>
        <v>Young</v>
      </c>
      <c r="D1231" s="1" t="s">
        <v>16</v>
      </c>
      <c r="E1231" s="1" t="s">
        <v>33</v>
      </c>
      <c r="F1231" s="1" t="s">
        <v>30</v>
      </c>
      <c r="G1231" s="1" t="s">
        <v>78</v>
      </c>
      <c r="H1231" s="1">
        <v>5</v>
      </c>
      <c r="I1231" s="1" t="s">
        <v>26</v>
      </c>
      <c r="J1231" s="1" t="s">
        <v>93</v>
      </c>
      <c r="K1231" s="6">
        <v>674.32</v>
      </c>
      <c r="L1231" s="6">
        <v>674.32</v>
      </c>
      <c r="M1231" s="1">
        <v>1</v>
      </c>
      <c r="N1231" s="8">
        <v>45296</v>
      </c>
      <c r="O1231" s="4" t="str">
        <f t="shared" si="58"/>
        <v>January 2024</v>
      </c>
      <c r="P1231" s="1" t="s">
        <v>84</v>
      </c>
      <c r="Q1231" s="1"/>
      <c r="R1231" s="6">
        <v>0</v>
      </c>
      <c r="S1231" s="6">
        <f t="shared" si="59"/>
        <v>674.32</v>
      </c>
    </row>
    <row r="1232" spans="1:19" x14ac:dyDescent="0.35">
      <c r="A1232" s="1">
        <v>14927</v>
      </c>
      <c r="B1232" s="1">
        <v>34</v>
      </c>
      <c r="C1232" s="1" t="str">
        <f t="shared" si="57"/>
        <v>Young</v>
      </c>
      <c r="D1232" s="1" t="s">
        <v>16</v>
      </c>
      <c r="E1232" s="1" t="s">
        <v>17</v>
      </c>
      <c r="F1232" s="1" t="s">
        <v>24</v>
      </c>
      <c r="G1232" s="1" t="s">
        <v>85</v>
      </c>
      <c r="H1232" s="1">
        <v>3</v>
      </c>
      <c r="I1232" s="1" t="s">
        <v>20</v>
      </c>
      <c r="J1232" s="1" t="s">
        <v>93</v>
      </c>
      <c r="K1232" s="6">
        <v>1572.82</v>
      </c>
      <c r="L1232" s="6">
        <v>786.41</v>
      </c>
      <c r="M1232" s="1">
        <v>2</v>
      </c>
      <c r="N1232" s="8">
        <v>45296</v>
      </c>
      <c r="O1232" s="4" t="str">
        <f t="shared" si="58"/>
        <v>January 2024</v>
      </c>
      <c r="P1232" s="1" t="s">
        <v>22</v>
      </c>
      <c r="Q1232" s="1"/>
      <c r="R1232" s="6">
        <v>0</v>
      </c>
      <c r="S1232" s="6">
        <f t="shared" si="59"/>
        <v>1572.82</v>
      </c>
    </row>
    <row r="1233" spans="1:19" x14ac:dyDescent="0.35">
      <c r="A1233" s="1">
        <v>13680</v>
      </c>
      <c r="B1233" s="1">
        <v>35</v>
      </c>
      <c r="C1233" s="1" t="str">
        <f t="shared" si="57"/>
        <v>Young</v>
      </c>
      <c r="D1233" s="1" t="s">
        <v>38</v>
      </c>
      <c r="E1233" s="1" t="s">
        <v>17</v>
      </c>
      <c r="F1233" s="1" t="s">
        <v>24</v>
      </c>
      <c r="G1233" s="1" t="s">
        <v>85</v>
      </c>
      <c r="H1233" s="1">
        <v>4</v>
      </c>
      <c r="I1233" s="1" t="s">
        <v>26</v>
      </c>
      <c r="J1233" s="1" t="s">
        <v>83</v>
      </c>
      <c r="K1233" s="6">
        <v>4718.46</v>
      </c>
      <c r="L1233" s="6">
        <v>786.41</v>
      </c>
      <c r="M1233" s="1">
        <v>6</v>
      </c>
      <c r="N1233" s="8">
        <v>45296</v>
      </c>
      <c r="O1233" s="4" t="str">
        <f t="shared" si="58"/>
        <v>January 2024</v>
      </c>
      <c r="P1233" s="1" t="s">
        <v>79</v>
      </c>
      <c r="Q1233" s="1"/>
      <c r="R1233" s="6">
        <v>0</v>
      </c>
      <c r="S1233" s="6">
        <f t="shared" si="59"/>
        <v>4718.46</v>
      </c>
    </row>
    <row r="1234" spans="1:19" x14ac:dyDescent="0.35">
      <c r="A1234" s="1">
        <v>17560</v>
      </c>
      <c r="B1234" s="1">
        <v>35</v>
      </c>
      <c r="C1234" s="1" t="str">
        <f t="shared" si="57"/>
        <v>Young</v>
      </c>
      <c r="D1234" s="1" t="s">
        <v>16</v>
      </c>
      <c r="E1234" s="1" t="s">
        <v>17</v>
      </c>
      <c r="F1234" s="1" t="s">
        <v>24</v>
      </c>
      <c r="G1234" s="1" t="s">
        <v>85</v>
      </c>
      <c r="H1234" s="1">
        <v>3</v>
      </c>
      <c r="I1234" s="1" t="s">
        <v>26</v>
      </c>
      <c r="J1234" s="1" t="s">
        <v>93</v>
      </c>
      <c r="K1234" s="6">
        <v>3145.64</v>
      </c>
      <c r="L1234" s="6">
        <v>786.41</v>
      </c>
      <c r="M1234" s="1">
        <v>4</v>
      </c>
      <c r="N1234" s="8">
        <v>45296</v>
      </c>
      <c r="O1234" s="4" t="str">
        <f t="shared" si="58"/>
        <v>January 2024</v>
      </c>
      <c r="P1234" s="1" t="s">
        <v>79</v>
      </c>
      <c r="Q1234" s="1" t="s">
        <v>37</v>
      </c>
      <c r="R1234" s="6">
        <v>25.3</v>
      </c>
      <c r="S1234" s="6">
        <f t="shared" si="59"/>
        <v>3170.94</v>
      </c>
    </row>
    <row r="1235" spans="1:19" x14ac:dyDescent="0.35">
      <c r="A1235" s="1">
        <v>3748</v>
      </c>
      <c r="B1235" s="1">
        <v>39</v>
      </c>
      <c r="C1235" s="1" t="str">
        <f t="shared" si="57"/>
        <v>Middle-Aged</v>
      </c>
      <c r="D1235" s="1" t="s">
        <v>16</v>
      </c>
      <c r="E1235" s="1" t="s">
        <v>33</v>
      </c>
      <c r="F1235" s="1" t="s">
        <v>24</v>
      </c>
      <c r="G1235" s="1" t="s">
        <v>25</v>
      </c>
      <c r="H1235" s="1">
        <v>3</v>
      </c>
      <c r="I1235" s="1" t="s">
        <v>26</v>
      </c>
      <c r="J1235" s="1" t="s">
        <v>21</v>
      </c>
      <c r="K1235" s="6">
        <v>494.06</v>
      </c>
      <c r="L1235" s="6">
        <v>247.03</v>
      </c>
      <c r="M1235" s="1">
        <v>2</v>
      </c>
      <c r="N1235" s="8">
        <v>45296</v>
      </c>
      <c r="O1235" s="4" t="str">
        <f t="shared" si="58"/>
        <v>January 2024</v>
      </c>
      <c r="P1235" s="1" t="s">
        <v>22</v>
      </c>
      <c r="Q1235" s="1"/>
      <c r="R1235" s="6">
        <v>0</v>
      </c>
      <c r="S1235" s="6">
        <f t="shared" si="59"/>
        <v>494.06</v>
      </c>
    </row>
    <row r="1236" spans="1:19" x14ac:dyDescent="0.35">
      <c r="A1236" s="1">
        <v>8501</v>
      </c>
      <c r="B1236" s="1">
        <v>41</v>
      </c>
      <c r="C1236" s="1" t="str">
        <f t="shared" si="57"/>
        <v>Middle-Aged</v>
      </c>
      <c r="D1236" s="1" t="s">
        <v>16</v>
      </c>
      <c r="E1236" s="1" t="s">
        <v>17</v>
      </c>
      <c r="F1236" s="1" t="s">
        <v>18</v>
      </c>
      <c r="G1236" s="1" t="s">
        <v>36</v>
      </c>
      <c r="H1236" s="1">
        <v>5</v>
      </c>
      <c r="I1236" s="1" t="s">
        <v>26</v>
      </c>
      <c r="J1236" s="1" t="s">
        <v>27</v>
      </c>
      <c r="K1236" s="6">
        <v>103.75</v>
      </c>
      <c r="L1236" s="6">
        <v>20.75</v>
      </c>
      <c r="M1236" s="1">
        <v>5</v>
      </c>
      <c r="N1236" s="8">
        <v>45296</v>
      </c>
      <c r="O1236" s="4" t="str">
        <f t="shared" si="58"/>
        <v>January 2024</v>
      </c>
      <c r="P1236" s="1" t="s">
        <v>28</v>
      </c>
      <c r="Q1236" s="1" t="s">
        <v>48</v>
      </c>
      <c r="R1236" s="6">
        <v>77.72</v>
      </c>
      <c r="S1236" s="6">
        <f t="shared" si="59"/>
        <v>181.47</v>
      </c>
    </row>
    <row r="1237" spans="1:19" x14ac:dyDescent="0.35">
      <c r="A1237" s="1">
        <v>15664</v>
      </c>
      <c r="B1237" s="1">
        <v>42</v>
      </c>
      <c r="C1237" s="1" t="str">
        <f t="shared" si="57"/>
        <v>Middle-Aged</v>
      </c>
      <c r="D1237" s="1" t="s">
        <v>38</v>
      </c>
      <c r="E1237" s="1" t="s">
        <v>17</v>
      </c>
      <c r="F1237" s="1" t="s">
        <v>18</v>
      </c>
      <c r="G1237" s="1" t="s">
        <v>81</v>
      </c>
      <c r="H1237" s="1">
        <v>2</v>
      </c>
      <c r="I1237" s="1" t="s">
        <v>26</v>
      </c>
      <c r="J1237" s="1" t="s">
        <v>93</v>
      </c>
      <c r="K1237" s="6">
        <v>7977.76</v>
      </c>
      <c r="L1237" s="6">
        <v>1139.68</v>
      </c>
      <c r="M1237" s="1">
        <v>7</v>
      </c>
      <c r="N1237" s="8">
        <v>45296</v>
      </c>
      <c r="O1237" s="4" t="str">
        <f t="shared" si="58"/>
        <v>January 2024</v>
      </c>
      <c r="P1237" s="1" t="s">
        <v>79</v>
      </c>
      <c r="Q1237" s="1" t="s">
        <v>37</v>
      </c>
      <c r="R1237" s="6">
        <v>16.59</v>
      </c>
      <c r="S1237" s="6">
        <f t="shared" si="59"/>
        <v>7994.35</v>
      </c>
    </row>
    <row r="1238" spans="1:19" x14ac:dyDescent="0.35">
      <c r="A1238" s="1">
        <v>19929</v>
      </c>
      <c r="B1238" s="1">
        <v>42</v>
      </c>
      <c r="C1238" s="1" t="str">
        <f t="shared" si="57"/>
        <v>Middle-Aged</v>
      </c>
      <c r="D1238" s="1" t="s">
        <v>16</v>
      </c>
      <c r="E1238" s="1" t="s">
        <v>33</v>
      </c>
      <c r="F1238" s="1" t="s">
        <v>18</v>
      </c>
      <c r="G1238" s="1" t="s">
        <v>81</v>
      </c>
      <c r="H1238" s="1">
        <v>1</v>
      </c>
      <c r="I1238" s="1" t="s">
        <v>26</v>
      </c>
      <c r="J1238" s="1" t="s">
        <v>83</v>
      </c>
      <c r="K1238" s="6">
        <v>3419.04</v>
      </c>
      <c r="L1238" s="6">
        <v>1139.68</v>
      </c>
      <c r="M1238" s="1">
        <v>3</v>
      </c>
      <c r="N1238" s="8">
        <v>45296</v>
      </c>
      <c r="O1238" s="4" t="str">
        <f t="shared" si="58"/>
        <v>January 2024</v>
      </c>
      <c r="P1238" s="1" t="s">
        <v>79</v>
      </c>
      <c r="Q1238" s="1" t="s">
        <v>29</v>
      </c>
      <c r="R1238" s="6">
        <v>94.97</v>
      </c>
      <c r="S1238" s="6">
        <f t="shared" si="59"/>
        <v>3514.0099999999998</v>
      </c>
    </row>
    <row r="1239" spans="1:19" x14ac:dyDescent="0.35">
      <c r="A1239" s="1">
        <v>19630</v>
      </c>
      <c r="B1239" s="1">
        <v>44</v>
      </c>
      <c r="C1239" s="1" t="str">
        <f t="shared" si="57"/>
        <v>Middle-Aged</v>
      </c>
      <c r="D1239" s="1" t="s">
        <v>38</v>
      </c>
      <c r="E1239" s="1" t="s">
        <v>17</v>
      </c>
      <c r="F1239" s="1" t="s">
        <v>77</v>
      </c>
      <c r="G1239" s="1" t="s">
        <v>86</v>
      </c>
      <c r="H1239" s="1">
        <v>3</v>
      </c>
      <c r="I1239" s="1" t="s">
        <v>26</v>
      </c>
      <c r="J1239" s="1" t="s">
        <v>93</v>
      </c>
      <c r="K1239" s="6">
        <v>361.18</v>
      </c>
      <c r="L1239" s="6">
        <v>361.18</v>
      </c>
      <c r="M1239" s="1">
        <v>1</v>
      </c>
      <c r="N1239" s="8">
        <v>45296</v>
      </c>
      <c r="O1239" s="4" t="str">
        <f t="shared" si="58"/>
        <v>January 2024</v>
      </c>
      <c r="P1239" s="1" t="s">
        <v>79</v>
      </c>
      <c r="Q1239" s="1" t="s">
        <v>29</v>
      </c>
      <c r="R1239" s="6">
        <v>10.82</v>
      </c>
      <c r="S1239" s="6">
        <f t="shared" si="59"/>
        <v>372</v>
      </c>
    </row>
    <row r="1240" spans="1:19" x14ac:dyDescent="0.35">
      <c r="A1240" s="1">
        <v>2998</v>
      </c>
      <c r="B1240" s="1">
        <v>45</v>
      </c>
      <c r="C1240" s="1" t="str">
        <f t="shared" si="57"/>
        <v>Middle-Aged</v>
      </c>
      <c r="D1240" s="1" t="s">
        <v>16</v>
      </c>
      <c r="E1240" s="1" t="s">
        <v>17</v>
      </c>
      <c r="F1240" s="1" t="s">
        <v>18</v>
      </c>
      <c r="G1240" s="1" t="s">
        <v>19</v>
      </c>
      <c r="H1240" s="1">
        <v>2</v>
      </c>
      <c r="I1240" s="1" t="s">
        <v>20</v>
      </c>
      <c r="J1240" s="1" t="s">
        <v>42</v>
      </c>
      <c r="K1240" s="6">
        <v>2373.5700000000002</v>
      </c>
      <c r="L1240" s="6">
        <v>791.19</v>
      </c>
      <c r="M1240" s="1">
        <v>3</v>
      </c>
      <c r="N1240" s="8">
        <v>45296</v>
      </c>
      <c r="O1240" s="4" t="str">
        <f t="shared" si="58"/>
        <v>January 2024</v>
      </c>
      <c r="P1240" s="1" t="s">
        <v>32</v>
      </c>
      <c r="Q1240" s="1" t="s">
        <v>70</v>
      </c>
      <c r="R1240" s="6">
        <v>95.85</v>
      </c>
      <c r="S1240" s="6">
        <f t="shared" si="59"/>
        <v>2469.42</v>
      </c>
    </row>
    <row r="1241" spans="1:19" x14ac:dyDescent="0.35">
      <c r="A1241" s="1">
        <v>1425</v>
      </c>
      <c r="B1241" s="1">
        <v>48</v>
      </c>
      <c r="C1241" s="1" t="str">
        <f t="shared" si="57"/>
        <v>Middle-Aged</v>
      </c>
      <c r="D1241" s="1" t="s">
        <v>38</v>
      </c>
      <c r="E1241" s="1" t="s">
        <v>17</v>
      </c>
      <c r="F1241" s="1" t="s">
        <v>24</v>
      </c>
      <c r="G1241" s="1" t="s">
        <v>25</v>
      </c>
      <c r="H1241" s="1">
        <v>3</v>
      </c>
      <c r="I1241" s="1" t="s">
        <v>26</v>
      </c>
      <c r="J1241" s="1" t="s">
        <v>34</v>
      </c>
      <c r="K1241" s="6">
        <v>494.06</v>
      </c>
      <c r="L1241" s="6">
        <v>247.03</v>
      </c>
      <c r="M1241" s="1">
        <v>2</v>
      </c>
      <c r="N1241" s="8">
        <v>45296</v>
      </c>
      <c r="O1241" s="4" t="str">
        <f t="shared" si="58"/>
        <v>January 2024</v>
      </c>
      <c r="P1241" s="1" t="s">
        <v>32</v>
      </c>
      <c r="Q1241" s="1" t="s">
        <v>29</v>
      </c>
      <c r="R1241" s="6">
        <v>35.97</v>
      </c>
      <c r="S1241" s="6">
        <f t="shared" si="59"/>
        <v>530.03</v>
      </c>
    </row>
    <row r="1242" spans="1:19" x14ac:dyDescent="0.35">
      <c r="A1242" s="1">
        <v>9262</v>
      </c>
      <c r="B1242" s="1">
        <v>48</v>
      </c>
      <c r="C1242" s="1" t="str">
        <f t="shared" si="57"/>
        <v>Middle-Aged</v>
      </c>
      <c r="D1242" s="1" t="s">
        <v>38</v>
      </c>
      <c r="E1242" s="1" t="s">
        <v>17</v>
      </c>
      <c r="F1242" s="1" t="s">
        <v>24</v>
      </c>
      <c r="G1242" s="1" t="s">
        <v>25</v>
      </c>
      <c r="H1242" s="1">
        <v>3</v>
      </c>
      <c r="I1242" s="1" t="s">
        <v>20</v>
      </c>
      <c r="J1242" s="1" t="s">
        <v>21</v>
      </c>
      <c r="K1242" s="6">
        <v>1482.18</v>
      </c>
      <c r="L1242" s="6">
        <v>247.03</v>
      </c>
      <c r="M1242" s="1">
        <v>6</v>
      </c>
      <c r="N1242" s="8">
        <v>45296</v>
      </c>
      <c r="O1242" s="4" t="str">
        <f t="shared" si="58"/>
        <v>January 2024</v>
      </c>
      <c r="P1242" s="1" t="s">
        <v>32</v>
      </c>
      <c r="Q1242" s="1" t="s">
        <v>51</v>
      </c>
      <c r="R1242" s="6">
        <v>29.04</v>
      </c>
      <c r="S1242" s="6">
        <f t="shared" si="59"/>
        <v>1511.22</v>
      </c>
    </row>
    <row r="1243" spans="1:19" x14ac:dyDescent="0.35">
      <c r="A1243" s="1">
        <v>13937</v>
      </c>
      <c r="B1243" s="1">
        <v>50</v>
      </c>
      <c r="C1243" s="1" t="str">
        <f t="shared" si="57"/>
        <v>Middle-Aged</v>
      </c>
      <c r="D1243" s="1" t="s">
        <v>16</v>
      </c>
      <c r="E1243" s="1" t="s">
        <v>17</v>
      </c>
      <c r="F1243" s="1" t="s">
        <v>24</v>
      </c>
      <c r="G1243" s="1" t="s">
        <v>85</v>
      </c>
      <c r="H1243" s="1">
        <v>5</v>
      </c>
      <c r="I1243" s="1" t="s">
        <v>26</v>
      </c>
      <c r="J1243" s="1" t="s">
        <v>21</v>
      </c>
      <c r="K1243" s="6">
        <v>2359.23</v>
      </c>
      <c r="L1243" s="6">
        <v>786.41</v>
      </c>
      <c r="M1243" s="1">
        <v>3</v>
      </c>
      <c r="N1243" s="8">
        <v>45296</v>
      </c>
      <c r="O1243" s="4" t="str">
        <f t="shared" si="58"/>
        <v>January 2024</v>
      </c>
      <c r="P1243" s="1" t="s">
        <v>22</v>
      </c>
      <c r="Q1243" s="1"/>
      <c r="R1243" s="6">
        <v>0</v>
      </c>
      <c r="S1243" s="6">
        <f t="shared" si="59"/>
        <v>2359.23</v>
      </c>
    </row>
    <row r="1244" spans="1:19" x14ac:dyDescent="0.35">
      <c r="A1244" s="1">
        <v>1287</v>
      </c>
      <c r="B1244" s="1">
        <v>52</v>
      </c>
      <c r="C1244" s="1" t="str">
        <f t="shared" si="57"/>
        <v>Middle-Aged</v>
      </c>
      <c r="D1244" s="1" t="s">
        <v>38</v>
      </c>
      <c r="E1244" s="1" t="s">
        <v>33</v>
      </c>
      <c r="F1244" s="1" t="s">
        <v>18</v>
      </c>
      <c r="G1244" s="1" t="s">
        <v>19</v>
      </c>
      <c r="H1244" s="1">
        <v>2</v>
      </c>
      <c r="I1244" s="1" t="s">
        <v>20</v>
      </c>
      <c r="J1244" s="1" t="s">
        <v>34</v>
      </c>
      <c r="K1244" s="6">
        <v>1582.38</v>
      </c>
      <c r="L1244" s="6">
        <v>791.19</v>
      </c>
      <c r="M1244" s="1">
        <v>2</v>
      </c>
      <c r="N1244" s="8">
        <v>45296</v>
      </c>
      <c r="O1244" s="4" t="str">
        <f t="shared" si="58"/>
        <v>January 2024</v>
      </c>
      <c r="P1244" s="1" t="s">
        <v>28</v>
      </c>
      <c r="Q1244" s="1"/>
      <c r="R1244" s="6">
        <v>0</v>
      </c>
      <c r="S1244" s="6">
        <f t="shared" si="59"/>
        <v>1582.38</v>
      </c>
    </row>
    <row r="1245" spans="1:19" x14ac:dyDescent="0.35">
      <c r="A1245" s="1">
        <v>9025</v>
      </c>
      <c r="B1245" s="1">
        <v>53</v>
      </c>
      <c r="C1245" s="1" t="str">
        <f t="shared" si="57"/>
        <v>Middle-Aged</v>
      </c>
      <c r="D1245" s="1" t="s">
        <v>38</v>
      </c>
      <c r="E1245" s="1" t="s">
        <v>17</v>
      </c>
      <c r="F1245" s="1" t="s">
        <v>40</v>
      </c>
      <c r="G1245" s="1" t="s">
        <v>41</v>
      </c>
      <c r="H1245" s="1">
        <v>3</v>
      </c>
      <c r="I1245" s="1" t="s">
        <v>26</v>
      </c>
      <c r="J1245" s="1" t="s">
        <v>27</v>
      </c>
      <c r="K1245" s="6">
        <v>4224.1499999999996</v>
      </c>
      <c r="L1245" s="6">
        <v>844.83</v>
      </c>
      <c r="M1245" s="1">
        <v>5</v>
      </c>
      <c r="N1245" s="8">
        <v>45296</v>
      </c>
      <c r="O1245" s="4" t="str">
        <f t="shared" si="58"/>
        <v>January 2024</v>
      </c>
      <c r="P1245" s="1" t="s">
        <v>32</v>
      </c>
      <c r="Q1245" s="1"/>
      <c r="R1245" s="6">
        <v>0</v>
      </c>
      <c r="S1245" s="6">
        <f t="shared" si="59"/>
        <v>4224.1499999999996</v>
      </c>
    </row>
    <row r="1246" spans="1:19" x14ac:dyDescent="0.35">
      <c r="A1246" s="1">
        <v>11233</v>
      </c>
      <c r="B1246" s="1">
        <v>53</v>
      </c>
      <c r="C1246" s="1" t="str">
        <f t="shared" si="57"/>
        <v>Middle-Aged</v>
      </c>
      <c r="D1246" s="1" t="s">
        <v>16</v>
      </c>
      <c r="E1246" s="1" t="s">
        <v>17</v>
      </c>
      <c r="F1246" s="1" t="s">
        <v>24</v>
      </c>
      <c r="G1246" s="1" t="s">
        <v>85</v>
      </c>
      <c r="H1246" s="1">
        <v>1</v>
      </c>
      <c r="I1246" s="1" t="s">
        <v>26</v>
      </c>
      <c r="J1246" s="1" t="s">
        <v>93</v>
      </c>
      <c r="K1246" s="6">
        <v>1572.82</v>
      </c>
      <c r="L1246" s="6">
        <v>786.41</v>
      </c>
      <c r="M1246" s="1">
        <v>2</v>
      </c>
      <c r="N1246" s="8">
        <v>45296</v>
      </c>
      <c r="O1246" s="4" t="str">
        <f t="shared" si="58"/>
        <v>January 2024</v>
      </c>
      <c r="P1246" s="1" t="s">
        <v>84</v>
      </c>
      <c r="Q1246" s="1" t="s">
        <v>29</v>
      </c>
      <c r="R1246" s="6">
        <v>41.09</v>
      </c>
      <c r="S1246" s="6">
        <f t="shared" si="59"/>
        <v>1613.9099999999999</v>
      </c>
    </row>
    <row r="1247" spans="1:19" x14ac:dyDescent="0.35">
      <c r="A1247" s="1">
        <v>18217</v>
      </c>
      <c r="B1247" s="1">
        <v>54</v>
      </c>
      <c r="C1247" s="1" t="str">
        <f t="shared" si="57"/>
        <v>Middle-Aged</v>
      </c>
      <c r="D1247" s="1" t="s">
        <v>38</v>
      </c>
      <c r="E1247" s="1" t="s">
        <v>17</v>
      </c>
      <c r="F1247" s="1" t="s">
        <v>18</v>
      </c>
      <c r="G1247" s="1" t="s">
        <v>81</v>
      </c>
      <c r="H1247" s="1">
        <v>4</v>
      </c>
      <c r="I1247" s="1" t="s">
        <v>26</v>
      </c>
      <c r="J1247" s="1" t="s">
        <v>93</v>
      </c>
      <c r="K1247" s="6">
        <v>10257.120000000001</v>
      </c>
      <c r="L1247" s="6">
        <v>1139.68</v>
      </c>
      <c r="M1247" s="1">
        <v>9</v>
      </c>
      <c r="N1247" s="8">
        <v>45296</v>
      </c>
      <c r="O1247" s="4" t="str">
        <f t="shared" si="58"/>
        <v>January 2024</v>
      </c>
      <c r="P1247" s="1" t="s">
        <v>84</v>
      </c>
      <c r="Q1247" s="1" t="s">
        <v>29</v>
      </c>
      <c r="R1247" s="6">
        <v>44.84</v>
      </c>
      <c r="S1247" s="6">
        <f t="shared" si="59"/>
        <v>10301.960000000001</v>
      </c>
    </row>
    <row r="1248" spans="1:19" x14ac:dyDescent="0.35">
      <c r="A1248" s="1">
        <v>19055</v>
      </c>
      <c r="B1248" s="1">
        <v>56</v>
      </c>
      <c r="C1248" s="1" t="str">
        <f t="shared" si="57"/>
        <v>Old</v>
      </c>
      <c r="D1248" s="1" t="s">
        <v>38</v>
      </c>
      <c r="E1248" s="1" t="s">
        <v>17</v>
      </c>
      <c r="F1248" s="1" t="s">
        <v>40</v>
      </c>
      <c r="G1248" s="1" t="s">
        <v>88</v>
      </c>
      <c r="H1248" s="1">
        <v>3</v>
      </c>
      <c r="I1248" s="1" t="s">
        <v>26</v>
      </c>
      <c r="J1248" s="1" t="s">
        <v>21</v>
      </c>
      <c r="K1248" s="6">
        <v>4595</v>
      </c>
      <c r="L1248" s="6">
        <v>459.5</v>
      </c>
      <c r="M1248" s="1">
        <v>10</v>
      </c>
      <c r="N1248" s="8">
        <v>45296</v>
      </c>
      <c r="O1248" s="4" t="str">
        <f t="shared" si="58"/>
        <v>January 2024</v>
      </c>
      <c r="P1248" s="1" t="s">
        <v>22</v>
      </c>
      <c r="Q1248" s="1" t="s">
        <v>121</v>
      </c>
      <c r="R1248" s="6">
        <v>163.63</v>
      </c>
      <c r="S1248" s="6">
        <f t="shared" si="59"/>
        <v>4758.63</v>
      </c>
    </row>
    <row r="1249" spans="1:19" x14ac:dyDescent="0.35">
      <c r="A1249" s="1">
        <v>13064</v>
      </c>
      <c r="B1249" s="1">
        <v>57</v>
      </c>
      <c r="C1249" s="1" t="str">
        <f t="shared" si="57"/>
        <v>Old</v>
      </c>
      <c r="D1249" s="1" t="s">
        <v>38</v>
      </c>
      <c r="E1249" s="1" t="s">
        <v>17</v>
      </c>
      <c r="F1249" s="1" t="s">
        <v>40</v>
      </c>
      <c r="G1249" s="1" t="s">
        <v>88</v>
      </c>
      <c r="H1249" s="1">
        <v>3</v>
      </c>
      <c r="I1249" s="1" t="s">
        <v>20</v>
      </c>
      <c r="J1249" s="1" t="s">
        <v>21</v>
      </c>
      <c r="K1249" s="6">
        <v>1838</v>
      </c>
      <c r="L1249" s="6">
        <v>459.5</v>
      </c>
      <c r="M1249" s="1">
        <v>4</v>
      </c>
      <c r="N1249" s="8">
        <v>45296</v>
      </c>
      <c r="O1249" s="4" t="str">
        <f t="shared" si="58"/>
        <v>January 2024</v>
      </c>
      <c r="P1249" s="1" t="s">
        <v>84</v>
      </c>
      <c r="Q1249" s="1"/>
      <c r="R1249" s="6">
        <v>0</v>
      </c>
      <c r="S1249" s="6">
        <f t="shared" si="59"/>
        <v>1838</v>
      </c>
    </row>
    <row r="1250" spans="1:19" x14ac:dyDescent="0.35">
      <c r="A1250" s="1">
        <v>16244</v>
      </c>
      <c r="B1250" s="1">
        <v>60</v>
      </c>
      <c r="C1250" s="1" t="str">
        <f t="shared" si="57"/>
        <v>Old</v>
      </c>
      <c r="D1250" s="1" t="s">
        <v>16</v>
      </c>
      <c r="E1250" s="1" t="s">
        <v>17</v>
      </c>
      <c r="F1250" s="1" t="s">
        <v>30</v>
      </c>
      <c r="G1250" s="1" t="s">
        <v>78</v>
      </c>
      <c r="H1250" s="1">
        <v>2</v>
      </c>
      <c r="I1250" s="1" t="s">
        <v>26</v>
      </c>
      <c r="J1250" s="1" t="s">
        <v>83</v>
      </c>
      <c r="K1250" s="6">
        <v>3371.6</v>
      </c>
      <c r="L1250" s="6">
        <v>674.32</v>
      </c>
      <c r="M1250" s="1">
        <v>5</v>
      </c>
      <c r="N1250" s="8">
        <v>45296</v>
      </c>
      <c r="O1250" s="4" t="str">
        <f t="shared" si="58"/>
        <v>January 2024</v>
      </c>
      <c r="P1250" s="1" t="s">
        <v>79</v>
      </c>
      <c r="Q1250" s="1" t="s">
        <v>96</v>
      </c>
      <c r="R1250" s="6">
        <v>113.51</v>
      </c>
      <c r="S1250" s="6">
        <f t="shared" si="59"/>
        <v>3485.11</v>
      </c>
    </row>
    <row r="1251" spans="1:19" x14ac:dyDescent="0.35">
      <c r="A1251" s="1">
        <v>11669</v>
      </c>
      <c r="B1251" s="1">
        <v>61</v>
      </c>
      <c r="C1251" s="1" t="str">
        <f t="shared" si="57"/>
        <v>Old</v>
      </c>
      <c r="D1251" s="1" t="s">
        <v>16</v>
      </c>
      <c r="E1251" s="1" t="s">
        <v>17</v>
      </c>
      <c r="F1251" s="1" t="s">
        <v>30</v>
      </c>
      <c r="G1251" s="1" t="s">
        <v>78</v>
      </c>
      <c r="H1251" s="1">
        <v>2</v>
      </c>
      <c r="I1251" s="1" t="s">
        <v>26</v>
      </c>
      <c r="J1251" s="1" t="s">
        <v>21</v>
      </c>
      <c r="K1251" s="6">
        <v>674.32</v>
      </c>
      <c r="L1251" s="6">
        <v>674.32</v>
      </c>
      <c r="M1251" s="1">
        <v>1</v>
      </c>
      <c r="N1251" s="8">
        <v>45296</v>
      </c>
      <c r="O1251" s="4" t="str">
        <f t="shared" si="58"/>
        <v>January 2024</v>
      </c>
      <c r="P1251" s="1" t="s">
        <v>84</v>
      </c>
      <c r="Q1251" s="1" t="s">
        <v>82</v>
      </c>
      <c r="R1251" s="6">
        <v>159.02000000000001</v>
      </c>
      <c r="S1251" s="6">
        <f t="shared" si="59"/>
        <v>833.34</v>
      </c>
    </row>
    <row r="1252" spans="1:19" x14ac:dyDescent="0.35">
      <c r="A1252" s="1">
        <v>3787</v>
      </c>
      <c r="B1252" s="1">
        <v>62</v>
      </c>
      <c r="C1252" s="1" t="str">
        <f t="shared" si="57"/>
        <v>Old</v>
      </c>
      <c r="D1252" s="1" t="s">
        <v>38</v>
      </c>
      <c r="E1252" s="1" t="s">
        <v>17</v>
      </c>
      <c r="F1252" s="1" t="s">
        <v>30</v>
      </c>
      <c r="G1252" s="1" t="s">
        <v>31</v>
      </c>
      <c r="H1252" s="1">
        <v>3</v>
      </c>
      <c r="I1252" s="1" t="s">
        <v>26</v>
      </c>
      <c r="J1252" s="1" t="s">
        <v>42</v>
      </c>
      <c r="K1252" s="6">
        <v>463.96</v>
      </c>
      <c r="L1252" s="6">
        <v>463.96</v>
      </c>
      <c r="M1252" s="1">
        <v>1</v>
      </c>
      <c r="N1252" s="8">
        <v>45296</v>
      </c>
      <c r="O1252" s="4" t="str">
        <f t="shared" si="58"/>
        <v>January 2024</v>
      </c>
      <c r="P1252" s="1" t="s">
        <v>32</v>
      </c>
      <c r="Q1252" s="1" t="s">
        <v>64</v>
      </c>
      <c r="R1252" s="6">
        <v>73.92</v>
      </c>
      <c r="S1252" s="6">
        <f t="shared" si="59"/>
        <v>537.88</v>
      </c>
    </row>
    <row r="1253" spans="1:19" x14ac:dyDescent="0.35">
      <c r="A1253" s="1">
        <v>7469</v>
      </c>
      <c r="B1253" s="1">
        <v>62</v>
      </c>
      <c r="C1253" s="1" t="str">
        <f t="shared" si="57"/>
        <v>Old</v>
      </c>
      <c r="D1253" s="1" t="s">
        <v>16</v>
      </c>
      <c r="E1253" s="1" t="s">
        <v>17</v>
      </c>
      <c r="F1253" s="1" t="s">
        <v>18</v>
      </c>
      <c r="G1253" s="1" t="s">
        <v>19</v>
      </c>
      <c r="H1253" s="1">
        <v>2</v>
      </c>
      <c r="I1253" s="1" t="s">
        <v>20</v>
      </c>
      <c r="J1253" s="1" t="s">
        <v>34</v>
      </c>
      <c r="K1253" s="6">
        <v>6329.52</v>
      </c>
      <c r="L1253" s="6">
        <v>791.19</v>
      </c>
      <c r="M1253" s="1">
        <v>8</v>
      </c>
      <c r="N1253" s="8">
        <v>45296</v>
      </c>
      <c r="O1253" s="4" t="str">
        <f t="shared" si="58"/>
        <v>January 2024</v>
      </c>
      <c r="P1253" s="1" t="s">
        <v>32</v>
      </c>
      <c r="Q1253" s="1" t="s">
        <v>55</v>
      </c>
      <c r="R1253" s="6">
        <v>65.069999999999993</v>
      </c>
      <c r="S1253" s="6">
        <f t="shared" si="59"/>
        <v>6394.59</v>
      </c>
    </row>
    <row r="1254" spans="1:19" x14ac:dyDescent="0.35">
      <c r="A1254" s="1">
        <v>15679</v>
      </c>
      <c r="B1254" s="1">
        <v>63</v>
      </c>
      <c r="C1254" s="1" t="str">
        <f t="shared" si="57"/>
        <v>Old</v>
      </c>
      <c r="D1254" s="1" t="s">
        <v>16</v>
      </c>
      <c r="E1254" s="1" t="s">
        <v>17</v>
      </c>
      <c r="F1254" s="1" t="s">
        <v>24</v>
      </c>
      <c r="G1254" s="1" t="s">
        <v>85</v>
      </c>
      <c r="H1254" s="1">
        <v>5</v>
      </c>
      <c r="I1254" s="1" t="s">
        <v>20</v>
      </c>
      <c r="J1254" s="1" t="s">
        <v>83</v>
      </c>
      <c r="K1254" s="6">
        <v>786.41</v>
      </c>
      <c r="L1254" s="6">
        <v>786.41</v>
      </c>
      <c r="M1254" s="1">
        <v>1</v>
      </c>
      <c r="N1254" s="8">
        <v>45296</v>
      </c>
      <c r="O1254" s="4" t="str">
        <f t="shared" si="58"/>
        <v>January 2024</v>
      </c>
      <c r="P1254" s="1" t="s">
        <v>84</v>
      </c>
      <c r="Q1254" s="1" t="s">
        <v>94</v>
      </c>
      <c r="R1254" s="6">
        <v>140.47999999999999</v>
      </c>
      <c r="S1254" s="6">
        <f t="shared" si="59"/>
        <v>926.89</v>
      </c>
    </row>
    <row r="1255" spans="1:19" x14ac:dyDescent="0.35">
      <c r="A1255" s="1">
        <v>12974</v>
      </c>
      <c r="B1255" s="1">
        <v>64</v>
      </c>
      <c r="C1255" s="1" t="str">
        <f t="shared" si="57"/>
        <v>Old</v>
      </c>
      <c r="D1255" s="1" t="s">
        <v>16</v>
      </c>
      <c r="E1255" s="1" t="s">
        <v>17</v>
      </c>
      <c r="F1255" s="1" t="s">
        <v>40</v>
      </c>
      <c r="G1255" s="1" t="s">
        <v>88</v>
      </c>
      <c r="H1255" s="1">
        <v>2</v>
      </c>
      <c r="I1255" s="1" t="s">
        <v>20</v>
      </c>
      <c r="J1255" s="1" t="s">
        <v>93</v>
      </c>
      <c r="K1255" s="6">
        <v>3216.5</v>
      </c>
      <c r="L1255" s="6">
        <v>459.5</v>
      </c>
      <c r="M1255" s="1">
        <v>7</v>
      </c>
      <c r="N1255" s="8">
        <v>45296</v>
      </c>
      <c r="O1255" s="4" t="str">
        <f t="shared" si="58"/>
        <v>January 2024</v>
      </c>
      <c r="P1255" s="1" t="s">
        <v>22</v>
      </c>
      <c r="Q1255" s="1" t="s">
        <v>91</v>
      </c>
      <c r="R1255" s="6">
        <v>78.95</v>
      </c>
      <c r="S1255" s="6">
        <f t="shared" si="59"/>
        <v>3295.45</v>
      </c>
    </row>
    <row r="1256" spans="1:19" x14ac:dyDescent="0.35">
      <c r="A1256" s="1">
        <v>11541</v>
      </c>
      <c r="B1256" s="1">
        <v>67</v>
      </c>
      <c r="C1256" s="1" t="str">
        <f t="shared" si="57"/>
        <v>Old</v>
      </c>
      <c r="D1256" s="1" t="s">
        <v>16</v>
      </c>
      <c r="E1256" s="1" t="s">
        <v>17</v>
      </c>
      <c r="F1256" s="1" t="s">
        <v>77</v>
      </c>
      <c r="G1256" s="1" t="s">
        <v>86</v>
      </c>
      <c r="H1256" s="1">
        <v>3</v>
      </c>
      <c r="I1256" s="1" t="s">
        <v>26</v>
      </c>
      <c r="J1256" s="1" t="s">
        <v>93</v>
      </c>
      <c r="K1256" s="6">
        <v>2528.2600000000002</v>
      </c>
      <c r="L1256" s="6">
        <v>361.18</v>
      </c>
      <c r="M1256" s="1">
        <v>7</v>
      </c>
      <c r="N1256" s="8">
        <v>45296</v>
      </c>
      <c r="O1256" s="4" t="str">
        <f t="shared" si="58"/>
        <v>January 2024</v>
      </c>
      <c r="P1256" s="1" t="s">
        <v>79</v>
      </c>
      <c r="Q1256" s="1" t="s">
        <v>37</v>
      </c>
      <c r="R1256" s="6">
        <v>99.6</v>
      </c>
      <c r="S1256" s="6">
        <f t="shared" si="59"/>
        <v>2627.86</v>
      </c>
    </row>
    <row r="1257" spans="1:19" x14ac:dyDescent="0.35">
      <c r="A1257" s="1">
        <v>19739</v>
      </c>
      <c r="B1257" s="1">
        <v>68</v>
      </c>
      <c r="C1257" s="1" t="str">
        <f t="shared" si="57"/>
        <v>Old</v>
      </c>
      <c r="D1257" s="1" t="s">
        <v>16</v>
      </c>
      <c r="E1257" s="1" t="s">
        <v>33</v>
      </c>
      <c r="F1257" s="1" t="s">
        <v>24</v>
      </c>
      <c r="G1257" s="1" t="s">
        <v>85</v>
      </c>
      <c r="H1257" s="1">
        <v>1</v>
      </c>
      <c r="I1257" s="1" t="s">
        <v>26</v>
      </c>
      <c r="J1257" s="1" t="s">
        <v>93</v>
      </c>
      <c r="K1257" s="6">
        <v>7077.69</v>
      </c>
      <c r="L1257" s="6">
        <v>786.41</v>
      </c>
      <c r="M1257" s="1">
        <v>9</v>
      </c>
      <c r="N1257" s="8">
        <v>45296</v>
      </c>
      <c r="O1257" s="4" t="str">
        <f t="shared" si="58"/>
        <v>January 2024</v>
      </c>
      <c r="P1257" s="1" t="s">
        <v>79</v>
      </c>
      <c r="Q1257" s="1" t="s">
        <v>80</v>
      </c>
      <c r="R1257" s="6">
        <v>151.38999999999999</v>
      </c>
      <c r="S1257" s="6">
        <f t="shared" si="59"/>
        <v>7229.08</v>
      </c>
    </row>
    <row r="1258" spans="1:19" x14ac:dyDescent="0.35">
      <c r="A1258" s="1">
        <v>14361</v>
      </c>
      <c r="B1258" s="1">
        <v>69</v>
      </c>
      <c r="C1258" s="1" t="str">
        <f t="shared" si="57"/>
        <v>Old</v>
      </c>
      <c r="D1258" s="1" t="s">
        <v>38</v>
      </c>
      <c r="E1258" s="1" t="s">
        <v>17</v>
      </c>
      <c r="F1258" s="1" t="s">
        <v>18</v>
      </c>
      <c r="G1258" s="1" t="s">
        <v>81</v>
      </c>
      <c r="H1258" s="1">
        <v>1</v>
      </c>
      <c r="I1258" s="1" t="s">
        <v>20</v>
      </c>
      <c r="J1258" s="1" t="s">
        <v>21</v>
      </c>
      <c r="K1258" s="6">
        <v>2279.36</v>
      </c>
      <c r="L1258" s="6">
        <v>1139.68</v>
      </c>
      <c r="M1258" s="1">
        <v>2</v>
      </c>
      <c r="N1258" s="8">
        <v>45296</v>
      </c>
      <c r="O1258" s="4" t="str">
        <f t="shared" si="58"/>
        <v>January 2024</v>
      </c>
      <c r="P1258" s="1" t="s">
        <v>79</v>
      </c>
      <c r="Q1258" s="1" t="s">
        <v>95</v>
      </c>
      <c r="R1258" s="6">
        <v>70.67</v>
      </c>
      <c r="S1258" s="6">
        <f t="shared" si="59"/>
        <v>2350.0300000000002</v>
      </c>
    </row>
    <row r="1259" spans="1:19" x14ac:dyDescent="0.35">
      <c r="A1259" s="1">
        <v>15528</v>
      </c>
      <c r="B1259" s="1">
        <v>71</v>
      </c>
      <c r="C1259" s="1" t="str">
        <f t="shared" si="57"/>
        <v>Old</v>
      </c>
      <c r="D1259" s="1" t="s">
        <v>38</v>
      </c>
      <c r="E1259" s="1" t="s">
        <v>17</v>
      </c>
      <c r="F1259" s="1" t="s">
        <v>24</v>
      </c>
      <c r="G1259" s="1" t="s">
        <v>85</v>
      </c>
      <c r="H1259" s="1">
        <v>1</v>
      </c>
      <c r="I1259" s="1" t="s">
        <v>26</v>
      </c>
      <c r="J1259" s="1" t="s">
        <v>83</v>
      </c>
      <c r="K1259" s="6">
        <v>786.41</v>
      </c>
      <c r="L1259" s="6">
        <v>786.41</v>
      </c>
      <c r="M1259" s="1">
        <v>1</v>
      </c>
      <c r="N1259" s="8">
        <v>45296</v>
      </c>
      <c r="O1259" s="4" t="str">
        <f t="shared" si="58"/>
        <v>January 2024</v>
      </c>
      <c r="P1259" s="1" t="s">
        <v>84</v>
      </c>
      <c r="Q1259" s="1" t="s">
        <v>118</v>
      </c>
      <c r="R1259" s="6">
        <v>114.21</v>
      </c>
      <c r="S1259" s="6">
        <f t="shared" si="59"/>
        <v>900.62</v>
      </c>
    </row>
    <row r="1260" spans="1:19" x14ac:dyDescent="0.35">
      <c r="A1260" s="1">
        <v>19528</v>
      </c>
      <c r="B1260" s="1">
        <v>72</v>
      </c>
      <c r="C1260" s="1" t="str">
        <f t="shared" si="57"/>
        <v>Old</v>
      </c>
      <c r="D1260" s="1" t="s">
        <v>16</v>
      </c>
      <c r="E1260" s="1" t="s">
        <v>33</v>
      </c>
      <c r="F1260" s="1" t="s">
        <v>40</v>
      </c>
      <c r="G1260" s="1" t="s">
        <v>88</v>
      </c>
      <c r="H1260" s="1">
        <v>5</v>
      </c>
      <c r="I1260" s="1" t="s">
        <v>20</v>
      </c>
      <c r="J1260" s="1" t="s">
        <v>21</v>
      </c>
      <c r="K1260" s="6">
        <v>4135.5</v>
      </c>
      <c r="L1260" s="6">
        <v>459.5</v>
      </c>
      <c r="M1260" s="1">
        <v>9</v>
      </c>
      <c r="N1260" s="8">
        <v>45296</v>
      </c>
      <c r="O1260" s="4" t="str">
        <f t="shared" si="58"/>
        <v>January 2024</v>
      </c>
      <c r="P1260" s="1" t="s">
        <v>84</v>
      </c>
      <c r="Q1260" s="1" t="s">
        <v>100</v>
      </c>
      <c r="R1260" s="6">
        <v>200.8</v>
      </c>
      <c r="S1260" s="6">
        <f t="shared" si="59"/>
        <v>4336.3</v>
      </c>
    </row>
    <row r="1261" spans="1:19" x14ac:dyDescent="0.35">
      <c r="A1261" s="1">
        <v>12846</v>
      </c>
      <c r="B1261" s="1">
        <v>73</v>
      </c>
      <c r="C1261" s="1" t="str">
        <f t="shared" si="57"/>
        <v>Old</v>
      </c>
      <c r="D1261" s="1" t="s">
        <v>38</v>
      </c>
      <c r="E1261" s="1" t="s">
        <v>33</v>
      </c>
      <c r="F1261" s="1" t="s">
        <v>77</v>
      </c>
      <c r="G1261" s="1" t="s">
        <v>86</v>
      </c>
      <c r="H1261" s="1">
        <v>5</v>
      </c>
      <c r="I1261" s="1" t="s">
        <v>26</v>
      </c>
      <c r="J1261" s="1" t="s">
        <v>21</v>
      </c>
      <c r="K1261" s="6">
        <v>3250.62</v>
      </c>
      <c r="L1261" s="6">
        <v>361.18</v>
      </c>
      <c r="M1261" s="1">
        <v>9</v>
      </c>
      <c r="N1261" s="8">
        <v>45296</v>
      </c>
      <c r="O1261" s="4" t="str">
        <f t="shared" si="58"/>
        <v>January 2024</v>
      </c>
      <c r="P1261" s="1" t="s">
        <v>22</v>
      </c>
      <c r="Q1261" s="1" t="s">
        <v>95</v>
      </c>
      <c r="R1261" s="6">
        <v>108.38</v>
      </c>
      <c r="S1261" s="6">
        <f t="shared" si="59"/>
        <v>3359</v>
      </c>
    </row>
    <row r="1262" spans="1:19" x14ac:dyDescent="0.35">
      <c r="A1262" s="1">
        <v>14348</v>
      </c>
      <c r="B1262" s="1">
        <v>73</v>
      </c>
      <c r="C1262" s="1" t="str">
        <f t="shared" si="57"/>
        <v>Old</v>
      </c>
      <c r="D1262" s="1" t="s">
        <v>38</v>
      </c>
      <c r="E1262" s="1" t="s">
        <v>17</v>
      </c>
      <c r="F1262" s="1" t="s">
        <v>77</v>
      </c>
      <c r="G1262" s="1" t="s">
        <v>86</v>
      </c>
      <c r="H1262" s="1">
        <v>4</v>
      </c>
      <c r="I1262" s="1" t="s">
        <v>20</v>
      </c>
      <c r="J1262" s="1" t="s">
        <v>83</v>
      </c>
      <c r="K1262" s="6">
        <v>3250.62</v>
      </c>
      <c r="L1262" s="6">
        <v>361.18</v>
      </c>
      <c r="M1262" s="1">
        <v>9</v>
      </c>
      <c r="N1262" s="8">
        <v>45296</v>
      </c>
      <c r="O1262" s="4" t="str">
        <f t="shared" si="58"/>
        <v>January 2024</v>
      </c>
      <c r="P1262" s="1" t="s">
        <v>22</v>
      </c>
      <c r="Q1262" s="1" t="s">
        <v>52</v>
      </c>
      <c r="R1262" s="6">
        <v>78.19</v>
      </c>
      <c r="S1262" s="6">
        <f t="shared" si="59"/>
        <v>3328.81</v>
      </c>
    </row>
    <row r="1263" spans="1:19" x14ac:dyDescent="0.35">
      <c r="A1263" s="1">
        <v>14634</v>
      </c>
      <c r="B1263" s="1">
        <v>78</v>
      </c>
      <c r="C1263" s="1" t="str">
        <f t="shared" si="57"/>
        <v>Old</v>
      </c>
      <c r="D1263" s="1" t="s">
        <v>38</v>
      </c>
      <c r="E1263" s="1" t="s">
        <v>33</v>
      </c>
      <c r="F1263" s="1" t="s">
        <v>18</v>
      </c>
      <c r="G1263" s="1" t="s">
        <v>81</v>
      </c>
      <c r="H1263" s="1">
        <v>4</v>
      </c>
      <c r="I1263" s="1" t="s">
        <v>26</v>
      </c>
      <c r="J1263" s="1" t="s">
        <v>21</v>
      </c>
      <c r="K1263" s="6">
        <v>10257.120000000001</v>
      </c>
      <c r="L1263" s="6">
        <v>1139.68</v>
      </c>
      <c r="M1263" s="1">
        <v>9</v>
      </c>
      <c r="N1263" s="8">
        <v>45296</v>
      </c>
      <c r="O1263" s="4" t="str">
        <f t="shared" si="58"/>
        <v>January 2024</v>
      </c>
      <c r="P1263" s="1" t="s">
        <v>22</v>
      </c>
      <c r="Q1263" s="1" t="s">
        <v>29</v>
      </c>
      <c r="R1263" s="6">
        <v>97.65</v>
      </c>
      <c r="S1263" s="6">
        <f t="shared" si="59"/>
        <v>10354.77</v>
      </c>
    </row>
    <row r="1264" spans="1:19" x14ac:dyDescent="0.35">
      <c r="A1264" s="1">
        <v>1778</v>
      </c>
      <c r="B1264" s="1">
        <v>80</v>
      </c>
      <c r="C1264" s="1" t="str">
        <f t="shared" si="57"/>
        <v>Old</v>
      </c>
      <c r="D1264" s="1" t="s">
        <v>38</v>
      </c>
      <c r="E1264" s="1" t="s">
        <v>17</v>
      </c>
      <c r="F1264" s="1" t="s">
        <v>40</v>
      </c>
      <c r="G1264" s="1" t="s">
        <v>41</v>
      </c>
      <c r="H1264" s="1">
        <v>3</v>
      </c>
      <c r="I1264" s="1" t="s">
        <v>26</v>
      </c>
      <c r="J1264" s="1" t="s">
        <v>42</v>
      </c>
      <c r="K1264" s="6">
        <v>2534.4899999999998</v>
      </c>
      <c r="L1264" s="6">
        <v>844.83</v>
      </c>
      <c r="M1264" s="1">
        <v>3</v>
      </c>
      <c r="N1264" s="8">
        <v>45296</v>
      </c>
      <c r="O1264" s="4" t="str">
        <f t="shared" si="58"/>
        <v>January 2024</v>
      </c>
      <c r="P1264" s="1" t="s">
        <v>32</v>
      </c>
      <c r="Q1264" s="1"/>
      <c r="R1264" s="6">
        <v>0</v>
      </c>
      <c r="S1264" s="6">
        <f t="shared" si="59"/>
        <v>2534.4899999999998</v>
      </c>
    </row>
    <row r="1265" spans="1:19" x14ac:dyDescent="0.35">
      <c r="A1265" s="1">
        <v>4427</v>
      </c>
      <c r="B1265" s="1">
        <v>18</v>
      </c>
      <c r="C1265" s="1" t="str">
        <f t="shared" si="57"/>
        <v>Young</v>
      </c>
      <c r="D1265" s="1" t="s">
        <v>16</v>
      </c>
      <c r="E1265" s="1" t="s">
        <v>33</v>
      </c>
      <c r="F1265" s="1" t="s">
        <v>18</v>
      </c>
      <c r="G1265" s="1" t="s">
        <v>36</v>
      </c>
      <c r="H1265" s="1">
        <v>5</v>
      </c>
      <c r="I1265" s="1" t="s">
        <v>26</v>
      </c>
      <c r="J1265" s="1" t="s">
        <v>27</v>
      </c>
      <c r="K1265" s="6">
        <v>41.5</v>
      </c>
      <c r="L1265" s="6">
        <v>20.75</v>
      </c>
      <c r="M1265" s="1">
        <v>2</v>
      </c>
      <c r="N1265" s="8">
        <v>45297</v>
      </c>
      <c r="O1265" s="4" t="str">
        <f t="shared" si="58"/>
        <v>January 2024</v>
      </c>
      <c r="P1265" s="1" t="s">
        <v>22</v>
      </c>
      <c r="Q1265" s="1"/>
      <c r="R1265" s="6">
        <v>0</v>
      </c>
      <c r="S1265" s="6">
        <f t="shared" si="59"/>
        <v>41.5</v>
      </c>
    </row>
    <row r="1266" spans="1:19" x14ac:dyDescent="0.35">
      <c r="A1266" s="1">
        <v>2101</v>
      </c>
      <c r="B1266" s="1">
        <v>19</v>
      </c>
      <c r="C1266" s="1" t="str">
        <f t="shared" si="57"/>
        <v>Young</v>
      </c>
      <c r="D1266" s="1" t="s">
        <v>38</v>
      </c>
      <c r="E1266" s="1" t="s">
        <v>17</v>
      </c>
      <c r="F1266" s="1" t="s">
        <v>40</v>
      </c>
      <c r="G1266" s="1" t="s">
        <v>41</v>
      </c>
      <c r="H1266" s="1">
        <v>3</v>
      </c>
      <c r="I1266" s="1" t="s">
        <v>26</v>
      </c>
      <c r="J1266" s="1" t="s">
        <v>42</v>
      </c>
      <c r="K1266" s="6">
        <v>844.83</v>
      </c>
      <c r="L1266" s="6">
        <v>844.83</v>
      </c>
      <c r="M1266" s="1">
        <v>1</v>
      </c>
      <c r="N1266" s="8">
        <v>45297</v>
      </c>
      <c r="O1266" s="4" t="str">
        <f t="shared" si="58"/>
        <v>January 2024</v>
      </c>
      <c r="P1266" s="1" t="s">
        <v>28</v>
      </c>
      <c r="Q1266" s="1" t="s">
        <v>39</v>
      </c>
      <c r="R1266" s="6">
        <v>34.46</v>
      </c>
      <c r="S1266" s="6">
        <f t="shared" si="59"/>
        <v>879.29000000000008</v>
      </c>
    </row>
    <row r="1267" spans="1:19" x14ac:dyDescent="0.35">
      <c r="A1267" s="1">
        <v>15570</v>
      </c>
      <c r="B1267" s="1">
        <v>19</v>
      </c>
      <c r="C1267" s="1" t="str">
        <f t="shared" si="57"/>
        <v>Young</v>
      </c>
      <c r="D1267" s="1" t="s">
        <v>38</v>
      </c>
      <c r="E1267" s="1" t="s">
        <v>17</v>
      </c>
      <c r="F1267" s="1" t="s">
        <v>18</v>
      </c>
      <c r="G1267" s="1" t="s">
        <v>81</v>
      </c>
      <c r="H1267" s="1">
        <v>4</v>
      </c>
      <c r="I1267" s="1" t="s">
        <v>26</v>
      </c>
      <c r="J1267" s="1" t="s">
        <v>83</v>
      </c>
      <c r="K1267" s="6">
        <v>1139.68</v>
      </c>
      <c r="L1267" s="6">
        <v>1139.68</v>
      </c>
      <c r="M1267" s="1">
        <v>1</v>
      </c>
      <c r="N1267" s="8">
        <v>45297</v>
      </c>
      <c r="O1267" s="4" t="str">
        <f t="shared" si="58"/>
        <v>January 2024</v>
      </c>
      <c r="P1267" s="1" t="s">
        <v>84</v>
      </c>
      <c r="Q1267" s="1"/>
      <c r="R1267" s="6">
        <v>0</v>
      </c>
      <c r="S1267" s="6">
        <f t="shared" si="59"/>
        <v>1139.68</v>
      </c>
    </row>
    <row r="1268" spans="1:19" x14ac:dyDescent="0.35">
      <c r="A1268" s="1">
        <v>3856</v>
      </c>
      <c r="B1268" s="1">
        <v>20</v>
      </c>
      <c r="C1268" s="1" t="str">
        <f t="shared" si="57"/>
        <v>Young</v>
      </c>
      <c r="D1268" s="1" t="s">
        <v>38</v>
      </c>
      <c r="E1268" s="1" t="s">
        <v>17</v>
      </c>
      <c r="F1268" s="1" t="s">
        <v>24</v>
      </c>
      <c r="G1268" s="1" t="s">
        <v>25</v>
      </c>
      <c r="H1268" s="1">
        <v>3</v>
      </c>
      <c r="I1268" s="1" t="s">
        <v>26</v>
      </c>
      <c r="J1268" s="1" t="s">
        <v>21</v>
      </c>
      <c r="K1268" s="6">
        <v>494.06</v>
      </c>
      <c r="L1268" s="6">
        <v>247.03</v>
      </c>
      <c r="M1268" s="1">
        <v>2</v>
      </c>
      <c r="N1268" s="8">
        <v>45297</v>
      </c>
      <c r="O1268" s="4" t="str">
        <f t="shared" si="58"/>
        <v>January 2024</v>
      </c>
      <c r="P1268" s="1" t="s">
        <v>28</v>
      </c>
      <c r="Q1268" s="1" t="s">
        <v>46</v>
      </c>
      <c r="R1268" s="6">
        <v>44</v>
      </c>
      <c r="S1268" s="6">
        <f t="shared" si="59"/>
        <v>538.05999999999995</v>
      </c>
    </row>
    <row r="1269" spans="1:19" x14ac:dyDescent="0.35">
      <c r="A1269" s="1">
        <v>15260</v>
      </c>
      <c r="B1269" s="1">
        <v>20</v>
      </c>
      <c r="C1269" s="1" t="str">
        <f t="shared" si="57"/>
        <v>Young</v>
      </c>
      <c r="D1269" s="1" t="s">
        <v>16</v>
      </c>
      <c r="E1269" s="1" t="s">
        <v>17</v>
      </c>
      <c r="F1269" s="1" t="s">
        <v>24</v>
      </c>
      <c r="G1269" s="1" t="s">
        <v>85</v>
      </c>
      <c r="H1269" s="1">
        <v>5</v>
      </c>
      <c r="I1269" s="1" t="s">
        <v>26</v>
      </c>
      <c r="J1269" s="1" t="s">
        <v>83</v>
      </c>
      <c r="K1269" s="6">
        <v>6291.28</v>
      </c>
      <c r="L1269" s="6">
        <v>786.41</v>
      </c>
      <c r="M1269" s="1">
        <v>8</v>
      </c>
      <c r="N1269" s="8">
        <v>45297</v>
      </c>
      <c r="O1269" s="4" t="str">
        <f t="shared" si="58"/>
        <v>January 2024</v>
      </c>
      <c r="P1269" s="1" t="s">
        <v>22</v>
      </c>
      <c r="Q1269" s="1"/>
      <c r="R1269" s="6">
        <v>0</v>
      </c>
      <c r="S1269" s="6">
        <f t="shared" si="59"/>
        <v>6291.28</v>
      </c>
    </row>
    <row r="1270" spans="1:19" x14ac:dyDescent="0.35">
      <c r="A1270" s="1">
        <v>12570</v>
      </c>
      <c r="B1270" s="1">
        <v>21</v>
      </c>
      <c r="C1270" s="1" t="str">
        <f t="shared" si="57"/>
        <v>Young</v>
      </c>
      <c r="D1270" s="1" t="s">
        <v>16</v>
      </c>
      <c r="E1270" s="1" t="s">
        <v>17</v>
      </c>
      <c r="F1270" s="1" t="s">
        <v>24</v>
      </c>
      <c r="G1270" s="1" t="s">
        <v>85</v>
      </c>
      <c r="H1270" s="1">
        <v>5</v>
      </c>
      <c r="I1270" s="1" t="s">
        <v>26</v>
      </c>
      <c r="J1270" s="1" t="s">
        <v>93</v>
      </c>
      <c r="K1270" s="6">
        <v>3932.05</v>
      </c>
      <c r="L1270" s="6">
        <v>786.41</v>
      </c>
      <c r="M1270" s="1">
        <v>5</v>
      </c>
      <c r="N1270" s="8">
        <v>45297</v>
      </c>
      <c r="O1270" s="4" t="str">
        <f t="shared" si="58"/>
        <v>January 2024</v>
      </c>
      <c r="P1270" s="1" t="s">
        <v>79</v>
      </c>
      <c r="Q1270" s="1" t="s">
        <v>87</v>
      </c>
      <c r="R1270" s="6">
        <v>79.52</v>
      </c>
      <c r="S1270" s="6">
        <f t="shared" si="59"/>
        <v>4011.57</v>
      </c>
    </row>
    <row r="1271" spans="1:19" x14ac:dyDescent="0.35">
      <c r="A1271" s="1">
        <v>15038</v>
      </c>
      <c r="B1271" s="1">
        <v>21</v>
      </c>
      <c r="C1271" s="1" t="str">
        <f t="shared" si="57"/>
        <v>Young</v>
      </c>
      <c r="D1271" s="1" t="s">
        <v>16</v>
      </c>
      <c r="E1271" s="1" t="s">
        <v>17</v>
      </c>
      <c r="F1271" s="1" t="s">
        <v>24</v>
      </c>
      <c r="G1271" s="1" t="s">
        <v>85</v>
      </c>
      <c r="H1271" s="1">
        <v>4</v>
      </c>
      <c r="I1271" s="1" t="s">
        <v>20</v>
      </c>
      <c r="J1271" s="1" t="s">
        <v>21</v>
      </c>
      <c r="K1271" s="6">
        <v>786.41</v>
      </c>
      <c r="L1271" s="6">
        <v>786.41</v>
      </c>
      <c r="M1271" s="1">
        <v>1</v>
      </c>
      <c r="N1271" s="8">
        <v>45297</v>
      </c>
      <c r="O1271" s="4" t="str">
        <f t="shared" si="58"/>
        <v>January 2024</v>
      </c>
      <c r="P1271" s="1" t="s">
        <v>84</v>
      </c>
      <c r="Q1271" s="1" t="s">
        <v>98</v>
      </c>
      <c r="R1271" s="6">
        <v>125.39</v>
      </c>
      <c r="S1271" s="6">
        <f t="shared" si="59"/>
        <v>911.8</v>
      </c>
    </row>
    <row r="1272" spans="1:19" x14ac:dyDescent="0.35">
      <c r="A1272" s="1">
        <v>16529</v>
      </c>
      <c r="B1272" s="1">
        <v>21</v>
      </c>
      <c r="C1272" s="1" t="str">
        <f t="shared" si="57"/>
        <v>Young</v>
      </c>
      <c r="D1272" s="1" t="s">
        <v>16</v>
      </c>
      <c r="E1272" s="1" t="s">
        <v>17</v>
      </c>
      <c r="F1272" s="1" t="s">
        <v>30</v>
      </c>
      <c r="G1272" s="1" t="s">
        <v>78</v>
      </c>
      <c r="H1272" s="1">
        <v>1</v>
      </c>
      <c r="I1272" s="1" t="s">
        <v>26</v>
      </c>
      <c r="J1272" s="1" t="s">
        <v>93</v>
      </c>
      <c r="K1272" s="6">
        <v>6068.88</v>
      </c>
      <c r="L1272" s="6">
        <v>674.32</v>
      </c>
      <c r="M1272" s="1">
        <v>9</v>
      </c>
      <c r="N1272" s="8">
        <v>45297</v>
      </c>
      <c r="O1272" s="4" t="str">
        <f t="shared" si="58"/>
        <v>January 2024</v>
      </c>
      <c r="P1272" s="1" t="s">
        <v>79</v>
      </c>
      <c r="Q1272" s="1"/>
      <c r="R1272" s="6">
        <v>0</v>
      </c>
      <c r="S1272" s="6">
        <f t="shared" si="59"/>
        <v>6068.88</v>
      </c>
    </row>
    <row r="1273" spans="1:19" x14ac:dyDescent="0.35">
      <c r="A1273" s="1">
        <v>16325</v>
      </c>
      <c r="B1273" s="1">
        <v>22</v>
      </c>
      <c r="C1273" s="1" t="str">
        <f t="shared" si="57"/>
        <v>Young</v>
      </c>
      <c r="D1273" s="1" t="s">
        <v>38</v>
      </c>
      <c r="E1273" s="1" t="s">
        <v>33</v>
      </c>
      <c r="F1273" s="1" t="s">
        <v>77</v>
      </c>
      <c r="G1273" s="1" t="s">
        <v>86</v>
      </c>
      <c r="H1273" s="1">
        <v>2</v>
      </c>
      <c r="I1273" s="1" t="s">
        <v>26</v>
      </c>
      <c r="J1273" s="1" t="s">
        <v>93</v>
      </c>
      <c r="K1273" s="6">
        <v>361.18</v>
      </c>
      <c r="L1273" s="6">
        <v>361.18</v>
      </c>
      <c r="M1273" s="1">
        <v>1</v>
      </c>
      <c r="N1273" s="8">
        <v>45297</v>
      </c>
      <c r="O1273" s="4" t="str">
        <f t="shared" si="58"/>
        <v>January 2024</v>
      </c>
      <c r="P1273" s="1" t="s">
        <v>79</v>
      </c>
      <c r="Q1273" s="1" t="s">
        <v>37</v>
      </c>
      <c r="R1273" s="6">
        <v>44.49</v>
      </c>
      <c r="S1273" s="6">
        <f t="shared" si="59"/>
        <v>405.67</v>
      </c>
    </row>
    <row r="1274" spans="1:19" x14ac:dyDescent="0.35">
      <c r="A1274" s="1">
        <v>11909</v>
      </c>
      <c r="B1274" s="1">
        <v>25</v>
      </c>
      <c r="C1274" s="1" t="str">
        <f t="shared" si="57"/>
        <v>Young</v>
      </c>
      <c r="D1274" s="1" t="s">
        <v>16</v>
      </c>
      <c r="E1274" s="1" t="s">
        <v>33</v>
      </c>
      <c r="F1274" s="1" t="s">
        <v>30</v>
      </c>
      <c r="G1274" s="1" t="s">
        <v>78</v>
      </c>
      <c r="H1274" s="1">
        <v>5</v>
      </c>
      <c r="I1274" s="1" t="s">
        <v>20</v>
      </c>
      <c r="J1274" s="1" t="s">
        <v>83</v>
      </c>
      <c r="K1274" s="6">
        <v>4045.92</v>
      </c>
      <c r="L1274" s="6">
        <v>674.32</v>
      </c>
      <c r="M1274" s="1">
        <v>6</v>
      </c>
      <c r="N1274" s="8">
        <v>45297</v>
      </c>
      <c r="O1274" s="4" t="str">
        <f t="shared" si="58"/>
        <v>January 2024</v>
      </c>
      <c r="P1274" s="1" t="s">
        <v>84</v>
      </c>
      <c r="Q1274" s="1" t="s">
        <v>92</v>
      </c>
      <c r="R1274" s="6">
        <v>64.319999999999993</v>
      </c>
      <c r="S1274" s="6">
        <f t="shared" si="59"/>
        <v>4110.24</v>
      </c>
    </row>
    <row r="1275" spans="1:19" x14ac:dyDescent="0.35">
      <c r="A1275" s="1">
        <v>8336</v>
      </c>
      <c r="B1275" s="1">
        <v>26</v>
      </c>
      <c r="C1275" s="1" t="str">
        <f t="shared" si="57"/>
        <v>Young</v>
      </c>
      <c r="D1275" s="1" t="s">
        <v>38</v>
      </c>
      <c r="E1275" s="1" t="s">
        <v>17</v>
      </c>
      <c r="F1275" s="1" t="s">
        <v>40</v>
      </c>
      <c r="G1275" s="1" t="s">
        <v>41</v>
      </c>
      <c r="H1275" s="1">
        <v>3</v>
      </c>
      <c r="I1275" s="1" t="s">
        <v>26</v>
      </c>
      <c r="J1275" s="1" t="s">
        <v>34</v>
      </c>
      <c r="K1275" s="6">
        <v>4224.1499999999996</v>
      </c>
      <c r="L1275" s="6">
        <v>844.83</v>
      </c>
      <c r="M1275" s="1">
        <v>5</v>
      </c>
      <c r="N1275" s="8">
        <v>45297</v>
      </c>
      <c r="O1275" s="4" t="str">
        <f t="shared" si="58"/>
        <v>January 2024</v>
      </c>
      <c r="P1275" s="1" t="s">
        <v>28</v>
      </c>
      <c r="Q1275" s="1" t="s">
        <v>55</v>
      </c>
      <c r="R1275" s="6">
        <v>80.540000000000006</v>
      </c>
      <c r="S1275" s="6">
        <f t="shared" si="59"/>
        <v>4304.6899999999996</v>
      </c>
    </row>
    <row r="1276" spans="1:19" x14ac:dyDescent="0.35">
      <c r="A1276" s="1">
        <v>6529</v>
      </c>
      <c r="B1276" s="1">
        <v>27</v>
      </c>
      <c r="C1276" s="1" t="str">
        <f t="shared" si="57"/>
        <v>Young</v>
      </c>
      <c r="D1276" s="1" t="s">
        <v>16</v>
      </c>
      <c r="E1276" s="1" t="s">
        <v>17</v>
      </c>
      <c r="F1276" s="1" t="s">
        <v>24</v>
      </c>
      <c r="G1276" s="1" t="s">
        <v>25</v>
      </c>
      <c r="H1276" s="1">
        <v>3</v>
      </c>
      <c r="I1276" s="1" t="s">
        <v>20</v>
      </c>
      <c r="J1276" s="1" t="s">
        <v>21</v>
      </c>
      <c r="K1276" s="6">
        <v>247.03</v>
      </c>
      <c r="L1276" s="6">
        <v>247.03</v>
      </c>
      <c r="M1276" s="1">
        <v>1</v>
      </c>
      <c r="N1276" s="8">
        <v>45297</v>
      </c>
      <c r="O1276" s="4" t="str">
        <f t="shared" si="58"/>
        <v>January 2024</v>
      </c>
      <c r="P1276" s="1" t="s">
        <v>32</v>
      </c>
      <c r="Q1276" s="1" t="s">
        <v>55</v>
      </c>
      <c r="R1276" s="6">
        <v>48.59</v>
      </c>
      <c r="S1276" s="6">
        <f t="shared" si="59"/>
        <v>295.62</v>
      </c>
    </row>
    <row r="1277" spans="1:19" x14ac:dyDescent="0.35">
      <c r="A1277" s="1">
        <v>11426</v>
      </c>
      <c r="B1277" s="1">
        <v>27</v>
      </c>
      <c r="C1277" s="1" t="str">
        <f t="shared" si="57"/>
        <v>Young</v>
      </c>
      <c r="D1277" s="1" t="s">
        <v>16</v>
      </c>
      <c r="E1277" s="1" t="s">
        <v>17</v>
      </c>
      <c r="F1277" s="1" t="s">
        <v>30</v>
      </c>
      <c r="G1277" s="1" t="s">
        <v>78</v>
      </c>
      <c r="H1277" s="1">
        <v>2</v>
      </c>
      <c r="I1277" s="1" t="s">
        <v>20</v>
      </c>
      <c r="J1277" s="1" t="s">
        <v>93</v>
      </c>
      <c r="K1277" s="6">
        <v>5394.56</v>
      </c>
      <c r="L1277" s="6">
        <v>674.32</v>
      </c>
      <c r="M1277" s="1">
        <v>8</v>
      </c>
      <c r="N1277" s="8">
        <v>45297</v>
      </c>
      <c r="O1277" s="4" t="str">
        <f t="shared" si="58"/>
        <v>January 2024</v>
      </c>
      <c r="P1277" s="1" t="s">
        <v>22</v>
      </c>
      <c r="Q1277" s="1" t="s">
        <v>119</v>
      </c>
      <c r="R1277" s="6">
        <v>168.14</v>
      </c>
      <c r="S1277" s="6">
        <f t="shared" si="59"/>
        <v>5562.7000000000007</v>
      </c>
    </row>
    <row r="1278" spans="1:19" x14ac:dyDescent="0.35">
      <c r="A1278" s="1">
        <v>14448</v>
      </c>
      <c r="B1278" s="1">
        <v>29</v>
      </c>
      <c r="C1278" s="1" t="str">
        <f t="shared" si="57"/>
        <v>Young</v>
      </c>
      <c r="D1278" s="1" t="s">
        <v>38</v>
      </c>
      <c r="E1278" s="1" t="s">
        <v>17</v>
      </c>
      <c r="F1278" s="1" t="s">
        <v>18</v>
      </c>
      <c r="G1278" s="1" t="s">
        <v>81</v>
      </c>
      <c r="H1278" s="1">
        <v>2</v>
      </c>
      <c r="I1278" s="1" t="s">
        <v>20</v>
      </c>
      <c r="J1278" s="1" t="s">
        <v>83</v>
      </c>
      <c r="K1278" s="6">
        <v>1139.68</v>
      </c>
      <c r="L1278" s="6">
        <v>1139.68</v>
      </c>
      <c r="M1278" s="1">
        <v>1</v>
      </c>
      <c r="N1278" s="8">
        <v>45297</v>
      </c>
      <c r="O1278" s="4" t="str">
        <f t="shared" si="58"/>
        <v>January 2024</v>
      </c>
      <c r="P1278" s="1" t="s">
        <v>79</v>
      </c>
      <c r="Q1278" s="1" t="s">
        <v>94</v>
      </c>
      <c r="R1278" s="6">
        <v>163.1</v>
      </c>
      <c r="S1278" s="6">
        <f t="shared" si="59"/>
        <v>1302.78</v>
      </c>
    </row>
    <row r="1279" spans="1:19" x14ac:dyDescent="0.35">
      <c r="A1279" s="1">
        <v>16184</v>
      </c>
      <c r="B1279" s="1">
        <v>29</v>
      </c>
      <c r="C1279" s="1" t="str">
        <f t="shared" si="57"/>
        <v>Young</v>
      </c>
      <c r="D1279" s="1" t="s">
        <v>16</v>
      </c>
      <c r="E1279" s="1" t="s">
        <v>17</v>
      </c>
      <c r="F1279" s="1" t="s">
        <v>40</v>
      </c>
      <c r="G1279" s="1" t="s">
        <v>88</v>
      </c>
      <c r="H1279" s="1">
        <v>2</v>
      </c>
      <c r="I1279" s="1" t="s">
        <v>26</v>
      </c>
      <c r="J1279" s="1" t="s">
        <v>21</v>
      </c>
      <c r="K1279" s="6">
        <v>2757</v>
      </c>
      <c r="L1279" s="6">
        <v>459.5</v>
      </c>
      <c r="M1279" s="1">
        <v>6</v>
      </c>
      <c r="N1279" s="8">
        <v>45297</v>
      </c>
      <c r="O1279" s="4" t="str">
        <f t="shared" si="58"/>
        <v>January 2024</v>
      </c>
      <c r="P1279" s="1" t="s">
        <v>84</v>
      </c>
      <c r="Q1279" s="1" t="s">
        <v>97</v>
      </c>
      <c r="R1279" s="6">
        <v>69.03</v>
      </c>
      <c r="S1279" s="6">
        <f t="shared" si="59"/>
        <v>2826.03</v>
      </c>
    </row>
    <row r="1280" spans="1:19" x14ac:dyDescent="0.35">
      <c r="A1280" s="1">
        <v>1864</v>
      </c>
      <c r="B1280" s="1">
        <v>30</v>
      </c>
      <c r="C1280" s="1" t="str">
        <f t="shared" si="57"/>
        <v>Young</v>
      </c>
      <c r="D1280" s="1" t="s">
        <v>38</v>
      </c>
      <c r="E1280" s="1" t="s">
        <v>33</v>
      </c>
      <c r="F1280" s="1" t="s">
        <v>30</v>
      </c>
      <c r="G1280" s="1" t="s">
        <v>31</v>
      </c>
      <c r="H1280" s="1">
        <v>3</v>
      </c>
      <c r="I1280" s="1" t="s">
        <v>26</v>
      </c>
      <c r="J1280" s="1" t="s">
        <v>21</v>
      </c>
      <c r="K1280" s="6">
        <v>1391.88</v>
      </c>
      <c r="L1280" s="6">
        <v>463.96</v>
      </c>
      <c r="M1280" s="1">
        <v>3</v>
      </c>
      <c r="N1280" s="8">
        <v>45297</v>
      </c>
      <c r="O1280" s="4" t="str">
        <f t="shared" si="58"/>
        <v>January 2024</v>
      </c>
      <c r="P1280" s="1" t="s">
        <v>32</v>
      </c>
      <c r="Q1280" s="1"/>
      <c r="R1280" s="6">
        <v>0</v>
      </c>
      <c r="S1280" s="6">
        <f t="shared" si="59"/>
        <v>1391.88</v>
      </c>
    </row>
    <row r="1281" spans="1:19" x14ac:dyDescent="0.35">
      <c r="A1281" s="1">
        <v>12233</v>
      </c>
      <c r="B1281" s="1">
        <v>30</v>
      </c>
      <c r="C1281" s="1" t="str">
        <f t="shared" si="57"/>
        <v>Young</v>
      </c>
      <c r="D1281" s="1" t="s">
        <v>16</v>
      </c>
      <c r="E1281" s="1" t="s">
        <v>17</v>
      </c>
      <c r="F1281" s="1" t="s">
        <v>18</v>
      </c>
      <c r="G1281" s="1" t="s">
        <v>81</v>
      </c>
      <c r="H1281" s="1">
        <v>5</v>
      </c>
      <c r="I1281" s="1" t="s">
        <v>20</v>
      </c>
      <c r="J1281" s="1" t="s">
        <v>83</v>
      </c>
      <c r="K1281" s="6">
        <v>7977.76</v>
      </c>
      <c r="L1281" s="6">
        <v>1139.68</v>
      </c>
      <c r="M1281" s="1">
        <v>7</v>
      </c>
      <c r="N1281" s="8">
        <v>45297</v>
      </c>
      <c r="O1281" s="4" t="str">
        <f t="shared" si="58"/>
        <v>January 2024</v>
      </c>
      <c r="P1281" s="1" t="s">
        <v>84</v>
      </c>
      <c r="Q1281" s="1" t="s">
        <v>91</v>
      </c>
      <c r="R1281" s="6">
        <v>109.94</v>
      </c>
      <c r="S1281" s="6">
        <f t="shared" si="59"/>
        <v>8087.7</v>
      </c>
    </row>
    <row r="1282" spans="1:19" x14ac:dyDescent="0.35">
      <c r="A1282" s="1">
        <v>8515</v>
      </c>
      <c r="B1282" s="1">
        <v>31</v>
      </c>
      <c r="C1282" s="1" t="str">
        <f t="shared" ref="C1282:C1345" si="60">IF(B1282&lt;=35,"Young",IF(B1282&lt;=55,"Middle-Aged","Old"))</f>
        <v>Young</v>
      </c>
      <c r="D1282" s="1" t="s">
        <v>38</v>
      </c>
      <c r="E1282" s="1" t="s">
        <v>17</v>
      </c>
      <c r="F1282" s="1" t="s">
        <v>40</v>
      </c>
      <c r="G1282" s="1" t="s">
        <v>41</v>
      </c>
      <c r="H1282" s="1">
        <v>3</v>
      </c>
      <c r="I1282" s="1" t="s">
        <v>26</v>
      </c>
      <c r="J1282" s="1" t="s">
        <v>34</v>
      </c>
      <c r="K1282" s="6">
        <v>7603.47</v>
      </c>
      <c r="L1282" s="6">
        <v>844.83</v>
      </c>
      <c r="M1282" s="1">
        <v>9</v>
      </c>
      <c r="N1282" s="8">
        <v>45297</v>
      </c>
      <c r="O1282" s="4" t="str">
        <f t="shared" ref="O1282:O1345" si="61">TEXT(N1282,"mmmm yyyy")</f>
        <v>January 2024</v>
      </c>
      <c r="P1282" s="1" t="s">
        <v>32</v>
      </c>
      <c r="Q1282" s="1" t="s">
        <v>29</v>
      </c>
      <c r="R1282" s="6">
        <v>43.6</v>
      </c>
      <c r="S1282" s="6">
        <f t="shared" ref="S1282:S1345" si="62">K1282+R1282</f>
        <v>7647.0700000000006</v>
      </c>
    </row>
    <row r="1283" spans="1:19" x14ac:dyDescent="0.35">
      <c r="A1283" s="1">
        <v>17805</v>
      </c>
      <c r="B1283" s="1">
        <v>32</v>
      </c>
      <c r="C1283" s="1" t="str">
        <f t="shared" si="60"/>
        <v>Young</v>
      </c>
      <c r="D1283" s="1" t="s">
        <v>38</v>
      </c>
      <c r="E1283" s="1" t="s">
        <v>17</v>
      </c>
      <c r="F1283" s="1" t="s">
        <v>24</v>
      </c>
      <c r="G1283" s="1" t="s">
        <v>85</v>
      </c>
      <c r="H1283" s="1">
        <v>5</v>
      </c>
      <c r="I1283" s="1" t="s">
        <v>20</v>
      </c>
      <c r="J1283" s="1" t="s">
        <v>21</v>
      </c>
      <c r="K1283" s="6">
        <v>2359.23</v>
      </c>
      <c r="L1283" s="6">
        <v>786.41</v>
      </c>
      <c r="M1283" s="1">
        <v>3</v>
      </c>
      <c r="N1283" s="8">
        <v>45297</v>
      </c>
      <c r="O1283" s="4" t="str">
        <f t="shared" si="61"/>
        <v>January 2024</v>
      </c>
      <c r="P1283" s="1" t="s">
        <v>79</v>
      </c>
      <c r="Q1283" s="1"/>
      <c r="R1283" s="6">
        <v>0</v>
      </c>
      <c r="S1283" s="6">
        <f t="shared" si="62"/>
        <v>2359.23</v>
      </c>
    </row>
    <row r="1284" spans="1:19" x14ac:dyDescent="0.35">
      <c r="A1284" s="1">
        <v>19836</v>
      </c>
      <c r="B1284" s="1">
        <v>36</v>
      </c>
      <c r="C1284" s="1" t="str">
        <f t="shared" si="60"/>
        <v>Middle-Aged</v>
      </c>
      <c r="D1284" s="1" t="s">
        <v>38</v>
      </c>
      <c r="E1284" s="1" t="s">
        <v>17</v>
      </c>
      <c r="F1284" s="1" t="s">
        <v>24</v>
      </c>
      <c r="G1284" s="1" t="s">
        <v>85</v>
      </c>
      <c r="H1284" s="1">
        <v>3</v>
      </c>
      <c r="I1284" s="1" t="s">
        <v>26</v>
      </c>
      <c r="J1284" s="1" t="s">
        <v>83</v>
      </c>
      <c r="K1284" s="6">
        <v>786.41</v>
      </c>
      <c r="L1284" s="6">
        <v>786.41</v>
      </c>
      <c r="M1284" s="1">
        <v>1</v>
      </c>
      <c r="N1284" s="8">
        <v>45297</v>
      </c>
      <c r="O1284" s="4" t="str">
        <f t="shared" si="61"/>
        <v>January 2024</v>
      </c>
      <c r="P1284" s="1" t="s">
        <v>79</v>
      </c>
      <c r="Q1284" s="1" t="s">
        <v>29</v>
      </c>
      <c r="R1284" s="6">
        <v>70.95</v>
      </c>
      <c r="S1284" s="6">
        <f t="shared" si="62"/>
        <v>857.36</v>
      </c>
    </row>
    <row r="1285" spans="1:19" x14ac:dyDescent="0.35">
      <c r="A1285" s="1">
        <v>2561</v>
      </c>
      <c r="B1285" s="1">
        <v>37</v>
      </c>
      <c r="C1285" s="1" t="str">
        <f t="shared" si="60"/>
        <v>Middle-Aged</v>
      </c>
      <c r="D1285" s="1" t="s">
        <v>16</v>
      </c>
      <c r="E1285" s="1" t="s">
        <v>17</v>
      </c>
      <c r="F1285" s="1" t="s">
        <v>30</v>
      </c>
      <c r="G1285" s="1" t="s">
        <v>31</v>
      </c>
      <c r="H1285" s="1">
        <v>3</v>
      </c>
      <c r="I1285" s="1" t="s">
        <v>26</v>
      </c>
      <c r="J1285" s="1" t="s">
        <v>27</v>
      </c>
      <c r="K1285" s="6">
        <v>4175.6400000000003</v>
      </c>
      <c r="L1285" s="6">
        <v>463.96</v>
      </c>
      <c r="M1285" s="1">
        <v>9</v>
      </c>
      <c r="N1285" s="8">
        <v>45297</v>
      </c>
      <c r="O1285" s="4" t="str">
        <f t="shared" si="61"/>
        <v>January 2024</v>
      </c>
      <c r="P1285" s="1" t="s">
        <v>32</v>
      </c>
      <c r="Q1285" s="1" t="s">
        <v>39</v>
      </c>
      <c r="R1285" s="6">
        <v>47.77</v>
      </c>
      <c r="S1285" s="6">
        <f t="shared" si="62"/>
        <v>4223.4100000000008</v>
      </c>
    </row>
    <row r="1286" spans="1:19" x14ac:dyDescent="0.35">
      <c r="A1286" s="1">
        <v>17130</v>
      </c>
      <c r="B1286" s="1">
        <v>37</v>
      </c>
      <c r="C1286" s="1" t="str">
        <f t="shared" si="60"/>
        <v>Middle-Aged</v>
      </c>
      <c r="D1286" s="1" t="s">
        <v>38</v>
      </c>
      <c r="E1286" s="1" t="s">
        <v>17</v>
      </c>
      <c r="F1286" s="1" t="s">
        <v>18</v>
      </c>
      <c r="G1286" s="1" t="s">
        <v>81</v>
      </c>
      <c r="H1286" s="1">
        <v>1</v>
      </c>
      <c r="I1286" s="1" t="s">
        <v>26</v>
      </c>
      <c r="J1286" s="1" t="s">
        <v>93</v>
      </c>
      <c r="K1286" s="6">
        <v>4558.72</v>
      </c>
      <c r="L1286" s="6">
        <v>1139.68</v>
      </c>
      <c r="M1286" s="1">
        <v>4</v>
      </c>
      <c r="N1286" s="8">
        <v>45297</v>
      </c>
      <c r="O1286" s="4" t="str">
        <f t="shared" si="61"/>
        <v>January 2024</v>
      </c>
      <c r="P1286" s="1" t="s">
        <v>22</v>
      </c>
      <c r="Q1286" s="1"/>
      <c r="R1286" s="6">
        <v>0</v>
      </c>
      <c r="S1286" s="6">
        <f t="shared" si="62"/>
        <v>4558.72</v>
      </c>
    </row>
    <row r="1287" spans="1:19" x14ac:dyDescent="0.35">
      <c r="A1287" s="1">
        <v>7695</v>
      </c>
      <c r="B1287" s="1">
        <v>39</v>
      </c>
      <c r="C1287" s="1" t="str">
        <f t="shared" si="60"/>
        <v>Middle-Aged</v>
      </c>
      <c r="D1287" s="1" t="s">
        <v>16</v>
      </c>
      <c r="E1287" s="1" t="s">
        <v>17</v>
      </c>
      <c r="F1287" s="1" t="s">
        <v>24</v>
      </c>
      <c r="G1287" s="1" t="s">
        <v>25</v>
      </c>
      <c r="H1287" s="1">
        <v>3</v>
      </c>
      <c r="I1287" s="1" t="s">
        <v>20</v>
      </c>
      <c r="J1287" s="1" t="s">
        <v>34</v>
      </c>
      <c r="K1287" s="6">
        <v>494.06</v>
      </c>
      <c r="L1287" s="6">
        <v>247.03</v>
      </c>
      <c r="M1287" s="1">
        <v>2</v>
      </c>
      <c r="N1287" s="8">
        <v>45297</v>
      </c>
      <c r="O1287" s="4" t="str">
        <f t="shared" si="61"/>
        <v>January 2024</v>
      </c>
      <c r="P1287" s="1" t="s">
        <v>22</v>
      </c>
      <c r="Q1287" s="1"/>
      <c r="R1287" s="6">
        <v>0</v>
      </c>
      <c r="S1287" s="6">
        <f t="shared" si="62"/>
        <v>494.06</v>
      </c>
    </row>
    <row r="1288" spans="1:19" x14ac:dyDescent="0.35">
      <c r="A1288" s="1">
        <v>14619</v>
      </c>
      <c r="B1288" s="1">
        <v>40</v>
      </c>
      <c r="C1288" s="1" t="str">
        <f t="shared" si="60"/>
        <v>Middle-Aged</v>
      </c>
      <c r="D1288" s="1" t="s">
        <v>38</v>
      </c>
      <c r="E1288" s="1" t="s">
        <v>17</v>
      </c>
      <c r="F1288" s="1" t="s">
        <v>18</v>
      </c>
      <c r="G1288" s="1" t="s">
        <v>81</v>
      </c>
      <c r="H1288" s="1">
        <v>4</v>
      </c>
      <c r="I1288" s="1" t="s">
        <v>26</v>
      </c>
      <c r="J1288" s="1" t="s">
        <v>21</v>
      </c>
      <c r="K1288" s="6">
        <v>11396.8</v>
      </c>
      <c r="L1288" s="6">
        <v>1139.68</v>
      </c>
      <c r="M1288" s="1">
        <v>10</v>
      </c>
      <c r="N1288" s="8">
        <v>45297</v>
      </c>
      <c r="O1288" s="4" t="str">
        <f t="shared" si="61"/>
        <v>January 2024</v>
      </c>
      <c r="P1288" s="1" t="s">
        <v>84</v>
      </c>
      <c r="Q1288" s="1"/>
      <c r="R1288" s="6">
        <v>0</v>
      </c>
      <c r="S1288" s="6">
        <f t="shared" si="62"/>
        <v>11396.8</v>
      </c>
    </row>
    <row r="1289" spans="1:19" x14ac:dyDescent="0.35">
      <c r="A1289" s="1">
        <v>11975</v>
      </c>
      <c r="B1289" s="1">
        <v>41</v>
      </c>
      <c r="C1289" s="1" t="str">
        <f t="shared" si="60"/>
        <v>Middle-Aged</v>
      </c>
      <c r="D1289" s="1" t="s">
        <v>38</v>
      </c>
      <c r="E1289" s="1" t="s">
        <v>17</v>
      </c>
      <c r="F1289" s="1" t="s">
        <v>24</v>
      </c>
      <c r="G1289" s="1" t="s">
        <v>85</v>
      </c>
      <c r="H1289" s="1">
        <v>5</v>
      </c>
      <c r="I1289" s="1" t="s">
        <v>26</v>
      </c>
      <c r="J1289" s="1" t="s">
        <v>21</v>
      </c>
      <c r="K1289" s="6">
        <v>786.41</v>
      </c>
      <c r="L1289" s="6">
        <v>786.41</v>
      </c>
      <c r="M1289" s="1">
        <v>1</v>
      </c>
      <c r="N1289" s="8">
        <v>45297</v>
      </c>
      <c r="O1289" s="4" t="str">
        <f t="shared" si="61"/>
        <v>January 2024</v>
      </c>
      <c r="P1289" s="1" t="s">
        <v>22</v>
      </c>
      <c r="Q1289" s="1" t="s">
        <v>92</v>
      </c>
      <c r="R1289" s="6">
        <v>127.42</v>
      </c>
      <c r="S1289" s="6">
        <f t="shared" si="62"/>
        <v>913.82999999999993</v>
      </c>
    </row>
    <row r="1290" spans="1:19" x14ac:dyDescent="0.35">
      <c r="A1290" s="1">
        <v>4367</v>
      </c>
      <c r="B1290" s="1">
        <v>42</v>
      </c>
      <c r="C1290" s="1" t="str">
        <f t="shared" si="60"/>
        <v>Middle-Aged</v>
      </c>
      <c r="D1290" s="1" t="s">
        <v>38</v>
      </c>
      <c r="E1290" s="1" t="s">
        <v>17</v>
      </c>
      <c r="F1290" s="1" t="s">
        <v>40</v>
      </c>
      <c r="G1290" s="1" t="s">
        <v>41</v>
      </c>
      <c r="H1290" s="1">
        <v>3</v>
      </c>
      <c r="I1290" s="1" t="s">
        <v>26</v>
      </c>
      <c r="J1290" s="1" t="s">
        <v>27</v>
      </c>
      <c r="K1290" s="6">
        <v>2534.4899999999998</v>
      </c>
      <c r="L1290" s="6">
        <v>844.83</v>
      </c>
      <c r="M1290" s="1">
        <v>3</v>
      </c>
      <c r="N1290" s="8">
        <v>45297</v>
      </c>
      <c r="O1290" s="4" t="str">
        <f t="shared" si="61"/>
        <v>January 2024</v>
      </c>
      <c r="P1290" s="1" t="s">
        <v>28</v>
      </c>
      <c r="Q1290" s="1"/>
      <c r="R1290" s="6">
        <v>0</v>
      </c>
      <c r="S1290" s="6">
        <f t="shared" si="62"/>
        <v>2534.4899999999998</v>
      </c>
    </row>
    <row r="1291" spans="1:19" x14ac:dyDescent="0.35">
      <c r="A1291" s="1">
        <v>12412</v>
      </c>
      <c r="B1291" s="1">
        <v>43</v>
      </c>
      <c r="C1291" s="1" t="str">
        <f t="shared" si="60"/>
        <v>Middle-Aged</v>
      </c>
      <c r="D1291" s="1" t="s">
        <v>38</v>
      </c>
      <c r="E1291" s="1" t="s">
        <v>33</v>
      </c>
      <c r="F1291" s="1" t="s">
        <v>30</v>
      </c>
      <c r="G1291" s="1" t="s">
        <v>78</v>
      </c>
      <c r="H1291" s="1">
        <v>2</v>
      </c>
      <c r="I1291" s="1" t="s">
        <v>20</v>
      </c>
      <c r="J1291" s="1" t="s">
        <v>21</v>
      </c>
      <c r="K1291" s="6">
        <v>5394.56</v>
      </c>
      <c r="L1291" s="6">
        <v>674.32</v>
      </c>
      <c r="M1291" s="1">
        <v>8</v>
      </c>
      <c r="N1291" s="8">
        <v>45297</v>
      </c>
      <c r="O1291" s="4" t="str">
        <f t="shared" si="61"/>
        <v>January 2024</v>
      </c>
      <c r="P1291" s="1" t="s">
        <v>22</v>
      </c>
      <c r="Q1291" s="1"/>
      <c r="R1291" s="6">
        <v>0</v>
      </c>
      <c r="S1291" s="6">
        <f t="shared" si="62"/>
        <v>5394.56</v>
      </c>
    </row>
    <row r="1292" spans="1:19" x14ac:dyDescent="0.35">
      <c r="A1292" s="1">
        <v>16424</v>
      </c>
      <c r="B1292" s="1">
        <v>43</v>
      </c>
      <c r="C1292" s="1" t="str">
        <f t="shared" si="60"/>
        <v>Middle-Aged</v>
      </c>
      <c r="D1292" s="1" t="s">
        <v>38</v>
      </c>
      <c r="E1292" s="1" t="s">
        <v>33</v>
      </c>
      <c r="F1292" s="1" t="s">
        <v>18</v>
      </c>
      <c r="G1292" s="1" t="s">
        <v>81</v>
      </c>
      <c r="H1292" s="1">
        <v>2</v>
      </c>
      <c r="I1292" s="1" t="s">
        <v>26</v>
      </c>
      <c r="J1292" s="1" t="s">
        <v>21</v>
      </c>
      <c r="K1292" s="6">
        <v>5698.4</v>
      </c>
      <c r="L1292" s="6">
        <v>1139.68</v>
      </c>
      <c r="M1292" s="1">
        <v>5</v>
      </c>
      <c r="N1292" s="8">
        <v>45297</v>
      </c>
      <c r="O1292" s="4" t="str">
        <f t="shared" si="61"/>
        <v>January 2024</v>
      </c>
      <c r="P1292" s="1" t="s">
        <v>79</v>
      </c>
      <c r="Q1292" s="1" t="s">
        <v>92</v>
      </c>
      <c r="R1292" s="6">
        <v>101.23</v>
      </c>
      <c r="S1292" s="6">
        <f t="shared" si="62"/>
        <v>5799.6299999999992</v>
      </c>
    </row>
    <row r="1293" spans="1:19" x14ac:dyDescent="0.35">
      <c r="A1293" s="1">
        <v>2181</v>
      </c>
      <c r="B1293" s="1">
        <v>44</v>
      </c>
      <c r="C1293" s="1" t="str">
        <f t="shared" si="60"/>
        <v>Middle-Aged</v>
      </c>
      <c r="D1293" s="1" t="s">
        <v>16</v>
      </c>
      <c r="E1293" s="1" t="s">
        <v>17</v>
      </c>
      <c r="F1293" s="1" t="s">
        <v>18</v>
      </c>
      <c r="G1293" s="1" t="s">
        <v>36</v>
      </c>
      <c r="H1293" s="1">
        <v>5</v>
      </c>
      <c r="I1293" s="1" t="s">
        <v>20</v>
      </c>
      <c r="J1293" s="1" t="s">
        <v>21</v>
      </c>
      <c r="K1293" s="6">
        <v>166</v>
      </c>
      <c r="L1293" s="6">
        <v>20.75</v>
      </c>
      <c r="M1293" s="1">
        <v>8</v>
      </c>
      <c r="N1293" s="8">
        <v>45297</v>
      </c>
      <c r="O1293" s="4" t="str">
        <f t="shared" si="61"/>
        <v>January 2024</v>
      </c>
      <c r="P1293" s="1" t="s">
        <v>22</v>
      </c>
      <c r="Q1293" s="1"/>
      <c r="R1293" s="6">
        <v>0</v>
      </c>
      <c r="S1293" s="6">
        <f t="shared" si="62"/>
        <v>166</v>
      </c>
    </row>
    <row r="1294" spans="1:19" x14ac:dyDescent="0.35">
      <c r="A1294" s="1">
        <v>4456</v>
      </c>
      <c r="B1294" s="1">
        <v>44</v>
      </c>
      <c r="C1294" s="1" t="str">
        <f t="shared" si="60"/>
        <v>Middle-Aged</v>
      </c>
      <c r="D1294" s="1" t="s">
        <v>16</v>
      </c>
      <c r="E1294" s="1" t="s">
        <v>17</v>
      </c>
      <c r="F1294" s="1" t="s">
        <v>18</v>
      </c>
      <c r="G1294" s="1" t="s">
        <v>19</v>
      </c>
      <c r="H1294" s="1">
        <v>2</v>
      </c>
      <c r="I1294" s="1" t="s">
        <v>26</v>
      </c>
      <c r="J1294" s="1" t="s">
        <v>42</v>
      </c>
      <c r="K1294" s="6">
        <v>3955.95</v>
      </c>
      <c r="L1294" s="6">
        <v>791.19</v>
      </c>
      <c r="M1294" s="1">
        <v>5</v>
      </c>
      <c r="N1294" s="8">
        <v>45297</v>
      </c>
      <c r="O1294" s="4" t="str">
        <f t="shared" si="61"/>
        <v>January 2024</v>
      </c>
      <c r="P1294" s="1" t="s">
        <v>28</v>
      </c>
      <c r="Q1294" s="1" t="s">
        <v>62</v>
      </c>
      <c r="R1294" s="6">
        <v>75.290000000000006</v>
      </c>
      <c r="S1294" s="6">
        <f t="shared" si="62"/>
        <v>4031.24</v>
      </c>
    </row>
    <row r="1295" spans="1:19" x14ac:dyDescent="0.35">
      <c r="A1295" s="1">
        <v>11322</v>
      </c>
      <c r="B1295" s="1">
        <v>44</v>
      </c>
      <c r="C1295" s="1" t="str">
        <f t="shared" si="60"/>
        <v>Middle-Aged</v>
      </c>
      <c r="D1295" s="1" t="s">
        <v>38</v>
      </c>
      <c r="E1295" s="1" t="s">
        <v>33</v>
      </c>
      <c r="F1295" s="1" t="s">
        <v>18</v>
      </c>
      <c r="G1295" s="1" t="s">
        <v>81</v>
      </c>
      <c r="H1295" s="1">
        <v>1</v>
      </c>
      <c r="I1295" s="1" t="s">
        <v>26</v>
      </c>
      <c r="J1295" s="1" t="s">
        <v>21</v>
      </c>
      <c r="K1295" s="6">
        <v>10257.120000000001</v>
      </c>
      <c r="L1295" s="6">
        <v>1139.68</v>
      </c>
      <c r="M1295" s="1">
        <v>9</v>
      </c>
      <c r="N1295" s="8">
        <v>45297</v>
      </c>
      <c r="O1295" s="4" t="str">
        <f t="shared" si="61"/>
        <v>January 2024</v>
      </c>
      <c r="P1295" s="1" t="s">
        <v>22</v>
      </c>
      <c r="Q1295" s="1" t="s">
        <v>52</v>
      </c>
      <c r="R1295" s="6">
        <v>66.319999999999993</v>
      </c>
      <c r="S1295" s="6">
        <f t="shared" si="62"/>
        <v>10323.44</v>
      </c>
    </row>
    <row r="1296" spans="1:19" x14ac:dyDescent="0.35">
      <c r="A1296" s="1">
        <v>13273</v>
      </c>
      <c r="B1296" s="1">
        <v>44</v>
      </c>
      <c r="C1296" s="1" t="str">
        <f t="shared" si="60"/>
        <v>Middle-Aged</v>
      </c>
      <c r="D1296" s="1" t="s">
        <v>38</v>
      </c>
      <c r="E1296" s="1" t="s">
        <v>17</v>
      </c>
      <c r="F1296" s="1" t="s">
        <v>30</v>
      </c>
      <c r="G1296" s="1" t="s">
        <v>78</v>
      </c>
      <c r="H1296" s="1">
        <v>5</v>
      </c>
      <c r="I1296" s="1" t="s">
        <v>26</v>
      </c>
      <c r="J1296" s="1" t="s">
        <v>83</v>
      </c>
      <c r="K1296" s="6">
        <v>674.32</v>
      </c>
      <c r="L1296" s="6">
        <v>674.32</v>
      </c>
      <c r="M1296" s="1">
        <v>1</v>
      </c>
      <c r="N1296" s="8">
        <v>45297</v>
      </c>
      <c r="O1296" s="4" t="str">
        <f t="shared" si="61"/>
        <v>January 2024</v>
      </c>
      <c r="P1296" s="1" t="s">
        <v>84</v>
      </c>
      <c r="Q1296" s="1" t="s">
        <v>52</v>
      </c>
      <c r="R1296" s="6">
        <v>49.1</v>
      </c>
      <c r="S1296" s="6">
        <f t="shared" si="62"/>
        <v>723.42000000000007</v>
      </c>
    </row>
    <row r="1297" spans="1:19" x14ac:dyDescent="0.35">
      <c r="A1297" s="1">
        <v>16138</v>
      </c>
      <c r="B1297" s="1">
        <v>44</v>
      </c>
      <c r="C1297" s="1" t="str">
        <f t="shared" si="60"/>
        <v>Middle-Aged</v>
      </c>
      <c r="D1297" s="1" t="s">
        <v>38</v>
      </c>
      <c r="E1297" s="1" t="s">
        <v>17</v>
      </c>
      <c r="F1297" s="1" t="s">
        <v>40</v>
      </c>
      <c r="G1297" s="1" t="s">
        <v>88</v>
      </c>
      <c r="H1297" s="1">
        <v>1</v>
      </c>
      <c r="I1297" s="1" t="s">
        <v>26</v>
      </c>
      <c r="J1297" s="1" t="s">
        <v>93</v>
      </c>
      <c r="K1297" s="6">
        <v>4135.5</v>
      </c>
      <c r="L1297" s="6">
        <v>459.5</v>
      </c>
      <c r="M1297" s="1">
        <v>9</v>
      </c>
      <c r="N1297" s="8">
        <v>45297</v>
      </c>
      <c r="O1297" s="4" t="str">
        <f t="shared" si="61"/>
        <v>January 2024</v>
      </c>
      <c r="P1297" s="1" t="s">
        <v>22</v>
      </c>
      <c r="Q1297" s="1" t="s">
        <v>37</v>
      </c>
      <c r="R1297" s="6">
        <v>58.32</v>
      </c>
      <c r="S1297" s="6">
        <f t="shared" si="62"/>
        <v>4193.82</v>
      </c>
    </row>
    <row r="1298" spans="1:19" x14ac:dyDescent="0.35">
      <c r="A1298" s="1">
        <v>1528</v>
      </c>
      <c r="B1298" s="1">
        <v>45</v>
      </c>
      <c r="C1298" s="1" t="str">
        <f t="shared" si="60"/>
        <v>Middle-Aged</v>
      </c>
      <c r="D1298" s="1" t="s">
        <v>16</v>
      </c>
      <c r="E1298" s="1" t="s">
        <v>17</v>
      </c>
      <c r="F1298" s="1" t="s">
        <v>40</v>
      </c>
      <c r="G1298" s="1" t="s">
        <v>41</v>
      </c>
      <c r="H1298" s="1">
        <v>3</v>
      </c>
      <c r="I1298" s="1" t="s">
        <v>26</v>
      </c>
      <c r="J1298" s="1" t="s">
        <v>27</v>
      </c>
      <c r="K1298" s="6">
        <v>7603.47</v>
      </c>
      <c r="L1298" s="6">
        <v>844.83</v>
      </c>
      <c r="M1298" s="1">
        <v>9</v>
      </c>
      <c r="N1298" s="8">
        <v>45297</v>
      </c>
      <c r="O1298" s="4" t="str">
        <f t="shared" si="61"/>
        <v>January 2024</v>
      </c>
      <c r="P1298" s="1" t="s">
        <v>28</v>
      </c>
      <c r="Q1298" s="1" t="s">
        <v>74</v>
      </c>
      <c r="R1298" s="6">
        <v>70.13</v>
      </c>
      <c r="S1298" s="6">
        <f t="shared" si="62"/>
        <v>7673.6</v>
      </c>
    </row>
    <row r="1299" spans="1:19" x14ac:dyDescent="0.35">
      <c r="A1299" s="1">
        <v>17401</v>
      </c>
      <c r="B1299" s="1">
        <v>46</v>
      </c>
      <c r="C1299" s="1" t="str">
        <f t="shared" si="60"/>
        <v>Middle-Aged</v>
      </c>
      <c r="D1299" s="1" t="s">
        <v>16</v>
      </c>
      <c r="E1299" s="1" t="s">
        <v>17</v>
      </c>
      <c r="F1299" s="1" t="s">
        <v>77</v>
      </c>
      <c r="G1299" s="1" t="s">
        <v>86</v>
      </c>
      <c r="H1299" s="1">
        <v>5</v>
      </c>
      <c r="I1299" s="1" t="s">
        <v>20</v>
      </c>
      <c r="J1299" s="1" t="s">
        <v>83</v>
      </c>
      <c r="K1299" s="6">
        <v>3611.8</v>
      </c>
      <c r="L1299" s="6">
        <v>361.18</v>
      </c>
      <c r="M1299" s="1">
        <v>10</v>
      </c>
      <c r="N1299" s="8">
        <v>45297</v>
      </c>
      <c r="O1299" s="4" t="str">
        <f t="shared" si="61"/>
        <v>January 2024</v>
      </c>
      <c r="P1299" s="1" t="s">
        <v>22</v>
      </c>
      <c r="Q1299" s="1" t="s">
        <v>109</v>
      </c>
      <c r="R1299" s="6">
        <v>47.51</v>
      </c>
      <c r="S1299" s="6">
        <f t="shared" si="62"/>
        <v>3659.3100000000004</v>
      </c>
    </row>
    <row r="1300" spans="1:19" x14ac:dyDescent="0.35">
      <c r="A1300" s="1">
        <v>2259</v>
      </c>
      <c r="B1300" s="1">
        <v>48</v>
      </c>
      <c r="C1300" s="1" t="str">
        <f t="shared" si="60"/>
        <v>Middle-Aged</v>
      </c>
      <c r="D1300" s="1" t="s">
        <v>16</v>
      </c>
      <c r="E1300" s="1" t="s">
        <v>17</v>
      </c>
      <c r="F1300" s="1" t="s">
        <v>18</v>
      </c>
      <c r="G1300" s="1" t="s">
        <v>19</v>
      </c>
      <c r="H1300" s="1">
        <v>2</v>
      </c>
      <c r="I1300" s="1" t="s">
        <v>26</v>
      </c>
      <c r="J1300" s="1" t="s">
        <v>21</v>
      </c>
      <c r="K1300" s="6">
        <v>5538.33</v>
      </c>
      <c r="L1300" s="6">
        <v>791.19</v>
      </c>
      <c r="M1300" s="1">
        <v>7</v>
      </c>
      <c r="N1300" s="8">
        <v>45297</v>
      </c>
      <c r="O1300" s="4" t="str">
        <f t="shared" si="61"/>
        <v>January 2024</v>
      </c>
      <c r="P1300" s="1" t="s">
        <v>22</v>
      </c>
      <c r="Q1300" s="1" t="s">
        <v>66</v>
      </c>
      <c r="R1300" s="6">
        <v>35.369999999999997</v>
      </c>
      <c r="S1300" s="6">
        <f t="shared" si="62"/>
        <v>5573.7</v>
      </c>
    </row>
    <row r="1301" spans="1:19" x14ac:dyDescent="0.35">
      <c r="A1301" s="1">
        <v>13979</v>
      </c>
      <c r="B1301" s="1">
        <v>48</v>
      </c>
      <c r="C1301" s="1" t="str">
        <f t="shared" si="60"/>
        <v>Middle-Aged</v>
      </c>
      <c r="D1301" s="1" t="s">
        <v>38</v>
      </c>
      <c r="E1301" s="1" t="s">
        <v>17</v>
      </c>
      <c r="F1301" s="1" t="s">
        <v>18</v>
      </c>
      <c r="G1301" s="1" t="s">
        <v>81</v>
      </c>
      <c r="H1301" s="1">
        <v>4</v>
      </c>
      <c r="I1301" s="1" t="s">
        <v>26</v>
      </c>
      <c r="J1301" s="1" t="s">
        <v>93</v>
      </c>
      <c r="K1301" s="6">
        <v>4558.72</v>
      </c>
      <c r="L1301" s="6">
        <v>1139.68</v>
      </c>
      <c r="M1301" s="1">
        <v>4</v>
      </c>
      <c r="N1301" s="8">
        <v>45297</v>
      </c>
      <c r="O1301" s="4" t="str">
        <f t="shared" si="61"/>
        <v>January 2024</v>
      </c>
      <c r="P1301" s="1" t="s">
        <v>79</v>
      </c>
      <c r="Q1301" s="1" t="s">
        <v>29</v>
      </c>
      <c r="R1301" s="6">
        <v>34.89</v>
      </c>
      <c r="S1301" s="6">
        <f t="shared" si="62"/>
        <v>4593.6100000000006</v>
      </c>
    </row>
    <row r="1302" spans="1:19" x14ac:dyDescent="0.35">
      <c r="A1302" s="1">
        <v>14374</v>
      </c>
      <c r="B1302" s="1">
        <v>48</v>
      </c>
      <c r="C1302" s="1" t="str">
        <f t="shared" si="60"/>
        <v>Middle-Aged</v>
      </c>
      <c r="D1302" s="1" t="s">
        <v>16</v>
      </c>
      <c r="E1302" s="1" t="s">
        <v>33</v>
      </c>
      <c r="F1302" s="1" t="s">
        <v>24</v>
      </c>
      <c r="G1302" s="1" t="s">
        <v>85</v>
      </c>
      <c r="H1302" s="1">
        <v>1</v>
      </c>
      <c r="I1302" s="1" t="s">
        <v>26</v>
      </c>
      <c r="J1302" s="1" t="s">
        <v>93</v>
      </c>
      <c r="K1302" s="6">
        <v>3145.64</v>
      </c>
      <c r="L1302" s="6">
        <v>786.41</v>
      </c>
      <c r="M1302" s="1">
        <v>4</v>
      </c>
      <c r="N1302" s="8">
        <v>45297</v>
      </c>
      <c r="O1302" s="4" t="str">
        <f t="shared" si="61"/>
        <v>January 2024</v>
      </c>
      <c r="P1302" s="1" t="s">
        <v>84</v>
      </c>
      <c r="Q1302" s="1" t="s">
        <v>97</v>
      </c>
      <c r="R1302" s="6">
        <v>98.89</v>
      </c>
      <c r="S1302" s="6">
        <f t="shared" si="62"/>
        <v>3244.5299999999997</v>
      </c>
    </row>
    <row r="1303" spans="1:19" x14ac:dyDescent="0.35">
      <c r="A1303" s="1">
        <v>3978</v>
      </c>
      <c r="B1303" s="1">
        <v>50</v>
      </c>
      <c r="C1303" s="1" t="str">
        <f t="shared" si="60"/>
        <v>Middle-Aged</v>
      </c>
      <c r="D1303" s="1" t="s">
        <v>16</v>
      </c>
      <c r="E1303" s="1" t="s">
        <v>17</v>
      </c>
      <c r="F1303" s="1" t="s">
        <v>40</v>
      </c>
      <c r="G1303" s="1" t="s">
        <v>41</v>
      </c>
      <c r="H1303" s="1">
        <v>3</v>
      </c>
      <c r="I1303" s="1" t="s">
        <v>26</v>
      </c>
      <c r="J1303" s="1" t="s">
        <v>42</v>
      </c>
      <c r="K1303" s="6">
        <v>5068.9799999999996</v>
      </c>
      <c r="L1303" s="6">
        <v>844.83</v>
      </c>
      <c r="M1303" s="1">
        <v>6</v>
      </c>
      <c r="N1303" s="8">
        <v>45297</v>
      </c>
      <c r="O1303" s="4" t="str">
        <f t="shared" si="61"/>
        <v>January 2024</v>
      </c>
      <c r="P1303" s="1" t="s">
        <v>32</v>
      </c>
      <c r="Q1303" s="1" t="s">
        <v>63</v>
      </c>
      <c r="R1303" s="6">
        <v>76.09</v>
      </c>
      <c r="S1303" s="6">
        <f t="shared" si="62"/>
        <v>5145.07</v>
      </c>
    </row>
    <row r="1304" spans="1:19" x14ac:dyDescent="0.35">
      <c r="A1304" s="1">
        <v>5851</v>
      </c>
      <c r="B1304" s="1">
        <v>50</v>
      </c>
      <c r="C1304" s="1" t="str">
        <f t="shared" si="60"/>
        <v>Middle-Aged</v>
      </c>
      <c r="D1304" s="1" t="s">
        <v>38</v>
      </c>
      <c r="E1304" s="1" t="s">
        <v>17</v>
      </c>
      <c r="F1304" s="1" t="s">
        <v>24</v>
      </c>
      <c r="G1304" s="1" t="s">
        <v>25</v>
      </c>
      <c r="H1304" s="1">
        <v>3</v>
      </c>
      <c r="I1304" s="1" t="s">
        <v>26</v>
      </c>
      <c r="J1304" s="1" t="s">
        <v>42</v>
      </c>
      <c r="K1304" s="6">
        <v>494.06</v>
      </c>
      <c r="L1304" s="6">
        <v>247.03</v>
      </c>
      <c r="M1304" s="1">
        <v>2</v>
      </c>
      <c r="N1304" s="8">
        <v>45297</v>
      </c>
      <c r="O1304" s="4" t="str">
        <f t="shared" si="61"/>
        <v>January 2024</v>
      </c>
      <c r="P1304" s="1" t="s">
        <v>28</v>
      </c>
      <c r="Q1304" s="1" t="s">
        <v>50</v>
      </c>
      <c r="R1304" s="6">
        <v>48.77</v>
      </c>
      <c r="S1304" s="6">
        <f t="shared" si="62"/>
        <v>542.83000000000004</v>
      </c>
    </row>
    <row r="1305" spans="1:19" x14ac:dyDescent="0.35">
      <c r="A1305" s="1">
        <v>6317</v>
      </c>
      <c r="B1305" s="1">
        <v>51</v>
      </c>
      <c r="C1305" s="1" t="str">
        <f t="shared" si="60"/>
        <v>Middle-Aged</v>
      </c>
      <c r="D1305" s="1" t="s">
        <v>38</v>
      </c>
      <c r="E1305" s="1" t="s">
        <v>17</v>
      </c>
      <c r="F1305" s="1" t="s">
        <v>30</v>
      </c>
      <c r="G1305" s="1" t="s">
        <v>31</v>
      </c>
      <c r="H1305" s="1">
        <v>3</v>
      </c>
      <c r="I1305" s="1" t="s">
        <v>20</v>
      </c>
      <c r="J1305" s="1" t="s">
        <v>34</v>
      </c>
      <c r="K1305" s="6">
        <v>4175.6400000000003</v>
      </c>
      <c r="L1305" s="6">
        <v>463.96</v>
      </c>
      <c r="M1305" s="1">
        <v>9</v>
      </c>
      <c r="N1305" s="8">
        <v>45297</v>
      </c>
      <c r="O1305" s="4" t="str">
        <f t="shared" si="61"/>
        <v>January 2024</v>
      </c>
      <c r="P1305" s="1" t="s">
        <v>32</v>
      </c>
      <c r="Q1305" s="1" t="s">
        <v>52</v>
      </c>
      <c r="R1305" s="6">
        <v>28.54</v>
      </c>
      <c r="S1305" s="6">
        <f t="shared" si="62"/>
        <v>4204.18</v>
      </c>
    </row>
    <row r="1306" spans="1:19" x14ac:dyDescent="0.35">
      <c r="A1306" s="1">
        <v>13628</v>
      </c>
      <c r="B1306" s="1">
        <v>52</v>
      </c>
      <c r="C1306" s="1" t="str">
        <f t="shared" si="60"/>
        <v>Middle-Aged</v>
      </c>
      <c r="D1306" s="1" t="s">
        <v>16</v>
      </c>
      <c r="E1306" s="1" t="s">
        <v>17</v>
      </c>
      <c r="F1306" s="1" t="s">
        <v>40</v>
      </c>
      <c r="G1306" s="1" t="s">
        <v>88</v>
      </c>
      <c r="H1306" s="1">
        <v>5</v>
      </c>
      <c r="I1306" s="1" t="s">
        <v>20</v>
      </c>
      <c r="J1306" s="1" t="s">
        <v>83</v>
      </c>
      <c r="K1306" s="6">
        <v>1378.5</v>
      </c>
      <c r="L1306" s="6">
        <v>459.5</v>
      </c>
      <c r="M1306" s="1">
        <v>3</v>
      </c>
      <c r="N1306" s="8">
        <v>45297</v>
      </c>
      <c r="O1306" s="4" t="str">
        <f t="shared" si="61"/>
        <v>January 2024</v>
      </c>
      <c r="P1306" s="1" t="s">
        <v>22</v>
      </c>
      <c r="Q1306" s="1"/>
      <c r="R1306" s="6">
        <v>0</v>
      </c>
      <c r="S1306" s="6">
        <f t="shared" si="62"/>
        <v>1378.5</v>
      </c>
    </row>
    <row r="1307" spans="1:19" x14ac:dyDescent="0.35">
      <c r="A1307" s="1">
        <v>13398</v>
      </c>
      <c r="B1307" s="1">
        <v>53</v>
      </c>
      <c r="C1307" s="1" t="str">
        <f t="shared" si="60"/>
        <v>Middle-Aged</v>
      </c>
      <c r="D1307" s="1" t="s">
        <v>16</v>
      </c>
      <c r="E1307" s="1" t="s">
        <v>17</v>
      </c>
      <c r="F1307" s="1" t="s">
        <v>24</v>
      </c>
      <c r="G1307" s="1" t="s">
        <v>85</v>
      </c>
      <c r="H1307" s="1">
        <v>4</v>
      </c>
      <c r="I1307" s="1" t="s">
        <v>26</v>
      </c>
      <c r="J1307" s="1" t="s">
        <v>21</v>
      </c>
      <c r="K1307" s="6">
        <v>7077.69</v>
      </c>
      <c r="L1307" s="6">
        <v>786.41</v>
      </c>
      <c r="M1307" s="1">
        <v>9</v>
      </c>
      <c r="N1307" s="8">
        <v>45297</v>
      </c>
      <c r="O1307" s="4" t="str">
        <f t="shared" si="61"/>
        <v>January 2024</v>
      </c>
      <c r="P1307" s="1" t="s">
        <v>22</v>
      </c>
      <c r="Q1307" s="1"/>
      <c r="R1307" s="6">
        <v>0</v>
      </c>
      <c r="S1307" s="6">
        <f t="shared" si="62"/>
        <v>7077.69</v>
      </c>
    </row>
    <row r="1308" spans="1:19" x14ac:dyDescent="0.35">
      <c r="A1308" s="1">
        <v>14925</v>
      </c>
      <c r="B1308" s="1">
        <v>53</v>
      </c>
      <c r="C1308" s="1" t="str">
        <f t="shared" si="60"/>
        <v>Middle-Aged</v>
      </c>
      <c r="D1308" s="1" t="s">
        <v>16</v>
      </c>
      <c r="E1308" s="1" t="s">
        <v>17</v>
      </c>
      <c r="F1308" s="1" t="s">
        <v>30</v>
      </c>
      <c r="G1308" s="1" t="s">
        <v>78</v>
      </c>
      <c r="H1308" s="1">
        <v>3</v>
      </c>
      <c r="I1308" s="1" t="s">
        <v>26</v>
      </c>
      <c r="J1308" s="1" t="s">
        <v>83</v>
      </c>
      <c r="K1308" s="6">
        <v>2697.28</v>
      </c>
      <c r="L1308" s="6">
        <v>674.32</v>
      </c>
      <c r="M1308" s="1">
        <v>4</v>
      </c>
      <c r="N1308" s="8">
        <v>45297</v>
      </c>
      <c r="O1308" s="4" t="str">
        <f t="shared" si="61"/>
        <v>January 2024</v>
      </c>
      <c r="P1308" s="1" t="s">
        <v>79</v>
      </c>
      <c r="Q1308" s="1" t="s">
        <v>37</v>
      </c>
      <c r="R1308" s="6">
        <v>14.46</v>
      </c>
      <c r="S1308" s="6">
        <f t="shared" si="62"/>
        <v>2711.7400000000002</v>
      </c>
    </row>
    <row r="1309" spans="1:19" x14ac:dyDescent="0.35">
      <c r="A1309" s="1">
        <v>19629</v>
      </c>
      <c r="B1309" s="1">
        <v>54</v>
      </c>
      <c r="C1309" s="1" t="str">
        <f t="shared" si="60"/>
        <v>Middle-Aged</v>
      </c>
      <c r="D1309" s="1" t="s">
        <v>16</v>
      </c>
      <c r="E1309" s="1" t="s">
        <v>17</v>
      </c>
      <c r="F1309" s="1" t="s">
        <v>77</v>
      </c>
      <c r="G1309" s="1" t="s">
        <v>86</v>
      </c>
      <c r="H1309" s="1">
        <v>1</v>
      </c>
      <c r="I1309" s="1" t="s">
        <v>26</v>
      </c>
      <c r="J1309" s="1" t="s">
        <v>21</v>
      </c>
      <c r="K1309" s="6">
        <v>1444.72</v>
      </c>
      <c r="L1309" s="6">
        <v>361.18</v>
      </c>
      <c r="M1309" s="1">
        <v>4</v>
      </c>
      <c r="N1309" s="8">
        <v>45297</v>
      </c>
      <c r="O1309" s="4" t="str">
        <f t="shared" si="61"/>
        <v>January 2024</v>
      </c>
      <c r="P1309" s="1" t="s">
        <v>22</v>
      </c>
      <c r="Q1309" s="1" t="s">
        <v>52</v>
      </c>
      <c r="R1309" s="6">
        <v>63.52</v>
      </c>
      <c r="S1309" s="6">
        <f t="shared" si="62"/>
        <v>1508.24</v>
      </c>
    </row>
    <row r="1310" spans="1:19" x14ac:dyDescent="0.35">
      <c r="A1310" s="1">
        <v>11507</v>
      </c>
      <c r="B1310" s="1">
        <v>55</v>
      </c>
      <c r="C1310" s="1" t="str">
        <f t="shared" si="60"/>
        <v>Middle-Aged</v>
      </c>
      <c r="D1310" s="1" t="s">
        <v>16</v>
      </c>
      <c r="E1310" s="1" t="s">
        <v>17</v>
      </c>
      <c r="F1310" s="1" t="s">
        <v>40</v>
      </c>
      <c r="G1310" s="1" t="s">
        <v>88</v>
      </c>
      <c r="H1310" s="1">
        <v>2</v>
      </c>
      <c r="I1310" s="1" t="s">
        <v>26</v>
      </c>
      <c r="J1310" s="1" t="s">
        <v>83</v>
      </c>
      <c r="K1310" s="6">
        <v>459.5</v>
      </c>
      <c r="L1310" s="6">
        <v>459.5</v>
      </c>
      <c r="M1310" s="1">
        <v>1</v>
      </c>
      <c r="N1310" s="8">
        <v>45297</v>
      </c>
      <c r="O1310" s="4" t="str">
        <f t="shared" si="61"/>
        <v>January 2024</v>
      </c>
      <c r="P1310" s="1" t="s">
        <v>84</v>
      </c>
      <c r="Q1310" s="1" t="s">
        <v>52</v>
      </c>
      <c r="R1310" s="6">
        <v>40.64</v>
      </c>
      <c r="S1310" s="6">
        <f t="shared" si="62"/>
        <v>500.14</v>
      </c>
    </row>
    <row r="1311" spans="1:19" x14ac:dyDescent="0.35">
      <c r="A1311" s="1">
        <v>15832</v>
      </c>
      <c r="B1311" s="1">
        <v>56</v>
      </c>
      <c r="C1311" s="1" t="str">
        <f t="shared" si="60"/>
        <v>Old</v>
      </c>
      <c r="D1311" s="1" t="s">
        <v>38</v>
      </c>
      <c r="E1311" s="1" t="s">
        <v>17</v>
      </c>
      <c r="F1311" s="1" t="s">
        <v>24</v>
      </c>
      <c r="G1311" s="1" t="s">
        <v>85</v>
      </c>
      <c r="H1311" s="1">
        <v>1</v>
      </c>
      <c r="I1311" s="1" t="s">
        <v>26</v>
      </c>
      <c r="J1311" s="1" t="s">
        <v>83</v>
      </c>
      <c r="K1311" s="6">
        <v>3145.64</v>
      </c>
      <c r="L1311" s="6">
        <v>786.41</v>
      </c>
      <c r="M1311" s="1">
        <v>4</v>
      </c>
      <c r="N1311" s="8">
        <v>45297</v>
      </c>
      <c r="O1311" s="4" t="str">
        <f t="shared" si="61"/>
        <v>January 2024</v>
      </c>
      <c r="P1311" s="1" t="s">
        <v>84</v>
      </c>
      <c r="Q1311" s="1" t="s">
        <v>97</v>
      </c>
      <c r="R1311" s="6">
        <v>120.26</v>
      </c>
      <c r="S1311" s="6">
        <f t="shared" si="62"/>
        <v>3265.9</v>
      </c>
    </row>
    <row r="1312" spans="1:19" x14ac:dyDescent="0.35">
      <c r="A1312" s="1">
        <v>7396</v>
      </c>
      <c r="B1312" s="1">
        <v>57</v>
      </c>
      <c r="C1312" s="1" t="str">
        <f t="shared" si="60"/>
        <v>Old</v>
      </c>
      <c r="D1312" s="1" t="s">
        <v>38</v>
      </c>
      <c r="E1312" s="1" t="s">
        <v>17</v>
      </c>
      <c r="F1312" s="1" t="s">
        <v>18</v>
      </c>
      <c r="G1312" s="1" t="s">
        <v>36</v>
      </c>
      <c r="H1312" s="1">
        <v>5</v>
      </c>
      <c r="I1312" s="1" t="s">
        <v>26</v>
      </c>
      <c r="J1312" s="1" t="s">
        <v>27</v>
      </c>
      <c r="K1312" s="6">
        <v>41.5</v>
      </c>
      <c r="L1312" s="6">
        <v>20.75</v>
      </c>
      <c r="M1312" s="1">
        <v>2</v>
      </c>
      <c r="N1312" s="8">
        <v>45297</v>
      </c>
      <c r="O1312" s="4" t="str">
        <f t="shared" si="61"/>
        <v>January 2024</v>
      </c>
      <c r="P1312" s="1" t="s">
        <v>28</v>
      </c>
      <c r="Q1312" s="1" t="s">
        <v>51</v>
      </c>
      <c r="R1312" s="6">
        <v>82.32</v>
      </c>
      <c r="S1312" s="6">
        <f t="shared" si="62"/>
        <v>123.82</v>
      </c>
    </row>
    <row r="1313" spans="1:19" x14ac:dyDescent="0.35">
      <c r="A1313" s="1">
        <v>14632</v>
      </c>
      <c r="B1313" s="1">
        <v>57</v>
      </c>
      <c r="C1313" s="1" t="str">
        <f t="shared" si="60"/>
        <v>Old</v>
      </c>
      <c r="D1313" s="1" t="s">
        <v>16</v>
      </c>
      <c r="E1313" s="1" t="s">
        <v>17</v>
      </c>
      <c r="F1313" s="1" t="s">
        <v>40</v>
      </c>
      <c r="G1313" s="1" t="s">
        <v>88</v>
      </c>
      <c r="H1313" s="1">
        <v>2</v>
      </c>
      <c r="I1313" s="1" t="s">
        <v>26</v>
      </c>
      <c r="J1313" s="1" t="s">
        <v>93</v>
      </c>
      <c r="K1313" s="6">
        <v>2757</v>
      </c>
      <c r="L1313" s="6">
        <v>459.5</v>
      </c>
      <c r="M1313" s="1">
        <v>6</v>
      </c>
      <c r="N1313" s="8">
        <v>45297</v>
      </c>
      <c r="O1313" s="4" t="str">
        <f t="shared" si="61"/>
        <v>January 2024</v>
      </c>
      <c r="P1313" s="1" t="s">
        <v>22</v>
      </c>
      <c r="Q1313" s="1" t="s">
        <v>117</v>
      </c>
      <c r="R1313" s="6">
        <v>143.59</v>
      </c>
      <c r="S1313" s="6">
        <f t="shared" si="62"/>
        <v>2900.59</v>
      </c>
    </row>
    <row r="1314" spans="1:19" x14ac:dyDescent="0.35">
      <c r="A1314" s="1">
        <v>14326</v>
      </c>
      <c r="B1314" s="1">
        <v>60</v>
      </c>
      <c r="C1314" s="1" t="str">
        <f t="shared" si="60"/>
        <v>Old</v>
      </c>
      <c r="D1314" s="1" t="s">
        <v>16</v>
      </c>
      <c r="E1314" s="1" t="s">
        <v>17</v>
      </c>
      <c r="F1314" s="1" t="s">
        <v>77</v>
      </c>
      <c r="G1314" s="1" t="s">
        <v>86</v>
      </c>
      <c r="H1314" s="1">
        <v>4</v>
      </c>
      <c r="I1314" s="1" t="s">
        <v>26</v>
      </c>
      <c r="J1314" s="1" t="s">
        <v>21</v>
      </c>
      <c r="K1314" s="6">
        <v>3250.62</v>
      </c>
      <c r="L1314" s="6">
        <v>361.18</v>
      </c>
      <c r="M1314" s="1">
        <v>9</v>
      </c>
      <c r="N1314" s="8">
        <v>45297</v>
      </c>
      <c r="O1314" s="4" t="str">
        <f t="shared" si="61"/>
        <v>January 2024</v>
      </c>
      <c r="P1314" s="1" t="s">
        <v>84</v>
      </c>
      <c r="Q1314" s="1"/>
      <c r="R1314" s="6">
        <v>0</v>
      </c>
      <c r="S1314" s="6">
        <f t="shared" si="62"/>
        <v>3250.62</v>
      </c>
    </row>
    <row r="1315" spans="1:19" x14ac:dyDescent="0.35">
      <c r="A1315" s="1">
        <v>16744</v>
      </c>
      <c r="B1315" s="1">
        <v>61</v>
      </c>
      <c r="C1315" s="1" t="str">
        <f t="shared" si="60"/>
        <v>Old</v>
      </c>
      <c r="D1315" s="1" t="s">
        <v>16</v>
      </c>
      <c r="E1315" s="1" t="s">
        <v>33</v>
      </c>
      <c r="F1315" s="1" t="s">
        <v>30</v>
      </c>
      <c r="G1315" s="1" t="s">
        <v>78</v>
      </c>
      <c r="H1315" s="1">
        <v>4</v>
      </c>
      <c r="I1315" s="1" t="s">
        <v>26</v>
      </c>
      <c r="J1315" s="1" t="s">
        <v>93</v>
      </c>
      <c r="K1315" s="6">
        <v>674.32</v>
      </c>
      <c r="L1315" s="6">
        <v>674.32</v>
      </c>
      <c r="M1315" s="1">
        <v>1</v>
      </c>
      <c r="N1315" s="8">
        <v>45297</v>
      </c>
      <c r="O1315" s="4" t="str">
        <f t="shared" si="61"/>
        <v>January 2024</v>
      </c>
      <c r="P1315" s="1" t="s">
        <v>79</v>
      </c>
      <c r="Q1315" s="1" t="s">
        <v>96</v>
      </c>
      <c r="R1315" s="6">
        <v>154.56</v>
      </c>
      <c r="S1315" s="6">
        <f t="shared" si="62"/>
        <v>828.88000000000011</v>
      </c>
    </row>
    <row r="1316" spans="1:19" x14ac:dyDescent="0.35">
      <c r="A1316" s="1">
        <v>17669</v>
      </c>
      <c r="B1316" s="1">
        <v>61</v>
      </c>
      <c r="C1316" s="1" t="str">
        <f t="shared" si="60"/>
        <v>Old</v>
      </c>
      <c r="D1316" s="1" t="s">
        <v>16</v>
      </c>
      <c r="E1316" s="1" t="s">
        <v>17</v>
      </c>
      <c r="F1316" s="1" t="s">
        <v>77</v>
      </c>
      <c r="G1316" s="1" t="s">
        <v>86</v>
      </c>
      <c r="H1316" s="1">
        <v>2</v>
      </c>
      <c r="I1316" s="1" t="s">
        <v>26</v>
      </c>
      <c r="J1316" s="1" t="s">
        <v>93</v>
      </c>
      <c r="K1316" s="6">
        <v>1805.9</v>
      </c>
      <c r="L1316" s="6">
        <v>361.18</v>
      </c>
      <c r="M1316" s="1">
        <v>5</v>
      </c>
      <c r="N1316" s="8">
        <v>45297</v>
      </c>
      <c r="O1316" s="4" t="str">
        <f t="shared" si="61"/>
        <v>January 2024</v>
      </c>
      <c r="P1316" s="1" t="s">
        <v>84</v>
      </c>
      <c r="Q1316" s="1"/>
      <c r="R1316" s="6">
        <v>0</v>
      </c>
      <c r="S1316" s="6">
        <f t="shared" si="62"/>
        <v>1805.9</v>
      </c>
    </row>
    <row r="1317" spans="1:19" x14ac:dyDescent="0.35">
      <c r="A1317" s="1">
        <v>13679</v>
      </c>
      <c r="B1317" s="1">
        <v>63</v>
      </c>
      <c r="C1317" s="1" t="str">
        <f t="shared" si="60"/>
        <v>Old</v>
      </c>
      <c r="D1317" s="1" t="s">
        <v>16</v>
      </c>
      <c r="E1317" s="1" t="s">
        <v>17</v>
      </c>
      <c r="F1317" s="1" t="s">
        <v>77</v>
      </c>
      <c r="G1317" s="1" t="s">
        <v>86</v>
      </c>
      <c r="H1317" s="1">
        <v>1</v>
      </c>
      <c r="I1317" s="1" t="s">
        <v>26</v>
      </c>
      <c r="J1317" s="1" t="s">
        <v>93</v>
      </c>
      <c r="K1317" s="6">
        <v>3611.8</v>
      </c>
      <c r="L1317" s="6">
        <v>361.18</v>
      </c>
      <c r="M1317" s="1">
        <v>10</v>
      </c>
      <c r="N1317" s="8">
        <v>45297</v>
      </c>
      <c r="O1317" s="4" t="str">
        <f t="shared" si="61"/>
        <v>January 2024</v>
      </c>
      <c r="P1317" s="1" t="s">
        <v>79</v>
      </c>
      <c r="Q1317" s="1"/>
      <c r="R1317" s="6">
        <v>0</v>
      </c>
      <c r="S1317" s="6">
        <f t="shared" si="62"/>
        <v>3611.8</v>
      </c>
    </row>
    <row r="1318" spans="1:19" x14ac:dyDescent="0.35">
      <c r="A1318" s="1">
        <v>13604</v>
      </c>
      <c r="B1318" s="1">
        <v>64</v>
      </c>
      <c r="C1318" s="1" t="str">
        <f t="shared" si="60"/>
        <v>Old</v>
      </c>
      <c r="D1318" s="1" t="s">
        <v>38</v>
      </c>
      <c r="E1318" s="1" t="s">
        <v>33</v>
      </c>
      <c r="F1318" s="1" t="s">
        <v>30</v>
      </c>
      <c r="G1318" s="1" t="s">
        <v>78</v>
      </c>
      <c r="H1318" s="1">
        <v>1</v>
      </c>
      <c r="I1318" s="1" t="s">
        <v>26</v>
      </c>
      <c r="J1318" s="1" t="s">
        <v>93</v>
      </c>
      <c r="K1318" s="6">
        <v>1348.64</v>
      </c>
      <c r="L1318" s="6">
        <v>674.32</v>
      </c>
      <c r="M1318" s="1">
        <v>2</v>
      </c>
      <c r="N1318" s="8">
        <v>45297</v>
      </c>
      <c r="O1318" s="4" t="str">
        <f t="shared" si="61"/>
        <v>January 2024</v>
      </c>
      <c r="P1318" s="1" t="s">
        <v>79</v>
      </c>
      <c r="Q1318" s="1" t="s">
        <v>37</v>
      </c>
      <c r="R1318" s="6">
        <v>35.200000000000003</v>
      </c>
      <c r="S1318" s="6">
        <f t="shared" si="62"/>
        <v>1383.8400000000001</v>
      </c>
    </row>
    <row r="1319" spans="1:19" x14ac:dyDescent="0.35">
      <c r="A1319" s="1">
        <v>12360</v>
      </c>
      <c r="B1319" s="1">
        <v>65</v>
      </c>
      <c r="C1319" s="1" t="str">
        <f t="shared" si="60"/>
        <v>Old</v>
      </c>
      <c r="D1319" s="1" t="s">
        <v>38</v>
      </c>
      <c r="E1319" s="1" t="s">
        <v>17</v>
      </c>
      <c r="F1319" s="1" t="s">
        <v>18</v>
      </c>
      <c r="G1319" s="1" t="s">
        <v>81</v>
      </c>
      <c r="H1319" s="1">
        <v>2</v>
      </c>
      <c r="I1319" s="1" t="s">
        <v>26</v>
      </c>
      <c r="J1319" s="1" t="s">
        <v>21</v>
      </c>
      <c r="K1319" s="6">
        <v>11396.8</v>
      </c>
      <c r="L1319" s="6">
        <v>1139.68</v>
      </c>
      <c r="M1319" s="1">
        <v>10</v>
      </c>
      <c r="N1319" s="8">
        <v>45297</v>
      </c>
      <c r="O1319" s="4" t="str">
        <f t="shared" si="61"/>
        <v>January 2024</v>
      </c>
      <c r="P1319" s="1" t="s">
        <v>22</v>
      </c>
      <c r="Q1319" s="1" t="s">
        <v>96</v>
      </c>
      <c r="R1319" s="6">
        <v>101.99</v>
      </c>
      <c r="S1319" s="6">
        <f t="shared" si="62"/>
        <v>11498.789999999999</v>
      </c>
    </row>
    <row r="1320" spans="1:19" x14ac:dyDescent="0.35">
      <c r="A1320" s="1">
        <v>5016</v>
      </c>
      <c r="B1320" s="1">
        <v>66</v>
      </c>
      <c r="C1320" s="1" t="str">
        <f t="shared" si="60"/>
        <v>Old</v>
      </c>
      <c r="D1320" s="1" t="s">
        <v>16</v>
      </c>
      <c r="E1320" s="1" t="s">
        <v>17</v>
      </c>
      <c r="F1320" s="1" t="s">
        <v>30</v>
      </c>
      <c r="G1320" s="1" t="s">
        <v>31</v>
      </c>
      <c r="H1320" s="1">
        <v>3</v>
      </c>
      <c r="I1320" s="1" t="s">
        <v>20</v>
      </c>
      <c r="J1320" s="1" t="s">
        <v>21</v>
      </c>
      <c r="K1320" s="6">
        <v>2783.76</v>
      </c>
      <c r="L1320" s="6">
        <v>463.96</v>
      </c>
      <c r="M1320" s="1">
        <v>6</v>
      </c>
      <c r="N1320" s="8">
        <v>45297</v>
      </c>
      <c r="O1320" s="4" t="str">
        <f t="shared" si="61"/>
        <v>January 2024</v>
      </c>
      <c r="P1320" s="1" t="s">
        <v>32</v>
      </c>
      <c r="Q1320" s="1"/>
      <c r="R1320" s="6">
        <v>0</v>
      </c>
      <c r="S1320" s="6">
        <f t="shared" si="62"/>
        <v>2783.76</v>
      </c>
    </row>
    <row r="1321" spans="1:19" x14ac:dyDescent="0.35">
      <c r="A1321" s="1">
        <v>11757</v>
      </c>
      <c r="B1321" s="1">
        <v>66</v>
      </c>
      <c r="C1321" s="1" t="str">
        <f t="shared" si="60"/>
        <v>Old</v>
      </c>
      <c r="D1321" s="1" t="s">
        <v>16</v>
      </c>
      <c r="E1321" s="1" t="s">
        <v>17</v>
      </c>
      <c r="F1321" s="1" t="s">
        <v>40</v>
      </c>
      <c r="G1321" s="1" t="s">
        <v>88</v>
      </c>
      <c r="H1321" s="1">
        <v>3</v>
      </c>
      <c r="I1321" s="1" t="s">
        <v>20</v>
      </c>
      <c r="J1321" s="1" t="s">
        <v>21</v>
      </c>
      <c r="K1321" s="6">
        <v>4135.5</v>
      </c>
      <c r="L1321" s="6">
        <v>459.5</v>
      </c>
      <c r="M1321" s="1">
        <v>9</v>
      </c>
      <c r="N1321" s="8">
        <v>45297</v>
      </c>
      <c r="O1321" s="4" t="str">
        <f t="shared" si="61"/>
        <v>January 2024</v>
      </c>
      <c r="P1321" s="1" t="s">
        <v>84</v>
      </c>
      <c r="Q1321" s="1" t="s">
        <v>109</v>
      </c>
      <c r="R1321" s="6">
        <v>76.3</v>
      </c>
      <c r="S1321" s="6">
        <f t="shared" si="62"/>
        <v>4211.8</v>
      </c>
    </row>
    <row r="1322" spans="1:19" x14ac:dyDescent="0.35">
      <c r="A1322" s="1">
        <v>14704</v>
      </c>
      <c r="B1322" s="1">
        <v>66</v>
      </c>
      <c r="C1322" s="1" t="str">
        <f t="shared" si="60"/>
        <v>Old</v>
      </c>
      <c r="D1322" s="1" t="s">
        <v>38</v>
      </c>
      <c r="E1322" s="1" t="s">
        <v>17</v>
      </c>
      <c r="F1322" s="1" t="s">
        <v>30</v>
      </c>
      <c r="G1322" s="1" t="s">
        <v>78</v>
      </c>
      <c r="H1322" s="1">
        <v>1</v>
      </c>
      <c r="I1322" s="1" t="s">
        <v>26</v>
      </c>
      <c r="J1322" s="1" t="s">
        <v>93</v>
      </c>
      <c r="K1322" s="6">
        <v>5394.56</v>
      </c>
      <c r="L1322" s="6">
        <v>674.32</v>
      </c>
      <c r="M1322" s="1">
        <v>8</v>
      </c>
      <c r="N1322" s="8">
        <v>45297</v>
      </c>
      <c r="O1322" s="4" t="str">
        <f t="shared" si="61"/>
        <v>January 2024</v>
      </c>
      <c r="P1322" s="1" t="s">
        <v>22</v>
      </c>
      <c r="Q1322" s="1" t="s">
        <v>110</v>
      </c>
      <c r="R1322" s="6">
        <v>170.68</v>
      </c>
      <c r="S1322" s="6">
        <f t="shared" si="62"/>
        <v>5565.2400000000007</v>
      </c>
    </row>
    <row r="1323" spans="1:19" x14ac:dyDescent="0.35">
      <c r="A1323" s="1">
        <v>15345</v>
      </c>
      <c r="B1323" s="1">
        <v>66</v>
      </c>
      <c r="C1323" s="1" t="str">
        <f t="shared" si="60"/>
        <v>Old</v>
      </c>
      <c r="D1323" s="1" t="s">
        <v>38</v>
      </c>
      <c r="E1323" s="1" t="s">
        <v>17</v>
      </c>
      <c r="F1323" s="1" t="s">
        <v>30</v>
      </c>
      <c r="G1323" s="1" t="s">
        <v>78</v>
      </c>
      <c r="H1323" s="1">
        <v>5</v>
      </c>
      <c r="I1323" s="1" t="s">
        <v>26</v>
      </c>
      <c r="J1323" s="1" t="s">
        <v>21</v>
      </c>
      <c r="K1323" s="6">
        <v>5394.56</v>
      </c>
      <c r="L1323" s="6">
        <v>674.32</v>
      </c>
      <c r="M1323" s="1">
        <v>8</v>
      </c>
      <c r="N1323" s="8">
        <v>45297</v>
      </c>
      <c r="O1323" s="4" t="str">
        <f t="shared" si="61"/>
        <v>January 2024</v>
      </c>
      <c r="P1323" s="1" t="s">
        <v>84</v>
      </c>
      <c r="Q1323" s="1" t="s">
        <v>37</v>
      </c>
      <c r="R1323" s="6">
        <v>21.01</v>
      </c>
      <c r="S1323" s="6">
        <f t="shared" si="62"/>
        <v>5415.5700000000006</v>
      </c>
    </row>
    <row r="1324" spans="1:19" x14ac:dyDescent="0.35">
      <c r="A1324" s="1">
        <v>8049</v>
      </c>
      <c r="B1324" s="1">
        <v>67</v>
      </c>
      <c r="C1324" s="1" t="str">
        <f t="shared" si="60"/>
        <v>Old</v>
      </c>
      <c r="D1324" s="1" t="s">
        <v>38</v>
      </c>
      <c r="E1324" s="1" t="s">
        <v>33</v>
      </c>
      <c r="F1324" s="1" t="s">
        <v>40</v>
      </c>
      <c r="G1324" s="1" t="s">
        <v>41</v>
      </c>
      <c r="H1324" s="1">
        <v>3</v>
      </c>
      <c r="I1324" s="1" t="s">
        <v>26</v>
      </c>
      <c r="J1324" s="1" t="s">
        <v>21</v>
      </c>
      <c r="K1324" s="6">
        <v>6758.64</v>
      </c>
      <c r="L1324" s="6">
        <v>844.83</v>
      </c>
      <c r="M1324" s="1">
        <v>8</v>
      </c>
      <c r="N1324" s="8">
        <v>45297</v>
      </c>
      <c r="O1324" s="4" t="str">
        <f t="shared" si="61"/>
        <v>January 2024</v>
      </c>
      <c r="P1324" s="1" t="s">
        <v>32</v>
      </c>
      <c r="Q1324" s="1"/>
      <c r="R1324" s="6">
        <v>0</v>
      </c>
      <c r="S1324" s="6">
        <f t="shared" si="62"/>
        <v>6758.64</v>
      </c>
    </row>
    <row r="1325" spans="1:19" x14ac:dyDescent="0.35">
      <c r="A1325" s="1">
        <v>15098</v>
      </c>
      <c r="B1325" s="1">
        <v>68</v>
      </c>
      <c r="C1325" s="1" t="str">
        <f t="shared" si="60"/>
        <v>Old</v>
      </c>
      <c r="D1325" s="1" t="s">
        <v>38</v>
      </c>
      <c r="E1325" s="1" t="s">
        <v>17</v>
      </c>
      <c r="F1325" s="1" t="s">
        <v>77</v>
      </c>
      <c r="G1325" s="1" t="s">
        <v>86</v>
      </c>
      <c r="H1325" s="1">
        <v>1</v>
      </c>
      <c r="I1325" s="1" t="s">
        <v>26</v>
      </c>
      <c r="J1325" s="1" t="s">
        <v>21</v>
      </c>
      <c r="K1325" s="6">
        <v>2167.08</v>
      </c>
      <c r="L1325" s="6">
        <v>361.18</v>
      </c>
      <c r="M1325" s="1">
        <v>6</v>
      </c>
      <c r="N1325" s="8">
        <v>45297</v>
      </c>
      <c r="O1325" s="4" t="str">
        <f t="shared" si="61"/>
        <v>January 2024</v>
      </c>
      <c r="P1325" s="1" t="s">
        <v>84</v>
      </c>
      <c r="Q1325" s="1"/>
      <c r="R1325" s="6">
        <v>0</v>
      </c>
      <c r="S1325" s="6">
        <f t="shared" si="62"/>
        <v>2167.08</v>
      </c>
    </row>
    <row r="1326" spans="1:19" x14ac:dyDescent="0.35">
      <c r="A1326" s="1">
        <v>15297</v>
      </c>
      <c r="B1326" s="1">
        <v>68</v>
      </c>
      <c r="C1326" s="1" t="str">
        <f t="shared" si="60"/>
        <v>Old</v>
      </c>
      <c r="D1326" s="1" t="s">
        <v>16</v>
      </c>
      <c r="E1326" s="1" t="s">
        <v>17</v>
      </c>
      <c r="F1326" s="1" t="s">
        <v>40</v>
      </c>
      <c r="G1326" s="1" t="s">
        <v>88</v>
      </c>
      <c r="H1326" s="1">
        <v>1</v>
      </c>
      <c r="I1326" s="1" t="s">
        <v>20</v>
      </c>
      <c r="J1326" s="1" t="s">
        <v>21</v>
      </c>
      <c r="K1326" s="6">
        <v>459.5</v>
      </c>
      <c r="L1326" s="6">
        <v>459.5</v>
      </c>
      <c r="M1326" s="1">
        <v>1</v>
      </c>
      <c r="N1326" s="8">
        <v>45297</v>
      </c>
      <c r="O1326" s="4" t="str">
        <f t="shared" si="61"/>
        <v>January 2024</v>
      </c>
      <c r="P1326" s="1" t="s">
        <v>22</v>
      </c>
      <c r="Q1326" s="1" t="s">
        <v>92</v>
      </c>
      <c r="R1326" s="6">
        <v>95.07</v>
      </c>
      <c r="S1326" s="6">
        <f t="shared" si="62"/>
        <v>554.56999999999994</v>
      </c>
    </row>
    <row r="1327" spans="1:19" x14ac:dyDescent="0.35">
      <c r="A1327" s="1">
        <v>15397</v>
      </c>
      <c r="B1327" s="1">
        <v>69</v>
      </c>
      <c r="C1327" s="1" t="str">
        <f t="shared" si="60"/>
        <v>Old</v>
      </c>
      <c r="D1327" s="1" t="s">
        <v>38</v>
      </c>
      <c r="E1327" s="1" t="s">
        <v>17</v>
      </c>
      <c r="F1327" s="1" t="s">
        <v>30</v>
      </c>
      <c r="G1327" s="1" t="s">
        <v>78</v>
      </c>
      <c r="H1327" s="1">
        <v>4</v>
      </c>
      <c r="I1327" s="1" t="s">
        <v>26</v>
      </c>
      <c r="J1327" s="1" t="s">
        <v>21</v>
      </c>
      <c r="K1327" s="6">
        <v>3371.6</v>
      </c>
      <c r="L1327" s="6">
        <v>674.32</v>
      </c>
      <c r="M1327" s="1">
        <v>5</v>
      </c>
      <c r="N1327" s="8">
        <v>45297</v>
      </c>
      <c r="O1327" s="4" t="str">
        <f t="shared" si="61"/>
        <v>January 2024</v>
      </c>
      <c r="P1327" s="1" t="s">
        <v>84</v>
      </c>
      <c r="Q1327" s="1" t="s">
        <v>87</v>
      </c>
      <c r="R1327" s="6">
        <v>100.47</v>
      </c>
      <c r="S1327" s="6">
        <f t="shared" si="62"/>
        <v>3472.0699999999997</v>
      </c>
    </row>
    <row r="1328" spans="1:19" x14ac:dyDescent="0.35">
      <c r="A1328" s="1">
        <v>15742</v>
      </c>
      <c r="B1328" s="1">
        <v>69</v>
      </c>
      <c r="C1328" s="1" t="str">
        <f t="shared" si="60"/>
        <v>Old</v>
      </c>
      <c r="D1328" s="1" t="s">
        <v>38</v>
      </c>
      <c r="E1328" s="1" t="s">
        <v>33</v>
      </c>
      <c r="F1328" s="1" t="s">
        <v>24</v>
      </c>
      <c r="G1328" s="1" t="s">
        <v>85</v>
      </c>
      <c r="H1328" s="1">
        <v>1</v>
      </c>
      <c r="I1328" s="1" t="s">
        <v>26</v>
      </c>
      <c r="J1328" s="1" t="s">
        <v>21</v>
      </c>
      <c r="K1328" s="6">
        <v>2359.23</v>
      </c>
      <c r="L1328" s="6">
        <v>786.41</v>
      </c>
      <c r="M1328" s="1">
        <v>3</v>
      </c>
      <c r="N1328" s="8">
        <v>45297</v>
      </c>
      <c r="O1328" s="4" t="str">
        <f t="shared" si="61"/>
        <v>January 2024</v>
      </c>
      <c r="P1328" s="1" t="s">
        <v>84</v>
      </c>
      <c r="Q1328" s="1" t="s">
        <v>92</v>
      </c>
      <c r="R1328" s="6">
        <v>70.95</v>
      </c>
      <c r="S1328" s="6">
        <f t="shared" si="62"/>
        <v>2430.1799999999998</v>
      </c>
    </row>
    <row r="1329" spans="1:19" x14ac:dyDescent="0.35">
      <c r="A1329" s="1">
        <v>3808</v>
      </c>
      <c r="B1329" s="1">
        <v>70</v>
      </c>
      <c r="C1329" s="1" t="str">
        <f t="shared" si="60"/>
        <v>Old</v>
      </c>
      <c r="D1329" s="1" t="s">
        <v>38</v>
      </c>
      <c r="E1329" s="1" t="s">
        <v>17</v>
      </c>
      <c r="F1329" s="1" t="s">
        <v>18</v>
      </c>
      <c r="G1329" s="1" t="s">
        <v>36</v>
      </c>
      <c r="H1329" s="1">
        <v>5</v>
      </c>
      <c r="I1329" s="1" t="s">
        <v>26</v>
      </c>
      <c r="J1329" s="1" t="s">
        <v>42</v>
      </c>
      <c r="K1329" s="6">
        <v>41.5</v>
      </c>
      <c r="L1329" s="6">
        <v>20.75</v>
      </c>
      <c r="M1329" s="1">
        <v>2</v>
      </c>
      <c r="N1329" s="8">
        <v>45297</v>
      </c>
      <c r="O1329" s="4" t="str">
        <f t="shared" si="61"/>
        <v>January 2024</v>
      </c>
      <c r="P1329" s="1" t="s">
        <v>32</v>
      </c>
      <c r="Q1329" s="1" t="s">
        <v>52</v>
      </c>
      <c r="R1329" s="6">
        <v>40.44</v>
      </c>
      <c r="S1329" s="6">
        <f t="shared" si="62"/>
        <v>81.94</v>
      </c>
    </row>
    <row r="1330" spans="1:19" x14ac:dyDescent="0.35">
      <c r="A1330" s="1">
        <v>16249</v>
      </c>
      <c r="B1330" s="1">
        <v>71</v>
      </c>
      <c r="C1330" s="1" t="str">
        <f t="shared" si="60"/>
        <v>Old</v>
      </c>
      <c r="D1330" s="1" t="s">
        <v>38</v>
      </c>
      <c r="E1330" s="1" t="s">
        <v>33</v>
      </c>
      <c r="F1330" s="1" t="s">
        <v>18</v>
      </c>
      <c r="G1330" s="1" t="s">
        <v>81</v>
      </c>
      <c r="H1330" s="1">
        <v>5</v>
      </c>
      <c r="I1330" s="1" t="s">
        <v>26</v>
      </c>
      <c r="J1330" s="1" t="s">
        <v>21</v>
      </c>
      <c r="K1330" s="6">
        <v>10257.120000000001</v>
      </c>
      <c r="L1330" s="6">
        <v>1139.68</v>
      </c>
      <c r="M1330" s="1">
        <v>9</v>
      </c>
      <c r="N1330" s="8">
        <v>45297</v>
      </c>
      <c r="O1330" s="4" t="str">
        <f t="shared" si="61"/>
        <v>January 2024</v>
      </c>
      <c r="P1330" s="1" t="s">
        <v>84</v>
      </c>
      <c r="Q1330" s="1" t="s">
        <v>118</v>
      </c>
      <c r="R1330" s="6">
        <v>221.21</v>
      </c>
      <c r="S1330" s="6">
        <f t="shared" si="62"/>
        <v>10478.33</v>
      </c>
    </row>
    <row r="1331" spans="1:19" x14ac:dyDescent="0.35">
      <c r="A1331" s="1">
        <v>18894</v>
      </c>
      <c r="B1331" s="1">
        <v>71</v>
      </c>
      <c r="C1331" s="1" t="str">
        <f t="shared" si="60"/>
        <v>Old</v>
      </c>
      <c r="D1331" s="1" t="s">
        <v>16</v>
      </c>
      <c r="E1331" s="1" t="s">
        <v>33</v>
      </c>
      <c r="F1331" s="1" t="s">
        <v>30</v>
      </c>
      <c r="G1331" s="1" t="s">
        <v>78</v>
      </c>
      <c r="H1331" s="1">
        <v>1</v>
      </c>
      <c r="I1331" s="1" t="s">
        <v>26</v>
      </c>
      <c r="J1331" s="1" t="s">
        <v>93</v>
      </c>
      <c r="K1331" s="6">
        <v>5394.56</v>
      </c>
      <c r="L1331" s="6">
        <v>674.32</v>
      </c>
      <c r="M1331" s="1">
        <v>8</v>
      </c>
      <c r="N1331" s="8">
        <v>45297</v>
      </c>
      <c r="O1331" s="4" t="str">
        <f t="shared" si="61"/>
        <v>January 2024</v>
      </c>
      <c r="P1331" s="1" t="s">
        <v>84</v>
      </c>
      <c r="Q1331" s="1" t="s">
        <v>95</v>
      </c>
      <c r="R1331" s="6">
        <v>112.83</v>
      </c>
      <c r="S1331" s="6">
        <f t="shared" si="62"/>
        <v>5507.39</v>
      </c>
    </row>
    <row r="1332" spans="1:19" x14ac:dyDescent="0.35">
      <c r="A1332" s="1">
        <v>1669</v>
      </c>
      <c r="B1332" s="1">
        <v>72</v>
      </c>
      <c r="C1332" s="1" t="str">
        <f t="shared" si="60"/>
        <v>Old</v>
      </c>
      <c r="D1332" s="1" t="s">
        <v>38</v>
      </c>
      <c r="E1332" s="1" t="s">
        <v>17</v>
      </c>
      <c r="F1332" s="1" t="s">
        <v>40</v>
      </c>
      <c r="G1332" s="1" t="s">
        <v>41</v>
      </c>
      <c r="H1332" s="1">
        <v>3</v>
      </c>
      <c r="I1332" s="1" t="s">
        <v>26</v>
      </c>
      <c r="J1332" s="1" t="s">
        <v>21</v>
      </c>
      <c r="K1332" s="6">
        <v>7603.47</v>
      </c>
      <c r="L1332" s="6">
        <v>844.83</v>
      </c>
      <c r="M1332" s="1">
        <v>9</v>
      </c>
      <c r="N1332" s="8">
        <v>45297</v>
      </c>
      <c r="O1332" s="4" t="str">
        <f t="shared" si="61"/>
        <v>January 2024</v>
      </c>
      <c r="P1332" s="1" t="s">
        <v>32</v>
      </c>
      <c r="Q1332" s="1" t="s">
        <v>71</v>
      </c>
      <c r="R1332" s="6">
        <v>62.25</v>
      </c>
      <c r="S1332" s="6">
        <f t="shared" si="62"/>
        <v>7665.72</v>
      </c>
    </row>
    <row r="1333" spans="1:19" x14ac:dyDescent="0.35">
      <c r="A1333" s="1">
        <v>1887</v>
      </c>
      <c r="B1333" s="1">
        <v>72</v>
      </c>
      <c r="C1333" s="1" t="str">
        <f t="shared" si="60"/>
        <v>Old</v>
      </c>
      <c r="D1333" s="1" t="s">
        <v>38</v>
      </c>
      <c r="E1333" s="1" t="s">
        <v>33</v>
      </c>
      <c r="F1333" s="1" t="s">
        <v>18</v>
      </c>
      <c r="G1333" s="1" t="s">
        <v>36</v>
      </c>
      <c r="H1333" s="1">
        <v>5</v>
      </c>
      <c r="I1333" s="1" t="s">
        <v>26</v>
      </c>
      <c r="J1333" s="1" t="s">
        <v>21</v>
      </c>
      <c r="K1333" s="6">
        <v>20.75</v>
      </c>
      <c r="L1333" s="6">
        <v>20.75</v>
      </c>
      <c r="M1333" s="1">
        <v>1</v>
      </c>
      <c r="N1333" s="8">
        <v>45297</v>
      </c>
      <c r="O1333" s="4" t="str">
        <f t="shared" si="61"/>
        <v>January 2024</v>
      </c>
      <c r="P1333" s="1" t="s">
        <v>22</v>
      </c>
      <c r="Q1333" s="1" t="s">
        <v>52</v>
      </c>
      <c r="R1333" s="6">
        <v>8.82</v>
      </c>
      <c r="S1333" s="6">
        <f t="shared" si="62"/>
        <v>29.57</v>
      </c>
    </row>
    <row r="1334" spans="1:19" x14ac:dyDescent="0.35">
      <c r="A1334" s="1">
        <v>18610</v>
      </c>
      <c r="B1334" s="1">
        <v>72</v>
      </c>
      <c r="C1334" s="1" t="str">
        <f t="shared" si="60"/>
        <v>Old</v>
      </c>
      <c r="D1334" s="1" t="s">
        <v>38</v>
      </c>
      <c r="E1334" s="1" t="s">
        <v>17</v>
      </c>
      <c r="F1334" s="1" t="s">
        <v>77</v>
      </c>
      <c r="G1334" s="1" t="s">
        <v>86</v>
      </c>
      <c r="H1334" s="1">
        <v>4</v>
      </c>
      <c r="I1334" s="1" t="s">
        <v>20</v>
      </c>
      <c r="J1334" s="1" t="s">
        <v>93</v>
      </c>
      <c r="K1334" s="6">
        <v>2167.08</v>
      </c>
      <c r="L1334" s="6">
        <v>361.18</v>
      </c>
      <c r="M1334" s="1">
        <v>6</v>
      </c>
      <c r="N1334" s="8">
        <v>45297</v>
      </c>
      <c r="O1334" s="4" t="str">
        <f t="shared" si="61"/>
        <v>January 2024</v>
      </c>
      <c r="P1334" s="1" t="s">
        <v>84</v>
      </c>
      <c r="Q1334" s="1"/>
      <c r="R1334" s="6">
        <v>0</v>
      </c>
      <c r="S1334" s="6">
        <f t="shared" si="62"/>
        <v>2167.08</v>
      </c>
    </row>
    <row r="1335" spans="1:19" x14ac:dyDescent="0.35">
      <c r="A1335" s="1">
        <v>18777</v>
      </c>
      <c r="B1335" s="1">
        <v>72</v>
      </c>
      <c r="C1335" s="1" t="str">
        <f t="shared" si="60"/>
        <v>Old</v>
      </c>
      <c r="D1335" s="1" t="s">
        <v>38</v>
      </c>
      <c r="E1335" s="1" t="s">
        <v>17</v>
      </c>
      <c r="F1335" s="1" t="s">
        <v>24</v>
      </c>
      <c r="G1335" s="1" t="s">
        <v>85</v>
      </c>
      <c r="H1335" s="1">
        <v>1</v>
      </c>
      <c r="I1335" s="1" t="s">
        <v>26</v>
      </c>
      <c r="J1335" s="1" t="s">
        <v>83</v>
      </c>
      <c r="K1335" s="6">
        <v>786.41</v>
      </c>
      <c r="L1335" s="6">
        <v>786.41</v>
      </c>
      <c r="M1335" s="1">
        <v>1</v>
      </c>
      <c r="N1335" s="8">
        <v>45297</v>
      </c>
      <c r="O1335" s="4" t="str">
        <f t="shared" si="61"/>
        <v>January 2024</v>
      </c>
      <c r="P1335" s="1" t="s">
        <v>84</v>
      </c>
      <c r="Q1335" s="1" t="s">
        <v>37</v>
      </c>
      <c r="R1335" s="6">
        <v>73.760000000000005</v>
      </c>
      <c r="S1335" s="6">
        <f t="shared" si="62"/>
        <v>860.17</v>
      </c>
    </row>
    <row r="1336" spans="1:19" x14ac:dyDescent="0.35">
      <c r="A1336" s="1">
        <v>11600</v>
      </c>
      <c r="B1336" s="1">
        <v>73</v>
      </c>
      <c r="C1336" s="1" t="str">
        <f t="shared" si="60"/>
        <v>Old</v>
      </c>
      <c r="D1336" s="1" t="s">
        <v>38</v>
      </c>
      <c r="E1336" s="1" t="s">
        <v>17</v>
      </c>
      <c r="F1336" s="1" t="s">
        <v>24</v>
      </c>
      <c r="G1336" s="1" t="s">
        <v>85</v>
      </c>
      <c r="H1336" s="1">
        <v>1</v>
      </c>
      <c r="I1336" s="1" t="s">
        <v>26</v>
      </c>
      <c r="J1336" s="1" t="s">
        <v>93</v>
      </c>
      <c r="K1336" s="6">
        <v>786.41</v>
      </c>
      <c r="L1336" s="6">
        <v>786.41</v>
      </c>
      <c r="M1336" s="1">
        <v>1</v>
      </c>
      <c r="N1336" s="8">
        <v>45297</v>
      </c>
      <c r="O1336" s="4" t="str">
        <f t="shared" si="61"/>
        <v>January 2024</v>
      </c>
      <c r="P1336" s="1" t="s">
        <v>79</v>
      </c>
      <c r="Q1336" s="1" t="s">
        <v>52</v>
      </c>
      <c r="R1336" s="6">
        <v>17.23</v>
      </c>
      <c r="S1336" s="6">
        <f t="shared" si="62"/>
        <v>803.64</v>
      </c>
    </row>
    <row r="1337" spans="1:19" x14ac:dyDescent="0.35">
      <c r="A1337" s="1">
        <v>9348</v>
      </c>
      <c r="B1337" s="1">
        <v>74</v>
      </c>
      <c r="C1337" s="1" t="str">
        <f t="shared" si="60"/>
        <v>Old</v>
      </c>
      <c r="D1337" s="1" t="s">
        <v>16</v>
      </c>
      <c r="E1337" s="1" t="s">
        <v>17</v>
      </c>
      <c r="F1337" s="1" t="s">
        <v>30</v>
      </c>
      <c r="G1337" s="1" t="s">
        <v>31</v>
      </c>
      <c r="H1337" s="1">
        <v>3</v>
      </c>
      <c r="I1337" s="1" t="s">
        <v>26</v>
      </c>
      <c r="J1337" s="1" t="s">
        <v>42</v>
      </c>
      <c r="K1337" s="6">
        <v>463.96</v>
      </c>
      <c r="L1337" s="6">
        <v>463.96</v>
      </c>
      <c r="M1337" s="1">
        <v>1</v>
      </c>
      <c r="N1337" s="8">
        <v>45297</v>
      </c>
      <c r="O1337" s="4" t="str">
        <f t="shared" si="61"/>
        <v>January 2024</v>
      </c>
      <c r="P1337" s="1" t="s">
        <v>22</v>
      </c>
      <c r="Q1337" s="1" t="s">
        <v>52</v>
      </c>
      <c r="R1337" s="6">
        <v>30.69</v>
      </c>
      <c r="S1337" s="6">
        <f t="shared" si="62"/>
        <v>494.65</v>
      </c>
    </row>
    <row r="1338" spans="1:19" x14ac:dyDescent="0.35">
      <c r="A1338" s="1">
        <v>12365</v>
      </c>
      <c r="B1338" s="1">
        <v>76</v>
      </c>
      <c r="C1338" s="1" t="str">
        <f t="shared" si="60"/>
        <v>Old</v>
      </c>
      <c r="D1338" s="1" t="s">
        <v>16</v>
      </c>
      <c r="E1338" s="1" t="s">
        <v>17</v>
      </c>
      <c r="F1338" s="1" t="s">
        <v>77</v>
      </c>
      <c r="G1338" s="1" t="s">
        <v>86</v>
      </c>
      <c r="H1338" s="1">
        <v>4</v>
      </c>
      <c r="I1338" s="1" t="s">
        <v>20</v>
      </c>
      <c r="J1338" s="1" t="s">
        <v>21</v>
      </c>
      <c r="K1338" s="6">
        <v>361.18</v>
      </c>
      <c r="L1338" s="6">
        <v>361.18</v>
      </c>
      <c r="M1338" s="1">
        <v>1</v>
      </c>
      <c r="N1338" s="8">
        <v>45297</v>
      </c>
      <c r="O1338" s="4" t="str">
        <f t="shared" si="61"/>
        <v>January 2024</v>
      </c>
      <c r="P1338" s="1" t="s">
        <v>79</v>
      </c>
      <c r="Q1338" s="1" t="s">
        <v>82</v>
      </c>
      <c r="R1338" s="6">
        <v>122.62</v>
      </c>
      <c r="S1338" s="6">
        <f t="shared" si="62"/>
        <v>483.8</v>
      </c>
    </row>
    <row r="1339" spans="1:19" x14ac:dyDescent="0.35">
      <c r="A1339" s="1">
        <v>1466</v>
      </c>
      <c r="B1339" s="1">
        <v>77</v>
      </c>
      <c r="C1339" s="1" t="str">
        <f t="shared" si="60"/>
        <v>Old</v>
      </c>
      <c r="D1339" s="1" t="s">
        <v>38</v>
      </c>
      <c r="E1339" s="1" t="s">
        <v>17</v>
      </c>
      <c r="F1339" s="1" t="s">
        <v>30</v>
      </c>
      <c r="G1339" s="1" t="s">
        <v>31</v>
      </c>
      <c r="H1339" s="1">
        <v>3</v>
      </c>
      <c r="I1339" s="1" t="s">
        <v>26</v>
      </c>
      <c r="J1339" s="1" t="s">
        <v>21</v>
      </c>
      <c r="K1339" s="6">
        <v>463.96</v>
      </c>
      <c r="L1339" s="6">
        <v>463.96</v>
      </c>
      <c r="M1339" s="1">
        <v>1</v>
      </c>
      <c r="N1339" s="8">
        <v>45297</v>
      </c>
      <c r="O1339" s="4" t="str">
        <f t="shared" si="61"/>
        <v>January 2024</v>
      </c>
      <c r="P1339" s="1" t="s">
        <v>22</v>
      </c>
      <c r="Q1339" s="1" t="s">
        <v>59</v>
      </c>
      <c r="R1339" s="6">
        <v>23.94</v>
      </c>
      <c r="S1339" s="6">
        <f t="shared" si="62"/>
        <v>487.9</v>
      </c>
    </row>
    <row r="1340" spans="1:19" x14ac:dyDescent="0.35">
      <c r="A1340" s="1">
        <v>13803</v>
      </c>
      <c r="B1340" s="1">
        <v>77</v>
      </c>
      <c r="C1340" s="1" t="str">
        <f t="shared" si="60"/>
        <v>Old</v>
      </c>
      <c r="D1340" s="1" t="s">
        <v>16</v>
      </c>
      <c r="E1340" s="1" t="s">
        <v>17</v>
      </c>
      <c r="F1340" s="1" t="s">
        <v>77</v>
      </c>
      <c r="G1340" s="1" t="s">
        <v>86</v>
      </c>
      <c r="H1340" s="1">
        <v>4</v>
      </c>
      <c r="I1340" s="1" t="s">
        <v>26</v>
      </c>
      <c r="J1340" s="1" t="s">
        <v>83</v>
      </c>
      <c r="K1340" s="6">
        <v>3250.62</v>
      </c>
      <c r="L1340" s="6">
        <v>361.18</v>
      </c>
      <c r="M1340" s="1">
        <v>9</v>
      </c>
      <c r="N1340" s="8">
        <v>45297</v>
      </c>
      <c r="O1340" s="4" t="str">
        <f t="shared" si="61"/>
        <v>January 2024</v>
      </c>
      <c r="P1340" s="1" t="s">
        <v>79</v>
      </c>
      <c r="Q1340" s="1" t="s">
        <v>37</v>
      </c>
      <c r="R1340" s="6">
        <v>47.15</v>
      </c>
      <c r="S1340" s="6">
        <f t="shared" si="62"/>
        <v>3297.77</v>
      </c>
    </row>
    <row r="1341" spans="1:19" x14ac:dyDescent="0.35">
      <c r="A1341" s="1">
        <v>4574</v>
      </c>
      <c r="B1341" s="1">
        <v>78</v>
      </c>
      <c r="C1341" s="1" t="str">
        <f t="shared" si="60"/>
        <v>Old</v>
      </c>
      <c r="D1341" s="1" t="s">
        <v>16</v>
      </c>
      <c r="E1341" s="1" t="s">
        <v>17</v>
      </c>
      <c r="F1341" s="1" t="s">
        <v>24</v>
      </c>
      <c r="G1341" s="1" t="s">
        <v>25</v>
      </c>
      <c r="H1341" s="1">
        <v>3</v>
      </c>
      <c r="I1341" s="1" t="s">
        <v>26</v>
      </c>
      <c r="J1341" s="1" t="s">
        <v>21</v>
      </c>
      <c r="K1341" s="6">
        <v>1729.21</v>
      </c>
      <c r="L1341" s="6">
        <v>247.03</v>
      </c>
      <c r="M1341" s="1">
        <v>7</v>
      </c>
      <c r="N1341" s="8">
        <v>45297</v>
      </c>
      <c r="O1341" s="4" t="str">
        <f t="shared" si="61"/>
        <v>January 2024</v>
      </c>
      <c r="P1341" s="1" t="s">
        <v>22</v>
      </c>
      <c r="Q1341" s="1" t="s">
        <v>53</v>
      </c>
      <c r="R1341" s="6">
        <v>60.48</v>
      </c>
      <c r="S1341" s="6">
        <f t="shared" si="62"/>
        <v>1789.69</v>
      </c>
    </row>
    <row r="1342" spans="1:19" x14ac:dyDescent="0.35">
      <c r="A1342" s="1">
        <v>5079</v>
      </c>
      <c r="B1342" s="1">
        <v>78</v>
      </c>
      <c r="C1342" s="1" t="str">
        <f t="shared" si="60"/>
        <v>Old</v>
      </c>
      <c r="D1342" s="1" t="s">
        <v>38</v>
      </c>
      <c r="E1342" s="1" t="s">
        <v>33</v>
      </c>
      <c r="F1342" s="1" t="s">
        <v>18</v>
      </c>
      <c r="G1342" s="1" t="s">
        <v>36</v>
      </c>
      <c r="H1342" s="1">
        <v>5</v>
      </c>
      <c r="I1342" s="1" t="s">
        <v>26</v>
      </c>
      <c r="J1342" s="1" t="s">
        <v>21</v>
      </c>
      <c r="K1342" s="6">
        <v>20.75</v>
      </c>
      <c r="L1342" s="6">
        <v>20.75</v>
      </c>
      <c r="M1342" s="1">
        <v>1</v>
      </c>
      <c r="N1342" s="8">
        <v>45297</v>
      </c>
      <c r="O1342" s="4" t="str">
        <f t="shared" si="61"/>
        <v>January 2024</v>
      </c>
      <c r="P1342" s="1" t="s">
        <v>22</v>
      </c>
      <c r="Q1342" s="1"/>
      <c r="R1342" s="6">
        <v>0</v>
      </c>
      <c r="S1342" s="6">
        <f t="shared" si="62"/>
        <v>20.75</v>
      </c>
    </row>
    <row r="1343" spans="1:19" x14ac:dyDescent="0.35">
      <c r="A1343" s="1">
        <v>7628</v>
      </c>
      <c r="B1343" s="1">
        <v>78</v>
      </c>
      <c r="C1343" s="1" t="str">
        <f t="shared" si="60"/>
        <v>Old</v>
      </c>
      <c r="D1343" s="1" t="s">
        <v>38</v>
      </c>
      <c r="E1343" s="1" t="s">
        <v>17</v>
      </c>
      <c r="F1343" s="1" t="s">
        <v>18</v>
      </c>
      <c r="G1343" s="1" t="s">
        <v>19</v>
      </c>
      <c r="H1343" s="1">
        <v>2</v>
      </c>
      <c r="I1343" s="1" t="s">
        <v>20</v>
      </c>
      <c r="J1343" s="1" t="s">
        <v>34</v>
      </c>
      <c r="K1343" s="6">
        <v>3955.95</v>
      </c>
      <c r="L1343" s="6">
        <v>791.19</v>
      </c>
      <c r="M1343" s="1">
        <v>5</v>
      </c>
      <c r="N1343" s="8">
        <v>45297</v>
      </c>
      <c r="O1343" s="4" t="str">
        <f t="shared" si="61"/>
        <v>January 2024</v>
      </c>
      <c r="P1343" s="1" t="s">
        <v>22</v>
      </c>
      <c r="Q1343" s="1" t="s">
        <v>51</v>
      </c>
      <c r="R1343" s="6">
        <v>83.1</v>
      </c>
      <c r="S1343" s="6">
        <f t="shared" si="62"/>
        <v>4039.0499999999997</v>
      </c>
    </row>
    <row r="1344" spans="1:19" x14ac:dyDescent="0.35">
      <c r="A1344" s="1">
        <v>14354</v>
      </c>
      <c r="B1344" s="1">
        <v>79</v>
      </c>
      <c r="C1344" s="1" t="str">
        <f t="shared" si="60"/>
        <v>Old</v>
      </c>
      <c r="D1344" s="1" t="s">
        <v>16</v>
      </c>
      <c r="E1344" s="1" t="s">
        <v>17</v>
      </c>
      <c r="F1344" s="1" t="s">
        <v>18</v>
      </c>
      <c r="G1344" s="1" t="s">
        <v>81</v>
      </c>
      <c r="H1344" s="1">
        <v>1</v>
      </c>
      <c r="I1344" s="1" t="s">
        <v>26</v>
      </c>
      <c r="J1344" s="1" t="s">
        <v>93</v>
      </c>
      <c r="K1344" s="6">
        <v>6838.08</v>
      </c>
      <c r="L1344" s="6">
        <v>1139.68</v>
      </c>
      <c r="M1344" s="1">
        <v>6</v>
      </c>
      <c r="N1344" s="8">
        <v>45297</v>
      </c>
      <c r="O1344" s="4" t="str">
        <f t="shared" si="61"/>
        <v>January 2024</v>
      </c>
      <c r="P1344" s="1" t="s">
        <v>79</v>
      </c>
      <c r="Q1344" s="1" t="s">
        <v>117</v>
      </c>
      <c r="R1344" s="6">
        <v>177.28</v>
      </c>
      <c r="S1344" s="6">
        <f t="shared" si="62"/>
        <v>7015.36</v>
      </c>
    </row>
    <row r="1345" spans="1:19" x14ac:dyDescent="0.35">
      <c r="A1345" s="1">
        <v>18923</v>
      </c>
      <c r="B1345" s="1">
        <v>19</v>
      </c>
      <c r="C1345" s="1" t="str">
        <f t="shared" si="60"/>
        <v>Young</v>
      </c>
      <c r="D1345" s="1" t="s">
        <v>38</v>
      </c>
      <c r="E1345" s="1" t="s">
        <v>17</v>
      </c>
      <c r="F1345" s="1" t="s">
        <v>30</v>
      </c>
      <c r="G1345" s="1" t="s">
        <v>78</v>
      </c>
      <c r="H1345" s="1">
        <v>2</v>
      </c>
      <c r="I1345" s="1" t="s">
        <v>26</v>
      </c>
      <c r="J1345" s="1" t="s">
        <v>83</v>
      </c>
      <c r="K1345" s="6">
        <v>4720.24</v>
      </c>
      <c r="L1345" s="6">
        <v>674.32</v>
      </c>
      <c r="M1345" s="1">
        <v>7</v>
      </c>
      <c r="N1345" s="8">
        <v>45298</v>
      </c>
      <c r="O1345" s="4" t="str">
        <f t="shared" si="61"/>
        <v>January 2024</v>
      </c>
      <c r="P1345" s="1" t="s">
        <v>79</v>
      </c>
      <c r="Q1345" s="1" t="s">
        <v>107</v>
      </c>
      <c r="R1345" s="6">
        <v>51.71</v>
      </c>
      <c r="S1345" s="6">
        <f t="shared" si="62"/>
        <v>4771.95</v>
      </c>
    </row>
    <row r="1346" spans="1:19" x14ac:dyDescent="0.35">
      <c r="A1346" s="1">
        <v>2275</v>
      </c>
      <c r="B1346" s="1">
        <v>21</v>
      </c>
      <c r="C1346" s="1" t="str">
        <f t="shared" ref="C1346:C1409" si="63">IF(B1346&lt;=35,"Young",IF(B1346&lt;=55,"Middle-Aged","Old"))</f>
        <v>Young</v>
      </c>
      <c r="D1346" s="1" t="s">
        <v>16</v>
      </c>
      <c r="E1346" s="1" t="s">
        <v>17</v>
      </c>
      <c r="F1346" s="1" t="s">
        <v>24</v>
      </c>
      <c r="G1346" s="1" t="s">
        <v>25</v>
      </c>
      <c r="H1346" s="1">
        <v>3</v>
      </c>
      <c r="I1346" s="1" t="s">
        <v>26</v>
      </c>
      <c r="J1346" s="1" t="s">
        <v>34</v>
      </c>
      <c r="K1346" s="6">
        <v>1729.21</v>
      </c>
      <c r="L1346" s="6">
        <v>247.03</v>
      </c>
      <c r="M1346" s="1">
        <v>7</v>
      </c>
      <c r="N1346" s="8">
        <v>45298</v>
      </c>
      <c r="O1346" s="4" t="str">
        <f t="shared" ref="O1346:O1409" si="64">TEXT(N1346,"mmmm yyyy")</f>
        <v>January 2024</v>
      </c>
      <c r="P1346" s="1" t="s">
        <v>22</v>
      </c>
      <c r="Q1346" s="1"/>
      <c r="R1346" s="6">
        <v>0</v>
      </c>
      <c r="S1346" s="6">
        <f t="shared" ref="S1346:S1409" si="65">K1346+R1346</f>
        <v>1729.21</v>
      </c>
    </row>
    <row r="1347" spans="1:19" x14ac:dyDescent="0.35">
      <c r="A1347" s="1">
        <v>8310</v>
      </c>
      <c r="B1347" s="1">
        <v>23</v>
      </c>
      <c r="C1347" s="1" t="str">
        <f t="shared" si="63"/>
        <v>Young</v>
      </c>
      <c r="D1347" s="1" t="s">
        <v>16</v>
      </c>
      <c r="E1347" s="1" t="s">
        <v>17</v>
      </c>
      <c r="F1347" s="1" t="s">
        <v>40</v>
      </c>
      <c r="G1347" s="1" t="s">
        <v>41</v>
      </c>
      <c r="H1347" s="1">
        <v>3</v>
      </c>
      <c r="I1347" s="1" t="s">
        <v>20</v>
      </c>
      <c r="J1347" s="1" t="s">
        <v>34</v>
      </c>
      <c r="K1347" s="6">
        <v>7603.47</v>
      </c>
      <c r="L1347" s="6">
        <v>844.83</v>
      </c>
      <c r="M1347" s="1">
        <v>9</v>
      </c>
      <c r="N1347" s="8">
        <v>45298</v>
      </c>
      <c r="O1347" s="4" t="str">
        <f t="shared" si="64"/>
        <v>January 2024</v>
      </c>
      <c r="P1347" s="1" t="s">
        <v>32</v>
      </c>
      <c r="Q1347" s="1" t="s">
        <v>23</v>
      </c>
      <c r="R1347" s="6">
        <v>120.69</v>
      </c>
      <c r="S1347" s="6">
        <f t="shared" si="65"/>
        <v>7724.16</v>
      </c>
    </row>
    <row r="1348" spans="1:19" x14ac:dyDescent="0.35">
      <c r="A1348" s="1">
        <v>11288</v>
      </c>
      <c r="B1348" s="1">
        <v>25</v>
      </c>
      <c r="C1348" s="1" t="str">
        <f t="shared" si="63"/>
        <v>Young</v>
      </c>
      <c r="D1348" s="1" t="s">
        <v>38</v>
      </c>
      <c r="E1348" s="1" t="s">
        <v>17</v>
      </c>
      <c r="F1348" s="1" t="s">
        <v>40</v>
      </c>
      <c r="G1348" s="1" t="s">
        <v>88</v>
      </c>
      <c r="H1348" s="1">
        <v>3</v>
      </c>
      <c r="I1348" s="1" t="s">
        <v>26</v>
      </c>
      <c r="J1348" s="1" t="s">
        <v>83</v>
      </c>
      <c r="K1348" s="6">
        <v>4595</v>
      </c>
      <c r="L1348" s="6">
        <v>459.5</v>
      </c>
      <c r="M1348" s="1">
        <v>10</v>
      </c>
      <c r="N1348" s="8">
        <v>45298</v>
      </c>
      <c r="O1348" s="4" t="str">
        <f t="shared" si="64"/>
        <v>January 2024</v>
      </c>
      <c r="P1348" s="1" t="s">
        <v>84</v>
      </c>
      <c r="Q1348" s="1" t="s">
        <v>52</v>
      </c>
      <c r="R1348" s="6">
        <v>63.07</v>
      </c>
      <c r="S1348" s="6">
        <f t="shared" si="65"/>
        <v>4658.07</v>
      </c>
    </row>
    <row r="1349" spans="1:19" x14ac:dyDescent="0.35">
      <c r="A1349" s="1">
        <v>16507</v>
      </c>
      <c r="B1349" s="1">
        <v>25</v>
      </c>
      <c r="C1349" s="1" t="str">
        <f t="shared" si="63"/>
        <v>Young</v>
      </c>
      <c r="D1349" s="1" t="s">
        <v>16</v>
      </c>
      <c r="E1349" s="1" t="s">
        <v>17</v>
      </c>
      <c r="F1349" s="1" t="s">
        <v>77</v>
      </c>
      <c r="G1349" s="1" t="s">
        <v>86</v>
      </c>
      <c r="H1349" s="1">
        <v>2</v>
      </c>
      <c r="I1349" s="1" t="s">
        <v>26</v>
      </c>
      <c r="J1349" s="1" t="s">
        <v>21</v>
      </c>
      <c r="K1349" s="6">
        <v>361.18</v>
      </c>
      <c r="L1349" s="6">
        <v>361.18</v>
      </c>
      <c r="M1349" s="1">
        <v>1</v>
      </c>
      <c r="N1349" s="8">
        <v>45298</v>
      </c>
      <c r="O1349" s="4" t="str">
        <f t="shared" si="64"/>
        <v>January 2024</v>
      </c>
      <c r="P1349" s="1" t="s">
        <v>84</v>
      </c>
      <c r="Q1349" s="1" t="s">
        <v>91</v>
      </c>
      <c r="R1349" s="6">
        <v>84.72</v>
      </c>
      <c r="S1349" s="6">
        <f t="shared" si="65"/>
        <v>445.9</v>
      </c>
    </row>
    <row r="1350" spans="1:19" x14ac:dyDescent="0.35">
      <c r="A1350" s="1">
        <v>7574</v>
      </c>
      <c r="B1350" s="1">
        <v>27</v>
      </c>
      <c r="C1350" s="1" t="str">
        <f t="shared" si="63"/>
        <v>Young</v>
      </c>
      <c r="D1350" s="1" t="s">
        <v>38</v>
      </c>
      <c r="E1350" s="1" t="s">
        <v>33</v>
      </c>
      <c r="F1350" s="1" t="s">
        <v>40</v>
      </c>
      <c r="G1350" s="1" t="s">
        <v>41</v>
      </c>
      <c r="H1350" s="1">
        <v>3</v>
      </c>
      <c r="I1350" s="1" t="s">
        <v>26</v>
      </c>
      <c r="J1350" s="1" t="s">
        <v>42</v>
      </c>
      <c r="K1350" s="6">
        <v>6758.64</v>
      </c>
      <c r="L1350" s="6">
        <v>844.83</v>
      </c>
      <c r="M1350" s="1">
        <v>8</v>
      </c>
      <c r="N1350" s="8">
        <v>45298</v>
      </c>
      <c r="O1350" s="4" t="str">
        <f t="shared" si="64"/>
        <v>January 2024</v>
      </c>
      <c r="P1350" s="1" t="s">
        <v>22</v>
      </c>
      <c r="Q1350" s="1" t="s">
        <v>59</v>
      </c>
      <c r="R1350" s="6">
        <v>89.12</v>
      </c>
      <c r="S1350" s="6">
        <f t="shared" si="65"/>
        <v>6847.76</v>
      </c>
    </row>
    <row r="1351" spans="1:19" x14ac:dyDescent="0.35">
      <c r="A1351" s="1">
        <v>19633</v>
      </c>
      <c r="B1351" s="1">
        <v>33</v>
      </c>
      <c r="C1351" s="1" t="str">
        <f t="shared" si="63"/>
        <v>Young</v>
      </c>
      <c r="D1351" s="1" t="s">
        <v>16</v>
      </c>
      <c r="E1351" s="1" t="s">
        <v>17</v>
      </c>
      <c r="F1351" s="1" t="s">
        <v>30</v>
      </c>
      <c r="G1351" s="1" t="s">
        <v>78</v>
      </c>
      <c r="H1351" s="1">
        <v>5</v>
      </c>
      <c r="I1351" s="1" t="s">
        <v>20</v>
      </c>
      <c r="J1351" s="1" t="s">
        <v>93</v>
      </c>
      <c r="K1351" s="6">
        <v>6743.2</v>
      </c>
      <c r="L1351" s="6">
        <v>674.32</v>
      </c>
      <c r="M1351" s="1">
        <v>10</v>
      </c>
      <c r="N1351" s="8">
        <v>45298</v>
      </c>
      <c r="O1351" s="4" t="str">
        <f t="shared" si="64"/>
        <v>January 2024</v>
      </c>
      <c r="P1351" s="1" t="s">
        <v>84</v>
      </c>
      <c r="Q1351" s="1" t="s">
        <v>112</v>
      </c>
      <c r="R1351" s="6">
        <v>63.26</v>
      </c>
      <c r="S1351" s="6">
        <f t="shared" si="65"/>
        <v>6806.46</v>
      </c>
    </row>
    <row r="1352" spans="1:19" x14ac:dyDescent="0.35">
      <c r="A1352" s="1">
        <v>1700</v>
      </c>
      <c r="B1352" s="1">
        <v>34</v>
      </c>
      <c r="C1352" s="1" t="str">
        <f t="shared" si="63"/>
        <v>Young</v>
      </c>
      <c r="D1352" s="1" t="s">
        <v>16</v>
      </c>
      <c r="E1352" s="1" t="s">
        <v>17</v>
      </c>
      <c r="F1352" s="1" t="s">
        <v>40</v>
      </c>
      <c r="G1352" s="1" t="s">
        <v>41</v>
      </c>
      <c r="H1352" s="1">
        <v>3</v>
      </c>
      <c r="I1352" s="1" t="s">
        <v>26</v>
      </c>
      <c r="J1352" s="1" t="s">
        <v>42</v>
      </c>
      <c r="K1352" s="6">
        <v>1689.66</v>
      </c>
      <c r="L1352" s="6">
        <v>844.83</v>
      </c>
      <c r="M1352" s="1">
        <v>2</v>
      </c>
      <c r="N1352" s="8">
        <v>45298</v>
      </c>
      <c r="O1352" s="4" t="str">
        <f t="shared" si="64"/>
        <v>January 2024</v>
      </c>
      <c r="P1352" s="1" t="s">
        <v>22</v>
      </c>
      <c r="Q1352" s="1"/>
      <c r="R1352" s="6">
        <v>0</v>
      </c>
      <c r="S1352" s="6">
        <f t="shared" si="65"/>
        <v>1689.66</v>
      </c>
    </row>
    <row r="1353" spans="1:19" x14ac:dyDescent="0.35">
      <c r="A1353" s="1">
        <v>17522</v>
      </c>
      <c r="B1353" s="1">
        <v>36</v>
      </c>
      <c r="C1353" s="1" t="str">
        <f t="shared" si="63"/>
        <v>Middle-Aged</v>
      </c>
      <c r="D1353" s="1" t="s">
        <v>16</v>
      </c>
      <c r="E1353" s="1" t="s">
        <v>17</v>
      </c>
      <c r="F1353" s="1" t="s">
        <v>40</v>
      </c>
      <c r="G1353" s="1" t="s">
        <v>88</v>
      </c>
      <c r="H1353" s="1">
        <v>1</v>
      </c>
      <c r="I1353" s="1" t="s">
        <v>26</v>
      </c>
      <c r="J1353" s="1" t="s">
        <v>83</v>
      </c>
      <c r="K1353" s="6">
        <v>3216.5</v>
      </c>
      <c r="L1353" s="6">
        <v>459.5</v>
      </c>
      <c r="M1353" s="1">
        <v>7</v>
      </c>
      <c r="N1353" s="8">
        <v>45298</v>
      </c>
      <c r="O1353" s="4" t="str">
        <f t="shared" si="64"/>
        <v>January 2024</v>
      </c>
      <c r="P1353" s="1" t="s">
        <v>22</v>
      </c>
      <c r="Q1353" s="1"/>
      <c r="R1353" s="6">
        <v>0</v>
      </c>
      <c r="S1353" s="6">
        <f t="shared" si="65"/>
        <v>3216.5</v>
      </c>
    </row>
    <row r="1354" spans="1:19" x14ac:dyDescent="0.35">
      <c r="A1354" s="1">
        <v>8392</v>
      </c>
      <c r="B1354" s="1">
        <v>37</v>
      </c>
      <c r="C1354" s="1" t="str">
        <f t="shared" si="63"/>
        <v>Middle-Aged</v>
      </c>
      <c r="D1354" s="1" t="s">
        <v>16</v>
      </c>
      <c r="E1354" s="1" t="s">
        <v>17</v>
      </c>
      <c r="F1354" s="1" t="s">
        <v>30</v>
      </c>
      <c r="G1354" s="1" t="s">
        <v>31</v>
      </c>
      <c r="H1354" s="1">
        <v>3</v>
      </c>
      <c r="I1354" s="1" t="s">
        <v>26</v>
      </c>
      <c r="J1354" s="1" t="s">
        <v>42</v>
      </c>
      <c r="K1354" s="6">
        <v>3247.72</v>
      </c>
      <c r="L1354" s="6">
        <v>463.96</v>
      </c>
      <c r="M1354" s="1">
        <v>7</v>
      </c>
      <c r="N1354" s="8">
        <v>45298</v>
      </c>
      <c r="O1354" s="4" t="str">
        <f t="shared" si="64"/>
        <v>January 2024</v>
      </c>
      <c r="P1354" s="1" t="s">
        <v>22</v>
      </c>
      <c r="Q1354" s="1" t="s">
        <v>29</v>
      </c>
      <c r="R1354" s="6">
        <v>29</v>
      </c>
      <c r="S1354" s="6">
        <f t="shared" si="65"/>
        <v>3276.72</v>
      </c>
    </row>
    <row r="1355" spans="1:19" x14ac:dyDescent="0.35">
      <c r="A1355" s="1">
        <v>15998</v>
      </c>
      <c r="B1355" s="1">
        <v>37</v>
      </c>
      <c r="C1355" s="1" t="str">
        <f t="shared" si="63"/>
        <v>Middle-Aged</v>
      </c>
      <c r="D1355" s="1" t="s">
        <v>16</v>
      </c>
      <c r="E1355" s="1" t="s">
        <v>33</v>
      </c>
      <c r="F1355" s="1" t="s">
        <v>18</v>
      </c>
      <c r="G1355" s="1" t="s">
        <v>81</v>
      </c>
      <c r="H1355" s="1">
        <v>3</v>
      </c>
      <c r="I1355" s="1" t="s">
        <v>26</v>
      </c>
      <c r="J1355" s="1" t="s">
        <v>21</v>
      </c>
      <c r="K1355" s="6">
        <v>6838.08</v>
      </c>
      <c r="L1355" s="6">
        <v>1139.68</v>
      </c>
      <c r="M1355" s="1">
        <v>6</v>
      </c>
      <c r="N1355" s="8">
        <v>45298</v>
      </c>
      <c r="O1355" s="4" t="str">
        <f t="shared" si="64"/>
        <v>January 2024</v>
      </c>
      <c r="P1355" s="1" t="s">
        <v>79</v>
      </c>
      <c r="Q1355" s="1" t="s">
        <v>107</v>
      </c>
      <c r="R1355" s="6">
        <v>62.77</v>
      </c>
      <c r="S1355" s="6">
        <f t="shared" si="65"/>
        <v>6900.85</v>
      </c>
    </row>
    <row r="1356" spans="1:19" x14ac:dyDescent="0.35">
      <c r="A1356" s="1">
        <v>15625</v>
      </c>
      <c r="B1356" s="1">
        <v>43</v>
      </c>
      <c r="C1356" s="1" t="str">
        <f t="shared" si="63"/>
        <v>Middle-Aged</v>
      </c>
      <c r="D1356" s="1" t="s">
        <v>16</v>
      </c>
      <c r="E1356" s="1" t="s">
        <v>17</v>
      </c>
      <c r="F1356" s="1" t="s">
        <v>24</v>
      </c>
      <c r="G1356" s="1" t="s">
        <v>85</v>
      </c>
      <c r="H1356" s="1">
        <v>2</v>
      </c>
      <c r="I1356" s="1" t="s">
        <v>26</v>
      </c>
      <c r="J1356" s="1" t="s">
        <v>21</v>
      </c>
      <c r="K1356" s="6">
        <v>5504.87</v>
      </c>
      <c r="L1356" s="6">
        <v>786.41</v>
      </c>
      <c r="M1356" s="1">
        <v>7</v>
      </c>
      <c r="N1356" s="8">
        <v>45298</v>
      </c>
      <c r="O1356" s="4" t="str">
        <f t="shared" si="64"/>
        <v>January 2024</v>
      </c>
      <c r="P1356" s="1" t="s">
        <v>22</v>
      </c>
      <c r="Q1356" s="1"/>
      <c r="R1356" s="6">
        <v>0</v>
      </c>
      <c r="S1356" s="6">
        <f t="shared" si="65"/>
        <v>5504.87</v>
      </c>
    </row>
    <row r="1357" spans="1:19" x14ac:dyDescent="0.35">
      <c r="A1357" s="1">
        <v>7368</v>
      </c>
      <c r="B1357" s="1">
        <v>45</v>
      </c>
      <c r="C1357" s="1" t="str">
        <f t="shared" si="63"/>
        <v>Middle-Aged</v>
      </c>
      <c r="D1357" s="1" t="s">
        <v>38</v>
      </c>
      <c r="E1357" s="1" t="s">
        <v>17</v>
      </c>
      <c r="F1357" s="1" t="s">
        <v>40</v>
      </c>
      <c r="G1357" s="1" t="s">
        <v>41</v>
      </c>
      <c r="H1357" s="1">
        <v>3</v>
      </c>
      <c r="I1357" s="1" t="s">
        <v>26</v>
      </c>
      <c r="J1357" s="1" t="s">
        <v>27</v>
      </c>
      <c r="K1357" s="6">
        <v>6758.64</v>
      </c>
      <c r="L1357" s="6">
        <v>844.83</v>
      </c>
      <c r="M1357" s="1">
        <v>8</v>
      </c>
      <c r="N1357" s="8">
        <v>45298</v>
      </c>
      <c r="O1357" s="4" t="str">
        <f t="shared" si="64"/>
        <v>January 2024</v>
      </c>
      <c r="P1357" s="1" t="s">
        <v>32</v>
      </c>
      <c r="Q1357" s="1" t="s">
        <v>43</v>
      </c>
      <c r="R1357" s="6">
        <v>54.11</v>
      </c>
      <c r="S1357" s="6">
        <f t="shared" si="65"/>
        <v>6812.75</v>
      </c>
    </row>
    <row r="1358" spans="1:19" x14ac:dyDescent="0.35">
      <c r="A1358" s="1">
        <v>13077</v>
      </c>
      <c r="B1358" s="1">
        <v>46</v>
      </c>
      <c r="C1358" s="1" t="str">
        <f t="shared" si="63"/>
        <v>Middle-Aged</v>
      </c>
      <c r="D1358" s="1" t="s">
        <v>38</v>
      </c>
      <c r="E1358" s="1" t="s">
        <v>17</v>
      </c>
      <c r="F1358" s="1" t="s">
        <v>77</v>
      </c>
      <c r="G1358" s="1" t="s">
        <v>86</v>
      </c>
      <c r="H1358" s="1">
        <v>1</v>
      </c>
      <c r="I1358" s="1" t="s">
        <v>20</v>
      </c>
      <c r="J1358" s="1" t="s">
        <v>83</v>
      </c>
      <c r="K1358" s="6">
        <v>1083.54</v>
      </c>
      <c r="L1358" s="6">
        <v>361.18</v>
      </c>
      <c r="M1358" s="1">
        <v>3</v>
      </c>
      <c r="N1358" s="8">
        <v>45298</v>
      </c>
      <c r="O1358" s="4" t="str">
        <f t="shared" si="64"/>
        <v>January 2024</v>
      </c>
      <c r="P1358" s="1" t="s">
        <v>22</v>
      </c>
      <c r="Q1358" s="1"/>
      <c r="R1358" s="6">
        <v>0</v>
      </c>
      <c r="S1358" s="6">
        <f t="shared" si="65"/>
        <v>1083.54</v>
      </c>
    </row>
    <row r="1359" spans="1:19" x14ac:dyDescent="0.35">
      <c r="A1359" s="1">
        <v>15768</v>
      </c>
      <c r="B1359" s="1">
        <v>46</v>
      </c>
      <c r="C1359" s="1" t="str">
        <f t="shared" si="63"/>
        <v>Middle-Aged</v>
      </c>
      <c r="D1359" s="1" t="s">
        <v>16</v>
      </c>
      <c r="E1359" s="1" t="s">
        <v>17</v>
      </c>
      <c r="F1359" s="1" t="s">
        <v>24</v>
      </c>
      <c r="G1359" s="1" t="s">
        <v>85</v>
      </c>
      <c r="H1359" s="1">
        <v>4</v>
      </c>
      <c r="I1359" s="1" t="s">
        <v>26</v>
      </c>
      <c r="J1359" s="1" t="s">
        <v>83</v>
      </c>
      <c r="K1359" s="6">
        <v>5504.87</v>
      </c>
      <c r="L1359" s="6">
        <v>786.41</v>
      </c>
      <c r="M1359" s="1">
        <v>7</v>
      </c>
      <c r="N1359" s="8">
        <v>45298</v>
      </c>
      <c r="O1359" s="4" t="str">
        <f t="shared" si="64"/>
        <v>January 2024</v>
      </c>
      <c r="P1359" s="1" t="s">
        <v>84</v>
      </c>
      <c r="Q1359" s="1"/>
      <c r="R1359" s="6">
        <v>0</v>
      </c>
      <c r="S1359" s="6">
        <f t="shared" si="65"/>
        <v>5504.87</v>
      </c>
    </row>
    <row r="1360" spans="1:19" x14ac:dyDescent="0.35">
      <c r="A1360" s="1">
        <v>16812</v>
      </c>
      <c r="B1360" s="1">
        <v>47</v>
      </c>
      <c r="C1360" s="1" t="str">
        <f t="shared" si="63"/>
        <v>Middle-Aged</v>
      </c>
      <c r="D1360" s="1" t="s">
        <v>16</v>
      </c>
      <c r="E1360" s="1" t="s">
        <v>17</v>
      </c>
      <c r="F1360" s="1" t="s">
        <v>24</v>
      </c>
      <c r="G1360" s="1" t="s">
        <v>85</v>
      </c>
      <c r="H1360" s="1">
        <v>1</v>
      </c>
      <c r="I1360" s="1" t="s">
        <v>26</v>
      </c>
      <c r="J1360" s="1" t="s">
        <v>93</v>
      </c>
      <c r="K1360" s="6">
        <v>3932.05</v>
      </c>
      <c r="L1360" s="6">
        <v>786.41</v>
      </c>
      <c r="M1360" s="1">
        <v>5</v>
      </c>
      <c r="N1360" s="8">
        <v>45298</v>
      </c>
      <c r="O1360" s="4" t="str">
        <f t="shared" si="64"/>
        <v>January 2024</v>
      </c>
      <c r="P1360" s="1" t="s">
        <v>84</v>
      </c>
      <c r="Q1360" s="1" t="s">
        <v>29</v>
      </c>
      <c r="R1360" s="6">
        <v>27.41</v>
      </c>
      <c r="S1360" s="6">
        <f t="shared" si="65"/>
        <v>3959.46</v>
      </c>
    </row>
    <row r="1361" spans="1:19" x14ac:dyDescent="0.35">
      <c r="A1361" s="1">
        <v>4412</v>
      </c>
      <c r="B1361" s="1">
        <v>48</v>
      </c>
      <c r="C1361" s="1" t="str">
        <f t="shared" si="63"/>
        <v>Middle-Aged</v>
      </c>
      <c r="D1361" s="1" t="s">
        <v>16</v>
      </c>
      <c r="E1361" s="1" t="s">
        <v>33</v>
      </c>
      <c r="F1361" s="1" t="s">
        <v>24</v>
      </c>
      <c r="G1361" s="1" t="s">
        <v>25</v>
      </c>
      <c r="H1361" s="1">
        <v>3</v>
      </c>
      <c r="I1361" s="1" t="s">
        <v>26</v>
      </c>
      <c r="J1361" s="1" t="s">
        <v>27</v>
      </c>
      <c r="K1361" s="6">
        <v>741.09</v>
      </c>
      <c r="L1361" s="6">
        <v>247.03</v>
      </c>
      <c r="M1361" s="1">
        <v>3</v>
      </c>
      <c r="N1361" s="8">
        <v>45298</v>
      </c>
      <c r="O1361" s="4" t="str">
        <f t="shared" si="64"/>
        <v>January 2024</v>
      </c>
      <c r="P1361" s="1" t="s">
        <v>28</v>
      </c>
      <c r="Q1361" s="1"/>
      <c r="R1361" s="6">
        <v>0</v>
      </c>
      <c r="S1361" s="6">
        <f t="shared" si="65"/>
        <v>741.09</v>
      </c>
    </row>
    <row r="1362" spans="1:19" x14ac:dyDescent="0.35">
      <c r="A1362" s="1">
        <v>14455</v>
      </c>
      <c r="B1362" s="1">
        <v>48</v>
      </c>
      <c r="C1362" s="1" t="str">
        <f t="shared" si="63"/>
        <v>Middle-Aged</v>
      </c>
      <c r="D1362" s="1" t="s">
        <v>38</v>
      </c>
      <c r="E1362" s="1" t="s">
        <v>33</v>
      </c>
      <c r="F1362" s="1" t="s">
        <v>77</v>
      </c>
      <c r="G1362" s="1" t="s">
        <v>86</v>
      </c>
      <c r="H1362" s="1">
        <v>4</v>
      </c>
      <c r="I1362" s="1" t="s">
        <v>26</v>
      </c>
      <c r="J1362" s="1" t="s">
        <v>93</v>
      </c>
      <c r="K1362" s="6">
        <v>361.18</v>
      </c>
      <c r="L1362" s="6">
        <v>361.18</v>
      </c>
      <c r="M1362" s="1">
        <v>1</v>
      </c>
      <c r="N1362" s="8">
        <v>45298</v>
      </c>
      <c r="O1362" s="4" t="str">
        <f t="shared" si="64"/>
        <v>January 2024</v>
      </c>
      <c r="P1362" s="1" t="s">
        <v>79</v>
      </c>
      <c r="Q1362" s="1"/>
      <c r="R1362" s="6">
        <v>0</v>
      </c>
      <c r="S1362" s="6">
        <f t="shared" si="65"/>
        <v>361.18</v>
      </c>
    </row>
    <row r="1363" spans="1:19" x14ac:dyDescent="0.35">
      <c r="A1363" s="1">
        <v>15553</v>
      </c>
      <c r="B1363" s="1">
        <v>48</v>
      </c>
      <c r="C1363" s="1" t="str">
        <f t="shared" si="63"/>
        <v>Middle-Aged</v>
      </c>
      <c r="D1363" s="1" t="s">
        <v>38</v>
      </c>
      <c r="E1363" s="1" t="s">
        <v>17</v>
      </c>
      <c r="F1363" s="1" t="s">
        <v>18</v>
      </c>
      <c r="G1363" s="1" t="s">
        <v>81</v>
      </c>
      <c r="H1363" s="1">
        <v>2</v>
      </c>
      <c r="I1363" s="1" t="s">
        <v>20</v>
      </c>
      <c r="J1363" s="1" t="s">
        <v>83</v>
      </c>
      <c r="K1363" s="6">
        <v>11396.8</v>
      </c>
      <c r="L1363" s="6">
        <v>1139.68</v>
      </c>
      <c r="M1363" s="1">
        <v>10</v>
      </c>
      <c r="N1363" s="8">
        <v>45298</v>
      </c>
      <c r="O1363" s="4" t="str">
        <f t="shared" si="64"/>
        <v>January 2024</v>
      </c>
      <c r="P1363" s="1" t="s">
        <v>79</v>
      </c>
      <c r="Q1363" s="1" t="s">
        <v>82</v>
      </c>
      <c r="R1363" s="6">
        <v>102.02</v>
      </c>
      <c r="S1363" s="6">
        <f t="shared" si="65"/>
        <v>11498.82</v>
      </c>
    </row>
    <row r="1364" spans="1:19" x14ac:dyDescent="0.35">
      <c r="A1364" s="1">
        <v>16342</v>
      </c>
      <c r="B1364" s="1">
        <v>49</v>
      </c>
      <c r="C1364" s="1" t="str">
        <f t="shared" si="63"/>
        <v>Middle-Aged</v>
      </c>
      <c r="D1364" s="1" t="s">
        <v>16</v>
      </c>
      <c r="E1364" s="1" t="s">
        <v>33</v>
      </c>
      <c r="F1364" s="1" t="s">
        <v>77</v>
      </c>
      <c r="G1364" s="1" t="s">
        <v>86</v>
      </c>
      <c r="H1364" s="1">
        <v>5</v>
      </c>
      <c r="I1364" s="1" t="s">
        <v>26</v>
      </c>
      <c r="J1364" s="1" t="s">
        <v>21</v>
      </c>
      <c r="K1364" s="6">
        <v>1083.54</v>
      </c>
      <c r="L1364" s="6">
        <v>361.18</v>
      </c>
      <c r="M1364" s="1">
        <v>3</v>
      </c>
      <c r="N1364" s="8">
        <v>45298</v>
      </c>
      <c r="O1364" s="4" t="str">
        <f t="shared" si="64"/>
        <v>January 2024</v>
      </c>
      <c r="P1364" s="1" t="s">
        <v>79</v>
      </c>
      <c r="Q1364" s="1" t="s">
        <v>52</v>
      </c>
      <c r="R1364" s="6">
        <v>56.36</v>
      </c>
      <c r="S1364" s="6">
        <f t="shared" si="65"/>
        <v>1139.8999999999999</v>
      </c>
    </row>
    <row r="1365" spans="1:19" x14ac:dyDescent="0.35">
      <c r="A1365" s="1">
        <v>15479</v>
      </c>
      <c r="B1365" s="1">
        <v>50</v>
      </c>
      <c r="C1365" s="1" t="str">
        <f t="shared" si="63"/>
        <v>Middle-Aged</v>
      </c>
      <c r="D1365" s="1" t="s">
        <v>16</v>
      </c>
      <c r="E1365" s="1" t="s">
        <v>17</v>
      </c>
      <c r="F1365" s="1" t="s">
        <v>30</v>
      </c>
      <c r="G1365" s="1" t="s">
        <v>78</v>
      </c>
      <c r="H1365" s="1">
        <v>1</v>
      </c>
      <c r="I1365" s="1" t="s">
        <v>26</v>
      </c>
      <c r="J1365" s="1" t="s">
        <v>93</v>
      </c>
      <c r="K1365" s="6">
        <v>5394.56</v>
      </c>
      <c r="L1365" s="6">
        <v>674.32</v>
      </c>
      <c r="M1365" s="1">
        <v>8</v>
      </c>
      <c r="N1365" s="8">
        <v>45298</v>
      </c>
      <c r="O1365" s="4" t="str">
        <f t="shared" si="64"/>
        <v>January 2024</v>
      </c>
      <c r="P1365" s="1" t="s">
        <v>79</v>
      </c>
      <c r="Q1365" s="1" t="s">
        <v>37</v>
      </c>
      <c r="R1365" s="6">
        <v>57.49</v>
      </c>
      <c r="S1365" s="6">
        <f t="shared" si="65"/>
        <v>5452.05</v>
      </c>
    </row>
    <row r="1366" spans="1:19" x14ac:dyDescent="0.35">
      <c r="A1366" s="1">
        <v>3731</v>
      </c>
      <c r="B1366" s="1">
        <v>51</v>
      </c>
      <c r="C1366" s="1" t="str">
        <f t="shared" si="63"/>
        <v>Middle-Aged</v>
      </c>
      <c r="D1366" s="1" t="s">
        <v>16</v>
      </c>
      <c r="E1366" s="1" t="s">
        <v>17</v>
      </c>
      <c r="F1366" s="1" t="s">
        <v>18</v>
      </c>
      <c r="G1366" s="1" t="s">
        <v>36</v>
      </c>
      <c r="H1366" s="1">
        <v>5</v>
      </c>
      <c r="I1366" s="1" t="s">
        <v>26</v>
      </c>
      <c r="J1366" s="1" t="s">
        <v>21</v>
      </c>
      <c r="K1366" s="6">
        <v>124.5</v>
      </c>
      <c r="L1366" s="6">
        <v>20.75</v>
      </c>
      <c r="M1366" s="1">
        <v>6</v>
      </c>
      <c r="N1366" s="8">
        <v>45298</v>
      </c>
      <c r="O1366" s="4" t="str">
        <f t="shared" si="64"/>
        <v>January 2024</v>
      </c>
      <c r="P1366" s="1" t="s">
        <v>32</v>
      </c>
      <c r="Q1366" s="1"/>
      <c r="R1366" s="6">
        <v>0</v>
      </c>
      <c r="S1366" s="6">
        <f t="shared" si="65"/>
        <v>124.5</v>
      </c>
    </row>
    <row r="1367" spans="1:19" x14ac:dyDescent="0.35">
      <c r="A1367" s="1">
        <v>13768</v>
      </c>
      <c r="B1367" s="1">
        <v>51</v>
      </c>
      <c r="C1367" s="1" t="str">
        <f t="shared" si="63"/>
        <v>Middle-Aged</v>
      </c>
      <c r="D1367" s="1" t="s">
        <v>16</v>
      </c>
      <c r="E1367" s="1" t="s">
        <v>17</v>
      </c>
      <c r="F1367" s="1" t="s">
        <v>18</v>
      </c>
      <c r="G1367" s="1" t="s">
        <v>81</v>
      </c>
      <c r="H1367" s="1">
        <v>1</v>
      </c>
      <c r="I1367" s="1" t="s">
        <v>26</v>
      </c>
      <c r="J1367" s="1" t="s">
        <v>93</v>
      </c>
      <c r="K1367" s="6">
        <v>1139.68</v>
      </c>
      <c r="L1367" s="6">
        <v>1139.68</v>
      </c>
      <c r="M1367" s="1">
        <v>1</v>
      </c>
      <c r="N1367" s="8">
        <v>45298</v>
      </c>
      <c r="O1367" s="4" t="str">
        <f t="shared" si="64"/>
        <v>January 2024</v>
      </c>
      <c r="P1367" s="1" t="s">
        <v>22</v>
      </c>
      <c r="Q1367" s="1"/>
      <c r="R1367" s="6">
        <v>0</v>
      </c>
      <c r="S1367" s="6">
        <f t="shared" si="65"/>
        <v>1139.68</v>
      </c>
    </row>
    <row r="1368" spans="1:19" x14ac:dyDescent="0.35">
      <c r="A1368" s="1">
        <v>19371</v>
      </c>
      <c r="B1368" s="1">
        <v>52</v>
      </c>
      <c r="C1368" s="1" t="str">
        <f t="shared" si="63"/>
        <v>Middle-Aged</v>
      </c>
      <c r="D1368" s="1" t="s">
        <v>38</v>
      </c>
      <c r="E1368" s="1" t="s">
        <v>17</v>
      </c>
      <c r="F1368" s="1" t="s">
        <v>24</v>
      </c>
      <c r="G1368" s="1" t="s">
        <v>85</v>
      </c>
      <c r="H1368" s="1">
        <v>1</v>
      </c>
      <c r="I1368" s="1" t="s">
        <v>26</v>
      </c>
      <c r="J1368" s="1" t="s">
        <v>83</v>
      </c>
      <c r="K1368" s="6">
        <v>6291.28</v>
      </c>
      <c r="L1368" s="6">
        <v>786.41</v>
      </c>
      <c r="M1368" s="1">
        <v>8</v>
      </c>
      <c r="N1368" s="8">
        <v>45298</v>
      </c>
      <c r="O1368" s="4" t="str">
        <f t="shared" si="64"/>
        <v>January 2024</v>
      </c>
      <c r="P1368" s="1" t="s">
        <v>22</v>
      </c>
      <c r="Q1368" s="1"/>
      <c r="R1368" s="6">
        <v>0</v>
      </c>
      <c r="S1368" s="6">
        <f t="shared" si="65"/>
        <v>6291.28</v>
      </c>
    </row>
    <row r="1369" spans="1:19" x14ac:dyDescent="0.35">
      <c r="A1369" s="1">
        <v>5981</v>
      </c>
      <c r="B1369" s="1">
        <v>53</v>
      </c>
      <c r="C1369" s="1" t="str">
        <f t="shared" si="63"/>
        <v>Middle-Aged</v>
      </c>
      <c r="D1369" s="1" t="s">
        <v>38</v>
      </c>
      <c r="E1369" s="1" t="s">
        <v>33</v>
      </c>
      <c r="F1369" s="1" t="s">
        <v>18</v>
      </c>
      <c r="G1369" s="1" t="s">
        <v>19</v>
      </c>
      <c r="H1369" s="1">
        <v>2</v>
      </c>
      <c r="I1369" s="1" t="s">
        <v>26</v>
      </c>
      <c r="J1369" s="1" t="s">
        <v>27</v>
      </c>
      <c r="K1369" s="6">
        <v>7911.9</v>
      </c>
      <c r="L1369" s="6">
        <v>791.19</v>
      </c>
      <c r="M1369" s="1">
        <v>10</v>
      </c>
      <c r="N1369" s="8">
        <v>45298</v>
      </c>
      <c r="O1369" s="4" t="str">
        <f t="shared" si="64"/>
        <v>January 2024</v>
      </c>
      <c r="P1369" s="1" t="s">
        <v>28</v>
      </c>
      <c r="Q1369" s="1" t="s">
        <v>47</v>
      </c>
      <c r="R1369" s="6">
        <v>98.37</v>
      </c>
      <c r="S1369" s="6">
        <f t="shared" si="65"/>
        <v>8010.2699999999995</v>
      </c>
    </row>
    <row r="1370" spans="1:19" x14ac:dyDescent="0.35">
      <c r="A1370" s="1">
        <v>18526</v>
      </c>
      <c r="B1370" s="1">
        <v>54</v>
      </c>
      <c r="C1370" s="1" t="str">
        <f t="shared" si="63"/>
        <v>Middle-Aged</v>
      </c>
      <c r="D1370" s="1" t="s">
        <v>38</v>
      </c>
      <c r="E1370" s="1" t="s">
        <v>33</v>
      </c>
      <c r="F1370" s="1" t="s">
        <v>40</v>
      </c>
      <c r="G1370" s="1" t="s">
        <v>88</v>
      </c>
      <c r="H1370" s="1">
        <v>5</v>
      </c>
      <c r="I1370" s="1" t="s">
        <v>26</v>
      </c>
      <c r="J1370" s="1" t="s">
        <v>83</v>
      </c>
      <c r="K1370" s="6">
        <v>3676</v>
      </c>
      <c r="L1370" s="6">
        <v>459.5</v>
      </c>
      <c r="M1370" s="1">
        <v>8</v>
      </c>
      <c r="N1370" s="8">
        <v>45298</v>
      </c>
      <c r="O1370" s="4" t="str">
        <f t="shared" si="64"/>
        <v>January 2024</v>
      </c>
      <c r="P1370" s="1" t="s">
        <v>84</v>
      </c>
      <c r="Q1370" s="1" t="s">
        <v>116</v>
      </c>
      <c r="R1370" s="6">
        <v>191.22</v>
      </c>
      <c r="S1370" s="6">
        <f t="shared" si="65"/>
        <v>3867.22</v>
      </c>
    </row>
    <row r="1371" spans="1:19" x14ac:dyDescent="0.35">
      <c r="A1371" s="1">
        <v>18028</v>
      </c>
      <c r="B1371" s="1">
        <v>56</v>
      </c>
      <c r="C1371" s="1" t="str">
        <f t="shared" si="63"/>
        <v>Old</v>
      </c>
      <c r="D1371" s="1" t="s">
        <v>16</v>
      </c>
      <c r="E1371" s="1" t="s">
        <v>17</v>
      </c>
      <c r="F1371" s="1" t="s">
        <v>18</v>
      </c>
      <c r="G1371" s="1" t="s">
        <v>81</v>
      </c>
      <c r="H1371" s="1">
        <v>5</v>
      </c>
      <c r="I1371" s="1" t="s">
        <v>26</v>
      </c>
      <c r="J1371" s="1" t="s">
        <v>83</v>
      </c>
      <c r="K1371" s="6">
        <v>3419.04</v>
      </c>
      <c r="L1371" s="6">
        <v>1139.68</v>
      </c>
      <c r="M1371" s="1">
        <v>3</v>
      </c>
      <c r="N1371" s="8">
        <v>45298</v>
      </c>
      <c r="O1371" s="4" t="str">
        <f t="shared" si="64"/>
        <v>January 2024</v>
      </c>
      <c r="P1371" s="1" t="s">
        <v>79</v>
      </c>
      <c r="Q1371" s="1" t="s">
        <v>95</v>
      </c>
      <c r="R1371" s="6">
        <v>119.44</v>
      </c>
      <c r="S1371" s="6">
        <f t="shared" si="65"/>
        <v>3538.48</v>
      </c>
    </row>
    <row r="1372" spans="1:19" x14ac:dyDescent="0.35">
      <c r="A1372" s="1">
        <v>19807</v>
      </c>
      <c r="B1372" s="1">
        <v>56</v>
      </c>
      <c r="C1372" s="1" t="str">
        <f t="shared" si="63"/>
        <v>Old</v>
      </c>
      <c r="D1372" s="1" t="s">
        <v>38</v>
      </c>
      <c r="E1372" s="1" t="s">
        <v>17</v>
      </c>
      <c r="F1372" s="1" t="s">
        <v>30</v>
      </c>
      <c r="G1372" s="1" t="s">
        <v>78</v>
      </c>
      <c r="H1372" s="1">
        <v>3</v>
      </c>
      <c r="I1372" s="1" t="s">
        <v>20</v>
      </c>
      <c r="J1372" s="1" t="s">
        <v>21</v>
      </c>
      <c r="K1372" s="6">
        <v>6743.2</v>
      </c>
      <c r="L1372" s="6">
        <v>674.32</v>
      </c>
      <c r="M1372" s="1">
        <v>10</v>
      </c>
      <c r="N1372" s="8">
        <v>45298</v>
      </c>
      <c r="O1372" s="4" t="str">
        <f t="shared" si="64"/>
        <v>January 2024</v>
      </c>
      <c r="P1372" s="1" t="s">
        <v>22</v>
      </c>
      <c r="Q1372" s="1" t="s">
        <v>99</v>
      </c>
      <c r="R1372" s="6">
        <v>179.83</v>
      </c>
      <c r="S1372" s="6">
        <f t="shared" si="65"/>
        <v>6923.03</v>
      </c>
    </row>
    <row r="1373" spans="1:19" x14ac:dyDescent="0.35">
      <c r="A1373" s="1">
        <v>15054</v>
      </c>
      <c r="B1373" s="1">
        <v>58</v>
      </c>
      <c r="C1373" s="1" t="str">
        <f t="shared" si="63"/>
        <v>Old</v>
      </c>
      <c r="D1373" s="1" t="s">
        <v>16</v>
      </c>
      <c r="E1373" s="1" t="s">
        <v>17</v>
      </c>
      <c r="F1373" s="1" t="s">
        <v>77</v>
      </c>
      <c r="G1373" s="1" t="s">
        <v>86</v>
      </c>
      <c r="H1373" s="1">
        <v>3</v>
      </c>
      <c r="I1373" s="1" t="s">
        <v>26</v>
      </c>
      <c r="J1373" s="1" t="s">
        <v>93</v>
      </c>
      <c r="K1373" s="6">
        <v>1083.54</v>
      </c>
      <c r="L1373" s="6">
        <v>361.18</v>
      </c>
      <c r="M1373" s="1">
        <v>3</v>
      </c>
      <c r="N1373" s="8">
        <v>45298</v>
      </c>
      <c r="O1373" s="4" t="str">
        <f t="shared" si="64"/>
        <v>January 2024</v>
      </c>
      <c r="P1373" s="1" t="s">
        <v>22</v>
      </c>
      <c r="Q1373" s="1" t="s">
        <v>98</v>
      </c>
      <c r="R1373" s="6">
        <v>162.51</v>
      </c>
      <c r="S1373" s="6">
        <f t="shared" si="65"/>
        <v>1246.05</v>
      </c>
    </row>
    <row r="1374" spans="1:19" x14ac:dyDescent="0.35">
      <c r="A1374" s="1">
        <v>19224</v>
      </c>
      <c r="B1374" s="1">
        <v>58</v>
      </c>
      <c r="C1374" s="1" t="str">
        <f t="shared" si="63"/>
        <v>Old</v>
      </c>
      <c r="D1374" s="1" t="s">
        <v>16</v>
      </c>
      <c r="E1374" s="1" t="s">
        <v>17</v>
      </c>
      <c r="F1374" s="1" t="s">
        <v>77</v>
      </c>
      <c r="G1374" s="1" t="s">
        <v>86</v>
      </c>
      <c r="H1374" s="1">
        <v>1</v>
      </c>
      <c r="I1374" s="1" t="s">
        <v>26</v>
      </c>
      <c r="J1374" s="1" t="s">
        <v>83</v>
      </c>
      <c r="K1374" s="6">
        <v>1805.9</v>
      </c>
      <c r="L1374" s="6">
        <v>361.18</v>
      </c>
      <c r="M1374" s="1">
        <v>5</v>
      </c>
      <c r="N1374" s="8">
        <v>45298</v>
      </c>
      <c r="O1374" s="4" t="str">
        <f t="shared" si="64"/>
        <v>January 2024</v>
      </c>
      <c r="P1374" s="1" t="s">
        <v>22</v>
      </c>
      <c r="Q1374" s="1" t="s">
        <v>92</v>
      </c>
      <c r="R1374" s="6">
        <v>93.12</v>
      </c>
      <c r="S1374" s="6">
        <f t="shared" si="65"/>
        <v>1899.02</v>
      </c>
    </row>
    <row r="1375" spans="1:19" x14ac:dyDescent="0.35">
      <c r="A1375" s="1">
        <v>7996</v>
      </c>
      <c r="B1375" s="1">
        <v>60</v>
      </c>
      <c r="C1375" s="1" t="str">
        <f t="shared" si="63"/>
        <v>Old</v>
      </c>
      <c r="D1375" s="1" t="s">
        <v>16</v>
      </c>
      <c r="E1375" s="1" t="s">
        <v>17</v>
      </c>
      <c r="F1375" s="1" t="s">
        <v>40</v>
      </c>
      <c r="G1375" s="1" t="s">
        <v>41</v>
      </c>
      <c r="H1375" s="1">
        <v>3</v>
      </c>
      <c r="I1375" s="1" t="s">
        <v>20</v>
      </c>
      <c r="J1375" s="1" t="s">
        <v>27</v>
      </c>
      <c r="K1375" s="6">
        <v>4224.1499999999996</v>
      </c>
      <c r="L1375" s="6">
        <v>844.83</v>
      </c>
      <c r="M1375" s="1">
        <v>5</v>
      </c>
      <c r="N1375" s="8">
        <v>45298</v>
      </c>
      <c r="O1375" s="4" t="str">
        <f t="shared" si="64"/>
        <v>January 2024</v>
      </c>
      <c r="P1375" s="1" t="s">
        <v>32</v>
      </c>
      <c r="Q1375" s="1" t="s">
        <v>59</v>
      </c>
      <c r="R1375" s="6">
        <v>93.07</v>
      </c>
      <c r="S1375" s="6">
        <f t="shared" si="65"/>
        <v>4317.2199999999993</v>
      </c>
    </row>
    <row r="1376" spans="1:19" x14ac:dyDescent="0.35">
      <c r="A1376" s="1">
        <v>8265</v>
      </c>
      <c r="B1376" s="1">
        <v>60</v>
      </c>
      <c r="C1376" s="1" t="str">
        <f t="shared" si="63"/>
        <v>Old</v>
      </c>
      <c r="D1376" s="1" t="s">
        <v>38</v>
      </c>
      <c r="E1376" s="1" t="s">
        <v>17</v>
      </c>
      <c r="F1376" s="1" t="s">
        <v>18</v>
      </c>
      <c r="G1376" s="1" t="s">
        <v>19</v>
      </c>
      <c r="H1376" s="1">
        <v>2</v>
      </c>
      <c r="I1376" s="1" t="s">
        <v>26</v>
      </c>
      <c r="J1376" s="1" t="s">
        <v>27</v>
      </c>
      <c r="K1376" s="6">
        <v>2373.5700000000002</v>
      </c>
      <c r="L1376" s="6">
        <v>791.19</v>
      </c>
      <c r="M1376" s="1">
        <v>3</v>
      </c>
      <c r="N1376" s="8">
        <v>45298</v>
      </c>
      <c r="O1376" s="4" t="str">
        <f t="shared" si="64"/>
        <v>January 2024</v>
      </c>
      <c r="P1376" s="1" t="s">
        <v>32</v>
      </c>
      <c r="Q1376" s="1"/>
      <c r="R1376" s="6">
        <v>0</v>
      </c>
      <c r="S1376" s="6">
        <f t="shared" si="65"/>
        <v>2373.5700000000002</v>
      </c>
    </row>
    <row r="1377" spans="1:19" x14ac:dyDescent="0.35">
      <c r="A1377" s="1">
        <v>13957</v>
      </c>
      <c r="B1377" s="1">
        <v>60</v>
      </c>
      <c r="C1377" s="1" t="str">
        <f t="shared" si="63"/>
        <v>Old</v>
      </c>
      <c r="D1377" s="1" t="s">
        <v>16</v>
      </c>
      <c r="E1377" s="1" t="s">
        <v>33</v>
      </c>
      <c r="F1377" s="1" t="s">
        <v>40</v>
      </c>
      <c r="G1377" s="1" t="s">
        <v>88</v>
      </c>
      <c r="H1377" s="1">
        <v>3</v>
      </c>
      <c r="I1377" s="1" t="s">
        <v>20</v>
      </c>
      <c r="J1377" s="1" t="s">
        <v>93</v>
      </c>
      <c r="K1377" s="6">
        <v>2297.5</v>
      </c>
      <c r="L1377" s="6">
        <v>459.5</v>
      </c>
      <c r="M1377" s="1">
        <v>5</v>
      </c>
      <c r="N1377" s="8">
        <v>45298</v>
      </c>
      <c r="O1377" s="4" t="str">
        <f t="shared" si="64"/>
        <v>January 2024</v>
      </c>
      <c r="P1377" s="1" t="s">
        <v>84</v>
      </c>
      <c r="Q1377" s="1" t="s">
        <v>101</v>
      </c>
      <c r="R1377" s="6">
        <v>101.02</v>
      </c>
      <c r="S1377" s="6">
        <f t="shared" si="65"/>
        <v>2398.52</v>
      </c>
    </row>
    <row r="1378" spans="1:19" x14ac:dyDescent="0.35">
      <c r="A1378" s="1">
        <v>11278</v>
      </c>
      <c r="B1378" s="1">
        <v>61</v>
      </c>
      <c r="C1378" s="1" t="str">
        <f t="shared" si="63"/>
        <v>Old</v>
      </c>
      <c r="D1378" s="1" t="s">
        <v>16</v>
      </c>
      <c r="E1378" s="1" t="s">
        <v>17</v>
      </c>
      <c r="F1378" s="1" t="s">
        <v>40</v>
      </c>
      <c r="G1378" s="1" t="s">
        <v>88</v>
      </c>
      <c r="H1378" s="1">
        <v>5</v>
      </c>
      <c r="I1378" s="1" t="s">
        <v>26</v>
      </c>
      <c r="J1378" s="1" t="s">
        <v>93</v>
      </c>
      <c r="K1378" s="6">
        <v>4595</v>
      </c>
      <c r="L1378" s="6">
        <v>459.5</v>
      </c>
      <c r="M1378" s="1">
        <v>10</v>
      </c>
      <c r="N1378" s="8">
        <v>45298</v>
      </c>
      <c r="O1378" s="4" t="str">
        <f t="shared" si="64"/>
        <v>January 2024</v>
      </c>
      <c r="P1378" s="1" t="s">
        <v>79</v>
      </c>
      <c r="Q1378" s="1"/>
      <c r="R1378" s="6">
        <v>0</v>
      </c>
      <c r="S1378" s="6">
        <f t="shared" si="65"/>
        <v>4595</v>
      </c>
    </row>
    <row r="1379" spans="1:19" x14ac:dyDescent="0.35">
      <c r="A1379" s="1">
        <v>6891</v>
      </c>
      <c r="B1379" s="1">
        <v>63</v>
      </c>
      <c r="C1379" s="1" t="str">
        <f t="shared" si="63"/>
        <v>Old</v>
      </c>
      <c r="D1379" s="1" t="s">
        <v>16</v>
      </c>
      <c r="E1379" s="1" t="s">
        <v>17</v>
      </c>
      <c r="F1379" s="1" t="s">
        <v>18</v>
      </c>
      <c r="G1379" s="1" t="s">
        <v>36</v>
      </c>
      <c r="H1379" s="1">
        <v>5</v>
      </c>
      <c r="I1379" s="1" t="s">
        <v>20</v>
      </c>
      <c r="J1379" s="1" t="s">
        <v>27</v>
      </c>
      <c r="K1379" s="6">
        <v>186.75</v>
      </c>
      <c r="L1379" s="6">
        <v>20.75</v>
      </c>
      <c r="M1379" s="1">
        <v>9</v>
      </c>
      <c r="N1379" s="8">
        <v>45298</v>
      </c>
      <c r="O1379" s="4" t="str">
        <f t="shared" si="64"/>
        <v>January 2024</v>
      </c>
      <c r="P1379" s="1" t="s">
        <v>28</v>
      </c>
      <c r="Q1379" s="1" t="s">
        <v>37</v>
      </c>
      <c r="R1379" s="6">
        <v>40.46</v>
      </c>
      <c r="S1379" s="6">
        <f t="shared" si="65"/>
        <v>227.21</v>
      </c>
    </row>
    <row r="1380" spans="1:19" x14ac:dyDescent="0.35">
      <c r="A1380" s="1">
        <v>4298</v>
      </c>
      <c r="B1380" s="1">
        <v>65</v>
      </c>
      <c r="C1380" s="1" t="str">
        <f t="shared" si="63"/>
        <v>Old</v>
      </c>
      <c r="D1380" s="1" t="s">
        <v>38</v>
      </c>
      <c r="E1380" s="1" t="s">
        <v>17</v>
      </c>
      <c r="F1380" s="1" t="s">
        <v>30</v>
      </c>
      <c r="G1380" s="1" t="s">
        <v>31</v>
      </c>
      <c r="H1380" s="1">
        <v>3</v>
      </c>
      <c r="I1380" s="1" t="s">
        <v>26</v>
      </c>
      <c r="J1380" s="1" t="s">
        <v>21</v>
      </c>
      <c r="K1380" s="6">
        <v>927.92</v>
      </c>
      <c r="L1380" s="6">
        <v>463.96</v>
      </c>
      <c r="M1380" s="1">
        <v>2</v>
      </c>
      <c r="N1380" s="8">
        <v>45298</v>
      </c>
      <c r="O1380" s="4" t="str">
        <f t="shared" si="64"/>
        <v>January 2024</v>
      </c>
      <c r="P1380" s="1" t="s">
        <v>22</v>
      </c>
      <c r="Q1380" s="1" t="s">
        <v>48</v>
      </c>
      <c r="R1380" s="6">
        <v>18.38</v>
      </c>
      <c r="S1380" s="6">
        <f t="shared" si="65"/>
        <v>946.3</v>
      </c>
    </row>
    <row r="1381" spans="1:19" x14ac:dyDescent="0.35">
      <c r="A1381" s="1">
        <v>18762</v>
      </c>
      <c r="B1381" s="1">
        <v>65</v>
      </c>
      <c r="C1381" s="1" t="str">
        <f t="shared" si="63"/>
        <v>Old</v>
      </c>
      <c r="D1381" s="1" t="s">
        <v>16</v>
      </c>
      <c r="E1381" s="1" t="s">
        <v>17</v>
      </c>
      <c r="F1381" s="1" t="s">
        <v>30</v>
      </c>
      <c r="G1381" s="1" t="s">
        <v>78</v>
      </c>
      <c r="H1381" s="1">
        <v>3</v>
      </c>
      <c r="I1381" s="1" t="s">
        <v>20</v>
      </c>
      <c r="J1381" s="1" t="s">
        <v>93</v>
      </c>
      <c r="K1381" s="6">
        <v>6743.2</v>
      </c>
      <c r="L1381" s="6">
        <v>674.32</v>
      </c>
      <c r="M1381" s="1">
        <v>10</v>
      </c>
      <c r="N1381" s="8">
        <v>45298</v>
      </c>
      <c r="O1381" s="4" t="str">
        <f t="shared" si="64"/>
        <v>January 2024</v>
      </c>
      <c r="P1381" s="1" t="s">
        <v>22</v>
      </c>
      <c r="Q1381" s="1"/>
      <c r="R1381" s="6">
        <v>0</v>
      </c>
      <c r="S1381" s="6">
        <f t="shared" si="65"/>
        <v>6743.2</v>
      </c>
    </row>
    <row r="1382" spans="1:19" x14ac:dyDescent="0.35">
      <c r="A1382" s="1">
        <v>2801</v>
      </c>
      <c r="B1382" s="1">
        <v>68</v>
      </c>
      <c r="C1382" s="1" t="str">
        <f t="shared" si="63"/>
        <v>Old</v>
      </c>
      <c r="D1382" s="1" t="s">
        <v>38</v>
      </c>
      <c r="E1382" s="1" t="s">
        <v>17</v>
      </c>
      <c r="F1382" s="1" t="s">
        <v>30</v>
      </c>
      <c r="G1382" s="1" t="s">
        <v>31</v>
      </c>
      <c r="H1382" s="1">
        <v>3</v>
      </c>
      <c r="I1382" s="1" t="s">
        <v>20</v>
      </c>
      <c r="J1382" s="1" t="s">
        <v>27</v>
      </c>
      <c r="K1382" s="6">
        <v>4175.6400000000003</v>
      </c>
      <c r="L1382" s="6">
        <v>463.96</v>
      </c>
      <c r="M1382" s="1">
        <v>9</v>
      </c>
      <c r="N1382" s="8">
        <v>45298</v>
      </c>
      <c r="O1382" s="4" t="str">
        <f t="shared" si="64"/>
        <v>January 2024</v>
      </c>
      <c r="P1382" s="1" t="s">
        <v>28</v>
      </c>
      <c r="Q1382" s="1"/>
      <c r="R1382" s="6">
        <v>0</v>
      </c>
      <c r="S1382" s="6">
        <f t="shared" si="65"/>
        <v>4175.6400000000003</v>
      </c>
    </row>
    <row r="1383" spans="1:19" x14ac:dyDescent="0.35">
      <c r="A1383" s="1">
        <v>6442</v>
      </c>
      <c r="B1383" s="1">
        <v>70</v>
      </c>
      <c r="C1383" s="1" t="str">
        <f t="shared" si="63"/>
        <v>Old</v>
      </c>
      <c r="D1383" s="1" t="s">
        <v>38</v>
      </c>
      <c r="E1383" s="1" t="s">
        <v>33</v>
      </c>
      <c r="F1383" s="1" t="s">
        <v>24</v>
      </c>
      <c r="G1383" s="1" t="s">
        <v>25</v>
      </c>
      <c r="H1383" s="1">
        <v>3</v>
      </c>
      <c r="I1383" s="1" t="s">
        <v>20</v>
      </c>
      <c r="J1383" s="1" t="s">
        <v>42</v>
      </c>
      <c r="K1383" s="6">
        <v>1976.24</v>
      </c>
      <c r="L1383" s="6">
        <v>247.03</v>
      </c>
      <c r="M1383" s="1">
        <v>8</v>
      </c>
      <c r="N1383" s="8">
        <v>45298</v>
      </c>
      <c r="O1383" s="4" t="str">
        <f t="shared" si="64"/>
        <v>January 2024</v>
      </c>
      <c r="P1383" s="1" t="s">
        <v>32</v>
      </c>
      <c r="Q1383" s="1" t="s">
        <v>56</v>
      </c>
      <c r="R1383" s="6">
        <v>82.49</v>
      </c>
      <c r="S1383" s="6">
        <f t="shared" si="65"/>
        <v>2058.73</v>
      </c>
    </row>
    <row r="1384" spans="1:19" x14ac:dyDescent="0.35">
      <c r="A1384" s="1">
        <v>17337</v>
      </c>
      <c r="B1384" s="1">
        <v>70</v>
      </c>
      <c r="C1384" s="1" t="str">
        <f t="shared" si="63"/>
        <v>Old</v>
      </c>
      <c r="D1384" s="1" t="s">
        <v>38</v>
      </c>
      <c r="E1384" s="1" t="s">
        <v>17</v>
      </c>
      <c r="F1384" s="1" t="s">
        <v>18</v>
      </c>
      <c r="G1384" s="1" t="s">
        <v>81</v>
      </c>
      <c r="H1384" s="1">
        <v>5</v>
      </c>
      <c r="I1384" s="1" t="s">
        <v>26</v>
      </c>
      <c r="J1384" s="1" t="s">
        <v>83</v>
      </c>
      <c r="K1384" s="6">
        <v>4558.72</v>
      </c>
      <c r="L1384" s="6">
        <v>1139.68</v>
      </c>
      <c r="M1384" s="1">
        <v>4</v>
      </c>
      <c r="N1384" s="8">
        <v>45298</v>
      </c>
      <c r="O1384" s="4" t="str">
        <f t="shared" si="64"/>
        <v>January 2024</v>
      </c>
      <c r="P1384" s="1" t="s">
        <v>22</v>
      </c>
      <c r="Q1384" s="1" t="s">
        <v>114</v>
      </c>
      <c r="R1384" s="6">
        <v>173.96</v>
      </c>
      <c r="S1384" s="6">
        <f t="shared" si="65"/>
        <v>4732.68</v>
      </c>
    </row>
    <row r="1385" spans="1:19" x14ac:dyDescent="0.35">
      <c r="A1385" s="1">
        <v>3543</v>
      </c>
      <c r="B1385" s="1">
        <v>71</v>
      </c>
      <c r="C1385" s="1" t="str">
        <f t="shared" si="63"/>
        <v>Old</v>
      </c>
      <c r="D1385" s="1" t="s">
        <v>16</v>
      </c>
      <c r="E1385" s="1" t="s">
        <v>17</v>
      </c>
      <c r="F1385" s="1" t="s">
        <v>30</v>
      </c>
      <c r="G1385" s="1" t="s">
        <v>31</v>
      </c>
      <c r="H1385" s="1">
        <v>3</v>
      </c>
      <c r="I1385" s="1" t="s">
        <v>20</v>
      </c>
      <c r="J1385" s="1" t="s">
        <v>27</v>
      </c>
      <c r="K1385" s="6">
        <v>4175.6400000000003</v>
      </c>
      <c r="L1385" s="6">
        <v>463.96</v>
      </c>
      <c r="M1385" s="1">
        <v>9</v>
      </c>
      <c r="N1385" s="8">
        <v>45298</v>
      </c>
      <c r="O1385" s="4" t="str">
        <f t="shared" si="64"/>
        <v>January 2024</v>
      </c>
      <c r="P1385" s="1" t="s">
        <v>22</v>
      </c>
      <c r="Q1385" s="1" t="s">
        <v>37</v>
      </c>
      <c r="R1385" s="6">
        <v>38.94</v>
      </c>
      <c r="S1385" s="6">
        <f t="shared" si="65"/>
        <v>4214.58</v>
      </c>
    </row>
    <row r="1386" spans="1:19" x14ac:dyDescent="0.35">
      <c r="A1386" s="1">
        <v>11630</v>
      </c>
      <c r="B1386" s="1">
        <v>71</v>
      </c>
      <c r="C1386" s="1" t="str">
        <f t="shared" si="63"/>
        <v>Old</v>
      </c>
      <c r="D1386" s="1" t="s">
        <v>16</v>
      </c>
      <c r="E1386" s="1" t="s">
        <v>17</v>
      </c>
      <c r="F1386" s="1" t="s">
        <v>24</v>
      </c>
      <c r="G1386" s="1" t="s">
        <v>85</v>
      </c>
      <c r="H1386" s="1">
        <v>2</v>
      </c>
      <c r="I1386" s="1" t="s">
        <v>20</v>
      </c>
      <c r="J1386" s="1" t="s">
        <v>93</v>
      </c>
      <c r="K1386" s="6">
        <v>7077.69</v>
      </c>
      <c r="L1386" s="6">
        <v>786.41</v>
      </c>
      <c r="M1386" s="1">
        <v>9</v>
      </c>
      <c r="N1386" s="8">
        <v>45298</v>
      </c>
      <c r="O1386" s="4" t="str">
        <f t="shared" si="64"/>
        <v>January 2024</v>
      </c>
      <c r="P1386" s="1" t="s">
        <v>79</v>
      </c>
      <c r="Q1386" s="1" t="s">
        <v>118</v>
      </c>
      <c r="R1386" s="6">
        <v>119.65</v>
      </c>
      <c r="S1386" s="6">
        <f t="shared" si="65"/>
        <v>7197.3399999999992</v>
      </c>
    </row>
    <row r="1387" spans="1:19" x14ac:dyDescent="0.35">
      <c r="A1387" s="1">
        <v>17914</v>
      </c>
      <c r="B1387" s="1">
        <v>71</v>
      </c>
      <c r="C1387" s="1" t="str">
        <f t="shared" si="63"/>
        <v>Old</v>
      </c>
      <c r="D1387" s="1" t="s">
        <v>16</v>
      </c>
      <c r="E1387" s="1" t="s">
        <v>17</v>
      </c>
      <c r="F1387" s="1" t="s">
        <v>40</v>
      </c>
      <c r="G1387" s="1" t="s">
        <v>88</v>
      </c>
      <c r="H1387" s="1">
        <v>4</v>
      </c>
      <c r="I1387" s="1" t="s">
        <v>20</v>
      </c>
      <c r="J1387" s="1" t="s">
        <v>21</v>
      </c>
      <c r="K1387" s="6">
        <v>3216.5</v>
      </c>
      <c r="L1387" s="6">
        <v>459.5</v>
      </c>
      <c r="M1387" s="1">
        <v>7</v>
      </c>
      <c r="N1387" s="8">
        <v>45298</v>
      </c>
      <c r="O1387" s="4" t="str">
        <f t="shared" si="64"/>
        <v>January 2024</v>
      </c>
      <c r="P1387" s="1" t="s">
        <v>84</v>
      </c>
      <c r="Q1387" s="1" t="s">
        <v>52</v>
      </c>
      <c r="R1387" s="6">
        <v>39.51</v>
      </c>
      <c r="S1387" s="6">
        <f t="shared" si="65"/>
        <v>3256.01</v>
      </c>
    </row>
    <row r="1388" spans="1:19" x14ac:dyDescent="0.35">
      <c r="A1388" s="1">
        <v>12398</v>
      </c>
      <c r="B1388" s="1">
        <v>72</v>
      </c>
      <c r="C1388" s="1" t="str">
        <f t="shared" si="63"/>
        <v>Old</v>
      </c>
      <c r="D1388" s="1" t="s">
        <v>16</v>
      </c>
      <c r="E1388" s="1" t="s">
        <v>17</v>
      </c>
      <c r="F1388" s="1" t="s">
        <v>24</v>
      </c>
      <c r="G1388" s="1" t="s">
        <v>85</v>
      </c>
      <c r="H1388" s="1">
        <v>5</v>
      </c>
      <c r="I1388" s="1" t="s">
        <v>20</v>
      </c>
      <c r="J1388" s="1" t="s">
        <v>21</v>
      </c>
      <c r="K1388" s="6">
        <v>3145.64</v>
      </c>
      <c r="L1388" s="6">
        <v>786.41</v>
      </c>
      <c r="M1388" s="1">
        <v>4</v>
      </c>
      <c r="N1388" s="8">
        <v>45298</v>
      </c>
      <c r="O1388" s="4" t="str">
        <f t="shared" si="64"/>
        <v>January 2024</v>
      </c>
      <c r="P1388" s="1" t="s">
        <v>84</v>
      </c>
      <c r="Q1388" s="1"/>
      <c r="R1388" s="6">
        <v>0</v>
      </c>
      <c r="S1388" s="6">
        <f t="shared" si="65"/>
        <v>3145.64</v>
      </c>
    </row>
    <row r="1389" spans="1:19" x14ac:dyDescent="0.35">
      <c r="A1389" s="1">
        <v>17749</v>
      </c>
      <c r="B1389" s="1">
        <v>72</v>
      </c>
      <c r="C1389" s="1" t="str">
        <f t="shared" si="63"/>
        <v>Old</v>
      </c>
      <c r="D1389" s="1" t="s">
        <v>38</v>
      </c>
      <c r="E1389" s="1" t="s">
        <v>17</v>
      </c>
      <c r="F1389" s="1" t="s">
        <v>18</v>
      </c>
      <c r="G1389" s="1" t="s">
        <v>81</v>
      </c>
      <c r="H1389" s="1">
        <v>1</v>
      </c>
      <c r="I1389" s="1" t="s">
        <v>26</v>
      </c>
      <c r="J1389" s="1" t="s">
        <v>83</v>
      </c>
      <c r="K1389" s="6">
        <v>7977.76</v>
      </c>
      <c r="L1389" s="6">
        <v>1139.68</v>
      </c>
      <c r="M1389" s="1">
        <v>7</v>
      </c>
      <c r="N1389" s="8">
        <v>45298</v>
      </c>
      <c r="O1389" s="4" t="str">
        <f t="shared" si="64"/>
        <v>January 2024</v>
      </c>
      <c r="P1389" s="1" t="s">
        <v>22</v>
      </c>
      <c r="Q1389" s="1" t="s">
        <v>29</v>
      </c>
      <c r="R1389" s="6">
        <v>74.16</v>
      </c>
      <c r="S1389" s="6">
        <f t="shared" si="65"/>
        <v>8051.92</v>
      </c>
    </row>
    <row r="1390" spans="1:19" x14ac:dyDescent="0.35">
      <c r="A1390" s="1">
        <v>18009</v>
      </c>
      <c r="B1390" s="1">
        <v>72</v>
      </c>
      <c r="C1390" s="1" t="str">
        <f t="shared" si="63"/>
        <v>Old</v>
      </c>
      <c r="D1390" s="1" t="s">
        <v>38</v>
      </c>
      <c r="E1390" s="1" t="s">
        <v>17</v>
      </c>
      <c r="F1390" s="1" t="s">
        <v>18</v>
      </c>
      <c r="G1390" s="1" t="s">
        <v>81</v>
      </c>
      <c r="H1390" s="1">
        <v>1</v>
      </c>
      <c r="I1390" s="1" t="s">
        <v>26</v>
      </c>
      <c r="J1390" s="1" t="s">
        <v>93</v>
      </c>
      <c r="K1390" s="6">
        <v>3419.04</v>
      </c>
      <c r="L1390" s="6">
        <v>1139.68</v>
      </c>
      <c r="M1390" s="1">
        <v>3</v>
      </c>
      <c r="N1390" s="8">
        <v>45298</v>
      </c>
      <c r="O1390" s="4" t="str">
        <f t="shared" si="64"/>
        <v>January 2024</v>
      </c>
      <c r="P1390" s="1" t="s">
        <v>79</v>
      </c>
      <c r="Q1390" s="1" t="s">
        <v>52</v>
      </c>
      <c r="R1390" s="6">
        <v>38.700000000000003</v>
      </c>
      <c r="S1390" s="6">
        <f t="shared" si="65"/>
        <v>3457.74</v>
      </c>
    </row>
    <row r="1391" spans="1:19" x14ac:dyDescent="0.35">
      <c r="A1391" s="1">
        <v>5218</v>
      </c>
      <c r="B1391" s="1">
        <v>74</v>
      </c>
      <c r="C1391" s="1" t="str">
        <f t="shared" si="63"/>
        <v>Old</v>
      </c>
      <c r="D1391" s="1" t="s">
        <v>16</v>
      </c>
      <c r="E1391" s="1" t="s">
        <v>17</v>
      </c>
      <c r="F1391" s="1" t="s">
        <v>18</v>
      </c>
      <c r="G1391" s="1" t="s">
        <v>19</v>
      </c>
      <c r="H1391" s="1">
        <v>2</v>
      </c>
      <c r="I1391" s="1" t="s">
        <v>26</v>
      </c>
      <c r="J1391" s="1" t="s">
        <v>34</v>
      </c>
      <c r="K1391" s="6">
        <v>3164.76</v>
      </c>
      <c r="L1391" s="6">
        <v>791.19</v>
      </c>
      <c r="M1391" s="1">
        <v>4</v>
      </c>
      <c r="N1391" s="8">
        <v>45298</v>
      </c>
      <c r="O1391" s="4" t="str">
        <f t="shared" si="64"/>
        <v>January 2024</v>
      </c>
      <c r="P1391" s="1" t="s">
        <v>22</v>
      </c>
      <c r="Q1391" s="1" t="s">
        <v>48</v>
      </c>
      <c r="R1391" s="6">
        <v>54.7</v>
      </c>
      <c r="S1391" s="6">
        <f t="shared" si="65"/>
        <v>3219.46</v>
      </c>
    </row>
    <row r="1392" spans="1:19" x14ac:dyDescent="0.35">
      <c r="A1392" s="1">
        <v>15962</v>
      </c>
      <c r="B1392" s="1">
        <v>75</v>
      </c>
      <c r="C1392" s="1" t="str">
        <f t="shared" si="63"/>
        <v>Old</v>
      </c>
      <c r="D1392" s="1" t="s">
        <v>38</v>
      </c>
      <c r="E1392" s="1" t="s">
        <v>33</v>
      </c>
      <c r="F1392" s="1" t="s">
        <v>24</v>
      </c>
      <c r="G1392" s="1" t="s">
        <v>85</v>
      </c>
      <c r="H1392" s="1">
        <v>5</v>
      </c>
      <c r="I1392" s="1" t="s">
        <v>26</v>
      </c>
      <c r="J1392" s="1" t="s">
        <v>93</v>
      </c>
      <c r="K1392" s="6">
        <v>7864.1</v>
      </c>
      <c r="L1392" s="6">
        <v>786.41</v>
      </c>
      <c r="M1392" s="1">
        <v>10</v>
      </c>
      <c r="N1392" s="8">
        <v>45298</v>
      </c>
      <c r="O1392" s="4" t="str">
        <f t="shared" si="64"/>
        <v>January 2024</v>
      </c>
      <c r="P1392" s="1" t="s">
        <v>22</v>
      </c>
      <c r="Q1392" s="1" t="s">
        <v>113</v>
      </c>
      <c r="R1392" s="6">
        <v>186.94</v>
      </c>
      <c r="S1392" s="6">
        <f t="shared" si="65"/>
        <v>8051.04</v>
      </c>
    </row>
    <row r="1393" spans="1:19" x14ac:dyDescent="0.35">
      <c r="A1393" s="1">
        <v>1086</v>
      </c>
      <c r="B1393" s="1">
        <v>76</v>
      </c>
      <c r="C1393" s="1" t="str">
        <f t="shared" si="63"/>
        <v>Old</v>
      </c>
      <c r="D1393" s="1" t="s">
        <v>16</v>
      </c>
      <c r="E1393" s="1" t="s">
        <v>17</v>
      </c>
      <c r="F1393" s="1" t="s">
        <v>18</v>
      </c>
      <c r="G1393" s="1" t="s">
        <v>36</v>
      </c>
      <c r="H1393" s="1">
        <v>5</v>
      </c>
      <c r="I1393" s="1" t="s">
        <v>26</v>
      </c>
      <c r="J1393" s="1" t="s">
        <v>27</v>
      </c>
      <c r="K1393" s="6">
        <v>166</v>
      </c>
      <c r="L1393" s="6">
        <v>20.75</v>
      </c>
      <c r="M1393" s="1">
        <v>8</v>
      </c>
      <c r="N1393" s="8">
        <v>45298</v>
      </c>
      <c r="O1393" s="4" t="str">
        <f t="shared" si="64"/>
        <v>January 2024</v>
      </c>
      <c r="P1393" s="1" t="s">
        <v>28</v>
      </c>
      <c r="Q1393" s="1" t="s">
        <v>37</v>
      </c>
      <c r="R1393" s="6">
        <v>25.72</v>
      </c>
      <c r="S1393" s="6">
        <f t="shared" si="65"/>
        <v>191.72</v>
      </c>
    </row>
    <row r="1394" spans="1:19" x14ac:dyDescent="0.35">
      <c r="A1394" s="1">
        <v>6349</v>
      </c>
      <c r="B1394" s="1">
        <v>76</v>
      </c>
      <c r="C1394" s="1" t="str">
        <f t="shared" si="63"/>
        <v>Old</v>
      </c>
      <c r="D1394" s="1" t="s">
        <v>16</v>
      </c>
      <c r="E1394" s="1" t="s">
        <v>17</v>
      </c>
      <c r="F1394" s="1" t="s">
        <v>18</v>
      </c>
      <c r="G1394" s="1" t="s">
        <v>36</v>
      </c>
      <c r="H1394" s="1">
        <v>5</v>
      </c>
      <c r="I1394" s="1" t="s">
        <v>26</v>
      </c>
      <c r="J1394" s="1" t="s">
        <v>21</v>
      </c>
      <c r="K1394" s="6">
        <v>41.5</v>
      </c>
      <c r="L1394" s="6">
        <v>20.75</v>
      </c>
      <c r="M1394" s="1">
        <v>2</v>
      </c>
      <c r="N1394" s="8">
        <v>45298</v>
      </c>
      <c r="O1394" s="4" t="str">
        <f t="shared" si="64"/>
        <v>January 2024</v>
      </c>
      <c r="P1394" s="1" t="s">
        <v>28</v>
      </c>
      <c r="Q1394" s="1" t="s">
        <v>45</v>
      </c>
      <c r="R1394" s="6">
        <v>64.37</v>
      </c>
      <c r="S1394" s="6">
        <f t="shared" si="65"/>
        <v>105.87</v>
      </c>
    </row>
    <row r="1395" spans="1:19" x14ac:dyDescent="0.35">
      <c r="A1395" s="1">
        <v>11665</v>
      </c>
      <c r="B1395" s="1">
        <v>77</v>
      </c>
      <c r="C1395" s="1" t="str">
        <f t="shared" si="63"/>
        <v>Old</v>
      </c>
      <c r="D1395" s="1" t="s">
        <v>38</v>
      </c>
      <c r="E1395" s="1" t="s">
        <v>33</v>
      </c>
      <c r="F1395" s="1" t="s">
        <v>18</v>
      </c>
      <c r="G1395" s="1" t="s">
        <v>81</v>
      </c>
      <c r="H1395" s="1">
        <v>4</v>
      </c>
      <c r="I1395" s="1" t="s">
        <v>20</v>
      </c>
      <c r="J1395" s="1" t="s">
        <v>21</v>
      </c>
      <c r="K1395" s="6">
        <v>2279.36</v>
      </c>
      <c r="L1395" s="6">
        <v>1139.68</v>
      </c>
      <c r="M1395" s="1">
        <v>2</v>
      </c>
      <c r="N1395" s="8">
        <v>45298</v>
      </c>
      <c r="O1395" s="4" t="str">
        <f t="shared" si="64"/>
        <v>January 2024</v>
      </c>
      <c r="P1395" s="1" t="s">
        <v>79</v>
      </c>
      <c r="Q1395" s="1" t="s">
        <v>121</v>
      </c>
      <c r="R1395" s="6">
        <v>208.36</v>
      </c>
      <c r="S1395" s="6">
        <f t="shared" si="65"/>
        <v>2487.7200000000003</v>
      </c>
    </row>
    <row r="1396" spans="1:19" x14ac:dyDescent="0.35">
      <c r="A1396" s="1">
        <v>11386</v>
      </c>
      <c r="B1396" s="1">
        <v>79</v>
      </c>
      <c r="C1396" s="1" t="str">
        <f t="shared" si="63"/>
        <v>Old</v>
      </c>
      <c r="D1396" s="1" t="s">
        <v>38</v>
      </c>
      <c r="E1396" s="1" t="s">
        <v>17</v>
      </c>
      <c r="F1396" s="1" t="s">
        <v>77</v>
      </c>
      <c r="G1396" s="1" t="s">
        <v>86</v>
      </c>
      <c r="H1396" s="1">
        <v>5</v>
      </c>
      <c r="I1396" s="1" t="s">
        <v>20</v>
      </c>
      <c r="J1396" s="1" t="s">
        <v>21</v>
      </c>
      <c r="K1396" s="6">
        <v>3611.8</v>
      </c>
      <c r="L1396" s="6">
        <v>361.18</v>
      </c>
      <c r="M1396" s="1">
        <v>10</v>
      </c>
      <c r="N1396" s="8">
        <v>45298</v>
      </c>
      <c r="O1396" s="4" t="str">
        <f t="shared" si="64"/>
        <v>January 2024</v>
      </c>
      <c r="P1396" s="1" t="s">
        <v>79</v>
      </c>
      <c r="Q1396" s="1" t="s">
        <v>29</v>
      </c>
      <c r="R1396" s="6">
        <v>95.72</v>
      </c>
      <c r="S1396" s="6">
        <f t="shared" si="65"/>
        <v>3707.52</v>
      </c>
    </row>
    <row r="1397" spans="1:19" x14ac:dyDescent="0.35">
      <c r="A1397" s="1">
        <v>12007</v>
      </c>
      <c r="B1397" s="1">
        <v>80</v>
      </c>
      <c r="C1397" s="1" t="str">
        <f t="shared" si="63"/>
        <v>Old</v>
      </c>
      <c r="D1397" s="1" t="s">
        <v>16</v>
      </c>
      <c r="E1397" s="1" t="s">
        <v>33</v>
      </c>
      <c r="F1397" s="1" t="s">
        <v>24</v>
      </c>
      <c r="G1397" s="1" t="s">
        <v>85</v>
      </c>
      <c r="H1397" s="1">
        <v>1</v>
      </c>
      <c r="I1397" s="1" t="s">
        <v>26</v>
      </c>
      <c r="J1397" s="1" t="s">
        <v>83</v>
      </c>
      <c r="K1397" s="6">
        <v>7077.69</v>
      </c>
      <c r="L1397" s="6">
        <v>786.41</v>
      </c>
      <c r="M1397" s="1">
        <v>9</v>
      </c>
      <c r="N1397" s="8">
        <v>45298</v>
      </c>
      <c r="O1397" s="4" t="str">
        <f t="shared" si="64"/>
        <v>January 2024</v>
      </c>
      <c r="P1397" s="1" t="s">
        <v>79</v>
      </c>
      <c r="Q1397" s="1" t="s">
        <v>82</v>
      </c>
      <c r="R1397" s="6">
        <v>174.73</v>
      </c>
      <c r="S1397" s="6">
        <f t="shared" si="65"/>
        <v>7252.4199999999992</v>
      </c>
    </row>
    <row r="1398" spans="1:19" x14ac:dyDescent="0.35">
      <c r="A1398" s="1">
        <v>17608</v>
      </c>
      <c r="B1398" s="1">
        <v>18</v>
      </c>
      <c r="C1398" s="1" t="str">
        <f t="shared" si="63"/>
        <v>Young</v>
      </c>
      <c r="D1398" s="1" t="s">
        <v>16</v>
      </c>
      <c r="E1398" s="1" t="s">
        <v>17</v>
      </c>
      <c r="F1398" s="1" t="s">
        <v>77</v>
      </c>
      <c r="G1398" s="1" t="s">
        <v>86</v>
      </c>
      <c r="H1398" s="1">
        <v>2</v>
      </c>
      <c r="I1398" s="1" t="s">
        <v>26</v>
      </c>
      <c r="J1398" s="1" t="s">
        <v>21</v>
      </c>
      <c r="K1398" s="6">
        <v>1083.54</v>
      </c>
      <c r="L1398" s="6">
        <v>361.18</v>
      </c>
      <c r="M1398" s="1">
        <v>3</v>
      </c>
      <c r="N1398" s="8">
        <v>45299</v>
      </c>
      <c r="O1398" s="4" t="str">
        <f t="shared" si="64"/>
        <v>January 2024</v>
      </c>
      <c r="P1398" s="1" t="s">
        <v>79</v>
      </c>
      <c r="Q1398" s="1" t="s">
        <v>52</v>
      </c>
      <c r="R1398" s="6">
        <v>82.91</v>
      </c>
      <c r="S1398" s="6">
        <f t="shared" si="65"/>
        <v>1166.45</v>
      </c>
    </row>
    <row r="1399" spans="1:19" x14ac:dyDescent="0.35">
      <c r="A1399" s="1">
        <v>17883</v>
      </c>
      <c r="B1399" s="1">
        <v>18</v>
      </c>
      <c r="C1399" s="1" t="str">
        <f t="shared" si="63"/>
        <v>Young</v>
      </c>
      <c r="D1399" s="1" t="s">
        <v>16</v>
      </c>
      <c r="E1399" s="1" t="s">
        <v>17</v>
      </c>
      <c r="F1399" s="1" t="s">
        <v>18</v>
      </c>
      <c r="G1399" s="1" t="s">
        <v>81</v>
      </c>
      <c r="H1399" s="1">
        <v>1</v>
      </c>
      <c r="I1399" s="1" t="s">
        <v>26</v>
      </c>
      <c r="J1399" s="1" t="s">
        <v>93</v>
      </c>
      <c r="K1399" s="6">
        <v>1139.68</v>
      </c>
      <c r="L1399" s="6">
        <v>1139.68</v>
      </c>
      <c r="M1399" s="1">
        <v>1</v>
      </c>
      <c r="N1399" s="8">
        <v>45299</v>
      </c>
      <c r="O1399" s="4" t="str">
        <f t="shared" si="64"/>
        <v>January 2024</v>
      </c>
      <c r="P1399" s="1" t="s">
        <v>22</v>
      </c>
      <c r="Q1399" s="1" t="s">
        <v>29</v>
      </c>
      <c r="R1399" s="6">
        <v>87.69</v>
      </c>
      <c r="S1399" s="6">
        <f t="shared" si="65"/>
        <v>1227.3700000000001</v>
      </c>
    </row>
    <row r="1400" spans="1:19" x14ac:dyDescent="0.35">
      <c r="A1400" s="1">
        <v>2153</v>
      </c>
      <c r="B1400" s="1">
        <v>19</v>
      </c>
      <c r="C1400" s="1" t="str">
        <f t="shared" si="63"/>
        <v>Young</v>
      </c>
      <c r="D1400" s="1" t="s">
        <v>38</v>
      </c>
      <c r="E1400" s="1" t="s">
        <v>17</v>
      </c>
      <c r="F1400" s="1" t="s">
        <v>18</v>
      </c>
      <c r="G1400" s="1" t="s">
        <v>19</v>
      </c>
      <c r="H1400" s="1">
        <v>2</v>
      </c>
      <c r="I1400" s="1" t="s">
        <v>26</v>
      </c>
      <c r="J1400" s="1" t="s">
        <v>27</v>
      </c>
      <c r="K1400" s="6">
        <v>7911.9</v>
      </c>
      <c r="L1400" s="6">
        <v>791.19</v>
      </c>
      <c r="M1400" s="1">
        <v>10</v>
      </c>
      <c r="N1400" s="8">
        <v>45299</v>
      </c>
      <c r="O1400" s="4" t="str">
        <f t="shared" si="64"/>
        <v>January 2024</v>
      </c>
      <c r="P1400" s="1" t="s">
        <v>28</v>
      </c>
      <c r="Q1400" s="1" t="s">
        <v>72</v>
      </c>
      <c r="R1400" s="6">
        <v>86.46</v>
      </c>
      <c r="S1400" s="6">
        <f t="shared" si="65"/>
        <v>7998.36</v>
      </c>
    </row>
    <row r="1401" spans="1:19" x14ac:dyDescent="0.35">
      <c r="A1401" s="1">
        <v>12623</v>
      </c>
      <c r="B1401" s="1">
        <v>19</v>
      </c>
      <c r="C1401" s="1" t="str">
        <f t="shared" si="63"/>
        <v>Young</v>
      </c>
      <c r="D1401" s="1" t="s">
        <v>38</v>
      </c>
      <c r="E1401" s="1" t="s">
        <v>17</v>
      </c>
      <c r="F1401" s="1" t="s">
        <v>18</v>
      </c>
      <c r="G1401" s="1" t="s">
        <v>81</v>
      </c>
      <c r="H1401" s="1">
        <v>4</v>
      </c>
      <c r="I1401" s="1" t="s">
        <v>26</v>
      </c>
      <c r="J1401" s="1" t="s">
        <v>21</v>
      </c>
      <c r="K1401" s="6">
        <v>2279.36</v>
      </c>
      <c r="L1401" s="6">
        <v>1139.68</v>
      </c>
      <c r="M1401" s="1">
        <v>2</v>
      </c>
      <c r="N1401" s="8">
        <v>45299</v>
      </c>
      <c r="O1401" s="4" t="str">
        <f t="shared" si="64"/>
        <v>January 2024</v>
      </c>
      <c r="P1401" s="1" t="s">
        <v>84</v>
      </c>
      <c r="Q1401" s="1" t="s">
        <v>37</v>
      </c>
      <c r="R1401" s="6">
        <v>62.37</v>
      </c>
      <c r="S1401" s="6">
        <f t="shared" si="65"/>
        <v>2341.73</v>
      </c>
    </row>
    <row r="1402" spans="1:19" x14ac:dyDescent="0.35">
      <c r="A1402" s="1">
        <v>13953</v>
      </c>
      <c r="B1402" s="1">
        <v>19</v>
      </c>
      <c r="C1402" s="1" t="str">
        <f t="shared" si="63"/>
        <v>Young</v>
      </c>
      <c r="D1402" s="1" t="s">
        <v>16</v>
      </c>
      <c r="E1402" s="1" t="s">
        <v>17</v>
      </c>
      <c r="F1402" s="1" t="s">
        <v>40</v>
      </c>
      <c r="G1402" s="1" t="s">
        <v>88</v>
      </c>
      <c r="H1402" s="1">
        <v>5</v>
      </c>
      <c r="I1402" s="1" t="s">
        <v>26</v>
      </c>
      <c r="J1402" s="1" t="s">
        <v>93</v>
      </c>
      <c r="K1402" s="6">
        <v>3676</v>
      </c>
      <c r="L1402" s="6">
        <v>459.5</v>
      </c>
      <c r="M1402" s="1">
        <v>8</v>
      </c>
      <c r="N1402" s="8">
        <v>45299</v>
      </c>
      <c r="O1402" s="4" t="str">
        <f t="shared" si="64"/>
        <v>January 2024</v>
      </c>
      <c r="P1402" s="1" t="s">
        <v>79</v>
      </c>
      <c r="Q1402" s="1" t="s">
        <v>52</v>
      </c>
      <c r="R1402" s="6">
        <v>61.76</v>
      </c>
      <c r="S1402" s="6">
        <f t="shared" si="65"/>
        <v>3737.76</v>
      </c>
    </row>
    <row r="1403" spans="1:19" x14ac:dyDescent="0.35">
      <c r="A1403" s="1">
        <v>7358</v>
      </c>
      <c r="B1403" s="1">
        <v>21</v>
      </c>
      <c r="C1403" s="1" t="str">
        <f t="shared" si="63"/>
        <v>Young</v>
      </c>
      <c r="D1403" s="1" t="s">
        <v>38</v>
      </c>
      <c r="E1403" s="1" t="s">
        <v>17</v>
      </c>
      <c r="F1403" s="1" t="s">
        <v>24</v>
      </c>
      <c r="G1403" s="1" t="s">
        <v>25</v>
      </c>
      <c r="H1403" s="1">
        <v>3</v>
      </c>
      <c r="I1403" s="1" t="s">
        <v>26</v>
      </c>
      <c r="J1403" s="1" t="s">
        <v>42</v>
      </c>
      <c r="K1403" s="6">
        <v>1482.18</v>
      </c>
      <c r="L1403" s="6">
        <v>247.03</v>
      </c>
      <c r="M1403" s="1">
        <v>6</v>
      </c>
      <c r="N1403" s="8">
        <v>45299</v>
      </c>
      <c r="O1403" s="4" t="str">
        <f t="shared" si="64"/>
        <v>January 2024</v>
      </c>
      <c r="P1403" s="1" t="s">
        <v>32</v>
      </c>
      <c r="Q1403" s="1"/>
      <c r="R1403" s="6">
        <v>0</v>
      </c>
      <c r="S1403" s="6">
        <f t="shared" si="65"/>
        <v>1482.18</v>
      </c>
    </row>
    <row r="1404" spans="1:19" x14ac:dyDescent="0.35">
      <c r="A1404" s="1">
        <v>15164</v>
      </c>
      <c r="B1404" s="1">
        <v>21</v>
      </c>
      <c r="C1404" s="1" t="str">
        <f t="shared" si="63"/>
        <v>Young</v>
      </c>
      <c r="D1404" s="1" t="s">
        <v>16</v>
      </c>
      <c r="E1404" s="1" t="s">
        <v>17</v>
      </c>
      <c r="F1404" s="1" t="s">
        <v>40</v>
      </c>
      <c r="G1404" s="1" t="s">
        <v>88</v>
      </c>
      <c r="H1404" s="1">
        <v>1</v>
      </c>
      <c r="I1404" s="1" t="s">
        <v>26</v>
      </c>
      <c r="J1404" s="1" t="s">
        <v>93</v>
      </c>
      <c r="K1404" s="6">
        <v>2297.5</v>
      </c>
      <c r="L1404" s="6">
        <v>459.5</v>
      </c>
      <c r="M1404" s="1">
        <v>5</v>
      </c>
      <c r="N1404" s="8">
        <v>45299</v>
      </c>
      <c r="O1404" s="4" t="str">
        <f t="shared" si="64"/>
        <v>January 2024</v>
      </c>
      <c r="P1404" s="1" t="s">
        <v>79</v>
      </c>
      <c r="Q1404" s="1"/>
      <c r="R1404" s="6">
        <v>0</v>
      </c>
      <c r="S1404" s="6">
        <f t="shared" si="65"/>
        <v>2297.5</v>
      </c>
    </row>
    <row r="1405" spans="1:19" x14ac:dyDescent="0.35">
      <c r="A1405" s="1">
        <v>13534</v>
      </c>
      <c r="B1405" s="1">
        <v>23</v>
      </c>
      <c r="C1405" s="1" t="str">
        <f t="shared" si="63"/>
        <v>Young</v>
      </c>
      <c r="D1405" s="1" t="s">
        <v>16</v>
      </c>
      <c r="E1405" s="1" t="s">
        <v>17</v>
      </c>
      <c r="F1405" s="1" t="s">
        <v>24</v>
      </c>
      <c r="G1405" s="1" t="s">
        <v>85</v>
      </c>
      <c r="H1405" s="1">
        <v>5</v>
      </c>
      <c r="I1405" s="1" t="s">
        <v>26</v>
      </c>
      <c r="J1405" s="1" t="s">
        <v>83</v>
      </c>
      <c r="K1405" s="6">
        <v>3145.64</v>
      </c>
      <c r="L1405" s="6">
        <v>786.41</v>
      </c>
      <c r="M1405" s="1">
        <v>4</v>
      </c>
      <c r="N1405" s="8">
        <v>45299</v>
      </c>
      <c r="O1405" s="4" t="str">
        <f t="shared" si="64"/>
        <v>January 2024</v>
      </c>
      <c r="P1405" s="1" t="s">
        <v>79</v>
      </c>
      <c r="Q1405" s="1" t="s">
        <v>102</v>
      </c>
      <c r="R1405" s="6">
        <v>153.72999999999999</v>
      </c>
      <c r="S1405" s="6">
        <f t="shared" si="65"/>
        <v>3299.37</v>
      </c>
    </row>
    <row r="1406" spans="1:19" x14ac:dyDescent="0.35">
      <c r="A1406" s="1">
        <v>1458</v>
      </c>
      <c r="B1406" s="1">
        <v>24</v>
      </c>
      <c r="C1406" s="1" t="str">
        <f t="shared" si="63"/>
        <v>Young</v>
      </c>
      <c r="D1406" s="1" t="s">
        <v>16</v>
      </c>
      <c r="E1406" s="1" t="s">
        <v>17</v>
      </c>
      <c r="F1406" s="1" t="s">
        <v>30</v>
      </c>
      <c r="G1406" s="1" t="s">
        <v>31</v>
      </c>
      <c r="H1406" s="1">
        <v>3</v>
      </c>
      <c r="I1406" s="1" t="s">
        <v>20</v>
      </c>
      <c r="J1406" s="1" t="s">
        <v>21</v>
      </c>
      <c r="K1406" s="6">
        <v>3711.68</v>
      </c>
      <c r="L1406" s="6">
        <v>463.96</v>
      </c>
      <c r="M1406" s="1">
        <v>8</v>
      </c>
      <c r="N1406" s="8">
        <v>45299</v>
      </c>
      <c r="O1406" s="4" t="str">
        <f t="shared" si="64"/>
        <v>January 2024</v>
      </c>
      <c r="P1406" s="1" t="s">
        <v>28</v>
      </c>
      <c r="Q1406" s="1" t="s">
        <v>55</v>
      </c>
      <c r="R1406" s="6">
        <v>49.01</v>
      </c>
      <c r="S1406" s="6">
        <f t="shared" si="65"/>
        <v>3760.69</v>
      </c>
    </row>
    <row r="1407" spans="1:19" x14ac:dyDescent="0.35">
      <c r="A1407" s="1">
        <v>3194</v>
      </c>
      <c r="B1407" s="1">
        <v>24</v>
      </c>
      <c r="C1407" s="1" t="str">
        <f t="shared" si="63"/>
        <v>Young</v>
      </c>
      <c r="D1407" s="1" t="s">
        <v>38</v>
      </c>
      <c r="E1407" s="1" t="s">
        <v>17</v>
      </c>
      <c r="F1407" s="1" t="s">
        <v>18</v>
      </c>
      <c r="G1407" s="1" t="s">
        <v>19</v>
      </c>
      <c r="H1407" s="1">
        <v>2</v>
      </c>
      <c r="I1407" s="1" t="s">
        <v>20</v>
      </c>
      <c r="J1407" s="1" t="s">
        <v>42</v>
      </c>
      <c r="K1407" s="6">
        <v>7120.71</v>
      </c>
      <c r="L1407" s="6">
        <v>791.19</v>
      </c>
      <c r="M1407" s="1">
        <v>9</v>
      </c>
      <c r="N1407" s="8">
        <v>45299</v>
      </c>
      <c r="O1407" s="4" t="str">
        <f t="shared" si="64"/>
        <v>January 2024</v>
      </c>
      <c r="P1407" s="1" t="s">
        <v>28</v>
      </c>
      <c r="Q1407" s="1" t="s">
        <v>37</v>
      </c>
      <c r="R1407" s="6">
        <v>27.92</v>
      </c>
      <c r="S1407" s="6">
        <f t="shared" si="65"/>
        <v>7148.63</v>
      </c>
    </row>
    <row r="1408" spans="1:19" x14ac:dyDescent="0.35">
      <c r="A1408" s="1">
        <v>15823</v>
      </c>
      <c r="B1408" s="1">
        <v>25</v>
      </c>
      <c r="C1408" s="1" t="str">
        <f t="shared" si="63"/>
        <v>Young</v>
      </c>
      <c r="D1408" s="1" t="s">
        <v>16</v>
      </c>
      <c r="E1408" s="1" t="s">
        <v>33</v>
      </c>
      <c r="F1408" s="1" t="s">
        <v>77</v>
      </c>
      <c r="G1408" s="1" t="s">
        <v>86</v>
      </c>
      <c r="H1408" s="1">
        <v>4</v>
      </c>
      <c r="I1408" s="1" t="s">
        <v>20</v>
      </c>
      <c r="J1408" s="1" t="s">
        <v>93</v>
      </c>
      <c r="K1408" s="6">
        <v>722.36</v>
      </c>
      <c r="L1408" s="6">
        <v>361.18</v>
      </c>
      <c r="M1408" s="1">
        <v>2</v>
      </c>
      <c r="N1408" s="8">
        <v>45299</v>
      </c>
      <c r="O1408" s="4" t="str">
        <f t="shared" si="64"/>
        <v>January 2024</v>
      </c>
      <c r="P1408" s="1" t="s">
        <v>22</v>
      </c>
      <c r="Q1408" s="1" t="s">
        <v>119</v>
      </c>
      <c r="R1408" s="6">
        <v>166.55</v>
      </c>
      <c r="S1408" s="6">
        <f t="shared" si="65"/>
        <v>888.91000000000008</v>
      </c>
    </row>
    <row r="1409" spans="1:19" x14ac:dyDescent="0.35">
      <c r="A1409" s="1">
        <v>4947</v>
      </c>
      <c r="B1409" s="1">
        <v>26</v>
      </c>
      <c r="C1409" s="1" t="str">
        <f t="shared" si="63"/>
        <v>Young</v>
      </c>
      <c r="D1409" s="1" t="s">
        <v>38</v>
      </c>
      <c r="E1409" s="1" t="s">
        <v>17</v>
      </c>
      <c r="F1409" s="1" t="s">
        <v>24</v>
      </c>
      <c r="G1409" s="1" t="s">
        <v>25</v>
      </c>
      <c r="H1409" s="1">
        <v>3</v>
      </c>
      <c r="I1409" s="1" t="s">
        <v>26</v>
      </c>
      <c r="J1409" s="1" t="s">
        <v>21</v>
      </c>
      <c r="K1409" s="6">
        <v>247.03</v>
      </c>
      <c r="L1409" s="6">
        <v>247.03</v>
      </c>
      <c r="M1409" s="1">
        <v>1</v>
      </c>
      <c r="N1409" s="8">
        <v>45299</v>
      </c>
      <c r="O1409" s="4" t="str">
        <f t="shared" si="64"/>
        <v>January 2024</v>
      </c>
      <c r="P1409" s="1" t="s">
        <v>32</v>
      </c>
      <c r="Q1409" s="1" t="s">
        <v>52</v>
      </c>
      <c r="R1409" s="6">
        <v>31.82</v>
      </c>
      <c r="S1409" s="6">
        <f t="shared" si="65"/>
        <v>278.85000000000002</v>
      </c>
    </row>
    <row r="1410" spans="1:19" x14ac:dyDescent="0.35">
      <c r="A1410" s="1">
        <v>2665</v>
      </c>
      <c r="B1410" s="1">
        <v>27</v>
      </c>
      <c r="C1410" s="1" t="str">
        <f t="shared" ref="C1410:C1473" si="66">IF(B1410&lt;=35,"Young",IF(B1410&lt;=55,"Middle-Aged","Old"))</f>
        <v>Young</v>
      </c>
      <c r="D1410" s="1" t="s">
        <v>16</v>
      </c>
      <c r="E1410" s="1" t="s">
        <v>17</v>
      </c>
      <c r="F1410" s="1" t="s">
        <v>18</v>
      </c>
      <c r="G1410" s="1" t="s">
        <v>36</v>
      </c>
      <c r="H1410" s="1">
        <v>5</v>
      </c>
      <c r="I1410" s="1" t="s">
        <v>26</v>
      </c>
      <c r="J1410" s="1" t="s">
        <v>21</v>
      </c>
      <c r="K1410" s="6">
        <v>62.25</v>
      </c>
      <c r="L1410" s="6">
        <v>20.75</v>
      </c>
      <c r="M1410" s="1">
        <v>3</v>
      </c>
      <c r="N1410" s="8">
        <v>45299</v>
      </c>
      <c r="O1410" s="4" t="str">
        <f t="shared" ref="O1410:O1473" si="67">TEXT(N1410,"mmmm yyyy")</f>
        <v>January 2024</v>
      </c>
      <c r="P1410" s="1" t="s">
        <v>32</v>
      </c>
      <c r="Q1410" s="1"/>
      <c r="R1410" s="6">
        <v>0</v>
      </c>
      <c r="S1410" s="6">
        <f t="shared" ref="S1410:S1473" si="68">K1410+R1410</f>
        <v>62.25</v>
      </c>
    </row>
    <row r="1411" spans="1:19" x14ac:dyDescent="0.35">
      <c r="A1411" s="1">
        <v>17877</v>
      </c>
      <c r="B1411" s="1">
        <v>27</v>
      </c>
      <c r="C1411" s="1" t="str">
        <f t="shared" si="66"/>
        <v>Young</v>
      </c>
      <c r="D1411" s="1" t="s">
        <v>16</v>
      </c>
      <c r="E1411" s="1" t="s">
        <v>17</v>
      </c>
      <c r="F1411" s="1" t="s">
        <v>18</v>
      </c>
      <c r="G1411" s="1" t="s">
        <v>81</v>
      </c>
      <c r="H1411" s="1">
        <v>1</v>
      </c>
      <c r="I1411" s="1" t="s">
        <v>20</v>
      </c>
      <c r="J1411" s="1" t="s">
        <v>21</v>
      </c>
      <c r="K1411" s="6">
        <v>2279.36</v>
      </c>
      <c r="L1411" s="6">
        <v>1139.68</v>
      </c>
      <c r="M1411" s="1">
        <v>2</v>
      </c>
      <c r="N1411" s="8">
        <v>45299</v>
      </c>
      <c r="O1411" s="4" t="str">
        <f t="shared" si="67"/>
        <v>January 2024</v>
      </c>
      <c r="P1411" s="1" t="s">
        <v>84</v>
      </c>
      <c r="Q1411" s="1"/>
      <c r="R1411" s="6">
        <v>0</v>
      </c>
      <c r="S1411" s="6">
        <f t="shared" si="68"/>
        <v>2279.36</v>
      </c>
    </row>
    <row r="1412" spans="1:19" x14ac:dyDescent="0.35">
      <c r="A1412" s="1">
        <v>12326</v>
      </c>
      <c r="B1412" s="1">
        <v>29</v>
      </c>
      <c r="C1412" s="1" t="str">
        <f t="shared" si="66"/>
        <v>Young</v>
      </c>
      <c r="D1412" s="1" t="s">
        <v>38</v>
      </c>
      <c r="E1412" s="1" t="s">
        <v>17</v>
      </c>
      <c r="F1412" s="1" t="s">
        <v>30</v>
      </c>
      <c r="G1412" s="1" t="s">
        <v>78</v>
      </c>
      <c r="H1412" s="1">
        <v>5</v>
      </c>
      <c r="I1412" s="1" t="s">
        <v>20</v>
      </c>
      <c r="J1412" s="1" t="s">
        <v>93</v>
      </c>
      <c r="K1412" s="6">
        <v>6068.88</v>
      </c>
      <c r="L1412" s="6">
        <v>674.32</v>
      </c>
      <c r="M1412" s="1">
        <v>9</v>
      </c>
      <c r="N1412" s="8">
        <v>45299</v>
      </c>
      <c r="O1412" s="4" t="str">
        <f t="shared" si="67"/>
        <v>January 2024</v>
      </c>
      <c r="P1412" s="1" t="s">
        <v>84</v>
      </c>
      <c r="Q1412" s="1" t="s">
        <v>97</v>
      </c>
      <c r="R1412" s="6">
        <v>119.46</v>
      </c>
      <c r="S1412" s="6">
        <f t="shared" si="68"/>
        <v>6188.34</v>
      </c>
    </row>
    <row r="1413" spans="1:19" x14ac:dyDescent="0.35">
      <c r="A1413" s="1">
        <v>14745</v>
      </c>
      <c r="B1413" s="1">
        <v>29</v>
      </c>
      <c r="C1413" s="1" t="str">
        <f t="shared" si="66"/>
        <v>Young</v>
      </c>
      <c r="D1413" s="1" t="s">
        <v>16</v>
      </c>
      <c r="E1413" s="1" t="s">
        <v>17</v>
      </c>
      <c r="F1413" s="1" t="s">
        <v>30</v>
      </c>
      <c r="G1413" s="1" t="s">
        <v>78</v>
      </c>
      <c r="H1413" s="1">
        <v>2</v>
      </c>
      <c r="I1413" s="1" t="s">
        <v>20</v>
      </c>
      <c r="J1413" s="1" t="s">
        <v>83</v>
      </c>
      <c r="K1413" s="6">
        <v>2022.96</v>
      </c>
      <c r="L1413" s="6">
        <v>674.32</v>
      </c>
      <c r="M1413" s="1">
        <v>3</v>
      </c>
      <c r="N1413" s="8">
        <v>45299</v>
      </c>
      <c r="O1413" s="4" t="str">
        <f t="shared" si="67"/>
        <v>January 2024</v>
      </c>
      <c r="P1413" s="1" t="s">
        <v>22</v>
      </c>
      <c r="Q1413" s="1" t="s">
        <v>111</v>
      </c>
      <c r="R1413" s="6">
        <v>162.78</v>
      </c>
      <c r="S1413" s="6">
        <f t="shared" si="68"/>
        <v>2185.7400000000002</v>
      </c>
    </row>
    <row r="1414" spans="1:19" x14ac:dyDescent="0.35">
      <c r="A1414" s="1">
        <v>4548</v>
      </c>
      <c r="B1414" s="1">
        <v>31</v>
      </c>
      <c r="C1414" s="1" t="str">
        <f t="shared" si="66"/>
        <v>Young</v>
      </c>
      <c r="D1414" s="1" t="s">
        <v>16</v>
      </c>
      <c r="E1414" s="1" t="s">
        <v>33</v>
      </c>
      <c r="F1414" s="1" t="s">
        <v>40</v>
      </c>
      <c r="G1414" s="1" t="s">
        <v>41</v>
      </c>
      <c r="H1414" s="1">
        <v>3</v>
      </c>
      <c r="I1414" s="1" t="s">
        <v>26</v>
      </c>
      <c r="J1414" s="1" t="s">
        <v>34</v>
      </c>
      <c r="K1414" s="6">
        <v>2534.4899999999998</v>
      </c>
      <c r="L1414" s="6">
        <v>844.83</v>
      </c>
      <c r="M1414" s="1">
        <v>3</v>
      </c>
      <c r="N1414" s="8">
        <v>45299</v>
      </c>
      <c r="O1414" s="4" t="str">
        <f t="shared" si="67"/>
        <v>January 2024</v>
      </c>
      <c r="P1414" s="1" t="s">
        <v>28</v>
      </c>
      <c r="Q1414" s="1" t="s">
        <v>37</v>
      </c>
      <c r="R1414" s="6">
        <v>45.32</v>
      </c>
      <c r="S1414" s="6">
        <f t="shared" si="68"/>
        <v>2579.81</v>
      </c>
    </row>
    <row r="1415" spans="1:19" x14ac:dyDescent="0.35">
      <c r="A1415" s="1">
        <v>6036</v>
      </c>
      <c r="B1415" s="1">
        <v>31</v>
      </c>
      <c r="C1415" s="1" t="str">
        <f t="shared" si="66"/>
        <v>Young</v>
      </c>
      <c r="D1415" s="1" t="s">
        <v>38</v>
      </c>
      <c r="E1415" s="1" t="s">
        <v>17</v>
      </c>
      <c r="F1415" s="1" t="s">
        <v>24</v>
      </c>
      <c r="G1415" s="1" t="s">
        <v>25</v>
      </c>
      <c r="H1415" s="1">
        <v>3</v>
      </c>
      <c r="I1415" s="1" t="s">
        <v>26</v>
      </c>
      <c r="J1415" s="1" t="s">
        <v>34</v>
      </c>
      <c r="K1415" s="6">
        <v>741.09</v>
      </c>
      <c r="L1415" s="6">
        <v>247.03</v>
      </c>
      <c r="M1415" s="1">
        <v>3</v>
      </c>
      <c r="N1415" s="8">
        <v>45299</v>
      </c>
      <c r="O1415" s="4" t="str">
        <f t="shared" si="67"/>
        <v>January 2024</v>
      </c>
      <c r="P1415" s="1" t="s">
        <v>32</v>
      </c>
      <c r="Q1415" s="1" t="s">
        <v>37</v>
      </c>
      <c r="R1415" s="6">
        <v>45.78</v>
      </c>
      <c r="S1415" s="6">
        <f t="shared" si="68"/>
        <v>786.87</v>
      </c>
    </row>
    <row r="1416" spans="1:19" x14ac:dyDescent="0.35">
      <c r="A1416" s="1">
        <v>19622</v>
      </c>
      <c r="B1416" s="1">
        <v>31</v>
      </c>
      <c r="C1416" s="1" t="str">
        <f t="shared" si="66"/>
        <v>Young</v>
      </c>
      <c r="D1416" s="1" t="s">
        <v>38</v>
      </c>
      <c r="E1416" s="1" t="s">
        <v>33</v>
      </c>
      <c r="F1416" s="1" t="s">
        <v>40</v>
      </c>
      <c r="G1416" s="1" t="s">
        <v>88</v>
      </c>
      <c r="H1416" s="1">
        <v>1</v>
      </c>
      <c r="I1416" s="1" t="s">
        <v>26</v>
      </c>
      <c r="J1416" s="1" t="s">
        <v>83</v>
      </c>
      <c r="K1416" s="6">
        <v>1378.5</v>
      </c>
      <c r="L1416" s="6">
        <v>459.5</v>
      </c>
      <c r="M1416" s="1">
        <v>3</v>
      </c>
      <c r="N1416" s="8">
        <v>45299</v>
      </c>
      <c r="O1416" s="4" t="str">
        <f t="shared" si="67"/>
        <v>January 2024</v>
      </c>
      <c r="P1416" s="1" t="s">
        <v>84</v>
      </c>
      <c r="Q1416" s="1" t="s">
        <v>52</v>
      </c>
      <c r="R1416" s="6">
        <v>13.08</v>
      </c>
      <c r="S1416" s="6">
        <f t="shared" si="68"/>
        <v>1391.58</v>
      </c>
    </row>
    <row r="1417" spans="1:19" x14ac:dyDescent="0.35">
      <c r="A1417" s="1">
        <v>12888</v>
      </c>
      <c r="B1417" s="1">
        <v>33</v>
      </c>
      <c r="C1417" s="1" t="str">
        <f t="shared" si="66"/>
        <v>Young</v>
      </c>
      <c r="D1417" s="1" t="s">
        <v>38</v>
      </c>
      <c r="E1417" s="1" t="s">
        <v>17</v>
      </c>
      <c r="F1417" s="1" t="s">
        <v>40</v>
      </c>
      <c r="G1417" s="1" t="s">
        <v>88</v>
      </c>
      <c r="H1417" s="1">
        <v>2</v>
      </c>
      <c r="I1417" s="1" t="s">
        <v>26</v>
      </c>
      <c r="J1417" s="1" t="s">
        <v>83</v>
      </c>
      <c r="K1417" s="6">
        <v>4135.5</v>
      </c>
      <c r="L1417" s="6">
        <v>459.5</v>
      </c>
      <c r="M1417" s="1">
        <v>9</v>
      </c>
      <c r="N1417" s="8">
        <v>45299</v>
      </c>
      <c r="O1417" s="4" t="str">
        <f t="shared" si="67"/>
        <v>January 2024</v>
      </c>
      <c r="P1417" s="1" t="s">
        <v>79</v>
      </c>
      <c r="Q1417" s="1" t="s">
        <v>99</v>
      </c>
      <c r="R1417" s="6">
        <v>183.72</v>
      </c>
      <c r="S1417" s="6">
        <f t="shared" si="68"/>
        <v>4319.22</v>
      </c>
    </row>
    <row r="1418" spans="1:19" x14ac:dyDescent="0.35">
      <c r="A1418" s="1">
        <v>4518</v>
      </c>
      <c r="B1418" s="1">
        <v>34</v>
      </c>
      <c r="C1418" s="1" t="str">
        <f t="shared" si="66"/>
        <v>Young</v>
      </c>
      <c r="D1418" s="1" t="s">
        <v>38</v>
      </c>
      <c r="E1418" s="1" t="s">
        <v>17</v>
      </c>
      <c r="F1418" s="1" t="s">
        <v>30</v>
      </c>
      <c r="G1418" s="1" t="s">
        <v>31</v>
      </c>
      <c r="H1418" s="1">
        <v>3</v>
      </c>
      <c r="I1418" s="1" t="s">
        <v>20</v>
      </c>
      <c r="J1418" s="1" t="s">
        <v>34</v>
      </c>
      <c r="K1418" s="6">
        <v>3247.72</v>
      </c>
      <c r="L1418" s="6">
        <v>463.96</v>
      </c>
      <c r="M1418" s="1">
        <v>7</v>
      </c>
      <c r="N1418" s="8">
        <v>45299</v>
      </c>
      <c r="O1418" s="4" t="str">
        <f t="shared" si="67"/>
        <v>January 2024</v>
      </c>
      <c r="P1418" s="1" t="s">
        <v>28</v>
      </c>
      <c r="Q1418" s="1" t="s">
        <v>67</v>
      </c>
      <c r="R1418" s="6">
        <v>115.62</v>
      </c>
      <c r="S1418" s="6">
        <f t="shared" si="68"/>
        <v>3363.3399999999997</v>
      </c>
    </row>
    <row r="1419" spans="1:19" x14ac:dyDescent="0.35">
      <c r="A1419" s="1">
        <v>9607</v>
      </c>
      <c r="B1419" s="1">
        <v>34</v>
      </c>
      <c r="C1419" s="1" t="str">
        <f t="shared" si="66"/>
        <v>Young</v>
      </c>
      <c r="D1419" s="1" t="s">
        <v>38</v>
      </c>
      <c r="E1419" s="1" t="s">
        <v>17</v>
      </c>
      <c r="F1419" s="1" t="s">
        <v>40</v>
      </c>
      <c r="G1419" s="1" t="s">
        <v>41</v>
      </c>
      <c r="H1419" s="1">
        <v>3</v>
      </c>
      <c r="I1419" s="1" t="s">
        <v>20</v>
      </c>
      <c r="J1419" s="1" t="s">
        <v>34</v>
      </c>
      <c r="K1419" s="6">
        <v>1689.66</v>
      </c>
      <c r="L1419" s="6">
        <v>844.83</v>
      </c>
      <c r="M1419" s="1">
        <v>2</v>
      </c>
      <c r="N1419" s="8">
        <v>45299</v>
      </c>
      <c r="O1419" s="4" t="str">
        <f t="shared" si="67"/>
        <v>January 2024</v>
      </c>
      <c r="P1419" s="1" t="s">
        <v>28</v>
      </c>
      <c r="Q1419" s="1" t="s">
        <v>75</v>
      </c>
      <c r="R1419" s="6">
        <v>128.9</v>
      </c>
      <c r="S1419" s="6">
        <f t="shared" si="68"/>
        <v>1818.5600000000002</v>
      </c>
    </row>
    <row r="1420" spans="1:19" x14ac:dyDescent="0.35">
      <c r="A1420" s="1">
        <v>17719</v>
      </c>
      <c r="B1420" s="1">
        <v>34</v>
      </c>
      <c r="C1420" s="1" t="str">
        <f t="shared" si="66"/>
        <v>Young</v>
      </c>
      <c r="D1420" s="1" t="s">
        <v>16</v>
      </c>
      <c r="E1420" s="1" t="s">
        <v>33</v>
      </c>
      <c r="F1420" s="1" t="s">
        <v>24</v>
      </c>
      <c r="G1420" s="1" t="s">
        <v>85</v>
      </c>
      <c r="H1420" s="1">
        <v>1</v>
      </c>
      <c r="I1420" s="1" t="s">
        <v>26</v>
      </c>
      <c r="J1420" s="1" t="s">
        <v>93</v>
      </c>
      <c r="K1420" s="6">
        <v>7864.1</v>
      </c>
      <c r="L1420" s="6">
        <v>786.41</v>
      </c>
      <c r="M1420" s="1">
        <v>10</v>
      </c>
      <c r="N1420" s="8">
        <v>45299</v>
      </c>
      <c r="O1420" s="4" t="str">
        <f t="shared" si="67"/>
        <v>January 2024</v>
      </c>
      <c r="P1420" s="1" t="s">
        <v>84</v>
      </c>
      <c r="Q1420" s="1" t="s">
        <v>113</v>
      </c>
      <c r="R1420" s="6">
        <v>125.96</v>
      </c>
      <c r="S1420" s="6">
        <f t="shared" si="68"/>
        <v>7990.06</v>
      </c>
    </row>
    <row r="1421" spans="1:19" x14ac:dyDescent="0.35">
      <c r="A1421" s="1">
        <v>7465</v>
      </c>
      <c r="B1421" s="1">
        <v>35</v>
      </c>
      <c r="C1421" s="1" t="str">
        <f t="shared" si="66"/>
        <v>Young</v>
      </c>
      <c r="D1421" s="1" t="s">
        <v>16</v>
      </c>
      <c r="E1421" s="1" t="s">
        <v>17</v>
      </c>
      <c r="F1421" s="1" t="s">
        <v>40</v>
      </c>
      <c r="G1421" s="1" t="s">
        <v>41</v>
      </c>
      <c r="H1421" s="1">
        <v>3</v>
      </c>
      <c r="I1421" s="1" t="s">
        <v>26</v>
      </c>
      <c r="J1421" s="1" t="s">
        <v>42</v>
      </c>
      <c r="K1421" s="6">
        <v>5068.9799999999996</v>
      </c>
      <c r="L1421" s="6">
        <v>844.83</v>
      </c>
      <c r="M1421" s="1">
        <v>6</v>
      </c>
      <c r="N1421" s="8">
        <v>45299</v>
      </c>
      <c r="O1421" s="4" t="str">
        <f t="shared" si="67"/>
        <v>January 2024</v>
      </c>
      <c r="P1421" s="1" t="s">
        <v>32</v>
      </c>
      <c r="Q1421" s="1" t="s">
        <v>44</v>
      </c>
      <c r="R1421" s="6">
        <v>60.92</v>
      </c>
      <c r="S1421" s="6">
        <f t="shared" si="68"/>
        <v>5129.8999999999996</v>
      </c>
    </row>
    <row r="1422" spans="1:19" x14ac:dyDescent="0.35">
      <c r="A1422" s="1">
        <v>13049</v>
      </c>
      <c r="B1422" s="1">
        <v>40</v>
      </c>
      <c r="C1422" s="1" t="str">
        <f t="shared" si="66"/>
        <v>Middle-Aged</v>
      </c>
      <c r="D1422" s="1" t="s">
        <v>38</v>
      </c>
      <c r="E1422" s="1" t="s">
        <v>17</v>
      </c>
      <c r="F1422" s="1" t="s">
        <v>30</v>
      </c>
      <c r="G1422" s="1" t="s">
        <v>78</v>
      </c>
      <c r="H1422" s="1">
        <v>5</v>
      </c>
      <c r="I1422" s="1" t="s">
        <v>26</v>
      </c>
      <c r="J1422" s="1" t="s">
        <v>21</v>
      </c>
      <c r="K1422" s="6">
        <v>5394.56</v>
      </c>
      <c r="L1422" s="6">
        <v>674.32</v>
      </c>
      <c r="M1422" s="1">
        <v>8</v>
      </c>
      <c r="N1422" s="8">
        <v>45299</v>
      </c>
      <c r="O1422" s="4" t="str">
        <f t="shared" si="67"/>
        <v>January 2024</v>
      </c>
      <c r="P1422" s="1" t="s">
        <v>22</v>
      </c>
      <c r="Q1422" s="1" t="s">
        <v>117</v>
      </c>
      <c r="R1422" s="6">
        <v>176.07</v>
      </c>
      <c r="S1422" s="6">
        <f t="shared" si="68"/>
        <v>5570.63</v>
      </c>
    </row>
    <row r="1423" spans="1:19" x14ac:dyDescent="0.35">
      <c r="A1423" s="1">
        <v>18511</v>
      </c>
      <c r="B1423" s="1">
        <v>41</v>
      </c>
      <c r="C1423" s="1" t="str">
        <f t="shared" si="66"/>
        <v>Middle-Aged</v>
      </c>
      <c r="D1423" s="1" t="s">
        <v>38</v>
      </c>
      <c r="E1423" s="1" t="s">
        <v>17</v>
      </c>
      <c r="F1423" s="1" t="s">
        <v>18</v>
      </c>
      <c r="G1423" s="1" t="s">
        <v>81</v>
      </c>
      <c r="H1423" s="1">
        <v>2</v>
      </c>
      <c r="I1423" s="1" t="s">
        <v>26</v>
      </c>
      <c r="J1423" s="1" t="s">
        <v>21</v>
      </c>
      <c r="K1423" s="6">
        <v>1139.68</v>
      </c>
      <c r="L1423" s="6">
        <v>1139.68</v>
      </c>
      <c r="M1423" s="1">
        <v>1</v>
      </c>
      <c r="N1423" s="8">
        <v>45299</v>
      </c>
      <c r="O1423" s="4" t="str">
        <f t="shared" si="67"/>
        <v>January 2024</v>
      </c>
      <c r="P1423" s="1" t="s">
        <v>79</v>
      </c>
      <c r="Q1423" s="1"/>
      <c r="R1423" s="6">
        <v>0</v>
      </c>
      <c r="S1423" s="6">
        <f t="shared" si="68"/>
        <v>1139.68</v>
      </c>
    </row>
    <row r="1424" spans="1:19" x14ac:dyDescent="0.35">
      <c r="A1424" s="1">
        <v>8350</v>
      </c>
      <c r="B1424" s="1">
        <v>43</v>
      </c>
      <c r="C1424" s="1" t="str">
        <f t="shared" si="66"/>
        <v>Middle-Aged</v>
      </c>
      <c r="D1424" s="1" t="s">
        <v>38</v>
      </c>
      <c r="E1424" s="1" t="s">
        <v>17</v>
      </c>
      <c r="F1424" s="1" t="s">
        <v>24</v>
      </c>
      <c r="G1424" s="1" t="s">
        <v>25</v>
      </c>
      <c r="H1424" s="1">
        <v>3</v>
      </c>
      <c r="I1424" s="1" t="s">
        <v>26</v>
      </c>
      <c r="J1424" s="1" t="s">
        <v>42</v>
      </c>
      <c r="K1424" s="6">
        <v>1235.1500000000001</v>
      </c>
      <c r="L1424" s="6">
        <v>247.03</v>
      </c>
      <c r="M1424" s="1">
        <v>5</v>
      </c>
      <c r="N1424" s="8">
        <v>45299</v>
      </c>
      <c r="O1424" s="4" t="str">
        <f t="shared" si="67"/>
        <v>January 2024</v>
      </c>
      <c r="P1424" s="1" t="s">
        <v>32</v>
      </c>
      <c r="Q1424" s="1" t="s">
        <v>43</v>
      </c>
      <c r="R1424" s="6">
        <v>78.180000000000007</v>
      </c>
      <c r="S1424" s="6">
        <f t="shared" si="68"/>
        <v>1313.3300000000002</v>
      </c>
    </row>
    <row r="1425" spans="1:19" x14ac:dyDescent="0.35">
      <c r="A1425" s="1">
        <v>13565</v>
      </c>
      <c r="B1425" s="1">
        <v>43</v>
      </c>
      <c r="C1425" s="1" t="str">
        <f t="shared" si="66"/>
        <v>Middle-Aged</v>
      </c>
      <c r="D1425" s="1" t="s">
        <v>16</v>
      </c>
      <c r="E1425" s="1" t="s">
        <v>17</v>
      </c>
      <c r="F1425" s="1" t="s">
        <v>77</v>
      </c>
      <c r="G1425" s="1" t="s">
        <v>86</v>
      </c>
      <c r="H1425" s="1">
        <v>5</v>
      </c>
      <c r="I1425" s="1" t="s">
        <v>26</v>
      </c>
      <c r="J1425" s="1" t="s">
        <v>21</v>
      </c>
      <c r="K1425" s="6">
        <v>2889.44</v>
      </c>
      <c r="L1425" s="6">
        <v>361.18</v>
      </c>
      <c r="M1425" s="1">
        <v>8</v>
      </c>
      <c r="N1425" s="8">
        <v>45299</v>
      </c>
      <c r="O1425" s="4" t="str">
        <f t="shared" si="67"/>
        <v>January 2024</v>
      </c>
      <c r="P1425" s="1" t="s">
        <v>84</v>
      </c>
      <c r="Q1425" s="1" t="s">
        <v>89</v>
      </c>
      <c r="R1425" s="6">
        <v>160.62</v>
      </c>
      <c r="S1425" s="6">
        <f t="shared" si="68"/>
        <v>3050.06</v>
      </c>
    </row>
    <row r="1426" spans="1:19" x14ac:dyDescent="0.35">
      <c r="A1426" s="1">
        <v>14215</v>
      </c>
      <c r="B1426" s="1">
        <v>46</v>
      </c>
      <c r="C1426" s="1" t="str">
        <f t="shared" si="66"/>
        <v>Middle-Aged</v>
      </c>
      <c r="D1426" s="1" t="s">
        <v>38</v>
      </c>
      <c r="E1426" s="1" t="s">
        <v>33</v>
      </c>
      <c r="F1426" s="1" t="s">
        <v>18</v>
      </c>
      <c r="G1426" s="1" t="s">
        <v>81</v>
      </c>
      <c r="H1426" s="1">
        <v>1</v>
      </c>
      <c r="I1426" s="1" t="s">
        <v>26</v>
      </c>
      <c r="J1426" s="1" t="s">
        <v>93</v>
      </c>
      <c r="K1426" s="6">
        <v>7977.76</v>
      </c>
      <c r="L1426" s="6">
        <v>1139.68</v>
      </c>
      <c r="M1426" s="1">
        <v>7</v>
      </c>
      <c r="N1426" s="8">
        <v>45299</v>
      </c>
      <c r="O1426" s="4" t="str">
        <f t="shared" si="67"/>
        <v>January 2024</v>
      </c>
      <c r="P1426" s="1" t="s">
        <v>84</v>
      </c>
      <c r="Q1426" s="1" t="s">
        <v>94</v>
      </c>
      <c r="R1426" s="6">
        <v>246.65</v>
      </c>
      <c r="S1426" s="6">
        <f t="shared" si="68"/>
        <v>8224.41</v>
      </c>
    </row>
    <row r="1427" spans="1:19" x14ac:dyDescent="0.35">
      <c r="A1427" s="1">
        <v>15201</v>
      </c>
      <c r="B1427" s="1">
        <v>46</v>
      </c>
      <c r="C1427" s="1" t="str">
        <f t="shared" si="66"/>
        <v>Middle-Aged</v>
      </c>
      <c r="D1427" s="1" t="s">
        <v>38</v>
      </c>
      <c r="E1427" s="1" t="s">
        <v>17</v>
      </c>
      <c r="F1427" s="1" t="s">
        <v>30</v>
      </c>
      <c r="G1427" s="1" t="s">
        <v>78</v>
      </c>
      <c r="H1427" s="1">
        <v>2</v>
      </c>
      <c r="I1427" s="1" t="s">
        <v>26</v>
      </c>
      <c r="J1427" s="1" t="s">
        <v>93</v>
      </c>
      <c r="K1427" s="6">
        <v>2697.28</v>
      </c>
      <c r="L1427" s="6">
        <v>674.32</v>
      </c>
      <c r="M1427" s="1">
        <v>4</v>
      </c>
      <c r="N1427" s="8">
        <v>45299</v>
      </c>
      <c r="O1427" s="4" t="str">
        <f t="shared" si="67"/>
        <v>January 2024</v>
      </c>
      <c r="P1427" s="1" t="s">
        <v>79</v>
      </c>
      <c r="Q1427" s="1" t="s">
        <v>52</v>
      </c>
      <c r="R1427" s="6">
        <v>72.98</v>
      </c>
      <c r="S1427" s="6">
        <f t="shared" si="68"/>
        <v>2770.26</v>
      </c>
    </row>
    <row r="1428" spans="1:19" x14ac:dyDescent="0.35">
      <c r="A1428" s="1">
        <v>4587</v>
      </c>
      <c r="B1428" s="1">
        <v>47</v>
      </c>
      <c r="C1428" s="1" t="str">
        <f t="shared" si="66"/>
        <v>Middle-Aged</v>
      </c>
      <c r="D1428" s="1" t="s">
        <v>16</v>
      </c>
      <c r="E1428" s="1" t="s">
        <v>17</v>
      </c>
      <c r="F1428" s="1" t="s">
        <v>18</v>
      </c>
      <c r="G1428" s="1" t="s">
        <v>19</v>
      </c>
      <c r="H1428" s="1">
        <v>2</v>
      </c>
      <c r="I1428" s="1" t="s">
        <v>26</v>
      </c>
      <c r="J1428" s="1" t="s">
        <v>21</v>
      </c>
      <c r="K1428" s="6">
        <v>2373.5700000000002</v>
      </c>
      <c r="L1428" s="6">
        <v>791.19</v>
      </c>
      <c r="M1428" s="1">
        <v>3</v>
      </c>
      <c r="N1428" s="8">
        <v>45299</v>
      </c>
      <c r="O1428" s="4" t="str">
        <f t="shared" si="67"/>
        <v>January 2024</v>
      </c>
      <c r="P1428" s="1" t="s">
        <v>32</v>
      </c>
      <c r="Q1428" s="1"/>
      <c r="R1428" s="6">
        <v>0</v>
      </c>
      <c r="S1428" s="6">
        <f t="shared" si="68"/>
        <v>2373.5700000000002</v>
      </c>
    </row>
    <row r="1429" spans="1:19" x14ac:dyDescent="0.35">
      <c r="A1429" s="1">
        <v>18490</v>
      </c>
      <c r="B1429" s="1">
        <v>48</v>
      </c>
      <c r="C1429" s="1" t="str">
        <f t="shared" si="66"/>
        <v>Middle-Aged</v>
      </c>
      <c r="D1429" s="1" t="s">
        <v>38</v>
      </c>
      <c r="E1429" s="1" t="s">
        <v>17</v>
      </c>
      <c r="F1429" s="1" t="s">
        <v>24</v>
      </c>
      <c r="G1429" s="1" t="s">
        <v>85</v>
      </c>
      <c r="H1429" s="1">
        <v>5</v>
      </c>
      <c r="I1429" s="1" t="s">
        <v>20</v>
      </c>
      <c r="J1429" s="1" t="s">
        <v>83</v>
      </c>
      <c r="K1429" s="6">
        <v>6291.28</v>
      </c>
      <c r="L1429" s="6">
        <v>786.41</v>
      </c>
      <c r="M1429" s="1">
        <v>8</v>
      </c>
      <c r="N1429" s="8">
        <v>45299</v>
      </c>
      <c r="O1429" s="4" t="str">
        <f t="shared" si="67"/>
        <v>January 2024</v>
      </c>
      <c r="P1429" s="1" t="s">
        <v>22</v>
      </c>
      <c r="Q1429" s="1" t="s">
        <v>96</v>
      </c>
      <c r="R1429" s="6">
        <v>127.01</v>
      </c>
      <c r="S1429" s="6">
        <f t="shared" si="68"/>
        <v>6418.29</v>
      </c>
    </row>
    <row r="1430" spans="1:19" x14ac:dyDescent="0.35">
      <c r="A1430" s="1">
        <v>1997</v>
      </c>
      <c r="B1430" s="1">
        <v>49</v>
      </c>
      <c r="C1430" s="1" t="str">
        <f t="shared" si="66"/>
        <v>Middle-Aged</v>
      </c>
      <c r="D1430" s="1" t="s">
        <v>16</v>
      </c>
      <c r="E1430" s="1" t="s">
        <v>33</v>
      </c>
      <c r="F1430" s="1" t="s">
        <v>18</v>
      </c>
      <c r="G1430" s="1" t="s">
        <v>36</v>
      </c>
      <c r="H1430" s="1">
        <v>5</v>
      </c>
      <c r="I1430" s="1" t="s">
        <v>20</v>
      </c>
      <c r="J1430" s="1" t="s">
        <v>27</v>
      </c>
      <c r="K1430" s="6">
        <v>20.75</v>
      </c>
      <c r="L1430" s="6">
        <v>20.75</v>
      </c>
      <c r="M1430" s="1">
        <v>1</v>
      </c>
      <c r="N1430" s="8">
        <v>45299</v>
      </c>
      <c r="O1430" s="4" t="str">
        <f t="shared" si="67"/>
        <v>January 2024</v>
      </c>
      <c r="P1430" s="1" t="s">
        <v>28</v>
      </c>
      <c r="Q1430" s="1"/>
      <c r="R1430" s="6">
        <v>0</v>
      </c>
      <c r="S1430" s="6">
        <f t="shared" si="68"/>
        <v>20.75</v>
      </c>
    </row>
    <row r="1431" spans="1:19" x14ac:dyDescent="0.35">
      <c r="A1431" s="1">
        <v>18306</v>
      </c>
      <c r="B1431" s="1">
        <v>50</v>
      </c>
      <c r="C1431" s="1" t="str">
        <f t="shared" si="66"/>
        <v>Middle-Aged</v>
      </c>
      <c r="D1431" s="1" t="s">
        <v>38</v>
      </c>
      <c r="E1431" s="1" t="s">
        <v>17</v>
      </c>
      <c r="F1431" s="1" t="s">
        <v>77</v>
      </c>
      <c r="G1431" s="1" t="s">
        <v>86</v>
      </c>
      <c r="H1431" s="1">
        <v>5</v>
      </c>
      <c r="I1431" s="1" t="s">
        <v>26</v>
      </c>
      <c r="J1431" s="1" t="s">
        <v>83</v>
      </c>
      <c r="K1431" s="6">
        <v>1444.72</v>
      </c>
      <c r="L1431" s="6">
        <v>361.18</v>
      </c>
      <c r="M1431" s="1">
        <v>4</v>
      </c>
      <c r="N1431" s="8">
        <v>45299</v>
      </c>
      <c r="O1431" s="4" t="str">
        <f t="shared" si="67"/>
        <v>January 2024</v>
      </c>
      <c r="P1431" s="1" t="s">
        <v>79</v>
      </c>
      <c r="Q1431" s="1" t="s">
        <v>95</v>
      </c>
      <c r="R1431" s="6">
        <v>153.94999999999999</v>
      </c>
      <c r="S1431" s="6">
        <f t="shared" si="68"/>
        <v>1598.67</v>
      </c>
    </row>
    <row r="1432" spans="1:19" x14ac:dyDescent="0.35">
      <c r="A1432" s="1">
        <v>7946</v>
      </c>
      <c r="B1432" s="1">
        <v>51</v>
      </c>
      <c r="C1432" s="1" t="str">
        <f t="shared" si="66"/>
        <v>Middle-Aged</v>
      </c>
      <c r="D1432" s="1" t="s">
        <v>16</v>
      </c>
      <c r="E1432" s="1" t="s">
        <v>33</v>
      </c>
      <c r="F1432" s="1" t="s">
        <v>18</v>
      </c>
      <c r="G1432" s="1" t="s">
        <v>36</v>
      </c>
      <c r="H1432" s="1">
        <v>5</v>
      </c>
      <c r="I1432" s="1" t="s">
        <v>26</v>
      </c>
      <c r="J1432" s="1" t="s">
        <v>34</v>
      </c>
      <c r="K1432" s="6">
        <v>83</v>
      </c>
      <c r="L1432" s="6">
        <v>20.75</v>
      </c>
      <c r="M1432" s="1">
        <v>4</v>
      </c>
      <c r="N1432" s="8">
        <v>45299</v>
      </c>
      <c r="O1432" s="4" t="str">
        <f t="shared" si="67"/>
        <v>January 2024</v>
      </c>
      <c r="P1432" s="1" t="s">
        <v>32</v>
      </c>
      <c r="Q1432" s="1"/>
      <c r="R1432" s="6">
        <v>0</v>
      </c>
      <c r="S1432" s="6">
        <f t="shared" si="68"/>
        <v>83</v>
      </c>
    </row>
    <row r="1433" spans="1:19" x14ac:dyDescent="0.35">
      <c r="A1433" s="1">
        <v>4626</v>
      </c>
      <c r="B1433" s="1">
        <v>53</v>
      </c>
      <c r="C1433" s="1" t="str">
        <f t="shared" si="66"/>
        <v>Middle-Aged</v>
      </c>
      <c r="D1433" s="1" t="s">
        <v>16</v>
      </c>
      <c r="E1433" s="1" t="s">
        <v>17</v>
      </c>
      <c r="F1433" s="1" t="s">
        <v>18</v>
      </c>
      <c r="G1433" s="1" t="s">
        <v>36</v>
      </c>
      <c r="H1433" s="1">
        <v>5</v>
      </c>
      <c r="I1433" s="1" t="s">
        <v>20</v>
      </c>
      <c r="J1433" s="1" t="s">
        <v>34</v>
      </c>
      <c r="K1433" s="6">
        <v>124.5</v>
      </c>
      <c r="L1433" s="6">
        <v>20.75</v>
      </c>
      <c r="M1433" s="1">
        <v>6</v>
      </c>
      <c r="N1433" s="8">
        <v>45299</v>
      </c>
      <c r="O1433" s="4" t="str">
        <f t="shared" si="67"/>
        <v>January 2024</v>
      </c>
      <c r="P1433" s="1" t="s">
        <v>32</v>
      </c>
      <c r="Q1433" s="1"/>
      <c r="R1433" s="6">
        <v>0</v>
      </c>
      <c r="S1433" s="6">
        <f t="shared" si="68"/>
        <v>124.5</v>
      </c>
    </row>
    <row r="1434" spans="1:19" x14ac:dyDescent="0.35">
      <c r="A1434" s="1">
        <v>16077</v>
      </c>
      <c r="B1434" s="1">
        <v>53</v>
      </c>
      <c r="C1434" s="1" t="str">
        <f t="shared" si="66"/>
        <v>Middle-Aged</v>
      </c>
      <c r="D1434" s="1" t="s">
        <v>38</v>
      </c>
      <c r="E1434" s="1" t="s">
        <v>17</v>
      </c>
      <c r="F1434" s="1" t="s">
        <v>40</v>
      </c>
      <c r="G1434" s="1" t="s">
        <v>88</v>
      </c>
      <c r="H1434" s="1">
        <v>2</v>
      </c>
      <c r="I1434" s="1" t="s">
        <v>26</v>
      </c>
      <c r="J1434" s="1" t="s">
        <v>93</v>
      </c>
      <c r="K1434" s="6">
        <v>3216.5</v>
      </c>
      <c r="L1434" s="6">
        <v>459.5</v>
      </c>
      <c r="M1434" s="1">
        <v>7</v>
      </c>
      <c r="N1434" s="8">
        <v>45299</v>
      </c>
      <c r="O1434" s="4" t="str">
        <f t="shared" si="67"/>
        <v>January 2024</v>
      </c>
      <c r="P1434" s="1" t="s">
        <v>22</v>
      </c>
      <c r="Q1434" s="1" t="s">
        <v>116</v>
      </c>
      <c r="R1434" s="6">
        <v>228.13</v>
      </c>
      <c r="S1434" s="6">
        <f t="shared" si="68"/>
        <v>3444.63</v>
      </c>
    </row>
    <row r="1435" spans="1:19" x14ac:dyDescent="0.35">
      <c r="A1435" s="1">
        <v>18833</v>
      </c>
      <c r="B1435" s="1">
        <v>53</v>
      </c>
      <c r="C1435" s="1" t="str">
        <f t="shared" si="66"/>
        <v>Middle-Aged</v>
      </c>
      <c r="D1435" s="1" t="s">
        <v>16</v>
      </c>
      <c r="E1435" s="1" t="s">
        <v>17</v>
      </c>
      <c r="F1435" s="1" t="s">
        <v>40</v>
      </c>
      <c r="G1435" s="1" t="s">
        <v>88</v>
      </c>
      <c r="H1435" s="1">
        <v>2</v>
      </c>
      <c r="I1435" s="1" t="s">
        <v>26</v>
      </c>
      <c r="J1435" s="1" t="s">
        <v>21</v>
      </c>
      <c r="K1435" s="6">
        <v>4135.5</v>
      </c>
      <c r="L1435" s="6">
        <v>459.5</v>
      </c>
      <c r="M1435" s="1">
        <v>9</v>
      </c>
      <c r="N1435" s="8">
        <v>45299</v>
      </c>
      <c r="O1435" s="4" t="str">
        <f t="shared" si="67"/>
        <v>January 2024</v>
      </c>
      <c r="P1435" s="1" t="s">
        <v>79</v>
      </c>
      <c r="Q1435" s="1"/>
      <c r="R1435" s="6">
        <v>0</v>
      </c>
      <c r="S1435" s="6">
        <f t="shared" si="68"/>
        <v>4135.5</v>
      </c>
    </row>
    <row r="1436" spans="1:19" x14ac:dyDescent="0.35">
      <c r="A1436" s="1">
        <v>4500</v>
      </c>
      <c r="B1436" s="1">
        <v>54</v>
      </c>
      <c r="C1436" s="1" t="str">
        <f t="shared" si="66"/>
        <v>Middle-Aged</v>
      </c>
      <c r="D1436" s="1" t="s">
        <v>38</v>
      </c>
      <c r="E1436" s="1" t="s">
        <v>33</v>
      </c>
      <c r="F1436" s="1" t="s">
        <v>30</v>
      </c>
      <c r="G1436" s="1" t="s">
        <v>31</v>
      </c>
      <c r="H1436" s="1">
        <v>3</v>
      </c>
      <c r="I1436" s="1" t="s">
        <v>26</v>
      </c>
      <c r="J1436" s="1" t="s">
        <v>34</v>
      </c>
      <c r="K1436" s="6">
        <v>1855.84</v>
      </c>
      <c r="L1436" s="6">
        <v>463.96</v>
      </c>
      <c r="M1436" s="1">
        <v>4</v>
      </c>
      <c r="N1436" s="8">
        <v>45299</v>
      </c>
      <c r="O1436" s="4" t="str">
        <f t="shared" si="67"/>
        <v>January 2024</v>
      </c>
      <c r="P1436" s="1" t="s">
        <v>32</v>
      </c>
      <c r="Q1436" s="1" t="s">
        <v>45</v>
      </c>
      <c r="R1436" s="6">
        <v>79.42</v>
      </c>
      <c r="S1436" s="6">
        <f t="shared" si="68"/>
        <v>1935.26</v>
      </c>
    </row>
    <row r="1437" spans="1:19" x14ac:dyDescent="0.35">
      <c r="A1437" s="1">
        <v>12591</v>
      </c>
      <c r="B1437" s="1">
        <v>54</v>
      </c>
      <c r="C1437" s="1" t="str">
        <f t="shared" si="66"/>
        <v>Middle-Aged</v>
      </c>
      <c r="D1437" s="1" t="s">
        <v>16</v>
      </c>
      <c r="E1437" s="1" t="s">
        <v>17</v>
      </c>
      <c r="F1437" s="1" t="s">
        <v>18</v>
      </c>
      <c r="G1437" s="1" t="s">
        <v>81</v>
      </c>
      <c r="H1437" s="1">
        <v>1</v>
      </c>
      <c r="I1437" s="1" t="s">
        <v>20</v>
      </c>
      <c r="J1437" s="1" t="s">
        <v>93</v>
      </c>
      <c r="K1437" s="6">
        <v>7977.76</v>
      </c>
      <c r="L1437" s="6">
        <v>1139.68</v>
      </c>
      <c r="M1437" s="1">
        <v>7</v>
      </c>
      <c r="N1437" s="8">
        <v>45299</v>
      </c>
      <c r="O1437" s="4" t="str">
        <f t="shared" si="67"/>
        <v>January 2024</v>
      </c>
      <c r="P1437" s="1" t="s">
        <v>84</v>
      </c>
      <c r="Q1437" s="1" t="s">
        <v>29</v>
      </c>
      <c r="R1437" s="6">
        <v>56.97</v>
      </c>
      <c r="S1437" s="6">
        <f t="shared" si="68"/>
        <v>8034.7300000000005</v>
      </c>
    </row>
    <row r="1438" spans="1:19" x14ac:dyDescent="0.35">
      <c r="A1438" s="1">
        <v>15845</v>
      </c>
      <c r="B1438" s="1">
        <v>54</v>
      </c>
      <c r="C1438" s="1" t="str">
        <f t="shared" si="66"/>
        <v>Middle-Aged</v>
      </c>
      <c r="D1438" s="1" t="s">
        <v>16</v>
      </c>
      <c r="E1438" s="1" t="s">
        <v>33</v>
      </c>
      <c r="F1438" s="1" t="s">
        <v>77</v>
      </c>
      <c r="G1438" s="1" t="s">
        <v>86</v>
      </c>
      <c r="H1438" s="1">
        <v>3</v>
      </c>
      <c r="I1438" s="1" t="s">
        <v>26</v>
      </c>
      <c r="J1438" s="1" t="s">
        <v>21</v>
      </c>
      <c r="K1438" s="6">
        <v>1805.9</v>
      </c>
      <c r="L1438" s="6">
        <v>361.18</v>
      </c>
      <c r="M1438" s="1">
        <v>5</v>
      </c>
      <c r="N1438" s="8">
        <v>45299</v>
      </c>
      <c r="O1438" s="4" t="str">
        <f t="shared" si="67"/>
        <v>January 2024</v>
      </c>
      <c r="P1438" s="1" t="s">
        <v>22</v>
      </c>
      <c r="Q1438" s="1" t="s">
        <v>104</v>
      </c>
      <c r="R1438" s="6">
        <v>166.51</v>
      </c>
      <c r="S1438" s="6">
        <f t="shared" si="68"/>
        <v>1972.41</v>
      </c>
    </row>
    <row r="1439" spans="1:19" x14ac:dyDescent="0.35">
      <c r="A1439" s="1">
        <v>15577</v>
      </c>
      <c r="B1439" s="1">
        <v>57</v>
      </c>
      <c r="C1439" s="1" t="str">
        <f t="shared" si="66"/>
        <v>Old</v>
      </c>
      <c r="D1439" s="1" t="s">
        <v>16</v>
      </c>
      <c r="E1439" s="1" t="s">
        <v>17</v>
      </c>
      <c r="F1439" s="1" t="s">
        <v>40</v>
      </c>
      <c r="G1439" s="1" t="s">
        <v>88</v>
      </c>
      <c r="H1439" s="1">
        <v>1</v>
      </c>
      <c r="I1439" s="1" t="s">
        <v>20</v>
      </c>
      <c r="J1439" s="1" t="s">
        <v>21</v>
      </c>
      <c r="K1439" s="6">
        <v>4135.5</v>
      </c>
      <c r="L1439" s="6">
        <v>459.5</v>
      </c>
      <c r="M1439" s="1">
        <v>9</v>
      </c>
      <c r="N1439" s="8">
        <v>45299</v>
      </c>
      <c r="O1439" s="4" t="str">
        <f t="shared" si="67"/>
        <v>January 2024</v>
      </c>
      <c r="P1439" s="1" t="s">
        <v>79</v>
      </c>
      <c r="Q1439" s="1" t="s">
        <v>91</v>
      </c>
      <c r="R1439" s="6">
        <v>171.91</v>
      </c>
      <c r="S1439" s="6">
        <f t="shared" si="68"/>
        <v>4307.41</v>
      </c>
    </row>
    <row r="1440" spans="1:19" x14ac:dyDescent="0.35">
      <c r="A1440" s="1">
        <v>18291</v>
      </c>
      <c r="B1440" s="1">
        <v>57</v>
      </c>
      <c r="C1440" s="1" t="str">
        <f t="shared" si="66"/>
        <v>Old</v>
      </c>
      <c r="D1440" s="1" t="s">
        <v>16</v>
      </c>
      <c r="E1440" s="1" t="s">
        <v>33</v>
      </c>
      <c r="F1440" s="1" t="s">
        <v>30</v>
      </c>
      <c r="G1440" s="1" t="s">
        <v>78</v>
      </c>
      <c r="H1440" s="1">
        <v>5</v>
      </c>
      <c r="I1440" s="1" t="s">
        <v>20</v>
      </c>
      <c r="J1440" s="1" t="s">
        <v>21</v>
      </c>
      <c r="K1440" s="6">
        <v>3371.6</v>
      </c>
      <c r="L1440" s="6">
        <v>674.32</v>
      </c>
      <c r="M1440" s="1">
        <v>5</v>
      </c>
      <c r="N1440" s="8">
        <v>45299</v>
      </c>
      <c r="O1440" s="4" t="str">
        <f t="shared" si="67"/>
        <v>January 2024</v>
      </c>
      <c r="P1440" s="1" t="s">
        <v>84</v>
      </c>
      <c r="Q1440" s="1" t="s">
        <v>52</v>
      </c>
      <c r="R1440" s="6">
        <v>22.23</v>
      </c>
      <c r="S1440" s="6">
        <f t="shared" si="68"/>
        <v>3393.83</v>
      </c>
    </row>
    <row r="1441" spans="1:19" x14ac:dyDescent="0.35">
      <c r="A1441" s="1">
        <v>5065</v>
      </c>
      <c r="B1441" s="1">
        <v>58</v>
      </c>
      <c r="C1441" s="1" t="str">
        <f t="shared" si="66"/>
        <v>Old</v>
      </c>
      <c r="D1441" s="1" t="s">
        <v>16</v>
      </c>
      <c r="E1441" s="1" t="s">
        <v>17</v>
      </c>
      <c r="F1441" s="1" t="s">
        <v>40</v>
      </c>
      <c r="G1441" s="1" t="s">
        <v>41</v>
      </c>
      <c r="H1441" s="1">
        <v>3</v>
      </c>
      <c r="I1441" s="1" t="s">
        <v>26</v>
      </c>
      <c r="J1441" s="1" t="s">
        <v>27</v>
      </c>
      <c r="K1441" s="6">
        <v>8448.2999999999993</v>
      </c>
      <c r="L1441" s="6">
        <v>844.83</v>
      </c>
      <c r="M1441" s="1">
        <v>10</v>
      </c>
      <c r="N1441" s="8">
        <v>45299</v>
      </c>
      <c r="O1441" s="4" t="str">
        <f t="shared" si="67"/>
        <v>January 2024</v>
      </c>
      <c r="P1441" s="1" t="s">
        <v>22</v>
      </c>
      <c r="Q1441" s="1"/>
      <c r="R1441" s="6">
        <v>0</v>
      </c>
      <c r="S1441" s="6">
        <f t="shared" si="68"/>
        <v>8448.2999999999993</v>
      </c>
    </row>
    <row r="1442" spans="1:19" x14ac:dyDescent="0.35">
      <c r="A1442" s="1">
        <v>7302</v>
      </c>
      <c r="B1442" s="1">
        <v>59</v>
      </c>
      <c r="C1442" s="1" t="str">
        <f t="shared" si="66"/>
        <v>Old</v>
      </c>
      <c r="D1442" s="1" t="s">
        <v>16</v>
      </c>
      <c r="E1442" s="1" t="s">
        <v>17</v>
      </c>
      <c r="F1442" s="1" t="s">
        <v>18</v>
      </c>
      <c r="G1442" s="1" t="s">
        <v>36</v>
      </c>
      <c r="H1442" s="1">
        <v>5</v>
      </c>
      <c r="I1442" s="1" t="s">
        <v>26</v>
      </c>
      <c r="J1442" s="1" t="s">
        <v>42</v>
      </c>
      <c r="K1442" s="6">
        <v>41.5</v>
      </c>
      <c r="L1442" s="6">
        <v>20.75</v>
      </c>
      <c r="M1442" s="1">
        <v>2</v>
      </c>
      <c r="N1442" s="8">
        <v>45299</v>
      </c>
      <c r="O1442" s="4" t="str">
        <f t="shared" si="67"/>
        <v>January 2024</v>
      </c>
      <c r="P1442" s="1" t="s">
        <v>32</v>
      </c>
      <c r="Q1442" s="1" t="s">
        <v>44</v>
      </c>
      <c r="R1442" s="6">
        <v>74.39</v>
      </c>
      <c r="S1442" s="6">
        <f t="shared" si="68"/>
        <v>115.89</v>
      </c>
    </row>
    <row r="1443" spans="1:19" x14ac:dyDescent="0.35">
      <c r="A1443" s="1">
        <v>7996</v>
      </c>
      <c r="B1443" s="1">
        <v>60</v>
      </c>
      <c r="C1443" s="1" t="str">
        <f t="shared" si="66"/>
        <v>Old</v>
      </c>
      <c r="D1443" s="1" t="s">
        <v>16</v>
      </c>
      <c r="E1443" s="1" t="s">
        <v>17</v>
      </c>
      <c r="F1443" s="1" t="s">
        <v>40</v>
      </c>
      <c r="G1443" s="1" t="s">
        <v>41</v>
      </c>
      <c r="H1443" s="1">
        <v>3</v>
      </c>
      <c r="I1443" s="1" t="s">
        <v>20</v>
      </c>
      <c r="J1443" s="1" t="s">
        <v>21</v>
      </c>
      <c r="K1443" s="6">
        <v>3379.32</v>
      </c>
      <c r="L1443" s="6">
        <v>844.83</v>
      </c>
      <c r="M1443" s="1">
        <v>4</v>
      </c>
      <c r="N1443" s="8">
        <v>45299</v>
      </c>
      <c r="O1443" s="4" t="str">
        <f t="shared" si="67"/>
        <v>January 2024</v>
      </c>
      <c r="P1443" s="1" t="s">
        <v>22</v>
      </c>
      <c r="Q1443" s="1" t="s">
        <v>51</v>
      </c>
      <c r="R1443" s="6">
        <v>70.010000000000005</v>
      </c>
      <c r="S1443" s="6">
        <f t="shared" si="68"/>
        <v>3449.3300000000004</v>
      </c>
    </row>
    <row r="1444" spans="1:19" x14ac:dyDescent="0.35">
      <c r="A1444" s="1">
        <v>13731</v>
      </c>
      <c r="B1444" s="1">
        <v>60</v>
      </c>
      <c r="C1444" s="1" t="str">
        <f t="shared" si="66"/>
        <v>Old</v>
      </c>
      <c r="D1444" s="1" t="s">
        <v>16</v>
      </c>
      <c r="E1444" s="1" t="s">
        <v>17</v>
      </c>
      <c r="F1444" s="1" t="s">
        <v>24</v>
      </c>
      <c r="G1444" s="1" t="s">
        <v>85</v>
      </c>
      <c r="H1444" s="1">
        <v>2</v>
      </c>
      <c r="I1444" s="1" t="s">
        <v>20</v>
      </c>
      <c r="J1444" s="1" t="s">
        <v>83</v>
      </c>
      <c r="K1444" s="6">
        <v>4718.46</v>
      </c>
      <c r="L1444" s="6">
        <v>786.41</v>
      </c>
      <c r="M1444" s="1">
        <v>6</v>
      </c>
      <c r="N1444" s="8">
        <v>45299</v>
      </c>
      <c r="O1444" s="4" t="str">
        <f t="shared" si="67"/>
        <v>January 2024</v>
      </c>
      <c r="P1444" s="1" t="s">
        <v>22</v>
      </c>
      <c r="Q1444" s="1" t="s">
        <v>87</v>
      </c>
      <c r="R1444" s="6">
        <v>132.99</v>
      </c>
      <c r="S1444" s="6">
        <f t="shared" si="68"/>
        <v>4851.45</v>
      </c>
    </row>
    <row r="1445" spans="1:19" x14ac:dyDescent="0.35">
      <c r="A1445" s="1">
        <v>19173</v>
      </c>
      <c r="B1445" s="1">
        <v>60</v>
      </c>
      <c r="C1445" s="1" t="str">
        <f t="shared" si="66"/>
        <v>Old</v>
      </c>
      <c r="D1445" s="1" t="s">
        <v>16</v>
      </c>
      <c r="E1445" s="1" t="s">
        <v>17</v>
      </c>
      <c r="F1445" s="1" t="s">
        <v>40</v>
      </c>
      <c r="G1445" s="1" t="s">
        <v>88</v>
      </c>
      <c r="H1445" s="1">
        <v>2</v>
      </c>
      <c r="I1445" s="1" t="s">
        <v>26</v>
      </c>
      <c r="J1445" s="1" t="s">
        <v>21</v>
      </c>
      <c r="K1445" s="6">
        <v>1838</v>
      </c>
      <c r="L1445" s="6">
        <v>459.5</v>
      </c>
      <c r="M1445" s="1">
        <v>4</v>
      </c>
      <c r="N1445" s="8">
        <v>45299</v>
      </c>
      <c r="O1445" s="4" t="str">
        <f t="shared" si="67"/>
        <v>January 2024</v>
      </c>
      <c r="P1445" s="1" t="s">
        <v>22</v>
      </c>
      <c r="Q1445" s="1"/>
      <c r="R1445" s="6">
        <v>0</v>
      </c>
      <c r="S1445" s="6">
        <f t="shared" si="68"/>
        <v>1838</v>
      </c>
    </row>
    <row r="1446" spans="1:19" x14ac:dyDescent="0.35">
      <c r="A1446" s="1">
        <v>1333</v>
      </c>
      <c r="B1446" s="1">
        <v>61</v>
      </c>
      <c r="C1446" s="1" t="str">
        <f t="shared" si="66"/>
        <v>Old</v>
      </c>
      <c r="D1446" s="1" t="s">
        <v>16</v>
      </c>
      <c r="E1446" s="1" t="s">
        <v>17</v>
      </c>
      <c r="F1446" s="1" t="s">
        <v>24</v>
      </c>
      <c r="G1446" s="1" t="s">
        <v>25</v>
      </c>
      <c r="H1446" s="1">
        <v>3</v>
      </c>
      <c r="I1446" s="1" t="s">
        <v>26</v>
      </c>
      <c r="J1446" s="1" t="s">
        <v>42</v>
      </c>
      <c r="K1446" s="6">
        <v>247.03</v>
      </c>
      <c r="L1446" s="6">
        <v>247.03</v>
      </c>
      <c r="M1446" s="1">
        <v>1</v>
      </c>
      <c r="N1446" s="8">
        <v>45299</v>
      </c>
      <c r="O1446" s="4" t="str">
        <f t="shared" si="67"/>
        <v>January 2024</v>
      </c>
      <c r="P1446" s="1" t="s">
        <v>22</v>
      </c>
      <c r="Q1446" s="1" t="s">
        <v>69</v>
      </c>
      <c r="R1446" s="6">
        <v>94.43</v>
      </c>
      <c r="S1446" s="6">
        <f t="shared" si="68"/>
        <v>341.46000000000004</v>
      </c>
    </row>
    <row r="1447" spans="1:19" x14ac:dyDescent="0.35">
      <c r="A1447" s="1">
        <v>2432</v>
      </c>
      <c r="B1447" s="1">
        <v>61</v>
      </c>
      <c r="C1447" s="1" t="str">
        <f t="shared" si="66"/>
        <v>Old</v>
      </c>
      <c r="D1447" s="1" t="s">
        <v>38</v>
      </c>
      <c r="E1447" s="1" t="s">
        <v>17</v>
      </c>
      <c r="F1447" s="1" t="s">
        <v>30</v>
      </c>
      <c r="G1447" s="1" t="s">
        <v>31</v>
      </c>
      <c r="H1447" s="1">
        <v>3</v>
      </c>
      <c r="I1447" s="1" t="s">
        <v>26</v>
      </c>
      <c r="J1447" s="1" t="s">
        <v>34</v>
      </c>
      <c r="K1447" s="6">
        <v>927.92</v>
      </c>
      <c r="L1447" s="6">
        <v>463.96</v>
      </c>
      <c r="M1447" s="1">
        <v>2</v>
      </c>
      <c r="N1447" s="8">
        <v>45299</v>
      </c>
      <c r="O1447" s="4" t="str">
        <f t="shared" si="67"/>
        <v>January 2024</v>
      </c>
      <c r="P1447" s="1" t="s">
        <v>22</v>
      </c>
      <c r="Q1447" s="1"/>
      <c r="R1447" s="6">
        <v>0</v>
      </c>
      <c r="S1447" s="6">
        <f t="shared" si="68"/>
        <v>927.92</v>
      </c>
    </row>
    <row r="1448" spans="1:19" x14ac:dyDescent="0.35">
      <c r="A1448" s="1">
        <v>13382</v>
      </c>
      <c r="B1448" s="1">
        <v>62</v>
      </c>
      <c r="C1448" s="1" t="str">
        <f t="shared" si="66"/>
        <v>Old</v>
      </c>
      <c r="D1448" s="1" t="s">
        <v>16</v>
      </c>
      <c r="E1448" s="1" t="s">
        <v>17</v>
      </c>
      <c r="F1448" s="1" t="s">
        <v>18</v>
      </c>
      <c r="G1448" s="1" t="s">
        <v>81</v>
      </c>
      <c r="H1448" s="1">
        <v>1</v>
      </c>
      <c r="I1448" s="1" t="s">
        <v>26</v>
      </c>
      <c r="J1448" s="1" t="s">
        <v>83</v>
      </c>
      <c r="K1448" s="6">
        <v>6838.08</v>
      </c>
      <c r="L1448" s="6">
        <v>1139.68</v>
      </c>
      <c r="M1448" s="1">
        <v>6</v>
      </c>
      <c r="N1448" s="8">
        <v>45299</v>
      </c>
      <c r="O1448" s="4" t="str">
        <f t="shared" si="67"/>
        <v>January 2024</v>
      </c>
      <c r="P1448" s="1" t="s">
        <v>84</v>
      </c>
      <c r="Q1448" s="1" t="s">
        <v>37</v>
      </c>
      <c r="R1448" s="6">
        <v>57.37</v>
      </c>
      <c r="S1448" s="6">
        <f t="shared" si="68"/>
        <v>6895.45</v>
      </c>
    </row>
    <row r="1449" spans="1:19" x14ac:dyDescent="0.35">
      <c r="A1449" s="1">
        <v>2540</v>
      </c>
      <c r="B1449" s="1">
        <v>64</v>
      </c>
      <c r="C1449" s="1" t="str">
        <f t="shared" si="66"/>
        <v>Old</v>
      </c>
      <c r="D1449" s="1" t="s">
        <v>38</v>
      </c>
      <c r="E1449" s="1" t="s">
        <v>33</v>
      </c>
      <c r="F1449" s="1" t="s">
        <v>24</v>
      </c>
      <c r="G1449" s="1" t="s">
        <v>25</v>
      </c>
      <c r="H1449" s="1">
        <v>3</v>
      </c>
      <c r="I1449" s="1" t="s">
        <v>26</v>
      </c>
      <c r="J1449" s="1" t="s">
        <v>27</v>
      </c>
      <c r="K1449" s="6">
        <v>1235.1500000000001</v>
      </c>
      <c r="L1449" s="6">
        <v>247.03</v>
      </c>
      <c r="M1449" s="1">
        <v>5</v>
      </c>
      <c r="N1449" s="8">
        <v>45299</v>
      </c>
      <c r="O1449" s="4" t="str">
        <f t="shared" si="67"/>
        <v>January 2024</v>
      </c>
      <c r="P1449" s="1" t="s">
        <v>28</v>
      </c>
      <c r="Q1449" s="1"/>
      <c r="R1449" s="6">
        <v>0</v>
      </c>
      <c r="S1449" s="6">
        <f t="shared" si="68"/>
        <v>1235.1500000000001</v>
      </c>
    </row>
    <row r="1450" spans="1:19" x14ac:dyDescent="0.35">
      <c r="A1450" s="1">
        <v>13825</v>
      </c>
      <c r="B1450" s="1">
        <v>67</v>
      </c>
      <c r="C1450" s="1" t="str">
        <f t="shared" si="66"/>
        <v>Old</v>
      </c>
      <c r="D1450" s="1" t="s">
        <v>16</v>
      </c>
      <c r="E1450" s="1" t="s">
        <v>17</v>
      </c>
      <c r="F1450" s="1" t="s">
        <v>18</v>
      </c>
      <c r="G1450" s="1" t="s">
        <v>81</v>
      </c>
      <c r="H1450" s="1">
        <v>1</v>
      </c>
      <c r="I1450" s="1" t="s">
        <v>26</v>
      </c>
      <c r="J1450" s="1" t="s">
        <v>21</v>
      </c>
      <c r="K1450" s="6">
        <v>2279.36</v>
      </c>
      <c r="L1450" s="6">
        <v>1139.68</v>
      </c>
      <c r="M1450" s="1">
        <v>2</v>
      </c>
      <c r="N1450" s="8">
        <v>45299</v>
      </c>
      <c r="O1450" s="4" t="str">
        <f t="shared" si="67"/>
        <v>January 2024</v>
      </c>
      <c r="P1450" s="1" t="s">
        <v>22</v>
      </c>
      <c r="Q1450" s="1" t="s">
        <v>29</v>
      </c>
      <c r="R1450" s="6">
        <v>78.36</v>
      </c>
      <c r="S1450" s="6">
        <f t="shared" si="68"/>
        <v>2357.7200000000003</v>
      </c>
    </row>
    <row r="1451" spans="1:19" x14ac:dyDescent="0.35">
      <c r="A1451" s="1">
        <v>16111</v>
      </c>
      <c r="B1451" s="1">
        <v>67</v>
      </c>
      <c r="C1451" s="1" t="str">
        <f t="shared" si="66"/>
        <v>Old</v>
      </c>
      <c r="D1451" s="1" t="s">
        <v>16</v>
      </c>
      <c r="E1451" s="1" t="s">
        <v>17</v>
      </c>
      <c r="F1451" s="1" t="s">
        <v>77</v>
      </c>
      <c r="G1451" s="1" t="s">
        <v>86</v>
      </c>
      <c r="H1451" s="1">
        <v>3</v>
      </c>
      <c r="I1451" s="1" t="s">
        <v>26</v>
      </c>
      <c r="J1451" s="1" t="s">
        <v>21</v>
      </c>
      <c r="K1451" s="6">
        <v>722.36</v>
      </c>
      <c r="L1451" s="6">
        <v>361.18</v>
      </c>
      <c r="M1451" s="1">
        <v>2</v>
      </c>
      <c r="N1451" s="8">
        <v>45299</v>
      </c>
      <c r="O1451" s="4" t="str">
        <f t="shared" si="67"/>
        <v>January 2024</v>
      </c>
      <c r="P1451" s="1" t="s">
        <v>79</v>
      </c>
      <c r="Q1451" s="1"/>
      <c r="R1451" s="6">
        <v>0</v>
      </c>
      <c r="S1451" s="6">
        <f t="shared" si="68"/>
        <v>722.36</v>
      </c>
    </row>
    <row r="1452" spans="1:19" x14ac:dyDescent="0.35">
      <c r="A1452" s="1">
        <v>1301</v>
      </c>
      <c r="B1452" s="1">
        <v>71</v>
      </c>
      <c r="C1452" s="1" t="str">
        <f t="shared" si="66"/>
        <v>Old</v>
      </c>
      <c r="D1452" s="1" t="s">
        <v>38</v>
      </c>
      <c r="E1452" s="1" t="s">
        <v>33</v>
      </c>
      <c r="F1452" s="1" t="s">
        <v>18</v>
      </c>
      <c r="G1452" s="1" t="s">
        <v>19</v>
      </c>
      <c r="H1452" s="1">
        <v>2</v>
      </c>
      <c r="I1452" s="1" t="s">
        <v>26</v>
      </c>
      <c r="J1452" s="1" t="s">
        <v>21</v>
      </c>
      <c r="K1452" s="6">
        <v>791.19</v>
      </c>
      <c r="L1452" s="6">
        <v>791.19</v>
      </c>
      <c r="M1452" s="1">
        <v>1</v>
      </c>
      <c r="N1452" s="8">
        <v>45299</v>
      </c>
      <c r="O1452" s="4" t="str">
        <f t="shared" si="67"/>
        <v>January 2024</v>
      </c>
      <c r="P1452" s="1" t="s">
        <v>22</v>
      </c>
      <c r="Q1452" s="1" t="s">
        <v>39</v>
      </c>
      <c r="R1452" s="6">
        <v>30.63</v>
      </c>
      <c r="S1452" s="6">
        <f t="shared" si="68"/>
        <v>821.82</v>
      </c>
    </row>
    <row r="1453" spans="1:19" x14ac:dyDescent="0.35">
      <c r="A1453" s="1">
        <v>12957</v>
      </c>
      <c r="B1453" s="1">
        <v>71</v>
      </c>
      <c r="C1453" s="1" t="str">
        <f t="shared" si="66"/>
        <v>Old</v>
      </c>
      <c r="D1453" s="1" t="s">
        <v>16</v>
      </c>
      <c r="E1453" s="1" t="s">
        <v>17</v>
      </c>
      <c r="F1453" s="1" t="s">
        <v>30</v>
      </c>
      <c r="G1453" s="1" t="s">
        <v>78</v>
      </c>
      <c r="H1453" s="1">
        <v>4</v>
      </c>
      <c r="I1453" s="1" t="s">
        <v>26</v>
      </c>
      <c r="J1453" s="1" t="s">
        <v>83</v>
      </c>
      <c r="K1453" s="6">
        <v>6068.88</v>
      </c>
      <c r="L1453" s="6">
        <v>674.32</v>
      </c>
      <c r="M1453" s="1">
        <v>9</v>
      </c>
      <c r="N1453" s="8">
        <v>45299</v>
      </c>
      <c r="O1453" s="4" t="str">
        <f t="shared" si="67"/>
        <v>January 2024</v>
      </c>
      <c r="P1453" s="1" t="s">
        <v>22</v>
      </c>
      <c r="Q1453" s="1" t="s">
        <v>91</v>
      </c>
      <c r="R1453" s="6">
        <v>103.72</v>
      </c>
      <c r="S1453" s="6">
        <f t="shared" si="68"/>
        <v>6172.6</v>
      </c>
    </row>
    <row r="1454" spans="1:19" x14ac:dyDescent="0.35">
      <c r="A1454" s="1">
        <v>6893</v>
      </c>
      <c r="B1454" s="1">
        <v>72</v>
      </c>
      <c r="C1454" s="1" t="str">
        <f t="shared" si="66"/>
        <v>Old</v>
      </c>
      <c r="D1454" s="1" t="s">
        <v>38</v>
      </c>
      <c r="E1454" s="1" t="s">
        <v>17</v>
      </c>
      <c r="F1454" s="1" t="s">
        <v>18</v>
      </c>
      <c r="G1454" s="1" t="s">
        <v>19</v>
      </c>
      <c r="H1454" s="1">
        <v>2</v>
      </c>
      <c r="I1454" s="1" t="s">
        <v>26</v>
      </c>
      <c r="J1454" s="1" t="s">
        <v>27</v>
      </c>
      <c r="K1454" s="6">
        <v>1582.38</v>
      </c>
      <c r="L1454" s="6">
        <v>791.19</v>
      </c>
      <c r="M1454" s="1">
        <v>2</v>
      </c>
      <c r="N1454" s="8">
        <v>45299</v>
      </c>
      <c r="O1454" s="4" t="str">
        <f t="shared" si="67"/>
        <v>January 2024</v>
      </c>
      <c r="P1454" s="1" t="s">
        <v>28</v>
      </c>
      <c r="Q1454" s="1" t="s">
        <v>23</v>
      </c>
      <c r="R1454" s="6">
        <v>106.12</v>
      </c>
      <c r="S1454" s="6">
        <f t="shared" si="68"/>
        <v>1688.5</v>
      </c>
    </row>
    <row r="1455" spans="1:19" x14ac:dyDescent="0.35">
      <c r="A1455" s="1">
        <v>16676</v>
      </c>
      <c r="B1455" s="1">
        <v>73</v>
      </c>
      <c r="C1455" s="1" t="str">
        <f t="shared" si="66"/>
        <v>Old</v>
      </c>
      <c r="D1455" s="1" t="s">
        <v>16</v>
      </c>
      <c r="E1455" s="1" t="s">
        <v>33</v>
      </c>
      <c r="F1455" s="1" t="s">
        <v>30</v>
      </c>
      <c r="G1455" s="1" t="s">
        <v>78</v>
      </c>
      <c r="H1455" s="1">
        <v>3</v>
      </c>
      <c r="I1455" s="1" t="s">
        <v>26</v>
      </c>
      <c r="J1455" s="1" t="s">
        <v>83</v>
      </c>
      <c r="K1455" s="6">
        <v>6068.88</v>
      </c>
      <c r="L1455" s="6">
        <v>674.32</v>
      </c>
      <c r="M1455" s="1">
        <v>9</v>
      </c>
      <c r="N1455" s="8">
        <v>45299</v>
      </c>
      <c r="O1455" s="4" t="str">
        <f t="shared" si="67"/>
        <v>January 2024</v>
      </c>
      <c r="P1455" s="1" t="s">
        <v>22</v>
      </c>
      <c r="Q1455" s="1" t="s">
        <v>98</v>
      </c>
      <c r="R1455" s="6">
        <v>143.65</v>
      </c>
      <c r="S1455" s="6">
        <f t="shared" si="68"/>
        <v>6212.53</v>
      </c>
    </row>
    <row r="1456" spans="1:19" x14ac:dyDescent="0.35">
      <c r="A1456" s="1">
        <v>4690</v>
      </c>
      <c r="B1456" s="1">
        <v>76</v>
      </c>
      <c r="C1456" s="1" t="str">
        <f t="shared" si="66"/>
        <v>Old</v>
      </c>
      <c r="D1456" s="1" t="s">
        <v>16</v>
      </c>
      <c r="E1456" s="1" t="s">
        <v>17</v>
      </c>
      <c r="F1456" s="1" t="s">
        <v>18</v>
      </c>
      <c r="G1456" s="1" t="s">
        <v>19</v>
      </c>
      <c r="H1456" s="1">
        <v>2</v>
      </c>
      <c r="I1456" s="1" t="s">
        <v>20</v>
      </c>
      <c r="J1456" s="1" t="s">
        <v>27</v>
      </c>
      <c r="K1456" s="6">
        <v>7911.9</v>
      </c>
      <c r="L1456" s="6">
        <v>791.19</v>
      </c>
      <c r="M1456" s="1">
        <v>10</v>
      </c>
      <c r="N1456" s="8">
        <v>45299</v>
      </c>
      <c r="O1456" s="4" t="str">
        <f t="shared" si="67"/>
        <v>January 2024</v>
      </c>
      <c r="P1456" s="1" t="s">
        <v>32</v>
      </c>
      <c r="Q1456" s="1" t="s">
        <v>55</v>
      </c>
      <c r="R1456" s="6">
        <v>64.989999999999995</v>
      </c>
      <c r="S1456" s="6">
        <f t="shared" si="68"/>
        <v>7976.8899999999994</v>
      </c>
    </row>
    <row r="1457" spans="1:19" x14ac:dyDescent="0.35">
      <c r="A1457" s="1">
        <v>18636</v>
      </c>
      <c r="B1457" s="1">
        <v>76</v>
      </c>
      <c r="C1457" s="1" t="str">
        <f t="shared" si="66"/>
        <v>Old</v>
      </c>
      <c r="D1457" s="1" t="s">
        <v>38</v>
      </c>
      <c r="E1457" s="1" t="s">
        <v>33</v>
      </c>
      <c r="F1457" s="1" t="s">
        <v>77</v>
      </c>
      <c r="G1457" s="1" t="s">
        <v>86</v>
      </c>
      <c r="H1457" s="1">
        <v>1</v>
      </c>
      <c r="I1457" s="1" t="s">
        <v>26</v>
      </c>
      <c r="J1457" s="1" t="s">
        <v>93</v>
      </c>
      <c r="K1457" s="6">
        <v>722.36</v>
      </c>
      <c r="L1457" s="6">
        <v>361.18</v>
      </c>
      <c r="M1457" s="1">
        <v>2</v>
      </c>
      <c r="N1457" s="8">
        <v>45299</v>
      </c>
      <c r="O1457" s="4" t="str">
        <f t="shared" si="67"/>
        <v>January 2024</v>
      </c>
      <c r="P1457" s="1" t="s">
        <v>22</v>
      </c>
      <c r="Q1457" s="1"/>
      <c r="R1457" s="6">
        <v>0</v>
      </c>
      <c r="S1457" s="6">
        <f t="shared" si="68"/>
        <v>722.36</v>
      </c>
    </row>
    <row r="1458" spans="1:19" x14ac:dyDescent="0.35">
      <c r="A1458" s="1">
        <v>17269</v>
      </c>
      <c r="B1458" s="1">
        <v>78</v>
      </c>
      <c r="C1458" s="1" t="str">
        <f t="shared" si="66"/>
        <v>Old</v>
      </c>
      <c r="D1458" s="1" t="s">
        <v>38</v>
      </c>
      <c r="E1458" s="1" t="s">
        <v>17</v>
      </c>
      <c r="F1458" s="1" t="s">
        <v>40</v>
      </c>
      <c r="G1458" s="1" t="s">
        <v>88</v>
      </c>
      <c r="H1458" s="1">
        <v>4</v>
      </c>
      <c r="I1458" s="1" t="s">
        <v>26</v>
      </c>
      <c r="J1458" s="1" t="s">
        <v>21</v>
      </c>
      <c r="K1458" s="6">
        <v>2297.5</v>
      </c>
      <c r="L1458" s="6">
        <v>459.5</v>
      </c>
      <c r="M1458" s="1">
        <v>5</v>
      </c>
      <c r="N1458" s="8">
        <v>45299</v>
      </c>
      <c r="O1458" s="4" t="str">
        <f t="shared" si="67"/>
        <v>January 2024</v>
      </c>
      <c r="P1458" s="1" t="s">
        <v>84</v>
      </c>
      <c r="Q1458" s="1" t="s">
        <v>100</v>
      </c>
      <c r="R1458" s="6">
        <v>124.37</v>
      </c>
      <c r="S1458" s="6">
        <f t="shared" si="68"/>
        <v>2421.87</v>
      </c>
    </row>
    <row r="1459" spans="1:19" x14ac:dyDescent="0.35">
      <c r="A1459" s="1">
        <v>2999</v>
      </c>
      <c r="B1459" s="1">
        <v>79</v>
      </c>
      <c r="C1459" s="1" t="str">
        <f t="shared" si="66"/>
        <v>Old</v>
      </c>
      <c r="D1459" s="1" t="s">
        <v>16</v>
      </c>
      <c r="E1459" s="1" t="s">
        <v>17</v>
      </c>
      <c r="F1459" s="1" t="s">
        <v>40</v>
      </c>
      <c r="G1459" s="1" t="s">
        <v>41</v>
      </c>
      <c r="H1459" s="1">
        <v>3</v>
      </c>
      <c r="I1459" s="1" t="s">
        <v>20</v>
      </c>
      <c r="J1459" s="1" t="s">
        <v>21</v>
      </c>
      <c r="K1459" s="6">
        <v>8448.2999999999993</v>
      </c>
      <c r="L1459" s="6">
        <v>844.83</v>
      </c>
      <c r="M1459" s="1">
        <v>10</v>
      </c>
      <c r="N1459" s="8">
        <v>45299</v>
      </c>
      <c r="O1459" s="4" t="str">
        <f t="shared" si="67"/>
        <v>January 2024</v>
      </c>
      <c r="P1459" s="1" t="s">
        <v>22</v>
      </c>
      <c r="Q1459" s="1" t="s">
        <v>29</v>
      </c>
      <c r="R1459" s="6">
        <v>16.920000000000002</v>
      </c>
      <c r="S1459" s="6">
        <f t="shared" si="68"/>
        <v>8465.2199999999993</v>
      </c>
    </row>
    <row r="1460" spans="1:19" x14ac:dyDescent="0.35">
      <c r="A1460" s="1">
        <v>8326</v>
      </c>
      <c r="B1460" s="1">
        <v>21</v>
      </c>
      <c r="C1460" s="1" t="str">
        <f t="shared" si="66"/>
        <v>Young</v>
      </c>
      <c r="D1460" s="1" t="s">
        <v>16</v>
      </c>
      <c r="E1460" s="1" t="s">
        <v>17</v>
      </c>
      <c r="F1460" s="1" t="s">
        <v>40</v>
      </c>
      <c r="G1460" s="1" t="s">
        <v>41</v>
      </c>
      <c r="H1460" s="1">
        <v>3</v>
      </c>
      <c r="I1460" s="1" t="s">
        <v>20</v>
      </c>
      <c r="J1460" s="1" t="s">
        <v>34</v>
      </c>
      <c r="K1460" s="6">
        <v>5068.9799999999996</v>
      </c>
      <c r="L1460" s="6">
        <v>844.83</v>
      </c>
      <c r="M1460" s="1">
        <v>6</v>
      </c>
      <c r="N1460" s="8">
        <v>45300</v>
      </c>
      <c r="O1460" s="4" t="str">
        <f t="shared" si="67"/>
        <v>January 2024</v>
      </c>
      <c r="P1460" s="1" t="s">
        <v>22</v>
      </c>
      <c r="Q1460" s="1" t="s">
        <v>50</v>
      </c>
      <c r="R1460" s="6">
        <v>45.21</v>
      </c>
      <c r="S1460" s="6">
        <f t="shared" si="68"/>
        <v>5114.1899999999996</v>
      </c>
    </row>
    <row r="1461" spans="1:19" x14ac:dyDescent="0.35">
      <c r="A1461" s="1">
        <v>17641</v>
      </c>
      <c r="B1461" s="1">
        <v>21</v>
      </c>
      <c r="C1461" s="1" t="str">
        <f t="shared" si="66"/>
        <v>Young</v>
      </c>
      <c r="D1461" s="1" t="s">
        <v>16</v>
      </c>
      <c r="E1461" s="1" t="s">
        <v>17</v>
      </c>
      <c r="F1461" s="1" t="s">
        <v>30</v>
      </c>
      <c r="G1461" s="1" t="s">
        <v>78</v>
      </c>
      <c r="H1461" s="1">
        <v>3</v>
      </c>
      <c r="I1461" s="1" t="s">
        <v>26</v>
      </c>
      <c r="J1461" s="1" t="s">
        <v>83</v>
      </c>
      <c r="K1461" s="6">
        <v>6068.88</v>
      </c>
      <c r="L1461" s="6">
        <v>674.32</v>
      </c>
      <c r="M1461" s="1">
        <v>9</v>
      </c>
      <c r="N1461" s="8">
        <v>45300</v>
      </c>
      <c r="O1461" s="4" t="str">
        <f t="shared" si="67"/>
        <v>January 2024</v>
      </c>
      <c r="P1461" s="1" t="s">
        <v>84</v>
      </c>
      <c r="Q1461" s="1" t="s">
        <v>117</v>
      </c>
      <c r="R1461" s="6">
        <v>182.16</v>
      </c>
      <c r="S1461" s="6">
        <f t="shared" si="68"/>
        <v>6251.04</v>
      </c>
    </row>
    <row r="1462" spans="1:19" x14ac:dyDescent="0.35">
      <c r="A1462" s="1">
        <v>6488</v>
      </c>
      <c r="B1462" s="1">
        <v>22</v>
      </c>
      <c r="C1462" s="1" t="str">
        <f t="shared" si="66"/>
        <v>Young</v>
      </c>
      <c r="D1462" s="1" t="s">
        <v>16</v>
      </c>
      <c r="E1462" s="1" t="s">
        <v>17</v>
      </c>
      <c r="F1462" s="1" t="s">
        <v>18</v>
      </c>
      <c r="G1462" s="1" t="s">
        <v>36</v>
      </c>
      <c r="H1462" s="1">
        <v>5</v>
      </c>
      <c r="I1462" s="1" t="s">
        <v>20</v>
      </c>
      <c r="J1462" s="1" t="s">
        <v>42</v>
      </c>
      <c r="K1462" s="6">
        <v>166</v>
      </c>
      <c r="L1462" s="6">
        <v>20.75</v>
      </c>
      <c r="M1462" s="1">
        <v>8</v>
      </c>
      <c r="N1462" s="8">
        <v>45300</v>
      </c>
      <c r="O1462" s="4" t="str">
        <f t="shared" si="67"/>
        <v>January 2024</v>
      </c>
      <c r="P1462" s="1" t="s">
        <v>28</v>
      </c>
      <c r="Q1462" s="1" t="s">
        <v>52</v>
      </c>
      <c r="R1462" s="6">
        <v>10.97</v>
      </c>
      <c r="S1462" s="6">
        <f t="shared" si="68"/>
        <v>176.97</v>
      </c>
    </row>
    <row r="1463" spans="1:19" x14ac:dyDescent="0.35">
      <c r="A1463" s="1">
        <v>18283</v>
      </c>
      <c r="B1463" s="1">
        <v>22</v>
      </c>
      <c r="C1463" s="1" t="str">
        <f t="shared" si="66"/>
        <v>Young</v>
      </c>
      <c r="D1463" s="1" t="s">
        <v>16</v>
      </c>
      <c r="E1463" s="1" t="s">
        <v>17</v>
      </c>
      <c r="F1463" s="1" t="s">
        <v>24</v>
      </c>
      <c r="G1463" s="1" t="s">
        <v>85</v>
      </c>
      <c r="H1463" s="1">
        <v>3</v>
      </c>
      <c r="I1463" s="1" t="s">
        <v>26</v>
      </c>
      <c r="J1463" s="1" t="s">
        <v>83</v>
      </c>
      <c r="K1463" s="6">
        <v>786.41</v>
      </c>
      <c r="L1463" s="6">
        <v>786.41</v>
      </c>
      <c r="M1463" s="1">
        <v>1</v>
      </c>
      <c r="N1463" s="8">
        <v>45300</v>
      </c>
      <c r="O1463" s="4" t="str">
        <f t="shared" si="67"/>
        <v>January 2024</v>
      </c>
      <c r="P1463" s="1" t="s">
        <v>79</v>
      </c>
      <c r="Q1463" s="1" t="s">
        <v>118</v>
      </c>
      <c r="R1463" s="6">
        <v>129.6</v>
      </c>
      <c r="S1463" s="6">
        <f t="shared" si="68"/>
        <v>916.01</v>
      </c>
    </row>
    <row r="1464" spans="1:19" x14ac:dyDescent="0.35">
      <c r="A1464" s="1">
        <v>9892</v>
      </c>
      <c r="B1464" s="1">
        <v>24</v>
      </c>
      <c r="C1464" s="1" t="str">
        <f t="shared" si="66"/>
        <v>Young</v>
      </c>
      <c r="D1464" s="1" t="s">
        <v>38</v>
      </c>
      <c r="E1464" s="1" t="s">
        <v>17</v>
      </c>
      <c r="F1464" s="1" t="s">
        <v>30</v>
      </c>
      <c r="G1464" s="1" t="s">
        <v>31</v>
      </c>
      <c r="H1464" s="1">
        <v>3</v>
      </c>
      <c r="I1464" s="1" t="s">
        <v>20</v>
      </c>
      <c r="J1464" s="1" t="s">
        <v>42</v>
      </c>
      <c r="K1464" s="6">
        <v>4639.6000000000004</v>
      </c>
      <c r="L1464" s="6">
        <v>463.96</v>
      </c>
      <c r="M1464" s="1">
        <v>10</v>
      </c>
      <c r="N1464" s="8">
        <v>45300</v>
      </c>
      <c r="O1464" s="4" t="str">
        <f t="shared" si="67"/>
        <v>January 2024</v>
      </c>
      <c r="P1464" s="1" t="s">
        <v>28</v>
      </c>
      <c r="Q1464" s="1" t="s">
        <v>39</v>
      </c>
      <c r="R1464" s="6">
        <v>46</v>
      </c>
      <c r="S1464" s="6">
        <f t="shared" si="68"/>
        <v>4685.6000000000004</v>
      </c>
    </row>
    <row r="1465" spans="1:19" x14ac:dyDescent="0.35">
      <c r="A1465" s="1">
        <v>13037</v>
      </c>
      <c r="B1465" s="1">
        <v>25</v>
      </c>
      <c r="C1465" s="1" t="str">
        <f t="shared" si="66"/>
        <v>Young</v>
      </c>
      <c r="D1465" s="1" t="s">
        <v>38</v>
      </c>
      <c r="E1465" s="1" t="s">
        <v>33</v>
      </c>
      <c r="F1465" s="1" t="s">
        <v>18</v>
      </c>
      <c r="G1465" s="1" t="s">
        <v>81</v>
      </c>
      <c r="H1465" s="1">
        <v>2</v>
      </c>
      <c r="I1465" s="1" t="s">
        <v>20</v>
      </c>
      <c r="J1465" s="1" t="s">
        <v>83</v>
      </c>
      <c r="K1465" s="6">
        <v>3419.04</v>
      </c>
      <c r="L1465" s="6">
        <v>1139.68</v>
      </c>
      <c r="M1465" s="1">
        <v>3</v>
      </c>
      <c r="N1465" s="8">
        <v>45300</v>
      </c>
      <c r="O1465" s="4" t="str">
        <f t="shared" si="67"/>
        <v>January 2024</v>
      </c>
      <c r="P1465" s="1" t="s">
        <v>22</v>
      </c>
      <c r="Q1465" s="1" t="s">
        <v>37</v>
      </c>
      <c r="R1465" s="6">
        <v>88.69</v>
      </c>
      <c r="S1465" s="6">
        <f t="shared" si="68"/>
        <v>3507.73</v>
      </c>
    </row>
    <row r="1466" spans="1:19" x14ac:dyDescent="0.35">
      <c r="A1466" s="1">
        <v>13827</v>
      </c>
      <c r="B1466" s="1">
        <v>26</v>
      </c>
      <c r="C1466" s="1" t="str">
        <f t="shared" si="66"/>
        <v>Young</v>
      </c>
      <c r="D1466" s="1" t="s">
        <v>38</v>
      </c>
      <c r="E1466" s="1" t="s">
        <v>17</v>
      </c>
      <c r="F1466" s="1" t="s">
        <v>77</v>
      </c>
      <c r="G1466" s="1" t="s">
        <v>86</v>
      </c>
      <c r="H1466" s="1">
        <v>1</v>
      </c>
      <c r="I1466" s="1" t="s">
        <v>26</v>
      </c>
      <c r="J1466" s="1" t="s">
        <v>21</v>
      </c>
      <c r="K1466" s="6">
        <v>3611.8</v>
      </c>
      <c r="L1466" s="6">
        <v>361.18</v>
      </c>
      <c r="M1466" s="1">
        <v>10</v>
      </c>
      <c r="N1466" s="8">
        <v>45300</v>
      </c>
      <c r="O1466" s="4" t="str">
        <f t="shared" si="67"/>
        <v>January 2024</v>
      </c>
      <c r="P1466" s="1" t="s">
        <v>84</v>
      </c>
      <c r="Q1466" s="1" t="s">
        <v>82</v>
      </c>
      <c r="R1466" s="6">
        <v>79.73</v>
      </c>
      <c r="S1466" s="6">
        <f t="shared" si="68"/>
        <v>3691.53</v>
      </c>
    </row>
    <row r="1467" spans="1:19" x14ac:dyDescent="0.35">
      <c r="A1467" s="1">
        <v>14774</v>
      </c>
      <c r="B1467" s="1">
        <v>27</v>
      </c>
      <c r="C1467" s="1" t="str">
        <f t="shared" si="66"/>
        <v>Young</v>
      </c>
      <c r="D1467" s="1" t="s">
        <v>38</v>
      </c>
      <c r="E1467" s="1" t="s">
        <v>17</v>
      </c>
      <c r="F1467" s="1" t="s">
        <v>18</v>
      </c>
      <c r="G1467" s="1" t="s">
        <v>81</v>
      </c>
      <c r="H1467" s="1">
        <v>3</v>
      </c>
      <c r="I1467" s="1" t="s">
        <v>20</v>
      </c>
      <c r="J1467" s="1" t="s">
        <v>21</v>
      </c>
      <c r="K1467" s="6">
        <v>6838.08</v>
      </c>
      <c r="L1467" s="6">
        <v>1139.68</v>
      </c>
      <c r="M1467" s="1">
        <v>6</v>
      </c>
      <c r="N1467" s="8">
        <v>45300</v>
      </c>
      <c r="O1467" s="4" t="str">
        <f t="shared" si="67"/>
        <v>January 2024</v>
      </c>
      <c r="P1467" s="1" t="s">
        <v>84</v>
      </c>
      <c r="Q1467" s="1" t="s">
        <v>106</v>
      </c>
      <c r="R1467" s="6">
        <v>170.23</v>
      </c>
      <c r="S1467" s="6">
        <f t="shared" si="68"/>
        <v>7008.3099999999995</v>
      </c>
    </row>
    <row r="1468" spans="1:19" x14ac:dyDescent="0.35">
      <c r="A1468" s="1">
        <v>16611</v>
      </c>
      <c r="B1468" s="1">
        <v>28</v>
      </c>
      <c r="C1468" s="1" t="str">
        <f t="shared" si="66"/>
        <v>Young</v>
      </c>
      <c r="D1468" s="1" t="s">
        <v>16</v>
      </c>
      <c r="E1468" s="1" t="s">
        <v>17</v>
      </c>
      <c r="F1468" s="1" t="s">
        <v>30</v>
      </c>
      <c r="G1468" s="1" t="s">
        <v>78</v>
      </c>
      <c r="H1468" s="1">
        <v>4</v>
      </c>
      <c r="I1468" s="1" t="s">
        <v>20</v>
      </c>
      <c r="J1468" s="1" t="s">
        <v>83</v>
      </c>
      <c r="K1468" s="6">
        <v>4045.92</v>
      </c>
      <c r="L1468" s="6">
        <v>674.32</v>
      </c>
      <c r="M1468" s="1">
        <v>6</v>
      </c>
      <c r="N1468" s="8">
        <v>45300</v>
      </c>
      <c r="O1468" s="4" t="str">
        <f t="shared" si="67"/>
        <v>January 2024</v>
      </c>
      <c r="P1468" s="1" t="s">
        <v>79</v>
      </c>
      <c r="Q1468" s="1" t="s">
        <v>91</v>
      </c>
      <c r="R1468" s="6">
        <v>126.87</v>
      </c>
      <c r="S1468" s="6">
        <f t="shared" si="68"/>
        <v>4172.79</v>
      </c>
    </row>
    <row r="1469" spans="1:19" x14ac:dyDescent="0.35">
      <c r="A1469" s="1">
        <v>18324</v>
      </c>
      <c r="B1469" s="1">
        <v>29</v>
      </c>
      <c r="C1469" s="1" t="str">
        <f t="shared" si="66"/>
        <v>Young</v>
      </c>
      <c r="D1469" s="1" t="s">
        <v>38</v>
      </c>
      <c r="E1469" s="1" t="s">
        <v>33</v>
      </c>
      <c r="F1469" s="1" t="s">
        <v>77</v>
      </c>
      <c r="G1469" s="1" t="s">
        <v>86</v>
      </c>
      <c r="H1469" s="1">
        <v>4</v>
      </c>
      <c r="I1469" s="1" t="s">
        <v>26</v>
      </c>
      <c r="J1469" s="1" t="s">
        <v>83</v>
      </c>
      <c r="K1469" s="6">
        <v>361.18</v>
      </c>
      <c r="L1469" s="6">
        <v>361.18</v>
      </c>
      <c r="M1469" s="1">
        <v>1</v>
      </c>
      <c r="N1469" s="8">
        <v>45300</v>
      </c>
      <c r="O1469" s="4" t="str">
        <f t="shared" si="67"/>
        <v>January 2024</v>
      </c>
      <c r="P1469" s="1" t="s">
        <v>79</v>
      </c>
      <c r="Q1469" s="1" t="s">
        <v>80</v>
      </c>
      <c r="R1469" s="6">
        <v>196.23</v>
      </c>
      <c r="S1469" s="6">
        <f t="shared" si="68"/>
        <v>557.41</v>
      </c>
    </row>
    <row r="1470" spans="1:19" x14ac:dyDescent="0.35">
      <c r="A1470" s="1">
        <v>9968</v>
      </c>
      <c r="B1470" s="1">
        <v>30</v>
      </c>
      <c r="C1470" s="1" t="str">
        <f t="shared" si="66"/>
        <v>Young</v>
      </c>
      <c r="D1470" s="1" t="s">
        <v>16</v>
      </c>
      <c r="E1470" s="1" t="s">
        <v>17</v>
      </c>
      <c r="F1470" s="1" t="s">
        <v>24</v>
      </c>
      <c r="G1470" s="1" t="s">
        <v>25</v>
      </c>
      <c r="H1470" s="1">
        <v>3</v>
      </c>
      <c r="I1470" s="1" t="s">
        <v>20</v>
      </c>
      <c r="J1470" s="1" t="s">
        <v>21</v>
      </c>
      <c r="K1470" s="6">
        <v>988.12</v>
      </c>
      <c r="L1470" s="6">
        <v>247.03</v>
      </c>
      <c r="M1470" s="1">
        <v>4</v>
      </c>
      <c r="N1470" s="8">
        <v>45300</v>
      </c>
      <c r="O1470" s="4" t="str">
        <f t="shared" si="67"/>
        <v>January 2024</v>
      </c>
      <c r="P1470" s="1" t="s">
        <v>32</v>
      </c>
      <c r="Q1470" s="1" t="s">
        <v>52</v>
      </c>
      <c r="R1470" s="6">
        <v>15.92</v>
      </c>
      <c r="S1470" s="6">
        <f t="shared" si="68"/>
        <v>1004.04</v>
      </c>
    </row>
    <row r="1471" spans="1:19" x14ac:dyDescent="0.35">
      <c r="A1471" s="1">
        <v>7420</v>
      </c>
      <c r="B1471" s="1">
        <v>35</v>
      </c>
      <c r="C1471" s="1" t="str">
        <f t="shared" si="66"/>
        <v>Young</v>
      </c>
      <c r="D1471" s="1" t="s">
        <v>16</v>
      </c>
      <c r="E1471" s="1" t="s">
        <v>17</v>
      </c>
      <c r="F1471" s="1" t="s">
        <v>30</v>
      </c>
      <c r="G1471" s="1" t="s">
        <v>31</v>
      </c>
      <c r="H1471" s="1">
        <v>3</v>
      </c>
      <c r="I1471" s="1" t="s">
        <v>26</v>
      </c>
      <c r="J1471" s="1" t="s">
        <v>42</v>
      </c>
      <c r="K1471" s="6">
        <v>2319.8000000000002</v>
      </c>
      <c r="L1471" s="6">
        <v>463.96</v>
      </c>
      <c r="M1471" s="1">
        <v>5</v>
      </c>
      <c r="N1471" s="8">
        <v>45300</v>
      </c>
      <c r="O1471" s="4" t="str">
        <f t="shared" si="67"/>
        <v>January 2024</v>
      </c>
      <c r="P1471" s="1" t="s">
        <v>32</v>
      </c>
      <c r="Q1471" s="1" t="s">
        <v>64</v>
      </c>
      <c r="R1471" s="6">
        <v>78.72</v>
      </c>
      <c r="S1471" s="6">
        <f t="shared" si="68"/>
        <v>2398.52</v>
      </c>
    </row>
    <row r="1472" spans="1:19" x14ac:dyDescent="0.35">
      <c r="A1472" s="1">
        <v>17265</v>
      </c>
      <c r="B1472" s="1">
        <v>35</v>
      </c>
      <c r="C1472" s="1" t="str">
        <f t="shared" si="66"/>
        <v>Young</v>
      </c>
      <c r="D1472" s="1" t="s">
        <v>38</v>
      </c>
      <c r="E1472" s="1" t="s">
        <v>17</v>
      </c>
      <c r="F1472" s="1" t="s">
        <v>18</v>
      </c>
      <c r="G1472" s="1" t="s">
        <v>81</v>
      </c>
      <c r="H1472" s="1">
        <v>5</v>
      </c>
      <c r="I1472" s="1" t="s">
        <v>20</v>
      </c>
      <c r="J1472" s="1" t="s">
        <v>83</v>
      </c>
      <c r="K1472" s="6">
        <v>11396.8</v>
      </c>
      <c r="L1472" s="6">
        <v>1139.68</v>
      </c>
      <c r="M1472" s="1">
        <v>10</v>
      </c>
      <c r="N1472" s="8">
        <v>45300</v>
      </c>
      <c r="O1472" s="4" t="str">
        <f t="shared" si="67"/>
        <v>January 2024</v>
      </c>
      <c r="P1472" s="1" t="s">
        <v>22</v>
      </c>
      <c r="Q1472" s="1" t="s">
        <v>122</v>
      </c>
      <c r="R1472" s="6">
        <v>218.26</v>
      </c>
      <c r="S1472" s="6">
        <f t="shared" si="68"/>
        <v>11615.06</v>
      </c>
    </row>
    <row r="1473" spans="1:19" x14ac:dyDescent="0.35">
      <c r="A1473" s="1">
        <v>8183</v>
      </c>
      <c r="B1473" s="1">
        <v>39</v>
      </c>
      <c r="C1473" s="1" t="str">
        <f t="shared" si="66"/>
        <v>Middle-Aged</v>
      </c>
      <c r="D1473" s="1" t="s">
        <v>16</v>
      </c>
      <c r="E1473" s="1" t="s">
        <v>17</v>
      </c>
      <c r="F1473" s="1" t="s">
        <v>40</v>
      </c>
      <c r="G1473" s="1" t="s">
        <v>41</v>
      </c>
      <c r="H1473" s="1">
        <v>3</v>
      </c>
      <c r="I1473" s="1" t="s">
        <v>26</v>
      </c>
      <c r="J1473" s="1" t="s">
        <v>34</v>
      </c>
      <c r="K1473" s="6">
        <v>3379.32</v>
      </c>
      <c r="L1473" s="6">
        <v>844.83</v>
      </c>
      <c r="M1473" s="1">
        <v>4</v>
      </c>
      <c r="N1473" s="8">
        <v>45300</v>
      </c>
      <c r="O1473" s="4" t="str">
        <f t="shared" si="67"/>
        <v>January 2024</v>
      </c>
      <c r="P1473" s="1" t="s">
        <v>22</v>
      </c>
      <c r="Q1473" s="1" t="s">
        <v>52</v>
      </c>
      <c r="R1473" s="6">
        <v>17.64</v>
      </c>
      <c r="S1473" s="6">
        <f t="shared" si="68"/>
        <v>3396.96</v>
      </c>
    </row>
    <row r="1474" spans="1:19" x14ac:dyDescent="0.35">
      <c r="A1474" s="1">
        <v>8575</v>
      </c>
      <c r="B1474" s="1">
        <v>39</v>
      </c>
      <c r="C1474" s="1" t="str">
        <f t="shared" ref="C1474:C1537" si="69">IF(B1474&lt;=35,"Young",IF(B1474&lt;=55,"Middle-Aged","Old"))</f>
        <v>Middle-Aged</v>
      </c>
      <c r="D1474" s="1" t="s">
        <v>38</v>
      </c>
      <c r="E1474" s="1" t="s">
        <v>33</v>
      </c>
      <c r="F1474" s="1" t="s">
        <v>30</v>
      </c>
      <c r="G1474" s="1" t="s">
        <v>31</v>
      </c>
      <c r="H1474" s="1">
        <v>3</v>
      </c>
      <c r="I1474" s="1" t="s">
        <v>26</v>
      </c>
      <c r="J1474" s="1" t="s">
        <v>34</v>
      </c>
      <c r="K1474" s="6">
        <v>1391.88</v>
      </c>
      <c r="L1474" s="6">
        <v>463.96</v>
      </c>
      <c r="M1474" s="1">
        <v>3</v>
      </c>
      <c r="N1474" s="8">
        <v>45300</v>
      </c>
      <c r="O1474" s="4" t="str">
        <f t="shared" ref="O1474:O1537" si="70">TEXT(N1474,"mmmm yyyy")</f>
        <v>January 2024</v>
      </c>
      <c r="P1474" s="1" t="s">
        <v>32</v>
      </c>
      <c r="Q1474" s="1"/>
      <c r="R1474" s="6">
        <v>0</v>
      </c>
      <c r="S1474" s="6">
        <f t="shared" ref="S1474:S1537" si="71">K1474+R1474</f>
        <v>1391.88</v>
      </c>
    </row>
    <row r="1475" spans="1:19" x14ac:dyDescent="0.35">
      <c r="A1475" s="1">
        <v>11867</v>
      </c>
      <c r="B1475" s="1">
        <v>39</v>
      </c>
      <c r="C1475" s="1" t="str">
        <f t="shared" si="69"/>
        <v>Middle-Aged</v>
      </c>
      <c r="D1475" s="1" t="s">
        <v>16</v>
      </c>
      <c r="E1475" s="1" t="s">
        <v>17</v>
      </c>
      <c r="F1475" s="1" t="s">
        <v>18</v>
      </c>
      <c r="G1475" s="1" t="s">
        <v>81</v>
      </c>
      <c r="H1475" s="1">
        <v>3</v>
      </c>
      <c r="I1475" s="1" t="s">
        <v>20</v>
      </c>
      <c r="J1475" s="1" t="s">
        <v>83</v>
      </c>
      <c r="K1475" s="6">
        <v>9117.44</v>
      </c>
      <c r="L1475" s="6">
        <v>1139.68</v>
      </c>
      <c r="M1475" s="1">
        <v>8</v>
      </c>
      <c r="N1475" s="8">
        <v>45300</v>
      </c>
      <c r="O1475" s="4" t="str">
        <f t="shared" si="70"/>
        <v>January 2024</v>
      </c>
      <c r="P1475" s="1" t="s">
        <v>84</v>
      </c>
      <c r="Q1475" s="1" t="s">
        <v>29</v>
      </c>
      <c r="R1475" s="6">
        <v>28.92</v>
      </c>
      <c r="S1475" s="6">
        <f t="shared" si="71"/>
        <v>9146.36</v>
      </c>
    </row>
    <row r="1476" spans="1:19" x14ac:dyDescent="0.35">
      <c r="A1476" s="1">
        <v>11870</v>
      </c>
      <c r="B1476" s="1">
        <v>39</v>
      </c>
      <c r="C1476" s="1" t="str">
        <f t="shared" si="69"/>
        <v>Middle-Aged</v>
      </c>
      <c r="D1476" s="1" t="s">
        <v>38</v>
      </c>
      <c r="E1476" s="1" t="s">
        <v>17</v>
      </c>
      <c r="F1476" s="1" t="s">
        <v>77</v>
      </c>
      <c r="G1476" s="1" t="s">
        <v>86</v>
      </c>
      <c r="H1476" s="1">
        <v>1</v>
      </c>
      <c r="I1476" s="1" t="s">
        <v>26</v>
      </c>
      <c r="J1476" s="1" t="s">
        <v>83</v>
      </c>
      <c r="K1476" s="6">
        <v>3250.62</v>
      </c>
      <c r="L1476" s="6">
        <v>361.18</v>
      </c>
      <c r="M1476" s="1">
        <v>9</v>
      </c>
      <c r="N1476" s="8">
        <v>45300</v>
      </c>
      <c r="O1476" s="4" t="str">
        <f t="shared" si="70"/>
        <v>January 2024</v>
      </c>
      <c r="P1476" s="1" t="s">
        <v>79</v>
      </c>
      <c r="Q1476" s="1"/>
      <c r="R1476" s="6">
        <v>0</v>
      </c>
      <c r="S1476" s="6">
        <f t="shared" si="71"/>
        <v>3250.62</v>
      </c>
    </row>
    <row r="1477" spans="1:19" x14ac:dyDescent="0.35">
      <c r="A1477" s="1">
        <v>17403</v>
      </c>
      <c r="B1477" s="1">
        <v>39</v>
      </c>
      <c r="C1477" s="1" t="str">
        <f t="shared" si="69"/>
        <v>Middle-Aged</v>
      </c>
      <c r="D1477" s="1" t="s">
        <v>16</v>
      </c>
      <c r="E1477" s="1" t="s">
        <v>17</v>
      </c>
      <c r="F1477" s="1" t="s">
        <v>18</v>
      </c>
      <c r="G1477" s="1" t="s">
        <v>81</v>
      </c>
      <c r="H1477" s="1">
        <v>1</v>
      </c>
      <c r="I1477" s="1" t="s">
        <v>26</v>
      </c>
      <c r="J1477" s="1" t="s">
        <v>93</v>
      </c>
      <c r="K1477" s="6">
        <v>4558.72</v>
      </c>
      <c r="L1477" s="6">
        <v>1139.68</v>
      </c>
      <c r="M1477" s="1">
        <v>4</v>
      </c>
      <c r="N1477" s="8">
        <v>45300</v>
      </c>
      <c r="O1477" s="4" t="str">
        <f t="shared" si="70"/>
        <v>January 2024</v>
      </c>
      <c r="P1477" s="1" t="s">
        <v>22</v>
      </c>
      <c r="Q1477" s="1" t="s">
        <v>122</v>
      </c>
      <c r="R1477" s="6">
        <v>233.35</v>
      </c>
      <c r="S1477" s="6">
        <f t="shared" si="71"/>
        <v>4792.0700000000006</v>
      </c>
    </row>
    <row r="1478" spans="1:19" x14ac:dyDescent="0.35">
      <c r="A1478" s="1">
        <v>6642</v>
      </c>
      <c r="B1478" s="1">
        <v>40</v>
      </c>
      <c r="C1478" s="1" t="str">
        <f t="shared" si="69"/>
        <v>Middle-Aged</v>
      </c>
      <c r="D1478" s="1" t="s">
        <v>38</v>
      </c>
      <c r="E1478" s="1" t="s">
        <v>17</v>
      </c>
      <c r="F1478" s="1" t="s">
        <v>40</v>
      </c>
      <c r="G1478" s="1" t="s">
        <v>41</v>
      </c>
      <c r="H1478" s="1">
        <v>3</v>
      </c>
      <c r="I1478" s="1" t="s">
        <v>26</v>
      </c>
      <c r="J1478" s="1" t="s">
        <v>34</v>
      </c>
      <c r="K1478" s="6">
        <v>7603.47</v>
      </c>
      <c r="L1478" s="6">
        <v>844.83</v>
      </c>
      <c r="M1478" s="1">
        <v>9</v>
      </c>
      <c r="N1478" s="8">
        <v>45300</v>
      </c>
      <c r="O1478" s="4" t="str">
        <f t="shared" si="70"/>
        <v>January 2024</v>
      </c>
      <c r="P1478" s="1" t="s">
        <v>32</v>
      </c>
      <c r="Q1478" s="1"/>
      <c r="R1478" s="6">
        <v>0</v>
      </c>
      <c r="S1478" s="6">
        <f t="shared" si="71"/>
        <v>7603.47</v>
      </c>
    </row>
    <row r="1479" spans="1:19" x14ac:dyDescent="0.35">
      <c r="A1479" s="1">
        <v>7716</v>
      </c>
      <c r="B1479" s="1">
        <v>40</v>
      </c>
      <c r="C1479" s="1" t="str">
        <f t="shared" si="69"/>
        <v>Middle-Aged</v>
      </c>
      <c r="D1479" s="1" t="s">
        <v>38</v>
      </c>
      <c r="E1479" s="1" t="s">
        <v>17</v>
      </c>
      <c r="F1479" s="1" t="s">
        <v>18</v>
      </c>
      <c r="G1479" s="1" t="s">
        <v>36</v>
      </c>
      <c r="H1479" s="1">
        <v>5</v>
      </c>
      <c r="I1479" s="1" t="s">
        <v>26</v>
      </c>
      <c r="J1479" s="1" t="s">
        <v>21</v>
      </c>
      <c r="K1479" s="6">
        <v>145.25</v>
      </c>
      <c r="L1479" s="6">
        <v>20.75</v>
      </c>
      <c r="M1479" s="1">
        <v>7</v>
      </c>
      <c r="N1479" s="8">
        <v>45300</v>
      </c>
      <c r="O1479" s="4" t="str">
        <f t="shared" si="70"/>
        <v>January 2024</v>
      </c>
      <c r="P1479" s="1" t="s">
        <v>32</v>
      </c>
      <c r="Q1479" s="1" t="s">
        <v>52</v>
      </c>
      <c r="R1479" s="6">
        <v>42.18</v>
      </c>
      <c r="S1479" s="6">
        <f t="shared" si="71"/>
        <v>187.43</v>
      </c>
    </row>
    <row r="1480" spans="1:19" x14ac:dyDescent="0.35">
      <c r="A1480" s="1">
        <v>14208</v>
      </c>
      <c r="B1480" s="1">
        <v>40</v>
      </c>
      <c r="C1480" s="1" t="str">
        <f t="shared" si="69"/>
        <v>Middle-Aged</v>
      </c>
      <c r="D1480" s="1" t="s">
        <v>16</v>
      </c>
      <c r="E1480" s="1" t="s">
        <v>17</v>
      </c>
      <c r="F1480" s="1" t="s">
        <v>77</v>
      </c>
      <c r="G1480" s="1" t="s">
        <v>86</v>
      </c>
      <c r="H1480" s="1">
        <v>5</v>
      </c>
      <c r="I1480" s="1" t="s">
        <v>26</v>
      </c>
      <c r="J1480" s="1" t="s">
        <v>93</v>
      </c>
      <c r="K1480" s="6">
        <v>1083.54</v>
      </c>
      <c r="L1480" s="6">
        <v>361.18</v>
      </c>
      <c r="M1480" s="1">
        <v>3</v>
      </c>
      <c r="N1480" s="8">
        <v>45300</v>
      </c>
      <c r="O1480" s="4" t="str">
        <f t="shared" si="70"/>
        <v>January 2024</v>
      </c>
      <c r="P1480" s="1" t="s">
        <v>84</v>
      </c>
      <c r="Q1480" s="1" t="s">
        <v>105</v>
      </c>
      <c r="R1480" s="6">
        <v>212.03</v>
      </c>
      <c r="S1480" s="6">
        <f t="shared" si="71"/>
        <v>1295.57</v>
      </c>
    </row>
    <row r="1481" spans="1:19" x14ac:dyDescent="0.35">
      <c r="A1481" s="1">
        <v>13283</v>
      </c>
      <c r="B1481" s="1">
        <v>41</v>
      </c>
      <c r="C1481" s="1" t="str">
        <f t="shared" si="69"/>
        <v>Middle-Aged</v>
      </c>
      <c r="D1481" s="1" t="s">
        <v>38</v>
      </c>
      <c r="E1481" s="1" t="s">
        <v>17</v>
      </c>
      <c r="F1481" s="1" t="s">
        <v>30</v>
      </c>
      <c r="G1481" s="1" t="s">
        <v>78</v>
      </c>
      <c r="H1481" s="1">
        <v>4</v>
      </c>
      <c r="I1481" s="1" t="s">
        <v>26</v>
      </c>
      <c r="J1481" s="1" t="s">
        <v>93</v>
      </c>
      <c r="K1481" s="6">
        <v>674.32</v>
      </c>
      <c r="L1481" s="6">
        <v>674.32</v>
      </c>
      <c r="M1481" s="1">
        <v>1</v>
      </c>
      <c r="N1481" s="8">
        <v>45300</v>
      </c>
      <c r="O1481" s="4" t="str">
        <f t="shared" si="70"/>
        <v>January 2024</v>
      </c>
      <c r="P1481" s="1" t="s">
        <v>79</v>
      </c>
      <c r="Q1481" s="1" t="s">
        <v>113</v>
      </c>
      <c r="R1481" s="6">
        <v>129.22</v>
      </c>
      <c r="S1481" s="6">
        <f t="shared" si="71"/>
        <v>803.54000000000008</v>
      </c>
    </row>
    <row r="1482" spans="1:19" x14ac:dyDescent="0.35">
      <c r="A1482" s="1">
        <v>18882</v>
      </c>
      <c r="B1482" s="1">
        <v>41</v>
      </c>
      <c r="C1482" s="1" t="str">
        <f t="shared" si="69"/>
        <v>Middle-Aged</v>
      </c>
      <c r="D1482" s="1" t="s">
        <v>38</v>
      </c>
      <c r="E1482" s="1" t="s">
        <v>17</v>
      </c>
      <c r="F1482" s="1" t="s">
        <v>24</v>
      </c>
      <c r="G1482" s="1" t="s">
        <v>85</v>
      </c>
      <c r="H1482" s="1">
        <v>1</v>
      </c>
      <c r="I1482" s="1" t="s">
        <v>26</v>
      </c>
      <c r="J1482" s="1" t="s">
        <v>93</v>
      </c>
      <c r="K1482" s="6">
        <v>7864.1</v>
      </c>
      <c r="L1482" s="6">
        <v>786.41</v>
      </c>
      <c r="M1482" s="1">
        <v>10</v>
      </c>
      <c r="N1482" s="8">
        <v>45300</v>
      </c>
      <c r="O1482" s="4" t="str">
        <f t="shared" si="70"/>
        <v>January 2024</v>
      </c>
      <c r="P1482" s="1" t="s">
        <v>84</v>
      </c>
      <c r="Q1482" s="1" t="s">
        <v>114</v>
      </c>
      <c r="R1482" s="6">
        <v>180.18</v>
      </c>
      <c r="S1482" s="6">
        <f t="shared" si="71"/>
        <v>8044.2800000000007</v>
      </c>
    </row>
    <row r="1483" spans="1:19" x14ac:dyDescent="0.35">
      <c r="A1483" s="1">
        <v>6064</v>
      </c>
      <c r="B1483" s="1">
        <v>42</v>
      </c>
      <c r="C1483" s="1" t="str">
        <f t="shared" si="69"/>
        <v>Middle-Aged</v>
      </c>
      <c r="D1483" s="1" t="s">
        <v>38</v>
      </c>
      <c r="E1483" s="1" t="s">
        <v>33</v>
      </c>
      <c r="F1483" s="1" t="s">
        <v>18</v>
      </c>
      <c r="G1483" s="1" t="s">
        <v>36</v>
      </c>
      <c r="H1483" s="1">
        <v>5</v>
      </c>
      <c r="I1483" s="1" t="s">
        <v>26</v>
      </c>
      <c r="J1483" s="1" t="s">
        <v>27</v>
      </c>
      <c r="K1483" s="6">
        <v>103.75</v>
      </c>
      <c r="L1483" s="6">
        <v>20.75</v>
      </c>
      <c r="M1483" s="1">
        <v>5</v>
      </c>
      <c r="N1483" s="8">
        <v>45300</v>
      </c>
      <c r="O1483" s="4" t="str">
        <f t="shared" si="70"/>
        <v>January 2024</v>
      </c>
      <c r="P1483" s="1" t="s">
        <v>22</v>
      </c>
      <c r="Q1483" s="1" t="s">
        <v>37</v>
      </c>
      <c r="R1483" s="6">
        <v>16.559999999999999</v>
      </c>
      <c r="S1483" s="6">
        <f t="shared" si="71"/>
        <v>120.31</v>
      </c>
    </row>
    <row r="1484" spans="1:19" x14ac:dyDescent="0.35">
      <c r="A1484" s="1">
        <v>13840</v>
      </c>
      <c r="B1484" s="1">
        <v>42</v>
      </c>
      <c r="C1484" s="1" t="str">
        <f t="shared" si="69"/>
        <v>Middle-Aged</v>
      </c>
      <c r="D1484" s="1" t="s">
        <v>38</v>
      </c>
      <c r="E1484" s="1" t="s">
        <v>17</v>
      </c>
      <c r="F1484" s="1" t="s">
        <v>40</v>
      </c>
      <c r="G1484" s="1" t="s">
        <v>88</v>
      </c>
      <c r="H1484" s="1">
        <v>1</v>
      </c>
      <c r="I1484" s="1" t="s">
        <v>20</v>
      </c>
      <c r="J1484" s="1" t="s">
        <v>83</v>
      </c>
      <c r="K1484" s="6">
        <v>459.5</v>
      </c>
      <c r="L1484" s="6">
        <v>459.5</v>
      </c>
      <c r="M1484" s="1">
        <v>1</v>
      </c>
      <c r="N1484" s="8">
        <v>45300</v>
      </c>
      <c r="O1484" s="4" t="str">
        <f t="shared" si="70"/>
        <v>January 2024</v>
      </c>
      <c r="P1484" s="1" t="s">
        <v>22</v>
      </c>
      <c r="Q1484" s="1"/>
      <c r="R1484" s="6">
        <v>0</v>
      </c>
      <c r="S1484" s="6">
        <f t="shared" si="71"/>
        <v>459.5</v>
      </c>
    </row>
    <row r="1485" spans="1:19" x14ac:dyDescent="0.35">
      <c r="A1485" s="1">
        <v>18384</v>
      </c>
      <c r="B1485" s="1">
        <v>42</v>
      </c>
      <c r="C1485" s="1" t="str">
        <f t="shared" si="69"/>
        <v>Middle-Aged</v>
      </c>
      <c r="D1485" s="1" t="s">
        <v>16</v>
      </c>
      <c r="E1485" s="1" t="s">
        <v>33</v>
      </c>
      <c r="F1485" s="1" t="s">
        <v>18</v>
      </c>
      <c r="G1485" s="1" t="s">
        <v>81</v>
      </c>
      <c r="H1485" s="1">
        <v>5</v>
      </c>
      <c r="I1485" s="1" t="s">
        <v>26</v>
      </c>
      <c r="J1485" s="1" t="s">
        <v>93</v>
      </c>
      <c r="K1485" s="6">
        <v>5698.4</v>
      </c>
      <c r="L1485" s="6">
        <v>1139.68</v>
      </c>
      <c r="M1485" s="1">
        <v>5</v>
      </c>
      <c r="N1485" s="8">
        <v>45300</v>
      </c>
      <c r="O1485" s="4" t="str">
        <f t="shared" si="70"/>
        <v>January 2024</v>
      </c>
      <c r="P1485" s="1" t="s">
        <v>84</v>
      </c>
      <c r="Q1485" s="1"/>
      <c r="R1485" s="6">
        <v>0</v>
      </c>
      <c r="S1485" s="6">
        <f t="shared" si="71"/>
        <v>5698.4</v>
      </c>
    </row>
    <row r="1486" spans="1:19" x14ac:dyDescent="0.35">
      <c r="A1486" s="1">
        <v>19049</v>
      </c>
      <c r="B1486" s="1">
        <v>42</v>
      </c>
      <c r="C1486" s="1" t="str">
        <f t="shared" si="69"/>
        <v>Middle-Aged</v>
      </c>
      <c r="D1486" s="1" t="s">
        <v>16</v>
      </c>
      <c r="E1486" s="1" t="s">
        <v>17</v>
      </c>
      <c r="F1486" s="1" t="s">
        <v>40</v>
      </c>
      <c r="G1486" s="1" t="s">
        <v>88</v>
      </c>
      <c r="H1486" s="1">
        <v>1</v>
      </c>
      <c r="I1486" s="1" t="s">
        <v>20</v>
      </c>
      <c r="J1486" s="1" t="s">
        <v>83</v>
      </c>
      <c r="K1486" s="6">
        <v>4595</v>
      </c>
      <c r="L1486" s="6">
        <v>459.5</v>
      </c>
      <c r="M1486" s="1">
        <v>10</v>
      </c>
      <c r="N1486" s="8">
        <v>45300</v>
      </c>
      <c r="O1486" s="4" t="str">
        <f t="shared" si="70"/>
        <v>January 2024</v>
      </c>
      <c r="P1486" s="1" t="s">
        <v>84</v>
      </c>
      <c r="Q1486" s="1" t="s">
        <v>95</v>
      </c>
      <c r="R1486" s="6">
        <v>54.68</v>
      </c>
      <c r="S1486" s="6">
        <f t="shared" si="71"/>
        <v>4649.68</v>
      </c>
    </row>
    <row r="1487" spans="1:19" x14ac:dyDescent="0.35">
      <c r="A1487" s="1">
        <v>8289</v>
      </c>
      <c r="B1487" s="1">
        <v>43</v>
      </c>
      <c r="C1487" s="1" t="str">
        <f t="shared" si="69"/>
        <v>Middle-Aged</v>
      </c>
      <c r="D1487" s="1" t="s">
        <v>38</v>
      </c>
      <c r="E1487" s="1" t="s">
        <v>33</v>
      </c>
      <c r="F1487" s="1" t="s">
        <v>30</v>
      </c>
      <c r="G1487" s="1" t="s">
        <v>31</v>
      </c>
      <c r="H1487" s="1">
        <v>3</v>
      </c>
      <c r="I1487" s="1" t="s">
        <v>26</v>
      </c>
      <c r="J1487" s="1" t="s">
        <v>42</v>
      </c>
      <c r="K1487" s="6">
        <v>4639.6000000000004</v>
      </c>
      <c r="L1487" s="6">
        <v>463.96</v>
      </c>
      <c r="M1487" s="1">
        <v>10</v>
      </c>
      <c r="N1487" s="8">
        <v>45300</v>
      </c>
      <c r="O1487" s="4" t="str">
        <f t="shared" si="70"/>
        <v>January 2024</v>
      </c>
      <c r="P1487" s="1" t="s">
        <v>22</v>
      </c>
      <c r="Q1487" s="1" t="s">
        <v>29</v>
      </c>
      <c r="R1487" s="6">
        <v>29.17</v>
      </c>
      <c r="S1487" s="6">
        <f t="shared" si="71"/>
        <v>4668.7700000000004</v>
      </c>
    </row>
    <row r="1488" spans="1:19" x14ac:dyDescent="0.35">
      <c r="A1488" s="1">
        <v>12052</v>
      </c>
      <c r="B1488" s="1">
        <v>43</v>
      </c>
      <c r="C1488" s="1" t="str">
        <f t="shared" si="69"/>
        <v>Middle-Aged</v>
      </c>
      <c r="D1488" s="1" t="s">
        <v>16</v>
      </c>
      <c r="E1488" s="1" t="s">
        <v>33</v>
      </c>
      <c r="F1488" s="1" t="s">
        <v>77</v>
      </c>
      <c r="G1488" s="1" t="s">
        <v>86</v>
      </c>
      <c r="H1488" s="1">
        <v>5</v>
      </c>
      <c r="I1488" s="1" t="s">
        <v>26</v>
      </c>
      <c r="J1488" s="1" t="s">
        <v>93</v>
      </c>
      <c r="K1488" s="6">
        <v>1083.54</v>
      </c>
      <c r="L1488" s="6">
        <v>361.18</v>
      </c>
      <c r="M1488" s="1">
        <v>3</v>
      </c>
      <c r="N1488" s="8">
        <v>45300</v>
      </c>
      <c r="O1488" s="4" t="str">
        <f t="shared" si="70"/>
        <v>January 2024</v>
      </c>
      <c r="P1488" s="1" t="s">
        <v>84</v>
      </c>
      <c r="Q1488" s="1" t="s">
        <v>37</v>
      </c>
      <c r="R1488" s="6">
        <v>15.61</v>
      </c>
      <c r="S1488" s="6">
        <f t="shared" si="71"/>
        <v>1099.1499999999999</v>
      </c>
    </row>
    <row r="1489" spans="1:19" x14ac:dyDescent="0.35">
      <c r="A1489" s="1">
        <v>15349</v>
      </c>
      <c r="B1489" s="1">
        <v>43</v>
      </c>
      <c r="C1489" s="1" t="str">
        <f t="shared" si="69"/>
        <v>Middle-Aged</v>
      </c>
      <c r="D1489" s="1" t="s">
        <v>16</v>
      </c>
      <c r="E1489" s="1" t="s">
        <v>17</v>
      </c>
      <c r="F1489" s="1" t="s">
        <v>40</v>
      </c>
      <c r="G1489" s="1" t="s">
        <v>88</v>
      </c>
      <c r="H1489" s="1">
        <v>4</v>
      </c>
      <c r="I1489" s="1" t="s">
        <v>20</v>
      </c>
      <c r="J1489" s="1" t="s">
        <v>93</v>
      </c>
      <c r="K1489" s="6">
        <v>919</v>
      </c>
      <c r="L1489" s="6">
        <v>459.5</v>
      </c>
      <c r="M1489" s="1">
        <v>2</v>
      </c>
      <c r="N1489" s="8">
        <v>45300</v>
      </c>
      <c r="O1489" s="4" t="str">
        <f t="shared" si="70"/>
        <v>January 2024</v>
      </c>
      <c r="P1489" s="1" t="s">
        <v>84</v>
      </c>
      <c r="Q1489" s="1" t="s">
        <v>96</v>
      </c>
      <c r="R1489" s="6">
        <v>160.66999999999999</v>
      </c>
      <c r="S1489" s="6">
        <f t="shared" si="71"/>
        <v>1079.67</v>
      </c>
    </row>
    <row r="1490" spans="1:19" x14ac:dyDescent="0.35">
      <c r="A1490" s="1">
        <v>3590</v>
      </c>
      <c r="B1490" s="1">
        <v>45</v>
      </c>
      <c r="C1490" s="1" t="str">
        <f t="shared" si="69"/>
        <v>Middle-Aged</v>
      </c>
      <c r="D1490" s="1" t="s">
        <v>16</v>
      </c>
      <c r="E1490" s="1" t="s">
        <v>33</v>
      </c>
      <c r="F1490" s="1" t="s">
        <v>18</v>
      </c>
      <c r="G1490" s="1" t="s">
        <v>19</v>
      </c>
      <c r="H1490" s="1">
        <v>2</v>
      </c>
      <c r="I1490" s="1" t="s">
        <v>26</v>
      </c>
      <c r="J1490" s="1" t="s">
        <v>42</v>
      </c>
      <c r="K1490" s="6">
        <v>4747.1400000000003</v>
      </c>
      <c r="L1490" s="6">
        <v>791.19</v>
      </c>
      <c r="M1490" s="1">
        <v>6</v>
      </c>
      <c r="N1490" s="8">
        <v>45300</v>
      </c>
      <c r="O1490" s="4" t="str">
        <f t="shared" si="70"/>
        <v>January 2024</v>
      </c>
      <c r="P1490" s="1" t="s">
        <v>32</v>
      </c>
      <c r="Q1490" s="1" t="s">
        <v>48</v>
      </c>
      <c r="R1490" s="6">
        <v>27.34</v>
      </c>
      <c r="S1490" s="6">
        <f t="shared" si="71"/>
        <v>4774.4800000000005</v>
      </c>
    </row>
    <row r="1491" spans="1:19" x14ac:dyDescent="0.35">
      <c r="A1491" s="1">
        <v>9872</v>
      </c>
      <c r="B1491" s="1">
        <v>45</v>
      </c>
      <c r="C1491" s="1" t="str">
        <f t="shared" si="69"/>
        <v>Middle-Aged</v>
      </c>
      <c r="D1491" s="1" t="s">
        <v>38</v>
      </c>
      <c r="E1491" s="1" t="s">
        <v>17</v>
      </c>
      <c r="F1491" s="1" t="s">
        <v>18</v>
      </c>
      <c r="G1491" s="1" t="s">
        <v>19</v>
      </c>
      <c r="H1491" s="1">
        <v>2</v>
      </c>
      <c r="I1491" s="1" t="s">
        <v>20</v>
      </c>
      <c r="J1491" s="1" t="s">
        <v>42</v>
      </c>
      <c r="K1491" s="6">
        <v>6329.52</v>
      </c>
      <c r="L1491" s="6">
        <v>791.19</v>
      </c>
      <c r="M1491" s="1">
        <v>8</v>
      </c>
      <c r="N1491" s="8">
        <v>45300</v>
      </c>
      <c r="O1491" s="4" t="str">
        <f t="shared" si="70"/>
        <v>January 2024</v>
      </c>
      <c r="P1491" s="1" t="s">
        <v>22</v>
      </c>
      <c r="Q1491" s="1" t="s">
        <v>48</v>
      </c>
      <c r="R1491" s="6">
        <v>45.86</v>
      </c>
      <c r="S1491" s="6">
        <f t="shared" si="71"/>
        <v>6375.38</v>
      </c>
    </row>
    <row r="1492" spans="1:19" x14ac:dyDescent="0.35">
      <c r="A1492" s="1">
        <v>13412</v>
      </c>
      <c r="B1492" s="1">
        <v>47</v>
      </c>
      <c r="C1492" s="1" t="str">
        <f t="shared" si="69"/>
        <v>Middle-Aged</v>
      </c>
      <c r="D1492" s="1" t="s">
        <v>16</v>
      </c>
      <c r="E1492" s="1" t="s">
        <v>17</v>
      </c>
      <c r="F1492" s="1" t="s">
        <v>18</v>
      </c>
      <c r="G1492" s="1" t="s">
        <v>81</v>
      </c>
      <c r="H1492" s="1">
        <v>3</v>
      </c>
      <c r="I1492" s="1" t="s">
        <v>20</v>
      </c>
      <c r="J1492" s="1" t="s">
        <v>83</v>
      </c>
      <c r="K1492" s="6">
        <v>3419.04</v>
      </c>
      <c r="L1492" s="6">
        <v>1139.68</v>
      </c>
      <c r="M1492" s="1">
        <v>3</v>
      </c>
      <c r="N1492" s="8">
        <v>45300</v>
      </c>
      <c r="O1492" s="4" t="str">
        <f t="shared" si="70"/>
        <v>January 2024</v>
      </c>
      <c r="P1492" s="1" t="s">
        <v>79</v>
      </c>
      <c r="Q1492" s="1" t="s">
        <v>52</v>
      </c>
      <c r="R1492" s="6">
        <v>10.71</v>
      </c>
      <c r="S1492" s="6">
        <f t="shared" si="71"/>
        <v>3429.75</v>
      </c>
    </row>
    <row r="1493" spans="1:19" x14ac:dyDescent="0.35">
      <c r="A1493" s="1">
        <v>6139</v>
      </c>
      <c r="B1493" s="1">
        <v>49</v>
      </c>
      <c r="C1493" s="1" t="str">
        <f t="shared" si="69"/>
        <v>Middle-Aged</v>
      </c>
      <c r="D1493" s="1" t="s">
        <v>38</v>
      </c>
      <c r="E1493" s="1" t="s">
        <v>17</v>
      </c>
      <c r="F1493" s="1" t="s">
        <v>30</v>
      </c>
      <c r="G1493" s="1" t="s">
        <v>31</v>
      </c>
      <c r="H1493" s="1">
        <v>3</v>
      </c>
      <c r="I1493" s="1" t="s">
        <v>26</v>
      </c>
      <c r="J1493" s="1" t="s">
        <v>21</v>
      </c>
      <c r="K1493" s="6">
        <v>3247.72</v>
      </c>
      <c r="L1493" s="6">
        <v>463.96</v>
      </c>
      <c r="M1493" s="1">
        <v>7</v>
      </c>
      <c r="N1493" s="8">
        <v>45300</v>
      </c>
      <c r="O1493" s="4" t="str">
        <f t="shared" si="70"/>
        <v>January 2024</v>
      </c>
      <c r="P1493" s="1" t="s">
        <v>28</v>
      </c>
      <c r="Q1493" s="1"/>
      <c r="R1493" s="6">
        <v>0</v>
      </c>
      <c r="S1493" s="6">
        <f t="shared" si="71"/>
        <v>3247.72</v>
      </c>
    </row>
    <row r="1494" spans="1:19" x14ac:dyDescent="0.35">
      <c r="A1494" s="1">
        <v>16556</v>
      </c>
      <c r="B1494" s="1">
        <v>50</v>
      </c>
      <c r="C1494" s="1" t="str">
        <f t="shared" si="69"/>
        <v>Middle-Aged</v>
      </c>
      <c r="D1494" s="1" t="s">
        <v>38</v>
      </c>
      <c r="E1494" s="1" t="s">
        <v>17</v>
      </c>
      <c r="F1494" s="1" t="s">
        <v>18</v>
      </c>
      <c r="G1494" s="1" t="s">
        <v>81</v>
      </c>
      <c r="H1494" s="1">
        <v>1</v>
      </c>
      <c r="I1494" s="1" t="s">
        <v>20</v>
      </c>
      <c r="J1494" s="1" t="s">
        <v>93</v>
      </c>
      <c r="K1494" s="6">
        <v>4558.72</v>
      </c>
      <c r="L1494" s="6">
        <v>1139.68</v>
      </c>
      <c r="M1494" s="1">
        <v>4</v>
      </c>
      <c r="N1494" s="8">
        <v>45300</v>
      </c>
      <c r="O1494" s="4" t="str">
        <f t="shared" si="70"/>
        <v>January 2024</v>
      </c>
      <c r="P1494" s="1" t="s">
        <v>84</v>
      </c>
      <c r="Q1494" s="1" t="s">
        <v>98</v>
      </c>
      <c r="R1494" s="6">
        <v>118.05</v>
      </c>
      <c r="S1494" s="6">
        <f t="shared" si="71"/>
        <v>4676.7700000000004</v>
      </c>
    </row>
    <row r="1495" spans="1:19" x14ac:dyDescent="0.35">
      <c r="A1495" s="1">
        <v>4271</v>
      </c>
      <c r="B1495" s="1">
        <v>52</v>
      </c>
      <c r="C1495" s="1" t="str">
        <f t="shared" si="69"/>
        <v>Middle-Aged</v>
      </c>
      <c r="D1495" s="1" t="s">
        <v>38</v>
      </c>
      <c r="E1495" s="1" t="s">
        <v>33</v>
      </c>
      <c r="F1495" s="1" t="s">
        <v>18</v>
      </c>
      <c r="G1495" s="1" t="s">
        <v>19</v>
      </c>
      <c r="H1495" s="1">
        <v>2</v>
      </c>
      <c r="I1495" s="1" t="s">
        <v>26</v>
      </c>
      <c r="J1495" s="1" t="s">
        <v>21</v>
      </c>
      <c r="K1495" s="6">
        <v>1582.38</v>
      </c>
      <c r="L1495" s="6">
        <v>791.19</v>
      </c>
      <c r="M1495" s="1">
        <v>2</v>
      </c>
      <c r="N1495" s="8">
        <v>45300</v>
      </c>
      <c r="O1495" s="4" t="str">
        <f t="shared" si="70"/>
        <v>January 2024</v>
      </c>
      <c r="P1495" s="1" t="s">
        <v>28</v>
      </c>
      <c r="Q1495" s="1" t="s">
        <v>55</v>
      </c>
      <c r="R1495" s="6">
        <v>17.43</v>
      </c>
      <c r="S1495" s="6">
        <f t="shared" si="71"/>
        <v>1599.8100000000002</v>
      </c>
    </row>
    <row r="1496" spans="1:19" x14ac:dyDescent="0.35">
      <c r="A1496" s="1">
        <v>3670</v>
      </c>
      <c r="B1496" s="1">
        <v>53</v>
      </c>
      <c r="C1496" s="1" t="str">
        <f t="shared" si="69"/>
        <v>Middle-Aged</v>
      </c>
      <c r="D1496" s="1" t="s">
        <v>38</v>
      </c>
      <c r="E1496" s="1" t="s">
        <v>17</v>
      </c>
      <c r="F1496" s="1" t="s">
        <v>18</v>
      </c>
      <c r="G1496" s="1" t="s">
        <v>36</v>
      </c>
      <c r="H1496" s="1">
        <v>5</v>
      </c>
      <c r="I1496" s="1" t="s">
        <v>26</v>
      </c>
      <c r="J1496" s="1" t="s">
        <v>34</v>
      </c>
      <c r="K1496" s="6">
        <v>186.75</v>
      </c>
      <c r="L1496" s="6">
        <v>20.75</v>
      </c>
      <c r="M1496" s="1">
        <v>9</v>
      </c>
      <c r="N1496" s="8">
        <v>45300</v>
      </c>
      <c r="O1496" s="4" t="str">
        <f t="shared" si="70"/>
        <v>January 2024</v>
      </c>
      <c r="P1496" s="1" t="s">
        <v>32</v>
      </c>
      <c r="Q1496" s="1" t="s">
        <v>76</v>
      </c>
      <c r="R1496" s="6">
        <v>75.709999999999994</v>
      </c>
      <c r="S1496" s="6">
        <f t="shared" si="71"/>
        <v>262.45999999999998</v>
      </c>
    </row>
    <row r="1497" spans="1:19" x14ac:dyDescent="0.35">
      <c r="A1497" s="1">
        <v>1236</v>
      </c>
      <c r="B1497" s="1">
        <v>55</v>
      </c>
      <c r="C1497" s="1" t="str">
        <f t="shared" si="69"/>
        <v>Middle-Aged</v>
      </c>
      <c r="D1497" s="1" t="s">
        <v>16</v>
      </c>
      <c r="E1497" s="1" t="s">
        <v>17</v>
      </c>
      <c r="F1497" s="1" t="s">
        <v>18</v>
      </c>
      <c r="G1497" s="1" t="s">
        <v>19</v>
      </c>
      <c r="H1497" s="1">
        <v>2</v>
      </c>
      <c r="I1497" s="1" t="s">
        <v>20</v>
      </c>
      <c r="J1497" s="1" t="s">
        <v>27</v>
      </c>
      <c r="K1497" s="6">
        <v>6329.52</v>
      </c>
      <c r="L1497" s="6">
        <v>791.19</v>
      </c>
      <c r="M1497" s="1">
        <v>8</v>
      </c>
      <c r="N1497" s="8">
        <v>45300</v>
      </c>
      <c r="O1497" s="4" t="str">
        <f t="shared" si="70"/>
        <v>January 2024</v>
      </c>
      <c r="P1497" s="1" t="s">
        <v>28</v>
      </c>
      <c r="Q1497" s="1" t="s">
        <v>39</v>
      </c>
      <c r="R1497" s="6">
        <v>20.420000000000002</v>
      </c>
      <c r="S1497" s="6">
        <f t="shared" si="71"/>
        <v>6349.9400000000005</v>
      </c>
    </row>
    <row r="1498" spans="1:19" x14ac:dyDescent="0.35">
      <c r="A1498" s="1">
        <v>2496</v>
      </c>
      <c r="B1498" s="1">
        <v>55</v>
      </c>
      <c r="C1498" s="1" t="str">
        <f t="shared" si="69"/>
        <v>Middle-Aged</v>
      </c>
      <c r="D1498" s="1" t="s">
        <v>38</v>
      </c>
      <c r="E1498" s="1" t="s">
        <v>17</v>
      </c>
      <c r="F1498" s="1" t="s">
        <v>24</v>
      </c>
      <c r="G1498" s="1" t="s">
        <v>25</v>
      </c>
      <c r="H1498" s="1">
        <v>3</v>
      </c>
      <c r="I1498" s="1" t="s">
        <v>20</v>
      </c>
      <c r="J1498" s="1" t="s">
        <v>21</v>
      </c>
      <c r="K1498" s="6">
        <v>1235.1500000000001</v>
      </c>
      <c r="L1498" s="6">
        <v>247.03</v>
      </c>
      <c r="M1498" s="1">
        <v>5</v>
      </c>
      <c r="N1498" s="8">
        <v>45300</v>
      </c>
      <c r="O1498" s="4" t="str">
        <f t="shared" si="70"/>
        <v>January 2024</v>
      </c>
      <c r="P1498" s="1" t="s">
        <v>22</v>
      </c>
      <c r="Q1498" s="1" t="s">
        <v>44</v>
      </c>
      <c r="R1498" s="6">
        <v>49.16</v>
      </c>
      <c r="S1498" s="6">
        <f t="shared" si="71"/>
        <v>1284.3100000000002</v>
      </c>
    </row>
    <row r="1499" spans="1:19" x14ac:dyDescent="0.35">
      <c r="A1499" s="1">
        <v>15738</v>
      </c>
      <c r="B1499" s="1">
        <v>55</v>
      </c>
      <c r="C1499" s="1" t="str">
        <f t="shared" si="69"/>
        <v>Middle-Aged</v>
      </c>
      <c r="D1499" s="1" t="s">
        <v>16</v>
      </c>
      <c r="E1499" s="1" t="s">
        <v>33</v>
      </c>
      <c r="F1499" s="1" t="s">
        <v>30</v>
      </c>
      <c r="G1499" s="1" t="s">
        <v>78</v>
      </c>
      <c r="H1499" s="1">
        <v>5</v>
      </c>
      <c r="I1499" s="1" t="s">
        <v>20</v>
      </c>
      <c r="J1499" s="1" t="s">
        <v>93</v>
      </c>
      <c r="K1499" s="6">
        <v>1348.64</v>
      </c>
      <c r="L1499" s="6">
        <v>674.32</v>
      </c>
      <c r="M1499" s="1">
        <v>2</v>
      </c>
      <c r="N1499" s="8">
        <v>45300</v>
      </c>
      <c r="O1499" s="4" t="str">
        <f t="shared" si="70"/>
        <v>January 2024</v>
      </c>
      <c r="P1499" s="1" t="s">
        <v>22</v>
      </c>
      <c r="Q1499" s="1" t="s">
        <v>119</v>
      </c>
      <c r="R1499" s="6">
        <v>99.55</v>
      </c>
      <c r="S1499" s="6">
        <f t="shared" si="71"/>
        <v>1448.19</v>
      </c>
    </row>
    <row r="1500" spans="1:19" x14ac:dyDescent="0.35">
      <c r="A1500" s="1">
        <v>14435</v>
      </c>
      <c r="B1500" s="1">
        <v>58</v>
      </c>
      <c r="C1500" s="1" t="str">
        <f t="shared" si="69"/>
        <v>Old</v>
      </c>
      <c r="D1500" s="1" t="s">
        <v>16</v>
      </c>
      <c r="E1500" s="1" t="s">
        <v>17</v>
      </c>
      <c r="F1500" s="1" t="s">
        <v>40</v>
      </c>
      <c r="G1500" s="1" t="s">
        <v>88</v>
      </c>
      <c r="H1500" s="1">
        <v>2</v>
      </c>
      <c r="I1500" s="1" t="s">
        <v>26</v>
      </c>
      <c r="J1500" s="1" t="s">
        <v>21</v>
      </c>
      <c r="K1500" s="6">
        <v>3216.5</v>
      </c>
      <c r="L1500" s="6">
        <v>459.5</v>
      </c>
      <c r="M1500" s="1">
        <v>7</v>
      </c>
      <c r="N1500" s="8">
        <v>45300</v>
      </c>
      <c r="O1500" s="4" t="str">
        <f t="shared" si="70"/>
        <v>January 2024</v>
      </c>
      <c r="P1500" s="1" t="s">
        <v>79</v>
      </c>
      <c r="Q1500" s="1" t="s">
        <v>37</v>
      </c>
      <c r="R1500" s="6">
        <v>42.51</v>
      </c>
      <c r="S1500" s="6">
        <f t="shared" si="71"/>
        <v>3259.01</v>
      </c>
    </row>
    <row r="1501" spans="1:19" x14ac:dyDescent="0.35">
      <c r="A1501" s="1">
        <v>2297</v>
      </c>
      <c r="B1501" s="1">
        <v>61</v>
      </c>
      <c r="C1501" s="1" t="str">
        <f t="shared" si="69"/>
        <v>Old</v>
      </c>
      <c r="D1501" s="1" t="s">
        <v>38</v>
      </c>
      <c r="E1501" s="1" t="s">
        <v>17</v>
      </c>
      <c r="F1501" s="1" t="s">
        <v>40</v>
      </c>
      <c r="G1501" s="1" t="s">
        <v>41</v>
      </c>
      <c r="H1501" s="1">
        <v>3</v>
      </c>
      <c r="I1501" s="1" t="s">
        <v>26</v>
      </c>
      <c r="J1501" s="1" t="s">
        <v>34</v>
      </c>
      <c r="K1501" s="6">
        <v>1689.66</v>
      </c>
      <c r="L1501" s="6">
        <v>844.83</v>
      </c>
      <c r="M1501" s="1">
        <v>2</v>
      </c>
      <c r="N1501" s="8">
        <v>45300</v>
      </c>
      <c r="O1501" s="4" t="str">
        <f t="shared" si="70"/>
        <v>January 2024</v>
      </c>
      <c r="P1501" s="1" t="s">
        <v>22</v>
      </c>
      <c r="Q1501" s="1"/>
      <c r="R1501" s="6">
        <v>0</v>
      </c>
      <c r="S1501" s="6">
        <f t="shared" si="71"/>
        <v>1689.66</v>
      </c>
    </row>
    <row r="1502" spans="1:19" x14ac:dyDescent="0.35">
      <c r="A1502" s="1">
        <v>12471</v>
      </c>
      <c r="B1502" s="1">
        <v>62</v>
      </c>
      <c r="C1502" s="1" t="str">
        <f t="shared" si="69"/>
        <v>Old</v>
      </c>
      <c r="D1502" s="1" t="s">
        <v>16</v>
      </c>
      <c r="E1502" s="1" t="s">
        <v>17</v>
      </c>
      <c r="F1502" s="1" t="s">
        <v>77</v>
      </c>
      <c r="G1502" s="1" t="s">
        <v>86</v>
      </c>
      <c r="H1502" s="1">
        <v>2</v>
      </c>
      <c r="I1502" s="1" t="s">
        <v>26</v>
      </c>
      <c r="J1502" s="1" t="s">
        <v>21</v>
      </c>
      <c r="K1502" s="6">
        <v>361.18</v>
      </c>
      <c r="L1502" s="6">
        <v>361.18</v>
      </c>
      <c r="M1502" s="1">
        <v>1</v>
      </c>
      <c r="N1502" s="8">
        <v>45300</v>
      </c>
      <c r="O1502" s="4" t="str">
        <f t="shared" si="70"/>
        <v>January 2024</v>
      </c>
      <c r="P1502" s="1" t="s">
        <v>84</v>
      </c>
      <c r="Q1502" s="1" t="s">
        <v>102</v>
      </c>
      <c r="R1502" s="6">
        <v>135.25</v>
      </c>
      <c r="S1502" s="6">
        <f t="shared" si="71"/>
        <v>496.43</v>
      </c>
    </row>
    <row r="1503" spans="1:19" x14ac:dyDescent="0.35">
      <c r="A1503" s="1">
        <v>1461</v>
      </c>
      <c r="B1503" s="1">
        <v>65</v>
      </c>
      <c r="C1503" s="1" t="str">
        <f t="shared" si="69"/>
        <v>Old</v>
      </c>
      <c r="D1503" s="1" t="s">
        <v>38</v>
      </c>
      <c r="E1503" s="1" t="s">
        <v>17</v>
      </c>
      <c r="F1503" s="1" t="s">
        <v>40</v>
      </c>
      <c r="G1503" s="1" t="s">
        <v>41</v>
      </c>
      <c r="H1503" s="1">
        <v>3</v>
      </c>
      <c r="I1503" s="1" t="s">
        <v>26</v>
      </c>
      <c r="J1503" s="1" t="s">
        <v>21</v>
      </c>
      <c r="K1503" s="6">
        <v>6758.64</v>
      </c>
      <c r="L1503" s="6">
        <v>844.83</v>
      </c>
      <c r="M1503" s="1">
        <v>8</v>
      </c>
      <c r="N1503" s="8">
        <v>45300</v>
      </c>
      <c r="O1503" s="4" t="str">
        <f t="shared" si="70"/>
        <v>January 2024</v>
      </c>
      <c r="P1503" s="1" t="s">
        <v>28</v>
      </c>
      <c r="Q1503" s="1"/>
      <c r="R1503" s="6">
        <v>0</v>
      </c>
      <c r="S1503" s="6">
        <f t="shared" si="71"/>
        <v>6758.64</v>
      </c>
    </row>
    <row r="1504" spans="1:19" x14ac:dyDescent="0.35">
      <c r="A1504" s="1">
        <v>2337</v>
      </c>
      <c r="B1504" s="1">
        <v>65</v>
      </c>
      <c r="C1504" s="1" t="str">
        <f t="shared" si="69"/>
        <v>Old</v>
      </c>
      <c r="D1504" s="1" t="s">
        <v>16</v>
      </c>
      <c r="E1504" s="1" t="s">
        <v>17</v>
      </c>
      <c r="F1504" s="1" t="s">
        <v>40</v>
      </c>
      <c r="G1504" s="1" t="s">
        <v>41</v>
      </c>
      <c r="H1504" s="1">
        <v>3</v>
      </c>
      <c r="I1504" s="1" t="s">
        <v>26</v>
      </c>
      <c r="J1504" s="1" t="s">
        <v>27</v>
      </c>
      <c r="K1504" s="6">
        <v>3379.32</v>
      </c>
      <c r="L1504" s="6">
        <v>844.83</v>
      </c>
      <c r="M1504" s="1">
        <v>4</v>
      </c>
      <c r="N1504" s="8">
        <v>45300</v>
      </c>
      <c r="O1504" s="4" t="str">
        <f t="shared" si="70"/>
        <v>January 2024</v>
      </c>
      <c r="P1504" s="1" t="s">
        <v>32</v>
      </c>
      <c r="Q1504" s="1" t="s">
        <v>35</v>
      </c>
      <c r="R1504" s="6">
        <v>57.31</v>
      </c>
      <c r="S1504" s="6">
        <f t="shared" si="71"/>
        <v>3436.63</v>
      </c>
    </row>
    <row r="1505" spans="1:19" x14ac:dyDescent="0.35">
      <c r="A1505" s="1">
        <v>13616</v>
      </c>
      <c r="B1505" s="1">
        <v>65</v>
      </c>
      <c r="C1505" s="1" t="str">
        <f t="shared" si="69"/>
        <v>Old</v>
      </c>
      <c r="D1505" s="1" t="s">
        <v>38</v>
      </c>
      <c r="E1505" s="1" t="s">
        <v>17</v>
      </c>
      <c r="F1505" s="1" t="s">
        <v>18</v>
      </c>
      <c r="G1505" s="1" t="s">
        <v>81</v>
      </c>
      <c r="H1505" s="1">
        <v>3</v>
      </c>
      <c r="I1505" s="1" t="s">
        <v>26</v>
      </c>
      <c r="J1505" s="1" t="s">
        <v>93</v>
      </c>
      <c r="K1505" s="6">
        <v>1139.68</v>
      </c>
      <c r="L1505" s="6">
        <v>1139.68</v>
      </c>
      <c r="M1505" s="1">
        <v>1</v>
      </c>
      <c r="N1505" s="8">
        <v>45300</v>
      </c>
      <c r="O1505" s="4" t="str">
        <f t="shared" si="70"/>
        <v>January 2024</v>
      </c>
      <c r="P1505" s="1" t="s">
        <v>79</v>
      </c>
      <c r="Q1505" s="1" t="s">
        <v>82</v>
      </c>
      <c r="R1505" s="6">
        <v>124.4</v>
      </c>
      <c r="S1505" s="6">
        <f t="shared" si="71"/>
        <v>1264.0800000000002</v>
      </c>
    </row>
    <row r="1506" spans="1:19" x14ac:dyDescent="0.35">
      <c r="A1506" s="1">
        <v>7630</v>
      </c>
      <c r="B1506" s="1">
        <v>70</v>
      </c>
      <c r="C1506" s="1" t="str">
        <f t="shared" si="69"/>
        <v>Old</v>
      </c>
      <c r="D1506" s="1" t="s">
        <v>38</v>
      </c>
      <c r="E1506" s="1" t="s">
        <v>17</v>
      </c>
      <c r="F1506" s="1" t="s">
        <v>18</v>
      </c>
      <c r="G1506" s="1" t="s">
        <v>36</v>
      </c>
      <c r="H1506" s="1">
        <v>5</v>
      </c>
      <c r="I1506" s="1" t="s">
        <v>26</v>
      </c>
      <c r="J1506" s="1" t="s">
        <v>21</v>
      </c>
      <c r="K1506" s="6">
        <v>166</v>
      </c>
      <c r="L1506" s="6">
        <v>20.75</v>
      </c>
      <c r="M1506" s="1">
        <v>8</v>
      </c>
      <c r="N1506" s="8">
        <v>45300</v>
      </c>
      <c r="O1506" s="4" t="str">
        <f t="shared" si="70"/>
        <v>January 2024</v>
      </c>
      <c r="P1506" s="1" t="s">
        <v>32</v>
      </c>
      <c r="Q1506" s="1" t="s">
        <v>52</v>
      </c>
      <c r="R1506" s="6">
        <v>41.59</v>
      </c>
      <c r="S1506" s="6">
        <f t="shared" si="71"/>
        <v>207.59</v>
      </c>
    </row>
    <row r="1507" spans="1:19" x14ac:dyDescent="0.35">
      <c r="A1507" s="1">
        <v>13664</v>
      </c>
      <c r="B1507" s="1">
        <v>72</v>
      </c>
      <c r="C1507" s="1" t="str">
        <f t="shared" si="69"/>
        <v>Old</v>
      </c>
      <c r="D1507" s="1" t="s">
        <v>38</v>
      </c>
      <c r="E1507" s="1" t="s">
        <v>17</v>
      </c>
      <c r="F1507" s="1" t="s">
        <v>40</v>
      </c>
      <c r="G1507" s="1" t="s">
        <v>88</v>
      </c>
      <c r="H1507" s="1">
        <v>1</v>
      </c>
      <c r="I1507" s="1" t="s">
        <v>20</v>
      </c>
      <c r="J1507" s="1" t="s">
        <v>83</v>
      </c>
      <c r="K1507" s="6">
        <v>919</v>
      </c>
      <c r="L1507" s="6">
        <v>459.5</v>
      </c>
      <c r="M1507" s="1">
        <v>2</v>
      </c>
      <c r="N1507" s="8">
        <v>45300</v>
      </c>
      <c r="O1507" s="4" t="str">
        <f t="shared" si="70"/>
        <v>January 2024</v>
      </c>
      <c r="P1507" s="1" t="s">
        <v>79</v>
      </c>
      <c r="Q1507" s="1" t="s">
        <v>97</v>
      </c>
      <c r="R1507" s="6">
        <v>139.13999999999999</v>
      </c>
      <c r="S1507" s="6">
        <f t="shared" si="71"/>
        <v>1058.1399999999999</v>
      </c>
    </row>
    <row r="1508" spans="1:19" x14ac:dyDescent="0.35">
      <c r="A1508" s="1">
        <v>1883</v>
      </c>
      <c r="B1508" s="1">
        <v>75</v>
      </c>
      <c r="C1508" s="1" t="str">
        <f t="shared" si="69"/>
        <v>Old</v>
      </c>
      <c r="D1508" s="1" t="s">
        <v>38</v>
      </c>
      <c r="E1508" s="1" t="s">
        <v>17</v>
      </c>
      <c r="F1508" s="1" t="s">
        <v>18</v>
      </c>
      <c r="G1508" s="1" t="s">
        <v>19</v>
      </c>
      <c r="H1508" s="1">
        <v>2</v>
      </c>
      <c r="I1508" s="1" t="s">
        <v>26</v>
      </c>
      <c r="J1508" s="1" t="s">
        <v>34</v>
      </c>
      <c r="K1508" s="6">
        <v>1582.38</v>
      </c>
      <c r="L1508" s="6">
        <v>791.19</v>
      </c>
      <c r="M1508" s="1">
        <v>2</v>
      </c>
      <c r="N1508" s="8">
        <v>45300</v>
      </c>
      <c r="O1508" s="4" t="str">
        <f t="shared" si="70"/>
        <v>January 2024</v>
      </c>
      <c r="P1508" s="1" t="s">
        <v>22</v>
      </c>
      <c r="Q1508" s="1" t="s">
        <v>45</v>
      </c>
      <c r="R1508" s="6">
        <v>66.67</v>
      </c>
      <c r="S1508" s="6">
        <f t="shared" si="71"/>
        <v>1649.0500000000002</v>
      </c>
    </row>
    <row r="1509" spans="1:19" x14ac:dyDescent="0.35">
      <c r="A1509" s="1">
        <v>2156</v>
      </c>
      <c r="B1509" s="1">
        <v>75</v>
      </c>
      <c r="C1509" s="1" t="str">
        <f t="shared" si="69"/>
        <v>Old</v>
      </c>
      <c r="D1509" s="1" t="s">
        <v>16</v>
      </c>
      <c r="E1509" s="1" t="s">
        <v>17</v>
      </c>
      <c r="F1509" s="1" t="s">
        <v>40</v>
      </c>
      <c r="G1509" s="1" t="s">
        <v>41</v>
      </c>
      <c r="H1509" s="1">
        <v>3</v>
      </c>
      <c r="I1509" s="1" t="s">
        <v>26</v>
      </c>
      <c r="J1509" s="1" t="s">
        <v>27</v>
      </c>
      <c r="K1509" s="6">
        <v>7603.47</v>
      </c>
      <c r="L1509" s="6">
        <v>844.83</v>
      </c>
      <c r="M1509" s="1">
        <v>9</v>
      </c>
      <c r="N1509" s="8">
        <v>45300</v>
      </c>
      <c r="O1509" s="4" t="str">
        <f t="shared" si="70"/>
        <v>January 2024</v>
      </c>
      <c r="P1509" s="1" t="s">
        <v>32</v>
      </c>
      <c r="Q1509" s="1" t="s">
        <v>37</v>
      </c>
      <c r="R1509" s="6">
        <v>16.45</v>
      </c>
      <c r="S1509" s="6">
        <f t="shared" si="71"/>
        <v>7619.92</v>
      </c>
    </row>
    <row r="1510" spans="1:19" x14ac:dyDescent="0.35">
      <c r="A1510" s="1">
        <v>5496</v>
      </c>
      <c r="B1510" s="1">
        <v>75</v>
      </c>
      <c r="C1510" s="1" t="str">
        <f t="shared" si="69"/>
        <v>Old</v>
      </c>
      <c r="D1510" s="1" t="s">
        <v>16</v>
      </c>
      <c r="E1510" s="1" t="s">
        <v>17</v>
      </c>
      <c r="F1510" s="1" t="s">
        <v>18</v>
      </c>
      <c r="G1510" s="1" t="s">
        <v>19</v>
      </c>
      <c r="H1510" s="1">
        <v>2</v>
      </c>
      <c r="I1510" s="1" t="s">
        <v>20</v>
      </c>
      <c r="J1510" s="1" t="s">
        <v>21</v>
      </c>
      <c r="K1510" s="6">
        <v>7120.71</v>
      </c>
      <c r="L1510" s="6">
        <v>791.19</v>
      </c>
      <c r="M1510" s="1">
        <v>9</v>
      </c>
      <c r="N1510" s="8">
        <v>45300</v>
      </c>
      <c r="O1510" s="4" t="str">
        <f t="shared" si="70"/>
        <v>January 2024</v>
      </c>
      <c r="P1510" s="1" t="s">
        <v>28</v>
      </c>
      <c r="Q1510" s="1" t="s">
        <v>61</v>
      </c>
      <c r="R1510" s="6">
        <v>134.22</v>
      </c>
      <c r="S1510" s="6">
        <f t="shared" si="71"/>
        <v>7254.93</v>
      </c>
    </row>
    <row r="1511" spans="1:19" x14ac:dyDescent="0.35">
      <c r="A1511" s="1">
        <v>14391</v>
      </c>
      <c r="B1511" s="1">
        <v>75</v>
      </c>
      <c r="C1511" s="1" t="str">
        <f t="shared" si="69"/>
        <v>Old</v>
      </c>
      <c r="D1511" s="1" t="s">
        <v>16</v>
      </c>
      <c r="E1511" s="1" t="s">
        <v>17</v>
      </c>
      <c r="F1511" s="1" t="s">
        <v>77</v>
      </c>
      <c r="G1511" s="1" t="s">
        <v>86</v>
      </c>
      <c r="H1511" s="1">
        <v>3</v>
      </c>
      <c r="I1511" s="1" t="s">
        <v>26</v>
      </c>
      <c r="J1511" s="1" t="s">
        <v>93</v>
      </c>
      <c r="K1511" s="6">
        <v>3611.8</v>
      </c>
      <c r="L1511" s="6">
        <v>361.18</v>
      </c>
      <c r="M1511" s="1">
        <v>10</v>
      </c>
      <c r="N1511" s="8">
        <v>45300</v>
      </c>
      <c r="O1511" s="4" t="str">
        <f t="shared" si="70"/>
        <v>January 2024</v>
      </c>
      <c r="P1511" s="1" t="s">
        <v>84</v>
      </c>
      <c r="Q1511" s="1"/>
      <c r="R1511" s="6">
        <v>0</v>
      </c>
      <c r="S1511" s="6">
        <f t="shared" si="71"/>
        <v>3611.8</v>
      </c>
    </row>
    <row r="1512" spans="1:19" x14ac:dyDescent="0.35">
      <c r="A1512" s="1">
        <v>12953</v>
      </c>
      <c r="B1512" s="1">
        <v>76</v>
      </c>
      <c r="C1512" s="1" t="str">
        <f t="shared" si="69"/>
        <v>Old</v>
      </c>
      <c r="D1512" s="1" t="s">
        <v>38</v>
      </c>
      <c r="E1512" s="1" t="s">
        <v>17</v>
      </c>
      <c r="F1512" s="1" t="s">
        <v>18</v>
      </c>
      <c r="G1512" s="1" t="s">
        <v>81</v>
      </c>
      <c r="H1512" s="1">
        <v>2</v>
      </c>
      <c r="I1512" s="1" t="s">
        <v>26</v>
      </c>
      <c r="J1512" s="1" t="s">
        <v>21</v>
      </c>
      <c r="K1512" s="6">
        <v>4558.72</v>
      </c>
      <c r="L1512" s="6">
        <v>1139.68</v>
      </c>
      <c r="M1512" s="1">
        <v>4</v>
      </c>
      <c r="N1512" s="8">
        <v>45300</v>
      </c>
      <c r="O1512" s="4" t="str">
        <f t="shared" si="70"/>
        <v>January 2024</v>
      </c>
      <c r="P1512" s="1" t="s">
        <v>79</v>
      </c>
      <c r="Q1512" s="1" t="s">
        <v>91</v>
      </c>
      <c r="R1512" s="6">
        <v>87.7</v>
      </c>
      <c r="S1512" s="6">
        <f t="shared" si="71"/>
        <v>4646.42</v>
      </c>
    </row>
    <row r="1513" spans="1:19" x14ac:dyDescent="0.35">
      <c r="A1513" s="1">
        <v>13303</v>
      </c>
      <c r="B1513" s="1">
        <v>79</v>
      </c>
      <c r="C1513" s="1" t="str">
        <f t="shared" si="69"/>
        <v>Old</v>
      </c>
      <c r="D1513" s="1" t="s">
        <v>38</v>
      </c>
      <c r="E1513" s="1" t="s">
        <v>17</v>
      </c>
      <c r="F1513" s="1" t="s">
        <v>18</v>
      </c>
      <c r="G1513" s="1" t="s">
        <v>81</v>
      </c>
      <c r="H1513" s="1">
        <v>3</v>
      </c>
      <c r="I1513" s="1" t="s">
        <v>20</v>
      </c>
      <c r="J1513" s="1" t="s">
        <v>83</v>
      </c>
      <c r="K1513" s="6">
        <v>1139.68</v>
      </c>
      <c r="L1513" s="6">
        <v>1139.68</v>
      </c>
      <c r="M1513" s="1">
        <v>1</v>
      </c>
      <c r="N1513" s="8">
        <v>45300</v>
      </c>
      <c r="O1513" s="4" t="str">
        <f t="shared" si="70"/>
        <v>January 2024</v>
      </c>
      <c r="P1513" s="1" t="s">
        <v>84</v>
      </c>
      <c r="Q1513" s="1" t="s">
        <v>37</v>
      </c>
      <c r="R1513" s="6">
        <v>90.74</v>
      </c>
      <c r="S1513" s="6">
        <f t="shared" si="71"/>
        <v>1230.42</v>
      </c>
    </row>
    <row r="1514" spans="1:19" x14ac:dyDescent="0.35">
      <c r="A1514" s="1">
        <v>16211</v>
      </c>
      <c r="B1514" s="1">
        <v>80</v>
      </c>
      <c r="C1514" s="1" t="str">
        <f t="shared" si="69"/>
        <v>Old</v>
      </c>
      <c r="D1514" s="1" t="s">
        <v>16</v>
      </c>
      <c r="E1514" s="1" t="s">
        <v>33</v>
      </c>
      <c r="F1514" s="1" t="s">
        <v>24</v>
      </c>
      <c r="G1514" s="1" t="s">
        <v>85</v>
      </c>
      <c r="H1514" s="1">
        <v>1</v>
      </c>
      <c r="I1514" s="1" t="s">
        <v>26</v>
      </c>
      <c r="J1514" s="1" t="s">
        <v>83</v>
      </c>
      <c r="K1514" s="6">
        <v>3932.05</v>
      </c>
      <c r="L1514" s="6">
        <v>786.41</v>
      </c>
      <c r="M1514" s="1">
        <v>5</v>
      </c>
      <c r="N1514" s="8">
        <v>45300</v>
      </c>
      <c r="O1514" s="4" t="str">
        <f t="shared" si="70"/>
        <v>January 2024</v>
      </c>
      <c r="P1514" s="1" t="s">
        <v>22</v>
      </c>
      <c r="Q1514" s="1" t="s">
        <v>96</v>
      </c>
      <c r="R1514" s="6">
        <v>93.85</v>
      </c>
      <c r="S1514" s="6">
        <f t="shared" si="71"/>
        <v>4025.9</v>
      </c>
    </row>
    <row r="1515" spans="1:19" x14ac:dyDescent="0.35">
      <c r="A1515" s="1">
        <v>8179</v>
      </c>
      <c r="B1515" s="1">
        <v>18</v>
      </c>
      <c r="C1515" s="1" t="str">
        <f t="shared" si="69"/>
        <v>Young</v>
      </c>
      <c r="D1515" s="1" t="s">
        <v>38</v>
      </c>
      <c r="E1515" s="1" t="s">
        <v>17</v>
      </c>
      <c r="F1515" s="1" t="s">
        <v>18</v>
      </c>
      <c r="G1515" s="1" t="s">
        <v>36</v>
      </c>
      <c r="H1515" s="1">
        <v>5</v>
      </c>
      <c r="I1515" s="1" t="s">
        <v>26</v>
      </c>
      <c r="J1515" s="1" t="s">
        <v>34</v>
      </c>
      <c r="K1515" s="6">
        <v>20.75</v>
      </c>
      <c r="L1515" s="6">
        <v>20.75</v>
      </c>
      <c r="M1515" s="1">
        <v>1</v>
      </c>
      <c r="N1515" s="8">
        <v>45323</v>
      </c>
      <c r="O1515" s="4" t="str">
        <f t="shared" si="70"/>
        <v>February 2024</v>
      </c>
      <c r="P1515" s="1" t="s">
        <v>22</v>
      </c>
      <c r="Q1515" s="1"/>
      <c r="R1515" s="6">
        <v>0</v>
      </c>
      <c r="S1515" s="6">
        <f t="shared" si="71"/>
        <v>20.75</v>
      </c>
    </row>
    <row r="1516" spans="1:19" x14ac:dyDescent="0.35">
      <c r="A1516" s="1">
        <v>14309</v>
      </c>
      <c r="B1516" s="1">
        <v>18</v>
      </c>
      <c r="C1516" s="1" t="str">
        <f t="shared" si="69"/>
        <v>Young</v>
      </c>
      <c r="D1516" s="1" t="s">
        <v>16</v>
      </c>
      <c r="E1516" s="1" t="s">
        <v>17</v>
      </c>
      <c r="F1516" s="1" t="s">
        <v>40</v>
      </c>
      <c r="G1516" s="1" t="s">
        <v>88</v>
      </c>
      <c r="H1516" s="1">
        <v>3</v>
      </c>
      <c r="I1516" s="1" t="s">
        <v>20</v>
      </c>
      <c r="J1516" s="1" t="s">
        <v>21</v>
      </c>
      <c r="K1516" s="6">
        <v>3676</v>
      </c>
      <c r="L1516" s="6">
        <v>459.5</v>
      </c>
      <c r="M1516" s="1">
        <v>8</v>
      </c>
      <c r="N1516" s="8">
        <v>45323</v>
      </c>
      <c r="O1516" s="4" t="str">
        <f t="shared" si="70"/>
        <v>February 2024</v>
      </c>
      <c r="P1516" s="1" t="s">
        <v>79</v>
      </c>
      <c r="Q1516" s="1"/>
      <c r="R1516" s="6">
        <v>0</v>
      </c>
      <c r="S1516" s="6">
        <f t="shared" si="71"/>
        <v>3676</v>
      </c>
    </row>
    <row r="1517" spans="1:19" x14ac:dyDescent="0.35">
      <c r="A1517" s="1">
        <v>7435</v>
      </c>
      <c r="B1517" s="1">
        <v>21</v>
      </c>
      <c r="C1517" s="1" t="str">
        <f t="shared" si="69"/>
        <v>Young</v>
      </c>
      <c r="D1517" s="1" t="s">
        <v>38</v>
      </c>
      <c r="E1517" s="1" t="s">
        <v>33</v>
      </c>
      <c r="F1517" s="1" t="s">
        <v>30</v>
      </c>
      <c r="G1517" s="1" t="s">
        <v>31</v>
      </c>
      <c r="H1517" s="1">
        <v>3</v>
      </c>
      <c r="I1517" s="1" t="s">
        <v>20</v>
      </c>
      <c r="J1517" s="1" t="s">
        <v>42</v>
      </c>
      <c r="K1517" s="6">
        <v>3247.72</v>
      </c>
      <c r="L1517" s="6">
        <v>463.96</v>
      </c>
      <c r="M1517" s="1">
        <v>7</v>
      </c>
      <c r="N1517" s="8">
        <v>45323</v>
      </c>
      <c r="O1517" s="4" t="str">
        <f t="shared" si="70"/>
        <v>February 2024</v>
      </c>
      <c r="P1517" s="1" t="s">
        <v>32</v>
      </c>
      <c r="Q1517" s="1" t="s">
        <v>59</v>
      </c>
      <c r="R1517" s="6">
        <v>58.7</v>
      </c>
      <c r="S1517" s="6">
        <f t="shared" si="71"/>
        <v>3306.4199999999996</v>
      </c>
    </row>
    <row r="1518" spans="1:19" x14ac:dyDescent="0.35">
      <c r="A1518" s="1">
        <v>8790</v>
      </c>
      <c r="B1518" s="1">
        <v>21</v>
      </c>
      <c r="C1518" s="1" t="str">
        <f t="shared" si="69"/>
        <v>Young</v>
      </c>
      <c r="D1518" s="1" t="s">
        <v>38</v>
      </c>
      <c r="E1518" s="1" t="s">
        <v>17</v>
      </c>
      <c r="F1518" s="1" t="s">
        <v>30</v>
      </c>
      <c r="G1518" s="1" t="s">
        <v>31</v>
      </c>
      <c r="H1518" s="1">
        <v>3</v>
      </c>
      <c r="I1518" s="1" t="s">
        <v>26</v>
      </c>
      <c r="J1518" s="1" t="s">
        <v>27</v>
      </c>
      <c r="K1518" s="6">
        <v>4639.6000000000004</v>
      </c>
      <c r="L1518" s="6">
        <v>463.96</v>
      </c>
      <c r="M1518" s="1">
        <v>10</v>
      </c>
      <c r="N1518" s="8">
        <v>45323</v>
      </c>
      <c r="O1518" s="4" t="str">
        <f t="shared" si="70"/>
        <v>February 2024</v>
      </c>
      <c r="P1518" s="1" t="s">
        <v>22</v>
      </c>
      <c r="Q1518" s="1" t="s">
        <v>67</v>
      </c>
      <c r="R1518" s="6">
        <v>89.09</v>
      </c>
      <c r="S1518" s="6">
        <f t="shared" si="71"/>
        <v>4728.6900000000005</v>
      </c>
    </row>
    <row r="1519" spans="1:19" x14ac:dyDescent="0.35">
      <c r="A1519" s="1">
        <v>8973</v>
      </c>
      <c r="B1519" s="1">
        <v>24</v>
      </c>
      <c r="C1519" s="1" t="str">
        <f t="shared" si="69"/>
        <v>Young</v>
      </c>
      <c r="D1519" s="1" t="s">
        <v>16</v>
      </c>
      <c r="E1519" s="1" t="s">
        <v>33</v>
      </c>
      <c r="F1519" s="1" t="s">
        <v>18</v>
      </c>
      <c r="G1519" s="1" t="s">
        <v>36</v>
      </c>
      <c r="H1519" s="1">
        <v>5</v>
      </c>
      <c r="I1519" s="1" t="s">
        <v>20</v>
      </c>
      <c r="J1519" s="1" t="s">
        <v>21</v>
      </c>
      <c r="K1519" s="6">
        <v>20.75</v>
      </c>
      <c r="L1519" s="6">
        <v>20.75</v>
      </c>
      <c r="M1519" s="1">
        <v>1</v>
      </c>
      <c r="N1519" s="8">
        <v>45323</v>
      </c>
      <c r="O1519" s="4" t="str">
        <f t="shared" si="70"/>
        <v>February 2024</v>
      </c>
      <c r="P1519" s="1" t="s">
        <v>22</v>
      </c>
      <c r="Q1519" s="1"/>
      <c r="R1519" s="6">
        <v>0</v>
      </c>
      <c r="S1519" s="6">
        <f t="shared" si="71"/>
        <v>20.75</v>
      </c>
    </row>
    <row r="1520" spans="1:19" x14ac:dyDescent="0.35">
      <c r="A1520" s="1">
        <v>13923</v>
      </c>
      <c r="B1520" s="1">
        <v>24</v>
      </c>
      <c r="C1520" s="1" t="str">
        <f t="shared" si="69"/>
        <v>Young</v>
      </c>
      <c r="D1520" s="1" t="s">
        <v>16</v>
      </c>
      <c r="E1520" s="1" t="s">
        <v>33</v>
      </c>
      <c r="F1520" s="1" t="s">
        <v>18</v>
      </c>
      <c r="G1520" s="1" t="s">
        <v>81</v>
      </c>
      <c r="H1520" s="1">
        <v>3</v>
      </c>
      <c r="I1520" s="1" t="s">
        <v>26</v>
      </c>
      <c r="J1520" s="1" t="s">
        <v>21</v>
      </c>
      <c r="K1520" s="6">
        <v>6838.08</v>
      </c>
      <c r="L1520" s="6">
        <v>1139.68</v>
      </c>
      <c r="M1520" s="1">
        <v>6</v>
      </c>
      <c r="N1520" s="8">
        <v>45323</v>
      </c>
      <c r="O1520" s="4" t="str">
        <f t="shared" si="70"/>
        <v>February 2024</v>
      </c>
      <c r="P1520" s="1" t="s">
        <v>84</v>
      </c>
      <c r="Q1520" s="1" t="s">
        <v>118</v>
      </c>
      <c r="R1520" s="6">
        <v>153.13999999999999</v>
      </c>
      <c r="S1520" s="6">
        <f t="shared" si="71"/>
        <v>6991.22</v>
      </c>
    </row>
    <row r="1521" spans="1:19" x14ac:dyDescent="0.35">
      <c r="A1521" s="1">
        <v>6663</v>
      </c>
      <c r="B1521" s="1">
        <v>25</v>
      </c>
      <c r="C1521" s="1" t="str">
        <f t="shared" si="69"/>
        <v>Young</v>
      </c>
      <c r="D1521" s="1" t="s">
        <v>38</v>
      </c>
      <c r="E1521" s="1" t="s">
        <v>17</v>
      </c>
      <c r="F1521" s="1" t="s">
        <v>40</v>
      </c>
      <c r="G1521" s="1" t="s">
        <v>41</v>
      </c>
      <c r="H1521" s="1">
        <v>3</v>
      </c>
      <c r="I1521" s="1" t="s">
        <v>26</v>
      </c>
      <c r="J1521" s="1" t="s">
        <v>42</v>
      </c>
      <c r="K1521" s="6">
        <v>5913.81</v>
      </c>
      <c r="L1521" s="6">
        <v>844.83</v>
      </c>
      <c r="M1521" s="1">
        <v>7</v>
      </c>
      <c r="N1521" s="8">
        <v>45323</v>
      </c>
      <c r="O1521" s="4" t="str">
        <f t="shared" si="70"/>
        <v>February 2024</v>
      </c>
      <c r="P1521" s="1" t="s">
        <v>28</v>
      </c>
      <c r="Q1521" s="1"/>
      <c r="R1521" s="6">
        <v>0</v>
      </c>
      <c r="S1521" s="6">
        <f t="shared" si="71"/>
        <v>5913.81</v>
      </c>
    </row>
    <row r="1522" spans="1:19" x14ac:dyDescent="0.35">
      <c r="A1522" s="1">
        <v>18479</v>
      </c>
      <c r="B1522" s="1">
        <v>26</v>
      </c>
      <c r="C1522" s="1" t="str">
        <f t="shared" si="69"/>
        <v>Young</v>
      </c>
      <c r="D1522" s="1" t="s">
        <v>16</v>
      </c>
      <c r="E1522" s="1" t="s">
        <v>17</v>
      </c>
      <c r="F1522" s="1" t="s">
        <v>24</v>
      </c>
      <c r="G1522" s="1" t="s">
        <v>85</v>
      </c>
      <c r="H1522" s="1">
        <v>1</v>
      </c>
      <c r="I1522" s="1" t="s">
        <v>26</v>
      </c>
      <c r="J1522" s="1" t="s">
        <v>83</v>
      </c>
      <c r="K1522" s="6">
        <v>1572.82</v>
      </c>
      <c r="L1522" s="6">
        <v>786.41</v>
      </c>
      <c r="M1522" s="1">
        <v>2</v>
      </c>
      <c r="N1522" s="8">
        <v>45323</v>
      </c>
      <c r="O1522" s="4" t="str">
        <f t="shared" si="70"/>
        <v>February 2024</v>
      </c>
      <c r="P1522" s="1" t="s">
        <v>84</v>
      </c>
      <c r="Q1522" s="1" t="s">
        <v>121</v>
      </c>
      <c r="R1522" s="6">
        <v>160.84</v>
      </c>
      <c r="S1522" s="6">
        <f t="shared" si="71"/>
        <v>1733.6599999999999</v>
      </c>
    </row>
    <row r="1523" spans="1:19" x14ac:dyDescent="0.35">
      <c r="A1523" s="1">
        <v>4451</v>
      </c>
      <c r="B1523" s="1">
        <v>27</v>
      </c>
      <c r="C1523" s="1" t="str">
        <f t="shared" si="69"/>
        <v>Young</v>
      </c>
      <c r="D1523" s="1" t="s">
        <v>38</v>
      </c>
      <c r="E1523" s="1" t="s">
        <v>17</v>
      </c>
      <c r="F1523" s="1" t="s">
        <v>18</v>
      </c>
      <c r="G1523" s="1" t="s">
        <v>19</v>
      </c>
      <c r="H1523" s="1">
        <v>2</v>
      </c>
      <c r="I1523" s="1" t="s">
        <v>26</v>
      </c>
      <c r="J1523" s="1" t="s">
        <v>21</v>
      </c>
      <c r="K1523" s="6">
        <v>7911.9</v>
      </c>
      <c r="L1523" s="6">
        <v>791.19</v>
      </c>
      <c r="M1523" s="1">
        <v>10</v>
      </c>
      <c r="N1523" s="8">
        <v>45323</v>
      </c>
      <c r="O1523" s="4" t="str">
        <f t="shared" si="70"/>
        <v>February 2024</v>
      </c>
      <c r="P1523" s="1" t="s">
        <v>32</v>
      </c>
      <c r="Q1523" s="1" t="s">
        <v>53</v>
      </c>
      <c r="R1523" s="6">
        <v>89.56</v>
      </c>
      <c r="S1523" s="6">
        <f t="shared" si="71"/>
        <v>8001.46</v>
      </c>
    </row>
    <row r="1524" spans="1:19" x14ac:dyDescent="0.35">
      <c r="A1524" s="1">
        <v>3453</v>
      </c>
      <c r="B1524" s="1">
        <v>29</v>
      </c>
      <c r="C1524" s="1" t="str">
        <f t="shared" si="69"/>
        <v>Young</v>
      </c>
      <c r="D1524" s="1" t="s">
        <v>16</v>
      </c>
      <c r="E1524" s="1" t="s">
        <v>17</v>
      </c>
      <c r="F1524" s="1" t="s">
        <v>40</v>
      </c>
      <c r="G1524" s="1" t="s">
        <v>41</v>
      </c>
      <c r="H1524" s="1">
        <v>3</v>
      </c>
      <c r="I1524" s="1" t="s">
        <v>26</v>
      </c>
      <c r="J1524" s="1" t="s">
        <v>42</v>
      </c>
      <c r="K1524" s="6">
        <v>844.83</v>
      </c>
      <c r="L1524" s="6">
        <v>844.83</v>
      </c>
      <c r="M1524" s="1">
        <v>1</v>
      </c>
      <c r="N1524" s="8">
        <v>45323</v>
      </c>
      <c r="O1524" s="4" t="str">
        <f t="shared" si="70"/>
        <v>February 2024</v>
      </c>
      <c r="P1524" s="1" t="s">
        <v>28</v>
      </c>
      <c r="Q1524" s="1"/>
      <c r="R1524" s="6">
        <v>0</v>
      </c>
      <c r="S1524" s="6">
        <f t="shared" si="71"/>
        <v>844.83</v>
      </c>
    </row>
    <row r="1525" spans="1:19" x14ac:dyDescent="0.35">
      <c r="A1525" s="1">
        <v>3971</v>
      </c>
      <c r="B1525" s="1">
        <v>32</v>
      </c>
      <c r="C1525" s="1" t="str">
        <f t="shared" si="69"/>
        <v>Young</v>
      </c>
      <c r="D1525" s="1" t="s">
        <v>16</v>
      </c>
      <c r="E1525" s="1" t="s">
        <v>33</v>
      </c>
      <c r="F1525" s="1" t="s">
        <v>18</v>
      </c>
      <c r="G1525" s="1" t="s">
        <v>19</v>
      </c>
      <c r="H1525" s="1">
        <v>2</v>
      </c>
      <c r="I1525" s="1" t="s">
        <v>26</v>
      </c>
      <c r="J1525" s="1" t="s">
        <v>34</v>
      </c>
      <c r="K1525" s="6">
        <v>6329.52</v>
      </c>
      <c r="L1525" s="6">
        <v>791.19</v>
      </c>
      <c r="M1525" s="1">
        <v>8</v>
      </c>
      <c r="N1525" s="8">
        <v>45323</v>
      </c>
      <c r="O1525" s="4" t="str">
        <f t="shared" si="70"/>
        <v>February 2024</v>
      </c>
      <c r="P1525" s="1" t="s">
        <v>32</v>
      </c>
      <c r="Q1525" s="1"/>
      <c r="R1525" s="6">
        <v>0</v>
      </c>
      <c r="S1525" s="6">
        <f t="shared" si="71"/>
        <v>6329.52</v>
      </c>
    </row>
    <row r="1526" spans="1:19" x14ac:dyDescent="0.35">
      <c r="A1526" s="1">
        <v>13129</v>
      </c>
      <c r="B1526" s="1">
        <v>32</v>
      </c>
      <c r="C1526" s="1" t="str">
        <f t="shared" si="69"/>
        <v>Young</v>
      </c>
      <c r="D1526" s="1" t="s">
        <v>16</v>
      </c>
      <c r="E1526" s="1" t="s">
        <v>17</v>
      </c>
      <c r="F1526" s="1" t="s">
        <v>40</v>
      </c>
      <c r="G1526" s="1" t="s">
        <v>88</v>
      </c>
      <c r="H1526" s="1">
        <v>3</v>
      </c>
      <c r="I1526" s="1" t="s">
        <v>26</v>
      </c>
      <c r="J1526" s="1" t="s">
        <v>21</v>
      </c>
      <c r="K1526" s="6">
        <v>4595</v>
      </c>
      <c r="L1526" s="6">
        <v>459.5</v>
      </c>
      <c r="M1526" s="1">
        <v>10</v>
      </c>
      <c r="N1526" s="8">
        <v>45323</v>
      </c>
      <c r="O1526" s="4" t="str">
        <f t="shared" si="70"/>
        <v>February 2024</v>
      </c>
      <c r="P1526" s="1" t="s">
        <v>79</v>
      </c>
      <c r="Q1526" s="1" t="s">
        <v>37</v>
      </c>
      <c r="R1526" s="6">
        <v>16.82</v>
      </c>
      <c r="S1526" s="6">
        <f t="shared" si="71"/>
        <v>4611.82</v>
      </c>
    </row>
    <row r="1527" spans="1:19" x14ac:dyDescent="0.35">
      <c r="A1527" s="1">
        <v>15405</v>
      </c>
      <c r="B1527" s="1">
        <v>32</v>
      </c>
      <c r="C1527" s="1" t="str">
        <f t="shared" si="69"/>
        <v>Young</v>
      </c>
      <c r="D1527" s="1" t="s">
        <v>16</v>
      </c>
      <c r="E1527" s="1" t="s">
        <v>17</v>
      </c>
      <c r="F1527" s="1" t="s">
        <v>30</v>
      </c>
      <c r="G1527" s="1" t="s">
        <v>78</v>
      </c>
      <c r="H1527" s="1">
        <v>1</v>
      </c>
      <c r="I1527" s="1" t="s">
        <v>26</v>
      </c>
      <c r="J1527" s="1" t="s">
        <v>21</v>
      </c>
      <c r="K1527" s="6">
        <v>2022.96</v>
      </c>
      <c r="L1527" s="6">
        <v>674.32</v>
      </c>
      <c r="M1527" s="1">
        <v>3</v>
      </c>
      <c r="N1527" s="8">
        <v>45323</v>
      </c>
      <c r="O1527" s="4" t="str">
        <f t="shared" si="70"/>
        <v>February 2024</v>
      </c>
      <c r="P1527" s="1" t="s">
        <v>22</v>
      </c>
      <c r="Q1527" s="1"/>
      <c r="R1527" s="6">
        <v>0</v>
      </c>
      <c r="S1527" s="6">
        <f t="shared" si="71"/>
        <v>2022.96</v>
      </c>
    </row>
    <row r="1528" spans="1:19" x14ac:dyDescent="0.35">
      <c r="A1528" s="1">
        <v>16657</v>
      </c>
      <c r="B1528" s="1">
        <v>33</v>
      </c>
      <c r="C1528" s="1" t="str">
        <f t="shared" si="69"/>
        <v>Young</v>
      </c>
      <c r="D1528" s="1" t="s">
        <v>38</v>
      </c>
      <c r="E1528" s="1" t="s">
        <v>17</v>
      </c>
      <c r="F1528" s="1" t="s">
        <v>24</v>
      </c>
      <c r="G1528" s="1" t="s">
        <v>85</v>
      </c>
      <c r="H1528" s="1">
        <v>3</v>
      </c>
      <c r="I1528" s="1" t="s">
        <v>26</v>
      </c>
      <c r="J1528" s="1" t="s">
        <v>93</v>
      </c>
      <c r="K1528" s="6">
        <v>6291.28</v>
      </c>
      <c r="L1528" s="6">
        <v>786.41</v>
      </c>
      <c r="M1528" s="1">
        <v>8</v>
      </c>
      <c r="N1528" s="8">
        <v>45323</v>
      </c>
      <c r="O1528" s="4" t="str">
        <f t="shared" si="70"/>
        <v>February 2024</v>
      </c>
      <c r="P1528" s="1" t="s">
        <v>22</v>
      </c>
      <c r="Q1528" s="1"/>
      <c r="R1528" s="6">
        <v>0</v>
      </c>
      <c r="S1528" s="6">
        <f t="shared" si="71"/>
        <v>6291.28</v>
      </c>
    </row>
    <row r="1529" spans="1:19" x14ac:dyDescent="0.35">
      <c r="A1529" s="1">
        <v>17161</v>
      </c>
      <c r="B1529" s="1">
        <v>33</v>
      </c>
      <c r="C1529" s="1" t="str">
        <f t="shared" si="69"/>
        <v>Young</v>
      </c>
      <c r="D1529" s="1" t="s">
        <v>16</v>
      </c>
      <c r="E1529" s="1" t="s">
        <v>17</v>
      </c>
      <c r="F1529" s="1" t="s">
        <v>30</v>
      </c>
      <c r="G1529" s="1" t="s">
        <v>78</v>
      </c>
      <c r="H1529" s="1">
        <v>2</v>
      </c>
      <c r="I1529" s="1" t="s">
        <v>20</v>
      </c>
      <c r="J1529" s="1" t="s">
        <v>83</v>
      </c>
      <c r="K1529" s="6">
        <v>2022.96</v>
      </c>
      <c r="L1529" s="6">
        <v>674.32</v>
      </c>
      <c r="M1529" s="1">
        <v>3</v>
      </c>
      <c r="N1529" s="8">
        <v>45323</v>
      </c>
      <c r="O1529" s="4" t="str">
        <f t="shared" si="70"/>
        <v>February 2024</v>
      </c>
      <c r="P1529" s="1" t="s">
        <v>22</v>
      </c>
      <c r="Q1529" s="1" t="s">
        <v>97</v>
      </c>
      <c r="R1529" s="6">
        <v>47.36</v>
      </c>
      <c r="S1529" s="6">
        <f t="shared" si="71"/>
        <v>2070.3200000000002</v>
      </c>
    </row>
    <row r="1530" spans="1:19" x14ac:dyDescent="0.35">
      <c r="A1530" s="1">
        <v>11692</v>
      </c>
      <c r="B1530" s="1">
        <v>34</v>
      </c>
      <c r="C1530" s="1" t="str">
        <f t="shared" si="69"/>
        <v>Young</v>
      </c>
      <c r="D1530" s="1" t="s">
        <v>16</v>
      </c>
      <c r="E1530" s="1" t="s">
        <v>17</v>
      </c>
      <c r="F1530" s="1" t="s">
        <v>18</v>
      </c>
      <c r="G1530" s="1" t="s">
        <v>81</v>
      </c>
      <c r="H1530" s="1">
        <v>5</v>
      </c>
      <c r="I1530" s="1" t="s">
        <v>20</v>
      </c>
      <c r="J1530" s="1" t="s">
        <v>93</v>
      </c>
      <c r="K1530" s="6">
        <v>6838.08</v>
      </c>
      <c r="L1530" s="6">
        <v>1139.68</v>
      </c>
      <c r="M1530" s="1">
        <v>6</v>
      </c>
      <c r="N1530" s="8">
        <v>45323</v>
      </c>
      <c r="O1530" s="4" t="str">
        <f t="shared" si="70"/>
        <v>February 2024</v>
      </c>
      <c r="P1530" s="1" t="s">
        <v>79</v>
      </c>
      <c r="Q1530" s="1" t="s">
        <v>111</v>
      </c>
      <c r="R1530" s="6">
        <v>143.99</v>
      </c>
      <c r="S1530" s="6">
        <f t="shared" si="71"/>
        <v>6982.07</v>
      </c>
    </row>
    <row r="1531" spans="1:19" x14ac:dyDescent="0.35">
      <c r="A1531" s="1">
        <v>12696</v>
      </c>
      <c r="B1531" s="1">
        <v>36</v>
      </c>
      <c r="C1531" s="1" t="str">
        <f t="shared" si="69"/>
        <v>Middle-Aged</v>
      </c>
      <c r="D1531" s="1" t="s">
        <v>38</v>
      </c>
      <c r="E1531" s="1" t="s">
        <v>33</v>
      </c>
      <c r="F1531" s="1" t="s">
        <v>77</v>
      </c>
      <c r="G1531" s="1" t="s">
        <v>86</v>
      </c>
      <c r="H1531" s="1">
        <v>1</v>
      </c>
      <c r="I1531" s="1" t="s">
        <v>26</v>
      </c>
      <c r="J1531" s="1" t="s">
        <v>83</v>
      </c>
      <c r="K1531" s="6">
        <v>722.36</v>
      </c>
      <c r="L1531" s="6">
        <v>361.18</v>
      </c>
      <c r="M1531" s="1">
        <v>2</v>
      </c>
      <c r="N1531" s="8">
        <v>45323</v>
      </c>
      <c r="O1531" s="4" t="str">
        <f t="shared" si="70"/>
        <v>February 2024</v>
      </c>
      <c r="P1531" s="1" t="s">
        <v>22</v>
      </c>
      <c r="Q1531" s="1" t="s">
        <v>95</v>
      </c>
      <c r="R1531" s="6">
        <v>130.44999999999999</v>
      </c>
      <c r="S1531" s="6">
        <f t="shared" si="71"/>
        <v>852.81</v>
      </c>
    </row>
    <row r="1532" spans="1:19" x14ac:dyDescent="0.35">
      <c r="A1532" s="1">
        <v>19153</v>
      </c>
      <c r="B1532" s="1">
        <v>38</v>
      </c>
      <c r="C1532" s="1" t="str">
        <f t="shared" si="69"/>
        <v>Middle-Aged</v>
      </c>
      <c r="D1532" s="1" t="s">
        <v>38</v>
      </c>
      <c r="E1532" s="1" t="s">
        <v>17</v>
      </c>
      <c r="F1532" s="1" t="s">
        <v>24</v>
      </c>
      <c r="G1532" s="1" t="s">
        <v>85</v>
      </c>
      <c r="H1532" s="1">
        <v>2</v>
      </c>
      <c r="I1532" s="1" t="s">
        <v>20</v>
      </c>
      <c r="J1532" s="1" t="s">
        <v>83</v>
      </c>
      <c r="K1532" s="6">
        <v>4718.46</v>
      </c>
      <c r="L1532" s="6">
        <v>786.41</v>
      </c>
      <c r="M1532" s="1">
        <v>6</v>
      </c>
      <c r="N1532" s="8">
        <v>45323</v>
      </c>
      <c r="O1532" s="4" t="str">
        <f t="shared" si="70"/>
        <v>February 2024</v>
      </c>
      <c r="P1532" s="1" t="s">
        <v>79</v>
      </c>
      <c r="Q1532" s="1"/>
      <c r="R1532" s="6">
        <v>0</v>
      </c>
      <c r="S1532" s="6">
        <f t="shared" si="71"/>
        <v>4718.46</v>
      </c>
    </row>
    <row r="1533" spans="1:19" x14ac:dyDescent="0.35">
      <c r="A1533" s="1">
        <v>6562</v>
      </c>
      <c r="B1533" s="1">
        <v>41</v>
      </c>
      <c r="C1533" s="1" t="str">
        <f t="shared" si="69"/>
        <v>Middle-Aged</v>
      </c>
      <c r="D1533" s="1" t="s">
        <v>16</v>
      </c>
      <c r="E1533" s="1" t="s">
        <v>17</v>
      </c>
      <c r="F1533" s="1" t="s">
        <v>30</v>
      </c>
      <c r="G1533" s="1" t="s">
        <v>31</v>
      </c>
      <c r="H1533" s="1">
        <v>3</v>
      </c>
      <c r="I1533" s="1" t="s">
        <v>26</v>
      </c>
      <c r="J1533" s="1" t="s">
        <v>34</v>
      </c>
      <c r="K1533" s="6">
        <v>3247.72</v>
      </c>
      <c r="L1533" s="6">
        <v>463.96</v>
      </c>
      <c r="M1533" s="1">
        <v>7</v>
      </c>
      <c r="N1533" s="8">
        <v>45323</v>
      </c>
      <c r="O1533" s="4" t="str">
        <f t="shared" si="70"/>
        <v>February 2024</v>
      </c>
      <c r="P1533" s="1" t="s">
        <v>32</v>
      </c>
      <c r="Q1533" s="1" t="s">
        <v>29</v>
      </c>
      <c r="R1533" s="6">
        <v>37.299999999999997</v>
      </c>
      <c r="S1533" s="6">
        <f t="shared" si="71"/>
        <v>3285.02</v>
      </c>
    </row>
    <row r="1534" spans="1:19" x14ac:dyDescent="0.35">
      <c r="A1534" s="1">
        <v>15206</v>
      </c>
      <c r="B1534" s="1">
        <v>41</v>
      </c>
      <c r="C1534" s="1" t="str">
        <f t="shared" si="69"/>
        <v>Middle-Aged</v>
      </c>
      <c r="D1534" s="1" t="s">
        <v>16</v>
      </c>
      <c r="E1534" s="1" t="s">
        <v>17</v>
      </c>
      <c r="F1534" s="1" t="s">
        <v>40</v>
      </c>
      <c r="G1534" s="1" t="s">
        <v>88</v>
      </c>
      <c r="H1534" s="1">
        <v>2</v>
      </c>
      <c r="I1534" s="1" t="s">
        <v>26</v>
      </c>
      <c r="J1534" s="1" t="s">
        <v>83</v>
      </c>
      <c r="K1534" s="6">
        <v>919</v>
      </c>
      <c r="L1534" s="6">
        <v>459.5</v>
      </c>
      <c r="M1534" s="1">
        <v>2</v>
      </c>
      <c r="N1534" s="8">
        <v>45323</v>
      </c>
      <c r="O1534" s="4" t="str">
        <f t="shared" si="70"/>
        <v>February 2024</v>
      </c>
      <c r="P1534" s="1" t="s">
        <v>84</v>
      </c>
      <c r="Q1534" s="1" t="s">
        <v>96</v>
      </c>
      <c r="R1534" s="6">
        <v>95.99</v>
      </c>
      <c r="S1534" s="6">
        <f t="shared" si="71"/>
        <v>1014.99</v>
      </c>
    </row>
    <row r="1535" spans="1:19" x14ac:dyDescent="0.35">
      <c r="A1535" s="1">
        <v>9237</v>
      </c>
      <c r="B1535" s="1">
        <v>43</v>
      </c>
      <c r="C1535" s="1" t="str">
        <f t="shared" si="69"/>
        <v>Middle-Aged</v>
      </c>
      <c r="D1535" s="1" t="s">
        <v>16</v>
      </c>
      <c r="E1535" s="1" t="s">
        <v>33</v>
      </c>
      <c r="F1535" s="1" t="s">
        <v>24</v>
      </c>
      <c r="G1535" s="1" t="s">
        <v>25</v>
      </c>
      <c r="H1535" s="1">
        <v>3</v>
      </c>
      <c r="I1535" s="1" t="s">
        <v>26</v>
      </c>
      <c r="J1535" s="1" t="s">
        <v>42</v>
      </c>
      <c r="K1535" s="6">
        <v>247.03</v>
      </c>
      <c r="L1535" s="6">
        <v>247.03</v>
      </c>
      <c r="M1535" s="1">
        <v>1</v>
      </c>
      <c r="N1535" s="8">
        <v>45323</v>
      </c>
      <c r="O1535" s="4" t="str">
        <f t="shared" si="70"/>
        <v>February 2024</v>
      </c>
      <c r="P1535" s="1" t="s">
        <v>28</v>
      </c>
      <c r="Q1535" s="1" t="s">
        <v>37</v>
      </c>
      <c r="R1535" s="6">
        <v>33.93</v>
      </c>
      <c r="S1535" s="6">
        <f t="shared" si="71"/>
        <v>280.95999999999998</v>
      </c>
    </row>
    <row r="1536" spans="1:19" x14ac:dyDescent="0.35">
      <c r="A1536" s="1">
        <v>5976</v>
      </c>
      <c r="B1536" s="1">
        <v>45</v>
      </c>
      <c r="C1536" s="1" t="str">
        <f t="shared" si="69"/>
        <v>Middle-Aged</v>
      </c>
      <c r="D1536" s="1" t="s">
        <v>16</v>
      </c>
      <c r="E1536" s="1" t="s">
        <v>17</v>
      </c>
      <c r="F1536" s="1" t="s">
        <v>18</v>
      </c>
      <c r="G1536" s="1" t="s">
        <v>36</v>
      </c>
      <c r="H1536" s="1">
        <v>5</v>
      </c>
      <c r="I1536" s="1" t="s">
        <v>20</v>
      </c>
      <c r="J1536" s="1" t="s">
        <v>21</v>
      </c>
      <c r="K1536" s="6">
        <v>207.5</v>
      </c>
      <c r="L1536" s="6">
        <v>20.75</v>
      </c>
      <c r="M1536" s="1">
        <v>10</v>
      </c>
      <c r="N1536" s="8">
        <v>45323</v>
      </c>
      <c r="O1536" s="4" t="str">
        <f t="shared" si="70"/>
        <v>February 2024</v>
      </c>
      <c r="P1536" s="1" t="s">
        <v>32</v>
      </c>
      <c r="Q1536" s="1" t="s">
        <v>43</v>
      </c>
      <c r="R1536" s="6">
        <v>58.1</v>
      </c>
      <c r="S1536" s="6">
        <f t="shared" si="71"/>
        <v>265.60000000000002</v>
      </c>
    </row>
    <row r="1537" spans="1:19" x14ac:dyDescent="0.35">
      <c r="A1537" s="1">
        <v>6203</v>
      </c>
      <c r="B1537" s="1">
        <v>45</v>
      </c>
      <c r="C1537" s="1" t="str">
        <f t="shared" si="69"/>
        <v>Middle-Aged</v>
      </c>
      <c r="D1537" s="1" t="s">
        <v>16</v>
      </c>
      <c r="E1537" s="1" t="s">
        <v>17</v>
      </c>
      <c r="F1537" s="1" t="s">
        <v>18</v>
      </c>
      <c r="G1537" s="1" t="s">
        <v>19</v>
      </c>
      <c r="H1537" s="1">
        <v>2</v>
      </c>
      <c r="I1537" s="1" t="s">
        <v>20</v>
      </c>
      <c r="J1537" s="1" t="s">
        <v>34</v>
      </c>
      <c r="K1537" s="6">
        <v>4747.1400000000003</v>
      </c>
      <c r="L1537" s="6">
        <v>791.19</v>
      </c>
      <c r="M1537" s="1">
        <v>6</v>
      </c>
      <c r="N1537" s="8">
        <v>45323</v>
      </c>
      <c r="O1537" s="4" t="str">
        <f t="shared" si="70"/>
        <v>February 2024</v>
      </c>
      <c r="P1537" s="1" t="s">
        <v>22</v>
      </c>
      <c r="Q1537" s="1" t="s">
        <v>37</v>
      </c>
      <c r="R1537" s="6">
        <v>8.8699999999999992</v>
      </c>
      <c r="S1537" s="6">
        <f t="shared" si="71"/>
        <v>4756.01</v>
      </c>
    </row>
    <row r="1538" spans="1:19" x14ac:dyDescent="0.35">
      <c r="A1538" s="1">
        <v>17906</v>
      </c>
      <c r="B1538" s="1">
        <v>45</v>
      </c>
      <c r="C1538" s="1" t="str">
        <f t="shared" ref="C1538:C1601" si="72">IF(B1538&lt;=35,"Young",IF(B1538&lt;=55,"Middle-Aged","Old"))</f>
        <v>Middle-Aged</v>
      </c>
      <c r="D1538" s="1" t="s">
        <v>16</v>
      </c>
      <c r="E1538" s="1" t="s">
        <v>17</v>
      </c>
      <c r="F1538" s="1" t="s">
        <v>40</v>
      </c>
      <c r="G1538" s="1" t="s">
        <v>88</v>
      </c>
      <c r="H1538" s="1">
        <v>5</v>
      </c>
      <c r="I1538" s="1" t="s">
        <v>26</v>
      </c>
      <c r="J1538" s="1" t="s">
        <v>21</v>
      </c>
      <c r="K1538" s="6">
        <v>459.5</v>
      </c>
      <c r="L1538" s="6">
        <v>459.5</v>
      </c>
      <c r="M1538" s="1">
        <v>1</v>
      </c>
      <c r="N1538" s="8">
        <v>45323</v>
      </c>
      <c r="O1538" s="4" t="str">
        <f t="shared" ref="O1538:O1601" si="73">TEXT(N1538,"mmmm yyyy")</f>
        <v>February 2024</v>
      </c>
      <c r="P1538" s="1" t="s">
        <v>22</v>
      </c>
      <c r="Q1538" s="1" t="s">
        <v>97</v>
      </c>
      <c r="R1538" s="6">
        <v>90.81</v>
      </c>
      <c r="S1538" s="6">
        <f t="shared" ref="S1538:S1601" si="74">K1538+R1538</f>
        <v>550.30999999999995</v>
      </c>
    </row>
    <row r="1539" spans="1:19" x14ac:dyDescent="0.35">
      <c r="A1539" s="1">
        <v>8198</v>
      </c>
      <c r="B1539" s="1">
        <v>46</v>
      </c>
      <c r="C1539" s="1" t="str">
        <f t="shared" si="72"/>
        <v>Middle-Aged</v>
      </c>
      <c r="D1539" s="1" t="s">
        <v>16</v>
      </c>
      <c r="E1539" s="1" t="s">
        <v>33</v>
      </c>
      <c r="F1539" s="1" t="s">
        <v>40</v>
      </c>
      <c r="G1539" s="1" t="s">
        <v>41</v>
      </c>
      <c r="H1539" s="1">
        <v>3</v>
      </c>
      <c r="I1539" s="1" t="s">
        <v>26</v>
      </c>
      <c r="J1539" s="1" t="s">
        <v>42</v>
      </c>
      <c r="K1539" s="6">
        <v>2534.4899999999998</v>
      </c>
      <c r="L1539" s="6">
        <v>844.83</v>
      </c>
      <c r="M1539" s="1">
        <v>3</v>
      </c>
      <c r="N1539" s="8">
        <v>45323</v>
      </c>
      <c r="O1539" s="4" t="str">
        <f t="shared" si="73"/>
        <v>February 2024</v>
      </c>
      <c r="P1539" s="1" t="s">
        <v>28</v>
      </c>
      <c r="Q1539" s="1" t="s">
        <v>48</v>
      </c>
      <c r="R1539" s="6">
        <v>47.76</v>
      </c>
      <c r="S1539" s="6">
        <f t="shared" si="74"/>
        <v>2582.25</v>
      </c>
    </row>
    <row r="1540" spans="1:19" x14ac:dyDescent="0.35">
      <c r="A1540" s="1">
        <v>7448</v>
      </c>
      <c r="B1540" s="1">
        <v>47</v>
      </c>
      <c r="C1540" s="1" t="str">
        <f t="shared" si="72"/>
        <v>Middle-Aged</v>
      </c>
      <c r="D1540" s="1" t="s">
        <v>38</v>
      </c>
      <c r="E1540" s="1" t="s">
        <v>17</v>
      </c>
      <c r="F1540" s="1" t="s">
        <v>18</v>
      </c>
      <c r="G1540" s="1" t="s">
        <v>36</v>
      </c>
      <c r="H1540" s="1">
        <v>5</v>
      </c>
      <c r="I1540" s="1" t="s">
        <v>26</v>
      </c>
      <c r="J1540" s="1" t="s">
        <v>42</v>
      </c>
      <c r="K1540" s="6">
        <v>83</v>
      </c>
      <c r="L1540" s="6">
        <v>20.75</v>
      </c>
      <c r="M1540" s="1">
        <v>4</v>
      </c>
      <c r="N1540" s="8">
        <v>45323</v>
      </c>
      <c r="O1540" s="4" t="str">
        <f t="shared" si="73"/>
        <v>February 2024</v>
      </c>
      <c r="P1540" s="1" t="s">
        <v>32</v>
      </c>
      <c r="Q1540" s="1" t="s">
        <v>52</v>
      </c>
      <c r="R1540" s="6">
        <v>7.51</v>
      </c>
      <c r="S1540" s="6">
        <f t="shared" si="74"/>
        <v>90.51</v>
      </c>
    </row>
    <row r="1541" spans="1:19" x14ac:dyDescent="0.35">
      <c r="A1541" s="1">
        <v>3574</v>
      </c>
      <c r="B1541" s="1">
        <v>48</v>
      </c>
      <c r="C1541" s="1" t="str">
        <f t="shared" si="72"/>
        <v>Middle-Aged</v>
      </c>
      <c r="D1541" s="1" t="s">
        <v>16</v>
      </c>
      <c r="E1541" s="1" t="s">
        <v>17</v>
      </c>
      <c r="F1541" s="1" t="s">
        <v>30</v>
      </c>
      <c r="G1541" s="1" t="s">
        <v>31</v>
      </c>
      <c r="H1541" s="1">
        <v>3</v>
      </c>
      <c r="I1541" s="1" t="s">
        <v>26</v>
      </c>
      <c r="J1541" s="1" t="s">
        <v>42</v>
      </c>
      <c r="K1541" s="6">
        <v>3711.68</v>
      </c>
      <c r="L1541" s="6">
        <v>463.96</v>
      </c>
      <c r="M1541" s="1">
        <v>8</v>
      </c>
      <c r="N1541" s="8">
        <v>45323</v>
      </c>
      <c r="O1541" s="4" t="str">
        <f t="shared" si="73"/>
        <v>February 2024</v>
      </c>
      <c r="P1541" s="1" t="s">
        <v>32</v>
      </c>
      <c r="Q1541" s="1" t="s">
        <v>55</v>
      </c>
      <c r="R1541" s="6">
        <v>66.2</v>
      </c>
      <c r="S1541" s="6">
        <f t="shared" si="74"/>
        <v>3777.8799999999997</v>
      </c>
    </row>
    <row r="1542" spans="1:19" x14ac:dyDescent="0.35">
      <c r="A1542" s="1">
        <v>7053</v>
      </c>
      <c r="B1542" s="1">
        <v>48</v>
      </c>
      <c r="C1542" s="1" t="str">
        <f t="shared" si="72"/>
        <v>Middle-Aged</v>
      </c>
      <c r="D1542" s="1" t="s">
        <v>16</v>
      </c>
      <c r="E1542" s="1" t="s">
        <v>17</v>
      </c>
      <c r="F1542" s="1" t="s">
        <v>18</v>
      </c>
      <c r="G1542" s="1" t="s">
        <v>19</v>
      </c>
      <c r="H1542" s="1">
        <v>2</v>
      </c>
      <c r="I1542" s="1" t="s">
        <v>26</v>
      </c>
      <c r="J1542" s="1" t="s">
        <v>27</v>
      </c>
      <c r="K1542" s="6">
        <v>7120.71</v>
      </c>
      <c r="L1542" s="6">
        <v>791.19</v>
      </c>
      <c r="M1542" s="1">
        <v>9</v>
      </c>
      <c r="N1542" s="8">
        <v>45323</v>
      </c>
      <c r="O1542" s="4" t="str">
        <f t="shared" si="73"/>
        <v>February 2024</v>
      </c>
      <c r="P1542" s="1" t="s">
        <v>22</v>
      </c>
      <c r="Q1542" s="1"/>
      <c r="R1542" s="6">
        <v>0</v>
      </c>
      <c r="S1542" s="6">
        <f t="shared" si="74"/>
        <v>7120.71</v>
      </c>
    </row>
    <row r="1543" spans="1:19" x14ac:dyDescent="0.35">
      <c r="A1543" s="1">
        <v>17101</v>
      </c>
      <c r="B1543" s="1">
        <v>50</v>
      </c>
      <c r="C1543" s="1" t="str">
        <f t="shared" si="72"/>
        <v>Middle-Aged</v>
      </c>
      <c r="D1543" s="1" t="s">
        <v>38</v>
      </c>
      <c r="E1543" s="1" t="s">
        <v>33</v>
      </c>
      <c r="F1543" s="1" t="s">
        <v>30</v>
      </c>
      <c r="G1543" s="1" t="s">
        <v>78</v>
      </c>
      <c r="H1543" s="1">
        <v>5</v>
      </c>
      <c r="I1543" s="1" t="s">
        <v>26</v>
      </c>
      <c r="J1543" s="1" t="s">
        <v>83</v>
      </c>
      <c r="K1543" s="6">
        <v>3371.6</v>
      </c>
      <c r="L1543" s="6">
        <v>674.32</v>
      </c>
      <c r="M1543" s="1">
        <v>5</v>
      </c>
      <c r="N1543" s="8">
        <v>45323</v>
      </c>
      <c r="O1543" s="4" t="str">
        <f t="shared" si="73"/>
        <v>February 2024</v>
      </c>
      <c r="P1543" s="1" t="s">
        <v>84</v>
      </c>
      <c r="Q1543" s="1"/>
      <c r="R1543" s="6">
        <v>0</v>
      </c>
      <c r="S1543" s="6">
        <f t="shared" si="74"/>
        <v>3371.6</v>
      </c>
    </row>
    <row r="1544" spans="1:19" x14ac:dyDescent="0.35">
      <c r="A1544" s="1">
        <v>19098</v>
      </c>
      <c r="B1544" s="1">
        <v>50</v>
      </c>
      <c r="C1544" s="1" t="str">
        <f t="shared" si="72"/>
        <v>Middle-Aged</v>
      </c>
      <c r="D1544" s="1" t="s">
        <v>38</v>
      </c>
      <c r="E1544" s="1" t="s">
        <v>17</v>
      </c>
      <c r="F1544" s="1" t="s">
        <v>30</v>
      </c>
      <c r="G1544" s="1" t="s">
        <v>78</v>
      </c>
      <c r="H1544" s="1">
        <v>2</v>
      </c>
      <c r="I1544" s="1" t="s">
        <v>20</v>
      </c>
      <c r="J1544" s="1" t="s">
        <v>21</v>
      </c>
      <c r="K1544" s="6">
        <v>3371.6</v>
      </c>
      <c r="L1544" s="6">
        <v>674.32</v>
      </c>
      <c r="M1544" s="1">
        <v>5</v>
      </c>
      <c r="N1544" s="8">
        <v>45323</v>
      </c>
      <c r="O1544" s="4" t="str">
        <f t="shared" si="73"/>
        <v>February 2024</v>
      </c>
      <c r="P1544" s="1" t="s">
        <v>84</v>
      </c>
      <c r="Q1544" s="1" t="s">
        <v>52</v>
      </c>
      <c r="R1544" s="6">
        <v>53.72</v>
      </c>
      <c r="S1544" s="6">
        <f t="shared" si="74"/>
        <v>3425.3199999999997</v>
      </c>
    </row>
    <row r="1545" spans="1:19" x14ac:dyDescent="0.35">
      <c r="A1545" s="1">
        <v>11209</v>
      </c>
      <c r="B1545" s="1">
        <v>53</v>
      </c>
      <c r="C1545" s="1" t="str">
        <f t="shared" si="72"/>
        <v>Middle-Aged</v>
      </c>
      <c r="D1545" s="1" t="s">
        <v>38</v>
      </c>
      <c r="E1545" s="1" t="s">
        <v>17</v>
      </c>
      <c r="F1545" s="1" t="s">
        <v>40</v>
      </c>
      <c r="G1545" s="1" t="s">
        <v>88</v>
      </c>
      <c r="H1545" s="1">
        <v>2</v>
      </c>
      <c r="I1545" s="1" t="s">
        <v>26</v>
      </c>
      <c r="J1545" s="1" t="s">
        <v>83</v>
      </c>
      <c r="K1545" s="6">
        <v>1838</v>
      </c>
      <c r="L1545" s="6">
        <v>459.5</v>
      </c>
      <c r="M1545" s="1">
        <v>4</v>
      </c>
      <c r="N1545" s="8">
        <v>45323</v>
      </c>
      <c r="O1545" s="4" t="str">
        <f t="shared" si="73"/>
        <v>February 2024</v>
      </c>
      <c r="P1545" s="1" t="s">
        <v>79</v>
      </c>
      <c r="Q1545" s="1"/>
      <c r="R1545" s="6">
        <v>0</v>
      </c>
      <c r="S1545" s="6">
        <f t="shared" si="74"/>
        <v>1838</v>
      </c>
    </row>
    <row r="1546" spans="1:19" x14ac:dyDescent="0.35">
      <c r="A1546" s="1">
        <v>11439</v>
      </c>
      <c r="B1546" s="1">
        <v>54</v>
      </c>
      <c r="C1546" s="1" t="str">
        <f t="shared" si="72"/>
        <v>Middle-Aged</v>
      </c>
      <c r="D1546" s="1" t="s">
        <v>16</v>
      </c>
      <c r="E1546" s="1" t="s">
        <v>33</v>
      </c>
      <c r="F1546" s="1" t="s">
        <v>40</v>
      </c>
      <c r="G1546" s="1" t="s">
        <v>88</v>
      </c>
      <c r="H1546" s="1">
        <v>5</v>
      </c>
      <c r="I1546" s="1" t="s">
        <v>26</v>
      </c>
      <c r="J1546" s="1" t="s">
        <v>83</v>
      </c>
      <c r="K1546" s="6">
        <v>3676</v>
      </c>
      <c r="L1546" s="6">
        <v>459.5</v>
      </c>
      <c r="M1546" s="1">
        <v>8</v>
      </c>
      <c r="N1546" s="8">
        <v>45323</v>
      </c>
      <c r="O1546" s="4" t="str">
        <f t="shared" si="73"/>
        <v>February 2024</v>
      </c>
      <c r="P1546" s="1" t="s">
        <v>79</v>
      </c>
      <c r="Q1546" s="1"/>
      <c r="R1546" s="6">
        <v>0</v>
      </c>
      <c r="S1546" s="6">
        <f t="shared" si="74"/>
        <v>3676</v>
      </c>
    </row>
    <row r="1547" spans="1:19" x14ac:dyDescent="0.35">
      <c r="A1547" s="1">
        <v>12591</v>
      </c>
      <c r="B1547" s="1">
        <v>54</v>
      </c>
      <c r="C1547" s="1" t="str">
        <f t="shared" si="72"/>
        <v>Middle-Aged</v>
      </c>
      <c r="D1547" s="1" t="s">
        <v>16</v>
      </c>
      <c r="E1547" s="1" t="s">
        <v>17</v>
      </c>
      <c r="F1547" s="1" t="s">
        <v>40</v>
      </c>
      <c r="G1547" s="1" t="s">
        <v>88</v>
      </c>
      <c r="H1547" s="1">
        <v>1</v>
      </c>
      <c r="I1547" s="1" t="s">
        <v>20</v>
      </c>
      <c r="J1547" s="1" t="s">
        <v>83</v>
      </c>
      <c r="K1547" s="6">
        <v>3216.5</v>
      </c>
      <c r="L1547" s="6">
        <v>459.5</v>
      </c>
      <c r="M1547" s="1">
        <v>7</v>
      </c>
      <c r="N1547" s="8">
        <v>45323</v>
      </c>
      <c r="O1547" s="4" t="str">
        <f t="shared" si="73"/>
        <v>February 2024</v>
      </c>
      <c r="P1547" s="1" t="s">
        <v>22</v>
      </c>
      <c r="Q1547" s="1" t="s">
        <v>107</v>
      </c>
      <c r="R1547" s="6">
        <v>145.25</v>
      </c>
      <c r="S1547" s="6">
        <f t="shared" si="74"/>
        <v>3361.75</v>
      </c>
    </row>
    <row r="1548" spans="1:19" x14ac:dyDescent="0.35">
      <c r="A1548" s="1">
        <v>8490</v>
      </c>
      <c r="B1548" s="1">
        <v>56</v>
      </c>
      <c r="C1548" s="1" t="str">
        <f t="shared" si="72"/>
        <v>Old</v>
      </c>
      <c r="D1548" s="1" t="s">
        <v>16</v>
      </c>
      <c r="E1548" s="1" t="s">
        <v>33</v>
      </c>
      <c r="F1548" s="1" t="s">
        <v>30</v>
      </c>
      <c r="G1548" s="1" t="s">
        <v>31</v>
      </c>
      <c r="H1548" s="1">
        <v>3</v>
      </c>
      <c r="I1548" s="1" t="s">
        <v>26</v>
      </c>
      <c r="J1548" s="1" t="s">
        <v>42</v>
      </c>
      <c r="K1548" s="6">
        <v>2783.76</v>
      </c>
      <c r="L1548" s="6">
        <v>463.96</v>
      </c>
      <c r="M1548" s="1">
        <v>6</v>
      </c>
      <c r="N1548" s="8">
        <v>45323</v>
      </c>
      <c r="O1548" s="4" t="str">
        <f t="shared" si="73"/>
        <v>February 2024</v>
      </c>
      <c r="P1548" s="1" t="s">
        <v>22</v>
      </c>
      <c r="Q1548" s="1"/>
      <c r="R1548" s="6">
        <v>0</v>
      </c>
      <c r="S1548" s="6">
        <f t="shared" si="74"/>
        <v>2783.76</v>
      </c>
    </row>
    <row r="1549" spans="1:19" x14ac:dyDescent="0.35">
      <c r="A1549" s="1">
        <v>13654</v>
      </c>
      <c r="B1549" s="1">
        <v>56</v>
      </c>
      <c r="C1549" s="1" t="str">
        <f t="shared" si="72"/>
        <v>Old</v>
      </c>
      <c r="D1549" s="1" t="s">
        <v>16</v>
      </c>
      <c r="E1549" s="1" t="s">
        <v>17</v>
      </c>
      <c r="F1549" s="1" t="s">
        <v>40</v>
      </c>
      <c r="G1549" s="1" t="s">
        <v>88</v>
      </c>
      <c r="H1549" s="1">
        <v>4</v>
      </c>
      <c r="I1549" s="1" t="s">
        <v>20</v>
      </c>
      <c r="J1549" s="1" t="s">
        <v>21</v>
      </c>
      <c r="K1549" s="6">
        <v>1838</v>
      </c>
      <c r="L1549" s="6">
        <v>459.5</v>
      </c>
      <c r="M1549" s="1">
        <v>4</v>
      </c>
      <c r="N1549" s="8">
        <v>45323</v>
      </c>
      <c r="O1549" s="4" t="str">
        <f t="shared" si="73"/>
        <v>February 2024</v>
      </c>
      <c r="P1549" s="1" t="s">
        <v>22</v>
      </c>
      <c r="Q1549" s="1" t="s">
        <v>82</v>
      </c>
      <c r="R1549" s="6">
        <v>147.15</v>
      </c>
      <c r="S1549" s="6">
        <f t="shared" si="74"/>
        <v>1985.15</v>
      </c>
    </row>
    <row r="1550" spans="1:19" x14ac:dyDescent="0.35">
      <c r="A1550" s="1">
        <v>5329</v>
      </c>
      <c r="B1550" s="1">
        <v>57</v>
      </c>
      <c r="C1550" s="1" t="str">
        <f t="shared" si="72"/>
        <v>Old</v>
      </c>
      <c r="D1550" s="1" t="s">
        <v>16</v>
      </c>
      <c r="E1550" s="1" t="s">
        <v>17</v>
      </c>
      <c r="F1550" s="1" t="s">
        <v>18</v>
      </c>
      <c r="G1550" s="1" t="s">
        <v>19</v>
      </c>
      <c r="H1550" s="1">
        <v>2</v>
      </c>
      <c r="I1550" s="1" t="s">
        <v>26</v>
      </c>
      <c r="J1550" s="1" t="s">
        <v>34</v>
      </c>
      <c r="K1550" s="6">
        <v>6329.52</v>
      </c>
      <c r="L1550" s="6">
        <v>791.19</v>
      </c>
      <c r="M1550" s="1">
        <v>8</v>
      </c>
      <c r="N1550" s="8">
        <v>45323</v>
      </c>
      <c r="O1550" s="4" t="str">
        <f t="shared" si="73"/>
        <v>February 2024</v>
      </c>
      <c r="P1550" s="1" t="s">
        <v>22</v>
      </c>
      <c r="Q1550" s="1" t="s">
        <v>45</v>
      </c>
      <c r="R1550" s="6">
        <v>57.9</v>
      </c>
      <c r="S1550" s="6">
        <f t="shared" si="74"/>
        <v>6387.42</v>
      </c>
    </row>
    <row r="1551" spans="1:19" x14ac:dyDescent="0.35">
      <c r="A1551" s="1">
        <v>5247</v>
      </c>
      <c r="B1551" s="1">
        <v>59</v>
      </c>
      <c r="C1551" s="1" t="str">
        <f t="shared" si="72"/>
        <v>Old</v>
      </c>
      <c r="D1551" s="1" t="s">
        <v>38</v>
      </c>
      <c r="E1551" s="1" t="s">
        <v>33</v>
      </c>
      <c r="F1551" s="1" t="s">
        <v>40</v>
      </c>
      <c r="G1551" s="1" t="s">
        <v>41</v>
      </c>
      <c r="H1551" s="1">
        <v>3</v>
      </c>
      <c r="I1551" s="1" t="s">
        <v>26</v>
      </c>
      <c r="J1551" s="1" t="s">
        <v>42</v>
      </c>
      <c r="K1551" s="6">
        <v>5913.81</v>
      </c>
      <c r="L1551" s="6">
        <v>844.83</v>
      </c>
      <c r="M1551" s="1">
        <v>7</v>
      </c>
      <c r="N1551" s="8">
        <v>45323</v>
      </c>
      <c r="O1551" s="4" t="str">
        <f t="shared" si="73"/>
        <v>February 2024</v>
      </c>
      <c r="P1551" s="1" t="s">
        <v>22</v>
      </c>
      <c r="Q1551" s="1" t="s">
        <v>55</v>
      </c>
      <c r="R1551" s="6">
        <v>97.47</v>
      </c>
      <c r="S1551" s="6">
        <f t="shared" si="74"/>
        <v>6011.2800000000007</v>
      </c>
    </row>
    <row r="1552" spans="1:19" x14ac:dyDescent="0.35">
      <c r="A1552" s="1">
        <v>19061</v>
      </c>
      <c r="B1552" s="1">
        <v>63</v>
      </c>
      <c r="C1552" s="1" t="str">
        <f t="shared" si="72"/>
        <v>Old</v>
      </c>
      <c r="D1552" s="1" t="s">
        <v>16</v>
      </c>
      <c r="E1552" s="1" t="s">
        <v>17</v>
      </c>
      <c r="F1552" s="1" t="s">
        <v>30</v>
      </c>
      <c r="G1552" s="1" t="s">
        <v>78</v>
      </c>
      <c r="H1552" s="1">
        <v>4</v>
      </c>
      <c r="I1552" s="1" t="s">
        <v>20</v>
      </c>
      <c r="J1552" s="1" t="s">
        <v>93</v>
      </c>
      <c r="K1552" s="6">
        <v>5394.56</v>
      </c>
      <c r="L1552" s="6">
        <v>674.32</v>
      </c>
      <c r="M1552" s="1">
        <v>8</v>
      </c>
      <c r="N1552" s="8">
        <v>45323</v>
      </c>
      <c r="O1552" s="4" t="str">
        <f t="shared" si="73"/>
        <v>February 2024</v>
      </c>
      <c r="P1552" s="1" t="s">
        <v>84</v>
      </c>
      <c r="Q1552" s="1" t="s">
        <v>108</v>
      </c>
      <c r="R1552" s="6">
        <v>214.06</v>
      </c>
      <c r="S1552" s="6">
        <f t="shared" si="74"/>
        <v>5608.6200000000008</v>
      </c>
    </row>
    <row r="1553" spans="1:19" x14ac:dyDescent="0.35">
      <c r="A1553" s="1">
        <v>9001</v>
      </c>
      <c r="B1553" s="1">
        <v>64</v>
      </c>
      <c r="C1553" s="1" t="str">
        <f t="shared" si="72"/>
        <v>Old</v>
      </c>
      <c r="D1553" s="1" t="s">
        <v>16</v>
      </c>
      <c r="E1553" s="1" t="s">
        <v>17</v>
      </c>
      <c r="F1553" s="1" t="s">
        <v>18</v>
      </c>
      <c r="G1553" s="1" t="s">
        <v>36</v>
      </c>
      <c r="H1553" s="1">
        <v>5</v>
      </c>
      <c r="I1553" s="1" t="s">
        <v>26</v>
      </c>
      <c r="J1553" s="1" t="s">
        <v>34</v>
      </c>
      <c r="K1553" s="6">
        <v>145.25</v>
      </c>
      <c r="L1553" s="6">
        <v>20.75</v>
      </c>
      <c r="M1553" s="1">
        <v>7</v>
      </c>
      <c r="N1553" s="8">
        <v>45323</v>
      </c>
      <c r="O1553" s="4" t="str">
        <f t="shared" si="73"/>
        <v>February 2024</v>
      </c>
      <c r="P1553" s="1" t="s">
        <v>32</v>
      </c>
      <c r="Q1553" s="1" t="s">
        <v>55</v>
      </c>
      <c r="R1553" s="6">
        <v>56.54</v>
      </c>
      <c r="S1553" s="6">
        <f t="shared" si="74"/>
        <v>201.79</v>
      </c>
    </row>
    <row r="1554" spans="1:19" x14ac:dyDescent="0.35">
      <c r="A1554" s="1">
        <v>16626</v>
      </c>
      <c r="B1554" s="1">
        <v>65</v>
      </c>
      <c r="C1554" s="1" t="str">
        <f t="shared" si="72"/>
        <v>Old</v>
      </c>
      <c r="D1554" s="1" t="s">
        <v>16</v>
      </c>
      <c r="E1554" s="1" t="s">
        <v>17</v>
      </c>
      <c r="F1554" s="1" t="s">
        <v>24</v>
      </c>
      <c r="G1554" s="1" t="s">
        <v>85</v>
      </c>
      <c r="H1554" s="1">
        <v>4</v>
      </c>
      <c r="I1554" s="1" t="s">
        <v>20</v>
      </c>
      <c r="J1554" s="1" t="s">
        <v>93</v>
      </c>
      <c r="K1554" s="6">
        <v>6291.28</v>
      </c>
      <c r="L1554" s="6">
        <v>786.41</v>
      </c>
      <c r="M1554" s="1">
        <v>8</v>
      </c>
      <c r="N1554" s="8">
        <v>45323</v>
      </c>
      <c r="O1554" s="4" t="str">
        <f t="shared" si="73"/>
        <v>February 2024</v>
      </c>
      <c r="P1554" s="1" t="s">
        <v>79</v>
      </c>
      <c r="Q1554" s="1" t="s">
        <v>52</v>
      </c>
      <c r="R1554" s="6">
        <v>67.010000000000005</v>
      </c>
      <c r="S1554" s="6">
        <f t="shared" si="74"/>
        <v>6358.29</v>
      </c>
    </row>
    <row r="1555" spans="1:19" x14ac:dyDescent="0.35">
      <c r="A1555" s="1">
        <v>19308</v>
      </c>
      <c r="B1555" s="1">
        <v>65</v>
      </c>
      <c r="C1555" s="1" t="str">
        <f t="shared" si="72"/>
        <v>Old</v>
      </c>
      <c r="D1555" s="1" t="s">
        <v>38</v>
      </c>
      <c r="E1555" s="1" t="s">
        <v>17</v>
      </c>
      <c r="F1555" s="1" t="s">
        <v>77</v>
      </c>
      <c r="G1555" s="1" t="s">
        <v>86</v>
      </c>
      <c r="H1555" s="1">
        <v>3</v>
      </c>
      <c r="I1555" s="1" t="s">
        <v>26</v>
      </c>
      <c r="J1555" s="1" t="s">
        <v>83</v>
      </c>
      <c r="K1555" s="6">
        <v>722.36</v>
      </c>
      <c r="L1555" s="6">
        <v>361.18</v>
      </c>
      <c r="M1555" s="1">
        <v>2</v>
      </c>
      <c r="N1555" s="8">
        <v>45323</v>
      </c>
      <c r="O1555" s="4" t="str">
        <f t="shared" si="73"/>
        <v>February 2024</v>
      </c>
      <c r="P1555" s="1" t="s">
        <v>22</v>
      </c>
      <c r="Q1555" s="1" t="s">
        <v>29</v>
      </c>
      <c r="R1555" s="6">
        <v>54.98</v>
      </c>
      <c r="S1555" s="6">
        <f t="shared" si="74"/>
        <v>777.34</v>
      </c>
    </row>
    <row r="1556" spans="1:19" x14ac:dyDescent="0.35">
      <c r="A1556" s="1">
        <v>6880</v>
      </c>
      <c r="B1556" s="1">
        <v>67</v>
      </c>
      <c r="C1556" s="1" t="str">
        <f t="shared" si="72"/>
        <v>Old</v>
      </c>
      <c r="D1556" s="1" t="s">
        <v>38</v>
      </c>
      <c r="E1556" s="1" t="s">
        <v>17</v>
      </c>
      <c r="F1556" s="1" t="s">
        <v>24</v>
      </c>
      <c r="G1556" s="1" t="s">
        <v>25</v>
      </c>
      <c r="H1556" s="1">
        <v>3</v>
      </c>
      <c r="I1556" s="1" t="s">
        <v>26</v>
      </c>
      <c r="J1556" s="1" t="s">
        <v>27</v>
      </c>
      <c r="K1556" s="6">
        <v>1976.24</v>
      </c>
      <c r="L1556" s="6">
        <v>247.03</v>
      </c>
      <c r="M1556" s="1">
        <v>8</v>
      </c>
      <c r="N1556" s="8">
        <v>45323</v>
      </c>
      <c r="O1556" s="4" t="str">
        <f t="shared" si="73"/>
        <v>February 2024</v>
      </c>
      <c r="P1556" s="1" t="s">
        <v>22</v>
      </c>
      <c r="Q1556" s="1" t="s">
        <v>43</v>
      </c>
      <c r="R1556" s="6">
        <v>62.16</v>
      </c>
      <c r="S1556" s="6">
        <f t="shared" si="74"/>
        <v>2038.4</v>
      </c>
    </row>
    <row r="1557" spans="1:19" x14ac:dyDescent="0.35">
      <c r="A1557" s="1">
        <v>6683</v>
      </c>
      <c r="B1557" s="1">
        <v>68</v>
      </c>
      <c r="C1557" s="1" t="str">
        <f t="shared" si="72"/>
        <v>Old</v>
      </c>
      <c r="D1557" s="1" t="s">
        <v>38</v>
      </c>
      <c r="E1557" s="1" t="s">
        <v>17</v>
      </c>
      <c r="F1557" s="1" t="s">
        <v>18</v>
      </c>
      <c r="G1557" s="1" t="s">
        <v>36</v>
      </c>
      <c r="H1557" s="1">
        <v>5</v>
      </c>
      <c r="I1557" s="1" t="s">
        <v>26</v>
      </c>
      <c r="J1557" s="1" t="s">
        <v>34</v>
      </c>
      <c r="K1557" s="6">
        <v>41.5</v>
      </c>
      <c r="L1557" s="6">
        <v>20.75</v>
      </c>
      <c r="M1557" s="1">
        <v>2</v>
      </c>
      <c r="N1557" s="8">
        <v>45323</v>
      </c>
      <c r="O1557" s="4" t="str">
        <f t="shared" si="73"/>
        <v>February 2024</v>
      </c>
      <c r="P1557" s="1" t="s">
        <v>28</v>
      </c>
      <c r="Q1557" s="1" t="s">
        <v>35</v>
      </c>
      <c r="R1557" s="6">
        <v>70.63</v>
      </c>
      <c r="S1557" s="6">
        <f t="shared" si="74"/>
        <v>112.13</v>
      </c>
    </row>
    <row r="1558" spans="1:19" x14ac:dyDescent="0.35">
      <c r="A1558" s="1">
        <v>14401</v>
      </c>
      <c r="B1558" s="1">
        <v>68</v>
      </c>
      <c r="C1558" s="1" t="str">
        <f t="shared" si="72"/>
        <v>Old</v>
      </c>
      <c r="D1558" s="1" t="s">
        <v>16</v>
      </c>
      <c r="E1558" s="1" t="s">
        <v>17</v>
      </c>
      <c r="F1558" s="1" t="s">
        <v>77</v>
      </c>
      <c r="G1558" s="1" t="s">
        <v>86</v>
      </c>
      <c r="H1558" s="1">
        <v>4</v>
      </c>
      <c r="I1558" s="1" t="s">
        <v>20</v>
      </c>
      <c r="J1558" s="1" t="s">
        <v>93</v>
      </c>
      <c r="K1558" s="6">
        <v>2889.44</v>
      </c>
      <c r="L1558" s="6">
        <v>361.18</v>
      </c>
      <c r="M1558" s="1">
        <v>8</v>
      </c>
      <c r="N1558" s="8">
        <v>45323</v>
      </c>
      <c r="O1558" s="4" t="str">
        <f t="shared" si="73"/>
        <v>February 2024</v>
      </c>
      <c r="P1558" s="1" t="s">
        <v>84</v>
      </c>
      <c r="Q1558" s="1" t="s">
        <v>92</v>
      </c>
      <c r="R1558" s="6">
        <v>118.06</v>
      </c>
      <c r="S1558" s="6">
        <f t="shared" si="74"/>
        <v>3007.5</v>
      </c>
    </row>
    <row r="1559" spans="1:19" x14ac:dyDescent="0.35">
      <c r="A1559" s="1">
        <v>3274</v>
      </c>
      <c r="B1559" s="1">
        <v>69</v>
      </c>
      <c r="C1559" s="1" t="str">
        <f t="shared" si="72"/>
        <v>Old</v>
      </c>
      <c r="D1559" s="1" t="s">
        <v>16</v>
      </c>
      <c r="E1559" s="1" t="s">
        <v>17</v>
      </c>
      <c r="F1559" s="1" t="s">
        <v>30</v>
      </c>
      <c r="G1559" s="1" t="s">
        <v>31</v>
      </c>
      <c r="H1559" s="1">
        <v>3</v>
      </c>
      <c r="I1559" s="1" t="s">
        <v>26</v>
      </c>
      <c r="J1559" s="1" t="s">
        <v>27</v>
      </c>
      <c r="K1559" s="6">
        <v>3711.68</v>
      </c>
      <c r="L1559" s="6">
        <v>463.96</v>
      </c>
      <c r="M1559" s="1">
        <v>8</v>
      </c>
      <c r="N1559" s="8">
        <v>45323</v>
      </c>
      <c r="O1559" s="4" t="str">
        <f t="shared" si="73"/>
        <v>February 2024</v>
      </c>
      <c r="P1559" s="1" t="s">
        <v>22</v>
      </c>
      <c r="Q1559" s="1" t="s">
        <v>48</v>
      </c>
      <c r="R1559" s="6">
        <v>66.599999999999994</v>
      </c>
      <c r="S1559" s="6">
        <f t="shared" si="74"/>
        <v>3778.2799999999997</v>
      </c>
    </row>
    <row r="1560" spans="1:19" x14ac:dyDescent="0.35">
      <c r="A1560" s="1">
        <v>4080</v>
      </c>
      <c r="B1560" s="1">
        <v>71</v>
      </c>
      <c r="C1560" s="1" t="str">
        <f t="shared" si="72"/>
        <v>Old</v>
      </c>
      <c r="D1560" s="1" t="s">
        <v>38</v>
      </c>
      <c r="E1560" s="1" t="s">
        <v>33</v>
      </c>
      <c r="F1560" s="1" t="s">
        <v>30</v>
      </c>
      <c r="G1560" s="1" t="s">
        <v>31</v>
      </c>
      <c r="H1560" s="1">
        <v>3</v>
      </c>
      <c r="I1560" s="1" t="s">
        <v>26</v>
      </c>
      <c r="J1560" s="1" t="s">
        <v>21</v>
      </c>
      <c r="K1560" s="6">
        <v>2783.76</v>
      </c>
      <c r="L1560" s="6">
        <v>463.96</v>
      </c>
      <c r="M1560" s="1">
        <v>6</v>
      </c>
      <c r="N1560" s="8">
        <v>45323</v>
      </c>
      <c r="O1560" s="4" t="str">
        <f t="shared" si="73"/>
        <v>February 2024</v>
      </c>
      <c r="P1560" s="1" t="s">
        <v>32</v>
      </c>
      <c r="Q1560" s="1" t="s">
        <v>50</v>
      </c>
      <c r="R1560" s="6">
        <v>35.64</v>
      </c>
      <c r="S1560" s="6">
        <f t="shared" si="74"/>
        <v>2819.4</v>
      </c>
    </row>
    <row r="1561" spans="1:19" x14ac:dyDescent="0.35">
      <c r="A1561" s="1">
        <v>6232</v>
      </c>
      <c r="B1561" s="1">
        <v>71</v>
      </c>
      <c r="C1561" s="1" t="str">
        <f t="shared" si="72"/>
        <v>Old</v>
      </c>
      <c r="D1561" s="1" t="s">
        <v>38</v>
      </c>
      <c r="E1561" s="1" t="s">
        <v>17</v>
      </c>
      <c r="F1561" s="1" t="s">
        <v>18</v>
      </c>
      <c r="G1561" s="1" t="s">
        <v>19</v>
      </c>
      <c r="H1561" s="1">
        <v>2</v>
      </c>
      <c r="I1561" s="1" t="s">
        <v>26</v>
      </c>
      <c r="J1561" s="1" t="s">
        <v>34</v>
      </c>
      <c r="K1561" s="6">
        <v>3955.95</v>
      </c>
      <c r="L1561" s="6">
        <v>791.19</v>
      </c>
      <c r="M1561" s="1">
        <v>5</v>
      </c>
      <c r="N1561" s="8">
        <v>45323</v>
      </c>
      <c r="O1561" s="4" t="str">
        <f t="shared" si="73"/>
        <v>February 2024</v>
      </c>
      <c r="P1561" s="1" t="s">
        <v>28</v>
      </c>
      <c r="Q1561" s="1" t="s">
        <v>45</v>
      </c>
      <c r="R1561" s="6">
        <v>25.96</v>
      </c>
      <c r="S1561" s="6">
        <f t="shared" si="74"/>
        <v>3981.91</v>
      </c>
    </row>
    <row r="1562" spans="1:19" x14ac:dyDescent="0.35">
      <c r="A1562" s="1">
        <v>1014</v>
      </c>
      <c r="B1562" s="1">
        <v>73</v>
      </c>
      <c r="C1562" s="1" t="str">
        <f t="shared" si="72"/>
        <v>Old</v>
      </c>
      <c r="D1562" s="1" t="s">
        <v>38</v>
      </c>
      <c r="E1562" s="1" t="s">
        <v>17</v>
      </c>
      <c r="F1562" s="1" t="s">
        <v>40</v>
      </c>
      <c r="G1562" s="1" t="s">
        <v>41</v>
      </c>
      <c r="H1562" s="1">
        <v>3</v>
      </c>
      <c r="I1562" s="1" t="s">
        <v>20</v>
      </c>
      <c r="J1562" s="1" t="s">
        <v>21</v>
      </c>
      <c r="K1562" s="6">
        <v>5068.9799999999996</v>
      </c>
      <c r="L1562" s="6">
        <v>844.83</v>
      </c>
      <c r="M1562" s="1">
        <v>6</v>
      </c>
      <c r="N1562" s="8">
        <v>45323</v>
      </c>
      <c r="O1562" s="4" t="str">
        <f t="shared" si="73"/>
        <v>February 2024</v>
      </c>
      <c r="P1562" s="1" t="s">
        <v>22</v>
      </c>
      <c r="Q1562" s="1" t="s">
        <v>43</v>
      </c>
      <c r="R1562" s="6">
        <v>69.31</v>
      </c>
      <c r="S1562" s="6">
        <f t="shared" si="74"/>
        <v>5138.29</v>
      </c>
    </row>
    <row r="1563" spans="1:19" x14ac:dyDescent="0.35">
      <c r="A1563" s="1">
        <v>9433</v>
      </c>
      <c r="B1563" s="1">
        <v>73</v>
      </c>
      <c r="C1563" s="1" t="str">
        <f t="shared" si="72"/>
        <v>Old</v>
      </c>
      <c r="D1563" s="1" t="s">
        <v>38</v>
      </c>
      <c r="E1563" s="1" t="s">
        <v>33</v>
      </c>
      <c r="F1563" s="1" t="s">
        <v>40</v>
      </c>
      <c r="G1563" s="1" t="s">
        <v>41</v>
      </c>
      <c r="H1563" s="1">
        <v>3</v>
      </c>
      <c r="I1563" s="1" t="s">
        <v>26</v>
      </c>
      <c r="J1563" s="1" t="s">
        <v>27</v>
      </c>
      <c r="K1563" s="6">
        <v>7603.47</v>
      </c>
      <c r="L1563" s="6">
        <v>844.83</v>
      </c>
      <c r="M1563" s="1">
        <v>9</v>
      </c>
      <c r="N1563" s="8">
        <v>45323</v>
      </c>
      <c r="O1563" s="4" t="str">
        <f t="shared" si="73"/>
        <v>February 2024</v>
      </c>
      <c r="P1563" s="1" t="s">
        <v>28</v>
      </c>
      <c r="Q1563" s="1" t="s">
        <v>47</v>
      </c>
      <c r="R1563" s="6">
        <v>79.150000000000006</v>
      </c>
      <c r="S1563" s="6">
        <f t="shared" si="74"/>
        <v>7682.62</v>
      </c>
    </row>
    <row r="1564" spans="1:19" x14ac:dyDescent="0.35">
      <c r="A1564" s="1">
        <v>11721</v>
      </c>
      <c r="B1564" s="1">
        <v>73</v>
      </c>
      <c r="C1564" s="1" t="str">
        <f t="shared" si="72"/>
        <v>Old</v>
      </c>
      <c r="D1564" s="1" t="s">
        <v>16</v>
      </c>
      <c r="E1564" s="1" t="s">
        <v>17</v>
      </c>
      <c r="F1564" s="1" t="s">
        <v>30</v>
      </c>
      <c r="G1564" s="1" t="s">
        <v>78</v>
      </c>
      <c r="H1564" s="1">
        <v>2</v>
      </c>
      <c r="I1564" s="1" t="s">
        <v>26</v>
      </c>
      <c r="J1564" s="1" t="s">
        <v>83</v>
      </c>
      <c r="K1564" s="6">
        <v>5394.56</v>
      </c>
      <c r="L1564" s="6">
        <v>674.32</v>
      </c>
      <c r="M1564" s="1">
        <v>8</v>
      </c>
      <c r="N1564" s="8">
        <v>45323</v>
      </c>
      <c r="O1564" s="4" t="str">
        <f t="shared" si="73"/>
        <v>February 2024</v>
      </c>
      <c r="P1564" s="1" t="s">
        <v>84</v>
      </c>
      <c r="Q1564" s="1" t="s">
        <v>116</v>
      </c>
      <c r="R1564" s="6">
        <v>152.47</v>
      </c>
      <c r="S1564" s="6">
        <f t="shared" si="74"/>
        <v>5547.0300000000007</v>
      </c>
    </row>
    <row r="1565" spans="1:19" x14ac:dyDescent="0.35">
      <c r="A1565" s="1">
        <v>6164</v>
      </c>
      <c r="B1565" s="1">
        <v>74</v>
      </c>
      <c r="C1565" s="1" t="str">
        <f t="shared" si="72"/>
        <v>Old</v>
      </c>
      <c r="D1565" s="1" t="s">
        <v>16</v>
      </c>
      <c r="E1565" s="1" t="s">
        <v>33</v>
      </c>
      <c r="F1565" s="1" t="s">
        <v>40</v>
      </c>
      <c r="G1565" s="1" t="s">
        <v>41</v>
      </c>
      <c r="H1565" s="1">
        <v>3</v>
      </c>
      <c r="I1565" s="1" t="s">
        <v>26</v>
      </c>
      <c r="J1565" s="1" t="s">
        <v>42</v>
      </c>
      <c r="K1565" s="6">
        <v>4224.1499999999996</v>
      </c>
      <c r="L1565" s="6">
        <v>844.83</v>
      </c>
      <c r="M1565" s="1">
        <v>5</v>
      </c>
      <c r="N1565" s="8">
        <v>45323</v>
      </c>
      <c r="O1565" s="4" t="str">
        <f t="shared" si="73"/>
        <v>February 2024</v>
      </c>
      <c r="P1565" s="1" t="s">
        <v>22</v>
      </c>
      <c r="Q1565" s="1" t="s">
        <v>70</v>
      </c>
      <c r="R1565" s="6">
        <v>49.22</v>
      </c>
      <c r="S1565" s="6">
        <f t="shared" si="74"/>
        <v>4273.37</v>
      </c>
    </row>
    <row r="1566" spans="1:19" x14ac:dyDescent="0.35">
      <c r="A1566" s="1">
        <v>6953</v>
      </c>
      <c r="B1566" s="1">
        <v>74</v>
      </c>
      <c r="C1566" s="1" t="str">
        <f t="shared" si="72"/>
        <v>Old</v>
      </c>
      <c r="D1566" s="1" t="s">
        <v>16</v>
      </c>
      <c r="E1566" s="1" t="s">
        <v>17</v>
      </c>
      <c r="F1566" s="1" t="s">
        <v>40</v>
      </c>
      <c r="G1566" s="1" t="s">
        <v>41</v>
      </c>
      <c r="H1566" s="1">
        <v>3</v>
      </c>
      <c r="I1566" s="1" t="s">
        <v>26</v>
      </c>
      <c r="J1566" s="1" t="s">
        <v>34</v>
      </c>
      <c r="K1566" s="6">
        <v>4224.1499999999996</v>
      </c>
      <c r="L1566" s="6">
        <v>844.83</v>
      </c>
      <c r="M1566" s="1">
        <v>5</v>
      </c>
      <c r="N1566" s="8">
        <v>45323</v>
      </c>
      <c r="O1566" s="4" t="str">
        <f t="shared" si="73"/>
        <v>February 2024</v>
      </c>
      <c r="P1566" s="1" t="s">
        <v>22</v>
      </c>
      <c r="Q1566" s="1"/>
      <c r="R1566" s="6">
        <v>0</v>
      </c>
      <c r="S1566" s="6">
        <f t="shared" si="74"/>
        <v>4224.1499999999996</v>
      </c>
    </row>
    <row r="1567" spans="1:19" x14ac:dyDescent="0.35">
      <c r="A1567" s="1">
        <v>17636</v>
      </c>
      <c r="B1567" s="1">
        <v>74</v>
      </c>
      <c r="C1567" s="1" t="str">
        <f t="shared" si="72"/>
        <v>Old</v>
      </c>
      <c r="D1567" s="1" t="s">
        <v>38</v>
      </c>
      <c r="E1567" s="1" t="s">
        <v>17</v>
      </c>
      <c r="F1567" s="1" t="s">
        <v>30</v>
      </c>
      <c r="G1567" s="1" t="s">
        <v>78</v>
      </c>
      <c r="H1567" s="1">
        <v>4</v>
      </c>
      <c r="I1567" s="1" t="s">
        <v>26</v>
      </c>
      <c r="J1567" s="1" t="s">
        <v>93</v>
      </c>
      <c r="K1567" s="6">
        <v>6068.88</v>
      </c>
      <c r="L1567" s="6">
        <v>674.32</v>
      </c>
      <c r="M1567" s="1">
        <v>9</v>
      </c>
      <c r="N1567" s="8">
        <v>45323</v>
      </c>
      <c r="O1567" s="4" t="str">
        <f t="shared" si="73"/>
        <v>February 2024</v>
      </c>
      <c r="P1567" s="1" t="s">
        <v>22</v>
      </c>
      <c r="Q1567" s="1" t="s">
        <v>111</v>
      </c>
      <c r="R1567" s="6">
        <v>118.41</v>
      </c>
      <c r="S1567" s="6">
        <f t="shared" si="74"/>
        <v>6187.29</v>
      </c>
    </row>
    <row r="1568" spans="1:19" x14ac:dyDescent="0.35">
      <c r="A1568" s="1">
        <v>6062</v>
      </c>
      <c r="B1568" s="1">
        <v>75</v>
      </c>
      <c r="C1568" s="1" t="str">
        <f t="shared" si="72"/>
        <v>Old</v>
      </c>
      <c r="D1568" s="1" t="s">
        <v>16</v>
      </c>
      <c r="E1568" s="1" t="s">
        <v>17</v>
      </c>
      <c r="F1568" s="1" t="s">
        <v>40</v>
      </c>
      <c r="G1568" s="1" t="s">
        <v>41</v>
      </c>
      <c r="H1568" s="1">
        <v>3</v>
      </c>
      <c r="I1568" s="1" t="s">
        <v>26</v>
      </c>
      <c r="J1568" s="1" t="s">
        <v>34</v>
      </c>
      <c r="K1568" s="6">
        <v>5068.9799999999996</v>
      </c>
      <c r="L1568" s="6">
        <v>844.83</v>
      </c>
      <c r="M1568" s="1">
        <v>6</v>
      </c>
      <c r="N1568" s="8">
        <v>45323</v>
      </c>
      <c r="O1568" s="4" t="str">
        <f t="shared" si="73"/>
        <v>February 2024</v>
      </c>
      <c r="P1568" s="1" t="s">
        <v>28</v>
      </c>
      <c r="Q1568" s="1" t="s">
        <v>55</v>
      </c>
      <c r="R1568" s="6">
        <v>16.03</v>
      </c>
      <c r="S1568" s="6">
        <f t="shared" si="74"/>
        <v>5085.0099999999993</v>
      </c>
    </row>
    <row r="1569" spans="1:19" x14ac:dyDescent="0.35">
      <c r="A1569" s="1">
        <v>3499</v>
      </c>
      <c r="B1569" s="1">
        <v>76</v>
      </c>
      <c r="C1569" s="1" t="str">
        <f t="shared" si="72"/>
        <v>Old</v>
      </c>
      <c r="D1569" s="1" t="s">
        <v>16</v>
      </c>
      <c r="E1569" s="1" t="s">
        <v>17</v>
      </c>
      <c r="F1569" s="1" t="s">
        <v>24</v>
      </c>
      <c r="G1569" s="1" t="s">
        <v>25</v>
      </c>
      <c r="H1569" s="1">
        <v>3</v>
      </c>
      <c r="I1569" s="1" t="s">
        <v>26</v>
      </c>
      <c r="J1569" s="1" t="s">
        <v>42</v>
      </c>
      <c r="K1569" s="6">
        <v>1482.18</v>
      </c>
      <c r="L1569" s="6">
        <v>247.03</v>
      </c>
      <c r="M1569" s="1">
        <v>6</v>
      </c>
      <c r="N1569" s="8">
        <v>45323</v>
      </c>
      <c r="O1569" s="4" t="str">
        <f t="shared" si="73"/>
        <v>February 2024</v>
      </c>
      <c r="P1569" s="1" t="s">
        <v>32</v>
      </c>
      <c r="Q1569" s="1" t="s">
        <v>67</v>
      </c>
      <c r="R1569" s="6">
        <v>79.319999999999993</v>
      </c>
      <c r="S1569" s="6">
        <f t="shared" si="74"/>
        <v>1561.5</v>
      </c>
    </row>
    <row r="1570" spans="1:19" x14ac:dyDescent="0.35">
      <c r="A1570" s="1">
        <v>13013</v>
      </c>
      <c r="B1570" s="1">
        <v>77</v>
      </c>
      <c r="C1570" s="1" t="str">
        <f t="shared" si="72"/>
        <v>Old</v>
      </c>
      <c r="D1570" s="1" t="s">
        <v>16</v>
      </c>
      <c r="E1570" s="1" t="s">
        <v>17</v>
      </c>
      <c r="F1570" s="1" t="s">
        <v>24</v>
      </c>
      <c r="G1570" s="1" t="s">
        <v>85</v>
      </c>
      <c r="H1570" s="1">
        <v>1</v>
      </c>
      <c r="I1570" s="1" t="s">
        <v>20</v>
      </c>
      <c r="J1570" s="1" t="s">
        <v>21</v>
      </c>
      <c r="K1570" s="6">
        <v>3145.64</v>
      </c>
      <c r="L1570" s="6">
        <v>786.41</v>
      </c>
      <c r="M1570" s="1">
        <v>4</v>
      </c>
      <c r="N1570" s="8">
        <v>45323</v>
      </c>
      <c r="O1570" s="4" t="str">
        <f t="shared" si="73"/>
        <v>February 2024</v>
      </c>
      <c r="P1570" s="1" t="s">
        <v>79</v>
      </c>
      <c r="Q1570" s="1" t="s">
        <v>99</v>
      </c>
      <c r="R1570" s="6">
        <v>171.06</v>
      </c>
      <c r="S1570" s="6">
        <f t="shared" si="74"/>
        <v>3316.7</v>
      </c>
    </row>
    <row r="1571" spans="1:19" x14ac:dyDescent="0.35">
      <c r="A1571" s="1">
        <v>13452</v>
      </c>
      <c r="B1571" s="1">
        <v>77</v>
      </c>
      <c r="C1571" s="1" t="str">
        <f t="shared" si="72"/>
        <v>Old</v>
      </c>
      <c r="D1571" s="1" t="s">
        <v>38</v>
      </c>
      <c r="E1571" s="1" t="s">
        <v>17</v>
      </c>
      <c r="F1571" s="1" t="s">
        <v>18</v>
      </c>
      <c r="G1571" s="1" t="s">
        <v>81</v>
      </c>
      <c r="H1571" s="1">
        <v>4</v>
      </c>
      <c r="I1571" s="1" t="s">
        <v>20</v>
      </c>
      <c r="J1571" s="1" t="s">
        <v>93</v>
      </c>
      <c r="K1571" s="6">
        <v>9117.44</v>
      </c>
      <c r="L1571" s="6">
        <v>1139.68</v>
      </c>
      <c r="M1571" s="1">
        <v>8</v>
      </c>
      <c r="N1571" s="8">
        <v>45323</v>
      </c>
      <c r="O1571" s="4" t="str">
        <f t="shared" si="73"/>
        <v>February 2024</v>
      </c>
      <c r="P1571" s="1" t="s">
        <v>79</v>
      </c>
      <c r="Q1571" s="1" t="s">
        <v>96</v>
      </c>
      <c r="R1571" s="6">
        <v>84.12</v>
      </c>
      <c r="S1571" s="6">
        <f t="shared" si="74"/>
        <v>9201.5600000000013</v>
      </c>
    </row>
    <row r="1572" spans="1:19" x14ac:dyDescent="0.35">
      <c r="A1572" s="1">
        <v>12621</v>
      </c>
      <c r="B1572" s="1">
        <v>78</v>
      </c>
      <c r="C1572" s="1" t="str">
        <f t="shared" si="72"/>
        <v>Old</v>
      </c>
      <c r="D1572" s="1" t="s">
        <v>38</v>
      </c>
      <c r="E1572" s="1" t="s">
        <v>33</v>
      </c>
      <c r="F1572" s="1" t="s">
        <v>77</v>
      </c>
      <c r="G1572" s="1" t="s">
        <v>86</v>
      </c>
      <c r="H1572" s="1">
        <v>5</v>
      </c>
      <c r="I1572" s="1" t="s">
        <v>26</v>
      </c>
      <c r="J1572" s="1" t="s">
        <v>93</v>
      </c>
      <c r="K1572" s="6">
        <v>2167.08</v>
      </c>
      <c r="L1572" s="6">
        <v>361.18</v>
      </c>
      <c r="M1572" s="1">
        <v>6</v>
      </c>
      <c r="N1572" s="8">
        <v>45323</v>
      </c>
      <c r="O1572" s="4" t="str">
        <f t="shared" si="73"/>
        <v>February 2024</v>
      </c>
      <c r="P1572" s="1" t="s">
        <v>22</v>
      </c>
      <c r="Q1572" s="1" t="s">
        <v>113</v>
      </c>
      <c r="R1572" s="6">
        <v>61.82</v>
      </c>
      <c r="S1572" s="6">
        <f t="shared" si="74"/>
        <v>2228.9</v>
      </c>
    </row>
    <row r="1573" spans="1:19" x14ac:dyDescent="0.35">
      <c r="A1573" s="1">
        <v>3404</v>
      </c>
      <c r="B1573" s="1">
        <v>79</v>
      </c>
      <c r="C1573" s="1" t="str">
        <f t="shared" si="72"/>
        <v>Old</v>
      </c>
      <c r="D1573" s="1" t="s">
        <v>38</v>
      </c>
      <c r="E1573" s="1" t="s">
        <v>17</v>
      </c>
      <c r="F1573" s="1" t="s">
        <v>40</v>
      </c>
      <c r="G1573" s="1" t="s">
        <v>41</v>
      </c>
      <c r="H1573" s="1">
        <v>3</v>
      </c>
      <c r="I1573" s="1" t="s">
        <v>26</v>
      </c>
      <c r="J1573" s="1" t="s">
        <v>42</v>
      </c>
      <c r="K1573" s="6">
        <v>5068.9799999999996</v>
      </c>
      <c r="L1573" s="6">
        <v>844.83</v>
      </c>
      <c r="M1573" s="1">
        <v>6</v>
      </c>
      <c r="N1573" s="8">
        <v>45323</v>
      </c>
      <c r="O1573" s="4" t="str">
        <f t="shared" si="73"/>
        <v>February 2024</v>
      </c>
      <c r="P1573" s="1" t="s">
        <v>32</v>
      </c>
      <c r="Q1573" s="1" t="s">
        <v>67</v>
      </c>
      <c r="R1573" s="6">
        <v>77.89</v>
      </c>
      <c r="S1573" s="6">
        <f t="shared" si="74"/>
        <v>5146.87</v>
      </c>
    </row>
    <row r="1574" spans="1:19" x14ac:dyDescent="0.35">
      <c r="A1574" s="1">
        <v>8463</v>
      </c>
      <c r="B1574" s="1">
        <v>79</v>
      </c>
      <c r="C1574" s="1" t="str">
        <f t="shared" si="72"/>
        <v>Old</v>
      </c>
      <c r="D1574" s="1" t="s">
        <v>16</v>
      </c>
      <c r="E1574" s="1" t="s">
        <v>17</v>
      </c>
      <c r="F1574" s="1" t="s">
        <v>40</v>
      </c>
      <c r="G1574" s="1" t="s">
        <v>41</v>
      </c>
      <c r="H1574" s="1">
        <v>3</v>
      </c>
      <c r="I1574" s="1" t="s">
        <v>20</v>
      </c>
      <c r="J1574" s="1" t="s">
        <v>34</v>
      </c>
      <c r="K1574" s="6">
        <v>6758.64</v>
      </c>
      <c r="L1574" s="6">
        <v>844.83</v>
      </c>
      <c r="M1574" s="1">
        <v>8</v>
      </c>
      <c r="N1574" s="8">
        <v>45323</v>
      </c>
      <c r="O1574" s="4" t="str">
        <f t="shared" si="73"/>
        <v>February 2024</v>
      </c>
      <c r="P1574" s="1" t="s">
        <v>28</v>
      </c>
      <c r="Q1574" s="1" t="s">
        <v>55</v>
      </c>
      <c r="R1574" s="6">
        <v>50.81</v>
      </c>
      <c r="S1574" s="6">
        <f t="shared" si="74"/>
        <v>6809.4500000000007</v>
      </c>
    </row>
    <row r="1575" spans="1:19" x14ac:dyDescent="0.35">
      <c r="A1575" s="1">
        <v>1327</v>
      </c>
      <c r="B1575" s="1">
        <v>80</v>
      </c>
      <c r="C1575" s="1" t="str">
        <f t="shared" si="72"/>
        <v>Old</v>
      </c>
      <c r="D1575" s="1" t="s">
        <v>16</v>
      </c>
      <c r="E1575" s="1" t="s">
        <v>17</v>
      </c>
      <c r="F1575" s="1" t="s">
        <v>30</v>
      </c>
      <c r="G1575" s="1" t="s">
        <v>31</v>
      </c>
      <c r="H1575" s="1">
        <v>3</v>
      </c>
      <c r="I1575" s="1" t="s">
        <v>26</v>
      </c>
      <c r="J1575" s="1" t="s">
        <v>27</v>
      </c>
      <c r="K1575" s="6">
        <v>1391.88</v>
      </c>
      <c r="L1575" s="6">
        <v>463.96</v>
      </c>
      <c r="M1575" s="1">
        <v>3</v>
      </c>
      <c r="N1575" s="8">
        <v>45323</v>
      </c>
      <c r="O1575" s="4" t="str">
        <f t="shared" si="73"/>
        <v>February 2024</v>
      </c>
      <c r="P1575" s="1" t="s">
        <v>28</v>
      </c>
      <c r="Q1575" s="1" t="s">
        <v>74</v>
      </c>
      <c r="R1575" s="6">
        <v>46.1</v>
      </c>
      <c r="S1575" s="6">
        <f t="shared" si="74"/>
        <v>1437.98</v>
      </c>
    </row>
    <row r="1576" spans="1:19" x14ac:dyDescent="0.35">
      <c r="A1576" s="1">
        <v>3727</v>
      </c>
      <c r="B1576" s="1">
        <v>80</v>
      </c>
      <c r="C1576" s="1" t="str">
        <f t="shared" si="72"/>
        <v>Old</v>
      </c>
      <c r="D1576" s="1" t="s">
        <v>16</v>
      </c>
      <c r="E1576" s="1" t="s">
        <v>17</v>
      </c>
      <c r="F1576" s="1" t="s">
        <v>18</v>
      </c>
      <c r="G1576" s="1" t="s">
        <v>36</v>
      </c>
      <c r="H1576" s="1">
        <v>5</v>
      </c>
      <c r="I1576" s="1" t="s">
        <v>26</v>
      </c>
      <c r="J1576" s="1" t="s">
        <v>42</v>
      </c>
      <c r="K1576" s="6">
        <v>145.25</v>
      </c>
      <c r="L1576" s="6">
        <v>20.75</v>
      </c>
      <c r="M1576" s="1">
        <v>7</v>
      </c>
      <c r="N1576" s="8">
        <v>45323</v>
      </c>
      <c r="O1576" s="4" t="str">
        <f t="shared" si="73"/>
        <v>February 2024</v>
      </c>
      <c r="P1576" s="1" t="s">
        <v>32</v>
      </c>
      <c r="Q1576" s="1" t="s">
        <v>50</v>
      </c>
      <c r="R1576" s="6">
        <v>42.22</v>
      </c>
      <c r="S1576" s="6">
        <f t="shared" si="74"/>
        <v>187.47</v>
      </c>
    </row>
    <row r="1577" spans="1:19" x14ac:dyDescent="0.35">
      <c r="A1577" s="1">
        <v>14464</v>
      </c>
      <c r="B1577" s="1">
        <v>80</v>
      </c>
      <c r="C1577" s="1" t="str">
        <f t="shared" si="72"/>
        <v>Old</v>
      </c>
      <c r="D1577" s="1" t="s">
        <v>38</v>
      </c>
      <c r="E1577" s="1" t="s">
        <v>33</v>
      </c>
      <c r="F1577" s="1" t="s">
        <v>40</v>
      </c>
      <c r="G1577" s="1" t="s">
        <v>88</v>
      </c>
      <c r="H1577" s="1">
        <v>3</v>
      </c>
      <c r="I1577" s="1" t="s">
        <v>26</v>
      </c>
      <c r="J1577" s="1" t="s">
        <v>83</v>
      </c>
      <c r="K1577" s="6">
        <v>919</v>
      </c>
      <c r="L1577" s="6">
        <v>459.5</v>
      </c>
      <c r="M1577" s="1">
        <v>2</v>
      </c>
      <c r="N1577" s="8">
        <v>45323</v>
      </c>
      <c r="O1577" s="4" t="str">
        <f t="shared" si="73"/>
        <v>February 2024</v>
      </c>
      <c r="P1577" s="1" t="s">
        <v>84</v>
      </c>
      <c r="Q1577" s="1" t="s">
        <v>107</v>
      </c>
      <c r="R1577" s="6">
        <v>142.65</v>
      </c>
      <c r="S1577" s="6">
        <f t="shared" si="74"/>
        <v>1061.6500000000001</v>
      </c>
    </row>
    <row r="1578" spans="1:19" x14ac:dyDescent="0.35">
      <c r="A1578" s="1">
        <v>19214</v>
      </c>
      <c r="B1578" s="1">
        <v>80</v>
      </c>
      <c r="C1578" s="1" t="str">
        <f t="shared" si="72"/>
        <v>Old</v>
      </c>
      <c r="D1578" s="1" t="s">
        <v>16</v>
      </c>
      <c r="E1578" s="1" t="s">
        <v>33</v>
      </c>
      <c r="F1578" s="1" t="s">
        <v>40</v>
      </c>
      <c r="G1578" s="1" t="s">
        <v>88</v>
      </c>
      <c r="H1578" s="1">
        <v>4</v>
      </c>
      <c r="I1578" s="1" t="s">
        <v>20</v>
      </c>
      <c r="J1578" s="1" t="s">
        <v>93</v>
      </c>
      <c r="K1578" s="6">
        <v>2297.5</v>
      </c>
      <c r="L1578" s="6">
        <v>459.5</v>
      </c>
      <c r="M1578" s="1">
        <v>5</v>
      </c>
      <c r="N1578" s="8">
        <v>45323</v>
      </c>
      <c r="O1578" s="4" t="str">
        <f t="shared" si="73"/>
        <v>February 2024</v>
      </c>
      <c r="P1578" s="1" t="s">
        <v>79</v>
      </c>
      <c r="Q1578" s="1"/>
      <c r="R1578" s="6">
        <v>0</v>
      </c>
      <c r="S1578" s="6">
        <f t="shared" si="74"/>
        <v>2297.5</v>
      </c>
    </row>
    <row r="1579" spans="1:19" x14ac:dyDescent="0.35">
      <c r="A1579" s="1">
        <v>11990</v>
      </c>
      <c r="B1579" s="1">
        <v>18</v>
      </c>
      <c r="C1579" s="1" t="str">
        <f t="shared" si="72"/>
        <v>Young</v>
      </c>
      <c r="D1579" s="1" t="s">
        <v>38</v>
      </c>
      <c r="E1579" s="1" t="s">
        <v>17</v>
      </c>
      <c r="F1579" s="1" t="s">
        <v>30</v>
      </c>
      <c r="G1579" s="1" t="s">
        <v>78</v>
      </c>
      <c r="H1579" s="1">
        <v>4</v>
      </c>
      <c r="I1579" s="1" t="s">
        <v>26</v>
      </c>
      <c r="J1579" s="1" t="s">
        <v>21</v>
      </c>
      <c r="K1579" s="6">
        <v>2697.28</v>
      </c>
      <c r="L1579" s="6">
        <v>674.32</v>
      </c>
      <c r="M1579" s="1">
        <v>4</v>
      </c>
      <c r="N1579" s="8">
        <v>45324</v>
      </c>
      <c r="O1579" s="4" t="str">
        <f t="shared" si="73"/>
        <v>February 2024</v>
      </c>
      <c r="P1579" s="1" t="s">
        <v>22</v>
      </c>
      <c r="Q1579" s="1" t="s">
        <v>119</v>
      </c>
      <c r="R1579" s="6">
        <v>207.23</v>
      </c>
      <c r="S1579" s="6">
        <f t="shared" si="74"/>
        <v>2904.51</v>
      </c>
    </row>
    <row r="1580" spans="1:19" x14ac:dyDescent="0.35">
      <c r="A1580" s="1">
        <v>14224</v>
      </c>
      <c r="B1580" s="1">
        <v>19</v>
      </c>
      <c r="C1580" s="1" t="str">
        <f t="shared" si="72"/>
        <v>Young</v>
      </c>
      <c r="D1580" s="1" t="s">
        <v>16</v>
      </c>
      <c r="E1580" s="1" t="s">
        <v>17</v>
      </c>
      <c r="F1580" s="1" t="s">
        <v>40</v>
      </c>
      <c r="G1580" s="1" t="s">
        <v>88</v>
      </c>
      <c r="H1580" s="1">
        <v>3</v>
      </c>
      <c r="I1580" s="1" t="s">
        <v>26</v>
      </c>
      <c r="J1580" s="1" t="s">
        <v>93</v>
      </c>
      <c r="K1580" s="6">
        <v>459.5</v>
      </c>
      <c r="L1580" s="6">
        <v>459.5</v>
      </c>
      <c r="M1580" s="1">
        <v>1</v>
      </c>
      <c r="N1580" s="8">
        <v>45324</v>
      </c>
      <c r="O1580" s="4" t="str">
        <f t="shared" si="73"/>
        <v>February 2024</v>
      </c>
      <c r="P1580" s="1" t="s">
        <v>84</v>
      </c>
      <c r="Q1580" s="1" t="s">
        <v>82</v>
      </c>
      <c r="R1580" s="6">
        <v>107.61</v>
      </c>
      <c r="S1580" s="6">
        <f t="shared" si="74"/>
        <v>567.11</v>
      </c>
    </row>
    <row r="1581" spans="1:19" x14ac:dyDescent="0.35">
      <c r="A1581" s="1">
        <v>15504</v>
      </c>
      <c r="B1581" s="1">
        <v>20</v>
      </c>
      <c r="C1581" s="1" t="str">
        <f t="shared" si="72"/>
        <v>Young</v>
      </c>
      <c r="D1581" s="1" t="s">
        <v>16</v>
      </c>
      <c r="E1581" s="1" t="s">
        <v>17</v>
      </c>
      <c r="F1581" s="1" t="s">
        <v>18</v>
      </c>
      <c r="G1581" s="1" t="s">
        <v>81</v>
      </c>
      <c r="H1581" s="1">
        <v>4</v>
      </c>
      <c r="I1581" s="1" t="s">
        <v>26</v>
      </c>
      <c r="J1581" s="1" t="s">
        <v>21</v>
      </c>
      <c r="K1581" s="6">
        <v>10257.120000000001</v>
      </c>
      <c r="L1581" s="6">
        <v>1139.68</v>
      </c>
      <c r="M1581" s="1">
        <v>9</v>
      </c>
      <c r="N1581" s="8">
        <v>45324</v>
      </c>
      <c r="O1581" s="4" t="str">
        <f t="shared" si="73"/>
        <v>February 2024</v>
      </c>
      <c r="P1581" s="1" t="s">
        <v>22</v>
      </c>
      <c r="Q1581" s="1" t="s">
        <v>119</v>
      </c>
      <c r="R1581" s="6">
        <v>169.09</v>
      </c>
      <c r="S1581" s="6">
        <f t="shared" si="74"/>
        <v>10426.210000000001</v>
      </c>
    </row>
    <row r="1582" spans="1:19" x14ac:dyDescent="0.35">
      <c r="A1582" s="1">
        <v>15504</v>
      </c>
      <c r="B1582" s="1">
        <v>20</v>
      </c>
      <c r="C1582" s="1" t="str">
        <f t="shared" si="72"/>
        <v>Young</v>
      </c>
      <c r="D1582" s="1" t="s">
        <v>16</v>
      </c>
      <c r="E1582" s="1" t="s">
        <v>17</v>
      </c>
      <c r="F1582" s="1" t="s">
        <v>24</v>
      </c>
      <c r="G1582" s="1" t="s">
        <v>85</v>
      </c>
      <c r="H1582" s="1">
        <v>1</v>
      </c>
      <c r="I1582" s="1" t="s">
        <v>26</v>
      </c>
      <c r="J1582" s="1" t="s">
        <v>21</v>
      </c>
      <c r="K1582" s="6">
        <v>786.41</v>
      </c>
      <c r="L1582" s="6">
        <v>786.41</v>
      </c>
      <c r="M1582" s="1">
        <v>1</v>
      </c>
      <c r="N1582" s="8">
        <v>45324</v>
      </c>
      <c r="O1582" s="4" t="str">
        <f t="shared" si="73"/>
        <v>February 2024</v>
      </c>
      <c r="P1582" s="1" t="s">
        <v>84</v>
      </c>
      <c r="Q1582" s="1"/>
      <c r="R1582" s="6">
        <v>0</v>
      </c>
      <c r="S1582" s="6">
        <f t="shared" si="74"/>
        <v>786.41</v>
      </c>
    </row>
    <row r="1583" spans="1:19" x14ac:dyDescent="0.35">
      <c r="A1583" s="1">
        <v>19324</v>
      </c>
      <c r="B1583" s="1">
        <v>20</v>
      </c>
      <c r="C1583" s="1" t="str">
        <f t="shared" si="72"/>
        <v>Young</v>
      </c>
      <c r="D1583" s="1" t="s">
        <v>16</v>
      </c>
      <c r="E1583" s="1" t="s">
        <v>17</v>
      </c>
      <c r="F1583" s="1" t="s">
        <v>30</v>
      </c>
      <c r="G1583" s="1" t="s">
        <v>78</v>
      </c>
      <c r="H1583" s="1">
        <v>4</v>
      </c>
      <c r="I1583" s="1" t="s">
        <v>26</v>
      </c>
      <c r="J1583" s="1" t="s">
        <v>93</v>
      </c>
      <c r="K1583" s="6">
        <v>2022.96</v>
      </c>
      <c r="L1583" s="6">
        <v>674.32</v>
      </c>
      <c r="M1583" s="1">
        <v>3</v>
      </c>
      <c r="N1583" s="8">
        <v>45324</v>
      </c>
      <c r="O1583" s="4" t="str">
        <f t="shared" si="73"/>
        <v>February 2024</v>
      </c>
      <c r="P1583" s="1" t="s">
        <v>79</v>
      </c>
      <c r="Q1583" s="1" t="s">
        <v>105</v>
      </c>
      <c r="R1583" s="6">
        <v>156.94999999999999</v>
      </c>
      <c r="S1583" s="6">
        <f t="shared" si="74"/>
        <v>2179.91</v>
      </c>
    </row>
    <row r="1584" spans="1:19" x14ac:dyDescent="0.35">
      <c r="A1584" s="1">
        <v>16777</v>
      </c>
      <c r="B1584" s="1">
        <v>22</v>
      </c>
      <c r="C1584" s="1" t="str">
        <f t="shared" si="72"/>
        <v>Young</v>
      </c>
      <c r="D1584" s="1" t="s">
        <v>38</v>
      </c>
      <c r="E1584" s="1" t="s">
        <v>17</v>
      </c>
      <c r="F1584" s="1" t="s">
        <v>77</v>
      </c>
      <c r="G1584" s="1" t="s">
        <v>86</v>
      </c>
      <c r="H1584" s="1">
        <v>3</v>
      </c>
      <c r="I1584" s="1" t="s">
        <v>26</v>
      </c>
      <c r="J1584" s="1" t="s">
        <v>83</v>
      </c>
      <c r="K1584" s="6">
        <v>3250.62</v>
      </c>
      <c r="L1584" s="6">
        <v>361.18</v>
      </c>
      <c r="M1584" s="1">
        <v>9</v>
      </c>
      <c r="N1584" s="8">
        <v>45324</v>
      </c>
      <c r="O1584" s="4" t="str">
        <f t="shared" si="73"/>
        <v>February 2024</v>
      </c>
      <c r="P1584" s="1" t="s">
        <v>79</v>
      </c>
      <c r="Q1584" s="1" t="s">
        <v>107</v>
      </c>
      <c r="R1584" s="6">
        <v>116.79</v>
      </c>
      <c r="S1584" s="6">
        <f t="shared" si="74"/>
        <v>3367.41</v>
      </c>
    </row>
    <row r="1585" spans="1:19" x14ac:dyDescent="0.35">
      <c r="A1585" s="1">
        <v>6853</v>
      </c>
      <c r="B1585" s="1">
        <v>23</v>
      </c>
      <c r="C1585" s="1" t="str">
        <f t="shared" si="72"/>
        <v>Young</v>
      </c>
      <c r="D1585" s="1" t="s">
        <v>16</v>
      </c>
      <c r="E1585" s="1" t="s">
        <v>33</v>
      </c>
      <c r="F1585" s="1" t="s">
        <v>18</v>
      </c>
      <c r="G1585" s="1" t="s">
        <v>19</v>
      </c>
      <c r="H1585" s="1">
        <v>2</v>
      </c>
      <c r="I1585" s="1" t="s">
        <v>26</v>
      </c>
      <c r="J1585" s="1" t="s">
        <v>34</v>
      </c>
      <c r="K1585" s="6">
        <v>3164.76</v>
      </c>
      <c r="L1585" s="6">
        <v>791.19</v>
      </c>
      <c r="M1585" s="1">
        <v>4</v>
      </c>
      <c r="N1585" s="8">
        <v>45324</v>
      </c>
      <c r="O1585" s="4" t="str">
        <f t="shared" si="73"/>
        <v>February 2024</v>
      </c>
      <c r="P1585" s="1" t="s">
        <v>22</v>
      </c>
      <c r="Q1585" s="1" t="s">
        <v>39</v>
      </c>
      <c r="R1585" s="6">
        <v>63.27</v>
      </c>
      <c r="S1585" s="6">
        <f t="shared" si="74"/>
        <v>3228.03</v>
      </c>
    </row>
    <row r="1586" spans="1:19" x14ac:dyDescent="0.35">
      <c r="A1586" s="1">
        <v>9320</v>
      </c>
      <c r="B1586" s="1">
        <v>23</v>
      </c>
      <c r="C1586" s="1" t="str">
        <f t="shared" si="72"/>
        <v>Young</v>
      </c>
      <c r="D1586" s="1" t="s">
        <v>16</v>
      </c>
      <c r="E1586" s="1" t="s">
        <v>17</v>
      </c>
      <c r="F1586" s="1" t="s">
        <v>30</v>
      </c>
      <c r="G1586" s="1" t="s">
        <v>31</v>
      </c>
      <c r="H1586" s="1">
        <v>3</v>
      </c>
      <c r="I1586" s="1" t="s">
        <v>26</v>
      </c>
      <c r="J1586" s="1" t="s">
        <v>27</v>
      </c>
      <c r="K1586" s="6">
        <v>2319.8000000000002</v>
      </c>
      <c r="L1586" s="6">
        <v>463.96</v>
      </c>
      <c r="M1586" s="1">
        <v>5</v>
      </c>
      <c r="N1586" s="8">
        <v>45324</v>
      </c>
      <c r="O1586" s="4" t="str">
        <f t="shared" si="73"/>
        <v>February 2024</v>
      </c>
      <c r="P1586" s="1" t="s">
        <v>32</v>
      </c>
      <c r="Q1586" s="1" t="s">
        <v>39</v>
      </c>
      <c r="R1586" s="6">
        <v>59.75</v>
      </c>
      <c r="S1586" s="6">
        <f t="shared" si="74"/>
        <v>2379.5500000000002</v>
      </c>
    </row>
    <row r="1587" spans="1:19" x14ac:dyDescent="0.35">
      <c r="A1587" s="1">
        <v>18760</v>
      </c>
      <c r="B1587" s="1">
        <v>23</v>
      </c>
      <c r="C1587" s="1" t="str">
        <f t="shared" si="72"/>
        <v>Young</v>
      </c>
      <c r="D1587" s="1" t="s">
        <v>38</v>
      </c>
      <c r="E1587" s="1" t="s">
        <v>17</v>
      </c>
      <c r="F1587" s="1" t="s">
        <v>18</v>
      </c>
      <c r="G1587" s="1" t="s">
        <v>81</v>
      </c>
      <c r="H1587" s="1">
        <v>1</v>
      </c>
      <c r="I1587" s="1" t="s">
        <v>20</v>
      </c>
      <c r="J1587" s="1" t="s">
        <v>83</v>
      </c>
      <c r="K1587" s="6">
        <v>9117.44</v>
      </c>
      <c r="L1587" s="6">
        <v>1139.68</v>
      </c>
      <c r="M1587" s="1">
        <v>8</v>
      </c>
      <c r="N1587" s="8">
        <v>45324</v>
      </c>
      <c r="O1587" s="4" t="str">
        <f t="shared" si="73"/>
        <v>February 2024</v>
      </c>
      <c r="P1587" s="1" t="s">
        <v>22</v>
      </c>
      <c r="Q1587" s="1" t="s">
        <v>37</v>
      </c>
      <c r="R1587" s="6">
        <v>61.52</v>
      </c>
      <c r="S1587" s="6">
        <f t="shared" si="74"/>
        <v>9178.9600000000009</v>
      </c>
    </row>
    <row r="1588" spans="1:19" x14ac:dyDescent="0.35">
      <c r="A1588" s="1">
        <v>8562</v>
      </c>
      <c r="B1588" s="1">
        <v>24</v>
      </c>
      <c r="C1588" s="1" t="str">
        <f t="shared" si="72"/>
        <v>Young</v>
      </c>
      <c r="D1588" s="1" t="s">
        <v>16</v>
      </c>
      <c r="E1588" s="1" t="s">
        <v>17</v>
      </c>
      <c r="F1588" s="1" t="s">
        <v>40</v>
      </c>
      <c r="G1588" s="1" t="s">
        <v>41</v>
      </c>
      <c r="H1588" s="1">
        <v>3</v>
      </c>
      <c r="I1588" s="1" t="s">
        <v>26</v>
      </c>
      <c r="J1588" s="1" t="s">
        <v>21</v>
      </c>
      <c r="K1588" s="6">
        <v>2534.4899999999998</v>
      </c>
      <c r="L1588" s="6">
        <v>844.83</v>
      </c>
      <c r="M1588" s="1">
        <v>3</v>
      </c>
      <c r="N1588" s="8">
        <v>45324</v>
      </c>
      <c r="O1588" s="4" t="str">
        <f t="shared" si="73"/>
        <v>February 2024</v>
      </c>
      <c r="P1588" s="1" t="s">
        <v>28</v>
      </c>
      <c r="Q1588" s="1" t="s">
        <v>62</v>
      </c>
      <c r="R1588" s="6">
        <v>109.65</v>
      </c>
      <c r="S1588" s="6">
        <f t="shared" si="74"/>
        <v>2644.14</v>
      </c>
    </row>
    <row r="1589" spans="1:19" x14ac:dyDescent="0.35">
      <c r="A1589" s="1">
        <v>16398</v>
      </c>
      <c r="B1589" s="1">
        <v>24</v>
      </c>
      <c r="C1589" s="1" t="str">
        <f t="shared" si="72"/>
        <v>Young</v>
      </c>
      <c r="D1589" s="1" t="s">
        <v>16</v>
      </c>
      <c r="E1589" s="1" t="s">
        <v>17</v>
      </c>
      <c r="F1589" s="1" t="s">
        <v>40</v>
      </c>
      <c r="G1589" s="1" t="s">
        <v>88</v>
      </c>
      <c r="H1589" s="1">
        <v>4</v>
      </c>
      <c r="I1589" s="1" t="s">
        <v>26</v>
      </c>
      <c r="J1589" s="1" t="s">
        <v>93</v>
      </c>
      <c r="K1589" s="6">
        <v>3216.5</v>
      </c>
      <c r="L1589" s="6">
        <v>459.5</v>
      </c>
      <c r="M1589" s="1">
        <v>7</v>
      </c>
      <c r="N1589" s="8">
        <v>45324</v>
      </c>
      <c r="O1589" s="4" t="str">
        <f t="shared" si="73"/>
        <v>February 2024</v>
      </c>
      <c r="P1589" s="1" t="s">
        <v>79</v>
      </c>
      <c r="Q1589" s="1" t="s">
        <v>29</v>
      </c>
      <c r="R1589" s="6">
        <v>68.510000000000005</v>
      </c>
      <c r="S1589" s="6">
        <f t="shared" si="74"/>
        <v>3285.01</v>
      </c>
    </row>
    <row r="1590" spans="1:19" x14ac:dyDescent="0.35">
      <c r="A1590" s="1">
        <v>15413</v>
      </c>
      <c r="B1590" s="1">
        <v>25</v>
      </c>
      <c r="C1590" s="1" t="str">
        <f t="shared" si="72"/>
        <v>Young</v>
      </c>
      <c r="D1590" s="1" t="s">
        <v>16</v>
      </c>
      <c r="E1590" s="1" t="s">
        <v>33</v>
      </c>
      <c r="F1590" s="1" t="s">
        <v>24</v>
      </c>
      <c r="G1590" s="1" t="s">
        <v>85</v>
      </c>
      <c r="H1590" s="1">
        <v>5</v>
      </c>
      <c r="I1590" s="1" t="s">
        <v>26</v>
      </c>
      <c r="J1590" s="1" t="s">
        <v>93</v>
      </c>
      <c r="K1590" s="6">
        <v>6291.28</v>
      </c>
      <c r="L1590" s="6">
        <v>786.41</v>
      </c>
      <c r="M1590" s="1">
        <v>8</v>
      </c>
      <c r="N1590" s="8">
        <v>45324</v>
      </c>
      <c r="O1590" s="4" t="str">
        <f t="shared" si="73"/>
        <v>February 2024</v>
      </c>
      <c r="P1590" s="1" t="s">
        <v>79</v>
      </c>
      <c r="Q1590" s="1"/>
      <c r="R1590" s="6">
        <v>0</v>
      </c>
      <c r="S1590" s="6">
        <f t="shared" si="74"/>
        <v>6291.28</v>
      </c>
    </row>
    <row r="1591" spans="1:19" x14ac:dyDescent="0.35">
      <c r="A1591" s="1">
        <v>11252</v>
      </c>
      <c r="B1591" s="1">
        <v>26</v>
      </c>
      <c r="C1591" s="1" t="str">
        <f t="shared" si="72"/>
        <v>Young</v>
      </c>
      <c r="D1591" s="1" t="s">
        <v>16</v>
      </c>
      <c r="E1591" s="1" t="s">
        <v>33</v>
      </c>
      <c r="F1591" s="1" t="s">
        <v>30</v>
      </c>
      <c r="G1591" s="1" t="s">
        <v>78</v>
      </c>
      <c r="H1591" s="1">
        <v>1</v>
      </c>
      <c r="I1591" s="1" t="s">
        <v>20</v>
      </c>
      <c r="J1591" s="1" t="s">
        <v>93</v>
      </c>
      <c r="K1591" s="6">
        <v>2022.96</v>
      </c>
      <c r="L1591" s="6">
        <v>674.32</v>
      </c>
      <c r="M1591" s="1">
        <v>3</v>
      </c>
      <c r="N1591" s="8">
        <v>45324</v>
      </c>
      <c r="O1591" s="4" t="str">
        <f t="shared" si="73"/>
        <v>February 2024</v>
      </c>
      <c r="P1591" s="1" t="s">
        <v>84</v>
      </c>
      <c r="Q1591" s="1" t="s">
        <v>104</v>
      </c>
      <c r="R1591" s="6">
        <v>143.36000000000001</v>
      </c>
      <c r="S1591" s="6">
        <f t="shared" si="74"/>
        <v>2166.3200000000002</v>
      </c>
    </row>
    <row r="1592" spans="1:19" x14ac:dyDescent="0.35">
      <c r="A1592" s="1">
        <v>8799</v>
      </c>
      <c r="B1592" s="1">
        <v>27</v>
      </c>
      <c r="C1592" s="1" t="str">
        <f t="shared" si="72"/>
        <v>Young</v>
      </c>
      <c r="D1592" s="1" t="s">
        <v>38</v>
      </c>
      <c r="E1592" s="1" t="s">
        <v>33</v>
      </c>
      <c r="F1592" s="1" t="s">
        <v>30</v>
      </c>
      <c r="G1592" s="1" t="s">
        <v>31</v>
      </c>
      <c r="H1592" s="1">
        <v>3</v>
      </c>
      <c r="I1592" s="1" t="s">
        <v>20</v>
      </c>
      <c r="J1592" s="1" t="s">
        <v>27</v>
      </c>
      <c r="K1592" s="6">
        <v>4639.6000000000004</v>
      </c>
      <c r="L1592" s="6">
        <v>463.96</v>
      </c>
      <c r="M1592" s="1">
        <v>10</v>
      </c>
      <c r="N1592" s="8">
        <v>45324</v>
      </c>
      <c r="O1592" s="4" t="str">
        <f t="shared" si="73"/>
        <v>February 2024</v>
      </c>
      <c r="P1592" s="1" t="s">
        <v>32</v>
      </c>
      <c r="Q1592" s="1" t="s">
        <v>55</v>
      </c>
      <c r="R1592" s="6">
        <v>46.85</v>
      </c>
      <c r="S1592" s="6">
        <f t="shared" si="74"/>
        <v>4686.4500000000007</v>
      </c>
    </row>
    <row r="1593" spans="1:19" x14ac:dyDescent="0.35">
      <c r="A1593" s="1">
        <v>17678</v>
      </c>
      <c r="B1593" s="1">
        <v>27</v>
      </c>
      <c r="C1593" s="1" t="str">
        <f t="shared" si="72"/>
        <v>Young</v>
      </c>
      <c r="D1593" s="1" t="s">
        <v>38</v>
      </c>
      <c r="E1593" s="1" t="s">
        <v>17</v>
      </c>
      <c r="F1593" s="1" t="s">
        <v>18</v>
      </c>
      <c r="G1593" s="1" t="s">
        <v>81</v>
      </c>
      <c r="H1593" s="1">
        <v>1</v>
      </c>
      <c r="I1593" s="1" t="s">
        <v>26</v>
      </c>
      <c r="J1593" s="1" t="s">
        <v>93</v>
      </c>
      <c r="K1593" s="6">
        <v>11396.8</v>
      </c>
      <c r="L1593" s="6">
        <v>1139.68</v>
      </c>
      <c r="M1593" s="1">
        <v>10</v>
      </c>
      <c r="N1593" s="8">
        <v>45324</v>
      </c>
      <c r="O1593" s="4" t="str">
        <f t="shared" si="73"/>
        <v>February 2024</v>
      </c>
      <c r="P1593" s="1" t="s">
        <v>84</v>
      </c>
      <c r="Q1593" s="1" t="s">
        <v>29</v>
      </c>
      <c r="R1593" s="6">
        <v>99.08</v>
      </c>
      <c r="S1593" s="6">
        <f t="shared" si="74"/>
        <v>11495.88</v>
      </c>
    </row>
    <row r="1594" spans="1:19" x14ac:dyDescent="0.35">
      <c r="A1594" s="1">
        <v>2106</v>
      </c>
      <c r="B1594" s="1">
        <v>29</v>
      </c>
      <c r="C1594" s="1" t="str">
        <f t="shared" si="72"/>
        <v>Young</v>
      </c>
      <c r="D1594" s="1" t="s">
        <v>16</v>
      </c>
      <c r="E1594" s="1" t="s">
        <v>17</v>
      </c>
      <c r="F1594" s="1" t="s">
        <v>18</v>
      </c>
      <c r="G1594" s="1" t="s">
        <v>19</v>
      </c>
      <c r="H1594" s="1">
        <v>2</v>
      </c>
      <c r="I1594" s="1" t="s">
        <v>26</v>
      </c>
      <c r="J1594" s="1" t="s">
        <v>42</v>
      </c>
      <c r="K1594" s="6">
        <v>4747.1400000000003</v>
      </c>
      <c r="L1594" s="6">
        <v>791.19</v>
      </c>
      <c r="M1594" s="1">
        <v>6</v>
      </c>
      <c r="N1594" s="8">
        <v>45324</v>
      </c>
      <c r="O1594" s="4" t="str">
        <f t="shared" si="73"/>
        <v>February 2024</v>
      </c>
      <c r="P1594" s="1" t="s">
        <v>28</v>
      </c>
      <c r="Q1594" s="1" t="s">
        <v>49</v>
      </c>
      <c r="R1594" s="6">
        <v>54.94</v>
      </c>
      <c r="S1594" s="6">
        <f t="shared" si="74"/>
        <v>4802.08</v>
      </c>
    </row>
    <row r="1595" spans="1:19" x14ac:dyDescent="0.35">
      <c r="A1595" s="1">
        <v>9462</v>
      </c>
      <c r="B1595" s="1">
        <v>29</v>
      </c>
      <c r="C1595" s="1" t="str">
        <f t="shared" si="72"/>
        <v>Young</v>
      </c>
      <c r="D1595" s="1" t="s">
        <v>16</v>
      </c>
      <c r="E1595" s="1" t="s">
        <v>17</v>
      </c>
      <c r="F1595" s="1" t="s">
        <v>18</v>
      </c>
      <c r="G1595" s="1" t="s">
        <v>36</v>
      </c>
      <c r="H1595" s="1">
        <v>5</v>
      </c>
      <c r="I1595" s="1" t="s">
        <v>20</v>
      </c>
      <c r="J1595" s="1" t="s">
        <v>21</v>
      </c>
      <c r="K1595" s="6">
        <v>145.25</v>
      </c>
      <c r="L1595" s="6">
        <v>20.75</v>
      </c>
      <c r="M1595" s="1">
        <v>7</v>
      </c>
      <c r="N1595" s="8">
        <v>45324</v>
      </c>
      <c r="O1595" s="4" t="str">
        <f t="shared" si="73"/>
        <v>February 2024</v>
      </c>
      <c r="P1595" s="1" t="s">
        <v>28</v>
      </c>
      <c r="Q1595" s="1" t="s">
        <v>29</v>
      </c>
      <c r="R1595" s="6">
        <v>31.98</v>
      </c>
      <c r="S1595" s="6">
        <f t="shared" si="74"/>
        <v>177.23</v>
      </c>
    </row>
    <row r="1596" spans="1:19" x14ac:dyDescent="0.35">
      <c r="A1596" s="1">
        <v>17220</v>
      </c>
      <c r="B1596" s="1">
        <v>29</v>
      </c>
      <c r="C1596" s="1" t="str">
        <f t="shared" si="72"/>
        <v>Young</v>
      </c>
      <c r="D1596" s="1" t="s">
        <v>38</v>
      </c>
      <c r="E1596" s="1" t="s">
        <v>17</v>
      </c>
      <c r="F1596" s="1" t="s">
        <v>24</v>
      </c>
      <c r="G1596" s="1" t="s">
        <v>85</v>
      </c>
      <c r="H1596" s="1">
        <v>3</v>
      </c>
      <c r="I1596" s="1" t="s">
        <v>26</v>
      </c>
      <c r="J1596" s="1" t="s">
        <v>21</v>
      </c>
      <c r="K1596" s="6">
        <v>4718.46</v>
      </c>
      <c r="L1596" s="6">
        <v>786.41</v>
      </c>
      <c r="M1596" s="1">
        <v>6</v>
      </c>
      <c r="N1596" s="8">
        <v>45324</v>
      </c>
      <c r="O1596" s="4" t="str">
        <f t="shared" si="73"/>
        <v>February 2024</v>
      </c>
      <c r="P1596" s="1" t="s">
        <v>22</v>
      </c>
      <c r="Q1596" s="1" t="s">
        <v>37</v>
      </c>
      <c r="R1596" s="6">
        <v>88.43</v>
      </c>
      <c r="S1596" s="6">
        <f t="shared" si="74"/>
        <v>4806.8900000000003</v>
      </c>
    </row>
    <row r="1597" spans="1:19" x14ac:dyDescent="0.35">
      <c r="A1597" s="1">
        <v>12999</v>
      </c>
      <c r="B1597" s="1">
        <v>30</v>
      </c>
      <c r="C1597" s="1" t="str">
        <f t="shared" si="72"/>
        <v>Young</v>
      </c>
      <c r="D1597" s="1" t="s">
        <v>16</v>
      </c>
      <c r="E1597" s="1" t="s">
        <v>33</v>
      </c>
      <c r="F1597" s="1" t="s">
        <v>77</v>
      </c>
      <c r="G1597" s="1" t="s">
        <v>86</v>
      </c>
      <c r="H1597" s="1">
        <v>2</v>
      </c>
      <c r="I1597" s="1" t="s">
        <v>26</v>
      </c>
      <c r="J1597" s="1" t="s">
        <v>93</v>
      </c>
      <c r="K1597" s="6">
        <v>2889.44</v>
      </c>
      <c r="L1597" s="6">
        <v>361.18</v>
      </c>
      <c r="M1597" s="1">
        <v>8</v>
      </c>
      <c r="N1597" s="8">
        <v>45324</v>
      </c>
      <c r="O1597" s="4" t="str">
        <f t="shared" si="73"/>
        <v>February 2024</v>
      </c>
      <c r="P1597" s="1" t="s">
        <v>79</v>
      </c>
      <c r="Q1597" s="1" t="s">
        <v>89</v>
      </c>
      <c r="R1597" s="6">
        <v>160.27000000000001</v>
      </c>
      <c r="S1597" s="6">
        <f t="shared" si="74"/>
        <v>3049.71</v>
      </c>
    </row>
    <row r="1598" spans="1:19" x14ac:dyDescent="0.35">
      <c r="A1598" s="1">
        <v>6535</v>
      </c>
      <c r="B1598" s="1">
        <v>31</v>
      </c>
      <c r="C1598" s="1" t="str">
        <f t="shared" si="72"/>
        <v>Young</v>
      </c>
      <c r="D1598" s="1" t="s">
        <v>16</v>
      </c>
      <c r="E1598" s="1" t="s">
        <v>17</v>
      </c>
      <c r="F1598" s="1" t="s">
        <v>24</v>
      </c>
      <c r="G1598" s="1" t="s">
        <v>25</v>
      </c>
      <c r="H1598" s="1">
        <v>3</v>
      </c>
      <c r="I1598" s="1" t="s">
        <v>26</v>
      </c>
      <c r="J1598" s="1" t="s">
        <v>42</v>
      </c>
      <c r="K1598" s="6">
        <v>2223.27</v>
      </c>
      <c r="L1598" s="6">
        <v>247.03</v>
      </c>
      <c r="M1598" s="1">
        <v>9</v>
      </c>
      <c r="N1598" s="8">
        <v>45324</v>
      </c>
      <c r="O1598" s="4" t="str">
        <f t="shared" si="73"/>
        <v>February 2024</v>
      </c>
      <c r="P1598" s="1" t="s">
        <v>32</v>
      </c>
      <c r="Q1598" s="1" t="s">
        <v>59</v>
      </c>
      <c r="R1598" s="6">
        <v>96.83</v>
      </c>
      <c r="S1598" s="6">
        <f t="shared" si="74"/>
        <v>2320.1</v>
      </c>
    </row>
    <row r="1599" spans="1:19" x14ac:dyDescent="0.35">
      <c r="A1599" s="1">
        <v>11198</v>
      </c>
      <c r="B1599" s="1">
        <v>32</v>
      </c>
      <c r="C1599" s="1" t="str">
        <f t="shared" si="72"/>
        <v>Young</v>
      </c>
      <c r="D1599" s="1" t="s">
        <v>16</v>
      </c>
      <c r="E1599" s="1" t="s">
        <v>17</v>
      </c>
      <c r="F1599" s="1" t="s">
        <v>77</v>
      </c>
      <c r="G1599" s="1" t="s">
        <v>86</v>
      </c>
      <c r="H1599" s="1">
        <v>1</v>
      </c>
      <c r="I1599" s="1" t="s">
        <v>26</v>
      </c>
      <c r="J1599" s="1" t="s">
        <v>21</v>
      </c>
      <c r="K1599" s="6">
        <v>361.18</v>
      </c>
      <c r="L1599" s="6">
        <v>361.18</v>
      </c>
      <c r="M1599" s="1">
        <v>1</v>
      </c>
      <c r="N1599" s="8">
        <v>45324</v>
      </c>
      <c r="O1599" s="4" t="str">
        <f t="shared" si="73"/>
        <v>February 2024</v>
      </c>
      <c r="P1599" s="1" t="s">
        <v>79</v>
      </c>
      <c r="Q1599" s="1"/>
      <c r="R1599" s="6">
        <v>0</v>
      </c>
      <c r="S1599" s="6">
        <f t="shared" si="74"/>
        <v>361.18</v>
      </c>
    </row>
    <row r="1600" spans="1:19" x14ac:dyDescent="0.35">
      <c r="A1600" s="1">
        <v>16869</v>
      </c>
      <c r="B1600" s="1">
        <v>33</v>
      </c>
      <c r="C1600" s="1" t="str">
        <f t="shared" si="72"/>
        <v>Young</v>
      </c>
      <c r="D1600" s="1" t="s">
        <v>38</v>
      </c>
      <c r="E1600" s="1" t="s">
        <v>17</v>
      </c>
      <c r="F1600" s="1" t="s">
        <v>77</v>
      </c>
      <c r="G1600" s="1" t="s">
        <v>86</v>
      </c>
      <c r="H1600" s="1">
        <v>1</v>
      </c>
      <c r="I1600" s="1" t="s">
        <v>26</v>
      </c>
      <c r="J1600" s="1" t="s">
        <v>93</v>
      </c>
      <c r="K1600" s="6">
        <v>2889.44</v>
      </c>
      <c r="L1600" s="6">
        <v>361.18</v>
      </c>
      <c r="M1600" s="1">
        <v>8</v>
      </c>
      <c r="N1600" s="8">
        <v>45324</v>
      </c>
      <c r="O1600" s="4" t="str">
        <f t="shared" si="73"/>
        <v>February 2024</v>
      </c>
      <c r="P1600" s="1" t="s">
        <v>22</v>
      </c>
      <c r="Q1600" s="1" t="s">
        <v>29</v>
      </c>
      <c r="R1600" s="6">
        <v>95.63</v>
      </c>
      <c r="S1600" s="6">
        <f t="shared" si="74"/>
        <v>2985.07</v>
      </c>
    </row>
    <row r="1601" spans="1:19" x14ac:dyDescent="0.35">
      <c r="A1601" s="1">
        <v>11874</v>
      </c>
      <c r="B1601" s="1">
        <v>36</v>
      </c>
      <c r="C1601" s="1" t="str">
        <f t="shared" si="72"/>
        <v>Middle-Aged</v>
      </c>
      <c r="D1601" s="1" t="s">
        <v>16</v>
      </c>
      <c r="E1601" s="1" t="s">
        <v>17</v>
      </c>
      <c r="F1601" s="1" t="s">
        <v>30</v>
      </c>
      <c r="G1601" s="1" t="s">
        <v>78</v>
      </c>
      <c r="H1601" s="1">
        <v>3</v>
      </c>
      <c r="I1601" s="1" t="s">
        <v>26</v>
      </c>
      <c r="J1601" s="1" t="s">
        <v>93</v>
      </c>
      <c r="K1601" s="6">
        <v>674.32</v>
      </c>
      <c r="L1601" s="6">
        <v>674.32</v>
      </c>
      <c r="M1601" s="1">
        <v>1</v>
      </c>
      <c r="N1601" s="8">
        <v>45324</v>
      </c>
      <c r="O1601" s="4" t="str">
        <f t="shared" si="73"/>
        <v>February 2024</v>
      </c>
      <c r="P1601" s="1" t="s">
        <v>22</v>
      </c>
      <c r="Q1601" s="1" t="s">
        <v>91</v>
      </c>
      <c r="R1601" s="6">
        <v>132.02000000000001</v>
      </c>
      <c r="S1601" s="6">
        <f t="shared" si="74"/>
        <v>806.34</v>
      </c>
    </row>
    <row r="1602" spans="1:19" x14ac:dyDescent="0.35">
      <c r="A1602" s="1">
        <v>13718</v>
      </c>
      <c r="B1602" s="1">
        <v>36</v>
      </c>
      <c r="C1602" s="1" t="str">
        <f t="shared" ref="C1602:C1665" si="75">IF(B1602&lt;=35,"Young",IF(B1602&lt;=55,"Middle-Aged","Old"))</f>
        <v>Middle-Aged</v>
      </c>
      <c r="D1602" s="1" t="s">
        <v>16</v>
      </c>
      <c r="E1602" s="1" t="s">
        <v>17</v>
      </c>
      <c r="F1602" s="1" t="s">
        <v>40</v>
      </c>
      <c r="G1602" s="1" t="s">
        <v>88</v>
      </c>
      <c r="H1602" s="1">
        <v>1</v>
      </c>
      <c r="I1602" s="1" t="s">
        <v>26</v>
      </c>
      <c r="J1602" s="1" t="s">
        <v>21</v>
      </c>
      <c r="K1602" s="6">
        <v>459.5</v>
      </c>
      <c r="L1602" s="6">
        <v>459.5</v>
      </c>
      <c r="M1602" s="1">
        <v>1</v>
      </c>
      <c r="N1602" s="8">
        <v>45324</v>
      </c>
      <c r="O1602" s="4" t="str">
        <f t="shared" ref="O1602:O1665" si="76">TEXT(N1602,"mmmm yyyy")</f>
        <v>February 2024</v>
      </c>
      <c r="P1602" s="1" t="s">
        <v>79</v>
      </c>
      <c r="Q1602" s="1" t="s">
        <v>82</v>
      </c>
      <c r="R1602" s="6">
        <v>120.73</v>
      </c>
      <c r="S1602" s="6">
        <f t="shared" ref="S1602:S1665" si="77">K1602+R1602</f>
        <v>580.23</v>
      </c>
    </row>
    <row r="1603" spans="1:19" x14ac:dyDescent="0.35">
      <c r="A1603" s="1">
        <v>14797</v>
      </c>
      <c r="B1603" s="1">
        <v>36</v>
      </c>
      <c r="C1603" s="1" t="str">
        <f t="shared" si="75"/>
        <v>Middle-Aged</v>
      </c>
      <c r="D1603" s="1" t="s">
        <v>16</v>
      </c>
      <c r="E1603" s="1" t="s">
        <v>17</v>
      </c>
      <c r="F1603" s="1" t="s">
        <v>24</v>
      </c>
      <c r="G1603" s="1" t="s">
        <v>85</v>
      </c>
      <c r="H1603" s="1">
        <v>4</v>
      </c>
      <c r="I1603" s="1" t="s">
        <v>26</v>
      </c>
      <c r="J1603" s="1" t="s">
        <v>83</v>
      </c>
      <c r="K1603" s="6">
        <v>786.41</v>
      </c>
      <c r="L1603" s="6">
        <v>786.41</v>
      </c>
      <c r="M1603" s="1">
        <v>1</v>
      </c>
      <c r="N1603" s="8">
        <v>45324</v>
      </c>
      <c r="O1603" s="4" t="str">
        <f t="shared" si="76"/>
        <v>February 2024</v>
      </c>
      <c r="P1603" s="1" t="s">
        <v>79</v>
      </c>
      <c r="Q1603" s="1" t="s">
        <v>107</v>
      </c>
      <c r="R1603" s="6">
        <v>154.19999999999999</v>
      </c>
      <c r="S1603" s="6">
        <f t="shared" si="77"/>
        <v>940.6099999999999</v>
      </c>
    </row>
    <row r="1604" spans="1:19" x14ac:dyDescent="0.35">
      <c r="A1604" s="1">
        <v>16266</v>
      </c>
      <c r="B1604" s="1">
        <v>38</v>
      </c>
      <c r="C1604" s="1" t="str">
        <f t="shared" si="75"/>
        <v>Middle-Aged</v>
      </c>
      <c r="D1604" s="1" t="s">
        <v>16</v>
      </c>
      <c r="E1604" s="1" t="s">
        <v>17</v>
      </c>
      <c r="F1604" s="1" t="s">
        <v>77</v>
      </c>
      <c r="G1604" s="1" t="s">
        <v>86</v>
      </c>
      <c r="H1604" s="1">
        <v>4</v>
      </c>
      <c r="I1604" s="1" t="s">
        <v>20</v>
      </c>
      <c r="J1604" s="1" t="s">
        <v>21</v>
      </c>
      <c r="K1604" s="6">
        <v>2528.2600000000002</v>
      </c>
      <c r="L1604" s="6">
        <v>361.18</v>
      </c>
      <c r="M1604" s="1">
        <v>7</v>
      </c>
      <c r="N1604" s="8">
        <v>45324</v>
      </c>
      <c r="O1604" s="4" t="str">
        <f t="shared" si="76"/>
        <v>February 2024</v>
      </c>
      <c r="P1604" s="1" t="s">
        <v>79</v>
      </c>
      <c r="Q1604" s="1" t="s">
        <v>37</v>
      </c>
      <c r="R1604" s="6">
        <v>61.77</v>
      </c>
      <c r="S1604" s="6">
        <f t="shared" si="77"/>
        <v>2590.0300000000002</v>
      </c>
    </row>
    <row r="1605" spans="1:19" x14ac:dyDescent="0.35">
      <c r="A1605" s="1">
        <v>18967</v>
      </c>
      <c r="B1605" s="1">
        <v>38</v>
      </c>
      <c r="C1605" s="1" t="str">
        <f t="shared" si="75"/>
        <v>Middle-Aged</v>
      </c>
      <c r="D1605" s="1" t="s">
        <v>38</v>
      </c>
      <c r="E1605" s="1" t="s">
        <v>17</v>
      </c>
      <c r="F1605" s="1" t="s">
        <v>77</v>
      </c>
      <c r="G1605" s="1" t="s">
        <v>86</v>
      </c>
      <c r="H1605" s="1">
        <v>1</v>
      </c>
      <c r="I1605" s="1" t="s">
        <v>26</v>
      </c>
      <c r="J1605" s="1" t="s">
        <v>21</v>
      </c>
      <c r="K1605" s="6">
        <v>2528.2600000000002</v>
      </c>
      <c r="L1605" s="6">
        <v>361.18</v>
      </c>
      <c r="M1605" s="1">
        <v>7</v>
      </c>
      <c r="N1605" s="8">
        <v>45324</v>
      </c>
      <c r="O1605" s="4" t="str">
        <f t="shared" si="76"/>
        <v>February 2024</v>
      </c>
      <c r="P1605" s="1" t="s">
        <v>84</v>
      </c>
      <c r="Q1605" s="1"/>
      <c r="R1605" s="6">
        <v>0</v>
      </c>
      <c r="S1605" s="6">
        <f t="shared" si="77"/>
        <v>2528.2600000000002</v>
      </c>
    </row>
    <row r="1606" spans="1:19" x14ac:dyDescent="0.35">
      <c r="A1606" s="1">
        <v>17804</v>
      </c>
      <c r="B1606" s="1">
        <v>39</v>
      </c>
      <c r="C1606" s="1" t="str">
        <f t="shared" si="75"/>
        <v>Middle-Aged</v>
      </c>
      <c r="D1606" s="1" t="s">
        <v>16</v>
      </c>
      <c r="E1606" s="1" t="s">
        <v>33</v>
      </c>
      <c r="F1606" s="1" t="s">
        <v>30</v>
      </c>
      <c r="G1606" s="1" t="s">
        <v>78</v>
      </c>
      <c r="H1606" s="1">
        <v>5</v>
      </c>
      <c r="I1606" s="1" t="s">
        <v>26</v>
      </c>
      <c r="J1606" s="1" t="s">
        <v>21</v>
      </c>
      <c r="K1606" s="6">
        <v>4045.92</v>
      </c>
      <c r="L1606" s="6">
        <v>674.32</v>
      </c>
      <c r="M1606" s="1">
        <v>6</v>
      </c>
      <c r="N1606" s="8">
        <v>45324</v>
      </c>
      <c r="O1606" s="4" t="str">
        <f t="shared" si="76"/>
        <v>February 2024</v>
      </c>
      <c r="P1606" s="1" t="s">
        <v>79</v>
      </c>
      <c r="Q1606" s="1" t="s">
        <v>97</v>
      </c>
      <c r="R1606" s="6">
        <v>92.26</v>
      </c>
      <c r="S1606" s="6">
        <f t="shared" si="77"/>
        <v>4138.18</v>
      </c>
    </row>
    <row r="1607" spans="1:19" x14ac:dyDescent="0.35">
      <c r="A1607" s="1">
        <v>6668</v>
      </c>
      <c r="B1607" s="1">
        <v>40</v>
      </c>
      <c r="C1607" s="1" t="str">
        <f t="shared" si="75"/>
        <v>Middle-Aged</v>
      </c>
      <c r="D1607" s="1" t="s">
        <v>38</v>
      </c>
      <c r="E1607" s="1" t="s">
        <v>17</v>
      </c>
      <c r="F1607" s="1" t="s">
        <v>24</v>
      </c>
      <c r="G1607" s="1" t="s">
        <v>25</v>
      </c>
      <c r="H1607" s="1">
        <v>3</v>
      </c>
      <c r="I1607" s="1" t="s">
        <v>20</v>
      </c>
      <c r="J1607" s="1" t="s">
        <v>34</v>
      </c>
      <c r="K1607" s="6">
        <v>2470.3000000000002</v>
      </c>
      <c r="L1607" s="6">
        <v>247.03</v>
      </c>
      <c r="M1607" s="1">
        <v>10</v>
      </c>
      <c r="N1607" s="8">
        <v>45324</v>
      </c>
      <c r="O1607" s="4" t="str">
        <f t="shared" si="76"/>
        <v>February 2024</v>
      </c>
      <c r="P1607" s="1" t="s">
        <v>32</v>
      </c>
      <c r="Q1607" s="1" t="s">
        <v>76</v>
      </c>
      <c r="R1607" s="6">
        <v>79.11</v>
      </c>
      <c r="S1607" s="6">
        <f t="shared" si="77"/>
        <v>2549.4100000000003</v>
      </c>
    </row>
    <row r="1608" spans="1:19" x14ac:dyDescent="0.35">
      <c r="A1608" s="1">
        <v>4450</v>
      </c>
      <c r="B1608" s="1">
        <v>41</v>
      </c>
      <c r="C1608" s="1" t="str">
        <f t="shared" si="75"/>
        <v>Middle-Aged</v>
      </c>
      <c r="D1608" s="1" t="s">
        <v>38</v>
      </c>
      <c r="E1608" s="1" t="s">
        <v>17</v>
      </c>
      <c r="F1608" s="1" t="s">
        <v>18</v>
      </c>
      <c r="G1608" s="1" t="s">
        <v>19</v>
      </c>
      <c r="H1608" s="1">
        <v>2</v>
      </c>
      <c r="I1608" s="1" t="s">
        <v>26</v>
      </c>
      <c r="J1608" s="1" t="s">
        <v>42</v>
      </c>
      <c r="K1608" s="6">
        <v>1582.38</v>
      </c>
      <c r="L1608" s="6">
        <v>791.19</v>
      </c>
      <c r="M1608" s="1">
        <v>2</v>
      </c>
      <c r="N1608" s="8">
        <v>45324</v>
      </c>
      <c r="O1608" s="4" t="str">
        <f t="shared" si="76"/>
        <v>February 2024</v>
      </c>
      <c r="P1608" s="1" t="s">
        <v>22</v>
      </c>
      <c r="Q1608" s="1" t="s">
        <v>51</v>
      </c>
      <c r="R1608" s="6">
        <v>46.26</v>
      </c>
      <c r="S1608" s="6">
        <f t="shared" si="77"/>
        <v>1628.64</v>
      </c>
    </row>
    <row r="1609" spans="1:19" x14ac:dyDescent="0.35">
      <c r="A1609" s="1">
        <v>8878</v>
      </c>
      <c r="B1609" s="1">
        <v>41</v>
      </c>
      <c r="C1609" s="1" t="str">
        <f t="shared" si="75"/>
        <v>Middle-Aged</v>
      </c>
      <c r="D1609" s="1" t="s">
        <v>16</v>
      </c>
      <c r="E1609" s="1" t="s">
        <v>17</v>
      </c>
      <c r="F1609" s="1" t="s">
        <v>24</v>
      </c>
      <c r="G1609" s="1" t="s">
        <v>25</v>
      </c>
      <c r="H1609" s="1">
        <v>3</v>
      </c>
      <c r="I1609" s="1" t="s">
        <v>20</v>
      </c>
      <c r="J1609" s="1" t="s">
        <v>27</v>
      </c>
      <c r="K1609" s="6">
        <v>2223.27</v>
      </c>
      <c r="L1609" s="6">
        <v>247.03</v>
      </c>
      <c r="M1609" s="1">
        <v>9</v>
      </c>
      <c r="N1609" s="8">
        <v>45324</v>
      </c>
      <c r="O1609" s="4" t="str">
        <f t="shared" si="76"/>
        <v>February 2024</v>
      </c>
      <c r="P1609" s="1" t="s">
        <v>28</v>
      </c>
      <c r="Q1609" s="1" t="s">
        <v>43</v>
      </c>
      <c r="R1609" s="6">
        <v>20.62</v>
      </c>
      <c r="S1609" s="6">
        <f t="shared" si="77"/>
        <v>2243.89</v>
      </c>
    </row>
    <row r="1610" spans="1:19" x14ac:dyDescent="0.35">
      <c r="A1610" s="1">
        <v>6658</v>
      </c>
      <c r="B1610" s="1">
        <v>42</v>
      </c>
      <c r="C1610" s="1" t="str">
        <f t="shared" si="75"/>
        <v>Middle-Aged</v>
      </c>
      <c r="D1610" s="1" t="s">
        <v>38</v>
      </c>
      <c r="E1610" s="1" t="s">
        <v>17</v>
      </c>
      <c r="F1610" s="1" t="s">
        <v>40</v>
      </c>
      <c r="G1610" s="1" t="s">
        <v>41</v>
      </c>
      <c r="H1610" s="1">
        <v>3</v>
      </c>
      <c r="I1610" s="1" t="s">
        <v>20</v>
      </c>
      <c r="J1610" s="1" t="s">
        <v>27</v>
      </c>
      <c r="K1610" s="6">
        <v>7603.47</v>
      </c>
      <c r="L1610" s="6">
        <v>844.83</v>
      </c>
      <c r="M1610" s="1">
        <v>9</v>
      </c>
      <c r="N1610" s="8">
        <v>45324</v>
      </c>
      <c r="O1610" s="4" t="str">
        <f t="shared" si="76"/>
        <v>February 2024</v>
      </c>
      <c r="P1610" s="1" t="s">
        <v>32</v>
      </c>
      <c r="Q1610" s="1"/>
      <c r="R1610" s="6">
        <v>0</v>
      </c>
      <c r="S1610" s="6">
        <f t="shared" si="77"/>
        <v>7603.47</v>
      </c>
    </row>
    <row r="1611" spans="1:19" x14ac:dyDescent="0.35">
      <c r="A1611" s="1">
        <v>9102</v>
      </c>
      <c r="B1611" s="1">
        <v>44</v>
      </c>
      <c r="C1611" s="1" t="str">
        <f t="shared" si="75"/>
        <v>Middle-Aged</v>
      </c>
      <c r="D1611" s="1" t="s">
        <v>38</v>
      </c>
      <c r="E1611" s="1" t="s">
        <v>17</v>
      </c>
      <c r="F1611" s="1" t="s">
        <v>24</v>
      </c>
      <c r="G1611" s="1" t="s">
        <v>25</v>
      </c>
      <c r="H1611" s="1">
        <v>3</v>
      </c>
      <c r="I1611" s="1" t="s">
        <v>26</v>
      </c>
      <c r="J1611" s="1" t="s">
        <v>27</v>
      </c>
      <c r="K1611" s="6">
        <v>2223.27</v>
      </c>
      <c r="L1611" s="6">
        <v>247.03</v>
      </c>
      <c r="M1611" s="1">
        <v>9</v>
      </c>
      <c r="N1611" s="8">
        <v>45324</v>
      </c>
      <c r="O1611" s="4" t="str">
        <f t="shared" si="76"/>
        <v>February 2024</v>
      </c>
      <c r="P1611" s="1" t="s">
        <v>28</v>
      </c>
      <c r="Q1611" s="1" t="s">
        <v>50</v>
      </c>
      <c r="R1611" s="6">
        <v>55.23</v>
      </c>
      <c r="S1611" s="6">
        <f t="shared" si="77"/>
        <v>2278.5</v>
      </c>
    </row>
    <row r="1612" spans="1:19" x14ac:dyDescent="0.35">
      <c r="A1612" s="1">
        <v>4258</v>
      </c>
      <c r="B1612" s="1">
        <v>46</v>
      </c>
      <c r="C1612" s="1" t="str">
        <f t="shared" si="75"/>
        <v>Middle-Aged</v>
      </c>
      <c r="D1612" s="1" t="s">
        <v>16</v>
      </c>
      <c r="E1612" s="1" t="s">
        <v>33</v>
      </c>
      <c r="F1612" s="1" t="s">
        <v>18</v>
      </c>
      <c r="G1612" s="1" t="s">
        <v>36</v>
      </c>
      <c r="H1612" s="1">
        <v>5</v>
      </c>
      <c r="I1612" s="1" t="s">
        <v>20</v>
      </c>
      <c r="J1612" s="1" t="s">
        <v>42</v>
      </c>
      <c r="K1612" s="6">
        <v>62.25</v>
      </c>
      <c r="L1612" s="6">
        <v>20.75</v>
      </c>
      <c r="M1612" s="1">
        <v>3</v>
      </c>
      <c r="N1612" s="8">
        <v>45324</v>
      </c>
      <c r="O1612" s="4" t="str">
        <f t="shared" si="76"/>
        <v>February 2024</v>
      </c>
      <c r="P1612" s="1" t="s">
        <v>32</v>
      </c>
      <c r="Q1612" s="1"/>
      <c r="R1612" s="6">
        <v>0</v>
      </c>
      <c r="S1612" s="6">
        <f t="shared" si="77"/>
        <v>62.25</v>
      </c>
    </row>
    <row r="1613" spans="1:19" x14ac:dyDescent="0.35">
      <c r="A1613" s="1">
        <v>14938</v>
      </c>
      <c r="B1613" s="1">
        <v>46</v>
      </c>
      <c r="C1613" s="1" t="str">
        <f t="shared" si="75"/>
        <v>Middle-Aged</v>
      </c>
      <c r="D1613" s="1" t="s">
        <v>38</v>
      </c>
      <c r="E1613" s="1" t="s">
        <v>33</v>
      </c>
      <c r="F1613" s="1" t="s">
        <v>77</v>
      </c>
      <c r="G1613" s="1" t="s">
        <v>86</v>
      </c>
      <c r="H1613" s="1">
        <v>4</v>
      </c>
      <c r="I1613" s="1" t="s">
        <v>26</v>
      </c>
      <c r="J1613" s="1" t="s">
        <v>21</v>
      </c>
      <c r="K1613" s="6">
        <v>3611.8</v>
      </c>
      <c r="L1613" s="6">
        <v>361.18</v>
      </c>
      <c r="M1613" s="1">
        <v>10</v>
      </c>
      <c r="N1613" s="8">
        <v>45324</v>
      </c>
      <c r="O1613" s="4" t="str">
        <f t="shared" si="76"/>
        <v>February 2024</v>
      </c>
      <c r="P1613" s="1" t="s">
        <v>22</v>
      </c>
      <c r="Q1613" s="1" t="s">
        <v>87</v>
      </c>
      <c r="R1613" s="6">
        <v>146.55000000000001</v>
      </c>
      <c r="S1613" s="6">
        <f t="shared" si="77"/>
        <v>3758.3500000000004</v>
      </c>
    </row>
    <row r="1614" spans="1:19" x14ac:dyDescent="0.35">
      <c r="A1614" s="1">
        <v>19485</v>
      </c>
      <c r="B1614" s="1">
        <v>47</v>
      </c>
      <c r="C1614" s="1" t="str">
        <f t="shared" si="75"/>
        <v>Middle-Aged</v>
      </c>
      <c r="D1614" s="1" t="s">
        <v>38</v>
      </c>
      <c r="E1614" s="1" t="s">
        <v>17</v>
      </c>
      <c r="F1614" s="1" t="s">
        <v>40</v>
      </c>
      <c r="G1614" s="1" t="s">
        <v>88</v>
      </c>
      <c r="H1614" s="1">
        <v>5</v>
      </c>
      <c r="I1614" s="1" t="s">
        <v>26</v>
      </c>
      <c r="J1614" s="1" t="s">
        <v>83</v>
      </c>
      <c r="K1614" s="6">
        <v>459.5</v>
      </c>
      <c r="L1614" s="6">
        <v>459.5</v>
      </c>
      <c r="M1614" s="1">
        <v>1</v>
      </c>
      <c r="N1614" s="8">
        <v>45324</v>
      </c>
      <c r="O1614" s="4" t="str">
        <f t="shared" si="76"/>
        <v>February 2024</v>
      </c>
      <c r="P1614" s="1" t="s">
        <v>84</v>
      </c>
      <c r="Q1614" s="1" t="s">
        <v>52</v>
      </c>
      <c r="R1614" s="6">
        <v>34.14</v>
      </c>
      <c r="S1614" s="6">
        <f t="shared" si="77"/>
        <v>493.64</v>
      </c>
    </row>
    <row r="1615" spans="1:19" x14ac:dyDescent="0.35">
      <c r="A1615" s="1">
        <v>12034</v>
      </c>
      <c r="B1615" s="1">
        <v>48</v>
      </c>
      <c r="C1615" s="1" t="str">
        <f t="shared" si="75"/>
        <v>Middle-Aged</v>
      </c>
      <c r="D1615" s="1" t="s">
        <v>38</v>
      </c>
      <c r="E1615" s="1" t="s">
        <v>17</v>
      </c>
      <c r="F1615" s="1" t="s">
        <v>24</v>
      </c>
      <c r="G1615" s="1" t="s">
        <v>85</v>
      </c>
      <c r="H1615" s="1">
        <v>4</v>
      </c>
      <c r="I1615" s="1" t="s">
        <v>26</v>
      </c>
      <c r="J1615" s="1" t="s">
        <v>83</v>
      </c>
      <c r="K1615" s="6">
        <v>3932.05</v>
      </c>
      <c r="L1615" s="6">
        <v>786.41</v>
      </c>
      <c r="M1615" s="1">
        <v>5</v>
      </c>
      <c r="N1615" s="8">
        <v>45324</v>
      </c>
      <c r="O1615" s="4" t="str">
        <f t="shared" si="76"/>
        <v>February 2024</v>
      </c>
      <c r="P1615" s="1" t="s">
        <v>84</v>
      </c>
      <c r="Q1615" s="1" t="s">
        <v>52</v>
      </c>
      <c r="R1615" s="6">
        <v>44.07</v>
      </c>
      <c r="S1615" s="6">
        <f t="shared" si="77"/>
        <v>3976.1200000000003</v>
      </c>
    </row>
    <row r="1616" spans="1:19" x14ac:dyDescent="0.35">
      <c r="A1616" s="1">
        <v>6404</v>
      </c>
      <c r="B1616" s="1">
        <v>50</v>
      </c>
      <c r="C1616" s="1" t="str">
        <f t="shared" si="75"/>
        <v>Middle-Aged</v>
      </c>
      <c r="D1616" s="1" t="s">
        <v>38</v>
      </c>
      <c r="E1616" s="1" t="s">
        <v>17</v>
      </c>
      <c r="F1616" s="1" t="s">
        <v>30</v>
      </c>
      <c r="G1616" s="1" t="s">
        <v>31</v>
      </c>
      <c r="H1616" s="1">
        <v>3</v>
      </c>
      <c r="I1616" s="1" t="s">
        <v>26</v>
      </c>
      <c r="J1616" s="1" t="s">
        <v>21</v>
      </c>
      <c r="K1616" s="6">
        <v>2783.76</v>
      </c>
      <c r="L1616" s="6">
        <v>463.96</v>
      </c>
      <c r="M1616" s="1">
        <v>6</v>
      </c>
      <c r="N1616" s="8">
        <v>45324</v>
      </c>
      <c r="O1616" s="4" t="str">
        <f t="shared" si="76"/>
        <v>February 2024</v>
      </c>
      <c r="P1616" s="1" t="s">
        <v>32</v>
      </c>
      <c r="Q1616" s="1" t="s">
        <v>53</v>
      </c>
      <c r="R1616" s="6">
        <v>61.5</v>
      </c>
      <c r="S1616" s="6">
        <f t="shared" si="77"/>
        <v>2845.26</v>
      </c>
    </row>
    <row r="1617" spans="1:19" x14ac:dyDescent="0.35">
      <c r="A1617" s="1">
        <v>14029</v>
      </c>
      <c r="B1617" s="1">
        <v>50</v>
      </c>
      <c r="C1617" s="1" t="str">
        <f t="shared" si="75"/>
        <v>Middle-Aged</v>
      </c>
      <c r="D1617" s="1" t="s">
        <v>16</v>
      </c>
      <c r="E1617" s="1" t="s">
        <v>33</v>
      </c>
      <c r="F1617" s="1" t="s">
        <v>24</v>
      </c>
      <c r="G1617" s="1" t="s">
        <v>85</v>
      </c>
      <c r="H1617" s="1">
        <v>3</v>
      </c>
      <c r="I1617" s="1" t="s">
        <v>26</v>
      </c>
      <c r="J1617" s="1" t="s">
        <v>93</v>
      </c>
      <c r="K1617" s="6">
        <v>1572.82</v>
      </c>
      <c r="L1617" s="6">
        <v>786.41</v>
      </c>
      <c r="M1617" s="1">
        <v>2</v>
      </c>
      <c r="N1617" s="8">
        <v>45324</v>
      </c>
      <c r="O1617" s="4" t="str">
        <f t="shared" si="76"/>
        <v>February 2024</v>
      </c>
      <c r="P1617" s="1" t="s">
        <v>22</v>
      </c>
      <c r="Q1617" s="1" t="s">
        <v>108</v>
      </c>
      <c r="R1617" s="6">
        <v>142</v>
      </c>
      <c r="S1617" s="6">
        <f t="shared" si="77"/>
        <v>1714.82</v>
      </c>
    </row>
    <row r="1618" spans="1:19" x14ac:dyDescent="0.35">
      <c r="A1618" s="1">
        <v>15726</v>
      </c>
      <c r="B1618" s="1">
        <v>50</v>
      </c>
      <c r="C1618" s="1" t="str">
        <f t="shared" si="75"/>
        <v>Middle-Aged</v>
      </c>
      <c r="D1618" s="1" t="s">
        <v>38</v>
      </c>
      <c r="E1618" s="1" t="s">
        <v>33</v>
      </c>
      <c r="F1618" s="1" t="s">
        <v>30</v>
      </c>
      <c r="G1618" s="1" t="s">
        <v>78</v>
      </c>
      <c r="H1618" s="1">
        <v>5</v>
      </c>
      <c r="I1618" s="1" t="s">
        <v>26</v>
      </c>
      <c r="J1618" s="1" t="s">
        <v>83</v>
      </c>
      <c r="K1618" s="6">
        <v>1348.64</v>
      </c>
      <c r="L1618" s="6">
        <v>674.32</v>
      </c>
      <c r="M1618" s="1">
        <v>2</v>
      </c>
      <c r="N1618" s="8">
        <v>45324</v>
      </c>
      <c r="O1618" s="4" t="str">
        <f t="shared" si="76"/>
        <v>February 2024</v>
      </c>
      <c r="P1618" s="1" t="s">
        <v>84</v>
      </c>
      <c r="Q1618" s="1"/>
      <c r="R1618" s="6">
        <v>0</v>
      </c>
      <c r="S1618" s="6">
        <f t="shared" si="77"/>
        <v>1348.64</v>
      </c>
    </row>
    <row r="1619" spans="1:19" x14ac:dyDescent="0.35">
      <c r="A1619" s="1">
        <v>16144</v>
      </c>
      <c r="B1619" s="1">
        <v>52</v>
      </c>
      <c r="C1619" s="1" t="str">
        <f t="shared" si="75"/>
        <v>Middle-Aged</v>
      </c>
      <c r="D1619" s="1" t="s">
        <v>16</v>
      </c>
      <c r="E1619" s="1" t="s">
        <v>17</v>
      </c>
      <c r="F1619" s="1" t="s">
        <v>30</v>
      </c>
      <c r="G1619" s="1" t="s">
        <v>78</v>
      </c>
      <c r="H1619" s="1">
        <v>1</v>
      </c>
      <c r="I1619" s="1" t="s">
        <v>20</v>
      </c>
      <c r="J1619" s="1" t="s">
        <v>93</v>
      </c>
      <c r="K1619" s="6">
        <v>5394.56</v>
      </c>
      <c r="L1619" s="6">
        <v>674.32</v>
      </c>
      <c r="M1619" s="1">
        <v>8</v>
      </c>
      <c r="N1619" s="8">
        <v>45324</v>
      </c>
      <c r="O1619" s="4" t="str">
        <f t="shared" si="76"/>
        <v>February 2024</v>
      </c>
      <c r="P1619" s="1" t="s">
        <v>84</v>
      </c>
      <c r="Q1619" s="1" t="s">
        <v>37</v>
      </c>
      <c r="R1619" s="6">
        <v>69.45</v>
      </c>
      <c r="S1619" s="6">
        <f t="shared" si="77"/>
        <v>5464.01</v>
      </c>
    </row>
    <row r="1620" spans="1:19" x14ac:dyDescent="0.35">
      <c r="A1620" s="1">
        <v>12143</v>
      </c>
      <c r="B1620" s="1">
        <v>53</v>
      </c>
      <c r="C1620" s="1" t="str">
        <f t="shared" si="75"/>
        <v>Middle-Aged</v>
      </c>
      <c r="D1620" s="1" t="s">
        <v>38</v>
      </c>
      <c r="E1620" s="1" t="s">
        <v>17</v>
      </c>
      <c r="F1620" s="1" t="s">
        <v>40</v>
      </c>
      <c r="G1620" s="1" t="s">
        <v>88</v>
      </c>
      <c r="H1620" s="1">
        <v>4</v>
      </c>
      <c r="I1620" s="1" t="s">
        <v>26</v>
      </c>
      <c r="J1620" s="1" t="s">
        <v>83</v>
      </c>
      <c r="K1620" s="6">
        <v>4595</v>
      </c>
      <c r="L1620" s="6">
        <v>459.5</v>
      </c>
      <c r="M1620" s="1">
        <v>10</v>
      </c>
      <c r="N1620" s="8">
        <v>45324</v>
      </c>
      <c r="O1620" s="4" t="str">
        <f t="shared" si="76"/>
        <v>February 2024</v>
      </c>
      <c r="P1620" s="1" t="s">
        <v>79</v>
      </c>
      <c r="Q1620" s="1" t="s">
        <v>97</v>
      </c>
      <c r="R1620" s="6">
        <v>45.99</v>
      </c>
      <c r="S1620" s="6">
        <f t="shared" si="77"/>
        <v>4640.99</v>
      </c>
    </row>
    <row r="1621" spans="1:19" x14ac:dyDescent="0.35">
      <c r="A1621" s="1">
        <v>15659</v>
      </c>
      <c r="B1621" s="1">
        <v>53</v>
      </c>
      <c r="C1621" s="1" t="str">
        <f t="shared" si="75"/>
        <v>Middle-Aged</v>
      </c>
      <c r="D1621" s="1" t="s">
        <v>38</v>
      </c>
      <c r="E1621" s="1" t="s">
        <v>17</v>
      </c>
      <c r="F1621" s="1" t="s">
        <v>40</v>
      </c>
      <c r="G1621" s="1" t="s">
        <v>88</v>
      </c>
      <c r="H1621" s="1">
        <v>3</v>
      </c>
      <c r="I1621" s="1" t="s">
        <v>26</v>
      </c>
      <c r="J1621" s="1" t="s">
        <v>93</v>
      </c>
      <c r="K1621" s="6">
        <v>3676</v>
      </c>
      <c r="L1621" s="6">
        <v>459.5</v>
      </c>
      <c r="M1621" s="1">
        <v>8</v>
      </c>
      <c r="N1621" s="8">
        <v>45324</v>
      </c>
      <c r="O1621" s="4" t="str">
        <f t="shared" si="76"/>
        <v>February 2024</v>
      </c>
      <c r="P1621" s="1" t="s">
        <v>22</v>
      </c>
      <c r="Q1621" s="1" t="s">
        <v>29</v>
      </c>
      <c r="R1621" s="6">
        <v>30.44</v>
      </c>
      <c r="S1621" s="6">
        <f t="shared" si="77"/>
        <v>3706.44</v>
      </c>
    </row>
    <row r="1622" spans="1:19" x14ac:dyDescent="0.35">
      <c r="A1622" s="1">
        <v>1187</v>
      </c>
      <c r="B1622" s="1">
        <v>55</v>
      </c>
      <c r="C1622" s="1" t="str">
        <f t="shared" si="75"/>
        <v>Middle-Aged</v>
      </c>
      <c r="D1622" s="1" t="s">
        <v>38</v>
      </c>
      <c r="E1622" s="1" t="s">
        <v>17</v>
      </c>
      <c r="F1622" s="1" t="s">
        <v>40</v>
      </c>
      <c r="G1622" s="1" t="s">
        <v>41</v>
      </c>
      <c r="H1622" s="1">
        <v>3</v>
      </c>
      <c r="I1622" s="1" t="s">
        <v>26</v>
      </c>
      <c r="J1622" s="1" t="s">
        <v>42</v>
      </c>
      <c r="K1622" s="6">
        <v>2534.4899999999998</v>
      </c>
      <c r="L1622" s="6">
        <v>844.83</v>
      </c>
      <c r="M1622" s="1">
        <v>3</v>
      </c>
      <c r="N1622" s="8">
        <v>45324</v>
      </c>
      <c r="O1622" s="4" t="str">
        <f t="shared" si="76"/>
        <v>February 2024</v>
      </c>
      <c r="P1622" s="1" t="s">
        <v>32</v>
      </c>
      <c r="Q1622" s="1"/>
      <c r="R1622" s="6">
        <v>0</v>
      </c>
      <c r="S1622" s="6">
        <f t="shared" si="77"/>
        <v>2534.4899999999998</v>
      </c>
    </row>
    <row r="1623" spans="1:19" x14ac:dyDescent="0.35">
      <c r="A1623" s="1">
        <v>2741</v>
      </c>
      <c r="B1623" s="1">
        <v>55</v>
      </c>
      <c r="C1623" s="1" t="str">
        <f t="shared" si="75"/>
        <v>Middle-Aged</v>
      </c>
      <c r="D1623" s="1" t="s">
        <v>38</v>
      </c>
      <c r="E1623" s="1" t="s">
        <v>17</v>
      </c>
      <c r="F1623" s="1" t="s">
        <v>18</v>
      </c>
      <c r="G1623" s="1" t="s">
        <v>36</v>
      </c>
      <c r="H1623" s="1">
        <v>5</v>
      </c>
      <c r="I1623" s="1" t="s">
        <v>26</v>
      </c>
      <c r="J1623" s="1" t="s">
        <v>42</v>
      </c>
      <c r="K1623" s="6">
        <v>62.25</v>
      </c>
      <c r="L1623" s="6">
        <v>20.75</v>
      </c>
      <c r="M1623" s="1">
        <v>3</v>
      </c>
      <c r="N1623" s="8">
        <v>45324</v>
      </c>
      <c r="O1623" s="4" t="str">
        <f t="shared" si="76"/>
        <v>February 2024</v>
      </c>
      <c r="P1623" s="1" t="s">
        <v>32</v>
      </c>
      <c r="Q1623" s="1"/>
      <c r="R1623" s="6">
        <v>0</v>
      </c>
      <c r="S1623" s="6">
        <f t="shared" si="77"/>
        <v>62.25</v>
      </c>
    </row>
    <row r="1624" spans="1:19" x14ac:dyDescent="0.35">
      <c r="A1624" s="1">
        <v>11092</v>
      </c>
      <c r="B1624" s="1">
        <v>55</v>
      </c>
      <c r="C1624" s="1" t="str">
        <f t="shared" si="75"/>
        <v>Middle-Aged</v>
      </c>
      <c r="D1624" s="1" t="s">
        <v>16</v>
      </c>
      <c r="E1624" s="1" t="s">
        <v>17</v>
      </c>
      <c r="F1624" s="1" t="s">
        <v>24</v>
      </c>
      <c r="G1624" s="1" t="s">
        <v>85</v>
      </c>
      <c r="H1624" s="1">
        <v>5</v>
      </c>
      <c r="I1624" s="1" t="s">
        <v>20</v>
      </c>
      <c r="J1624" s="1" t="s">
        <v>83</v>
      </c>
      <c r="K1624" s="6">
        <v>2359.23</v>
      </c>
      <c r="L1624" s="6">
        <v>786.41</v>
      </c>
      <c r="M1624" s="1">
        <v>3</v>
      </c>
      <c r="N1624" s="8">
        <v>45324</v>
      </c>
      <c r="O1624" s="4" t="str">
        <f t="shared" si="76"/>
        <v>February 2024</v>
      </c>
      <c r="P1624" s="1" t="s">
        <v>79</v>
      </c>
      <c r="Q1624" s="1" t="s">
        <v>106</v>
      </c>
      <c r="R1624" s="6">
        <v>67.760000000000005</v>
      </c>
      <c r="S1624" s="6">
        <f t="shared" si="77"/>
        <v>2426.9900000000002</v>
      </c>
    </row>
    <row r="1625" spans="1:19" x14ac:dyDescent="0.35">
      <c r="A1625" s="1">
        <v>17889</v>
      </c>
      <c r="B1625" s="1">
        <v>55</v>
      </c>
      <c r="C1625" s="1" t="str">
        <f t="shared" si="75"/>
        <v>Middle-Aged</v>
      </c>
      <c r="D1625" s="1" t="s">
        <v>38</v>
      </c>
      <c r="E1625" s="1" t="s">
        <v>17</v>
      </c>
      <c r="F1625" s="1" t="s">
        <v>30</v>
      </c>
      <c r="G1625" s="1" t="s">
        <v>78</v>
      </c>
      <c r="H1625" s="1">
        <v>2</v>
      </c>
      <c r="I1625" s="1" t="s">
        <v>26</v>
      </c>
      <c r="J1625" s="1" t="s">
        <v>21</v>
      </c>
      <c r="K1625" s="6">
        <v>674.32</v>
      </c>
      <c r="L1625" s="6">
        <v>674.32</v>
      </c>
      <c r="M1625" s="1">
        <v>1</v>
      </c>
      <c r="N1625" s="8">
        <v>45324</v>
      </c>
      <c r="O1625" s="4" t="str">
        <f t="shared" si="76"/>
        <v>February 2024</v>
      </c>
      <c r="P1625" s="1" t="s">
        <v>79</v>
      </c>
      <c r="Q1625" s="1" t="s">
        <v>120</v>
      </c>
      <c r="R1625" s="6">
        <v>118.88</v>
      </c>
      <c r="S1625" s="6">
        <f t="shared" si="77"/>
        <v>793.2</v>
      </c>
    </row>
    <row r="1626" spans="1:19" x14ac:dyDescent="0.35">
      <c r="A1626" s="1">
        <v>2211</v>
      </c>
      <c r="B1626" s="1">
        <v>59</v>
      </c>
      <c r="C1626" s="1" t="str">
        <f t="shared" si="75"/>
        <v>Old</v>
      </c>
      <c r="D1626" s="1" t="s">
        <v>16</v>
      </c>
      <c r="E1626" s="1" t="s">
        <v>33</v>
      </c>
      <c r="F1626" s="1" t="s">
        <v>18</v>
      </c>
      <c r="G1626" s="1" t="s">
        <v>19</v>
      </c>
      <c r="H1626" s="1">
        <v>2</v>
      </c>
      <c r="I1626" s="1" t="s">
        <v>26</v>
      </c>
      <c r="J1626" s="1" t="s">
        <v>21</v>
      </c>
      <c r="K1626" s="6">
        <v>2373.5700000000002</v>
      </c>
      <c r="L1626" s="6">
        <v>791.19</v>
      </c>
      <c r="M1626" s="1">
        <v>3</v>
      </c>
      <c r="N1626" s="8">
        <v>45324</v>
      </c>
      <c r="O1626" s="4" t="str">
        <f t="shared" si="76"/>
        <v>February 2024</v>
      </c>
      <c r="P1626" s="1" t="s">
        <v>32</v>
      </c>
      <c r="Q1626" s="1"/>
      <c r="R1626" s="6">
        <v>0</v>
      </c>
      <c r="S1626" s="6">
        <f t="shared" si="77"/>
        <v>2373.5700000000002</v>
      </c>
    </row>
    <row r="1627" spans="1:19" x14ac:dyDescent="0.35">
      <c r="A1627" s="1">
        <v>7988</v>
      </c>
      <c r="B1627" s="1">
        <v>59</v>
      </c>
      <c r="C1627" s="1" t="str">
        <f t="shared" si="75"/>
        <v>Old</v>
      </c>
      <c r="D1627" s="1" t="s">
        <v>16</v>
      </c>
      <c r="E1627" s="1" t="s">
        <v>17</v>
      </c>
      <c r="F1627" s="1" t="s">
        <v>18</v>
      </c>
      <c r="G1627" s="1" t="s">
        <v>19</v>
      </c>
      <c r="H1627" s="1">
        <v>2</v>
      </c>
      <c r="I1627" s="1" t="s">
        <v>20</v>
      </c>
      <c r="J1627" s="1" t="s">
        <v>21</v>
      </c>
      <c r="K1627" s="6">
        <v>3164.76</v>
      </c>
      <c r="L1627" s="6">
        <v>791.19</v>
      </c>
      <c r="M1627" s="1">
        <v>4</v>
      </c>
      <c r="N1627" s="8">
        <v>45324</v>
      </c>
      <c r="O1627" s="4" t="str">
        <f t="shared" si="76"/>
        <v>February 2024</v>
      </c>
      <c r="P1627" s="1" t="s">
        <v>28</v>
      </c>
      <c r="Q1627" s="1" t="s">
        <v>75</v>
      </c>
      <c r="R1627" s="6">
        <v>88.99</v>
      </c>
      <c r="S1627" s="6">
        <f t="shared" si="77"/>
        <v>3253.75</v>
      </c>
    </row>
    <row r="1628" spans="1:19" x14ac:dyDescent="0.35">
      <c r="A1628" s="1">
        <v>11552</v>
      </c>
      <c r="B1628" s="1">
        <v>59</v>
      </c>
      <c r="C1628" s="1" t="str">
        <f t="shared" si="75"/>
        <v>Old</v>
      </c>
      <c r="D1628" s="1" t="s">
        <v>38</v>
      </c>
      <c r="E1628" s="1" t="s">
        <v>17</v>
      </c>
      <c r="F1628" s="1" t="s">
        <v>24</v>
      </c>
      <c r="G1628" s="1" t="s">
        <v>85</v>
      </c>
      <c r="H1628" s="1">
        <v>4</v>
      </c>
      <c r="I1628" s="1" t="s">
        <v>26</v>
      </c>
      <c r="J1628" s="1" t="s">
        <v>93</v>
      </c>
      <c r="K1628" s="6">
        <v>2359.23</v>
      </c>
      <c r="L1628" s="6">
        <v>786.41</v>
      </c>
      <c r="M1628" s="1">
        <v>3</v>
      </c>
      <c r="N1628" s="8">
        <v>45324</v>
      </c>
      <c r="O1628" s="4" t="str">
        <f t="shared" si="76"/>
        <v>February 2024</v>
      </c>
      <c r="P1628" s="1" t="s">
        <v>79</v>
      </c>
      <c r="Q1628" s="1" t="s">
        <v>94</v>
      </c>
      <c r="R1628" s="6">
        <v>179.69</v>
      </c>
      <c r="S1628" s="6">
        <f t="shared" si="77"/>
        <v>2538.92</v>
      </c>
    </row>
    <row r="1629" spans="1:19" x14ac:dyDescent="0.35">
      <c r="A1629" s="1">
        <v>2641</v>
      </c>
      <c r="B1629" s="1">
        <v>62</v>
      </c>
      <c r="C1629" s="1" t="str">
        <f t="shared" si="75"/>
        <v>Old</v>
      </c>
      <c r="D1629" s="1" t="s">
        <v>16</v>
      </c>
      <c r="E1629" s="1" t="s">
        <v>17</v>
      </c>
      <c r="F1629" s="1" t="s">
        <v>18</v>
      </c>
      <c r="G1629" s="1" t="s">
        <v>36</v>
      </c>
      <c r="H1629" s="1">
        <v>5</v>
      </c>
      <c r="I1629" s="1" t="s">
        <v>26</v>
      </c>
      <c r="J1629" s="1" t="s">
        <v>21</v>
      </c>
      <c r="K1629" s="6">
        <v>124.5</v>
      </c>
      <c r="L1629" s="6">
        <v>20.75</v>
      </c>
      <c r="M1629" s="1">
        <v>6</v>
      </c>
      <c r="N1629" s="8">
        <v>45324</v>
      </c>
      <c r="O1629" s="4" t="str">
        <f t="shared" si="76"/>
        <v>February 2024</v>
      </c>
      <c r="P1629" s="1" t="s">
        <v>32</v>
      </c>
      <c r="Q1629" s="1" t="s">
        <v>48</v>
      </c>
      <c r="R1629" s="6">
        <v>73.95</v>
      </c>
      <c r="S1629" s="6">
        <f t="shared" si="77"/>
        <v>198.45</v>
      </c>
    </row>
    <row r="1630" spans="1:19" x14ac:dyDescent="0.35">
      <c r="A1630" s="1">
        <v>7573</v>
      </c>
      <c r="B1630" s="1">
        <v>62</v>
      </c>
      <c r="C1630" s="1" t="str">
        <f t="shared" si="75"/>
        <v>Old</v>
      </c>
      <c r="D1630" s="1" t="s">
        <v>38</v>
      </c>
      <c r="E1630" s="1" t="s">
        <v>17</v>
      </c>
      <c r="F1630" s="1" t="s">
        <v>30</v>
      </c>
      <c r="G1630" s="1" t="s">
        <v>31</v>
      </c>
      <c r="H1630" s="1">
        <v>3</v>
      </c>
      <c r="I1630" s="1" t="s">
        <v>26</v>
      </c>
      <c r="J1630" s="1" t="s">
        <v>42</v>
      </c>
      <c r="K1630" s="6">
        <v>927.92</v>
      </c>
      <c r="L1630" s="6">
        <v>463.96</v>
      </c>
      <c r="M1630" s="1">
        <v>2</v>
      </c>
      <c r="N1630" s="8">
        <v>45324</v>
      </c>
      <c r="O1630" s="4" t="str">
        <f t="shared" si="76"/>
        <v>February 2024</v>
      </c>
      <c r="P1630" s="1" t="s">
        <v>22</v>
      </c>
      <c r="Q1630" s="1" t="s">
        <v>59</v>
      </c>
      <c r="R1630" s="6">
        <v>119.4</v>
      </c>
      <c r="S1630" s="6">
        <f t="shared" si="77"/>
        <v>1047.32</v>
      </c>
    </row>
    <row r="1631" spans="1:19" x14ac:dyDescent="0.35">
      <c r="A1631" s="1">
        <v>15677</v>
      </c>
      <c r="B1631" s="1">
        <v>62</v>
      </c>
      <c r="C1631" s="1" t="str">
        <f t="shared" si="75"/>
        <v>Old</v>
      </c>
      <c r="D1631" s="1" t="s">
        <v>38</v>
      </c>
      <c r="E1631" s="1" t="s">
        <v>17</v>
      </c>
      <c r="F1631" s="1" t="s">
        <v>30</v>
      </c>
      <c r="G1631" s="1" t="s">
        <v>78</v>
      </c>
      <c r="H1631" s="1">
        <v>1</v>
      </c>
      <c r="I1631" s="1" t="s">
        <v>26</v>
      </c>
      <c r="J1631" s="1" t="s">
        <v>83</v>
      </c>
      <c r="K1631" s="6">
        <v>2022.96</v>
      </c>
      <c r="L1631" s="6">
        <v>674.32</v>
      </c>
      <c r="M1631" s="1">
        <v>3</v>
      </c>
      <c r="N1631" s="8">
        <v>45324</v>
      </c>
      <c r="O1631" s="4" t="str">
        <f t="shared" si="76"/>
        <v>February 2024</v>
      </c>
      <c r="P1631" s="1" t="s">
        <v>84</v>
      </c>
      <c r="Q1631" s="1" t="s">
        <v>111</v>
      </c>
      <c r="R1631" s="6">
        <v>197.27</v>
      </c>
      <c r="S1631" s="6">
        <f t="shared" si="77"/>
        <v>2220.23</v>
      </c>
    </row>
    <row r="1632" spans="1:19" x14ac:dyDescent="0.35">
      <c r="A1632" s="1">
        <v>15020</v>
      </c>
      <c r="B1632" s="1">
        <v>64</v>
      </c>
      <c r="C1632" s="1" t="str">
        <f t="shared" si="75"/>
        <v>Old</v>
      </c>
      <c r="D1632" s="1" t="s">
        <v>38</v>
      </c>
      <c r="E1632" s="1" t="s">
        <v>17</v>
      </c>
      <c r="F1632" s="1" t="s">
        <v>24</v>
      </c>
      <c r="G1632" s="1" t="s">
        <v>85</v>
      </c>
      <c r="H1632" s="1">
        <v>2</v>
      </c>
      <c r="I1632" s="1" t="s">
        <v>26</v>
      </c>
      <c r="J1632" s="1" t="s">
        <v>21</v>
      </c>
      <c r="K1632" s="6">
        <v>2359.23</v>
      </c>
      <c r="L1632" s="6">
        <v>786.41</v>
      </c>
      <c r="M1632" s="1">
        <v>3</v>
      </c>
      <c r="N1632" s="8">
        <v>45324</v>
      </c>
      <c r="O1632" s="4" t="str">
        <f t="shared" si="76"/>
        <v>February 2024</v>
      </c>
      <c r="P1632" s="1" t="s">
        <v>84</v>
      </c>
      <c r="Q1632" s="1" t="s">
        <v>91</v>
      </c>
      <c r="R1632" s="6">
        <v>181.16</v>
      </c>
      <c r="S1632" s="6">
        <f t="shared" si="77"/>
        <v>2540.39</v>
      </c>
    </row>
    <row r="1633" spans="1:19" x14ac:dyDescent="0.35">
      <c r="A1633" s="1">
        <v>5559</v>
      </c>
      <c r="B1633" s="1">
        <v>65</v>
      </c>
      <c r="C1633" s="1" t="str">
        <f t="shared" si="75"/>
        <v>Old</v>
      </c>
      <c r="D1633" s="1" t="s">
        <v>38</v>
      </c>
      <c r="E1633" s="1" t="s">
        <v>17</v>
      </c>
      <c r="F1633" s="1" t="s">
        <v>24</v>
      </c>
      <c r="G1633" s="1" t="s">
        <v>25</v>
      </c>
      <c r="H1633" s="1">
        <v>3</v>
      </c>
      <c r="I1633" s="1" t="s">
        <v>20</v>
      </c>
      <c r="J1633" s="1" t="s">
        <v>34</v>
      </c>
      <c r="K1633" s="6">
        <v>494.06</v>
      </c>
      <c r="L1633" s="6">
        <v>247.03</v>
      </c>
      <c r="M1633" s="1">
        <v>2</v>
      </c>
      <c r="N1633" s="8">
        <v>45324</v>
      </c>
      <c r="O1633" s="4" t="str">
        <f t="shared" si="76"/>
        <v>February 2024</v>
      </c>
      <c r="P1633" s="1" t="s">
        <v>32</v>
      </c>
      <c r="Q1633" s="1"/>
      <c r="R1633" s="6">
        <v>0</v>
      </c>
      <c r="S1633" s="6">
        <f t="shared" si="77"/>
        <v>494.06</v>
      </c>
    </row>
    <row r="1634" spans="1:19" x14ac:dyDescent="0.35">
      <c r="A1634" s="1">
        <v>8496</v>
      </c>
      <c r="B1634" s="1">
        <v>65</v>
      </c>
      <c r="C1634" s="1" t="str">
        <f t="shared" si="75"/>
        <v>Old</v>
      </c>
      <c r="D1634" s="1" t="s">
        <v>16</v>
      </c>
      <c r="E1634" s="1" t="s">
        <v>33</v>
      </c>
      <c r="F1634" s="1" t="s">
        <v>40</v>
      </c>
      <c r="G1634" s="1" t="s">
        <v>41</v>
      </c>
      <c r="H1634" s="1">
        <v>3</v>
      </c>
      <c r="I1634" s="1" t="s">
        <v>20</v>
      </c>
      <c r="J1634" s="1" t="s">
        <v>42</v>
      </c>
      <c r="K1634" s="6">
        <v>6758.64</v>
      </c>
      <c r="L1634" s="6">
        <v>844.83</v>
      </c>
      <c r="M1634" s="1">
        <v>8</v>
      </c>
      <c r="N1634" s="8">
        <v>45324</v>
      </c>
      <c r="O1634" s="4" t="str">
        <f t="shared" si="76"/>
        <v>February 2024</v>
      </c>
      <c r="P1634" s="1" t="s">
        <v>32</v>
      </c>
      <c r="Q1634" s="1" t="s">
        <v>29</v>
      </c>
      <c r="R1634" s="6">
        <v>10.92</v>
      </c>
      <c r="S1634" s="6">
        <f t="shared" si="77"/>
        <v>6769.56</v>
      </c>
    </row>
    <row r="1635" spans="1:19" x14ac:dyDescent="0.35">
      <c r="A1635" s="1">
        <v>16192</v>
      </c>
      <c r="B1635" s="1">
        <v>65</v>
      </c>
      <c r="C1635" s="1" t="str">
        <f t="shared" si="75"/>
        <v>Old</v>
      </c>
      <c r="D1635" s="1" t="s">
        <v>38</v>
      </c>
      <c r="E1635" s="1" t="s">
        <v>17</v>
      </c>
      <c r="F1635" s="1" t="s">
        <v>30</v>
      </c>
      <c r="G1635" s="1" t="s">
        <v>78</v>
      </c>
      <c r="H1635" s="1">
        <v>4</v>
      </c>
      <c r="I1635" s="1" t="s">
        <v>26</v>
      </c>
      <c r="J1635" s="1" t="s">
        <v>83</v>
      </c>
      <c r="K1635" s="6">
        <v>4045.92</v>
      </c>
      <c r="L1635" s="6">
        <v>674.32</v>
      </c>
      <c r="M1635" s="1">
        <v>6</v>
      </c>
      <c r="N1635" s="8">
        <v>45324</v>
      </c>
      <c r="O1635" s="4" t="str">
        <f t="shared" si="76"/>
        <v>February 2024</v>
      </c>
      <c r="P1635" s="1" t="s">
        <v>22</v>
      </c>
      <c r="Q1635" s="1"/>
      <c r="R1635" s="6">
        <v>0</v>
      </c>
      <c r="S1635" s="6">
        <f t="shared" si="77"/>
        <v>4045.92</v>
      </c>
    </row>
    <row r="1636" spans="1:19" x14ac:dyDescent="0.35">
      <c r="A1636" s="1">
        <v>2497</v>
      </c>
      <c r="B1636" s="1">
        <v>66</v>
      </c>
      <c r="C1636" s="1" t="str">
        <f t="shared" si="75"/>
        <v>Old</v>
      </c>
      <c r="D1636" s="1" t="s">
        <v>16</v>
      </c>
      <c r="E1636" s="1" t="s">
        <v>33</v>
      </c>
      <c r="F1636" s="1" t="s">
        <v>40</v>
      </c>
      <c r="G1636" s="1" t="s">
        <v>41</v>
      </c>
      <c r="H1636" s="1">
        <v>3</v>
      </c>
      <c r="I1636" s="1" t="s">
        <v>20</v>
      </c>
      <c r="J1636" s="1" t="s">
        <v>27</v>
      </c>
      <c r="K1636" s="6">
        <v>4224.1499999999996</v>
      </c>
      <c r="L1636" s="6">
        <v>844.83</v>
      </c>
      <c r="M1636" s="1">
        <v>5</v>
      </c>
      <c r="N1636" s="8">
        <v>45324</v>
      </c>
      <c r="O1636" s="4" t="str">
        <f t="shared" si="76"/>
        <v>February 2024</v>
      </c>
      <c r="P1636" s="1" t="s">
        <v>32</v>
      </c>
      <c r="Q1636" s="1"/>
      <c r="R1636" s="6">
        <v>0</v>
      </c>
      <c r="S1636" s="6">
        <f t="shared" si="77"/>
        <v>4224.1499999999996</v>
      </c>
    </row>
    <row r="1637" spans="1:19" x14ac:dyDescent="0.35">
      <c r="A1637" s="1">
        <v>2030</v>
      </c>
      <c r="B1637" s="1">
        <v>67</v>
      </c>
      <c r="C1637" s="1" t="str">
        <f t="shared" si="75"/>
        <v>Old</v>
      </c>
      <c r="D1637" s="1" t="s">
        <v>16</v>
      </c>
      <c r="E1637" s="1" t="s">
        <v>17</v>
      </c>
      <c r="F1637" s="1" t="s">
        <v>18</v>
      </c>
      <c r="G1637" s="1" t="s">
        <v>36</v>
      </c>
      <c r="H1637" s="1">
        <v>5</v>
      </c>
      <c r="I1637" s="1" t="s">
        <v>20</v>
      </c>
      <c r="J1637" s="1" t="s">
        <v>21</v>
      </c>
      <c r="K1637" s="6">
        <v>207.5</v>
      </c>
      <c r="L1637" s="6">
        <v>20.75</v>
      </c>
      <c r="M1637" s="1">
        <v>10</v>
      </c>
      <c r="N1637" s="8">
        <v>45324</v>
      </c>
      <c r="O1637" s="4" t="str">
        <f t="shared" si="76"/>
        <v>February 2024</v>
      </c>
      <c r="P1637" s="1" t="s">
        <v>22</v>
      </c>
      <c r="Q1637" s="1" t="s">
        <v>53</v>
      </c>
      <c r="R1637" s="6">
        <v>76.33</v>
      </c>
      <c r="S1637" s="6">
        <f t="shared" si="77"/>
        <v>283.83</v>
      </c>
    </row>
    <row r="1638" spans="1:19" x14ac:dyDescent="0.35">
      <c r="A1638" s="1">
        <v>3853</v>
      </c>
      <c r="B1638" s="1">
        <v>67</v>
      </c>
      <c r="C1638" s="1" t="str">
        <f t="shared" si="75"/>
        <v>Old</v>
      </c>
      <c r="D1638" s="1" t="s">
        <v>16</v>
      </c>
      <c r="E1638" s="1" t="s">
        <v>17</v>
      </c>
      <c r="F1638" s="1" t="s">
        <v>30</v>
      </c>
      <c r="G1638" s="1" t="s">
        <v>31</v>
      </c>
      <c r="H1638" s="1">
        <v>3</v>
      </c>
      <c r="I1638" s="1" t="s">
        <v>20</v>
      </c>
      <c r="J1638" s="1" t="s">
        <v>27</v>
      </c>
      <c r="K1638" s="6">
        <v>1391.88</v>
      </c>
      <c r="L1638" s="6">
        <v>463.96</v>
      </c>
      <c r="M1638" s="1">
        <v>3</v>
      </c>
      <c r="N1638" s="8">
        <v>45324</v>
      </c>
      <c r="O1638" s="4" t="str">
        <f t="shared" si="76"/>
        <v>February 2024</v>
      </c>
      <c r="P1638" s="1" t="s">
        <v>28</v>
      </c>
      <c r="Q1638" s="1" t="s">
        <v>64</v>
      </c>
      <c r="R1638" s="6">
        <v>96.43</v>
      </c>
      <c r="S1638" s="6">
        <f t="shared" si="77"/>
        <v>1488.3100000000002</v>
      </c>
    </row>
    <row r="1639" spans="1:19" x14ac:dyDescent="0.35">
      <c r="A1639" s="1">
        <v>15320</v>
      </c>
      <c r="B1639" s="1">
        <v>68</v>
      </c>
      <c r="C1639" s="1" t="str">
        <f t="shared" si="75"/>
        <v>Old</v>
      </c>
      <c r="D1639" s="1" t="s">
        <v>16</v>
      </c>
      <c r="E1639" s="1" t="s">
        <v>17</v>
      </c>
      <c r="F1639" s="1" t="s">
        <v>30</v>
      </c>
      <c r="G1639" s="1" t="s">
        <v>78</v>
      </c>
      <c r="H1639" s="1">
        <v>4</v>
      </c>
      <c r="I1639" s="1" t="s">
        <v>20</v>
      </c>
      <c r="J1639" s="1" t="s">
        <v>21</v>
      </c>
      <c r="K1639" s="6">
        <v>3371.6</v>
      </c>
      <c r="L1639" s="6">
        <v>674.32</v>
      </c>
      <c r="M1639" s="1">
        <v>5</v>
      </c>
      <c r="N1639" s="8">
        <v>45324</v>
      </c>
      <c r="O1639" s="4" t="str">
        <f t="shared" si="76"/>
        <v>February 2024</v>
      </c>
      <c r="P1639" s="1" t="s">
        <v>79</v>
      </c>
      <c r="Q1639" s="1" t="s">
        <v>91</v>
      </c>
      <c r="R1639" s="6">
        <v>132.11000000000001</v>
      </c>
      <c r="S1639" s="6">
        <f t="shared" si="77"/>
        <v>3503.71</v>
      </c>
    </row>
    <row r="1640" spans="1:19" x14ac:dyDescent="0.35">
      <c r="A1640" s="1">
        <v>19535</v>
      </c>
      <c r="B1640" s="1">
        <v>68</v>
      </c>
      <c r="C1640" s="1" t="str">
        <f t="shared" si="75"/>
        <v>Old</v>
      </c>
      <c r="D1640" s="1" t="s">
        <v>16</v>
      </c>
      <c r="E1640" s="1" t="s">
        <v>17</v>
      </c>
      <c r="F1640" s="1" t="s">
        <v>40</v>
      </c>
      <c r="G1640" s="1" t="s">
        <v>88</v>
      </c>
      <c r="H1640" s="1">
        <v>3</v>
      </c>
      <c r="I1640" s="1" t="s">
        <v>20</v>
      </c>
      <c r="J1640" s="1" t="s">
        <v>93</v>
      </c>
      <c r="K1640" s="6">
        <v>459.5</v>
      </c>
      <c r="L1640" s="6">
        <v>459.5</v>
      </c>
      <c r="M1640" s="1">
        <v>1</v>
      </c>
      <c r="N1640" s="8">
        <v>45324</v>
      </c>
      <c r="O1640" s="4" t="str">
        <f t="shared" si="76"/>
        <v>February 2024</v>
      </c>
      <c r="P1640" s="1" t="s">
        <v>84</v>
      </c>
      <c r="Q1640" s="1" t="s">
        <v>92</v>
      </c>
      <c r="R1640" s="6">
        <v>188.87</v>
      </c>
      <c r="S1640" s="6">
        <f t="shared" si="77"/>
        <v>648.37</v>
      </c>
    </row>
    <row r="1641" spans="1:19" x14ac:dyDescent="0.35">
      <c r="A1641" s="1">
        <v>1758</v>
      </c>
      <c r="B1641" s="1">
        <v>69</v>
      </c>
      <c r="C1641" s="1" t="str">
        <f t="shared" si="75"/>
        <v>Old</v>
      </c>
      <c r="D1641" s="1" t="s">
        <v>38</v>
      </c>
      <c r="E1641" s="1" t="s">
        <v>17</v>
      </c>
      <c r="F1641" s="1" t="s">
        <v>30</v>
      </c>
      <c r="G1641" s="1" t="s">
        <v>31</v>
      </c>
      <c r="H1641" s="1">
        <v>3</v>
      </c>
      <c r="I1641" s="1" t="s">
        <v>26</v>
      </c>
      <c r="J1641" s="1" t="s">
        <v>27</v>
      </c>
      <c r="K1641" s="6">
        <v>3247.72</v>
      </c>
      <c r="L1641" s="6">
        <v>463.96</v>
      </c>
      <c r="M1641" s="1">
        <v>7</v>
      </c>
      <c r="N1641" s="8">
        <v>45324</v>
      </c>
      <c r="O1641" s="4" t="str">
        <f t="shared" si="76"/>
        <v>February 2024</v>
      </c>
      <c r="P1641" s="1" t="s">
        <v>28</v>
      </c>
      <c r="Q1641" s="1" t="s">
        <v>37</v>
      </c>
      <c r="R1641" s="6">
        <v>15.95</v>
      </c>
      <c r="S1641" s="6">
        <f t="shared" si="77"/>
        <v>3263.6699999999996</v>
      </c>
    </row>
    <row r="1642" spans="1:19" x14ac:dyDescent="0.35">
      <c r="A1642" s="1">
        <v>6686</v>
      </c>
      <c r="B1642" s="1">
        <v>69</v>
      </c>
      <c r="C1642" s="1" t="str">
        <f t="shared" si="75"/>
        <v>Old</v>
      </c>
      <c r="D1642" s="1" t="s">
        <v>16</v>
      </c>
      <c r="E1642" s="1" t="s">
        <v>17</v>
      </c>
      <c r="F1642" s="1" t="s">
        <v>40</v>
      </c>
      <c r="G1642" s="1" t="s">
        <v>41</v>
      </c>
      <c r="H1642" s="1">
        <v>3</v>
      </c>
      <c r="I1642" s="1" t="s">
        <v>26</v>
      </c>
      <c r="J1642" s="1" t="s">
        <v>21</v>
      </c>
      <c r="K1642" s="6">
        <v>3379.32</v>
      </c>
      <c r="L1642" s="6">
        <v>844.83</v>
      </c>
      <c r="M1642" s="1">
        <v>4</v>
      </c>
      <c r="N1642" s="8">
        <v>45324</v>
      </c>
      <c r="O1642" s="4" t="str">
        <f t="shared" si="76"/>
        <v>February 2024</v>
      </c>
      <c r="P1642" s="1" t="s">
        <v>32</v>
      </c>
      <c r="Q1642" s="1" t="s">
        <v>43</v>
      </c>
      <c r="R1642" s="6">
        <v>51</v>
      </c>
      <c r="S1642" s="6">
        <f t="shared" si="77"/>
        <v>3430.32</v>
      </c>
    </row>
    <row r="1643" spans="1:19" x14ac:dyDescent="0.35">
      <c r="A1643" s="1">
        <v>11587</v>
      </c>
      <c r="B1643" s="1">
        <v>69</v>
      </c>
      <c r="C1643" s="1" t="str">
        <f t="shared" si="75"/>
        <v>Old</v>
      </c>
      <c r="D1643" s="1" t="s">
        <v>16</v>
      </c>
      <c r="E1643" s="1" t="s">
        <v>17</v>
      </c>
      <c r="F1643" s="1" t="s">
        <v>30</v>
      </c>
      <c r="G1643" s="1" t="s">
        <v>78</v>
      </c>
      <c r="H1643" s="1">
        <v>1</v>
      </c>
      <c r="I1643" s="1" t="s">
        <v>20</v>
      </c>
      <c r="J1643" s="1" t="s">
        <v>21</v>
      </c>
      <c r="K1643" s="6">
        <v>4045.92</v>
      </c>
      <c r="L1643" s="6">
        <v>674.32</v>
      </c>
      <c r="M1643" s="1">
        <v>6</v>
      </c>
      <c r="N1643" s="8">
        <v>45324</v>
      </c>
      <c r="O1643" s="4" t="str">
        <f t="shared" si="76"/>
        <v>February 2024</v>
      </c>
      <c r="P1643" s="1" t="s">
        <v>79</v>
      </c>
      <c r="Q1643" s="1" t="s">
        <v>109</v>
      </c>
      <c r="R1643" s="6">
        <v>210.02</v>
      </c>
      <c r="S1643" s="6">
        <f t="shared" si="77"/>
        <v>4255.9400000000005</v>
      </c>
    </row>
    <row r="1644" spans="1:19" x14ac:dyDescent="0.35">
      <c r="A1644" s="1">
        <v>3506</v>
      </c>
      <c r="B1644" s="1">
        <v>70</v>
      </c>
      <c r="C1644" s="1" t="str">
        <f t="shared" si="75"/>
        <v>Old</v>
      </c>
      <c r="D1644" s="1" t="s">
        <v>16</v>
      </c>
      <c r="E1644" s="1" t="s">
        <v>17</v>
      </c>
      <c r="F1644" s="1" t="s">
        <v>18</v>
      </c>
      <c r="G1644" s="1" t="s">
        <v>36</v>
      </c>
      <c r="H1644" s="1">
        <v>5</v>
      </c>
      <c r="I1644" s="1" t="s">
        <v>20</v>
      </c>
      <c r="J1644" s="1" t="s">
        <v>21</v>
      </c>
      <c r="K1644" s="6">
        <v>166</v>
      </c>
      <c r="L1644" s="6">
        <v>20.75</v>
      </c>
      <c r="M1644" s="1">
        <v>8</v>
      </c>
      <c r="N1644" s="8">
        <v>45324</v>
      </c>
      <c r="O1644" s="4" t="str">
        <f t="shared" si="76"/>
        <v>February 2024</v>
      </c>
      <c r="P1644" s="1" t="s">
        <v>32</v>
      </c>
      <c r="Q1644" s="1" t="s">
        <v>52</v>
      </c>
      <c r="R1644" s="6">
        <v>42.27</v>
      </c>
      <c r="S1644" s="6">
        <f t="shared" si="77"/>
        <v>208.27</v>
      </c>
    </row>
    <row r="1645" spans="1:19" x14ac:dyDescent="0.35">
      <c r="A1645" s="1">
        <v>11240</v>
      </c>
      <c r="B1645" s="1">
        <v>70</v>
      </c>
      <c r="C1645" s="1" t="str">
        <f t="shared" si="75"/>
        <v>Old</v>
      </c>
      <c r="D1645" s="1" t="s">
        <v>38</v>
      </c>
      <c r="E1645" s="1" t="s">
        <v>33</v>
      </c>
      <c r="F1645" s="1" t="s">
        <v>77</v>
      </c>
      <c r="G1645" s="1" t="s">
        <v>86</v>
      </c>
      <c r="H1645" s="1">
        <v>3</v>
      </c>
      <c r="I1645" s="1" t="s">
        <v>20</v>
      </c>
      <c r="J1645" s="1" t="s">
        <v>93</v>
      </c>
      <c r="K1645" s="6">
        <v>2528.2600000000002</v>
      </c>
      <c r="L1645" s="6">
        <v>361.18</v>
      </c>
      <c r="M1645" s="1">
        <v>7</v>
      </c>
      <c r="N1645" s="8">
        <v>45324</v>
      </c>
      <c r="O1645" s="4" t="str">
        <f t="shared" si="76"/>
        <v>February 2024</v>
      </c>
      <c r="P1645" s="1" t="s">
        <v>22</v>
      </c>
      <c r="Q1645" s="1"/>
      <c r="R1645" s="6">
        <v>0</v>
      </c>
      <c r="S1645" s="6">
        <f t="shared" si="77"/>
        <v>2528.2600000000002</v>
      </c>
    </row>
    <row r="1646" spans="1:19" x14ac:dyDescent="0.35">
      <c r="A1646" s="1">
        <v>13846</v>
      </c>
      <c r="B1646" s="1">
        <v>70</v>
      </c>
      <c r="C1646" s="1" t="str">
        <f t="shared" si="75"/>
        <v>Old</v>
      </c>
      <c r="D1646" s="1" t="s">
        <v>16</v>
      </c>
      <c r="E1646" s="1" t="s">
        <v>17</v>
      </c>
      <c r="F1646" s="1" t="s">
        <v>24</v>
      </c>
      <c r="G1646" s="1" t="s">
        <v>85</v>
      </c>
      <c r="H1646" s="1">
        <v>3</v>
      </c>
      <c r="I1646" s="1" t="s">
        <v>26</v>
      </c>
      <c r="J1646" s="1" t="s">
        <v>21</v>
      </c>
      <c r="K1646" s="6">
        <v>7864.1</v>
      </c>
      <c r="L1646" s="6">
        <v>786.41</v>
      </c>
      <c r="M1646" s="1">
        <v>10</v>
      </c>
      <c r="N1646" s="8">
        <v>45324</v>
      </c>
      <c r="O1646" s="4" t="str">
        <f t="shared" si="76"/>
        <v>February 2024</v>
      </c>
      <c r="P1646" s="1" t="s">
        <v>84</v>
      </c>
      <c r="Q1646" s="1" t="s">
        <v>103</v>
      </c>
      <c r="R1646" s="6">
        <v>97.54</v>
      </c>
      <c r="S1646" s="6">
        <f t="shared" si="77"/>
        <v>7961.64</v>
      </c>
    </row>
    <row r="1647" spans="1:19" x14ac:dyDescent="0.35">
      <c r="A1647" s="1">
        <v>17918</v>
      </c>
      <c r="B1647" s="1">
        <v>71</v>
      </c>
      <c r="C1647" s="1" t="str">
        <f t="shared" si="75"/>
        <v>Old</v>
      </c>
      <c r="D1647" s="1" t="s">
        <v>16</v>
      </c>
      <c r="E1647" s="1" t="s">
        <v>17</v>
      </c>
      <c r="F1647" s="1" t="s">
        <v>40</v>
      </c>
      <c r="G1647" s="1" t="s">
        <v>88</v>
      </c>
      <c r="H1647" s="1">
        <v>3</v>
      </c>
      <c r="I1647" s="1" t="s">
        <v>26</v>
      </c>
      <c r="J1647" s="1" t="s">
        <v>83</v>
      </c>
      <c r="K1647" s="6">
        <v>2757</v>
      </c>
      <c r="L1647" s="6">
        <v>459.5</v>
      </c>
      <c r="M1647" s="1">
        <v>6</v>
      </c>
      <c r="N1647" s="8">
        <v>45324</v>
      </c>
      <c r="O1647" s="4" t="str">
        <f t="shared" si="76"/>
        <v>February 2024</v>
      </c>
      <c r="P1647" s="1" t="s">
        <v>22</v>
      </c>
      <c r="Q1647" s="1" t="s">
        <v>118</v>
      </c>
      <c r="R1647" s="6">
        <v>93.64</v>
      </c>
      <c r="S1647" s="6">
        <f t="shared" si="77"/>
        <v>2850.64</v>
      </c>
    </row>
    <row r="1648" spans="1:19" x14ac:dyDescent="0.35">
      <c r="A1648" s="1">
        <v>5716</v>
      </c>
      <c r="B1648" s="1">
        <v>72</v>
      </c>
      <c r="C1648" s="1" t="str">
        <f t="shared" si="75"/>
        <v>Old</v>
      </c>
      <c r="D1648" s="1" t="s">
        <v>38</v>
      </c>
      <c r="E1648" s="1" t="s">
        <v>17</v>
      </c>
      <c r="F1648" s="1" t="s">
        <v>18</v>
      </c>
      <c r="G1648" s="1" t="s">
        <v>36</v>
      </c>
      <c r="H1648" s="1">
        <v>5</v>
      </c>
      <c r="I1648" s="1" t="s">
        <v>26</v>
      </c>
      <c r="J1648" s="1" t="s">
        <v>21</v>
      </c>
      <c r="K1648" s="6">
        <v>103.75</v>
      </c>
      <c r="L1648" s="6">
        <v>20.75</v>
      </c>
      <c r="M1648" s="1">
        <v>5</v>
      </c>
      <c r="N1648" s="8">
        <v>45324</v>
      </c>
      <c r="O1648" s="4" t="str">
        <f t="shared" si="76"/>
        <v>February 2024</v>
      </c>
      <c r="P1648" s="1" t="s">
        <v>22</v>
      </c>
      <c r="Q1648" s="1" t="s">
        <v>35</v>
      </c>
      <c r="R1648" s="6">
        <v>95.62</v>
      </c>
      <c r="S1648" s="6">
        <f t="shared" si="77"/>
        <v>199.37</v>
      </c>
    </row>
    <row r="1649" spans="1:19" x14ac:dyDescent="0.35">
      <c r="A1649" s="1">
        <v>9860</v>
      </c>
      <c r="B1649" s="1">
        <v>72</v>
      </c>
      <c r="C1649" s="1" t="str">
        <f t="shared" si="75"/>
        <v>Old</v>
      </c>
      <c r="D1649" s="1" t="s">
        <v>16</v>
      </c>
      <c r="E1649" s="1" t="s">
        <v>17</v>
      </c>
      <c r="F1649" s="1" t="s">
        <v>30</v>
      </c>
      <c r="G1649" s="1" t="s">
        <v>31</v>
      </c>
      <c r="H1649" s="1">
        <v>3</v>
      </c>
      <c r="I1649" s="1" t="s">
        <v>26</v>
      </c>
      <c r="J1649" s="1" t="s">
        <v>27</v>
      </c>
      <c r="K1649" s="6">
        <v>1855.84</v>
      </c>
      <c r="L1649" s="6">
        <v>463.96</v>
      </c>
      <c r="M1649" s="1">
        <v>4</v>
      </c>
      <c r="N1649" s="8">
        <v>45324</v>
      </c>
      <c r="O1649" s="4" t="str">
        <f t="shared" si="76"/>
        <v>February 2024</v>
      </c>
      <c r="P1649" s="1" t="s">
        <v>32</v>
      </c>
      <c r="Q1649" s="1" t="s">
        <v>45</v>
      </c>
      <c r="R1649" s="6">
        <v>36.29</v>
      </c>
      <c r="S1649" s="6">
        <f t="shared" si="77"/>
        <v>1892.1299999999999</v>
      </c>
    </row>
    <row r="1650" spans="1:19" x14ac:dyDescent="0.35">
      <c r="A1650" s="1">
        <v>12213</v>
      </c>
      <c r="B1650" s="1">
        <v>72</v>
      </c>
      <c r="C1650" s="1" t="str">
        <f t="shared" si="75"/>
        <v>Old</v>
      </c>
      <c r="D1650" s="1" t="s">
        <v>38</v>
      </c>
      <c r="E1650" s="1" t="s">
        <v>17</v>
      </c>
      <c r="F1650" s="1" t="s">
        <v>18</v>
      </c>
      <c r="G1650" s="1" t="s">
        <v>81</v>
      </c>
      <c r="H1650" s="1">
        <v>4</v>
      </c>
      <c r="I1650" s="1" t="s">
        <v>26</v>
      </c>
      <c r="J1650" s="1" t="s">
        <v>83</v>
      </c>
      <c r="K1650" s="6">
        <v>3419.04</v>
      </c>
      <c r="L1650" s="6">
        <v>1139.68</v>
      </c>
      <c r="M1650" s="1">
        <v>3</v>
      </c>
      <c r="N1650" s="8">
        <v>45324</v>
      </c>
      <c r="O1650" s="4" t="str">
        <f t="shared" si="76"/>
        <v>February 2024</v>
      </c>
      <c r="P1650" s="1" t="s">
        <v>84</v>
      </c>
      <c r="Q1650" s="1" t="s">
        <v>52</v>
      </c>
      <c r="R1650" s="6">
        <v>52.67</v>
      </c>
      <c r="S1650" s="6">
        <f t="shared" si="77"/>
        <v>3471.71</v>
      </c>
    </row>
    <row r="1651" spans="1:19" x14ac:dyDescent="0.35">
      <c r="A1651" s="1">
        <v>18640</v>
      </c>
      <c r="B1651" s="1">
        <v>72</v>
      </c>
      <c r="C1651" s="1" t="str">
        <f t="shared" si="75"/>
        <v>Old</v>
      </c>
      <c r="D1651" s="1" t="s">
        <v>38</v>
      </c>
      <c r="E1651" s="1" t="s">
        <v>17</v>
      </c>
      <c r="F1651" s="1" t="s">
        <v>18</v>
      </c>
      <c r="G1651" s="1" t="s">
        <v>81</v>
      </c>
      <c r="H1651" s="1">
        <v>2</v>
      </c>
      <c r="I1651" s="1" t="s">
        <v>26</v>
      </c>
      <c r="J1651" s="1" t="s">
        <v>21</v>
      </c>
      <c r="K1651" s="6">
        <v>3419.04</v>
      </c>
      <c r="L1651" s="6">
        <v>1139.68</v>
      </c>
      <c r="M1651" s="1">
        <v>3</v>
      </c>
      <c r="N1651" s="8">
        <v>45324</v>
      </c>
      <c r="O1651" s="4" t="str">
        <f t="shared" si="76"/>
        <v>February 2024</v>
      </c>
      <c r="P1651" s="1" t="s">
        <v>22</v>
      </c>
      <c r="Q1651" s="1" t="s">
        <v>82</v>
      </c>
      <c r="R1651" s="6">
        <v>94.2</v>
      </c>
      <c r="S1651" s="6">
        <f t="shared" si="77"/>
        <v>3513.24</v>
      </c>
    </row>
    <row r="1652" spans="1:19" x14ac:dyDescent="0.35">
      <c r="A1652" s="1">
        <v>1901</v>
      </c>
      <c r="B1652" s="1">
        <v>73</v>
      </c>
      <c r="C1652" s="1" t="str">
        <f t="shared" si="75"/>
        <v>Old</v>
      </c>
      <c r="D1652" s="1" t="s">
        <v>16</v>
      </c>
      <c r="E1652" s="1" t="s">
        <v>17</v>
      </c>
      <c r="F1652" s="1" t="s">
        <v>18</v>
      </c>
      <c r="G1652" s="1" t="s">
        <v>19</v>
      </c>
      <c r="H1652" s="1">
        <v>2</v>
      </c>
      <c r="I1652" s="1" t="s">
        <v>26</v>
      </c>
      <c r="J1652" s="1" t="s">
        <v>42</v>
      </c>
      <c r="K1652" s="6">
        <v>4747.1400000000003</v>
      </c>
      <c r="L1652" s="6">
        <v>791.19</v>
      </c>
      <c r="M1652" s="1">
        <v>6</v>
      </c>
      <c r="N1652" s="8">
        <v>45324</v>
      </c>
      <c r="O1652" s="4" t="str">
        <f t="shared" si="76"/>
        <v>February 2024</v>
      </c>
      <c r="P1652" s="1" t="s">
        <v>32</v>
      </c>
      <c r="Q1652" s="1"/>
      <c r="R1652" s="6">
        <v>0</v>
      </c>
      <c r="S1652" s="6">
        <f t="shared" si="77"/>
        <v>4747.1400000000003</v>
      </c>
    </row>
    <row r="1653" spans="1:19" x14ac:dyDescent="0.35">
      <c r="A1653" s="1">
        <v>9955</v>
      </c>
      <c r="B1653" s="1">
        <v>74</v>
      </c>
      <c r="C1653" s="1" t="str">
        <f t="shared" si="75"/>
        <v>Old</v>
      </c>
      <c r="D1653" s="1" t="s">
        <v>38</v>
      </c>
      <c r="E1653" s="1" t="s">
        <v>17</v>
      </c>
      <c r="F1653" s="1" t="s">
        <v>24</v>
      </c>
      <c r="G1653" s="1" t="s">
        <v>25</v>
      </c>
      <c r="H1653" s="1">
        <v>3</v>
      </c>
      <c r="I1653" s="1" t="s">
        <v>26</v>
      </c>
      <c r="J1653" s="1" t="s">
        <v>21</v>
      </c>
      <c r="K1653" s="6">
        <v>1976.24</v>
      </c>
      <c r="L1653" s="6">
        <v>247.03</v>
      </c>
      <c r="M1653" s="1">
        <v>8</v>
      </c>
      <c r="N1653" s="8">
        <v>45324</v>
      </c>
      <c r="O1653" s="4" t="str">
        <f t="shared" si="76"/>
        <v>February 2024</v>
      </c>
      <c r="P1653" s="1" t="s">
        <v>28</v>
      </c>
      <c r="Q1653" s="1" t="s">
        <v>29</v>
      </c>
      <c r="R1653" s="6">
        <v>31.24</v>
      </c>
      <c r="S1653" s="6">
        <f t="shared" si="77"/>
        <v>2007.48</v>
      </c>
    </row>
    <row r="1654" spans="1:19" x14ac:dyDescent="0.35">
      <c r="A1654" s="1">
        <v>2293</v>
      </c>
      <c r="B1654" s="1">
        <v>75</v>
      </c>
      <c r="C1654" s="1" t="str">
        <f t="shared" si="75"/>
        <v>Old</v>
      </c>
      <c r="D1654" s="1" t="s">
        <v>16</v>
      </c>
      <c r="E1654" s="1" t="s">
        <v>17</v>
      </c>
      <c r="F1654" s="1" t="s">
        <v>40</v>
      </c>
      <c r="G1654" s="1" t="s">
        <v>41</v>
      </c>
      <c r="H1654" s="1">
        <v>3</v>
      </c>
      <c r="I1654" s="1" t="s">
        <v>26</v>
      </c>
      <c r="J1654" s="1" t="s">
        <v>21</v>
      </c>
      <c r="K1654" s="6">
        <v>2534.4899999999998</v>
      </c>
      <c r="L1654" s="6">
        <v>844.83</v>
      </c>
      <c r="M1654" s="1">
        <v>3</v>
      </c>
      <c r="N1654" s="8">
        <v>45324</v>
      </c>
      <c r="O1654" s="4" t="str">
        <f t="shared" si="76"/>
        <v>February 2024</v>
      </c>
      <c r="P1654" s="1" t="s">
        <v>28</v>
      </c>
      <c r="Q1654" s="1" t="s">
        <v>55</v>
      </c>
      <c r="R1654" s="6">
        <v>71.25</v>
      </c>
      <c r="S1654" s="6">
        <f t="shared" si="77"/>
        <v>2605.7399999999998</v>
      </c>
    </row>
    <row r="1655" spans="1:19" x14ac:dyDescent="0.35">
      <c r="A1655" s="1">
        <v>11360</v>
      </c>
      <c r="B1655" s="1">
        <v>76</v>
      </c>
      <c r="C1655" s="1" t="str">
        <f t="shared" si="75"/>
        <v>Old</v>
      </c>
      <c r="D1655" s="1" t="s">
        <v>38</v>
      </c>
      <c r="E1655" s="1" t="s">
        <v>17</v>
      </c>
      <c r="F1655" s="1" t="s">
        <v>77</v>
      </c>
      <c r="G1655" s="1" t="s">
        <v>86</v>
      </c>
      <c r="H1655" s="1">
        <v>5</v>
      </c>
      <c r="I1655" s="1" t="s">
        <v>26</v>
      </c>
      <c r="J1655" s="1" t="s">
        <v>21</v>
      </c>
      <c r="K1655" s="6">
        <v>1805.9</v>
      </c>
      <c r="L1655" s="6">
        <v>361.18</v>
      </c>
      <c r="M1655" s="1">
        <v>5</v>
      </c>
      <c r="N1655" s="8">
        <v>45324</v>
      </c>
      <c r="O1655" s="4" t="str">
        <f t="shared" si="76"/>
        <v>February 2024</v>
      </c>
      <c r="P1655" s="1" t="s">
        <v>84</v>
      </c>
      <c r="Q1655" s="1" t="s">
        <v>96</v>
      </c>
      <c r="R1655" s="6">
        <v>91.06</v>
      </c>
      <c r="S1655" s="6">
        <f t="shared" si="77"/>
        <v>1896.96</v>
      </c>
    </row>
    <row r="1656" spans="1:19" x14ac:dyDescent="0.35">
      <c r="A1656" s="1">
        <v>2489</v>
      </c>
      <c r="B1656" s="1">
        <v>79</v>
      </c>
      <c r="C1656" s="1" t="str">
        <f t="shared" si="75"/>
        <v>Old</v>
      </c>
      <c r="D1656" s="1" t="s">
        <v>16</v>
      </c>
      <c r="E1656" s="1" t="s">
        <v>17</v>
      </c>
      <c r="F1656" s="1" t="s">
        <v>18</v>
      </c>
      <c r="G1656" s="1" t="s">
        <v>19</v>
      </c>
      <c r="H1656" s="1">
        <v>2</v>
      </c>
      <c r="I1656" s="1" t="s">
        <v>26</v>
      </c>
      <c r="J1656" s="1" t="s">
        <v>27</v>
      </c>
      <c r="K1656" s="6">
        <v>7120.71</v>
      </c>
      <c r="L1656" s="6">
        <v>791.19</v>
      </c>
      <c r="M1656" s="1">
        <v>9</v>
      </c>
      <c r="N1656" s="8">
        <v>45324</v>
      </c>
      <c r="O1656" s="4" t="str">
        <f t="shared" si="76"/>
        <v>February 2024</v>
      </c>
      <c r="P1656" s="1" t="s">
        <v>28</v>
      </c>
      <c r="Q1656" s="1" t="s">
        <v>53</v>
      </c>
      <c r="R1656" s="6">
        <v>48.93</v>
      </c>
      <c r="S1656" s="6">
        <f t="shared" si="77"/>
        <v>7169.64</v>
      </c>
    </row>
    <row r="1657" spans="1:19" x14ac:dyDescent="0.35">
      <c r="A1657" s="1">
        <v>16658</v>
      </c>
      <c r="B1657" s="1">
        <v>18</v>
      </c>
      <c r="C1657" s="1" t="str">
        <f t="shared" si="75"/>
        <v>Young</v>
      </c>
      <c r="D1657" s="1" t="s">
        <v>38</v>
      </c>
      <c r="E1657" s="1" t="s">
        <v>33</v>
      </c>
      <c r="F1657" s="1" t="s">
        <v>40</v>
      </c>
      <c r="G1657" s="1" t="s">
        <v>88</v>
      </c>
      <c r="H1657" s="1">
        <v>4</v>
      </c>
      <c r="I1657" s="1" t="s">
        <v>26</v>
      </c>
      <c r="J1657" s="1" t="s">
        <v>83</v>
      </c>
      <c r="K1657" s="6">
        <v>919</v>
      </c>
      <c r="L1657" s="6">
        <v>459.5</v>
      </c>
      <c r="M1657" s="1">
        <v>2</v>
      </c>
      <c r="N1657" s="8">
        <v>45325</v>
      </c>
      <c r="O1657" s="4" t="str">
        <f t="shared" si="76"/>
        <v>February 2024</v>
      </c>
      <c r="P1657" s="1" t="s">
        <v>79</v>
      </c>
      <c r="Q1657" s="1" t="s">
        <v>37</v>
      </c>
      <c r="R1657" s="6">
        <v>54.28</v>
      </c>
      <c r="S1657" s="6">
        <f t="shared" si="77"/>
        <v>973.28</v>
      </c>
    </row>
    <row r="1658" spans="1:19" x14ac:dyDescent="0.35">
      <c r="A1658" s="1">
        <v>19220</v>
      </c>
      <c r="B1658" s="1">
        <v>18</v>
      </c>
      <c r="C1658" s="1" t="str">
        <f t="shared" si="75"/>
        <v>Young</v>
      </c>
      <c r="D1658" s="1" t="s">
        <v>38</v>
      </c>
      <c r="E1658" s="1" t="s">
        <v>17</v>
      </c>
      <c r="F1658" s="1" t="s">
        <v>77</v>
      </c>
      <c r="G1658" s="1" t="s">
        <v>86</v>
      </c>
      <c r="H1658" s="1">
        <v>4</v>
      </c>
      <c r="I1658" s="1" t="s">
        <v>26</v>
      </c>
      <c r="J1658" s="1" t="s">
        <v>83</v>
      </c>
      <c r="K1658" s="6">
        <v>2167.08</v>
      </c>
      <c r="L1658" s="6">
        <v>361.18</v>
      </c>
      <c r="M1658" s="1">
        <v>6</v>
      </c>
      <c r="N1658" s="8">
        <v>45325</v>
      </c>
      <c r="O1658" s="4" t="str">
        <f t="shared" si="76"/>
        <v>February 2024</v>
      </c>
      <c r="P1658" s="1" t="s">
        <v>79</v>
      </c>
      <c r="Q1658" s="1" t="s">
        <v>92</v>
      </c>
      <c r="R1658" s="6">
        <v>77.61</v>
      </c>
      <c r="S1658" s="6">
        <f t="shared" si="77"/>
        <v>2244.69</v>
      </c>
    </row>
    <row r="1659" spans="1:19" x14ac:dyDescent="0.35">
      <c r="A1659" s="1">
        <v>1925</v>
      </c>
      <c r="B1659" s="1">
        <v>24</v>
      </c>
      <c r="C1659" s="1" t="str">
        <f t="shared" si="75"/>
        <v>Young</v>
      </c>
      <c r="D1659" s="1" t="s">
        <v>16</v>
      </c>
      <c r="E1659" s="1" t="s">
        <v>17</v>
      </c>
      <c r="F1659" s="1" t="s">
        <v>40</v>
      </c>
      <c r="G1659" s="1" t="s">
        <v>41</v>
      </c>
      <c r="H1659" s="1">
        <v>3</v>
      </c>
      <c r="I1659" s="1" t="s">
        <v>26</v>
      </c>
      <c r="J1659" s="1" t="s">
        <v>42</v>
      </c>
      <c r="K1659" s="6">
        <v>4224.1499999999996</v>
      </c>
      <c r="L1659" s="6">
        <v>844.83</v>
      </c>
      <c r="M1659" s="1">
        <v>5</v>
      </c>
      <c r="N1659" s="8">
        <v>45325</v>
      </c>
      <c r="O1659" s="4" t="str">
        <f t="shared" si="76"/>
        <v>February 2024</v>
      </c>
      <c r="P1659" s="1" t="s">
        <v>28</v>
      </c>
      <c r="Q1659" s="1" t="s">
        <v>48</v>
      </c>
      <c r="R1659" s="6">
        <v>80.37</v>
      </c>
      <c r="S1659" s="6">
        <f t="shared" si="77"/>
        <v>4304.5199999999995</v>
      </c>
    </row>
    <row r="1660" spans="1:19" x14ac:dyDescent="0.35">
      <c r="A1660" s="1">
        <v>11679</v>
      </c>
      <c r="B1660" s="1">
        <v>26</v>
      </c>
      <c r="C1660" s="1" t="str">
        <f t="shared" si="75"/>
        <v>Young</v>
      </c>
      <c r="D1660" s="1" t="s">
        <v>38</v>
      </c>
      <c r="E1660" s="1" t="s">
        <v>17</v>
      </c>
      <c r="F1660" s="1" t="s">
        <v>40</v>
      </c>
      <c r="G1660" s="1" t="s">
        <v>88</v>
      </c>
      <c r="H1660" s="1">
        <v>2</v>
      </c>
      <c r="I1660" s="1" t="s">
        <v>26</v>
      </c>
      <c r="J1660" s="1" t="s">
        <v>21</v>
      </c>
      <c r="K1660" s="6">
        <v>1378.5</v>
      </c>
      <c r="L1660" s="6">
        <v>459.5</v>
      </c>
      <c r="M1660" s="1">
        <v>3</v>
      </c>
      <c r="N1660" s="8">
        <v>45325</v>
      </c>
      <c r="O1660" s="4" t="str">
        <f t="shared" si="76"/>
        <v>February 2024</v>
      </c>
      <c r="P1660" s="1" t="s">
        <v>22</v>
      </c>
      <c r="Q1660" s="1" t="s">
        <v>109</v>
      </c>
      <c r="R1660" s="6">
        <v>220.96</v>
      </c>
      <c r="S1660" s="6">
        <f t="shared" si="77"/>
        <v>1599.46</v>
      </c>
    </row>
    <row r="1661" spans="1:19" x14ac:dyDescent="0.35">
      <c r="A1661" s="1">
        <v>8703</v>
      </c>
      <c r="B1661" s="1">
        <v>27</v>
      </c>
      <c r="C1661" s="1" t="str">
        <f t="shared" si="75"/>
        <v>Young</v>
      </c>
      <c r="D1661" s="1" t="s">
        <v>38</v>
      </c>
      <c r="E1661" s="1" t="s">
        <v>17</v>
      </c>
      <c r="F1661" s="1" t="s">
        <v>30</v>
      </c>
      <c r="G1661" s="1" t="s">
        <v>31</v>
      </c>
      <c r="H1661" s="1">
        <v>3</v>
      </c>
      <c r="I1661" s="1" t="s">
        <v>20</v>
      </c>
      <c r="J1661" s="1" t="s">
        <v>27</v>
      </c>
      <c r="K1661" s="6">
        <v>927.92</v>
      </c>
      <c r="L1661" s="6">
        <v>463.96</v>
      </c>
      <c r="M1661" s="1">
        <v>2</v>
      </c>
      <c r="N1661" s="8">
        <v>45325</v>
      </c>
      <c r="O1661" s="4" t="str">
        <f t="shared" si="76"/>
        <v>February 2024</v>
      </c>
      <c r="P1661" s="1" t="s">
        <v>32</v>
      </c>
      <c r="Q1661" s="1"/>
      <c r="R1661" s="6">
        <v>0</v>
      </c>
      <c r="S1661" s="6">
        <f t="shared" si="77"/>
        <v>927.92</v>
      </c>
    </row>
    <row r="1662" spans="1:19" x14ac:dyDescent="0.35">
      <c r="A1662" s="1">
        <v>14051</v>
      </c>
      <c r="B1662" s="1">
        <v>28</v>
      </c>
      <c r="C1662" s="1" t="str">
        <f t="shared" si="75"/>
        <v>Young</v>
      </c>
      <c r="D1662" s="1" t="s">
        <v>16</v>
      </c>
      <c r="E1662" s="1" t="s">
        <v>17</v>
      </c>
      <c r="F1662" s="1" t="s">
        <v>77</v>
      </c>
      <c r="G1662" s="1" t="s">
        <v>86</v>
      </c>
      <c r="H1662" s="1">
        <v>3</v>
      </c>
      <c r="I1662" s="1" t="s">
        <v>26</v>
      </c>
      <c r="J1662" s="1" t="s">
        <v>21</v>
      </c>
      <c r="K1662" s="6">
        <v>1444.72</v>
      </c>
      <c r="L1662" s="6">
        <v>361.18</v>
      </c>
      <c r="M1662" s="1">
        <v>4</v>
      </c>
      <c r="N1662" s="8">
        <v>45325</v>
      </c>
      <c r="O1662" s="4" t="str">
        <f t="shared" si="76"/>
        <v>February 2024</v>
      </c>
      <c r="P1662" s="1" t="s">
        <v>22</v>
      </c>
      <c r="Q1662" s="1" t="s">
        <v>94</v>
      </c>
      <c r="R1662" s="6">
        <v>61.74</v>
      </c>
      <c r="S1662" s="6">
        <f t="shared" si="77"/>
        <v>1506.46</v>
      </c>
    </row>
    <row r="1663" spans="1:19" x14ac:dyDescent="0.35">
      <c r="A1663" s="1">
        <v>17422</v>
      </c>
      <c r="B1663" s="1">
        <v>28</v>
      </c>
      <c r="C1663" s="1" t="str">
        <f t="shared" si="75"/>
        <v>Young</v>
      </c>
      <c r="D1663" s="1" t="s">
        <v>16</v>
      </c>
      <c r="E1663" s="1" t="s">
        <v>17</v>
      </c>
      <c r="F1663" s="1" t="s">
        <v>40</v>
      </c>
      <c r="G1663" s="1" t="s">
        <v>88</v>
      </c>
      <c r="H1663" s="1">
        <v>1</v>
      </c>
      <c r="I1663" s="1" t="s">
        <v>20</v>
      </c>
      <c r="J1663" s="1" t="s">
        <v>21</v>
      </c>
      <c r="K1663" s="6">
        <v>3216.5</v>
      </c>
      <c r="L1663" s="6">
        <v>459.5</v>
      </c>
      <c r="M1663" s="1">
        <v>7</v>
      </c>
      <c r="N1663" s="8">
        <v>45325</v>
      </c>
      <c r="O1663" s="4" t="str">
        <f t="shared" si="76"/>
        <v>February 2024</v>
      </c>
      <c r="P1663" s="1" t="s">
        <v>84</v>
      </c>
      <c r="Q1663" s="1" t="s">
        <v>115</v>
      </c>
      <c r="R1663" s="6">
        <v>186.4</v>
      </c>
      <c r="S1663" s="6">
        <f t="shared" si="77"/>
        <v>3402.9</v>
      </c>
    </row>
    <row r="1664" spans="1:19" x14ac:dyDescent="0.35">
      <c r="A1664" s="1">
        <v>19486</v>
      </c>
      <c r="B1664" s="1">
        <v>28</v>
      </c>
      <c r="C1664" s="1" t="str">
        <f t="shared" si="75"/>
        <v>Young</v>
      </c>
      <c r="D1664" s="1" t="s">
        <v>16</v>
      </c>
      <c r="E1664" s="1" t="s">
        <v>17</v>
      </c>
      <c r="F1664" s="1" t="s">
        <v>30</v>
      </c>
      <c r="G1664" s="1" t="s">
        <v>78</v>
      </c>
      <c r="H1664" s="1">
        <v>4</v>
      </c>
      <c r="I1664" s="1" t="s">
        <v>20</v>
      </c>
      <c r="J1664" s="1" t="s">
        <v>83</v>
      </c>
      <c r="K1664" s="6">
        <v>3371.6</v>
      </c>
      <c r="L1664" s="6">
        <v>674.32</v>
      </c>
      <c r="M1664" s="1">
        <v>5</v>
      </c>
      <c r="N1664" s="8">
        <v>45325</v>
      </c>
      <c r="O1664" s="4" t="str">
        <f t="shared" si="76"/>
        <v>February 2024</v>
      </c>
      <c r="P1664" s="1" t="s">
        <v>79</v>
      </c>
      <c r="Q1664" s="1"/>
      <c r="R1664" s="6">
        <v>0</v>
      </c>
      <c r="S1664" s="6">
        <f t="shared" si="77"/>
        <v>3371.6</v>
      </c>
    </row>
    <row r="1665" spans="1:19" x14ac:dyDescent="0.35">
      <c r="A1665" s="1">
        <v>6248</v>
      </c>
      <c r="B1665" s="1">
        <v>29</v>
      </c>
      <c r="C1665" s="1" t="str">
        <f t="shared" si="75"/>
        <v>Young</v>
      </c>
      <c r="D1665" s="1" t="s">
        <v>16</v>
      </c>
      <c r="E1665" s="1" t="s">
        <v>17</v>
      </c>
      <c r="F1665" s="1" t="s">
        <v>30</v>
      </c>
      <c r="G1665" s="1" t="s">
        <v>31</v>
      </c>
      <c r="H1665" s="1">
        <v>3</v>
      </c>
      <c r="I1665" s="1" t="s">
        <v>26</v>
      </c>
      <c r="J1665" s="1" t="s">
        <v>34</v>
      </c>
      <c r="K1665" s="6">
        <v>2783.76</v>
      </c>
      <c r="L1665" s="6">
        <v>463.96</v>
      </c>
      <c r="M1665" s="1">
        <v>6</v>
      </c>
      <c r="N1665" s="8">
        <v>45325</v>
      </c>
      <c r="O1665" s="4" t="str">
        <f t="shared" si="76"/>
        <v>February 2024</v>
      </c>
      <c r="P1665" s="1" t="s">
        <v>32</v>
      </c>
      <c r="Q1665" s="1" t="s">
        <v>62</v>
      </c>
      <c r="R1665" s="6">
        <v>86.55</v>
      </c>
      <c r="S1665" s="6">
        <f t="shared" si="77"/>
        <v>2870.3100000000004</v>
      </c>
    </row>
    <row r="1666" spans="1:19" x14ac:dyDescent="0.35">
      <c r="A1666" s="1">
        <v>15687</v>
      </c>
      <c r="B1666" s="1">
        <v>29</v>
      </c>
      <c r="C1666" s="1" t="str">
        <f t="shared" ref="C1666:C1729" si="78">IF(B1666&lt;=35,"Young",IF(B1666&lt;=55,"Middle-Aged","Old"))</f>
        <v>Young</v>
      </c>
      <c r="D1666" s="1" t="s">
        <v>38</v>
      </c>
      <c r="E1666" s="1" t="s">
        <v>17</v>
      </c>
      <c r="F1666" s="1" t="s">
        <v>24</v>
      </c>
      <c r="G1666" s="1" t="s">
        <v>85</v>
      </c>
      <c r="H1666" s="1">
        <v>1</v>
      </c>
      <c r="I1666" s="1" t="s">
        <v>26</v>
      </c>
      <c r="J1666" s="1" t="s">
        <v>21</v>
      </c>
      <c r="K1666" s="6">
        <v>7077.69</v>
      </c>
      <c r="L1666" s="6">
        <v>786.41</v>
      </c>
      <c r="M1666" s="1">
        <v>9</v>
      </c>
      <c r="N1666" s="8">
        <v>45325</v>
      </c>
      <c r="O1666" s="4" t="str">
        <f t="shared" ref="O1666:O1729" si="79">TEXT(N1666,"mmmm yyyy")</f>
        <v>February 2024</v>
      </c>
      <c r="P1666" s="1" t="s">
        <v>79</v>
      </c>
      <c r="Q1666" s="1"/>
      <c r="R1666" s="6">
        <v>0</v>
      </c>
      <c r="S1666" s="6">
        <f t="shared" ref="S1666:S1729" si="80">K1666+R1666</f>
        <v>7077.69</v>
      </c>
    </row>
    <row r="1667" spans="1:19" x14ac:dyDescent="0.35">
      <c r="A1667" s="1">
        <v>4240</v>
      </c>
      <c r="B1667" s="1">
        <v>30</v>
      </c>
      <c r="C1667" s="1" t="str">
        <f t="shared" si="78"/>
        <v>Young</v>
      </c>
      <c r="D1667" s="1" t="s">
        <v>38</v>
      </c>
      <c r="E1667" s="1" t="s">
        <v>17</v>
      </c>
      <c r="F1667" s="1" t="s">
        <v>30</v>
      </c>
      <c r="G1667" s="1" t="s">
        <v>31</v>
      </c>
      <c r="H1667" s="1">
        <v>3</v>
      </c>
      <c r="I1667" s="1" t="s">
        <v>20</v>
      </c>
      <c r="J1667" s="1" t="s">
        <v>34</v>
      </c>
      <c r="K1667" s="6">
        <v>2319.8000000000002</v>
      </c>
      <c r="L1667" s="6">
        <v>463.96</v>
      </c>
      <c r="M1667" s="1">
        <v>5</v>
      </c>
      <c r="N1667" s="8">
        <v>45325</v>
      </c>
      <c r="O1667" s="4" t="str">
        <f t="shared" si="79"/>
        <v>February 2024</v>
      </c>
      <c r="P1667" s="1" t="s">
        <v>22</v>
      </c>
      <c r="Q1667" s="1" t="s">
        <v>45</v>
      </c>
      <c r="R1667" s="6">
        <v>50.71</v>
      </c>
      <c r="S1667" s="6">
        <f t="shared" si="80"/>
        <v>2370.5100000000002</v>
      </c>
    </row>
    <row r="1668" spans="1:19" x14ac:dyDescent="0.35">
      <c r="A1668" s="1">
        <v>4697</v>
      </c>
      <c r="B1668" s="1">
        <v>30</v>
      </c>
      <c r="C1668" s="1" t="str">
        <f t="shared" si="78"/>
        <v>Young</v>
      </c>
      <c r="D1668" s="1" t="s">
        <v>38</v>
      </c>
      <c r="E1668" s="1" t="s">
        <v>17</v>
      </c>
      <c r="F1668" s="1" t="s">
        <v>18</v>
      </c>
      <c r="G1668" s="1" t="s">
        <v>36</v>
      </c>
      <c r="H1668" s="1">
        <v>5</v>
      </c>
      <c r="I1668" s="1" t="s">
        <v>26</v>
      </c>
      <c r="J1668" s="1" t="s">
        <v>21</v>
      </c>
      <c r="K1668" s="6">
        <v>41.5</v>
      </c>
      <c r="L1668" s="6">
        <v>20.75</v>
      </c>
      <c r="M1668" s="1">
        <v>2</v>
      </c>
      <c r="N1668" s="8">
        <v>45325</v>
      </c>
      <c r="O1668" s="4" t="str">
        <f t="shared" si="79"/>
        <v>February 2024</v>
      </c>
      <c r="P1668" s="1" t="s">
        <v>32</v>
      </c>
      <c r="Q1668" s="1" t="s">
        <v>76</v>
      </c>
      <c r="R1668" s="6">
        <v>71.95</v>
      </c>
      <c r="S1668" s="6">
        <f t="shared" si="80"/>
        <v>113.45</v>
      </c>
    </row>
    <row r="1669" spans="1:19" x14ac:dyDescent="0.35">
      <c r="A1669" s="1">
        <v>7292</v>
      </c>
      <c r="B1669" s="1">
        <v>30</v>
      </c>
      <c r="C1669" s="1" t="str">
        <f t="shared" si="78"/>
        <v>Young</v>
      </c>
      <c r="D1669" s="1" t="s">
        <v>38</v>
      </c>
      <c r="E1669" s="1" t="s">
        <v>33</v>
      </c>
      <c r="F1669" s="1" t="s">
        <v>30</v>
      </c>
      <c r="G1669" s="1" t="s">
        <v>31</v>
      </c>
      <c r="H1669" s="1">
        <v>3</v>
      </c>
      <c r="I1669" s="1" t="s">
        <v>26</v>
      </c>
      <c r="J1669" s="1" t="s">
        <v>27</v>
      </c>
      <c r="K1669" s="6">
        <v>927.92</v>
      </c>
      <c r="L1669" s="6">
        <v>463.96</v>
      </c>
      <c r="M1669" s="1">
        <v>2</v>
      </c>
      <c r="N1669" s="8">
        <v>45325</v>
      </c>
      <c r="O1669" s="4" t="str">
        <f t="shared" si="79"/>
        <v>February 2024</v>
      </c>
      <c r="P1669" s="1" t="s">
        <v>32</v>
      </c>
      <c r="Q1669" s="1" t="s">
        <v>62</v>
      </c>
      <c r="R1669" s="6">
        <v>91.1</v>
      </c>
      <c r="S1669" s="6">
        <f t="shared" si="80"/>
        <v>1019.02</v>
      </c>
    </row>
    <row r="1670" spans="1:19" x14ac:dyDescent="0.35">
      <c r="A1670" s="1">
        <v>11882</v>
      </c>
      <c r="B1670" s="1">
        <v>30</v>
      </c>
      <c r="C1670" s="1" t="str">
        <f t="shared" si="78"/>
        <v>Young</v>
      </c>
      <c r="D1670" s="1" t="s">
        <v>38</v>
      </c>
      <c r="E1670" s="1" t="s">
        <v>17</v>
      </c>
      <c r="F1670" s="1" t="s">
        <v>77</v>
      </c>
      <c r="G1670" s="1" t="s">
        <v>86</v>
      </c>
      <c r="H1670" s="1">
        <v>4</v>
      </c>
      <c r="I1670" s="1" t="s">
        <v>26</v>
      </c>
      <c r="J1670" s="1" t="s">
        <v>83</v>
      </c>
      <c r="K1670" s="6">
        <v>3611.8</v>
      </c>
      <c r="L1670" s="6">
        <v>361.18</v>
      </c>
      <c r="M1670" s="1">
        <v>10</v>
      </c>
      <c r="N1670" s="8">
        <v>45325</v>
      </c>
      <c r="O1670" s="4" t="str">
        <f t="shared" si="79"/>
        <v>February 2024</v>
      </c>
      <c r="P1670" s="1" t="s">
        <v>22</v>
      </c>
      <c r="Q1670" s="1" t="s">
        <v>98</v>
      </c>
      <c r="R1670" s="6">
        <v>181.91</v>
      </c>
      <c r="S1670" s="6">
        <f t="shared" si="80"/>
        <v>3793.71</v>
      </c>
    </row>
    <row r="1671" spans="1:19" x14ac:dyDescent="0.35">
      <c r="A1671" s="1">
        <v>12712</v>
      </c>
      <c r="B1671" s="1">
        <v>33</v>
      </c>
      <c r="C1671" s="1" t="str">
        <f t="shared" si="78"/>
        <v>Young</v>
      </c>
      <c r="D1671" s="1" t="s">
        <v>16</v>
      </c>
      <c r="E1671" s="1" t="s">
        <v>17</v>
      </c>
      <c r="F1671" s="1" t="s">
        <v>18</v>
      </c>
      <c r="G1671" s="1" t="s">
        <v>81</v>
      </c>
      <c r="H1671" s="1">
        <v>3</v>
      </c>
      <c r="I1671" s="1" t="s">
        <v>26</v>
      </c>
      <c r="J1671" s="1" t="s">
        <v>83</v>
      </c>
      <c r="K1671" s="6">
        <v>5698.4</v>
      </c>
      <c r="L1671" s="6">
        <v>1139.68</v>
      </c>
      <c r="M1671" s="1">
        <v>5</v>
      </c>
      <c r="N1671" s="8">
        <v>45325</v>
      </c>
      <c r="O1671" s="4" t="str">
        <f t="shared" si="79"/>
        <v>February 2024</v>
      </c>
      <c r="P1671" s="1" t="s">
        <v>84</v>
      </c>
      <c r="Q1671" s="1" t="s">
        <v>115</v>
      </c>
      <c r="R1671" s="6">
        <v>114.85</v>
      </c>
      <c r="S1671" s="6">
        <f t="shared" si="80"/>
        <v>5813.25</v>
      </c>
    </row>
    <row r="1672" spans="1:19" x14ac:dyDescent="0.35">
      <c r="A1672" s="1">
        <v>2365</v>
      </c>
      <c r="B1672" s="1">
        <v>35</v>
      </c>
      <c r="C1672" s="1" t="str">
        <f t="shared" si="78"/>
        <v>Young</v>
      </c>
      <c r="D1672" s="1" t="s">
        <v>16</v>
      </c>
      <c r="E1672" s="1" t="s">
        <v>17</v>
      </c>
      <c r="F1672" s="1" t="s">
        <v>40</v>
      </c>
      <c r="G1672" s="1" t="s">
        <v>41</v>
      </c>
      <c r="H1672" s="1">
        <v>3</v>
      </c>
      <c r="I1672" s="1" t="s">
        <v>26</v>
      </c>
      <c r="J1672" s="1" t="s">
        <v>27</v>
      </c>
      <c r="K1672" s="6">
        <v>3379.32</v>
      </c>
      <c r="L1672" s="6">
        <v>844.83</v>
      </c>
      <c r="M1672" s="1">
        <v>4</v>
      </c>
      <c r="N1672" s="8">
        <v>45325</v>
      </c>
      <c r="O1672" s="4" t="str">
        <f t="shared" si="79"/>
        <v>February 2024</v>
      </c>
      <c r="P1672" s="1" t="s">
        <v>32</v>
      </c>
      <c r="Q1672" s="1" t="s">
        <v>35</v>
      </c>
      <c r="R1672" s="6">
        <v>69.06</v>
      </c>
      <c r="S1672" s="6">
        <f t="shared" si="80"/>
        <v>3448.38</v>
      </c>
    </row>
    <row r="1673" spans="1:19" x14ac:dyDescent="0.35">
      <c r="A1673" s="1">
        <v>12810</v>
      </c>
      <c r="B1673" s="1">
        <v>36</v>
      </c>
      <c r="C1673" s="1" t="str">
        <f t="shared" si="78"/>
        <v>Middle-Aged</v>
      </c>
      <c r="D1673" s="1" t="s">
        <v>16</v>
      </c>
      <c r="E1673" s="1" t="s">
        <v>17</v>
      </c>
      <c r="F1673" s="1" t="s">
        <v>40</v>
      </c>
      <c r="G1673" s="1" t="s">
        <v>88</v>
      </c>
      <c r="H1673" s="1">
        <v>1</v>
      </c>
      <c r="I1673" s="1" t="s">
        <v>20</v>
      </c>
      <c r="J1673" s="1" t="s">
        <v>93</v>
      </c>
      <c r="K1673" s="6">
        <v>4595</v>
      </c>
      <c r="L1673" s="6">
        <v>459.5</v>
      </c>
      <c r="M1673" s="1">
        <v>10</v>
      </c>
      <c r="N1673" s="8">
        <v>45325</v>
      </c>
      <c r="O1673" s="4" t="str">
        <f t="shared" si="79"/>
        <v>February 2024</v>
      </c>
      <c r="P1673" s="1" t="s">
        <v>84</v>
      </c>
      <c r="Q1673" s="1" t="s">
        <v>102</v>
      </c>
      <c r="R1673" s="6">
        <v>108.23</v>
      </c>
      <c r="S1673" s="6">
        <f t="shared" si="80"/>
        <v>4703.2299999999996</v>
      </c>
    </row>
    <row r="1674" spans="1:19" x14ac:dyDescent="0.35">
      <c r="A1674" s="1">
        <v>15229</v>
      </c>
      <c r="B1674" s="1">
        <v>36</v>
      </c>
      <c r="C1674" s="1" t="str">
        <f t="shared" si="78"/>
        <v>Middle-Aged</v>
      </c>
      <c r="D1674" s="1" t="s">
        <v>16</v>
      </c>
      <c r="E1674" s="1" t="s">
        <v>33</v>
      </c>
      <c r="F1674" s="1" t="s">
        <v>30</v>
      </c>
      <c r="G1674" s="1" t="s">
        <v>78</v>
      </c>
      <c r="H1674" s="1">
        <v>4</v>
      </c>
      <c r="I1674" s="1" t="s">
        <v>20</v>
      </c>
      <c r="J1674" s="1" t="s">
        <v>83</v>
      </c>
      <c r="K1674" s="6">
        <v>6743.2</v>
      </c>
      <c r="L1674" s="6">
        <v>674.32</v>
      </c>
      <c r="M1674" s="1">
        <v>10</v>
      </c>
      <c r="N1674" s="8">
        <v>45325</v>
      </c>
      <c r="O1674" s="4" t="str">
        <f t="shared" si="79"/>
        <v>February 2024</v>
      </c>
      <c r="P1674" s="1" t="s">
        <v>84</v>
      </c>
      <c r="Q1674" s="1" t="s">
        <v>103</v>
      </c>
      <c r="R1674" s="6">
        <v>172.63</v>
      </c>
      <c r="S1674" s="6">
        <f t="shared" si="80"/>
        <v>6915.83</v>
      </c>
    </row>
    <row r="1675" spans="1:19" x14ac:dyDescent="0.35">
      <c r="A1675" s="1">
        <v>13518</v>
      </c>
      <c r="B1675" s="1">
        <v>37</v>
      </c>
      <c r="C1675" s="1" t="str">
        <f t="shared" si="78"/>
        <v>Middle-Aged</v>
      </c>
      <c r="D1675" s="1" t="s">
        <v>16</v>
      </c>
      <c r="E1675" s="1" t="s">
        <v>17</v>
      </c>
      <c r="F1675" s="1" t="s">
        <v>24</v>
      </c>
      <c r="G1675" s="1" t="s">
        <v>85</v>
      </c>
      <c r="H1675" s="1">
        <v>1</v>
      </c>
      <c r="I1675" s="1" t="s">
        <v>26</v>
      </c>
      <c r="J1675" s="1" t="s">
        <v>83</v>
      </c>
      <c r="K1675" s="6">
        <v>786.41</v>
      </c>
      <c r="L1675" s="6">
        <v>786.41</v>
      </c>
      <c r="M1675" s="1">
        <v>1</v>
      </c>
      <c r="N1675" s="8">
        <v>45325</v>
      </c>
      <c r="O1675" s="4" t="str">
        <f t="shared" si="79"/>
        <v>February 2024</v>
      </c>
      <c r="P1675" s="1" t="s">
        <v>22</v>
      </c>
      <c r="Q1675" s="1"/>
      <c r="R1675" s="6">
        <v>0</v>
      </c>
      <c r="S1675" s="6">
        <f t="shared" si="80"/>
        <v>786.41</v>
      </c>
    </row>
    <row r="1676" spans="1:19" x14ac:dyDescent="0.35">
      <c r="A1676" s="1">
        <v>4604</v>
      </c>
      <c r="B1676" s="1">
        <v>40</v>
      </c>
      <c r="C1676" s="1" t="str">
        <f t="shared" si="78"/>
        <v>Middle-Aged</v>
      </c>
      <c r="D1676" s="1" t="s">
        <v>16</v>
      </c>
      <c r="E1676" s="1" t="s">
        <v>17</v>
      </c>
      <c r="F1676" s="1" t="s">
        <v>30</v>
      </c>
      <c r="G1676" s="1" t="s">
        <v>31</v>
      </c>
      <c r="H1676" s="1">
        <v>3</v>
      </c>
      <c r="I1676" s="1" t="s">
        <v>20</v>
      </c>
      <c r="J1676" s="1" t="s">
        <v>34</v>
      </c>
      <c r="K1676" s="6">
        <v>2319.8000000000002</v>
      </c>
      <c r="L1676" s="6">
        <v>463.96</v>
      </c>
      <c r="M1676" s="1">
        <v>5</v>
      </c>
      <c r="N1676" s="8">
        <v>45325</v>
      </c>
      <c r="O1676" s="4" t="str">
        <f t="shared" si="79"/>
        <v>February 2024</v>
      </c>
      <c r="P1676" s="1" t="s">
        <v>28</v>
      </c>
      <c r="Q1676" s="1" t="s">
        <v>52</v>
      </c>
      <c r="R1676" s="6">
        <v>37.200000000000003</v>
      </c>
      <c r="S1676" s="6">
        <f t="shared" si="80"/>
        <v>2357</v>
      </c>
    </row>
    <row r="1677" spans="1:19" x14ac:dyDescent="0.35">
      <c r="A1677" s="1">
        <v>11545</v>
      </c>
      <c r="B1677" s="1">
        <v>43</v>
      </c>
      <c r="C1677" s="1" t="str">
        <f t="shared" si="78"/>
        <v>Middle-Aged</v>
      </c>
      <c r="D1677" s="1" t="s">
        <v>16</v>
      </c>
      <c r="E1677" s="1" t="s">
        <v>17</v>
      </c>
      <c r="F1677" s="1" t="s">
        <v>24</v>
      </c>
      <c r="G1677" s="1" t="s">
        <v>85</v>
      </c>
      <c r="H1677" s="1">
        <v>1</v>
      </c>
      <c r="I1677" s="1" t="s">
        <v>26</v>
      </c>
      <c r="J1677" s="1" t="s">
        <v>83</v>
      </c>
      <c r="K1677" s="6">
        <v>5504.87</v>
      </c>
      <c r="L1677" s="6">
        <v>786.41</v>
      </c>
      <c r="M1677" s="1">
        <v>7</v>
      </c>
      <c r="N1677" s="8">
        <v>45325</v>
      </c>
      <c r="O1677" s="4" t="str">
        <f t="shared" si="79"/>
        <v>February 2024</v>
      </c>
      <c r="P1677" s="1" t="s">
        <v>84</v>
      </c>
      <c r="Q1677" s="1" t="s">
        <v>91</v>
      </c>
      <c r="R1677" s="6">
        <v>120.8</v>
      </c>
      <c r="S1677" s="6">
        <f t="shared" si="80"/>
        <v>5625.67</v>
      </c>
    </row>
    <row r="1678" spans="1:19" x14ac:dyDescent="0.35">
      <c r="A1678" s="1">
        <v>15625</v>
      </c>
      <c r="B1678" s="1">
        <v>43</v>
      </c>
      <c r="C1678" s="1" t="str">
        <f t="shared" si="78"/>
        <v>Middle-Aged</v>
      </c>
      <c r="D1678" s="1" t="s">
        <v>16</v>
      </c>
      <c r="E1678" s="1" t="s">
        <v>33</v>
      </c>
      <c r="F1678" s="1" t="s">
        <v>18</v>
      </c>
      <c r="G1678" s="1" t="s">
        <v>81</v>
      </c>
      <c r="H1678" s="1">
        <v>5</v>
      </c>
      <c r="I1678" s="1" t="s">
        <v>20</v>
      </c>
      <c r="J1678" s="1" t="s">
        <v>83</v>
      </c>
      <c r="K1678" s="6">
        <v>6838.08</v>
      </c>
      <c r="L1678" s="6">
        <v>1139.68</v>
      </c>
      <c r="M1678" s="1">
        <v>6</v>
      </c>
      <c r="N1678" s="8">
        <v>45325</v>
      </c>
      <c r="O1678" s="4" t="str">
        <f t="shared" si="79"/>
        <v>February 2024</v>
      </c>
      <c r="P1678" s="1" t="s">
        <v>79</v>
      </c>
      <c r="Q1678" s="1"/>
      <c r="R1678" s="6">
        <v>0</v>
      </c>
      <c r="S1678" s="6">
        <f t="shared" si="80"/>
        <v>6838.08</v>
      </c>
    </row>
    <row r="1679" spans="1:19" x14ac:dyDescent="0.35">
      <c r="A1679" s="1">
        <v>17104</v>
      </c>
      <c r="B1679" s="1">
        <v>43</v>
      </c>
      <c r="C1679" s="1" t="str">
        <f t="shared" si="78"/>
        <v>Middle-Aged</v>
      </c>
      <c r="D1679" s="1" t="s">
        <v>38</v>
      </c>
      <c r="E1679" s="1" t="s">
        <v>17</v>
      </c>
      <c r="F1679" s="1" t="s">
        <v>77</v>
      </c>
      <c r="G1679" s="1" t="s">
        <v>86</v>
      </c>
      <c r="H1679" s="1">
        <v>1</v>
      </c>
      <c r="I1679" s="1" t="s">
        <v>26</v>
      </c>
      <c r="J1679" s="1" t="s">
        <v>83</v>
      </c>
      <c r="K1679" s="6">
        <v>2528.2600000000002</v>
      </c>
      <c r="L1679" s="6">
        <v>361.18</v>
      </c>
      <c r="M1679" s="1">
        <v>7</v>
      </c>
      <c r="N1679" s="8">
        <v>45325</v>
      </c>
      <c r="O1679" s="4" t="str">
        <f t="shared" si="79"/>
        <v>February 2024</v>
      </c>
      <c r="P1679" s="1" t="s">
        <v>79</v>
      </c>
      <c r="Q1679" s="1" t="s">
        <v>92</v>
      </c>
      <c r="R1679" s="6">
        <v>113.65</v>
      </c>
      <c r="S1679" s="6">
        <f t="shared" si="80"/>
        <v>2641.9100000000003</v>
      </c>
    </row>
    <row r="1680" spans="1:19" x14ac:dyDescent="0.35">
      <c r="A1680" s="1">
        <v>18276</v>
      </c>
      <c r="B1680" s="1">
        <v>43</v>
      </c>
      <c r="C1680" s="1" t="str">
        <f t="shared" si="78"/>
        <v>Middle-Aged</v>
      </c>
      <c r="D1680" s="1" t="s">
        <v>16</v>
      </c>
      <c r="E1680" s="1" t="s">
        <v>17</v>
      </c>
      <c r="F1680" s="1" t="s">
        <v>30</v>
      </c>
      <c r="G1680" s="1" t="s">
        <v>78</v>
      </c>
      <c r="H1680" s="1">
        <v>3</v>
      </c>
      <c r="I1680" s="1" t="s">
        <v>20</v>
      </c>
      <c r="J1680" s="1" t="s">
        <v>83</v>
      </c>
      <c r="K1680" s="6">
        <v>4045.92</v>
      </c>
      <c r="L1680" s="6">
        <v>674.32</v>
      </c>
      <c r="M1680" s="1">
        <v>6</v>
      </c>
      <c r="N1680" s="8">
        <v>45325</v>
      </c>
      <c r="O1680" s="4" t="str">
        <f t="shared" si="79"/>
        <v>February 2024</v>
      </c>
      <c r="P1680" s="1" t="s">
        <v>84</v>
      </c>
      <c r="Q1680" s="1" t="s">
        <v>103</v>
      </c>
      <c r="R1680" s="6">
        <v>173.45</v>
      </c>
      <c r="S1680" s="6">
        <f t="shared" si="80"/>
        <v>4219.37</v>
      </c>
    </row>
    <row r="1681" spans="1:19" x14ac:dyDescent="0.35">
      <c r="A1681" s="1">
        <v>17924</v>
      </c>
      <c r="B1681" s="1">
        <v>44</v>
      </c>
      <c r="C1681" s="1" t="str">
        <f t="shared" si="78"/>
        <v>Middle-Aged</v>
      </c>
      <c r="D1681" s="1" t="s">
        <v>38</v>
      </c>
      <c r="E1681" s="1" t="s">
        <v>17</v>
      </c>
      <c r="F1681" s="1" t="s">
        <v>24</v>
      </c>
      <c r="G1681" s="1" t="s">
        <v>85</v>
      </c>
      <c r="H1681" s="1">
        <v>3</v>
      </c>
      <c r="I1681" s="1" t="s">
        <v>20</v>
      </c>
      <c r="J1681" s="1" t="s">
        <v>93</v>
      </c>
      <c r="K1681" s="6">
        <v>1572.82</v>
      </c>
      <c r="L1681" s="6">
        <v>786.41</v>
      </c>
      <c r="M1681" s="1">
        <v>2</v>
      </c>
      <c r="N1681" s="8">
        <v>45325</v>
      </c>
      <c r="O1681" s="4" t="str">
        <f t="shared" si="79"/>
        <v>February 2024</v>
      </c>
      <c r="P1681" s="1" t="s">
        <v>84</v>
      </c>
      <c r="Q1681" s="1"/>
      <c r="R1681" s="6">
        <v>0</v>
      </c>
      <c r="S1681" s="6">
        <f t="shared" si="80"/>
        <v>1572.82</v>
      </c>
    </row>
    <row r="1682" spans="1:19" x14ac:dyDescent="0.35">
      <c r="A1682" s="1">
        <v>11145</v>
      </c>
      <c r="B1682" s="1">
        <v>45</v>
      </c>
      <c r="C1682" s="1" t="str">
        <f t="shared" si="78"/>
        <v>Middle-Aged</v>
      </c>
      <c r="D1682" s="1" t="s">
        <v>38</v>
      </c>
      <c r="E1682" s="1" t="s">
        <v>17</v>
      </c>
      <c r="F1682" s="1" t="s">
        <v>40</v>
      </c>
      <c r="G1682" s="1" t="s">
        <v>88</v>
      </c>
      <c r="H1682" s="1">
        <v>3</v>
      </c>
      <c r="I1682" s="1" t="s">
        <v>26</v>
      </c>
      <c r="J1682" s="1" t="s">
        <v>21</v>
      </c>
      <c r="K1682" s="6">
        <v>3676</v>
      </c>
      <c r="L1682" s="6">
        <v>459.5</v>
      </c>
      <c r="M1682" s="1">
        <v>8</v>
      </c>
      <c r="N1682" s="8">
        <v>45325</v>
      </c>
      <c r="O1682" s="4" t="str">
        <f t="shared" si="79"/>
        <v>February 2024</v>
      </c>
      <c r="P1682" s="1" t="s">
        <v>22</v>
      </c>
      <c r="Q1682" s="1" t="s">
        <v>112</v>
      </c>
      <c r="R1682" s="6">
        <v>156.97</v>
      </c>
      <c r="S1682" s="6">
        <f t="shared" si="80"/>
        <v>3832.97</v>
      </c>
    </row>
    <row r="1683" spans="1:19" x14ac:dyDescent="0.35">
      <c r="A1683" s="1">
        <v>14844</v>
      </c>
      <c r="B1683" s="1">
        <v>45</v>
      </c>
      <c r="C1683" s="1" t="str">
        <f t="shared" si="78"/>
        <v>Middle-Aged</v>
      </c>
      <c r="D1683" s="1" t="s">
        <v>16</v>
      </c>
      <c r="E1683" s="1" t="s">
        <v>17</v>
      </c>
      <c r="F1683" s="1" t="s">
        <v>77</v>
      </c>
      <c r="G1683" s="1" t="s">
        <v>86</v>
      </c>
      <c r="H1683" s="1">
        <v>1</v>
      </c>
      <c r="I1683" s="1" t="s">
        <v>26</v>
      </c>
      <c r="J1683" s="1" t="s">
        <v>21</v>
      </c>
      <c r="K1683" s="6">
        <v>2528.2600000000002</v>
      </c>
      <c r="L1683" s="6">
        <v>361.18</v>
      </c>
      <c r="M1683" s="1">
        <v>7</v>
      </c>
      <c r="N1683" s="8">
        <v>45325</v>
      </c>
      <c r="O1683" s="4" t="str">
        <f t="shared" si="79"/>
        <v>February 2024</v>
      </c>
      <c r="P1683" s="1" t="s">
        <v>84</v>
      </c>
      <c r="Q1683" s="1" t="s">
        <v>87</v>
      </c>
      <c r="R1683" s="6">
        <v>121.54</v>
      </c>
      <c r="S1683" s="6">
        <f t="shared" si="80"/>
        <v>2649.8</v>
      </c>
    </row>
    <row r="1684" spans="1:19" x14ac:dyDescent="0.35">
      <c r="A1684" s="1">
        <v>15829</v>
      </c>
      <c r="B1684" s="1">
        <v>45</v>
      </c>
      <c r="C1684" s="1" t="str">
        <f t="shared" si="78"/>
        <v>Middle-Aged</v>
      </c>
      <c r="D1684" s="1" t="s">
        <v>38</v>
      </c>
      <c r="E1684" s="1" t="s">
        <v>17</v>
      </c>
      <c r="F1684" s="1" t="s">
        <v>24</v>
      </c>
      <c r="G1684" s="1" t="s">
        <v>85</v>
      </c>
      <c r="H1684" s="1">
        <v>3</v>
      </c>
      <c r="I1684" s="1" t="s">
        <v>26</v>
      </c>
      <c r="J1684" s="1" t="s">
        <v>83</v>
      </c>
      <c r="K1684" s="6">
        <v>3145.64</v>
      </c>
      <c r="L1684" s="6">
        <v>786.41</v>
      </c>
      <c r="M1684" s="1">
        <v>4</v>
      </c>
      <c r="N1684" s="8">
        <v>45325</v>
      </c>
      <c r="O1684" s="4" t="str">
        <f t="shared" si="79"/>
        <v>February 2024</v>
      </c>
      <c r="P1684" s="1" t="s">
        <v>22</v>
      </c>
      <c r="Q1684" s="1" t="s">
        <v>52</v>
      </c>
      <c r="R1684" s="6">
        <v>73.599999999999994</v>
      </c>
      <c r="S1684" s="6">
        <f t="shared" si="80"/>
        <v>3219.24</v>
      </c>
    </row>
    <row r="1685" spans="1:19" x14ac:dyDescent="0.35">
      <c r="A1685" s="1">
        <v>15313</v>
      </c>
      <c r="B1685" s="1">
        <v>46</v>
      </c>
      <c r="C1685" s="1" t="str">
        <f t="shared" si="78"/>
        <v>Middle-Aged</v>
      </c>
      <c r="D1685" s="1" t="s">
        <v>38</v>
      </c>
      <c r="E1685" s="1" t="s">
        <v>17</v>
      </c>
      <c r="F1685" s="1" t="s">
        <v>30</v>
      </c>
      <c r="G1685" s="1" t="s">
        <v>78</v>
      </c>
      <c r="H1685" s="1">
        <v>4</v>
      </c>
      <c r="I1685" s="1" t="s">
        <v>26</v>
      </c>
      <c r="J1685" s="1" t="s">
        <v>93</v>
      </c>
      <c r="K1685" s="6">
        <v>5394.56</v>
      </c>
      <c r="L1685" s="6">
        <v>674.32</v>
      </c>
      <c r="M1685" s="1">
        <v>8</v>
      </c>
      <c r="N1685" s="8">
        <v>45325</v>
      </c>
      <c r="O1685" s="4" t="str">
        <f t="shared" si="79"/>
        <v>February 2024</v>
      </c>
      <c r="P1685" s="1" t="s">
        <v>84</v>
      </c>
      <c r="Q1685" s="1"/>
      <c r="R1685" s="6">
        <v>0</v>
      </c>
      <c r="S1685" s="6">
        <f t="shared" si="80"/>
        <v>5394.56</v>
      </c>
    </row>
    <row r="1686" spans="1:19" x14ac:dyDescent="0.35">
      <c r="A1686" s="1">
        <v>5442</v>
      </c>
      <c r="B1686" s="1">
        <v>47</v>
      </c>
      <c r="C1686" s="1" t="str">
        <f t="shared" si="78"/>
        <v>Middle-Aged</v>
      </c>
      <c r="D1686" s="1" t="s">
        <v>16</v>
      </c>
      <c r="E1686" s="1" t="s">
        <v>17</v>
      </c>
      <c r="F1686" s="1" t="s">
        <v>18</v>
      </c>
      <c r="G1686" s="1" t="s">
        <v>36</v>
      </c>
      <c r="H1686" s="1">
        <v>5</v>
      </c>
      <c r="I1686" s="1" t="s">
        <v>20</v>
      </c>
      <c r="J1686" s="1" t="s">
        <v>21</v>
      </c>
      <c r="K1686" s="6">
        <v>124.5</v>
      </c>
      <c r="L1686" s="6">
        <v>20.75</v>
      </c>
      <c r="M1686" s="1">
        <v>6</v>
      </c>
      <c r="N1686" s="8">
        <v>45325</v>
      </c>
      <c r="O1686" s="4" t="str">
        <f t="shared" si="79"/>
        <v>February 2024</v>
      </c>
      <c r="P1686" s="1" t="s">
        <v>22</v>
      </c>
      <c r="Q1686" s="1"/>
      <c r="R1686" s="6">
        <v>0</v>
      </c>
      <c r="S1686" s="6">
        <f t="shared" si="80"/>
        <v>124.5</v>
      </c>
    </row>
    <row r="1687" spans="1:19" x14ac:dyDescent="0.35">
      <c r="A1687" s="1">
        <v>12548</v>
      </c>
      <c r="B1687" s="1">
        <v>48</v>
      </c>
      <c r="C1687" s="1" t="str">
        <f t="shared" si="78"/>
        <v>Middle-Aged</v>
      </c>
      <c r="D1687" s="1" t="s">
        <v>16</v>
      </c>
      <c r="E1687" s="1" t="s">
        <v>17</v>
      </c>
      <c r="F1687" s="1" t="s">
        <v>40</v>
      </c>
      <c r="G1687" s="1" t="s">
        <v>88</v>
      </c>
      <c r="H1687" s="1">
        <v>1</v>
      </c>
      <c r="I1687" s="1" t="s">
        <v>26</v>
      </c>
      <c r="J1687" s="1" t="s">
        <v>93</v>
      </c>
      <c r="K1687" s="6">
        <v>4595</v>
      </c>
      <c r="L1687" s="6">
        <v>459.5</v>
      </c>
      <c r="M1687" s="1">
        <v>10</v>
      </c>
      <c r="N1687" s="8">
        <v>45325</v>
      </c>
      <c r="O1687" s="4" t="str">
        <f t="shared" si="79"/>
        <v>February 2024</v>
      </c>
      <c r="P1687" s="1" t="s">
        <v>22</v>
      </c>
      <c r="Q1687" s="1"/>
      <c r="R1687" s="6">
        <v>0</v>
      </c>
      <c r="S1687" s="6">
        <f t="shared" si="80"/>
        <v>4595</v>
      </c>
    </row>
    <row r="1688" spans="1:19" x14ac:dyDescent="0.35">
      <c r="A1688" s="1">
        <v>6259</v>
      </c>
      <c r="B1688" s="1">
        <v>49</v>
      </c>
      <c r="C1688" s="1" t="str">
        <f t="shared" si="78"/>
        <v>Middle-Aged</v>
      </c>
      <c r="D1688" s="1" t="s">
        <v>16</v>
      </c>
      <c r="E1688" s="1" t="s">
        <v>17</v>
      </c>
      <c r="F1688" s="1" t="s">
        <v>18</v>
      </c>
      <c r="G1688" s="1" t="s">
        <v>36</v>
      </c>
      <c r="H1688" s="1">
        <v>5</v>
      </c>
      <c r="I1688" s="1" t="s">
        <v>26</v>
      </c>
      <c r="J1688" s="1" t="s">
        <v>21</v>
      </c>
      <c r="K1688" s="6">
        <v>103.75</v>
      </c>
      <c r="L1688" s="6">
        <v>20.75</v>
      </c>
      <c r="M1688" s="1">
        <v>5</v>
      </c>
      <c r="N1688" s="8">
        <v>45325</v>
      </c>
      <c r="O1688" s="4" t="str">
        <f t="shared" si="79"/>
        <v>February 2024</v>
      </c>
      <c r="P1688" s="1" t="s">
        <v>32</v>
      </c>
      <c r="Q1688" s="1" t="s">
        <v>67</v>
      </c>
      <c r="R1688" s="6">
        <v>131.22999999999999</v>
      </c>
      <c r="S1688" s="6">
        <f t="shared" si="80"/>
        <v>234.98</v>
      </c>
    </row>
    <row r="1689" spans="1:19" x14ac:dyDescent="0.35">
      <c r="A1689" s="1">
        <v>11544</v>
      </c>
      <c r="B1689" s="1">
        <v>49</v>
      </c>
      <c r="C1689" s="1" t="str">
        <f t="shared" si="78"/>
        <v>Middle-Aged</v>
      </c>
      <c r="D1689" s="1" t="s">
        <v>16</v>
      </c>
      <c r="E1689" s="1" t="s">
        <v>17</v>
      </c>
      <c r="F1689" s="1" t="s">
        <v>40</v>
      </c>
      <c r="G1689" s="1" t="s">
        <v>88</v>
      </c>
      <c r="H1689" s="1">
        <v>1</v>
      </c>
      <c r="I1689" s="1" t="s">
        <v>26</v>
      </c>
      <c r="J1689" s="1" t="s">
        <v>83</v>
      </c>
      <c r="K1689" s="6">
        <v>2297.5</v>
      </c>
      <c r="L1689" s="6">
        <v>459.5</v>
      </c>
      <c r="M1689" s="1">
        <v>5</v>
      </c>
      <c r="N1689" s="8">
        <v>45325</v>
      </c>
      <c r="O1689" s="4" t="str">
        <f t="shared" si="79"/>
        <v>February 2024</v>
      </c>
      <c r="P1689" s="1" t="s">
        <v>84</v>
      </c>
      <c r="Q1689" s="1" t="s">
        <v>98</v>
      </c>
      <c r="R1689" s="6">
        <v>125.13</v>
      </c>
      <c r="S1689" s="6">
        <f t="shared" si="80"/>
        <v>2422.63</v>
      </c>
    </row>
    <row r="1690" spans="1:19" x14ac:dyDescent="0.35">
      <c r="A1690" s="1">
        <v>15710</v>
      </c>
      <c r="B1690" s="1">
        <v>49</v>
      </c>
      <c r="C1690" s="1" t="str">
        <f t="shared" si="78"/>
        <v>Middle-Aged</v>
      </c>
      <c r="D1690" s="1" t="s">
        <v>16</v>
      </c>
      <c r="E1690" s="1" t="s">
        <v>33</v>
      </c>
      <c r="F1690" s="1" t="s">
        <v>40</v>
      </c>
      <c r="G1690" s="1" t="s">
        <v>88</v>
      </c>
      <c r="H1690" s="1">
        <v>2</v>
      </c>
      <c r="I1690" s="1" t="s">
        <v>26</v>
      </c>
      <c r="J1690" s="1" t="s">
        <v>83</v>
      </c>
      <c r="K1690" s="6">
        <v>2297.5</v>
      </c>
      <c r="L1690" s="6">
        <v>459.5</v>
      </c>
      <c r="M1690" s="1">
        <v>5</v>
      </c>
      <c r="N1690" s="8">
        <v>45325</v>
      </c>
      <c r="O1690" s="4" t="str">
        <f t="shared" si="79"/>
        <v>February 2024</v>
      </c>
      <c r="P1690" s="1" t="s">
        <v>22</v>
      </c>
      <c r="Q1690" s="1" t="s">
        <v>80</v>
      </c>
      <c r="R1690" s="6">
        <v>88.46</v>
      </c>
      <c r="S1690" s="6">
        <f t="shared" si="80"/>
        <v>2385.96</v>
      </c>
    </row>
    <row r="1691" spans="1:19" x14ac:dyDescent="0.35">
      <c r="A1691" s="1">
        <v>11761</v>
      </c>
      <c r="B1691" s="1">
        <v>51</v>
      </c>
      <c r="C1691" s="1" t="str">
        <f t="shared" si="78"/>
        <v>Middle-Aged</v>
      </c>
      <c r="D1691" s="1" t="s">
        <v>16</v>
      </c>
      <c r="E1691" s="1" t="s">
        <v>17</v>
      </c>
      <c r="F1691" s="1" t="s">
        <v>24</v>
      </c>
      <c r="G1691" s="1" t="s">
        <v>85</v>
      </c>
      <c r="H1691" s="1">
        <v>1</v>
      </c>
      <c r="I1691" s="1" t="s">
        <v>26</v>
      </c>
      <c r="J1691" s="1" t="s">
        <v>21</v>
      </c>
      <c r="K1691" s="6">
        <v>7077.69</v>
      </c>
      <c r="L1691" s="6">
        <v>786.41</v>
      </c>
      <c r="M1691" s="1">
        <v>9</v>
      </c>
      <c r="N1691" s="8">
        <v>45325</v>
      </c>
      <c r="O1691" s="4" t="str">
        <f t="shared" si="79"/>
        <v>February 2024</v>
      </c>
      <c r="P1691" s="1" t="s">
        <v>22</v>
      </c>
      <c r="Q1691" s="1" t="s">
        <v>98</v>
      </c>
      <c r="R1691" s="6">
        <v>180.22</v>
      </c>
      <c r="S1691" s="6">
        <f t="shared" si="80"/>
        <v>7257.91</v>
      </c>
    </row>
    <row r="1692" spans="1:19" x14ac:dyDescent="0.35">
      <c r="A1692" s="1">
        <v>11638</v>
      </c>
      <c r="B1692" s="1">
        <v>54</v>
      </c>
      <c r="C1692" s="1" t="str">
        <f t="shared" si="78"/>
        <v>Middle-Aged</v>
      </c>
      <c r="D1692" s="1" t="s">
        <v>38</v>
      </c>
      <c r="E1692" s="1" t="s">
        <v>17</v>
      </c>
      <c r="F1692" s="1" t="s">
        <v>77</v>
      </c>
      <c r="G1692" s="1" t="s">
        <v>86</v>
      </c>
      <c r="H1692" s="1">
        <v>5</v>
      </c>
      <c r="I1692" s="1" t="s">
        <v>26</v>
      </c>
      <c r="J1692" s="1" t="s">
        <v>21</v>
      </c>
      <c r="K1692" s="6">
        <v>361.18</v>
      </c>
      <c r="L1692" s="6">
        <v>361.18</v>
      </c>
      <c r="M1692" s="1">
        <v>1</v>
      </c>
      <c r="N1692" s="8">
        <v>45325</v>
      </c>
      <c r="O1692" s="4" t="str">
        <f t="shared" si="79"/>
        <v>February 2024</v>
      </c>
      <c r="P1692" s="1" t="s">
        <v>84</v>
      </c>
      <c r="Q1692" s="1"/>
      <c r="R1692" s="6">
        <v>0</v>
      </c>
      <c r="S1692" s="6">
        <f t="shared" si="80"/>
        <v>361.18</v>
      </c>
    </row>
    <row r="1693" spans="1:19" x14ac:dyDescent="0.35">
      <c r="A1693" s="1">
        <v>8512</v>
      </c>
      <c r="B1693" s="1">
        <v>57</v>
      </c>
      <c r="C1693" s="1" t="str">
        <f t="shared" si="78"/>
        <v>Old</v>
      </c>
      <c r="D1693" s="1" t="s">
        <v>38</v>
      </c>
      <c r="E1693" s="1" t="s">
        <v>17</v>
      </c>
      <c r="F1693" s="1" t="s">
        <v>30</v>
      </c>
      <c r="G1693" s="1" t="s">
        <v>31</v>
      </c>
      <c r="H1693" s="1">
        <v>3</v>
      </c>
      <c r="I1693" s="1" t="s">
        <v>26</v>
      </c>
      <c r="J1693" s="1" t="s">
        <v>34</v>
      </c>
      <c r="K1693" s="6">
        <v>2319.8000000000002</v>
      </c>
      <c r="L1693" s="6">
        <v>463.96</v>
      </c>
      <c r="M1693" s="1">
        <v>5</v>
      </c>
      <c r="N1693" s="8">
        <v>45325</v>
      </c>
      <c r="O1693" s="4" t="str">
        <f t="shared" si="79"/>
        <v>February 2024</v>
      </c>
      <c r="P1693" s="1" t="s">
        <v>22</v>
      </c>
      <c r="Q1693" s="1" t="s">
        <v>52</v>
      </c>
      <c r="R1693" s="6">
        <v>18.7</v>
      </c>
      <c r="S1693" s="6">
        <f t="shared" si="80"/>
        <v>2338.5</v>
      </c>
    </row>
    <row r="1694" spans="1:19" x14ac:dyDescent="0.35">
      <c r="A1694" s="1">
        <v>12036</v>
      </c>
      <c r="B1694" s="1">
        <v>57</v>
      </c>
      <c r="C1694" s="1" t="str">
        <f t="shared" si="78"/>
        <v>Old</v>
      </c>
      <c r="D1694" s="1" t="s">
        <v>38</v>
      </c>
      <c r="E1694" s="1" t="s">
        <v>17</v>
      </c>
      <c r="F1694" s="1" t="s">
        <v>24</v>
      </c>
      <c r="G1694" s="1" t="s">
        <v>85</v>
      </c>
      <c r="H1694" s="1">
        <v>3</v>
      </c>
      <c r="I1694" s="1" t="s">
        <v>20</v>
      </c>
      <c r="J1694" s="1" t="s">
        <v>21</v>
      </c>
      <c r="K1694" s="6">
        <v>1572.82</v>
      </c>
      <c r="L1694" s="6">
        <v>786.41</v>
      </c>
      <c r="M1694" s="1">
        <v>2</v>
      </c>
      <c r="N1694" s="8">
        <v>45325</v>
      </c>
      <c r="O1694" s="4" t="str">
        <f t="shared" si="79"/>
        <v>February 2024</v>
      </c>
      <c r="P1694" s="1" t="s">
        <v>22</v>
      </c>
      <c r="Q1694" s="1" t="s">
        <v>52</v>
      </c>
      <c r="R1694" s="6">
        <v>61.58</v>
      </c>
      <c r="S1694" s="6">
        <f t="shared" si="80"/>
        <v>1634.3999999999999</v>
      </c>
    </row>
    <row r="1695" spans="1:19" x14ac:dyDescent="0.35">
      <c r="A1695" s="1">
        <v>16387</v>
      </c>
      <c r="B1695" s="1">
        <v>58</v>
      </c>
      <c r="C1695" s="1" t="str">
        <f t="shared" si="78"/>
        <v>Old</v>
      </c>
      <c r="D1695" s="1" t="s">
        <v>38</v>
      </c>
      <c r="E1695" s="1" t="s">
        <v>17</v>
      </c>
      <c r="F1695" s="1" t="s">
        <v>18</v>
      </c>
      <c r="G1695" s="1" t="s">
        <v>81</v>
      </c>
      <c r="H1695" s="1">
        <v>4</v>
      </c>
      <c r="I1695" s="1" t="s">
        <v>26</v>
      </c>
      <c r="J1695" s="1" t="s">
        <v>83</v>
      </c>
      <c r="K1695" s="6">
        <v>10257.120000000001</v>
      </c>
      <c r="L1695" s="6">
        <v>1139.68</v>
      </c>
      <c r="M1695" s="1">
        <v>9</v>
      </c>
      <c r="N1695" s="8">
        <v>45325</v>
      </c>
      <c r="O1695" s="4" t="str">
        <f t="shared" si="79"/>
        <v>February 2024</v>
      </c>
      <c r="P1695" s="1" t="s">
        <v>79</v>
      </c>
      <c r="Q1695" s="1" t="s">
        <v>94</v>
      </c>
      <c r="R1695" s="6">
        <v>189.22</v>
      </c>
      <c r="S1695" s="6">
        <f t="shared" si="80"/>
        <v>10446.34</v>
      </c>
    </row>
    <row r="1696" spans="1:19" x14ac:dyDescent="0.35">
      <c r="A1696" s="1">
        <v>19804</v>
      </c>
      <c r="B1696" s="1">
        <v>58</v>
      </c>
      <c r="C1696" s="1" t="str">
        <f t="shared" si="78"/>
        <v>Old</v>
      </c>
      <c r="D1696" s="1" t="s">
        <v>16</v>
      </c>
      <c r="E1696" s="1" t="s">
        <v>17</v>
      </c>
      <c r="F1696" s="1" t="s">
        <v>77</v>
      </c>
      <c r="G1696" s="1" t="s">
        <v>86</v>
      </c>
      <c r="H1696" s="1">
        <v>5</v>
      </c>
      <c r="I1696" s="1" t="s">
        <v>26</v>
      </c>
      <c r="J1696" s="1" t="s">
        <v>83</v>
      </c>
      <c r="K1696" s="6">
        <v>1805.9</v>
      </c>
      <c r="L1696" s="6">
        <v>361.18</v>
      </c>
      <c r="M1696" s="1">
        <v>5</v>
      </c>
      <c r="N1696" s="8">
        <v>45325</v>
      </c>
      <c r="O1696" s="4" t="str">
        <f t="shared" si="79"/>
        <v>February 2024</v>
      </c>
      <c r="P1696" s="1" t="s">
        <v>84</v>
      </c>
      <c r="Q1696" s="1" t="s">
        <v>115</v>
      </c>
      <c r="R1696" s="6">
        <v>202.92</v>
      </c>
      <c r="S1696" s="6">
        <f t="shared" si="80"/>
        <v>2008.8200000000002</v>
      </c>
    </row>
    <row r="1697" spans="1:19" x14ac:dyDescent="0.35">
      <c r="A1697" s="1">
        <v>11481</v>
      </c>
      <c r="B1697" s="1">
        <v>59</v>
      </c>
      <c r="C1697" s="1" t="str">
        <f t="shared" si="78"/>
        <v>Old</v>
      </c>
      <c r="D1697" s="1" t="s">
        <v>16</v>
      </c>
      <c r="E1697" s="1" t="s">
        <v>17</v>
      </c>
      <c r="F1697" s="1" t="s">
        <v>18</v>
      </c>
      <c r="G1697" s="1" t="s">
        <v>81</v>
      </c>
      <c r="H1697" s="1">
        <v>5</v>
      </c>
      <c r="I1697" s="1" t="s">
        <v>20</v>
      </c>
      <c r="J1697" s="1" t="s">
        <v>83</v>
      </c>
      <c r="K1697" s="6">
        <v>1139.68</v>
      </c>
      <c r="L1697" s="6">
        <v>1139.68</v>
      </c>
      <c r="M1697" s="1">
        <v>1</v>
      </c>
      <c r="N1697" s="8">
        <v>45325</v>
      </c>
      <c r="O1697" s="4" t="str">
        <f t="shared" si="79"/>
        <v>February 2024</v>
      </c>
      <c r="P1697" s="1" t="s">
        <v>79</v>
      </c>
      <c r="Q1697" s="1" t="s">
        <v>95</v>
      </c>
      <c r="R1697" s="6">
        <v>37.85</v>
      </c>
      <c r="S1697" s="6">
        <f t="shared" si="80"/>
        <v>1177.53</v>
      </c>
    </row>
    <row r="1698" spans="1:19" x14ac:dyDescent="0.35">
      <c r="A1698" s="1">
        <v>14642</v>
      </c>
      <c r="B1698" s="1">
        <v>60</v>
      </c>
      <c r="C1698" s="1" t="str">
        <f t="shared" si="78"/>
        <v>Old</v>
      </c>
      <c r="D1698" s="1" t="s">
        <v>38</v>
      </c>
      <c r="E1698" s="1" t="s">
        <v>17</v>
      </c>
      <c r="F1698" s="1" t="s">
        <v>24</v>
      </c>
      <c r="G1698" s="1" t="s">
        <v>85</v>
      </c>
      <c r="H1698" s="1">
        <v>2</v>
      </c>
      <c r="I1698" s="1" t="s">
        <v>26</v>
      </c>
      <c r="J1698" s="1" t="s">
        <v>83</v>
      </c>
      <c r="K1698" s="6">
        <v>7077.69</v>
      </c>
      <c r="L1698" s="6">
        <v>786.41</v>
      </c>
      <c r="M1698" s="1">
        <v>9</v>
      </c>
      <c r="N1698" s="8">
        <v>45325</v>
      </c>
      <c r="O1698" s="4" t="str">
        <f t="shared" si="79"/>
        <v>February 2024</v>
      </c>
      <c r="P1698" s="1" t="s">
        <v>84</v>
      </c>
      <c r="Q1698" s="1" t="s">
        <v>97</v>
      </c>
      <c r="R1698" s="6">
        <v>127.85</v>
      </c>
      <c r="S1698" s="6">
        <f t="shared" si="80"/>
        <v>7205.54</v>
      </c>
    </row>
    <row r="1699" spans="1:19" x14ac:dyDescent="0.35">
      <c r="A1699" s="1">
        <v>8200</v>
      </c>
      <c r="B1699" s="1">
        <v>63</v>
      </c>
      <c r="C1699" s="1" t="str">
        <f t="shared" si="78"/>
        <v>Old</v>
      </c>
      <c r="D1699" s="1" t="s">
        <v>38</v>
      </c>
      <c r="E1699" s="1" t="s">
        <v>33</v>
      </c>
      <c r="F1699" s="1" t="s">
        <v>24</v>
      </c>
      <c r="G1699" s="1" t="s">
        <v>25</v>
      </c>
      <c r="H1699" s="1">
        <v>3</v>
      </c>
      <c r="I1699" s="1" t="s">
        <v>26</v>
      </c>
      <c r="J1699" s="1" t="s">
        <v>34</v>
      </c>
      <c r="K1699" s="6">
        <v>247.03</v>
      </c>
      <c r="L1699" s="6">
        <v>247.03</v>
      </c>
      <c r="M1699" s="1">
        <v>1</v>
      </c>
      <c r="N1699" s="8">
        <v>45325</v>
      </c>
      <c r="O1699" s="4" t="str">
        <f t="shared" si="79"/>
        <v>February 2024</v>
      </c>
      <c r="P1699" s="1" t="s">
        <v>32</v>
      </c>
      <c r="Q1699" s="1" t="s">
        <v>29</v>
      </c>
      <c r="R1699" s="6">
        <v>36.46</v>
      </c>
      <c r="S1699" s="6">
        <f t="shared" si="80"/>
        <v>283.49</v>
      </c>
    </row>
    <row r="1700" spans="1:19" x14ac:dyDescent="0.35">
      <c r="A1700" s="1">
        <v>9467</v>
      </c>
      <c r="B1700" s="1">
        <v>64</v>
      </c>
      <c r="C1700" s="1" t="str">
        <f t="shared" si="78"/>
        <v>Old</v>
      </c>
      <c r="D1700" s="1" t="s">
        <v>38</v>
      </c>
      <c r="E1700" s="1" t="s">
        <v>33</v>
      </c>
      <c r="F1700" s="1" t="s">
        <v>40</v>
      </c>
      <c r="G1700" s="1" t="s">
        <v>41</v>
      </c>
      <c r="H1700" s="1">
        <v>3</v>
      </c>
      <c r="I1700" s="1" t="s">
        <v>26</v>
      </c>
      <c r="J1700" s="1" t="s">
        <v>21</v>
      </c>
      <c r="K1700" s="6">
        <v>6758.64</v>
      </c>
      <c r="L1700" s="6">
        <v>844.83</v>
      </c>
      <c r="M1700" s="1">
        <v>8</v>
      </c>
      <c r="N1700" s="8">
        <v>45325</v>
      </c>
      <c r="O1700" s="4" t="str">
        <f t="shared" si="79"/>
        <v>February 2024</v>
      </c>
      <c r="P1700" s="1" t="s">
        <v>28</v>
      </c>
      <c r="Q1700" s="1"/>
      <c r="R1700" s="6">
        <v>0</v>
      </c>
      <c r="S1700" s="6">
        <f t="shared" si="80"/>
        <v>6758.64</v>
      </c>
    </row>
    <row r="1701" spans="1:19" x14ac:dyDescent="0.35">
      <c r="A1701" s="1">
        <v>11361</v>
      </c>
      <c r="B1701" s="1">
        <v>64</v>
      </c>
      <c r="C1701" s="1" t="str">
        <f t="shared" si="78"/>
        <v>Old</v>
      </c>
      <c r="D1701" s="1" t="s">
        <v>38</v>
      </c>
      <c r="E1701" s="1" t="s">
        <v>33</v>
      </c>
      <c r="F1701" s="1" t="s">
        <v>30</v>
      </c>
      <c r="G1701" s="1" t="s">
        <v>78</v>
      </c>
      <c r="H1701" s="1">
        <v>2</v>
      </c>
      <c r="I1701" s="1" t="s">
        <v>20</v>
      </c>
      <c r="J1701" s="1" t="s">
        <v>21</v>
      </c>
      <c r="K1701" s="6">
        <v>1348.64</v>
      </c>
      <c r="L1701" s="6">
        <v>674.32</v>
      </c>
      <c r="M1701" s="1">
        <v>2</v>
      </c>
      <c r="N1701" s="8">
        <v>45325</v>
      </c>
      <c r="O1701" s="4" t="str">
        <f t="shared" si="79"/>
        <v>February 2024</v>
      </c>
      <c r="P1701" s="1" t="s">
        <v>22</v>
      </c>
      <c r="Q1701" s="1" t="s">
        <v>52</v>
      </c>
      <c r="R1701" s="6">
        <v>10.66</v>
      </c>
      <c r="S1701" s="6">
        <f t="shared" si="80"/>
        <v>1359.3000000000002</v>
      </c>
    </row>
    <row r="1702" spans="1:19" x14ac:dyDescent="0.35">
      <c r="A1702" s="1">
        <v>2116</v>
      </c>
      <c r="B1702" s="1">
        <v>65</v>
      </c>
      <c r="C1702" s="1" t="str">
        <f t="shared" si="78"/>
        <v>Old</v>
      </c>
      <c r="D1702" s="1" t="s">
        <v>38</v>
      </c>
      <c r="E1702" s="1" t="s">
        <v>17</v>
      </c>
      <c r="F1702" s="1" t="s">
        <v>18</v>
      </c>
      <c r="G1702" s="1" t="s">
        <v>19</v>
      </c>
      <c r="H1702" s="1">
        <v>2</v>
      </c>
      <c r="I1702" s="1" t="s">
        <v>26</v>
      </c>
      <c r="J1702" s="1" t="s">
        <v>34</v>
      </c>
      <c r="K1702" s="6">
        <v>3955.95</v>
      </c>
      <c r="L1702" s="6">
        <v>791.19</v>
      </c>
      <c r="M1702" s="1">
        <v>5</v>
      </c>
      <c r="N1702" s="8">
        <v>45325</v>
      </c>
      <c r="O1702" s="4" t="str">
        <f t="shared" si="79"/>
        <v>February 2024</v>
      </c>
      <c r="P1702" s="1" t="s">
        <v>22</v>
      </c>
      <c r="Q1702" s="1" t="s">
        <v>57</v>
      </c>
      <c r="R1702" s="6">
        <v>72.569999999999993</v>
      </c>
      <c r="S1702" s="6">
        <f t="shared" si="80"/>
        <v>4028.52</v>
      </c>
    </row>
    <row r="1703" spans="1:19" x14ac:dyDescent="0.35">
      <c r="A1703" s="1">
        <v>8506</v>
      </c>
      <c r="B1703" s="1">
        <v>65</v>
      </c>
      <c r="C1703" s="1" t="str">
        <f t="shared" si="78"/>
        <v>Old</v>
      </c>
      <c r="D1703" s="1" t="s">
        <v>16</v>
      </c>
      <c r="E1703" s="1" t="s">
        <v>17</v>
      </c>
      <c r="F1703" s="1" t="s">
        <v>40</v>
      </c>
      <c r="G1703" s="1" t="s">
        <v>41</v>
      </c>
      <c r="H1703" s="1">
        <v>3</v>
      </c>
      <c r="I1703" s="1" t="s">
        <v>26</v>
      </c>
      <c r="J1703" s="1" t="s">
        <v>42</v>
      </c>
      <c r="K1703" s="6">
        <v>5913.81</v>
      </c>
      <c r="L1703" s="6">
        <v>844.83</v>
      </c>
      <c r="M1703" s="1">
        <v>7</v>
      </c>
      <c r="N1703" s="8">
        <v>45325</v>
      </c>
      <c r="O1703" s="4" t="str">
        <f t="shared" si="79"/>
        <v>February 2024</v>
      </c>
      <c r="P1703" s="1" t="s">
        <v>28</v>
      </c>
      <c r="Q1703" s="1" t="s">
        <v>37</v>
      </c>
      <c r="R1703" s="6">
        <v>19.350000000000001</v>
      </c>
      <c r="S1703" s="6">
        <f t="shared" si="80"/>
        <v>5933.1600000000008</v>
      </c>
    </row>
    <row r="1704" spans="1:19" x14ac:dyDescent="0.35">
      <c r="A1704" s="1">
        <v>8108</v>
      </c>
      <c r="B1704" s="1">
        <v>67</v>
      </c>
      <c r="C1704" s="1" t="str">
        <f t="shared" si="78"/>
        <v>Old</v>
      </c>
      <c r="D1704" s="1" t="s">
        <v>16</v>
      </c>
      <c r="E1704" s="1" t="s">
        <v>17</v>
      </c>
      <c r="F1704" s="1" t="s">
        <v>18</v>
      </c>
      <c r="G1704" s="1" t="s">
        <v>36</v>
      </c>
      <c r="H1704" s="1">
        <v>5</v>
      </c>
      <c r="I1704" s="1" t="s">
        <v>26</v>
      </c>
      <c r="J1704" s="1" t="s">
        <v>42</v>
      </c>
      <c r="K1704" s="6">
        <v>207.5</v>
      </c>
      <c r="L1704" s="6">
        <v>20.75</v>
      </c>
      <c r="M1704" s="1">
        <v>10</v>
      </c>
      <c r="N1704" s="8">
        <v>45325</v>
      </c>
      <c r="O1704" s="4" t="str">
        <f t="shared" si="79"/>
        <v>February 2024</v>
      </c>
      <c r="P1704" s="1" t="s">
        <v>32</v>
      </c>
      <c r="Q1704" s="1" t="s">
        <v>68</v>
      </c>
      <c r="R1704" s="6">
        <v>96.75</v>
      </c>
      <c r="S1704" s="6">
        <f t="shared" si="80"/>
        <v>304.25</v>
      </c>
    </row>
    <row r="1705" spans="1:19" x14ac:dyDescent="0.35">
      <c r="A1705" s="1">
        <v>17176</v>
      </c>
      <c r="B1705" s="1">
        <v>67</v>
      </c>
      <c r="C1705" s="1" t="str">
        <f t="shared" si="78"/>
        <v>Old</v>
      </c>
      <c r="D1705" s="1" t="s">
        <v>38</v>
      </c>
      <c r="E1705" s="1" t="s">
        <v>17</v>
      </c>
      <c r="F1705" s="1" t="s">
        <v>24</v>
      </c>
      <c r="G1705" s="1" t="s">
        <v>85</v>
      </c>
      <c r="H1705" s="1">
        <v>5</v>
      </c>
      <c r="I1705" s="1" t="s">
        <v>26</v>
      </c>
      <c r="J1705" s="1" t="s">
        <v>83</v>
      </c>
      <c r="K1705" s="6">
        <v>5504.87</v>
      </c>
      <c r="L1705" s="6">
        <v>786.41</v>
      </c>
      <c r="M1705" s="1">
        <v>7</v>
      </c>
      <c r="N1705" s="8">
        <v>45325</v>
      </c>
      <c r="O1705" s="4" t="str">
        <f t="shared" si="79"/>
        <v>February 2024</v>
      </c>
      <c r="P1705" s="1" t="s">
        <v>22</v>
      </c>
      <c r="Q1705" s="1" t="s">
        <v>37</v>
      </c>
      <c r="R1705" s="6">
        <v>93.1</v>
      </c>
      <c r="S1705" s="6">
        <f t="shared" si="80"/>
        <v>5597.97</v>
      </c>
    </row>
    <row r="1706" spans="1:19" x14ac:dyDescent="0.35">
      <c r="A1706" s="1">
        <v>7398</v>
      </c>
      <c r="B1706" s="1">
        <v>68</v>
      </c>
      <c r="C1706" s="1" t="str">
        <f t="shared" si="78"/>
        <v>Old</v>
      </c>
      <c r="D1706" s="1" t="s">
        <v>16</v>
      </c>
      <c r="E1706" s="1" t="s">
        <v>33</v>
      </c>
      <c r="F1706" s="1" t="s">
        <v>24</v>
      </c>
      <c r="G1706" s="1" t="s">
        <v>25</v>
      </c>
      <c r="H1706" s="1">
        <v>3</v>
      </c>
      <c r="I1706" s="1" t="s">
        <v>26</v>
      </c>
      <c r="J1706" s="1" t="s">
        <v>21</v>
      </c>
      <c r="K1706" s="6">
        <v>247.03</v>
      </c>
      <c r="L1706" s="6">
        <v>247.03</v>
      </c>
      <c r="M1706" s="1">
        <v>1</v>
      </c>
      <c r="N1706" s="8">
        <v>45325</v>
      </c>
      <c r="O1706" s="4" t="str">
        <f t="shared" si="79"/>
        <v>February 2024</v>
      </c>
      <c r="P1706" s="1" t="s">
        <v>32</v>
      </c>
      <c r="Q1706" s="1" t="s">
        <v>44</v>
      </c>
      <c r="R1706" s="6">
        <v>70.739999999999995</v>
      </c>
      <c r="S1706" s="6">
        <f t="shared" si="80"/>
        <v>317.77</v>
      </c>
    </row>
    <row r="1707" spans="1:19" x14ac:dyDescent="0.35">
      <c r="A1707" s="1">
        <v>4440</v>
      </c>
      <c r="B1707" s="1">
        <v>77</v>
      </c>
      <c r="C1707" s="1" t="str">
        <f t="shared" si="78"/>
        <v>Old</v>
      </c>
      <c r="D1707" s="1" t="s">
        <v>38</v>
      </c>
      <c r="E1707" s="1" t="s">
        <v>17</v>
      </c>
      <c r="F1707" s="1" t="s">
        <v>18</v>
      </c>
      <c r="G1707" s="1" t="s">
        <v>19</v>
      </c>
      <c r="H1707" s="1">
        <v>2</v>
      </c>
      <c r="I1707" s="1" t="s">
        <v>26</v>
      </c>
      <c r="J1707" s="1" t="s">
        <v>21</v>
      </c>
      <c r="K1707" s="6">
        <v>3164.76</v>
      </c>
      <c r="L1707" s="6">
        <v>791.19</v>
      </c>
      <c r="M1707" s="1">
        <v>4</v>
      </c>
      <c r="N1707" s="8">
        <v>45325</v>
      </c>
      <c r="O1707" s="4" t="str">
        <f t="shared" si="79"/>
        <v>February 2024</v>
      </c>
      <c r="P1707" s="1" t="s">
        <v>32</v>
      </c>
      <c r="Q1707" s="1"/>
      <c r="R1707" s="6">
        <v>0</v>
      </c>
      <c r="S1707" s="6">
        <f t="shared" si="80"/>
        <v>3164.76</v>
      </c>
    </row>
    <row r="1708" spans="1:19" x14ac:dyDescent="0.35">
      <c r="A1708" s="1">
        <v>5585</v>
      </c>
      <c r="B1708" s="1">
        <v>77</v>
      </c>
      <c r="C1708" s="1" t="str">
        <f t="shared" si="78"/>
        <v>Old</v>
      </c>
      <c r="D1708" s="1" t="s">
        <v>38</v>
      </c>
      <c r="E1708" s="1" t="s">
        <v>17</v>
      </c>
      <c r="F1708" s="1" t="s">
        <v>24</v>
      </c>
      <c r="G1708" s="1" t="s">
        <v>25</v>
      </c>
      <c r="H1708" s="1">
        <v>3</v>
      </c>
      <c r="I1708" s="1" t="s">
        <v>20</v>
      </c>
      <c r="J1708" s="1" t="s">
        <v>42</v>
      </c>
      <c r="K1708" s="6">
        <v>1729.21</v>
      </c>
      <c r="L1708" s="6">
        <v>247.03</v>
      </c>
      <c r="M1708" s="1">
        <v>7</v>
      </c>
      <c r="N1708" s="8">
        <v>45325</v>
      </c>
      <c r="O1708" s="4" t="str">
        <f t="shared" si="79"/>
        <v>February 2024</v>
      </c>
      <c r="P1708" s="1" t="s">
        <v>32</v>
      </c>
      <c r="Q1708" s="1" t="s">
        <v>29</v>
      </c>
      <c r="R1708" s="6">
        <v>14.69</v>
      </c>
      <c r="S1708" s="6">
        <f t="shared" si="80"/>
        <v>1743.9</v>
      </c>
    </row>
    <row r="1709" spans="1:19" x14ac:dyDescent="0.35">
      <c r="A1709" s="1">
        <v>15106</v>
      </c>
      <c r="B1709" s="1">
        <v>77</v>
      </c>
      <c r="C1709" s="1" t="str">
        <f t="shared" si="78"/>
        <v>Old</v>
      </c>
      <c r="D1709" s="1" t="s">
        <v>38</v>
      </c>
      <c r="E1709" s="1" t="s">
        <v>17</v>
      </c>
      <c r="F1709" s="1" t="s">
        <v>18</v>
      </c>
      <c r="G1709" s="1" t="s">
        <v>81</v>
      </c>
      <c r="H1709" s="1">
        <v>3</v>
      </c>
      <c r="I1709" s="1" t="s">
        <v>26</v>
      </c>
      <c r="J1709" s="1" t="s">
        <v>21</v>
      </c>
      <c r="K1709" s="6">
        <v>6838.08</v>
      </c>
      <c r="L1709" s="6">
        <v>1139.68</v>
      </c>
      <c r="M1709" s="1">
        <v>6</v>
      </c>
      <c r="N1709" s="8">
        <v>45325</v>
      </c>
      <c r="O1709" s="4" t="str">
        <f t="shared" si="79"/>
        <v>February 2024</v>
      </c>
      <c r="P1709" s="1" t="s">
        <v>22</v>
      </c>
      <c r="Q1709" s="1" t="s">
        <v>91</v>
      </c>
      <c r="R1709" s="6">
        <v>62.06</v>
      </c>
      <c r="S1709" s="6">
        <f t="shared" si="80"/>
        <v>6900.14</v>
      </c>
    </row>
    <row r="1710" spans="1:19" x14ac:dyDescent="0.35">
      <c r="A1710" s="1">
        <v>9918</v>
      </c>
      <c r="B1710" s="1">
        <v>78</v>
      </c>
      <c r="C1710" s="1" t="str">
        <f t="shared" si="78"/>
        <v>Old</v>
      </c>
      <c r="D1710" s="1" t="s">
        <v>38</v>
      </c>
      <c r="E1710" s="1" t="s">
        <v>33</v>
      </c>
      <c r="F1710" s="1" t="s">
        <v>24</v>
      </c>
      <c r="G1710" s="1" t="s">
        <v>25</v>
      </c>
      <c r="H1710" s="1">
        <v>3</v>
      </c>
      <c r="I1710" s="1" t="s">
        <v>26</v>
      </c>
      <c r="J1710" s="1" t="s">
        <v>42</v>
      </c>
      <c r="K1710" s="6">
        <v>2223.27</v>
      </c>
      <c r="L1710" s="6">
        <v>247.03</v>
      </c>
      <c r="M1710" s="1">
        <v>9</v>
      </c>
      <c r="N1710" s="8">
        <v>45325</v>
      </c>
      <c r="O1710" s="4" t="str">
        <f t="shared" si="79"/>
        <v>February 2024</v>
      </c>
      <c r="P1710" s="1" t="s">
        <v>28</v>
      </c>
      <c r="Q1710" s="1" t="s">
        <v>66</v>
      </c>
      <c r="R1710" s="6">
        <v>81.67</v>
      </c>
      <c r="S1710" s="6">
        <f t="shared" si="80"/>
        <v>2304.94</v>
      </c>
    </row>
    <row r="1711" spans="1:19" x14ac:dyDescent="0.35">
      <c r="A1711" s="1">
        <v>13076</v>
      </c>
      <c r="B1711" s="1">
        <v>78</v>
      </c>
      <c r="C1711" s="1" t="str">
        <f t="shared" si="78"/>
        <v>Old</v>
      </c>
      <c r="D1711" s="1" t="s">
        <v>38</v>
      </c>
      <c r="E1711" s="1" t="s">
        <v>17</v>
      </c>
      <c r="F1711" s="1" t="s">
        <v>24</v>
      </c>
      <c r="G1711" s="1" t="s">
        <v>85</v>
      </c>
      <c r="H1711" s="1">
        <v>2</v>
      </c>
      <c r="I1711" s="1" t="s">
        <v>26</v>
      </c>
      <c r="J1711" s="1" t="s">
        <v>83</v>
      </c>
      <c r="K1711" s="6">
        <v>3932.05</v>
      </c>
      <c r="L1711" s="6">
        <v>786.41</v>
      </c>
      <c r="M1711" s="1">
        <v>5</v>
      </c>
      <c r="N1711" s="8">
        <v>45325</v>
      </c>
      <c r="O1711" s="4" t="str">
        <f t="shared" si="79"/>
        <v>February 2024</v>
      </c>
      <c r="P1711" s="1" t="s">
        <v>79</v>
      </c>
      <c r="Q1711" s="1" t="s">
        <v>87</v>
      </c>
      <c r="R1711" s="6">
        <v>86.32</v>
      </c>
      <c r="S1711" s="6">
        <f t="shared" si="80"/>
        <v>4018.3700000000003</v>
      </c>
    </row>
    <row r="1712" spans="1:19" x14ac:dyDescent="0.35">
      <c r="A1712" s="1">
        <v>12323</v>
      </c>
      <c r="B1712" s="1">
        <v>79</v>
      </c>
      <c r="C1712" s="1" t="str">
        <f t="shared" si="78"/>
        <v>Old</v>
      </c>
      <c r="D1712" s="1" t="s">
        <v>38</v>
      </c>
      <c r="E1712" s="1" t="s">
        <v>17</v>
      </c>
      <c r="F1712" s="1" t="s">
        <v>77</v>
      </c>
      <c r="G1712" s="1" t="s">
        <v>86</v>
      </c>
      <c r="H1712" s="1">
        <v>1</v>
      </c>
      <c r="I1712" s="1" t="s">
        <v>26</v>
      </c>
      <c r="J1712" s="1" t="s">
        <v>93</v>
      </c>
      <c r="K1712" s="6">
        <v>722.36</v>
      </c>
      <c r="L1712" s="6">
        <v>361.18</v>
      </c>
      <c r="M1712" s="1">
        <v>2</v>
      </c>
      <c r="N1712" s="8">
        <v>45325</v>
      </c>
      <c r="O1712" s="4" t="str">
        <f t="shared" si="79"/>
        <v>February 2024</v>
      </c>
      <c r="P1712" s="1" t="s">
        <v>79</v>
      </c>
      <c r="Q1712" s="1" t="s">
        <v>52</v>
      </c>
      <c r="R1712" s="6">
        <v>77.58</v>
      </c>
      <c r="S1712" s="6">
        <f t="shared" si="80"/>
        <v>799.94</v>
      </c>
    </row>
    <row r="1713" spans="1:19" x14ac:dyDescent="0.35">
      <c r="A1713" s="1">
        <v>15937</v>
      </c>
      <c r="B1713" s="1">
        <v>80</v>
      </c>
      <c r="C1713" s="1" t="str">
        <f t="shared" si="78"/>
        <v>Old</v>
      </c>
      <c r="D1713" s="1" t="s">
        <v>16</v>
      </c>
      <c r="E1713" s="1" t="s">
        <v>17</v>
      </c>
      <c r="F1713" s="1" t="s">
        <v>30</v>
      </c>
      <c r="G1713" s="1" t="s">
        <v>78</v>
      </c>
      <c r="H1713" s="1">
        <v>2</v>
      </c>
      <c r="I1713" s="1" t="s">
        <v>20</v>
      </c>
      <c r="J1713" s="1" t="s">
        <v>21</v>
      </c>
      <c r="K1713" s="6">
        <v>2022.96</v>
      </c>
      <c r="L1713" s="6">
        <v>674.32</v>
      </c>
      <c r="M1713" s="1">
        <v>3</v>
      </c>
      <c r="N1713" s="8">
        <v>45325</v>
      </c>
      <c r="O1713" s="4" t="str">
        <f t="shared" si="79"/>
        <v>February 2024</v>
      </c>
      <c r="P1713" s="1" t="s">
        <v>84</v>
      </c>
      <c r="Q1713" s="1" t="s">
        <v>37</v>
      </c>
      <c r="R1713" s="6">
        <v>45.67</v>
      </c>
      <c r="S1713" s="6">
        <f t="shared" si="80"/>
        <v>2068.63</v>
      </c>
    </row>
    <row r="1714" spans="1:19" x14ac:dyDescent="0.35">
      <c r="A1714" s="1">
        <v>7269</v>
      </c>
      <c r="B1714" s="1">
        <v>20</v>
      </c>
      <c r="C1714" s="1" t="str">
        <f t="shared" si="78"/>
        <v>Young</v>
      </c>
      <c r="D1714" s="1" t="s">
        <v>38</v>
      </c>
      <c r="E1714" s="1" t="s">
        <v>17</v>
      </c>
      <c r="F1714" s="1" t="s">
        <v>24</v>
      </c>
      <c r="G1714" s="1" t="s">
        <v>25</v>
      </c>
      <c r="H1714" s="1">
        <v>3</v>
      </c>
      <c r="I1714" s="1" t="s">
        <v>26</v>
      </c>
      <c r="J1714" s="1" t="s">
        <v>21</v>
      </c>
      <c r="K1714" s="6">
        <v>1482.18</v>
      </c>
      <c r="L1714" s="6">
        <v>247.03</v>
      </c>
      <c r="M1714" s="1">
        <v>6</v>
      </c>
      <c r="N1714" s="8">
        <v>45326</v>
      </c>
      <c r="O1714" s="4" t="str">
        <f t="shared" si="79"/>
        <v>February 2024</v>
      </c>
      <c r="P1714" s="1" t="s">
        <v>28</v>
      </c>
      <c r="Q1714" s="1" t="s">
        <v>23</v>
      </c>
      <c r="R1714" s="6">
        <v>78.62</v>
      </c>
      <c r="S1714" s="6">
        <f t="shared" si="80"/>
        <v>1560.8000000000002</v>
      </c>
    </row>
    <row r="1715" spans="1:19" x14ac:dyDescent="0.35">
      <c r="A1715" s="1">
        <v>13103</v>
      </c>
      <c r="B1715" s="1">
        <v>22</v>
      </c>
      <c r="C1715" s="1" t="str">
        <f t="shared" si="78"/>
        <v>Young</v>
      </c>
      <c r="D1715" s="1" t="s">
        <v>38</v>
      </c>
      <c r="E1715" s="1" t="s">
        <v>17</v>
      </c>
      <c r="F1715" s="1" t="s">
        <v>40</v>
      </c>
      <c r="G1715" s="1" t="s">
        <v>88</v>
      </c>
      <c r="H1715" s="1">
        <v>4</v>
      </c>
      <c r="I1715" s="1" t="s">
        <v>20</v>
      </c>
      <c r="J1715" s="1" t="s">
        <v>21</v>
      </c>
      <c r="K1715" s="6">
        <v>4595</v>
      </c>
      <c r="L1715" s="6">
        <v>459.5</v>
      </c>
      <c r="M1715" s="1">
        <v>10</v>
      </c>
      <c r="N1715" s="8">
        <v>45326</v>
      </c>
      <c r="O1715" s="4" t="str">
        <f t="shared" si="79"/>
        <v>February 2024</v>
      </c>
      <c r="P1715" s="1" t="s">
        <v>22</v>
      </c>
      <c r="Q1715" s="1" t="s">
        <v>90</v>
      </c>
      <c r="R1715" s="6">
        <v>169.07</v>
      </c>
      <c r="S1715" s="6">
        <f t="shared" si="80"/>
        <v>4764.07</v>
      </c>
    </row>
    <row r="1716" spans="1:19" x14ac:dyDescent="0.35">
      <c r="A1716" s="1">
        <v>4655</v>
      </c>
      <c r="B1716" s="1">
        <v>23</v>
      </c>
      <c r="C1716" s="1" t="str">
        <f t="shared" si="78"/>
        <v>Young</v>
      </c>
      <c r="D1716" s="1" t="s">
        <v>38</v>
      </c>
      <c r="E1716" s="1" t="s">
        <v>33</v>
      </c>
      <c r="F1716" s="1" t="s">
        <v>40</v>
      </c>
      <c r="G1716" s="1" t="s">
        <v>41</v>
      </c>
      <c r="H1716" s="1">
        <v>3</v>
      </c>
      <c r="I1716" s="1" t="s">
        <v>20</v>
      </c>
      <c r="J1716" s="1" t="s">
        <v>21</v>
      </c>
      <c r="K1716" s="6">
        <v>2534.4899999999998</v>
      </c>
      <c r="L1716" s="6">
        <v>844.83</v>
      </c>
      <c r="M1716" s="1">
        <v>3</v>
      </c>
      <c r="N1716" s="8">
        <v>45326</v>
      </c>
      <c r="O1716" s="4" t="str">
        <f t="shared" si="79"/>
        <v>February 2024</v>
      </c>
      <c r="P1716" s="1" t="s">
        <v>22</v>
      </c>
      <c r="Q1716" s="1"/>
      <c r="R1716" s="6">
        <v>0</v>
      </c>
      <c r="S1716" s="6">
        <f t="shared" si="80"/>
        <v>2534.4899999999998</v>
      </c>
    </row>
    <row r="1717" spans="1:19" x14ac:dyDescent="0.35">
      <c r="A1717" s="1">
        <v>11138</v>
      </c>
      <c r="B1717" s="1">
        <v>23</v>
      </c>
      <c r="C1717" s="1" t="str">
        <f t="shared" si="78"/>
        <v>Young</v>
      </c>
      <c r="D1717" s="1" t="s">
        <v>16</v>
      </c>
      <c r="E1717" s="1" t="s">
        <v>33</v>
      </c>
      <c r="F1717" s="1" t="s">
        <v>18</v>
      </c>
      <c r="G1717" s="1" t="s">
        <v>81</v>
      </c>
      <c r="H1717" s="1">
        <v>4</v>
      </c>
      <c r="I1717" s="1" t="s">
        <v>20</v>
      </c>
      <c r="J1717" s="1" t="s">
        <v>83</v>
      </c>
      <c r="K1717" s="6">
        <v>6838.08</v>
      </c>
      <c r="L1717" s="6">
        <v>1139.68</v>
      </c>
      <c r="M1717" s="1">
        <v>6</v>
      </c>
      <c r="N1717" s="8">
        <v>45326</v>
      </c>
      <c r="O1717" s="4" t="str">
        <f t="shared" si="79"/>
        <v>February 2024</v>
      </c>
      <c r="P1717" s="1" t="s">
        <v>22</v>
      </c>
      <c r="Q1717" s="1" t="s">
        <v>52</v>
      </c>
      <c r="R1717" s="6">
        <v>56.41</v>
      </c>
      <c r="S1717" s="6">
        <f t="shared" si="80"/>
        <v>6894.49</v>
      </c>
    </row>
    <row r="1718" spans="1:19" x14ac:dyDescent="0.35">
      <c r="A1718" s="1">
        <v>11398</v>
      </c>
      <c r="B1718" s="1">
        <v>23</v>
      </c>
      <c r="C1718" s="1" t="str">
        <f t="shared" si="78"/>
        <v>Young</v>
      </c>
      <c r="D1718" s="1" t="s">
        <v>38</v>
      </c>
      <c r="E1718" s="1" t="s">
        <v>33</v>
      </c>
      <c r="F1718" s="1" t="s">
        <v>40</v>
      </c>
      <c r="G1718" s="1" t="s">
        <v>88</v>
      </c>
      <c r="H1718" s="1">
        <v>5</v>
      </c>
      <c r="I1718" s="1" t="s">
        <v>26</v>
      </c>
      <c r="J1718" s="1" t="s">
        <v>93</v>
      </c>
      <c r="K1718" s="6">
        <v>3676</v>
      </c>
      <c r="L1718" s="6">
        <v>459.5</v>
      </c>
      <c r="M1718" s="1">
        <v>8</v>
      </c>
      <c r="N1718" s="8">
        <v>45326</v>
      </c>
      <c r="O1718" s="4" t="str">
        <f t="shared" si="79"/>
        <v>February 2024</v>
      </c>
      <c r="P1718" s="1" t="s">
        <v>84</v>
      </c>
      <c r="Q1718" s="1"/>
      <c r="R1718" s="6">
        <v>0</v>
      </c>
      <c r="S1718" s="6">
        <f t="shared" si="80"/>
        <v>3676</v>
      </c>
    </row>
    <row r="1719" spans="1:19" x14ac:dyDescent="0.35">
      <c r="A1719" s="1">
        <v>19635</v>
      </c>
      <c r="B1719" s="1">
        <v>24</v>
      </c>
      <c r="C1719" s="1" t="str">
        <f t="shared" si="78"/>
        <v>Young</v>
      </c>
      <c r="D1719" s="1" t="s">
        <v>38</v>
      </c>
      <c r="E1719" s="1" t="s">
        <v>17</v>
      </c>
      <c r="F1719" s="1" t="s">
        <v>77</v>
      </c>
      <c r="G1719" s="1" t="s">
        <v>86</v>
      </c>
      <c r="H1719" s="1">
        <v>5</v>
      </c>
      <c r="I1719" s="1" t="s">
        <v>26</v>
      </c>
      <c r="J1719" s="1" t="s">
        <v>83</v>
      </c>
      <c r="K1719" s="6">
        <v>1805.9</v>
      </c>
      <c r="L1719" s="6">
        <v>361.18</v>
      </c>
      <c r="M1719" s="1">
        <v>5</v>
      </c>
      <c r="N1719" s="8">
        <v>45326</v>
      </c>
      <c r="O1719" s="4" t="str">
        <f t="shared" si="79"/>
        <v>February 2024</v>
      </c>
      <c r="P1719" s="1" t="s">
        <v>22</v>
      </c>
      <c r="Q1719" s="1" t="s">
        <v>96</v>
      </c>
      <c r="R1719" s="6">
        <v>127.81</v>
      </c>
      <c r="S1719" s="6">
        <f t="shared" si="80"/>
        <v>1933.71</v>
      </c>
    </row>
    <row r="1720" spans="1:19" x14ac:dyDescent="0.35">
      <c r="A1720" s="1">
        <v>6271</v>
      </c>
      <c r="B1720" s="1">
        <v>25</v>
      </c>
      <c r="C1720" s="1" t="str">
        <f t="shared" si="78"/>
        <v>Young</v>
      </c>
      <c r="D1720" s="1" t="s">
        <v>16</v>
      </c>
      <c r="E1720" s="1" t="s">
        <v>17</v>
      </c>
      <c r="F1720" s="1" t="s">
        <v>30</v>
      </c>
      <c r="G1720" s="1" t="s">
        <v>31</v>
      </c>
      <c r="H1720" s="1">
        <v>3</v>
      </c>
      <c r="I1720" s="1" t="s">
        <v>26</v>
      </c>
      <c r="J1720" s="1" t="s">
        <v>21</v>
      </c>
      <c r="K1720" s="6">
        <v>1855.84</v>
      </c>
      <c r="L1720" s="6">
        <v>463.96</v>
      </c>
      <c r="M1720" s="1">
        <v>4</v>
      </c>
      <c r="N1720" s="8">
        <v>45326</v>
      </c>
      <c r="O1720" s="4" t="str">
        <f t="shared" si="79"/>
        <v>February 2024</v>
      </c>
      <c r="P1720" s="1" t="s">
        <v>28</v>
      </c>
      <c r="Q1720" s="1" t="s">
        <v>68</v>
      </c>
      <c r="R1720" s="6">
        <v>97.84</v>
      </c>
      <c r="S1720" s="6">
        <f t="shared" si="80"/>
        <v>1953.6799999999998</v>
      </c>
    </row>
    <row r="1721" spans="1:19" x14ac:dyDescent="0.35">
      <c r="A1721" s="1">
        <v>19849</v>
      </c>
      <c r="B1721" s="1">
        <v>25</v>
      </c>
      <c r="C1721" s="1" t="str">
        <f t="shared" si="78"/>
        <v>Young</v>
      </c>
      <c r="D1721" s="1" t="s">
        <v>16</v>
      </c>
      <c r="E1721" s="1" t="s">
        <v>17</v>
      </c>
      <c r="F1721" s="1" t="s">
        <v>24</v>
      </c>
      <c r="G1721" s="1" t="s">
        <v>85</v>
      </c>
      <c r="H1721" s="1">
        <v>2</v>
      </c>
      <c r="I1721" s="1" t="s">
        <v>26</v>
      </c>
      <c r="J1721" s="1" t="s">
        <v>21</v>
      </c>
      <c r="K1721" s="6">
        <v>5504.87</v>
      </c>
      <c r="L1721" s="6">
        <v>786.41</v>
      </c>
      <c r="M1721" s="1">
        <v>7</v>
      </c>
      <c r="N1721" s="8">
        <v>45326</v>
      </c>
      <c r="O1721" s="4" t="str">
        <f t="shared" si="79"/>
        <v>February 2024</v>
      </c>
      <c r="P1721" s="1" t="s">
        <v>84</v>
      </c>
      <c r="Q1721" s="1"/>
      <c r="R1721" s="6">
        <v>0</v>
      </c>
      <c r="S1721" s="6">
        <f t="shared" si="80"/>
        <v>5504.87</v>
      </c>
    </row>
    <row r="1722" spans="1:19" x14ac:dyDescent="0.35">
      <c r="A1722" s="1">
        <v>6745</v>
      </c>
      <c r="B1722" s="1">
        <v>26</v>
      </c>
      <c r="C1722" s="1" t="str">
        <f t="shared" si="78"/>
        <v>Young</v>
      </c>
      <c r="D1722" s="1" t="s">
        <v>38</v>
      </c>
      <c r="E1722" s="1" t="s">
        <v>33</v>
      </c>
      <c r="F1722" s="1" t="s">
        <v>18</v>
      </c>
      <c r="G1722" s="1" t="s">
        <v>19</v>
      </c>
      <c r="H1722" s="1">
        <v>2</v>
      </c>
      <c r="I1722" s="1" t="s">
        <v>26</v>
      </c>
      <c r="J1722" s="1" t="s">
        <v>27</v>
      </c>
      <c r="K1722" s="6">
        <v>2373.5700000000002</v>
      </c>
      <c r="L1722" s="6">
        <v>791.19</v>
      </c>
      <c r="M1722" s="1">
        <v>3</v>
      </c>
      <c r="N1722" s="8">
        <v>45326</v>
      </c>
      <c r="O1722" s="4" t="str">
        <f t="shared" si="79"/>
        <v>February 2024</v>
      </c>
      <c r="P1722" s="1" t="s">
        <v>32</v>
      </c>
      <c r="Q1722" s="1"/>
      <c r="R1722" s="6">
        <v>0</v>
      </c>
      <c r="S1722" s="6">
        <f t="shared" si="80"/>
        <v>2373.5700000000002</v>
      </c>
    </row>
    <row r="1723" spans="1:19" x14ac:dyDescent="0.35">
      <c r="A1723" s="1">
        <v>8103</v>
      </c>
      <c r="B1723" s="1">
        <v>27</v>
      </c>
      <c r="C1723" s="1" t="str">
        <f t="shared" si="78"/>
        <v>Young</v>
      </c>
      <c r="D1723" s="1" t="s">
        <v>38</v>
      </c>
      <c r="E1723" s="1" t="s">
        <v>17</v>
      </c>
      <c r="F1723" s="1" t="s">
        <v>18</v>
      </c>
      <c r="G1723" s="1" t="s">
        <v>19</v>
      </c>
      <c r="H1723" s="1">
        <v>2</v>
      </c>
      <c r="I1723" s="1" t="s">
        <v>20</v>
      </c>
      <c r="J1723" s="1" t="s">
        <v>42</v>
      </c>
      <c r="K1723" s="6">
        <v>4747.1400000000003</v>
      </c>
      <c r="L1723" s="6">
        <v>791.19</v>
      </c>
      <c r="M1723" s="1">
        <v>6</v>
      </c>
      <c r="N1723" s="8">
        <v>45326</v>
      </c>
      <c r="O1723" s="4" t="str">
        <f t="shared" si="79"/>
        <v>February 2024</v>
      </c>
      <c r="P1723" s="1" t="s">
        <v>32</v>
      </c>
      <c r="Q1723" s="1" t="s">
        <v>70</v>
      </c>
      <c r="R1723" s="6">
        <v>55.28</v>
      </c>
      <c r="S1723" s="6">
        <f t="shared" si="80"/>
        <v>4802.42</v>
      </c>
    </row>
    <row r="1724" spans="1:19" x14ac:dyDescent="0.35">
      <c r="A1724" s="1">
        <v>9980</v>
      </c>
      <c r="B1724" s="1">
        <v>27</v>
      </c>
      <c r="C1724" s="1" t="str">
        <f t="shared" si="78"/>
        <v>Young</v>
      </c>
      <c r="D1724" s="1" t="s">
        <v>16</v>
      </c>
      <c r="E1724" s="1" t="s">
        <v>17</v>
      </c>
      <c r="F1724" s="1" t="s">
        <v>30</v>
      </c>
      <c r="G1724" s="1" t="s">
        <v>31</v>
      </c>
      <c r="H1724" s="1">
        <v>3</v>
      </c>
      <c r="I1724" s="1" t="s">
        <v>20</v>
      </c>
      <c r="J1724" s="1" t="s">
        <v>34</v>
      </c>
      <c r="K1724" s="6">
        <v>463.96</v>
      </c>
      <c r="L1724" s="6">
        <v>463.96</v>
      </c>
      <c r="M1724" s="1">
        <v>1</v>
      </c>
      <c r="N1724" s="8">
        <v>45326</v>
      </c>
      <c r="O1724" s="4" t="str">
        <f t="shared" si="79"/>
        <v>February 2024</v>
      </c>
      <c r="P1724" s="1" t="s">
        <v>28</v>
      </c>
      <c r="Q1724" s="1"/>
      <c r="R1724" s="6">
        <v>0</v>
      </c>
      <c r="S1724" s="6">
        <f t="shared" si="80"/>
        <v>463.96</v>
      </c>
    </row>
    <row r="1725" spans="1:19" x14ac:dyDescent="0.35">
      <c r="A1725" s="1">
        <v>12222</v>
      </c>
      <c r="B1725" s="1">
        <v>29</v>
      </c>
      <c r="C1725" s="1" t="str">
        <f t="shared" si="78"/>
        <v>Young</v>
      </c>
      <c r="D1725" s="1" t="s">
        <v>38</v>
      </c>
      <c r="E1725" s="1" t="s">
        <v>17</v>
      </c>
      <c r="F1725" s="1" t="s">
        <v>24</v>
      </c>
      <c r="G1725" s="1" t="s">
        <v>85</v>
      </c>
      <c r="H1725" s="1">
        <v>4</v>
      </c>
      <c r="I1725" s="1" t="s">
        <v>26</v>
      </c>
      <c r="J1725" s="1" t="s">
        <v>93</v>
      </c>
      <c r="K1725" s="6">
        <v>6291.28</v>
      </c>
      <c r="L1725" s="6">
        <v>786.41</v>
      </c>
      <c r="M1725" s="1">
        <v>8</v>
      </c>
      <c r="N1725" s="8">
        <v>45326</v>
      </c>
      <c r="O1725" s="4" t="str">
        <f t="shared" si="79"/>
        <v>February 2024</v>
      </c>
      <c r="P1725" s="1" t="s">
        <v>79</v>
      </c>
      <c r="Q1725" s="1" t="s">
        <v>91</v>
      </c>
      <c r="R1725" s="6">
        <v>95.64</v>
      </c>
      <c r="S1725" s="6">
        <f t="shared" si="80"/>
        <v>6386.92</v>
      </c>
    </row>
    <row r="1726" spans="1:19" x14ac:dyDescent="0.35">
      <c r="A1726" s="1">
        <v>7416</v>
      </c>
      <c r="B1726" s="1">
        <v>30</v>
      </c>
      <c r="C1726" s="1" t="str">
        <f t="shared" si="78"/>
        <v>Young</v>
      </c>
      <c r="D1726" s="1" t="s">
        <v>16</v>
      </c>
      <c r="E1726" s="1" t="s">
        <v>17</v>
      </c>
      <c r="F1726" s="1" t="s">
        <v>24</v>
      </c>
      <c r="G1726" s="1" t="s">
        <v>25</v>
      </c>
      <c r="H1726" s="1">
        <v>3</v>
      </c>
      <c r="I1726" s="1" t="s">
        <v>20</v>
      </c>
      <c r="J1726" s="1" t="s">
        <v>21</v>
      </c>
      <c r="K1726" s="6">
        <v>1976.24</v>
      </c>
      <c r="L1726" s="6">
        <v>247.03</v>
      </c>
      <c r="M1726" s="1">
        <v>8</v>
      </c>
      <c r="N1726" s="8">
        <v>45326</v>
      </c>
      <c r="O1726" s="4" t="str">
        <f t="shared" si="79"/>
        <v>February 2024</v>
      </c>
      <c r="P1726" s="1" t="s">
        <v>32</v>
      </c>
      <c r="Q1726" s="1" t="s">
        <v>56</v>
      </c>
      <c r="R1726" s="6">
        <v>66.28</v>
      </c>
      <c r="S1726" s="6">
        <f t="shared" si="80"/>
        <v>2042.52</v>
      </c>
    </row>
    <row r="1727" spans="1:19" x14ac:dyDescent="0.35">
      <c r="A1727" s="1">
        <v>9154</v>
      </c>
      <c r="B1727" s="1">
        <v>31</v>
      </c>
      <c r="C1727" s="1" t="str">
        <f t="shared" si="78"/>
        <v>Young</v>
      </c>
      <c r="D1727" s="1" t="s">
        <v>38</v>
      </c>
      <c r="E1727" s="1" t="s">
        <v>33</v>
      </c>
      <c r="F1727" s="1" t="s">
        <v>18</v>
      </c>
      <c r="G1727" s="1" t="s">
        <v>19</v>
      </c>
      <c r="H1727" s="1">
        <v>2</v>
      </c>
      <c r="I1727" s="1" t="s">
        <v>20</v>
      </c>
      <c r="J1727" s="1" t="s">
        <v>34</v>
      </c>
      <c r="K1727" s="6">
        <v>791.19</v>
      </c>
      <c r="L1727" s="6">
        <v>791.19</v>
      </c>
      <c r="M1727" s="1">
        <v>1</v>
      </c>
      <c r="N1727" s="8">
        <v>45326</v>
      </c>
      <c r="O1727" s="4" t="str">
        <f t="shared" si="79"/>
        <v>February 2024</v>
      </c>
      <c r="P1727" s="1" t="s">
        <v>32</v>
      </c>
      <c r="Q1727" s="1"/>
      <c r="R1727" s="6">
        <v>0</v>
      </c>
      <c r="S1727" s="6">
        <f t="shared" si="80"/>
        <v>791.19</v>
      </c>
    </row>
    <row r="1728" spans="1:19" x14ac:dyDescent="0.35">
      <c r="A1728" s="1">
        <v>12799</v>
      </c>
      <c r="B1728" s="1">
        <v>31</v>
      </c>
      <c r="C1728" s="1" t="str">
        <f t="shared" si="78"/>
        <v>Young</v>
      </c>
      <c r="D1728" s="1" t="s">
        <v>38</v>
      </c>
      <c r="E1728" s="1" t="s">
        <v>17</v>
      </c>
      <c r="F1728" s="1" t="s">
        <v>24</v>
      </c>
      <c r="G1728" s="1" t="s">
        <v>85</v>
      </c>
      <c r="H1728" s="1">
        <v>4</v>
      </c>
      <c r="I1728" s="1" t="s">
        <v>26</v>
      </c>
      <c r="J1728" s="1" t="s">
        <v>83</v>
      </c>
      <c r="K1728" s="6">
        <v>786.41</v>
      </c>
      <c r="L1728" s="6">
        <v>786.41</v>
      </c>
      <c r="M1728" s="1">
        <v>1</v>
      </c>
      <c r="N1728" s="8">
        <v>45326</v>
      </c>
      <c r="O1728" s="4" t="str">
        <f t="shared" si="79"/>
        <v>February 2024</v>
      </c>
      <c r="P1728" s="1" t="s">
        <v>79</v>
      </c>
      <c r="Q1728" s="1"/>
      <c r="R1728" s="6">
        <v>0</v>
      </c>
      <c r="S1728" s="6">
        <f t="shared" si="80"/>
        <v>786.41</v>
      </c>
    </row>
    <row r="1729" spans="1:19" x14ac:dyDescent="0.35">
      <c r="A1729" s="1">
        <v>1776</v>
      </c>
      <c r="B1729" s="1">
        <v>32</v>
      </c>
      <c r="C1729" s="1" t="str">
        <f t="shared" si="78"/>
        <v>Young</v>
      </c>
      <c r="D1729" s="1" t="s">
        <v>16</v>
      </c>
      <c r="E1729" s="1" t="s">
        <v>33</v>
      </c>
      <c r="F1729" s="1" t="s">
        <v>18</v>
      </c>
      <c r="G1729" s="1" t="s">
        <v>19</v>
      </c>
      <c r="H1729" s="1">
        <v>2</v>
      </c>
      <c r="I1729" s="1" t="s">
        <v>20</v>
      </c>
      <c r="J1729" s="1" t="s">
        <v>27</v>
      </c>
      <c r="K1729" s="6">
        <v>4747.1400000000003</v>
      </c>
      <c r="L1729" s="6">
        <v>791.19</v>
      </c>
      <c r="M1729" s="1">
        <v>6</v>
      </c>
      <c r="N1729" s="8">
        <v>45326</v>
      </c>
      <c r="O1729" s="4" t="str">
        <f t="shared" si="79"/>
        <v>February 2024</v>
      </c>
      <c r="P1729" s="1" t="s">
        <v>32</v>
      </c>
      <c r="Q1729" s="1"/>
      <c r="R1729" s="6">
        <v>0</v>
      </c>
      <c r="S1729" s="6">
        <f t="shared" si="80"/>
        <v>4747.1400000000003</v>
      </c>
    </row>
    <row r="1730" spans="1:19" x14ac:dyDescent="0.35">
      <c r="A1730" s="1">
        <v>11794</v>
      </c>
      <c r="B1730" s="1">
        <v>32</v>
      </c>
      <c r="C1730" s="1" t="str">
        <f t="shared" ref="C1730:C1793" si="81">IF(B1730&lt;=35,"Young",IF(B1730&lt;=55,"Middle-Aged","Old"))</f>
        <v>Young</v>
      </c>
      <c r="D1730" s="1" t="s">
        <v>38</v>
      </c>
      <c r="E1730" s="1" t="s">
        <v>33</v>
      </c>
      <c r="F1730" s="1" t="s">
        <v>18</v>
      </c>
      <c r="G1730" s="1" t="s">
        <v>81</v>
      </c>
      <c r="H1730" s="1">
        <v>4</v>
      </c>
      <c r="I1730" s="1" t="s">
        <v>26</v>
      </c>
      <c r="J1730" s="1" t="s">
        <v>93</v>
      </c>
      <c r="K1730" s="6">
        <v>6838.08</v>
      </c>
      <c r="L1730" s="6">
        <v>1139.68</v>
      </c>
      <c r="M1730" s="1">
        <v>6</v>
      </c>
      <c r="N1730" s="8">
        <v>45326</v>
      </c>
      <c r="O1730" s="4" t="str">
        <f t="shared" ref="O1730:O1793" si="82">TEXT(N1730,"mmmm yyyy")</f>
        <v>February 2024</v>
      </c>
      <c r="P1730" s="1" t="s">
        <v>84</v>
      </c>
      <c r="Q1730" s="1" t="s">
        <v>96</v>
      </c>
      <c r="R1730" s="6">
        <v>99.87</v>
      </c>
      <c r="S1730" s="6">
        <f t="shared" ref="S1730:S1793" si="83">K1730+R1730</f>
        <v>6937.95</v>
      </c>
    </row>
    <row r="1731" spans="1:19" x14ac:dyDescent="0.35">
      <c r="A1731" s="1">
        <v>15967</v>
      </c>
      <c r="B1731" s="1">
        <v>33</v>
      </c>
      <c r="C1731" s="1" t="str">
        <f t="shared" si="81"/>
        <v>Young</v>
      </c>
      <c r="D1731" s="1" t="s">
        <v>38</v>
      </c>
      <c r="E1731" s="1" t="s">
        <v>17</v>
      </c>
      <c r="F1731" s="1" t="s">
        <v>30</v>
      </c>
      <c r="G1731" s="1" t="s">
        <v>78</v>
      </c>
      <c r="H1731" s="1">
        <v>5</v>
      </c>
      <c r="I1731" s="1" t="s">
        <v>26</v>
      </c>
      <c r="J1731" s="1" t="s">
        <v>83</v>
      </c>
      <c r="K1731" s="6">
        <v>3371.6</v>
      </c>
      <c r="L1731" s="6">
        <v>674.32</v>
      </c>
      <c r="M1731" s="1">
        <v>5</v>
      </c>
      <c r="N1731" s="8">
        <v>45326</v>
      </c>
      <c r="O1731" s="4" t="str">
        <f t="shared" si="82"/>
        <v>February 2024</v>
      </c>
      <c r="P1731" s="1" t="s">
        <v>79</v>
      </c>
      <c r="Q1731" s="1" t="s">
        <v>91</v>
      </c>
      <c r="R1731" s="6">
        <v>150.5</v>
      </c>
      <c r="S1731" s="6">
        <f t="shared" si="83"/>
        <v>3522.1</v>
      </c>
    </row>
    <row r="1732" spans="1:19" x14ac:dyDescent="0.35">
      <c r="A1732" s="1">
        <v>14410</v>
      </c>
      <c r="B1732" s="1">
        <v>34</v>
      </c>
      <c r="C1732" s="1" t="str">
        <f t="shared" si="81"/>
        <v>Young</v>
      </c>
      <c r="D1732" s="1" t="s">
        <v>16</v>
      </c>
      <c r="E1732" s="1" t="s">
        <v>17</v>
      </c>
      <c r="F1732" s="1" t="s">
        <v>40</v>
      </c>
      <c r="G1732" s="1" t="s">
        <v>88</v>
      </c>
      <c r="H1732" s="1">
        <v>4</v>
      </c>
      <c r="I1732" s="1" t="s">
        <v>26</v>
      </c>
      <c r="J1732" s="1" t="s">
        <v>21</v>
      </c>
      <c r="K1732" s="6">
        <v>1378.5</v>
      </c>
      <c r="L1732" s="6">
        <v>459.5</v>
      </c>
      <c r="M1732" s="1">
        <v>3</v>
      </c>
      <c r="N1732" s="8">
        <v>45326</v>
      </c>
      <c r="O1732" s="4" t="str">
        <f t="shared" si="82"/>
        <v>February 2024</v>
      </c>
      <c r="P1732" s="1" t="s">
        <v>22</v>
      </c>
      <c r="Q1732" s="1"/>
      <c r="R1732" s="6">
        <v>0</v>
      </c>
      <c r="S1732" s="6">
        <f t="shared" si="83"/>
        <v>1378.5</v>
      </c>
    </row>
    <row r="1733" spans="1:19" x14ac:dyDescent="0.35">
      <c r="A1733" s="1">
        <v>15289</v>
      </c>
      <c r="B1733" s="1">
        <v>35</v>
      </c>
      <c r="C1733" s="1" t="str">
        <f t="shared" si="81"/>
        <v>Young</v>
      </c>
      <c r="D1733" s="1" t="s">
        <v>38</v>
      </c>
      <c r="E1733" s="1" t="s">
        <v>33</v>
      </c>
      <c r="F1733" s="1" t="s">
        <v>18</v>
      </c>
      <c r="G1733" s="1" t="s">
        <v>81</v>
      </c>
      <c r="H1733" s="1">
        <v>3</v>
      </c>
      <c r="I1733" s="1" t="s">
        <v>26</v>
      </c>
      <c r="J1733" s="1" t="s">
        <v>93</v>
      </c>
      <c r="K1733" s="6">
        <v>11396.8</v>
      </c>
      <c r="L1733" s="6">
        <v>1139.68</v>
      </c>
      <c r="M1733" s="1">
        <v>10</v>
      </c>
      <c r="N1733" s="8">
        <v>45326</v>
      </c>
      <c r="O1733" s="4" t="str">
        <f t="shared" si="82"/>
        <v>February 2024</v>
      </c>
      <c r="P1733" s="1" t="s">
        <v>79</v>
      </c>
      <c r="Q1733" s="1" t="s">
        <v>87</v>
      </c>
      <c r="R1733" s="6">
        <v>94.74</v>
      </c>
      <c r="S1733" s="6">
        <f t="shared" si="83"/>
        <v>11491.539999999999</v>
      </c>
    </row>
    <row r="1734" spans="1:19" x14ac:dyDescent="0.35">
      <c r="A1734" s="1">
        <v>14991</v>
      </c>
      <c r="B1734" s="1">
        <v>36</v>
      </c>
      <c r="C1734" s="1" t="str">
        <f t="shared" si="81"/>
        <v>Middle-Aged</v>
      </c>
      <c r="D1734" s="1" t="s">
        <v>38</v>
      </c>
      <c r="E1734" s="1" t="s">
        <v>17</v>
      </c>
      <c r="F1734" s="1" t="s">
        <v>40</v>
      </c>
      <c r="G1734" s="1" t="s">
        <v>88</v>
      </c>
      <c r="H1734" s="1">
        <v>3</v>
      </c>
      <c r="I1734" s="1" t="s">
        <v>20</v>
      </c>
      <c r="J1734" s="1" t="s">
        <v>21</v>
      </c>
      <c r="K1734" s="6">
        <v>4135.5</v>
      </c>
      <c r="L1734" s="6">
        <v>459.5</v>
      </c>
      <c r="M1734" s="1">
        <v>9</v>
      </c>
      <c r="N1734" s="8">
        <v>45326</v>
      </c>
      <c r="O1734" s="4" t="str">
        <f t="shared" si="82"/>
        <v>February 2024</v>
      </c>
      <c r="P1734" s="1" t="s">
        <v>79</v>
      </c>
      <c r="Q1734" s="1" t="s">
        <v>29</v>
      </c>
      <c r="R1734" s="6">
        <v>45.43</v>
      </c>
      <c r="S1734" s="6">
        <f t="shared" si="83"/>
        <v>4180.93</v>
      </c>
    </row>
    <row r="1735" spans="1:19" x14ac:dyDescent="0.35">
      <c r="A1735" s="1">
        <v>1860</v>
      </c>
      <c r="B1735" s="1">
        <v>37</v>
      </c>
      <c r="C1735" s="1" t="str">
        <f t="shared" si="81"/>
        <v>Middle-Aged</v>
      </c>
      <c r="D1735" s="1" t="s">
        <v>38</v>
      </c>
      <c r="E1735" s="1" t="s">
        <v>17</v>
      </c>
      <c r="F1735" s="1" t="s">
        <v>30</v>
      </c>
      <c r="G1735" s="1" t="s">
        <v>31</v>
      </c>
      <c r="H1735" s="1">
        <v>3</v>
      </c>
      <c r="I1735" s="1" t="s">
        <v>26</v>
      </c>
      <c r="J1735" s="1" t="s">
        <v>21</v>
      </c>
      <c r="K1735" s="6">
        <v>2319.8000000000002</v>
      </c>
      <c r="L1735" s="6">
        <v>463.96</v>
      </c>
      <c r="M1735" s="1">
        <v>5</v>
      </c>
      <c r="N1735" s="8">
        <v>45326</v>
      </c>
      <c r="O1735" s="4" t="str">
        <f t="shared" si="82"/>
        <v>February 2024</v>
      </c>
      <c r="P1735" s="1" t="s">
        <v>32</v>
      </c>
      <c r="Q1735" s="1" t="s">
        <v>43</v>
      </c>
      <c r="R1735" s="6">
        <v>29.19</v>
      </c>
      <c r="S1735" s="6">
        <f t="shared" si="83"/>
        <v>2348.9900000000002</v>
      </c>
    </row>
    <row r="1736" spans="1:19" x14ac:dyDescent="0.35">
      <c r="A1736" s="1">
        <v>11270</v>
      </c>
      <c r="B1736" s="1">
        <v>37</v>
      </c>
      <c r="C1736" s="1" t="str">
        <f t="shared" si="81"/>
        <v>Middle-Aged</v>
      </c>
      <c r="D1736" s="1" t="s">
        <v>38</v>
      </c>
      <c r="E1736" s="1" t="s">
        <v>17</v>
      </c>
      <c r="F1736" s="1" t="s">
        <v>30</v>
      </c>
      <c r="G1736" s="1" t="s">
        <v>78</v>
      </c>
      <c r="H1736" s="1">
        <v>1</v>
      </c>
      <c r="I1736" s="1" t="s">
        <v>26</v>
      </c>
      <c r="J1736" s="1" t="s">
        <v>21</v>
      </c>
      <c r="K1736" s="6">
        <v>674.32</v>
      </c>
      <c r="L1736" s="6">
        <v>674.32</v>
      </c>
      <c r="M1736" s="1">
        <v>1</v>
      </c>
      <c r="N1736" s="8">
        <v>45326</v>
      </c>
      <c r="O1736" s="4" t="str">
        <f t="shared" si="82"/>
        <v>February 2024</v>
      </c>
      <c r="P1736" s="1" t="s">
        <v>84</v>
      </c>
      <c r="Q1736" s="1" t="s">
        <v>91</v>
      </c>
      <c r="R1736" s="6">
        <v>133.69999999999999</v>
      </c>
      <c r="S1736" s="6">
        <f t="shared" si="83"/>
        <v>808.02</v>
      </c>
    </row>
    <row r="1737" spans="1:19" x14ac:dyDescent="0.35">
      <c r="A1737" s="1">
        <v>15998</v>
      </c>
      <c r="B1737" s="1">
        <v>37</v>
      </c>
      <c r="C1737" s="1" t="str">
        <f t="shared" si="81"/>
        <v>Middle-Aged</v>
      </c>
      <c r="D1737" s="1" t="s">
        <v>16</v>
      </c>
      <c r="E1737" s="1" t="s">
        <v>17</v>
      </c>
      <c r="F1737" s="1" t="s">
        <v>40</v>
      </c>
      <c r="G1737" s="1" t="s">
        <v>88</v>
      </c>
      <c r="H1737" s="1">
        <v>4</v>
      </c>
      <c r="I1737" s="1" t="s">
        <v>26</v>
      </c>
      <c r="J1737" s="1" t="s">
        <v>93</v>
      </c>
      <c r="K1737" s="6">
        <v>4135.5</v>
      </c>
      <c r="L1737" s="6">
        <v>459.5</v>
      </c>
      <c r="M1737" s="1">
        <v>9</v>
      </c>
      <c r="N1737" s="8">
        <v>45326</v>
      </c>
      <c r="O1737" s="4" t="str">
        <f t="shared" si="82"/>
        <v>February 2024</v>
      </c>
      <c r="P1737" s="1" t="s">
        <v>22</v>
      </c>
      <c r="Q1737" s="1"/>
      <c r="R1737" s="6">
        <v>0</v>
      </c>
      <c r="S1737" s="6">
        <f t="shared" si="83"/>
        <v>4135.5</v>
      </c>
    </row>
    <row r="1738" spans="1:19" x14ac:dyDescent="0.35">
      <c r="A1738" s="1">
        <v>17666</v>
      </c>
      <c r="B1738" s="1">
        <v>37</v>
      </c>
      <c r="C1738" s="1" t="str">
        <f t="shared" si="81"/>
        <v>Middle-Aged</v>
      </c>
      <c r="D1738" s="1" t="s">
        <v>16</v>
      </c>
      <c r="E1738" s="1" t="s">
        <v>17</v>
      </c>
      <c r="F1738" s="1" t="s">
        <v>18</v>
      </c>
      <c r="G1738" s="1" t="s">
        <v>81</v>
      </c>
      <c r="H1738" s="1">
        <v>2</v>
      </c>
      <c r="I1738" s="1" t="s">
        <v>20</v>
      </c>
      <c r="J1738" s="1" t="s">
        <v>21</v>
      </c>
      <c r="K1738" s="6">
        <v>1139.68</v>
      </c>
      <c r="L1738" s="6">
        <v>1139.68</v>
      </c>
      <c r="M1738" s="1">
        <v>1</v>
      </c>
      <c r="N1738" s="8">
        <v>45326</v>
      </c>
      <c r="O1738" s="4" t="str">
        <f t="shared" si="82"/>
        <v>February 2024</v>
      </c>
      <c r="P1738" s="1" t="s">
        <v>84</v>
      </c>
      <c r="Q1738" s="1"/>
      <c r="R1738" s="6">
        <v>0</v>
      </c>
      <c r="S1738" s="6">
        <f t="shared" si="83"/>
        <v>1139.68</v>
      </c>
    </row>
    <row r="1739" spans="1:19" x14ac:dyDescent="0.35">
      <c r="A1739" s="1">
        <v>13601</v>
      </c>
      <c r="B1739" s="1">
        <v>41</v>
      </c>
      <c r="C1739" s="1" t="str">
        <f t="shared" si="81"/>
        <v>Middle-Aged</v>
      </c>
      <c r="D1739" s="1" t="s">
        <v>16</v>
      </c>
      <c r="E1739" s="1" t="s">
        <v>17</v>
      </c>
      <c r="F1739" s="1" t="s">
        <v>18</v>
      </c>
      <c r="G1739" s="1" t="s">
        <v>81</v>
      </c>
      <c r="H1739" s="1">
        <v>4</v>
      </c>
      <c r="I1739" s="1" t="s">
        <v>26</v>
      </c>
      <c r="J1739" s="1" t="s">
        <v>21</v>
      </c>
      <c r="K1739" s="6">
        <v>10257.120000000001</v>
      </c>
      <c r="L1739" s="6">
        <v>1139.68</v>
      </c>
      <c r="M1739" s="1">
        <v>9</v>
      </c>
      <c r="N1739" s="8">
        <v>45326</v>
      </c>
      <c r="O1739" s="4" t="str">
        <f t="shared" si="82"/>
        <v>February 2024</v>
      </c>
      <c r="P1739" s="1" t="s">
        <v>84</v>
      </c>
      <c r="Q1739" s="1" t="s">
        <v>52</v>
      </c>
      <c r="R1739" s="6">
        <v>58.66</v>
      </c>
      <c r="S1739" s="6">
        <f t="shared" si="83"/>
        <v>10315.780000000001</v>
      </c>
    </row>
    <row r="1740" spans="1:19" x14ac:dyDescent="0.35">
      <c r="A1740" s="1">
        <v>5787</v>
      </c>
      <c r="B1740" s="1">
        <v>43</v>
      </c>
      <c r="C1740" s="1" t="str">
        <f t="shared" si="81"/>
        <v>Middle-Aged</v>
      </c>
      <c r="D1740" s="1" t="s">
        <v>16</v>
      </c>
      <c r="E1740" s="1" t="s">
        <v>17</v>
      </c>
      <c r="F1740" s="1" t="s">
        <v>18</v>
      </c>
      <c r="G1740" s="1" t="s">
        <v>36</v>
      </c>
      <c r="H1740" s="1">
        <v>5</v>
      </c>
      <c r="I1740" s="1" t="s">
        <v>26</v>
      </c>
      <c r="J1740" s="1" t="s">
        <v>42</v>
      </c>
      <c r="K1740" s="6">
        <v>62.25</v>
      </c>
      <c r="L1740" s="6">
        <v>20.75</v>
      </c>
      <c r="M1740" s="1">
        <v>3</v>
      </c>
      <c r="N1740" s="8">
        <v>45326</v>
      </c>
      <c r="O1740" s="4" t="str">
        <f t="shared" si="82"/>
        <v>February 2024</v>
      </c>
      <c r="P1740" s="1" t="s">
        <v>22</v>
      </c>
      <c r="Q1740" s="1"/>
      <c r="R1740" s="6">
        <v>0</v>
      </c>
      <c r="S1740" s="6">
        <f t="shared" si="83"/>
        <v>62.25</v>
      </c>
    </row>
    <row r="1741" spans="1:19" x14ac:dyDescent="0.35">
      <c r="A1741" s="1">
        <v>18410</v>
      </c>
      <c r="B1741" s="1">
        <v>43</v>
      </c>
      <c r="C1741" s="1" t="str">
        <f t="shared" si="81"/>
        <v>Middle-Aged</v>
      </c>
      <c r="D1741" s="1" t="s">
        <v>38</v>
      </c>
      <c r="E1741" s="1" t="s">
        <v>17</v>
      </c>
      <c r="F1741" s="1" t="s">
        <v>24</v>
      </c>
      <c r="G1741" s="1" t="s">
        <v>85</v>
      </c>
      <c r="H1741" s="1">
        <v>4</v>
      </c>
      <c r="I1741" s="1" t="s">
        <v>20</v>
      </c>
      <c r="J1741" s="1" t="s">
        <v>21</v>
      </c>
      <c r="K1741" s="6">
        <v>7864.1</v>
      </c>
      <c r="L1741" s="6">
        <v>786.41</v>
      </c>
      <c r="M1741" s="1">
        <v>10</v>
      </c>
      <c r="N1741" s="8">
        <v>45326</v>
      </c>
      <c r="O1741" s="4" t="str">
        <f t="shared" si="82"/>
        <v>February 2024</v>
      </c>
      <c r="P1741" s="1" t="s">
        <v>84</v>
      </c>
      <c r="Q1741" s="1" t="s">
        <v>37</v>
      </c>
      <c r="R1741" s="6">
        <v>39.33</v>
      </c>
      <c r="S1741" s="6">
        <f t="shared" si="83"/>
        <v>7903.43</v>
      </c>
    </row>
    <row r="1742" spans="1:19" x14ac:dyDescent="0.35">
      <c r="A1742" s="1">
        <v>3172</v>
      </c>
      <c r="B1742" s="1">
        <v>46</v>
      </c>
      <c r="C1742" s="1" t="str">
        <f t="shared" si="81"/>
        <v>Middle-Aged</v>
      </c>
      <c r="D1742" s="1" t="s">
        <v>16</v>
      </c>
      <c r="E1742" s="1" t="s">
        <v>33</v>
      </c>
      <c r="F1742" s="1" t="s">
        <v>18</v>
      </c>
      <c r="G1742" s="1" t="s">
        <v>36</v>
      </c>
      <c r="H1742" s="1">
        <v>5</v>
      </c>
      <c r="I1742" s="1" t="s">
        <v>26</v>
      </c>
      <c r="J1742" s="1" t="s">
        <v>34</v>
      </c>
      <c r="K1742" s="6">
        <v>83</v>
      </c>
      <c r="L1742" s="6">
        <v>20.75</v>
      </c>
      <c r="M1742" s="1">
        <v>4</v>
      </c>
      <c r="N1742" s="8">
        <v>45326</v>
      </c>
      <c r="O1742" s="4" t="str">
        <f t="shared" si="82"/>
        <v>February 2024</v>
      </c>
      <c r="P1742" s="1" t="s">
        <v>32</v>
      </c>
      <c r="Q1742" s="1" t="s">
        <v>55</v>
      </c>
      <c r="R1742" s="6">
        <v>57.18</v>
      </c>
      <c r="S1742" s="6">
        <f t="shared" si="83"/>
        <v>140.18</v>
      </c>
    </row>
    <row r="1743" spans="1:19" x14ac:dyDescent="0.35">
      <c r="A1743" s="1">
        <v>14731</v>
      </c>
      <c r="B1743" s="1">
        <v>47</v>
      </c>
      <c r="C1743" s="1" t="str">
        <f t="shared" si="81"/>
        <v>Middle-Aged</v>
      </c>
      <c r="D1743" s="1" t="s">
        <v>16</v>
      </c>
      <c r="E1743" s="1" t="s">
        <v>17</v>
      </c>
      <c r="F1743" s="1" t="s">
        <v>30</v>
      </c>
      <c r="G1743" s="1" t="s">
        <v>78</v>
      </c>
      <c r="H1743" s="1">
        <v>1</v>
      </c>
      <c r="I1743" s="1" t="s">
        <v>26</v>
      </c>
      <c r="J1743" s="1" t="s">
        <v>83</v>
      </c>
      <c r="K1743" s="6">
        <v>6068.88</v>
      </c>
      <c r="L1743" s="6">
        <v>674.32</v>
      </c>
      <c r="M1743" s="1">
        <v>9</v>
      </c>
      <c r="N1743" s="8">
        <v>45326</v>
      </c>
      <c r="O1743" s="4" t="str">
        <f t="shared" si="82"/>
        <v>February 2024</v>
      </c>
      <c r="P1743" s="1" t="s">
        <v>84</v>
      </c>
      <c r="Q1743" s="1"/>
      <c r="R1743" s="6">
        <v>0</v>
      </c>
      <c r="S1743" s="6">
        <f t="shared" si="83"/>
        <v>6068.88</v>
      </c>
    </row>
    <row r="1744" spans="1:19" x14ac:dyDescent="0.35">
      <c r="A1744" s="1">
        <v>5184</v>
      </c>
      <c r="B1744" s="1">
        <v>48</v>
      </c>
      <c r="C1744" s="1" t="str">
        <f t="shared" si="81"/>
        <v>Middle-Aged</v>
      </c>
      <c r="D1744" s="1" t="s">
        <v>16</v>
      </c>
      <c r="E1744" s="1" t="s">
        <v>17</v>
      </c>
      <c r="F1744" s="1" t="s">
        <v>18</v>
      </c>
      <c r="G1744" s="1" t="s">
        <v>19</v>
      </c>
      <c r="H1744" s="1">
        <v>2</v>
      </c>
      <c r="I1744" s="1" t="s">
        <v>20</v>
      </c>
      <c r="J1744" s="1" t="s">
        <v>27</v>
      </c>
      <c r="K1744" s="6">
        <v>6329.52</v>
      </c>
      <c r="L1744" s="6">
        <v>791.19</v>
      </c>
      <c r="M1744" s="1">
        <v>8</v>
      </c>
      <c r="N1744" s="8">
        <v>45326</v>
      </c>
      <c r="O1744" s="4" t="str">
        <f t="shared" si="82"/>
        <v>February 2024</v>
      </c>
      <c r="P1744" s="1" t="s">
        <v>22</v>
      </c>
      <c r="Q1744" s="1" t="s">
        <v>52</v>
      </c>
      <c r="R1744" s="6">
        <v>19.27</v>
      </c>
      <c r="S1744" s="6">
        <f t="shared" si="83"/>
        <v>6348.7900000000009</v>
      </c>
    </row>
    <row r="1745" spans="1:19" x14ac:dyDescent="0.35">
      <c r="A1745" s="1">
        <v>11078</v>
      </c>
      <c r="B1745" s="1">
        <v>48</v>
      </c>
      <c r="C1745" s="1" t="str">
        <f t="shared" si="81"/>
        <v>Middle-Aged</v>
      </c>
      <c r="D1745" s="1" t="s">
        <v>16</v>
      </c>
      <c r="E1745" s="1" t="s">
        <v>33</v>
      </c>
      <c r="F1745" s="1" t="s">
        <v>18</v>
      </c>
      <c r="G1745" s="1" t="s">
        <v>81</v>
      </c>
      <c r="H1745" s="1">
        <v>2</v>
      </c>
      <c r="I1745" s="1" t="s">
        <v>26</v>
      </c>
      <c r="J1745" s="1" t="s">
        <v>21</v>
      </c>
      <c r="K1745" s="6">
        <v>6838.08</v>
      </c>
      <c r="L1745" s="6">
        <v>1139.68</v>
      </c>
      <c r="M1745" s="1">
        <v>6</v>
      </c>
      <c r="N1745" s="8">
        <v>45326</v>
      </c>
      <c r="O1745" s="4" t="str">
        <f t="shared" si="82"/>
        <v>February 2024</v>
      </c>
      <c r="P1745" s="1" t="s">
        <v>84</v>
      </c>
      <c r="Q1745" s="1"/>
      <c r="R1745" s="6">
        <v>0</v>
      </c>
      <c r="S1745" s="6">
        <f t="shared" si="83"/>
        <v>6838.08</v>
      </c>
    </row>
    <row r="1746" spans="1:19" x14ac:dyDescent="0.35">
      <c r="A1746" s="1">
        <v>5114</v>
      </c>
      <c r="B1746" s="1">
        <v>49</v>
      </c>
      <c r="C1746" s="1" t="str">
        <f t="shared" si="81"/>
        <v>Middle-Aged</v>
      </c>
      <c r="D1746" s="1" t="s">
        <v>38</v>
      </c>
      <c r="E1746" s="1" t="s">
        <v>17</v>
      </c>
      <c r="F1746" s="1" t="s">
        <v>24</v>
      </c>
      <c r="G1746" s="1" t="s">
        <v>25</v>
      </c>
      <c r="H1746" s="1">
        <v>3</v>
      </c>
      <c r="I1746" s="1" t="s">
        <v>26</v>
      </c>
      <c r="J1746" s="1" t="s">
        <v>21</v>
      </c>
      <c r="K1746" s="6">
        <v>741.09</v>
      </c>
      <c r="L1746" s="6">
        <v>247.03</v>
      </c>
      <c r="M1746" s="1">
        <v>3</v>
      </c>
      <c r="N1746" s="8">
        <v>45326</v>
      </c>
      <c r="O1746" s="4" t="str">
        <f t="shared" si="82"/>
        <v>February 2024</v>
      </c>
      <c r="P1746" s="1" t="s">
        <v>22</v>
      </c>
      <c r="Q1746" s="1" t="s">
        <v>66</v>
      </c>
      <c r="R1746" s="6">
        <v>75.45</v>
      </c>
      <c r="S1746" s="6">
        <f t="shared" si="83"/>
        <v>816.54000000000008</v>
      </c>
    </row>
    <row r="1747" spans="1:19" x14ac:dyDescent="0.35">
      <c r="A1747" s="1">
        <v>7441</v>
      </c>
      <c r="B1747" s="1">
        <v>49</v>
      </c>
      <c r="C1747" s="1" t="str">
        <f t="shared" si="81"/>
        <v>Middle-Aged</v>
      </c>
      <c r="D1747" s="1" t="s">
        <v>38</v>
      </c>
      <c r="E1747" s="1" t="s">
        <v>17</v>
      </c>
      <c r="F1747" s="1" t="s">
        <v>30</v>
      </c>
      <c r="G1747" s="1" t="s">
        <v>31</v>
      </c>
      <c r="H1747" s="1">
        <v>3</v>
      </c>
      <c r="I1747" s="1" t="s">
        <v>20</v>
      </c>
      <c r="J1747" s="1" t="s">
        <v>21</v>
      </c>
      <c r="K1747" s="6">
        <v>463.96</v>
      </c>
      <c r="L1747" s="6">
        <v>463.96</v>
      </c>
      <c r="M1747" s="1">
        <v>1</v>
      </c>
      <c r="N1747" s="8">
        <v>45326</v>
      </c>
      <c r="O1747" s="4" t="str">
        <f t="shared" si="82"/>
        <v>February 2024</v>
      </c>
      <c r="P1747" s="1" t="s">
        <v>22</v>
      </c>
      <c r="Q1747" s="1"/>
      <c r="R1747" s="6">
        <v>0</v>
      </c>
      <c r="S1747" s="6">
        <f t="shared" si="83"/>
        <v>463.96</v>
      </c>
    </row>
    <row r="1748" spans="1:19" x14ac:dyDescent="0.35">
      <c r="A1748" s="1">
        <v>4814</v>
      </c>
      <c r="B1748" s="1">
        <v>51</v>
      </c>
      <c r="C1748" s="1" t="str">
        <f t="shared" si="81"/>
        <v>Middle-Aged</v>
      </c>
      <c r="D1748" s="1" t="s">
        <v>38</v>
      </c>
      <c r="E1748" s="1" t="s">
        <v>33</v>
      </c>
      <c r="F1748" s="1" t="s">
        <v>30</v>
      </c>
      <c r="G1748" s="1" t="s">
        <v>31</v>
      </c>
      <c r="H1748" s="1">
        <v>3</v>
      </c>
      <c r="I1748" s="1" t="s">
        <v>20</v>
      </c>
      <c r="J1748" s="1" t="s">
        <v>21</v>
      </c>
      <c r="K1748" s="6">
        <v>927.92</v>
      </c>
      <c r="L1748" s="6">
        <v>463.96</v>
      </c>
      <c r="M1748" s="1">
        <v>2</v>
      </c>
      <c r="N1748" s="8">
        <v>45326</v>
      </c>
      <c r="O1748" s="4" t="str">
        <f t="shared" si="82"/>
        <v>February 2024</v>
      </c>
      <c r="P1748" s="1" t="s">
        <v>22</v>
      </c>
      <c r="Q1748" s="1" t="s">
        <v>51</v>
      </c>
      <c r="R1748" s="6">
        <v>34.99</v>
      </c>
      <c r="S1748" s="6">
        <f t="shared" si="83"/>
        <v>962.91</v>
      </c>
    </row>
    <row r="1749" spans="1:19" x14ac:dyDescent="0.35">
      <c r="A1749" s="1">
        <v>13051</v>
      </c>
      <c r="B1749" s="1">
        <v>51</v>
      </c>
      <c r="C1749" s="1" t="str">
        <f t="shared" si="81"/>
        <v>Middle-Aged</v>
      </c>
      <c r="D1749" s="1" t="s">
        <v>16</v>
      </c>
      <c r="E1749" s="1" t="s">
        <v>17</v>
      </c>
      <c r="F1749" s="1" t="s">
        <v>40</v>
      </c>
      <c r="G1749" s="1" t="s">
        <v>88</v>
      </c>
      <c r="H1749" s="1">
        <v>1</v>
      </c>
      <c r="I1749" s="1" t="s">
        <v>26</v>
      </c>
      <c r="J1749" s="1" t="s">
        <v>83</v>
      </c>
      <c r="K1749" s="6">
        <v>3676</v>
      </c>
      <c r="L1749" s="6">
        <v>459.5</v>
      </c>
      <c r="M1749" s="1">
        <v>8</v>
      </c>
      <c r="N1749" s="8">
        <v>45326</v>
      </c>
      <c r="O1749" s="4" t="str">
        <f t="shared" si="82"/>
        <v>February 2024</v>
      </c>
      <c r="P1749" s="1" t="s">
        <v>22</v>
      </c>
      <c r="Q1749" s="1" t="s">
        <v>29</v>
      </c>
      <c r="R1749" s="6">
        <v>73.02</v>
      </c>
      <c r="S1749" s="6">
        <f t="shared" si="83"/>
        <v>3749.02</v>
      </c>
    </row>
    <row r="1750" spans="1:19" x14ac:dyDescent="0.35">
      <c r="A1750" s="1">
        <v>6383</v>
      </c>
      <c r="B1750" s="1">
        <v>52</v>
      </c>
      <c r="C1750" s="1" t="str">
        <f t="shared" si="81"/>
        <v>Middle-Aged</v>
      </c>
      <c r="D1750" s="1" t="s">
        <v>38</v>
      </c>
      <c r="E1750" s="1" t="s">
        <v>17</v>
      </c>
      <c r="F1750" s="1" t="s">
        <v>18</v>
      </c>
      <c r="G1750" s="1" t="s">
        <v>19</v>
      </c>
      <c r="H1750" s="1">
        <v>2</v>
      </c>
      <c r="I1750" s="1" t="s">
        <v>20</v>
      </c>
      <c r="J1750" s="1" t="s">
        <v>27</v>
      </c>
      <c r="K1750" s="6">
        <v>3955.95</v>
      </c>
      <c r="L1750" s="6">
        <v>791.19</v>
      </c>
      <c r="M1750" s="1">
        <v>5</v>
      </c>
      <c r="N1750" s="8">
        <v>45326</v>
      </c>
      <c r="O1750" s="4" t="str">
        <f t="shared" si="82"/>
        <v>February 2024</v>
      </c>
      <c r="P1750" s="1" t="s">
        <v>32</v>
      </c>
      <c r="Q1750" s="1" t="s">
        <v>37</v>
      </c>
      <c r="R1750" s="6">
        <v>6.17</v>
      </c>
      <c r="S1750" s="6">
        <f t="shared" si="83"/>
        <v>3962.12</v>
      </c>
    </row>
    <row r="1751" spans="1:19" x14ac:dyDescent="0.35">
      <c r="A1751" s="1">
        <v>15281</v>
      </c>
      <c r="B1751" s="1">
        <v>52</v>
      </c>
      <c r="C1751" s="1" t="str">
        <f t="shared" si="81"/>
        <v>Middle-Aged</v>
      </c>
      <c r="D1751" s="1" t="s">
        <v>38</v>
      </c>
      <c r="E1751" s="1" t="s">
        <v>17</v>
      </c>
      <c r="F1751" s="1" t="s">
        <v>18</v>
      </c>
      <c r="G1751" s="1" t="s">
        <v>81</v>
      </c>
      <c r="H1751" s="1">
        <v>1</v>
      </c>
      <c r="I1751" s="1" t="s">
        <v>20</v>
      </c>
      <c r="J1751" s="1" t="s">
        <v>93</v>
      </c>
      <c r="K1751" s="6">
        <v>6838.08</v>
      </c>
      <c r="L1751" s="6">
        <v>1139.68</v>
      </c>
      <c r="M1751" s="1">
        <v>6</v>
      </c>
      <c r="N1751" s="8">
        <v>45326</v>
      </c>
      <c r="O1751" s="4" t="str">
        <f t="shared" si="82"/>
        <v>February 2024</v>
      </c>
      <c r="P1751" s="1" t="s">
        <v>22</v>
      </c>
      <c r="Q1751" s="1" t="s">
        <v>114</v>
      </c>
      <c r="R1751" s="6">
        <v>220.61</v>
      </c>
      <c r="S1751" s="6">
        <f t="shared" si="83"/>
        <v>7058.69</v>
      </c>
    </row>
    <row r="1752" spans="1:19" x14ac:dyDescent="0.35">
      <c r="A1752" s="1">
        <v>8846</v>
      </c>
      <c r="B1752" s="1">
        <v>53</v>
      </c>
      <c r="C1752" s="1" t="str">
        <f t="shared" si="81"/>
        <v>Middle-Aged</v>
      </c>
      <c r="D1752" s="1" t="s">
        <v>38</v>
      </c>
      <c r="E1752" s="1" t="s">
        <v>17</v>
      </c>
      <c r="F1752" s="1" t="s">
        <v>18</v>
      </c>
      <c r="G1752" s="1" t="s">
        <v>19</v>
      </c>
      <c r="H1752" s="1">
        <v>2</v>
      </c>
      <c r="I1752" s="1" t="s">
        <v>26</v>
      </c>
      <c r="J1752" s="1" t="s">
        <v>42</v>
      </c>
      <c r="K1752" s="6">
        <v>6329.52</v>
      </c>
      <c r="L1752" s="6">
        <v>791.19</v>
      </c>
      <c r="M1752" s="1">
        <v>8</v>
      </c>
      <c r="N1752" s="8">
        <v>45326</v>
      </c>
      <c r="O1752" s="4" t="str">
        <f t="shared" si="82"/>
        <v>February 2024</v>
      </c>
      <c r="P1752" s="1" t="s">
        <v>28</v>
      </c>
      <c r="Q1752" s="1" t="s">
        <v>60</v>
      </c>
      <c r="R1752" s="6">
        <v>97.6</v>
      </c>
      <c r="S1752" s="6">
        <f t="shared" si="83"/>
        <v>6427.1200000000008</v>
      </c>
    </row>
    <row r="1753" spans="1:19" x14ac:dyDescent="0.35">
      <c r="A1753" s="1">
        <v>8881</v>
      </c>
      <c r="B1753" s="1">
        <v>53</v>
      </c>
      <c r="C1753" s="1" t="str">
        <f t="shared" si="81"/>
        <v>Middle-Aged</v>
      </c>
      <c r="D1753" s="1" t="s">
        <v>38</v>
      </c>
      <c r="E1753" s="1" t="s">
        <v>17</v>
      </c>
      <c r="F1753" s="1" t="s">
        <v>18</v>
      </c>
      <c r="G1753" s="1" t="s">
        <v>36</v>
      </c>
      <c r="H1753" s="1">
        <v>5</v>
      </c>
      <c r="I1753" s="1" t="s">
        <v>20</v>
      </c>
      <c r="J1753" s="1" t="s">
        <v>42</v>
      </c>
      <c r="K1753" s="6">
        <v>186.75</v>
      </c>
      <c r="L1753" s="6">
        <v>20.75</v>
      </c>
      <c r="M1753" s="1">
        <v>9</v>
      </c>
      <c r="N1753" s="8">
        <v>45326</v>
      </c>
      <c r="O1753" s="4" t="str">
        <f t="shared" si="82"/>
        <v>February 2024</v>
      </c>
      <c r="P1753" s="1" t="s">
        <v>22</v>
      </c>
      <c r="Q1753" s="1" t="s">
        <v>29</v>
      </c>
      <c r="R1753" s="6">
        <v>18.39</v>
      </c>
      <c r="S1753" s="6">
        <f t="shared" si="83"/>
        <v>205.14</v>
      </c>
    </row>
    <row r="1754" spans="1:19" x14ac:dyDescent="0.35">
      <c r="A1754" s="1">
        <v>6904</v>
      </c>
      <c r="B1754" s="1">
        <v>54</v>
      </c>
      <c r="C1754" s="1" t="str">
        <f t="shared" si="81"/>
        <v>Middle-Aged</v>
      </c>
      <c r="D1754" s="1" t="s">
        <v>16</v>
      </c>
      <c r="E1754" s="1" t="s">
        <v>17</v>
      </c>
      <c r="F1754" s="1" t="s">
        <v>30</v>
      </c>
      <c r="G1754" s="1" t="s">
        <v>31</v>
      </c>
      <c r="H1754" s="1">
        <v>3</v>
      </c>
      <c r="I1754" s="1" t="s">
        <v>26</v>
      </c>
      <c r="J1754" s="1" t="s">
        <v>27</v>
      </c>
      <c r="K1754" s="6">
        <v>1391.88</v>
      </c>
      <c r="L1754" s="6">
        <v>463.96</v>
      </c>
      <c r="M1754" s="1">
        <v>3</v>
      </c>
      <c r="N1754" s="8">
        <v>45326</v>
      </c>
      <c r="O1754" s="4" t="str">
        <f t="shared" si="82"/>
        <v>February 2024</v>
      </c>
      <c r="P1754" s="1" t="s">
        <v>22</v>
      </c>
      <c r="Q1754" s="1" t="s">
        <v>39</v>
      </c>
      <c r="R1754" s="6">
        <v>61.54</v>
      </c>
      <c r="S1754" s="6">
        <f t="shared" si="83"/>
        <v>1453.42</v>
      </c>
    </row>
    <row r="1755" spans="1:19" x14ac:dyDescent="0.35">
      <c r="A1755" s="1">
        <v>17115</v>
      </c>
      <c r="B1755" s="1">
        <v>55</v>
      </c>
      <c r="C1755" s="1" t="str">
        <f t="shared" si="81"/>
        <v>Middle-Aged</v>
      </c>
      <c r="D1755" s="1" t="s">
        <v>38</v>
      </c>
      <c r="E1755" s="1" t="s">
        <v>17</v>
      </c>
      <c r="F1755" s="1" t="s">
        <v>77</v>
      </c>
      <c r="G1755" s="1" t="s">
        <v>86</v>
      </c>
      <c r="H1755" s="1">
        <v>5</v>
      </c>
      <c r="I1755" s="1" t="s">
        <v>26</v>
      </c>
      <c r="J1755" s="1" t="s">
        <v>21</v>
      </c>
      <c r="K1755" s="6">
        <v>2528.2600000000002</v>
      </c>
      <c r="L1755" s="6">
        <v>361.18</v>
      </c>
      <c r="M1755" s="1">
        <v>7</v>
      </c>
      <c r="N1755" s="8">
        <v>45326</v>
      </c>
      <c r="O1755" s="4" t="str">
        <f t="shared" si="82"/>
        <v>February 2024</v>
      </c>
      <c r="P1755" s="1" t="s">
        <v>22</v>
      </c>
      <c r="Q1755" s="1"/>
      <c r="R1755" s="6">
        <v>0</v>
      </c>
      <c r="S1755" s="6">
        <f t="shared" si="83"/>
        <v>2528.2600000000002</v>
      </c>
    </row>
    <row r="1756" spans="1:19" x14ac:dyDescent="0.35">
      <c r="A1756" s="1">
        <v>19971</v>
      </c>
      <c r="B1756" s="1">
        <v>56</v>
      </c>
      <c r="C1756" s="1" t="str">
        <f t="shared" si="81"/>
        <v>Old</v>
      </c>
      <c r="D1756" s="1" t="s">
        <v>16</v>
      </c>
      <c r="E1756" s="1" t="s">
        <v>17</v>
      </c>
      <c r="F1756" s="1" t="s">
        <v>30</v>
      </c>
      <c r="G1756" s="1" t="s">
        <v>78</v>
      </c>
      <c r="H1756" s="1">
        <v>5</v>
      </c>
      <c r="I1756" s="1" t="s">
        <v>26</v>
      </c>
      <c r="J1756" s="1" t="s">
        <v>21</v>
      </c>
      <c r="K1756" s="6">
        <v>6743.2</v>
      </c>
      <c r="L1756" s="6">
        <v>674.32</v>
      </c>
      <c r="M1756" s="1">
        <v>10</v>
      </c>
      <c r="N1756" s="8">
        <v>45326</v>
      </c>
      <c r="O1756" s="4" t="str">
        <f t="shared" si="82"/>
        <v>February 2024</v>
      </c>
      <c r="P1756" s="1" t="s">
        <v>79</v>
      </c>
      <c r="Q1756" s="1" t="s">
        <v>107</v>
      </c>
      <c r="R1756" s="6">
        <v>123.39</v>
      </c>
      <c r="S1756" s="6">
        <f t="shared" si="83"/>
        <v>6866.59</v>
      </c>
    </row>
    <row r="1757" spans="1:19" x14ac:dyDescent="0.35">
      <c r="A1757" s="1">
        <v>15361</v>
      </c>
      <c r="B1757" s="1">
        <v>57</v>
      </c>
      <c r="C1757" s="1" t="str">
        <f t="shared" si="81"/>
        <v>Old</v>
      </c>
      <c r="D1757" s="1" t="s">
        <v>16</v>
      </c>
      <c r="E1757" s="1" t="s">
        <v>33</v>
      </c>
      <c r="F1757" s="1" t="s">
        <v>77</v>
      </c>
      <c r="G1757" s="1" t="s">
        <v>86</v>
      </c>
      <c r="H1757" s="1">
        <v>4</v>
      </c>
      <c r="I1757" s="1" t="s">
        <v>20</v>
      </c>
      <c r="J1757" s="1" t="s">
        <v>83</v>
      </c>
      <c r="K1757" s="6">
        <v>722.36</v>
      </c>
      <c r="L1757" s="6">
        <v>361.18</v>
      </c>
      <c r="M1757" s="1">
        <v>2</v>
      </c>
      <c r="N1757" s="8">
        <v>45326</v>
      </c>
      <c r="O1757" s="4" t="str">
        <f t="shared" si="82"/>
        <v>February 2024</v>
      </c>
      <c r="P1757" s="1" t="s">
        <v>22</v>
      </c>
      <c r="Q1757" s="1" t="s">
        <v>52</v>
      </c>
      <c r="R1757" s="6">
        <v>76.099999999999994</v>
      </c>
      <c r="S1757" s="6">
        <f t="shared" si="83"/>
        <v>798.46</v>
      </c>
    </row>
    <row r="1758" spans="1:19" x14ac:dyDescent="0.35">
      <c r="A1758" s="1">
        <v>2092</v>
      </c>
      <c r="B1758" s="1">
        <v>58</v>
      </c>
      <c r="C1758" s="1" t="str">
        <f t="shared" si="81"/>
        <v>Old</v>
      </c>
      <c r="D1758" s="1" t="s">
        <v>16</v>
      </c>
      <c r="E1758" s="1" t="s">
        <v>17</v>
      </c>
      <c r="F1758" s="1" t="s">
        <v>30</v>
      </c>
      <c r="G1758" s="1" t="s">
        <v>31</v>
      </c>
      <c r="H1758" s="1">
        <v>3</v>
      </c>
      <c r="I1758" s="1" t="s">
        <v>20</v>
      </c>
      <c r="J1758" s="1" t="s">
        <v>27</v>
      </c>
      <c r="K1758" s="6">
        <v>2319.8000000000002</v>
      </c>
      <c r="L1758" s="6">
        <v>463.96</v>
      </c>
      <c r="M1758" s="1">
        <v>5</v>
      </c>
      <c r="N1758" s="8">
        <v>45326</v>
      </c>
      <c r="O1758" s="4" t="str">
        <f t="shared" si="82"/>
        <v>February 2024</v>
      </c>
      <c r="P1758" s="1" t="s">
        <v>28</v>
      </c>
      <c r="Q1758" s="1" t="s">
        <v>39</v>
      </c>
      <c r="R1758" s="6">
        <v>69.77</v>
      </c>
      <c r="S1758" s="6">
        <f t="shared" si="83"/>
        <v>2389.5700000000002</v>
      </c>
    </row>
    <row r="1759" spans="1:19" x14ac:dyDescent="0.35">
      <c r="A1759" s="1">
        <v>18505</v>
      </c>
      <c r="B1759" s="1">
        <v>58</v>
      </c>
      <c r="C1759" s="1" t="str">
        <f t="shared" si="81"/>
        <v>Old</v>
      </c>
      <c r="D1759" s="1" t="s">
        <v>16</v>
      </c>
      <c r="E1759" s="1" t="s">
        <v>17</v>
      </c>
      <c r="F1759" s="1" t="s">
        <v>77</v>
      </c>
      <c r="G1759" s="1" t="s">
        <v>86</v>
      </c>
      <c r="H1759" s="1">
        <v>3</v>
      </c>
      <c r="I1759" s="1" t="s">
        <v>26</v>
      </c>
      <c r="J1759" s="1" t="s">
        <v>93</v>
      </c>
      <c r="K1759" s="6">
        <v>2528.2600000000002</v>
      </c>
      <c r="L1759" s="6">
        <v>361.18</v>
      </c>
      <c r="M1759" s="1">
        <v>7</v>
      </c>
      <c r="N1759" s="8">
        <v>45326</v>
      </c>
      <c r="O1759" s="4" t="str">
        <f t="shared" si="82"/>
        <v>February 2024</v>
      </c>
      <c r="P1759" s="1" t="s">
        <v>84</v>
      </c>
      <c r="Q1759" s="1"/>
      <c r="R1759" s="6">
        <v>0</v>
      </c>
      <c r="S1759" s="6">
        <f t="shared" si="83"/>
        <v>2528.2600000000002</v>
      </c>
    </row>
    <row r="1760" spans="1:19" x14ac:dyDescent="0.35">
      <c r="A1760" s="1">
        <v>11261</v>
      </c>
      <c r="B1760" s="1">
        <v>59</v>
      </c>
      <c r="C1760" s="1" t="str">
        <f t="shared" si="81"/>
        <v>Old</v>
      </c>
      <c r="D1760" s="1" t="s">
        <v>16</v>
      </c>
      <c r="E1760" s="1" t="s">
        <v>17</v>
      </c>
      <c r="F1760" s="1" t="s">
        <v>18</v>
      </c>
      <c r="G1760" s="1" t="s">
        <v>81</v>
      </c>
      <c r="H1760" s="1">
        <v>1</v>
      </c>
      <c r="I1760" s="1" t="s">
        <v>26</v>
      </c>
      <c r="J1760" s="1" t="s">
        <v>93</v>
      </c>
      <c r="K1760" s="6">
        <v>6838.08</v>
      </c>
      <c r="L1760" s="6">
        <v>1139.68</v>
      </c>
      <c r="M1760" s="1">
        <v>6</v>
      </c>
      <c r="N1760" s="8">
        <v>45326</v>
      </c>
      <c r="O1760" s="4" t="str">
        <f t="shared" si="82"/>
        <v>February 2024</v>
      </c>
      <c r="P1760" s="1" t="s">
        <v>84</v>
      </c>
      <c r="Q1760" s="1" t="s">
        <v>87</v>
      </c>
      <c r="R1760" s="6">
        <v>118.51</v>
      </c>
      <c r="S1760" s="6">
        <f t="shared" si="83"/>
        <v>6956.59</v>
      </c>
    </row>
    <row r="1761" spans="1:19" x14ac:dyDescent="0.35">
      <c r="A1761" s="1">
        <v>9801</v>
      </c>
      <c r="B1761" s="1">
        <v>60</v>
      </c>
      <c r="C1761" s="1" t="str">
        <f t="shared" si="81"/>
        <v>Old</v>
      </c>
      <c r="D1761" s="1" t="s">
        <v>38</v>
      </c>
      <c r="E1761" s="1" t="s">
        <v>17</v>
      </c>
      <c r="F1761" s="1" t="s">
        <v>24</v>
      </c>
      <c r="G1761" s="1" t="s">
        <v>25</v>
      </c>
      <c r="H1761" s="1">
        <v>3</v>
      </c>
      <c r="I1761" s="1" t="s">
        <v>20</v>
      </c>
      <c r="J1761" s="1" t="s">
        <v>27</v>
      </c>
      <c r="K1761" s="6">
        <v>988.12</v>
      </c>
      <c r="L1761" s="6">
        <v>247.03</v>
      </c>
      <c r="M1761" s="1">
        <v>4</v>
      </c>
      <c r="N1761" s="8">
        <v>45326</v>
      </c>
      <c r="O1761" s="4" t="str">
        <f t="shared" si="82"/>
        <v>February 2024</v>
      </c>
      <c r="P1761" s="1" t="s">
        <v>28</v>
      </c>
      <c r="Q1761" s="1" t="s">
        <v>45</v>
      </c>
      <c r="R1761" s="6">
        <v>45.66</v>
      </c>
      <c r="S1761" s="6">
        <f t="shared" si="83"/>
        <v>1033.78</v>
      </c>
    </row>
    <row r="1762" spans="1:19" x14ac:dyDescent="0.35">
      <c r="A1762" s="1">
        <v>18800</v>
      </c>
      <c r="B1762" s="1">
        <v>62</v>
      </c>
      <c r="C1762" s="1" t="str">
        <f t="shared" si="81"/>
        <v>Old</v>
      </c>
      <c r="D1762" s="1" t="s">
        <v>16</v>
      </c>
      <c r="E1762" s="1" t="s">
        <v>33</v>
      </c>
      <c r="F1762" s="1" t="s">
        <v>30</v>
      </c>
      <c r="G1762" s="1" t="s">
        <v>78</v>
      </c>
      <c r="H1762" s="1">
        <v>1</v>
      </c>
      <c r="I1762" s="1" t="s">
        <v>20</v>
      </c>
      <c r="J1762" s="1" t="s">
        <v>21</v>
      </c>
      <c r="K1762" s="6">
        <v>2022.96</v>
      </c>
      <c r="L1762" s="6">
        <v>674.32</v>
      </c>
      <c r="M1762" s="1">
        <v>3</v>
      </c>
      <c r="N1762" s="8">
        <v>45326</v>
      </c>
      <c r="O1762" s="4" t="str">
        <f t="shared" si="82"/>
        <v>February 2024</v>
      </c>
      <c r="P1762" s="1" t="s">
        <v>22</v>
      </c>
      <c r="Q1762" s="1" t="s">
        <v>82</v>
      </c>
      <c r="R1762" s="6">
        <v>68.19</v>
      </c>
      <c r="S1762" s="6">
        <f t="shared" si="83"/>
        <v>2091.15</v>
      </c>
    </row>
    <row r="1763" spans="1:19" x14ac:dyDescent="0.35">
      <c r="A1763" s="1">
        <v>1988</v>
      </c>
      <c r="B1763" s="1">
        <v>63</v>
      </c>
      <c r="C1763" s="1" t="str">
        <f t="shared" si="81"/>
        <v>Old</v>
      </c>
      <c r="D1763" s="1" t="s">
        <v>38</v>
      </c>
      <c r="E1763" s="1" t="s">
        <v>33</v>
      </c>
      <c r="F1763" s="1" t="s">
        <v>18</v>
      </c>
      <c r="G1763" s="1" t="s">
        <v>19</v>
      </c>
      <c r="H1763" s="1">
        <v>2</v>
      </c>
      <c r="I1763" s="1" t="s">
        <v>26</v>
      </c>
      <c r="J1763" s="1" t="s">
        <v>34</v>
      </c>
      <c r="K1763" s="6">
        <v>4747.1400000000003</v>
      </c>
      <c r="L1763" s="6">
        <v>791.19</v>
      </c>
      <c r="M1763" s="1">
        <v>6</v>
      </c>
      <c r="N1763" s="8">
        <v>45326</v>
      </c>
      <c r="O1763" s="4" t="str">
        <f t="shared" si="82"/>
        <v>February 2024</v>
      </c>
      <c r="P1763" s="1" t="s">
        <v>32</v>
      </c>
      <c r="Q1763" s="1" t="s">
        <v>37</v>
      </c>
      <c r="R1763" s="6">
        <v>13.91</v>
      </c>
      <c r="S1763" s="6">
        <f t="shared" si="83"/>
        <v>4761.05</v>
      </c>
    </row>
    <row r="1764" spans="1:19" x14ac:dyDescent="0.35">
      <c r="A1764" s="1">
        <v>3567</v>
      </c>
      <c r="B1764" s="1">
        <v>63</v>
      </c>
      <c r="C1764" s="1" t="str">
        <f t="shared" si="81"/>
        <v>Old</v>
      </c>
      <c r="D1764" s="1" t="s">
        <v>16</v>
      </c>
      <c r="E1764" s="1" t="s">
        <v>17</v>
      </c>
      <c r="F1764" s="1" t="s">
        <v>30</v>
      </c>
      <c r="G1764" s="1" t="s">
        <v>31</v>
      </c>
      <c r="H1764" s="1">
        <v>3</v>
      </c>
      <c r="I1764" s="1" t="s">
        <v>26</v>
      </c>
      <c r="J1764" s="1" t="s">
        <v>34</v>
      </c>
      <c r="K1764" s="6">
        <v>2783.76</v>
      </c>
      <c r="L1764" s="6">
        <v>463.96</v>
      </c>
      <c r="M1764" s="1">
        <v>6</v>
      </c>
      <c r="N1764" s="8">
        <v>45326</v>
      </c>
      <c r="O1764" s="4" t="str">
        <f t="shared" si="82"/>
        <v>February 2024</v>
      </c>
      <c r="P1764" s="1" t="s">
        <v>32</v>
      </c>
      <c r="Q1764" s="1"/>
      <c r="R1764" s="6">
        <v>0</v>
      </c>
      <c r="S1764" s="6">
        <f t="shared" si="83"/>
        <v>2783.76</v>
      </c>
    </row>
    <row r="1765" spans="1:19" x14ac:dyDescent="0.35">
      <c r="A1765" s="1">
        <v>4392</v>
      </c>
      <c r="B1765" s="1">
        <v>66</v>
      </c>
      <c r="C1765" s="1" t="str">
        <f t="shared" si="81"/>
        <v>Old</v>
      </c>
      <c r="D1765" s="1" t="s">
        <v>38</v>
      </c>
      <c r="E1765" s="1" t="s">
        <v>33</v>
      </c>
      <c r="F1765" s="1" t="s">
        <v>40</v>
      </c>
      <c r="G1765" s="1" t="s">
        <v>41</v>
      </c>
      <c r="H1765" s="1">
        <v>3</v>
      </c>
      <c r="I1765" s="1" t="s">
        <v>26</v>
      </c>
      <c r="J1765" s="1" t="s">
        <v>42</v>
      </c>
      <c r="K1765" s="6">
        <v>3379.32</v>
      </c>
      <c r="L1765" s="6">
        <v>844.83</v>
      </c>
      <c r="M1765" s="1">
        <v>4</v>
      </c>
      <c r="N1765" s="8">
        <v>45326</v>
      </c>
      <c r="O1765" s="4" t="str">
        <f t="shared" si="82"/>
        <v>February 2024</v>
      </c>
      <c r="P1765" s="1" t="s">
        <v>32</v>
      </c>
      <c r="Q1765" s="1"/>
      <c r="R1765" s="6">
        <v>0</v>
      </c>
      <c r="S1765" s="6">
        <f t="shared" si="83"/>
        <v>3379.32</v>
      </c>
    </row>
    <row r="1766" spans="1:19" x14ac:dyDescent="0.35">
      <c r="A1766" s="1">
        <v>18534</v>
      </c>
      <c r="B1766" s="1">
        <v>67</v>
      </c>
      <c r="C1766" s="1" t="str">
        <f t="shared" si="81"/>
        <v>Old</v>
      </c>
      <c r="D1766" s="1" t="s">
        <v>38</v>
      </c>
      <c r="E1766" s="1" t="s">
        <v>17</v>
      </c>
      <c r="F1766" s="1" t="s">
        <v>24</v>
      </c>
      <c r="G1766" s="1" t="s">
        <v>85</v>
      </c>
      <c r="H1766" s="1">
        <v>5</v>
      </c>
      <c r="I1766" s="1" t="s">
        <v>26</v>
      </c>
      <c r="J1766" s="1" t="s">
        <v>21</v>
      </c>
      <c r="K1766" s="6">
        <v>3932.05</v>
      </c>
      <c r="L1766" s="6">
        <v>786.41</v>
      </c>
      <c r="M1766" s="1">
        <v>5</v>
      </c>
      <c r="N1766" s="8">
        <v>45326</v>
      </c>
      <c r="O1766" s="4" t="str">
        <f t="shared" si="82"/>
        <v>February 2024</v>
      </c>
      <c r="P1766" s="1" t="s">
        <v>84</v>
      </c>
      <c r="Q1766" s="1" t="s">
        <v>87</v>
      </c>
      <c r="R1766" s="6">
        <v>169.58</v>
      </c>
      <c r="S1766" s="6">
        <f t="shared" si="83"/>
        <v>4101.63</v>
      </c>
    </row>
    <row r="1767" spans="1:19" x14ac:dyDescent="0.35">
      <c r="A1767" s="1">
        <v>3849</v>
      </c>
      <c r="B1767" s="1">
        <v>70</v>
      </c>
      <c r="C1767" s="1" t="str">
        <f t="shared" si="81"/>
        <v>Old</v>
      </c>
      <c r="D1767" s="1" t="s">
        <v>38</v>
      </c>
      <c r="E1767" s="1" t="s">
        <v>33</v>
      </c>
      <c r="F1767" s="1" t="s">
        <v>18</v>
      </c>
      <c r="G1767" s="1" t="s">
        <v>36</v>
      </c>
      <c r="H1767" s="1">
        <v>5</v>
      </c>
      <c r="I1767" s="1" t="s">
        <v>26</v>
      </c>
      <c r="J1767" s="1" t="s">
        <v>42</v>
      </c>
      <c r="K1767" s="6">
        <v>124.5</v>
      </c>
      <c r="L1767" s="6">
        <v>20.75</v>
      </c>
      <c r="M1767" s="1">
        <v>6</v>
      </c>
      <c r="N1767" s="8">
        <v>45326</v>
      </c>
      <c r="O1767" s="4" t="str">
        <f t="shared" si="82"/>
        <v>February 2024</v>
      </c>
      <c r="P1767" s="1" t="s">
        <v>22</v>
      </c>
      <c r="Q1767" s="1"/>
      <c r="R1767" s="6">
        <v>0</v>
      </c>
      <c r="S1767" s="6">
        <f t="shared" si="83"/>
        <v>124.5</v>
      </c>
    </row>
    <row r="1768" spans="1:19" x14ac:dyDescent="0.35">
      <c r="A1768" s="1">
        <v>6615</v>
      </c>
      <c r="B1768" s="1">
        <v>70</v>
      </c>
      <c r="C1768" s="1" t="str">
        <f t="shared" si="81"/>
        <v>Old</v>
      </c>
      <c r="D1768" s="1" t="s">
        <v>38</v>
      </c>
      <c r="E1768" s="1" t="s">
        <v>17</v>
      </c>
      <c r="F1768" s="1" t="s">
        <v>30</v>
      </c>
      <c r="G1768" s="1" t="s">
        <v>31</v>
      </c>
      <c r="H1768" s="1">
        <v>3</v>
      </c>
      <c r="I1768" s="1" t="s">
        <v>20</v>
      </c>
      <c r="J1768" s="1" t="s">
        <v>27</v>
      </c>
      <c r="K1768" s="6">
        <v>1391.88</v>
      </c>
      <c r="L1768" s="6">
        <v>463.96</v>
      </c>
      <c r="M1768" s="1">
        <v>3</v>
      </c>
      <c r="N1768" s="8">
        <v>45326</v>
      </c>
      <c r="O1768" s="4" t="str">
        <f t="shared" si="82"/>
        <v>February 2024</v>
      </c>
      <c r="P1768" s="1" t="s">
        <v>32</v>
      </c>
      <c r="Q1768" s="1" t="s">
        <v>45</v>
      </c>
      <c r="R1768" s="6">
        <v>35.86</v>
      </c>
      <c r="S1768" s="6">
        <f t="shared" si="83"/>
        <v>1427.74</v>
      </c>
    </row>
    <row r="1769" spans="1:19" x14ac:dyDescent="0.35">
      <c r="A1769" s="1">
        <v>9745</v>
      </c>
      <c r="B1769" s="1">
        <v>71</v>
      </c>
      <c r="C1769" s="1" t="str">
        <f t="shared" si="81"/>
        <v>Old</v>
      </c>
      <c r="D1769" s="1" t="s">
        <v>16</v>
      </c>
      <c r="E1769" s="1" t="s">
        <v>33</v>
      </c>
      <c r="F1769" s="1" t="s">
        <v>18</v>
      </c>
      <c r="G1769" s="1" t="s">
        <v>19</v>
      </c>
      <c r="H1769" s="1">
        <v>2</v>
      </c>
      <c r="I1769" s="1" t="s">
        <v>26</v>
      </c>
      <c r="J1769" s="1" t="s">
        <v>21</v>
      </c>
      <c r="K1769" s="6">
        <v>4747.1400000000003</v>
      </c>
      <c r="L1769" s="6">
        <v>791.19</v>
      </c>
      <c r="M1769" s="1">
        <v>6</v>
      </c>
      <c r="N1769" s="8">
        <v>45326</v>
      </c>
      <c r="O1769" s="4" t="str">
        <f t="shared" si="82"/>
        <v>February 2024</v>
      </c>
      <c r="P1769" s="1" t="s">
        <v>22</v>
      </c>
      <c r="Q1769" s="1" t="s">
        <v>76</v>
      </c>
      <c r="R1769" s="6">
        <v>71.45</v>
      </c>
      <c r="S1769" s="6">
        <f t="shared" si="83"/>
        <v>4818.59</v>
      </c>
    </row>
    <row r="1770" spans="1:19" x14ac:dyDescent="0.35">
      <c r="A1770" s="1">
        <v>16245</v>
      </c>
      <c r="B1770" s="1">
        <v>71</v>
      </c>
      <c r="C1770" s="1" t="str">
        <f t="shared" si="81"/>
        <v>Old</v>
      </c>
      <c r="D1770" s="1" t="s">
        <v>16</v>
      </c>
      <c r="E1770" s="1" t="s">
        <v>17</v>
      </c>
      <c r="F1770" s="1" t="s">
        <v>40</v>
      </c>
      <c r="G1770" s="1" t="s">
        <v>88</v>
      </c>
      <c r="H1770" s="1">
        <v>5</v>
      </c>
      <c r="I1770" s="1" t="s">
        <v>26</v>
      </c>
      <c r="J1770" s="1" t="s">
        <v>93</v>
      </c>
      <c r="K1770" s="6">
        <v>1838</v>
      </c>
      <c r="L1770" s="6">
        <v>459.5</v>
      </c>
      <c r="M1770" s="1">
        <v>4</v>
      </c>
      <c r="N1770" s="8">
        <v>45326</v>
      </c>
      <c r="O1770" s="4" t="str">
        <f t="shared" si="82"/>
        <v>February 2024</v>
      </c>
      <c r="P1770" s="1" t="s">
        <v>84</v>
      </c>
      <c r="Q1770" s="1"/>
      <c r="R1770" s="6">
        <v>0</v>
      </c>
      <c r="S1770" s="6">
        <f t="shared" si="83"/>
        <v>1838</v>
      </c>
    </row>
    <row r="1771" spans="1:19" x14ac:dyDescent="0.35">
      <c r="A1771" s="1">
        <v>6164</v>
      </c>
      <c r="B1771" s="1">
        <v>74</v>
      </c>
      <c r="C1771" s="1" t="str">
        <f t="shared" si="81"/>
        <v>Old</v>
      </c>
      <c r="D1771" s="1" t="s">
        <v>16</v>
      </c>
      <c r="E1771" s="1" t="s">
        <v>17</v>
      </c>
      <c r="F1771" s="1" t="s">
        <v>24</v>
      </c>
      <c r="G1771" s="1" t="s">
        <v>25</v>
      </c>
      <c r="H1771" s="1">
        <v>3</v>
      </c>
      <c r="I1771" s="1" t="s">
        <v>26</v>
      </c>
      <c r="J1771" s="1" t="s">
        <v>42</v>
      </c>
      <c r="K1771" s="6">
        <v>1482.18</v>
      </c>
      <c r="L1771" s="6">
        <v>247.03</v>
      </c>
      <c r="M1771" s="1">
        <v>6</v>
      </c>
      <c r="N1771" s="8">
        <v>45326</v>
      </c>
      <c r="O1771" s="4" t="str">
        <f t="shared" si="82"/>
        <v>February 2024</v>
      </c>
      <c r="P1771" s="1" t="s">
        <v>32</v>
      </c>
      <c r="Q1771" s="1" t="s">
        <v>37</v>
      </c>
      <c r="R1771" s="6">
        <v>6.97</v>
      </c>
      <c r="S1771" s="6">
        <f t="shared" si="83"/>
        <v>1489.15</v>
      </c>
    </row>
    <row r="1772" spans="1:19" x14ac:dyDescent="0.35">
      <c r="A1772" s="1">
        <v>15301</v>
      </c>
      <c r="B1772" s="1">
        <v>77</v>
      </c>
      <c r="C1772" s="1" t="str">
        <f t="shared" si="81"/>
        <v>Old</v>
      </c>
      <c r="D1772" s="1" t="s">
        <v>16</v>
      </c>
      <c r="E1772" s="1" t="s">
        <v>17</v>
      </c>
      <c r="F1772" s="1" t="s">
        <v>18</v>
      </c>
      <c r="G1772" s="1" t="s">
        <v>81</v>
      </c>
      <c r="H1772" s="1">
        <v>3</v>
      </c>
      <c r="I1772" s="1" t="s">
        <v>20</v>
      </c>
      <c r="J1772" s="1" t="s">
        <v>21</v>
      </c>
      <c r="K1772" s="6">
        <v>11396.8</v>
      </c>
      <c r="L1772" s="6">
        <v>1139.68</v>
      </c>
      <c r="M1772" s="1">
        <v>10</v>
      </c>
      <c r="N1772" s="8">
        <v>45326</v>
      </c>
      <c r="O1772" s="4" t="str">
        <f t="shared" si="82"/>
        <v>February 2024</v>
      </c>
      <c r="P1772" s="1" t="s">
        <v>22</v>
      </c>
      <c r="Q1772" s="1" t="s">
        <v>96</v>
      </c>
      <c r="R1772" s="6">
        <v>122.54</v>
      </c>
      <c r="S1772" s="6">
        <f t="shared" si="83"/>
        <v>11519.34</v>
      </c>
    </row>
    <row r="1773" spans="1:19" x14ac:dyDescent="0.35">
      <c r="A1773" s="1">
        <v>1132</v>
      </c>
      <c r="B1773" s="1">
        <v>18</v>
      </c>
      <c r="C1773" s="1" t="str">
        <f t="shared" si="81"/>
        <v>Young</v>
      </c>
      <c r="D1773" s="1" t="s">
        <v>38</v>
      </c>
      <c r="E1773" s="1" t="s">
        <v>33</v>
      </c>
      <c r="F1773" s="1" t="s">
        <v>18</v>
      </c>
      <c r="G1773" s="1" t="s">
        <v>36</v>
      </c>
      <c r="H1773" s="1">
        <v>5</v>
      </c>
      <c r="I1773" s="1" t="s">
        <v>26</v>
      </c>
      <c r="J1773" s="1" t="s">
        <v>34</v>
      </c>
      <c r="K1773" s="6">
        <v>124.5</v>
      </c>
      <c r="L1773" s="6">
        <v>20.75</v>
      </c>
      <c r="M1773" s="1">
        <v>6</v>
      </c>
      <c r="N1773" s="8">
        <v>45327</v>
      </c>
      <c r="O1773" s="4" t="str">
        <f t="shared" si="82"/>
        <v>February 2024</v>
      </c>
      <c r="P1773" s="1" t="s">
        <v>22</v>
      </c>
      <c r="Q1773" s="1" t="s">
        <v>43</v>
      </c>
      <c r="R1773" s="6">
        <v>48.93</v>
      </c>
      <c r="S1773" s="6">
        <f t="shared" si="83"/>
        <v>173.43</v>
      </c>
    </row>
    <row r="1774" spans="1:19" x14ac:dyDescent="0.35">
      <c r="A1774" s="1">
        <v>3005</v>
      </c>
      <c r="B1774" s="1">
        <v>19</v>
      </c>
      <c r="C1774" s="1" t="str">
        <f t="shared" si="81"/>
        <v>Young</v>
      </c>
      <c r="D1774" s="1" t="s">
        <v>16</v>
      </c>
      <c r="E1774" s="1" t="s">
        <v>17</v>
      </c>
      <c r="F1774" s="1" t="s">
        <v>30</v>
      </c>
      <c r="G1774" s="1" t="s">
        <v>31</v>
      </c>
      <c r="H1774" s="1">
        <v>3</v>
      </c>
      <c r="I1774" s="1" t="s">
        <v>20</v>
      </c>
      <c r="J1774" s="1" t="s">
        <v>34</v>
      </c>
      <c r="K1774" s="6">
        <v>463.96</v>
      </c>
      <c r="L1774" s="6">
        <v>463.96</v>
      </c>
      <c r="M1774" s="1">
        <v>1</v>
      </c>
      <c r="N1774" s="8">
        <v>45327</v>
      </c>
      <c r="O1774" s="4" t="str">
        <f t="shared" si="82"/>
        <v>February 2024</v>
      </c>
      <c r="P1774" s="1" t="s">
        <v>32</v>
      </c>
      <c r="Q1774" s="1" t="s">
        <v>66</v>
      </c>
      <c r="R1774" s="6">
        <v>104.58</v>
      </c>
      <c r="S1774" s="6">
        <f t="shared" si="83"/>
        <v>568.54</v>
      </c>
    </row>
    <row r="1775" spans="1:19" x14ac:dyDescent="0.35">
      <c r="A1775" s="1">
        <v>12149</v>
      </c>
      <c r="B1775" s="1">
        <v>20</v>
      </c>
      <c r="C1775" s="1" t="str">
        <f t="shared" si="81"/>
        <v>Young</v>
      </c>
      <c r="D1775" s="1" t="s">
        <v>16</v>
      </c>
      <c r="E1775" s="1" t="s">
        <v>17</v>
      </c>
      <c r="F1775" s="1" t="s">
        <v>77</v>
      </c>
      <c r="G1775" s="1" t="s">
        <v>86</v>
      </c>
      <c r="H1775" s="1">
        <v>4</v>
      </c>
      <c r="I1775" s="1" t="s">
        <v>20</v>
      </c>
      <c r="J1775" s="1" t="s">
        <v>93</v>
      </c>
      <c r="K1775" s="6">
        <v>3611.8</v>
      </c>
      <c r="L1775" s="6">
        <v>361.18</v>
      </c>
      <c r="M1775" s="1">
        <v>10</v>
      </c>
      <c r="N1775" s="8">
        <v>45327</v>
      </c>
      <c r="O1775" s="4" t="str">
        <f t="shared" si="82"/>
        <v>February 2024</v>
      </c>
      <c r="P1775" s="1" t="s">
        <v>22</v>
      </c>
      <c r="Q1775" s="1"/>
      <c r="R1775" s="6">
        <v>0</v>
      </c>
      <c r="S1775" s="6">
        <f t="shared" si="83"/>
        <v>3611.8</v>
      </c>
    </row>
    <row r="1776" spans="1:19" x14ac:dyDescent="0.35">
      <c r="A1776" s="1">
        <v>2417</v>
      </c>
      <c r="B1776" s="1">
        <v>21</v>
      </c>
      <c r="C1776" s="1" t="str">
        <f t="shared" si="81"/>
        <v>Young</v>
      </c>
      <c r="D1776" s="1" t="s">
        <v>38</v>
      </c>
      <c r="E1776" s="1" t="s">
        <v>17</v>
      </c>
      <c r="F1776" s="1" t="s">
        <v>24</v>
      </c>
      <c r="G1776" s="1" t="s">
        <v>25</v>
      </c>
      <c r="H1776" s="1">
        <v>3</v>
      </c>
      <c r="I1776" s="1" t="s">
        <v>26</v>
      </c>
      <c r="J1776" s="1" t="s">
        <v>42</v>
      </c>
      <c r="K1776" s="6">
        <v>247.03</v>
      </c>
      <c r="L1776" s="6">
        <v>247.03</v>
      </c>
      <c r="M1776" s="1">
        <v>1</v>
      </c>
      <c r="N1776" s="8">
        <v>45327</v>
      </c>
      <c r="O1776" s="4" t="str">
        <f t="shared" si="82"/>
        <v>February 2024</v>
      </c>
      <c r="P1776" s="1" t="s">
        <v>22</v>
      </c>
      <c r="Q1776" s="1" t="s">
        <v>49</v>
      </c>
      <c r="R1776" s="6">
        <v>130.08000000000001</v>
      </c>
      <c r="S1776" s="6">
        <f t="shared" si="83"/>
        <v>377.11</v>
      </c>
    </row>
    <row r="1777" spans="1:19" x14ac:dyDescent="0.35">
      <c r="A1777" s="1">
        <v>11519</v>
      </c>
      <c r="B1777" s="1">
        <v>22</v>
      </c>
      <c r="C1777" s="1" t="str">
        <f t="shared" si="81"/>
        <v>Young</v>
      </c>
      <c r="D1777" s="1" t="s">
        <v>38</v>
      </c>
      <c r="E1777" s="1" t="s">
        <v>17</v>
      </c>
      <c r="F1777" s="1" t="s">
        <v>24</v>
      </c>
      <c r="G1777" s="1" t="s">
        <v>85</v>
      </c>
      <c r="H1777" s="1">
        <v>3</v>
      </c>
      <c r="I1777" s="1" t="s">
        <v>26</v>
      </c>
      <c r="J1777" s="1" t="s">
        <v>93</v>
      </c>
      <c r="K1777" s="6">
        <v>1572.82</v>
      </c>
      <c r="L1777" s="6">
        <v>786.41</v>
      </c>
      <c r="M1777" s="1">
        <v>2</v>
      </c>
      <c r="N1777" s="8">
        <v>45327</v>
      </c>
      <c r="O1777" s="4" t="str">
        <f t="shared" si="82"/>
        <v>February 2024</v>
      </c>
      <c r="P1777" s="1" t="s">
        <v>84</v>
      </c>
      <c r="Q1777" s="1" t="s">
        <v>109</v>
      </c>
      <c r="R1777" s="6">
        <v>190.28</v>
      </c>
      <c r="S1777" s="6">
        <f t="shared" si="83"/>
        <v>1763.1</v>
      </c>
    </row>
    <row r="1778" spans="1:19" x14ac:dyDescent="0.35">
      <c r="A1778" s="1">
        <v>19796</v>
      </c>
      <c r="B1778" s="1">
        <v>22</v>
      </c>
      <c r="C1778" s="1" t="str">
        <f t="shared" si="81"/>
        <v>Young</v>
      </c>
      <c r="D1778" s="1" t="s">
        <v>16</v>
      </c>
      <c r="E1778" s="1" t="s">
        <v>17</v>
      </c>
      <c r="F1778" s="1" t="s">
        <v>40</v>
      </c>
      <c r="G1778" s="1" t="s">
        <v>88</v>
      </c>
      <c r="H1778" s="1">
        <v>1</v>
      </c>
      <c r="I1778" s="1" t="s">
        <v>20</v>
      </c>
      <c r="J1778" s="1" t="s">
        <v>93</v>
      </c>
      <c r="K1778" s="6">
        <v>1378.5</v>
      </c>
      <c r="L1778" s="6">
        <v>459.5</v>
      </c>
      <c r="M1778" s="1">
        <v>3</v>
      </c>
      <c r="N1778" s="8">
        <v>45327</v>
      </c>
      <c r="O1778" s="4" t="str">
        <f t="shared" si="82"/>
        <v>February 2024</v>
      </c>
      <c r="P1778" s="1" t="s">
        <v>22</v>
      </c>
      <c r="Q1778" s="1"/>
      <c r="R1778" s="6">
        <v>0</v>
      </c>
      <c r="S1778" s="6">
        <f t="shared" si="83"/>
        <v>1378.5</v>
      </c>
    </row>
    <row r="1779" spans="1:19" x14ac:dyDescent="0.35">
      <c r="A1779" s="1">
        <v>11219</v>
      </c>
      <c r="B1779" s="1">
        <v>23</v>
      </c>
      <c r="C1779" s="1" t="str">
        <f t="shared" si="81"/>
        <v>Young</v>
      </c>
      <c r="D1779" s="1" t="s">
        <v>38</v>
      </c>
      <c r="E1779" s="1" t="s">
        <v>17</v>
      </c>
      <c r="F1779" s="1" t="s">
        <v>30</v>
      </c>
      <c r="G1779" s="1" t="s">
        <v>78</v>
      </c>
      <c r="H1779" s="1">
        <v>3</v>
      </c>
      <c r="I1779" s="1" t="s">
        <v>20</v>
      </c>
      <c r="J1779" s="1" t="s">
        <v>21</v>
      </c>
      <c r="K1779" s="6">
        <v>3371.6</v>
      </c>
      <c r="L1779" s="6">
        <v>674.32</v>
      </c>
      <c r="M1779" s="1">
        <v>5</v>
      </c>
      <c r="N1779" s="8">
        <v>45327</v>
      </c>
      <c r="O1779" s="4" t="str">
        <f t="shared" si="82"/>
        <v>February 2024</v>
      </c>
      <c r="P1779" s="1" t="s">
        <v>84</v>
      </c>
      <c r="Q1779" s="1" t="s">
        <v>103</v>
      </c>
      <c r="R1779" s="6">
        <v>115</v>
      </c>
      <c r="S1779" s="6">
        <f t="shared" si="83"/>
        <v>3486.6</v>
      </c>
    </row>
    <row r="1780" spans="1:19" x14ac:dyDescent="0.35">
      <c r="A1780" s="1">
        <v>2431</v>
      </c>
      <c r="B1780" s="1">
        <v>24</v>
      </c>
      <c r="C1780" s="1" t="str">
        <f t="shared" si="81"/>
        <v>Young</v>
      </c>
      <c r="D1780" s="1" t="s">
        <v>16</v>
      </c>
      <c r="E1780" s="1" t="s">
        <v>17</v>
      </c>
      <c r="F1780" s="1" t="s">
        <v>18</v>
      </c>
      <c r="G1780" s="1" t="s">
        <v>19</v>
      </c>
      <c r="H1780" s="1">
        <v>2</v>
      </c>
      <c r="I1780" s="1" t="s">
        <v>26</v>
      </c>
      <c r="J1780" s="1" t="s">
        <v>34</v>
      </c>
      <c r="K1780" s="6">
        <v>5538.33</v>
      </c>
      <c r="L1780" s="6">
        <v>791.19</v>
      </c>
      <c r="M1780" s="1">
        <v>7</v>
      </c>
      <c r="N1780" s="8">
        <v>45327</v>
      </c>
      <c r="O1780" s="4" t="str">
        <f t="shared" si="82"/>
        <v>February 2024</v>
      </c>
      <c r="P1780" s="1" t="s">
        <v>32</v>
      </c>
      <c r="Q1780" s="1" t="s">
        <v>53</v>
      </c>
      <c r="R1780" s="6">
        <v>51.49</v>
      </c>
      <c r="S1780" s="6">
        <f t="shared" si="83"/>
        <v>5589.82</v>
      </c>
    </row>
    <row r="1781" spans="1:19" x14ac:dyDescent="0.35">
      <c r="A1781" s="1">
        <v>5470</v>
      </c>
      <c r="B1781" s="1">
        <v>24</v>
      </c>
      <c r="C1781" s="1" t="str">
        <f t="shared" si="81"/>
        <v>Young</v>
      </c>
      <c r="D1781" s="1" t="s">
        <v>16</v>
      </c>
      <c r="E1781" s="1" t="s">
        <v>17</v>
      </c>
      <c r="F1781" s="1" t="s">
        <v>18</v>
      </c>
      <c r="G1781" s="1" t="s">
        <v>19</v>
      </c>
      <c r="H1781" s="1">
        <v>2</v>
      </c>
      <c r="I1781" s="1" t="s">
        <v>26</v>
      </c>
      <c r="J1781" s="1" t="s">
        <v>27</v>
      </c>
      <c r="K1781" s="6">
        <v>2373.5700000000002</v>
      </c>
      <c r="L1781" s="6">
        <v>791.19</v>
      </c>
      <c r="M1781" s="1">
        <v>3</v>
      </c>
      <c r="N1781" s="8">
        <v>45327</v>
      </c>
      <c r="O1781" s="4" t="str">
        <f t="shared" si="82"/>
        <v>February 2024</v>
      </c>
      <c r="P1781" s="1" t="s">
        <v>22</v>
      </c>
      <c r="Q1781" s="1"/>
      <c r="R1781" s="6">
        <v>0</v>
      </c>
      <c r="S1781" s="6">
        <f t="shared" si="83"/>
        <v>2373.5700000000002</v>
      </c>
    </row>
    <row r="1782" spans="1:19" x14ac:dyDescent="0.35">
      <c r="A1782" s="1">
        <v>14789</v>
      </c>
      <c r="B1782" s="1">
        <v>25</v>
      </c>
      <c r="C1782" s="1" t="str">
        <f t="shared" si="81"/>
        <v>Young</v>
      </c>
      <c r="D1782" s="1" t="s">
        <v>38</v>
      </c>
      <c r="E1782" s="1" t="s">
        <v>17</v>
      </c>
      <c r="F1782" s="1" t="s">
        <v>24</v>
      </c>
      <c r="G1782" s="1" t="s">
        <v>85</v>
      </c>
      <c r="H1782" s="1">
        <v>3</v>
      </c>
      <c r="I1782" s="1" t="s">
        <v>20</v>
      </c>
      <c r="J1782" s="1" t="s">
        <v>93</v>
      </c>
      <c r="K1782" s="6">
        <v>7077.69</v>
      </c>
      <c r="L1782" s="6">
        <v>786.41</v>
      </c>
      <c r="M1782" s="1">
        <v>9</v>
      </c>
      <c r="N1782" s="8">
        <v>45327</v>
      </c>
      <c r="O1782" s="4" t="str">
        <f t="shared" si="82"/>
        <v>February 2024</v>
      </c>
      <c r="P1782" s="1" t="s">
        <v>79</v>
      </c>
      <c r="Q1782" s="1"/>
      <c r="R1782" s="6">
        <v>0</v>
      </c>
      <c r="S1782" s="6">
        <f t="shared" si="83"/>
        <v>7077.69</v>
      </c>
    </row>
    <row r="1783" spans="1:19" x14ac:dyDescent="0.35">
      <c r="A1783" s="1">
        <v>12341</v>
      </c>
      <c r="B1783" s="1">
        <v>26</v>
      </c>
      <c r="C1783" s="1" t="str">
        <f t="shared" si="81"/>
        <v>Young</v>
      </c>
      <c r="D1783" s="1" t="s">
        <v>38</v>
      </c>
      <c r="E1783" s="1" t="s">
        <v>33</v>
      </c>
      <c r="F1783" s="1" t="s">
        <v>40</v>
      </c>
      <c r="G1783" s="1" t="s">
        <v>88</v>
      </c>
      <c r="H1783" s="1">
        <v>1</v>
      </c>
      <c r="I1783" s="1" t="s">
        <v>26</v>
      </c>
      <c r="J1783" s="1" t="s">
        <v>93</v>
      </c>
      <c r="K1783" s="6">
        <v>3676</v>
      </c>
      <c r="L1783" s="6">
        <v>459.5</v>
      </c>
      <c r="M1783" s="1">
        <v>8</v>
      </c>
      <c r="N1783" s="8">
        <v>45327</v>
      </c>
      <c r="O1783" s="4" t="str">
        <f t="shared" si="82"/>
        <v>February 2024</v>
      </c>
      <c r="P1783" s="1" t="s">
        <v>84</v>
      </c>
      <c r="Q1783" s="1" t="s">
        <v>118</v>
      </c>
      <c r="R1783" s="6">
        <v>81.47</v>
      </c>
      <c r="S1783" s="6">
        <f t="shared" si="83"/>
        <v>3757.47</v>
      </c>
    </row>
    <row r="1784" spans="1:19" x14ac:dyDescent="0.35">
      <c r="A1784" s="1">
        <v>7774</v>
      </c>
      <c r="B1784" s="1">
        <v>27</v>
      </c>
      <c r="C1784" s="1" t="str">
        <f t="shared" si="81"/>
        <v>Young</v>
      </c>
      <c r="D1784" s="1" t="s">
        <v>16</v>
      </c>
      <c r="E1784" s="1" t="s">
        <v>17</v>
      </c>
      <c r="F1784" s="1" t="s">
        <v>40</v>
      </c>
      <c r="G1784" s="1" t="s">
        <v>41</v>
      </c>
      <c r="H1784" s="1">
        <v>3</v>
      </c>
      <c r="I1784" s="1" t="s">
        <v>20</v>
      </c>
      <c r="J1784" s="1" t="s">
        <v>21</v>
      </c>
      <c r="K1784" s="6">
        <v>7603.47</v>
      </c>
      <c r="L1784" s="6">
        <v>844.83</v>
      </c>
      <c r="M1784" s="1">
        <v>9</v>
      </c>
      <c r="N1784" s="8">
        <v>45327</v>
      </c>
      <c r="O1784" s="4" t="str">
        <f t="shared" si="82"/>
        <v>February 2024</v>
      </c>
      <c r="P1784" s="1" t="s">
        <v>22</v>
      </c>
      <c r="Q1784" s="1" t="s">
        <v>52</v>
      </c>
      <c r="R1784" s="6">
        <v>10.16</v>
      </c>
      <c r="S1784" s="6">
        <f t="shared" si="83"/>
        <v>7613.63</v>
      </c>
    </row>
    <row r="1785" spans="1:19" x14ac:dyDescent="0.35">
      <c r="A1785" s="1">
        <v>12761</v>
      </c>
      <c r="B1785" s="1">
        <v>30</v>
      </c>
      <c r="C1785" s="1" t="str">
        <f t="shared" si="81"/>
        <v>Young</v>
      </c>
      <c r="D1785" s="1" t="s">
        <v>16</v>
      </c>
      <c r="E1785" s="1" t="s">
        <v>17</v>
      </c>
      <c r="F1785" s="1" t="s">
        <v>24</v>
      </c>
      <c r="G1785" s="1" t="s">
        <v>85</v>
      </c>
      <c r="H1785" s="1">
        <v>2</v>
      </c>
      <c r="I1785" s="1" t="s">
        <v>26</v>
      </c>
      <c r="J1785" s="1" t="s">
        <v>83</v>
      </c>
      <c r="K1785" s="6">
        <v>3145.64</v>
      </c>
      <c r="L1785" s="6">
        <v>786.41</v>
      </c>
      <c r="M1785" s="1">
        <v>4</v>
      </c>
      <c r="N1785" s="8">
        <v>45327</v>
      </c>
      <c r="O1785" s="4" t="str">
        <f t="shared" si="82"/>
        <v>February 2024</v>
      </c>
      <c r="P1785" s="1" t="s">
        <v>84</v>
      </c>
      <c r="Q1785" s="1" t="s">
        <v>37</v>
      </c>
      <c r="R1785" s="6">
        <v>50.93</v>
      </c>
      <c r="S1785" s="6">
        <f t="shared" si="83"/>
        <v>3196.5699999999997</v>
      </c>
    </row>
    <row r="1786" spans="1:19" x14ac:dyDescent="0.35">
      <c r="A1786" s="1">
        <v>15457</v>
      </c>
      <c r="B1786" s="1">
        <v>30</v>
      </c>
      <c r="C1786" s="1" t="str">
        <f t="shared" si="81"/>
        <v>Young</v>
      </c>
      <c r="D1786" s="1" t="s">
        <v>38</v>
      </c>
      <c r="E1786" s="1" t="s">
        <v>17</v>
      </c>
      <c r="F1786" s="1" t="s">
        <v>30</v>
      </c>
      <c r="G1786" s="1" t="s">
        <v>78</v>
      </c>
      <c r="H1786" s="1">
        <v>5</v>
      </c>
      <c r="I1786" s="1" t="s">
        <v>26</v>
      </c>
      <c r="J1786" s="1" t="s">
        <v>21</v>
      </c>
      <c r="K1786" s="6">
        <v>2697.28</v>
      </c>
      <c r="L1786" s="6">
        <v>674.32</v>
      </c>
      <c r="M1786" s="1">
        <v>4</v>
      </c>
      <c r="N1786" s="8">
        <v>45327</v>
      </c>
      <c r="O1786" s="4" t="str">
        <f t="shared" si="82"/>
        <v>February 2024</v>
      </c>
      <c r="P1786" s="1" t="s">
        <v>84</v>
      </c>
      <c r="Q1786" s="1"/>
      <c r="R1786" s="6">
        <v>0</v>
      </c>
      <c r="S1786" s="6">
        <f t="shared" si="83"/>
        <v>2697.28</v>
      </c>
    </row>
    <row r="1787" spans="1:19" x14ac:dyDescent="0.35">
      <c r="A1787" s="1">
        <v>16239</v>
      </c>
      <c r="B1787" s="1">
        <v>30</v>
      </c>
      <c r="C1787" s="1" t="str">
        <f t="shared" si="81"/>
        <v>Young</v>
      </c>
      <c r="D1787" s="1" t="s">
        <v>16</v>
      </c>
      <c r="E1787" s="1" t="s">
        <v>17</v>
      </c>
      <c r="F1787" s="1" t="s">
        <v>18</v>
      </c>
      <c r="G1787" s="1" t="s">
        <v>81</v>
      </c>
      <c r="H1787" s="1">
        <v>2</v>
      </c>
      <c r="I1787" s="1" t="s">
        <v>20</v>
      </c>
      <c r="J1787" s="1" t="s">
        <v>83</v>
      </c>
      <c r="K1787" s="6">
        <v>10257.120000000001</v>
      </c>
      <c r="L1787" s="6">
        <v>1139.68</v>
      </c>
      <c r="M1787" s="1">
        <v>9</v>
      </c>
      <c r="N1787" s="8">
        <v>45327</v>
      </c>
      <c r="O1787" s="4" t="str">
        <f t="shared" si="82"/>
        <v>February 2024</v>
      </c>
      <c r="P1787" s="1" t="s">
        <v>22</v>
      </c>
      <c r="Q1787" s="1" t="s">
        <v>82</v>
      </c>
      <c r="R1787" s="6">
        <v>72.92</v>
      </c>
      <c r="S1787" s="6">
        <f t="shared" si="83"/>
        <v>10330.040000000001</v>
      </c>
    </row>
    <row r="1788" spans="1:19" x14ac:dyDescent="0.35">
      <c r="A1788" s="1">
        <v>18451</v>
      </c>
      <c r="B1788" s="1">
        <v>30</v>
      </c>
      <c r="C1788" s="1" t="str">
        <f t="shared" si="81"/>
        <v>Young</v>
      </c>
      <c r="D1788" s="1" t="s">
        <v>38</v>
      </c>
      <c r="E1788" s="1" t="s">
        <v>33</v>
      </c>
      <c r="F1788" s="1" t="s">
        <v>40</v>
      </c>
      <c r="G1788" s="1" t="s">
        <v>88</v>
      </c>
      <c r="H1788" s="1">
        <v>1</v>
      </c>
      <c r="I1788" s="1" t="s">
        <v>26</v>
      </c>
      <c r="J1788" s="1" t="s">
        <v>93</v>
      </c>
      <c r="K1788" s="6">
        <v>459.5</v>
      </c>
      <c r="L1788" s="6">
        <v>459.5</v>
      </c>
      <c r="M1788" s="1">
        <v>1</v>
      </c>
      <c r="N1788" s="8">
        <v>45327</v>
      </c>
      <c r="O1788" s="4" t="str">
        <f t="shared" si="82"/>
        <v>February 2024</v>
      </c>
      <c r="P1788" s="1" t="s">
        <v>84</v>
      </c>
      <c r="Q1788" s="1" t="s">
        <v>116</v>
      </c>
      <c r="R1788" s="6">
        <v>273.08</v>
      </c>
      <c r="S1788" s="6">
        <f t="shared" si="83"/>
        <v>732.57999999999993</v>
      </c>
    </row>
    <row r="1789" spans="1:19" x14ac:dyDescent="0.35">
      <c r="A1789" s="1">
        <v>9739</v>
      </c>
      <c r="B1789" s="1">
        <v>34</v>
      </c>
      <c r="C1789" s="1" t="str">
        <f t="shared" si="81"/>
        <v>Young</v>
      </c>
      <c r="D1789" s="1" t="s">
        <v>38</v>
      </c>
      <c r="E1789" s="1" t="s">
        <v>17</v>
      </c>
      <c r="F1789" s="1" t="s">
        <v>24</v>
      </c>
      <c r="G1789" s="1" t="s">
        <v>25</v>
      </c>
      <c r="H1789" s="1">
        <v>3</v>
      </c>
      <c r="I1789" s="1" t="s">
        <v>26</v>
      </c>
      <c r="J1789" s="1" t="s">
        <v>34</v>
      </c>
      <c r="K1789" s="6">
        <v>494.06</v>
      </c>
      <c r="L1789" s="6">
        <v>247.03</v>
      </c>
      <c r="M1789" s="1">
        <v>2</v>
      </c>
      <c r="N1789" s="8">
        <v>45327</v>
      </c>
      <c r="O1789" s="4" t="str">
        <f t="shared" si="82"/>
        <v>February 2024</v>
      </c>
      <c r="P1789" s="1" t="s">
        <v>28</v>
      </c>
      <c r="Q1789" s="1" t="s">
        <v>72</v>
      </c>
      <c r="R1789" s="6">
        <v>86.2</v>
      </c>
      <c r="S1789" s="6">
        <f t="shared" si="83"/>
        <v>580.26</v>
      </c>
    </row>
    <row r="1790" spans="1:19" x14ac:dyDescent="0.35">
      <c r="A1790" s="1">
        <v>16526</v>
      </c>
      <c r="B1790" s="1">
        <v>35</v>
      </c>
      <c r="C1790" s="1" t="str">
        <f t="shared" si="81"/>
        <v>Young</v>
      </c>
      <c r="D1790" s="1" t="s">
        <v>38</v>
      </c>
      <c r="E1790" s="1" t="s">
        <v>17</v>
      </c>
      <c r="F1790" s="1" t="s">
        <v>24</v>
      </c>
      <c r="G1790" s="1" t="s">
        <v>85</v>
      </c>
      <c r="H1790" s="1">
        <v>5</v>
      </c>
      <c r="I1790" s="1" t="s">
        <v>26</v>
      </c>
      <c r="J1790" s="1" t="s">
        <v>21</v>
      </c>
      <c r="K1790" s="6">
        <v>4718.46</v>
      </c>
      <c r="L1790" s="6">
        <v>786.41</v>
      </c>
      <c r="M1790" s="1">
        <v>6</v>
      </c>
      <c r="N1790" s="8">
        <v>45327</v>
      </c>
      <c r="O1790" s="4" t="str">
        <f t="shared" si="82"/>
        <v>February 2024</v>
      </c>
      <c r="P1790" s="1" t="s">
        <v>22</v>
      </c>
      <c r="Q1790" s="1" t="s">
        <v>82</v>
      </c>
      <c r="R1790" s="6">
        <v>39.75</v>
      </c>
      <c r="S1790" s="6">
        <f t="shared" si="83"/>
        <v>4758.21</v>
      </c>
    </row>
    <row r="1791" spans="1:19" x14ac:dyDescent="0.35">
      <c r="A1791" s="1">
        <v>3318</v>
      </c>
      <c r="B1791" s="1">
        <v>36</v>
      </c>
      <c r="C1791" s="1" t="str">
        <f t="shared" si="81"/>
        <v>Middle-Aged</v>
      </c>
      <c r="D1791" s="1" t="s">
        <v>16</v>
      </c>
      <c r="E1791" s="1" t="s">
        <v>17</v>
      </c>
      <c r="F1791" s="1" t="s">
        <v>40</v>
      </c>
      <c r="G1791" s="1" t="s">
        <v>41</v>
      </c>
      <c r="H1791" s="1">
        <v>3</v>
      </c>
      <c r="I1791" s="1" t="s">
        <v>20</v>
      </c>
      <c r="J1791" s="1" t="s">
        <v>42</v>
      </c>
      <c r="K1791" s="6">
        <v>4224.1499999999996</v>
      </c>
      <c r="L1791" s="6">
        <v>844.83</v>
      </c>
      <c r="M1791" s="1">
        <v>5</v>
      </c>
      <c r="N1791" s="8">
        <v>45327</v>
      </c>
      <c r="O1791" s="4" t="str">
        <f t="shared" si="82"/>
        <v>February 2024</v>
      </c>
      <c r="P1791" s="1" t="s">
        <v>32</v>
      </c>
      <c r="Q1791" s="1" t="s">
        <v>37</v>
      </c>
      <c r="R1791" s="6">
        <v>37.770000000000003</v>
      </c>
      <c r="S1791" s="6">
        <f t="shared" si="83"/>
        <v>4261.92</v>
      </c>
    </row>
    <row r="1792" spans="1:19" x14ac:dyDescent="0.35">
      <c r="A1792" s="1">
        <v>15192</v>
      </c>
      <c r="B1792" s="1">
        <v>36</v>
      </c>
      <c r="C1792" s="1" t="str">
        <f t="shared" si="81"/>
        <v>Middle-Aged</v>
      </c>
      <c r="D1792" s="1" t="s">
        <v>38</v>
      </c>
      <c r="E1792" s="1" t="s">
        <v>17</v>
      </c>
      <c r="F1792" s="1" t="s">
        <v>24</v>
      </c>
      <c r="G1792" s="1" t="s">
        <v>85</v>
      </c>
      <c r="H1792" s="1">
        <v>3</v>
      </c>
      <c r="I1792" s="1" t="s">
        <v>20</v>
      </c>
      <c r="J1792" s="1" t="s">
        <v>83</v>
      </c>
      <c r="K1792" s="6">
        <v>7077.69</v>
      </c>
      <c r="L1792" s="6">
        <v>786.41</v>
      </c>
      <c r="M1792" s="1">
        <v>9</v>
      </c>
      <c r="N1792" s="8">
        <v>45327</v>
      </c>
      <c r="O1792" s="4" t="str">
        <f t="shared" si="82"/>
        <v>February 2024</v>
      </c>
      <c r="P1792" s="1" t="s">
        <v>22</v>
      </c>
      <c r="Q1792" s="1" t="s">
        <v>101</v>
      </c>
      <c r="R1792" s="6">
        <v>116.74</v>
      </c>
      <c r="S1792" s="6">
        <f t="shared" si="83"/>
        <v>7194.4299999999994</v>
      </c>
    </row>
    <row r="1793" spans="1:19" x14ac:dyDescent="0.35">
      <c r="A1793" s="1">
        <v>3377</v>
      </c>
      <c r="B1793" s="1">
        <v>39</v>
      </c>
      <c r="C1793" s="1" t="str">
        <f t="shared" si="81"/>
        <v>Middle-Aged</v>
      </c>
      <c r="D1793" s="1" t="s">
        <v>38</v>
      </c>
      <c r="E1793" s="1" t="s">
        <v>17</v>
      </c>
      <c r="F1793" s="1" t="s">
        <v>18</v>
      </c>
      <c r="G1793" s="1" t="s">
        <v>36</v>
      </c>
      <c r="H1793" s="1">
        <v>5</v>
      </c>
      <c r="I1793" s="1" t="s">
        <v>20</v>
      </c>
      <c r="J1793" s="1" t="s">
        <v>34</v>
      </c>
      <c r="K1793" s="6">
        <v>166</v>
      </c>
      <c r="L1793" s="6">
        <v>20.75</v>
      </c>
      <c r="M1793" s="1">
        <v>8</v>
      </c>
      <c r="N1793" s="8">
        <v>45327</v>
      </c>
      <c r="O1793" s="4" t="str">
        <f t="shared" si="82"/>
        <v>February 2024</v>
      </c>
      <c r="P1793" s="1" t="s">
        <v>28</v>
      </c>
      <c r="Q1793" s="1"/>
      <c r="R1793" s="6">
        <v>0</v>
      </c>
      <c r="S1793" s="6">
        <f t="shared" si="83"/>
        <v>166</v>
      </c>
    </row>
    <row r="1794" spans="1:19" x14ac:dyDescent="0.35">
      <c r="A1794" s="1">
        <v>3231</v>
      </c>
      <c r="B1794" s="1">
        <v>42</v>
      </c>
      <c r="C1794" s="1" t="str">
        <f t="shared" ref="C1794:C1857" si="84">IF(B1794&lt;=35,"Young",IF(B1794&lt;=55,"Middle-Aged","Old"))</f>
        <v>Middle-Aged</v>
      </c>
      <c r="D1794" s="1" t="s">
        <v>16</v>
      </c>
      <c r="E1794" s="1" t="s">
        <v>17</v>
      </c>
      <c r="F1794" s="1" t="s">
        <v>30</v>
      </c>
      <c r="G1794" s="1" t="s">
        <v>31</v>
      </c>
      <c r="H1794" s="1">
        <v>3</v>
      </c>
      <c r="I1794" s="1" t="s">
        <v>26</v>
      </c>
      <c r="J1794" s="1" t="s">
        <v>42</v>
      </c>
      <c r="K1794" s="6">
        <v>4175.6400000000003</v>
      </c>
      <c r="L1794" s="6">
        <v>463.96</v>
      </c>
      <c r="M1794" s="1">
        <v>9</v>
      </c>
      <c r="N1794" s="8">
        <v>45327</v>
      </c>
      <c r="O1794" s="4" t="str">
        <f t="shared" ref="O1794:O1857" si="85">TEXT(N1794,"mmmm yyyy")</f>
        <v>February 2024</v>
      </c>
      <c r="P1794" s="1" t="s">
        <v>32</v>
      </c>
      <c r="Q1794" s="1" t="s">
        <v>50</v>
      </c>
      <c r="R1794" s="6">
        <v>53.91</v>
      </c>
      <c r="S1794" s="6">
        <f t="shared" ref="S1794:S1857" si="86">K1794+R1794</f>
        <v>4229.55</v>
      </c>
    </row>
    <row r="1795" spans="1:19" x14ac:dyDescent="0.35">
      <c r="A1795" s="1">
        <v>17919</v>
      </c>
      <c r="B1795" s="1">
        <v>42</v>
      </c>
      <c r="C1795" s="1" t="str">
        <f t="shared" si="84"/>
        <v>Middle-Aged</v>
      </c>
      <c r="D1795" s="1" t="s">
        <v>38</v>
      </c>
      <c r="E1795" s="1" t="s">
        <v>33</v>
      </c>
      <c r="F1795" s="1" t="s">
        <v>24</v>
      </c>
      <c r="G1795" s="1" t="s">
        <v>85</v>
      </c>
      <c r="H1795" s="1">
        <v>3</v>
      </c>
      <c r="I1795" s="1" t="s">
        <v>26</v>
      </c>
      <c r="J1795" s="1" t="s">
        <v>21</v>
      </c>
      <c r="K1795" s="6">
        <v>3145.64</v>
      </c>
      <c r="L1795" s="6">
        <v>786.41</v>
      </c>
      <c r="M1795" s="1">
        <v>4</v>
      </c>
      <c r="N1795" s="8">
        <v>45327</v>
      </c>
      <c r="O1795" s="4" t="str">
        <f t="shared" si="85"/>
        <v>February 2024</v>
      </c>
      <c r="P1795" s="1" t="s">
        <v>79</v>
      </c>
      <c r="Q1795" s="1" t="s">
        <v>122</v>
      </c>
      <c r="R1795" s="6">
        <v>198.56</v>
      </c>
      <c r="S1795" s="6">
        <f t="shared" si="86"/>
        <v>3344.2</v>
      </c>
    </row>
    <row r="1796" spans="1:19" x14ac:dyDescent="0.35">
      <c r="A1796" s="1">
        <v>11648</v>
      </c>
      <c r="B1796" s="1">
        <v>43</v>
      </c>
      <c r="C1796" s="1" t="str">
        <f t="shared" si="84"/>
        <v>Middle-Aged</v>
      </c>
      <c r="D1796" s="1" t="s">
        <v>38</v>
      </c>
      <c r="E1796" s="1" t="s">
        <v>17</v>
      </c>
      <c r="F1796" s="1" t="s">
        <v>30</v>
      </c>
      <c r="G1796" s="1" t="s">
        <v>78</v>
      </c>
      <c r="H1796" s="1">
        <v>3</v>
      </c>
      <c r="I1796" s="1" t="s">
        <v>26</v>
      </c>
      <c r="J1796" s="1" t="s">
        <v>21</v>
      </c>
      <c r="K1796" s="6">
        <v>6068.88</v>
      </c>
      <c r="L1796" s="6">
        <v>674.32</v>
      </c>
      <c r="M1796" s="1">
        <v>9</v>
      </c>
      <c r="N1796" s="8">
        <v>45327</v>
      </c>
      <c r="O1796" s="4" t="str">
        <f t="shared" si="85"/>
        <v>February 2024</v>
      </c>
      <c r="P1796" s="1" t="s">
        <v>22</v>
      </c>
      <c r="Q1796" s="1" t="s">
        <v>80</v>
      </c>
      <c r="R1796" s="6">
        <v>215.34</v>
      </c>
      <c r="S1796" s="6">
        <f t="shared" si="86"/>
        <v>6284.22</v>
      </c>
    </row>
    <row r="1797" spans="1:19" x14ac:dyDescent="0.35">
      <c r="A1797" s="1">
        <v>16752</v>
      </c>
      <c r="B1797" s="1">
        <v>43</v>
      </c>
      <c r="C1797" s="1" t="str">
        <f t="shared" si="84"/>
        <v>Middle-Aged</v>
      </c>
      <c r="D1797" s="1" t="s">
        <v>16</v>
      </c>
      <c r="E1797" s="1" t="s">
        <v>17</v>
      </c>
      <c r="F1797" s="1" t="s">
        <v>30</v>
      </c>
      <c r="G1797" s="1" t="s">
        <v>78</v>
      </c>
      <c r="H1797" s="1">
        <v>2</v>
      </c>
      <c r="I1797" s="1" t="s">
        <v>26</v>
      </c>
      <c r="J1797" s="1" t="s">
        <v>93</v>
      </c>
      <c r="K1797" s="6">
        <v>4045.92</v>
      </c>
      <c r="L1797" s="6">
        <v>674.32</v>
      </c>
      <c r="M1797" s="1">
        <v>6</v>
      </c>
      <c r="N1797" s="8">
        <v>45327</v>
      </c>
      <c r="O1797" s="4" t="str">
        <f t="shared" si="85"/>
        <v>February 2024</v>
      </c>
      <c r="P1797" s="1" t="s">
        <v>79</v>
      </c>
      <c r="Q1797" s="1" t="s">
        <v>52</v>
      </c>
      <c r="R1797" s="6">
        <v>35.159999999999997</v>
      </c>
      <c r="S1797" s="6">
        <f t="shared" si="86"/>
        <v>4081.08</v>
      </c>
    </row>
    <row r="1798" spans="1:19" x14ac:dyDescent="0.35">
      <c r="A1798" s="1">
        <v>9055</v>
      </c>
      <c r="B1798" s="1">
        <v>45</v>
      </c>
      <c r="C1798" s="1" t="str">
        <f t="shared" si="84"/>
        <v>Middle-Aged</v>
      </c>
      <c r="D1798" s="1" t="s">
        <v>16</v>
      </c>
      <c r="E1798" s="1" t="s">
        <v>17</v>
      </c>
      <c r="F1798" s="1" t="s">
        <v>18</v>
      </c>
      <c r="G1798" s="1" t="s">
        <v>36</v>
      </c>
      <c r="H1798" s="1">
        <v>5</v>
      </c>
      <c r="I1798" s="1" t="s">
        <v>26</v>
      </c>
      <c r="J1798" s="1" t="s">
        <v>27</v>
      </c>
      <c r="K1798" s="6">
        <v>41.5</v>
      </c>
      <c r="L1798" s="6">
        <v>20.75</v>
      </c>
      <c r="M1798" s="1">
        <v>2</v>
      </c>
      <c r="N1798" s="8">
        <v>45327</v>
      </c>
      <c r="O1798" s="4" t="str">
        <f t="shared" si="85"/>
        <v>February 2024</v>
      </c>
      <c r="P1798" s="1" t="s">
        <v>28</v>
      </c>
      <c r="Q1798" s="1" t="s">
        <v>48</v>
      </c>
      <c r="R1798" s="6">
        <v>63.03</v>
      </c>
      <c r="S1798" s="6">
        <f t="shared" si="86"/>
        <v>104.53</v>
      </c>
    </row>
    <row r="1799" spans="1:19" x14ac:dyDescent="0.35">
      <c r="A1799" s="1">
        <v>15771</v>
      </c>
      <c r="B1799" s="1">
        <v>45</v>
      </c>
      <c r="C1799" s="1" t="str">
        <f t="shared" si="84"/>
        <v>Middle-Aged</v>
      </c>
      <c r="D1799" s="1" t="s">
        <v>38</v>
      </c>
      <c r="E1799" s="1" t="s">
        <v>17</v>
      </c>
      <c r="F1799" s="1" t="s">
        <v>18</v>
      </c>
      <c r="G1799" s="1" t="s">
        <v>81</v>
      </c>
      <c r="H1799" s="1">
        <v>2</v>
      </c>
      <c r="I1799" s="1" t="s">
        <v>26</v>
      </c>
      <c r="J1799" s="1" t="s">
        <v>21</v>
      </c>
      <c r="K1799" s="6">
        <v>5698.4</v>
      </c>
      <c r="L1799" s="6">
        <v>1139.68</v>
      </c>
      <c r="M1799" s="1">
        <v>5</v>
      </c>
      <c r="N1799" s="8">
        <v>45327</v>
      </c>
      <c r="O1799" s="4" t="str">
        <f t="shared" si="85"/>
        <v>February 2024</v>
      </c>
      <c r="P1799" s="1" t="s">
        <v>22</v>
      </c>
      <c r="Q1799" s="1" t="s">
        <v>90</v>
      </c>
      <c r="R1799" s="6">
        <v>115.95</v>
      </c>
      <c r="S1799" s="6">
        <f t="shared" si="86"/>
        <v>5814.3499999999995</v>
      </c>
    </row>
    <row r="1800" spans="1:19" x14ac:dyDescent="0.35">
      <c r="A1800" s="1">
        <v>3646</v>
      </c>
      <c r="B1800" s="1">
        <v>46</v>
      </c>
      <c r="C1800" s="1" t="str">
        <f t="shared" si="84"/>
        <v>Middle-Aged</v>
      </c>
      <c r="D1800" s="1" t="s">
        <v>16</v>
      </c>
      <c r="E1800" s="1" t="s">
        <v>33</v>
      </c>
      <c r="F1800" s="1" t="s">
        <v>18</v>
      </c>
      <c r="G1800" s="1" t="s">
        <v>36</v>
      </c>
      <c r="H1800" s="1">
        <v>5</v>
      </c>
      <c r="I1800" s="1" t="s">
        <v>20</v>
      </c>
      <c r="J1800" s="1" t="s">
        <v>42</v>
      </c>
      <c r="K1800" s="6">
        <v>186.75</v>
      </c>
      <c r="L1800" s="6">
        <v>20.75</v>
      </c>
      <c r="M1800" s="1">
        <v>9</v>
      </c>
      <c r="N1800" s="8">
        <v>45327</v>
      </c>
      <c r="O1800" s="4" t="str">
        <f t="shared" si="85"/>
        <v>February 2024</v>
      </c>
      <c r="P1800" s="1" t="s">
        <v>28</v>
      </c>
      <c r="Q1800" s="1" t="s">
        <v>66</v>
      </c>
      <c r="R1800" s="6">
        <v>91.08</v>
      </c>
      <c r="S1800" s="6">
        <f t="shared" si="86"/>
        <v>277.83</v>
      </c>
    </row>
    <row r="1801" spans="1:19" x14ac:dyDescent="0.35">
      <c r="A1801" s="1">
        <v>11415</v>
      </c>
      <c r="B1801" s="1">
        <v>46</v>
      </c>
      <c r="C1801" s="1" t="str">
        <f t="shared" si="84"/>
        <v>Middle-Aged</v>
      </c>
      <c r="D1801" s="1" t="s">
        <v>16</v>
      </c>
      <c r="E1801" s="1" t="s">
        <v>17</v>
      </c>
      <c r="F1801" s="1" t="s">
        <v>30</v>
      </c>
      <c r="G1801" s="1" t="s">
        <v>78</v>
      </c>
      <c r="H1801" s="1">
        <v>5</v>
      </c>
      <c r="I1801" s="1" t="s">
        <v>26</v>
      </c>
      <c r="J1801" s="1" t="s">
        <v>83</v>
      </c>
      <c r="K1801" s="6">
        <v>5394.56</v>
      </c>
      <c r="L1801" s="6">
        <v>674.32</v>
      </c>
      <c r="M1801" s="1">
        <v>8</v>
      </c>
      <c r="N1801" s="8">
        <v>45327</v>
      </c>
      <c r="O1801" s="4" t="str">
        <f t="shared" si="85"/>
        <v>February 2024</v>
      </c>
      <c r="P1801" s="1" t="s">
        <v>84</v>
      </c>
      <c r="Q1801" s="1" t="s">
        <v>37</v>
      </c>
      <c r="R1801" s="6">
        <v>25.03</v>
      </c>
      <c r="S1801" s="6">
        <f t="shared" si="86"/>
        <v>5419.59</v>
      </c>
    </row>
    <row r="1802" spans="1:19" x14ac:dyDescent="0.35">
      <c r="A1802" s="1">
        <v>12729</v>
      </c>
      <c r="B1802" s="1">
        <v>46</v>
      </c>
      <c r="C1802" s="1" t="str">
        <f t="shared" si="84"/>
        <v>Middle-Aged</v>
      </c>
      <c r="D1802" s="1" t="s">
        <v>16</v>
      </c>
      <c r="E1802" s="1" t="s">
        <v>33</v>
      </c>
      <c r="F1802" s="1" t="s">
        <v>30</v>
      </c>
      <c r="G1802" s="1" t="s">
        <v>78</v>
      </c>
      <c r="H1802" s="1">
        <v>2</v>
      </c>
      <c r="I1802" s="1" t="s">
        <v>26</v>
      </c>
      <c r="J1802" s="1" t="s">
        <v>93</v>
      </c>
      <c r="K1802" s="6">
        <v>1348.64</v>
      </c>
      <c r="L1802" s="6">
        <v>674.32</v>
      </c>
      <c r="M1802" s="1">
        <v>2</v>
      </c>
      <c r="N1802" s="8">
        <v>45327</v>
      </c>
      <c r="O1802" s="4" t="str">
        <f t="shared" si="85"/>
        <v>February 2024</v>
      </c>
      <c r="P1802" s="1" t="s">
        <v>84</v>
      </c>
      <c r="Q1802" s="1" t="s">
        <v>96</v>
      </c>
      <c r="R1802" s="6">
        <v>145.91</v>
      </c>
      <c r="S1802" s="6">
        <f t="shared" si="86"/>
        <v>1494.5500000000002</v>
      </c>
    </row>
    <row r="1803" spans="1:19" x14ac:dyDescent="0.35">
      <c r="A1803" s="1">
        <v>13488</v>
      </c>
      <c r="B1803" s="1">
        <v>46</v>
      </c>
      <c r="C1803" s="1" t="str">
        <f t="shared" si="84"/>
        <v>Middle-Aged</v>
      </c>
      <c r="D1803" s="1" t="s">
        <v>38</v>
      </c>
      <c r="E1803" s="1" t="s">
        <v>17</v>
      </c>
      <c r="F1803" s="1" t="s">
        <v>40</v>
      </c>
      <c r="G1803" s="1" t="s">
        <v>88</v>
      </c>
      <c r="H1803" s="1">
        <v>3</v>
      </c>
      <c r="I1803" s="1" t="s">
        <v>20</v>
      </c>
      <c r="J1803" s="1" t="s">
        <v>21</v>
      </c>
      <c r="K1803" s="6">
        <v>459.5</v>
      </c>
      <c r="L1803" s="6">
        <v>459.5</v>
      </c>
      <c r="M1803" s="1">
        <v>1</v>
      </c>
      <c r="N1803" s="8">
        <v>45327</v>
      </c>
      <c r="O1803" s="4" t="str">
        <f t="shared" si="85"/>
        <v>February 2024</v>
      </c>
      <c r="P1803" s="1" t="s">
        <v>79</v>
      </c>
      <c r="Q1803" s="1" t="s">
        <v>100</v>
      </c>
      <c r="R1803" s="6">
        <v>162.81</v>
      </c>
      <c r="S1803" s="6">
        <f t="shared" si="86"/>
        <v>622.30999999999995</v>
      </c>
    </row>
    <row r="1804" spans="1:19" x14ac:dyDescent="0.35">
      <c r="A1804" s="1">
        <v>4051</v>
      </c>
      <c r="B1804" s="1">
        <v>47</v>
      </c>
      <c r="C1804" s="1" t="str">
        <f t="shared" si="84"/>
        <v>Middle-Aged</v>
      </c>
      <c r="D1804" s="1" t="s">
        <v>16</v>
      </c>
      <c r="E1804" s="1" t="s">
        <v>17</v>
      </c>
      <c r="F1804" s="1" t="s">
        <v>30</v>
      </c>
      <c r="G1804" s="1" t="s">
        <v>31</v>
      </c>
      <c r="H1804" s="1">
        <v>3</v>
      </c>
      <c r="I1804" s="1" t="s">
        <v>26</v>
      </c>
      <c r="J1804" s="1" t="s">
        <v>42</v>
      </c>
      <c r="K1804" s="6">
        <v>1391.88</v>
      </c>
      <c r="L1804" s="6">
        <v>463.96</v>
      </c>
      <c r="M1804" s="1">
        <v>3</v>
      </c>
      <c r="N1804" s="8">
        <v>45327</v>
      </c>
      <c r="O1804" s="4" t="str">
        <f t="shared" si="85"/>
        <v>February 2024</v>
      </c>
      <c r="P1804" s="1" t="s">
        <v>22</v>
      </c>
      <c r="Q1804" s="1"/>
      <c r="R1804" s="6">
        <v>0</v>
      </c>
      <c r="S1804" s="6">
        <f t="shared" si="86"/>
        <v>1391.88</v>
      </c>
    </row>
    <row r="1805" spans="1:19" x14ac:dyDescent="0.35">
      <c r="A1805" s="1">
        <v>6730</v>
      </c>
      <c r="B1805" s="1">
        <v>47</v>
      </c>
      <c r="C1805" s="1" t="str">
        <f t="shared" si="84"/>
        <v>Middle-Aged</v>
      </c>
      <c r="D1805" s="1" t="s">
        <v>16</v>
      </c>
      <c r="E1805" s="1" t="s">
        <v>17</v>
      </c>
      <c r="F1805" s="1" t="s">
        <v>40</v>
      </c>
      <c r="G1805" s="1" t="s">
        <v>41</v>
      </c>
      <c r="H1805" s="1">
        <v>3</v>
      </c>
      <c r="I1805" s="1" t="s">
        <v>20</v>
      </c>
      <c r="J1805" s="1" t="s">
        <v>34</v>
      </c>
      <c r="K1805" s="6">
        <v>7603.47</v>
      </c>
      <c r="L1805" s="6">
        <v>844.83</v>
      </c>
      <c r="M1805" s="1">
        <v>9</v>
      </c>
      <c r="N1805" s="8">
        <v>45327</v>
      </c>
      <c r="O1805" s="4" t="str">
        <f t="shared" si="85"/>
        <v>February 2024</v>
      </c>
      <c r="P1805" s="1" t="s">
        <v>32</v>
      </c>
      <c r="Q1805" s="1" t="s">
        <v>39</v>
      </c>
      <c r="R1805" s="6">
        <v>48.56</v>
      </c>
      <c r="S1805" s="6">
        <f t="shared" si="86"/>
        <v>7652.0300000000007</v>
      </c>
    </row>
    <row r="1806" spans="1:19" x14ac:dyDescent="0.35">
      <c r="A1806" s="1">
        <v>9176</v>
      </c>
      <c r="B1806" s="1">
        <v>48</v>
      </c>
      <c r="C1806" s="1" t="str">
        <f t="shared" si="84"/>
        <v>Middle-Aged</v>
      </c>
      <c r="D1806" s="1" t="s">
        <v>16</v>
      </c>
      <c r="E1806" s="1" t="s">
        <v>17</v>
      </c>
      <c r="F1806" s="1" t="s">
        <v>30</v>
      </c>
      <c r="G1806" s="1" t="s">
        <v>31</v>
      </c>
      <c r="H1806" s="1">
        <v>3</v>
      </c>
      <c r="I1806" s="1" t="s">
        <v>20</v>
      </c>
      <c r="J1806" s="1" t="s">
        <v>21</v>
      </c>
      <c r="K1806" s="6">
        <v>1855.84</v>
      </c>
      <c r="L1806" s="6">
        <v>463.96</v>
      </c>
      <c r="M1806" s="1">
        <v>4</v>
      </c>
      <c r="N1806" s="8">
        <v>45327</v>
      </c>
      <c r="O1806" s="4" t="str">
        <f t="shared" si="85"/>
        <v>February 2024</v>
      </c>
      <c r="P1806" s="1" t="s">
        <v>22</v>
      </c>
      <c r="Q1806" s="1"/>
      <c r="R1806" s="6">
        <v>0</v>
      </c>
      <c r="S1806" s="6">
        <f t="shared" si="86"/>
        <v>1855.84</v>
      </c>
    </row>
    <row r="1807" spans="1:19" x14ac:dyDescent="0.35">
      <c r="A1807" s="1">
        <v>9540</v>
      </c>
      <c r="B1807" s="1">
        <v>48</v>
      </c>
      <c r="C1807" s="1" t="str">
        <f t="shared" si="84"/>
        <v>Middle-Aged</v>
      </c>
      <c r="D1807" s="1" t="s">
        <v>16</v>
      </c>
      <c r="E1807" s="1" t="s">
        <v>17</v>
      </c>
      <c r="F1807" s="1" t="s">
        <v>18</v>
      </c>
      <c r="G1807" s="1" t="s">
        <v>19</v>
      </c>
      <c r="H1807" s="1">
        <v>2</v>
      </c>
      <c r="I1807" s="1" t="s">
        <v>26</v>
      </c>
      <c r="J1807" s="1" t="s">
        <v>21</v>
      </c>
      <c r="K1807" s="6">
        <v>3955.95</v>
      </c>
      <c r="L1807" s="6">
        <v>791.19</v>
      </c>
      <c r="M1807" s="1">
        <v>5</v>
      </c>
      <c r="N1807" s="8">
        <v>45327</v>
      </c>
      <c r="O1807" s="4" t="str">
        <f t="shared" si="85"/>
        <v>February 2024</v>
      </c>
      <c r="P1807" s="1" t="s">
        <v>28</v>
      </c>
      <c r="Q1807" s="1" t="s">
        <v>58</v>
      </c>
      <c r="R1807" s="6">
        <v>79.17</v>
      </c>
      <c r="S1807" s="6">
        <f t="shared" si="86"/>
        <v>4035.12</v>
      </c>
    </row>
    <row r="1808" spans="1:19" x14ac:dyDescent="0.35">
      <c r="A1808" s="1">
        <v>19899</v>
      </c>
      <c r="B1808" s="1">
        <v>49</v>
      </c>
      <c r="C1808" s="1" t="str">
        <f t="shared" si="84"/>
        <v>Middle-Aged</v>
      </c>
      <c r="D1808" s="1" t="s">
        <v>16</v>
      </c>
      <c r="E1808" s="1" t="s">
        <v>17</v>
      </c>
      <c r="F1808" s="1" t="s">
        <v>30</v>
      </c>
      <c r="G1808" s="1" t="s">
        <v>78</v>
      </c>
      <c r="H1808" s="1">
        <v>4</v>
      </c>
      <c r="I1808" s="1" t="s">
        <v>26</v>
      </c>
      <c r="J1808" s="1" t="s">
        <v>21</v>
      </c>
      <c r="K1808" s="6">
        <v>674.32</v>
      </c>
      <c r="L1808" s="6">
        <v>674.32</v>
      </c>
      <c r="M1808" s="1">
        <v>1</v>
      </c>
      <c r="N1808" s="8">
        <v>45327</v>
      </c>
      <c r="O1808" s="4" t="str">
        <f t="shared" si="85"/>
        <v>February 2024</v>
      </c>
      <c r="P1808" s="1" t="s">
        <v>79</v>
      </c>
      <c r="Q1808" s="1" t="s">
        <v>122</v>
      </c>
      <c r="R1808" s="6">
        <v>126.18</v>
      </c>
      <c r="S1808" s="6">
        <f t="shared" si="86"/>
        <v>800.5</v>
      </c>
    </row>
    <row r="1809" spans="1:19" x14ac:dyDescent="0.35">
      <c r="A1809" s="1">
        <v>9447</v>
      </c>
      <c r="B1809" s="1">
        <v>50</v>
      </c>
      <c r="C1809" s="1" t="str">
        <f t="shared" si="84"/>
        <v>Middle-Aged</v>
      </c>
      <c r="D1809" s="1" t="s">
        <v>38</v>
      </c>
      <c r="E1809" s="1" t="s">
        <v>17</v>
      </c>
      <c r="F1809" s="1" t="s">
        <v>18</v>
      </c>
      <c r="G1809" s="1" t="s">
        <v>36</v>
      </c>
      <c r="H1809" s="1">
        <v>5</v>
      </c>
      <c r="I1809" s="1" t="s">
        <v>20</v>
      </c>
      <c r="J1809" s="1" t="s">
        <v>27</v>
      </c>
      <c r="K1809" s="6">
        <v>145.25</v>
      </c>
      <c r="L1809" s="6">
        <v>20.75</v>
      </c>
      <c r="M1809" s="1">
        <v>7</v>
      </c>
      <c r="N1809" s="8">
        <v>45327</v>
      </c>
      <c r="O1809" s="4" t="str">
        <f t="shared" si="85"/>
        <v>February 2024</v>
      </c>
      <c r="P1809" s="1" t="s">
        <v>22</v>
      </c>
      <c r="Q1809" s="1" t="s">
        <v>39</v>
      </c>
      <c r="R1809" s="6">
        <v>58.32</v>
      </c>
      <c r="S1809" s="6">
        <f t="shared" si="86"/>
        <v>203.57</v>
      </c>
    </row>
    <row r="1810" spans="1:19" x14ac:dyDescent="0.35">
      <c r="A1810" s="1">
        <v>5468</v>
      </c>
      <c r="B1810" s="1">
        <v>51</v>
      </c>
      <c r="C1810" s="1" t="str">
        <f t="shared" si="84"/>
        <v>Middle-Aged</v>
      </c>
      <c r="D1810" s="1" t="s">
        <v>16</v>
      </c>
      <c r="E1810" s="1" t="s">
        <v>17</v>
      </c>
      <c r="F1810" s="1" t="s">
        <v>18</v>
      </c>
      <c r="G1810" s="1" t="s">
        <v>36</v>
      </c>
      <c r="H1810" s="1">
        <v>5</v>
      </c>
      <c r="I1810" s="1" t="s">
        <v>26</v>
      </c>
      <c r="J1810" s="1" t="s">
        <v>27</v>
      </c>
      <c r="K1810" s="6">
        <v>83</v>
      </c>
      <c r="L1810" s="6">
        <v>20.75</v>
      </c>
      <c r="M1810" s="1">
        <v>4</v>
      </c>
      <c r="N1810" s="8">
        <v>45327</v>
      </c>
      <c r="O1810" s="4" t="str">
        <f t="shared" si="85"/>
        <v>February 2024</v>
      </c>
      <c r="P1810" s="1" t="s">
        <v>22</v>
      </c>
      <c r="Q1810" s="1"/>
      <c r="R1810" s="6">
        <v>0</v>
      </c>
      <c r="S1810" s="6">
        <f t="shared" si="86"/>
        <v>83</v>
      </c>
    </row>
    <row r="1811" spans="1:19" x14ac:dyDescent="0.35">
      <c r="A1811" s="1">
        <v>5516</v>
      </c>
      <c r="B1811" s="1">
        <v>53</v>
      </c>
      <c r="C1811" s="1" t="str">
        <f t="shared" si="84"/>
        <v>Middle-Aged</v>
      </c>
      <c r="D1811" s="1" t="s">
        <v>38</v>
      </c>
      <c r="E1811" s="1" t="s">
        <v>17</v>
      </c>
      <c r="F1811" s="1" t="s">
        <v>30</v>
      </c>
      <c r="G1811" s="1" t="s">
        <v>31</v>
      </c>
      <c r="H1811" s="1">
        <v>3</v>
      </c>
      <c r="I1811" s="1" t="s">
        <v>26</v>
      </c>
      <c r="J1811" s="1" t="s">
        <v>34</v>
      </c>
      <c r="K1811" s="6">
        <v>2783.76</v>
      </c>
      <c r="L1811" s="6">
        <v>463.96</v>
      </c>
      <c r="M1811" s="1">
        <v>6</v>
      </c>
      <c r="N1811" s="8">
        <v>45327</v>
      </c>
      <c r="O1811" s="4" t="str">
        <f t="shared" si="85"/>
        <v>February 2024</v>
      </c>
      <c r="P1811" s="1" t="s">
        <v>22</v>
      </c>
      <c r="Q1811" s="1" t="s">
        <v>53</v>
      </c>
      <c r="R1811" s="6">
        <v>38.25</v>
      </c>
      <c r="S1811" s="6">
        <f t="shared" si="86"/>
        <v>2822.01</v>
      </c>
    </row>
    <row r="1812" spans="1:19" x14ac:dyDescent="0.35">
      <c r="A1812" s="1">
        <v>7687</v>
      </c>
      <c r="B1812" s="1">
        <v>53</v>
      </c>
      <c r="C1812" s="1" t="str">
        <f t="shared" si="84"/>
        <v>Middle-Aged</v>
      </c>
      <c r="D1812" s="1" t="s">
        <v>38</v>
      </c>
      <c r="E1812" s="1" t="s">
        <v>17</v>
      </c>
      <c r="F1812" s="1" t="s">
        <v>18</v>
      </c>
      <c r="G1812" s="1" t="s">
        <v>19</v>
      </c>
      <c r="H1812" s="1">
        <v>2</v>
      </c>
      <c r="I1812" s="1" t="s">
        <v>20</v>
      </c>
      <c r="J1812" s="1" t="s">
        <v>27</v>
      </c>
      <c r="K1812" s="6">
        <v>6329.52</v>
      </c>
      <c r="L1812" s="6">
        <v>791.19</v>
      </c>
      <c r="M1812" s="1">
        <v>8</v>
      </c>
      <c r="N1812" s="8">
        <v>45327</v>
      </c>
      <c r="O1812" s="4" t="str">
        <f t="shared" si="85"/>
        <v>February 2024</v>
      </c>
      <c r="P1812" s="1" t="s">
        <v>22</v>
      </c>
      <c r="Q1812" s="1" t="s">
        <v>51</v>
      </c>
      <c r="R1812" s="6">
        <v>67.680000000000007</v>
      </c>
      <c r="S1812" s="6">
        <f t="shared" si="86"/>
        <v>6397.2000000000007</v>
      </c>
    </row>
    <row r="1813" spans="1:19" x14ac:dyDescent="0.35">
      <c r="A1813" s="1">
        <v>17905</v>
      </c>
      <c r="B1813" s="1">
        <v>53</v>
      </c>
      <c r="C1813" s="1" t="str">
        <f t="shared" si="84"/>
        <v>Middle-Aged</v>
      </c>
      <c r="D1813" s="1" t="s">
        <v>16</v>
      </c>
      <c r="E1813" s="1" t="s">
        <v>17</v>
      </c>
      <c r="F1813" s="1" t="s">
        <v>77</v>
      </c>
      <c r="G1813" s="1" t="s">
        <v>86</v>
      </c>
      <c r="H1813" s="1">
        <v>4</v>
      </c>
      <c r="I1813" s="1" t="s">
        <v>26</v>
      </c>
      <c r="J1813" s="1" t="s">
        <v>93</v>
      </c>
      <c r="K1813" s="6">
        <v>2528.2600000000002</v>
      </c>
      <c r="L1813" s="6">
        <v>361.18</v>
      </c>
      <c r="M1813" s="1">
        <v>7</v>
      </c>
      <c r="N1813" s="8">
        <v>45327</v>
      </c>
      <c r="O1813" s="4" t="str">
        <f t="shared" si="85"/>
        <v>February 2024</v>
      </c>
      <c r="P1813" s="1" t="s">
        <v>79</v>
      </c>
      <c r="Q1813" s="1"/>
      <c r="R1813" s="6">
        <v>0</v>
      </c>
      <c r="S1813" s="6">
        <f t="shared" si="86"/>
        <v>2528.2600000000002</v>
      </c>
    </row>
    <row r="1814" spans="1:19" x14ac:dyDescent="0.35">
      <c r="A1814" s="1">
        <v>12905</v>
      </c>
      <c r="B1814" s="1">
        <v>54</v>
      </c>
      <c r="C1814" s="1" t="str">
        <f t="shared" si="84"/>
        <v>Middle-Aged</v>
      </c>
      <c r="D1814" s="1" t="s">
        <v>16</v>
      </c>
      <c r="E1814" s="1" t="s">
        <v>33</v>
      </c>
      <c r="F1814" s="1" t="s">
        <v>18</v>
      </c>
      <c r="G1814" s="1" t="s">
        <v>81</v>
      </c>
      <c r="H1814" s="1">
        <v>1</v>
      </c>
      <c r="I1814" s="1" t="s">
        <v>26</v>
      </c>
      <c r="J1814" s="1" t="s">
        <v>93</v>
      </c>
      <c r="K1814" s="6">
        <v>5698.4</v>
      </c>
      <c r="L1814" s="6">
        <v>1139.68</v>
      </c>
      <c r="M1814" s="1">
        <v>5</v>
      </c>
      <c r="N1814" s="8">
        <v>45327</v>
      </c>
      <c r="O1814" s="4" t="str">
        <f t="shared" si="85"/>
        <v>February 2024</v>
      </c>
      <c r="P1814" s="1" t="s">
        <v>79</v>
      </c>
      <c r="Q1814" s="1" t="s">
        <v>52</v>
      </c>
      <c r="R1814" s="6">
        <v>57.86</v>
      </c>
      <c r="S1814" s="6">
        <f t="shared" si="86"/>
        <v>5756.2599999999993</v>
      </c>
    </row>
    <row r="1815" spans="1:19" x14ac:dyDescent="0.35">
      <c r="A1815" s="1">
        <v>17132</v>
      </c>
      <c r="B1815" s="1">
        <v>55</v>
      </c>
      <c r="C1815" s="1" t="str">
        <f t="shared" si="84"/>
        <v>Middle-Aged</v>
      </c>
      <c r="D1815" s="1" t="s">
        <v>38</v>
      </c>
      <c r="E1815" s="1" t="s">
        <v>17</v>
      </c>
      <c r="F1815" s="1" t="s">
        <v>24</v>
      </c>
      <c r="G1815" s="1" t="s">
        <v>85</v>
      </c>
      <c r="H1815" s="1">
        <v>2</v>
      </c>
      <c r="I1815" s="1" t="s">
        <v>26</v>
      </c>
      <c r="J1815" s="1" t="s">
        <v>93</v>
      </c>
      <c r="K1815" s="6">
        <v>4718.46</v>
      </c>
      <c r="L1815" s="6">
        <v>786.41</v>
      </c>
      <c r="M1815" s="1">
        <v>6</v>
      </c>
      <c r="N1815" s="8">
        <v>45327</v>
      </c>
      <c r="O1815" s="4" t="str">
        <f t="shared" si="85"/>
        <v>February 2024</v>
      </c>
      <c r="P1815" s="1" t="s">
        <v>84</v>
      </c>
      <c r="Q1815" s="1" t="s">
        <v>82</v>
      </c>
      <c r="R1815" s="6">
        <v>157.30000000000001</v>
      </c>
      <c r="S1815" s="6">
        <f t="shared" si="86"/>
        <v>4875.76</v>
      </c>
    </row>
    <row r="1816" spans="1:19" x14ac:dyDescent="0.35">
      <c r="A1816" s="1">
        <v>14060</v>
      </c>
      <c r="B1816" s="1">
        <v>60</v>
      </c>
      <c r="C1816" s="1" t="str">
        <f t="shared" si="84"/>
        <v>Old</v>
      </c>
      <c r="D1816" s="1" t="s">
        <v>16</v>
      </c>
      <c r="E1816" s="1" t="s">
        <v>17</v>
      </c>
      <c r="F1816" s="1" t="s">
        <v>18</v>
      </c>
      <c r="G1816" s="1" t="s">
        <v>81</v>
      </c>
      <c r="H1816" s="1">
        <v>4</v>
      </c>
      <c r="I1816" s="1" t="s">
        <v>26</v>
      </c>
      <c r="J1816" s="1" t="s">
        <v>21</v>
      </c>
      <c r="K1816" s="6">
        <v>3419.04</v>
      </c>
      <c r="L1816" s="6">
        <v>1139.68</v>
      </c>
      <c r="M1816" s="1">
        <v>3</v>
      </c>
      <c r="N1816" s="8">
        <v>45327</v>
      </c>
      <c r="O1816" s="4" t="str">
        <f t="shared" si="85"/>
        <v>February 2024</v>
      </c>
      <c r="P1816" s="1" t="s">
        <v>79</v>
      </c>
      <c r="Q1816" s="1"/>
      <c r="R1816" s="6">
        <v>0</v>
      </c>
      <c r="S1816" s="6">
        <f t="shared" si="86"/>
        <v>3419.04</v>
      </c>
    </row>
    <row r="1817" spans="1:19" x14ac:dyDescent="0.35">
      <c r="A1817" s="1">
        <v>8050</v>
      </c>
      <c r="B1817" s="1">
        <v>63</v>
      </c>
      <c r="C1817" s="1" t="str">
        <f t="shared" si="84"/>
        <v>Old</v>
      </c>
      <c r="D1817" s="1" t="s">
        <v>38</v>
      </c>
      <c r="E1817" s="1" t="s">
        <v>17</v>
      </c>
      <c r="F1817" s="1" t="s">
        <v>40</v>
      </c>
      <c r="G1817" s="1" t="s">
        <v>41</v>
      </c>
      <c r="H1817" s="1">
        <v>3</v>
      </c>
      <c r="I1817" s="1" t="s">
        <v>20</v>
      </c>
      <c r="J1817" s="1" t="s">
        <v>21</v>
      </c>
      <c r="K1817" s="6">
        <v>6758.64</v>
      </c>
      <c r="L1817" s="6">
        <v>844.83</v>
      </c>
      <c r="M1817" s="1">
        <v>8</v>
      </c>
      <c r="N1817" s="8">
        <v>45327</v>
      </c>
      <c r="O1817" s="4" t="str">
        <f t="shared" si="85"/>
        <v>February 2024</v>
      </c>
      <c r="P1817" s="1" t="s">
        <v>32</v>
      </c>
      <c r="Q1817" s="1" t="s">
        <v>45</v>
      </c>
      <c r="R1817" s="6">
        <v>12.98</v>
      </c>
      <c r="S1817" s="6">
        <f t="shared" si="86"/>
        <v>6771.62</v>
      </c>
    </row>
    <row r="1818" spans="1:19" x14ac:dyDescent="0.35">
      <c r="A1818" s="1">
        <v>18873</v>
      </c>
      <c r="B1818" s="1">
        <v>63</v>
      </c>
      <c r="C1818" s="1" t="str">
        <f t="shared" si="84"/>
        <v>Old</v>
      </c>
      <c r="D1818" s="1" t="s">
        <v>16</v>
      </c>
      <c r="E1818" s="1" t="s">
        <v>33</v>
      </c>
      <c r="F1818" s="1" t="s">
        <v>18</v>
      </c>
      <c r="G1818" s="1" t="s">
        <v>81</v>
      </c>
      <c r="H1818" s="1">
        <v>2</v>
      </c>
      <c r="I1818" s="1" t="s">
        <v>26</v>
      </c>
      <c r="J1818" s="1" t="s">
        <v>93</v>
      </c>
      <c r="K1818" s="6">
        <v>11396.8</v>
      </c>
      <c r="L1818" s="6">
        <v>1139.68</v>
      </c>
      <c r="M1818" s="1">
        <v>10</v>
      </c>
      <c r="N1818" s="8">
        <v>45327</v>
      </c>
      <c r="O1818" s="4" t="str">
        <f t="shared" si="85"/>
        <v>February 2024</v>
      </c>
      <c r="P1818" s="1" t="s">
        <v>79</v>
      </c>
      <c r="Q1818" s="1"/>
      <c r="R1818" s="6">
        <v>0</v>
      </c>
      <c r="S1818" s="6">
        <f t="shared" si="86"/>
        <v>11396.8</v>
      </c>
    </row>
    <row r="1819" spans="1:19" x14ac:dyDescent="0.35">
      <c r="A1819" s="1">
        <v>7627</v>
      </c>
      <c r="B1819" s="1">
        <v>66</v>
      </c>
      <c r="C1819" s="1" t="str">
        <f t="shared" si="84"/>
        <v>Old</v>
      </c>
      <c r="D1819" s="1" t="s">
        <v>38</v>
      </c>
      <c r="E1819" s="1" t="s">
        <v>17</v>
      </c>
      <c r="F1819" s="1" t="s">
        <v>40</v>
      </c>
      <c r="G1819" s="1" t="s">
        <v>41</v>
      </c>
      <c r="H1819" s="1">
        <v>3</v>
      </c>
      <c r="I1819" s="1" t="s">
        <v>26</v>
      </c>
      <c r="J1819" s="1" t="s">
        <v>21</v>
      </c>
      <c r="K1819" s="6">
        <v>8448.2999999999993</v>
      </c>
      <c r="L1819" s="6">
        <v>844.83</v>
      </c>
      <c r="M1819" s="1">
        <v>10</v>
      </c>
      <c r="N1819" s="8">
        <v>45327</v>
      </c>
      <c r="O1819" s="4" t="str">
        <f t="shared" si="85"/>
        <v>February 2024</v>
      </c>
      <c r="P1819" s="1" t="s">
        <v>22</v>
      </c>
      <c r="Q1819" s="1" t="s">
        <v>51</v>
      </c>
      <c r="R1819" s="6">
        <v>42.99</v>
      </c>
      <c r="S1819" s="6">
        <f t="shared" si="86"/>
        <v>8491.2899999999991</v>
      </c>
    </row>
    <row r="1820" spans="1:19" x14ac:dyDescent="0.35">
      <c r="A1820" s="1">
        <v>8225</v>
      </c>
      <c r="B1820" s="1">
        <v>66</v>
      </c>
      <c r="C1820" s="1" t="str">
        <f t="shared" si="84"/>
        <v>Old</v>
      </c>
      <c r="D1820" s="1" t="s">
        <v>38</v>
      </c>
      <c r="E1820" s="1" t="s">
        <v>17</v>
      </c>
      <c r="F1820" s="1" t="s">
        <v>40</v>
      </c>
      <c r="G1820" s="1" t="s">
        <v>41</v>
      </c>
      <c r="H1820" s="1">
        <v>3</v>
      </c>
      <c r="I1820" s="1" t="s">
        <v>26</v>
      </c>
      <c r="J1820" s="1" t="s">
        <v>27</v>
      </c>
      <c r="K1820" s="6">
        <v>8448.2999999999993</v>
      </c>
      <c r="L1820" s="6">
        <v>844.83</v>
      </c>
      <c r="M1820" s="1">
        <v>10</v>
      </c>
      <c r="N1820" s="8">
        <v>45327</v>
      </c>
      <c r="O1820" s="4" t="str">
        <f t="shared" si="85"/>
        <v>February 2024</v>
      </c>
      <c r="P1820" s="1" t="s">
        <v>28</v>
      </c>
      <c r="Q1820" s="1" t="s">
        <v>37</v>
      </c>
      <c r="R1820" s="6">
        <v>13.01</v>
      </c>
      <c r="S1820" s="6">
        <f t="shared" si="86"/>
        <v>8461.31</v>
      </c>
    </row>
    <row r="1821" spans="1:19" x14ac:dyDescent="0.35">
      <c r="A1821" s="1">
        <v>5642</v>
      </c>
      <c r="B1821" s="1">
        <v>68</v>
      </c>
      <c r="C1821" s="1" t="str">
        <f t="shared" si="84"/>
        <v>Old</v>
      </c>
      <c r="D1821" s="1" t="s">
        <v>38</v>
      </c>
      <c r="E1821" s="1" t="s">
        <v>17</v>
      </c>
      <c r="F1821" s="1" t="s">
        <v>18</v>
      </c>
      <c r="G1821" s="1" t="s">
        <v>36</v>
      </c>
      <c r="H1821" s="1">
        <v>5</v>
      </c>
      <c r="I1821" s="1" t="s">
        <v>26</v>
      </c>
      <c r="J1821" s="1" t="s">
        <v>34</v>
      </c>
      <c r="K1821" s="6">
        <v>166</v>
      </c>
      <c r="L1821" s="6">
        <v>20.75</v>
      </c>
      <c r="M1821" s="1">
        <v>8</v>
      </c>
      <c r="N1821" s="8">
        <v>45327</v>
      </c>
      <c r="O1821" s="4" t="str">
        <f t="shared" si="85"/>
        <v>February 2024</v>
      </c>
      <c r="P1821" s="1" t="s">
        <v>32</v>
      </c>
      <c r="Q1821" s="1" t="s">
        <v>72</v>
      </c>
      <c r="R1821" s="6">
        <v>72.930000000000007</v>
      </c>
      <c r="S1821" s="6">
        <f t="shared" si="86"/>
        <v>238.93</v>
      </c>
    </row>
    <row r="1822" spans="1:19" x14ac:dyDescent="0.35">
      <c r="A1822" s="1">
        <v>6226</v>
      </c>
      <c r="B1822" s="1">
        <v>68</v>
      </c>
      <c r="C1822" s="1" t="str">
        <f t="shared" si="84"/>
        <v>Old</v>
      </c>
      <c r="D1822" s="1" t="s">
        <v>16</v>
      </c>
      <c r="E1822" s="1" t="s">
        <v>17</v>
      </c>
      <c r="F1822" s="1" t="s">
        <v>40</v>
      </c>
      <c r="G1822" s="1" t="s">
        <v>41</v>
      </c>
      <c r="H1822" s="1">
        <v>3</v>
      </c>
      <c r="I1822" s="1" t="s">
        <v>26</v>
      </c>
      <c r="J1822" s="1" t="s">
        <v>21</v>
      </c>
      <c r="K1822" s="6">
        <v>5068.9799999999996</v>
      </c>
      <c r="L1822" s="6">
        <v>844.83</v>
      </c>
      <c r="M1822" s="1">
        <v>6</v>
      </c>
      <c r="N1822" s="8">
        <v>45327</v>
      </c>
      <c r="O1822" s="4" t="str">
        <f t="shared" si="85"/>
        <v>February 2024</v>
      </c>
      <c r="P1822" s="1" t="s">
        <v>22</v>
      </c>
      <c r="Q1822" s="1" t="s">
        <v>29</v>
      </c>
      <c r="R1822" s="6">
        <v>17.149999999999999</v>
      </c>
      <c r="S1822" s="6">
        <f t="shared" si="86"/>
        <v>5086.1299999999992</v>
      </c>
    </row>
    <row r="1823" spans="1:19" x14ac:dyDescent="0.35">
      <c r="A1823" s="1">
        <v>13728</v>
      </c>
      <c r="B1823" s="1">
        <v>68</v>
      </c>
      <c r="C1823" s="1" t="str">
        <f t="shared" si="84"/>
        <v>Old</v>
      </c>
      <c r="D1823" s="1" t="s">
        <v>38</v>
      </c>
      <c r="E1823" s="1" t="s">
        <v>17</v>
      </c>
      <c r="F1823" s="1" t="s">
        <v>30</v>
      </c>
      <c r="G1823" s="1" t="s">
        <v>78</v>
      </c>
      <c r="H1823" s="1">
        <v>1</v>
      </c>
      <c r="I1823" s="1" t="s">
        <v>20</v>
      </c>
      <c r="J1823" s="1" t="s">
        <v>83</v>
      </c>
      <c r="K1823" s="6">
        <v>4045.92</v>
      </c>
      <c r="L1823" s="6">
        <v>674.32</v>
      </c>
      <c r="M1823" s="1">
        <v>6</v>
      </c>
      <c r="N1823" s="8">
        <v>45327</v>
      </c>
      <c r="O1823" s="4" t="str">
        <f t="shared" si="85"/>
        <v>February 2024</v>
      </c>
      <c r="P1823" s="1" t="s">
        <v>84</v>
      </c>
      <c r="Q1823" s="1" t="s">
        <v>102</v>
      </c>
      <c r="R1823" s="6">
        <v>181.14</v>
      </c>
      <c r="S1823" s="6">
        <f t="shared" si="86"/>
        <v>4227.0600000000004</v>
      </c>
    </row>
    <row r="1824" spans="1:19" x14ac:dyDescent="0.35">
      <c r="A1824" s="1">
        <v>1378</v>
      </c>
      <c r="B1824" s="1">
        <v>69</v>
      </c>
      <c r="C1824" s="1" t="str">
        <f t="shared" si="84"/>
        <v>Old</v>
      </c>
      <c r="D1824" s="1" t="s">
        <v>16</v>
      </c>
      <c r="E1824" s="1" t="s">
        <v>17</v>
      </c>
      <c r="F1824" s="1" t="s">
        <v>18</v>
      </c>
      <c r="G1824" s="1" t="s">
        <v>36</v>
      </c>
      <c r="H1824" s="1">
        <v>5</v>
      </c>
      <c r="I1824" s="1" t="s">
        <v>26</v>
      </c>
      <c r="J1824" s="1" t="s">
        <v>27</v>
      </c>
      <c r="K1824" s="6">
        <v>166</v>
      </c>
      <c r="L1824" s="6">
        <v>20.75</v>
      </c>
      <c r="M1824" s="1">
        <v>8</v>
      </c>
      <c r="N1824" s="8">
        <v>45327</v>
      </c>
      <c r="O1824" s="4" t="str">
        <f t="shared" si="85"/>
        <v>February 2024</v>
      </c>
      <c r="P1824" s="1" t="s">
        <v>32</v>
      </c>
      <c r="Q1824" s="1" t="s">
        <v>46</v>
      </c>
      <c r="R1824" s="6">
        <v>49</v>
      </c>
      <c r="S1824" s="6">
        <f t="shared" si="86"/>
        <v>215</v>
      </c>
    </row>
    <row r="1825" spans="1:19" x14ac:dyDescent="0.35">
      <c r="A1825" s="1">
        <v>8158</v>
      </c>
      <c r="B1825" s="1">
        <v>69</v>
      </c>
      <c r="C1825" s="1" t="str">
        <f t="shared" si="84"/>
        <v>Old</v>
      </c>
      <c r="D1825" s="1" t="s">
        <v>16</v>
      </c>
      <c r="E1825" s="1" t="s">
        <v>17</v>
      </c>
      <c r="F1825" s="1" t="s">
        <v>30</v>
      </c>
      <c r="G1825" s="1" t="s">
        <v>31</v>
      </c>
      <c r="H1825" s="1">
        <v>3</v>
      </c>
      <c r="I1825" s="1" t="s">
        <v>26</v>
      </c>
      <c r="J1825" s="1" t="s">
        <v>42</v>
      </c>
      <c r="K1825" s="6">
        <v>2783.76</v>
      </c>
      <c r="L1825" s="6">
        <v>463.96</v>
      </c>
      <c r="M1825" s="1">
        <v>6</v>
      </c>
      <c r="N1825" s="8">
        <v>45327</v>
      </c>
      <c r="O1825" s="4" t="str">
        <f t="shared" si="85"/>
        <v>February 2024</v>
      </c>
      <c r="P1825" s="1" t="s">
        <v>22</v>
      </c>
      <c r="Q1825" s="1" t="s">
        <v>62</v>
      </c>
      <c r="R1825" s="6">
        <v>56.57</v>
      </c>
      <c r="S1825" s="6">
        <f t="shared" si="86"/>
        <v>2840.3300000000004</v>
      </c>
    </row>
    <row r="1826" spans="1:19" x14ac:dyDescent="0.35">
      <c r="A1826" s="1">
        <v>9604</v>
      </c>
      <c r="B1826" s="1">
        <v>69</v>
      </c>
      <c r="C1826" s="1" t="str">
        <f t="shared" si="84"/>
        <v>Old</v>
      </c>
      <c r="D1826" s="1" t="s">
        <v>38</v>
      </c>
      <c r="E1826" s="1" t="s">
        <v>17</v>
      </c>
      <c r="F1826" s="1" t="s">
        <v>30</v>
      </c>
      <c r="G1826" s="1" t="s">
        <v>31</v>
      </c>
      <c r="H1826" s="1">
        <v>3</v>
      </c>
      <c r="I1826" s="1" t="s">
        <v>26</v>
      </c>
      <c r="J1826" s="1" t="s">
        <v>42</v>
      </c>
      <c r="K1826" s="6">
        <v>927.92</v>
      </c>
      <c r="L1826" s="6">
        <v>463.96</v>
      </c>
      <c r="M1826" s="1">
        <v>2</v>
      </c>
      <c r="N1826" s="8">
        <v>45327</v>
      </c>
      <c r="O1826" s="4" t="str">
        <f t="shared" si="85"/>
        <v>February 2024</v>
      </c>
      <c r="P1826" s="1" t="s">
        <v>28</v>
      </c>
      <c r="Q1826" s="1"/>
      <c r="R1826" s="6">
        <v>0</v>
      </c>
      <c r="S1826" s="6">
        <f t="shared" si="86"/>
        <v>927.92</v>
      </c>
    </row>
    <row r="1827" spans="1:19" x14ac:dyDescent="0.35">
      <c r="A1827" s="1">
        <v>8330</v>
      </c>
      <c r="B1827" s="1">
        <v>72</v>
      </c>
      <c r="C1827" s="1" t="str">
        <f t="shared" si="84"/>
        <v>Old</v>
      </c>
      <c r="D1827" s="1" t="s">
        <v>38</v>
      </c>
      <c r="E1827" s="1" t="s">
        <v>17</v>
      </c>
      <c r="F1827" s="1" t="s">
        <v>18</v>
      </c>
      <c r="G1827" s="1" t="s">
        <v>36</v>
      </c>
      <c r="H1827" s="1">
        <v>5</v>
      </c>
      <c r="I1827" s="1" t="s">
        <v>20</v>
      </c>
      <c r="J1827" s="1" t="s">
        <v>34</v>
      </c>
      <c r="K1827" s="6">
        <v>41.5</v>
      </c>
      <c r="L1827" s="6">
        <v>20.75</v>
      </c>
      <c r="M1827" s="1">
        <v>2</v>
      </c>
      <c r="N1827" s="8">
        <v>45327</v>
      </c>
      <c r="O1827" s="4" t="str">
        <f t="shared" si="85"/>
        <v>February 2024</v>
      </c>
      <c r="P1827" s="1" t="s">
        <v>32</v>
      </c>
      <c r="Q1827" s="1" t="s">
        <v>37</v>
      </c>
      <c r="R1827" s="6">
        <v>21.47</v>
      </c>
      <c r="S1827" s="6">
        <f t="shared" si="86"/>
        <v>62.97</v>
      </c>
    </row>
    <row r="1828" spans="1:19" x14ac:dyDescent="0.35">
      <c r="A1828" s="1">
        <v>19268</v>
      </c>
      <c r="B1828" s="1">
        <v>72</v>
      </c>
      <c r="C1828" s="1" t="str">
        <f t="shared" si="84"/>
        <v>Old</v>
      </c>
      <c r="D1828" s="1" t="s">
        <v>38</v>
      </c>
      <c r="E1828" s="1" t="s">
        <v>33</v>
      </c>
      <c r="F1828" s="1" t="s">
        <v>18</v>
      </c>
      <c r="G1828" s="1" t="s">
        <v>81</v>
      </c>
      <c r="H1828" s="1">
        <v>1</v>
      </c>
      <c r="I1828" s="1" t="s">
        <v>26</v>
      </c>
      <c r="J1828" s="1" t="s">
        <v>93</v>
      </c>
      <c r="K1828" s="6">
        <v>1139.68</v>
      </c>
      <c r="L1828" s="6">
        <v>1139.68</v>
      </c>
      <c r="M1828" s="1">
        <v>1</v>
      </c>
      <c r="N1828" s="8">
        <v>45327</v>
      </c>
      <c r="O1828" s="4" t="str">
        <f t="shared" si="85"/>
        <v>February 2024</v>
      </c>
      <c r="P1828" s="1" t="s">
        <v>22</v>
      </c>
      <c r="Q1828" s="1" t="s">
        <v>37</v>
      </c>
      <c r="R1828" s="6">
        <v>59.05</v>
      </c>
      <c r="S1828" s="6">
        <f t="shared" si="86"/>
        <v>1198.73</v>
      </c>
    </row>
    <row r="1829" spans="1:19" x14ac:dyDescent="0.35">
      <c r="A1829" s="1">
        <v>2303</v>
      </c>
      <c r="B1829" s="1">
        <v>73</v>
      </c>
      <c r="C1829" s="1" t="str">
        <f t="shared" si="84"/>
        <v>Old</v>
      </c>
      <c r="D1829" s="1" t="s">
        <v>16</v>
      </c>
      <c r="E1829" s="1" t="s">
        <v>33</v>
      </c>
      <c r="F1829" s="1" t="s">
        <v>30</v>
      </c>
      <c r="G1829" s="1" t="s">
        <v>31</v>
      </c>
      <c r="H1829" s="1">
        <v>3</v>
      </c>
      <c r="I1829" s="1" t="s">
        <v>20</v>
      </c>
      <c r="J1829" s="1" t="s">
        <v>27</v>
      </c>
      <c r="K1829" s="6">
        <v>4175.6400000000003</v>
      </c>
      <c r="L1829" s="6">
        <v>463.96</v>
      </c>
      <c r="M1829" s="1">
        <v>9</v>
      </c>
      <c r="N1829" s="8">
        <v>45327</v>
      </c>
      <c r="O1829" s="4" t="str">
        <f t="shared" si="85"/>
        <v>February 2024</v>
      </c>
      <c r="P1829" s="1" t="s">
        <v>22</v>
      </c>
      <c r="Q1829" s="1" t="s">
        <v>51</v>
      </c>
      <c r="R1829" s="6">
        <v>70.52</v>
      </c>
      <c r="S1829" s="6">
        <f t="shared" si="86"/>
        <v>4246.1600000000008</v>
      </c>
    </row>
    <row r="1830" spans="1:19" x14ac:dyDescent="0.35">
      <c r="A1830" s="1">
        <v>6436</v>
      </c>
      <c r="B1830" s="1">
        <v>73</v>
      </c>
      <c r="C1830" s="1" t="str">
        <f t="shared" si="84"/>
        <v>Old</v>
      </c>
      <c r="D1830" s="1" t="s">
        <v>38</v>
      </c>
      <c r="E1830" s="1" t="s">
        <v>17</v>
      </c>
      <c r="F1830" s="1" t="s">
        <v>18</v>
      </c>
      <c r="G1830" s="1" t="s">
        <v>19</v>
      </c>
      <c r="H1830" s="1">
        <v>2</v>
      </c>
      <c r="I1830" s="1" t="s">
        <v>26</v>
      </c>
      <c r="J1830" s="1" t="s">
        <v>42</v>
      </c>
      <c r="K1830" s="6">
        <v>4747.1400000000003</v>
      </c>
      <c r="L1830" s="6">
        <v>791.19</v>
      </c>
      <c r="M1830" s="1">
        <v>6</v>
      </c>
      <c r="N1830" s="8">
        <v>45327</v>
      </c>
      <c r="O1830" s="4" t="str">
        <f t="shared" si="85"/>
        <v>February 2024</v>
      </c>
      <c r="P1830" s="1" t="s">
        <v>28</v>
      </c>
      <c r="Q1830" s="1" t="s">
        <v>52</v>
      </c>
      <c r="R1830" s="6">
        <v>22.02</v>
      </c>
      <c r="S1830" s="6">
        <f t="shared" si="86"/>
        <v>4769.1600000000008</v>
      </c>
    </row>
    <row r="1831" spans="1:19" x14ac:dyDescent="0.35">
      <c r="A1831" s="1">
        <v>1085</v>
      </c>
      <c r="B1831" s="1">
        <v>74</v>
      </c>
      <c r="C1831" s="1" t="str">
        <f t="shared" si="84"/>
        <v>Old</v>
      </c>
      <c r="D1831" s="1" t="s">
        <v>16</v>
      </c>
      <c r="E1831" s="1" t="s">
        <v>17</v>
      </c>
      <c r="F1831" s="1" t="s">
        <v>24</v>
      </c>
      <c r="G1831" s="1" t="s">
        <v>25</v>
      </c>
      <c r="H1831" s="1">
        <v>3</v>
      </c>
      <c r="I1831" s="1" t="s">
        <v>26</v>
      </c>
      <c r="J1831" s="1" t="s">
        <v>34</v>
      </c>
      <c r="K1831" s="6">
        <v>741.09</v>
      </c>
      <c r="L1831" s="6">
        <v>247.03</v>
      </c>
      <c r="M1831" s="1">
        <v>3</v>
      </c>
      <c r="N1831" s="8">
        <v>45327</v>
      </c>
      <c r="O1831" s="4" t="str">
        <f t="shared" si="85"/>
        <v>February 2024</v>
      </c>
      <c r="P1831" s="1" t="s">
        <v>28</v>
      </c>
      <c r="Q1831" s="1" t="s">
        <v>52</v>
      </c>
      <c r="R1831" s="6">
        <v>10.039999999999999</v>
      </c>
      <c r="S1831" s="6">
        <f t="shared" si="86"/>
        <v>751.13</v>
      </c>
    </row>
    <row r="1832" spans="1:19" x14ac:dyDescent="0.35">
      <c r="A1832" s="1">
        <v>8203</v>
      </c>
      <c r="B1832" s="1">
        <v>74</v>
      </c>
      <c r="C1832" s="1" t="str">
        <f t="shared" si="84"/>
        <v>Old</v>
      </c>
      <c r="D1832" s="1" t="s">
        <v>16</v>
      </c>
      <c r="E1832" s="1" t="s">
        <v>17</v>
      </c>
      <c r="F1832" s="1" t="s">
        <v>18</v>
      </c>
      <c r="G1832" s="1" t="s">
        <v>36</v>
      </c>
      <c r="H1832" s="1">
        <v>5</v>
      </c>
      <c r="I1832" s="1" t="s">
        <v>26</v>
      </c>
      <c r="J1832" s="1" t="s">
        <v>34</v>
      </c>
      <c r="K1832" s="6">
        <v>83</v>
      </c>
      <c r="L1832" s="6">
        <v>20.75</v>
      </c>
      <c r="M1832" s="1">
        <v>4</v>
      </c>
      <c r="N1832" s="8">
        <v>45327</v>
      </c>
      <c r="O1832" s="4" t="str">
        <f t="shared" si="85"/>
        <v>February 2024</v>
      </c>
      <c r="P1832" s="1" t="s">
        <v>28</v>
      </c>
      <c r="Q1832" s="1"/>
      <c r="R1832" s="6">
        <v>0</v>
      </c>
      <c r="S1832" s="6">
        <f t="shared" si="86"/>
        <v>83</v>
      </c>
    </row>
    <row r="1833" spans="1:19" x14ac:dyDescent="0.35">
      <c r="A1833" s="1">
        <v>2005</v>
      </c>
      <c r="B1833" s="1">
        <v>75</v>
      </c>
      <c r="C1833" s="1" t="str">
        <f t="shared" si="84"/>
        <v>Old</v>
      </c>
      <c r="D1833" s="1" t="s">
        <v>16</v>
      </c>
      <c r="E1833" s="1" t="s">
        <v>17</v>
      </c>
      <c r="F1833" s="1" t="s">
        <v>40</v>
      </c>
      <c r="G1833" s="1" t="s">
        <v>41</v>
      </c>
      <c r="H1833" s="1">
        <v>3</v>
      </c>
      <c r="I1833" s="1" t="s">
        <v>20</v>
      </c>
      <c r="J1833" s="1" t="s">
        <v>27</v>
      </c>
      <c r="K1833" s="6">
        <v>8448.2999999999993</v>
      </c>
      <c r="L1833" s="6">
        <v>844.83</v>
      </c>
      <c r="M1833" s="1">
        <v>10</v>
      </c>
      <c r="N1833" s="8">
        <v>45327</v>
      </c>
      <c r="O1833" s="4" t="str">
        <f t="shared" si="85"/>
        <v>February 2024</v>
      </c>
      <c r="P1833" s="1" t="s">
        <v>22</v>
      </c>
      <c r="Q1833" s="1" t="s">
        <v>60</v>
      </c>
      <c r="R1833" s="6">
        <v>96.13</v>
      </c>
      <c r="S1833" s="6">
        <f t="shared" si="86"/>
        <v>8544.4299999999985</v>
      </c>
    </row>
    <row r="1834" spans="1:19" x14ac:dyDescent="0.35">
      <c r="A1834" s="1">
        <v>4436</v>
      </c>
      <c r="B1834" s="1">
        <v>75</v>
      </c>
      <c r="C1834" s="1" t="str">
        <f t="shared" si="84"/>
        <v>Old</v>
      </c>
      <c r="D1834" s="1" t="s">
        <v>38</v>
      </c>
      <c r="E1834" s="1" t="s">
        <v>17</v>
      </c>
      <c r="F1834" s="1" t="s">
        <v>30</v>
      </c>
      <c r="G1834" s="1" t="s">
        <v>31</v>
      </c>
      <c r="H1834" s="1">
        <v>3</v>
      </c>
      <c r="I1834" s="1" t="s">
        <v>26</v>
      </c>
      <c r="J1834" s="1" t="s">
        <v>42</v>
      </c>
      <c r="K1834" s="6">
        <v>1855.84</v>
      </c>
      <c r="L1834" s="6">
        <v>463.96</v>
      </c>
      <c r="M1834" s="1">
        <v>4</v>
      </c>
      <c r="N1834" s="8">
        <v>45327</v>
      </c>
      <c r="O1834" s="4" t="str">
        <f t="shared" si="85"/>
        <v>February 2024</v>
      </c>
      <c r="P1834" s="1" t="s">
        <v>28</v>
      </c>
      <c r="Q1834" s="1" t="s">
        <v>35</v>
      </c>
      <c r="R1834" s="6">
        <v>56.96</v>
      </c>
      <c r="S1834" s="6">
        <f t="shared" si="86"/>
        <v>1912.8</v>
      </c>
    </row>
    <row r="1835" spans="1:19" x14ac:dyDescent="0.35">
      <c r="A1835" s="1">
        <v>8174</v>
      </c>
      <c r="B1835" s="1">
        <v>76</v>
      </c>
      <c r="C1835" s="1" t="str">
        <f t="shared" si="84"/>
        <v>Old</v>
      </c>
      <c r="D1835" s="1" t="s">
        <v>16</v>
      </c>
      <c r="E1835" s="1" t="s">
        <v>17</v>
      </c>
      <c r="F1835" s="1" t="s">
        <v>18</v>
      </c>
      <c r="G1835" s="1" t="s">
        <v>19</v>
      </c>
      <c r="H1835" s="1">
        <v>2</v>
      </c>
      <c r="I1835" s="1" t="s">
        <v>26</v>
      </c>
      <c r="J1835" s="1" t="s">
        <v>27</v>
      </c>
      <c r="K1835" s="6">
        <v>4747.1400000000003</v>
      </c>
      <c r="L1835" s="6">
        <v>791.19</v>
      </c>
      <c r="M1835" s="1">
        <v>6</v>
      </c>
      <c r="N1835" s="8">
        <v>45327</v>
      </c>
      <c r="O1835" s="4" t="str">
        <f t="shared" si="85"/>
        <v>February 2024</v>
      </c>
      <c r="P1835" s="1" t="s">
        <v>22</v>
      </c>
      <c r="Q1835" s="1"/>
      <c r="R1835" s="6">
        <v>0</v>
      </c>
      <c r="S1835" s="6">
        <f t="shared" si="86"/>
        <v>4747.1400000000003</v>
      </c>
    </row>
    <row r="1836" spans="1:19" x14ac:dyDescent="0.35">
      <c r="A1836" s="1">
        <v>19120</v>
      </c>
      <c r="B1836" s="1">
        <v>77</v>
      </c>
      <c r="C1836" s="1" t="str">
        <f t="shared" si="84"/>
        <v>Old</v>
      </c>
      <c r="D1836" s="1" t="s">
        <v>16</v>
      </c>
      <c r="E1836" s="1" t="s">
        <v>17</v>
      </c>
      <c r="F1836" s="1" t="s">
        <v>18</v>
      </c>
      <c r="G1836" s="1" t="s">
        <v>81</v>
      </c>
      <c r="H1836" s="1">
        <v>5</v>
      </c>
      <c r="I1836" s="1" t="s">
        <v>20</v>
      </c>
      <c r="J1836" s="1" t="s">
        <v>21</v>
      </c>
      <c r="K1836" s="6">
        <v>9117.44</v>
      </c>
      <c r="L1836" s="6">
        <v>1139.68</v>
      </c>
      <c r="M1836" s="1">
        <v>8</v>
      </c>
      <c r="N1836" s="8">
        <v>45327</v>
      </c>
      <c r="O1836" s="4" t="str">
        <f t="shared" si="85"/>
        <v>February 2024</v>
      </c>
      <c r="P1836" s="1" t="s">
        <v>84</v>
      </c>
      <c r="Q1836" s="1"/>
      <c r="R1836" s="6">
        <v>0</v>
      </c>
      <c r="S1836" s="6">
        <f t="shared" si="86"/>
        <v>9117.44</v>
      </c>
    </row>
    <row r="1837" spans="1:19" x14ac:dyDescent="0.35">
      <c r="A1837" s="1">
        <v>19857</v>
      </c>
      <c r="B1837" s="1">
        <v>77</v>
      </c>
      <c r="C1837" s="1" t="str">
        <f t="shared" si="84"/>
        <v>Old</v>
      </c>
      <c r="D1837" s="1" t="s">
        <v>38</v>
      </c>
      <c r="E1837" s="1" t="s">
        <v>17</v>
      </c>
      <c r="F1837" s="1" t="s">
        <v>30</v>
      </c>
      <c r="G1837" s="1" t="s">
        <v>78</v>
      </c>
      <c r="H1837" s="1">
        <v>1</v>
      </c>
      <c r="I1837" s="1" t="s">
        <v>26</v>
      </c>
      <c r="J1837" s="1" t="s">
        <v>21</v>
      </c>
      <c r="K1837" s="6">
        <v>6743.2</v>
      </c>
      <c r="L1837" s="6">
        <v>674.32</v>
      </c>
      <c r="M1837" s="1">
        <v>10</v>
      </c>
      <c r="N1837" s="8">
        <v>45327</v>
      </c>
      <c r="O1837" s="4" t="str">
        <f t="shared" si="85"/>
        <v>February 2024</v>
      </c>
      <c r="P1837" s="1" t="s">
        <v>79</v>
      </c>
      <c r="Q1837" s="1" t="s">
        <v>82</v>
      </c>
      <c r="R1837" s="6">
        <v>120.41</v>
      </c>
      <c r="S1837" s="6">
        <f t="shared" si="86"/>
        <v>6863.61</v>
      </c>
    </row>
    <row r="1838" spans="1:19" x14ac:dyDescent="0.35">
      <c r="A1838" s="1">
        <v>14497</v>
      </c>
      <c r="B1838" s="1">
        <v>18</v>
      </c>
      <c r="C1838" s="1" t="str">
        <f t="shared" si="84"/>
        <v>Young</v>
      </c>
      <c r="D1838" s="1" t="s">
        <v>38</v>
      </c>
      <c r="E1838" s="1" t="s">
        <v>17</v>
      </c>
      <c r="F1838" s="1" t="s">
        <v>77</v>
      </c>
      <c r="G1838" s="1" t="s">
        <v>86</v>
      </c>
      <c r="H1838" s="1">
        <v>5</v>
      </c>
      <c r="I1838" s="1" t="s">
        <v>26</v>
      </c>
      <c r="J1838" s="1" t="s">
        <v>83</v>
      </c>
      <c r="K1838" s="6">
        <v>2528.2600000000002</v>
      </c>
      <c r="L1838" s="6">
        <v>361.18</v>
      </c>
      <c r="M1838" s="1">
        <v>7</v>
      </c>
      <c r="N1838" s="8">
        <v>45328</v>
      </c>
      <c r="O1838" s="4" t="str">
        <f t="shared" si="85"/>
        <v>February 2024</v>
      </c>
      <c r="P1838" s="1" t="s">
        <v>79</v>
      </c>
      <c r="Q1838" s="1" t="s">
        <v>87</v>
      </c>
      <c r="R1838" s="6">
        <v>148.22999999999999</v>
      </c>
      <c r="S1838" s="6">
        <f t="shared" si="86"/>
        <v>2676.4900000000002</v>
      </c>
    </row>
    <row r="1839" spans="1:19" x14ac:dyDescent="0.35">
      <c r="A1839" s="1">
        <v>14334</v>
      </c>
      <c r="B1839" s="1">
        <v>19</v>
      </c>
      <c r="C1839" s="1" t="str">
        <f t="shared" si="84"/>
        <v>Young</v>
      </c>
      <c r="D1839" s="1" t="s">
        <v>16</v>
      </c>
      <c r="E1839" s="1" t="s">
        <v>33</v>
      </c>
      <c r="F1839" s="1" t="s">
        <v>40</v>
      </c>
      <c r="G1839" s="1" t="s">
        <v>88</v>
      </c>
      <c r="H1839" s="1">
        <v>1</v>
      </c>
      <c r="I1839" s="1" t="s">
        <v>20</v>
      </c>
      <c r="J1839" s="1" t="s">
        <v>83</v>
      </c>
      <c r="K1839" s="6">
        <v>3676</v>
      </c>
      <c r="L1839" s="6">
        <v>459.5</v>
      </c>
      <c r="M1839" s="1">
        <v>8</v>
      </c>
      <c r="N1839" s="8">
        <v>45328</v>
      </c>
      <c r="O1839" s="4" t="str">
        <f t="shared" si="85"/>
        <v>February 2024</v>
      </c>
      <c r="P1839" s="1" t="s">
        <v>84</v>
      </c>
      <c r="Q1839" s="1" t="s">
        <v>29</v>
      </c>
      <c r="R1839" s="6">
        <v>51.18</v>
      </c>
      <c r="S1839" s="6">
        <f t="shared" si="86"/>
        <v>3727.18</v>
      </c>
    </row>
    <row r="1840" spans="1:19" x14ac:dyDescent="0.35">
      <c r="A1840" s="1">
        <v>19715</v>
      </c>
      <c r="B1840" s="1">
        <v>19</v>
      </c>
      <c r="C1840" s="1" t="str">
        <f t="shared" si="84"/>
        <v>Young</v>
      </c>
      <c r="D1840" s="1" t="s">
        <v>16</v>
      </c>
      <c r="E1840" s="1" t="s">
        <v>17</v>
      </c>
      <c r="F1840" s="1" t="s">
        <v>40</v>
      </c>
      <c r="G1840" s="1" t="s">
        <v>88</v>
      </c>
      <c r="H1840" s="1">
        <v>3</v>
      </c>
      <c r="I1840" s="1" t="s">
        <v>20</v>
      </c>
      <c r="J1840" s="1" t="s">
        <v>93</v>
      </c>
      <c r="K1840" s="6">
        <v>4135.5</v>
      </c>
      <c r="L1840" s="6">
        <v>459.5</v>
      </c>
      <c r="M1840" s="1">
        <v>9</v>
      </c>
      <c r="N1840" s="8">
        <v>45328</v>
      </c>
      <c r="O1840" s="4" t="str">
        <f t="shared" si="85"/>
        <v>February 2024</v>
      </c>
      <c r="P1840" s="1" t="s">
        <v>22</v>
      </c>
      <c r="Q1840" s="1" t="s">
        <v>82</v>
      </c>
      <c r="R1840" s="6">
        <v>178.37</v>
      </c>
      <c r="S1840" s="6">
        <f t="shared" si="86"/>
        <v>4313.87</v>
      </c>
    </row>
    <row r="1841" spans="1:19" x14ac:dyDescent="0.35">
      <c r="A1841" s="1">
        <v>12271</v>
      </c>
      <c r="B1841" s="1">
        <v>21</v>
      </c>
      <c r="C1841" s="1" t="str">
        <f t="shared" si="84"/>
        <v>Young</v>
      </c>
      <c r="D1841" s="1" t="s">
        <v>16</v>
      </c>
      <c r="E1841" s="1" t="s">
        <v>17</v>
      </c>
      <c r="F1841" s="1" t="s">
        <v>77</v>
      </c>
      <c r="G1841" s="1" t="s">
        <v>86</v>
      </c>
      <c r="H1841" s="1">
        <v>4</v>
      </c>
      <c r="I1841" s="1" t="s">
        <v>26</v>
      </c>
      <c r="J1841" s="1" t="s">
        <v>83</v>
      </c>
      <c r="K1841" s="6">
        <v>2167.08</v>
      </c>
      <c r="L1841" s="6">
        <v>361.18</v>
      </c>
      <c r="M1841" s="1">
        <v>6</v>
      </c>
      <c r="N1841" s="8">
        <v>45328</v>
      </c>
      <c r="O1841" s="4" t="str">
        <f t="shared" si="85"/>
        <v>February 2024</v>
      </c>
      <c r="P1841" s="1" t="s">
        <v>22</v>
      </c>
      <c r="Q1841" s="1" t="s">
        <v>90</v>
      </c>
      <c r="R1841" s="6">
        <v>235.92</v>
      </c>
      <c r="S1841" s="6">
        <f t="shared" si="86"/>
        <v>2403</v>
      </c>
    </row>
    <row r="1842" spans="1:19" x14ac:dyDescent="0.35">
      <c r="A1842" s="1">
        <v>18890</v>
      </c>
      <c r="B1842" s="1">
        <v>22</v>
      </c>
      <c r="C1842" s="1" t="str">
        <f t="shared" si="84"/>
        <v>Young</v>
      </c>
      <c r="D1842" s="1" t="s">
        <v>16</v>
      </c>
      <c r="E1842" s="1" t="s">
        <v>17</v>
      </c>
      <c r="F1842" s="1" t="s">
        <v>30</v>
      </c>
      <c r="G1842" s="1" t="s">
        <v>78</v>
      </c>
      <c r="H1842" s="1">
        <v>3</v>
      </c>
      <c r="I1842" s="1" t="s">
        <v>20</v>
      </c>
      <c r="J1842" s="1" t="s">
        <v>93</v>
      </c>
      <c r="K1842" s="6">
        <v>2022.96</v>
      </c>
      <c r="L1842" s="6">
        <v>674.32</v>
      </c>
      <c r="M1842" s="1">
        <v>3</v>
      </c>
      <c r="N1842" s="8">
        <v>45328</v>
      </c>
      <c r="O1842" s="4" t="str">
        <f t="shared" si="85"/>
        <v>February 2024</v>
      </c>
      <c r="P1842" s="1" t="s">
        <v>84</v>
      </c>
      <c r="Q1842" s="1" t="s">
        <v>29</v>
      </c>
      <c r="R1842" s="6">
        <v>61.2</v>
      </c>
      <c r="S1842" s="6">
        <f t="shared" si="86"/>
        <v>2084.16</v>
      </c>
    </row>
    <row r="1843" spans="1:19" x14ac:dyDescent="0.35">
      <c r="A1843" s="1">
        <v>19882</v>
      </c>
      <c r="B1843" s="1">
        <v>22</v>
      </c>
      <c r="C1843" s="1" t="str">
        <f t="shared" si="84"/>
        <v>Young</v>
      </c>
      <c r="D1843" s="1" t="s">
        <v>16</v>
      </c>
      <c r="E1843" s="1" t="s">
        <v>17</v>
      </c>
      <c r="F1843" s="1" t="s">
        <v>30</v>
      </c>
      <c r="G1843" s="1" t="s">
        <v>78</v>
      </c>
      <c r="H1843" s="1">
        <v>4</v>
      </c>
      <c r="I1843" s="1" t="s">
        <v>26</v>
      </c>
      <c r="J1843" s="1" t="s">
        <v>93</v>
      </c>
      <c r="K1843" s="6">
        <v>674.32</v>
      </c>
      <c r="L1843" s="6">
        <v>674.32</v>
      </c>
      <c r="M1843" s="1">
        <v>1</v>
      </c>
      <c r="N1843" s="8">
        <v>45328</v>
      </c>
      <c r="O1843" s="4" t="str">
        <f t="shared" si="85"/>
        <v>February 2024</v>
      </c>
      <c r="P1843" s="1" t="s">
        <v>79</v>
      </c>
      <c r="Q1843" s="1" t="s">
        <v>37</v>
      </c>
      <c r="R1843" s="6">
        <v>75.8</v>
      </c>
      <c r="S1843" s="6">
        <f t="shared" si="86"/>
        <v>750.12</v>
      </c>
    </row>
    <row r="1844" spans="1:19" x14ac:dyDescent="0.35">
      <c r="A1844" s="1">
        <v>12770</v>
      </c>
      <c r="B1844" s="1">
        <v>23</v>
      </c>
      <c r="C1844" s="1" t="str">
        <f t="shared" si="84"/>
        <v>Young</v>
      </c>
      <c r="D1844" s="1" t="s">
        <v>38</v>
      </c>
      <c r="E1844" s="1" t="s">
        <v>17</v>
      </c>
      <c r="F1844" s="1" t="s">
        <v>40</v>
      </c>
      <c r="G1844" s="1" t="s">
        <v>88</v>
      </c>
      <c r="H1844" s="1">
        <v>1</v>
      </c>
      <c r="I1844" s="1" t="s">
        <v>26</v>
      </c>
      <c r="J1844" s="1" t="s">
        <v>93</v>
      </c>
      <c r="K1844" s="6">
        <v>2757</v>
      </c>
      <c r="L1844" s="6">
        <v>459.5</v>
      </c>
      <c r="M1844" s="1">
        <v>6</v>
      </c>
      <c r="N1844" s="8">
        <v>45328</v>
      </c>
      <c r="O1844" s="4" t="str">
        <f t="shared" si="85"/>
        <v>February 2024</v>
      </c>
      <c r="P1844" s="1" t="s">
        <v>79</v>
      </c>
      <c r="Q1844" s="1"/>
      <c r="R1844" s="6">
        <v>0</v>
      </c>
      <c r="S1844" s="6">
        <f t="shared" si="86"/>
        <v>2757</v>
      </c>
    </row>
    <row r="1845" spans="1:19" x14ac:dyDescent="0.35">
      <c r="A1845" s="1">
        <v>19589</v>
      </c>
      <c r="B1845" s="1">
        <v>24</v>
      </c>
      <c r="C1845" s="1" t="str">
        <f t="shared" si="84"/>
        <v>Young</v>
      </c>
      <c r="D1845" s="1" t="s">
        <v>38</v>
      </c>
      <c r="E1845" s="1" t="s">
        <v>17</v>
      </c>
      <c r="F1845" s="1" t="s">
        <v>40</v>
      </c>
      <c r="G1845" s="1" t="s">
        <v>88</v>
      </c>
      <c r="H1845" s="1">
        <v>1</v>
      </c>
      <c r="I1845" s="1" t="s">
        <v>26</v>
      </c>
      <c r="J1845" s="1" t="s">
        <v>21</v>
      </c>
      <c r="K1845" s="6">
        <v>4595</v>
      </c>
      <c r="L1845" s="6">
        <v>459.5</v>
      </c>
      <c r="M1845" s="1">
        <v>10</v>
      </c>
      <c r="N1845" s="8">
        <v>45328</v>
      </c>
      <c r="O1845" s="4" t="str">
        <f t="shared" si="85"/>
        <v>February 2024</v>
      </c>
      <c r="P1845" s="1" t="s">
        <v>79</v>
      </c>
      <c r="Q1845" s="1" t="s">
        <v>106</v>
      </c>
      <c r="R1845" s="6">
        <v>138.91999999999999</v>
      </c>
      <c r="S1845" s="6">
        <f t="shared" si="86"/>
        <v>4733.92</v>
      </c>
    </row>
    <row r="1846" spans="1:19" x14ac:dyDescent="0.35">
      <c r="A1846" s="1">
        <v>8799</v>
      </c>
      <c r="B1846" s="1">
        <v>27</v>
      </c>
      <c r="C1846" s="1" t="str">
        <f t="shared" si="84"/>
        <v>Young</v>
      </c>
      <c r="D1846" s="1" t="s">
        <v>38</v>
      </c>
      <c r="E1846" s="1" t="s">
        <v>17</v>
      </c>
      <c r="F1846" s="1" t="s">
        <v>30</v>
      </c>
      <c r="G1846" s="1" t="s">
        <v>31</v>
      </c>
      <c r="H1846" s="1">
        <v>3</v>
      </c>
      <c r="I1846" s="1" t="s">
        <v>20</v>
      </c>
      <c r="J1846" s="1" t="s">
        <v>21</v>
      </c>
      <c r="K1846" s="6">
        <v>2783.76</v>
      </c>
      <c r="L1846" s="6">
        <v>463.96</v>
      </c>
      <c r="M1846" s="1">
        <v>6</v>
      </c>
      <c r="N1846" s="8">
        <v>45328</v>
      </c>
      <c r="O1846" s="4" t="str">
        <f t="shared" si="85"/>
        <v>February 2024</v>
      </c>
      <c r="P1846" s="1" t="s">
        <v>22</v>
      </c>
      <c r="Q1846" s="1" t="s">
        <v>52</v>
      </c>
      <c r="R1846" s="6">
        <v>20.87</v>
      </c>
      <c r="S1846" s="6">
        <f t="shared" si="86"/>
        <v>2804.63</v>
      </c>
    </row>
    <row r="1847" spans="1:19" x14ac:dyDescent="0.35">
      <c r="A1847" s="1">
        <v>2205</v>
      </c>
      <c r="B1847" s="1">
        <v>32</v>
      </c>
      <c r="C1847" s="1" t="str">
        <f t="shared" si="84"/>
        <v>Young</v>
      </c>
      <c r="D1847" s="1" t="s">
        <v>16</v>
      </c>
      <c r="E1847" s="1" t="s">
        <v>33</v>
      </c>
      <c r="F1847" s="1" t="s">
        <v>18</v>
      </c>
      <c r="G1847" s="1" t="s">
        <v>19</v>
      </c>
      <c r="H1847" s="1">
        <v>2</v>
      </c>
      <c r="I1847" s="1" t="s">
        <v>26</v>
      </c>
      <c r="J1847" s="1" t="s">
        <v>34</v>
      </c>
      <c r="K1847" s="6">
        <v>2373.5700000000002</v>
      </c>
      <c r="L1847" s="6">
        <v>791.19</v>
      </c>
      <c r="M1847" s="1">
        <v>3</v>
      </c>
      <c r="N1847" s="8">
        <v>45328</v>
      </c>
      <c r="O1847" s="4" t="str">
        <f t="shared" si="85"/>
        <v>February 2024</v>
      </c>
      <c r="P1847" s="1" t="s">
        <v>22</v>
      </c>
      <c r="Q1847" s="1" t="s">
        <v>52</v>
      </c>
      <c r="R1847" s="6">
        <v>43.91</v>
      </c>
      <c r="S1847" s="6">
        <f t="shared" si="86"/>
        <v>2417.48</v>
      </c>
    </row>
    <row r="1848" spans="1:19" x14ac:dyDescent="0.35">
      <c r="A1848" s="1">
        <v>18426</v>
      </c>
      <c r="B1848" s="1">
        <v>32</v>
      </c>
      <c r="C1848" s="1" t="str">
        <f t="shared" si="84"/>
        <v>Young</v>
      </c>
      <c r="D1848" s="1" t="s">
        <v>16</v>
      </c>
      <c r="E1848" s="1" t="s">
        <v>17</v>
      </c>
      <c r="F1848" s="1" t="s">
        <v>24</v>
      </c>
      <c r="G1848" s="1" t="s">
        <v>85</v>
      </c>
      <c r="H1848" s="1">
        <v>5</v>
      </c>
      <c r="I1848" s="1" t="s">
        <v>26</v>
      </c>
      <c r="J1848" s="1" t="s">
        <v>83</v>
      </c>
      <c r="K1848" s="6">
        <v>6291.28</v>
      </c>
      <c r="L1848" s="6">
        <v>786.41</v>
      </c>
      <c r="M1848" s="1">
        <v>8</v>
      </c>
      <c r="N1848" s="8">
        <v>45328</v>
      </c>
      <c r="O1848" s="4" t="str">
        <f t="shared" si="85"/>
        <v>February 2024</v>
      </c>
      <c r="P1848" s="1" t="s">
        <v>79</v>
      </c>
      <c r="Q1848" s="1"/>
      <c r="R1848" s="6">
        <v>0</v>
      </c>
      <c r="S1848" s="6">
        <f t="shared" si="86"/>
        <v>6291.28</v>
      </c>
    </row>
    <row r="1849" spans="1:19" x14ac:dyDescent="0.35">
      <c r="A1849" s="1">
        <v>6993</v>
      </c>
      <c r="B1849" s="1">
        <v>33</v>
      </c>
      <c r="C1849" s="1" t="str">
        <f t="shared" si="84"/>
        <v>Young</v>
      </c>
      <c r="D1849" s="1" t="s">
        <v>16</v>
      </c>
      <c r="E1849" s="1" t="s">
        <v>17</v>
      </c>
      <c r="F1849" s="1" t="s">
        <v>40</v>
      </c>
      <c r="G1849" s="1" t="s">
        <v>41</v>
      </c>
      <c r="H1849" s="1">
        <v>3</v>
      </c>
      <c r="I1849" s="1" t="s">
        <v>26</v>
      </c>
      <c r="J1849" s="1" t="s">
        <v>34</v>
      </c>
      <c r="K1849" s="6">
        <v>6758.64</v>
      </c>
      <c r="L1849" s="6">
        <v>844.83</v>
      </c>
      <c r="M1849" s="1">
        <v>8</v>
      </c>
      <c r="N1849" s="8">
        <v>45328</v>
      </c>
      <c r="O1849" s="4" t="str">
        <f t="shared" si="85"/>
        <v>February 2024</v>
      </c>
      <c r="P1849" s="1" t="s">
        <v>28</v>
      </c>
      <c r="Q1849" s="1" t="s">
        <v>35</v>
      </c>
      <c r="R1849" s="6">
        <v>75.59</v>
      </c>
      <c r="S1849" s="6">
        <f t="shared" si="86"/>
        <v>6834.2300000000005</v>
      </c>
    </row>
    <row r="1850" spans="1:19" x14ac:dyDescent="0.35">
      <c r="A1850" s="1">
        <v>17330</v>
      </c>
      <c r="B1850" s="1">
        <v>34</v>
      </c>
      <c r="C1850" s="1" t="str">
        <f t="shared" si="84"/>
        <v>Young</v>
      </c>
      <c r="D1850" s="1" t="s">
        <v>38</v>
      </c>
      <c r="E1850" s="1" t="s">
        <v>33</v>
      </c>
      <c r="F1850" s="1" t="s">
        <v>18</v>
      </c>
      <c r="G1850" s="1" t="s">
        <v>81</v>
      </c>
      <c r="H1850" s="1">
        <v>3</v>
      </c>
      <c r="I1850" s="1" t="s">
        <v>26</v>
      </c>
      <c r="J1850" s="1" t="s">
        <v>93</v>
      </c>
      <c r="K1850" s="6">
        <v>6838.08</v>
      </c>
      <c r="L1850" s="6">
        <v>1139.68</v>
      </c>
      <c r="M1850" s="1">
        <v>6</v>
      </c>
      <c r="N1850" s="8">
        <v>45328</v>
      </c>
      <c r="O1850" s="4" t="str">
        <f t="shared" si="85"/>
        <v>February 2024</v>
      </c>
      <c r="P1850" s="1" t="s">
        <v>22</v>
      </c>
      <c r="Q1850" s="1" t="s">
        <v>107</v>
      </c>
      <c r="R1850" s="6">
        <v>115.33</v>
      </c>
      <c r="S1850" s="6">
        <f t="shared" si="86"/>
        <v>6953.41</v>
      </c>
    </row>
    <row r="1851" spans="1:19" x14ac:dyDescent="0.35">
      <c r="A1851" s="1">
        <v>14452</v>
      </c>
      <c r="B1851" s="1">
        <v>35</v>
      </c>
      <c r="C1851" s="1" t="str">
        <f t="shared" si="84"/>
        <v>Young</v>
      </c>
      <c r="D1851" s="1" t="s">
        <v>16</v>
      </c>
      <c r="E1851" s="1" t="s">
        <v>17</v>
      </c>
      <c r="F1851" s="1" t="s">
        <v>77</v>
      </c>
      <c r="G1851" s="1" t="s">
        <v>86</v>
      </c>
      <c r="H1851" s="1">
        <v>2</v>
      </c>
      <c r="I1851" s="1" t="s">
        <v>26</v>
      </c>
      <c r="J1851" s="1" t="s">
        <v>21</v>
      </c>
      <c r="K1851" s="6">
        <v>722.36</v>
      </c>
      <c r="L1851" s="6">
        <v>361.18</v>
      </c>
      <c r="M1851" s="1">
        <v>2</v>
      </c>
      <c r="N1851" s="8">
        <v>45328</v>
      </c>
      <c r="O1851" s="4" t="str">
        <f t="shared" si="85"/>
        <v>February 2024</v>
      </c>
      <c r="P1851" s="1" t="s">
        <v>22</v>
      </c>
      <c r="Q1851" s="1" t="s">
        <v>37</v>
      </c>
      <c r="R1851" s="6">
        <v>91.23</v>
      </c>
      <c r="S1851" s="6">
        <f t="shared" si="86"/>
        <v>813.59</v>
      </c>
    </row>
    <row r="1852" spans="1:19" x14ac:dyDescent="0.35">
      <c r="A1852" s="1">
        <v>18269</v>
      </c>
      <c r="B1852" s="1">
        <v>37</v>
      </c>
      <c r="C1852" s="1" t="str">
        <f t="shared" si="84"/>
        <v>Middle-Aged</v>
      </c>
      <c r="D1852" s="1" t="s">
        <v>38</v>
      </c>
      <c r="E1852" s="1" t="s">
        <v>33</v>
      </c>
      <c r="F1852" s="1" t="s">
        <v>40</v>
      </c>
      <c r="G1852" s="1" t="s">
        <v>88</v>
      </c>
      <c r="H1852" s="1">
        <v>2</v>
      </c>
      <c r="I1852" s="1" t="s">
        <v>26</v>
      </c>
      <c r="J1852" s="1" t="s">
        <v>83</v>
      </c>
      <c r="K1852" s="6">
        <v>3676</v>
      </c>
      <c r="L1852" s="6">
        <v>459.5</v>
      </c>
      <c r="M1852" s="1">
        <v>8</v>
      </c>
      <c r="N1852" s="8">
        <v>45328</v>
      </c>
      <c r="O1852" s="4" t="str">
        <f t="shared" si="85"/>
        <v>February 2024</v>
      </c>
      <c r="P1852" s="1" t="s">
        <v>22</v>
      </c>
      <c r="Q1852" s="1" t="s">
        <v>109</v>
      </c>
      <c r="R1852" s="6">
        <v>124.33</v>
      </c>
      <c r="S1852" s="6">
        <f t="shared" si="86"/>
        <v>3800.33</v>
      </c>
    </row>
    <row r="1853" spans="1:19" x14ac:dyDescent="0.35">
      <c r="A1853" s="1">
        <v>19706</v>
      </c>
      <c r="B1853" s="1">
        <v>40</v>
      </c>
      <c r="C1853" s="1" t="str">
        <f t="shared" si="84"/>
        <v>Middle-Aged</v>
      </c>
      <c r="D1853" s="1" t="s">
        <v>16</v>
      </c>
      <c r="E1853" s="1" t="s">
        <v>33</v>
      </c>
      <c r="F1853" s="1" t="s">
        <v>40</v>
      </c>
      <c r="G1853" s="1" t="s">
        <v>88</v>
      </c>
      <c r="H1853" s="1">
        <v>2</v>
      </c>
      <c r="I1853" s="1" t="s">
        <v>26</v>
      </c>
      <c r="J1853" s="1" t="s">
        <v>83</v>
      </c>
      <c r="K1853" s="6">
        <v>459.5</v>
      </c>
      <c r="L1853" s="6">
        <v>459.5</v>
      </c>
      <c r="M1853" s="1">
        <v>1</v>
      </c>
      <c r="N1853" s="8">
        <v>45328</v>
      </c>
      <c r="O1853" s="4" t="str">
        <f t="shared" si="85"/>
        <v>February 2024</v>
      </c>
      <c r="P1853" s="1" t="s">
        <v>84</v>
      </c>
      <c r="Q1853" s="1" t="s">
        <v>109</v>
      </c>
      <c r="R1853" s="6">
        <v>172.28</v>
      </c>
      <c r="S1853" s="6">
        <f t="shared" si="86"/>
        <v>631.78</v>
      </c>
    </row>
    <row r="1854" spans="1:19" x14ac:dyDescent="0.35">
      <c r="A1854" s="1">
        <v>9468</v>
      </c>
      <c r="B1854" s="1">
        <v>41</v>
      </c>
      <c r="C1854" s="1" t="str">
        <f t="shared" si="84"/>
        <v>Middle-Aged</v>
      </c>
      <c r="D1854" s="1" t="s">
        <v>16</v>
      </c>
      <c r="E1854" s="1" t="s">
        <v>17</v>
      </c>
      <c r="F1854" s="1" t="s">
        <v>18</v>
      </c>
      <c r="G1854" s="1" t="s">
        <v>36</v>
      </c>
      <c r="H1854" s="1">
        <v>5</v>
      </c>
      <c r="I1854" s="1" t="s">
        <v>20</v>
      </c>
      <c r="J1854" s="1" t="s">
        <v>27</v>
      </c>
      <c r="K1854" s="6">
        <v>41.5</v>
      </c>
      <c r="L1854" s="6">
        <v>20.75</v>
      </c>
      <c r="M1854" s="1">
        <v>2</v>
      </c>
      <c r="N1854" s="8">
        <v>45328</v>
      </c>
      <c r="O1854" s="4" t="str">
        <f t="shared" si="85"/>
        <v>February 2024</v>
      </c>
      <c r="P1854" s="1" t="s">
        <v>32</v>
      </c>
      <c r="Q1854" s="1" t="s">
        <v>47</v>
      </c>
      <c r="R1854" s="6">
        <v>41.44</v>
      </c>
      <c r="S1854" s="6">
        <f t="shared" si="86"/>
        <v>82.94</v>
      </c>
    </row>
    <row r="1855" spans="1:19" x14ac:dyDescent="0.35">
      <c r="A1855" s="1">
        <v>15446</v>
      </c>
      <c r="B1855" s="1">
        <v>41</v>
      </c>
      <c r="C1855" s="1" t="str">
        <f t="shared" si="84"/>
        <v>Middle-Aged</v>
      </c>
      <c r="D1855" s="1" t="s">
        <v>38</v>
      </c>
      <c r="E1855" s="1" t="s">
        <v>33</v>
      </c>
      <c r="F1855" s="1" t="s">
        <v>40</v>
      </c>
      <c r="G1855" s="1" t="s">
        <v>88</v>
      </c>
      <c r="H1855" s="1">
        <v>1</v>
      </c>
      <c r="I1855" s="1" t="s">
        <v>20</v>
      </c>
      <c r="J1855" s="1" t="s">
        <v>93</v>
      </c>
      <c r="K1855" s="6">
        <v>3216.5</v>
      </c>
      <c r="L1855" s="6">
        <v>459.5</v>
      </c>
      <c r="M1855" s="1">
        <v>7</v>
      </c>
      <c r="N1855" s="8">
        <v>45328</v>
      </c>
      <c r="O1855" s="4" t="str">
        <f t="shared" si="85"/>
        <v>February 2024</v>
      </c>
      <c r="P1855" s="1" t="s">
        <v>79</v>
      </c>
      <c r="Q1855" s="1" t="s">
        <v>37</v>
      </c>
      <c r="R1855" s="6">
        <v>89.12</v>
      </c>
      <c r="S1855" s="6">
        <f t="shared" si="86"/>
        <v>3305.62</v>
      </c>
    </row>
    <row r="1856" spans="1:19" x14ac:dyDescent="0.35">
      <c r="A1856" s="1">
        <v>13017</v>
      </c>
      <c r="B1856" s="1">
        <v>42</v>
      </c>
      <c r="C1856" s="1" t="str">
        <f t="shared" si="84"/>
        <v>Middle-Aged</v>
      </c>
      <c r="D1856" s="1" t="s">
        <v>16</v>
      </c>
      <c r="E1856" s="1" t="s">
        <v>17</v>
      </c>
      <c r="F1856" s="1" t="s">
        <v>24</v>
      </c>
      <c r="G1856" s="1" t="s">
        <v>85</v>
      </c>
      <c r="H1856" s="1">
        <v>2</v>
      </c>
      <c r="I1856" s="1" t="s">
        <v>26</v>
      </c>
      <c r="J1856" s="1" t="s">
        <v>83</v>
      </c>
      <c r="K1856" s="6">
        <v>6291.28</v>
      </c>
      <c r="L1856" s="6">
        <v>786.41</v>
      </c>
      <c r="M1856" s="1">
        <v>8</v>
      </c>
      <c r="N1856" s="8">
        <v>45328</v>
      </c>
      <c r="O1856" s="4" t="str">
        <f t="shared" si="85"/>
        <v>February 2024</v>
      </c>
      <c r="P1856" s="1" t="s">
        <v>84</v>
      </c>
      <c r="Q1856" s="1" t="s">
        <v>37</v>
      </c>
      <c r="R1856" s="6">
        <v>36.549999999999997</v>
      </c>
      <c r="S1856" s="6">
        <f t="shared" si="86"/>
        <v>6327.83</v>
      </c>
    </row>
    <row r="1857" spans="1:19" x14ac:dyDescent="0.35">
      <c r="A1857" s="1">
        <v>14948</v>
      </c>
      <c r="B1857" s="1">
        <v>43</v>
      </c>
      <c r="C1857" s="1" t="str">
        <f t="shared" si="84"/>
        <v>Middle-Aged</v>
      </c>
      <c r="D1857" s="1" t="s">
        <v>38</v>
      </c>
      <c r="E1857" s="1" t="s">
        <v>17</v>
      </c>
      <c r="F1857" s="1" t="s">
        <v>77</v>
      </c>
      <c r="G1857" s="1" t="s">
        <v>86</v>
      </c>
      <c r="H1857" s="1">
        <v>2</v>
      </c>
      <c r="I1857" s="1" t="s">
        <v>26</v>
      </c>
      <c r="J1857" s="1" t="s">
        <v>21</v>
      </c>
      <c r="K1857" s="6">
        <v>2889.44</v>
      </c>
      <c r="L1857" s="6">
        <v>361.18</v>
      </c>
      <c r="M1857" s="1">
        <v>8</v>
      </c>
      <c r="N1857" s="8">
        <v>45328</v>
      </c>
      <c r="O1857" s="4" t="str">
        <f t="shared" si="85"/>
        <v>February 2024</v>
      </c>
      <c r="P1857" s="1" t="s">
        <v>84</v>
      </c>
      <c r="Q1857" s="1"/>
      <c r="R1857" s="6">
        <v>0</v>
      </c>
      <c r="S1857" s="6">
        <f t="shared" si="86"/>
        <v>2889.44</v>
      </c>
    </row>
    <row r="1858" spans="1:19" x14ac:dyDescent="0.35">
      <c r="A1858" s="1">
        <v>2327</v>
      </c>
      <c r="B1858" s="1">
        <v>44</v>
      </c>
      <c r="C1858" s="1" t="str">
        <f t="shared" ref="C1858:C1921" si="87">IF(B1858&lt;=35,"Young",IF(B1858&lt;=55,"Middle-Aged","Old"))</f>
        <v>Middle-Aged</v>
      </c>
      <c r="D1858" s="1" t="s">
        <v>38</v>
      </c>
      <c r="E1858" s="1" t="s">
        <v>17</v>
      </c>
      <c r="F1858" s="1" t="s">
        <v>18</v>
      </c>
      <c r="G1858" s="1" t="s">
        <v>19</v>
      </c>
      <c r="H1858" s="1">
        <v>2</v>
      </c>
      <c r="I1858" s="1" t="s">
        <v>20</v>
      </c>
      <c r="J1858" s="1" t="s">
        <v>34</v>
      </c>
      <c r="K1858" s="6">
        <v>2373.5700000000002</v>
      </c>
      <c r="L1858" s="6">
        <v>791.19</v>
      </c>
      <c r="M1858" s="1">
        <v>3</v>
      </c>
      <c r="N1858" s="8">
        <v>45328</v>
      </c>
      <c r="O1858" s="4" t="str">
        <f t="shared" ref="O1858:O1921" si="88">TEXT(N1858,"mmmm yyyy")</f>
        <v>February 2024</v>
      </c>
      <c r="P1858" s="1" t="s">
        <v>22</v>
      </c>
      <c r="Q1858" s="1"/>
      <c r="R1858" s="6">
        <v>0</v>
      </c>
      <c r="S1858" s="6">
        <f t="shared" ref="S1858:S1921" si="89">K1858+R1858</f>
        <v>2373.5700000000002</v>
      </c>
    </row>
    <row r="1859" spans="1:19" x14ac:dyDescent="0.35">
      <c r="A1859" s="1">
        <v>14270</v>
      </c>
      <c r="B1859" s="1">
        <v>44</v>
      </c>
      <c r="C1859" s="1" t="str">
        <f t="shared" si="87"/>
        <v>Middle-Aged</v>
      </c>
      <c r="D1859" s="1" t="s">
        <v>38</v>
      </c>
      <c r="E1859" s="1" t="s">
        <v>17</v>
      </c>
      <c r="F1859" s="1" t="s">
        <v>24</v>
      </c>
      <c r="G1859" s="1" t="s">
        <v>85</v>
      </c>
      <c r="H1859" s="1">
        <v>2</v>
      </c>
      <c r="I1859" s="1" t="s">
        <v>20</v>
      </c>
      <c r="J1859" s="1" t="s">
        <v>21</v>
      </c>
      <c r="K1859" s="6">
        <v>3932.05</v>
      </c>
      <c r="L1859" s="6">
        <v>786.41</v>
      </c>
      <c r="M1859" s="1">
        <v>5</v>
      </c>
      <c r="N1859" s="8">
        <v>45328</v>
      </c>
      <c r="O1859" s="4" t="str">
        <f t="shared" si="88"/>
        <v>February 2024</v>
      </c>
      <c r="P1859" s="1" t="s">
        <v>22</v>
      </c>
      <c r="Q1859" s="1" t="s">
        <v>29</v>
      </c>
      <c r="R1859" s="6">
        <v>47.59</v>
      </c>
      <c r="S1859" s="6">
        <f t="shared" si="89"/>
        <v>3979.6400000000003</v>
      </c>
    </row>
    <row r="1860" spans="1:19" x14ac:dyDescent="0.35">
      <c r="A1860" s="1">
        <v>11705</v>
      </c>
      <c r="B1860" s="1">
        <v>46</v>
      </c>
      <c r="C1860" s="1" t="str">
        <f t="shared" si="87"/>
        <v>Middle-Aged</v>
      </c>
      <c r="D1860" s="1" t="s">
        <v>38</v>
      </c>
      <c r="E1860" s="1" t="s">
        <v>17</v>
      </c>
      <c r="F1860" s="1" t="s">
        <v>24</v>
      </c>
      <c r="G1860" s="1" t="s">
        <v>85</v>
      </c>
      <c r="H1860" s="1">
        <v>3</v>
      </c>
      <c r="I1860" s="1" t="s">
        <v>26</v>
      </c>
      <c r="J1860" s="1" t="s">
        <v>83</v>
      </c>
      <c r="K1860" s="6">
        <v>3932.05</v>
      </c>
      <c r="L1860" s="6">
        <v>786.41</v>
      </c>
      <c r="M1860" s="1">
        <v>5</v>
      </c>
      <c r="N1860" s="8">
        <v>45328</v>
      </c>
      <c r="O1860" s="4" t="str">
        <f t="shared" si="88"/>
        <v>February 2024</v>
      </c>
      <c r="P1860" s="1" t="s">
        <v>84</v>
      </c>
      <c r="Q1860" s="1" t="s">
        <v>92</v>
      </c>
      <c r="R1860" s="6">
        <v>144.22</v>
      </c>
      <c r="S1860" s="6">
        <f t="shared" si="89"/>
        <v>4076.27</v>
      </c>
    </row>
    <row r="1861" spans="1:19" x14ac:dyDescent="0.35">
      <c r="A1861" s="1">
        <v>14215</v>
      </c>
      <c r="B1861" s="1">
        <v>46</v>
      </c>
      <c r="C1861" s="1" t="str">
        <f t="shared" si="87"/>
        <v>Middle-Aged</v>
      </c>
      <c r="D1861" s="1" t="s">
        <v>38</v>
      </c>
      <c r="E1861" s="1" t="s">
        <v>17</v>
      </c>
      <c r="F1861" s="1" t="s">
        <v>18</v>
      </c>
      <c r="G1861" s="1" t="s">
        <v>81</v>
      </c>
      <c r="H1861" s="1">
        <v>2</v>
      </c>
      <c r="I1861" s="1" t="s">
        <v>20</v>
      </c>
      <c r="J1861" s="1" t="s">
        <v>83</v>
      </c>
      <c r="K1861" s="6">
        <v>2279.36</v>
      </c>
      <c r="L1861" s="6">
        <v>1139.68</v>
      </c>
      <c r="M1861" s="1">
        <v>2</v>
      </c>
      <c r="N1861" s="8">
        <v>45328</v>
      </c>
      <c r="O1861" s="4" t="str">
        <f t="shared" si="88"/>
        <v>February 2024</v>
      </c>
      <c r="P1861" s="1" t="s">
        <v>84</v>
      </c>
      <c r="Q1861" s="1" t="s">
        <v>37</v>
      </c>
      <c r="R1861" s="6">
        <v>76.510000000000005</v>
      </c>
      <c r="S1861" s="6">
        <f t="shared" si="89"/>
        <v>2355.8700000000003</v>
      </c>
    </row>
    <row r="1862" spans="1:19" x14ac:dyDescent="0.35">
      <c r="A1862" s="1">
        <v>14280</v>
      </c>
      <c r="B1862" s="1">
        <v>46</v>
      </c>
      <c r="C1862" s="1" t="str">
        <f t="shared" si="87"/>
        <v>Middle-Aged</v>
      </c>
      <c r="D1862" s="1" t="s">
        <v>38</v>
      </c>
      <c r="E1862" s="1" t="s">
        <v>17</v>
      </c>
      <c r="F1862" s="1" t="s">
        <v>18</v>
      </c>
      <c r="G1862" s="1" t="s">
        <v>81</v>
      </c>
      <c r="H1862" s="1">
        <v>3</v>
      </c>
      <c r="I1862" s="1" t="s">
        <v>20</v>
      </c>
      <c r="J1862" s="1" t="s">
        <v>83</v>
      </c>
      <c r="K1862" s="6">
        <v>3419.04</v>
      </c>
      <c r="L1862" s="6">
        <v>1139.68</v>
      </c>
      <c r="M1862" s="1">
        <v>3</v>
      </c>
      <c r="N1862" s="8">
        <v>45328</v>
      </c>
      <c r="O1862" s="4" t="str">
        <f t="shared" si="88"/>
        <v>February 2024</v>
      </c>
      <c r="P1862" s="1" t="s">
        <v>84</v>
      </c>
      <c r="Q1862" s="1" t="s">
        <v>37</v>
      </c>
      <c r="R1862" s="6">
        <v>90.82</v>
      </c>
      <c r="S1862" s="6">
        <f t="shared" si="89"/>
        <v>3509.86</v>
      </c>
    </row>
    <row r="1863" spans="1:19" x14ac:dyDescent="0.35">
      <c r="A1863" s="1">
        <v>18668</v>
      </c>
      <c r="B1863" s="1">
        <v>47</v>
      </c>
      <c r="C1863" s="1" t="str">
        <f t="shared" si="87"/>
        <v>Middle-Aged</v>
      </c>
      <c r="D1863" s="1" t="s">
        <v>16</v>
      </c>
      <c r="E1863" s="1" t="s">
        <v>17</v>
      </c>
      <c r="F1863" s="1" t="s">
        <v>24</v>
      </c>
      <c r="G1863" s="1" t="s">
        <v>85</v>
      </c>
      <c r="H1863" s="1">
        <v>2</v>
      </c>
      <c r="I1863" s="1" t="s">
        <v>20</v>
      </c>
      <c r="J1863" s="1" t="s">
        <v>83</v>
      </c>
      <c r="K1863" s="6">
        <v>786.41</v>
      </c>
      <c r="L1863" s="6">
        <v>786.41</v>
      </c>
      <c r="M1863" s="1">
        <v>1</v>
      </c>
      <c r="N1863" s="8">
        <v>45328</v>
      </c>
      <c r="O1863" s="4" t="str">
        <f t="shared" si="88"/>
        <v>February 2024</v>
      </c>
      <c r="P1863" s="1" t="s">
        <v>84</v>
      </c>
      <c r="Q1863" s="1" t="s">
        <v>117</v>
      </c>
      <c r="R1863" s="6">
        <v>217.1</v>
      </c>
      <c r="S1863" s="6">
        <f t="shared" si="89"/>
        <v>1003.51</v>
      </c>
    </row>
    <row r="1864" spans="1:19" x14ac:dyDescent="0.35">
      <c r="A1864" s="1">
        <v>3766</v>
      </c>
      <c r="B1864" s="1">
        <v>49</v>
      </c>
      <c r="C1864" s="1" t="str">
        <f t="shared" si="87"/>
        <v>Middle-Aged</v>
      </c>
      <c r="D1864" s="1" t="s">
        <v>16</v>
      </c>
      <c r="E1864" s="1" t="s">
        <v>17</v>
      </c>
      <c r="F1864" s="1" t="s">
        <v>18</v>
      </c>
      <c r="G1864" s="1" t="s">
        <v>19</v>
      </c>
      <c r="H1864" s="1">
        <v>2</v>
      </c>
      <c r="I1864" s="1" t="s">
        <v>26</v>
      </c>
      <c r="J1864" s="1" t="s">
        <v>21</v>
      </c>
      <c r="K1864" s="6">
        <v>791.19</v>
      </c>
      <c r="L1864" s="6">
        <v>791.19</v>
      </c>
      <c r="M1864" s="1">
        <v>1</v>
      </c>
      <c r="N1864" s="8">
        <v>45328</v>
      </c>
      <c r="O1864" s="4" t="str">
        <f t="shared" si="88"/>
        <v>February 2024</v>
      </c>
      <c r="P1864" s="1" t="s">
        <v>32</v>
      </c>
      <c r="Q1864" s="1" t="s">
        <v>61</v>
      </c>
      <c r="R1864" s="6">
        <v>86.77</v>
      </c>
      <c r="S1864" s="6">
        <f t="shared" si="89"/>
        <v>877.96</v>
      </c>
    </row>
    <row r="1865" spans="1:19" x14ac:dyDescent="0.35">
      <c r="A1865" s="1">
        <v>13584</v>
      </c>
      <c r="B1865" s="1">
        <v>49</v>
      </c>
      <c r="C1865" s="1" t="str">
        <f t="shared" si="87"/>
        <v>Middle-Aged</v>
      </c>
      <c r="D1865" s="1" t="s">
        <v>38</v>
      </c>
      <c r="E1865" s="1" t="s">
        <v>17</v>
      </c>
      <c r="F1865" s="1" t="s">
        <v>30</v>
      </c>
      <c r="G1865" s="1" t="s">
        <v>78</v>
      </c>
      <c r="H1865" s="1">
        <v>2</v>
      </c>
      <c r="I1865" s="1" t="s">
        <v>26</v>
      </c>
      <c r="J1865" s="1" t="s">
        <v>83</v>
      </c>
      <c r="K1865" s="6">
        <v>4045.92</v>
      </c>
      <c r="L1865" s="6">
        <v>674.32</v>
      </c>
      <c r="M1865" s="1">
        <v>6</v>
      </c>
      <c r="N1865" s="8">
        <v>45328</v>
      </c>
      <c r="O1865" s="4" t="str">
        <f t="shared" si="88"/>
        <v>February 2024</v>
      </c>
      <c r="P1865" s="1" t="s">
        <v>84</v>
      </c>
      <c r="Q1865" s="1" t="s">
        <v>29</v>
      </c>
      <c r="R1865" s="6">
        <v>90.3</v>
      </c>
      <c r="S1865" s="6">
        <f t="shared" si="89"/>
        <v>4136.22</v>
      </c>
    </row>
    <row r="1866" spans="1:19" x14ac:dyDescent="0.35">
      <c r="A1866" s="1">
        <v>12054</v>
      </c>
      <c r="B1866" s="1">
        <v>50</v>
      </c>
      <c r="C1866" s="1" t="str">
        <f t="shared" si="87"/>
        <v>Middle-Aged</v>
      </c>
      <c r="D1866" s="1" t="s">
        <v>16</v>
      </c>
      <c r="E1866" s="1" t="s">
        <v>17</v>
      </c>
      <c r="F1866" s="1" t="s">
        <v>24</v>
      </c>
      <c r="G1866" s="1" t="s">
        <v>85</v>
      </c>
      <c r="H1866" s="1">
        <v>1</v>
      </c>
      <c r="I1866" s="1" t="s">
        <v>26</v>
      </c>
      <c r="J1866" s="1" t="s">
        <v>93</v>
      </c>
      <c r="K1866" s="6">
        <v>5504.87</v>
      </c>
      <c r="L1866" s="6">
        <v>786.41</v>
      </c>
      <c r="M1866" s="1">
        <v>7</v>
      </c>
      <c r="N1866" s="8">
        <v>45328</v>
      </c>
      <c r="O1866" s="4" t="str">
        <f t="shared" si="88"/>
        <v>February 2024</v>
      </c>
      <c r="P1866" s="1" t="s">
        <v>22</v>
      </c>
      <c r="Q1866" s="1" t="s">
        <v>52</v>
      </c>
      <c r="R1866" s="6">
        <v>45.74</v>
      </c>
      <c r="S1866" s="6">
        <f t="shared" si="89"/>
        <v>5550.61</v>
      </c>
    </row>
    <row r="1867" spans="1:19" x14ac:dyDescent="0.35">
      <c r="A1867" s="1">
        <v>7976</v>
      </c>
      <c r="B1867" s="1">
        <v>51</v>
      </c>
      <c r="C1867" s="1" t="str">
        <f t="shared" si="87"/>
        <v>Middle-Aged</v>
      </c>
      <c r="D1867" s="1" t="s">
        <v>38</v>
      </c>
      <c r="E1867" s="1" t="s">
        <v>17</v>
      </c>
      <c r="F1867" s="1" t="s">
        <v>18</v>
      </c>
      <c r="G1867" s="1" t="s">
        <v>19</v>
      </c>
      <c r="H1867" s="1">
        <v>2</v>
      </c>
      <c r="I1867" s="1" t="s">
        <v>20</v>
      </c>
      <c r="J1867" s="1" t="s">
        <v>34</v>
      </c>
      <c r="K1867" s="6">
        <v>1582.38</v>
      </c>
      <c r="L1867" s="6">
        <v>791.19</v>
      </c>
      <c r="M1867" s="1">
        <v>2</v>
      </c>
      <c r="N1867" s="8">
        <v>45328</v>
      </c>
      <c r="O1867" s="4" t="str">
        <f t="shared" si="88"/>
        <v>February 2024</v>
      </c>
      <c r="P1867" s="1" t="s">
        <v>28</v>
      </c>
      <c r="Q1867" s="1" t="s">
        <v>55</v>
      </c>
      <c r="R1867" s="6">
        <v>64.16</v>
      </c>
      <c r="S1867" s="6">
        <f t="shared" si="89"/>
        <v>1646.5400000000002</v>
      </c>
    </row>
    <row r="1868" spans="1:19" x14ac:dyDescent="0.35">
      <c r="A1868" s="1">
        <v>11689</v>
      </c>
      <c r="B1868" s="1">
        <v>51</v>
      </c>
      <c r="C1868" s="1" t="str">
        <f t="shared" si="87"/>
        <v>Middle-Aged</v>
      </c>
      <c r="D1868" s="1" t="s">
        <v>16</v>
      </c>
      <c r="E1868" s="1" t="s">
        <v>17</v>
      </c>
      <c r="F1868" s="1" t="s">
        <v>30</v>
      </c>
      <c r="G1868" s="1" t="s">
        <v>78</v>
      </c>
      <c r="H1868" s="1">
        <v>5</v>
      </c>
      <c r="I1868" s="1" t="s">
        <v>20</v>
      </c>
      <c r="J1868" s="1" t="s">
        <v>83</v>
      </c>
      <c r="K1868" s="6">
        <v>674.32</v>
      </c>
      <c r="L1868" s="6">
        <v>674.32</v>
      </c>
      <c r="M1868" s="1">
        <v>1</v>
      </c>
      <c r="N1868" s="8">
        <v>45328</v>
      </c>
      <c r="O1868" s="4" t="str">
        <f t="shared" si="88"/>
        <v>February 2024</v>
      </c>
      <c r="P1868" s="1" t="s">
        <v>22</v>
      </c>
      <c r="Q1868" s="1" t="s">
        <v>114</v>
      </c>
      <c r="R1868" s="6">
        <v>128.79</v>
      </c>
      <c r="S1868" s="6">
        <f t="shared" si="89"/>
        <v>803.11</v>
      </c>
    </row>
    <row r="1869" spans="1:19" x14ac:dyDescent="0.35">
      <c r="A1869" s="1">
        <v>5742</v>
      </c>
      <c r="B1869" s="1">
        <v>53</v>
      </c>
      <c r="C1869" s="1" t="str">
        <f t="shared" si="87"/>
        <v>Middle-Aged</v>
      </c>
      <c r="D1869" s="1" t="s">
        <v>38</v>
      </c>
      <c r="E1869" s="1" t="s">
        <v>17</v>
      </c>
      <c r="F1869" s="1" t="s">
        <v>18</v>
      </c>
      <c r="G1869" s="1" t="s">
        <v>36</v>
      </c>
      <c r="H1869" s="1">
        <v>5</v>
      </c>
      <c r="I1869" s="1" t="s">
        <v>20</v>
      </c>
      <c r="J1869" s="1" t="s">
        <v>42</v>
      </c>
      <c r="K1869" s="6">
        <v>62.25</v>
      </c>
      <c r="L1869" s="6">
        <v>20.75</v>
      </c>
      <c r="M1869" s="1">
        <v>3</v>
      </c>
      <c r="N1869" s="8">
        <v>45328</v>
      </c>
      <c r="O1869" s="4" t="str">
        <f t="shared" si="88"/>
        <v>February 2024</v>
      </c>
      <c r="P1869" s="1" t="s">
        <v>32</v>
      </c>
      <c r="Q1869" s="1"/>
      <c r="R1869" s="6">
        <v>0</v>
      </c>
      <c r="S1869" s="6">
        <f t="shared" si="89"/>
        <v>62.25</v>
      </c>
    </row>
    <row r="1870" spans="1:19" x14ac:dyDescent="0.35">
      <c r="A1870" s="1">
        <v>9617</v>
      </c>
      <c r="B1870" s="1">
        <v>53</v>
      </c>
      <c r="C1870" s="1" t="str">
        <f t="shared" si="87"/>
        <v>Middle-Aged</v>
      </c>
      <c r="D1870" s="1" t="s">
        <v>38</v>
      </c>
      <c r="E1870" s="1" t="s">
        <v>17</v>
      </c>
      <c r="F1870" s="1" t="s">
        <v>18</v>
      </c>
      <c r="G1870" s="1" t="s">
        <v>36</v>
      </c>
      <c r="H1870" s="1">
        <v>5</v>
      </c>
      <c r="I1870" s="1" t="s">
        <v>26</v>
      </c>
      <c r="J1870" s="1" t="s">
        <v>42</v>
      </c>
      <c r="K1870" s="6">
        <v>207.5</v>
      </c>
      <c r="L1870" s="6">
        <v>20.75</v>
      </c>
      <c r="M1870" s="1">
        <v>10</v>
      </c>
      <c r="N1870" s="8">
        <v>45328</v>
      </c>
      <c r="O1870" s="4" t="str">
        <f t="shared" si="88"/>
        <v>February 2024</v>
      </c>
      <c r="P1870" s="1" t="s">
        <v>22</v>
      </c>
      <c r="Q1870" s="1" t="s">
        <v>48</v>
      </c>
      <c r="R1870" s="6">
        <v>52.51</v>
      </c>
      <c r="S1870" s="6">
        <f t="shared" si="89"/>
        <v>260.01</v>
      </c>
    </row>
    <row r="1871" spans="1:19" x14ac:dyDescent="0.35">
      <c r="A1871" s="1">
        <v>14956</v>
      </c>
      <c r="B1871" s="1">
        <v>54</v>
      </c>
      <c r="C1871" s="1" t="str">
        <f t="shared" si="87"/>
        <v>Middle-Aged</v>
      </c>
      <c r="D1871" s="1" t="s">
        <v>16</v>
      </c>
      <c r="E1871" s="1" t="s">
        <v>17</v>
      </c>
      <c r="F1871" s="1" t="s">
        <v>77</v>
      </c>
      <c r="G1871" s="1" t="s">
        <v>86</v>
      </c>
      <c r="H1871" s="1">
        <v>3</v>
      </c>
      <c r="I1871" s="1" t="s">
        <v>20</v>
      </c>
      <c r="J1871" s="1" t="s">
        <v>83</v>
      </c>
      <c r="K1871" s="6">
        <v>2528.2600000000002</v>
      </c>
      <c r="L1871" s="6">
        <v>361.18</v>
      </c>
      <c r="M1871" s="1">
        <v>7</v>
      </c>
      <c r="N1871" s="8">
        <v>45328</v>
      </c>
      <c r="O1871" s="4" t="str">
        <f t="shared" si="88"/>
        <v>February 2024</v>
      </c>
      <c r="P1871" s="1" t="s">
        <v>79</v>
      </c>
      <c r="Q1871" s="1"/>
      <c r="R1871" s="6">
        <v>0</v>
      </c>
      <c r="S1871" s="6">
        <f t="shared" si="89"/>
        <v>2528.2600000000002</v>
      </c>
    </row>
    <row r="1872" spans="1:19" x14ac:dyDescent="0.35">
      <c r="A1872" s="1">
        <v>16902</v>
      </c>
      <c r="B1872" s="1">
        <v>54</v>
      </c>
      <c r="C1872" s="1" t="str">
        <f t="shared" si="87"/>
        <v>Middle-Aged</v>
      </c>
      <c r="D1872" s="1" t="s">
        <v>38</v>
      </c>
      <c r="E1872" s="1" t="s">
        <v>17</v>
      </c>
      <c r="F1872" s="1" t="s">
        <v>77</v>
      </c>
      <c r="G1872" s="1" t="s">
        <v>86</v>
      </c>
      <c r="H1872" s="1">
        <v>2</v>
      </c>
      <c r="I1872" s="1" t="s">
        <v>20</v>
      </c>
      <c r="J1872" s="1" t="s">
        <v>93</v>
      </c>
      <c r="K1872" s="6">
        <v>2889.44</v>
      </c>
      <c r="L1872" s="6">
        <v>361.18</v>
      </c>
      <c r="M1872" s="1">
        <v>8</v>
      </c>
      <c r="N1872" s="8">
        <v>45328</v>
      </c>
      <c r="O1872" s="4" t="str">
        <f t="shared" si="88"/>
        <v>February 2024</v>
      </c>
      <c r="P1872" s="1" t="s">
        <v>79</v>
      </c>
      <c r="Q1872" s="1"/>
      <c r="R1872" s="6">
        <v>0</v>
      </c>
      <c r="S1872" s="6">
        <f t="shared" si="89"/>
        <v>2889.44</v>
      </c>
    </row>
    <row r="1873" spans="1:19" x14ac:dyDescent="0.35">
      <c r="A1873" s="1">
        <v>18573</v>
      </c>
      <c r="B1873" s="1">
        <v>54</v>
      </c>
      <c r="C1873" s="1" t="str">
        <f t="shared" si="87"/>
        <v>Middle-Aged</v>
      </c>
      <c r="D1873" s="1" t="s">
        <v>16</v>
      </c>
      <c r="E1873" s="1" t="s">
        <v>17</v>
      </c>
      <c r="F1873" s="1" t="s">
        <v>30</v>
      </c>
      <c r="G1873" s="1" t="s">
        <v>78</v>
      </c>
      <c r="H1873" s="1">
        <v>5</v>
      </c>
      <c r="I1873" s="1" t="s">
        <v>20</v>
      </c>
      <c r="J1873" s="1" t="s">
        <v>83</v>
      </c>
      <c r="K1873" s="6">
        <v>6743.2</v>
      </c>
      <c r="L1873" s="6">
        <v>674.32</v>
      </c>
      <c r="M1873" s="1">
        <v>10</v>
      </c>
      <c r="N1873" s="8">
        <v>45328</v>
      </c>
      <c r="O1873" s="4" t="str">
        <f t="shared" si="88"/>
        <v>February 2024</v>
      </c>
      <c r="P1873" s="1" t="s">
        <v>79</v>
      </c>
      <c r="Q1873" s="1" t="s">
        <v>112</v>
      </c>
      <c r="R1873" s="6">
        <v>218.23</v>
      </c>
      <c r="S1873" s="6">
        <f t="shared" si="89"/>
        <v>6961.4299999999994</v>
      </c>
    </row>
    <row r="1874" spans="1:19" x14ac:dyDescent="0.35">
      <c r="A1874" s="1">
        <v>4704</v>
      </c>
      <c r="B1874" s="1">
        <v>56</v>
      </c>
      <c r="C1874" s="1" t="str">
        <f t="shared" si="87"/>
        <v>Old</v>
      </c>
      <c r="D1874" s="1" t="s">
        <v>16</v>
      </c>
      <c r="E1874" s="1" t="s">
        <v>17</v>
      </c>
      <c r="F1874" s="1" t="s">
        <v>24</v>
      </c>
      <c r="G1874" s="1" t="s">
        <v>25</v>
      </c>
      <c r="H1874" s="1">
        <v>3</v>
      </c>
      <c r="I1874" s="1" t="s">
        <v>26</v>
      </c>
      <c r="J1874" s="1" t="s">
        <v>21</v>
      </c>
      <c r="K1874" s="6">
        <v>1729.21</v>
      </c>
      <c r="L1874" s="6">
        <v>247.03</v>
      </c>
      <c r="M1874" s="1">
        <v>7</v>
      </c>
      <c r="N1874" s="8">
        <v>45328</v>
      </c>
      <c r="O1874" s="4" t="str">
        <f t="shared" si="88"/>
        <v>February 2024</v>
      </c>
      <c r="P1874" s="1" t="s">
        <v>28</v>
      </c>
      <c r="Q1874" s="1" t="s">
        <v>39</v>
      </c>
      <c r="R1874" s="6">
        <v>82.39</v>
      </c>
      <c r="S1874" s="6">
        <f t="shared" si="89"/>
        <v>1811.6000000000001</v>
      </c>
    </row>
    <row r="1875" spans="1:19" x14ac:dyDescent="0.35">
      <c r="A1875" s="1">
        <v>16561</v>
      </c>
      <c r="B1875" s="1">
        <v>56</v>
      </c>
      <c r="C1875" s="1" t="str">
        <f t="shared" si="87"/>
        <v>Old</v>
      </c>
      <c r="D1875" s="1" t="s">
        <v>38</v>
      </c>
      <c r="E1875" s="1" t="s">
        <v>17</v>
      </c>
      <c r="F1875" s="1" t="s">
        <v>30</v>
      </c>
      <c r="G1875" s="1" t="s">
        <v>78</v>
      </c>
      <c r="H1875" s="1">
        <v>1</v>
      </c>
      <c r="I1875" s="1" t="s">
        <v>20</v>
      </c>
      <c r="J1875" s="1" t="s">
        <v>83</v>
      </c>
      <c r="K1875" s="6">
        <v>3371.6</v>
      </c>
      <c r="L1875" s="6">
        <v>674.32</v>
      </c>
      <c r="M1875" s="1">
        <v>5</v>
      </c>
      <c r="N1875" s="8">
        <v>45328</v>
      </c>
      <c r="O1875" s="4" t="str">
        <f t="shared" si="88"/>
        <v>February 2024</v>
      </c>
      <c r="P1875" s="1" t="s">
        <v>22</v>
      </c>
      <c r="Q1875" s="1" t="s">
        <v>121</v>
      </c>
      <c r="R1875" s="6">
        <v>220.1</v>
      </c>
      <c r="S1875" s="6">
        <f t="shared" si="89"/>
        <v>3591.7</v>
      </c>
    </row>
    <row r="1876" spans="1:19" x14ac:dyDescent="0.35">
      <c r="A1876" s="1">
        <v>18897</v>
      </c>
      <c r="B1876" s="1">
        <v>58</v>
      </c>
      <c r="C1876" s="1" t="str">
        <f t="shared" si="87"/>
        <v>Old</v>
      </c>
      <c r="D1876" s="1" t="s">
        <v>16</v>
      </c>
      <c r="E1876" s="1" t="s">
        <v>17</v>
      </c>
      <c r="F1876" s="1" t="s">
        <v>30</v>
      </c>
      <c r="G1876" s="1" t="s">
        <v>78</v>
      </c>
      <c r="H1876" s="1">
        <v>5</v>
      </c>
      <c r="I1876" s="1" t="s">
        <v>26</v>
      </c>
      <c r="J1876" s="1" t="s">
        <v>93</v>
      </c>
      <c r="K1876" s="6">
        <v>4045.92</v>
      </c>
      <c r="L1876" s="6">
        <v>674.32</v>
      </c>
      <c r="M1876" s="1">
        <v>6</v>
      </c>
      <c r="N1876" s="8">
        <v>45328</v>
      </c>
      <c r="O1876" s="4" t="str">
        <f t="shared" si="88"/>
        <v>February 2024</v>
      </c>
      <c r="P1876" s="1" t="s">
        <v>22</v>
      </c>
      <c r="Q1876" s="1" t="s">
        <v>97</v>
      </c>
      <c r="R1876" s="6">
        <v>153.59</v>
      </c>
      <c r="S1876" s="6">
        <f t="shared" si="89"/>
        <v>4199.51</v>
      </c>
    </row>
    <row r="1877" spans="1:19" x14ac:dyDescent="0.35">
      <c r="A1877" s="1">
        <v>17086</v>
      </c>
      <c r="B1877" s="1">
        <v>60</v>
      </c>
      <c r="C1877" s="1" t="str">
        <f t="shared" si="87"/>
        <v>Old</v>
      </c>
      <c r="D1877" s="1" t="s">
        <v>16</v>
      </c>
      <c r="E1877" s="1" t="s">
        <v>33</v>
      </c>
      <c r="F1877" s="1" t="s">
        <v>77</v>
      </c>
      <c r="G1877" s="1" t="s">
        <v>86</v>
      </c>
      <c r="H1877" s="1">
        <v>4</v>
      </c>
      <c r="I1877" s="1" t="s">
        <v>20</v>
      </c>
      <c r="J1877" s="1" t="s">
        <v>93</v>
      </c>
      <c r="K1877" s="6">
        <v>3611.8</v>
      </c>
      <c r="L1877" s="6">
        <v>361.18</v>
      </c>
      <c r="M1877" s="1">
        <v>10</v>
      </c>
      <c r="N1877" s="8">
        <v>45328</v>
      </c>
      <c r="O1877" s="4" t="str">
        <f t="shared" si="88"/>
        <v>February 2024</v>
      </c>
      <c r="P1877" s="1" t="s">
        <v>22</v>
      </c>
      <c r="Q1877" s="1" t="s">
        <v>122</v>
      </c>
      <c r="R1877" s="6">
        <v>176.59</v>
      </c>
      <c r="S1877" s="6">
        <f t="shared" si="89"/>
        <v>3788.3900000000003</v>
      </c>
    </row>
    <row r="1878" spans="1:19" x14ac:dyDescent="0.35">
      <c r="A1878" s="1">
        <v>19439</v>
      </c>
      <c r="B1878" s="1">
        <v>60</v>
      </c>
      <c r="C1878" s="1" t="str">
        <f t="shared" si="87"/>
        <v>Old</v>
      </c>
      <c r="D1878" s="1" t="s">
        <v>16</v>
      </c>
      <c r="E1878" s="1" t="s">
        <v>17</v>
      </c>
      <c r="F1878" s="1" t="s">
        <v>40</v>
      </c>
      <c r="G1878" s="1" t="s">
        <v>88</v>
      </c>
      <c r="H1878" s="1">
        <v>3</v>
      </c>
      <c r="I1878" s="1" t="s">
        <v>26</v>
      </c>
      <c r="J1878" s="1" t="s">
        <v>21</v>
      </c>
      <c r="K1878" s="6">
        <v>2757</v>
      </c>
      <c r="L1878" s="6">
        <v>459.5</v>
      </c>
      <c r="M1878" s="1">
        <v>6</v>
      </c>
      <c r="N1878" s="8">
        <v>45328</v>
      </c>
      <c r="O1878" s="4" t="str">
        <f t="shared" si="88"/>
        <v>February 2024</v>
      </c>
      <c r="P1878" s="1" t="s">
        <v>22</v>
      </c>
      <c r="Q1878" s="1" t="s">
        <v>87</v>
      </c>
      <c r="R1878" s="6">
        <v>161.99</v>
      </c>
      <c r="S1878" s="6">
        <f t="shared" si="89"/>
        <v>2918.99</v>
      </c>
    </row>
    <row r="1879" spans="1:19" x14ac:dyDescent="0.35">
      <c r="A1879" s="1">
        <v>8443</v>
      </c>
      <c r="B1879" s="1">
        <v>61</v>
      </c>
      <c r="C1879" s="1" t="str">
        <f t="shared" si="87"/>
        <v>Old</v>
      </c>
      <c r="D1879" s="1" t="s">
        <v>38</v>
      </c>
      <c r="E1879" s="1" t="s">
        <v>17</v>
      </c>
      <c r="F1879" s="1" t="s">
        <v>18</v>
      </c>
      <c r="G1879" s="1" t="s">
        <v>19</v>
      </c>
      <c r="H1879" s="1">
        <v>2</v>
      </c>
      <c r="I1879" s="1" t="s">
        <v>26</v>
      </c>
      <c r="J1879" s="1" t="s">
        <v>34</v>
      </c>
      <c r="K1879" s="6">
        <v>4747.1400000000003</v>
      </c>
      <c r="L1879" s="6">
        <v>791.19</v>
      </c>
      <c r="M1879" s="1">
        <v>6</v>
      </c>
      <c r="N1879" s="8">
        <v>45328</v>
      </c>
      <c r="O1879" s="4" t="str">
        <f t="shared" si="88"/>
        <v>February 2024</v>
      </c>
      <c r="P1879" s="1" t="s">
        <v>32</v>
      </c>
      <c r="Q1879" s="1"/>
      <c r="R1879" s="6">
        <v>0</v>
      </c>
      <c r="S1879" s="6">
        <f t="shared" si="89"/>
        <v>4747.1400000000003</v>
      </c>
    </row>
    <row r="1880" spans="1:19" x14ac:dyDescent="0.35">
      <c r="A1880" s="1">
        <v>9761</v>
      </c>
      <c r="B1880" s="1">
        <v>61</v>
      </c>
      <c r="C1880" s="1" t="str">
        <f t="shared" si="87"/>
        <v>Old</v>
      </c>
      <c r="D1880" s="1" t="s">
        <v>38</v>
      </c>
      <c r="E1880" s="1" t="s">
        <v>17</v>
      </c>
      <c r="F1880" s="1" t="s">
        <v>30</v>
      </c>
      <c r="G1880" s="1" t="s">
        <v>31</v>
      </c>
      <c r="H1880" s="1">
        <v>3</v>
      </c>
      <c r="I1880" s="1" t="s">
        <v>26</v>
      </c>
      <c r="J1880" s="1" t="s">
        <v>42</v>
      </c>
      <c r="K1880" s="6">
        <v>3711.68</v>
      </c>
      <c r="L1880" s="6">
        <v>463.96</v>
      </c>
      <c r="M1880" s="1">
        <v>8</v>
      </c>
      <c r="N1880" s="8">
        <v>45328</v>
      </c>
      <c r="O1880" s="4" t="str">
        <f t="shared" si="88"/>
        <v>February 2024</v>
      </c>
      <c r="P1880" s="1" t="s">
        <v>28</v>
      </c>
      <c r="Q1880" s="1"/>
      <c r="R1880" s="6">
        <v>0</v>
      </c>
      <c r="S1880" s="6">
        <f t="shared" si="89"/>
        <v>3711.68</v>
      </c>
    </row>
    <row r="1881" spans="1:19" x14ac:dyDescent="0.35">
      <c r="A1881" s="1">
        <v>18857</v>
      </c>
      <c r="B1881" s="1">
        <v>61</v>
      </c>
      <c r="C1881" s="1" t="str">
        <f t="shared" si="87"/>
        <v>Old</v>
      </c>
      <c r="D1881" s="1" t="s">
        <v>16</v>
      </c>
      <c r="E1881" s="1" t="s">
        <v>17</v>
      </c>
      <c r="F1881" s="1" t="s">
        <v>24</v>
      </c>
      <c r="G1881" s="1" t="s">
        <v>85</v>
      </c>
      <c r="H1881" s="1">
        <v>5</v>
      </c>
      <c r="I1881" s="1" t="s">
        <v>26</v>
      </c>
      <c r="J1881" s="1" t="s">
        <v>21</v>
      </c>
      <c r="K1881" s="6">
        <v>2359.23</v>
      </c>
      <c r="L1881" s="6">
        <v>786.41</v>
      </c>
      <c r="M1881" s="1">
        <v>3</v>
      </c>
      <c r="N1881" s="8">
        <v>45328</v>
      </c>
      <c r="O1881" s="4" t="str">
        <f t="shared" si="88"/>
        <v>February 2024</v>
      </c>
      <c r="P1881" s="1" t="s">
        <v>84</v>
      </c>
      <c r="Q1881" s="1" t="s">
        <v>29</v>
      </c>
      <c r="R1881" s="6">
        <v>39.409999999999997</v>
      </c>
      <c r="S1881" s="6">
        <f t="shared" si="89"/>
        <v>2398.64</v>
      </c>
    </row>
    <row r="1882" spans="1:19" x14ac:dyDescent="0.35">
      <c r="A1882" s="1">
        <v>8960</v>
      </c>
      <c r="B1882" s="1">
        <v>62</v>
      </c>
      <c r="C1882" s="1" t="str">
        <f t="shared" si="87"/>
        <v>Old</v>
      </c>
      <c r="D1882" s="1" t="s">
        <v>16</v>
      </c>
      <c r="E1882" s="1" t="s">
        <v>17</v>
      </c>
      <c r="F1882" s="1" t="s">
        <v>18</v>
      </c>
      <c r="G1882" s="1" t="s">
        <v>36</v>
      </c>
      <c r="H1882" s="1">
        <v>5</v>
      </c>
      <c r="I1882" s="1" t="s">
        <v>26</v>
      </c>
      <c r="J1882" s="1" t="s">
        <v>21</v>
      </c>
      <c r="K1882" s="6">
        <v>207.5</v>
      </c>
      <c r="L1882" s="6">
        <v>20.75</v>
      </c>
      <c r="M1882" s="1">
        <v>10</v>
      </c>
      <c r="N1882" s="8">
        <v>45328</v>
      </c>
      <c r="O1882" s="4" t="str">
        <f t="shared" si="88"/>
        <v>February 2024</v>
      </c>
      <c r="P1882" s="1" t="s">
        <v>28</v>
      </c>
      <c r="Q1882" s="1" t="s">
        <v>47</v>
      </c>
      <c r="R1882" s="6">
        <v>73.53</v>
      </c>
      <c r="S1882" s="6">
        <f t="shared" si="89"/>
        <v>281.02999999999997</v>
      </c>
    </row>
    <row r="1883" spans="1:19" x14ac:dyDescent="0.35">
      <c r="A1883" s="1">
        <v>15831</v>
      </c>
      <c r="B1883" s="1">
        <v>62</v>
      </c>
      <c r="C1883" s="1" t="str">
        <f t="shared" si="87"/>
        <v>Old</v>
      </c>
      <c r="D1883" s="1" t="s">
        <v>16</v>
      </c>
      <c r="E1883" s="1" t="s">
        <v>33</v>
      </c>
      <c r="F1883" s="1" t="s">
        <v>30</v>
      </c>
      <c r="G1883" s="1" t="s">
        <v>78</v>
      </c>
      <c r="H1883" s="1">
        <v>4</v>
      </c>
      <c r="I1883" s="1" t="s">
        <v>20</v>
      </c>
      <c r="J1883" s="1" t="s">
        <v>93</v>
      </c>
      <c r="K1883" s="6">
        <v>2022.96</v>
      </c>
      <c r="L1883" s="6">
        <v>674.32</v>
      </c>
      <c r="M1883" s="1">
        <v>3</v>
      </c>
      <c r="N1883" s="8">
        <v>45328</v>
      </c>
      <c r="O1883" s="4" t="str">
        <f t="shared" si="88"/>
        <v>February 2024</v>
      </c>
      <c r="P1883" s="1" t="s">
        <v>84</v>
      </c>
      <c r="Q1883" s="1" t="s">
        <v>98</v>
      </c>
      <c r="R1883" s="6">
        <v>206.94</v>
      </c>
      <c r="S1883" s="6">
        <f t="shared" si="89"/>
        <v>2229.9</v>
      </c>
    </row>
    <row r="1884" spans="1:19" x14ac:dyDescent="0.35">
      <c r="A1884" s="1">
        <v>3261</v>
      </c>
      <c r="B1884" s="1">
        <v>64</v>
      </c>
      <c r="C1884" s="1" t="str">
        <f t="shared" si="87"/>
        <v>Old</v>
      </c>
      <c r="D1884" s="1" t="s">
        <v>38</v>
      </c>
      <c r="E1884" s="1" t="s">
        <v>17</v>
      </c>
      <c r="F1884" s="1" t="s">
        <v>18</v>
      </c>
      <c r="G1884" s="1" t="s">
        <v>36</v>
      </c>
      <c r="H1884" s="1">
        <v>5</v>
      </c>
      <c r="I1884" s="1" t="s">
        <v>26</v>
      </c>
      <c r="J1884" s="1" t="s">
        <v>42</v>
      </c>
      <c r="K1884" s="6">
        <v>41.5</v>
      </c>
      <c r="L1884" s="6">
        <v>20.75</v>
      </c>
      <c r="M1884" s="1">
        <v>2</v>
      </c>
      <c r="N1884" s="8">
        <v>45328</v>
      </c>
      <c r="O1884" s="4" t="str">
        <f t="shared" si="88"/>
        <v>February 2024</v>
      </c>
      <c r="P1884" s="1" t="s">
        <v>28</v>
      </c>
      <c r="Q1884" s="1"/>
      <c r="R1884" s="6">
        <v>0</v>
      </c>
      <c r="S1884" s="6">
        <f t="shared" si="89"/>
        <v>41.5</v>
      </c>
    </row>
    <row r="1885" spans="1:19" x14ac:dyDescent="0.35">
      <c r="A1885" s="1">
        <v>17172</v>
      </c>
      <c r="B1885" s="1">
        <v>66</v>
      </c>
      <c r="C1885" s="1" t="str">
        <f t="shared" si="87"/>
        <v>Old</v>
      </c>
      <c r="D1885" s="1" t="s">
        <v>16</v>
      </c>
      <c r="E1885" s="1" t="s">
        <v>17</v>
      </c>
      <c r="F1885" s="1" t="s">
        <v>40</v>
      </c>
      <c r="G1885" s="1" t="s">
        <v>88</v>
      </c>
      <c r="H1885" s="1">
        <v>3</v>
      </c>
      <c r="I1885" s="1" t="s">
        <v>20</v>
      </c>
      <c r="J1885" s="1" t="s">
        <v>83</v>
      </c>
      <c r="K1885" s="6">
        <v>4135.5</v>
      </c>
      <c r="L1885" s="6">
        <v>459.5</v>
      </c>
      <c r="M1885" s="1">
        <v>9</v>
      </c>
      <c r="N1885" s="8">
        <v>45328</v>
      </c>
      <c r="O1885" s="4" t="str">
        <f t="shared" si="88"/>
        <v>February 2024</v>
      </c>
      <c r="P1885" s="1" t="s">
        <v>84</v>
      </c>
      <c r="Q1885" s="1"/>
      <c r="R1885" s="6">
        <v>0</v>
      </c>
      <c r="S1885" s="6">
        <f t="shared" si="89"/>
        <v>4135.5</v>
      </c>
    </row>
    <row r="1886" spans="1:19" x14ac:dyDescent="0.35">
      <c r="A1886" s="1">
        <v>11651</v>
      </c>
      <c r="B1886" s="1">
        <v>68</v>
      </c>
      <c r="C1886" s="1" t="str">
        <f t="shared" si="87"/>
        <v>Old</v>
      </c>
      <c r="D1886" s="1" t="s">
        <v>38</v>
      </c>
      <c r="E1886" s="1" t="s">
        <v>17</v>
      </c>
      <c r="F1886" s="1" t="s">
        <v>24</v>
      </c>
      <c r="G1886" s="1" t="s">
        <v>85</v>
      </c>
      <c r="H1886" s="1">
        <v>4</v>
      </c>
      <c r="I1886" s="1" t="s">
        <v>26</v>
      </c>
      <c r="J1886" s="1" t="s">
        <v>83</v>
      </c>
      <c r="K1886" s="6">
        <v>3932.05</v>
      </c>
      <c r="L1886" s="6">
        <v>786.41</v>
      </c>
      <c r="M1886" s="1">
        <v>5</v>
      </c>
      <c r="N1886" s="8">
        <v>45328</v>
      </c>
      <c r="O1886" s="4" t="str">
        <f t="shared" si="88"/>
        <v>February 2024</v>
      </c>
      <c r="P1886" s="1" t="s">
        <v>79</v>
      </c>
      <c r="Q1886" s="1" t="s">
        <v>96</v>
      </c>
      <c r="R1886" s="6">
        <v>64.81</v>
      </c>
      <c r="S1886" s="6">
        <f t="shared" si="89"/>
        <v>3996.86</v>
      </c>
    </row>
    <row r="1887" spans="1:19" x14ac:dyDescent="0.35">
      <c r="A1887" s="1">
        <v>15155</v>
      </c>
      <c r="B1887" s="1">
        <v>68</v>
      </c>
      <c r="C1887" s="1" t="str">
        <f t="shared" si="87"/>
        <v>Old</v>
      </c>
      <c r="D1887" s="1" t="s">
        <v>38</v>
      </c>
      <c r="E1887" s="1" t="s">
        <v>17</v>
      </c>
      <c r="F1887" s="1" t="s">
        <v>77</v>
      </c>
      <c r="G1887" s="1" t="s">
        <v>86</v>
      </c>
      <c r="H1887" s="1">
        <v>2</v>
      </c>
      <c r="I1887" s="1" t="s">
        <v>26</v>
      </c>
      <c r="J1887" s="1" t="s">
        <v>21</v>
      </c>
      <c r="K1887" s="6">
        <v>722.36</v>
      </c>
      <c r="L1887" s="6">
        <v>361.18</v>
      </c>
      <c r="M1887" s="1">
        <v>2</v>
      </c>
      <c r="N1887" s="8">
        <v>45328</v>
      </c>
      <c r="O1887" s="4" t="str">
        <f t="shared" si="88"/>
        <v>February 2024</v>
      </c>
      <c r="P1887" s="1" t="s">
        <v>22</v>
      </c>
      <c r="Q1887" s="1" t="s">
        <v>115</v>
      </c>
      <c r="R1887" s="6">
        <v>150.9</v>
      </c>
      <c r="S1887" s="6">
        <f t="shared" si="89"/>
        <v>873.26</v>
      </c>
    </row>
    <row r="1888" spans="1:19" x14ac:dyDescent="0.35">
      <c r="A1888" s="1">
        <v>12174</v>
      </c>
      <c r="B1888" s="1">
        <v>70</v>
      </c>
      <c r="C1888" s="1" t="str">
        <f t="shared" si="87"/>
        <v>Old</v>
      </c>
      <c r="D1888" s="1" t="s">
        <v>38</v>
      </c>
      <c r="E1888" s="1" t="s">
        <v>17</v>
      </c>
      <c r="F1888" s="1" t="s">
        <v>40</v>
      </c>
      <c r="G1888" s="1" t="s">
        <v>88</v>
      </c>
      <c r="H1888" s="1">
        <v>4</v>
      </c>
      <c r="I1888" s="1" t="s">
        <v>26</v>
      </c>
      <c r="J1888" s="1" t="s">
        <v>93</v>
      </c>
      <c r="K1888" s="6">
        <v>1378.5</v>
      </c>
      <c r="L1888" s="6">
        <v>459.5</v>
      </c>
      <c r="M1888" s="1">
        <v>3</v>
      </c>
      <c r="N1888" s="8">
        <v>45328</v>
      </c>
      <c r="O1888" s="4" t="str">
        <f t="shared" si="88"/>
        <v>February 2024</v>
      </c>
      <c r="P1888" s="1" t="s">
        <v>84</v>
      </c>
      <c r="Q1888" s="1" t="s">
        <v>104</v>
      </c>
      <c r="R1888" s="6">
        <v>117.52</v>
      </c>
      <c r="S1888" s="6">
        <f t="shared" si="89"/>
        <v>1496.02</v>
      </c>
    </row>
    <row r="1889" spans="1:19" x14ac:dyDescent="0.35">
      <c r="A1889" s="1">
        <v>12239</v>
      </c>
      <c r="B1889" s="1">
        <v>70</v>
      </c>
      <c r="C1889" s="1" t="str">
        <f t="shared" si="87"/>
        <v>Old</v>
      </c>
      <c r="D1889" s="1" t="s">
        <v>16</v>
      </c>
      <c r="E1889" s="1" t="s">
        <v>17</v>
      </c>
      <c r="F1889" s="1" t="s">
        <v>77</v>
      </c>
      <c r="G1889" s="1" t="s">
        <v>86</v>
      </c>
      <c r="H1889" s="1">
        <v>1</v>
      </c>
      <c r="I1889" s="1" t="s">
        <v>26</v>
      </c>
      <c r="J1889" s="1" t="s">
        <v>93</v>
      </c>
      <c r="K1889" s="6">
        <v>1083.54</v>
      </c>
      <c r="L1889" s="6">
        <v>361.18</v>
      </c>
      <c r="M1889" s="1">
        <v>3</v>
      </c>
      <c r="N1889" s="8">
        <v>45328</v>
      </c>
      <c r="O1889" s="4" t="str">
        <f t="shared" si="88"/>
        <v>February 2024</v>
      </c>
      <c r="P1889" s="1" t="s">
        <v>84</v>
      </c>
      <c r="Q1889" s="1" t="s">
        <v>37</v>
      </c>
      <c r="R1889" s="6">
        <v>41.76</v>
      </c>
      <c r="S1889" s="6">
        <f t="shared" si="89"/>
        <v>1125.3</v>
      </c>
    </row>
    <row r="1890" spans="1:19" x14ac:dyDescent="0.35">
      <c r="A1890" s="1">
        <v>4586</v>
      </c>
      <c r="B1890" s="1">
        <v>71</v>
      </c>
      <c r="C1890" s="1" t="str">
        <f t="shared" si="87"/>
        <v>Old</v>
      </c>
      <c r="D1890" s="1" t="s">
        <v>38</v>
      </c>
      <c r="E1890" s="1" t="s">
        <v>17</v>
      </c>
      <c r="F1890" s="1" t="s">
        <v>18</v>
      </c>
      <c r="G1890" s="1" t="s">
        <v>19</v>
      </c>
      <c r="H1890" s="1">
        <v>2</v>
      </c>
      <c r="I1890" s="1" t="s">
        <v>26</v>
      </c>
      <c r="J1890" s="1" t="s">
        <v>34</v>
      </c>
      <c r="K1890" s="6">
        <v>5538.33</v>
      </c>
      <c r="L1890" s="6">
        <v>791.19</v>
      </c>
      <c r="M1890" s="1">
        <v>7</v>
      </c>
      <c r="N1890" s="8">
        <v>45328</v>
      </c>
      <c r="O1890" s="4" t="str">
        <f t="shared" si="88"/>
        <v>February 2024</v>
      </c>
      <c r="P1890" s="1" t="s">
        <v>28</v>
      </c>
      <c r="Q1890" s="1" t="s">
        <v>29</v>
      </c>
      <c r="R1890" s="6">
        <v>34.61</v>
      </c>
      <c r="S1890" s="6">
        <f t="shared" si="89"/>
        <v>5572.94</v>
      </c>
    </row>
    <row r="1891" spans="1:19" x14ac:dyDescent="0.35">
      <c r="A1891" s="1">
        <v>11388</v>
      </c>
      <c r="B1891" s="1">
        <v>72</v>
      </c>
      <c r="C1891" s="1" t="str">
        <f t="shared" si="87"/>
        <v>Old</v>
      </c>
      <c r="D1891" s="1" t="s">
        <v>16</v>
      </c>
      <c r="E1891" s="1" t="s">
        <v>17</v>
      </c>
      <c r="F1891" s="1" t="s">
        <v>24</v>
      </c>
      <c r="G1891" s="1" t="s">
        <v>85</v>
      </c>
      <c r="H1891" s="1">
        <v>4</v>
      </c>
      <c r="I1891" s="1" t="s">
        <v>20</v>
      </c>
      <c r="J1891" s="1" t="s">
        <v>83</v>
      </c>
      <c r="K1891" s="6">
        <v>4718.46</v>
      </c>
      <c r="L1891" s="6">
        <v>786.41</v>
      </c>
      <c r="M1891" s="1">
        <v>6</v>
      </c>
      <c r="N1891" s="8">
        <v>45328</v>
      </c>
      <c r="O1891" s="4" t="str">
        <f t="shared" si="88"/>
        <v>February 2024</v>
      </c>
      <c r="P1891" s="1" t="s">
        <v>79</v>
      </c>
      <c r="Q1891" s="1" t="s">
        <v>52</v>
      </c>
      <c r="R1891" s="6">
        <v>83.96</v>
      </c>
      <c r="S1891" s="6">
        <f t="shared" si="89"/>
        <v>4802.42</v>
      </c>
    </row>
    <row r="1892" spans="1:19" x14ac:dyDescent="0.35">
      <c r="A1892" s="1">
        <v>5150</v>
      </c>
      <c r="B1892" s="1">
        <v>73</v>
      </c>
      <c r="C1892" s="1" t="str">
        <f t="shared" si="87"/>
        <v>Old</v>
      </c>
      <c r="D1892" s="1" t="s">
        <v>38</v>
      </c>
      <c r="E1892" s="1" t="s">
        <v>17</v>
      </c>
      <c r="F1892" s="1" t="s">
        <v>40</v>
      </c>
      <c r="G1892" s="1" t="s">
        <v>41</v>
      </c>
      <c r="H1892" s="1">
        <v>3</v>
      </c>
      <c r="I1892" s="1" t="s">
        <v>26</v>
      </c>
      <c r="J1892" s="1" t="s">
        <v>34</v>
      </c>
      <c r="K1892" s="6">
        <v>8448.2999999999993</v>
      </c>
      <c r="L1892" s="6">
        <v>844.83</v>
      </c>
      <c r="M1892" s="1">
        <v>10</v>
      </c>
      <c r="N1892" s="8">
        <v>45328</v>
      </c>
      <c r="O1892" s="4" t="str">
        <f t="shared" si="88"/>
        <v>February 2024</v>
      </c>
      <c r="P1892" s="1" t="s">
        <v>28</v>
      </c>
      <c r="Q1892" s="1" t="s">
        <v>39</v>
      </c>
      <c r="R1892" s="6">
        <v>28.25</v>
      </c>
      <c r="S1892" s="6">
        <f t="shared" si="89"/>
        <v>8476.5499999999993</v>
      </c>
    </row>
    <row r="1893" spans="1:19" x14ac:dyDescent="0.35">
      <c r="A1893" s="1">
        <v>11568</v>
      </c>
      <c r="B1893" s="1">
        <v>73</v>
      </c>
      <c r="C1893" s="1" t="str">
        <f t="shared" si="87"/>
        <v>Old</v>
      </c>
      <c r="D1893" s="1" t="s">
        <v>38</v>
      </c>
      <c r="E1893" s="1" t="s">
        <v>17</v>
      </c>
      <c r="F1893" s="1" t="s">
        <v>40</v>
      </c>
      <c r="G1893" s="1" t="s">
        <v>88</v>
      </c>
      <c r="H1893" s="1">
        <v>3</v>
      </c>
      <c r="I1893" s="1" t="s">
        <v>20</v>
      </c>
      <c r="J1893" s="1" t="s">
        <v>83</v>
      </c>
      <c r="K1893" s="6">
        <v>459.5</v>
      </c>
      <c r="L1893" s="6">
        <v>459.5</v>
      </c>
      <c r="M1893" s="1">
        <v>1</v>
      </c>
      <c r="N1893" s="8">
        <v>45328</v>
      </c>
      <c r="O1893" s="4" t="str">
        <f t="shared" si="88"/>
        <v>February 2024</v>
      </c>
      <c r="P1893" s="1" t="s">
        <v>84</v>
      </c>
      <c r="Q1893" s="1" t="s">
        <v>37</v>
      </c>
      <c r="R1893" s="6">
        <v>27.04</v>
      </c>
      <c r="S1893" s="6">
        <f t="shared" si="89"/>
        <v>486.54</v>
      </c>
    </row>
    <row r="1894" spans="1:19" x14ac:dyDescent="0.35">
      <c r="A1894" s="1">
        <v>8450</v>
      </c>
      <c r="B1894" s="1">
        <v>74</v>
      </c>
      <c r="C1894" s="1" t="str">
        <f t="shared" si="87"/>
        <v>Old</v>
      </c>
      <c r="D1894" s="1" t="s">
        <v>38</v>
      </c>
      <c r="E1894" s="1" t="s">
        <v>17</v>
      </c>
      <c r="F1894" s="1" t="s">
        <v>18</v>
      </c>
      <c r="G1894" s="1" t="s">
        <v>36</v>
      </c>
      <c r="H1894" s="1">
        <v>5</v>
      </c>
      <c r="I1894" s="1" t="s">
        <v>26</v>
      </c>
      <c r="J1894" s="1" t="s">
        <v>34</v>
      </c>
      <c r="K1894" s="6">
        <v>186.75</v>
      </c>
      <c r="L1894" s="6">
        <v>20.75</v>
      </c>
      <c r="M1894" s="1">
        <v>9</v>
      </c>
      <c r="N1894" s="8">
        <v>45328</v>
      </c>
      <c r="O1894" s="4" t="str">
        <f t="shared" si="88"/>
        <v>February 2024</v>
      </c>
      <c r="P1894" s="1" t="s">
        <v>32</v>
      </c>
      <c r="Q1894" s="1" t="s">
        <v>71</v>
      </c>
      <c r="R1894" s="6">
        <v>92.19</v>
      </c>
      <c r="S1894" s="6">
        <f t="shared" si="89"/>
        <v>278.94</v>
      </c>
    </row>
    <row r="1895" spans="1:19" x14ac:dyDescent="0.35">
      <c r="A1895" s="1">
        <v>15070</v>
      </c>
      <c r="B1895" s="1">
        <v>77</v>
      </c>
      <c r="C1895" s="1" t="str">
        <f t="shared" si="87"/>
        <v>Old</v>
      </c>
      <c r="D1895" s="1" t="s">
        <v>16</v>
      </c>
      <c r="E1895" s="1" t="s">
        <v>33</v>
      </c>
      <c r="F1895" s="1" t="s">
        <v>77</v>
      </c>
      <c r="G1895" s="1" t="s">
        <v>86</v>
      </c>
      <c r="H1895" s="1">
        <v>4</v>
      </c>
      <c r="I1895" s="1" t="s">
        <v>26</v>
      </c>
      <c r="J1895" s="1" t="s">
        <v>93</v>
      </c>
      <c r="K1895" s="6">
        <v>2528.2600000000002</v>
      </c>
      <c r="L1895" s="6">
        <v>361.18</v>
      </c>
      <c r="M1895" s="1">
        <v>7</v>
      </c>
      <c r="N1895" s="8">
        <v>45328</v>
      </c>
      <c r="O1895" s="4" t="str">
        <f t="shared" si="88"/>
        <v>February 2024</v>
      </c>
      <c r="P1895" s="1" t="s">
        <v>79</v>
      </c>
      <c r="Q1895" s="1" t="s">
        <v>37</v>
      </c>
      <c r="R1895" s="6">
        <v>16.559999999999999</v>
      </c>
      <c r="S1895" s="6">
        <f t="shared" si="89"/>
        <v>2544.8200000000002</v>
      </c>
    </row>
    <row r="1896" spans="1:19" x14ac:dyDescent="0.35">
      <c r="A1896" s="1">
        <v>15140</v>
      </c>
      <c r="B1896" s="1">
        <v>77</v>
      </c>
      <c r="C1896" s="1" t="str">
        <f t="shared" si="87"/>
        <v>Old</v>
      </c>
      <c r="D1896" s="1" t="s">
        <v>38</v>
      </c>
      <c r="E1896" s="1" t="s">
        <v>17</v>
      </c>
      <c r="F1896" s="1" t="s">
        <v>18</v>
      </c>
      <c r="G1896" s="1" t="s">
        <v>81</v>
      </c>
      <c r="H1896" s="1">
        <v>5</v>
      </c>
      <c r="I1896" s="1" t="s">
        <v>26</v>
      </c>
      <c r="J1896" s="1" t="s">
        <v>93</v>
      </c>
      <c r="K1896" s="6">
        <v>10257.120000000001</v>
      </c>
      <c r="L1896" s="6">
        <v>1139.68</v>
      </c>
      <c r="M1896" s="1">
        <v>9</v>
      </c>
      <c r="N1896" s="8">
        <v>45328</v>
      </c>
      <c r="O1896" s="4" t="str">
        <f t="shared" si="88"/>
        <v>February 2024</v>
      </c>
      <c r="P1896" s="1" t="s">
        <v>84</v>
      </c>
      <c r="Q1896" s="1" t="s">
        <v>113</v>
      </c>
      <c r="R1896" s="6">
        <v>71.08</v>
      </c>
      <c r="S1896" s="6">
        <f t="shared" si="89"/>
        <v>10328.200000000001</v>
      </c>
    </row>
    <row r="1897" spans="1:19" x14ac:dyDescent="0.35">
      <c r="A1897" s="1">
        <v>3375</v>
      </c>
      <c r="B1897" s="1">
        <v>78</v>
      </c>
      <c r="C1897" s="1" t="str">
        <f t="shared" si="87"/>
        <v>Old</v>
      </c>
      <c r="D1897" s="1" t="s">
        <v>38</v>
      </c>
      <c r="E1897" s="1" t="s">
        <v>17</v>
      </c>
      <c r="F1897" s="1" t="s">
        <v>24</v>
      </c>
      <c r="G1897" s="1" t="s">
        <v>25</v>
      </c>
      <c r="H1897" s="1">
        <v>3</v>
      </c>
      <c r="I1897" s="1" t="s">
        <v>20</v>
      </c>
      <c r="J1897" s="1" t="s">
        <v>34</v>
      </c>
      <c r="K1897" s="6">
        <v>2223.27</v>
      </c>
      <c r="L1897" s="6">
        <v>247.03</v>
      </c>
      <c r="M1897" s="1">
        <v>9</v>
      </c>
      <c r="N1897" s="8">
        <v>45328</v>
      </c>
      <c r="O1897" s="4" t="str">
        <f t="shared" si="88"/>
        <v>February 2024</v>
      </c>
      <c r="P1897" s="1" t="s">
        <v>28</v>
      </c>
      <c r="Q1897" s="1" t="s">
        <v>45</v>
      </c>
      <c r="R1897" s="6">
        <v>52.95</v>
      </c>
      <c r="S1897" s="6">
        <f t="shared" si="89"/>
        <v>2276.2199999999998</v>
      </c>
    </row>
    <row r="1898" spans="1:19" x14ac:dyDescent="0.35">
      <c r="A1898" s="1">
        <v>11730</v>
      </c>
      <c r="B1898" s="1">
        <v>78</v>
      </c>
      <c r="C1898" s="1" t="str">
        <f t="shared" si="87"/>
        <v>Old</v>
      </c>
      <c r="D1898" s="1" t="s">
        <v>16</v>
      </c>
      <c r="E1898" s="1" t="s">
        <v>17</v>
      </c>
      <c r="F1898" s="1" t="s">
        <v>30</v>
      </c>
      <c r="G1898" s="1" t="s">
        <v>78</v>
      </c>
      <c r="H1898" s="1">
        <v>1</v>
      </c>
      <c r="I1898" s="1" t="s">
        <v>26</v>
      </c>
      <c r="J1898" s="1" t="s">
        <v>83</v>
      </c>
      <c r="K1898" s="6">
        <v>3371.6</v>
      </c>
      <c r="L1898" s="6">
        <v>674.32</v>
      </c>
      <c r="M1898" s="1">
        <v>5</v>
      </c>
      <c r="N1898" s="8">
        <v>45328</v>
      </c>
      <c r="O1898" s="4" t="str">
        <f t="shared" si="88"/>
        <v>February 2024</v>
      </c>
      <c r="P1898" s="1" t="s">
        <v>84</v>
      </c>
      <c r="Q1898" s="1" t="s">
        <v>91</v>
      </c>
      <c r="R1898" s="6">
        <v>112.04</v>
      </c>
      <c r="S1898" s="6">
        <f t="shared" si="89"/>
        <v>3483.64</v>
      </c>
    </row>
    <row r="1899" spans="1:19" x14ac:dyDescent="0.35">
      <c r="A1899" s="1">
        <v>18267</v>
      </c>
      <c r="B1899" s="1">
        <v>78</v>
      </c>
      <c r="C1899" s="1" t="str">
        <f t="shared" si="87"/>
        <v>Old</v>
      </c>
      <c r="D1899" s="1" t="s">
        <v>16</v>
      </c>
      <c r="E1899" s="1" t="s">
        <v>17</v>
      </c>
      <c r="F1899" s="1" t="s">
        <v>18</v>
      </c>
      <c r="G1899" s="1" t="s">
        <v>81</v>
      </c>
      <c r="H1899" s="1">
        <v>3</v>
      </c>
      <c r="I1899" s="1" t="s">
        <v>20</v>
      </c>
      <c r="J1899" s="1" t="s">
        <v>83</v>
      </c>
      <c r="K1899" s="6">
        <v>6838.08</v>
      </c>
      <c r="L1899" s="6">
        <v>1139.68</v>
      </c>
      <c r="M1899" s="1">
        <v>6</v>
      </c>
      <c r="N1899" s="8">
        <v>45328</v>
      </c>
      <c r="O1899" s="4" t="str">
        <f t="shared" si="88"/>
        <v>February 2024</v>
      </c>
      <c r="P1899" s="1" t="s">
        <v>79</v>
      </c>
      <c r="Q1899" s="1" t="s">
        <v>94</v>
      </c>
      <c r="R1899" s="6">
        <v>99.13</v>
      </c>
      <c r="S1899" s="6">
        <f t="shared" si="89"/>
        <v>6937.21</v>
      </c>
    </row>
    <row r="1900" spans="1:19" x14ac:dyDescent="0.35">
      <c r="A1900" s="1">
        <v>7454</v>
      </c>
      <c r="B1900" s="1">
        <v>18</v>
      </c>
      <c r="C1900" s="1" t="str">
        <f t="shared" si="87"/>
        <v>Young</v>
      </c>
      <c r="D1900" s="1" t="s">
        <v>38</v>
      </c>
      <c r="E1900" s="1" t="s">
        <v>17</v>
      </c>
      <c r="F1900" s="1" t="s">
        <v>24</v>
      </c>
      <c r="G1900" s="1" t="s">
        <v>25</v>
      </c>
      <c r="H1900" s="1">
        <v>3</v>
      </c>
      <c r="I1900" s="1" t="s">
        <v>20</v>
      </c>
      <c r="J1900" s="1" t="s">
        <v>27</v>
      </c>
      <c r="K1900" s="6">
        <v>247.03</v>
      </c>
      <c r="L1900" s="6">
        <v>247.03</v>
      </c>
      <c r="M1900" s="1">
        <v>1</v>
      </c>
      <c r="N1900" s="8">
        <v>45329</v>
      </c>
      <c r="O1900" s="4" t="str">
        <f t="shared" si="88"/>
        <v>February 2024</v>
      </c>
      <c r="P1900" s="1" t="s">
        <v>28</v>
      </c>
      <c r="Q1900" s="1" t="s">
        <v>35</v>
      </c>
      <c r="R1900" s="6">
        <v>36.24</v>
      </c>
      <c r="S1900" s="6">
        <f t="shared" si="89"/>
        <v>283.27</v>
      </c>
    </row>
    <row r="1901" spans="1:19" x14ac:dyDescent="0.35">
      <c r="A1901" s="1">
        <v>1460</v>
      </c>
      <c r="B1901" s="1">
        <v>19</v>
      </c>
      <c r="C1901" s="1" t="str">
        <f t="shared" si="87"/>
        <v>Young</v>
      </c>
      <c r="D1901" s="1" t="s">
        <v>38</v>
      </c>
      <c r="E1901" s="1" t="s">
        <v>17</v>
      </c>
      <c r="F1901" s="1" t="s">
        <v>40</v>
      </c>
      <c r="G1901" s="1" t="s">
        <v>41</v>
      </c>
      <c r="H1901" s="1">
        <v>3</v>
      </c>
      <c r="I1901" s="1" t="s">
        <v>26</v>
      </c>
      <c r="J1901" s="1" t="s">
        <v>42</v>
      </c>
      <c r="K1901" s="6">
        <v>5068.9799999999996</v>
      </c>
      <c r="L1901" s="6">
        <v>844.83</v>
      </c>
      <c r="M1901" s="1">
        <v>6</v>
      </c>
      <c r="N1901" s="8">
        <v>45329</v>
      </c>
      <c r="O1901" s="4" t="str">
        <f t="shared" si="88"/>
        <v>February 2024</v>
      </c>
      <c r="P1901" s="1" t="s">
        <v>22</v>
      </c>
      <c r="Q1901" s="1"/>
      <c r="R1901" s="6">
        <v>0</v>
      </c>
      <c r="S1901" s="6">
        <f t="shared" si="89"/>
        <v>5068.9799999999996</v>
      </c>
    </row>
    <row r="1902" spans="1:19" x14ac:dyDescent="0.35">
      <c r="A1902" s="1">
        <v>14865</v>
      </c>
      <c r="B1902" s="1">
        <v>19</v>
      </c>
      <c r="C1902" s="1" t="str">
        <f t="shared" si="87"/>
        <v>Young</v>
      </c>
      <c r="D1902" s="1" t="s">
        <v>16</v>
      </c>
      <c r="E1902" s="1" t="s">
        <v>33</v>
      </c>
      <c r="F1902" s="1" t="s">
        <v>30</v>
      </c>
      <c r="G1902" s="1" t="s">
        <v>78</v>
      </c>
      <c r="H1902" s="1">
        <v>1</v>
      </c>
      <c r="I1902" s="1" t="s">
        <v>26</v>
      </c>
      <c r="J1902" s="1" t="s">
        <v>21</v>
      </c>
      <c r="K1902" s="6">
        <v>6743.2</v>
      </c>
      <c r="L1902" s="6">
        <v>674.32</v>
      </c>
      <c r="M1902" s="1">
        <v>10</v>
      </c>
      <c r="N1902" s="8">
        <v>45329</v>
      </c>
      <c r="O1902" s="4" t="str">
        <f t="shared" si="88"/>
        <v>February 2024</v>
      </c>
      <c r="P1902" s="1" t="s">
        <v>22</v>
      </c>
      <c r="Q1902" s="1" t="s">
        <v>96</v>
      </c>
      <c r="R1902" s="6">
        <v>77.489999999999995</v>
      </c>
      <c r="S1902" s="6">
        <f t="shared" si="89"/>
        <v>6820.69</v>
      </c>
    </row>
    <row r="1903" spans="1:19" x14ac:dyDescent="0.35">
      <c r="A1903" s="1">
        <v>19805</v>
      </c>
      <c r="B1903" s="1">
        <v>20</v>
      </c>
      <c r="C1903" s="1" t="str">
        <f t="shared" si="87"/>
        <v>Young</v>
      </c>
      <c r="D1903" s="1" t="s">
        <v>16</v>
      </c>
      <c r="E1903" s="1" t="s">
        <v>17</v>
      </c>
      <c r="F1903" s="1" t="s">
        <v>24</v>
      </c>
      <c r="G1903" s="1" t="s">
        <v>85</v>
      </c>
      <c r="H1903" s="1">
        <v>5</v>
      </c>
      <c r="I1903" s="1" t="s">
        <v>26</v>
      </c>
      <c r="J1903" s="1" t="s">
        <v>83</v>
      </c>
      <c r="K1903" s="6">
        <v>3145.64</v>
      </c>
      <c r="L1903" s="6">
        <v>786.41</v>
      </c>
      <c r="M1903" s="1">
        <v>4</v>
      </c>
      <c r="N1903" s="8">
        <v>45329</v>
      </c>
      <c r="O1903" s="4" t="str">
        <f t="shared" si="88"/>
        <v>February 2024</v>
      </c>
      <c r="P1903" s="1" t="s">
        <v>22</v>
      </c>
      <c r="Q1903" s="1"/>
      <c r="R1903" s="6">
        <v>0</v>
      </c>
      <c r="S1903" s="6">
        <f t="shared" si="89"/>
        <v>3145.64</v>
      </c>
    </row>
    <row r="1904" spans="1:19" x14ac:dyDescent="0.35">
      <c r="A1904" s="1">
        <v>12431</v>
      </c>
      <c r="B1904" s="1">
        <v>21</v>
      </c>
      <c r="C1904" s="1" t="str">
        <f t="shared" si="87"/>
        <v>Young</v>
      </c>
      <c r="D1904" s="1" t="s">
        <v>38</v>
      </c>
      <c r="E1904" s="1" t="s">
        <v>17</v>
      </c>
      <c r="F1904" s="1" t="s">
        <v>30</v>
      </c>
      <c r="G1904" s="1" t="s">
        <v>78</v>
      </c>
      <c r="H1904" s="1">
        <v>1</v>
      </c>
      <c r="I1904" s="1" t="s">
        <v>26</v>
      </c>
      <c r="J1904" s="1" t="s">
        <v>83</v>
      </c>
      <c r="K1904" s="6">
        <v>6743.2</v>
      </c>
      <c r="L1904" s="6">
        <v>674.32</v>
      </c>
      <c r="M1904" s="1">
        <v>10</v>
      </c>
      <c r="N1904" s="8">
        <v>45329</v>
      </c>
      <c r="O1904" s="4" t="str">
        <f t="shared" si="88"/>
        <v>February 2024</v>
      </c>
      <c r="P1904" s="1" t="s">
        <v>84</v>
      </c>
      <c r="Q1904" s="1" t="s">
        <v>92</v>
      </c>
      <c r="R1904" s="6">
        <v>30.15</v>
      </c>
      <c r="S1904" s="6">
        <f t="shared" si="89"/>
        <v>6773.3499999999995</v>
      </c>
    </row>
    <row r="1905" spans="1:19" x14ac:dyDescent="0.35">
      <c r="A1905" s="1">
        <v>15362</v>
      </c>
      <c r="B1905" s="1">
        <v>21</v>
      </c>
      <c r="C1905" s="1" t="str">
        <f t="shared" si="87"/>
        <v>Young</v>
      </c>
      <c r="D1905" s="1" t="s">
        <v>38</v>
      </c>
      <c r="E1905" s="1" t="s">
        <v>17</v>
      </c>
      <c r="F1905" s="1" t="s">
        <v>18</v>
      </c>
      <c r="G1905" s="1" t="s">
        <v>81</v>
      </c>
      <c r="H1905" s="1">
        <v>3</v>
      </c>
      <c r="I1905" s="1" t="s">
        <v>26</v>
      </c>
      <c r="J1905" s="1" t="s">
        <v>83</v>
      </c>
      <c r="K1905" s="6">
        <v>7977.76</v>
      </c>
      <c r="L1905" s="6">
        <v>1139.68</v>
      </c>
      <c r="M1905" s="1">
        <v>7</v>
      </c>
      <c r="N1905" s="8">
        <v>45329</v>
      </c>
      <c r="O1905" s="4" t="str">
        <f t="shared" si="88"/>
        <v>February 2024</v>
      </c>
      <c r="P1905" s="1" t="s">
        <v>84</v>
      </c>
      <c r="Q1905" s="1" t="s">
        <v>107</v>
      </c>
      <c r="R1905" s="6">
        <v>145.63</v>
      </c>
      <c r="S1905" s="6">
        <f t="shared" si="89"/>
        <v>8123.39</v>
      </c>
    </row>
    <row r="1906" spans="1:19" x14ac:dyDescent="0.35">
      <c r="A1906" s="1">
        <v>6868</v>
      </c>
      <c r="B1906" s="1">
        <v>22</v>
      </c>
      <c r="C1906" s="1" t="str">
        <f t="shared" si="87"/>
        <v>Young</v>
      </c>
      <c r="D1906" s="1" t="s">
        <v>38</v>
      </c>
      <c r="E1906" s="1" t="s">
        <v>17</v>
      </c>
      <c r="F1906" s="1" t="s">
        <v>24</v>
      </c>
      <c r="G1906" s="1" t="s">
        <v>25</v>
      </c>
      <c r="H1906" s="1">
        <v>3</v>
      </c>
      <c r="I1906" s="1" t="s">
        <v>26</v>
      </c>
      <c r="J1906" s="1" t="s">
        <v>42</v>
      </c>
      <c r="K1906" s="6">
        <v>988.12</v>
      </c>
      <c r="L1906" s="6">
        <v>247.03</v>
      </c>
      <c r="M1906" s="1">
        <v>4</v>
      </c>
      <c r="N1906" s="8">
        <v>45329</v>
      </c>
      <c r="O1906" s="4" t="str">
        <f t="shared" si="88"/>
        <v>February 2024</v>
      </c>
      <c r="P1906" s="1" t="s">
        <v>22</v>
      </c>
      <c r="Q1906" s="1"/>
      <c r="R1906" s="6">
        <v>0</v>
      </c>
      <c r="S1906" s="6">
        <f t="shared" si="89"/>
        <v>988.12</v>
      </c>
    </row>
    <row r="1907" spans="1:19" x14ac:dyDescent="0.35">
      <c r="A1907" s="1">
        <v>3552</v>
      </c>
      <c r="B1907" s="1">
        <v>23</v>
      </c>
      <c r="C1907" s="1" t="str">
        <f t="shared" si="87"/>
        <v>Young</v>
      </c>
      <c r="D1907" s="1" t="s">
        <v>38</v>
      </c>
      <c r="E1907" s="1" t="s">
        <v>17</v>
      </c>
      <c r="F1907" s="1" t="s">
        <v>40</v>
      </c>
      <c r="G1907" s="1" t="s">
        <v>41</v>
      </c>
      <c r="H1907" s="1">
        <v>3</v>
      </c>
      <c r="I1907" s="1" t="s">
        <v>26</v>
      </c>
      <c r="J1907" s="1" t="s">
        <v>34</v>
      </c>
      <c r="K1907" s="6">
        <v>5913.81</v>
      </c>
      <c r="L1907" s="6">
        <v>844.83</v>
      </c>
      <c r="M1907" s="1">
        <v>7</v>
      </c>
      <c r="N1907" s="8">
        <v>45329</v>
      </c>
      <c r="O1907" s="4" t="str">
        <f t="shared" si="88"/>
        <v>February 2024</v>
      </c>
      <c r="P1907" s="1" t="s">
        <v>22</v>
      </c>
      <c r="Q1907" s="1" t="s">
        <v>35</v>
      </c>
      <c r="R1907" s="6">
        <v>35.53</v>
      </c>
      <c r="S1907" s="6">
        <f t="shared" si="89"/>
        <v>5949.34</v>
      </c>
    </row>
    <row r="1908" spans="1:19" x14ac:dyDescent="0.35">
      <c r="A1908" s="1">
        <v>13396</v>
      </c>
      <c r="B1908" s="1">
        <v>23</v>
      </c>
      <c r="C1908" s="1" t="str">
        <f t="shared" si="87"/>
        <v>Young</v>
      </c>
      <c r="D1908" s="1" t="s">
        <v>16</v>
      </c>
      <c r="E1908" s="1" t="s">
        <v>17</v>
      </c>
      <c r="F1908" s="1" t="s">
        <v>77</v>
      </c>
      <c r="G1908" s="1" t="s">
        <v>86</v>
      </c>
      <c r="H1908" s="1">
        <v>5</v>
      </c>
      <c r="I1908" s="1" t="s">
        <v>20</v>
      </c>
      <c r="J1908" s="1" t="s">
        <v>21</v>
      </c>
      <c r="K1908" s="6">
        <v>2889.44</v>
      </c>
      <c r="L1908" s="6">
        <v>361.18</v>
      </c>
      <c r="M1908" s="1">
        <v>8</v>
      </c>
      <c r="N1908" s="8">
        <v>45329</v>
      </c>
      <c r="O1908" s="4" t="str">
        <f t="shared" si="88"/>
        <v>February 2024</v>
      </c>
      <c r="P1908" s="1" t="s">
        <v>22</v>
      </c>
      <c r="Q1908" s="1" t="s">
        <v>89</v>
      </c>
      <c r="R1908" s="6">
        <v>206.48</v>
      </c>
      <c r="S1908" s="6">
        <f t="shared" si="89"/>
        <v>3095.92</v>
      </c>
    </row>
    <row r="1909" spans="1:19" x14ac:dyDescent="0.35">
      <c r="A1909" s="1">
        <v>1356</v>
      </c>
      <c r="B1909" s="1">
        <v>24</v>
      </c>
      <c r="C1909" s="1" t="str">
        <f t="shared" si="87"/>
        <v>Young</v>
      </c>
      <c r="D1909" s="1" t="s">
        <v>16</v>
      </c>
      <c r="E1909" s="1" t="s">
        <v>17</v>
      </c>
      <c r="F1909" s="1" t="s">
        <v>40</v>
      </c>
      <c r="G1909" s="1" t="s">
        <v>41</v>
      </c>
      <c r="H1909" s="1">
        <v>3</v>
      </c>
      <c r="I1909" s="1" t="s">
        <v>26</v>
      </c>
      <c r="J1909" s="1" t="s">
        <v>21</v>
      </c>
      <c r="K1909" s="6">
        <v>8448.2999999999993</v>
      </c>
      <c r="L1909" s="6">
        <v>844.83</v>
      </c>
      <c r="M1909" s="1">
        <v>10</v>
      </c>
      <c r="N1909" s="8">
        <v>45329</v>
      </c>
      <c r="O1909" s="4" t="str">
        <f t="shared" si="88"/>
        <v>February 2024</v>
      </c>
      <c r="P1909" s="1" t="s">
        <v>22</v>
      </c>
      <c r="Q1909" s="1" t="s">
        <v>57</v>
      </c>
      <c r="R1909" s="6">
        <v>51.48</v>
      </c>
      <c r="S1909" s="6">
        <f t="shared" si="89"/>
        <v>8499.7799999999988</v>
      </c>
    </row>
    <row r="1910" spans="1:19" x14ac:dyDescent="0.35">
      <c r="A1910" s="1">
        <v>15144</v>
      </c>
      <c r="B1910" s="1">
        <v>24</v>
      </c>
      <c r="C1910" s="1" t="str">
        <f t="shared" si="87"/>
        <v>Young</v>
      </c>
      <c r="D1910" s="1" t="s">
        <v>38</v>
      </c>
      <c r="E1910" s="1" t="s">
        <v>17</v>
      </c>
      <c r="F1910" s="1" t="s">
        <v>18</v>
      </c>
      <c r="G1910" s="1" t="s">
        <v>81</v>
      </c>
      <c r="H1910" s="1">
        <v>2</v>
      </c>
      <c r="I1910" s="1" t="s">
        <v>20</v>
      </c>
      <c r="J1910" s="1" t="s">
        <v>93</v>
      </c>
      <c r="K1910" s="6">
        <v>9117.44</v>
      </c>
      <c r="L1910" s="6">
        <v>1139.68</v>
      </c>
      <c r="M1910" s="1">
        <v>8</v>
      </c>
      <c r="N1910" s="8">
        <v>45329</v>
      </c>
      <c r="O1910" s="4" t="str">
        <f t="shared" si="88"/>
        <v>February 2024</v>
      </c>
      <c r="P1910" s="1" t="s">
        <v>79</v>
      </c>
      <c r="Q1910" s="1" t="s">
        <v>120</v>
      </c>
      <c r="R1910" s="6">
        <v>198.69</v>
      </c>
      <c r="S1910" s="6">
        <f t="shared" si="89"/>
        <v>9316.130000000001</v>
      </c>
    </row>
    <row r="1911" spans="1:19" x14ac:dyDescent="0.35">
      <c r="A1911" s="1">
        <v>4318</v>
      </c>
      <c r="B1911" s="1">
        <v>26</v>
      </c>
      <c r="C1911" s="1" t="str">
        <f t="shared" si="87"/>
        <v>Young</v>
      </c>
      <c r="D1911" s="1" t="s">
        <v>38</v>
      </c>
      <c r="E1911" s="1" t="s">
        <v>17</v>
      </c>
      <c r="F1911" s="1" t="s">
        <v>18</v>
      </c>
      <c r="G1911" s="1" t="s">
        <v>19</v>
      </c>
      <c r="H1911" s="1">
        <v>2</v>
      </c>
      <c r="I1911" s="1" t="s">
        <v>26</v>
      </c>
      <c r="J1911" s="1" t="s">
        <v>42</v>
      </c>
      <c r="K1911" s="6">
        <v>3164.76</v>
      </c>
      <c r="L1911" s="6">
        <v>791.19</v>
      </c>
      <c r="M1911" s="1">
        <v>4</v>
      </c>
      <c r="N1911" s="8">
        <v>45329</v>
      </c>
      <c r="O1911" s="4" t="str">
        <f t="shared" si="88"/>
        <v>February 2024</v>
      </c>
      <c r="P1911" s="1" t="s">
        <v>28</v>
      </c>
      <c r="Q1911" s="1" t="s">
        <v>45</v>
      </c>
      <c r="R1911" s="6">
        <v>43.84</v>
      </c>
      <c r="S1911" s="6">
        <f t="shared" si="89"/>
        <v>3208.6000000000004</v>
      </c>
    </row>
    <row r="1912" spans="1:19" x14ac:dyDescent="0.35">
      <c r="A1912" s="1">
        <v>6573</v>
      </c>
      <c r="B1912" s="1">
        <v>26</v>
      </c>
      <c r="C1912" s="1" t="str">
        <f t="shared" si="87"/>
        <v>Young</v>
      </c>
      <c r="D1912" s="1" t="s">
        <v>16</v>
      </c>
      <c r="E1912" s="1" t="s">
        <v>33</v>
      </c>
      <c r="F1912" s="1" t="s">
        <v>18</v>
      </c>
      <c r="G1912" s="1" t="s">
        <v>19</v>
      </c>
      <c r="H1912" s="1">
        <v>2</v>
      </c>
      <c r="I1912" s="1" t="s">
        <v>20</v>
      </c>
      <c r="J1912" s="1" t="s">
        <v>42</v>
      </c>
      <c r="K1912" s="6">
        <v>4747.1400000000003</v>
      </c>
      <c r="L1912" s="6">
        <v>791.19</v>
      </c>
      <c r="M1912" s="1">
        <v>6</v>
      </c>
      <c r="N1912" s="8">
        <v>45329</v>
      </c>
      <c r="O1912" s="4" t="str">
        <f t="shared" si="88"/>
        <v>February 2024</v>
      </c>
      <c r="P1912" s="1" t="s">
        <v>22</v>
      </c>
      <c r="Q1912" s="1" t="s">
        <v>29</v>
      </c>
      <c r="R1912" s="6">
        <v>27.16</v>
      </c>
      <c r="S1912" s="6">
        <f t="shared" si="89"/>
        <v>4774.3</v>
      </c>
    </row>
    <row r="1913" spans="1:19" x14ac:dyDescent="0.35">
      <c r="A1913" s="1">
        <v>7129</v>
      </c>
      <c r="B1913" s="1">
        <v>26</v>
      </c>
      <c r="C1913" s="1" t="str">
        <f t="shared" si="87"/>
        <v>Young</v>
      </c>
      <c r="D1913" s="1" t="s">
        <v>38</v>
      </c>
      <c r="E1913" s="1" t="s">
        <v>33</v>
      </c>
      <c r="F1913" s="1" t="s">
        <v>30</v>
      </c>
      <c r="G1913" s="1" t="s">
        <v>31</v>
      </c>
      <c r="H1913" s="1">
        <v>3</v>
      </c>
      <c r="I1913" s="1" t="s">
        <v>26</v>
      </c>
      <c r="J1913" s="1" t="s">
        <v>42</v>
      </c>
      <c r="K1913" s="6">
        <v>3711.68</v>
      </c>
      <c r="L1913" s="6">
        <v>463.96</v>
      </c>
      <c r="M1913" s="1">
        <v>8</v>
      </c>
      <c r="N1913" s="8">
        <v>45329</v>
      </c>
      <c r="O1913" s="4" t="str">
        <f t="shared" si="88"/>
        <v>February 2024</v>
      </c>
      <c r="P1913" s="1" t="s">
        <v>22</v>
      </c>
      <c r="Q1913" s="1" t="s">
        <v>58</v>
      </c>
      <c r="R1913" s="6">
        <v>95.06</v>
      </c>
      <c r="S1913" s="6">
        <f t="shared" si="89"/>
        <v>3806.74</v>
      </c>
    </row>
    <row r="1914" spans="1:19" x14ac:dyDescent="0.35">
      <c r="A1914" s="1">
        <v>17070</v>
      </c>
      <c r="B1914" s="1">
        <v>26</v>
      </c>
      <c r="C1914" s="1" t="str">
        <f t="shared" si="87"/>
        <v>Young</v>
      </c>
      <c r="D1914" s="1" t="s">
        <v>38</v>
      </c>
      <c r="E1914" s="1" t="s">
        <v>17</v>
      </c>
      <c r="F1914" s="1" t="s">
        <v>24</v>
      </c>
      <c r="G1914" s="1" t="s">
        <v>85</v>
      </c>
      <c r="H1914" s="1">
        <v>1</v>
      </c>
      <c r="I1914" s="1" t="s">
        <v>26</v>
      </c>
      <c r="J1914" s="1" t="s">
        <v>21</v>
      </c>
      <c r="K1914" s="6">
        <v>6291.28</v>
      </c>
      <c r="L1914" s="6">
        <v>786.41</v>
      </c>
      <c r="M1914" s="1">
        <v>8</v>
      </c>
      <c r="N1914" s="8">
        <v>45329</v>
      </c>
      <c r="O1914" s="4" t="str">
        <f t="shared" si="88"/>
        <v>February 2024</v>
      </c>
      <c r="P1914" s="1" t="s">
        <v>22</v>
      </c>
      <c r="Q1914" s="1" t="s">
        <v>112</v>
      </c>
      <c r="R1914" s="6">
        <v>165.49</v>
      </c>
      <c r="S1914" s="6">
        <f t="shared" si="89"/>
        <v>6456.7699999999995</v>
      </c>
    </row>
    <row r="1915" spans="1:19" x14ac:dyDescent="0.35">
      <c r="A1915" s="1">
        <v>17571</v>
      </c>
      <c r="B1915" s="1">
        <v>26</v>
      </c>
      <c r="C1915" s="1" t="str">
        <f t="shared" si="87"/>
        <v>Young</v>
      </c>
      <c r="D1915" s="1" t="s">
        <v>38</v>
      </c>
      <c r="E1915" s="1" t="s">
        <v>33</v>
      </c>
      <c r="F1915" s="1" t="s">
        <v>24</v>
      </c>
      <c r="G1915" s="1" t="s">
        <v>85</v>
      </c>
      <c r="H1915" s="1">
        <v>2</v>
      </c>
      <c r="I1915" s="1" t="s">
        <v>26</v>
      </c>
      <c r="J1915" s="1" t="s">
        <v>93</v>
      </c>
      <c r="K1915" s="6">
        <v>1572.82</v>
      </c>
      <c r="L1915" s="6">
        <v>786.41</v>
      </c>
      <c r="M1915" s="1">
        <v>2</v>
      </c>
      <c r="N1915" s="8">
        <v>45329</v>
      </c>
      <c r="O1915" s="4" t="str">
        <f t="shared" si="88"/>
        <v>February 2024</v>
      </c>
      <c r="P1915" s="1" t="s">
        <v>79</v>
      </c>
      <c r="Q1915" s="1" t="s">
        <v>108</v>
      </c>
      <c r="R1915" s="6">
        <v>126.83</v>
      </c>
      <c r="S1915" s="6">
        <f t="shared" si="89"/>
        <v>1699.6499999999999</v>
      </c>
    </row>
    <row r="1916" spans="1:19" x14ac:dyDescent="0.35">
      <c r="A1916" s="1">
        <v>19405</v>
      </c>
      <c r="B1916" s="1">
        <v>26</v>
      </c>
      <c r="C1916" s="1" t="str">
        <f t="shared" si="87"/>
        <v>Young</v>
      </c>
      <c r="D1916" s="1" t="s">
        <v>38</v>
      </c>
      <c r="E1916" s="1" t="s">
        <v>17</v>
      </c>
      <c r="F1916" s="1" t="s">
        <v>40</v>
      </c>
      <c r="G1916" s="1" t="s">
        <v>88</v>
      </c>
      <c r="H1916" s="1">
        <v>5</v>
      </c>
      <c r="I1916" s="1" t="s">
        <v>26</v>
      </c>
      <c r="J1916" s="1" t="s">
        <v>93</v>
      </c>
      <c r="K1916" s="6">
        <v>3676</v>
      </c>
      <c r="L1916" s="6">
        <v>459.5</v>
      </c>
      <c r="M1916" s="1">
        <v>8</v>
      </c>
      <c r="N1916" s="8">
        <v>45329</v>
      </c>
      <c r="O1916" s="4" t="str">
        <f t="shared" si="88"/>
        <v>February 2024</v>
      </c>
      <c r="P1916" s="1" t="s">
        <v>84</v>
      </c>
      <c r="Q1916" s="1"/>
      <c r="R1916" s="6">
        <v>0</v>
      </c>
      <c r="S1916" s="6">
        <f t="shared" si="89"/>
        <v>3676</v>
      </c>
    </row>
    <row r="1917" spans="1:19" x14ac:dyDescent="0.35">
      <c r="A1917" s="1">
        <v>4411</v>
      </c>
      <c r="B1917" s="1">
        <v>27</v>
      </c>
      <c r="C1917" s="1" t="str">
        <f t="shared" si="87"/>
        <v>Young</v>
      </c>
      <c r="D1917" s="1" t="s">
        <v>38</v>
      </c>
      <c r="E1917" s="1" t="s">
        <v>17</v>
      </c>
      <c r="F1917" s="1" t="s">
        <v>18</v>
      </c>
      <c r="G1917" s="1" t="s">
        <v>36</v>
      </c>
      <c r="H1917" s="1">
        <v>5</v>
      </c>
      <c r="I1917" s="1" t="s">
        <v>20</v>
      </c>
      <c r="J1917" s="1" t="s">
        <v>27</v>
      </c>
      <c r="K1917" s="6">
        <v>145.25</v>
      </c>
      <c r="L1917" s="6">
        <v>20.75</v>
      </c>
      <c r="M1917" s="1">
        <v>7</v>
      </c>
      <c r="N1917" s="8">
        <v>45329</v>
      </c>
      <c r="O1917" s="4" t="str">
        <f t="shared" si="88"/>
        <v>February 2024</v>
      </c>
      <c r="P1917" s="1" t="s">
        <v>28</v>
      </c>
      <c r="Q1917" s="1" t="s">
        <v>52</v>
      </c>
      <c r="R1917" s="6">
        <v>45.01</v>
      </c>
      <c r="S1917" s="6">
        <f t="shared" si="89"/>
        <v>190.26</v>
      </c>
    </row>
    <row r="1918" spans="1:19" x14ac:dyDescent="0.35">
      <c r="A1918" s="1">
        <v>7067</v>
      </c>
      <c r="B1918" s="1">
        <v>28</v>
      </c>
      <c r="C1918" s="1" t="str">
        <f t="shared" si="87"/>
        <v>Young</v>
      </c>
      <c r="D1918" s="1" t="s">
        <v>16</v>
      </c>
      <c r="E1918" s="1" t="s">
        <v>17</v>
      </c>
      <c r="F1918" s="1" t="s">
        <v>40</v>
      </c>
      <c r="G1918" s="1" t="s">
        <v>41</v>
      </c>
      <c r="H1918" s="1">
        <v>3</v>
      </c>
      <c r="I1918" s="1" t="s">
        <v>26</v>
      </c>
      <c r="J1918" s="1" t="s">
        <v>34</v>
      </c>
      <c r="K1918" s="6">
        <v>3379.32</v>
      </c>
      <c r="L1918" s="6">
        <v>844.83</v>
      </c>
      <c r="M1918" s="1">
        <v>4</v>
      </c>
      <c r="N1918" s="8">
        <v>45329</v>
      </c>
      <c r="O1918" s="4" t="str">
        <f t="shared" si="88"/>
        <v>February 2024</v>
      </c>
      <c r="P1918" s="1" t="s">
        <v>22</v>
      </c>
      <c r="Q1918" s="1" t="s">
        <v>66</v>
      </c>
      <c r="R1918" s="6">
        <v>75.55</v>
      </c>
      <c r="S1918" s="6">
        <f t="shared" si="89"/>
        <v>3454.8700000000003</v>
      </c>
    </row>
    <row r="1919" spans="1:19" x14ac:dyDescent="0.35">
      <c r="A1919" s="1">
        <v>14007</v>
      </c>
      <c r="B1919" s="1">
        <v>29</v>
      </c>
      <c r="C1919" s="1" t="str">
        <f t="shared" si="87"/>
        <v>Young</v>
      </c>
      <c r="D1919" s="1" t="s">
        <v>16</v>
      </c>
      <c r="E1919" s="1" t="s">
        <v>33</v>
      </c>
      <c r="F1919" s="1" t="s">
        <v>77</v>
      </c>
      <c r="G1919" s="1" t="s">
        <v>86</v>
      </c>
      <c r="H1919" s="1">
        <v>4</v>
      </c>
      <c r="I1919" s="1" t="s">
        <v>26</v>
      </c>
      <c r="J1919" s="1" t="s">
        <v>93</v>
      </c>
      <c r="K1919" s="6">
        <v>2528.2600000000002</v>
      </c>
      <c r="L1919" s="6">
        <v>361.18</v>
      </c>
      <c r="M1919" s="1">
        <v>7</v>
      </c>
      <c r="N1919" s="8">
        <v>45329</v>
      </c>
      <c r="O1919" s="4" t="str">
        <f t="shared" si="88"/>
        <v>February 2024</v>
      </c>
      <c r="P1919" s="1" t="s">
        <v>22</v>
      </c>
      <c r="Q1919" s="1" t="s">
        <v>29</v>
      </c>
      <c r="R1919" s="6">
        <v>52.87</v>
      </c>
      <c r="S1919" s="6">
        <f t="shared" si="89"/>
        <v>2581.13</v>
      </c>
    </row>
    <row r="1920" spans="1:19" x14ac:dyDescent="0.35">
      <c r="A1920" s="1">
        <v>2770</v>
      </c>
      <c r="B1920" s="1">
        <v>31</v>
      </c>
      <c r="C1920" s="1" t="str">
        <f t="shared" si="87"/>
        <v>Young</v>
      </c>
      <c r="D1920" s="1" t="s">
        <v>16</v>
      </c>
      <c r="E1920" s="1" t="s">
        <v>33</v>
      </c>
      <c r="F1920" s="1" t="s">
        <v>40</v>
      </c>
      <c r="G1920" s="1" t="s">
        <v>41</v>
      </c>
      <c r="H1920" s="1">
        <v>3</v>
      </c>
      <c r="I1920" s="1" t="s">
        <v>26</v>
      </c>
      <c r="J1920" s="1" t="s">
        <v>42</v>
      </c>
      <c r="K1920" s="6">
        <v>6758.64</v>
      </c>
      <c r="L1920" s="6">
        <v>844.83</v>
      </c>
      <c r="M1920" s="1">
        <v>8</v>
      </c>
      <c r="N1920" s="8">
        <v>45329</v>
      </c>
      <c r="O1920" s="4" t="str">
        <f t="shared" si="88"/>
        <v>February 2024</v>
      </c>
      <c r="P1920" s="1" t="s">
        <v>32</v>
      </c>
      <c r="Q1920" s="1"/>
      <c r="R1920" s="6">
        <v>0</v>
      </c>
      <c r="S1920" s="6">
        <f t="shared" si="89"/>
        <v>6758.64</v>
      </c>
    </row>
    <row r="1921" spans="1:19" x14ac:dyDescent="0.35">
      <c r="A1921" s="1">
        <v>9353</v>
      </c>
      <c r="B1921" s="1">
        <v>31</v>
      </c>
      <c r="C1921" s="1" t="str">
        <f t="shared" si="87"/>
        <v>Young</v>
      </c>
      <c r="D1921" s="1" t="s">
        <v>38</v>
      </c>
      <c r="E1921" s="1" t="s">
        <v>17</v>
      </c>
      <c r="F1921" s="1" t="s">
        <v>18</v>
      </c>
      <c r="G1921" s="1" t="s">
        <v>36</v>
      </c>
      <c r="H1921" s="1">
        <v>5</v>
      </c>
      <c r="I1921" s="1" t="s">
        <v>26</v>
      </c>
      <c r="J1921" s="1" t="s">
        <v>21</v>
      </c>
      <c r="K1921" s="6">
        <v>62.25</v>
      </c>
      <c r="L1921" s="6">
        <v>20.75</v>
      </c>
      <c r="M1921" s="1">
        <v>3</v>
      </c>
      <c r="N1921" s="8">
        <v>45329</v>
      </c>
      <c r="O1921" s="4" t="str">
        <f t="shared" si="88"/>
        <v>February 2024</v>
      </c>
      <c r="P1921" s="1" t="s">
        <v>22</v>
      </c>
      <c r="Q1921" s="1" t="s">
        <v>52</v>
      </c>
      <c r="R1921" s="6">
        <v>17</v>
      </c>
      <c r="S1921" s="6">
        <f t="shared" si="89"/>
        <v>79.25</v>
      </c>
    </row>
    <row r="1922" spans="1:19" x14ac:dyDescent="0.35">
      <c r="A1922" s="1">
        <v>13726</v>
      </c>
      <c r="B1922" s="1">
        <v>31</v>
      </c>
      <c r="C1922" s="1" t="str">
        <f t="shared" ref="C1922:C1985" si="90">IF(B1922&lt;=35,"Young",IF(B1922&lt;=55,"Middle-Aged","Old"))</f>
        <v>Young</v>
      </c>
      <c r="D1922" s="1" t="s">
        <v>38</v>
      </c>
      <c r="E1922" s="1" t="s">
        <v>17</v>
      </c>
      <c r="F1922" s="1" t="s">
        <v>30</v>
      </c>
      <c r="G1922" s="1" t="s">
        <v>78</v>
      </c>
      <c r="H1922" s="1">
        <v>2</v>
      </c>
      <c r="I1922" s="1" t="s">
        <v>26</v>
      </c>
      <c r="J1922" s="1" t="s">
        <v>83</v>
      </c>
      <c r="K1922" s="6">
        <v>2022.96</v>
      </c>
      <c r="L1922" s="6">
        <v>674.32</v>
      </c>
      <c r="M1922" s="1">
        <v>3</v>
      </c>
      <c r="N1922" s="8">
        <v>45329</v>
      </c>
      <c r="O1922" s="4" t="str">
        <f t="shared" ref="O1922:O1985" si="91">TEXT(N1922,"mmmm yyyy")</f>
        <v>February 2024</v>
      </c>
      <c r="P1922" s="1" t="s">
        <v>79</v>
      </c>
      <c r="Q1922" s="1" t="s">
        <v>91</v>
      </c>
      <c r="R1922" s="6">
        <v>90.21</v>
      </c>
      <c r="S1922" s="6">
        <f t="shared" ref="S1922:S1985" si="92">K1922+R1922</f>
        <v>2113.17</v>
      </c>
    </row>
    <row r="1923" spans="1:19" x14ac:dyDescent="0.35">
      <c r="A1923" s="1">
        <v>15547</v>
      </c>
      <c r="B1923" s="1">
        <v>31</v>
      </c>
      <c r="C1923" s="1" t="str">
        <f t="shared" si="90"/>
        <v>Young</v>
      </c>
      <c r="D1923" s="1" t="s">
        <v>16</v>
      </c>
      <c r="E1923" s="1" t="s">
        <v>17</v>
      </c>
      <c r="F1923" s="1" t="s">
        <v>40</v>
      </c>
      <c r="G1923" s="1" t="s">
        <v>88</v>
      </c>
      <c r="H1923" s="1">
        <v>2</v>
      </c>
      <c r="I1923" s="1" t="s">
        <v>26</v>
      </c>
      <c r="J1923" s="1" t="s">
        <v>21</v>
      </c>
      <c r="K1923" s="6">
        <v>4135.5</v>
      </c>
      <c r="L1923" s="6">
        <v>459.5</v>
      </c>
      <c r="M1923" s="1">
        <v>9</v>
      </c>
      <c r="N1923" s="8">
        <v>45329</v>
      </c>
      <c r="O1923" s="4" t="str">
        <f t="shared" si="91"/>
        <v>February 2024</v>
      </c>
      <c r="P1923" s="1" t="s">
        <v>79</v>
      </c>
      <c r="Q1923" s="1" t="s">
        <v>121</v>
      </c>
      <c r="R1923" s="6">
        <v>169.79</v>
      </c>
      <c r="S1923" s="6">
        <f t="shared" si="92"/>
        <v>4305.29</v>
      </c>
    </row>
    <row r="1924" spans="1:19" x14ac:dyDescent="0.35">
      <c r="A1924" s="1">
        <v>15554</v>
      </c>
      <c r="B1924" s="1">
        <v>31</v>
      </c>
      <c r="C1924" s="1" t="str">
        <f t="shared" si="90"/>
        <v>Young</v>
      </c>
      <c r="D1924" s="1" t="s">
        <v>16</v>
      </c>
      <c r="E1924" s="1" t="s">
        <v>17</v>
      </c>
      <c r="F1924" s="1" t="s">
        <v>24</v>
      </c>
      <c r="G1924" s="1" t="s">
        <v>85</v>
      </c>
      <c r="H1924" s="1">
        <v>1</v>
      </c>
      <c r="I1924" s="1" t="s">
        <v>26</v>
      </c>
      <c r="J1924" s="1" t="s">
        <v>93</v>
      </c>
      <c r="K1924" s="6">
        <v>786.41</v>
      </c>
      <c r="L1924" s="6">
        <v>786.41</v>
      </c>
      <c r="M1924" s="1">
        <v>1</v>
      </c>
      <c r="N1924" s="8">
        <v>45329</v>
      </c>
      <c r="O1924" s="4" t="str">
        <f t="shared" si="91"/>
        <v>February 2024</v>
      </c>
      <c r="P1924" s="1" t="s">
        <v>79</v>
      </c>
      <c r="Q1924" s="1" t="s">
        <v>109</v>
      </c>
      <c r="R1924" s="6">
        <v>210.16</v>
      </c>
      <c r="S1924" s="6">
        <f t="shared" si="92"/>
        <v>996.56999999999994</v>
      </c>
    </row>
    <row r="1925" spans="1:19" x14ac:dyDescent="0.35">
      <c r="A1925" s="1">
        <v>15626</v>
      </c>
      <c r="B1925" s="1">
        <v>32</v>
      </c>
      <c r="C1925" s="1" t="str">
        <f t="shared" si="90"/>
        <v>Young</v>
      </c>
      <c r="D1925" s="1" t="s">
        <v>16</v>
      </c>
      <c r="E1925" s="1" t="s">
        <v>17</v>
      </c>
      <c r="F1925" s="1" t="s">
        <v>77</v>
      </c>
      <c r="G1925" s="1" t="s">
        <v>86</v>
      </c>
      <c r="H1925" s="1">
        <v>1</v>
      </c>
      <c r="I1925" s="1" t="s">
        <v>20</v>
      </c>
      <c r="J1925" s="1" t="s">
        <v>21</v>
      </c>
      <c r="K1925" s="6">
        <v>2528.2600000000002</v>
      </c>
      <c r="L1925" s="6">
        <v>361.18</v>
      </c>
      <c r="M1925" s="1">
        <v>7</v>
      </c>
      <c r="N1925" s="8">
        <v>45329</v>
      </c>
      <c r="O1925" s="4" t="str">
        <f t="shared" si="91"/>
        <v>February 2024</v>
      </c>
      <c r="P1925" s="1" t="s">
        <v>79</v>
      </c>
      <c r="Q1925" s="1"/>
      <c r="R1925" s="6">
        <v>0</v>
      </c>
      <c r="S1925" s="6">
        <f t="shared" si="92"/>
        <v>2528.2600000000002</v>
      </c>
    </row>
    <row r="1926" spans="1:19" x14ac:dyDescent="0.35">
      <c r="A1926" s="1">
        <v>8548</v>
      </c>
      <c r="B1926" s="1">
        <v>34</v>
      </c>
      <c r="C1926" s="1" t="str">
        <f t="shared" si="90"/>
        <v>Young</v>
      </c>
      <c r="D1926" s="1" t="s">
        <v>38</v>
      </c>
      <c r="E1926" s="1" t="s">
        <v>17</v>
      </c>
      <c r="F1926" s="1" t="s">
        <v>30</v>
      </c>
      <c r="G1926" s="1" t="s">
        <v>31</v>
      </c>
      <c r="H1926" s="1">
        <v>3</v>
      </c>
      <c r="I1926" s="1" t="s">
        <v>26</v>
      </c>
      <c r="J1926" s="1" t="s">
        <v>42</v>
      </c>
      <c r="K1926" s="6">
        <v>4175.6400000000003</v>
      </c>
      <c r="L1926" s="6">
        <v>463.96</v>
      </c>
      <c r="M1926" s="1">
        <v>9</v>
      </c>
      <c r="N1926" s="8">
        <v>45329</v>
      </c>
      <c r="O1926" s="4" t="str">
        <f t="shared" si="91"/>
        <v>February 2024</v>
      </c>
      <c r="P1926" s="1" t="s">
        <v>28</v>
      </c>
      <c r="Q1926" s="1" t="s">
        <v>51</v>
      </c>
      <c r="R1926" s="6">
        <v>90.91</v>
      </c>
      <c r="S1926" s="6">
        <f t="shared" si="92"/>
        <v>4266.55</v>
      </c>
    </row>
    <row r="1927" spans="1:19" x14ac:dyDescent="0.35">
      <c r="A1927" s="1">
        <v>9153</v>
      </c>
      <c r="B1927" s="1">
        <v>35</v>
      </c>
      <c r="C1927" s="1" t="str">
        <f t="shared" si="90"/>
        <v>Young</v>
      </c>
      <c r="D1927" s="1" t="s">
        <v>38</v>
      </c>
      <c r="E1927" s="1" t="s">
        <v>33</v>
      </c>
      <c r="F1927" s="1" t="s">
        <v>30</v>
      </c>
      <c r="G1927" s="1" t="s">
        <v>31</v>
      </c>
      <c r="H1927" s="1">
        <v>3</v>
      </c>
      <c r="I1927" s="1" t="s">
        <v>26</v>
      </c>
      <c r="J1927" s="1" t="s">
        <v>42</v>
      </c>
      <c r="K1927" s="6">
        <v>4639.6000000000004</v>
      </c>
      <c r="L1927" s="6">
        <v>463.96</v>
      </c>
      <c r="M1927" s="1">
        <v>10</v>
      </c>
      <c r="N1927" s="8">
        <v>45329</v>
      </c>
      <c r="O1927" s="4" t="str">
        <f t="shared" si="91"/>
        <v>February 2024</v>
      </c>
      <c r="P1927" s="1" t="s">
        <v>28</v>
      </c>
      <c r="Q1927" s="1" t="s">
        <v>52</v>
      </c>
      <c r="R1927" s="6">
        <v>21.72</v>
      </c>
      <c r="S1927" s="6">
        <f t="shared" si="92"/>
        <v>4661.3200000000006</v>
      </c>
    </row>
    <row r="1928" spans="1:19" x14ac:dyDescent="0.35">
      <c r="A1928" s="1">
        <v>11710</v>
      </c>
      <c r="B1928" s="1">
        <v>35</v>
      </c>
      <c r="C1928" s="1" t="str">
        <f t="shared" si="90"/>
        <v>Young</v>
      </c>
      <c r="D1928" s="1" t="s">
        <v>16</v>
      </c>
      <c r="E1928" s="1" t="s">
        <v>17</v>
      </c>
      <c r="F1928" s="1" t="s">
        <v>77</v>
      </c>
      <c r="G1928" s="1" t="s">
        <v>86</v>
      </c>
      <c r="H1928" s="1">
        <v>2</v>
      </c>
      <c r="I1928" s="1" t="s">
        <v>26</v>
      </c>
      <c r="J1928" s="1" t="s">
        <v>21</v>
      </c>
      <c r="K1928" s="6">
        <v>1805.9</v>
      </c>
      <c r="L1928" s="6">
        <v>361.18</v>
      </c>
      <c r="M1928" s="1">
        <v>5</v>
      </c>
      <c r="N1928" s="8">
        <v>45329</v>
      </c>
      <c r="O1928" s="4" t="str">
        <f t="shared" si="91"/>
        <v>February 2024</v>
      </c>
      <c r="P1928" s="1" t="s">
        <v>79</v>
      </c>
      <c r="Q1928" s="1" t="s">
        <v>82</v>
      </c>
      <c r="R1928" s="6">
        <v>144.66999999999999</v>
      </c>
      <c r="S1928" s="6">
        <f t="shared" si="92"/>
        <v>1950.5700000000002</v>
      </c>
    </row>
    <row r="1929" spans="1:19" x14ac:dyDescent="0.35">
      <c r="A1929" s="1">
        <v>6546</v>
      </c>
      <c r="B1929" s="1">
        <v>36</v>
      </c>
      <c r="C1929" s="1" t="str">
        <f t="shared" si="90"/>
        <v>Middle-Aged</v>
      </c>
      <c r="D1929" s="1" t="s">
        <v>16</v>
      </c>
      <c r="E1929" s="1" t="s">
        <v>17</v>
      </c>
      <c r="F1929" s="1" t="s">
        <v>18</v>
      </c>
      <c r="G1929" s="1" t="s">
        <v>36</v>
      </c>
      <c r="H1929" s="1">
        <v>5</v>
      </c>
      <c r="I1929" s="1" t="s">
        <v>20</v>
      </c>
      <c r="J1929" s="1" t="s">
        <v>27</v>
      </c>
      <c r="K1929" s="6">
        <v>207.5</v>
      </c>
      <c r="L1929" s="6">
        <v>20.75</v>
      </c>
      <c r="M1929" s="1">
        <v>10</v>
      </c>
      <c r="N1929" s="8">
        <v>45329</v>
      </c>
      <c r="O1929" s="4" t="str">
        <f t="shared" si="91"/>
        <v>February 2024</v>
      </c>
      <c r="P1929" s="1" t="s">
        <v>32</v>
      </c>
      <c r="Q1929" s="1" t="s">
        <v>53</v>
      </c>
      <c r="R1929" s="6">
        <v>45.47</v>
      </c>
      <c r="S1929" s="6">
        <f t="shared" si="92"/>
        <v>252.97</v>
      </c>
    </row>
    <row r="1930" spans="1:19" x14ac:dyDescent="0.35">
      <c r="A1930" s="1">
        <v>17231</v>
      </c>
      <c r="B1930" s="1">
        <v>37</v>
      </c>
      <c r="C1930" s="1" t="str">
        <f t="shared" si="90"/>
        <v>Middle-Aged</v>
      </c>
      <c r="D1930" s="1" t="s">
        <v>38</v>
      </c>
      <c r="E1930" s="1" t="s">
        <v>17</v>
      </c>
      <c r="F1930" s="1" t="s">
        <v>77</v>
      </c>
      <c r="G1930" s="1" t="s">
        <v>86</v>
      </c>
      <c r="H1930" s="1">
        <v>4</v>
      </c>
      <c r="I1930" s="1" t="s">
        <v>26</v>
      </c>
      <c r="J1930" s="1" t="s">
        <v>83</v>
      </c>
      <c r="K1930" s="6">
        <v>722.36</v>
      </c>
      <c r="L1930" s="6">
        <v>361.18</v>
      </c>
      <c r="M1930" s="1">
        <v>2</v>
      </c>
      <c r="N1930" s="8">
        <v>45329</v>
      </c>
      <c r="O1930" s="4" t="str">
        <f t="shared" si="91"/>
        <v>February 2024</v>
      </c>
      <c r="P1930" s="1" t="s">
        <v>84</v>
      </c>
      <c r="Q1930" s="1" t="s">
        <v>121</v>
      </c>
      <c r="R1930" s="6">
        <v>187.5</v>
      </c>
      <c r="S1930" s="6">
        <f t="shared" si="92"/>
        <v>909.86</v>
      </c>
    </row>
    <row r="1931" spans="1:19" x14ac:dyDescent="0.35">
      <c r="A1931" s="1">
        <v>12317</v>
      </c>
      <c r="B1931" s="1">
        <v>38</v>
      </c>
      <c r="C1931" s="1" t="str">
        <f t="shared" si="90"/>
        <v>Middle-Aged</v>
      </c>
      <c r="D1931" s="1" t="s">
        <v>16</v>
      </c>
      <c r="E1931" s="1" t="s">
        <v>17</v>
      </c>
      <c r="F1931" s="1" t="s">
        <v>30</v>
      </c>
      <c r="G1931" s="1" t="s">
        <v>78</v>
      </c>
      <c r="H1931" s="1">
        <v>4</v>
      </c>
      <c r="I1931" s="1" t="s">
        <v>26</v>
      </c>
      <c r="J1931" s="1" t="s">
        <v>93</v>
      </c>
      <c r="K1931" s="6">
        <v>674.32</v>
      </c>
      <c r="L1931" s="6">
        <v>674.32</v>
      </c>
      <c r="M1931" s="1">
        <v>1</v>
      </c>
      <c r="N1931" s="8">
        <v>45329</v>
      </c>
      <c r="O1931" s="4" t="str">
        <f t="shared" si="91"/>
        <v>February 2024</v>
      </c>
      <c r="P1931" s="1" t="s">
        <v>22</v>
      </c>
      <c r="Q1931" s="1" t="s">
        <v>105</v>
      </c>
      <c r="R1931" s="6">
        <v>76.52</v>
      </c>
      <c r="S1931" s="6">
        <f t="shared" si="92"/>
        <v>750.84</v>
      </c>
    </row>
    <row r="1932" spans="1:19" x14ac:dyDescent="0.35">
      <c r="A1932" s="1">
        <v>16266</v>
      </c>
      <c r="B1932" s="1">
        <v>38</v>
      </c>
      <c r="C1932" s="1" t="str">
        <f t="shared" si="90"/>
        <v>Middle-Aged</v>
      </c>
      <c r="D1932" s="1" t="s">
        <v>16</v>
      </c>
      <c r="E1932" s="1" t="s">
        <v>17</v>
      </c>
      <c r="F1932" s="1" t="s">
        <v>24</v>
      </c>
      <c r="G1932" s="1" t="s">
        <v>85</v>
      </c>
      <c r="H1932" s="1">
        <v>2</v>
      </c>
      <c r="I1932" s="1" t="s">
        <v>20</v>
      </c>
      <c r="J1932" s="1" t="s">
        <v>83</v>
      </c>
      <c r="K1932" s="6">
        <v>5504.87</v>
      </c>
      <c r="L1932" s="6">
        <v>786.41</v>
      </c>
      <c r="M1932" s="1">
        <v>7</v>
      </c>
      <c r="N1932" s="8">
        <v>45329</v>
      </c>
      <c r="O1932" s="4" t="str">
        <f t="shared" si="91"/>
        <v>February 2024</v>
      </c>
      <c r="P1932" s="1" t="s">
        <v>79</v>
      </c>
      <c r="Q1932" s="1"/>
      <c r="R1932" s="6">
        <v>0</v>
      </c>
      <c r="S1932" s="6">
        <f t="shared" si="92"/>
        <v>5504.87</v>
      </c>
    </row>
    <row r="1933" spans="1:19" x14ac:dyDescent="0.35">
      <c r="A1933" s="1">
        <v>17030</v>
      </c>
      <c r="B1933" s="1">
        <v>38</v>
      </c>
      <c r="C1933" s="1" t="str">
        <f t="shared" si="90"/>
        <v>Middle-Aged</v>
      </c>
      <c r="D1933" s="1" t="s">
        <v>38</v>
      </c>
      <c r="E1933" s="1" t="s">
        <v>33</v>
      </c>
      <c r="F1933" s="1" t="s">
        <v>77</v>
      </c>
      <c r="G1933" s="1" t="s">
        <v>86</v>
      </c>
      <c r="H1933" s="1">
        <v>2</v>
      </c>
      <c r="I1933" s="1" t="s">
        <v>26</v>
      </c>
      <c r="J1933" s="1" t="s">
        <v>21</v>
      </c>
      <c r="K1933" s="6">
        <v>3250.62</v>
      </c>
      <c r="L1933" s="6">
        <v>361.18</v>
      </c>
      <c r="M1933" s="1">
        <v>9</v>
      </c>
      <c r="N1933" s="8">
        <v>45329</v>
      </c>
      <c r="O1933" s="4" t="str">
        <f t="shared" si="91"/>
        <v>February 2024</v>
      </c>
      <c r="P1933" s="1" t="s">
        <v>84</v>
      </c>
      <c r="Q1933" s="1" t="s">
        <v>89</v>
      </c>
      <c r="R1933" s="6">
        <v>183.72</v>
      </c>
      <c r="S1933" s="6">
        <f t="shared" si="92"/>
        <v>3434.3399999999997</v>
      </c>
    </row>
    <row r="1934" spans="1:19" x14ac:dyDescent="0.35">
      <c r="A1934" s="1">
        <v>5761</v>
      </c>
      <c r="B1934" s="1">
        <v>39</v>
      </c>
      <c r="C1934" s="1" t="str">
        <f t="shared" si="90"/>
        <v>Middle-Aged</v>
      </c>
      <c r="D1934" s="1" t="s">
        <v>38</v>
      </c>
      <c r="E1934" s="1" t="s">
        <v>17</v>
      </c>
      <c r="F1934" s="1" t="s">
        <v>18</v>
      </c>
      <c r="G1934" s="1" t="s">
        <v>36</v>
      </c>
      <c r="H1934" s="1">
        <v>5</v>
      </c>
      <c r="I1934" s="1" t="s">
        <v>20</v>
      </c>
      <c r="J1934" s="1" t="s">
        <v>27</v>
      </c>
      <c r="K1934" s="6">
        <v>207.5</v>
      </c>
      <c r="L1934" s="6">
        <v>20.75</v>
      </c>
      <c r="M1934" s="1">
        <v>10</v>
      </c>
      <c r="N1934" s="8">
        <v>45329</v>
      </c>
      <c r="O1934" s="4" t="str">
        <f t="shared" si="91"/>
        <v>February 2024</v>
      </c>
      <c r="P1934" s="1" t="s">
        <v>22</v>
      </c>
      <c r="Q1934" s="1"/>
      <c r="R1934" s="6">
        <v>0</v>
      </c>
      <c r="S1934" s="6">
        <f t="shared" si="92"/>
        <v>207.5</v>
      </c>
    </row>
    <row r="1935" spans="1:19" x14ac:dyDescent="0.35">
      <c r="A1935" s="1">
        <v>18227</v>
      </c>
      <c r="B1935" s="1">
        <v>39</v>
      </c>
      <c r="C1935" s="1" t="str">
        <f t="shared" si="90"/>
        <v>Middle-Aged</v>
      </c>
      <c r="D1935" s="1" t="s">
        <v>38</v>
      </c>
      <c r="E1935" s="1" t="s">
        <v>17</v>
      </c>
      <c r="F1935" s="1" t="s">
        <v>18</v>
      </c>
      <c r="G1935" s="1" t="s">
        <v>81</v>
      </c>
      <c r="H1935" s="1">
        <v>2</v>
      </c>
      <c r="I1935" s="1" t="s">
        <v>26</v>
      </c>
      <c r="J1935" s="1" t="s">
        <v>93</v>
      </c>
      <c r="K1935" s="6">
        <v>9117.44</v>
      </c>
      <c r="L1935" s="6">
        <v>1139.68</v>
      </c>
      <c r="M1935" s="1">
        <v>8</v>
      </c>
      <c r="N1935" s="8">
        <v>45329</v>
      </c>
      <c r="O1935" s="4" t="str">
        <f t="shared" si="91"/>
        <v>February 2024</v>
      </c>
      <c r="P1935" s="1" t="s">
        <v>84</v>
      </c>
      <c r="Q1935" s="1" t="s">
        <v>97</v>
      </c>
      <c r="R1935" s="6">
        <v>113.17</v>
      </c>
      <c r="S1935" s="6">
        <f t="shared" si="92"/>
        <v>9230.61</v>
      </c>
    </row>
    <row r="1936" spans="1:19" x14ac:dyDescent="0.35">
      <c r="A1936" s="1">
        <v>11185</v>
      </c>
      <c r="B1936" s="1">
        <v>40</v>
      </c>
      <c r="C1936" s="1" t="str">
        <f t="shared" si="90"/>
        <v>Middle-Aged</v>
      </c>
      <c r="D1936" s="1" t="s">
        <v>16</v>
      </c>
      <c r="E1936" s="1" t="s">
        <v>17</v>
      </c>
      <c r="F1936" s="1" t="s">
        <v>24</v>
      </c>
      <c r="G1936" s="1" t="s">
        <v>85</v>
      </c>
      <c r="H1936" s="1">
        <v>2</v>
      </c>
      <c r="I1936" s="1" t="s">
        <v>20</v>
      </c>
      <c r="J1936" s="1" t="s">
        <v>93</v>
      </c>
      <c r="K1936" s="6">
        <v>2359.23</v>
      </c>
      <c r="L1936" s="6">
        <v>786.41</v>
      </c>
      <c r="M1936" s="1">
        <v>3</v>
      </c>
      <c r="N1936" s="8">
        <v>45329</v>
      </c>
      <c r="O1936" s="4" t="str">
        <f t="shared" si="91"/>
        <v>February 2024</v>
      </c>
      <c r="P1936" s="1" t="s">
        <v>79</v>
      </c>
      <c r="Q1936" s="1"/>
      <c r="R1936" s="6">
        <v>0</v>
      </c>
      <c r="S1936" s="6">
        <f t="shared" si="92"/>
        <v>2359.23</v>
      </c>
    </row>
    <row r="1937" spans="1:19" x14ac:dyDescent="0.35">
      <c r="A1937" s="1">
        <v>5052</v>
      </c>
      <c r="B1937" s="1">
        <v>42</v>
      </c>
      <c r="C1937" s="1" t="str">
        <f t="shared" si="90"/>
        <v>Middle-Aged</v>
      </c>
      <c r="D1937" s="1" t="s">
        <v>38</v>
      </c>
      <c r="E1937" s="1" t="s">
        <v>17</v>
      </c>
      <c r="F1937" s="1" t="s">
        <v>24</v>
      </c>
      <c r="G1937" s="1" t="s">
        <v>25</v>
      </c>
      <c r="H1937" s="1">
        <v>3</v>
      </c>
      <c r="I1937" s="1" t="s">
        <v>26</v>
      </c>
      <c r="J1937" s="1" t="s">
        <v>27</v>
      </c>
      <c r="K1937" s="6">
        <v>2470.3000000000002</v>
      </c>
      <c r="L1937" s="6">
        <v>247.03</v>
      </c>
      <c r="M1937" s="1">
        <v>10</v>
      </c>
      <c r="N1937" s="8">
        <v>45329</v>
      </c>
      <c r="O1937" s="4" t="str">
        <f t="shared" si="91"/>
        <v>February 2024</v>
      </c>
      <c r="P1937" s="1" t="s">
        <v>28</v>
      </c>
      <c r="Q1937" s="1"/>
      <c r="R1937" s="6">
        <v>0</v>
      </c>
      <c r="S1937" s="6">
        <f t="shared" si="92"/>
        <v>2470.3000000000002</v>
      </c>
    </row>
    <row r="1938" spans="1:19" x14ac:dyDescent="0.35">
      <c r="A1938" s="1">
        <v>15545</v>
      </c>
      <c r="B1938" s="1">
        <v>42</v>
      </c>
      <c r="C1938" s="1" t="str">
        <f t="shared" si="90"/>
        <v>Middle-Aged</v>
      </c>
      <c r="D1938" s="1" t="s">
        <v>38</v>
      </c>
      <c r="E1938" s="1" t="s">
        <v>17</v>
      </c>
      <c r="F1938" s="1" t="s">
        <v>18</v>
      </c>
      <c r="G1938" s="1" t="s">
        <v>81</v>
      </c>
      <c r="H1938" s="1">
        <v>5</v>
      </c>
      <c r="I1938" s="1" t="s">
        <v>26</v>
      </c>
      <c r="J1938" s="1" t="s">
        <v>83</v>
      </c>
      <c r="K1938" s="6">
        <v>6838.08</v>
      </c>
      <c r="L1938" s="6">
        <v>1139.68</v>
      </c>
      <c r="M1938" s="1">
        <v>6</v>
      </c>
      <c r="N1938" s="8">
        <v>45329</v>
      </c>
      <c r="O1938" s="4" t="str">
        <f t="shared" si="91"/>
        <v>February 2024</v>
      </c>
      <c r="P1938" s="1" t="s">
        <v>22</v>
      </c>
      <c r="Q1938" s="1" t="s">
        <v>95</v>
      </c>
      <c r="R1938" s="6">
        <v>174.99</v>
      </c>
      <c r="S1938" s="6">
        <f t="shared" si="92"/>
        <v>7013.07</v>
      </c>
    </row>
    <row r="1939" spans="1:19" x14ac:dyDescent="0.35">
      <c r="A1939" s="1">
        <v>16290</v>
      </c>
      <c r="B1939" s="1">
        <v>42</v>
      </c>
      <c r="C1939" s="1" t="str">
        <f t="shared" si="90"/>
        <v>Middle-Aged</v>
      </c>
      <c r="D1939" s="1" t="s">
        <v>38</v>
      </c>
      <c r="E1939" s="1" t="s">
        <v>17</v>
      </c>
      <c r="F1939" s="1" t="s">
        <v>40</v>
      </c>
      <c r="G1939" s="1" t="s">
        <v>88</v>
      </c>
      <c r="H1939" s="1">
        <v>2</v>
      </c>
      <c r="I1939" s="1" t="s">
        <v>20</v>
      </c>
      <c r="J1939" s="1" t="s">
        <v>93</v>
      </c>
      <c r="K1939" s="6">
        <v>1838</v>
      </c>
      <c r="L1939" s="6">
        <v>459.5</v>
      </c>
      <c r="M1939" s="1">
        <v>4</v>
      </c>
      <c r="N1939" s="8">
        <v>45329</v>
      </c>
      <c r="O1939" s="4" t="str">
        <f t="shared" si="91"/>
        <v>February 2024</v>
      </c>
      <c r="P1939" s="1" t="s">
        <v>79</v>
      </c>
      <c r="Q1939" s="1" t="s">
        <v>104</v>
      </c>
      <c r="R1939" s="6">
        <v>89.27</v>
      </c>
      <c r="S1939" s="6">
        <f t="shared" si="92"/>
        <v>1927.27</v>
      </c>
    </row>
    <row r="1940" spans="1:19" x14ac:dyDescent="0.35">
      <c r="A1940" s="1">
        <v>13727</v>
      </c>
      <c r="B1940" s="1">
        <v>44</v>
      </c>
      <c r="C1940" s="1" t="str">
        <f t="shared" si="90"/>
        <v>Middle-Aged</v>
      </c>
      <c r="D1940" s="1" t="s">
        <v>16</v>
      </c>
      <c r="E1940" s="1" t="s">
        <v>17</v>
      </c>
      <c r="F1940" s="1" t="s">
        <v>40</v>
      </c>
      <c r="G1940" s="1" t="s">
        <v>88</v>
      </c>
      <c r="H1940" s="1">
        <v>3</v>
      </c>
      <c r="I1940" s="1" t="s">
        <v>20</v>
      </c>
      <c r="J1940" s="1" t="s">
        <v>93</v>
      </c>
      <c r="K1940" s="6">
        <v>1378.5</v>
      </c>
      <c r="L1940" s="6">
        <v>459.5</v>
      </c>
      <c r="M1940" s="1">
        <v>3</v>
      </c>
      <c r="N1940" s="8">
        <v>45329</v>
      </c>
      <c r="O1940" s="4" t="str">
        <f t="shared" si="91"/>
        <v>February 2024</v>
      </c>
      <c r="P1940" s="1" t="s">
        <v>84</v>
      </c>
      <c r="Q1940" s="1" t="s">
        <v>106</v>
      </c>
      <c r="R1940" s="6">
        <v>213.56</v>
      </c>
      <c r="S1940" s="6">
        <f t="shared" si="92"/>
        <v>1592.06</v>
      </c>
    </row>
    <row r="1941" spans="1:19" x14ac:dyDescent="0.35">
      <c r="A1941" s="1">
        <v>8084</v>
      </c>
      <c r="B1941" s="1">
        <v>45</v>
      </c>
      <c r="C1941" s="1" t="str">
        <f t="shared" si="90"/>
        <v>Middle-Aged</v>
      </c>
      <c r="D1941" s="1" t="s">
        <v>16</v>
      </c>
      <c r="E1941" s="1" t="s">
        <v>17</v>
      </c>
      <c r="F1941" s="1" t="s">
        <v>24</v>
      </c>
      <c r="G1941" s="1" t="s">
        <v>25</v>
      </c>
      <c r="H1941" s="1">
        <v>3</v>
      </c>
      <c r="I1941" s="1" t="s">
        <v>20</v>
      </c>
      <c r="J1941" s="1" t="s">
        <v>27</v>
      </c>
      <c r="K1941" s="6">
        <v>988.12</v>
      </c>
      <c r="L1941" s="6">
        <v>247.03</v>
      </c>
      <c r="M1941" s="1">
        <v>4</v>
      </c>
      <c r="N1941" s="8">
        <v>45329</v>
      </c>
      <c r="O1941" s="4" t="str">
        <f t="shared" si="91"/>
        <v>February 2024</v>
      </c>
      <c r="P1941" s="1" t="s">
        <v>32</v>
      </c>
      <c r="Q1941" s="1"/>
      <c r="R1941" s="6">
        <v>0</v>
      </c>
      <c r="S1941" s="6">
        <f t="shared" si="92"/>
        <v>988.12</v>
      </c>
    </row>
    <row r="1942" spans="1:19" x14ac:dyDescent="0.35">
      <c r="A1942" s="1">
        <v>8684</v>
      </c>
      <c r="B1942" s="1">
        <v>47</v>
      </c>
      <c r="C1942" s="1" t="str">
        <f t="shared" si="90"/>
        <v>Middle-Aged</v>
      </c>
      <c r="D1942" s="1" t="s">
        <v>16</v>
      </c>
      <c r="E1942" s="1" t="s">
        <v>17</v>
      </c>
      <c r="F1942" s="1" t="s">
        <v>24</v>
      </c>
      <c r="G1942" s="1" t="s">
        <v>25</v>
      </c>
      <c r="H1942" s="1">
        <v>3</v>
      </c>
      <c r="I1942" s="1" t="s">
        <v>20</v>
      </c>
      <c r="J1942" s="1" t="s">
        <v>34</v>
      </c>
      <c r="K1942" s="6">
        <v>494.06</v>
      </c>
      <c r="L1942" s="6">
        <v>247.03</v>
      </c>
      <c r="M1942" s="1">
        <v>2</v>
      </c>
      <c r="N1942" s="8">
        <v>45329</v>
      </c>
      <c r="O1942" s="4" t="str">
        <f t="shared" si="91"/>
        <v>February 2024</v>
      </c>
      <c r="P1942" s="1" t="s">
        <v>22</v>
      </c>
      <c r="Q1942" s="1" t="s">
        <v>39</v>
      </c>
      <c r="R1942" s="6">
        <v>19.88</v>
      </c>
      <c r="S1942" s="6">
        <f t="shared" si="92"/>
        <v>513.94000000000005</v>
      </c>
    </row>
    <row r="1943" spans="1:19" x14ac:dyDescent="0.35">
      <c r="A1943" s="1">
        <v>15997</v>
      </c>
      <c r="B1943" s="1">
        <v>47</v>
      </c>
      <c r="C1943" s="1" t="str">
        <f t="shared" si="90"/>
        <v>Middle-Aged</v>
      </c>
      <c r="D1943" s="1" t="s">
        <v>16</v>
      </c>
      <c r="E1943" s="1" t="s">
        <v>17</v>
      </c>
      <c r="F1943" s="1" t="s">
        <v>40</v>
      </c>
      <c r="G1943" s="1" t="s">
        <v>88</v>
      </c>
      <c r="H1943" s="1">
        <v>2</v>
      </c>
      <c r="I1943" s="1" t="s">
        <v>26</v>
      </c>
      <c r="J1943" s="1" t="s">
        <v>21</v>
      </c>
      <c r="K1943" s="6">
        <v>459.5</v>
      </c>
      <c r="L1943" s="6">
        <v>459.5</v>
      </c>
      <c r="M1943" s="1">
        <v>1</v>
      </c>
      <c r="N1943" s="8">
        <v>45329</v>
      </c>
      <c r="O1943" s="4" t="str">
        <f t="shared" si="91"/>
        <v>February 2024</v>
      </c>
      <c r="P1943" s="1" t="s">
        <v>22</v>
      </c>
      <c r="Q1943" s="1" t="s">
        <v>29</v>
      </c>
      <c r="R1943" s="6">
        <v>50.69</v>
      </c>
      <c r="S1943" s="6">
        <f t="shared" si="92"/>
        <v>510.19</v>
      </c>
    </row>
    <row r="1944" spans="1:19" x14ac:dyDescent="0.35">
      <c r="A1944" s="1">
        <v>17489</v>
      </c>
      <c r="B1944" s="1">
        <v>48</v>
      </c>
      <c r="C1944" s="1" t="str">
        <f t="shared" si="90"/>
        <v>Middle-Aged</v>
      </c>
      <c r="D1944" s="1" t="s">
        <v>38</v>
      </c>
      <c r="E1944" s="1" t="s">
        <v>17</v>
      </c>
      <c r="F1944" s="1" t="s">
        <v>77</v>
      </c>
      <c r="G1944" s="1" t="s">
        <v>86</v>
      </c>
      <c r="H1944" s="1">
        <v>4</v>
      </c>
      <c r="I1944" s="1" t="s">
        <v>20</v>
      </c>
      <c r="J1944" s="1" t="s">
        <v>93</v>
      </c>
      <c r="K1944" s="6">
        <v>361.18</v>
      </c>
      <c r="L1944" s="6">
        <v>361.18</v>
      </c>
      <c r="M1944" s="1">
        <v>1</v>
      </c>
      <c r="N1944" s="8">
        <v>45329</v>
      </c>
      <c r="O1944" s="4" t="str">
        <f t="shared" si="91"/>
        <v>February 2024</v>
      </c>
      <c r="P1944" s="1" t="s">
        <v>22</v>
      </c>
      <c r="Q1944" s="1" t="s">
        <v>52</v>
      </c>
      <c r="R1944" s="6">
        <v>69.56</v>
      </c>
      <c r="S1944" s="6">
        <f t="shared" si="92"/>
        <v>430.74</v>
      </c>
    </row>
    <row r="1945" spans="1:19" x14ac:dyDescent="0.35">
      <c r="A1945" s="1">
        <v>17855</v>
      </c>
      <c r="B1945" s="1">
        <v>49</v>
      </c>
      <c r="C1945" s="1" t="str">
        <f t="shared" si="90"/>
        <v>Middle-Aged</v>
      </c>
      <c r="D1945" s="1" t="s">
        <v>16</v>
      </c>
      <c r="E1945" s="1" t="s">
        <v>17</v>
      </c>
      <c r="F1945" s="1" t="s">
        <v>30</v>
      </c>
      <c r="G1945" s="1" t="s">
        <v>78</v>
      </c>
      <c r="H1945" s="1">
        <v>3</v>
      </c>
      <c r="I1945" s="1" t="s">
        <v>26</v>
      </c>
      <c r="J1945" s="1" t="s">
        <v>83</v>
      </c>
      <c r="K1945" s="6">
        <v>2022.96</v>
      </c>
      <c r="L1945" s="6">
        <v>674.32</v>
      </c>
      <c r="M1945" s="1">
        <v>3</v>
      </c>
      <c r="N1945" s="8">
        <v>45329</v>
      </c>
      <c r="O1945" s="4" t="str">
        <f t="shared" si="91"/>
        <v>February 2024</v>
      </c>
      <c r="P1945" s="1" t="s">
        <v>84</v>
      </c>
      <c r="Q1945" s="1" t="s">
        <v>116</v>
      </c>
      <c r="R1945" s="6">
        <v>175.41</v>
      </c>
      <c r="S1945" s="6">
        <f t="shared" si="92"/>
        <v>2198.37</v>
      </c>
    </row>
    <row r="1946" spans="1:19" x14ac:dyDescent="0.35">
      <c r="A1946" s="1">
        <v>18073</v>
      </c>
      <c r="B1946" s="1">
        <v>49</v>
      </c>
      <c r="C1946" s="1" t="str">
        <f t="shared" si="90"/>
        <v>Middle-Aged</v>
      </c>
      <c r="D1946" s="1" t="s">
        <v>38</v>
      </c>
      <c r="E1946" s="1" t="s">
        <v>17</v>
      </c>
      <c r="F1946" s="1" t="s">
        <v>77</v>
      </c>
      <c r="G1946" s="1" t="s">
        <v>86</v>
      </c>
      <c r="H1946" s="1">
        <v>4</v>
      </c>
      <c r="I1946" s="1" t="s">
        <v>26</v>
      </c>
      <c r="J1946" s="1" t="s">
        <v>21</v>
      </c>
      <c r="K1946" s="6">
        <v>1805.9</v>
      </c>
      <c r="L1946" s="6">
        <v>361.18</v>
      </c>
      <c r="M1946" s="1">
        <v>5</v>
      </c>
      <c r="N1946" s="8">
        <v>45329</v>
      </c>
      <c r="O1946" s="4" t="str">
        <f t="shared" si="91"/>
        <v>February 2024</v>
      </c>
      <c r="P1946" s="1" t="s">
        <v>79</v>
      </c>
      <c r="Q1946" s="1" t="s">
        <v>91</v>
      </c>
      <c r="R1946" s="6">
        <v>77.84</v>
      </c>
      <c r="S1946" s="6">
        <f t="shared" si="92"/>
        <v>1883.74</v>
      </c>
    </row>
    <row r="1947" spans="1:19" x14ac:dyDescent="0.35">
      <c r="A1947" s="1">
        <v>4727</v>
      </c>
      <c r="B1947" s="1">
        <v>52</v>
      </c>
      <c r="C1947" s="1" t="str">
        <f t="shared" si="90"/>
        <v>Middle-Aged</v>
      </c>
      <c r="D1947" s="1" t="s">
        <v>16</v>
      </c>
      <c r="E1947" s="1" t="s">
        <v>17</v>
      </c>
      <c r="F1947" s="1" t="s">
        <v>18</v>
      </c>
      <c r="G1947" s="1" t="s">
        <v>36</v>
      </c>
      <c r="H1947" s="1">
        <v>5</v>
      </c>
      <c r="I1947" s="1" t="s">
        <v>26</v>
      </c>
      <c r="J1947" s="1" t="s">
        <v>21</v>
      </c>
      <c r="K1947" s="6">
        <v>103.75</v>
      </c>
      <c r="L1947" s="6">
        <v>20.75</v>
      </c>
      <c r="M1947" s="1">
        <v>5</v>
      </c>
      <c r="N1947" s="8">
        <v>45329</v>
      </c>
      <c r="O1947" s="4" t="str">
        <f t="shared" si="91"/>
        <v>February 2024</v>
      </c>
      <c r="P1947" s="1" t="s">
        <v>22</v>
      </c>
      <c r="Q1947" s="1"/>
      <c r="R1947" s="6">
        <v>0</v>
      </c>
      <c r="S1947" s="6">
        <f t="shared" si="92"/>
        <v>103.75</v>
      </c>
    </row>
    <row r="1948" spans="1:19" x14ac:dyDescent="0.35">
      <c r="A1948" s="1">
        <v>7402</v>
      </c>
      <c r="B1948" s="1">
        <v>52</v>
      </c>
      <c r="C1948" s="1" t="str">
        <f t="shared" si="90"/>
        <v>Middle-Aged</v>
      </c>
      <c r="D1948" s="1" t="s">
        <v>38</v>
      </c>
      <c r="E1948" s="1" t="s">
        <v>17</v>
      </c>
      <c r="F1948" s="1" t="s">
        <v>18</v>
      </c>
      <c r="G1948" s="1" t="s">
        <v>19</v>
      </c>
      <c r="H1948" s="1">
        <v>2</v>
      </c>
      <c r="I1948" s="1" t="s">
        <v>26</v>
      </c>
      <c r="J1948" s="1" t="s">
        <v>34</v>
      </c>
      <c r="K1948" s="6">
        <v>1582.38</v>
      </c>
      <c r="L1948" s="6">
        <v>791.19</v>
      </c>
      <c r="M1948" s="1">
        <v>2</v>
      </c>
      <c r="N1948" s="8">
        <v>45329</v>
      </c>
      <c r="O1948" s="4" t="str">
        <f t="shared" si="91"/>
        <v>February 2024</v>
      </c>
      <c r="P1948" s="1" t="s">
        <v>28</v>
      </c>
      <c r="Q1948" s="1" t="s">
        <v>53</v>
      </c>
      <c r="R1948" s="6">
        <v>44.34</v>
      </c>
      <c r="S1948" s="6">
        <f t="shared" si="92"/>
        <v>1626.72</v>
      </c>
    </row>
    <row r="1949" spans="1:19" x14ac:dyDescent="0.35">
      <c r="A1949" s="1">
        <v>15075</v>
      </c>
      <c r="B1949" s="1">
        <v>54</v>
      </c>
      <c r="C1949" s="1" t="str">
        <f t="shared" si="90"/>
        <v>Middle-Aged</v>
      </c>
      <c r="D1949" s="1" t="s">
        <v>16</v>
      </c>
      <c r="E1949" s="1" t="s">
        <v>17</v>
      </c>
      <c r="F1949" s="1" t="s">
        <v>77</v>
      </c>
      <c r="G1949" s="1" t="s">
        <v>86</v>
      </c>
      <c r="H1949" s="1">
        <v>1</v>
      </c>
      <c r="I1949" s="1" t="s">
        <v>26</v>
      </c>
      <c r="J1949" s="1" t="s">
        <v>21</v>
      </c>
      <c r="K1949" s="6">
        <v>2889.44</v>
      </c>
      <c r="L1949" s="6">
        <v>361.18</v>
      </c>
      <c r="M1949" s="1">
        <v>8</v>
      </c>
      <c r="N1949" s="8">
        <v>45329</v>
      </c>
      <c r="O1949" s="4" t="str">
        <f t="shared" si="91"/>
        <v>February 2024</v>
      </c>
      <c r="P1949" s="1" t="s">
        <v>84</v>
      </c>
      <c r="Q1949" s="1" t="s">
        <v>37</v>
      </c>
      <c r="R1949" s="6">
        <v>94.14</v>
      </c>
      <c r="S1949" s="6">
        <f t="shared" si="92"/>
        <v>2983.58</v>
      </c>
    </row>
    <row r="1950" spans="1:19" x14ac:dyDescent="0.35">
      <c r="A1950" s="1">
        <v>16136</v>
      </c>
      <c r="B1950" s="1">
        <v>55</v>
      </c>
      <c r="C1950" s="1" t="str">
        <f t="shared" si="90"/>
        <v>Middle-Aged</v>
      </c>
      <c r="D1950" s="1" t="s">
        <v>38</v>
      </c>
      <c r="E1950" s="1" t="s">
        <v>17</v>
      </c>
      <c r="F1950" s="1" t="s">
        <v>77</v>
      </c>
      <c r="G1950" s="1" t="s">
        <v>86</v>
      </c>
      <c r="H1950" s="1">
        <v>4</v>
      </c>
      <c r="I1950" s="1" t="s">
        <v>26</v>
      </c>
      <c r="J1950" s="1" t="s">
        <v>93</v>
      </c>
      <c r="K1950" s="6">
        <v>722.36</v>
      </c>
      <c r="L1950" s="6">
        <v>361.18</v>
      </c>
      <c r="M1950" s="1">
        <v>2</v>
      </c>
      <c r="N1950" s="8">
        <v>45329</v>
      </c>
      <c r="O1950" s="4" t="str">
        <f t="shared" si="91"/>
        <v>February 2024</v>
      </c>
      <c r="P1950" s="1" t="s">
        <v>22</v>
      </c>
      <c r="Q1950" s="1" t="s">
        <v>52</v>
      </c>
      <c r="R1950" s="6">
        <v>19.53</v>
      </c>
      <c r="S1950" s="6">
        <f t="shared" si="92"/>
        <v>741.89</v>
      </c>
    </row>
    <row r="1951" spans="1:19" x14ac:dyDescent="0.35">
      <c r="A1951" s="1">
        <v>12291</v>
      </c>
      <c r="B1951" s="1">
        <v>56</v>
      </c>
      <c r="C1951" s="1" t="str">
        <f t="shared" si="90"/>
        <v>Old</v>
      </c>
      <c r="D1951" s="1" t="s">
        <v>38</v>
      </c>
      <c r="E1951" s="1" t="s">
        <v>17</v>
      </c>
      <c r="F1951" s="1" t="s">
        <v>24</v>
      </c>
      <c r="G1951" s="1" t="s">
        <v>85</v>
      </c>
      <c r="H1951" s="1">
        <v>4</v>
      </c>
      <c r="I1951" s="1" t="s">
        <v>26</v>
      </c>
      <c r="J1951" s="1" t="s">
        <v>83</v>
      </c>
      <c r="K1951" s="6">
        <v>786.41</v>
      </c>
      <c r="L1951" s="6">
        <v>786.41</v>
      </c>
      <c r="M1951" s="1">
        <v>1</v>
      </c>
      <c r="N1951" s="8">
        <v>45329</v>
      </c>
      <c r="O1951" s="4" t="str">
        <f t="shared" si="91"/>
        <v>February 2024</v>
      </c>
      <c r="P1951" s="1" t="s">
        <v>79</v>
      </c>
      <c r="Q1951" s="1" t="s">
        <v>94</v>
      </c>
      <c r="R1951" s="6">
        <v>212.45</v>
      </c>
      <c r="S1951" s="6">
        <f t="shared" si="92"/>
        <v>998.8599999999999</v>
      </c>
    </row>
    <row r="1952" spans="1:19" x14ac:dyDescent="0.35">
      <c r="A1952" s="1">
        <v>8976</v>
      </c>
      <c r="B1952" s="1">
        <v>57</v>
      </c>
      <c r="C1952" s="1" t="str">
        <f t="shared" si="90"/>
        <v>Old</v>
      </c>
      <c r="D1952" s="1" t="s">
        <v>38</v>
      </c>
      <c r="E1952" s="1" t="s">
        <v>17</v>
      </c>
      <c r="F1952" s="1" t="s">
        <v>18</v>
      </c>
      <c r="G1952" s="1" t="s">
        <v>36</v>
      </c>
      <c r="H1952" s="1">
        <v>5</v>
      </c>
      <c r="I1952" s="1" t="s">
        <v>20</v>
      </c>
      <c r="J1952" s="1" t="s">
        <v>27</v>
      </c>
      <c r="K1952" s="6">
        <v>103.75</v>
      </c>
      <c r="L1952" s="6">
        <v>20.75</v>
      </c>
      <c r="M1952" s="1">
        <v>5</v>
      </c>
      <c r="N1952" s="8">
        <v>45329</v>
      </c>
      <c r="O1952" s="4" t="str">
        <f t="shared" si="91"/>
        <v>February 2024</v>
      </c>
      <c r="P1952" s="1" t="s">
        <v>32</v>
      </c>
      <c r="Q1952" s="1" t="s">
        <v>63</v>
      </c>
      <c r="R1952" s="6">
        <v>49.93</v>
      </c>
      <c r="S1952" s="6">
        <f t="shared" si="92"/>
        <v>153.68</v>
      </c>
    </row>
    <row r="1953" spans="1:19" x14ac:dyDescent="0.35">
      <c r="A1953" s="1">
        <v>15851</v>
      </c>
      <c r="B1953" s="1">
        <v>58</v>
      </c>
      <c r="C1953" s="1" t="str">
        <f t="shared" si="90"/>
        <v>Old</v>
      </c>
      <c r="D1953" s="1" t="s">
        <v>38</v>
      </c>
      <c r="E1953" s="1" t="s">
        <v>17</v>
      </c>
      <c r="F1953" s="1" t="s">
        <v>40</v>
      </c>
      <c r="G1953" s="1" t="s">
        <v>88</v>
      </c>
      <c r="H1953" s="1">
        <v>1</v>
      </c>
      <c r="I1953" s="1" t="s">
        <v>20</v>
      </c>
      <c r="J1953" s="1" t="s">
        <v>93</v>
      </c>
      <c r="K1953" s="6">
        <v>3676</v>
      </c>
      <c r="L1953" s="6">
        <v>459.5</v>
      </c>
      <c r="M1953" s="1">
        <v>8</v>
      </c>
      <c r="N1953" s="8">
        <v>45329</v>
      </c>
      <c r="O1953" s="4" t="str">
        <f t="shared" si="91"/>
        <v>February 2024</v>
      </c>
      <c r="P1953" s="1" t="s">
        <v>22</v>
      </c>
      <c r="Q1953" s="1"/>
      <c r="R1953" s="6">
        <v>0</v>
      </c>
      <c r="S1953" s="6">
        <f t="shared" si="92"/>
        <v>3676</v>
      </c>
    </row>
    <row r="1954" spans="1:19" x14ac:dyDescent="0.35">
      <c r="A1954" s="1">
        <v>6807</v>
      </c>
      <c r="B1954" s="1">
        <v>60</v>
      </c>
      <c r="C1954" s="1" t="str">
        <f t="shared" si="90"/>
        <v>Old</v>
      </c>
      <c r="D1954" s="1" t="s">
        <v>38</v>
      </c>
      <c r="E1954" s="1" t="s">
        <v>17</v>
      </c>
      <c r="F1954" s="1" t="s">
        <v>40</v>
      </c>
      <c r="G1954" s="1" t="s">
        <v>41</v>
      </c>
      <c r="H1954" s="1">
        <v>3</v>
      </c>
      <c r="I1954" s="1" t="s">
        <v>26</v>
      </c>
      <c r="J1954" s="1" t="s">
        <v>34</v>
      </c>
      <c r="K1954" s="6">
        <v>8448.2999999999993</v>
      </c>
      <c r="L1954" s="6">
        <v>844.83</v>
      </c>
      <c r="M1954" s="1">
        <v>10</v>
      </c>
      <c r="N1954" s="8">
        <v>45329</v>
      </c>
      <c r="O1954" s="4" t="str">
        <f t="shared" si="91"/>
        <v>February 2024</v>
      </c>
      <c r="P1954" s="1" t="s">
        <v>22</v>
      </c>
      <c r="Q1954" s="1" t="s">
        <v>73</v>
      </c>
      <c r="R1954" s="6">
        <v>102.28</v>
      </c>
      <c r="S1954" s="6">
        <f t="shared" si="92"/>
        <v>8550.58</v>
      </c>
    </row>
    <row r="1955" spans="1:19" x14ac:dyDescent="0.35">
      <c r="A1955" s="1">
        <v>9239</v>
      </c>
      <c r="B1955" s="1">
        <v>61</v>
      </c>
      <c r="C1955" s="1" t="str">
        <f t="shared" si="90"/>
        <v>Old</v>
      </c>
      <c r="D1955" s="1" t="s">
        <v>38</v>
      </c>
      <c r="E1955" s="1" t="s">
        <v>17</v>
      </c>
      <c r="F1955" s="1" t="s">
        <v>24</v>
      </c>
      <c r="G1955" s="1" t="s">
        <v>25</v>
      </c>
      <c r="H1955" s="1">
        <v>3</v>
      </c>
      <c r="I1955" s="1" t="s">
        <v>26</v>
      </c>
      <c r="J1955" s="1" t="s">
        <v>34</v>
      </c>
      <c r="K1955" s="6">
        <v>988.12</v>
      </c>
      <c r="L1955" s="6">
        <v>247.03</v>
      </c>
      <c r="M1955" s="1">
        <v>4</v>
      </c>
      <c r="N1955" s="8">
        <v>45329</v>
      </c>
      <c r="O1955" s="4" t="str">
        <f t="shared" si="91"/>
        <v>February 2024</v>
      </c>
      <c r="P1955" s="1" t="s">
        <v>28</v>
      </c>
      <c r="Q1955" s="1" t="s">
        <v>65</v>
      </c>
      <c r="R1955" s="6">
        <v>100.46</v>
      </c>
      <c r="S1955" s="6">
        <f t="shared" si="92"/>
        <v>1088.58</v>
      </c>
    </row>
    <row r="1956" spans="1:19" x14ac:dyDescent="0.35">
      <c r="A1956" s="1">
        <v>3062</v>
      </c>
      <c r="B1956" s="1">
        <v>62</v>
      </c>
      <c r="C1956" s="1" t="str">
        <f t="shared" si="90"/>
        <v>Old</v>
      </c>
      <c r="D1956" s="1" t="s">
        <v>16</v>
      </c>
      <c r="E1956" s="1" t="s">
        <v>33</v>
      </c>
      <c r="F1956" s="1" t="s">
        <v>40</v>
      </c>
      <c r="G1956" s="1" t="s">
        <v>41</v>
      </c>
      <c r="H1956" s="1">
        <v>3</v>
      </c>
      <c r="I1956" s="1" t="s">
        <v>26</v>
      </c>
      <c r="J1956" s="1" t="s">
        <v>42</v>
      </c>
      <c r="K1956" s="6">
        <v>5068.9799999999996</v>
      </c>
      <c r="L1956" s="6">
        <v>844.83</v>
      </c>
      <c r="M1956" s="1">
        <v>6</v>
      </c>
      <c r="N1956" s="8">
        <v>45329</v>
      </c>
      <c r="O1956" s="4" t="str">
        <f t="shared" si="91"/>
        <v>February 2024</v>
      </c>
      <c r="P1956" s="1" t="s">
        <v>22</v>
      </c>
      <c r="Q1956" s="1" t="s">
        <v>52</v>
      </c>
      <c r="R1956" s="6">
        <v>18.37</v>
      </c>
      <c r="S1956" s="6">
        <f t="shared" si="92"/>
        <v>5087.3499999999995</v>
      </c>
    </row>
    <row r="1957" spans="1:19" x14ac:dyDescent="0.35">
      <c r="A1957" s="1">
        <v>17748</v>
      </c>
      <c r="B1957" s="1">
        <v>62</v>
      </c>
      <c r="C1957" s="1" t="str">
        <f t="shared" si="90"/>
        <v>Old</v>
      </c>
      <c r="D1957" s="1" t="s">
        <v>16</v>
      </c>
      <c r="E1957" s="1" t="s">
        <v>17</v>
      </c>
      <c r="F1957" s="1" t="s">
        <v>30</v>
      </c>
      <c r="G1957" s="1" t="s">
        <v>78</v>
      </c>
      <c r="H1957" s="1">
        <v>4</v>
      </c>
      <c r="I1957" s="1" t="s">
        <v>26</v>
      </c>
      <c r="J1957" s="1" t="s">
        <v>93</v>
      </c>
      <c r="K1957" s="6">
        <v>674.32</v>
      </c>
      <c r="L1957" s="6">
        <v>674.32</v>
      </c>
      <c r="M1957" s="1">
        <v>1</v>
      </c>
      <c r="N1957" s="8">
        <v>45329</v>
      </c>
      <c r="O1957" s="4" t="str">
        <f t="shared" si="91"/>
        <v>February 2024</v>
      </c>
      <c r="P1957" s="1" t="s">
        <v>79</v>
      </c>
      <c r="Q1957" s="1" t="s">
        <v>37</v>
      </c>
      <c r="R1957" s="6">
        <v>78.3</v>
      </c>
      <c r="S1957" s="6">
        <f t="shared" si="92"/>
        <v>752.62</v>
      </c>
    </row>
    <row r="1958" spans="1:19" x14ac:dyDescent="0.35">
      <c r="A1958" s="1">
        <v>18252</v>
      </c>
      <c r="B1958" s="1">
        <v>63</v>
      </c>
      <c r="C1958" s="1" t="str">
        <f t="shared" si="90"/>
        <v>Old</v>
      </c>
      <c r="D1958" s="1" t="s">
        <v>16</v>
      </c>
      <c r="E1958" s="1" t="s">
        <v>17</v>
      </c>
      <c r="F1958" s="1" t="s">
        <v>24</v>
      </c>
      <c r="G1958" s="1" t="s">
        <v>85</v>
      </c>
      <c r="H1958" s="1">
        <v>4</v>
      </c>
      <c r="I1958" s="1" t="s">
        <v>26</v>
      </c>
      <c r="J1958" s="1" t="s">
        <v>21</v>
      </c>
      <c r="K1958" s="6">
        <v>7077.69</v>
      </c>
      <c r="L1958" s="6">
        <v>786.41</v>
      </c>
      <c r="M1958" s="1">
        <v>9</v>
      </c>
      <c r="N1958" s="8">
        <v>45329</v>
      </c>
      <c r="O1958" s="4" t="str">
        <f t="shared" si="91"/>
        <v>February 2024</v>
      </c>
      <c r="P1958" s="1" t="s">
        <v>22</v>
      </c>
      <c r="Q1958" s="1" t="s">
        <v>96</v>
      </c>
      <c r="R1958" s="6">
        <v>88.46</v>
      </c>
      <c r="S1958" s="6">
        <f t="shared" si="92"/>
        <v>7166.15</v>
      </c>
    </row>
    <row r="1959" spans="1:19" x14ac:dyDescent="0.35">
      <c r="A1959" s="1">
        <v>18477</v>
      </c>
      <c r="B1959" s="1">
        <v>63</v>
      </c>
      <c r="C1959" s="1" t="str">
        <f t="shared" si="90"/>
        <v>Old</v>
      </c>
      <c r="D1959" s="1" t="s">
        <v>16</v>
      </c>
      <c r="E1959" s="1" t="s">
        <v>17</v>
      </c>
      <c r="F1959" s="1" t="s">
        <v>40</v>
      </c>
      <c r="G1959" s="1" t="s">
        <v>88</v>
      </c>
      <c r="H1959" s="1">
        <v>2</v>
      </c>
      <c r="I1959" s="1" t="s">
        <v>26</v>
      </c>
      <c r="J1959" s="1" t="s">
        <v>21</v>
      </c>
      <c r="K1959" s="6">
        <v>2757</v>
      </c>
      <c r="L1959" s="6">
        <v>459.5</v>
      </c>
      <c r="M1959" s="1">
        <v>6</v>
      </c>
      <c r="N1959" s="8">
        <v>45329</v>
      </c>
      <c r="O1959" s="4" t="str">
        <f t="shared" si="91"/>
        <v>February 2024</v>
      </c>
      <c r="P1959" s="1" t="s">
        <v>79</v>
      </c>
      <c r="Q1959" s="1"/>
      <c r="R1959" s="6">
        <v>0</v>
      </c>
      <c r="S1959" s="6">
        <f t="shared" si="92"/>
        <v>2757</v>
      </c>
    </row>
    <row r="1960" spans="1:19" x14ac:dyDescent="0.35">
      <c r="A1960" s="1">
        <v>18995</v>
      </c>
      <c r="B1960" s="1">
        <v>63</v>
      </c>
      <c r="C1960" s="1" t="str">
        <f t="shared" si="90"/>
        <v>Old</v>
      </c>
      <c r="D1960" s="1" t="s">
        <v>16</v>
      </c>
      <c r="E1960" s="1" t="s">
        <v>33</v>
      </c>
      <c r="F1960" s="1" t="s">
        <v>24</v>
      </c>
      <c r="G1960" s="1" t="s">
        <v>85</v>
      </c>
      <c r="H1960" s="1">
        <v>2</v>
      </c>
      <c r="I1960" s="1" t="s">
        <v>26</v>
      </c>
      <c r="J1960" s="1" t="s">
        <v>83</v>
      </c>
      <c r="K1960" s="6">
        <v>3932.05</v>
      </c>
      <c r="L1960" s="6">
        <v>786.41</v>
      </c>
      <c r="M1960" s="1">
        <v>5</v>
      </c>
      <c r="N1960" s="8">
        <v>45329</v>
      </c>
      <c r="O1960" s="4" t="str">
        <f t="shared" si="91"/>
        <v>February 2024</v>
      </c>
      <c r="P1960" s="1" t="s">
        <v>22</v>
      </c>
      <c r="Q1960" s="1" t="s">
        <v>97</v>
      </c>
      <c r="R1960" s="6">
        <v>102.43</v>
      </c>
      <c r="S1960" s="6">
        <f t="shared" si="92"/>
        <v>4034.48</v>
      </c>
    </row>
    <row r="1961" spans="1:19" x14ac:dyDescent="0.35">
      <c r="A1961" s="1">
        <v>16071</v>
      </c>
      <c r="B1961" s="1">
        <v>65</v>
      </c>
      <c r="C1961" s="1" t="str">
        <f t="shared" si="90"/>
        <v>Old</v>
      </c>
      <c r="D1961" s="1" t="s">
        <v>38</v>
      </c>
      <c r="E1961" s="1" t="s">
        <v>17</v>
      </c>
      <c r="F1961" s="1" t="s">
        <v>40</v>
      </c>
      <c r="G1961" s="1" t="s">
        <v>88</v>
      </c>
      <c r="H1961" s="1">
        <v>1</v>
      </c>
      <c r="I1961" s="1" t="s">
        <v>20</v>
      </c>
      <c r="J1961" s="1" t="s">
        <v>21</v>
      </c>
      <c r="K1961" s="6">
        <v>4595</v>
      </c>
      <c r="L1961" s="6">
        <v>459.5</v>
      </c>
      <c r="M1961" s="1">
        <v>10</v>
      </c>
      <c r="N1961" s="8">
        <v>45329</v>
      </c>
      <c r="O1961" s="4" t="str">
        <f t="shared" si="91"/>
        <v>February 2024</v>
      </c>
      <c r="P1961" s="1" t="s">
        <v>79</v>
      </c>
      <c r="Q1961" s="1" t="s">
        <v>104</v>
      </c>
      <c r="R1961" s="6">
        <v>120.28</v>
      </c>
      <c r="S1961" s="6">
        <f t="shared" si="92"/>
        <v>4715.28</v>
      </c>
    </row>
    <row r="1962" spans="1:19" x14ac:dyDescent="0.35">
      <c r="A1962" s="1">
        <v>1537</v>
      </c>
      <c r="B1962" s="1">
        <v>67</v>
      </c>
      <c r="C1962" s="1" t="str">
        <f t="shared" si="90"/>
        <v>Old</v>
      </c>
      <c r="D1962" s="1" t="s">
        <v>16</v>
      </c>
      <c r="E1962" s="1" t="s">
        <v>17</v>
      </c>
      <c r="F1962" s="1" t="s">
        <v>24</v>
      </c>
      <c r="G1962" s="1" t="s">
        <v>25</v>
      </c>
      <c r="H1962" s="1">
        <v>3</v>
      </c>
      <c r="I1962" s="1" t="s">
        <v>26</v>
      </c>
      <c r="J1962" s="1" t="s">
        <v>42</v>
      </c>
      <c r="K1962" s="6">
        <v>741.09</v>
      </c>
      <c r="L1962" s="6">
        <v>247.03</v>
      </c>
      <c r="M1962" s="1">
        <v>3</v>
      </c>
      <c r="N1962" s="8">
        <v>45329</v>
      </c>
      <c r="O1962" s="4" t="str">
        <f t="shared" si="91"/>
        <v>February 2024</v>
      </c>
      <c r="P1962" s="1" t="s">
        <v>28</v>
      </c>
      <c r="Q1962" s="1"/>
      <c r="R1962" s="6">
        <v>0</v>
      </c>
      <c r="S1962" s="6">
        <f t="shared" si="92"/>
        <v>741.09</v>
      </c>
    </row>
    <row r="1963" spans="1:19" x14ac:dyDescent="0.35">
      <c r="A1963" s="1">
        <v>6627</v>
      </c>
      <c r="B1963" s="1">
        <v>67</v>
      </c>
      <c r="C1963" s="1" t="str">
        <f t="shared" si="90"/>
        <v>Old</v>
      </c>
      <c r="D1963" s="1" t="s">
        <v>16</v>
      </c>
      <c r="E1963" s="1" t="s">
        <v>17</v>
      </c>
      <c r="F1963" s="1" t="s">
        <v>18</v>
      </c>
      <c r="G1963" s="1" t="s">
        <v>19</v>
      </c>
      <c r="H1963" s="1">
        <v>2</v>
      </c>
      <c r="I1963" s="1" t="s">
        <v>26</v>
      </c>
      <c r="J1963" s="1" t="s">
        <v>21</v>
      </c>
      <c r="K1963" s="6">
        <v>6329.52</v>
      </c>
      <c r="L1963" s="6">
        <v>791.19</v>
      </c>
      <c r="M1963" s="1">
        <v>8</v>
      </c>
      <c r="N1963" s="8">
        <v>45329</v>
      </c>
      <c r="O1963" s="4" t="str">
        <f t="shared" si="91"/>
        <v>February 2024</v>
      </c>
      <c r="P1963" s="1" t="s">
        <v>28</v>
      </c>
      <c r="Q1963" s="1"/>
      <c r="R1963" s="6">
        <v>0</v>
      </c>
      <c r="S1963" s="6">
        <f t="shared" si="92"/>
        <v>6329.52</v>
      </c>
    </row>
    <row r="1964" spans="1:19" x14ac:dyDescent="0.35">
      <c r="A1964" s="1">
        <v>14109</v>
      </c>
      <c r="B1964" s="1">
        <v>68</v>
      </c>
      <c r="C1964" s="1" t="str">
        <f t="shared" si="90"/>
        <v>Old</v>
      </c>
      <c r="D1964" s="1" t="s">
        <v>38</v>
      </c>
      <c r="E1964" s="1" t="s">
        <v>17</v>
      </c>
      <c r="F1964" s="1" t="s">
        <v>40</v>
      </c>
      <c r="G1964" s="1" t="s">
        <v>88</v>
      </c>
      <c r="H1964" s="1">
        <v>4</v>
      </c>
      <c r="I1964" s="1" t="s">
        <v>20</v>
      </c>
      <c r="J1964" s="1" t="s">
        <v>21</v>
      </c>
      <c r="K1964" s="6">
        <v>1838</v>
      </c>
      <c r="L1964" s="6">
        <v>459.5</v>
      </c>
      <c r="M1964" s="1">
        <v>4</v>
      </c>
      <c r="N1964" s="8">
        <v>45329</v>
      </c>
      <c r="O1964" s="4" t="str">
        <f t="shared" si="91"/>
        <v>February 2024</v>
      </c>
      <c r="P1964" s="1" t="s">
        <v>22</v>
      </c>
      <c r="Q1964" s="1"/>
      <c r="R1964" s="6">
        <v>0</v>
      </c>
      <c r="S1964" s="6">
        <f t="shared" si="92"/>
        <v>1838</v>
      </c>
    </row>
    <row r="1965" spans="1:19" x14ac:dyDescent="0.35">
      <c r="A1965" s="1">
        <v>6478</v>
      </c>
      <c r="B1965" s="1">
        <v>69</v>
      </c>
      <c r="C1965" s="1" t="str">
        <f t="shared" si="90"/>
        <v>Old</v>
      </c>
      <c r="D1965" s="1" t="s">
        <v>16</v>
      </c>
      <c r="E1965" s="1" t="s">
        <v>17</v>
      </c>
      <c r="F1965" s="1" t="s">
        <v>30</v>
      </c>
      <c r="G1965" s="1" t="s">
        <v>31</v>
      </c>
      <c r="H1965" s="1">
        <v>3</v>
      </c>
      <c r="I1965" s="1" t="s">
        <v>20</v>
      </c>
      <c r="J1965" s="1" t="s">
        <v>27</v>
      </c>
      <c r="K1965" s="6">
        <v>3711.68</v>
      </c>
      <c r="L1965" s="6">
        <v>463.96</v>
      </c>
      <c r="M1965" s="1">
        <v>8</v>
      </c>
      <c r="N1965" s="8">
        <v>45329</v>
      </c>
      <c r="O1965" s="4" t="str">
        <f t="shared" si="91"/>
        <v>February 2024</v>
      </c>
      <c r="P1965" s="1" t="s">
        <v>22</v>
      </c>
      <c r="Q1965" s="1" t="s">
        <v>45</v>
      </c>
      <c r="R1965" s="6">
        <v>16.88</v>
      </c>
      <c r="S1965" s="6">
        <f t="shared" si="92"/>
        <v>3728.56</v>
      </c>
    </row>
    <row r="1966" spans="1:19" x14ac:dyDescent="0.35">
      <c r="A1966" s="1">
        <v>18710</v>
      </c>
      <c r="B1966" s="1">
        <v>69</v>
      </c>
      <c r="C1966" s="1" t="str">
        <f t="shared" si="90"/>
        <v>Old</v>
      </c>
      <c r="D1966" s="1" t="s">
        <v>16</v>
      </c>
      <c r="E1966" s="1" t="s">
        <v>33</v>
      </c>
      <c r="F1966" s="1" t="s">
        <v>24</v>
      </c>
      <c r="G1966" s="1" t="s">
        <v>85</v>
      </c>
      <c r="H1966" s="1">
        <v>4</v>
      </c>
      <c r="I1966" s="1" t="s">
        <v>20</v>
      </c>
      <c r="J1966" s="1" t="s">
        <v>83</v>
      </c>
      <c r="K1966" s="6">
        <v>3932.05</v>
      </c>
      <c r="L1966" s="6">
        <v>786.41</v>
      </c>
      <c r="M1966" s="1">
        <v>5</v>
      </c>
      <c r="N1966" s="8">
        <v>45329</v>
      </c>
      <c r="O1966" s="4" t="str">
        <f t="shared" si="91"/>
        <v>February 2024</v>
      </c>
      <c r="P1966" s="1" t="s">
        <v>84</v>
      </c>
      <c r="Q1966" s="1"/>
      <c r="R1966" s="6">
        <v>0</v>
      </c>
      <c r="S1966" s="6">
        <f t="shared" si="92"/>
        <v>3932.05</v>
      </c>
    </row>
    <row r="1967" spans="1:19" x14ac:dyDescent="0.35">
      <c r="A1967" s="1">
        <v>6643</v>
      </c>
      <c r="B1967" s="1">
        <v>71</v>
      </c>
      <c r="C1967" s="1" t="str">
        <f t="shared" si="90"/>
        <v>Old</v>
      </c>
      <c r="D1967" s="1" t="s">
        <v>38</v>
      </c>
      <c r="E1967" s="1" t="s">
        <v>17</v>
      </c>
      <c r="F1967" s="1" t="s">
        <v>30</v>
      </c>
      <c r="G1967" s="1" t="s">
        <v>31</v>
      </c>
      <c r="H1967" s="1">
        <v>3</v>
      </c>
      <c r="I1967" s="1" t="s">
        <v>26</v>
      </c>
      <c r="J1967" s="1" t="s">
        <v>21</v>
      </c>
      <c r="K1967" s="6">
        <v>1391.88</v>
      </c>
      <c r="L1967" s="6">
        <v>463.96</v>
      </c>
      <c r="M1967" s="1">
        <v>3</v>
      </c>
      <c r="N1967" s="8">
        <v>45329</v>
      </c>
      <c r="O1967" s="4" t="str">
        <f t="shared" si="91"/>
        <v>February 2024</v>
      </c>
      <c r="P1967" s="1" t="s">
        <v>22</v>
      </c>
      <c r="Q1967" s="1" t="s">
        <v>53</v>
      </c>
      <c r="R1967" s="6">
        <v>85.38</v>
      </c>
      <c r="S1967" s="6">
        <f t="shared" si="92"/>
        <v>1477.2600000000002</v>
      </c>
    </row>
    <row r="1968" spans="1:19" x14ac:dyDescent="0.35">
      <c r="A1968" s="1">
        <v>11074</v>
      </c>
      <c r="B1968" s="1">
        <v>71</v>
      </c>
      <c r="C1968" s="1" t="str">
        <f t="shared" si="90"/>
        <v>Old</v>
      </c>
      <c r="D1968" s="1" t="s">
        <v>38</v>
      </c>
      <c r="E1968" s="1" t="s">
        <v>17</v>
      </c>
      <c r="F1968" s="1" t="s">
        <v>18</v>
      </c>
      <c r="G1968" s="1" t="s">
        <v>81</v>
      </c>
      <c r="H1968" s="1">
        <v>1</v>
      </c>
      <c r="I1968" s="1" t="s">
        <v>26</v>
      </c>
      <c r="J1968" s="1" t="s">
        <v>21</v>
      </c>
      <c r="K1968" s="6">
        <v>6838.08</v>
      </c>
      <c r="L1968" s="6">
        <v>1139.68</v>
      </c>
      <c r="M1968" s="1">
        <v>6</v>
      </c>
      <c r="N1968" s="8">
        <v>45329</v>
      </c>
      <c r="O1968" s="4" t="str">
        <f t="shared" si="91"/>
        <v>February 2024</v>
      </c>
      <c r="P1968" s="1" t="s">
        <v>79</v>
      </c>
      <c r="Q1968" s="1"/>
      <c r="R1968" s="6">
        <v>0</v>
      </c>
      <c r="S1968" s="6">
        <f t="shared" si="92"/>
        <v>6838.08</v>
      </c>
    </row>
    <row r="1969" spans="1:19" x14ac:dyDescent="0.35">
      <c r="A1969" s="1">
        <v>12452</v>
      </c>
      <c r="B1969" s="1">
        <v>71</v>
      </c>
      <c r="C1969" s="1" t="str">
        <f t="shared" si="90"/>
        <v>Old</v>
      </c>
      <c r="D1969" s="1" t="s">
        <v>16</v>
      </c>
      <c r="E1969" s="1" t="s">
        <v>33</v>
      </c>
      <c r="F1969" s="1" t="s">
        <v>40</v>
      </c>
      <c r="G1969" s="1" t="s">
        <v>88</v>
      </c>
      <c r="H1969" s="1">
        <v>3</v>
      </c>
      <c r="I1969" s="1" t="s">
        <v>26</v>
      </c>
      <c r="J1969" s="1" t="s">
        <v>93</v>
      </c>
      <c r="K1969" s="6">
        <v>2757</v>
      </c>
      <c r="L1969" s="6">
        <v>459.5</v>
      </c>
      <c r="M1969" s="1">
        <v>6</v>
      </c>
      <c r="N1969" s="8">
        <v>45329</v>
      </c>
      <c r="O1969" s="4" t="str">
        <f t="shared" si="91"/>
        <v>February 2024</v>
      </c>
      <c r="P1969" s="1" t="s">
        <v>84</v>
      </c>
      <c r="Q1969" s="1" t="s">
        <v>82</v>
      </c>
      <c r="R1969" s="6">
        <v>138.38</v>
      </c>
      <c r="S1969" s="6">
        <f t="shared" si="92"/>
        <v>2895.38</v>
      </c>
    </row>
    <row r="1970" spans="1:19" x14ac:dyDescent="0.35">
      <c r="A1970" s="1">
        <v>15801</v>
      </c>
      <c r="B1970" s="1">
        <v>71</v>
      </c>
      <c r="C1970" s="1" t="str">
        <f t="shared" si="90"/>
        <v>Old</v>
      </c>
      <c r="D1970" s="1" t="s">
        <v>38</v>
      </c>
      <c r="E1970" s="1" t="s">
        <v>33</v>
      </c>
      <c r="F1970" s="1" t="s">
        <v>77</v>
      </c>
      <c r="G1970" s="1" t="s">
        <v>86</v>
      </c>
      <c r="H1970" s="1">
        <v>2</v>
      </c>
      <c r="I1970" s="1" t="s">
        <v>26</v>
      </c>
      <c r="J1970" s="1" t="s">
        <v>21</v>
      </c>
      <c r="K1970" s="6">
        <v>1444.72</v>
      </c>
      <c r="L1970" s="6">
        <v>361.18</v>
      </c>
      <c r="M1970" s="1">
        <v>4</v>
      </c>
      <c r="N1970" s="8">
        <v>45329</v>
      </c>
      <c r="O1970" s="4" t="str">
        <f t="shared" si="91"/>
        <v>February 2024</v>
      </c>
      <c r="P1970" s="1" t="s">
        <v>79</v>
      </c>
      <c r="Q1970" s="1" t="s">
        <v>52</v>
      </c>
      <c r="R1970" s="6">
        <v>21.32</v>
      </c>
      <c r="S1970" s="6">
        <f t="shared" si="92"/>
        <v>1466.04</v>
      </c>
    </row>
    <row r="1971" spans="1:19" x14ac:dyDescent="0.35">
      <c r="A1971" s="1">
        <v>16408</v>
      </c>
      <c r="B1971" s="1">
        <v>71</v>
      </c>
      <c r="C1971" s="1" t="str">
        <f t="shared" si="90"/>
        <v>Old</v>
      </c>
      <c r="D1971" s="1" t="s">
        <v>16</v>
      </c>
      <c r="E1971" s="1" t="s">
        <v>33</v>
      </c>
      <c r="F1971" s="1" t="s">
        <v>40</v>
      </c>
      <c r="G1971" s="1" t="s">
        <v>88</v>
      </c>
      <c r="H1971" s="1">
        <v>5</v>
      </c>
      <c r="I1971" s="1" t="s">
        <v>20</v>
      </c>
      <c r="J1971" s="1" t="s">
        <v>93</v>
      </c>
      <c r="K1971" s="6">
        <v>4135.5</v>
      </c>
      <c r="L1971" s="6">
        <v>459.5</v>
      </c>
      <c r="M1971" s="1">
        <v>9</v>
      </c>
      <c r="N1971" s="8">
        <v>45329</v>
      </c>
      <c r="O1971" s="4" t="str">
        <f t="shared" si="91"/>
        <v>February 2024</v>
      </c>
      <c r="P1971" s="1" t="s">
        <v>22</v>
      </c>
      <c r="Q1971" s="1" t="s">
        <v>37</v>
      </c>
      <c r="R1971" s="6">
        <v>82.74</v>
      </c>
      <c r="S1971" s="6">
        <f t="shared" si="92"/>
        <v>4218.24</v>
      </c>
    </row>
    <row r="1972" spans="1:19" x14ac:dyDescent="0.35">
      <c r="A1972" s="1">
        <v>18640</v>
      </c>
      <c r="B1972" s="1">
        <v>72</v>
      </c>
      <c r="C1972" s="1" t="str">
        <f t="shared" si="90"/>
        <v>Old</v>
      </c>
      <c r="D1972" s="1" t="s">
        <v>38</v>
      </c>
      <c r="E1972" s="1" t="s">
        <v>17</v>
      </c>
      <c r="F1972" s="1" t="s">
        <v>40</v>
      </c>
      <c r="G1972" s="1" t="s">
        <v>88</v>
      </c>
      <c r="H1972" s="1">
        <v>4</v>
      </c>
      <c r="I1972" s="1" t="s">
        <v>20</v>
      </c>
      <c r="J1972" s="1" t="s">
        <v>93</v>
      </c>
      <c r="K1972" s="6">
        <v>3216.5</v>
      </c>
      <c r="L1972" s="6">
        <v>459.5</v>
      </c>
      <c r="M1972" s="1">
        <v>7</v>
      </c>
      <c r="N1972" s="8">
        <v>45329</v>
      </c>
      <c r="O1972" s="4" t="str">
        <f t="shared" si="91"/>
        <v>February 2024</v>
      </c>
      <c r="P1972" s="1" t="s">
        <v>84</v>
      </c>
      <c r="Q1972" s="1" t="s">
        <v>52</v>
      </c>
      <c r="R1972" s="6">
        <v>44.46</v>
      </c>
      <c r="S1972" s="6">
        <f t="shared" si="92"/>
        <v>3260.96</v>
      </c>
    </row>
    <row r="1973" spans="1:19" x14ac:dyDescent="0.35">
      <c r="A1973" s="1">
        <v>19697</v>
      </c>
      <c r="B1973" s="1">
        <v>72</v>
      </c>
      <c r="C1973" s="1" t="str">
        <f t="shared" si="90"/>
        <v>Old</v>
      </c>
      <c r="D1973" s="1" t="s">
        <v>16</v>
      </c>
      <c r="E1973" s="1" t="s">
        <v>17</v>
      </c>
      <c r="F1973" s="1" t="s">
        <v>30</v>
      </c>
      <c r="G1973" s="1" t="s">
        <v>78</v>
      </c>
      <c r="H1973" s="1">
        <v>2</v>
      </c>
      <c r="I1973" s="1" t="s">
        <v>26</v>
      </c>
      <c r="J1973" s="1" t="s">
        <v>21</v>
      </c>
      <c r="K1973" s="6">
        <v>5394.56</v>
      </c>
      <c r="L1973" s="6">
        <v>674.32</v>
      </c>
      <c r="M1973" s="1">
        <v>8</v>
      </c>
      <c r="N1973" s="8">
        <v>45329</v>
      </c>
      <c r="O1973" s="4" t="str">
        <f t="shared" si="91"/>
        <v>February 2024</v>
      </c>
      <c r="P1973" s="1" t="s">
        <v>79</v>
      </c>
      <c r="Q1973" s="1" t="s">
        <v>80</v>
      </c>
      <c r="R1973" s="6">
        <v>186.56</v>
      </c>
      <c r="S1973" s="6">
        <f t="shared" si="92"/>
        <v>5581.1200000000008</v>
      </c>
    </row>
    <row r="1974" spans="1:19" x14ac:dyDescent="0.35">
      <c r="A1974" s="1">
        <v>8966</v>
      </c>
      <c r="B1974" s="1">
        <v>73</v>
      </c>
      <c r="C1974" s="1" t="str">
        <f t="shared" si="90"/>
        <v>Old</v>
      </c>
      <c r="D1974" s="1" t="s">
        <v>16</v>
      </c>
      <c r="E1974" s="1" t="s">
        <v>17</v>
      </c>
      <c r="F1974" s="1" t="s">
        <v>30</v>
      </c>
      <c r="G1974" s="1" t="s">
        <v>31</v>
      </c>
      <c r="H1974" s="1">
        <v>3</v>
      </c>
      <c r="I1974" s="1" t="s">
        <v>26</v>
      </c>
      <c r="J1974" s="1" t="s">
        <v>34</v>
      </c>
      <c r="K1974" s="6">
        <v>927.92</v>
      </c>
      <c r="L1974" s="6">
        <v>463.96</v>
      </c>
      <c r="M1974" s="1">
        <v>2</v>
      </c>
      <c r="N1974" s="8">
        <v>45329</v>
      </c>
      <c r="O1974" s="4" t="str">
        <f t="shared" si="91"/>
        <v>February 2024</v>
      </c>
      <c r="P1974" s="1" t="s">
        <v>22</v>
      </c>
      <c r="Q1974" s="1" t="s">
        <v>29</v>
      </c>
      <c r="R1974" s="6">
        <v>33.17</v>
      </c>
      <c r="S1974" s="6">
        <f t="shared" si="92"/>
        <v>961.08999999999992</v>
      </c>
    </row>
    <row r="1975" spans="1:19" x14ac:dyDescent="0.35">
      <c r="A1975" s="1">
        <v>9433</v>
      </c>
      <c r="B1975" s="1">
        <v>73</v>
      </c>
      <c r="C1975" s="1" t="str">
        <f t="shared" si="90"/>
        <v>Old</v>
      </c>
      <c r="D1975" s="1" t="s">
        <v>38</v>
      </c>
      <c r="E1975" s="1" t="s">
        <v>33</v>
      </c>
      <c r="F1975" s="1" t="s">
        <v>18</v>
      </c>
      <c r="G1975" s="1" t="s">
        <v>36</v>
      </c>
      <c r="H1975" s="1">
        <v>5</v>
      </c>
      <c r="I1975" s="1" t="s">
        <v>20</v>
      </c>
      <c r="J1975" s="1" t="s">
        <v>42</v>
      </c>
      <c r="K1975" s="6">
        <v>103.75</v>
      </c>
      <c r="L1975" s="6">
        <v>20.75</v>
      </c>
      <c r="M1975" s="1">
        <v>5</v>
      </c>
      <c r="N1975" s="8">
        <v>45329</v>
      </c>
      <c r="O1975" s="4" t="str">
        <f t="shared" si="91"/>
        <v>February 2024</v>
      </c>
      <c r="P1975" s="1" t="s">
        <v>28</v>
      </c>
      <c r="Q1975" s="1"/>
      <c r="R1975" s="6">
        <v>0</v>
      </c>
      <c r="S1975" s="6">
        <f t="shared" si="92"/>
        <v>103.75</v>
      </c>
    </row>
    <row r="1976" spans="1:19" x14ac:dyDescent="0.35">
      <c r="A1976" s="1">
        <v>4459</v>
      </c>
      <c r="B1976" s="1">
        <v>74</v>
      </c>
      <c r="C1976" s="1" t="str">
        <f t="shared" si="90"/>
        <v>Old</v>
      </c>
      <c r="D1976" s="1" t="s">
        <v>16</v>
      </c>
      <c r="E1976" s="1" t="s">
        <v>17</v>
      </c>
      <c r="F1976" s="1" t="s">
        <v>30</v>
      </c>
      <c r="G1976" s="1" t="s">
        <v>31</v>
      </c>
      <c r="H1976" s="1">
        <v>3</v>
      </c>
      <c r="I1976" s="1" t="s">
        <v>20</v>
      </c>
      <c r="J1976" s="1" t="s">
        <v>34</v>
      </c>
      <c r="K1976" s="6">
        <v>927.92</v>
      </c>
      <c r="L1976" s="6">
        <v>463.96</v>
      </c>
      <c r="M1976" s="1">
        <v>2</v>
      </c>
      <c r="N1976" s="8">
        <v>45329</v>
      </c>
      <c r="O1976" s="4" t="str">
        <f t="shared" si="91"/>
        <v>February 2024</v>
      </c>
      <c r="P1976" s="1" t="s">
        <v>22</v>
      </c>
      <c r="Q1976" s="1" t="s">
        <v>61</v>
      </c>
      <c r="R1976" s="6">
        <v>65.91</v>
      </c>
      <c r="S1976" s="6">
        <f t="shared" si="92"/>
        <v>993.82999999999993</v>
      </c>
    </row>
    <row r="1977" spans="1:19" x14ac:dyDescent="0.35">
      <c r="A1977" s="1">
        <v>7405</v>
      </c>
      <c r="B1977" s="1">
        <v>75</v>
      </c>
      <c r="C1977" s="1" t="str">
        <f t="shared" si="90"/>
        <v>Old</v>
      </c>
      <c r="D1977" s="1" t="s">
        <v>16</v>
      </c>
      <c r="E1977" s="1" t="s">
        <v>17</v>
      </c>
      <c r="F1977" s="1" t="s">
        <v>18</v>
      </c>
      <c r="G1977" s="1" t="s">
        <v>19</v>
      </c>
      <c r="H1977" s="1">
        <v>2</v>
      </c>
      <c r="I1977" s="1" t="s">
        <v>26</v>
      </c>
      <c r="J1977" s="1" t="s">
        <v>34</v>
      </c>
      <c r="K1977" s="6">
        <v>3164.76</v>
      </c>
      <c r="L1977" s="6">
        <v>791.19</v>
      </c>
      <c r="M1977" s="1">
        <v>4</v>
      </c>
      <c r="N1977" s="8">
        <v>45329</v>
      </c>
      <c r="O1977" s="4" t="str">
        <f t="shared" si="91"/>
        <v>February 2024</v>
      </c>
      <c r="P1977" s="1" t="s">
        <v>32</v>
      </c>
      <c r="Q1977" s="1" t="s">
        <v>37</v>
      </c>
      <c r="R1977" s="6">
        <v>12.09</v>
      </c>
      <c r="S1977" s="6">
        <f t="shared" si="92"/>
        <v>3176.8500000000004</v>
      </c>
    </row>
    <row r="1978" spans="1:19" x14ac:dyDescent="0.35">
      <c r="A1978" s="1">
        <v>9597</v>
      </c>
      <c r="B1978" s="1">
        <v>75</v>
      </c>
      <c r="C1978" s="1" t="str">
        <f t="shared" si="90"/>
        <v>Old</v>
      </c>
      <c r="D1978" s="1" t="s">
        <v>38</v>
      </c>
      <c r="E1978" s="1" t="s">
        <v>17</v>
      </c>
      <c r="F1978" s="1" t="s">
        <v>40</v>
      </c>
      <c r="G1978" s="1" t="s">
        <v>41</v>
      </c>
      <c r="H1978" s="1">
        <v>3</v>
      </c>
      <c r="I1978" s="1" t="s">
        <v>26</v>
      </c>
      <c r="J1978" s="1" t="s">
        <v>34</v>
      </c>
      <c r="K1978" s="6">
        <v>8448.2999999999993</v>
      </c>
      <c r="L1978" s="6">
        <v>844.83</v>
      </c>
      <c r="M1978" s="1">
        <v>10</v>
      </c>
      <c r="N1978" s="8">
        <v>45329</v>
      </c>
      <c r="O1978" s="4" t="str">
        <f t="shared" si="91"/>
        <v>February 2024</v>
      </c>
      <c r="P1978" s="1" t="s">
        <v>32</v>
      </c>
      <c r="Q1978" s="1" t="s">
        <v>52</v>
      </c>
      <c r="R1978" s="6">
        <v>12.18</v>
      </c>
      <c r="S1978" s="6">
        <f t="shared" si="92"/>
        <v>8460.48</v>
      </c>
    </row>
    <row r="1979" spans="1:19" x14ac:dyDescent="0.35">
      <c r="A1979" s="1">
        <v>9831</v>
      </c>
      <c r="B1979" s="1">
        <v>76</v>
      </c>
      <c r="C1979" s="1" t="str">
        <f t="shared" si="90"/>
        <v>Old</v>
      </c>
      <c r="D1979" s="1" t="s">
        <v>38</v>
      </c>
      <c r="E1979" s="1" t="s">
        <v>33</v>
      </c>
      <c r="F1979" s="1" t="s">
        <v>30</v>
      </c>
      <c r="G1979" s="1" t="s">
        <v>31</v>
      </c>
      <c r="H1979" s="1">
        <v>3</v>
      </c>
      <c r="I1979" s="1" t="s">
        <v>26</v>
      </c>
      <c r="J1979" s="1" t="s">
        <v>27</v>
      </c>
      <c r="K1979" s="6">
        <v>1391.88</v>
      </c>
      <c r="L1979" s="6">
        <v>463.96</v>
      </c>
      <c r="M1979" s="1">
        <v>3</v>
      </c>
      <c r="N1979" s="8">
        <v>45329</v>
      </c>
      <c r="O1979" s="4" t="str">
        <f t="shared" si="91"/>
        <v>February 2024</v>
      </c>
      <c r="P1979" s="1" t="s">
        <v>22</v>
      </c>
      <c r="Q1979" s="1" t="s">
        <v>56</v>
      </c>
      <c r="R1979" s="6">
        <v>42.36</v>
      </c>
      <c r="S1979" s="6">
        <f t="shared" si="92"/>
        <v>1434.24</v>
      </c>
    </row>
    <row r="1980" spans="1:19" x14ac:dyDescent="0.35">
      <c r="A1980" s="1">
        <v>12719</v>
      </c>
      <c r="B1980" s="1">
        <v>76</v>
      </c>
      <c r="C1980" s="1" t="str">
        <f t="shared" si="90"/>
        <v>Old</v>
      </c>
      <c r="D1980" s="1" t="s">
        <v>16</v>
      </c>
      <c r="E1980" s="1" t="s">
        <v>17</v>
      </c>
      <c r="F1980" s="1" t="s">
        <v>40</v>
      </c>
      <c r="G1980" s="1" t="s">
        <v>88</v>
      </c>
      <c r="H1980" s="1">
        <v>3</v>
      </c>
      <c r="I1980" s="1" t="s">
        <v>26</v>
      </c>
      <c r="J1980" s="1" t="s">
        <v>83</v>
      </c>
      <c r="K1980" s="6">
        <v>4595</v>
      </c>
      <c r="L1980" s="6">
        <v>459.5</v>
      </c>
      <c r="M1980" s="1">
        <v>10</v>
      </c>
      <c r="N1980" s="8">
        <v>45329</v>
      </c>
      <c r="O1980" s="4" t="str">
        <f t="shared" si="91"/>
        <v>February 2024</v>
      </c>
      <c r="P1980" s="1" t="s">
        <v>79</v>
      </c>
      <c r="Q1980" s="1" t="s">
        <v>52</v>
      </c>
      <c r="R1980" s="6">
        <v>11.03</v>
      </c>
      <c r="S1980" s="6">
        <f t="shared" si="92"/>
        <v>4606.03</v>
      </c>
    </row>
    <row r="1981" spans="1:19" x14ac:dyDescent="0.35">
      <c r="A1981" s="1">
        <v>16030</v>
      </c>
      <c r="B1981" s="1">
        <v>76</v>
      </c>
      <c r="C1981" s="1" t="str">
        <f t="shared" si="90"/>
        <v>Old</v>
      </c>
      <c r="D1981" s="1" t="s">
        <v>16</v>
      </c>
      <c r="E1981" s="1" t="s">
        <v>17</v>
      </c>
      <c r="F1981" s="1" t="s">
        <v>77</v>
      </c>
      <c r="G1981" s="1" t="s">
        <v>86</v>
      </c>
      <c r="H1981" s="1">
        <v>1</v>
      </c>
      <c r="I1981" s="1" t="s">
        <v>26</v>
      </c>
      <c r="J1981" s="1" t="s">
        <v>93</v>
      </c>
      <c r="K1981" s="6">
        <v>722.36</v>
      </c>
      <c r="L1981" s="6">
        <v>361.18</v>
      </c>
      <c r="M1981" s="1">
        <v>2</v>
      </c>
      <c r="N1981" s="8">
        <v>45329</v>
      </c>
      <c r="O1981" s="4" t="str">
        <f t="shared" si="91"/>
        <v>February 2024</v>
      </c>
      <c r="P1981" s="1" t="s">
        <v>84</v>
      </c>
      <c r="Q1981" s="1" t="s">
        <v>37</v>
      </c>
      <c r="R1981" s="6">
        <v>64.010000000000005</v>
      </c>
      <c r="S1981" s="6">
        <f t="shared" si="92"/>
        <v>786.37</v>
      </c>
    </row>
    <row r="1982" spans="1:19" x14ac:dyDescent="0.35">
      <c r="A1982" s="1">
        <v>12244</v>
      </c>
      <c r="B1982" s="1">
        <v>79</v>
      </c>
      <c r="C1982" s="1" t="str">
        <f t="shared" si="90"/>
        <v>Old</v>
      </c>
      <c r="D1982" s="1" t="s">
        <v>38</v>
      </c>
      <c r="E1982" s="1" t="s">
        <v>17</v>
      </c>
      <c r="F1982" s="1" t="s">
        <v>30</v>
      </c>
      <c r="G1982" s="1" t="s">
        <v>78</v>
      </c>
      <c r="H1982" s="1">
        <v>4</v>
      </c>
      <c r="I1982" s="1" t="s">
        <v>26</v>
      </c>
      <c r="J1982" s="1" t="s">
        <v>93</v>
      </c>
      <c r="K1982" s="6">
        <v>5394.56</v>
      </c>
      <c r="L1982" s="6">
        <v>674.32</v>
      </c>
      <c r="M1982" s="1">
        <v>8</v>
      </c>
      <c r="N1982" s="8">
        <v>45329</v>
      </c>
      <c r="O1982" s="4" t="str">
        <f t="shared" si="91"/>
        <v>February 2024</v>
      </c>
      <c r="P1982" s="1" t="s">
        <v>79</v>
      </c>
      <c r="Q1982" s="1" t="s">
        <v>113</v>
      </c>
      <c r="R1982" s="6">
        <v>84.02</v>
      </c>
      <c r="S1982" s="6">
        <f t="shared" si="92"/>
        <v>5478.5800000000008</v>
      </c>
    </row>
    <row r="1983" spans="1:19" x14ac:dyDescent="0.35">
      <c r="A1983" s="1">
        <v>6108</v>
      </c>
      <c r="B1983" s="1">
        <v>80</v>
      </c>
      <c r="C1983" s="1" t="str">
        <f t="shared" si="90"/>
        <v>Old</v>
      </c>
      <c r="D1983" s="1" t="s">
        <v>38</v>
      </c>
      <c r="E1983" s="1" t="s">
        <v>17</v>
      </c>
      <c r="F1983" s="1" t="s">
        <v>24</v>
      </c>
      <c r="G1983" s="1" t="s">
        <v>25</v>
      </c>
      <c r="H1983" s="1">
        <v>3</v>
      </c>
      <c r="I1983" s="1" t="s">
        <v>20</v>
      </c>
      <c r="J1983" s="1" t="s">
        <v>42</v>
      </c>
      <c r="K1983" s="6">
        <v>1976.24</v>
      </c>
      <c r="L1983" s="6">
        <v>247.03</v>
      </c>
      <c r="M1983" s="1">
        <v>8</v>
      </c>
      <c r="N1983" s="8">
        <v>45329</v>
      </c>
      <c r="O1983" s="4" t="str">
        <f t="shared" si="91"/>
        <v>February 2024</v>
      </c>
      <c r="P1983" s="1" t="s">
        <v>28</v>
      </c>
      <c r="Q1983" s="1" t="s">
        <v>35</v>
      </c>
      <c r="R1983" s="6">
        <v>66.11</v>
      </c>
      <c r="S1983" s="6">
        <f t="shared" si="92"/>
        <v>2042.35</v>
      </c>
    </row>
    <row r="1984" spans="1:19" x14ac:dyDescent="0.35">
      <c r="A1984" s="1">
        <v>9584</v>
      </c>
      <c r="B1984" s="1">
        <v>80</v>
      </c>
      <c r="C1984" s="1" t="str">
        <f t="shared" si="90"/>
        <v>Old</v>
      </c>
      <c r="D1984" s="1" t="s">
        <v>38</v>
      </c>
      <c r="E1984" s="1" t="s">
        <v>17</v>
      </c>
      <c r="F1984" s="1" t="s">
        <v>24</v>
      </c>
      <c r="G1984" s="1" t="s">
        <v>25</v>
      </c>
      <c r="H1984" s="1">
        <v>3</v>
      </c>
      <c r="I1984" s="1" t="s">
        <v>26</v>
      </c>
      <c r="J1984" s="1" t="s">
        <v>21</v>
      </c>
      <c r="K1984" s="6">
        <v>247.03</v>
      </c>
      <c r="L1984" s="6">
        <v>247.03</v>
      </c>
      <c r="M1984" s="1">
        <v>1</v>
      </c>
      <c r="N1984" s="8">
        <v>45329</v>
      </c>
      <c r="O1984" s="4" t="str">
        <f t="shared" si="91"/>
        <v>February 2024</v>
      </c>
      <c r="P1984" s="1" t="s">
        <v>28</v>
      </c>
      <c r="Q1984" s="1" t="s">
        <v>52</v>
      </c>
      <c r="R1984" s="6">
        <v>22.74</v>
      </c>
      <c r="S1984" s="6">
        <f t="shared" si="92"/>
        <v>269.77</v>
      </c>
    </row>
    <row r="1985" spans="1:19" x14ac:dyDescent="0.35">
      <c r="A1985" s="1">
        <v>1162</v>
      </c>
      <c r="B1985" s="1">
        <v>20</v>
      </c>
      <c r="C1985" s="1" t="str">
        <f t="shared" si="90"/>
        <v>Young</v>
      </c>
      <c r="D1985" s="1" t="s">
        <v>16</v>
      </c>
      <c r="E1985" s="1" t="s">
        <v>17</v>
      </c>
      <c r="F1985" s="1" t="s">
        <v>40</v>
      </c>
      <c r="G1985" s="1" t="s">
        <v>41</v>
      </c>
      <c r="H1985" s="1">
        <v>3</v>
      </c>
      <c r="I1985" s="1" t="s">
        <v>20</v>
      </c>
      <c r="J1985" s="1" t="s">
        <v>27</v>
      </c>
      <c r="K1985" s="6">
        <v>3379.32</v>
      </c>
      <c r="L1985" s="6">
        <v>844.83</v>
      </c>
      <c r="M1985" s="1">
        <v>4</v>
      </c>
      <c r="N1985" s="8">
        <v>45330</v>
      </c>
      <c r="O1985" s="4" t="str">
        <f t="shared" si="91"/>
        <v>February 2024</v>
      </c>
      <c r="P1985" s="1" t="s">
        <v>28</v>
      </c>
      <c r="Q1985" s="1" t="s">
        <v>35</v>
      </c>
      <c r="R1985" s="6">
        <v>57.06</v>
      </c>
      <c r="S1985" s="6">
        <f t="shared" si="92"/>
        <v>3436.38</v>
      </c>
    </row>
    <row r="1986" spans="1:19" x14ac:dyDescent="0.35">
      <c r="A1986" s="1">
        <v>2090</v>
      </c>
      <c r="B1986" s="1">
        <v>20</v>
      </c>
      <c r="C1986" s="1" t="str">
        <f t="shared" ref="C1986:C2049" si="93">IF(B1986&lt;=35,"Young",IF(B1986&lt;=55,"Middle-Aged","Old"))</f>
        <v>Young</v>
      </c>
      <c r="D1986" s="1" t="s">
        <v>38</v>
      </c>
      <c r="E1986" s="1" t="s">
        <v>17</v>
      </c>
      <c r="F1986" s="1" t="s">
        <v>18</v>
      </c>
      <c r="G1986" s="1" t="s">
        <v>19</v>
      </c>
      <c r="H1986" s="1">
        <v>2</v>
      </c>
      <c r="I1986" s="1" t="s">
        <v>26</v>
      </c>
      <c r="J1986" s="1" t="s">
        <v>42</v>
      </c>
      <c r="K1986" s="6">
        <v>6329.52</v>
      </c>
      <c r="L1986" s="6">
        <v>791.19</v>
      </c>
      <c r="M1986" s="1">
        <v>8</v>
      </c>
      <c r="N1986" s="8">
        <v>45330</v>
      </c>
      <c r="O1986" s="4" t="str">
        <f t="shared" ref="O1986:O2049" si="94">TEXT(N1986,"mmmm yyyy")</f>
        <v>February 2024</v>
      </c>
      <c r="P1986" s="1" t="s">
        <v>32</v>
      </c>
      <c r="Q1986" s="1" t="s">
        <v>43</v>
      </c>
      <c r="R1986" s="6">
        <v>48.59</v>
      </c>
      <c r="S1986" s="6">
        <f t="shared" ref="S1986:S2049" si="95">K1986+R1986</f>
        <v>6378.1100000000006</v>
      </c>
    </row>
    <row r="1987" spans="1:19" x14ac:dyDescent="0.35">
      <c r="A1987" s="1">
        <v>9795</v>
      </c>
      <c r="B1987" s="1">
        <v>21</v>
      </c>
      <c r="C1987" s="1" t="str">
        <f t="shared" si="93"/>
        <v>Young</v>
      </c>
      <c r="D1987" s="1" t="s">
        <v>38</v>
      </c>
      <c r="E1987" s="1" t="s">
        <v>17</v>
      </c>
      <c r="F1987" s="1" t="s">
        <v>24</v>
      </c>
      <c r="G1987" s="1" t="s">
        <v>25</v>
      </c>
      <c r="H1987" s="1">
        <v>3</v>
      </c>
      <c r="I1987" s="1" t="s">
        <v>26</v>
      </c>
      <c r="J1987" s="1" t="s">
        <v>42</v>
      </c>
      <c r="K1987" s="6">
        <v>1482.18</v>
      </c>
      <c r="L1987" s="6">
        <v>247.03</v>
      </c>
      <c r="M1987" s="1">
        <v>6</v>
      </c>
      <c r="N1987" s="8">
        <v>45330</v>
      </c>
      <c r="O1987" s="4" t="str">
        <f t="shared" si="94"/>
        <v>February 2024</v>
      </c>
      <c r="P1987" s="1" t="s">
        <v>22</v>
      </c>
      <c r="Q1987" s="1" t="s">
        <v>35</v>
      </c>
      <c r="R1987" s="6">
        <v>38.659999999999997</v>
      </c>
      <c r="S1987" s="6">
        <f t="shared" si="95"/>
        <v>1520.8400000000001</v>
      </c>
    </row>
    <row r="1988" spans="1:19" x14ac:dyDescent="0.35">
      <c r="A1988" s="1">
        <v>17089</v>
      </c>
      <c r="B1988" s="1">
        <v>21</v>
      </c>
      <c r="C1988" s="1" t="str">
        <f t="shared" si="93"/>
        <v>Young</v>
      </c>
      <c r="D1988" s="1" t="s">
        <v>38</v>
      </c>
      <c r="E1988" s="1" t="s">
        <v>17</v>
      </c>
      <c r="F1988" s="1" t="s">
        <v>24</v>
      </c>
      <c r="G1988" s="1" t="s">
        <v>85</v>
      </c>
      <c r="H1988" s="1">
        <v>2</v>
      </c>
      <c r="I1988" s="1" t="s">
        <v>20</v>
      </c>
      <c r="J1988" s="1" t="s">
        <v>21</v>
      </c>
      <c r="K1988" s="6">
        <v>3932.05</v>
      </c>
      <c r="L1988" s="6">
        <v>786.41</v>
      </c>
      <c r="M1988" s="1">
        <v>5</v>
      </c>
      <c r="N1988" s="8">
        <v>45330</v>
      </c>
      <c r="O1988" s="4" t="str">
        <f t="shared" si="94"/>
        <v>February 2024</v>
      </c>
      <c r="P1988" s="1" t="s">
        <v>22</v>
      </c>
      <c r="Q1988" s="1" t="s">
        <v>37</v>
      </c>
      <c r="R1988" s="6">
        <v>30.8</v>
      </c>
      <c r="S1988" s="6">
        <f t="shared" si="95"/>
        <v>3962.8500000000004</v>
      </c>
    </row>
    <row r="1989" spans="1:19" x14ac:dyDescent="0.35">
      <c r="A1989" s="1">
        <v>1489</v>
      </c>
      <c r="B1989" s="1">
        <v>22</v>
      </c>
      <c r="C1989" s="1" t="str">
        <f t="shared" si="93"/>
        <v>Young</v>
      </c>
      <c r="D1989" s="1" t="s">
        <v>16</v>
      </c>
      <c r="E1989" s="1" t="s">
        <v>17</v>
      </c>
      <c r="F1989" s="1" t="s">
        <v>24</v>
      </c>
      <c r="G1989" s="1" t="s">
        <v>25</v>
      </c>
      <c r="H1989" s="1">
        <v>3</v>
      </c>
      <c r="I1989" s="1" t="s">
        <v>26</v>
      </c>
      <c r="J1989" s="1" t="s">
        <v>21</v>
      </c>
      <c r="K1989" s="6">
        <v>741.09</v>
      </c>
      <c r="L1989" s="6">
        <v>247.03</v>
      </c>
      <c r="M1989" s="1">
        <v>3</v>
      </c>
      <c r="N1989" s="8">
        <v>45330</v>
      </c>
      <c r="O1989" s="4" t="str">
        <f t="shared" si="94"/>
        <v>February 2024</v>
      </c>
      <c r="P1989" s="1" t="s">
        <v>22</v>
      </c>
      <c r="Q1989" s="1" t="s">
        <v>64</v>
      </c>
      <c r="R1989" s="6">
        <v>69.42</v>
      </c>
      <c r="S1989" s="6">
        <f t="shared" si="95"/>
        <v>810.51</v>
      </c>
    </row>
    <row r="1990" spans="1:19" x14ac:dyDescent="0.35">
      <c r="A1990" s="1">
        <v>16440</v>
      </c>
      <c r="B1990" s="1">
        <v>22</v>
      </c>
      <c r="C1990" s="1" t="str">
        <f t="shared" si="93"/>
        <v>Young</v>
      </c>
      <c r="D1990" s="1" t="s">
        <v>38</v>
      </c>
      <c r="E1990" s="1" t="s">
        <v>17</v>
      </c>
      <c r="F1990" s="1" t="s">
        <v>40</v>
      </c>
      <c r="G1990" s="1" t="s">
        <v>88</v>
      </c>
      <c r="H1990" s="1">
        <v>1</v>
      </c>
      <c r="I1990" s="1" t="s">
        <v>26</v>
      </c>
      <c r="J1990" s="1" t="s">
        <v>21</v>
      </c>
      <c r="K1990" s="6">
        <v>3216.5</v>
      </c>
      <c r="L1990" s="6">
        <v>459.5</v>
      </c>
      <c r="M1990" s="1">
        <v>7</v>
      </c>
      <c r="N1990" s="8">
        <v>45330</v>
      </c>
      <c r="O1990" s="4" t="str">
        <f t="shared" si="94"/>
        <v>February 2024</v>
      </c>
      <c r="P1990" s="1" t="s">
        <v>22</v>
      </c>
      <c r="Q1990" s="1" t="s">
        <v>92</v>
      </c>
      <c r="R1990" s="6">
        <v>51.62</v>
      </c>
      <c r="S1990" s="6">
        <f t="shared" si="95"/>
        <v>3268.12</v>
      </c>
    </row>
    <row r="1991" spans="1:19" x14ac:dyDescent="0.35">
      <c r="A1991" s="1">
        <v>6013</v>
      </c>
      <c r="B1991" s="1">
        <v>25</v>
      </c>
      <c r="C1991" s="1" t="str">
        <f t="shared" si="93"/>
        <v>Young</v>
      </c>
      <c r="D1991" s="1" t="s">
        <v>38</v>
      </c>
      <c r="E1991" s="1" t="s">
        <v>17</v>
      </c>
      <c r="F1991" s="1" t="s">
        <v>18</v>
      </c>
      <c r="G1991" s="1" t="s">
        <v>36</v>
      </c>
      <c r="H1991" s="1">
        <v>5</v>
      </c>
      <c r="I1991" s="1" t="s">
        <v>20</v>
      </c>
      <c r="J1991" s="1" t="s">
        <v>42</v>
      </c>
      <c r="K1991" s="6">
        <v>41.5</v>
      </c>
      <c r="L1991" s="6">
        <v>20.75</v>
      </c>
      <c r="M1991" s="1">
        <v>2</v>
      </c>
      <c r="N1991" s="8">
        <v>45330</v>
      </c>
      <c r="O1991" s="4" t="str">
        <f t="shared" si="94"/>
        <v>February 2024</v>
      </c>
      <c r="P1991" s="1" t="s">
        <v>28</v>
      </c>
      <c r="Q1991" s="1"/>
      <c r="R1991" s="6">
        <v>0</v>
      </c>
      <c r="S1991" s="6">
        <f t="shared" si="95"/>
        <v>41.5</v>
      </c>
    </row>
    <row r="1992" spans="1:19" x14ac:dyDescent="0.35">
      <c r="A1992" s="1">
        <v>19529</v>
      </c>
      <c r="B1992" s="1">
        <v>26</v>
      </c>
      <c r="C1992" s="1" t="str">
        <f t="shared" si="93"/>
        <v>Young</v>
      </c>
      <c r="D1992" s="1" t="s">
        <v>16</v>
      </c>
      <c r="E1992" s="1" t="s">
        <v>17</v>
      </c>
      <c r="F1992" s="1" t="s">
        <v>77</v>
      </c>
      <c r="G1992" s="1" t="s">
        <v>86</v>
      </c>
      <c r="H1992" s="1">
        <v>5</v>
      </c>
      <c r="I1992" s="1" t="s">
        <v>26</v>
      </c>
      <c r="J1992" s="1" t="s">
        <v>83</v>
      </c>
      <c r="K1992" s="6">
        <v>3250.62</v>
      </c>
      <c r="L1992" s="6">
        <v>361.18</v>
      </c>
      <c r="M1992" s="1">
        <v>9</v>
      </c>
      <c r="N1992" s="8">
        <v>45330</v>
      </c>
      <c r="O1992" s="4" t="str">
        <f t="shared" si="94"/>
        <v>February 2024</v>
      </c>
      <c r="P1992" s="1" t="s">
        <v>84</v>
      </c>
      <c r="Q1992" s="1" t="s">
        <v>29</v>
      </c>
      <c r="R1992" s="6">
        <v>61.78</v>
      </c>
      <c r="S1992" s="6">
        <f t="shared" si="95"/>
        <v>3312.4</v>
      </c>
    </row>
    <row r="1993" spans="1:19" x14ac:dyDescent="0.35">
      <c r="A1993" s="1">
        <v>7729</v>
      </c>
      <c r="B1993" s="1">
        <v>28</v>
      </c>
      <c r="C1993" s="1" t="str">
        <f t="shared" si="93"/>
        <v>Young</v>
      </c>
      <c r="D1993" s="1" t="s">
        <v>16</v>
      </c>
      <c r="E1993" s="1" t="s">
        <v>17</v>
      </c>
      <c r="F1993" s="1" t="s">
        <v>18</v>
      </c>
      <c r="G1993" s="1" t="s">
        <v>19</v>
      </c>
      <c r="H1993" s="1">
        <v>2</v>
      </c>
      <c r="I1993" s="1" t="s">
        <v>20</v>
      </c>
      <c r="J1993" s="1" t="s">
        <v>21</v>
      </c>
      <c r="K1993" s="6">
        <v>4747.1400000000003</v>
      </c>
      <c r="L1993" s="6">
        <v>791.19</v>
      </c>
      <c r="M1993" s="1">
        <v>6</v>
      </c>
      <c r="N1993" s="8">
        <v>45330</v>
      </c>
      <c r="O1993" s="4" t="str">
        <f t="shared" si="94"/>
        <v>February 2024</v>
      </c>
      <c r="P1993" s="1" t="s">
        <v>22</v>
      </c>
      <c r="Q1993" s="1"/>
      <c r="R1993" s="6">
        <v>0</v>
      </c>
      <c r="S1993" s="6">
        <f t="shared" si="95"/>
        <v>4747.1400000000003</v>
      </c>
    </row>
    <row r="1994" spans="1:19" x14ac:dyDescent="0.35">
      <c r="A1994" s="1">
        <v>17390</v>
      </c>
      <c r="B1994" s="1">
        <v>28</v>
      </c>
      <c r="C1994" s="1" t="str">
        <f t="shared" si="93"/>
        <v>Young</v>
      </c>
      <c r="D1994" s="1" t="s">
        <v>38</v>
      </c>
      <c r="E1994" s="1" t="s">
        <v>17</v>
      </c>
      <c r="F1994" s="1" t="s">
        <v>24</v>
      </c>
      <c r="G1994" s="1" t="s">
        <v>85</v>
      </c>
      <c r="H1994" s="1">
        <v>4</v>
      </c>
      <c r="I1994" s="1" t="s">
        <v>20</v>
      </c>
      <c r="J1994" s="1" t="s">
        <v>83</v>
      </c>
      <c r="K1994" s="6">
        <v>3145.64</v>
      </c>
      <c r="L1994" s="6">
        <v>786.41</v>
      </c>
      <c r="M1994" s="1">
        <v>4</v>
      </c>
      <c r="N1994" s="8">
        <v>45330</v>
      </c>
      <c r="O1994" s="4" t="str">
        <f t="shared" si="94"/>
        <v>February 2024</v>
      </c>
      <c r="P1994" s="1" t="s">
        <v>22</v>
      </c>
      <c r="Q1994" s="1" t="s">
        <v>100</v>
      </c>
      <c r="R1994" s="6">
        <v>168.63</v>
      </c>
      <c r="S1994" s="6">
        <f t="shared" si="95"/>
        <v>3314.27</v>
      </c>
    </row>
    <row r="1995" spans="1:19" x14ac:dyDescent="0.35">
      <c r="A1995" s="1">
        <v>12852</v>
      </c>
      <c r="B1995" s="1">
        <v>29</v>
      </c>
      <c r="C1995" s="1" t="str">
        <f t="shared" si="93"/>
        <v>Young</v>
      </c>
      <c r="D1995" s="1" t="s">
        <v>38</v>
      </c>
      <c r="E1995" s="1" t="s">
        <v>17</v>
      </c>
      <c r="F1995" s="1" t="s">
        <v>77</v>
      </c>
      <c r="G1995" s="1" t="s">
        <v>86</v>
      </c>
      <c r="H1995" s="1">
        <v>1</v>
      </c>
      <c r="I1995" s="1" t="s">
        <v>20</v>
      </c>
      <c r="J1995" s="1" t="s">
        <v>21</v>
      </c>
      <c r="K1995" s="6">
        <v>722.36</v>
      </c>
      <c r="L1995" s="6">
        <v>361.18</v>
      </c>
      <c r="M1995" s="1">
        <v>2</v>
      </c>
      <c r="N1995" s="8">
        <v>45330</v>
      </c>
      <c r="O1995" s="4" t="str">
        <f t="shared" si="94"/>
        <v>February 2024</v>
      </c>
      <c r="P1995" s="1" t="s">
        <v>84</v>
      </c>
      <c r="Q1995" s="1" t="s">
        <v>29</v>
      </c>
      <c r="R1995" s="6">
        <v>63</v>
      </c>
      <c r="S1995" s="6">
        <f t="shared" si="95"/>
        <v>785.36</v>
      </c>
    </row>
    <row r="1996" spans="1:19" x14ac:dyDescent="0.35">
      <c r="A1996" s="1">
        <v>13162</v>
      </c>
      <c r="B1996" s="1">
        <v>29</v>
      </c>
      <c r="C1996" s="1" t="str">
        <f t="shared" si="93"/>
        <v>Young</v>
      </c>
      <c r="D1996" s="1" t="s">
        <v>16</v>
      </c>
      <c r="E1996" s="1" t="s">
        <v>33</v>
      </c>
      <c r="F1996" s="1" t="s">
        <v>18</v>
      </c>
      <c r="G1996" s="1" t="s">
        <v>81</v>
      </c>
      <c r="H1996" s="1">
        <v>1</v>
      </c>
      <c r="I1996" s="1" t="s">
        <v>26</v>
      </c>
      <c r="J1996" s="1" t="s">
        <v>21</v>
      </c>
      <c r="K1996" s="6">
        <v>9117.44</v>
      </c>
      <c r="L1996" s="6">
        <v>1139.68</v>
      </c>
      <c r="M1996" s="1">
        <v>8</v>
      </c>
      <c r="N1996" s="8">
        <v>45330</v>
      </c>
      <c r="O1996" s="4" t="str">
        <f t="shared" si="94"/>
        <v>February 2024</v>
      </c>
      <c r="P1996" s="1" t="s">
        <v>22</v>
      </c>
      <c r="Q1996" s="1"/>
      <c r="R1996" s="6">
        <v>0</v>
      </c>
      <c r="S1996" s="6">
        <f t="shared" si="95"/>
        <v>9117.44</v>
      </c>
    </row>
    <row r="1997" spans="1:19" x14ac:dyDescent="0.35">
      <c r="A1997" s="1">
        <v>19443</v>
      </c>
      <c r="B1997" s="1">
        <v>29</v>
      </c>
      <c r="C1997" s="1" t="str">
        <f t="shared" si="93"/>
        <v>Young</v>
      </c>
      <c r="D1997" s="1" t="s">
        <v>38</v>
      </c>
      <c r="E1997" s="1" t="s">
        <v>17</v>
      </c>
      <c r="F1997" s="1" t="s">
        <v>30</v>
      </c>
      <c r="G1997" s="1" t="s">
        <v>78</v>
      </c>
      <c r="H1997" s="1">
        <v>3</v>
      </c>
      <c r="I1997" s="1" t="s">
        <v>20</v>
      </c>
      <c r="J1997" s="1" t="s">
        <v>93</v>
      </c>
      <c r="K1997" s="6">
        <v>2022.96</v>
      </c>
      <c r="L1997" s="6">
        <v>674.32</v>
      </c>
      <c r="M1997" s="1">
        <v>3</v>
      </c>
      <c r="N1997" s="8">
        <v>45330</v>
      </c>
      <c r="O1997" s="4" t="str">
        <f t="shared" si="94"/>
        <v>February 2024</v>
      </c>
      <c r="P1997" s="1" t="s">
        <v>22</v>
      </c>
      <c r="Q1997" s="1" t="s">
        <v>98</v>
      </c>
      <c r="R1997" s="6">
        <v>206.36</v>
      </c>
      <c r="S1997" s="6">
        <f t="shared" si="95"/>
        <v>2229.3200000000002</v>
      </c>
    </row>
    <row r="1998" spans="1:19" x14ac:dyDescent="0.35">
      <c r="A1998" s="1">
        <v>8785</v>
      </c>
      <c r="B1998" s="1">
        <v>30</v>
      </c>
      <c r="C1998" s="1" t="str">
        <f t="shared" si="93"/>
        <v>Young</v>
      </c>
      <c r="D1998" s="1" t="s">
        <v>16</v>
      </c>
      <c r="E1998" s="1" t="s">
        <v>17</v>
      </c>
      <c r="F1998" s="1" t="s">
        <v>18</v>
      </c>
      <c r="G1998" s="1" t="s">
        <v>19</v>
      </c>
      <c r="H1998" s="1">
        <v>2</v>
      </c>
      <c r="I1998" s="1" t="s">
        <v>26</v>
      </c>
      <c r="J1998" s="1" t="s">
        <v>21</v>
      </c>
      <c r="K1998" s="6">
        <v>6329.52</v>
      </c>
      <c r="L1998" s="6">
        <v>791.19</v>
      </c>
      <c r="M1998" s="1">
        <v>8</v>
      </c>
      <c r="N1998" s="8">
        <v>45330</v>
      </c>
      <c r="O1998" s="4" t="str">
        <f t="shared" si="94"/>
        <v>February 2024</v>
      </c>
      <c r="P1998" s="1" t="s">
        <v>32</v>
      </c>
      <c r="Q1998" s="1" t="s">
        <v>37</v>
      </c>
      <c r="R1998" s="6">
        <v>17.600000000000001</v>
      </c>
      <c r="S1998" s="6">
        <f t="shared" si="95"/>
        <v>6347.1200000000008</v>
      </c>
    </row>
    <row r="1999" spans="1:19" x14ac:dyDescent="0.35">
      <c r="A1999" s="1">
        <v>19491</v>
      </c>
      <c r="B1999" s="1">
        <v>30</v>
      </c>
      <c r="C1999" s="1" t="str">
        <f t="shared" si="93"/>
        <v>Young</v>
      </c>
      <c r="D1999" s="1" t="s">
        <v>38</v>
      </c>
      <c r="E1999" s="1" t="s">
        <v>17</v>
      </c>
      <c r="F1999" s="1" t="s">
        <v>24</v>
      </c>
      <c r="G1999" s="1" t="s">
        <v>85</v>
      </c>
      <c r="H1999" s="1">
        <v>3</v>
      </c>
      <c r="I1999" s="1" t="s">
        <v>20</v>
      </c>
      <c r="J1999" s="1" t="s">
        <v>21</v>
      </c>
      <c r="K1999" s="6">
        <v>3932.05</v>
      </c>
      <c r="L1999" s="6">
        <v>786.41</v>
      </c>
      <c r="M1999" s="1">
        <v>5</v>
      </c>
      <c r="N1999" s="8">
        <v>45330</v>
      </c>
      <c r="O1999" s="4" t="str">
        <f t="shared" si="94"/>
        <v>February 2024</v>
      </c>
      <c r="P1999" s="1" t="s">
        <v>22</v>
      </c>
      <c r="Q1999" s="1"/>
      <c r="R1999" s="6">
        <v>0</v>
      </c>
      <c r="S1999" s="6">
        <f t="shared" si="95"/>
        <v>3932.05</v>
      </c>
    </row>
    <row r="2000" spans="1:19" x14ac:dyDescent="0.35">
      <c r="A2000" s="1">
        <v>4548</v>
      </c>
      <c r="B2000" s="1">
        <v>31</v>
      </c>
      <c r="C2000" s="1" t="str">
        <f t="shared" si="93"/>
        <v>Young</v>
      </c>
      <c r="D2000" s="1" t="s">
        <v>16</v>
      </c>
      <c r="E2000" s="1" t="s">
        <v>33</v>
      </c>
      <c r="F2000" s="1" t="s">
        <v>18</v>
      </c>
      <c r="G2000" s="1" t="s">
        <v>19</v>
      </c>
      <c r="H2000" s="1">
        <v>2</v>
      </c>
      <c r="I2000" s="1" t="s">
        <v>26</v>
      </c>
      <c r="J2000" s="1" t="s">
        <v>42</v>
      </c>
      <c r="K2000" s="6">
        <v>3955.95</v>
      </c>
      <c r="L2000" s="6">
        <v>791.19</v>
      </c>
      <c r="M2000" s="1">
        <v>5</v>
      </c>
      <c r="N2000" s="8">
        <v>45330</v>
      </c>
      <c r="O2000" s="4" t="str">
        <f t="shared" si="94"/>
        <v>February 2024</v>
      </c>
      <c r="P2000" s="1" t="s">
        <v>22</v>
      </c>
      <c r="Q2000" s="1" t="s">
        <v>59</v>
      </c>
      <c r="R2000" s="6">
        <v>139.02000000000001</v>
      </c>
      <c r="S2000" s="6">
        <f t="shared" si="95"/>
        <v>4094.97</v>
      </c>
    </row>
    <row r="2001" spans="1:19" x14ac:dyDescent="0.35">
      <c r="A2001" s="1">
        <v>11903</v>
      </c>
      <c r="B2001" s="1">
        <v>34</v>
      </c>
      <c r="C2001" s="1" t="str">
        <f t="shared" si="93"/>
        <v>Young</v>
      </c>
      <c r="D2001" s="1" t="s">
        <v>38</v>
      </c>
      <c r="E2001" s="1" t="s">
        <v>17</v>
      </c>
      <c r="F2001" s="1" t="s">
        <v>30</v>
      </c>
      <c r="G2001" s="1" t="s">
        <v>78</v>
      </c>
      <c r="H2001" s="1">
        <v>3</v>
      </c>
      <c r="I2001" s="1" t="s">
        <v>26</v>
      </c>
      <c r="J2001" s="1" t="s">
        <v>21</v>
      </c>
      <c r="K2001" s="6">
        <v>1348.64</v>
      </c>
      <c r="L2001" s="6">
        <v>674.32</v>
      </c>
      <c r="M2001" s="1">
        <v>2</v>
      </c>
      <c r="N2001" s="8">
        <v>45330</v>
      </c>
      <c r="O2001" s="4" t="str">
        <f t="shared" si="94"/>
        <v>February 2024</v>
      </c>
      <c r="P2001" s="1" t="s">
        <v>22</v>
      </c>
      <c r="Q2001" s="1" t="s">
        <v>52</v>
      </c>
      <c r="R2001" s="6">
        <v>90.77</v>
      </c>
      <c r="S2001" s="6">
        <f t="shared" si="95"/>
        <v>1439.41</v>
      </c>
    </row>
    <row r="2002" spans="1:19" x14ac:dyDescent="0.35">
      <c r="A2002" s="1">
        <v>8700</v>
      </c>
      <c r="B2002" s="1">
        <v>35</v>
      </c>
      <c r="C2002" s="1" t="str">
        <f t="shared" si="93"/>
        <v>Young</v>
      </c>
      <c r="D2002" s="1" t="s">
        <v>16</v>
      </c>
      <c r="E2002" s="1" t="s">
        <v>17</v>
      </c>
      <c r="F2002" s="1" t="s">
        <v>30</v>
      </c>
      <c r="G2002" s="1" t="s">
        <v>31</v>
      </c>
      <c r="H2002" s="1">
        <v>3</v>
      </c>
      <c r="I2002" s="1" t="s">
        <v>20</v>
      </c>
      <c r="J2002" s="1" t="s">
        <v>34</v>
      </c>
      <c r="K2002" s="6">
        <v>2783.76</v>
      </c>
      <c r="L2002" s="6">
        <v>463.96</v>
      </c>
      <c r="M2002" s="1">
        <v>6</v>
      </c>
      <c r="N2002" s="8">
        <v>45330</v>
      </c>
      <c r="O2002" s="4" t="str">
        <f t="shared" si="94"/>
        <v>February 2024</v>
      </c>
      <c r="P2002" s="1" t="s">
        <v>28</v>
      </c>
      <c r="Q2002" s="1" t="s">
        <v>53</v>
      </c>
      <c r="R2002" s="6">
        <v>65.760000000000005</v>
      </c>
      <c r="S2002" s="6">
        <f t="shared" si="95"/>
        <v>2849.5200000000004</v>
      </c>
    </row>
    <row r="2003" spans="1:19" x14ac:dyDescent="0.35">
      <c r="A2003" s="1">
        <v>19615</v>
      </c>
      <c r="B2003" s="1">
        <v>35</v>
      </c>
      <c r="C2003" s="1" t="str">
        <f t="shared" si="93"/>
        <v>Young</v>
      </c>
      <c r="D2003" s="1" t="s">
        <v>38</v>
      </c>
      <c r="E2003" s="1" t="s">
        <v>17</v>
      </c>
      <c r="F2003" s="1" t="s">
        <v>18</v>
      </c>
      <c r="G2003" s="1" t="s">
        <v>81</v>
      </c>
      <c r="H2003" s="1">
        <v>3</v>
      </c>
      <c r="I2003" s="1" t="s">
        <v>20</v>
      </c>
      <c r="J2003" s="1" t="s">
        <v>93</v>
      </c>
      <c r="K2003" s="6">
        <v>4558.72</v>
      </c>
      <c r="L2003" s="6">
        <v>1139.68</v>
      </c>
      <c r="M2003" s="1">
        <v>4</v>
      </c>
      <c r="N2003" s="8">
        <v>45330</v>
      </c>
      <c r="O2003" s="4" t="str">
        <f t="shared" si="94"/>
        <v>February 2024</v>
      </c>
      <c r="P2003" s="1" t="s">
        <v>84</v>
      </c>
      <c r="Q2003" s="1" t="s">
        <v>82</v>
      </c>
      <c r="R2003" s="6">
        <v>110.64</v>
      </c>
      <c r="S2003" s="6">
        <f t="shared" si="95"/>
        <v>4669.3600000000006</v>
      </c>
    </row>
    <row r="2004" spans="1:19" x14ac:dyDescent="0.35">
      <c r="A2004" s="1">
        <v>11215</v>
      </c>
      <c r="B2004" s="1">
        <v>38</v>
      </c>
      <c r="C2004" s="1" t="str">
        <f t="shared" si="93"/>
        <v>Middle-Aged</v>
      </c>
      <c r="D2004" s="1" t="s">
        <v>16</v>
      </c>
      <c r="E2004" s="1" t="s">
        <v>17</v>
      </c>
      <c r="F2004" s="1" t="s">
        <v>40</v>
      </c>
      <c r="G2004" s="1" t="s">
        <v>88</v>
      </c>
      <c r="H2004" s="1">
        <v>3</v>
      </c>
      <c r="I2004" s="1" t="s">
        <v>20</v>
      </c>
      <c r="J2004" s="1" t="s">
        <v>21</v>
      </c>
      <c r="K2004" s="6">
        <v>459.5</v>
      </c>
      <c r="L2004" s="6">
        <v>459.5</v>
      </c>
      <c r="M2004" s="1">
        <v>1</v>
      </c>
      <c r="N2004" s="8">
        <v>45330</v>
      </c>
      <c r="O2004" s="4" t="str">
        <f t="shared" si="94"/>
        <v>February 2024</v>
      </c>
      <c r="P2004" s="1" t="s">
        <v>79</v>
      </c>
      <c r="Q2004" s="1" t="s">
        <v>29</v>
      </c>
      <c r="R2004" s="6">
        <v>30.24</v>
      </c>
      <c r="S2004" s="6">
        <f t="shared" si="95"/>
        <v>489.74</v>
      </c>
    </row>
    <row r="2005" spans="1:19" x14ac:dyDescent="0.35">
      <c r="A2005" s="1">
        <v>13099</v>
      </c>
      <c r="B2005" s="1">
        <v>39</v>
      </c>
      <c r="C2005" s="1" t="str">
        <f t="shared" si="93"/>
        <v>Middle-Aged</v>
      </c>
      <c r="D2005" s="1" t="s">
        <v>38</v>
      </c>
      <c r="E2005" s="1" t="s">
        <v>17</v>
      </c>
      <c r="F2005" s="1" t="s">
        <v>30</v>
      </c>
      <c r="G2005" s="1" t="s">
        <v>78</v>
      </c>
      <c r="H2005" s="1">
        <v>1</v>
      </c>
      <c r="I2005" s="1" t="s">
        <v>20</v>
      </c>
      <c r="J2005" s="1" t="s">
        <v>83</v>
      </c>
      <c r="K2005" s="6">
        <v>4045.92</v>
      </c>
      <c r="L2005" s="6">
        <v>674.32</v>
      </c>
      <c r="M2005" s="1">
        <v>6</v>
      </c>
      <c r="N2005" s="8">
        <v>45330</v>
      </c>
      <c r="O2005" s="4" t="str">
        <f t="shared" si="94"/>
        <v>February 2024</v>
      </c>
      <c r="P2005" s="1" t="s">
        <v>84</v>
      </c>
      <c r="Q2005" s="1" t="s">
        <v>29</v>
      </c>
      <c r="R2005" s="6">
        <v>80.36</v>
      </c>
      <c r="S2005" s="6">
        <f t="shared" si="95"/>
        <v>4126.28</v>
      </c>
    </row>
    <row r="2006" spans="1:19" x14ac:dyDescent="0.35">
      <c r="A2006" s="1">
        <v>2055</v>
      </c>
      <c r="B2006" s="1">
        <v>40</v>
      </c>
      <c r="C2006" s="1" t="str">
        <f t="shared" si="93"/>
        <v>Middle-Aged</v>
      </c>
      <c r="D2006" s="1" t="s">
        <v>38</v>
      </c>
      <c r="E2006" s="1" t="s">
        <v>17</v>
      </c>
      <c r="F2006" s="1" t="s">
        <v>30</v>
      </c>
      <c r="G2006" s="1" t="s">
        <v>31</v>
      </c>
      <c r="H2006" s="1">
        <v>3</v>
      </c>
      <c r="I2006" s="1" t="s">
        <v>20</v>
      </c>
      <c r="J2006" s="1" t="s">
        <v>21</v>
      </c>
      <c r="K2006" s="6">
        <v>4639.6000000000004</v>
      </c>
      <c r="L2006" s="6">
        <v>463.96</v>
      </c>
      <c r="M2006" s="1">
        <v>10</v>
      </c>
      <c r="N2006" s="8">
        <v>45330</v>
      </c>
      <c r="O2006" s="4" t="str">
        <f t="shared" si="94"/>
        <v>February 2024</v>
      </c>
      <c r="P2006" s="1" t="s">
        <v>32</v>
      </c>
      <c r="Q2006" s="1" t="s">
        <v>52</v>
      </c>
      <c r="R2006" s="6">
        <v>47.21</v>
      </c>
      <c r="S2006" s="6">
        <f t="shared" si="95"/>
        <v>4686.8100000000004</v>
      </c>
    </row>
    <row r="2007" spans="1:19" x14ac:dyDescent="0.35">
      <c r="A2007" s="1">
        <v>3524</v>
      </c>
      <c r="B2007" s="1">
        <v>40</v>
      </c>
      <c r="C2007" s="1" t="str">
        <f t="shared" si="93"/>
        <v>Middle-Aged</v>
      </c>
      <c r="D2007" s="1" t="s">
        <v>38</v>
      </c>
      <c r="E2007" s="1" t="s">
        <v>17</v>
      </c>
      <c r="F2007" s="1" t="s">
        <v>40</v>
      </c>
      <c r="G2007" s="1" t="s">
        <v>41</v>
      </c>
      <c r="H2007" s="1">
        <v>3</v>
      </c>
      <c r="I2007" s="1" t="s">
        <v>20</v>
      </c>
      <c r="J2007" s="1" t="s">
        <v>42</v>
      </c>
      <c r="K2007" s="6">
        <v>844.83</v>
      </c>
      <c r="L2007" s="6">
        <v>844.83</v>
      </c>
      <c r="M2007" s="1">
        <v>1</v>
      </c>
      <c r="N2007" s="8">
        <v>45330</v>
      </c>
      <c r="O2007" s="4" t="str">
        <f t="shared" si="94"/>
        <v>February 2024</v>
      </c>
      <c r="P2007" s="1" t="s">
        <v>32</v>
      </c>
      <c r="Q2007" s="1" t="s">
        <v>66</v>
      </c>
      <c r="R2007" s="6">
        <v>47.03</v>
      </c>
      <c r="S2007" s="6">
        <f t="shared" si="95"/>
        <v>891.86</v>
      </c>
    </row>
    <row r="2008" spans="1:19" x14ac:dyDescent="0.35">
      <c r="A2008" s="1">
        <v>4963</v>
      </c>
      <c r="B2008" s="1">
        <v>41</v>
      </c>
      <c r="C2008" s="1" t="str">
        <f t="shared" si="93"/>
        <v>Middle-Aged</v>
      </c>
      <c r="D2008" s="1" t="s">
        <v>16</v>
      </c>
      <c r="E2008" s="1" t="s">
        <v>17</v>
      </c>
      <c r="F2008" s="1" t="s">
        <v>40</v>
      </c>
      <c r="G2008" s="1" t="s">
        <v>41</v>
      </c>
      <c r="H2008" s="1">
        <v>3</v>
      </c>
      <c r="I2008" s="1" t="s">
        <v>26</v>
      </c>
      <c r="J2008" s="1" t="s">
        <v>42</v>
      </c>
      <c r="K2008" s="6">
        <v>1689.66</v>
      </c>
      <c r="L2008" s="6">
        <v>844.83</v>
      </c>
      <c r="M2008" s="1">
        <v>2</v>
      </c>
      <c r="N2008" s="8">
        <v>45330</v>
      </c>
      <c r="O2008" s="4" t="str">
        <f t="shared" si="94"/>
        <v>February 2024</v>
      </c>
      <c r="P2008" s="1" t="s">
        <v>28</v>
      </c>
      <c r="Q2008" s="1"/>
      <c r="R2008" s="6">
        <v>0</v>
      </c>
      <c r="S2008" s="6">
        <f t="shared" si="95"/>
        <v>1689.66</v>
      </c>
    </row>
    <row r="2009" spans="1:19" x14ac:dyDescent="0.35">
      <c r="A2009" s="1">
        <v>15978</v>
      </c>
      <c r="B2009" s="1">
        <v>41</v>
      </c>
      <c r="C2009" s="1" t="str">
        <f t="shared" si="93"/>
        <v>Middle-Aged</v>
      </c>
      <c r="D2009" s="1" t="s">
        <v>38</v>
      </c>
      <c r="E2009" s="1" t="s">
        <v>17</v>
      </c>
      <c r="F2009" s="1" t="s">
        <v>30</v>
      </c>
      <c r="G2009" s="1" t="s">
        <v>78</v>
      </c>
      <c r="H2009" s="1">
        <v>5</v>
      </c>
      <c r="I2009" s="1" t="s">
        <v>26</v>
      </c>
      <c r="J2009" s="1" t="s">
        <v>83</v>
      </c>
      <c r="K2009" s="6">
        <v>3371.6</v>
      </c>
      <c r="L2009" s="6">
        <v>674.32</v>
      </c>
      <c r="M2009" s="1">
        <v>5</v>
      </c>
      <c r="N2009" s="8">
        <v>45330</v>
      </c>
      <c r="O2009" s="4" t="str">
        <f t="shared" si="94"/>
        <v>February 2024</v>
      </c>
      <c r="P2009" s="1" t="s">
        <v>22</v>
      </c>
      <c r="Q2009" s="1" t="s">
        <v>37</v>
      </c>
      <c r="R2009" s="6">
        <v>59.04</v>
      </c>
      <c r="S2009" s="6">
        <f t="shared" si="95"/>
        <v>3430.64</v>
      </c>
    </row>
    <row r="2010" spans="1:19" x14ac:dyDescent="0.35">
      <c r="A2010" s="1">
        <v>5052</v>
      </c>
      <c r="B2010" s="1">
        <v>42</v>
      </c>
      <c r="C2010" s="1" t="str">
        <f t="shared" si="93"/>
        <v>Middle-Aged</v>
      </c>
      <c r="D2010" s="1" t="s">
        <v>38</v>
      </c>
      <c r="E2010" s="1" t="s">
        <v>17</v>
      </c>
      <c r="F2010" s="1" t="s">
        <v>30</v>
      </c>
      <c r="G2010" s="1" t="s">
        <v>31</v>
      </c>
      <c r="H2010" s="1">
        <v>3</v>
      </c>
      <c r="I2010" s="1" t="s">
        <v>26</v>
      </c>
      <c r="J2010" s="1" t="s">
        <v>21</v>
      </c>
      <c r="K2010" s="6">
        <v>3711.68</v>
      </c>
      <c r="L2010" s="6">
        <v>463.96</v>
      </c>
      <c r="M2010" s="1">
        <v>8</v>
      </c>
      <c r="N2010" s="8">
        <v>45330</v>
      </c>
      <c r="O2010" s="4" t="str">
        <f t="shared" si="94"/>
        <v>February 2024</v>
      </c>
      <c r="P2010" s="1" t="s">
        <v>22</v>
      </c>
      <c r="Q2010" s="1" t="s">
        <v>73</v>
      </c>
      <c r="R2010" s="6">
        <v>83.55</v>
      </c>
      <c r="S2010" s="6">
        <f t="shared" si="95"/>
        <v>3795.23</v>
      </c>
    </row>
    <row r="2011" spans="1:19" x14ac:dyDescent="0.35">
      <c r="A2011" s="1">
        <v>17002</v>
      </c>
      <c r="B2011" s="1">
        <v>42</v>
      </c>
      <c r="C2011" s="1" t="str">
        <f t="shared" si="93"/>
        <v>Middle-Aged</v>
      </c>
      <c r="D2011" s="1" t="s">
        <v>38</v>
      </c>
      <c r="E2011" s="1" t="s">
        <v>17</v>
      </c>
      <c r="F2011" s="1" t="s">
        <v>18</v>
      </c>
      <c r="G2011" s="1" t="s">
        <v>81</v>
      </c>
      <c r="H2011" s="1">
        <v>4</v>
      </c>
      <c r="I2011" s="1" t="s">
        <v>26</v>
      </c>
      <c r="J2011" s="1" t="s">
        <v>83</v>
      </c>
      <c r="K2011" s="6">
        <v>5698.4</v>
      </c>
      <c r="L2011" s="6">
        <v>1139.68</v>
      </c>
      <c r="M2011" s="1">
        <v>5</v>
      </c>
      <c r="N2011" s="8">
        <v>45330</v>
      </c>
      <c r="O2011" s="4" t="str">
        <f t="shared" si="94"/>
        <v>February 2024</v>
      </c>
      <c r="P2011" s="1" t="s">
        <v>22</v>
      </c>
      <c r="Q2011" s="1" t="s">
        <v>118</v>
      </c>
      <c r="R2011" s="6">
        <v>176.94</v>
      </c>
      <c r="S2011" s="6">
        <f t="shared" si="95"/>
        <v>5875.3399999999992</v>
      </c>
    </row>
    <row r="2012" spans="1:19" x14ac:dyDescent="0.35">
      <c r="A2012" s="1">
        <v>2555</v>
      </c>
      <c r="B2012" s="1">
        <v>43</v>
      </c>
      <c r="C2012" s="1" t="str">
        <f t="shared" si="93"/>
        <v>Middle-Aged</v>
      </c>
      <c r="D2012" s="1" t="s">
        <v>38</v>
      </c>
      <c r="E2012" s="1" t="s">
        <v>17</v>
      </c>
      <c r="F2012" s="1" t="s">
        <v>24</v>
      </c>
      <c r="G2012" s="1" t="s">
        <v>25</v>
      </c>
      <c r="H2012" s="1">
        <v>3</v>
      </c>
      <c r="I2012" s="1" t="s">
        <v>20</v>
      </c>
      <c r="J2012" s="1" t="s">
        <v>21</v>
      </c>
      <c r="K2012" s="6">
        <v>988.12</v>
      </c>
      <c r="L2012" s="6">
        <v>247.03</v>
      </c>
      <c r="M2012" s="1">
        <v>4</v>
      </c>
      <c r="N2012" s="8">
        <v>45330</v>
      </c>
      <c r="O2012" s="4" t="str">
        <f t="shared" si="94"/>
        <v>February 2024</v>
      </c>
      <c r="P2012" s="1" t="s">
        <v>28</v>
      </c>
      <c r="Q2012" s="1" t="s">
        <v>46</v>
      </c>
      <c r="R2012" s="6">
        <v>49.67</v>
      </c>
      <c r="S2012" s="6">
        <f t="shared" si="95"/>
        <v>1037.79</v>
      </c>
    </row>
    <row r="2013" spans="1:19" x14ac:dyDescent="0.35">
      <c r="A2013" s="1">
        <v>6387</v>
      </c>
      <c r="B2013" s="1">
        <v>43</v>
      </c>
      <c r="C2013" s="1" t="str">
        <f t="shared" si="93"/>
        <v>Middle-Aged</v>
      </c>
      <c r="D2013" s="1" t="s">
        <v>16</v>
      </c>
      <c r="E2013" s="1" t="s">
        <v>33</v>
      </c>
      <c r="F2013" s="1" t="s">
        <v>40</v>
      </c>
      <c r="G2013" s="1" t="s">
        <v>41</v>
      </c>
      <c r="H2013" s="1">
        <v>3</v>
      </c>
      <c r="I2013" s="1" t="s">
        <v>20</v>
      </c>
      <c r="J2013" s="1" t="s">
        <v>34</v>
      </c>
      <c r="K2013" s="6">
        <v>844.83</v>
      </c>
      <c r="L2013" s="6">
        <v>844.83</v>
      </c>
      <c r="M2013" s="1">
        <v>1</v>
      </c>
      <c r="N2013" s="8">
        <v>45330</v>
      </c>
      <c r="O2013" s="4" t="str">
        <f t="shared" si="94"/>
        <v>February 2024</v>
      </c>
      <c r="P2013" s="1" t="s">
        <v>28</v>
      </c>
      <c r="Q2013" s="1"/>
      <c r="R2013" s="6">
        <v>0</v>
      </c>
      <c r="S2013" s="6">
        <f t="shared" si="95"/>
        <v>844.83</v>
      </c>
    </row>
    <row r="2014" spans="1:19" x14ac:dyDescent="0.35">
      <c r="A2014" s="1">
        <v>13285</v>
      </c>
      <c r="B2014" s="1">
        <v>43</v>
      </c>
      <c r="C2014" s="1" t="str">
        <f t="shared" si="93"/>
        <v>Middle-Aged</v>
      </c>
      <c r="D2014" s="1" t="s">
        <v>38</v>
      </c>
      <c r="E2014" s="1" t="s">
        <v>17</v>
      </c>
      <c r="F2014" s="1" t="s">
        <v>40</v>
      </c>
      <c r="G2014" s="1" t="s">
        <v>88</v>
      </c>
      <c r="H2014" s="1">
        <v>4</v>
      </c>
      <c r="I2014" s="1" t="s">
        <v>26</v>
      </c>
      <c r="J2014" s="1" t="s">
        <v>21</v>
      </c>
      <c r="K2014" s="6">
        <v>1378.5</v>
      </c>
      <c r="L2014" s="6">
        <v>459.5</v>
      </c>
      <c r="M2014" s="1">
        <v>3</v>
      </c>
      <c r="N2014" s="8">
        <v>45330</v>
      </c>
      <c r="O2014" s="4" t="str">
        <f t="shared" si="94"/>
        <v>February 2024</v>
      </c>
      <c r="P2014" s="1" t="s">
        <v>79</v>
      </c>
      <c r="Q2014" s="1"/>
      <c r="R2014" s="6">
        <v>0</v>
      </c>
      <c r="S2014" s="6">
        <f t="shared" si="95"/>
        <v>1378.5</v>
      </c>
    </row>
    <row r="2015" spans="1:19" x14ac:dyDescent="0.35">
      <c r="A2015" s="1">
        <v>16884</v>
      </c>
      <c r="B2015" s="1">
        <v>43</v>
      </c>
      <c r="C2015" s="1" t="str">
        <f t="shared" si="93"/>
        <v>Middle-Aged</v>
      </c>
      <c r="D2015" s="1" t="s">
        <v>16</v>
      </c>
      <c r="E2015" s="1" t="s">
        <v>17</v>
      </c>
      <c r="F2015" s="1" t="s">
        <v>40</v>
      </c>
      <c r="G2015" s="1" t="s">
        <v>88</v>
      </c>
      <c r="H2015" s="1">
        <v>3</v>
      </c>
      <c r="I2015" s="1" t="s">
        <v>26</v>
      </c>
      <c r="J2015" s="1" t="s">
        <v>93</v>
      </c>
      <c r="K2015" s="6">
        <v>459.5</v>
      </c>
      <c r="L2015" s="6">
        <v>459.5</v>
      </c>
      <c r="M2015" s="1">
        <v>1</v>
      </c>
      <c r="N2015" s="8">
        <v>45330</v>
      </c>
      <c r="O2015" s="4" t="str">
        <f t="shared" si="94"/>
        <v>February 2024</v>
      </c>
      <c r="P2015" s="1" t="s">
        <v>84</v>
      </c>
      <c r="Q2015" s="1"/>
      <c r="R2015" s="6">
        <v>0</v>
      </c>
      <c r="S2015" s="6">
        <f t="shared" si="95"/>
        <v>459.5</v>
      </c>
    </row>
    <row r="2016" spans="1:19" x14ac:dyDescent="0.35">
      <c r="A2016" s="1">
        <v>18717</v>
      </c>
      <c r="B2016" s="1">
        <v>43</v>
      </c>
      <c r="C2016" s="1" t="str">
        <f t="shared" si="93"/>
        <v>Middle-Aged</v>
      </c>
      <c r="D2016" s="1" t="s">
        <v>16</v>
      </c>
      <c r="E2016" s="1" t="s">
        <v>17</v>
      </c>
      <c r="F2016" s="1" t="s">
        <v>77</v>
      </c>
      <c r="G2016" s="1" t="s">
        <v>86</v>
      </c>
      <c r="H2016" s="1">
        <v>1</v>
      </c>
      <c r="I2016" s="1" t="s">
        <v>20</v>
      </c>
      <c r="J2016" s="1" t="s">
        <v>93</v>
      </c>
      <c r="K2016" s="6">
        <v>3611.8</v>
      </c>
      <c r="L2016" s="6">
        <v>361.18</v>
      </c>
      <c r="M2016" s="1">
        <v>10</v>
      </c>
      <c r="N2016" s="8">
        <v>45330</v>
      </c>
      <c r="O2016" s="4" t="str">
        <f t="shared" si="94"/>
        <v>February 2024</v>
      </c>
      <c r="P2016" s="1" t="s">
        <v>84</v>
      </c>
      <c r="Q2016" s="1"/>
      <c r="R2016" s="6">
        <v>0</v>
      </c>
      <c r="S2016" s="6">
        <f t="shared" si="95"/>
        <v>3611.8</v>
      </c>
    </row>
    <row r="2017" spans="1:19" x14ac:dyDescent="0.35">
      <c r="A2017" s="1">
        <v>4674</v>
      </c>
      <c r="B2017" s="1">
        <v>44</v>
      </c>
      <c r="C2017" s="1" t="str">
        <f t="shared" si="93"/>
        <v>Middle-Aged</v>
      </c>
      <c r="D2017" s="1" t="s">
        <v>16</v>
      </c>
      <c r="E2017" s="1" t="s">
        <v>17</v>
      </c>
      <c r="F2017" s="1" t="s">
        <v>24</v>
      </c>
      <c r="G2017" s="1" t="s">
        <v>25</v>
      </c>
      <c r="H2017" s="1">
        <v>3</v>
      </c>
      <c r="I2017" s="1" t="s">
        <v>26</v>
      </c>
      <c r="J2017" s="1" t="s">
        <v>34</v>
      </c>
      <c r="K2017" s="6">
        <v>741.09</v>
      </c>
      <c r="L2017" s="6">
        <v>247.03</v>
      </c>
      <c r="M2017" s="1">
        <v>3</v>
      </c>
      <c r="N2017" s="8">
        <v>45330</v>
      </c>
      <c r="O2017" s="4" t="str">
        <f t="shared" si="94"/>
        <v>February 2024</v>
      </c>
      <c r="P2017" s="1" t="s">
        <v>32</v>
      </c>
      <c r="Q2017" s="1" t="s">
        <v>39</v>
      </c>
      <c r="R2017" s="6">
        <v>95.78</v>
      </c>
      <c r="S2017" s="6">
        <f t="shared" si="95"/>
        <v>836.87</v>
      </c>
    </row>
    <row r="2018" spans="1:19" x14ac:dyDescent="0.35">
      <c r="A2018" s="1">
        <v>11785</v>
      </c>
      <c r="B2018" s="1">
        <v>44</v>
      </c>
      <c r="C2018" s="1" t="str">
        <f t="shared" si="93"/>
        <v>Middle-Aged</v>
      </c>
      <c r="D2018" s="1" t="s">
        <v>38</v>
      </c>
      <c r="E2018" s="1" t="s">
        <v>17</v>
      </c>
      <c r="F2018" s="1" t="s">
        <v>24</v>
      </c>
      <c r="G2018" s="1" t="s">
        <v>85</v>
      </c>
      <c r="H2018" s="1">
        <v>4</v>
      </c>
      <c r="I2018" s="1" t="s">
        <v>26</v>
      </c>
      <c r="J2018" s="1" t="s">
        <v>21</v>
      </c>
      <c r="K2018" s="6">
        <v>3932.05</v>
      </c>
      <c r="L2018" s="6">
        <v>786.41</v>
      </c>
      <c r="M2018" s="1">
        <v>5</v>
      </c>
      <c r="N2018" s="8">
        <v>45330</v>
      </c>
      <c r="O2018" s="4" t="str">
        <f t="shared" si="94"/>
        <v>February 2024</v>
      </c>
      <c r="P2018" s="1" t="s">
        <v>22</v>
      </c>
      <c r="Q2018" s="1" t="s">
        <v>52</v>
      </c>
      <c r="R2018" s="6">
        <v>74.05</v>
      </c>
      <c r="S2018" s="6">
        <f t="shared" si="95"/>
        <v>4006.1000000000004</v>
      </c>
    </row>
    <row r="2019" spans="1:19" x14ac:dyDescent="0.35">
      <c r="A2019" s="1">
        <v>12656</v>
      </c>
      <c r="B2019" s="1">
        <v>45</v>
      </c>
      <c r="C2019" s="1" t="str">
        <f t="shared" si="93"/>
        <v>Middle-Aged</v>
      </c>
      <c r="D2019" s="1" t="s">
        <v>38</v>
      </c>
      <c r="E2019" s="1" t="s">
        <v>33</v>
      </c>
      <c r="F2019" s="1" t="s">
        <v>40</v>
      </c>
      <c r="G2019" s="1" t="s">
        <v>88</v>
      </c>
      <c r="H2019" s="1">
        <v>1</v>
      </c>
      <c r="I2019" s="1" t="s">
        <v>26</v>
      </c>
      <c r="J2019" s="1" t="s">
        <v>93</v>
      </c>
      <c r="K2019" s="6">
        <v>4595</v>
      </c>
      <c r="L2019" s="6">
        <v>459.5</v>
      </c>
      <c r="M2019" s="1">
        <v>10</v>
      </c>
      <c r="N2019" s="8">
        <v>45330</v>
      </c>
      <c r="O2019" s="4" t="str">
        <f t="shared" si="94"/>
        <v>February 2024</v>
      </c>
      <c r="P2019" s="1" t="s">
        <v>84</v>
      </c>
      <c r="Q2019" s="1" t="s">
        <v>90</v>
      </c>
      <c r="R2019" s="6">
        <v>220.4</v>
      </c>
      <c r="S2019" s="6">
        <f t="shared" si="95"/>
        <v>4815.3999999999996</v>
      </c>
    </row>
    <row r="2020" spans="1:19" x14ac:dyDescent="0.35">
      <c r="A2020" s="1">
        <v>16952</v>
      </c>
      <c r="B2020" s="1">
        <v>45</v>
      </c>
      <c r="C2020" s="1" t="str">
        <f t="shared" si="93"/>
        <v>Middle-Aged</v>
      </c>
      <c r="D2020" s="1" t="s">
        <v>38</v>
      </c>
      <c r="E2020" s="1" t="s">
        <v>17</v>
      </c>
      <c r="F2020" s="1" t="s">
        <v>24</v>
      </c>
      <c r="G2020" s="1" t="s">
        <v>85</v>
      </c>
      <c r="H2020" s="1">
        <v>2</v>
      </c>
      <c r="I2020" s="1" t="s">
        <v>26</v>
      </c>
      <c r="J2020" s="1" t="s">
        <v>21</v>
      </c>
      <c r="K2020" s="6">
        <v>6291.28</v>
      </c>
      <c r="L2020" s="6">
        <v>786.41</v>
      </c>
      <c r="M2020" s="1">
        <v>8</v>
      </c>
      <c r="N2020" s="8">
        <v>45330</v>
      </c>
      <c r="O2020" s="4" t="str">
        <f t="shared" si="94"/>
        <v>February 2024</v>
      </c>
      <c r="P2020" s="1" t="s">
        <v>79</v>
      </c>
      <c r="Q2020" s="1" t="s">
        <v>105</v>
      </c>
      <c r="R2020" s="6">
        <v>130.52000000000001</v>
      </c>
      <c r="S2020" s="6">
        <f t="shared" si="95"/>
        <v>6421.8</v>
      </c>
    </row>
    <row r="2021" spans="1:19" x14ac:dyDescent="0.35">
      <c r="A2021" s="1">
        <v>17398</v>
      </c>
      <c r="B2021" s="1">
        <v>45</v>
      </c>
      <c r="C2021" s="1" t="str">
        <f t="shared" si="93"/>
        <v>Middle-Aged</v>
      </c>
      <c r="D2021" s="1" t="s">
        <v>38</v>
      </c>
      <c r="E2021" s="1" t="s">
        <v>17</v>
      </c>
      <c r="F2021" s="1" t="s">
        <v>18</v>
      </c>
      <c r="G2021" s="1" t="s">
        <v>81</v>
      </c>
      <c r="H2021" s="1">
        <v>3</v>
      </c>
      <c r="I2021" s="1" t="s">
        <v>26</v>
      </c>
      <c r="J2021" s="1" t="s">
        <v>21</v>
      </c>
      <c r="K2021" s="6">
        <v>10257.120000000001</v>
      </c>
      <c r="L2021" s="6">
        <v>1139.68</v>
      </c>
      <c r="M2021" s="1">
        <v>9</v>
      </c>
      <c r="N2021" s="8">
        <v>45330</v>
      </c>
      <c r="O2021" s="4" t="str">
        <f t="shared" si="94"/>
        <v>February 2024</v>
      </c>
      <c r="P2021" s="1" t="s">
        <v>84</v>
      </c>
      <c r="Q2021" s="1" t="s">
        <v>105</v>
      </c>
      <c r="R2021" s="6">
        <v>243.97</v>
      </c>
      <c r="S2021" s="6">
        <f t="shared" si="95"/>
        <v>10501.09</v>
      </c>
    </row>
    <row r="2022" spans="1:19" x14ac:dyDescent="0.35">
      <c r="A2022" s="1">
        <v>3847</v>
      </c>
      <c r="B2022" s="1">
        <v>46</v>
      </c>
      <c r="C2022" s="1" t="str">
        <f t="shared" si="93"/>
        <v>Middle-Aged</v>
      </c>
      <c r="D2022" s="1" t="s">
        <v>16</v>
      </c>
      <c r="E2022" s="1" t="s">
        <v>17</v>
      </c>
      <c r="F2022" s="1" t="s">
        <v>30</v>
      </c>
      <c r="G2022" s="1" t="s">
        <v>31</v>
      </c>
      <c r="H2022" s="1">
        <v>3</v>
      </c>
      <c r="I2022" s="1" t="s">
        <v>20</v>
      </c>
      <c r="J2022" s="1" t="s">
        <v>42</v>
      </c>
      <c r="K2022" s="6">
        <v>3247.72</v>
      </c>
      <c r="L2022" s="6">
        <v>463.96</v>
      </c>
      <c r="M2022" s="1">
        <v>7</v>
      </c>
      <c r="N2022" s="8">
        <v>45330</v>
      </c>
      <c r="O2022" s="4" t="str">
        <f t="shared" si="94"/>
        <v>February 2024</v>
      </c>
      <c r="P2022" s="1" t="s">
        <v>28</v>
      </c>
      <c r="Q2022" s="1" t="s">
        <v>49</v>
      </c>
      <c r="R2022" s="6">
        <v>69.55</v>
      </c>
      <c r="S2022" s="6">
        <f t="shared" si="95"/>
        <v>3317.27</v>
      </c>
    </row>
    <row r="2023" spans="1:19" x14ac:dyDescent="0.35">
      <c r="A2023" s="1">
        <v>8511</v>
      </c>
      <c r="B2023" s="1">
        <v>46</v>
      </c>
      <c r="C2023" s="1" t="str">
        <f t="shared" si="93"/>
        <v>Middle-Aged</v>
      </c>
      <c r="D2023" s="1" t="s">
        <v>38</v>
      </c>
      <c r="E2023" s="1" t="s">
        <v>17</v>
      </c>
      <c r="F2023" s="1" t="s">
        <v>24</v>
      </c>
      <c r="G2023" s="1" t="s">
        <v>25</v>
      </c>
      <c r="H2023" s="1">
        <v>3</v>
      </c>
      <c r="I2023" s="1" t="s">
        <v>26</v>
      </c>
      <c r="J2023" s="1" t="s">
        <v>42</v>
      </c>
      <c r="K2023" s="6">
        <v>2223.27</v>
      </c>
      <c r="L2023" s="6">
        <v>247.03</v>
      </c>
      <c r="M2023" s="1">
        <v>9</v>
      </c>
      <c r="N2023" s="8">
        <v>45330</v>
      </c>
      <c r="O2023" s="4" t="str">
        <f t="shared" si="94"/>
        <v>February 2024</v>
      </c>
      <c r="P2023" s="1" t="s">
        <v>28</v>
      </c>
      <c r="Q2023" s="1"/>
      <c r="R2023" s="6">
        <v>0</v>
      </c>
      <c r="S2023" s="6">
        <f t="shared" si="95"/>
        <v>2223.27</v>
      </c>
    </row>
    <row r="2024" spans="1:19" x14ac:dyDescent="0.35">
      <c r="A2024" s="1">
        <v>18380</v>
      </c>
      <c r="B2024" s="1">
        <v>46</v>
      </c>
      <c r="C2024" s="1" t="str">
        <f t="shared" si="93"/>
        <v>Middle-Aged</v>
      </c>
      <c r="D2024" s="1" t="s">
        <v>16</v>
      </c>
      <c r="E2024" s="1" t="s">
        <v>17</v>
      </c>
      <c r="F2024" s="1" t="s">
        <v>18</v>
      </c>
      <c r="G2024" s="1" t="s">
        <v>81</v>
      </c>
      <c r="H2024" s="1">
        <v>2</v>
      </c>
      <c r="I2024" s="1" t="s">
        <v>20</v>
      </c>
      <c r="J2024" s="1" t="s">
        <v>83</v>
      </c>
      <c r="K2024" s="6">
        <v>3419.04</v>
      </c>
      <c r="L2024" s="6">
        <v>1139.68</v>
      </c>
      <c r="M2024" s="1">
        <v>3</v>
      </c>
      <c r="N2024" s="8">
        <v>45330</v>
      </c>
      <c r="O2024" s="4" t="str">
        <f t="shared" si="94"/>
        <v>February 2024</v>
      </c>
      <c r="P2024" s="1" t="s">
        <v>84</v>
      </c>
      <c r="Q2024" s="1" t="s">
        <v>92</v>
      </c>
      <c r="R2024" s="6">
        <v>82.71</v>
      </c>
      <c r="S2024" s="6">
        <f t="shared" si="95"/>
        <v>3501.75</v>
      </c>
    </row>
    <row r="2025" spans="1:19" x14ac:dyDescent="0.35">
      <c r="A2025" s="1">
        <v>17656</v>
      </c>
      <c r="B2025" s="1">
        <v>47</v>
      </c>
      <c r="C2025" s="1" t="str">
        <f t="shared" si="93"/>
        <v>Middle-Aged</v>
      </c>
      <c r="D2025" s="1" t="s">
        <v>16</v>
      </c>
      <c r="E2025" s="1" t="s">
        <v>17</v>
      </c>
      <c r="F2025" s="1" t="s">
        <v>30</v>
      </c>
      <c r="G2025" s="1" t="s">
        <v>78</v>
      </c>
      <c r="H2025" s="1">
        <v>2</v>
      </c>
      <c r="I2025" s="1" t="s">
        <v>26</v>
      </c>
      <c r="J2025" s="1" t="s">
        <v>83</v>
      </c>
      <c r="K2025" s="6">
        <v>4720.24</v>
      </c>
      <c r="L2025" s="6">
        <v>674.32</v>
      </c>
      <c r="M2025" s="1">
        <v>7</v>
      </c>
      <c r="N2025" s="8">
        <v>45330</v>
      </c>
      <c r="O2025" s="4" t="str">
        <f t="shared" si="94"/>
        <v>February 2024</v>
      </c>
      <c r="P2025" s="1" t="s">
        <v>22</v>
      </c>
      <c r="Q2025" s="1" t="s">
        <v>96</v>
      </c>
      <c r="R2025" s="6">
        <v>112.35</v>
      </c>
      <c r="S2025" s="6">
        <f t="shared" si="95"/>
        <v>4832.59</v>
      </c>
    </row>
    <row r="2026" spans="1:19" x14ac:dyDescent="0.35">
      <c r="A2026" s="1">
        <v>12032</v>
      </c>
      <c r="B2026" s="1">
        <v>48</v>
      </c>
      <c r="C2026" s="1" t="str">
        <f t="shared" si="93"/>
        <v>Middle-Aged</v>
      </c>
      <c r="D2026" s="1" t="s">
        <v>38</v>
      </c>
      <c r="E2026" s="1" t="s">
        <v>17</v>
      </c>
      <c r="F2026" s="1" t="s">
        <v>77</v>
      </c>
      <c r="G2026" s="1" t="s">
        <v>86</v>
      </c>
      <c r="H2026" s="1">
        <v>2</v>
      </c>
      <c r="I2026" s="1" t="s">
        <v>20</v>
      </c>
      <c r="J2026" s="1" t="s">
        <v>93</v>
      </c>
      <c r="K2026" s="6">
        <v>1083.54</v>
      </c>
      <c r="L2026" s="6">
        <v>361.18</v>
      </c>
      <c r="M2026" s="1">
        <v>3</v>
      </c>
      <c r="N2026" s="8">
        <v>45330</v>
      </c>
      <c r="O2026" s="4" t="str">
        <f t="shared" si="94"/>
        <v>February 2024</v>
      </c>
      <c r="P2026" s="1" t="s">
        <v>79</v>
      </c>
      <c r="Q2026" s="1" t="s">
        <v>37</v>
      </c>
      <c r="R2026" s="6">
        <v>40.33</v>
      </c>
      <c r="S2026" s="6">
        <f t="shared" si="95"/>
        <v>1123.8699999999999</v>
      </c>
    </row>
    <row r="2027" spans="1:19" x14ac:dyDescent="0.35">
      <c r="A2027" s="1">
        <v>19573</v>
      </c>
      <c r="B2027" s="1">
        <v>48</v>
      </c>
      <c r="C2027" s="1" t="str">
        <f t="shared" si="93"/>
        <v>Middle-Aged</v>
      </c>
      <c r="D2027" s="1" t="s">
        <v>16</v>
      </c>
      <c r="E2027" s="1" t="s">
        <v>17</v>
      </c>
      <c r="F2027" s="1" t="s">
        <v>30</v>
      </c>
      <c r="G2027" s="1" t="s">
        <v>78</v>
      </c>
      <c r="H2027" s="1">
        <v>2</v>
      </c>
      <c r="I2027" s="1" t="s">
        <v>20</v>
      </c>
      <c r="J2027" s="1" t="s">
        <v>21</v>
      </c>
      <c r="K2027" s="6">
        <v>674.32</v>
      </c>
      <c r="L2027" s="6">
        <v>674.32</v>
      </c>
      <c r="M2027" s="1">
        <v>1</v>
      </c>
      <c r="N2027" s="8">
        <v>45330</v>
      </c>
      <c r="O2027" s="4" t="str">
        <f t="shared" si="94"/>
        <v>February 2024</v>
      </c>
      <c r="P2027" s="1" t="s">
        <v>22</v>
      </c>
      <c r="Q2027" s="1"/>
      <c r="R2027" s="6">
        <v>0</v>
      </c>
      <c r="S2027" s="6">
        <f t="shared" si="95"/>
        <v>674.32</v>
      </c>
    </row>
    <row r="2028" spans="1:19" x14ac:dyDescent="0.35">
      <c r="A2028" s="1">
        <v>17325</v>
      </c>
      <c r="B2028" s="1">
        <v>49</v>
      </c>
      <c r="C2028" s="1" t="str">
        <f t="shared" si="93"/>
        <v>Middle-Aged</v>
      </c>
      <c r="D2028" s="1" t="s">
        <v>16</v>
      </c>
      <c r="E2028" s="1" t="s">
        <v>33</v>
      </c>
      <c r="F2028" s="1" t="s">
        <v>40</v>
      </c>
      <c r="G2028" s="1" t="s">
        <v>88</v>
      </c>
      <c r="H2028" s="1">
        <v>1</v>
      </c>
      <c r="I2028" s="1" t="s">
        <v>26</v>
      </c>
      <c r="J2028" s="1" t="s">
        <v>93</v>
      </c>
      <c r="K2028" s="6">
        <v>1838</v>
      </c>
      <c r="L2028" s="6">
        <v>459.5</v>
      </c>
      <c r="M2028" s="1">
        <v>4</v>
      </c>
      <c r="N2028" s="8">
        <v>45330</v>
      </c>
      <c r="O2028" s="4" t="str">
        <f t="shared" si="94"/>
        <v>February 2024</v>
      </c>
      <c r="P2028" s="1" t="s">
        <v>84</v>
      </c>
      <c r="Q2028" s="1" t="s">
        <v>118</v>
      </c>
      <c r="R2028" s="6">
        <v>207.57</v>
      </c>
      <c r="S2028" s="6">
        <f t="shared" si="95"/>
        <v>2045.57</v>
      </c>
    </row>
    <row r="2029" spans="1:19" x14ac:dyDescent="0.35">
      <c r="A2029" s="1">
        <v>11727</v>
      </c>
      <c r="B2029" s="1">
        <v>51</v>
      </c>
      <c r="C2029" s="1" t="str">
        <f t="shared" si="93"/>
        <v>Middle-Aged</v>
      </c>
      <c r="D2029" s="1" t="s">
        <v>38</v>
      </c>
      <c r="E2029" s="1" t="s">
        <v>17</v>
      </c>
      <c r="F2029" s="1" t="s">
        <v>77</v>
      </c>
      <c r="G2029" s="1" t="s">
        <v>86</v>
      </c>
      <c r="H2029" s="1">
        <v>3</v>
      </c>
      <c r="I2029" s="1" t="s">
        <v>26</v>
      </c>
      <c r="J2029" s="1" t="s">
        <v>83</v>
      </c>
      <c r="K2029" s="6">
        <v>2889.44</v>
      </c>
      <c r="L2029" s="6">
        <v>361.18</v>
      </c>
      <c r="M2029" s="1">
        <v>8</v>
      </c>
      <c r="N2029" s="8">
        <v>45330</v>
      </c>
      <c r="O2029" s="4" t="str">
        <f t="shared" si="94"/>
        <v>February 2024</v>
      </c>
      <c r="P2029" s="1" t="s">
        <v>22</v>
      </c>
      <c r="Q2029" s="1" t="s">
        <v>96</v>
      </c>
      <c r="R2029" s="6">
        <v>82.68</v>
      </c>
      <c r="S2029" s="6">
        <f t="shared" si="95"/>
        <v>2972.12</v>
      </c>
    </row>
    <row r="2030" spans="1:19" x14ac:dyDescent="0.35">
      <c r="A2030" s="1">
        <v>7440</v>
      </c>
      <c r="B2030" s="1">
        <v>52</v>
      </c>
      <c r="C2030" s="1" t="str">
        <f t="shared" si="93"/>
        <v>Middle-Aged</v>
      </c>
      <c r="D2030" s="1" t="s">
        <v>16</v>
      </c>
      <c r="E2030" s="1" t="s">
        <v>17</v>
      </c>
      <c r="F2030" s="1" t="s">
        <v>30</v>
      </c>
      <c r="G2030" s="1" t="s">
        <v>31</v>
      </c>
      <c r="H2030" s="1">
        <v>3</v>
      </c>
      <c r="I2030" s="1" t="s">
        <v>26</v>
      </c>
      <c r="J2030" s="1" t="s">
        <v>42</v>
      </c>
      <c r="K2030" s="6">
        <v>463.96</v>
      </c>
      <c r="L2030" s="6">
        <v>463.96</v>
      </c>
      <c r="M2030" s="1">
        <v>1</v>
      </c>
      <c r="N2030" s="8">
        <v>45330</v>
      </c>
      <c r="O2030" s="4" t="str">
        <f t="shared" si="94"/>
        <v>February 2024</v>
      </c>
      <c r="P2030" s="1" t="s">
        <v>32</v>
      </c>
      <c r="Q2030" s="1" t="s">
        <v>50</v>
      </c>
      <c r="R2030" s="6">
        <v>84.6</v>
      </c>
      <c r="S2030" s="6">
        <f t="shared" si="95"/>
        <v>548.55999999999995</v>
      </c>
    </row>
    <row r="2031" spans="1:19" x14ac:dyDescent="0.35">
      <c r="A2031" s="1">
        <v>7593</v>
      </c>
      <c r="B2031" s="1">
        <v>52</v>
      </c>
      <c r="C2031" s="1" t="str">
        <f t="shared" si="93"/>
        <v>Middle-Aged</v>
      </c>
      <c r="D2031" s="1" t="s">
        <v>38</v>
      </c>
      <c r="E2031" s="1" t="s">
        <v>17</v>
      </c>
      <c r="F2031" s="1" t="s">
        <v>18</v>
      </c>
      <c r="G2031" s="1" t="s">
        <v>19</v>
      </c>
      <c r="H2031" s="1">
        <v>2</v>
      </c>
      <c r="I2031" s="1" t="s">
        <v>26</v>
      </c>
      <c r="J2031" s="1" t="s">
        <v>21</v>
      </c>
      <c r="K2031" s="6">
        <v>7120.71</v>
      </c>
      <c r="L2031" s="6">
        <v>791.19</v>
      </c>
      <c r="M2031" s="1">
        <v>9</v>
      </c>
      <c r="N2031" s="8">
        <v>45330</v>
      </c>
      <c r="O2031" s="4" t="str">
        <f t="shared" si="94"/>
        <v>February 2024</v>
      </c>
      <c r="P2031" s="1" t="s">
        <v>32</v>
      </c>
      <c r="Q2031" s="1" t="s">
        <v>29</v>
      </c>
      <c r="R2031" s="6">
        <v>24.45</v>
      </c>
      <c r="S2031" s="6">
        <f t="shared" si="95"/>
        <v>7145.16</v>
      </c>
    </row>
    <row r="2032" spans="1:19" x14ac:dyDescent="0.35">
      <c r="A2032" s="1">
        <v>19433</v>
      </c>
      <c r="B2032" s="1">
        <v>53</v>
      </c>
      <c r="C2032" s="1" t="str">
        <f t="shared" si="93"/>
        <v>Middle-Aged</v>
      </c>
      <c r="D2032" s="1" t="s">
        <v>16</v>
      </c>
      <c r="E2032" s="1" t="s">
        <v>17</v>
      </c>
      <c r="F2032" s="1" t="s">
        <v>30</v>
      </c>
      <c r="G2032" s="1" t="s">
        <v>78</v>
      </c>
      <c r="H2032" s="1">
        <v>2</v>
      </c>
      <c r="I2032" s="1" t="s">
        <v>26</v>
      </c>
      <c r="J2032" s="1" t="s">
        <v>83</v>
      </c>
      <c r="K2032" s="6">
        <v>4720.24</v>
      </c>
      <c r="L2032" s="6">
        <v>674.32</v>
      </c>
      <c r="M2032" s="1">
        <v>7</v>
      </c>
      <c r="N2032" s="8">
        <v>45330</v>
      </c>
      <c r="O2032" s="4" t="str">
        <f t="shared" si="94"/>
        <v>February 2024</v>
      </c>
      <c r="P2032" s="1" t="s">
        <v>79</v>
      </c>
      <c r="Q2032" s="1" t="s">
        <v>106</v>
      </c>
      <c r="R2032" s="6">
        <v>202.08</v>
      </c>
      <c r="S2032" s="6">
        <f t="shared" si="95"/>
        <v>4922.32</v>
      </c>
    </row>
    <row r="2033" spans="1:19" x14ac:dyDescent="0.35">
      <c r="A2033" s="1">
        <v>7518</v>
      </c>
      <c r="B2033" s="1">
        <v>54</v>
      </c>
      <c r="C2033" s="1" t="str">
        <f t="shared" si="93"/>
        <v>Middle-Aged</v>
      </c>
      <c r="D2033" s="1" t="s">
        <v>16</v>
      </c>
      <c r="E2033" s="1" t="s">
        <v>33</v>
      </c>
      <c r="F2033" s="1" t="s">
        <v>30</v>
      </c>
      <c r="G2033" s="1" t="s">
        <v>31</v>
      </c>
      <c r="H2033" s="1">
        <v>3</v>
      </c>
      <c r="I2033" s="1" t="s">
        <v>20</v>
      </c>
      <c r="J2033" s="1" t="s">
        <v>27</v>
      </c>
      <c r="K2033" s="6">
        <v>2783.76</v>
      </c>
      <c r="L2033" s="6">
        <v>463.96</v>
      </c>
      <c r="M2033" s="1">
        <v>6</v>
      </c>
      <c r="N2033" s="8">
        <v>45330</v>
      </c>
      <c r="O2033" s="4" t="str">
        <f t="shared" si="94"/>
        <v>February 2024</v>
      </c>
      <c r="P2033" s="1" t="s">
        <v>28</v>
      </c>
      <c r="Q2033" s="1" t="s">
        <v>29</v>
      </c>
      <c r="R2033" s="6">
        <v>47.76</v>
      </c>
      <c r="S2033" s="6">
        <f t="shared" si="95"/>
        <v>2831.5200000000004</v>
      </c>
    </row>
    <row r="2034" spans="1:19" x14ac:dyDescent="0.35">
      <c r="A2034" s="1">
        <v>13943</v>
      </c>
      <c r="B2034" s="1">
        <v>54</v>
      </c>
      <c r="C2034" s="1" t="str">
        <f t="shared" si="93"/>
        <v>Middle-Aged</v>
      </c>
      <c r="D2034" s="1" t="s">
        <v>38</v>
      </c>
      <c r="E2034" s="1" t="s">
        <v>17</v>
      </c>
      <c r="F2034" s="1" t="s">
        <v>40</v>
      </c>
      <c r="G2034" s="1" t="s">
        <v>88</v>
      </c>
      <c r="H2034" s="1">
        <v>3</v>
      </c>
      <c r="I2034" s="1" t="s">
        <v>26</v>
      </c>
      <c r="J2034" s="1" t="s">
        <v>83</v>
      </c>
      <c r="K2034" s="6">
        <v>4595</v>
      </c>
      <c r="L2034" s="6">
        <v>459.5</v>
      </c>
      <c r="M2034" s="1">
        <v>10</v>
      </c>
      <c r="N2034" s="8">
        <v>45330</v>
      </c>
      <c r="O2034" s="4" t="str">
        <f t="shared" si="94"/>
        <v>February 2024</v>
      </c>
      <c r="P2034" s="1" t="s">
        <v>22</v>
      </c>
      <c r="Q2034" s="1" t="s">
        <v>116</v>
      </c>
      <c r="R2034" s="6">
        <v>165.68</v>
      </c>
      <c r="S2034" s="6">
        <f t="shared" si="95"/>
        <v>4760.68</v>
      </c>
    </row>
    <row r="2035" spans="1:19" x14ac:dyDescent="0.35">
      <c r="A2035" s="1">
        <v>14727</v>
      </c>
      <c r="B2035" s="1">
        <v>54</v>
      </c>
      <c r="C2035" s="1" t="str">
        <f t="shared" si="93"/>
        <v>Middle-Aged</v>
      </c>
      <c r="D2035" s="1" t="s">
        <v>38</v>
      </c>
      <c r="E2035" s="1" t="s">
        <v>17</v>
      </c>
      <c r="F2035" s="1" t="s">
        <v>30</v>
      </c>
      <c r="G2035" s="1" t="s">
        <v>78</v>
      </c>
      <c r="H2035" s="1">
        <v>3</v>
      </c>
      <c r="I2035" s="1" t="s">
        <v>20</v>
      </c>
      <c r="J2035" s="1" t="s">
        <v>83</v>
      </c>
      <c r="K2035" s="6">
        <v>674.32</v>
      </c>
      <c r="L2035" s="6">
        <v>674.32</v>
      </c>
      <c r="M2035" s="1">
        <v>1</v>
      </c>
      <c r="N2035" s="8">
        <v>45330</v>
      </c>
      <c r="O2035" s="4" t="str">
        <f t="shared" si="94"/>
        <v>February 2024</v>
      </c>
      <c r="P2035" s="1" t="s">
        <v>22</v>
      </c>
      <c r="Q2035" s="1" t="s">
        <v>82</v>
      </c>
      <c r="R2035" s="6">
        <v>116.27</v>
      </c>
      <c r="S2035" s="6">
        <f t="shared" si="95"/>
        <v>790.59</v>
      </c>
    </row>
    <row r="2036" spans="1:19" x14ac:dyDescent="0.35">
      <c r="A2036" s="1">
        <v>19095</v>
      </c>
      <c r="B2036" s="1">
        <v>55</v>
      </c>
      <c r="C2036" s="1" t="str">
        <f t="shared" si="93"/>
        <v>Middle-Aged</v>
      </c>
      <c r="D2036" s="1" t="s">
        <v>38</v>
      </c>
      <c r="E2036" s="1" t="s">
        <v>17</v>
      </c>
      <c r="F2036" s="1" t="s">
        <v>18</v>
      </c>
      <c r="G2036" s="1" t="s">
        <v>81</v>
      </c>
      <c r="H2036" s="1">
        <v>2</v>
      </c>
      <c r="I2036" s="1" t="s">
        <v>26</v>
      </c>
      <c r="J2036" s="1" t="s">
        <v>21</v>
      </c>
      <c r="K2036" s="6">
        <v>10257.120000000001</v>
      </c>
      <c r="L2036" s="6">
        <v>1139.68</v>
      </c>
      <c r="M2036" s="1">
        <v>9</v>
      </c>
      <c r="N2036" s="8">
        <v>45330</v>
      </c>
      <c r="O2036" s="4" t="str">
        <f t="shared" si="94"/>
        <v>February 2024</v>
      </c>
      <c r="P2036" s="1" t="s">
        <v>84</v>
      </c>
      <c r="Q2036" s="1" t="s">
        <v>99</v>
      </c>
      <c r="R2036" s="6">
        <v>214.43</v>
      </c>
      <c r="S2036" s="6">
        <f t="shared" si="95"/>
        <v>10471.550000000001</v>
      </c>
    </row>
    <row r="2037" spans="1:19" x14ac:dyDescent="0.35">
      <c r="A2037" s="1">
        <v>11931</v>
      </c>
      <c r="B2037" s="1">
        <v>58</v>
      </c>
      <c r="C2037" s="1" t="str">
        <f t="shared" si="93"/>
        <v>Old</v>
      </c>
      <c r="D2037" s="1" t="s">
        <v>16</v>
      </c>
      <c r="E2037" s="1" t="s">
        <v>33</v>
      </c>
      <c r="F2037" s="1" t="s">
        <v>18</v>
      </c>
      <c r="G2037" s="1" t="s">
        <v>81</v>
      </c>
      <c r="H2037" s="1">
        <v>3</v>
      </c>
      <c r="I2037" s="1" t="s">
        <v>20</v>
      </c>
      <c r="J2037" s="1" t="s">
        <v>83</v>
      </c>
      <c r="K2037" s="6">
        <v>2279.36</v>
      </c>
      <c r="L2037" s="6">
        <v>1139.68</v>
      </c>
      <c r="M2037" s="1">
        <v>2</v>
      </c>
      <c r="N2037" s="8">
        <v>45330</v>
      </c>
      <c r="O2037" s="4" t="str">
        <f t="shared" si="94"/>
        <v>February 2024</v>
      </c>
      <c r="P2037" s="1" t="s">
        <v>22</v>
      </c>
      <c r="Q2037" s="1" t="s">
        <v>115</v>
      </c>
      <c r="R2037" s="6">
        <v>129.85</v>
      </c>
      <c r="S2037" s="6">
        <f t="shared" si="95"/>
        <v>2409.21</v>
      </c>
    </row>
    <row r="2038" spans="1:19" x14ac:dyDescent="0.35">
      <c r="A2038" s="1">
        <v>15587</v>
      </c>
      <c r="B2038" s="1">
        <v>59</v>
      </c>
      <c r="C2038" s="1" t="str">
        <f t="shared" si="93"/>
        <v>Old</v>
      </c>
      <c r="D2038" s="1" t="s">
        <v>16</v>
      </c>
      <c r="E2038" s="1" t="s">
        <v>17</v>
      </c>
      <c r="F2038" s="1" t="s">
        <v>18</v>
      </c>
      <c r="G2038" s="1" t="s">
        <v>81</v>
      </c>
      <c r="H2038" s="1">
        <v>4</v>
      </c>
      <c r="I2038" s="1" t="s">
        <v>20</v>
      </c>
      <c r="J2038" s="1" t="s">
        <v>83</v>
      </c>
      <c r="K2038" s="6">
        <v>7977.76</v>
      </c>
      <c r="L2038" s="6">
        <v>1139.68</v>
      </c>
      <c r="M2038" s="1">
        <v>7</v>
      </c>
      <c r="N2038" s="8">
        <v>45330</v>
      </c>
      <c r="O2038" s="4" t="str">
        <f t="shared" si="94"/>
        <v>February 2024</v>
      </c>
      <c r="P2038" s="1" t="s">
        <v>22</v>
      </c>
      <c r="Q2038" s="1" t="s">
        <v>52</v>
      </c>
      <c r="R2038" s="6">
        <v>33.69</v>
      </c>
      <c r="S2038" s="6">
        <f t="shared" si="95"/>
        <v>8011.45</v>
      </c>
    </row>
    <row r="2039" spans="1:19" x14ac:dyDescent="0.35">
      <c r="A2039" s="1">
        <v>19717</v>
      </c>
      <c r="B2039" s="1">
        <v>60</v>
      </c>
      <c r="C2039" s="1" t="str">
        <f t="shared" si="93"/>
        <v>Old</v>
      </c>
      <c r="D2039" s="1" t="s">
        <v>16</v>
      </c>
      <c r="E2039" s="1" t="s">
        <v>17</v>
      </c>
      <c r="F2039" s="1" t="s">
        <v>18</v>
      </c>
      <c r="G2039" s="1" t="s">
        <v>81</v>
      </c>
      <c r="H2039" s="1">
        <v>1</v>
      </c>
      <c r="I2039" s="1" t="s">
        <v>20</v>
      </c>
      <c r="J2039" s="1" t="s">
        <v>21</v>
      </c>
      <c r="K2039" s="6">
        <v>6838.08</v>
      </c>
      <c r="L2039" s="6">
        <v>1139.68</v>
      </c>
      <c r="M2039" s="1">
        <v>6</v>
      </c>
      <c r="N2039" s="8">
        <v>45330</v>
      </c>
      <c r="O2039" s="4" t="str">
        <f t="shared" si="94"/>
        <v>February 2024</v>
      </c>
      <c r="P2039" s="1" t="s">
        <v>84</v>
      </c>
      <c r="Q2039" s="1"/>
      <c r="R2039" s="6">
        <v>0</v>
      </c>
      <c r="S2039" s="6">
        <f t="shared" si="95"/>
        <v>6838.08</v>
      </c>
    </row>
    <row r="2040" spans="1:19" x14ac:dyDescent="0.35">
      <c r="A2040" s="1">
        <v>9074</v>
      </c>
      <c r="B2040" s="1">
        <v>61</v>
      </c>
      <c r="C2040" s="1" t="str">
        <f t="shared" si="93"/>
        <v>Old</v>
      </c>
      <c r="D2040" s="1" t="s">
        <v>16</v>
      </c>
      <c r="E2040" s="1" t="s">
        <v>17</v>
      </c>
      <c r="F2040" s="1" t="s">
        <v>24</v>
      </c>
      <c r="G2040" s="1" t="s">
        <v>25</v>
      </c>
      <c r="H2040" s="1">
        <v>3</v>
      </c>
      <c r="I2040" s="1" t="s">
        <v>26</v>
      </c>
      <c r="J2040" s="1" t="s">
        <v>21</v>
      </c>
      <c r="K2040" s="6">
        <v>988.12</v>
      </c>
      <c r="L2040" s="6">
        <v>247.03</v>
      </c>
      <c r="M2040" s="1">
        <v>4</v>
      </c>
      <c r="N2040" s="8">
        <v>45330</v>
      </c>
      <c r="O2040" s="4" t="str">
        <f t="shared" si="94"/>
        <v>February 2024</v>
      </c>
      <c r="P2040" s="1" t="s">
        <v>22</v>
      </c>
      <c r="Q2040" s="1" t="s">
        <v>35</v>
      </c>
      <c r="R2040" s="6">
        <v>76.11</v>
      </c>
      <c r="S2040" s="6">
        <f t="shared" si="95"/>
        <v>1064.23</v>
      </c>
    </row>
    <row r="2041" spans="1:19" x14ac:dyDescent="0.35">
      <c r="A2041" s="1">
        <v>15196</v>
      </c>
      <c r="B2041" s="1">
        <v>61</v>
      </c>
      <c r="C2041" s="1" t="str">
        <f t="shared" si="93"/>
        <v>Old</v>
      </c>
      <c r="D2041" s="1" t="s">
        <v>16</v>
      </c>
      <c r="E2041" s="1" t="s">
        <v>17</v>
      </c>
      <c r="F2041" s="1" t="s">
        <v>18</v>
      </c>
      <c r="G2041" s="1" t="s">
        <v>81</v>
      </c>
      <c r="H2041" s="1">
        <v>3</v>
      </c>
      <c r="I2041" s="1" t="s">
        <v>26</v>
      </c>
      <c r="J2041" s="1" t="s">
        <v>21</v>
      </c>
      <c r="K2041" s="6">
        <v>3419.04</v>
      </c>
      <c r="L2041" s="6">
        <v>1139.68</v>
      </c>
      <c r="M2041" s="1">
        <v>3</v>
      </c>
      <c r="N2041" s="8">
        <v>45330</v>
      </c>
      <c r="O2041" s="4" t="str">
        <f t="shared" si="94"/>
        <v>February 2024</v>
      </c>
      <c r="P2041" s="1" t="s">
        <v>22</v>
      </c>
      <c r="Q2041" s="1" t="s">
        <v>107</v>
      </c>
      <c r="R2041" s="6">
        <v>169.71</v>
      </c>
      <c r="S2041" s="6">
        <f t="shared" si="95"/>
        <v>3588.75</v>
      </c>
    </row>
    <row r="2042" spans="1:19" x14ac:dyDescent="0.35">
      <c r="A2042" s="1">
        <v>2192</v>
      </c>
      <c r="B2042" s="1">
        <v>62</v>
      </c>
      <c r="C2042" s="1" t="str">
        <f t="shared" si="93"/>
        <v>Old</v>
      </c>
      <c r="D2042" s="1" t="s">
        <v>38</v>
      </c>
      <c r="E2042" s="1" t="s">
        <v>33</v>
      </c>
      <c r="F2042" s="1" t="s">
        <v>40</v>
      </c>
      <c r="G2042" s="1" t="s">
        <v>41</v>
      </c>
      <c r="H2042" s="1">
        <v>3</v>
      </c>
      <c r="I2042" s="1" t="s">
        <v>20</v>
      </c>
      <c r="J2042" s="1" t="s">
        <v>27</v>
      </c>
      <c r="K2042" s="6">
        <v>2534.4899999999998</v>
      </c>
      <c r="L2042" s="6">
        <v>844.83</v>
      </c>
      <c r="M2042" s="1">
        <v>3</v>
      </c>
      <c r="N2042" s="8">
        <v>45330</v>
      </c>
      <c r="O2042" s="4" t="str">
        <f t="shared" si="94"/>
        <v>February 2024</v>
      </c>
      <c r="P2042" s="1" t="s">
        <v>32</v>
      </c>
      <c r="Q2042" s="1" t="s">
        <v>52</v>
      </c>
      <c r="R2042" s="6">
        <v>38.770000000000003</v>
      </c>
      <c r="S2042" s="6">
        <f t="shared" si="95"/>
        <v>2573.2599999999998</v>
      </c>
    </row>
    <row r="2043" spans="1:19" x14ac:dyDescent="0.35">
      <c r="A2043" s="1">
        <v>4675</v>
      </c>
      <c r="B2043" s="1">
        <v>62</v>
      </c>
      <c r="C2043" s="1" t="str">
        <f t="shared" si="93"/>
        <v>Old</v>
      </c>
      <c r="D2043" s="1" t="s">
        <v>38</v>
      </c>
      <c r="E2043" s="1" t="s">
        <v>17</v>
      </c>
      <c r="F2043" s="1" t="s">
        <v>40</v>
      </c>
      <c r="G2043" s="1" t="s">
        <v>41</v>
      </c>
      <c r="H2043" s="1">
        <v>3</v>
      </c>
      <c r="I2043" s="1" t="s">
        <v>26</v>
      </c>
      <c r="J2043" s="1" t="s">
        <v>27</v>
      </c>
      <c r="K2043" s="6">
        <v>2534.4899999999998</v>
      </c>
      <c r="L2043" s="6">
        <v>844.83</v>
      </c>
      <c r="M2043" s="1">
        <v>3</v>
      </c>
      <c r="N2043" s="8">
        <v>45330</v>
      </c>
      <c r="O2043" s="4" t="str">
        <f t="shared" si="94"/>
        <v>February 2024</v>
      </c>
      <c r="P2043" s="1" t="s">
        <v>28</v>
      </c>
      <c r="Q2043" s="1"/>
      <c r="R2043" s="6">
        <v>0</v>
      </c>
      <c r="S2043" s="6">
        <f t="shared" si="95"/>
        <v>2534.4899999999998</v>
      </c>
    </row>
    <row r="2044" spans="1:19" x14ac:dyDescent="0.35">
      <c r="A2044" s="1">
        <v>18695</v>
      </c>
      <c r="B2044" s="1">
        <v>62</v>
      </c>
      <c r="C2044" s="1" t="str">
        <f t="shared" si="93"/>
        <v>Old</v>
      </c>
      <c r="D2044" s="1" t="s">
        <v>16</v>
      </c>
      <c r="E2044" s="1" t="s">
        <v>17</v>
      </c>
      <c r="F2044" s="1" t="s">
        <v>40</v>
      </c>
      <c r="G2044" s="1" t="s">
        <v>88</v>
      </c>
      <c r="H2044" s="1">
        <v>1</v>
      </c>
      <c r="I2044" s="1" t="s">
        <v>26</v>
      </c>
      <c r="J2044" s="1" t="s">
        <v>21</v>
      </c>
      <c r="K2044" s="6">
        <v>3216.5</v>
      </c>
      <c r="L2044" s="6">
        <v>459.5</v>
      </c>
      <c r="M2044" s="1">
        <v>7</v>
      </c>
      <c r="N2044" s="8">
        <v>45330</v>
      </c>
      <c r="O2044" s="4" t="str">
        <f t="shared" si="94"/>
        <v>February 2024</v>
      </c>
      <c r="P2044" s="1" t="s">
        <v>22</v>
      </c>
      <c r="Q2044" s="1" t="s">
        <v>37</v>
      </c>
      <c r="R2044" s="6">
        <v>56.35</v>
      </c>
      <c r="S2044" s="6">
        <f t="shared" si="95"/>
        <v>3272.85</v>
      </c>
    </row>
    <row r="2045" spans="1:19" x14ac:dyDescent="0.35">
      <c r="A2045" s="1">
        <v>2663</v>
      </c>
      <c r="B2045" s="1">
        <v>64</v>
      </c>
      <c r="C2045" s="1" t="str">
        <f t="shared" si="93"/>
        <v>Old</v>
      </c>
      <c r="D2045" s="1" t="s">
        <v>38</v>
      </c>
      <c r="E2045" s="1" t="s">
        <v>17</v>
      </c>
      <c r="F2045" s="1" t="s">
        <v>18</v>
      </c>
      <c r="G2045" s="1" t="s">
        <v>19</v>
      </c>
      <c r="H2045" s="1">
        <v>2</v>
      </c>
      <c r="I2045" s="1" t="s">
        <v>20</v>
      </c>
      <c r="J2045" s="1" t="s">
        <v>21</v>
      </c>
      <c r="K2045" s="6">
        <v>791.19</v>
      </c>
      <c r="L2045" s="6">
        <v>791.19</v>
      </c>
      <c r="M2045" s="1">
        <v>1</v>
      </c>
      <c r="N2045" s="8">
        <v>45330</v>
      </c>
      <c r="O2045" s="4" t="str">
        <f t="shared" si="94"/>
        <v>February 2024</v>
      </c>
      <c r="P2045" s="1" t="s">
        <v>28</v>
      </c>
      <c r="Q2045" s="1"/>
      <c r="R2045" s="6">
        <v>0</v>
      </c>
      <c r="S2045" s="6">
        <f t="shared" si="95"/>
        <v>791.19</v>
      </c>
    </row>
    <row r="2046" spans="1:19" x14ac:dyDescent="0.35">
      <c r="A2046" s="1">
        <v>12301</v>
      </c>
      <c r="B2046" s="1">
        <v>64</v>
      </c>
      <c r="C2046" s="1" t="str">
        <f t="shared" si="93"/>
        <v>Old</v>
      </c>
      <c r="D2046" s="1" t="s">
        <v>16</v>
      </c>
      <c r="E2046" s="1" t="s">
        <v>17</v>
      </c>
      <c r="F2046" s="1" t="s">
        <v>18</v>
      </c>
      <c r="G2046" s="1" t="s">
        <v>81</v>
      </c>
      <c r="H2046" s="1">
        <v>2</v>
      </c>
      <c r="I2046" s="1" t="s">
        <v>26</v>
      </c>
      <c r="J2046" s="1" t="s">
        <v>93</v>
      </c>
      <c r="K2046" s="6">
        <v>7977.76</v>
      </c>
      <c r="L2046" s="6">
        <v>1139.68</v>
      </c>
      <c r="M2046" s="1">
        <v>7</v>
      </c>
      <c r="N2046" s="8">
        <v>45330</v>
      </c>
      <c r="O2046" s="4" t="str">
        <f t="shared" si="94"/>
        <v>February 2024</v>
      </c>
      <c r="P2046" s="1" t="s">
        <v>84</v>
      </c>
      <c r="Q2046" s="1" t="s">
        <v>121</v>
      </c>
      <c r="R2046" s="6">
        <v>190.62</v>
      </c>
      <c r="S2046" s="6">
        <f t="shared" si="95"/>
        <v>8168.38</v>
      </c>
    </row>
    <row r="2047" spans="1:19" x14ac:dyDescent="0.35">
      <c r="A2047" s="1">
        <v>17851</v>
      </c>
      <c r="B2047" s="1">
        <v>64</v>
      </c>
      <c r="C2047" s="1" t="str">
        <f t="shared" si="93"/>
        <v>Old</v>
      </c>
      <c r="D2047" s="1" t="s">
        <v>38</v>
      </c>
      <c r="E2047" s="1" t="s">
        <v>17</v>
      </c>
      <c r="F2047" s="1" t="s">
        <v>18</v>
      </c>
      <c r="G2047" s="1" t="s">
        <v>81</v>
      </c>
      <c r="H2047" s="1">
        <v>4</v>
      </c>
      <c r="I2047" s="1" t="s">
        <v>26</v>
      </c>
      <c r="J2047" s="1" t="s">
        <v>21</v>
      </c>
      <c r="K2047" s="6">
        <v>7977.76</v>
      </c>
      <c r="L2047" s="6">
        <v>1139.68</v>
      </c>
      <c r="M2047" s="1">
        <v>7</v>
      </c>
      <c r="N2047" s="8">
        <v>45330</v>
      </c>
      <c r="O2047" s="4" t="str">
        <f t="shared" si="94"/>
        <v>February 2024</v>
      </c>
      <c r="P2047" s="1" t="s">
        <v>84</v>
      </c>
      <c r="Q2047" s="1" t="s">
        <v>97</v>
      </c>
      <c r="R2047" s="6">
        <v>61.09</v>
      </c>
      <c r="S2047" s="6">
        <f t="shared" si="95"/>
        <v>8038.85</v>
      </c>
    </row>
    <row r="2048" spans="1:19" x14ac:dyDescent="0.35">
      <c r="A2048" s="1">
        <v>18933</v>
      </c>
      <c r="B2048" s="1">
        <v>64</v>
      </c>
      <c r="C2048" s="1" t="str">
        <f t="shared" si="93"/>
        <v>Old</v>
      </c>
      <c r="D2048" s="1" t="s">
        <v>38</v>
      </c>
      <c r="E2048" s="1" t="s">
        <v>17</v>
      </c>
      <c r="F2048" s="1" t="s">
        <v>18</v>
      </c>
      <c r="G2048" s="1" t="s">
        <v>81</v>
      </c>
      <c r="H2048" s="1">
        <v>1</v>
      </c>
      <c r="I2048" s="1" t="s">
        <v>20</v>
      </c>
      <c r="J2048" s="1" t="s">
        <v>21</v>
      </c>
      <c r="K2048" s="6">
        <v>4558.72</v>
      </c>
      <c r="L2048" s="6">
        <v>1139.68</v>
      </c>
      <c r="M2048" s="1">
        <v>4</v>
      </c>
      <c r="N2048" s="8">
        <v>45330</v>
      </c>
      <c r="O2048" s="4" t="str">
        <f t="shared" si="94"/>
        <v>February 2024</v>
      </c>
      <c r="P2048" s="1" t="s">
        <v>84</v>
      </c>
      <c r="Q2048" s="1" t="s">
        <v>110</v>
      </c>
      <c r="R2048" s="6">
        <v>165.22</v>
      </c>
      <c r="S2048" s="6">
        <f t="shared" si="95"/>
        <v>4723.9400000000005</v>
      </c>
    </row>
    <row r="2049" spans="1:19" x14ac:dyDescent="0.35">
      <c r="A2049" s="1">
        <v>18949</v>
      </c>
      <c r="B2049" s="1">
        <v>66</v>
      </c>
      <c r="C2049" s="1" t="str">
        <f t="shared" si="93"/>
        <v>Old</v>
      </c>
      <c r="D2049" s="1" t="s">
        <v>38</v>
      </c>
      <c r="E2049" s="1" t="s">
        <v>33</v>
      </c>
      <c r="F2049" s="1" t="s">
        <v>30</v>
      </c>
      <c r="G2049" s="1" t="s">
        <v>78</v>
      </c>
      <c r="H2049" s="1">
        <v>4</v>
      </c>
      <c r="I2049" s="1" t="s">
        <v>26</v>
      </c>
      <c r="J2049" s="1" t="s">
        <v>83</v>
      </c>
      <c r="K2049" s="6">
        <v>2022.96</v>
      </c>
      <c r="L2049" s="6">
        <v>674.32</v>
      </c>
      <c r="M2049" s="1">
        <v>3</v>
      </c>
      <c r="N2049" s="8">
        <v>45330</v>
      </c>
      <c r="O2049" s="4" t="str">
        <f t="shared" si="94"/>
        <v>February 2024</v>
      </c>
      <c r="P2049" s="1" t="s">
        <v>84</v>
      </c>
      <c r="Q2049" s="1" t="s">
        <v>92</v>
      </c>
      <c r="R2049" s="6">
        <v>156.96</v>
      </c>
      <c r="S2049" s="6">
        <f t="shared" si="95"/>
        <v>2179.92</v>
      </c>
    </row>
    <row r="2050" spans="1:19" x14ac:dyDescent="0.35">
      <c r="A2050" s="1">
        <v>2030</v>
      </c>
      <c r="B2050" s="1">
        <v>67</v>
      </c>
      <c r="C2050" s="1" t="str">
        <f t="shared" ref="C2050:C2113" si="96">IF(B2050&lt;=35,"Young",IF(B2050&lt;=55,"Middle-Aged","Old"))</f>
        <v>Old</v>
      </c>
      <c r="D2050" s="1" t="s">
        <v>16</v>
      </c>
      <c r="E2050" s="1" t="s">
        <v>17</v>
      </c>
      <c r="F2050" s="1" t="s">
        <v>24</v>
      </c>
      <c r="G2050" s="1" t="s">
        <v>25</v>
      </c>
      <c r="H2050" s="1">
        <v>3</v>
      </c>
      <c r="I2050" s="1" t="s">
        <v>20</v>
      </c>
      <c r="J2050" s="1" t="s">
        <v>21</v>
      </c>
      <c r="K2050" s="6">
        <v>1482.18</v>
      </c>
      <c r="L2050" s="6">
        <v>247.03</v>
      </c>
      <c r="M2050" s="1">
        <v>6</v>
      </c>
      <c r="N2050" s="8">
        <v>45330</v>
      </c>
      <c r="O2050" s="4" t="str">
        <f t="shared" ref="O2050:O2113" si="97">TEXT(N2050,"mmmm yyyy")</f>
        <v>February 2024</v>
      </c>
      <c r="P2050" s="1" t="s">
        <v>28</v>
      </c>
      <c r="Q2050" s="1" t="s">
        <v>35</v>
      </c>
      <c r="R2050" s="6">
        <v>45.05</v>
      </c>
      <c r="S2050" s="6">
        <f t="shared" ref="S2050:S2113" si="98">K2050+R2050</f>
        <v>1527.23</v>
      </c>
    </row>
    <row r="2051" spans="1:19" x14ac:dyDescent="0.35">
      <c r="A2051" s="1">
        <v>8108</v>
      </c>
      <c r="B2051" s="1">
        <v>67</v>
      </c>
      <c r="C2051" s="1" t="str">
        <f t="shared" si="96"/>
        <v>Old</v>
      </c>
      <c r="D2051" s="1" t="s">
        <v>16</v>
      </c>
      <c r="E2051" s="1" t="s">
        <v>17</v>
      </c>
      <c r="F2051" s="1" t="s">
        <v>30</v>
      </c>
      <c r="G2051" s="1" t="s">
        <v>31</v>
      </c>
      <c r="H2051" s="1">
        <v>3</v>
      </c>
      <c r="I2051" s="1" t="s">
        <v>20</v>
      </c>
      <c r="J2051" s="1" t="s">
        <v>42</v>
      </c>
      <c r="K2051" s="6">
        <v>2783.76</v>
      </c>
      <c r="L2051" s="6">
        <v>463.96</v>
      </c>
      <c r="M2051" s="1">
        <v>6</v>
      </c>
      <c r="N2051" s="8">
        <v>45330</v>
      </c>
      <c r="O2051" s="4" t="str">
        <f t="shared" si="97"/>
        <v>February 2024</v>
      </c>
      <c r="P2051" s="1" t="s">
        <v>28</v>
      </c>
      <c r="Q2051" s="1" t="s">
        <v>50</v>
      </c>
      <c r="R2051" s="6">
        <v>76.75</v>
      </c>
      <c r="S2051" s="6">
        <f t="shared" si="98"/>
        <v>2860.51</v>
      </c>
    </row>
    <row r="2052" spans="1:19" x14ac:dyDescent="0.35">
      <c r="A2052" s="1">
        <v>18909</v>
      </c>
      <c r="B2052" s="1">
        <v>69</v>
      </c>
      <c r="C2052" s="1" t="str">
        <f t="shared" si="96"/>
        <v>Old</v>
      </c>
      <c r="D2052" s="1" t="s">
        <v>16</v>
      </c>
      <c r="E2052" s="1" t="s">
        <v>33</v>
      </c>
      <c r="F2052" s="1" t="s">
        <v>77</v>
      </c>
      <c r="G2052" s="1" t="s">
        <v>86</v>
      </c>
      <c r="H2052" s="1">
        <v>1</v>
      </c>
      <c r="I2052" s="1" t="s">
        <v>26</v>
      </c>
      <c r="J2052" s="1" t="s">
        <v>93</v>
      </c>
      <c r="K2052" s="6">
        <v>1444.72</v>
      </c>
      <c r="L2052" s="6">
        <v>361.18</v>
      </c>
      <c r="M2052" s="1">
        <v>4</v>
      </c>
      <c r="N2052" s="8">
        <v>45330</v>
      </c>
      <c r="O2052" s="4" t="str">
        <f t="shared" si="97"/>
        <v>February 2024</v>
      </c>
      <c r="P2052" s="1" t="s">
        <v>22</v>
      </c>
      <c r="Q2052" s="1" t="s">
        <v>89</v>
      </c>
      <c r="R2052" s="6">
        <v>132.71</v>
      </c>
      <c r="S2052" s="6">
        <f t="shared" si="98"/>
        <v>1577.43</v>
      </c>
    </row>
    <row r="2053" spans="1:19" x14ac:dyDescent="0.35">
      <c r="A2053" s="1">
        <v>14916</v>
      </c>
      <c r="B2053" s="1">
        <v>71</v>
      </c>
      <c r="C2053" s="1" t="str">
        <f t="shared" si="96"/>
        <v>Old</v>
      </c>
      <c r="D2053" s="1" t="s">
        <v>38</v>
      </c>
      <c r="E2053" s="1" t="s">
        <v>17</v>
      </c>
      <c r="F2053" s="1" t="s">
        <v>40</v>
      </c>
      <c r="G2053" s="1" t="s">
        <v>88</v>
      </c>
      <c r="H2053" s="1">
        <v>1</v>
      </c>
      <c r="I2053" s="1" t="s">
        <v>26</v>
      </c>
      <c r="J2053" s="1" t="s">
        <v>93</v>
      </c>
      <c r="K2053" s="6">
        <v>459.5</v>
      </c>
      <c r="L2053" s="6">
        <v>459.5</v>
      </c>
      <c r="M2053" s="1">
        <v>1</v>
      </c>
      <c r="N2053" s="8">
        <v>45330</v>
      </c>
      <c r="O2053" s="4" t="str">
        <f t="shared" si="97"/>
        <v>February 2024</v>
      </c>
      <c r="P2053" s="1" t="s">
        <v>22</v>
      </c>
      <c r="Q2053" s="1"/>
      <c r="R2053" s="6">
        <v>0</v>
      </c>
      <c r="S2053" s="6">
        <f t="shared" si="98"/>
        <v>459.5</v>
      </c>
    </row>
    <row r="2054" spans="1:19" x14ac:dyDescent="0.35">
      <c r="A2054" s="1">
        <v>17977</v>
      </c>
      <c r="B2054" s="1">
        <v>71</v>
      </c>
      <c r="C2054" s="1" t="str">
        <f t="shared" si="96"/>
        <v>Old</v>
      </c>
      <c r="D2054" s="1" t="s">
        <v>38</v>
      </c>
      <c r="E2054" s="1" t="s">
        <v>17</v>
      </c>
      <c r="F2054" s="1" t="s">
        <v>24</v>
      </c>
      <c r="G2054" s="1" t="s">
        <v>85</v>
      </c>
      <c r="H2054" s="1">
        <v>2</v>
      </c>
      <c r="I2054" s="1" t="s">
        <v>26</v>
      </c>
      <c r="J2054" s="1" t="s">
        <v>21</v>
      </c>
      <c r="K2054" s="6">
        <v>3932.05</v>
      </c>
      <c r="L2054" s="6">
        <v>786.41</v>
      </c>
      <c r="M2054" s="1">
        <v>5</v>
      </c>
      <c r="N2054" s="8">
        <v>45330</v>
      </c>
      <c r="O2054" s="4" t="str">
        <f t="shared" si="97"/>
        <v>February 2024</v>
      </c>
      <c r="P2054" s="1" t="s">
        <v>84</v>
      </c>
      <c r="Q2054" s="1"/>
      <c r="R2054" s="6">
        <v>0</v>
      </c>
      <c r="S2054" s="6">
        <f t="shared" si="98"/>
        <v>3932.05</v>
      </c>
    </row>
    <row r="2055" spans="1:19" x14ac:dyDescent="0.35">
      <c r="A2055" s="1">
        <v>1669</v>
      </c>
      <c r="B2055" s="1">
        <v>72</v>
      </c>
      <c r="C2055" s="1" t="str">
        <f t="shared" si="96"/>
        <v>Old</v>
      </c>
      <c r="D2055" s="1" t="s">
        <v>38</v>
      </c>
      <c r="E2055" s="1" t="s">
        <v>17</v>
      </c>
      <c r="F2055" s="1" t="s">
        <v>18</v>
      </c>
      <c r="G2055" s="1" t="s">
        <v>36</v>
      </c>
      <c r="H2055" s="1">
        <v>5</v>
      </c>
      <c r="I2055" s="1" t="s">
        <v>26</v>
      </c>
      <c r="J2055" s="1" t="s">
        <v>21</v>
      </c>
      <c r="K2055" s="6">
        <v>62.25</v>
      </c>
      <c r="L2055" s="6">
        <v>20.75</v>
      </c>
      <c r="M2055" s="1">
        <v>3</v>
      </c>
      <c r="N2055" s="8">
        <v>45330</v>
      </c>
      <c r="O2055" s="4" t="str">
        <f t="shared" si="97"/>
        <v>February 2024</v>
      </c>
      <c r="P2055" s="1" t="s">
        <v>32</v>
      </c>
      <c r="Q2055" s="1" t="s">
        <v>69</v>
      </c>
      <c r="R2055" s="6">
        <v>105.35</v>
      </c>
      <c r="S2055" s="6">
        <f t="shared" si="98"/>
        <v>167.6</v>
      </c>
    </row>
    <row r="2056" spans="1:19" x14ac:dyDescent="0.35">
      <c r="A2056" s="1">
        <v>17654</v>
      </c>
      <c r="B2056" s="1">
        <v>72</v>
      </c>
      <c r="C2056" s="1" t="str">
        <f t="shared" si="96"/>
        <v>Old</v>
      </c>
      <c r="D2056" s="1" t="s">
        <v>38</v>
      </c>
      <c r="E2056" s="1" t="s">
        <v>33</v>
      </c>
      <c r="F2056" s="1" t="s">
        <v>77</v>
      </c>
      <c r="G2056" s="1" t="s">
        <v>86</v>
      </c>
      <c r="H2056" s="1">
        <v>1</v>
      </c>
      <c r="I2056" s="1" t="s">
        <v>26</v>
      </c>
      <c r="J2056" s="1" t="s">
        <v>21</v>
      </c>
      <c r="K2056" s="6">
        <v>1444.72</v>
      </c>
      <c r="L2056" s="6">
        <v>361.18</v>
      </c>
      <c r="M2056" s="1">
        <v>4</v>
      </c>
      <c r="N2056" s="8">
        <v>45330</v>
      </c>
      <c r="O2056" s="4" t="str">
        <f t="shared" si="97"/>
        <v>February 2024</v>
      </c>
      <c r="P2056" s="1" t="s">
        <v>79</v>
      </c>
      <c r="Q2056" s="1" t="s">
        <v>106</v>
      </c>
      <c r="R2056" s="6">
        <v>205.34</v>
      </c>
      <c r="S2056" s="6">
        <f t="shared" si="98"/>
        <v>1650.06</v>
      </c>
    </row>
    <row r="2057" spans="1:19" x14ac:dyDescent="0.35">
      <c r="A2057" s="1">
        <v>1205</v>
      </c>
      <c r="B2057" s="1">
        <v>74</v>
      </c>
      <c r="C2057" s="1" t="str">
        <f t="shared" si="96"/>
        <v>Old</v>
      </c>
      <c r="D2057" s="1" t="s">
        <v>16</v>
      </c>
      <c r="E2057" s="1" t="s">
        <v>17</v>
      </c>
      <c r="F2057" s="1" t="s">
        <v>24</v>
      </c>
      <c r="G2057" s="1" t="s">
        <v>25</v>
      </c>
      <c r="H2057" s="1">
        <v>3</v>
      </c>
      <c r="I2057" s="1" t="s">
        <v>26</v>
      </c>
      <c r="J2057" s="1" t="s">
        <v>42</v>
      </c>
      <c r="K2057" s="6">
        <v>1729.21</v>
      </c>
      <c r="L2057" s="6">
        <v>247.03</v>
      </c>
      <c r="M2057" s="1">
        <v>7</v>
      </c>
      <c r="N2057" s="8">
        <v>45330</v>
      </c>
      <c r="O2057" s="4" t="str">
        <f t="shared" si="97"/>
        <v>February 2024</v>
      </c>
      <c r="P2057" s="1" t="s">
        <v>22</v>
      </c>
      <c r="Q2057" s="1"/>
      <c r="R2057" s="6">
        <v>0</v>
      </c>
      <c r="S2057" s="6">
        <f t="shared" si="98"/>
        <v>1729.21</v>
      </c>
    </row>
    <row r="2058" spans="1:19" x14ac:dyDescent="0.35">
      <c r="A2058" s="1">
        <v>5119</v>
      </c>
      <c r="B2058" s="1">
        <v>79</v>
      </c>
      <c r="C2058" s="1" t="str">
        <f t="shared" si="96"/>
        <v>Old</v>
      </c>
      <c r="D2058" s="1" t="s">
        <v>38</v>
      </c>
      <c r="E2058" s="1" t="s">
        <v>17</v>
      </c>
      <c r="F2058" s="1" t="s">
        <v>18</v>
      </c>
      <c r="G2058" s="1" t="s">
        <v>36</v>
      </c>
      <c r="H2058" s="1">
        <v>5</v>
      </c>
      <c r="I2058" s="1" t="s">
        <v>26</v>
      </c>
      <c r="J2058" s="1" t="s">
        <v>21</v>
      </c>
      <c r="K2058" s="6">
        <v>83</v>
      </c>
      <c r="L2058" s="6">
        <v>20.75</v>
      </c>
      <c r="M2058" s="1">
        <v>4</v>
      </c>
      <c r="N2058" s="8">
        <v>45330</v>
      </c>
      <c r="O2058" s="4" t="str">
        <f t="shared" si="97"/>
        <v>February 2024</v>
      </c>
      <c r="P2058" s="1" t="s">
        <v>22</v>
      </c>
      <c r="Q2058" s="1"/>
      <c r="R2058" s="6">
        <v>0</v>
      </c>
      <c r="S2058" s="6">
        <f t="shared" si="98"/>
        <v>83</v>
      </c>
    </row>
    <row r="2059" spans="1:19" x14ac:dyDescent="0.35">
      <c r="A2059" s="1">
        <v>11536</v>
      </c>
      <c r="B2059" s="1">
        <v>80</v>
      </c>
      <c r="C2059" s="1" t="str">
        <f t="shared" si="96"/>
        <v>Old</v>
      </c>
      <c r="D2059" s="1" t="s">
        <v>16</v>
      </c>
      <c r="E2059" s="1" t="s">
        <v>17</v>
      </c>
      <c r="F2059" s="1" t="s">
        <v>18</v>
      </c>
      <c r="G2059" s="1" t="s">
        <v>81</v>
      </c>
      <c r="H2059" s="1">
        <v>3</v>
      </c>
      <c r="I2059" s="1" t="s">
        <v>20</v>
      </c>
      <c r="J2059" s="1" t="s">
        <v>83</v>
      </c>
      <c r="K2059" s="6">
        <v>7977.76</v>
      </c>
      <c r="L2059" s="6">
        <v>1139.68</v>
      </c>
      <c r="M2059" s="1">
        <v>7</v>
      </c>
      <c r="N2059" s="8">
        <v>45330</v>
      </c>
      <c r="O2059" s="4" t="str">
        <f t="shared" si="97"/>
        <v>February 2024</v>
      </c>
      <c r="P2059" s="1" t="s">
        <v>22</v>
      </c>
      <c r="Q2059" s="1" t="s">
        <v>29</v>
      </c>
      <c r="R2059" s="6">
        <v>38.71</v>
      </c>
      <c r="S2059" s="6">
        <f t="shared" si="98"/>
        <v>8016.47</v>
      </c>
    </row>
    <row r="2060" spans="1:19" x14ac:dyDescent="0.35">
      <c r="A2060" s="1">
        <v>13363</v>
      </c>
      <c r="B2060" s="1">
        <v>80</v>
      </c>
      <c r="C2060" s="1" t="str">
        <f t="shared" si="96"/>
        <v>Old</v>
      </c>
      <c r="D2060" s="1" t="s">
        <v>16</v>
      </c>
      <c r="E2060" s="1" t="s">
        <v>17</v>
      </c>
      <c r="F2060" s="1" t="s">
        <v>77</v>
      </c>
      <c r="G2060" s="1" t="s">
        <v>86</v>
      </c>
      <c r="H2060" s="1">
        <v>3</v>
      </c>
      <c r="I2060" s="1" t="s">
        <v>26</v>
      </c>
      <c r="J2060" s="1" t="s">
        <v>83</v>
      </c>
      <c r="K2060" s="6">
        <v>3250.62</v>
      </c>
      <c r="L2060" s="6">
        <v>361.18</v>
      </c>
      <c r="M2060" s="1">
        <v>9</v>
      </c>
      <c r="N2060" s="8">
        <v>45330</v>
      </c>
      <c r="O2060" s="4" t="str">
        <f t="shared" si="97"/>
        <v>February 2024</v>
      </c>
      <c r="P2060" s="1" t="s">
        <v>84</v>
      </c>
      <c r="Q2060" s="1" t="s">
        <v>96</v>
      </c>
      <c r="R2060" s="6">
        <v>90.58</v>
      </c>
      <c r="S2060" s="6">
        <f t="shared" si="98"/>
        <v>3341.2</v>
      </c>
    </row>
    <row r="2061" spans="1:19" x14ac:dyDescent="0.35">
      <c r="A2061" s="1">
        <v>1907</v>
      </c>
      <c r="B2061" s="1">
        <v>18</v>
      </c>
      <c r="C2061" s="1" t="str">
        <f t="shared" si="96"/>
        <v>Young</v>
      </c>
      <c r="D2061" s="1" t="s">
        <v>38</v>
      </c>
      <c r="E2061" s="1" t="s">
        <v>17</v>
      </c>
      <c r="F2061" s="1" t="s">
        <v>18</v>
      </c>
      <c r="G2061" s="1" t="s">
        <v>36</v>
      </c>
      <c r="H2061" s="1">
        <v>5</v>
      </c>
      <c r="I2061" s="1" t="s">
        <v>20</v>
      </c>
      <c r="J2061" s="1" t="s">
        <v>42</v>
      </c>
      <c r="K2061" s="6">
        <v>83</v>
      </c>
      <c r="L2061" s="6">
        <v>20.75</v>
      </c>
      <c r="M2061" s="1">
        <v>4</v>
      </c>
      <c r="N2061" s="8">
        <v>45331</v>
      </c>
      <c r="O2061" s="4" t="str">
        <f t="shared" si="97"/>
        <v>February 2024</v>
      </c>
      <c r="P2061" s="1" t="s">
        <v>32</v>
      </c>
      <c r="Q2061" s="1"/>
      <c r="R2061" s="6">
        <v>0</v>
      </c>
      <c r="S2061" s="6">
        <f t="shared" si="98"/>
        <v>83</v>
      </c>
    </row>
    <row r="2062" spans="1:19" x14ac:dyDescent="0.35">
      <c r="A2062" s="1">
        <v>6691</v>
      </c>
      <c r="B2062" s="1">
        <v>18</v>
      </c>
      <c r="C2062" s="1" t="str">
        <f t="shared" si="96"/>
        <v>Young</v>
      </c>
      <c r="D2062" s="1" t="s">
        <v>16</v>
      </c>
      <c r="E2062" s="1" t="s">
        <v>17</v>
      </c>
      <c r="F2062" s="1" t="s">
        <v>18</v>
      </c>
      <c r="G2062" s="1" t="s">
        <v>19</v>
      </c>
      <c r="H2062" s="1">
        <v>2</v>
      </c>
      <c r="I2062" s="1" t="s">
        <v>26</v>
      </c>
      <c r="J2062" s="1" t="s">
        <v>42</v>
      </c>
      <c r="K2062" s="6">
        <v>2373.5700000000002</v>
      </c>
      <c r="L2062" s="6">
        <v>791.19</v>
      </c>
      <c r="M2062" s="1">
        <v>3</v>
      </c>
      <c r="N2062" s="8">
        <v>45331</v>
      </c>
      <c r="O2062" s="4" t="str">
        <f t="shared" si="97"/>
        <v>February 2024</v>
      </c>
      <c r="P2062" s="1" t="s">
        <v>28</v>
      </c>
      <c r="Q2062" s="1" t="s">
        <v>74</v>
      </c>
      <c r="R2062" s="6">
        <v>40.520000000000003</v>
      </c>
      <c r="S2062" s="6">
        <f t="shared" si="98"/>
        <v>2414.09</v>
      </c>
    </row>
    <row r="2063" spans="1:19" x14ac:dyDescent="0.35">
      <c r="A2063" s="1">
        <v>14490</v>
      </c>
      <c r="B2063" s="1">
        <v>18</v>
      </c>
      <c r="C2063" s="1" t="str">
        <f t="shared" si="96"/>
        <v>Young</v>
      </c>
      <c r="D2063" s="1" t="s">
        <v>16</v>
      </c>
      <c r="E2063" s="1" t="s">
        <v>17</v>
      </c>
      <c r="F2063" s="1" t="s">
        <v>77</v>
      </c>
      <c r="G2063" s="1" t="s">
        <v>86</v>
      </c>
      <c r="H2063" s="1">
        <v>4</v>
      </c>
      <c r="I2063" s="1" t="s">
        <v>26</v>
      </c>
      <c r="J2063" s="1" t="s">
        <v>83</v>
      </c>
      <c r="K2063" s="6">
        <v>1444.72</v>
      </c>
      <c r="L2063" s="6">
        <v>361.18</v>
      </c>
      <c r="M2063" s="1">
        <v>4</v>
      </c>
      <c r="N2063" s="8">
        <v>45331</v>
      </c>
      <c r="O2063" s="4" t="str">
        <f t="shared" si="97"/>
        <v>February 2024</v>
      </c>
      <c r="P2063" s="1" t="s">
        <v>79</v>
      </c>
      <c r="Q2063" s="1" t="s">
        <v>92</v>
      </c>
      <c r="R2063" s="6">
        <v>83.74</v>
      </c>
      <c r="S2063" s="6">
        <f t="shared" si="98"/>
        <v>1528.46</v>
      </c>
    </row>
    <row r="2064" spans="1:19" x14ac:dyDescent="0.35">
      <c r="A2064" s="1">
        <v>4867</v>
      </c>
      <c r="B2064" s="1">
        <v>19</v>
      </c>
      <c r="C2064" s="1" t="str">
        <f t="shared" si="96"/>
        <v>Young</v>
      </c>
      <c r="D2064" s="1" t="s">
        <v>16</v>
      </c>
      <c r="E2064" s="1" t="s">
        <v>17</v>
      </c>
      <c r="F2064" s="1" t="s">
        <v>30</v>
      </c>
      <c r="G2064" s="1" t="s">
        <v>31</v>
      </c>
      <c r="H2064" s="1">
        <v>3</v>
      </c>
      <c r="I2064" s="1" t="s">
        <v>20</v>
      </c>
      <c r="J2064" s="1" t="s">
        <v>34</v>
      </c>
      <c r="K2064" s="6">
        <v>463.96</v>
      </c>
      <c r="L2064" s="6">
        <v>463.96</v>
      </c>
      <c r="M2064" s="1">
        <v>1</v>
      </c>
      <c r="N2064" s="8">
        <v>45331</v>
      </c>
      <c r="O2064" s="4" t="str">
        <f t="shared" si="97"/>
        <v>February 2024</v>
      </c>
      <c r="P2064" s="1" t="s">
        <v>28</v>
      </c>
      <c r="Q2064" s="1" t="s">
        <v>37</v>
      </c>
      <c r="R2064" s="6">
        <v>19.41</v>
      </c>
      <c r="S2064" s="6">
        <f t="shared" si="98"/>
        <v>483.37</v>
      </c>
    </row>
    <row r="2065" spans="1:19" x14ac:dyDescent="0.35">
      <c r="A2065" s="1">
        <v>14780</v>
      </c>
      <c r="B2065" s="1">
        <v>19</v>
      </c>
      <c r="C2065" s="1" t="str">
        <f t="shared" si="96"/>
        <v>Young</v>
      </c>
      <c r="D2065" s="1" t="s">
        <v>38</v>
      </c>
      <c r="E2065" s="1" t="s">
        <v>17</v>
      </c>
      <c r="F2065" s="1" t="s">
        <v>30</v>
      </c>
      <c r="G2065" s="1" t="s">
        <v>78</v>
      </c>
      <c r="H2065" s="1">
        <v>4</v>
      </c>
      <c r="I2065" s="1" t="s">
        <v>26</v>
      </c>
      <c r="J2065" s="1" t="s">
        <v>21</v>
      </c>
      <c r="K2065" s="6">
        <v>4720.24</v>
      </c>
      <c r="L2065" s="6">
        <v>674.32</v>
      </c>
      <c r="M2065" s="1">
        <v>7</v>
      </c>
      <c r="N2065" s="8">
        <v>45331</v>
      </c>
      <c r="O2065" s="4" t="str">
        <f t="shared" si="97"/>
        <v>February 2024</v>
      </c>
      <c r="P2065" s="1" t="s">
        <v>22</v>
      </c>
      <c r="Q2065" s="1" t="s">
        <v>92</v>
      </c>
      <c r="R2065" s="6">
        <v>35.1</v>
      </c>
      <c r="S2065" s="6">
        <f t="shared" si="98"/>
        <v>4755.34</v>
      </c>
    </row>
    <row r="2066" spans="1:19" x14ac:dyDescent="0.35">
      <c r="A2066" s="1">
        <v>16068</v>
      </c>
      <c r="B2066" s="1">
        <v>19</v>
      </c>
      <c r="C2066" s="1" t="str">
        <f t="shared" si="96"/>
        <v>Young</v>
      </c>
      <c r="D2066" s="1" t="s">
        <v>16</v>
      </c>
      <c r="E2066" s="1" t="s">
        <v>33</v>
      </c>
      <c r="F2066" s="1" t="s">
        <v>40</v>
      </c>
      <c r="G2066" s="1" t="s">
        <v>88</v>
      </c>
      <c r="H2066" s="1">
        <v>3</v>
      </c>
      <c r="I2066" s="1" t="s">
        <v>26</v>
      </c>
      <c r="J2066" s="1" t="s">
        <v>21</v>
      </c>
      <c r="K2066" s="6">
        <v>919</v>
      </c>
      <c r="L2066" s="6">
        <v>459.5</v>
      </c>
      <c r="M2066" s="1">
        <v>2</v>
      </c>
      <c r="N2066" s="8">
        <v>45331</v>
      </c>
      <c r="O2066" s="4" t="str">
        <f t="shared" si="97"/>
        <v>February 2024</v>
      </c>
      <c r="P2066" s="1" t="s">
        <v>79</v>
      </c>
      <c r="Q2066" s="1" t="s">
        <v>114</v>
      </c>
      <c r="R2066" s="6">
        <v>221</v>
      </c>
      <c r="S2066" s="6">
        <f t="shared" si="98"/>
        <v>1140</v>
      </c>
    </row>
    <row r="2067" spans="1:19" x14ac:dyDescent="0.35">
      <c r="A2067" s="1">
        <v>16278</v>
      </c>
      <c r="B2067" s="1">
        <v>19</v>
      </c>
      <c r="C2067" s="1" t="str">
        <f t="shared" si="96"/>
        <v>Young</v>
      </c>
      <c r="D2067" s="1" t="s">
        <v>38</v>
      </c>
      <c r="E2067" s="1" t="s">
        <v>17</v>
      </c>
      <c r="F2067" s="1" t="s">
        <v>24</v>
      </c>
      <c r="G2067" s="1" t="s">
        <v>85</v>
      </c>
      <c r="H2067" s="1">
        <v>1</v>
      </c>
      <c r="I2067" s="1" t="s">
        <v>26</v>
      </c>
      <c r="J2067" s="1" t="s">
        <v>21</v>
      </c>
      <c r="K2067" s="6">
        <v>3145.64</v>
      </c>
      <c r="L2067" s="6">
        <v>786.41</v>
      </c>
      <c r="M2067" s="1">
        <v>4</v>
      </c>
      <c r="N2067" s="8">
        <v>45331</v>
      </c>
      <c r="O2067" s="4" t="str">
        <f t="shared" si="97"/>
        <v>February 2024</v>
      </c>
      <c r="P2067" s="1" t="s">
        <v>22</v>
      </c>
      <c r="Q2067" s="1" t="s">
        <v>37</v>
      </c>
      <c r="R2067" s="6">
        <v>67.88</v>
      </c>
      <c r="S2067" s="6">
        <f t="shared" si="98"/>
        <v>3213.52</v>
      </c>
    </row>
    <row r="2068" spans="1:19" x14ac:dyDescent="0.35">
      <c r="A2068" s="1">
        <v>18407</v>
      </c>
      <c r="B2068" s="1">
        <v>20</v>
      </c>
      <c r="C2068" s="1" t="str">
        <f t="shared" si="96"/>
        <v>Young</v>
      </c>
      <c r="D2068" s="1" t="s">
        <v>38</v>
      </c>
      <c r="E2068" s="1" t="s">
        <v>17</v>
      </c>
      <c r="F2068" s="1" t="s">
        <v>24</v>
      </c>
      <c r="G2068" s="1" t="s">
        <v>85</v>
      </c>
      <c r="H2068" s="1">
        <v>1</v>
      </c>
      <c r="I2068" s="1" t="s">
        <v>26</v>
      </c>
      <c r="J2068" s="1" t="s">
        <v>21</v>
      </c>
      <c r="K2068" s="6">
        <v>3932.05</v>
      </c>
      <c r="L2068" s="6">
        <v>786.41</v>
      </c>
      <c r="M2068" s="1">
        <v>5</v>
      </c>
      <c r="N2068" s="8">
        <v>45331</v>
      </c>
      <c r="O2068" s="4" t="str">
        <f t="shared" si="97"/>
        <v>February 2024</v>
      </c>
      <c r="P2068" s="1" t="s">
        <v>79</v>
      </c>
      <c r="Q2068" s="1" t="s">
        <v>91</v>
      </c>
      <c r="R2068" s="6">
        <v>58.68</v>
      </c>
      <c r="S2068" s="6">
        <f t="shared" si="98"/>
        <v>3990.73</v>
      </c>
    </row>
    <row r="2069" spans="1:19" x14ac:dyDescent="0.35">
      <c r="A2069" s="1">
        <v>1015</v>
      </c>
      <c r="B2069" s="1">
        <v>22</v>
      </c>
      <c r="C2069" s="1" t="str">
        <f t="shared" si="96"/>
        <v>Young</v>
      </c>
      <c r="D2069" s="1" t="s">
        <v>16</v>
      </c>
      <c r="E2069" s="1" t="s">
        <v>17</v>
      </c>
      <c r="F2069" s="1" t="s">
        <v>18</v>
      </c>
      <c r="G2069" s="1" t="s">
        <v>36</v>
      </c>
      <c r="H2069" s="1">
        <v>5</v>
      </c>
      <c r="I2069" s="1" t="s">
        <v>26</v>
      </c>
      <c r="J2069" s="1" t="s">
        <v>27</v>
      </c>
      <c r="K2069" s="6">
        <v>83</v>
      </c>
      <c r="L2069" s="6">
        <v>20.75</v>
      </c>
      <c r="M2069" s="1">
        <v>4</v>
      </c>
      <c r="N2069" s="8">
        <v>45331</v>
      </c>
      <c r="O2069" s="4" t="str">
        <f t="shared" si="97"/>
        <v>February 2024</v>
      </c>
      <c r="P2069" s="1" t="s">
        <v>22</v>
      </c>
      <c r="Q2069" s="1" t="s">
        <v>23</v>
      </c>
      <c r="R2069" s="6">
        <v>80</v>
      </c>
      <c r="S2069" s="6">
        <f t="shared" si="98"/>
        <v>163</v>
      </c>
    </row>
    <row r="2070" spans="1:19" x14ac:dyDescent="0.35">
      <c r="A2070" s="1">
        <v>5936</v>
      </c>
      <c r="B2070" s="1">
        <v>22</v>
      </c>
      <c r="C2070" s="1" t="str">
        <f t="shared" si="96"/>
        <v>Young</v>
      </c>
      <c r="D2070" s="1" t="s">
        <v>16</v>
      </c>
      <c r="E2070" s="1" t="s">
        <v>33</v>
      </c>
      <c r="F2070" s="1" t="s">
        <v>40</v>
      </c>
      <c r="G2070" s="1" t="s">
        <v>41</v>
      </c>
      <c r="H2070" s="1">
        <v>3</v>
      </c>
      <c r="I2070" s="1" t="s">
        <v>26</v>
      </c>
      <c r="J2070" s="1" t="s">
        <v>42</v>
      </c>
      <c r="K2070" s="6">
        <v>5913.81</v>
      </c>
      <c r="L2070" s="6">
        <v>844.83</v>
      </c>
      <c r="M2070" s="1">
        <v>7</v>
      </c>
      <c r="N2070" s="8">
        <v>45331</v>
      </c>
      <c r="O2070" s="4" t="str">
        <f t="shared" si="97"/>
        <v>February 2024</v>
      </c>
      <c r="P2070" s="1" t="s">
        <v>28</v>
      </c>
      <c r="Q2070" s="1" t="s">
        <v>23</v>
      </c>
      <c r="R2070" s="6">
        <v>41.87</v>
      </c>
      <c r="S2070" s="6">
        <f t="shared" si="98"/>
        <v>5955.68</v>
      </c>
    </row>
    <row r="2071" spans="1:19" x14ac:dyDescent="0.35">
      <c r="A2071" s="1">
        <v>11926</v>
      </c>
      <c r="B2071" s="1">
        <v>22</v>
      </c>
      <c r="C2071" s="1" t="str">
        <f t="shared" si="96"/>
        <v>Young</v>
      </c>
      <c r="D2071" s="1" t="s">
        <v>38</v>
      </c>
      <c r="E2071" s="1" t="s">
        <v>33</v>
      </c>
      <c r="F2071" s="1" t="s">
        <v>77</v>
      </c>
      <c r="G2071" s="1" t="s">
        <v>86</v>
      </c>
      <c r="H2071" s="1">
        <v>4</v>
      </c>
      <c r="I2071" s="1" t="s">
        <v>26</v>
      </c>
      <c r="J2071" s="1" t="s">
        <v>21</v>
      </c>
      <c r="K2071" s="6">
        <v>361.18</v>
      </c>
      <c r="L2071" s="6">
        <v>361.18</v>
      </c>
      <c r="M2071" s="1">
        <v>1</v>
      </c>
      <c r="N2071" s="8">
        <v>45331</v>
      </c>
      <c r="O2071" s="4" t="str">
        <f t="shared" si="97"/>
        <v>February 2024</v>
      </c>
      <c r="P2071" s="1" t="s">
        <v>84</v>
      </c>
      <c r="Q2071" s="1" t="s">
        <v>82</v>
      </c>
      <c r="R2071" s="6">
        <v>187.55</v>
      </c>
      <c r="S2071" s="6">
        <f t="shared" si="98"/>
        <v>548.73</v>
      </c>
    </row>
    <row r="2072" spans="1:19" x14ac:dyDescent="0.35">
      <c r="A2072" s="1">
        <v>9189</v>
      </c>
      <c r="B2072" s="1">
        <v>23</v>
      </c>
      <c r="C2072" s="1" t="str">
        <f t="shared" si="96"/>
        <v>Young</v>
      </c>
      <c r="D2072" s="1" t="s">
        <v>16</v>
      </c>
      <c r="E2072" s="1" t="s">
        <v>17</v>
      </c>
      <c r="F2072" s="1" t="s">
        <v>18</v>
      </c>
      <c r="G2072" s="1" t="s">
        <v>19</v>
      </c>
      <c r="H2072" s="1">
        <v>2</v>
      </c>
      <c r="I2072" s="1" t="s">
        <v>20</v>
      </c>
      <c r="J2072" s="1" t="s">
        <v>42</v>
      </c>
      <c r="K2072" s="6">
        <v>1582.38</v>
      </c>
      <c r="L2072" s="6">
        <v>791.19</v>
      </c>
      <c r="M2072" s="1">
        <v>2</v>
      </c>
      <c r="N2072" s="8">
        <v>45331</v>
      </c>
      <c r="O2072" s="4" t="str">
        <f t="shared" si="97"/>
        <v>February 2024</v>
      </c>
      <c r="P2072" s="1" t="s">
        <v>22</v>
      </c>
      <c r="Q2072" s="1" t="s">
        <v>37</v>
      </c>
      <c r="R2072" s="6">
        <v>45.06</v>
      </c>
      <c r="S2072" s="6">
        <f t="shared" si="98"/>
        <v>1627.44</v>
      </c>
    </row>
    <row r="2073" spans="1:19" x14ac:dyDescent="0.35">
      <c r="A2073" s="1">
        <v>13023</v>
      </c>
      <c r="B2073" s="1">
        <v>24</v>
      </c>
      <c r="C2073" s="1" t="str">
        <f t="shared" si="96"/>
        <v>Young</v>
      </c>
      <c r="D2073" s="1" t="s">
        <v>38</v>
      </c>
      <c r="E2073" s="1" t="s">
        <v>17</v>
      </c>
      <c r="F2073" s="1" t="s">
        <v>40</v>
      </c>
      <c r="G2073" s="1" t="s">
        <v>88</v>
      </c>
      <c r="H2073" s="1">
        <v>2</v>
      </c>
      <c r="I2073" s="1" t="s">
        <v>26</v>
      </c>
      <c r="J2073" s="1" t="s">
        <v>21</v>
      </c>
      <c r="K2073" s="6">
        <v>4135.5</v>
      </c>
      <c r="L2073" s="6">
        <v>459.5</v>
      </c>
      <c r="M2073" s="1">
        <v>9</v>
      </c>
      <c r="N2073" s="8">
        <v>45331</v>
      </c>
      <c r="O2073" s="4" t="str">
        <f t="shared" si="97"/>
        <v>February 2024</v>
      </c>
      <c r="P2073" s="1" t="s">
        <v>79</v>
      </c>
      <c r="Q2073" s="1" t="s">
        <v>94</v>
      </c>
      <c r="R2073" s="6">
        <v>168.78</v>
      </c>
      <c r="S2073" s="6">
        <f t="shared" si="98"/>
        <v>4304.28</v>
      </c>
    </row>
    <row r="2074" spans="1:19" x14ac:dyDescent="0.35">
      <c r="A2074" s="1">
        <v>6015</v>
      </c>
      <c r="B2074" s="1">
        <v>25</v>
      </c>
      <c r="C2074" s="1" t="str">
        <f t="shared" si="96"/>
        <v>Young</v>
      </c>
      <c r="D2074" s="1" t="s">
        <v>16</v>
      </c>
      <c r="E2074" s="1" t="s">
        <v>17</v>
      </c>
      <c r="F2074" s="1" t="s">
        <v>40</v>
      </c>
      <c r="G2074" s="1" t="s">
        <v>41</v>
      </c>
      <c r="H2074" s="1">
        <v>3</v>
      </c>
      <c r="I2074" s="1" t="s">
        <v>26</v>
      </c>
      <c r="J2074" s="1" t="s">
        <v>21</v>
      </c>
      <c r="K2074" s="6">
        <v>5068.9799999999996</v>
      </c>
      <c r="L2074" s="6">
        <v>844.83</v>
      </c>
      <c r="M2074" s="1">
        <v>6</v>
      </c>
      <c r="N2074" s="8">
        <v>45331</v>
      </c>
      <c r="O2074" s="4" t="str">
        <f t="shared" si="97"/>
        <v>February 2024</v>
      </c>
      <c r="P2074" s="1" t="s">
        <v>28</v>
      </c>
      <c r="Q2074" s="1" t="s">
        <v>56</v>
      </c>
      <c r="R2074" s="6">
        <v>78.95</v>
      </c>
      <c r="S2074" s="6">
        <f t="shared" si="98"/>
        <v>5147.9299999999994</v>
      </c>
    </row>
    <row r="2075" spans="1:19" x14ac:dyDescent="0.35">
      <c r="A2075" s="1">
        <v>15812</v>
      </c>
      <c r="B2075" s="1">
        <v>25</v>
      </c>
      <c r="C2075" s="1" t="str">
        <f t="shared" si="96"/>
        <v>Young</v>
      </c>
      <c r="D2075" s="1" t="s">
        <v>16</v>
      </c>
      <c r="E2075" s="1" t="s">
        <v>17</v>
      </c>
      <c r="F2075" s="1" t="s">
        <v>40</v>
      </c>
      <c r="G2075" s="1" t="s">
        <v>88</v>
      </c>
      <c r="H2075" s="1">
        <v>5</v>
      </c>
      <c r="I2075" s="1" t="s">
        <v>26</v>
      </c>
      <c r="J2075" s="1" t="s">
        <v>83</v>
      </c>
      <c r="K2075" s="6">
        <v>1838</v>
      </c>
      <c r="L2075" s="6">
        <v>459.5</v>
      </c>
      <c r="M2075" s="1">
        <v>4</v>
      </c>
      <c r="N2075" s="8">
        <v>45331</v>
      </c>
      <c r="O2075" s="4" t="str">
        <f t="shared" si="97"/>
        <v>February 2024</v>
      </c>
      <c r="P2075" s="1" t="s">
        <v>22</v>
      </c>
      <c r="Q2075" s="1" t="s">
        <v>87</v>
      </c>
      <c r="R2075" s="6">
        <v>47.47</v>
      </c>
      <c r="S2075" s="6">
        <f t="shared" si="98"/>
        <v>1885.47</v>
      </c>
    </row>
    <row r="2076" spans="1:19" x14ac:dyDescent="0.35">
      <c r="A2076" s="1">
        <v>16982</v>
      </c>
      <c r="B2076" s="1">
        <v>25</v>
      </c>
      <c r="C2076" s="1" t="str">
        <f t="shared" si="96"/>
        <v>Young</v>
      </c>
      <c r="D2076" s="1" t="s">
        <v>38</v>
      </c>
      <c r="E2076" s="1" t="s">
        <v>17</v>
      </c>
      <c r="F2076" s="1" t="s">
        <v>24</v>
      </c>
      <c r="G2076" s="1" t="s">
        <v>85</v>
      </c>
      <c r="H2076" s="1">
        <v>5</v>
      </c>
      <c r="I2076" s="1" t="s">
        <v>20</v>
      </c>
      <c r="J2076" s="1" t="s">
        <v>21</v>
      </c>
      <c r="K2076" s="6">
        <v>4718.46</v>
      </c>
      <c r="L2076" s="6">
        <v>786.41</v>
      </c>
      <c r="M2076" s="1">
        <v>6</v>
      </c>
      <c r="N2076" s="8">
        <v>45331</v>
      </c>
      <c r="O2076" s="4" t="str">
        <f t="shared" si="97"/>
        <v>February 2024</v>
      </c>
      <c r="P2076" s="1" t="s">
        <v>79</v>
      </c>
      <c r="Q2076" s="1" t="s">
        <v>52</v>
      </c>
      <c r="R2076" s="6">
        <v>62.51</v>
      </c>
      <c r="S2076" s="6">
        <f t="shared" si="98"/>
        <v>4780.97</v>
      </c>
    </row>
    <row r="2077" spans="1:19" x14ac:dyDescent="0.35">
      <c r="A2077" s="1">
        <v>11640</v>
      </c>
      <c r="B2077" s="1">
        <v>26</v>
      </c>
      <c r="C2077" s="1" t="str">
        <f t="shared" si="96"/>
        <v>Young</v>
      </c>
      <c r="D2077" s="1" t="s">
        <v>38</v>
      </c>
      <c r="E2077" s="1" t="s">
        <v>17</v>
      </c>
      <c r="F2077" s="1" t="s">
        <v>24</v>
      </c>
      <c r="G2077" s="1" t="s">
        <v>85</v>
      </c>
      <c r="H2077" s="1">
        <v>5</v>
      </c>
      <c r="I2077" s="1" t="s">
        <v>20</v>
      </c>
      <c r="J2077" s="1" t="s">
        <v>93</v>
      </c>
      <c r="K2077" s="6">
        <v>2359.23</v>
      </c>
      <c r="L2077" s="6">
        <v>786.41</v>
      </c>
      <c r="M2077" s="1">
        <v>3</v>
      </c>
      <c r="N2077" s="8">
        <v>45331</v>
      </c>
      <c r="O2077" s="4" t="str">
        <f t="shared" si="97"/>
        <v>February 2024</v>
      </c>
      <c r="P2077" s="1" t="s">
        <v>22</v>
      </c>
      <c r="Q2077" s="1" t="s">
        <v>96</v>
      </c>
      <c r="R2077" s="6">
        <v>60.86</v>
      </c>
      <c r="S2077" s="6">
        <f t="shared" si="98"/>
        <v>2420.09</v>
      </c>
    </row>
    <row r="2078" spans="1:19" x14ac:dyDescent="0.35">
      <c r="A2078" s="1">
        <v>3876</v>
      </c>
      <c r="B2078" s="1">
        <v>28</v>
      </c>
      <c r="C2078" s="1" t="str">
        <f t="shared" si="96"/>
        <v>Young</v>
      </c>
      <c r="D2078" s="1" t="s">
        <v>38</v>
      </c>
      <c r="E2078" s="1" t="s">
        <v>17</v>
      </c>
      <c r="F2078" s="1" t="s">
        <v>30</v>
      </c>
      <c r="G2078" s="1" t="s">
        <v>31</v>
      </c>
      <c r="H2078" s="1">
        <v>3</v>
      </c>
      <c r="I2078" s="1" t="s">
        <v>20</v>
      </c>
      <c r="J2078" s="1" t="s">
        <v>27</v>
      </c>
      <c r="K2078" s="6">
        <v>927.92</v>
      </c>
      <c r="L2078" s="6">
        <v>463.96</v>
      </c>
      <c r="M2078" s="1">
        <v>2</v>
      </c>
      <c r="N2078" s="8">
        <v>45331</v>
      </c>
      <c r="O2078" s="4" t="str">
        <f t="shared" si="97"/>
        <v>February 2024</v>
      </c>
      <c r="P2078" s="1" t="s">
        <v>28</v>
      </c>
      <c r="Q2078" s="1" t="s">
        <v>51</v>
      </c>
      <c r="R2078" s="6">
        <v>51.7</v>
      </c>
      <c r="S2078" s="6">
        <f t="shared" si="98"/>
        <v>979.62</v>
      </c>
    </row>
    <row r="2079" spans="1:19" x14ac:dyDescent="0.35">
      <c r="A2079" s="1">
        <v>13743</v>
      </c>
      <c r="B2079" s="1">
        <v>28</v>
      </c>
      <c r="C2079" s="1" t="str">
        <f t="shared" si="96"/>
        <v>Young</v>
      </c>
      <c r="D2079" s="1" t="s">
        <v>16</v>
      </c>
      <c r="E2079" s="1" t="s">
        <v>17</v>
      </c>
      <c r="F2079" s="1" t="s">
        <v>24</v>
      </c>
      <c r="G2079" s="1" t="s">
        <v>85</v>
      </c>
      <c r="H2079" s="1">
        <v>5</v>
      </c>
      <c r="I2079" s="1" t="s">
        <v>20</v>
      </c>
      <c r="J2079" s="1" t="s">
        <v>83</v>
      </c>
      <c r="K2079" s="6">
        <v>3145.64</v>
      </c>
      <c r="L2079" s="6">
        <v>786.41</v>
      </c>
      <c r="M2079" s="1">
        <v>4</v>
      </c>
      <c r="N2079" s="8">
        <v>45331</v>
      </c>
      <c r="O2079" s="4" t="str">
        <f t="shared" si="97"/>
        <v>February 2024</v>
      </c>
      <c r="P2079" s="1" t="s">
        <v>84</v>
      </c>
      <c r="Q2079" s="1" t="s">
        <v>114</v>
      </c>
      <c r="R2079" s="6">
        <v>199.68</v>
      </c>
      <c r="S2079" s="6">
        <f t="shared" si="98"/>
        <v>3345.3199999999997</v>
      </c>
    </row>
    <row r="2080" spans="1:19" x14ac:dyDescent="0.35">
      <c r="A2080" s="1">
        <v>14303</v>
      </c>
      <c r="B2080" s="1">
        <v>28</v>
      </c>
      <c r="C2080" s="1" t="str">
        <f t="shared" si="96"/>
        <v>Young</v>
      </c>
      <c r="D2080" s="1" t="s">
        <v>16</v>
      </c>
      <c r="E2080" s="1" t="s">
        <v>17</v>
      </c>
      <c r="F2080" s="1" t="s">
        <v>30</v>
      </c>
      <c r="G2080" s="1" t="s">
        <v>78</v>
      </c>
      <c r="H2080" s="1">
        <v>4</v>
      </c>
      <c r="I2080" s="1" t="s">
        <v>26</v>
      </c>
      <c r="J2080" s="1" t="s">
        <v>93</v>
      </c>
      <c r="K2080" s="6">
        <v>2697.28</v>
      </c>
      <c r="L2080" s="6">
        <v>674.32</v>
      </c>
      <c r="M2080" s="1">
        <v>4</v>
      </c>
      <c r="N2080" s="8">
        <v>45331</v>
      </c>
      <c r="O2080" s="4" t="str">
        <f t="shared" si="97"/>
        <v>February 2024</v>
      </c>
      <c r="P2080" s="1" t="s">
        <v>84</v>
      </c>
      <c r="Q2080" s="1" t="s">
        <v>95</v>
      </c>
      <c r="R2080" s="6">
        <v>77.63</v>
      </c>
      <c r="S2080" s="6">
        <f t="shared" si="98"/>
        <v>2774.9100000000003</v>
      </c>
    </row>
    <row r="2081" spans="1:19" x14ac:dyDescent="0.35">
      <c r="A2081" s="1">
        <v>8064</v>
      </c>
      <c r="B2081" s="1">
        <v>30</v>
      </c>
      <c r="C2081" s="1" t="str">
        <f t="shared" si="96"/>
        <v>Young</v>
      </c>
      <c r="D2081" s="1" t="s">
        <v>16</v>
      </c>
      <c r="E2081" s="1" t="s">
        <v>33</v>
      </c>
      <c r="F2081" s="1" t="s">
        <v>24</v>
      </c>
      <c r="G2081" s="1" t="s">
        <v>25</v>
      </c>
      <c r="H2081" s="1">
        <v>3</v>
      </c>
      <c r="I2081" s="1" t="s">
        <v>26</v>
      </c>
      <c r="J2081" s="1" t="s">
        <v>21</v>
      </c>
      <c r="K2081" s="6">
        <v>2223.27</v>
      </c>
      <c r="L2081" s="6">
        <v>247.03</v>
      </c>
      <c r="M2081" s="1">
        <v>9</v>
      </c>
      <c r="N2081" s="8">
        <v>45331</v>
      </c>
      <c r="O2081" s="4" t="str">
        <f t="shared" si="97"/>
        <v>February 2024</v>
      </c>
      <c r="P2081" s="1" t="s">
        <v>32</v>
      </c>
      <c r="Q2081" s="1" t="s">
        <v>74</v>
      </c>
      <c r="R2081" s="6">
        <v>59.71</v>
      </c>
      <c r="S2081" s="6">
        <f t="shared" si="98"/>
        <v>2282.98</v>
      </c>
    </row>
    <row r="2082" spans="1:19" x14ac:dyDescent="0.35">
      <c r="A2082" s="1">
        <v>12322</v>
      </c>
      <c r="B2082" s="1">
        <v>33</v>
      </c>
      <c r="C2082" s="1" t="str">
        <f t="shared" si="96"/>
        <v>Young</v>
      </c>
      <c r="D2082" s="1" t="s">
        <v>16</v>
      </c>
      <c r="E2082" s="1" t="s">
        <v>17</v>
      </c>
      <c r="F2082" s="1" t="s">
        <v>77</v>
      </c>
      <c r="G2082" s="1" t="s">
        <v>86</v>
      </c>
      <c r="H2082" s="1">
        <v>2</v>
      </c>
      <c r="I2082" s="1" t="s">
        <v>26</v>
      </c>
      <c r="J2082" s="1" t="s">
        <v>83</v>
      </c>
      <c r="K2082" s="6">
        <v>1444.72</v>
      </c>
      <c r="L2082" s="6">
        <v>361.18</v>
      </c>
      <c r="M2082" s="1">
        <v>4</v>
      </c>
      <c r="N2082" s="8">
        <v>45331</v>
      </c>
      <c r="O2082" s="4" t="str">
        <f t="shared" si="97"/>
        <v>February 2024</v>
      </c>
      <c r="P2082" s="1" t="s">
        <v>22</v>
      </c>
      <c r="Q2082" s="1" t="s">
        <v>96</v>
      </c>
      <c r="R2082" s="6">
        <v>84.02</v>
      </c>
      <c r="S2082" s="6">
        <f t="shared" si="98"/>
        <v>1528.74</v>
      </c>
    </row>
    <row r="2083" spans="1:19" x14ac:dyDescent="0.35">
      <c r="A2083" s="1">
        <v>19657</v>
      </c>
      <c r="B2083" s="1">
        <v>33</v>
      </c>
      <c r="C2083" s="1" t="str">
        <f t="shared" si="96"/>
        <v>Young</v>
      </c>
      <c r="D2083" s="1" t="s">
        <v>16</v>
      </c>
      <c r="E2083" s="1" t="s">
        <v>17</v>
      </c>
      <c r="F2083" s="1" t="s">
        <v>18</v>
      </c>
      <c r="G2083" s="1" t="s">
        <v>81</v>
      </c>
      <c r="H2083" s="1">
        <v>4</v>
      </c>
      <c r="I2083" s="1" t="s">
        <v>26</v>
      </c>
      <c r="J2083" s="1" t="s">
        <v>83</v>
      </c>
      <c r="K2083" s="6">
        <v>1139.68</v>
      </c>
      <c r="L2083" s="6">
        <v>1139.68</v>
      </c>
      <c r="M2083" s="1">
        <v>1</v>
      </c>
      <c r="N2083" s="8">
        <v>45331</v>
      </c>
      <c r="O2083" s="4" t="str">
        <f t="shared" si="97"/>
        <v>February 2024</v>
      </c>
      <c r="P2083" s="1" t="s">
        <v>22</v>
      </c>
      <c r="Q2083" s="1"/>
      <c r="R2083" s="6">
        <v>0</v>
      </c>
      <c r="S2083" s="6">
        <f t="shared" si="98"/>
        <v>1139.68</v>
      </c>
    </row>
    <row r="2084" spans="1:19" x14ac:dyDescent="0.35">
      <c r="A2084" s="1">
        <v>3085</v>
      </c>
      <c r="B2084" s="1">
        <v>35</v>
      </c>
      <c r="C2084" s="1" t="str">
        <f t="shared" si="96"/>
        <v>Young</v>
      </c>
      <c r="D2084" s="1" t="s">
        <v>16</v>
      </c>
      <c r="E2084" s="1" t="s">
        <v>17</v>
      </c>
      <c r="F2084" s="1" t="s">
        <v>40</v>
      </c>
      <c r="G2084" s="1" t="s">
        <v>41</v>
      </c>
      <c r="H2084" s="1">
        <v>3</v>
      </c>
      <c r="I2084" s="1" t="s">
        <v>26</v>
      </c>
      <c r="J2084" s="1" t="s">
        <v>21</v>
      </c>
      <c r="K2084" s="6">
        <v>7603.47</v>
      </c>
      <c r="L2084" s="6">
        <v>844.83</v>
      </c>
      <c r="M2084" s="1">
        <v>9</v>
      </c>
      <c r="N2084" s="8">
        <v>45331</v>
      </c>
      <c r="O2084" s="4" t="str">
        <f t="shared" si="97"/>
        <v>February 2024</v>
      </c>
      <c r="P2084" s="1" t="s">
        <v>22</v>
      </c>
      <c r="Q2084" s="1" t="s">
        <v>39</v>
      </c>
      <c r="R2084" s="6">
        <v>75.34</v>
      </c>
      <c r="S2084" s="6">
        <f t="shared" si="98"/>
        <v>7678.81</v>
      </c>
    </row>
    <row r="2085" spans="1:19" x14ac:dyDescent="0.35">
      <c r="A2085" s="1">
        <v>7872</v>
      </c>
      <c r="B2085" s="1">
        <v>35</v>
      </c>
      <c r="C2085" s="1" t="str">
        <f t="shared" si="96"/>
        <v>Young</v>
      </c>
      <c r="D2085" s="1" t="s">
        <v>16</v>
      </c>
      <c r="E2085" s="1" t="s">
        <v>17</v>
      </c>
      <c r="F2085" s="1" t="s">
        <v>40</v>
      </c>
      <c r="G2085" s="1" t="s">
        <v>41</v>
      </c>
      <c r="H2085" s="1">
        <v>3</v>
      </c>
      <c r="I2085" s="1" t="s">
        <v>26</v>
      </c>
      <c r="J2085" s="1" t="s">
        <v>42</v>
      </c>
      <c r="K2085" s="6">
        <v>2534.4899999999998</v>
      </c>
      <c r="L2085" s="6">
        <v>844.83</v>
      </c>
      <c r="M2085" s="1">
        <v>3</v>
      </c>
      <c r="N2085" s="8">
        <v>45331</v>
      </c>
      <c r="O2085" s="4" t="str">
        <f t="shared" si="97"/>
        <v>February 2024</v>
      </c>
      <c r="P2085" s="1" t="s">
        <v>22</v>
      </c>
      <c r="Q2085" s="1" t="s">
        <v>48</v>
      </c>
      <c r="R2085" s="6">
        <v>66.72</v>
      </c>
      <c r="S2085" s="6">
        <f t="shared" si="98"/>
        <v>2601.2099999999996</v>
      </c>
    </row>
    <row r="2086" spans="1:19" x14ac:dyDescent="0.35">
      <c r="A2086" s="1">
        <v>14359</v>
      </c>
      <c r="B2086" s="1">
        <v>35</v>
      </c>
      <c r="C2086" s="1" t="str">
        <f t="shared" si="96"/>
        <v>Young</v>
      </c>
      <c r="D2086" s="1" t="s">
        <v>38</v>
      </c>
      <c r="E2086" s="1" t="s">
        <v>33</v>
      </c>
      <c r="F2086" s="1" t="s">
        <v>77</v>
      </c>
      <c r="G2086" s="1" t="s">
        <v>86</v>
      </c>
      <c r="H2086" s="1">
        <v>5</v>
      </c>
      <c r="I2086" s="1" t="s">
        <v>26</v>
      </c>
      <c r="J2086" s="1" t="s">
        <v>21</v>
      </c>
      <c r="K2086" s="6">
        <v>2889.44</v>
      </c>
      <c r="L2086" s="6">
        <v>361.18</v>
      </c>
      <c r="M2086" s="1">
        <v>8</v>
      </c>
      <c r="N2086" s="8">
        <v>45331</v>
      </c>
      <c r="O2086" s="4" t="str">
        <f t="shared" si="97"/>
        <v>February 2024</v>
      </c>
      <c r="P2086" s="1" t="s">
        <v>84</v>
      </c>
      <c r="Q2086" s="1" t="s">
        <v>103</v>
      </c>
      <c r="R2086" s="6">
        <v>174.36</v>
      </c>
      <c r="S2086" s="6">
        <f t="shared" si="98"/>
        <v>3063.8</v>
      </c>
    </row>
    <row r="2087" spans="1:19" x14ac:dyDescent="0.35">
      <c r="A2087" s="1">
        <v>16095</v>
      </c>
      <c r="B2087" s="1">
        <v>35</v>
      </c>
      <c r="C2087" s="1" t="str">
        <f t="shared" si="96"/>
        <v>Young</v>
      </c>
      <c r="D2087" s="1" t="s">
        <v>38</v>
      </c>
      <c r="E2087" s="1" t="s">
        <v>33</v>
      </c>
      <c r="F2087" s="1" t="s">
        <v>30</v>
      </c>
      <c r="G2087" s="1" t="s">
        <v>78</v>
      </c>
      <c r="H2087" s="1">
        <v>2</v>
      </c>
      <c r="I2087" s="1" t="s">
        <v>26</v>
      </c>
      <c r="J2087" s="1" t="s">
        <v>21</v>
      </c>
      <c r="K2087" s="6">
        <v>674.32</v>
      </c>
      <c r="L2087" s="6">
        <v>674.32</v>
      </c>
      <c r="M2087" s="1">
        <v>1</v>
      </c>
      <c r="N2087" s="8">
        <v>45331</v>
      </c>
      <c r="O2087" s="4" t="str">
        <f t="shared" si="97"/>
        <v>February 2024</v>
      </c>
      <c r="P2087" s="1" t="s">
        <v>22</v>
      </c>
      <c r="Q2087" s="1" t="s">
        <v>29</v>
      </c>
      <c r="R2087" s="6">
        <v>86.26</v>
      </c>
      <c r="S2087" s="6">
        <f t="shared" si="98"/>
        <v>760.58</v>
      </c>
    </row>
    <row r="2088" spans="1:19" x14ac:dyDescent="0.35">
      <c r="A2088" s="1">
        <v>15083</v>
      </c>
      <c r="B2088" s="1">
        <v>38</v>
      </c>
      <c r="C2088" s="1" t="str">
        <f t="shared" si="96"/>
        <v>Middle-Aged</v>
      </c>
      <c r="D2088" s="1" t="s">
        <v>16</v>
      </c>
      <c r="E2088" s="1" t="s">
        <v>17</v>
      </c>
      <c r="F2088" s="1" t="s">
        <v>77</v>
      </c>
      <c r="G2088" s="1" t="s">
        <v>86</v>
      </c>
      <c r="H2088" s="1">
        <v>1</v>
      </c>
      <c r="I2088" s="1" t="s">
        <v>26</v>
      </c>
      <c r="J2088" s="1" t="s">
        <v>93</v>
      </c>
      <c r="K2088" s="6">
        <v>3611.8</v>
      </c>
      <c r="L2088" s="6">
        <v>361.18</v>
      </c>
      <c r="M2088" s="1">
        <v>10</v>
      </c>
      <c r="N2088" s="8">
        <v>45331</v>
      </c>
      <c r="O2088" s="4" t="str">
        <f t="shared" si="97"/>
        <v>February 2024</v>
      </c>
      <c r="P2088" s="1" t="s">
        <v>22</v>
      </c>
      <c r="Q2088" s="1" t="s">
        <v>103</v>
      </c>
      <c r="R2088" s="6">
        <v>127.48</v>
      </c>
      <c r="S2088" s="6">
        <f t="shared" si="98"/>
        <v>3739.28</v>
      </c>
    </row>
    <row r="2089" spans="1:19" x14ac:dyDescent="0.35">
      <c r="A2089" s="1">
        <v>19257</v>
      </c>
      <c r="B2089" s="1">
        <v>38</v>
      </c>
      <c r="C2089" s="1" t="str">
        <f t="shared" si="96"/>
        <v>Middle-Aged</v>
      </c>
      <c r="D2089" s="1" t="s">
        <v>38</v>
      </c>
      <c r="E2089" s="1" t="s">
        <v>17</v>
      </c>
      <c r="F2089" s="1" t="s">
        <v>77</v>
      </c>
      <c r="G2089" s="1" t="s">
        <v>86</v>
      </c>
      <c r="H2089" s="1">
        <v>4</v>
      </c>
      <c r="I2089" s="1" t="s">
        <v>26</v>
      </c>
      <c r="J2089" s="1" t="s">
        <v>93</v>
      </c>
      <c r="K2089" s="6">
        <v>1444.72</v>
      </c>
      <c r="L2089" s="6">
        <v>361.18</v>
      </c>
      <c r="M2089" s="1">
        <v>4</v>
      </c>
      <c r="N2089" s="8">
        <v>45331</v>
      </c>
      <c r="O2089" s="4" t="str">
        <f t="shared" si="97"/>
        <v>February 2024</v>
      </c>
      <c r="P2089" s="1" t="s">
        <v>79</v>
      </c>
      <c r="Q2089" s="1" t="s">
        <v>96</v>
      </c>
      <c r="R2089" s="6">
        <v>134.66</v>
      </c>
      <c r="S2089" s="6">
        <f t="shared" si="98"/>
        <v>1579.38</v>
      </c>
    </row>
    <row r="2090" spans="1:19" x14ac:dyDescent="0.35">
      <c r="A2090" s="1">
        <v>15759</v>
      </c>
      <c r="B2090" s="1">
        <v>39</v>
      </c>
      <c r="C2090" s="1" t="str">
        <f t="shared" si="96"/>
        <v>Middle-Aged</v>
      </c>
      <c r="D2090" s="1" t="s">
        <v>38</v>
      </c>
      <c r="E2090" s="1" t="s">
        <v>17</v>
      </c>
      <c r="F2090" s="1" t="s">
        <v>40</v>
      </c>
      <c r="G2090" s="1" t="s">
        <v>88</v>
      </c>
      <c r="H2090" s="1">
        <v>3</v>
      </c>
      <c r="I2090" s="1" t="s">
        <v>26</v>
      </c>
      <c r="J2090" s="1" t="s">
        <v>21</v>
      </c>
      <c r="K2090" s="6">
        <v>1378.5</v>
      </c>
      <c r="L2090" s="6">
        <v>459.5</v>
      </c>
      <c r="M2090" s="1">
        <v>3</v>
      </c>
      <c r="N2090" s="8">
        <v>45331</v>
      </c>
      <c r="O2090" s="4" t="str">
        <f t="shared" si="97"/>
        <v>February 2024</v>
      </c>
      <c r="P2090" s="1" t="s">
        <v>84</v>
      </c>
      <c r="Q2090" s="1"/>
      <c r="R2090" s="6">
        <v>0</v>
      </c>
      <c r="S2090" s="6">
        <f t="shared" si="98"/>
        <v>1378.5</v>
      </c>
    </row>
    <row r="2091" spans="1:19" x14ac:dyDescent="0.35">
      <c r="A2091" s="1">
        <v>11271</v>
      </c>
      <c r="B2091" s="1">
        <v>40</v>
      </c>
      <c r="C2091" s="1" t="str">
        <f t="shared" si="96"/>
        <v>Middle-Aged</v>
      </c>
      <c r="D2091" s="1" t="s">
        <v>16</v>
      </c>
      <c r="E2091" s="1" t="s">
        <v>17</v>
      </c>
      <c r="F2091" s="1" t="s">
        <v>77</v>
      </c>
      <c r="G2091" s="1" t="s">
        <v>86</v>
      </c>
      <c r="H2091" s="1">
        <v>4</v>
      </c>
      <c r="I2091" s="1" t="s">
        <v>26</v>
      </c>
      <c r="J2091" s="1" t="s">
        <v>93</v>
      </c>
      <c r="K2091" s="6">
        <v>722.36</v>
      </c>
      <c r="L2091" s="6">
        <v>361.18</v>
      </c>
      <c r="M2091" s="1">
        <v>2</v>
      </c>
      <c r="N2091" s="8">
        <v>45331</v>
      </c>
      <c r="O2091" s="4" t="str">
        <f t="shared" si="97"/>
        <v>February 2024</v>
      </c>
      <c r="P2091" s="1" t="s">
        <v>84</v>
      </c>
      <c r="Q2091" s="1" t="s">
        <v>118</v>
      </c>
      <c r="R2091" s="6">
        <v>216.08</v>
      </c>
      <c r="S2091" s="6">
        <f t="shared" si="98"/>
        <v>938.44</v>
      </c>
    </row>
    <row r="2092" spans="1:19" x14ac:dyDescent="0.35">
      <c r="A2092" s="1">
        <v>5539</v>
      </c>
      <c r="B2092" s="1">
        <v>42</v>
      </c>
      <c r="C2092" s="1" t="str">
        <f t="shared" si="96"/>
        <v>Middle-Aged</v>
      </c>
      <c r="D2092" s="1" t="s">
        <v>38</v>
      </c>
      <c r="E2092" s="1" t="s">
        <v>33</v>
      </c>
      <c r="F2092" s="1" t="s">
        <v>24</v>
      </c>
      <c r="G2092" s="1" t="s">
        <v>25</v>
      </c>
      <c r="H2092" s="1">
        <v>3</v>
      </c>
      <c r="I2092" s="1" t="s">
        <v>26</v>
      </c>
      <c r="J2092" s="1" t="s">
        <v>42</v>
      </c>
      <c r="K2092" s="6">
        <v>1976.24</v>
      </c>
      <c r="L2092" s="6">
        <v>247.03</v>
      </c>
      <c r="M2092" s="1">
        <v>8</v>
      </c>
      <c r="N2092" s="8">
        <v>45331</v>
      </c>
      <c r="O2092" s="4" t="str">
        <f t="shared" si="97"/>
        <v>February 2024</v>
      </c>
      <c r="P2092" s="1" t="s">
        <v>32</v>
      </c>
      <c r="Q2092" s="1" t="s">
        <v>54</v>
      </c>
      <c r="R2092" s="6">
        <v>81.06</v>
      </c>
      <c r="S2092" s="6">
        <f t="shared" si="98"/>
        <v>2057.3000000000002</v>
      </c>
    </row>
    <row r="2093" spans="1:19" x14ac:dyDescent="0.35">
      <c r="A2093" s="1">
        <v>14465</v>
      </c>
      <c r="B2093" s="1">
        <v>42</v>
      </c>
      <c r="C2093" s="1" t="str">
        <f t="shared" si="96"/>
        <v>Middle-Aged</v>
      </c>
      <c r="D2093" s="1" t="s">
        <v>16</v>
      </c>
      <c r="E2093" s="1" t="s">
        <v>17</v>
      </c>
      <c r="F2093" s="1" t="s">
        <v>18</v>
      </c>
      <c r="G2093" s="1" t="s">
        <v>81</v>
      </c>
      <c r="H2093" s="1">
        <v>1</v>
      </c>
      <c r="I2093" s="1" t="s">
        <v>26</v>
      </c>
      <c r="J2093" s="1" t="s">
        <v>21</v>
      </c>
      <c r="K2093" s="6">
        <v>10257.120000000001</v>
      </c>
      <c r="L2093" s="6">
        <v>1139.68</v>
      </c>
      <c r="M2093" s="1">
        <v>9</v>
      </c>
      <c r="N2093" s="8">
        <v>45331</v>
      </c>
      <c r="O2093" s="4" t="str">
        <f t="shared" si="97"/>
        <v>February 2024</v>
      </c>
      <c r="P2093" s="1" t="s">
        <v>79</v>
      </c>
      <c r="Q2093" s="1"/>
      <c r="R2093" s="6">
        <v>0</v>
      </c>
      <c r="S2093" s="6">
        <f t="shared" si="98"/>
        <v>10257.120000000001</v>
      </c>
    </row>
    <row r="2094" spans="1:19" x14ac:dyDescent="0.35">
      <c r="A2094" s="1">
        <v>2880</v>
      </c>
      <c r="B2094" s="1">
        <v>43</v>
      </c>
      <c r="C2094" s="1" t="str">
        <f t="shared" si="96"/>
        <v>Middle-Aged</v>
      </c>
      <c r="D2094" s="1" t="s">
        <v>38</v>
      </c>
      <c r="E2094" s="1" t="s">
        <v>17</v>
      </c>
      <c r="F2094" s="1" t="s">
        <v>18</v>
      </c>
      <c r="G2094" s="1" t="s">
        <v>19</v>
      </c>
      <c r="H2094" s="1">
        <v>2</v>
      </c>
      <c r="I2094" s="1" t="s">
        <v>26</v>
      </c>
      <c r="J2094" s="1" t="s">
        <v>21</v>
      </c>
      <c r="K2094" s="6">
        <v>6329.52</v>
      </c>
      <c r="L2094" s="6">
        <v>791.19</v>
      </c>
      <c r="M2094" s="1">
        <v>8</v>
      </c>
      <c r="N2094" s="8">
        <v>45331</v>
      </c>
      <c r="O2094" s="4" t="str">
        <f t="shared" si="97"/>
        <v>February 2024</v>
      </c>
      <c r="P2094" s="1" t="s">
        <v>32</v>
      </c>
      <c r="Q2094" s="1" t="s">
        <v>44</v>
      </c>
      <c r="R2094" s="6">
        <v>73.27</v>
      </c>
      <c r="S2094" s="6">
        <f t="shared" si="98"/>
        <v>6402.7900000000009</v>
      </c>
    </row>
    <row r="2095" spans="1:19" x14ac:dyDescent="0.35">
      <c r="A2095" s="1">
        <v>3946</v>
      </c>
      <c r="B2095" s="1">
        <v>43</v>
      </c>
      <c r="C2095" s="1" t="str">
        <f t="shared" si="96"/>
        <v>Middle-Aged</v>
      </c>
      <c r="D2095" s="1" t="s">
        <v>38</v>
      </c>
      <c r="E2095" s="1" t="s">
        <v>17</v>
      </c>
      <c r="F2095" s="1" t="s">
        <v>30</v>
      </c>
      <c r="G2095" s="1" t="s">
        <v>31</v>
      </c>
      <c r="H2095" s="1">
        <v>3</v>
      </c>
      <c r="I2095" s="1" t="s">
        <v>26</v>
      </c>
      <c r="J2095" s="1" t="s">
        <v>42</v>
      </c>
      <c r="K2095" s="6">
        <v>3247.72</v>
      </c>
      <c r="L2095" s="6">
        <v>463.96</v>
      </c>
      <c r="M2095" s="1">
        <v>7</v>
      </c>
      <c r="N2095" s="8">
        <v>45331</v>
      </c>
      <c r="O2095" s="4" t="str">
        <f t="shared" si="97"/>
        <v>February 2024</v>
      </c>
      <c r="P2095" s="1" t="s">
        <v>28</v>
      </c>
      <c r="Q2095" s="1" t="s">
        <v>45</v>
      </c>
      <c r="R2095" s="6">
        <v>48.03</v>
      </c>
      <c r="S2095" s="6">
        <f t="shared" si="98"/>
        <v>3295.75</v>
      </c>
    </row>
    <row r="2096" spans="1:19" x14ac:dyDescent="0.35">
      <c r="A2096" s="1">
        <v>8078</v>
      </c>
      <c r="B2096" s="1">
        <v>43</v>
      </c>
      <c r="C2096" s="1" t="str">
        <f t="shared" si="96"/>
        <v>Middle-Aged</v>
      </c>
      <c r="D2096" s="1" t="s">
        <v>16</v>
      </c>
      <c r="E2096" s="1" t="s">
        <v>17</v>
      </c>
      <c r="F2096" s="1" t="s">
        <v>18</v>
      </c>
      <c r="G2096" s="1" t="s">
        <v>36</v>
      </c>
      <c r="H2096" s="1">
        <v>5</v>
      </c>
      <c r="I2096" s="1" t="s">
        <v>26</v>
      </c>
      <c r="J2096" s="1" t="s">
        <v>21</v>
      </c>
      <c r="K2096" s="6">
        <v>103.75</v>
      </c>
      <c r="L2096" s="6">
        <v>20.75</v>
      </c>
      <c r="M2096" s="1">
        <v>5</v>
      </c>
      <c r="N2096" s="8">
        <v>45331</v>
      </c>
      <c r="O2096" s="4" t="str">
        <f t="shared" si="97"/>
        <v>February 2024</v>
      </c>
      <c r="P2096" s="1" t="s">
        <v>22</v>
      </c>
      <c r="Q2096" s="1" t="s">
        <v>37</v>
      </c>
      <c r="R2096" s="6">
        <v>35.97</v>
      </c>
      <c r="S2096" s="6">
        <f t="shared" si="98"/>
        <v>139.72</v>
      </c>
    </row>
    <row r="2097" spans="1:19" x14ac:dyDescent="0.35">
      <c r="A2097" s="1">
        <v>16283</v>
      </c>
      <c r="B2097" s="1">
        <v>43</v>
      </c>
      <c r="C2097" s="1" t="str">
        <f t="shared" si="96"/>
        <v>Middle-Aged</v>
      </c>
      <c r="D2097" s="1" t="s">
        <v>38</v>
      </c>
      <c r="E2097" s="1" t="s">
        <v>17</v>
      </c>
      <c r="F2097" s="1" t="s">
        <v>77</v>
      </c>
      <c r="G2097" s="1" t="s">
        <v>86</v>
      </c>
      <c r="H2097" s="1">
        <v>4</v>
      </c>
      <c r="I2097" s="1" t="s">
        <v>26</v>
      </c>
      <c r="J2097" s="1" t="s">
        <v>93</v>
      </c>
      <c r="K2097" s="6">
        <v>2167.08</v>
      </c>
      <c r="L2097" s="6">
        <v>361.18</v>
      </c>
      <c r="M2097" s="1">
        <v>6</v>
      </c>
      <c r="N2097" s="8">
        <v>45331</v>
      </c>
      <c r="O2097" s="4" t="str">
        <f t="shared" si="97"/>
        <v>February 2024</v>
      </c>
      <c r="P2097" s="1" t="s">
        <v>84</v>
      </c>
      <c r="Q2097" s="1"/>
      <c r="R2097" s="6">
        <v>0</v>
      </c>
      <c r="S2097" s="6">
        <f t="shared" si="98"/>
        <v>2167.08</v>
      </c>
    </row>
    <row r="2098" spans="1:19" x14ac:dyDescent="0.35">
      <c r="A2098" s="1">
        <v>3738</v>
      </c>
      <c r="B2098" s="1">
        <v>44</v>
      </c>
      <c r="C2098" s="1" t="str">
        <f t="shared" si="96"/>
        <v>Middle-Aged</v>
      </c>
      <c r="D2098" s="1" t="s">
        <v>16</v>
      </c>
      <c r="E2098" s="1" t="s">
        <v>17</v>
      </c>
      <c r="F2098" s="1" t="s">
        <v>40</v>
      </c>
      <c r="G2098" s="1" t="s">
        <v>41</v>
      </c>
      <c r="H2098" s="1">
        <v>3</v>
      </c>
      <c r="I2098" s="1" t="s">
        <v>26</v>
      </c>
      <c r="J2098" s="1" t="s">
        <v>42</v>
      </c>
      <c r="K2098" s="6">
        <v>6758.64</v>
      </c>
      <c r="L2098" s="6">
        <v>844.83</v>
      </c>
      <c r="M2098" s="1">
        <v>8</v>
      </c>
      <c r="N2098" s="8">
        <v>45331</v>
      </c>
      <c r="O2098" s="4" t="str">
        <f t="shared" si="97"/>
        <v>February 2024</v>
      </c>
      <c r="P2098" s="1" t="s">
        <v>28</v>
      </c>
      <c r="Q2098" s="1" t="s">
        <v>43</v>
      </c>
      <c r="R2098" s="6">
        <v>54.01</v>
      </c>
      <c r="S2098" s="6">
        <f t="shared" si="98"/>
        <v>6812.6500000000005</v>
      </c>
    </row>
    <row r="2099" spans="1:19" x14ac:dyDescent="0.35">
      <c r="A2099" s="1">
        <v>6638</v>
      </c>
      <c r="B2099" s="1">
        <v>44</v>
      </c>
      <c r="C2099" s="1" t="str">
        <f t="shared" si="96"/>
        <v>Middle-Aged</v>
      </c>
      <c r="D2099" s="1" t="s">
        <v>16</v>
      </c>
      <c r="E2099" s="1" t="s">
        <v>17</v>
      </c>
      <c r="F2099" s="1" t="s">
        <v>24</v>
      </c>
      <c r="G2099" s="1" t="s">
        <v>25</v>
      </c>
      <c r="H2099" s="1">
        <v>3</v>
      </c>
      <c r="I2099" s="1" t="s">
        <v>26</v>
      </c>
      <c r="J2099" s="1" t="s">
        <v>27</v>
      </c>
      <c r="K2099" s="6">
        <v>1235.1500000000001</v>
      </c>
      <c r="L2099" s="6">
        <v>247.03</v>
      </c>
      <c r="M2099" s="1">
        <v>5</v>
      </c>
      <c r="N2099" s="8">
        <v>45331</v>
      </c>
      <c r="O2099" s="4" t="str">
        <f t="shared" si="97"/>
        <v>February 2024</v>
      </c>
      <c r="P2099" s="1" t="s">
        <v>32</v>
      </c>
      <c r="Q2099" s="1" t="s">
        <v>46</v>
      </c>
      <c r="R2099" s="6">
        <v>77.75</v>
      </c>
      <c r="S2099" s="6">
        <f t="shared" si="98"/>
        <v>1312.9</v>
      </c>
    </row>
    <row r="2100" spans="1:19" x14ac:dyDescent="0.35">
      <c r="A2100" s="1">
        <v>11762</v>
      </c>
      <c r="B2100" s="1">
        <v>45</v>
      </c>
      <c r="C2100" s="1" t="str">
        <f t="shared" si="96"/>
        <v>Middle-Aged</v>
      </c>
      <c r="D2100" s="1" t="s">
        <v>16</v>
      </c>
      <c r="E2100" s="1" t="s">
        <v>17</v>
      </c>
      <c r="F2100" s="1" t="s">
        <v>18</v>
      </c>
      <c r="G2100" s="1" t="s">
        <v>81</v>
      </c>
      <c r="H2100" s="1">
        <v>1</v>
      </c>
      <c r="I2100" s="1" t="s">
        <v>26</v>
      </c>
      <c r="J2100" s="1" t="s">
        <v>21</v>
      </c>
      <c r="K2100" s="6">
        <v>6838.08</v>
      </c>
      <c r="L2100" s="6">
        <v>1139.68</v>
      </c>
      <c r="M2100" s="1">
        <v>6</v>
      </c>
      <c r="N2100" s="8">
        <v>45331</v>
      </c>
      <c r="O2100" s="4" t="str">
        <f t="shared" si="97"/>
        <v>February 2024</v>
      </c>
      <c r="P2100" s="1" t="s">
        <v>22</v>
      </c>
      <c r="Q2100" s="1"/>
      <c r="R2100" s="6">
        <v>0</v>
      </c>
      <c r="S2100" s="6">
        <f t="shared" si="98"/>
        <v>6838.08</v>
      </c>
    </row>
    <row r="2101" spans="1:19" x14ac:dyDescent="0.35">
      <c r="A2101" s="1">
        <v>12249</v>
      </c>
      <c r="B2101" s="1">
        <v>45</v>
      </c>
      <c r="C2101" s="1" t="str">
        <f t="shared" si="96"/>
        <v>Middle-Aged</v>
      </c>
      <c r="D2101" s="1" t="s">
        <v>38</v>
      </c>
      <c r="E2101" s="1" t="s">
        <v>17</v>
      </c>
      <c r="F2101" s="1" t="s">
        <v>40</v>
      </c>
      <c r="G2101" s="1" t="s">
        <v>88</v>
      </c>
      <c r="H2101" s="1">
        <v>2</v>
      </c>
      <c r="I2101" s="1" t="s">
        <v>20</v>
      </c>
      <c r="J2101" s="1" t="s">
        <v>93</v>
      </c>
      <c r="K2101" s="6">
        <v>2757</v>
      </c>
      <c r="L2101" s="6">
        <v>459.5</v>
      </c>
      <c r="M2101" s="1">
        <v>6</v>
      </c>
      <c r="N2101" s="8">
        <v>45331</v>
      </c>
      <c r="O2101" s="4" t="str">
        <f t="shared" si="97"/>
        <v>February 2024</v>
      </c>
      <c r="P2101" s="1" t="s">
        <v>79</v>
      </c>
      <c r="Q2101" s="1" t="s">
        <v>37</v>
      </c>
      <c r="R2101" s="6">
        <v>18.510000000000002</v>
      </c>
      <c r="S2101" s="6">
        <f t="shared" si="98"/>
        <v>2775.51</v>
      </c>
    </row>
    <row r="2102" spans="1:19" x14ac:dyDescent="0.35">
      <c r="A2102" s="1">
        <v>3225</v>
      </c>
      <c r="B2102" s="1">
        <v>47</v>
      </c>
      <c r="C2102" s="1" t="str">
        <f t="shared" si="96"/>
        <v>Middle-Aged</v>
      </c>
      <c r="D2102" s="1" t="s">
        <v>16</v>
      </c>
      <c r="E2102" s="1" t="s">
        <v>33</v>
      </c>
      <c r="F2102" s="1" t="s">
        <v>30</v>
      </c>
      <c r="G2102" s="1" t="s">
        <v>31</v>
      </c>
      <c r="H2102" s="1">
        <v>3</v>
      </c>
      <c r="I2102" s="1" t="s">
        <v>26</v>
      </c>
      <c r="J2102" s="1" t="s">
        <v>42</v>
      </c>
      <c r="K2102" s="6">
        <v>3711.68</v>
      </c>
      <c r="L2102" s="6">
        <v>463.96</v>
      </c>
      <c r="M2102" s="1">
        <v>8</v>
      </c>
      <c r="N2102" s="8">
        <v>45331</v>
      </c>
      <c r="O2102" s="4" t="str">
        <f t="shared" si="97"/>
        <v>February 2024</v>
      </c>
      <c r="P2102" s="1" t="s">
        <v>22</v>
      </c>
      <c r="Q2102" s="1"/>
      <c r="R2102" s="6">
        <v>0</v>
      </c>
      <c r="S2102" s="6">
        <f t="shared" si="98"/>
        <v>3711.68</v>
      </c>
    </row>
    <row r="2103" spans="1:19" x14ac:dyDescent="0.35">
      <c r="A2103" s="1">
        <v>11816</v>
      </c>
      <c r="B2103" s="1">
        <v>47</v>
      </c>
      <c r="C2103" s="1" t="str">
        <f t="shared" si="96"/>
        <v>Middle-Aged</v>
      </c>
      <c r="D2103" s="1" t="s">
        <v>16</v>
      </c>
      <c r="E2103" s="1" t="s">
        <v>17</v>
      </c>
      <c r="F2103" s="1" t="s">
        <v>30</v>
      </c>
      <c r="G2103" s="1" t="s">
        <v>78</v>
      </c>
      <c r="H2103" s="1">
        <v>5</v>
      </c>
      <c r="I2103" s="1" t="s">
        <v>26</v>
      </c>
      <c r="J2103" s="1" t="s">
        <v>21</v>
      </c>
      <c r="K2103" s="6">
        <v>5394.56</v>
      </c>
      <c r="L2103" s="6">
        <v>674.32</v>
      </c>
      <c r="M2103" s="1">
        <v>8</v>
      </c>
      <c r="N2103" s="8">
        <v>45331</v>
      </c>
      <c r="O2103" s="4" t="str">
        <f t="shared" si="97"/>
        <v>February 2024</v>
      </c>
      <c r="P2103" s="1" t="s">
        <v>22</v>
      </c>
      <c r="Q2103" s="1" t="s">
        <v>37</v>
      </c>
      <c r="R2103" s="6">
        <v>12.01</v>
      </c>
      <c r="S2103" s="6">
        <f t="shared" si="98"/>
        <v>5406.5700000000006</v>
      </c>
    </row>
    <row r="2104" spans="1:19" x14ac:dyDescent="0.35">
      <c r="A2104" s="1">
        <v>11105</v>
      </c>
      <c r="B2104" s="1">
        <v>48</v>
      </c>
      <c r="C2104" s="1" t="str">
        <f t="shared" si="96"/>
        <v>Middle-Aged</v>
      </c>
      <c r="D2104" s="1" t="s">
        <v>38</v>
      </c>
      <c r="E2104" s="1" t="s">
        <v>33</v>
      </c>
      <c r="F2104" s="1" t="s">
        <v>40</v>
      </c>
      <c r="G2104" s="1" t="s">
        <v>88</v>
      </c>
      <c r="H2104" s="1">
        <v>4</v>
      </c>
      <c r="I2104" s="1" t="s">
        <v>26</v>
      </c>
      <c r="J2104" s="1" t="s">
        <v>21</v>
      </c>
      <c r="K2104" s="6">
        <v>2297.5</v>
      </c>
      <c r="L2104" s="6">
        <v>459.5</v>
      </c>
      <c r="M2104" s="1">
        <v>5</v>
      </c>
      <c r="N2104" s="8">
        <v>45331</v>
      </c>
      <c r="O2104" s="4" t="str">
        <f t="shared" si="97"/>
        <v>February 2024</v>
      </c>
      <c r="P2104" s="1" t="s">
        <v>84</v>
      </c>
      <c r="Q2104" s="1"/>
      <c r="R2104" s="6">
        <v>0</v>
      </c>
      <c r="S2104" s="6">
        <f t="shared" si="98"/>
        <v>2297.5</v>
      </c>
    </row>
    <row r="2105" spans="1:19" x14ac:dyDescent="0.35">
      <c r="A2105" s="1">
        <v>7776</v>
      </c>
      <c r="B2105" s="1">
        <v>49</v>
      </c>
      <c r="C2105" s="1" t="str">
        <f t="shared" si="96"/>
        <v>Middle-Aged</v>
      </c>
      <c r="D2105" s="1" t="s">
        <v>38</v>
      </c>
      <c r="E2105" s="1" t="s">
        <v>17</v>
      </c>
      <c r="F2105" s="1" t="s">
        <v>18</v>
      </c>
      <c r="G2105" s="1" t="s">
        <v>19</v>
      </c>
      <c r="H2105" s="1">
        <v>2</v>
      </c>
      <c r="I2105" s="1" t="s">
        <v>26</v>
      </c>
      <c r="J2105" s="1" t="s">
        <v>21</v>
      </c>
      <c r="K2105" s="6">
        <v>6329.52</v>
      </c>
      <c r="L2105" s="6">
        <v>791.19</v>
      </c>
      <c r="M2105" s="1">
        <v>8</v>
      </c>
      <c r="N2105" s="8">
        <v>45331</v>
      </c>
      <c r="O2105" s="4" t="str">
        <f t="shared" si="97"/>
        <v>February 2024</v>
      </c>
      <c r="P2105" s="1" t="s">
        <v>28</v>
      </c>
      <c r="Q2105" s="1"/>
      <c r="R2105" s="6">
        <v>0</v>
      </c>
      <c r="S2105" s="6">
        <f t="shared" si="98"/>
        <v>6329.52</v>
      </c>
    </row>
    <row r="2106" spans="1:19" x14ac:dyDescent="0.35">
      <c r="A2106" s="1">
        <v>7979</v>
      </c>
      <c r="B2106" s="1">
        <v>49</v>
      </c>
      <c r="C2106" s="1" t="str">
        <f t="shared" si="96"/>
        <v>Middle-Aged</v>
      </c>
      <c r="D2106" s="1" t="s">
        <v>38</v>
      </c>
      <c r="E2106" s="1" t="s">
        <v>17</v>
      </c>
      <c r="F2106" s="1" t="s">
        <v>18</v>
      </c>
      <c r="G2106" s="1" t="s">
        <v>36</v>
      </c>
      <c r="H2106" s="1">
        <v>5</v>
      </c>
      <c r="I2106" s="1" t="s">
        <v>20</v>
      </c>
      <c r="J2106" s="1" t="s">
        <v>21</v>
      </c>
      <c r="K2106" s="6">
        <v>166</v>
      </c>
      <c r="L2106" s="6">
        <v>20.75</v>
      </c>
      <c r="M2106" s="1">
        <v>8</v>
      </c>
      <c r="N2106" s="8">
        <v>45331</v>
      </c>
      <c r="O2106" s="4" t="str">
        <f t="shared" si="97"/>
        <v>February 2024</v>
      </c>
      <c r="P2106" s="1" t="s">
        <v>32</v>
      </c>
      <c r="Q2106" s="1" t="s">
        <v>37</v>
      </c>
      <c r="R2106" s="6">
        <v>27.9</v>
      </c>
      <c r="S2106" s="6">
        <f t="shared" si="98"/>
        <v>193.9</v>
      </c>
    </row>
    <row r="2107" spans="1:19" x14ac:dyDescent="0.35">
      <c r="A2107" s="1">
        <v>12191</v>
      </c>
      <c r="B2107" s="1">
        <v>49</v>
      </c>
      <c r="C2107" s="1" t="str">
        <f t="shared" si="96"/>
        <v>Middle-Aged</v>
      </c>
      <c r="D2107" s="1" t="s">
        <v>38</v>
      </c>
      <c r="E2107" s="1" t="s">
        <v>17</v>
      </c>
      <c r="F2107" s="1" t="s">
        <v>40</v>
      </c>
      <c r="G2107" s="1" t="s">
        <v>88</v>
      </c>
      <c r="H2107" s="1">
        <v>2</v>
      </c>
      <c r="I2107" s="1" t="s">
        <v>20</v>
      </c>
      <c r="J2107" s="1" t="s">
        <v>21</v>
      </c>
      <c r="K2107" s="6">
        <v>4135.5</v>
      </c>
      <c r="L2107" s="6">
        <v>459.5</v>
      </c>
      <c r="M2107" s="1">
        <v>9</v>
      </c>
      <c r="N2107" s="8">
        <v>45331</v>
      </c>
      <c r="O2107" s="4" t="str">
        <f t="shared" si="97"/>
        <v>February 2024</v>
      </c>
      <c r="P2107" s="1" t="s">
        <v>79</v>
      </c>
      <c r="Q2107" s="1"/>
      <c r="R2107" s="6">
        <v>0</v>
      </c>
      <c r="S2107" s="6">
        <f t="shared" si="98"/>
        <v>4135.5</v>
      </c>
    </row>
    <row r="2108" spans="1:19" x14ac:dyDescent="0.35">
      <c r="A2108" s="1">
        <v>16201</v>
      </c>
      <c r="B2108" s="1">
        <v>51</v>
      </c>
      <c r="C2108" s="1" t="str">
        <f t="shared" si="96"/>
        <v>Middle-Aged</v>
      </c>
      <c r="D2108" s="1" t="s">
        <v>16</v>
      </c>
      <c r="E2108" s="1" t="s">
        <v>33</v>
      </c>
      <c r="F2108" s="1" t="s">
        <v>18</v>
      </c>
      <c r="G2108" s="1" t="s">
        <v>81</v>
      </c>
      <c r="H2108" s="1">
        <v>5</v>
      </c>
      <c r="I2108" s="1" t="s">
        <v>20</v>
      </c>
      <c r="J2108" s="1" t="s">
        <v>93</v>
      </c>
      <c r="K2108" s="6">
        <v>7977.76</v>
      </c>
      <c r="L2108" s="6">
        <v>1139.68</v>
      </c>
      <c r="M2108" s="1">
        <v>7</v>
      </c>
      <c r="N2108" s="8">
        <v>45331</v>
      </c>
      <c r="O2108" s="4" t="str">
        <f t="shared" si="97"/>
        <v>February 2024</v>
      </c>
      <c r="P2108" s="1" t="s">
        <v>79</v>
      </c>
      <c r="Q2108" s="1" t="s">
        <v>87</v>
      </c>
      <c r="R2108" s="6">
        <v>123.53</v>
      </c>
      <c r="S2108" s="6">
        <f t="shared" si="98"/>
        <v>8101.29</v>
      </c>
    </row>
    <row r="2109" spans="1:19" x14ac:dyDescent="0.35">
      <c r="A2109" s="1">
        <v>11581</v>
      </c>
      <c r="B2109" s="1">
        <v>53</v>
      </c>
      <c r="C2109" s="1" t="str">
        <f t="shared" si="96"/>
        <v>Middle-Aged</v>
      </c>
      <c r="D2109" s="1" t="s">
        <v>38</v>
      </c>
      <c r="E2109" s="1" t="s">
        <v>17</v>
      </c>
      <c r="F2109" s="1" t="s">
        <v>77</v>
      </c>
      <c r="G2109" s="1" t="s">
        <v>86</v>
      </c>
      <c r="H2109" s="1">
        <v>3</v>
      </c>
      <c r="I2109" s="1" t="s">
        <v>26</v>
      </c>
      <c r="J2109" s="1" t="s">
        <v>93</v>
      </c>
      <c r="K2109" s="6">
        <v>2528.2600000000002</v>
      </c>
      <c r="L2109" s="6">
        <v>361.18</v>
      </c>
      <c r="M2109" s="1">
        <v>7</v>
      </c>
      <c r="N2109" s="8">
        <v>45331</v>
      </c>
      <c r="O2109" s="4" t="str">
        <f t="shared" si="97"/>
        <v>February 2024</v>
      </c>
      <c r="P2109" s="1" t="s">
        <v>79</v>
      </c>
      <c r="Q2109" s="1"/>
      <c r="R2109" s="6">
        <v>0</v>
      </c>
      <c r="S2109" s="6">
        <f t="shared" si="98"/>
        <v>2528.2600000000002</v>
      </c>
    </row>
    <row r="2110" spans="1:19" x14ac:dyDescent="0.35">
      <c r="A2110" s="1">
        <v>18833</v>
      </c>
      <c r="B2110" s="1">
        <v>53</v>
      </c>
      <c r="C2110" s="1" t="str">
        <f t="shared" si="96"/>
        <v>Middle-Aged</v>
      </c>
      <c r="D2110" s="1" t="s">
        <v>16</v>
      </c>
      <c r="E2110" s="1" t="s">
        <v>33</v>
      </c>
      <c r="F2110" s="1" t="s">
        <v>77</v>
      </c>
      <c r="G2110" s="1" t="s">
        <v>86</v>
      </c>
      <c r="H2110" s="1">
        <v>1</v>
      </c>
      <c r="I2110" s="1" t="s">
        <v>26</v>
      </c>
      <c r="J2110" s="1" t="s">
        <v>93</v>
      </c>
      <c r="K2110" s="6">
        <v>722.36</v>
      </c>
      <c r="L2110" s="6">
        <v>361.18</v>
      </c>
      <c r="M2110" s="1">
        <v>2</v>
      </c>
      <c r="N2110" s="8">
        <v>45331</v>
      </c>
      <c r="O2110" s="4" t="str">
        <f t="shared" si="97"/>
        <v>February 2024</v>
      </c>
      <c r="P2110" s="1" t="s">
        <v>84</v>
      </c>
      <c r="Q2110" s="1" t="s">
        <v>110</v>
      </c>
      <c r="R2110" s="6">
        <v>199.39</v>
      </c>
      <c r="S2110" s="6">
        <f t="shared" si="98"/>
        <v>921.75</v>
      </c>
    </row>
    <row r="2111" spans="1:19" x14ac:dyDescent="0.35">
      <c r="A2111" s="1">
        <v>9376</v>
      </c>
      <c r="B2111" s="1">
        <v>54</v>
      </c>
      <c r="C2111" s="1" t="str">
        <f t="shared" si="96"/>
        <v>Middle-Aged</v>
      </c>
      <c r="D2111" s="1" t="s">
        <v>16</v>
      </c>
      <c r="E2111" s="1" t="s">
        <v>17</v>
      </c>
      <c r="F2111" s="1" t="s">
        <v>18</v>
      </c>
      <c r="G2111" s="1" t="s">
        <v>19</v>
      </c>
      <c r="H2111" s="1">
        <v>2</v>
      </c>
      <c r="I2111" s="1" t="s">
        <v>26</v>
      </c>
      <c r="J2111" s="1" t="s">
        <v>21</v>
      </c>
      <c r="K2111" s="6">
        <v>7120.71</v>
      </c>
      <c r="L2111" s="6">
        <v>791.19</v>
      </c>
      <c r="M2111" s="1">
        <v>9</v>
      </c>
      <c r="N2111" s="8">
        <v>45331</v>
      </c>
      <c r="O2111" s="4" t="str">
        <f t="shared" si="97"/>
        <v>February 2024</v>
      </c>
      <c r="P2111" s="1" t="s">
        <v>22</v>
      </c>
      <c r="Q2111" s="1" t="s">
        <v>43</v>
      </c>
      <c r="R2111" s="6">
        <v>52.76</v>
      </c>
      <c r="S2111" s="6">
        <f t="shared" si="98"/>
        <v>7173.47</v>
      </c>
    </row>
    <row r="2112" spans="1:19" x14ac:dyDescent="0.35">
      <c r="A2112" s="1">
        <v>16667</v>
      </c>
      <c r="B2112" s="1">
        <v>54</v>
      </c>
      <c r="C2112" s="1" t="str">
        <f t="shared" si="96"/>
        <v>Middle-Aged</v>
      </c>
      <c r="D2112" s="1" t="s">
        <v>16</v>
      </c>
      <c r="E2112" s="1" t="s">
        <v>17</v>
      </c>
      <c r="F2112" s="1" t="s">
        <v>40</v>
      </c>
      <c r="G2112" s="1" t="s">
        <v>88</v>
      </c>
      <c r="H2112" s="1">
        <v>1</v>
      </c>
      <c r="I2112" s="1" t="s">
        <v>20</v>
      </c>
      <c r="J2112" s="1" t="s">
        <v>93</v>
      </c>
      <c r="K2112" s="6">
        <v>4595</v>
      </c>
      <c r="L2112" s="6">
        <v>459.5</v>
      </c>
      <c r="M2112" s="1">
        <v>10</v>
      </c>
      <c r="N2112" s="8">
        <v>45331</v>
      </c>
      <c r="O2112" s="4" t="str">
        <f t="shared" si="97"/>
        <v>February 2024</v>
      </c>
      <c r="P2112" s="1" t="s">
        <v>22</v>
      </c>
      <c r="Q2112" s="1" t="s">
        <v>37</v>
      </c>
      <c r="R2112" s="6">
        <v>76.33</v>
      </c>
      <c r="S2112" s="6">
        <f t="shared" si="98"/>
        <v>4671.33</v>
      </c>
    </row>
    <row r="2113" spans="1:19" x14ac:dyDescent="0.35">
      <c r="A2113" s="1">
        <v>14420</v>
      </c>
      <c r="B2113" s="1">
        <v>55</v>
      </c>
      <c r="C2113" s="1" t="str">
        <f t="shared" si="96"/>
        <v>Middle-Aged</v>
      </c>
      <c r="D2113" s="1" t="s">
        <v>16</v>
      </c>
      <c r="E2113" s="1" t="s">
        <v>17</v>
      </c>
      <c r="F2113" s="1" t="s">
        <v>40</v>
      </c>
      <c r="G2113" s="1" t="s">
        <v>88</v>
      </c>
      <c r="H2113" s="1">
        <v>1</v>
      </c>
      <c r="I2113" s="1" t="s">
        <v>26</v>
      </c>
      <c r="J2113" s="1" t="s">
        <v>21</v>
      </c>
      <c r="K2113" s="6">
        <v>1378.5</v>
      </c>
      <c r="L2113" s="6">
        <v>459.5</v>
      </c>
      <c r="M2113" s="1">
        <v>3</v>
      </c>
      <c r="N2113" s="8">
        <v>45331</v>
      </c>
      <c r="O2113" s="4" t="str">
        <f t="shared" si="97"/>
        <v>February 2024</v>
      </c>
      <c r="P2113" s="1" t="s">
        <v>22</v>
      </c>
      <c r="Q2113" s="1" t="s">
        <v>99</v>
      </c>
      <c r="R2113" s="6">
        <v>130.35</v>
      </c>
      <c r="S2113" s="6">
        <f t="shared" si="98"/>
        <v>1508.85</v>
      </c>
    </row>
    <row r="2114" spans="1:19" x14ac:dyDescent="0.35">
      <c r="A2114" s="1">
        <v>19971</v>
      </c>
      <c r="B2114" s="1">
        <v>56</v>
      </c>
      <c r="C2114" s="1" t="str">
        <f t="shared" ref="C2114:C2177" si="99">IF(B2114&lt;=35,"Young",IF(B2114&lt;=55,"Middle-Aged","Old"))</f>
        <v>Old</v>
      </c>
      <c r="D2114" s="1" t="s">
        <v>16</v>
      </c>
      <c r="E2114" s="1" t="s">
        <v>17</v>
      </c>
      <c r="F2114" s="1" t="s">
        <v>18</v>
      </c>
      <c r="G2114" s="1" t="s">
        <v>81</v>
      </c>
      <c r="H2114" s="1">
        <v>4</v>
      </c>
      <c r="I2114" s="1" t="s">
        <v>26</v>
      </c>
      <c r="J2114" s="1" t="s">
        <v>21</v>
      </c>
      <c r="K2114" s="6">
        <v>3419.04</v>
      </c>
      <c r="L2114" s="6">
        <v>1139.68</v>
      </c>
      <c r="M2114" s="1">
        <v>3</v>
      </c>
      <c r="N2114" s="8">
        <v>45331</v>
      </c>
      <c r="O2114" s="4" t="str">
        <f t="shared" ref="O2114:O2177" si="100">TEXT(N2114,"mmmm yyyy")</f>
        <v>February 2024</v>
      </c>
      <c r="P2114" s="1" t="s">
        <v>79</v>
      </c>
      <c r="Q2114" s="1" t="s">
        <v>110</v>
      </c>
      <c r="R2114" s="6">
        <v>172.43</v>
      </c>
      <c r="S2114" s="6">
        <f t="shared" ref="S2114:S2177" si="101">K2114+R2114</f>
        <v>3591.47</v>
      </c>
    </row>
    <row r="2115" spans="1:19" x14ac:dyDescent="0.35">
      <c r="A2115" s="1">
        <v>14906</v>
      </c>
      <c r="B2115" s="1">
        <v>59</v>
      </c>
      <c r="C2115" s="1" t="str">
        <f t="shared" si="99"/>
        <v>Old</v>
      </c>
      <c r="D2115" s="1" t="s">
        <v>16</v>
      </c>
      <c r="E2115" s="1" t="s">
        <v>17</v>
      </c>
      <c r="F2115" s="1" t="s">
        <v>18</v>
      </c>
      <c r="G2115" s="1" t="s">
        <v>81</v>
      </c>
      <c r="H2115" s="1">
        <v>3</v>
      </c>
      <c r="I2115" s="1" t="s">
        <v>26</v>
      </c>
      <c r="J2115" s="1" t="s">
        <v>93</v>
      </c>
      <c r="K2115" s="6">
        <v>6838.08</v>
      </c>
      <c r="L2115" s="6">
        <v>1139.68</v>
      </c>
      <c r="M2115" s="1">
        <v>6</v>
      </c>
      <c r="N2115" s="8">
        <v>45331</v>
      </c>
      <c r="O2115" s="4" t="str">
        <f t="shared" si="100"/>
        <v>February 2024</v>
      </c>
      <c r="P2115" s="1" t="s">
        <v>22</v>
      </c>
      <c r="Q2115" s="1"/>
      <c r="R2115" s="6">
        <v>0</v>
      </c>
      <c r="S2115" s="6">
        <f t="shared" si="101"/>
        <v>6838.08</v>
      </c>
    </row>
    <row r="2116" spans="1:19" x14ac:dyDescent="0.35">
      <c r="A2116" s="1">
        <v>17715</v>
      </c>
      <c r="B2116" s="1">
        <v>59</v>
      </c>
      <c r="C2116" s="1" t="str">
        <f t="shared" si="99"/>
        <v>Old</v>
      </c>
      <c r="D2116" s="1" t="s">
        <v>38</v>
      </c>
      <c r="E2116" s="1" t="s">
        <v>17</v>
      </c>
      <c r="F2116" s="1" t="s">
        <v>24</v>
      </c>
      <c r="G2116" s="1" t="s">
        <v>85</v>
      </c>
      <c r="H2116" s="1">
        <v>4</v>
      </c>
      <c r="I2116" s="1" t="s">
        <v>26</v>
      </c>
      <c r="J2116" s="1" t="s">
        <v>83</v>
      </c>
      <c r="K2116" s="6">
        <v>1572.82</v>
      </c>
      <c r="L2116" s="6">
        <v>786.41</v>
      </c>
      <c r="M2116" s="1">
        <v>2</v>
      </c>
      <c r="N2116" s="8">
        <v>45331</v>
      </c>
      <c r="O2116" s="4" t="str">
        <f t="shared" si="100"/>
        <v>February 2024</v>
      </c>
      <c r="P2116" s="1" t="s">
        <v>84</v>
      </c>
      <c r="Q2116" s="1" t="s">
        <v>29</v>
      </c>
      <c r="R2116" s="6">
        <v>37.33</v>
      </c>
      <c r="S2116" s="6">
        <f t="shared" si="101"/>
        <v>1610.1499999999999</v>
      </c>
    </row>
    <row r="2117" spans="1:19" x14ac:dyDescent="0.35">
      <c r="A2117" s="1">
        <v>6913</v>
      </c>
      <c r="B2117" s="1">
        <v>60</v>
      </c>
      <c r="C2117" s="1" t="str">
        <f t="shared" si="99"/>
        <v>Old</v>
      </c>
      <c r="D2117" s="1" t="s">
        <v>38</v>
      </c>
      <c r="E2117" s="1" t="s">
        <v>17</v>
      </c>
      <c r="F2117" s="1" t="s">
        <v>40</v>
      </c>
      <c r="G2117" s="1" t="s">
        <v>41</v>
      </c>
      <c r="H2117" s="1">
        <v>3</v>
      </c>
      <c r="I2117" s="1" t="s">
        <v>26</v>
      </c>
      <c r="J2117" s="1" t="s">
        <v>21</v>
      </c>
      <c r="K2117" s="6">
        <v>5913.81</v>
      </c>
      <c r="L2117" s="6">
        <v>844.83</v>
      </c>
      <c r="M2117" s="1">
        <v>7</v>
      </c>
      <c r="N2117" s="8">
        <v>45331</v>
      </c>
      <c r="O2117" s="4" t="str">
        <f t="shared" si="100"/>
        <v>February 2024</v>
      </c>
      <c r="P2117" s="1" t="s">
        <v>28</v>
      </c>
      <c r="Q2117" s="1"/>
      <c r="R2117" s="6">
        <v>0</v>
      </c>
      <c r="S2117" s="6">
        <f t="shared" si="101"/>
        <v>5913.81</v>
      </c>
    </row>
    <row r="2118" spans="1:19" x14ac:dyDescent="0.35">
      <c r="A2118" s="1">
        <v>19568</v>
      </c>
      <c r="B2118" s="1">
        <v>60</v>
      </c>
      <c r="C2118" s="1" t="str">
        <f t="shared" si="99"/>
        <v>Old</v>
      </c>
      <c r="D2118" s="1" t="s">
        <v>38</v>
      </c>
      <c r="E2118" s="1" t="s">
        <v>17</v>
      </c>
      <c r="F2118" s="1" t="s">
        <v>77</v>
      </c>
      <c r="G2118" s="1" t="s">
        <v>86</v>
      </c>
      <c r="H2118" s="1">
        <v>4</v>
      </c>
      <c r="I2118" s="1" t="s">
        <v>26</v>
      </c>
      <c r="J2118" s="1" t="s">
        <v>21</v>
      </c>
      <c r="K2118" s="6">
        <v>1083.54</v>
      </c>
      <c r="L2118" s="6">
        <v>361.18</v>
      </c>
      <c r="M2118" s="1">
        <v>3</v>
      </c>
      <c r="N2118" s="8">
        <v>45331</v>
      </c>
      <c r="O2118" s="4" t="str">
        <f t="shared" si="100"/>
        <v>February 2024</v>
      </c>
      <c r="P2118" s="1" t="s">
        <v>79</v>
      </c>
      <c r="Q2118" s="1" t="s">
        <v>29</v>
      </c>
      <c r="R2118" s="6">
        <v>37.659999999999997</v>
      </c>
      <c r="S2118" s="6">
        <f t="shared" si="101"/>
        <v>1121.2</v>
      </c>
    </row>
    <row r="2119" spans="1:19" x14ac:dyDescent="0.35">
      <c r="A2119" s="1">
        <v>18548</v>
      </c>
      <c r="B2119" s="1">
        <v>61</v>
      </c>
      <c r="C2119" s="1" t="str">
        <f t="shared" si="99"/>
        <v>Old</v>
      </c>
      <c r="D2119" s="1" t="s">
        <v>38</v>
      </c>
      <c r="E2119" s="1" t="s">
        <v>17</v>
      </c>
      <c r="F2119" s="1" t="s">
        <v>18</v>
      </c>
      <c r="G2119" s="1" t="s">
        <v>81</v>
      </c>
      <c r="H2119" s="1">
        <v>4</v>
      </c>
      <c r="I2119" s="1" t="s">
        <v>26</v>
      </c>
      <c r="J2119" s="1" t="s">
        <v>21</v>
      </c>
      <c r="K2119" s="6">
        <v>11396.8</v>
      </c>
      <c r="L2119" s="6">
        <v>1139.68</v>
      </c>
      <c r="M2119" s="1">
        <v>10</v>
      </c>
      <c r="N2119" s="8">
        <v>45331</v>
      </c>
      <c r="O2119" s="4" t="str">
        <f t="shared" si="100"/>
        <v>February 2024</v>
      </c>
      <c r="P2119" s="1" t="s">
        <v>79</v>
      </c>
      <c r="Q2119" s="1" t="s">
        <v>108</v>
      </c>
      <c r="R2119" s="6">
        <v>218.57</v>
      </c>
      <c r="S2119" s="6">
        <f t="shared" si="101"/>
        <v>11615.369999999999</v>
      </c>
    </row>
    <row r="2120" spans="1:19" x14ac:dyDescent="0.35">
      <c r="A2120" s="1">
        <v>7240</v>
      </c>
      <c r="B2120" s="1">
        <v>62</v>
      </c>
      <c r="C2120" s="1" t="str">
        <f t="shared" si="99"/>
        <v>Old</v>
      </c>
      <c r="D2120" s="1" t="s">
        <v>16</v>
      </c>
      <c r="E2120" s="1" t="s">
        <v>33</v>
      </c>
      <c r="F2120" s="1" t="s">
        <v>18</v>
      </c>
      <c r="G2120" s="1" t="s">
        <v>36</v>
      </c>
      <c r="H2120" s="1">
        <v>5</v>
      </c>
      <c r="I2120" s="1" t="s">
        <v>20</v>
      </c>
      <c r="J2120" s="1" t="s">
        <v>42</v>
      </c>
      <c r="K2120" s="6">
        <v>20.75</v>
      </c>
      <c r="L2120" s="6">
        <v>20.75</v>
      </c>
      <c r="M2120" s="1">
        <v>1</v>
      </c>
      <c r="N2120" s="8">
        <v>45331</v>
      </c>
      <c r="O2120" s="4" t="str">
        <f t="shared" si="100"/>
        <v>February 2024</v>
      </c>
      <c r="P2120" s="1" t="s">
        <v>32</v>
      </c>
      <c r="Q2120" s="1" t="s">
        <v>52</v>
      </c>
      <c r="R2120" s="6">
        <v>14.13</v>
      </c>
      <c r="S2120" s="6">
        <f t="shared" si="101"/>
        <v>34.880000000000003</v>
      </c>
    </row>
    <row r="2121" spans="1:19" x14ac:dyDescent="0.35">
      <c r="A2121" s="1">
        <v>5458</v>
      </c>
      <c r="B2121" s="1">
        <v>63</v>
      </c>
      <c r="C2121" s="1" t="str">
        <f t="shared" si="99"/>
        <v>Old</v>
      </c>
      <c r="D2121" s="1" t="s">
        <v>16</v>
      </c>
      <c r="E2121" s="1" t="s">
        <v>17</v>
      </c>
      <c r="F2121" s="1" t="s">
        <v>40</v>
      </c>
      <c r="G2121" s="1" t="s">
        <v>41</v>
      </c>
      <c r="H2121" s="1">
        <v>3</v>
      </c>
      <c r="I2121" s="1" t="s">
        <v>26</v>
      </c>
      <c r="J2121" s="1" t="s">
        <v>21</v>
      </c>
      <c r="K2121" s="6">
        <v>5068.9799999999996</v>
      </c>
      <c r="L2121" s="6">
        <v>844.83</v>
      </c>
      <c r="M2121" s="1">
        <v>6</v>
      </c>
      <c r="N2121" s="8">
        <v>45331</v>
      </c>
      <c r="O2121" s="4" t="str">
        <f t="shared" si="100"/>
        <v>February 2024</v>
      </c>
      <c r="P2121" s="1" t="s">
        <v>28</v>
      </c>
      <c r="Q2121" s="1" t="s">
        <v>53</v>
      </c>
      <c r="R2121" s="6">
        <v>58.19</v>
      </c>
      <c r="S2121" s="6">
        <f t="shared" si="101"/>
        <v>5127.1699999999992</v>
      </c>
    </row>
    <row r="2122" spans="1:19" x14ac:dyDescent="0.35">
      <c r="A2122" s="1">
        <v>4491</v>
      </c>
      <c r="B2122" s="1">
        <v>64</v>
      </c>
      <c r="C2122" s="1" t="str">
        <f t="shared" si="99"/>
        <v>Old</v>
      </c>
      <c r="D2122" s="1" t="s">
        <v>16</v>
      </c>
      <c r="E2122" s="1" t="s">
        <v>17</v>
      </c>
      <c r="F2122" s="1" t="s">
        <v>24</v>
      </c>
      <c r="G2122" s="1" t="s">
        <v>25</v>
      </c>
      <c r="H2122" s="1">
        <v>3</v>
      </c>
      <c r="I2122" s="1" t="s">
        <v>26</v>
      </c>
      <c r="J2122" s="1" t="s">
        <v>42</v>
      </c>
      <c r="K2122" s="6">
        <v>494.06</v>
      </c>
      <c r="L2122" s="6">
        <v>247.03</v>
      </c>
      <c r="M2122" s="1">
        <v>2</v>
      </c>
      <c r="N2122" s="8">
        <v>45331</v>
      </c>
      <c r="O2122" s="4" t="str">
        <f t="shared" si="100"/>
        <v>February 2024</v>
      </c>
      <c r="P2122" s="1" t="s">
        <v>22</v>
      </c>
      <c r="Q2122" s="1" t="s">
        <v>65</v>
      </c>
      <c r="R2122" s="6">
        <v>76.86</v>
      </c>
      <c r="S2122" s="6">
        <f t="shared" si="101"/>
        <v>570.91999999999996</v>
      </c>
    </row>
    <row r="2123" spans="1:19" x14ac:dyDescent="0.35">
      <c r="A2123" s="1">
        <v>12925</v>
      </c>
      <c r="B2123" s="1">
        <v>64</v>
      </c>
      <c r="C2123" s="1" t="str">
        <f t="shared" si="99"/>
        <v>Old</v>
      </c>
      <c r="D2123" s="1" t="s">
        <v>38</v>
      </c>
      <c r="E2123" s="1" t="s">
        <v>17</v>
      </c>
      <c r="F2123" s="1" t="s">
        <v>77</v>
      </c>
      <c r="G2123" s="1" t="s">
        <v>86</v>
      </c>
      <c r="H2123" s="1">
        <v>2</v>
      </c>
      <c r="I2123" s="1" t="s">
        <v>26</v>
      </c>
      <c r="J2123" s="1" t="s">
        <v>21</v>
      </c>
      <c r="K2123" s="6">
        <v>2889.44</v>
      </c>
      <c r="L2123" s="6">
        <v>361.18</v>
      </c>
      <c r="M2123" s="1">
        <v>8</v>
      </c>
      <c r="N2123" s="8">
        <v>45331</v>
      </c>
      <c r="O2123" s="4" t="str">
        <f t="shared" si="100"/>
        <v>February 2024</v>
      </c>
      <c r="P2123" s="1" t="s">
        <v>84</v>
      </c>
      <c r="Q2123" s="1" t="s">
        <v>113</v>
      </c>
      <c r="R2123" s="6">
        <v>74.87</v>
      </c>
      <c r="S2123" s="6">
        <f t="shared" si="101"/>
        <v>2964.31</v>
      </c>
    </row>
    <row r="2124" spans="1:19" x14ac:dyDescent="0.35">
      <c r="A2124" s="1">
        <v>7190</v>
      </c>
      <c r="B2124" s="1">
        <v>65</v>
      </c>
      <c r="C2124" s="1" t="str">
        <f t="shared" si="99"/>
        <v>Old</v>
      </c>
      <c r="D2124" s="1" t="s">
        <v>38</v>
      </c>
      <c r="E2124" s="1" t="s">
        <v>17</v>
      </c>
      <c r="F2124" s="1" t="s">
        <v>40</v>
      </c>
      <c r="G2124" s="1" t="s">
        <v>41</v>
      </c>
      <c r="H2124" s="1">
        <v>3</v>
      </c>
      <c r="I2124" s="1" t="s">
        <v>26</v>
      </c>
      <c r="J2124" s="1" t="s">
        <v>27</v>
      </c>
      <c r="K2124" s="6">
        <v>6758.64</v>
      </c>
      <c r="L2124" s="6">
        <v>844.83</v>
      </c>
      <c r="M2124" s="1">
        <v>8</v>
      </c>
      <c r="N2124" s="8">
        <v>45331</v>
      </c>
      <c r="O2124" s="4" t="str">
        <f t="shared" si="100"/>
        <v>February 2024</v>
      </c>
      <c r="P2124" s="1" t="s">
        <v>32</v>
      </c>
      <c r="Q2124" s="1" t="s">
        <v>37</v>
      </c>
      <c r="R2124" s="6">
        <v>8.94</v>
      </c>
      <c r="S2124" s="6">
        <f t="shared" si="101"/>
        <v>6767.58</v>
      </c>
    </row>
    <row r="2125" spans="1:19" x14ac:dyDescent="0.35">
      <c r="A2125" s="1">
        <v>8110</v>
      </c>
      <c r="B2125" s="1">
        <v>66</v>
      </c>
      <c r="C2125" s="1" t="str">
        <f t="shared" si="99"/>
        <v>Old</v>
      </c>
      <c r="D2125" s="1" t="s">
        <v>38</v>
      </c>
      <c r="E2125" s="1" t="s">
        <v>17</v>
      </c>
      <c r="F2125" s="1" t="s">
        <v>24</v>
      </c>
      <c r="G2125" s="1" t="s">
        <v>25</v>
      </c>
      <c r="H2125" s="1">
        <v>3</v>
      </c>
      <c r="I2125" s="1" t="s">
        <v>20</v>
      </c>
      <c r="J2125" s="1" t="s">
        <v>34</v>
      </c>
      <c r="K2125" s="6">
        <v>247.03</v>
      </c>
      <c r="L2125" s="6">
        <v>247.03</v>
      </c>
      <c r="M2125" s="1">
        <v>1</v>
      </c>
      <c r="N2125" s="8">
        <v>45331</v>
      </c>
      <c r="O2125" s="4" t="str">
        <f t="shared" si="100"/>
        <v>February 2024</v>
      </c>
      <c r="P2125" s="1" t="s">
        <v>22</v>
      </c>
      <c r="Q2125" s="1" t="s">
        <v>64</v>
      </c>
      <c r="R2125" s="6">
        <v>62.45</v>
      </c>
      <c r="S2125" s="6">
        <f t="shared" si="101"/>
        <v>309.48</v>
      </c>
    </row>
    <row r="2126" spans="1:19" x14ac:dyDescent="0.35">
      <c r="A2126" s="1">
        <v>18181</v>
      </c>
      <c r="B2126" s="1">
        <v>66</v>
      </c>
      <c r="C2126" s="1" t="str">
        <f t="shared" si="99"/>
        <v>Old</v>
      </c>
      <c r="D2126" s="1" t="s">
        <v>38</v>
      </c>
      <c r="E2126" s="1" t="s">
        <v>17</v>
      </c>
      <c r="F2126" s="1" t="s">
        <v>40</v>
      </c>
      <c r="G2126" s="1" t="s">
        <v>88</v>
      </c>
      <c r="H2126" s="1">
        <v>1</v>
      </c>
      <c r="I2126" s="1" t="s">
        <v>20</v>
      </c>
      <c r="J2126" s="1" t="s">
        <v>83</v>
      </c>
      <c r="K2126" s="6">
        <v>459.5</v>
      </c>
      <c r="L2126" s="6">
        <v>459.5</v>
      </c>
      <c r="M2126" s="1">
        <v>1</v>
      </c>
      <c r="N2126" s="8">
        <v>45331</v>
      </c>
      <c r="O2126" s="4" t="str">
        <f t="shared" si="100"/>
        <v>February 2024</v>
      </c>
      <c r="P2126" s="1" t="s">
        <v>84</v>
      </c>
      <c r="Q2126" s="1" t="s">
        <v>108</v>
      </c>
      <c r="R2126" s="6">
        <v>237.12</v>
      </c>
      <c r="S2126" s="6">
        <f t="shared" si="101"/>
        <v>696.62</v>
      </c>
    </row>
    <row r="2127" spans="1:19" x14ac:dyDescent="0.35">
      <c r="A2127" s="1">
        <v>18243</v>
      </c>
      <c r="B2127" s="1">
        <v>69</v>
      </c>
      <c r="C2127" s="1" t="str">
        <f t="shared" si="99"/>
        <v>Old</v>
      </c>
      <c r="D2127" s="1" t="s">
        <v>16</v>
      </c>
      <c r="E2127" s="1" t="s">
        <v>17</v>
      </c>
      <c r="F2127" s="1" t="s">
        <v>18</v>
      </c>
      <c r="G2127" s="1" t="s">
        <v>81</v>
      </c>
      <c r="H2127" s="1">
        <v>2</v>
      </c>
      <c r="I2127" s="1" t="s">
        <v>26</v>
      </c>
      <c r="J2127" s="1" t="s">
        <v>83</v>
      </c>
      <c r="K2127" s="6">
        <v>9117.44</v>
      </c>
      <c r="L2127" s="6">
        <v>1139.68</v>
      </c>
      <c r="M2127" s="1">
        <v>8</v>
      </c>
      <c r="N2127" s="8">
        <v>45331</v>
      </c>
      <c r="O2127" s="4" t="str">
        <f t="shared" si="100"/>
        <v>February 2024</v>
      </c>
      <c r="P2127" s="1" t="s">
        <v>79</v>
      </c>
      <c r="Q2127" s="1" t="s">
        <v>117</v>
      </c>
      <c r="R2127" s="6">
        <v>123.1</v>
      </c>
      <c r="S2127" s="6">
        <f t="shared" si="101"/>
        <v>9240.5400000000009</v>
      </c>
    </row>
    <row r="2128" spans="1:19" x14ac:dyDescent="0.35">
      <c r="A2128" s="1">
        <v>12186</v>
      </c>
      <c r="B2128" s="1">
        <v>70</v>
      </c>
      <c r="C2128" s="1" t="str">
        <f t="shared" si="99"/>
        <v>Old</v>
      </c>
      <c r="D2128" s="1" t="s">
        <v>16</v>
      </c>
      <c r="E2128" s="1" t="s">
        <v>17</v>
      </c>
      <c r="F2128" s="1" t="s">
        <v>30</v>
      </c>
      <c r="G2128" s="1" t="s">
        <v>78</v>
      </c>
      <c r="H2128" s="1">
        <v>1</v>
      </c>
      <c r="I2128" s="1" t="s">
        <v>26</v>
      </c>
      <c r="J2128" s="1" t="s">
        <v>83</v>
      </c>
      <c r="K2128" s="6">
        <v>6743.2</v>
      </c>
      <c r="L2128" s="6">
        <v>674.32</v>
      </c>
      <c r="M2128" s="1">
        <v>10</v>
      </c>
      <c r="N2128" s="8">
        <v>45331</v>
      </c>
      <c r="O2128" s="4" t="str">
        <f t="shared" si="100"/>
        <v>February 2024</v>
      </c>
      <c r="P2128" s="1" t="s">
        <v>22</v>
      </c>
      <c r="Q2128" s="1" t="s">
        <v>37</v>
      </c>
      <c r="R2128" s="6">
        <v>54.43</v>
      </c>
      <c r="S2128" s="6">
        <f t="shared" si="101"/>
        <v>6797.63</v>
      </c>
    </row>
    <row r="2129" spans="1:19" x14ac:dyDescent="0.35">
      <c r="A2129" s="1">
        <v>16070</v>
      </c>
      <c r="B2129" s="1">
        <v>71</v>
      </c>
      <c r="C2129" s="1" t="str">
        <f t="shared" si="99"/>
        <v>Old</v>
      </c>
      <c r="D2129" s="1" t="s">
        <v>16</v>
      </c>
      <c r="E2129" s="1" t="s">
        <v>33</v>
      </c>
      <c r="F2129" s="1" t="s">
        <v>40</v>
      </c>
      <c r="G2129" s="1" t="s">
        <v>88</v>
      </c>
      <c r="H2129" s="1">
        <v>2</v>
      </c>
      <c r="I2129" s="1" t="s">
        <v>26</v>
      </c>
      <c r="J2129" s="1" t="s">
        <v>93</v>
      </c>
      <c r="K2129" s="6">
        <v>1378.5</v>
      </c>
      <c r="L2129" s="6">
        <v>459.5</v>
      </c>
      <c r="M2129" s="1">
        <v>3</v>
      </c>
      <c r="N2129" s="8">
        <v>45331</v>
      </c>
      <c r="O2129" s="4" t="str">
        <f t="shared" si="100"/>
        <v>February 2024</v>
      </c>
      <c r="P2129" s="1" t="s">
        <v>22</v>
      </c>
      <c r="Q2129" s="1"/>
      <c r="R2129" s="6">
        <v>0</v>
      </c>
      <c r="S2129" s="6">
        <f t="shared" si="101"/>
        <v>1378.5</v>
      </c>
    </row>
    <row r="2130" spans="1:19" x14ac:dyDescent="0.35">
      <c r="A2130" s="1">
        <v>6345</v>
      </c>
      <c r="B2130" s="1">
        <v>73</v>
      </c>
      <c r="C2130" s="1" t="str">
        <f t="shared" si="99"/>
        <v>Old</v>
      </c>
      <c r="D2130" s="1" t="s">
        <v>38</v>
      </c>
      <c r="E2130" s="1" t="s">
        <v>17</v>
      </c>
      <c r="F2130" s="1" t="s">
        <v>30</v>
      </c>
      <c r="G2130" s="1" t="s">
        <v>31</v>
      </c>
      <c r="H2130" s="1">
        <v>3</v>
      </c>
      <c r="I2130" s="1" t="s">
        <v>20</v>
      </c>
      <c r="J2130" s="1" t="s">
        <v>42</v>
      </c>
      <c r="K2130" s="6">
        <v>463.96</v>
      </c>
      <c r="L2130" s="6">
        <v>463.96</v>
      </c>
      <c r="M2130" s="1">
        <v>1</v>
      </c>
      <c r="N2130" s="8">
        <v>45331</v>
      </c>
      <c r="O2130" s="4" t="str">
        <f t="shared" si="100"/>
        <v>February 2024</v>
      </c>
      <c r="P2130" s="1" t="s">
        <v>32</v>
      </c>
      <c r="Q2130" s="1"/>
      <c r="R2130" s="6">
        <v>0</v>
      </c>
      <c r="S2130" s="6">
        <f t="shared" si="101"/>
        <v>463.96</v>
      </c>
    </row>
    <row r="2131" spans="1:19" x14ac:dyDescent="0.35">
      <c r="A2131" s="1">
        <v>13024</v>
      </c>
      <c r="B2131" s="1">
        <v>73</v>
      </c>
      <c r="C2131" s="1" t="str">
        <f t="shared" si="99"/>
        <v>Old</v>
      </c>
      <c r="D2131" s="1" t="s">
        <v>16</v>
      </c>
      <c r="E2131" s="1" t="s">
        <v>17</v>
      </c>
      <c r="F2131" s="1" t="s">
        <v>40</v>
      </c>
      <c r="G2131" s="1" t="s">
        <v>88</v>
      </c>
      <c r="H2131" s="1">
        <v>3</v>
      </c>
      <c r="I2131" s="1" t="s">
        <v>26</v>
      </c>
      <c r="J2131" s="1" t="s">
        <v>93</v>
      </c>
      <c r="K2131" s="6">
        <v>1838</v>
      </c>
      <c r="L2131" s="6">
        <v>459.5</v>
      </c>
      <c r="M2131" s="1">
        <v>4</v>
      </c>
      <c r="N2131" s="8">
        <v>45331</v>
      </c>
      <c r="O2131" s="4" t="str">
        <f t="shared" si="100"/>
        <v>February 2024</v>
      </c>
      <c r="P2131" s="1" t="s">
        <v>22</v>
      </c>
      <c r="Q2131" s="1" t="s">
        <v>87</v>
      </c>
      <c r="R2131" s="6">
        <v>119.74</v>
      </c>
      <c r="S2131" s="6">
        <f t="shared" si="101"/>
        <v>1957.74</v>
      </c>
    </row>
    <row r="2132" spans="1:19" x14ac:dyDescent="0.35">
      <c r="A2132" s="1">
        <v>15902</v>
      </c>
      <c r="B2132" s="1">
        <v>73</v>
      </c>
      <c r="C2132" s="1" t="str">
        <f t="shared" si="99"/>
        <v>Old</v>
      </c>
      <c r="D2132" s="1" t="s">
        <v>16</v>
      </c>
      <c r="E2132" s="1" t="s">
        <v>33</v>
      </c>
      <c r="F2132" s="1" t="s">
        <v>77</v>
      </c>
      <c r="G2132" s="1" t="s">
        <v>86</v>
      </c>
      <c r="H2132" s="1">
        <v>2</v>
      </c>
      <c r="I2132" s="1" t="s">
        <v>20</v>
      </c>
      <c r="J2132" s="1" t="s">
        <v>93</v>
      </c>
      <c r="K2132" s="6">
        <v>2889.44</v>
      </c>
      <c r="L2132" s="6">
        <v>361.18</v>
      </c>
      <c r="M2132" s="1">
        <v>8</v>
      </c>
      <c r="N2132" s="8">
        <v>45331</v>
      </c>
      <c r="O2132" s="4" t="str">
        <f t="shared" si="100"/>
        <v>February 2024</v>
      </c>
      <c r="P2132" s="1" t="s">
        <v>84</v>
      </c>
      <c r="Q2132" s="1" t="s">
        <v>37</v>
      </c>
      <c r="R2132" s="6">
        <v>76.78</v>
      </c>
      <c r="S2132" s="6">
        <f t="shared" si="101"/>
        <v>2966.2200000000003</v>
      </c>
    </row>
    <row r="2133" spans="1:19" x14ac:dyDescent="0.35">
      <c r="A2133" s="1">
        <v>14623</v>
      </c>
      <c r="B2133" s="1">
        <v>77</v>
      </c>
      <c r="C2133" s="1" t="str">
        <f t="shared" si="99"/>
        <v>Old</v>
      </c>
      <c r="D2133" s="1" t="s">
        <v>38</v>
      </c>
      <c r="E2133" s="1" t="s">
        <v>17</v>
      </c>
      <c r="F2133" s="1" t="s">
        <v>40</v>
      </c>
      <c r="G2133" s="1" t="s">
        <v>88</v>
      </c>
      <c r="H2133" s="1">
        <v>5</v>
      </c>
      <c r="I2133" s="1" t="s">
        <v>26</v>
      </c>
      <c r="J2133" s="1" t="s">
        <v>83</v>
      </c>
      <c r="K2133" s="6">
        <v>3676</v>
      </c>
      <c r="L2133" s="6">
        <v>459.5</v>
      </c>
      <c r="M2133" s="1">
        <v>8</v>
      </c>
      <c r="N2133" s="8">
        <v>45331</v>
      </c>
      <c r="O2133" s="4" t="str">
        <f t="shared" si="100"/>
        <v>February 2024</v>
      </c>
      <c r="P2133" s="1" t="s">
        <v>79</v>
      </c>
      <c r="Q2133" s="1" t="s">
        <v>114</v>
      </c>
      <c r="R2133" s="6">
        <v>265.08999999999997</v>
      </c>
      <c r="S2133" s="6">
        <f t="shared" si="101"/>
        <v>3941.09</v>
      </c>
    </row>
    <row r="2134" spans="1:19" x14ac:dyDescent="0.35">
      <c r="A2134" s="1">
        <v>2671</v>
      </c>
      <c r="B2134" s="1">
        <v>78</v>
      </c>
      <c r="C2134" s="1" t="str">
        <f t="shared" si="99"/>
        <v>Old</v>
      </c>
      <c r="D2134" s="1" t="s">
        <v>16</v>
      </c>
      <c r="E2134" s="1" t="s">
        <v>33</v>
      </c>
      <c r="F2134" s="1" t="s">
        <v>18</v>
      </c>
      <c r="G2134" s="1" t="s">
        <v>19</v>
      </c>
      <c r="H2134" s="1">
        <v>2</v>
      </c>
      <c r="I2134" s="1" t="s">
        <v>20</v>
      </c>
      <c r="J2134" s="1" t="s">
        <v>34</v>
      </c>
      <c r="K2134" s="6">
        <v>6329.52</v>
      </c>
      <c r="L2134" s="6">
        <v>791.19</v>
      </c>
      <c r="M2134" s="1">
        <v>8</v>
      </c>
      <c r="N2134" s="8">
        <v>45331</v>
      </c>
      <c r="O2134" s="4" t="str">
        <f t="shared" si="100"/>
        <v>February 2024</v>
      </c>
      <c r="P2134" s="1" t="s">
        <v>28</v>
      </c>
      <c r="Q2134" s="1"/>
      <c r="R2134" s="6">
        <v>0</v>
      </c>
      <c r="S2134" s="6">
        <f t="shared" si="101"/>
        <v>6329.52</v>
      </c>
    </row>
    <row r="2135" spans="1:19" x14ac:dyDescent="0.35">
      <c r="A2135" s="1">
        <v>15935</v>
      </c>
      <c r="B2135" s="1">
        <v>78</v>
      </c>
      <c r="C2135" s="1" t="str">
        <f t="shared" si="99"/>
        <v>Old</v>
      </c>
      <c r="D2135" s="1" t="s">
        <v>38</v>
      </c>
      <c r="E2135" s="1" t="s">
        <v>17</v>
      </c>
      <c r="F2135" s="1" t="s">
        <v>24</v>
      </c>
      <c r="G2135" s="1" t="s">
        <v>85</v>
      </c>
      <c r="H2135" s="1">
        <v>4</v>
      </c>
      <c r="I2135" s="1" t="s">
        <v>26</v>
      </c>
      <c r="J2135" s="1" t="s">
        <v>21</v>
      </c>
      <c r="K2135" s="6">
        <v>5504.87</v>
      </c>
      <c r="L2135" s="6">
        <v>786.41</v>
      </c>
      <c r="M2135" s="1">
        <v>7</v>
      </c>
      <c r="N2135" s="8">
        <v>45331</v>
      </c>
      <c r="O2135" s="4" t="str">
        <f t="shared" si="100"/>
        <v>February 2024</v>
      </c>
      <c r="P2135" s="1" t="s">
        <v>84</v>
      </c>
      <c r="Q2135" s="1" t="s">
        <v>119</v>
      </c>
      <c r="R2135" s="6">
        <v>47.16</v>
      </c>
      <c r="S2135" s="6">
        <f t="shared" si="101"/>
        <v>5552.03</v>
      </c>
    </row>
    <row r="2136" spans="1:19" x14ac:dyDescent="0.35">
      <c r="A2136" s="1">
        <v>6647</v>
      </c>
      <c r="B2136" s="1">
        <v>79</v>
      </c>
      <c r="C2136" s="1" t="str">
        <f t="shared" si="99"/>
        <v>Old</v>
      </c>
      <c r="D2136" s="1" t="s">
        <v>38</v>
      </c>
      <c r="E2136" s="1" t="s">
        <v>33</v>
      </c>
      <c r="F2136" s="1" t="s">
        <v>24</v>
      </c>
      <c r="G2136" s="1" t="s">
        <v>25</v>
      </c>
      <c r="H2136" s="1">
        <v>3</v>
      </c>
      <c r="I2136" s="1" t="s">
        <v>26</v>
      </c>
      <c r="J2136" s="1" t="s">
        <v>42</v>
      </c>
      <c r="K2136" s="6">
        <v>1482.18</v>
      </c>
      <c r="L2136" s="6">
        <v>247.03</v>
      </c>
      <c r="M2136" s="1">
        <v>6</v>
      </c>
      <c r="N2136" s="8">
        <v>45331</v>
      </c>
      <c r="O2136" s="4" t="str">
        <f t="shared" si="100"/>
        <v>February 2024</v>
      </c>
      <c r="P2136" s="1" t="s">
        <v>32</v>
      </c>
      <c r="Q2136" s="1"/>
      <c r="R2136" s="6">
        <v>0</v>
      </c>
      <c r="S2136" s="6">
        <f t="shared" si="101"/>
        <v>1482.18</v>
      </c>
    </row>
    <row r="2137" spans="1:19" x14ac:dyDescent="0.35">
      <c r="A2137" s="1">
        <v>15538</v>
      </c>
      <c r="B2137" s="1">
        <v>79</v>
      </c>
      <c r="C2137" s="1" t="str">
        <f t="shared" si="99"/>
        <v>Old</v>
      </c>
      <c r="D2137" s="1" t="s">
        <v>38</v>
      </c>
      <c r="E2137" s="1" t="s">
        <v>17</v>
      </c>
      <c r="F2137" s="1" t="s">
        <v>24</v>
      </c>
      <c r="G2137" s="1" t="s">
        <v>85</v>
      </c>
      <c r="H2137" s="1">
        <v>5</v>
      </c>
      <c r="I2137" s="1" t="s">
        <v>26</v>
      </c>
      <c r="J2137" s="1" t="s">
        <v>83</v>
      </c>
      <c r="K2137" s="6">
        <v>3145.64</v>
      </c>
      <c r="L2137" s="6">
        <v>786.41</v>
      </c>
      <c r="M2137" s="1">
        <v>4</v>
      </c>
      <c r="N2137" s="8">
        <v>45331</v>
      </c>
      <c r="O2137" s="4" t="str">
        <f t="shared" si="100"/>
        <v>February 2024</v>
      </c>
      <c r="P2137" s="1" t="s">
        <v>22</v>
      </c>
      <c r="Q2137" s="1" t="s">
        <v>107</v>
      </c>
      <c r="R2137" s="6">
        <v>81.19</v>
      </c>
      <c r="S2137" s="6">
        <f t="shared" si="101"/>
        <v>3226.83</v>
      </c>
    </row>
    <row r="2138" spans="1:19" x14ac:dyDescent="0.35">
      <c r="A2138" s="1">
        <v>15672</v>
      </c>
      <c r="B2138" s="1">
        <v>79</v>
      </c>
      <c r="C2138" s="1" t="str">
        <f t="shared" si="99"/>
        <v>Old</v>
      </c>
      <c r="D2138" s="1" t="s">
        <v>16</v>
      </c>
      <c r="E2138" s="1" t="s">
        <v>17</v>
      </c>
      <c r="F2138" s="1" t="s">
        <v>40</v>
      </c>
      <c r="G2138" s="1" t="s">
        <v>88</v>
      </c>
      <c r="H2138" s="1">
        <v>4</v>
      </c>
      <c r="I2138" s="1" t="s">
        <v>26</v>
      </c>
      <c r="J2138" s="1" t="s">
        <v>83</v>
      </c>
      <c r="K2138" s="6">
        <v>1838</v>
      </c>
      <c r="L2138" s="6">
        <v>459.5</v>
      </c>
      <c r="M2138" s="1">
        <v>4</v>
      </c>
      <c r="N2138" s="8">
        <v>45331</v>
      </c>
      <c r="O2138" s="4" t="str">
        <f t="shared" si="100"/>
        <v>February 2024</v>
      </c>
      <c r="P2138" s="1" t="s">
        <v>79</v>
      </c>
      <c r="Q2138" s="1" t="s">
        <v>92</v>
      </c>
      <c r="R2138" s="6">
        <v>154.80000000000001</v>
      </c>
      <c r="S2138" s="6">
        <f t="shared" si="101"/>
        <v>1992.8</v>
      </c>
    </row>
    <row r="2139" spans="1:19" x14ac:dyDescent="0.35">
      <c r="A2139" s="1">
        <v>18635</v>
      </c>
      <c r="B2139" s="1">
        <v>80</v>
      </c>
      <c r="C2139" s="1" t="str">
        <f t="shared" si="99"/>
        <v>Old</v>
      </c>
      <c r="D2139" s="1" t="s">
        <v>16</v>
      </c>
      <c r="E2139" s="1" t="s">
        <v>17</v>
      </c>
      <c r="F2139" s="1" t="s">
        <v>18</v>
      </c>
      <c r="G2139" s="1" t="s">
        <v>81</v>
      </c>
      <c r="H2139" s="1">
        <v>2</v>
      </c>
      <c r="I2139" s="1" t="s">
        <v>26</v>
      </c>
      <c r="J2139" s="1" t="s">
        <v>83</v>
      </c>
      <c r="K2139" s="6">
        <v>3419.04</v>
      </c>
      <c r="L2139" s="6">
        <v>1139.68</v>
      </c>
      <c r="M2139" s="1">
        <v>3</v>
      </c>
      <c r="N2139" s="8">
        <v>45331</v>
      </c>
      <c r="O2139" s="4" t="str">
        <f t="shared" si="100"/>
        <v>February 2024</v>
      </c>
      <c r="P2139" s="1" t="s">
        <v>22</v>
      </c>
      <c r="Q2139" s="1"/>
      <c r="R2139" s="6">
        <v>0</v>
      </c>
      <c r="S2139" s="6">
        <f t="shared" si="101"/>
        <v>3419.04</v>
      </c>
    </row>
    <row r="2140" spans="1:19" x14ac:dyDescent="0.35">
      <c r="A2140" s="1">
        <v>11967</v>
      </c>
      <c r="B2140" s="1">
        <v>19</v>
      </c>
      <c r="C2140" s="1" t="str">
        <f t="shared" si="99"/>
        <v>Young</v>
      </c>
      <c r="D2140" s="1" t="s">
        <v>38</v>
      </c>
      <c r="E2140" s="1" t="s">
        <v>17</v>
      </c>
      <c r="F2140" s="1" t="s">
        <v>24</v>
      </c>
      <c r="G2140" s="1" t="s">
        <v>85</v>
      </c>
      <c r="H2140" s="1">
        <v>2</v>
      </c>
      <c r="I2140" s="1" t="s">
        <v>26</v>
      </c>
      <c r="J2140" s="1" t="s">
        <v>93</v>
      </c>
      <c r="K2140" s="6">
        <v>6291.28</v>
      </c>
      <c r="L2140" s="6">
        <v>786.41</v>
      </c>
      <c r="M2140" s="1">
        <v>8</v>
      </c>
      <c r="N2140" s="8">
        <v>45352</v>
      </c>
      <c r="O2140" s="4" t="str">
        <f t="shared" si="100"/>
        <v>March 2024</v>
      </c>
      <c r="P2140" s="1" t="s">
        <v>84</v>
      </c>
      <c r="Q2140" s="1" t="s">
        <v>105</v>
      </c>
      <c r="R2140" s="6">
        <v>190.76</v>
      </c>
      <c r="S2140" s="6">
        <f t="shared" si="101"/>
        <v>6482.04</v>
      </c>
    </row>
    <row r="2141" spans="1:19" x14ac:dyDescent="0.35">
      <c r="A2141" s="1">
        <v>18538</v>
      </c>
      <c r="B2141" s="1">
        <v>20</v>
      </c>
      <c r="C2141" s="1" t="str">
        <f t="shared" si="99"/>
        <v>Young</v>
      </c>
      <c r="D2141" s="1" t="s">
        <v>38</v>
      </c>
      <c r="E2141" s="1" t="s">
        <v>33</v>
      </c>
      <c r="F2141" s="1" t="s">
        <v>77</v>
      </c>
      <c r="G2141" s="1" t="s">
        <v>86</v>
      </c>
      <c r="H2141" s="1">
        <v>1</v>
      </c>
      <c r="I2141" s="1" t="s">
        <v>26</v>
      </c>
      <c r="J2141" s="1" t="s">
        <v>83</v>
      </c>
      <c r="K2141" s="6">
        <v>1083.54</v>
      </c>
      <c r="L2141" s="6">
        <v>361.18</v>
      </c>
      <c r="M2141" s="1">
        <v>3</v>
      </c>
      <c r="N2141" s="8">
        <v>45352</v>
      </c>
      <c r="O2141" s="4" t="str">
        <f t="shared" si="100"/>
        <v>March 2024</v>
      </c>
      <c r="P2141" s="1" t="s">
        <v>84</v>
      </c>
      <c r="Q2141" s="1" t="s">
        <v>92</v>
      </c>
      <c r="R2141" s="6">
        <v>77.22</v>
      </c>
      <c r="S2141" s="6">
        <f t="shared" si="101"/>
        <v>1160.76</v>
      </c>
    </row>
    <row r="2142" spans="1:19" x14ac:dyDescent="0.35">
      <c r="A2142" s="1">
        <v>6083</v>
      </c>
      <c r="B2142" s="1">
        <v>25</v>
      </c>
      <c r="C2142" s="1" t="str">
        <f t="shared" si="99"/>
        <v>Young</v>
      </c>
      <c r="D2142" s="1" t="s">
        <v>16</v>
      </c>
      <c r="E2142" s="1" t="s">
        <v>17</v>
      </c>
      <c r="F2142" s="1" t="s">
        <v>24</v>
      </c>
      <c r="G2142" s="1" t="s">
        <v>25</v>
      </c>
      <c r="H2142" s="1">
        <v>3</v>
      </c>
      <c r="I2142" s="1" t="s">
        <v>26</v>
      </c>
      <c r="J2142" s="1" t="s">
        <v>42</v>
      </c>
      <c r="K2142" s="6">
        <v>1976.24</v>
      </c>
      <c r="L2142" s="6">
        <v>247.03</v>
      </c>
      <c r="M2142" s="1">
        <v>8</v>
      </c>
      <c r="N2142" s="8">
        <v>45352</v>
      </c>
      <c r="O2142" s="4" t="str">
        <f t="shared" si="100"/>
        <v>March 2024</v>
      </c>
      <c r="P2142" s="1" t="s">
        <v>28</v>
      </c>
      <c r="Q2142" s="1"/>
      <c r="R2142" s="6">
        <v>0</v>
      </c>
      <c r="S2142" s="6">
        <f t="shared" si="101"/>
        <v>1976.24</v>
      </c>
    </row>
    <row r="2143" spans="1:19" x14ac:dyDescent="0.35">
      <c r="A2143" s="1">
        <v>14539</v>
      </c>
      <c r="B2143" s="1">
        <v>26</v>
      </c>
      <c r="C2143" s="1" t="str">
        <f t="shared" si="99"/>
        <v>Young</v>
      </c>
      <c r="D2143" s="1" t="s">
        <v>16</v>
      </c>
      <c r="E2143" s="1" t="s">
        <v>33</v>
      </c>
      <c r="F2143" s="1" t="s">
        <v>24</v>
      </c>
      <c r="G2143" s="1" t="s">
        <v>85</v>
      </c>
      <c r="H2143" s="1">
        <v>3</v>
      </c>
      <c r="I2143" s="1" t="s">
        <v>26</v>
      </c>
      <c r="J2143" s="1" t="s">
        <v>93</v>
      </c>
      <c r="K2143" s="6">
        <v>5504.87</v>
      </c>
      <c r="L2143" s="6">
        <v>786.41</v>
      </c>
      <c r="M2143" s="1">
        <v>7</v>
      </c>
      <c r="N2143" s="8">
        <v>45352</v>
      </c>
      <c r="O2143" s="4" t="str">
        <f t="shared" si="100"/>
        <v>March 2024</v>
      </c>
      <c r="P2143" s="1" t="s">
        <v>84</v>
      </c>
      <c r="Q2143" s="1" t="s">
        <v>113</v>
      </c>
      <c r="R2143" s="6">
        <v>131.26</v>
      </c>
      <c r="S2143" s="6">
        <f t="shared" si="101"/>
        <v>5636.13</v>
      </c>
    </row>
    <row r="2144" spans="1:19" x14ac:dyDescent="0.35">
      <c r="A2144" s="1">
        <v>5862</v>
      </c>
      <c r="B2144" s="1">
        <v>27</v>
      </c>
      <c r="C2144" s="1" t="str">
        <f t="shared" si="99"/>
        <v>Young</v>
      </c>
      <c r="D2144" s="1" t="s">
        <v>16</v>
      </c>
      <c r="E2144" s="1" t="s">
        <v>17</v>
      </c>
      <c r="F2144" s="1" t="s">
        <v>24</v>
      </c>
      <c r="G2144" s="1" t="s">
        <v>25</v>
      </c>
      <c r="H2144" s="1">
        <v>3</v>
      </c>
      <c r="I2144" s="1" t="s">
        <v>26</v>
      </c>
      <c r="J2144" s="1" t="s">
        <v>42</v>
      </c>
      <c r="K2144" s="6">
        <v>1729.21</v>
      </c>
      <c r="L2144" s="6">
        <v>247.03</v>
      </c>
      <c r="M2144" s="1">
        <v>7</v>
      </c>
      <c r="N2144" s="8">
        <v>45352</v>
      </c>
      <c r="O2144" s="4" t="str">
        <f t="shared" si="100"/>
        <v>March 2024</v>
      </c>
      <c r="P2144" s="1" t="s">
        <v>22</v>
      </c>
      <c r="Q2144" s="1"/>
      <c r="R2144" s="6">
        <v>0</v>
      </c>
      <c r="S2144" s="6">
        <f t="shared" si="101"/>
        <v>1729.21</v>
      </c>
    </row>
    <row r="2145" spans="1:19" x14ac:dyDescent="0.35">
      <c r="A2145" s="1">
        <v>19612</v>
      </c>
      <c r="B2145" s="1">
        <v>28</v>
      </c>
      <c r="C2145" s="1" t="str">
        <f t="shared" si="99"/>
        <v>Young</v>
      </c>
      <c r="D2145" s="1" t="s">
        <v>38</v>
      </c>
      <c r="E2145" s="1" t="s">
        <v>33</v>
      </c>
      <c r="F2145" s="1" t="s">
        <v>77</v>
      </c>
      <c r="G2145" s="1" t="s">
        <v>86</v>
      </c>
      <c r="H2145" s="1">
        <v>3</v>
      </c>
      <c r="I2145" s="1" t="s">
        <v>20</v>
      </c>
      <c r="J2145" s="1" t="s">
        <v>83</v>
      </c>
      <c r="K2145" s="6">
        <v>3611.8</v>
      </c>
      <c r="L2145" s="6">
        <v>361.18</v>
      </c>
      <c r="M2145" s="1">
        <v>10</v>
      </c>
      <c r="N2145" s="8">
        <v>45352</v>
      </c>
      <c r="O2145" s="4" t="str">
        <f t="shared" si="100"/>
        <v>March 2024</v>
      </c>
      <c r="P2145" s="1" t="s">
        <v>79</v>
      </c>
      <c r="Q2145" s="1" t="s">
        <v>94</v>
      </c>
      <c r="R2145" s="6">
        <v>178.38</v>
      </c>
      <c r="S2145" s="6">
        <f t="shared" si="101"/>
        <v>3790.1800000000003</v>
      </c>
    </row>
    <row r="2146" spans="1:19" x14ac:dyDescent="0.35">
      <c r="A2146" s="1">
        <v>3961</v>
      </c>
      <c r="B2146" s="1">
        <v>31</v>
      </c>
      <c r="C2146" s="1" t="str">
        <f t="shared" si="99"/>
        <v>Young</v>
      </c>
      <c r="D2146" s="1" t="s">
        <v>38</v>
      </c>
      <c r="E2146" s="1" t="s">
        <v>17</v>
      </c>
      <c r="F2146" s="1" t="s">
        <v>40</v>
      </c>
      <c r="G2146" s="1" t="s">
        <v>41</v>
      </c>
      <c r="H2146" s="1">
        <v>3</v>
      </c>
      <c r="I2146" s="1" t="s">
        <v>26</v>
      </c>
      <c r="J2146" s="1" t="s">
        <v>34</v>
      </c>
      <c r="K2146" s="6">
        <v>7603.47</v>
      </c>
      <c r="L2146" s="6">
        <v>844.83</v>
      </c>
      <c r="M2146" s="1">
        <v>9</v>
      </c>
      <c r="N2146" s="8">
        <v>45352</v>
      </c>
      <c r="O2146" s="4" t="str">
        <f t="shared" si="100"/>
        <v>March 2024</v>
      </c>
      <c r="P2146" s="1" t="s">
        <v>28</v>
      </c>
      <c r="Q2146" s="1"/>
      <c r="R2146" s="6">
        <v>0</v>
      </c>
      <c r="S2146" s="6">
        <f t="shared" si="101"/>
        <v>7603.47</v>
      </c>
    </row>
    <row r="2147" spans="1:19" x14ac:dyDescent="0.35">
      <c r="A2147" s="1">
        <v>15224</v>
      </c>
      <c r="B2147" s="1">
        <v>31</v>
      </c>
      <c r="C2147" s="1" t="str">
        <f t="shared" si="99"/>
        <v>Young</v>
      </c>
      <c r="D2147" s="1" t="s">
        <v>16</v>
      </c>
      <c r="E2147" s="1" t="s">
        <v>17</v>
      </c>
      <c r="F2147" s="1" t="s">
        <v>77</v>
      </c>
      <c r="G2147" s="1" t="s">
        <v>86</v>
      </c>
      <c r="H2147" s="1">
        <v>3</v>
      </c>
      <c r="I2147" s="1" t="s">
        <v>26</v>
      </c>
      <c r="J2147" s="1" t="s">
        <v>21</v>
      </c>
      <c r="K2147" s="6">
        <v>1444.72</v>
      </c>
      <c r="L2147" s="6">
        <v>361.18</v>
      </c>
      <c r="M2147" s="1">
        <v>4</v>
      </c>
      <c r="N2147" s="8">
        <v>45352</v>
      </c>
      <c r="O2147" s="4" t="str">
        <f t="shared" si="100"/>
        <v>March 2024</v>
      </c>
      <c r="P2147" s="1" t="s">
        <v>84</v>
      </c>
      <c r="Q2147" s="1"/>
      <c r="R2147" s="6">
        <v>0</v>
      </c>
      <c r="S2147" s="6">
        <f t="shared" si="101"/>
        <v>1444.72</v>
      </c>
    </row>
    <row r="2148" spans="1:19" x14ac:dyDescent="0.35">
      <c r="A2148" s="1">
        <v>17379</v>
      </c>
      <c r="B2148" s="1">
        <v>31</v>
      </c>
      <c r="C2148" s="1" t="str">
        <f t="shared" si="99"/>
        <v>Young</v>
      </c>
      <c r="D2148" s="1" t="s">
        <v>16</v>
      </c>
      <c r="E2148" s="1" t="s">
        <v>17</v>
      </c>
      <c r="F2148" s="1" t="s">
        <v>77</v>
      </c>
      <c r="G2148" s="1" t="s">
        <v>86</v>
      </c>
      <c r="H2148" s="1">
        <v>4</v>
      </c>
      <c r="I2148" s="1" t="s">
        <v>26</v>
      </c>
      <c r="J2148" s="1" t="s">
        <v>21</v>
      </c>
      <c r="K2148" s="6">
        <v>1083.54</v>
      </c>
      <c r="L2148" s="6">
        <v>361.18</v>
      </c>
      <c r="M2148" s="1">
        <v>3</v>
      </c>
      <c r="N2148" s="8">
        <v>45352</v>
      </c>
      <c r="O2148" s="4" t="str">
        <f t="shared" si="100"/>
        <v>March 2024</v>
      </c>
      <c r="P2148" s="1" t="s">
        <v>84</v>
      </c>
      <c r="Q2148" s="1" t="s">
        <v>29</v>
      </c>
      <c r="R2148" s="6">
        <v>76.97</v>
      </c>
      <c r="S2148" s="6">
        <f t="shared" si="101"/>
        <v>1160.51</v>
      </c>
    </row>
    <row r="2149" spans="1:19" x14ac:dyDescent="0.35">
      <c r="A2149" s="1">
        <v>5159</v>
      </c>
      <c r="B2149" s="1">
        <v>32</v>
      </c>
      <c r="C2149" s="1" t="str">
        <f t="shared" si="99"/>
        <v>Young</v>
      </c>
      <c r="D2149" s="1" t="s">
        <v>16</v>
      </c>
      <c r="E2149" s="1" t="s">
        <v>17</v>
      </c>
      <c r="F2149" s="1" t="s">
        <v>24</v>
      </c>
      <c r="G2149" s="1" t="s">
        <v>25</v>
      </c>
      <c r="H2149" s="1">
        <v>3</v>
      </c>
      <c r="I2149" s="1" t="s">
        <v>26</v>
      </c>
      <c r="J2149" s="1" t="s">
        <v>34</v>
      </c>
      <c r="K2149" s="6">
        <v>247.03</v>
      </c>
      <c r="L2149" s="6">
        <v>247.03</v>
      </c>
      <c r="M2149" s="1">
        <v>1</v>
      </c>
      <c r="N2149" s="8">
        <v>45352</v>
      </c>
      <c r="O2149" s="4" t="str">
        <f t="shared" si="100"/>
        <v>March 2024</v>
      </c>
      <c r="P2149" s="1" t="s">
        <v>32</v>
      </c>
      <c r="Q2149" s="1" t="s">
        <v>50</v>
      </c>
      <c r="R2149" s="6">
        <v>78.650000000000006</v>
      </c>
      <c r="S2149" s="6">
        <f t="shared" si="101"/>
        <v>325.68</v>
      </c>
    </row>
    <row r="2150" spans="1:19" x14ac:dyDescent="0.35">
      <c r="A2150" s="1">
        <v>12148</v>
      </c>
      <c r="B2150" s="1">
        <v>32</v>
      </c>
      <c r="C2150" s="1" t="str">
        <f t="shared" si="99"/>
        <v>Young</v>
      </c>
      <c r="D2150" s="1" t="s">
        <v>38</v>
      </c>
      <c r="E2150" s="1" t="s">
        <v>17</v>
      </c>
      <c r="F2150" s="1" t="s">
        <v>24</v>
      </c>
      <c r="G2150" s="1" t="s">
        <v>85</v>
      </c>
      <c r="H2150" s="1">
        <v>3</v>
      </c>
      <c r="I2150" s="1" t="s">
        <v>26</v>
      </c>
      <c r="J2150" s="1" t="s">
        <v>83</v>
      </c>
      <c r="K2150" s="6">
        <v>5504.87</v>
      </c>
      <c r="L2150" s="6">
        <v>786.41</v>
      </c>
      <c r="M2150" s="1">
        <v>7</v>
      </c>
      <c r="N2150" s="8">
        <v>45352</v>
      </c>
      <c r="O2150" s="4" t="str">
        <f t="shared" si="100"/>
        <v>March 2024</v>
      </c>
      <c r="P2150" s="1" t="s">
        <v>22</v>
      </c>
      <c r="Q2150" s="1"/>
      <c r="R2150" s="6">
        <v>0</v>
      </c>
      <c r="S2150" s="6">
        <f t="shared" si="101"/>
        <v>5504.87</v>
      </c>
    </row>
    <row r="2151" spans="1:19" x14ac:dyDescent="0.35">
      <c r="A2151" s="1">
        <v>17469</v>
      </c>
      <c r="B2151" s="1">
        <v>32</v>
      </c>
      <c r="C2151" s="1" t="str">
        <f t="shared" si="99"/>
        <v>Young</v>
      </c>
      <c r="D2151" s="1" t="s">
        <v>16</v>
      </c>
      <c r="E2151" s="1" t="s">
        <v>17</v>
      </c>
      <c r="F2151" s="1" t="s">
        <v>18</v>
      </c>
      <c r="G2151" s="1" t="s">
        <v>81</v>
      </c>
      <c r="H2151" s="1">
        <v>3</v>
      </c>
      <c r="I2151" s="1" t="s">
        <v>26</v>
      </c>
      <c r="J2151" s="1" t="s">
        <v>93</v>
      </c>
      <c r="K2151" s="6">
        <v>2279.36</v>
      </c>
      <c r="L2151" s="6">
        <v>1139.68</v>
      </c>
      <c r="M2151" s="1">
        <v>2</v>
      </c>
      <c r="N2151" s="8">
        <v>45352</v>
      </c>
      <c r="O2151" s="4" t="str">
        <f t="shared" si="100"/>
        <v>March 2024</v>
      </c>
      <c r="P2151" s="1" t="s">
        <v>79</v>
      </c>
      <c r="Q2151" s="1" t="s">
        <v>82</v>
      </c>
      <c r="R2151" s="6">
        <v>143.71</v>
      </c>
      <c r="S2151" s="6">
        <f t="shared" si="101"/>
        <v>2423.0700000000002</v>
      </c>
    </row>
    <row r="2152" spans="1:19" x14ac:dyDescent="0.35">
      <c r="A2152" s="1">
        <v>2598</v>
      </c>
      <c r="B2152" s="1">
        <v>33</v>
      </c>
      <c r="C2152" s="1" t="str">
        <f t="shared" si="99"/>
        <v>Young</v>
      </c>
      <c r="D2152" s="1" t="s">
        <v>38</v>
      </c>
      <c r="E2152" s="1" t="s">
        <v>17</v>
      </c>
      <c r="F2152" s="1" t="s">
        <v>18</v>
      </c>
      <c r="G2152" s="1" t="s">
        <v>36</v>
      </c>
      <c r="H2152" s="1">
        <v>5</v>
      </c>
      <c r="I2152" s="1" t="s">
        <v>26</v>
      </c>
      <c r="J2152" s="1" t="s">
        <v>21</v>
      </c>
      <c r="K2152" s="6">
        <v>20.75</v>
      </c>
      <c r="L2152" s="6">
        <v>20.75</v>
      </c>
      <c r="M2152" s="1">
        <v>1</v>
      </c>
      <c r="N2152" s="8">
        <v>45352</v>
      </c>
      <c r="O2152" s="4" t="str">
        <f t="shared" si="100"/>
        <v>March 2024</v>
      </c>
      <c r="P2152" s="1" t="s">
        <v>28</v>
      </c>
      <c r="Q2152" s="1" t="s">
        <v>64</v>
      </c>
      <c r="R2152" s="6">
        <v>36.83</v>
      </c>
      <c r="S2152" s="6">
        <f t="shared" si="101"/>
        <v>57.58</v>
      </c>
    </row>
    <row r="2153" spans="1:19" x14ac:dyDescent="0.35">
      <c r="A2153" s="1">
        <v>11974</v>
      </c>
      <c r="B2153" s="1">
        <v>33</v>
      </c>
      <c r="C2153" s="1" t="str">
        <f t="shared" si="99"/>
        <v>Young</v>
      </c>
      <c r="D2153" s="1" t="s">
        <v>16</v>
      </c>
      <c r="E2153" s="1" t="s">
        <v>33</v>
      </c>
      <c r="F2153" s="1" t="s">
        <v>77</v>
      </c>
      <c r="G2153" s="1" t="s">
        <v>86</v>
      </c>
      <c r="H2153" s="1">
        <v>2</v>
      </c>
      <c r="I2153" s="1" t="s">
        <v>26</v>
      </c>
      <c r="J2153" s="1" t="s">
        <v>83</v>
      </c>
      <c r="K2153" s="6">
        <v>722.36</v>
      </c>
      <c r="L2153" s="6">
        <v>361.18</v>
      </c>
      <c r="M2153" s="1">
        <v>2</v>
      </c>
      <c r="N2153" s="8">
        <v>45352</v>
      </c>
      <c r="O2153" s="4" t="str">
        <f t="shared" si="100"/>
        <v>March 2024</v>
      </c>
      <c r="P2153" s="1" t="s">
        <v>22</v>
      </c>
      <c r="Q2153" s="1"/>
      <c r="R2153" s="6">
        <v>0</v>
      </c>
      <c r="S2153" s="6">
        <f t="shared" si="101"/>
        <v>722.36</v>
      </c>
    </row>
    <row r="2154" spans="1:19" x14ac:dyDescent="0.35">
      <c r="A2154" s="1">
        <v>12513</v>
      </c>
      <c r="B2154" s="1">
        <v>33</v>
      </c>
      <c r="C2154" s="1" t="str">
        <f t="shared" si="99"/>
        <v>Young</v>
      </c>
      <c r="D2154" s="1" t="s">
        <v>16</v>
      </c>
      <c r="E2154" s="1" t="s">
        <v>17</v>
      </c>
      <c r="F2154" s="1" t="s">
        <v>30</v>
      </c>
      <c r="G2154" s="1" t="s">
        <v>78</v>
      </c>
      <c r="H2154" s="1">
        <v>4</v>
      </c>
      <c r="I2154" s="1" t="s">
        <v>26</v>
      </c>
      <c r="J2154" s="1" t="s">
        <v>21</v>
      </c>
      <c r="K2154" s="6">
        <v>2697.28</v>
      </c>
      <c r="L2154" s="6">
        <v>674.32</v>
      </c>
      <c r="M2154" s="1">
        <v>4</v>
      </c>
      <c r="N2154" s="8">
        <v>45352</v>
      </c>
      <c r="O2154" s="4" t="str">
        <f t="shared" si="100"/>
        <v>March 2024</v>
      </c>
      <c r="P2154" s="1" t="s">
        <v>22</v>
      </c>
      <c r="Q2154" s="1" t="s">
        <v>91</v>
      </c>
      <c r="R2154" s="6">
        <v>186.79</v>
      </c>
      <c r="S2154" s="6">
        <f t="shared" si="101"/>
        <v>2884.07</v>
      </c>
    </row>
    <row r="2155" spans="1:19" x14ac:dyDescent="0.35">
      <c r="A2155" s="1">
        <v>4192</v>
      </c>
      <c r="B2155" s="1">
        <v>36</v>
      </c>
      <c r="C2155" s="1" t="str">
        <f t="shared" si="99"/>
        <v>Middle-Aged</v>
      </c>
      <c r="D2155" s="1" t="s">
        <v>38</v>
      </c>
      <c r="E2155" s="1" t="s">
        <v>33</v>
      </c>
      <c r="F2155" s="1" t="s">
        <v>30</v>
      </c>
      <c r="G2155" s="1" t="s">
        <v>31</v>
      </c>
      <c r="H2155" s="1">
        <v>3</v>
      </c>
      <c r="I2155" s="1" t="s">
        <v>26</v>
      </c>
      <c r="J2155" s="1" t="s">
        <v>42</v>
      </c>
      <c r="K2155" s="6">
        <v>1855.84</v>
      </c>
      <c r="L2155" s="6">
        <v>463.96</v>
      </c>
      <c r="M2155" s="1">
        <v>4</v>
      </c>
      <c r="N2155" s="8">
        <v>45352</v>
      </c>
      <c r="O2155" s="4" t="str">
        <f t="shared" si="100"/>
        <v>March 2024</v>
      </c>
      <c r="P2155" s="1" t="s">
        <v>32</v>
      </c>
      <c r="Q2155" s="1"/>
      <c r="R2155" s="6">
        <v>0</v>
      </c>
      <c r="S2155" s="6">
        <f t="shared" si="101"/>
        <v>1855.84</v>
      </c>
    </row>
    <row r="2156" spans="1:19" x14ac:dyDescent="0.35">
      <c r="A2156" s="1">
        <v>14460</v>
      </c>
      <c r="B2156" s="1">
        <v>39</v>
      </c>
      <c r="C2156" s="1" t="str">
        <f t="shared" si="99"/>
        <v>Middle-Aged</v>
      </c>
      <c r="D2156" s="1" t="s">
        <v>16</v>
      </c>
      <c r="E2156" s="1" t="s">
        <v>17</v>
      </c>
      <c r="F2156" s="1" t="s">
        <v>40</v>
      </c>
      <c r="G2156" s="1" t="s">
        <v>88</v>
      </c>
      <c r="H2156" s="1">
        <v>1</v>
      </c>
      <c r="I2156" s="1" t="s">
        <v>20</v>
      </c>
      <c r="J2156" s="1" t="s">
        <v>93</v>
      </c>
      <c r="K2156" s="6">
        <v>2757</v>
      </c>
      <c r="L2156" s="6">
        <v>459.5</v>
      </c>
      <c r="M2156" s="1">
        <v>6</v>
      </c>
      <c r="N2156" s="8">
        <v>45352</v>
      </c>
      <c r="O2156" s="4" t="str">
        <f t="shared" si="100"/>
        <v>March 2024</v>
      </c>
      <c r="P2156" s="1" t="s">
        <v>79</v>
      </c>
      <c r="Q2156" s="1" t="s">
        <v>29</v>
      </c>
      <c r="R2156" s="6">
        <v>24.17</v>
      </c>
      <c r="S2156" s="6">
        <f t="shared" si="101"/>
        <v>2781.17</v>
      </c>
    </row>
    <row r="2157" spans="1:19" x14ac:dyDescent="0.35">
      <c r="A2157" s="1">
        <v>6132</v>
      </c>
      <c r="B2157" s="1">
        <v>40</v>
      </c>
      <c r="C2157" s="1" t="str">
        <f t="shared" si="99"/>
        <v>Middle-Aged</v>
      </c>
      <c r="D2157" s="1" t="s">
        <v>38</v>
      </c>
      <c r="E2157" s="1" t="s">
        <v>17</v>
      </c>
      <c r="F2157" s="1" t="s">
        <v>40</v>
      </c>
      <c r="G2157" s="1" t="s">
        <v>41</v>
      </c>
      <c r="H2157" s="1">
        <v>3</v>
      </c>
      <c r="I2157" s="1" t="s">
        <v>26</v>
      </c>
      <c r="J2157" s="1" t="s">
        <v>42</v>
      </c>
      <c r="K2157" s="6">
        <v>6758.64</v>
      </c>
      <c r="L2157" s="6">
        <v>844.83</v>
      </c>
      <c r="M2157" s="1">
        <v>8</v>
      </c>
      <c r="N2157" s="8">
        <v>45352</v>
      </c>
      <c r="O2157" s="4" t="str">
        <f t="shared" si="100"/>
        <v>March 2024</v>
      </c>
      <c r="P2157" s="1" t="s">
        <v>32</v>
      </c>
      <c r="Q2157" s="1"/>
      <c r="R2157" s="6">
        <v>0</v>
      </c>
      <c r="S2157" s="6">
        <f t="shared" si="101"/>
        <v>6758.64</v>
      </c>
    </row>
    <row r="2158" spans="1:19" x14ac:dyDescent="0.35">
      <c r="A2158" s="1">
        <v>11988</v>
      </c>
      <c r="B2158" s="1">
        <v>40</v>
      </c>
      <c r="C2158" s="1" t="str">
        <f t="shared" si="99"/>
        <v>Middle-Aged</v>
      </c>
      <c r="D2158" s="1" t="s">
        <v>16</v>
      </c>
      <c r="E2158" s="1" t="s">
        <v>17</v>
      </c>
      <c r="F2158" s="1" t="s">
        <v>77</v>
      </c>
      <c r="G2158" s="1" t="s">
        <v>86</v>
      </c>
      <c r="H2158" s="1">
        <v>2</v>
      </c>
      <c r="I2158" s="1" t="s">
        <v>26</v>
      </c>
      <c r="J2158" s="1" t="s">
        <v>93</v>
      </c>
      <c r="K2158" s="6">
        <v>1805.9</v>
      </c>
      <c r="L2158" s="6">
        <v>361.18</v>
      </c>
      <c r="M2158" s="1">
        <v>5</v>
      </c>
      <c r="N2158" s="8">
        <v>45352</v>
      </c>
      <c r="O2158" s="4" t="str">
        <f t="shared" si="100"/>
        <v>March 2024</v>
      </c>
      <c r="P2158" s="1" t="s">
        <v>84</v>
      </c>
      <c r="Q2158" s="1" t="s">
        <v>119</v>
      </c>
      <c r="R2158" s="6">
        <v>171.33</v>
      </c>
      <c r="S2158" s="6">
        <f t="shared" si="101"/>
        <v>1977.23</v>
      </c>
    </row>
    <row r="2159" spans="1:19" x14ac:dyDescent="0.35">
      <c r="A2159" s="1">
        <v>13464</v>
      </c>
      <c r="B2159" s="1">
        <v>40</v>
      </c>
      <c r="C2159" s="1" t="str">
        <f t="shared" si="99"/>
        <v>Middle-Aged</v>
      </c>
      <c r="D2159" s="1" t="s">
        <v>16</v>
      </c>
      <c r="E2159" s="1" t="s">
        <v>17</v>
      </c>
      <c r="F2159" s="1" t="s">
        <v>30</v>
      </c>
      <c r="G2159" s="1" t="s">
        <v>78</v>
      </c>
      <c r="H2159" s="1">
        <v>4</v>
      </c>
      <c r="I2159" s="1" t="s">
        <v>26</v>
      </c>
      <c r="J2159" s="1" t="s">
        <v>21</v>
      </c>
      <c r="K2159" s="6">
        <v>3371.6</v>
      </c>
      <c r="L2159" s="6">
        <v>674.32</v>
      </c>
      <c r="M2159" s="1">
        <v>5</v>
      </c>
      <c r="N2159" s="8">
        <v>45352</v>
      </c>
      <c r="O2159" s="4" t="str">
        <f t="shared" si="100"/>
        <v>March 2024</v>
      </c>
      <c r="P2159" s="1" t="s">
        <v>22</v>
      </c>
      <c r="Q2159" s="1" t="s">
        <v>82</v>
      </c>
      <c r="R2159" s="6">
        <v>129.83000000000001</v>
      </c>
      <c r="S2159" s="6">
        <f t="shared" si="101"/>
        <v>3501.43</v>
      </c>
    </row>
    <row r="2160" spans="1:19" x14ac:dyDescent="0.35">
      <c r="A2160" s="1">
        <v>5063</v>
      </c>
      <c r="B2160" s="1">
        <v>41</v>
      </c>
      <c r="C2160" s="1" t="str">
        <f t="shared" si="99"/>
        <v>Middle-Aged</v>
      </c>
      <c r="D2160" s="1" t="s">
        <v>16</v>
      </c>
      <c r="E2160" s="1" t="s">
        <v>17</v>
      </c>
      <c r="F2160" s="1" t="s">
        <v>18</v>
      </c>
      <c r="G2160" s="1" t="s">
        <v>19</v>
      </c>
      <c r="H2160" s="1">
        <v>2</v>
      </c>
      <c r="I2160" s="1" t="s">
        <v>26</v>
      </c>
      <c r="J2160" s="1" t="s">
        <v>27</v>
      </c>
      <c r="K2160" s="6">
        <v>2373.5700000000002</v>
      </c>
      <c r="L2160" s="6">
        <v>791.19</v>
      </c>
      <c r="M2160" s="1">
        <v>3</v>
      </c>
      <c r="N2160" s="8">
        <v>45352</v>
      </c>
      <c r="O2160" s="4" t="str">
        <f t="shared" si="100"/>
        <v>March 2024</v>
      </c>
      <c r="P2160" s="1" t="s">
        <v>28</v>
      </c>
      <c r="Q2160" s="1" t="s">
        <v>52</v>
      </c>
      <c r="R2160" s="6">
        <v>7.01</v>
      </c>
      <c r="S2160" s="6">
        <f t="shared" si="101"/>
        <v>2380.5800000000004</v>
      </c>
    </row>
    <row r="2161" spans="1:19" x14ac:dyDescent="0.35">
      <c r="A2161" s="1">
        <v>19035</v>
      </c>
      <c r="B2161" s="1">
        <v>41</v>
      </c>
      <c r="C2161" s="1" t="str">
        <f t="shared" si="99"/>
        <v>Middle-Aged</v>
      </c>
      <c r="D2161" s="1" t="s">
        <v>38</v>
      </c>
      <c r="E2161" s="1" t="s">
        <v>17</v>
      </c>
      <c r="F2161" s="1" t="s">
        <v>24</v>
      </c>
      <c r="G2161" s="1" t="s">
        <v>85</v>
      </c>
      <c r="H2161" s="1">
        <v>5</v>
      </c>
      <c r="I2161" s="1" t="s">
        <v>26</v>
      </c>
      <c r="J2161" s="1" t="s">
        <v>83</v>
      </c>
      <c r="K2161" s="6">
        <v>3145.64</v>
      </c>
      <c r="L2161" s="6">
        <v>786.41</v>
      </c>
      <c r="M2161" s="1">
        <v>4</v>
      </c>
      <c r="N2161" s="8">
        <v>45352</v>
      </c>
      <c r="O2161" s="4" t="str">
        <f t="shared" si="100"/>
        <v>March 2024</v>
      </c>
      <c r="P2161" s="1" t="s">
        <v>79</v>
      </c>
      <c r="Q2161" s="1" t="s">
        <v>118</v>
      </c>
      <c r="R2161" s="6">
        <v>142.25</v>
      </c>
      <c r="S2161" s="6">
        <f t="shared" si="101"/>
        <v>3287.89</v>
      </c>
    </row>
    <row r="2162" spans="1:19" x14ac:dyDescent="0.35">
      <c r="A2162" s="1">
        <v>14054</v>
      </c>
      <c r="B2162" s="1">
        <v>42</v>
      </c>
      <c r="C2162" s="1" t="str">
        <f t="shared" si="99"/>
        <v>Middle-Aged</v>
      </c>
      <c r="D2162" s="1" t="s">
        <v>16</v>
      </c>
      <c r="E2162" s="1" t="s">
        <v>17</v>
      </c>
      <c r="F2162" s="1" t="s">
        <v>18</v>
      </c>
      <c r="G2162" s="1" t="s">
        <v>81</v>
      </c>
      <c r="H2162" s="1">
        <v>2</v>
      </c>
      <c r="I2162" s="1" t="s">
        <v>26</v>
      </c>
      <c r="J2162" s="1" t="s">
        <v>93</v>
      </c>
      <c r="K2162" s="6">
        <v>10257.120000000001</v>
      </c>
      <c r="L2162" s="6">
        <v>1139.68</v>
      </c>
      <c r="M2162" s="1">
        <v>9</v>
      </c>
      <c r="N2162" s="8">
        <v>45352</v>
      </c>
      <c r="O2162" s="4" t="str">
        <f t="shared" si="100"/>
        <v>March 2024</v>
      </c>
      <c r="P2162" s="1" t="s">
        <v>22</v>
      </c>
      <c r="Q2162" s="1" t="s">
        <v>90</v>
      </c>
      <c r="R2162" s="6">
        <v>145.5</v>
      </c>
      <c r="S2162" s="6">
        <f t="shared" si="101"/>
        <v>10402.620000000001</v>
      </c>
    </row>
    <row r="2163" spans="1:19" x14ac:dyDescent="0.35">
      <c r="A2163" s="1">
        <v>15664</v>
      </c>
      <c r="B2163" s="1">
        <v>42</v>
      </c>
      <c r="C2163" s="1" t="str">
        <f t="shared" si="99"/>
        <v>Middle-Aged</v>
      </c>
      <c r="D2163" s="1" t="s">
        <v>38</v>
      </c>
      <c r="E2163" s="1" t="s">
        <v>17</v>
      </c>
      <c r="F2163" s="1" t="s">
        <v>18</v>
      </c>
      <c r="G2163" s="1" t="s">
        <v>81</v>
      </c>
      <c r="H2163" s="1">
        <v>1</v>
      </c>
      <c r="I2163" s="1" t="s">
        <v>20</v>
      </c>
      <c r="J2163" s="1" t="s">
        <v>93</v>
      </c>
      <c r="K2163" s="6">
        <v>3419.04</v>
      </c>
      <c r="L2163" s="6">
        <v>1139.68</v>
      </c>
      <c r="M2163" s="1">
        <v>3</v>
      </c>
      <c r="N2163" s="8">
        <v>45352</v>
      </c>
      <c r="O2163" s="4" t="str">
        <f t="shared" si="100"/>
        <v>March 2024</v>
      </c>
      <c r="P2163" s="1" t="s">
        <v>79</v>
      </c>
      <c r="Q2163" s="1" t="s">
        <v>112</v>
      </c>
      <c r="R2163" s="6">
        <v>180.88</v>
      </c>
      <c r="S2163" s="6">
        <f t="shared" si="101"/>
        <v>3599.92</v>
      </c>
    </row>
    <row r="2164" spans="1:19" x14ac:dyDescent="0.35">
      <c r="A2164" s="1">
        <v>18384</v>
      </c>
      <c r="B2164" s="1">
        <v>42</v>
      </c>
      <c r="C2164" s="1" t="str">
        <f t="shared" si="99"/>
        <v>Middle-Aged</v>
      </c>
      <c r="D2164" s="1" t="s">
        <v>16</v>
      </c>
      <c r="E2164" s="1" t="s">
        <v>17</v>
      </c>
      <c r="F2164" s="1" t="s">
        <v>18</v>
      </c>
      <c r="G2164" s="1" t="s">
        <v>81</v>
      </c>
      <c r="H2164" s="1">
        <v>1</v>
      </c>
      <c r="I2164" s="1" t="s">
        <v>26</v>
      </c>
      <c r="J2164" s="1" t="s">
        <v>83</v>
      </c>
      <c r="K2164" s="6">
        <v>6838.08</v>
      </c>
      <c r="L2164" s="6">
        <v>1139.68</v>
      </c>
      <c r="M2164" s="1">
        <v>6</v>
      </c>
      <c r="N2164" s="8">
        <v>45352</v>
      </c>
      <c r="O2164" s="4" t="str">
        <f t="shared" si="100"/>
        <v>March 2024</v>
      </c>
      <c r="P2164" s="1" t="s">
        <v>79</v>
      </c>
      <c r="Q2164" s="1" t="s">
        <v>97</v>
      </c>
      <c r="R2164" s="6">
        <v>110.16</v>
      </c>
      <c r="S2164" s="6">
        <f t="shared" si="101"/>
        <v>6948.24</v>
      </c>
    </row>
    <row r="2165" spans="1:19" x14ac:dyDescent="0.35">
      <c r="A2165" s="1">
        <v>5275</v>
      </c>
      <c r="B2165" s="1">
        <v>44</v>
      </c>
      <c r="C2165" s="1" t="str">
        <f t="shared" si="99"/>
        <v>Middle-Aged</v>
      </c>
      <c r="D2165" s="1" t="s">
        <v>16</v>
      </c>
      <c r="E2165" s="1" t="s">
        <v>17</v>
      </c>
      <c r="F2165" s="1" t="s">
        <v>18</v>
      </c>
      <c r="G2165" s="1" t="s">
        <v>19</v>
      </c>
      <c r="H2165" s="1">
        <v>2</v>
      </c>
      <c r="I2165" s="1" t="s">
        <v>26</v>
      </c>
      <c r="J2165" s="1" t="s">
        <v>42</v>
      </c>
      <c r="K2165" s="6">
        <v>5538.33</v>
      </c>
      <c r="L2165" s="6">
        <v>791.19</v>
      </c>
      <c r="M2165" s="1">
        <v>7</v>
      </c>
      <c r="N2165" s="8">
        <v>45352</v>
      </c>
      <c r="O2165" s="4" t="str">
        <f t="shared" si="100"/>
        <v>March 2024</v>
      </c>
      <c r="P2165" s="1" t="s">
        <v>32</v>
      </c>
      <c r="Q2165" s="1" t="s">
        <v>29</v>
      </c>
      <c r="R2165" s="6">
        <v>7.32</v>
      </c>
      <c r="S2165" s="6">
        <f t="shared" si="101"/>
        <v>5545.65</v>
      </c>
    </row>
    <row r="2166" spans="1:19" x14ac:dyDescent="0.35">
      <c r="A2166" s="1">
        <v>5874</v>
      </c>
      <c r="B2166" s="1">
        <v>47</v>
      </c>
      <c r="C2166" s="1" t="str">
        <f t="shared" si="99"/>
        <v>Middle-Aged</v>
      </c>
      <c r="D2166" s="1" t="s">
        <v>16</v>
      </c>
      <c r="E2166" s="1" t="s">
        <v>17</v>
      </c>
      <c r="F2166" s="1" t="s">
        <v>18</v>
      </c>
      <c r="G2166" s="1" t="s">
        <v>19</v>
      </c>
      <c r="H2166" s="1">
        <v>2</v>
      </c>
      <c r="I2166" s="1" t="s">
        <v>26</v>
      </c>
      <c r="J2166" s="1" t="s">
        <v>21</v>
      </c>
      <c r="K2166" s="6">
        <v>1582.38</v>
      </c>
      <c r="L2166" s="6">
        <v>791.19</v>
      </c>
      <c r="M2166" s="1">
        <v>2</v>
      </c>
      <c r="N2166" s="8">
        <v>45352</v>
      </c>
      <c r="O2166" s="4" t="str">
        <f t="shared" si="100"/>
        <v>March 2024</v>
      </c>
      <c r="P2166" s="1" t="s">
        <v>28</v>
      </c>
      <c r="Q2166" s="1" t="s">
        <v>60</v>
      </c>
      <c r="R2166" s="6">
        <v>136.34</v>
      </c>
      <c r="S2166" s="6">
        <f t="shared" si="101"/>
        <v>1718.72</v>
      </c>
    </row>
    <row r="2167" spans="1:19" x14ac:dyDescent="0.35">
      <c r="A2167" s="1">
        <v>12190</v>
      </c>
      <c r="B2167" s="1">
        <v>47</v>
      </c>
      <c r="C2167" s="1" t="str">
        <f t="shared" si="99"/>
        <v>Middle-Aged</v>
      </c>
      <c r="D2167" s="1" t="s">
        <v>38</v>
      </c>
      <c r="E2167" s="1" t="s">
        <v>17</v>
      </c>
      <c r="F2167" s="1" t="s">
        <v>77</v>
      </c>
      <c r="G2167" s="1" t="s">
        <v>86</v>
      </c>
      <c r="H2167" s="1">
        <v>4</v>
      </c>
      <c r="I2167" s="1" t="s">
        <v>26</v>
      </c>
      <c r="J2167" s="1" t="s">
        <v>83</v>
      </c>
      <c r="K2167" s="6">
        <v>3611.8</v>
      </c>
      <c r="L2167" s="6">
        <v>361.18</v>
      </c>
      <c r="M2167" s="1">
        <v>10</v>
      </c>
      <c r="N2167" s="8">
        <v>45352</v>
      </c>
      <c r="O2167" s="4" t="str">
        <f t="shared" si="100"/>
        <v>March 2024</v>
      </c>
      <c r="P2167" s="1" t="s">
        <v>79</v>
      </c>
      <c r="Q2167" s="1" t="s">
        <v>120</v>
      </c>
      <c r="R2167" s="6">
        <v>135.19999999999999</v>
      </c>
      <c r="S2167" s="6">
        <f t="shared" si="101"/>
        <v>3747</v>
      </c>
    </row>
    <row r="2168" spans="1:19" x14ac:dyDescent="0.35">
      <c r="A2168" s="1">
        <v>17935</v>
      </c>
      <c r="B2168" s="1">
        <v>48</v>
      </c>
      <c r="C2168" s="1" t="str">
        <f t="shared" si="99"/>
        <v>Middle-Aged</v>
      </c>
      <c r="D2168" s="1" t="s">
        <v>38</v>
      </c>
      <c r="E2168" s="1" t="s">
        <v>33</v>
      </c>
      <c r="F2168" s="1" t="s">
        <v>77</v>
      </c>
      <c r="G2168" s="1" t="s">
        <v>86</v>
      </c>
      <c r="H2168" s="1">
        <v>1</v>
      </c>
      <c r="I2168" s="1" t="s">
        <v>20</v>
      </c>
      <c r="J2168" s="1" t="s">
        <v>83</v>
      </c>
      <c r="K2168" s="6">
        <v>722.36</v>
      </c>
      <c r="L2168" s="6">
        <v>361.18</v>
      </c>
      <c r="M2168" s="1">
        <v>2</v>
      </c>
      <c r="N2168" s="8">
        <v>45352</v>
      </c>
      <c r="O2168" s="4" t="str">
        <f t="shared" si="100"/>
        <v>March 2024</v>
      </c>
      <c r="P2168" s="1" t="s">
        <v>84</v>
      </c>
      <c r="Q2168" s="1" t="s">
        <v>92</v>
      </c>
      <c r="R2168" s="6">
        <v>106.23</v>
      </c>
      <c r="S2168" s="6">
        <f t="shared" si="101"/>
        <v>828.59</v>
      </c>
    </row>
    <row r="2169" spans="1:19" x14ac:dyDescent="0.35">
      <c r="A2169" s="1">
        <v>14242</v>
      </c>
      <c r="B2169" s="1">
        <v>50</v>
      </c>
      <c r="C2169" s="1" t="str">
        <f t="shared" si="99"/>
        <v>Middle-Aged</v>
      </c>
      <c r="D2169" s="1" t="s">
        <v>16</v>
      </c>
      <c r="E2169" s="1" t="s">
        <v>17</v>
      </c>
      <c r="F2169" s="1" t="s">
        <v>24</v>
      </c>
      <c r="G2169" s="1" t="s">
        <v>85</v>
      </c>
      <c r="H2169" s="1">
        <v>4</v>
      </c>
      <c r="I2169" s="1" t="s">
        <v>26</v>
      </c>
      <c r="J2169" s="1" t="s">
        <v>83</v>
      </c>
      <c r="K2169" s="6">
        <v>6291.28</v>
      </c>
      <c r="L2169" s="6">
        <v>786.41</v>
      </c>
      <c r="M2169" s="1">
        <v>8</v>
      </c>
      <c r="N2169" s="8">
        <v>45352</v>
      </c>
      <c r="O2169" s="4" t="str">
        <f t="shared" si="100"/>
        <v>March 2024</v>
      </c>
      <c r="P2169" s="1" t="s">
        <v>79</v>
      </c>
      <c r="Q2169" s="1"/>
      <c r="R2169" s="6">
        <v>0</v>
      </c>
      <c r="S2169" s="6">
        <f t="shared" si="101"/>
        <v>6291.28</v>
      </c>
    </row>
    <row r="2170" spans="1:19" x14ac:dyDescent="0.35">
      <c r="A2170" s="1">
        <v>11922</v>
      </c>
      <c r="B2170" s="1">
        <v>51</v>
      </c>
      <c r="C2170" s="1" t="str">
        <f t="shared" si="99"/>
        <v>Middle-Aged</v>
      </c>
      <c r="D2170" s="1" t="s">
        <v>38</v>
      </c>
      <c r="E2170" s="1" t="s">
        <v>17</v>
      </c>
      <c r="F2170" s="1" t="s">
        <v>18</v>
      </c>
      <c r="G2170" s="1" t="s">
        <v>81</v>
      </c>
      <c r="H2170" s="1">
        <v>4</v>
      </c>
      <c r="I2170" s="1" t="s">
        <v>26</v>
      </c>
      <c r="J2170" s="1" t="s">
        <v>21</v>
      </c>
      <c r="K2170" s="6">
        <v>6838.08</v>
      </c>
      <c r="L2170" s="6">
        <v>1139.68</v>
      </c>
      <c r="M2170" s="1">
        <v>6</v>
      </c>
      <c r="N2170" s="8">
        <v>45352</v>
      </c>
      <c r="O2170" s="4" t="str">
        <f t="shared" si="100"/>
        <v>March 2024</v>
      </c>
      <c r="P2170" s="1" t="s">
        <v>79</v>
      </c>
      <c r="Q2170" s="1"/>
      <c r="R2170" s="6">
        <v>0</v>
      </c>
      <c r="S2170" s="6">
        <f t="shared" si="101"/>
        <v>6838.08</v>
      </c>
    </row>
    <row r="2171" spans="1:19" x14ac:dyDescent="0.35">
      <c r="A2171" s="1">
        <v>17054</v>
      </c>
      <c r="B2171" s="1">
        <v>52</v>
      </c>
      <c r="C2171" s="1" t="str">
        <f t="shared" si="99"/>
        <v>Middle-Aged</v>
      </c>
      <c r="D2171" s="1" t="s">
        <v>38</v>
      </c>
      <c r="E2171" s="1" t="s">
        <v>33</v>
      </c>
      <c r="F2171" s="1" t="s">
        <v>24</v>
      </c>
      <c r="G2171" s="1" t="s">
        <v>85</v>
      </c>
      <c r="H2171" s="1">
        <v>4</v>
      </c>
      <c r="I2171" s="1" t="s">
        <v>26</v>
      </c>
      <c r="J2171" s="1" t="s">
        <v>83</v>
      </c>
      <c r="K2171" s="6">
        <v>3932.05</v>
      </c>
      <c r="L2171" s="6">
        <v>786.41</v>
      </c>
      <c r="M2171" s="1">
        <v>5</v>
      </c>
      <c r="N2171" s="8">
        <v>45352</v>
      </c>
      <c r="O2171" s="4" t="str">
        <f t="shared" si="100"/>
        <v>March 2024</v>
      </c>
      <c r="P2171" s="1" t="s">
        <v>79</v>
      </c>
      <c r="Q2171" s="1" t="s">
        <v>92</v>
      </c>
      <c r="R2171" s="6">
        <v>101.19</v>
      </c>
      <c r="S2171" s="6">
        <f t="shared" si="101"/>
        <v>4033.2400000000002</v>
      </c>
    </row>
    <row r="2172" spans="1:19" x14ac:dyDescent="0.35">
      <c r="A2172" s="1">
        <v>13356</v>
      </c>
      <c r="B2172" s="1">
        <v>53</v>
      </c>
      <c r="C2172" s="1" t="str">
        <f t="shared" si="99"/>
        <v>Middle-Aged</v>
      </c>
      <c r="D2172" s="1" t="s">
        <v>16</v>
      </c>
      <c r="E2172" s="1" t="s">
        <v>17</v>
      </c>
      <c r="F2172" s="1" t="s">
        <v>77</v>
      </c>
      <c r="G2172" s="1" t="s">
        <v>86</v>
      </c>
      <c r="H2172" s="1">
        <v>1</v>
      </c>
      <c r="I2172" s="1" t="s">
        <v>26</v>
      </c>
      <c r="J2172" s="1" t="s">
        <v>21</v>
      </c>
      <c r="K2172" s="6">
        <v>2528.2600000000002</v>
      </c>
      <c r="L2172" s="6">
        <v>361.18</v>
      </c>
      <c r="M2172" s="1">
        <v>7</v>
      </c>
      <c r="N2172" s="8">
        <v>45352</v>
      </c>
      <c r="O2172" s="4" t="str">
        <f t="shared" si="100"/>
        <v>March 2024</v>
      </c>
      <c r="P2172" s="1" t="s">
        <v>84</v>
      </c>
      <c r="Q2172" s="1" t="s">
        <v>29</v>
      </c>
      <c r="R2172" s="6">
        <v>14.42</v>
      </c>
      <c r="S2172" s="6">
        <f t="shared" si="101"/>
        <v>2542.6800000000003</v>
      </c>
    </row>
    <row r="2173" spans="1:19" x14ac:dyDescent="0.35">
      <c r="A2173" s="1">
        <v>1080</v>
      </c>
      <c r="B2173" s="1">
        <v>55</v>
      </c>
      <c r="C2173" s="1" t="str">
        <f t="shared" si="99"/>
        <v>Middle-Aged</v>
      </c>
      <c r="D2173" s="1" t="s">
        <v>38</v>
      </c>
      <c r="E2173" s="1" t="s">
        <v>17</v>
      </c>
      <c r="F2173" s="1" t="s">
        <v>18</v>
      </c>
      <c r="G2173" s="1" t="s">
        <v>19</v>
      </c>
      <c r="H2173" s="1">
        <v>2</v>
      </c>
      <c r="I2173" s="1" t="s">
        <v>20</v>
      </c>
      <c r="J2173" s="1" t="s">
        <v>27</v>
      </c>
      <c r="K2173" s="6">
        <v>3164.76</v>
      </c>
      <c r="L2173" s="6">
        <v>791.19</v>
      </c>
      <c r="M2173" s="1">
        <v>4</v>
      </c>
      <c r="N2173" s="8">
        <v>45352</v>
      </c>
      <c r="O2173" s="4" t="str">
        <f t="shared" si="100"/>
        <v>March 2024</v>
      </c>
      <c r="P2173" s="1" t="s">
        <v>22</v>
      </c>
      <c r="Q2173" s="1"/>
      <c r="R2173" s="6">
        <v>0</v>
      </c>
      <c r="S2173" s="6">
        <f t="shared" si="101"/>
        <v>3164.76</v>
      </c>
    </row>
    <row r="2174" spans="1:19" x14ac:dyDescent="0.35">
      <c r="A2174" s="1">
        <v>12585</v>
      </c>
      <c r="B2174" s="1">
        <v>56</v>
      </c>
      <c r="C2174" s="1" t="str">
        <f t="shared" si="99"/>
        <v>Old</v>
      </c>
      <c r="D2174" s="1" t="s">
        <v>16</v>
      </c>
      <c r="E2174" s="1" t="s">
        <v>17</v>
      </c>
      <c r="F2174" s="1" t="s">
        <v>18</v>
      </c>
      <c r="G2174" s="1" t="s">
        <v>81</v>
      </c>
      <c r="H2174" s="1">
        <v>5</v>
      </c>
      <c r="I2174" s="1" t="s">
        <v>20</v>
      </c>
      <c r="J2174" s="1" t="s">
        <v>83</v>
      </c>
      <c r="K2174" s="6">
        <v>1139.68</v>
      </c>
      <c r="L2174" s="6">
        <v>1139.68</v>
      </c>
      <c r="M2174" s="1">
        <v>1</v>
      </c>
      <c r="N2174" s="8">
        <v>45352</v>
      </c>
      <c r="O2174" s="4" t="str">
        <f t="shared" si="100"/>
        <v>March 2024</v>
      </c>
      <c r="P2174" s="1" t="s">
        <v>79</v>
      </c>
      <c r="Q2174" s="1"/>
      <c r="R2174" s="6">
        <v>0</v>
      </c>
      <c r="S2174" s="6">
        <f t="shared" si="101"/>
        <v>1139.68</v>
      </c>
    </row>
    <row r="2175" spans="1:19" x14ac:dyDescent="0.35">
      <c r="A2175" s="1">
        <v>13499</v>
      </c>
      <c r="B2175" s="1">
        <v>56</v>
      </c>
      <c r="C2175" s="1" t="str">
        <f t="shared" si="99"/>
        <v>Old</v>
      </c>
      <c r="D2175" s="1" t="s">
        <v>38</v>
      </c>
      <c r="E2175" s="1" t="s">
        <v>33</v>
      </c>
      <c r="F2175" s="1" t="s">
        <v>77</v>
      </c>
      <c r="G2175" s="1" t="s">
        <v>86</v>
      </c>
      <c r="H2175" s="1">
        <v>2</v>
      </c>
      <c r="I2175" s="1" t="s">
        <v>26</v>
      </c>
      <c r="J2175" s="1" t="s">
        <v>83</v>
      </c>
      <c r="K2175" s="6">
        <v>2889.44</v>
      </c>
      <c r="L2175" s="6">
        <v>361.18</v>
      </c>
      <c r="M2175" s="1">
        <v>8</v>
      </c>
      <c r="N2175" s="8">
        <v>45352</v>
      </c>
      <c r="O2175" s="4" t="str">
        <f t="shared" si="100"/>
        <v>March 2024</v>
      </c>
      <c r="P2175" s="1" t="s">
        <v>84</v>
      </c>
      <c r="Q2175" s="1"/>
      <c r="R2175" s="6">
        <v>0</v>
      </c>
      <c r="S2175" s="6">
        <f t="shared" si="101"/>
        <v>2889.44</v>
      </c>
    </row>
    <row r="2176" spans="1:19" x14ac:dyDescent="0.35">
      <c r="A2176" s="1">
        <v>7428</v>
      </c>
      <c r="B2176" s="1">
        <v>57</v>
      </c>
      <c r="C2176" s="1" t="str">
        <f t="shared" si="99"/>
        <v>Old</v>
      </c>
      <c r="D2176" s="1" t="s">
        <v>38</v>
      </c>
      <c r="E2176" s="1" t="s">
        <v>17</v>
      </c>
      <c r="F2176" s="1" t="s">
        <v>18</v>
      </c>
      <c r="G2176" s="1" t="s">
        <v>19</v>
      </c>
      <c r="H2176" s="1">
        <v>2</v>
      </c>
      <c r="I2176" s="1" t="s">
        <v>20</v>
      </c>
      <c r="J2176" s="1" t="s">
        <v>42</v>
      </c>
      <c r="K2176" s="6">
        <v>7911.9</v>
      </c>
      <c r="L2176" s="6">
        <v>791.19</v>
      </c>
      <c r="M2176" s="1">
        <v>10</v>
      </c>
      <c r="N2176" s="8">
        <v>45352</v>
      </c>
      <c r="O2176" s="4" t="str">
        <f t="shared" si="100"/>
        <v>March 2024</v>
      </c>
      <c r="P2176" s="1" t="s">
        <v>28</v>
      </c>
      <c r="Q2176" s="1" t="s">
        <v>55</v>
      </c>
      <c r="R2176" s="6">
        <v>50.02</v>
      </c>
      <c r="S2176" s="6">
        <f t="shared" si="101"/>
        <v>7961.92</v>
      </c>
    </row>
    <row r="2177" spans="1:19" x14ac:dyDescent="0.35">
      <c r="A2177" s="1">
        <v>17236</v>
      </c>
      <c r="B2177" s="1">
        <v>57</v>
      </c>
      <c r="C2177" s="1" t="str">
        <f t="shared" si="99"/>
        <v>Old</v>
      </c>
      <c r="D2177" s="1" t="s">
        <v>16</v>
      </c>
      <c r="E2177" s="1" t="s">
        <v>17</v>
      </c>
      <c r="F2177" s="1" t="s">
        <v>18</v>
      </c>
      <c r="G2177" s="1" t="s">
        <v>81</v>
      </c>
      <c r="H2177" s="1">
        <v>3</v>
      </c>
      <c r="I2177" s="1" t="s">
        <v>26</v>
      </c>
      <c r="J2177" s="1" t="s">
        <v>21</v>
      </c>
      <c r="K2177" s="6">
        <v>11396.8</v>
      </c>
      <c r="L2177" s="6">
        <v>1139.68</v>
      </c>
      <c r="M2177" s="1">
        <v>10</v>
      </c>
      <c r="N2177" s="8">
        <v>45352</v>
      </c>
      <c r="O2177" s="4" t="str">
        <f t="shared" si="100"/>
        <v>March 2024</v>
      </c>
      <c r="P2177" s="1" t="s">
        <v>79</v>
      </c>
      <c r="Q2177" s="1" t="s">
        <v>102</v>
      </c>
      <c r="R2177" s="6">
        <v>229.63</v>
      </c>
      <c r="S2177" s="6">
        <f t="shared" si="101"/>
        <v>11626.429999999998</v>
      </c>
    </row>
    <row r="2178" spans="1:19" x14ac:dyDescent="0.35">
      <c r="A2178" s="1">
        <v>8600</v>
      </c>
      <c r="B2178" s="1">
        <v>58</v>
      </c>
      <c r="C2178" s="1" t="str">
        <f t="shared" ref="C2178:C2241" si="102">IF(B2178&lt;=35,"Young",IF(B2178&lt;=55,"Middle-Aged","Old"))</f>
        <v>Old</v>
      </c>
      <c r="D2178" s="1" t="s">
        <v>16</v>
      </c>
      <c r="E2178" s="1" t="s">
        <v>17</v>
      </c>
      <c r="F2178" s="1" t="s">
        <v>24</v>
      </c>
      <c r="G2178" s="1" t="s">
        <v>25</v>
      </c>
      <c r="H2178" s="1">
        <v>3</v>
      </c>
      <c r="I2178" s="1" t="s">
        <v>20</v>
      </c>
      <c r="J2178" s="1" t="s">
        <v>21</v>
      </c>
      <c r="K2178" s="6">
        <v>2223.27</v>
      </c>
      <c r="L2178" s="6">
        <v>247.03</v>
      </c>
      <c r="M2178" s="1">
        <v>9</v>
      </c>
      <c r="N2178" s="8">
        <v>45352</v>
      </c>
      <c r="O2178" s="4" t="str">
        <f t="shared" ref="O2178:O2241" si="103">TEXT(N2178,"mmmm yyyy")</f>
        <v>March 2024</v>
      </c>
      <c r="P2178" s="1" t="s">
        <v>32</v>
      </c>
      <c r="Q2178" s="1"/>
      <c r="R2178" s="6">
        <v>0</v>
      </c>
      <c r="S2178" s="6">
        <f t="shared" ref="S2178:S2241" si="104">K2178+R2178</f>
        <v>2223.27</v>
      </c>
    </row>
    <row r="2179" spans="1:19" x14ac:dyDescent="0.35">
      <c r="A2179" s="1">
        <v>9453</v>
      </c>
      <c r="B2179" s="1">
        <v>59</v>
      </c>
      <c r="C2179" s="1" t="str">
        <f t="shared" si="102"/>
        <v>Old</v>
      </c>
      <c r="D2179" s="1" t="s">
        <v>38</v>
      </c>
      <c r="E2179" s="1" t="s">
        <v>17</v>
      </c>
      <c r="F2179" s="1" t="s">
        <v>18</v>
      </c>
      <c r="G2179" s="1" t="s">
        <v>36</v>
      </c>
      <c r="H2179" s="1">
        <v>5</v>
      </c>
      <c r="I2179" s="1" t="s">
        <v>20</v>
      </c>
      <c r="J2179" s="1" t="s">
        <v>21</v>
      </c>
      <c r="K2179" s="6">
        <v>41.5</v>
      </c>
      <c r="L2179" s="6">
        <v>20.75</v>
      </c>
      <c r="M2179" s="1">
        <v>2</v>
      </c>
      <c r="N2179" s="8">
        <v>45352</v>
      </c>
      <c r="O2179" s="4" t="str">
        <f t="shared" si="103"/>
        <v>March 2024</v>
      </c>
      <c r="P2179" s="1" t="s">
        <v>28</v>
      </c>
      <c r="Q2179" s="1"/>
      <c r="R2179" s="6">
        <v>0</v>
      </c>
      <c r="S2179" s="6">
        <f t="shared" si="104"/>
        <v>41.5</v>
      </c>
    </row>
    <row r="2180" spans="1:19" x14ac:dyDescent="0.35">
      <c r="A2180" s="1">
        <v>14315</v>
      </c>
      <c r="B2180" s="1">
        <v>59</v>
      </c>
      <c r="C2180" s="1" t="str">
        <f t="shared" si="102"/>
        <v>Old</v>
      </c>
      <c r="D2180" s="1" t="s">
        <v>16</v>
      </c>
      <c r="E2180" s="1" t="s">
        <v>17</v>
      </c>
      <c r="F2180" s="1" t="s">
        <v>40</v>
      </c>
      <c r="G2180" s="1" t="s">
        <v>88</v>
      </c>
      <c r="H2180" s="1">
        <v>2</v>
      </c>
      <c r="I2180" s="1" t="s">
        <v>26</v>
      </c>
      <c r="J2180" s="1" t="s">
        <v>83</v>
      </c>
      <c r="K2180" s="6">
        <v>459.5</v>
      </c>
      <c r="L2180" s="6">
        <v>459.5</v>
      </c>
      <c r="M2180" s="1">
        <v>1</v>
      </c>
      <c r="N2180" s="8">
        <v>45352</v>
      </c>
      <c r="O2180" s="4" t="str">
        <f t="shared" si="103"/>
        <v>March 2024</v>
      </c>
      <c r="P2180" s="1" t="s">
        <v>84</v>
      </c>
      <c r="Q2180" s="1"/>
      <c r="R2180" s="6">
        <v>0</v>
      </c>
      <c r="S2180" s="6">
        <f t="shared" si="104"/>
        <v>459.5</v>
      </c>
    </row>
    <row r="2181" spans="1:19" x14ac:dyDescent="0.35">
      <c r="A2181" s="1">
        <v>17682</v>
      </c>
      <c r="B2181" s="1">
        <v>59</v>
      </c>
      <c r="C2181" s="1" t="str">
        <f t="shared" si="102"/>
        <v>Old</v>
      </c>
      <c r="D2181" s="1" t="s">
        <v>16</v>
      </c>
      <c r="E2181" s="1" t="s">
        <v>17</v>
      </c>
      <c r="F2181" s="1" t="s">
        <v>77</v>
      </c>
      <c r="G2181" s="1" t="s">
        <v>86</v>
      </c>
      <c r="H2181" s="1">
        <v>5</v>
      </c>
      <c r="I2181" s="1" t="s">
        <v>20</v>
      </c>
      <c r="J2181" s="1" t="s">
        <v>21</v>
      </c>
      <c r="K2181" s="6">
        <v>2528.2600000000002</v>
      </c>
      <c r="L2181" s="6">
        <v>361.18</v>
      </c>
      <c r="M2181" s="1">
        <v>7</v>
      </c>
      <c r="N2181" s="8">
        <v>45352</v>
      </c>
      <c r="O2181" s="4" t="str">
        <f t="shared" si="103"/>
        <v>March 2024</v>
      </c>
      <c r="P2181" s="1" t="s">
        <v>79</v>
      </c>
      <c r="Q2181" s="1" t="s">
        <v>82</v>
      </c>
      <c r="R2181" s="6">
        <v>60</v>
      </c>
      <c r="S2181" s="6">
        <f t="shared" si="104"/>
        <v>2588.2600000000002</v>
      </c>
    </row>
    <row r="2182" spans="1:19" x14ac:dyDescent="0.35">
      <c r="A2182" s="1">
        <v>13772</v>
      </c>
      <c r="B2182" s="1">
        <v>60</v>
      </c>
      <c r="C2182" s="1" t="str">
        <f t="shared" si="102"/>
        <v>Old</v>
      </c>
      <c r="D2182" s="1" t="s">
        <v>16</v>
      </c>
      <c r="E2182" s="1" t="s">
        <v>17</v>
      </c>
      <c r="F2182" s="1" t="s">
        <v>30</v>
      </c>
      <c r="G2182" s="1" t="s">
        <v>78</v>
      </c>
      <c r="H2182" s="1">
        <v>2</v>
      </c>
      <c r="I2182" s="1" t="s">
        <v>20</v>
      </c>
      <c r="J2182" s="1" t="s">
        <v>83</v>
      </c>
      <c r="K2182" s="6">
        <v>4045.92</v>
      </c>
      <c r="L2182" s="6">
        <v>674.32</v>
      </c>
      <c r="M2182" s="1">
        <v>6</v>
      </c>
      <c r="N2182" s="8">
        <v>45352</v>
      </c>
      <c r="O2182" s="4" t="str">
        <f t="shared" si="103"/>
        <v>March 2024</v>
      </c>
      <c r="P2182" s="1" t="s">
        <v>84</v>
      </c>
      <c r="Q2182" s="1" t="s">
        <v>37</v>
      </c>
      <c r="R2182" s="6">
        <v>78.39</v>
      </c>
      <c r="S2182" s="6">
        <f t="shared" si="104"/>
        <v>4124.3100000000004</v>
      </c>
    </row>
    <row r="2183" spans="1:19" x14ac:dyDescent="0.35">
      <c r="A2183" s="1">
        <v>13036</v>
      </c>
      <c r="B2183" s="1">
        <v>63</v>
      </c>
      <c r="C2183" s="1" t="str">
        <f t="shared" si="102"/>
        <v>Old</v>
      </c>
      <c r="D2183" s="1" t="s">
        <v>16</v>
      </c>
      <c r="E2183" s="1" t="s">
        <v>17</v>
      </c>
      <c r="F2183" s="1" t="s">
        <v>24</v>
      </c>
      <c r="G2183" s="1" t="s">
        <v>85</v>
      </c>
      <c r="H2183" s="1">
        <v>1</v>
      </c>
      <c r="I2183" s="1" t="s">
        <v>26</v>
      </c>
      <c r="J2183" s="1" t="s">
        <v>93</v>
      </c>
      <c r="K2183" s="6">
        <v>7864.1</v>
      </c>
      <c r="L2183" s="6">
        <v>786.41</v>
      </c>
      <c r="M2183" s="1">
        <v>10</v>
      </c>
      <c r="N2183" s="8">
        <v>45352</v>
      </c>
      <c r="O2183" s="4" t="str">
        <f t="shared" si="103"/>
        <v>March 2024</v>
      </c>
      <c r="P2183" s="1" t="s">
        <v>84</v>
      </c>
      <c r="Q2183" s="1" t="s">
        <v>95</v>
      </c>
      <c r="R2183" s="6">
        <v>147.66999999999999</v>
      </c>
      <c r="S2183" s="6">
        <f t="shared" si="104"/>
        <v>8011.77</v>
      </c>
    </row>
    <row r="2184" spans="1:19" x14ac:dyDescent="0.35">
      <c r="A2184" s="1">
        <v>5089</v>
      </c>
      <c r="B2184" s="1">
        <v>64</v>
      </c>
      <c r="C2184" s="1" t="str">
        <f t="shared" si="102"/>
        <v>Old</v>
      </c>
      <c r="D2184" s="1" t="s">
        <v>38</v>
      </c>
      <c r="E2184" s="1" t="s">
        <v>17</v>
      </c>
      <c r="F2184" s="1" t="s">
        <v>18</v>
      </c>
      <c r="G2184" s="1" t="s">
        <v>36</v>
      </c>
      <c r="H2184" s="1">
        <v>5</v>
      </c>
      <c r="I2184" s="1" t="s">
        <v>26</v>
      </c>
      <c r="J2184" s="1" t="s">
        <v>21</v>
      </c>
      <c r="K2184" s="6">
        <v>124.5</v>
      </c>
      <c r="L2184" s="6">
        <v>20.75</v>
      </c>
      <c r="M2184" s="1">
        <v>6</v>
      </c>
      <c r="N2184" s="8">
        <v>45352</v>
      </c>
      <c r="O2184" s="4" t="str">
        <f t="shared" si="103"/>
        <v>March 2024</v>
      </c>
      <c r="P2184" s="1" t="s">
        <v>32</v>
      </c>
      <c r="Q2184" s="1" t="s">
        <v>29</v>
      </c>
      <c r="R2184" s="6">
        <v>38.58</v>
      </c>
      <c r="S2184" s="6">
        <f t="shared" si="104"/>
        <v>163.07999999999998</v>
      </c>
    </row>
    <row r="2185" spans="1:19" x14ac:dyDescent="0.35">
      <c r="A2185" s="1">
        <v>17813</v>
      </c>
      <c r="B2185" s="1">
        <v>67</v>
      </c>
      <c r="C2185" s="1" t="str">
        <f t="shared" si="102"/>
        <v>Old</v>
      </c>
      <c r="D2185" s="1" t="s">
        <v>16</v>
      </c>
      <c r="E2185" s="1" t="s">
        <v>33</v>
      </c>
      <c r="F2185" s="1" t="s">
        <v>18</v>
      </c>
      <c r="G2185" s="1" t="s">
        <v>81</v>
      </c>
      <c r="H2185" s="1">
        <v>1</v>
      </c>
      <c r="I2185" s="1" t="s">
        <v>20</v>
      </c>
      <c r="J2185" s="1" t="s">
        <v>83</v>
      </c>
      <c r="K2185" s="6">
        <v>5698.4</v>
      </c>
      <c r="L2185" s="6">
        <v>1139.68</v>
      </c>
      <c r="M2185" s="1">
        <v>5</v>
      </c>
      <c r="N2185" s="8">
        <v>45352</v>
      </c>
      <c r="O2185" s="4" t="str">
        <f t="shared" si="103"/>
        <v>March 2024</v>
      </c>
      <c r="P2185" s="1" t="s">
        <v>84</v>
      </c>
      <c r="Q2185" s="1" t="s">
        <v>98</v>
      </c>
      <c r="R2185" s="6">
        <v>162.63999999999999</v>
      </c>
      <c r="S2185" s="6">
        <f t="shared" si="104"/>
        <v>5861.04</v>
      </c>
    </row>
    <row r="2186" spans="1:19" x14ac:dyDescent="0.35">
      <c r="A2186" s="1">
        <v>11249</v>
      </c>
      <c r="B2186" s="1">
        <v>68</v>
      </c>
      <c r="C2186" s="1" t="str">
        <f t="shared" si="102"/>
        <v>Old</v>
      </c>
      <c r="D2186" s="1" t="s">
        <v>38</v>
      </c>
      <c r="E2186" s="1" t="s">
        <v>17</v>
      </c>
      <c r="F2186" s="1" t="s">
        <v>24</v>
      </c>
      <c r="G2186" s="1" t="s">
        <v>85</v>
      </c>
      <c r="H2186" s="1">
        <v>2</v>
      </c>
      <c r="I2186" s="1" t="s">
        <v>26</v>
      </c>
      <c r="J2186" s="1" t="s">
        <v>93</v>
      </c>
      <c r="K2186" s="6">
        <v>5504.87</v>
      </c>
      <c r="L2186" s="6">
        <v>786.41</v>
      </c>
      <c r="M2186" s="1">
        <v>7</v>
      </c>
      <c r="N2186" s="8">
        <v>45352</v>
      </c>
      <c r="O2186" s="4" t="str">
        <f t="shared" si="103"/>
        <v>March 2024</v>
      </c>
      <c r="P2186" s="1" t="s">
        <v>79</v>
      </c>
      <c r="Q2186" s="1"/>
      <c r="R2186" s="6">
        <v>0</v>
      </c>
      <c r="S2186" s="6">
        <f t="shared" si="104"/>
        <v>5504.87</v>
      </c>
    </row>
    <row r="2187" spans="1:19" x14ac:dyDescent="0.35">
      <c r="A2187" s="1">
        <v>6516</v>
      </c>
      <c r="B2187" s="1">
        <v>69</v>
      </c>
      <c r="C2187" s="1" t="str">
        <f t="shared" si="102"/>
        <v>Old</v>
      </c>
      <c r="D2187" s="1" t="s">
        <v>38</v>
      </c>
      <c r="E2187" s="1" t="s">
        <v>33</v>
      </c>
      <c r="F2187" s="1" t="s">
        <v>24</v>
      </c>
      <c r="G2187" s="1" t="s">
        <v>25</v>
      </c>
      <c r="H2187" s="1">
        <v>3</v>
      </c>
      <c r="I2187" s="1" t="s">
        <v>26</v>
      </c>
      <c r="J2187" s="1" t="s">
        <v>34</v>
      </c>
      <c r="K2187" s="6">
        <v>2470.3000000000002</v>
      </c>
      <c r="L2187" s="6">
        <v>247.03</v>
      </c>
      <c r="M2187" s="1">
        <v>10</v>
      </c>
      <c r="N2187" s="8">
        <v>45352</v>
      </c>
      <c r="O2187" s="4" t="str">
        <f t="shared" si="103"/>
        <v>March 2024</v>
      </c>
      <c r="P2187" s="1" t="s">
        <v>28</v>
      </c>
      <c r="Q2187" s="1" t="s">
        <v>37</v>
      </c>
      <c r="R2187" s="6">
        <v>23.93</v>
      </c>
      <c r="S2187" s="6">
        <f t="shared" si="104"/>
        <v>2494.23</v>
      </c>
    </row>
    <row r="2188" spans="1:19" x14ac:dyDescent="0.35">
      <c r="A2188" s="1">
        <v>4857</v>
      </c>
      <c r="B2188" s="1">
        <v>71</v>
      </c>
      <c r="C2188" s="1" t="str">
        <f t="shared" si="102"/>
        <v>Old</v>
      </c>
      <c r="D2188" s="1" t="s">
        <v>16</v>
      </c>
      <c r="E2188" s="1" t="s">
        <v>33</v>
      </c>
      <c r="F2188" s="1" t="s">
        <v>40</v>
      </c>
      <c r="G2188" s="1" t="s">
        <v>41</v>
      </c>
      <c r="H2188" s="1">
        <v>3</v>
      </c>
      <c r="I2188" s="1" t="s">
        <v>26</v>
      </c>
      <c r="J2188" s="1" t="s">
        <v>42</v>
      </c>
      <c r="K2188" s="6">
        <v>4224.1499999999996</v>
      </c>
      <c r="L2188" s="6">
        <v>844.83</v>
      </c>
      <c r="M2188" s="1">
        <v>5</v>
      </c>
      <c r="N2188" s="8">
        <v>45352</v>
      </c>
      <c r="O2188" s="4" t="str">
        <f t="shared" si="103"/>
        <v>March 2024</v>
      </c>
      <c r="P2188" s="1" t="s">
        <v>28</v>
      </c>
      <c r="Q2188" s="1" t="s">
        <v>55</v>
      </c>
      <c r="R2188" s="6">
        <v>60.86</v>
      </c>
      <c r="S2188" s="6">
        <f t="shared" si="104"/>
        <v>4285.0099999999993</v>
      </c>
    </row>
    <row r="2189" spans="1:19" x14ac:dyDescent="0.35">
      <c r="A2189" s="1">
        <v>14143</v>
      </c>
      <c r="B2189" s="1">
        <v>71</v>
      </c>
      <c r="C2189" s="1" t="str">
        <f t="shared" si="102"/>
        <v>Old</v>
      </c>
      <c r="D2189" s="1" t="s">
        <v>16</v>
      </c>
      <c r="E2189" s="1" t="s">
        <v>33</v>
      </c>
      <c r="F2189" s="1" t="s">
        <v>18</v>
      </c>
      <c r="G2189" s="1" t="s">
        <v>81</v>
      </c>
      <c r="H2189" s="1">
        <v>4</v>
      </c>
      <c r="I2189" s="1" t="s">
        <v>20</v>
      </c>
      <c r="J2189" s="1" t="s">
        <v>21</v>
      </c>
      <c r="K2189" s="6">
        <v>2279.36</v>
      </c>
      <c r="L2189" s="6">
        <v>1139.68</v>
      </c>
      <c r="M2189" s="1">
        <v>2</v>
      </c>
      <c r="N2189" s="8">
        <v>45352</v>
      </c>
      <c r="O2189" s="4" t="str">
        <f t="shared" si="103"/>
        <v>March 2024</v>
      </c>
      <c r="P2189" s="1" t="s">
        <v>84</v>
      </c>
      <c r="Q2189" s="1" t="s">
        <v>37</v>
      </c>
      <c r="R2189" s="6">
        <v>39.96</v>
      </c>
      <c r="S2189" s="6">
        <f t="shared" si="104"/>
        <v>2319.3200000000002</v>
      </c>
    </row>
    <row r="2190" spans="1:19" x14ac:dyDescent="0.35">
      <c r="A2190" s="1">
        <v>16408</v>
      </c>
      <c r="B2190" s="1">
        <v>71</v>
      </c>
      <c r="C2190" s="1" t="str">
        <f t="shared" si="102"/>
        <v>Old</v>
      </c>
      <c r="D2190" s="1" t="s">
        <v>16</v>
      </c>
      <c r="E2190" s="1" t="s">
        <v>17</v>
      </c>
      <c r="F2190" s="1" t="s">
        <v>40</v>
      </c>
      <c r="G2190" s="1" t="s">
        <v>88</v>
      </c>
      <c r="H2190" s="1">
        <v>1</v>
      </c>
      <c r="I2190" s="1" t="s">
        <v>26</v>
      </c>
      <c r="J2190" s="1" t="s">
        <v>21</v>
      </c>
      <c r="K2190" s="6">
        <v>4135.5</v>
      </c>
      <c r="L2190" s="6">
        <v>459.5</v>
      </c>
      <c r="M2190" s="1">
        <v>9</v>
      </c>
      <c r="N2190" s="8">
        <v>45352</v>
      </c>
      <c r="O2190" s="4" t="str">
        <f t="shared" si="103"/>
        <v>March 2024</v>
      </c>
      <c r="P2190" s="1" t="s">
        <v>84</v>
      </c>
      <c r="Q2190" s="1" t="s">
        <v>98</v>
      </c>
      <c r="R2190" s="6">
        <v>145.69999999999999</v>
      </c>
      <c r="S2190" s="6">
        <f t="shared" si="104"/>
        <v>4281.2</v>
      </c>
    </row>
    <row r="2191" spans="1:19" x14ac:dyDescent="0.35">
      <c r="A2191" s="1">
        <v>18746</v>
      </c>
      <c r="B2191" s="1">
        <v>71</v>
      </c>
      <c r="C2191" s="1" t="str">
        <f t="shared" si="102"/>
        <v>Old</v>
      </c>
      <c r="D2191" s="1" t="s">
        <v>38</v>
      </c>
      <c r="E2191" s="1" t="s">
        <v>17</v>
      </c>
      <c r="F2191" s="1" t="s">
        <v>18</v>
      </c>
      <c r="G2191" s="1" t="s">
        <v>81</v>
      </c>
      <c r="H2191" s="1">
        <v>5</v>
      </c>
      <c r="I2191" s="1" t="s">
        <v>26</v>
      </c>
      <c r="J2191" s="1" t="s">
        <v>93</v>
      </c>
      <c r="K2191" s="6">
        <v>11396.8</v>
      </c>
      <c r="L2191" s="6">
        <v>1139.68</v>
      </c>
      <c r="M2191" s="1">
        <v>10</v>
      </c>
      <c r="N2191" s="8">
        <v>45352</v>
      </c>
      <c r="O2191" s="4" t="str">
        <f t="shared" si="103"/>
        <v>March 2024</v>
      </c>
      <c r="P2191" s="1" t="s">
        <v>22</v>
      </c>
      <c r="Q2191" s="1" t="s">
        <v>110</v>
      </c>
      <c r="R2191" s="6">
        <v>213.73</v>
      </c>
      <c r="S2191" s="6">
        <f t="shared" si="104"/>
        <v>11610.529999999999</v>
      </c>
    </row>
    <row r="2192" spans="1:19" x14ac:dyDescent="0.35">
      <c r="A2192" s="1">
        <v>9336</v>
      </c>
      <c r="B2192" s="1">
        <v>72</v>
      </c>
      <c r="C2192" s="1" t="str">
        <f t="shared" si="102"/>
        <v>Old</v>
      </c>
      <c r="D2192" s="1" t="s">
        <v>16</v>
      </c>
      <c r="E2192" s="1" t="s">
        <v>17</v>
      </c>
      <c r="F2192" s="1" t="s">
        <v>24</v>
      </c>
      <c r="G2192" s="1" t="s">
        <v>25</v>
      </c>
      <c r="H2192" s="1">
        <v>3</v>
      </c>
      <c r="I2192" s="1" t="s">
        <v>20</v>
      </c>
      <c r="J2192" s="1" t="s">
        <v>27</v>
      </c>
      <c r="K2192" s="6">
        <v>2223.27</v>
      </c>
      <c r="L2192" s="6">
        <v>247.03</v>
      </c>
      <c r="M2192" s="1">
        <v>9</v>
      </c>
      <c r="N2192" s="8">
        <v>45352</v>
      </c>
      <c r="O2192" s="4" t="str">
        <f t="shared" si="103"/>
        <v>March 2024</v>
      </c>
      <c r="P2192" s="1" t="s">
        <v>22</v>
      </c>
      <c r="Q2192" s="1" t="s">
        <v>50</v>
      </c>
      <c r="R2192" s="6">
        <v>16.8</v>
      </c>
      <c r="S2192" s="6">
        <f t="shared" si="104"/>
        <v>2240.0700000000002</v>
      </c>
    </row>
    <row r="2193" spans="1:19" x14ac:dyDescent="0.35">
      <c r="A2193" s="1">
        <v>17605</v>
      </c>
      <c r="B2193" s="1">
        <v>72</v>
      </c>
      <c r="C2193" s="1" t="str">
        <f t="shared" si="102"/>
        <v>Old</v>
      </c>
      <c r="D2193" s="1" t="s">
        <v>16</v>
      </c>
      <c r="E2193" s="1" t="s">
        <v>33</v>
      </c>
      <c r="F2193" s="1" t="s">
        <v>24</v>
      </c>
      <c r="G2193" s="1" t="s">
        <v>85</v>
      </c>
      <c r="H2193" s="1">
        <v>4</v>
      </c>
      <c r="I2193" s="1" t="s">
        <v>26</v>
      </c>
      <c r="J2193" s="1" t="s">
        <v>83</v>
      </c>
      <c r="K2193" s="6">
        <v>5504.87</v>
      </c>
      <c r="L2193" s="6">
        <v>786.41</v>
      </c>
      <c r="M2193" s="1">
        <v>7</v>
      </c>
      <c r="N2193" s="8">
        <v>45352</v>
      </c>
      <c r="O2193" s="4" t="str">
        <f t="shared" si="103"/>
        <v>March 2024</v>
      </c>
      <c r="P2193" s="1" t="s">
        <v>79</v>
      </c>
      <c r="Q2193" s="1"/>
      <c r="R2193" s="6">
        <v>0</v>
      </c>
      <c r="S2193" s="6">
        <f t="shared" si="104"/>
        <v>5504.87</v>
      </c>
    </row>
    <row r="2194" spans="1:19" x14ac:dyDescent="0.35">
      <c r="A2194" s="1">
        <v>9779</v>
      </c>
      <c r="B2194" s="1">
        <v>73</v>
      </c>
      <c r="C2194" s="1" t="str">
        <f t="shared" si="102"/>
        <v>Old</v>
      </c>
      <c r="D2194" s="1" t="s">
        <v>38</v>
      </c>
      <c r="E2194" s="1" t="s">
        <v>17</v>
      </c>
      <c r="F2194" s="1" t="s">
        <v>40</v>
      </c>
      <c r="G2194" s="1" t="s">
        <v>41</v>
      </c>
      <c r="H2194" s="1">
        <v>3</v>
      </c>
      <c r="I2194" s="1" t="s">
        <v>26</v>
      </c>
      <c r="J2194" s="1" t="s">
        <v>27</v>
      </c>
      <c r="K2194" s="6">
        <v>2534.4899999999998</v>
      </c>
      <c r="L2194" s="6">
        <v>844.83</v>
      </c>
      <c r="M2194" s="1">
        <v>3</v>
      </c>
      <c r="N2194" s="8">
        <v>45352</v>
      </c>
      <c r="O2194" s="4" t="str">
        <f t="shared" si="103"/>
        <v>March 2024</v>
      </c>
      <c r="P2194" s="1" t="s">
        <v>22</v>
      </c>
      <c r="Q2194" s="1" t="s">
        <v>29</v>
      </c>
      <c r="R2194" s="6">
        <v>10.88</v>
      </c>
      <c r="S2194" s="6">
        <f t="shared" si="104"/>
        <v>2545.37</v>
      </c>
    </row>
    <row r="2195" spans="1:19" x14ac:dyDescent="0.35">
      <c r="A2195" s="1">
        <v>4461</v>
      </c>
      <c r="B2195" s="1">
        <v>74</v>
      </c>
      <c r="C2195" s="1" t="str">
        <f t="shared" si="102"/>
        <v>Old</v>
      </c>
      <c r="D2195" s="1" t="s">
        <v>38</v>
      </c>
      <c r="E2195" s="1" t="s">
        <v>33</v>
      </c>
      <c r="F2195" s="1" t="s">
        <v>18</v>
      </c>
      <c r="G2195" s="1" t="s">
        <v>19</v>
      </c>
      <c r="H2195" s="1">
        <v>2</v>
      </c>
      <c r="I2195" s="1" t="s">
        <v>26</v>
      </c>
      <c r="J2195" s="1" t="s">
        <v>42</v>
      </c>
      <c r="K2195" s="6">
        <v>7911.9</v>
      </c>
      <c r="L2195" s="6">
        <v>791.19</v>
      </c>
      <c r="M2195" s="1">
        <v>10</v>
      </c>
      <c r="N2195" s="8">
        <v>45352</v>
      </c>
      <c r="O2195" s="4" t="str">
        <f t="shared" si="103"/>
        <v>March 2024</v>
      </c>
      <c r="P2195" s="1" t="s">
        <v>22</v>
      </c>
      <c r="Q2195" s="1" t="s">
        <v>75</v>
      </c>
      <c r="R2195" s="6">
        <v>54.31</v>
      </c>
      <c r="S2195" s="6">
        <f t="shared" si="104"/>
        <v>7966.21</v>
      </c>
    </row>
    <row r="2196" spans="1:19" x14ac:dyDescent="0.35">
      <c r="A2196" s="1">
        <v>4883</v>
      </c>
      <c r="B2196" s="1">
        <v>75</v>
      </c>
      <c r="C2196" s="1" t="str">
        <f t="shared" si="102"/>
        <v>Old</v>
      </c>
      <c r="D2196" s="1" t="s">
        <v>38</v>
      </c>
      <c r="E2196" s="1" t="s">
        <v>17</v>
      </c>
      <c r="F2196" s="1" t="s">
        <v>18</v>
      </c>
      <c r="G2196" s="1" t="s">
        <v>19</v>
      </c>
      <c r="H2196" s="1">
        <v>2</v>
      </c>
      <c r="I2196" s="1" t="s">
        <v>26</v>
      </c>
      <c r="J2196" s="1" t="s">
        <v>42</v>
      </c>
      <c r="K2196" s="6">
        <v>2373.5700000000002</v>
      </c>
      <c r="L2196" s="6">
        <v>791.19</v>
      </c>
      <c r="M2196" s="1">
        <v>3</v>
      </c>
      <c r="N2196" s="8">
        <v>45352</v>
      </c>
      <c r="O2196" s="4" t="str">
        <f t="shared" si="103"/>
        <v>March 2024</v>
      </c>
      <c r="P2196" s="1" t="s">
        <v>32</v>
      </c>
      <c r="Q2196" s="1" t="s">
        <v>72</v>
      </c>
      <c r="R2196" s="6">
        <v>53.2</v>
      </c>
      <c r="S2196" s="6">
        <f t="shared" si="104"/>
        <v>2426.77</v>
      </c>
    </row>
    <row r="2197" spans="1:19" x14ac:dyDescent="0.35">
      <c r="A2197" s="1">
        <v>12155</v>
      </c>
      <c r="B2197" s="1">
        <v>75</v>
      </c>
      <c r="C2197" s="1" t="str">
        <f t="shared" si="102"/>
        <v>Old</v>
      </c>
      <c r="D2197" s="1" t="s">
        <v>38</v>
      </c>
      <c r="E2197" s="1" t="s">
        <v>33</v>
      </c>
      <c r="F2197" s="1" t="s">
        <v>30</v>
      </c>
      <c r="G2197" s="1" t="s">
        <v>78</v>
      </c>
      <c r="H2197" s="1">
        <v>2</v>
      </c>
      <c r="I2197" s="1" t="s">
        <v>26</v>
      </c>
      <c r="J2197" s="1" t="s">
        <v>93</v>
      </c>
      <c r="K2197" s="6">
        <v>1348.64</v>
      </c>
      <c r="L2197" s="6">
        <v>674.32</v>
      </c>
      <c r="M2197" s="1">
        <v>2</v>
      </c>
      <c r="N2197" s="8">
        <v>45352</v>
      </c>
      <c r="O2197" s="4" t="str">
        <f t="shared" si="103"/>
        <v>March 2024</v>
      </c>
      <c r="P2197" s="1" t="s">
        <v>79</v>
      </c>
      <c r="Q2197" s="1"/>
      <c r="R2197" s="6">
        <v>0</v>
      </c>
      <c r="S2197" s="6">
        <f t="shared" si="104"/>
        <v>1348.64</v>
      </c>
    </row>
    <row r="2198" spans="1:19" x14ac:dyDescent="0.35">
      <c r="A2198" s="1">
        <v>16304</v>
      </c>
      <c r="B2198" s="1">
        <v>75</v>
      </c>
      <c r="C2198" s="1" t="str">
        <f t="shared" si="102"/>
        <v>Old</v>
      </c>
      <c r="D2198" s="1" t="s">
        <v>38</v>
      </c>
      <c r="E2198" s="1" t="s">
        <v>33</v>
      </c>
      <c r="F2198" s="1" t="s">
        <v>40</v>
      </c>
      <c r="G2198" s="1" t="s">
        <v>88</v>
      </c>
      <c r="H2198" s="1">
        <v>4</v>
      </c>
      <c r="I2198" s="1" t="s">
        <v>20</v>
      </c>
      <c r="J2198" s="1" t="s">
        <v>21</v>
      </c>
      <c r="K2198" s="6">
        <v>459.5</v>
      </c>
      <c r="L2198" s="6">
        <v>459.5</v>
      </c>
      <c r="M2198" s="1">
        <v>1</v>
      </c>
      <c r="N2198" s="8">
        <v>45352</v>
      </c>
      <c r="O2198" s="4" t="str">
        <f t="shared" si="103"/>
        <v>March 2024</v>
      </c>
      <c r="P2198" s="1" t="s">
        <v>79</v>
      </c>
      <c r="Q2198" s="1" t="s">
        <v>37</v>
      </c>
      <c r="R2198" s="6">
        <v>70.09</v>
      </c>
      <c r="S2198" s="6">
        <f t="shared" si="104"/>
        <v>529.59</v>
      </c>
    </row>
    <row r="2199" spans="1:19" x14ac:dyDescent="0.35">
      <c r="A2199" s="1">
        <v>11697</v>
      </c>
      <c r="B2199" s="1">
        <v>76</v>
      </c>
      <c r="C2199" s="1" t="str">
        <f t="shared" si="102"/>
        <v>Old</v>
      </c>
      <c r="D2199" s="1" t="s">
        <v>38</v>
      </c>
      <c r="E2199" s="1" t="s">
        <v>17</v>
      </c>
      <c r="F2199" s="1" t="s">
        <v>40</v>
      </c>
      <c r="G2199" s="1" t="s">
        <v>88</v>
      </c>
      <c r="H2199" s="1">
        <v>4</v>
      </c>
      <c r="I2199" s="1" t="s">
        <v>20</v>
      </c>
      <c r="J2199" s="1" t="s">
        <v>21</v>
      </c>
      <c r="K2199" s="6">
        <v>3676</v>
      </c>
      <c r="L2199" s="6">
        <v>459.5</v>
      </c>
      <c r="M2199" s="1">
        <v>8</v>
      </c>
      <c r="N2199" s="8">
        <v>45352</v>
      </c>
      <c r="O2199" s="4" t="str">
        <f t="shared" si="103"/>
        <v>March 2024</v>
      </c>
      <c r="P2199" s="1" t="s">
        <v>84</v>
      </c>
      <c r="Q2199" s="1" t="s">
        <v>29</v>
      </c>
      <c r="R2199" s="6">
        <v>60.36</v>
      </c>
      <c r="S2199" s="6">
        <f t="shared" si="104"/>
        <v>3736.36</v>
      </c>
    </row>
    <row r="2200" spans="1:19" x14ac:dyDescent="0.35">
      <c r="A2200" s="1">
        <v>6473</v>
      </c>
      <c r="B2200" s="1">
        <v>79</v>
      </c>
      <c r="C2200" s="1" t="str">
        <f t="shared" si="102"/>
        <v>Old</v>
      </c>
      <c r="D2200" s="1" t="s">
        <v>38</v>
      </c>
      <c r="E2200" s="1" t="s">
        <v>17</v>
      </c>
      <c r="F2200" s="1" t="s">
        <v>18</v>
      </c>
      <c r="G2200" s="1" t="s">
        <v>19</v>
      </c>
      <c r="H2200" s="1">
        <v>2</v>
      </c>
      <c r="I2200" s="1" t="s">
        <v>26</v>
      </c>
      <c r="J2200" s="1" t="s">
        <v>34</v>
      </c>
      <c r="K2200" s="6">
        <v>3955.95</v>
      </c>
      <c r="L2200" s="6">
        <v>791.19</v>
      </c>
      <c r="M2200" s="1">
        <v>5</v>
      </c>
      <c r="N2200" s="8">
        <v>45352</v>
      </c>
      <c r="O2200" s="4" t="str">
        <f t="shared" si="103"/>
        <v>March 2024</v>
      </c>
      <c r="P2200" s="1" t="s">
        <v>32</v>
      </c>
      <c r="Q2200" s="1" t="s">
        <v>29</v>
      </c>
      <c r="R2200" s="6">
        <v>21.51</v>
      </c>
      <c r="S2200" s="6">
        <f t="shared" si="104"/>
        <v>3977.46</v>
      </c>
    </row>
    <row r="2201" spans="1:19" x14ac:dyDescent="0.35">
      <c r="A2201" s="1">
        <v>12343</v>
      </c>
      <c r="B2201" s="1">
        <v>79</v>
      </c>
      <c r="C2201" s="1" t="str">
        <f t="shared" si="102"/>
        <v>Old</v>
      </c>
      <c r="D2201" s="1" t="s">
        <v>16</v>
      </c>
      <c r="E2201" s="1" t="s">
        <v>17</v>
      </c>
      <c r="F2201" s="1" t="s">
        <v>77</v>
      </c>
      <c r="G2201" s="1" t="s">
        <v>86</v>
      </c>
      <c r="H2201" s="1">
        <v>4</v>
      </c>
      <c r="I2201" s="1" t="s">
        <v>20</v>
      </c>
      <c r="J2201" s="1" t="s">
        <v>83</v>
      </c>
      <c r="K2201" s="6">
        <v>2528.2600000000002</v>
      </c>
      <c r="L2201" s="6">
        <v>361.18</v>
      </c>
      <c r="M2201" s="1">
        <v>7</v>
      </c>
      <c r="N2201" s="8">
        <v>45352</v>
      </c>
      <c r="O2201" s="4" t="str">
        <f t="shared" si="103"/>
        <v>March 2024</v>
      </c>
      <c r="P2201" s="1" t="s">
        <v>79</v>
      </c>
      <c r="Q2201" s="1" t="s">
        <v>97</v>
      </c>
      <c r="R2201" s="6">
        <v>42.16</v>
      </c>
      <c r="S2201" s="6">
        <f t="shared" si="104"/>
        <v>2570.42</v>
      </c>
    </row>
    <row r="2202" spans="1:19" x14ac:dyDescent="0.35">
      <c r="A2202" s="1">
        <v>19598</v>
      </c>
      <c r="B2202" s="1">
        <v>79</v>
      </c>
      <c r="C2202" s="1" t="str">
        <f t="shared" si="102"/>
        <v>Old</v>
      </c>
      <c r="D2202" s="1" t="s">
        <v>16</v>
      </c>
      <c r="E2202" s="1" t="s">
        <v>17</v>
      </c>
      <c r="F2202" s="1" t="s">
        <v>77</v>
      </c>
      <c r="G2202" s="1" t="s">
        <v>86</v>
      </c>
      <c r="H2202" s="1">
        <v>2</v>
      </c>
      <c r="I2202" s="1" t="s">
        <v>26</v>
      </c>
      <c r="J2202" s="1" t="s">
        <v>93</v>
      </c>
      <c r="K2202" s="6">
        <v>361.18</v>
      </c>
      <c r="L2202" s="6">
        <v>361.18</v>
      </c>
      <c r="M2202" s="1">
        <v>1</v>
      </c>
      <c r="N2202" s="8">
        <v>45352</v>
      </c>
      <c r="O2202" s="4" t="str">
        <f t="shared" si="103"/>
        <v>March 2024</v>
      </c>
      <c r="P2202" s="1" t="s">
        <v>22</v>
      </c>
      <c r="Q2202" s="1" t="s">
        <v>99</v>
      </c>
      <c r="R2202" s="6">
        <v>154.94999999999999</v>
      </c>
      <c r="S2202" s="6">
        <f t="shared" si="104"/>
        <v>516.13</v>
      </c>
    </row>
    <row r="2203" spans="1:19" x14ac:dyDescent="0.35">
      <c r="A2203" s="1">
        <v>15757</v>
      </c>
      <c r="B2203" s="1">
        <v>18</v>
      </c>
      <c r="C2203" s="1" t="str">
        <f t="shared" si="102"/>
        <v>Young</v>
      </c>
      <c r="D2203" s="1" t="s">
        <v>38</v>
      </c>
      <c r="E2203" s="1" t="s">
        <v>17</v>
      </c>
      <c r="F2203" s="1" t="s">
        <v>30</v>
      </c>
      <c r="G2203" s="1" t="s">
        <v>78</v>
      </c>
      <c r="H2203" s="1">
        <v>2</v>
      </c>
      <c r="I2203" s="1" t="s">
        <v>26</v>
      </c>
      <c r="J2203" s="1" t="s">
        <v>93</v>
      </c>
      <c r="K2203" s="6">
        <v>6068.88</v>
      </c>
      <c r="L2203" s="6">
        <v>674.32</v>
      </c>
      <c r="M2203" s="1">
        <v>9</v>
      </c>
      <c r="N2203" s="8">
        <v>45353</v>
      </c>
      <c r="O2203" s="4" t="str">
        <f t="shared" si="103"/>
        <v>March 2024</v>
      </c>
      <c r="P2203" s="1" t="s">
        <v>22</v>
      </c>
      <c r="Q2203" s="1" t="s">
        <v>116</v>
      </c>
      <c r="R2203" s="6">
        <v>239.3</v>
      </c>
      <c r="S2203" s="6">
        <f t="shared" si="104"/>
        <v>6308.18</v>
      </c>
    </row>
    <row r="2204" spans="1:19" x14ac:dyDescent="0.35">
      <c r="A2204" s="1">
        <v>4603</v>
      </c>
      <c r="B2204" s="1">
        <v>19</v>
      </c>
      <c r="C2204" s="1" t="str">
        <f t="shared" si="102"/>
        <v>Young</v>
      </c>
      <c r="D2204" s="1" t="s">
        <v>16</v>
      </c>
      <c r="E2204" s="1" t="s">
        <v>17</v>
      </c>
      <c r="F2204" s="1" t="s">
        <v>30</v>
      </c>
      <c r="G2204" s="1" t="s">
        <v>31</v>
      </c>
      <c r="H2204" s="1">
        <v>3</v>
      </c>
      <c r="I2204" s="1" t="s">
        <v>26</v>
      </c>
      <c r="J2204" s="1" t="s">
        <v>42</v>
      </c>
      <c r="K2204" s="6">
        <v>2783.76</v>
      </c>
      <c r="L2204" s="6">
        <v>463.96</v>
      </c>
      <c r="M2204" s="1">
        <v>6</v>
      </c>
      <c r="N2204" s="8">
        <v>45353</v>
      </c>
      <c r="O2204" s="4" t="str">
        <f t="shared" si="103"/>
        <v>March 2024</v>
      </c>
      <c r="P2204" s="1" t="s">
        <v>22</v>
      </c>
      <c r="Q2204" s="1" t="s">
        <v>52</v>
      </c>
      <c r="R2204" s="6">
        <v>45.79</v>
      </c>
      <c r="S2204" s="6">
        <f t="shared" si="104"/>
        <v>2829.55</v>
      </c>
    </row>
    <row r="2205" spans="1:19" x14ac:dyDescent="0.35">
      <c r="A2205" s="1">
        <v>5426</v>
      </c>
      <c r="B2205" s="1">
        <v>19</v>
      </c>
      <c r="C2205" s="1" t="str">
        <f t="shared" si="102"/>
        <v>Young</v>
      </c>
      <c r="D2205" s="1" t="s">
        <v>38</v>
      </c>
      <c r="E2205" s="1" t="s">
        <v>17</v>
      </c>
      <c r="F2205" s="1" t="s">
        <v>18</v>
      </c>
      <c r="G2205" s="1" t="s">
        <v>36</v>
      </c>
      <c r="H2205" s="1">
        <v>5</v>
      </c>
      <c r="I2205" s="1" t="s">
        <v>20</v>
      </c>
      <c r="J2205" s="1" t="s">
        <v>27</v>
      </c>
      <c r="K2205" s="6">
        <v>83</v>
      </c>
      <c r="L2205" s="6">
        <v>20.75</v>
      </c>
      <c r="M2205" s="1">
        <v>4</v>
      </c>
      <c r="N2205" s="8">
        <v>45353</v>
      </c>
      <c r="O2205" s="4" t="str">
        <f t="shared" si="103"/>
        <v>March 2024</v>
      </c>
      <c r="P2205" s="1" t="s">
        <v>28</v>
      </c>
      <c r="Q2205" s="1" t="s">
        <v>37</v>
      </c>
      <c r="R2205" s="6">
        <v>27.11</v>
      </c>
      <c r="S2205" s="6">
        <f t="shared" si="104"/>
        <v>110.11</v>
      </c>
    </row>
    <row r="2206" spans="1:19" x14ac:dyDescent="0.35">
      <c r="A2206" s="1">
        <v>13723</v>
      </c>
      <c r="B2206" s="1">
        <v>20</v>
      </c>
      <c r="C2206" s="1" t="str">
        <f t="shared" si="102"/>
        <v>Young</v>
      </c>
      <c r="D2206" s="1" t="s">
        <v>38</v>
      </c>
      <c r="E2206" s="1" t="s">
        <v>33</v>
      </c>
      <c r="F2206" s="1" t="s">
        <v>30</v>
      </c>
      <c r="G2206" s="1" t="s">
        <v>78</v>
      </c>
      <c r="H2206" s="1">
        <v>1</v>
      </c>
      <c r="I2206" s="1" t="s">
        <v>26</v>
      </c>
      <c r="J2206" s="1" t="s">
        <v>83</v>
      </c>
      <c r="K2206" s="6">
        <v>1348.64</v>
      </c>
      <c r="L2206" s="6">
        <v>674.32</v>
      </c>
      <c r="M2206" s="1">
        <v>2</v>
      </c>
      <c r="N2206" s="8">
        <v>45353</v>
      </c>
      <c r="O2206" s="4" t="str">
        <f t="shared" si="103"/>
        <v>March 2024</v>
      </c>
      <c r="P2206" s="1" t="s">
        <v>79</v>
      </c>
      <c r="Q2206" s="1" t="s">
        <v>99</v>
      </c>
      <c r="R2206" s="6">
        <v>189.24</v>
      </c>
      <c r="S2206" s="6">
        <f t="shared" si="104"/>
        <v>1537.88</v>
      </c>
    </row>
    <row r="2207" spans="1:19" x14ac:dyDescent="0.35">
      <c r="A2207" s="1">
        <v>17762</v>
      </c>
      <c r="B2207" s="1">
        <v>20</v>
      </c>
      <c r="C2207" s="1" t="str">
        <f t="shared" si="102"/>
        <v>Young</v>
      </c>
      <c r="D2207" s="1" t="s">
        <v>38</v>
      </c>
      <c r="E2207" s="1" t="s">
        <v>17</v>
      </c>
      <c r="F2207" s="1" t="s">
        <v>40</v>
      </c>
      <c r="G2207" s="1" t="s">
        <v>88</v>
      </c>
      <c r="H2207" s="1">
        <v>2</v>
      </c>
      <c r="I2207" s="1" t="s">
        <v>20</v>
      </c>
      <c r="J2207" s="1" t="s">
        <v>93</v>
      </c>
      <c r="K2207" s="6">
        <v>4135.5</v>
      </c>
      <c r="L2207" s="6">
        <v>459.5</v>
      </c>
      <c r="M2207" s="1">
        <v>9</v>
      </c>
      <c r="N2207" s="8">
        <v>45353</v>
      </c>
      <c r="O2207" s="4" t="str">
        <f t="shared" si="103"/>
        <v>March 2024</v>
      </c>
      <c r="P2207" s="1" t="s">
        <v>84</v>
      </c>
      <c r="Q2207" s="1" t="s">
        <v>108</v>
      </c>
      <c r="R2207" s="6">
        <v>114.41</v>
      </c>
      <c r="S2207" s="6">
        <f t="shared" si="104"/>
        <v>4249.91</v>
      </c>
    </row>
    <row r="2208" spans="1:19" x14ac:dyDescent="0.35">
      <c r="A2208" s="1">
        <v>13058</v>
      </c>
      <c r="B2208" s="1">
        <v>22</v>
      </c>
      <c r="C2208" s="1" t="str">
        <f t="shared" si="102"/>
        <v>Young</v>
      </c>
      <c r="D2208" s="1" t="s">
        <v>38</v>
      </c>
      <c r="E2208" s="1" t="s">
        <v>33</v>
      </c>
      <c r="F2208" s="1" t="s">
        <v>30</v>
      </c>
      <c r="G2208" s="1" t="s">
        <v>78</v>
      </c>
      <c r="H2208" s="1">
        <v>2</v>
      </c>
      <c r="I2208" s="1" t="s">
        <v>26</v>
      </c>
      <c r="J2208" s="1" t="s">
        <v>21</v>
      </c>
      <c r="K2208" s="6">
        <v>4045.92</v>
      </c>
      <c r="L2208" s="6">
        <v>674.32</v>
      </c>
      <c r="M2208" s="1">
        <v>6</v>
      </c>
      <c r="N2208" s="8">
        <v>45353</v>
      </c>
      <c r="O2208" s="4" t="str">
        <f t="shared" si="103"/>
        <v>March 2024</v>
      </c>
      <c r="P2208" s="1" t="s">
        <v>84</v>
      </c>
      <c r="Q2208" s="1"/>
      <c r="R2208" s="6">
        <v>0</v>
      </c>
      <c r="S2208" s="6">
        <f t="shared" si="104"/>
        <v>4045.92</v>
      </c>
    </row>
    <row r="2209" spans="1:19" x14ac:dyDescent="0.35">
      <c r="A2209" s="1">
        <v>2359</v>
      </c>
      <c r="B2209" s="1">
        <v>24</v>
      </c>
      <c r="C2209" s="1" t="str">
        <f t="shared" si="102"/>
        <v>Young</v>
      </c>
      <c r="D2209" s="1" t="s">
        <v>38</v>
      </c>
      <c r="E2209" s="1" t="s">
        <v>17</v>
      </c>
      <c r="F2209" s="1" t="s">
        <v>30</v>
      </c>
      <c r="G2209" s="1" t="s">
        <v>31</v>
      </c>
      <c r="H2209" s="1">
        <v>3</v>
      </c>
      <c r="I2209" s="1" t="s">
        <v>20</v>
      </c>
      <c r="J2209" s="1" t="s">
        <v>34</v>
      </c>
      <c r="K2209" s="6">
        <v>1855.84</v>
      </c>
      <c r="L2209" s="6">
        <v>463.96</v>
      </c>
      <c r="M2209" s="1">
        <v>4</v>
      </c>
      <c r="N2209" s="8">
        <v>45353</v>
      </c>
      <c r="O2209" s="4" t="str">
        <f t="shared" si="103"/>
        <v>March 2024</v>
      </c>
      <c r="P2209" s="1" t="s">
        <v>28</v>
      </c>
      <c r="Q2209" s="1" t="s">
        <v>74</v>
      </c>
      <c r="R2209" s="6">
        <v>92.34</v>
      </c>
      <c r="S2209" s="6">
        <f t="shared" si="104"/>
        <v>1948.1799999999998</v>
      </c>
    </row>
    <row r="2210" spans="1:19" x14ac:dyDescent="0.35">
      <c r="A2210" s="1">
        <v>14539</v>
      </c>
      <c r="B2210" s="1">
        <v>26</v>
      </c>
      <c r="C2210" s="1" t="str">
        <f t="shared" si="102"/>
        <v>Young</v>
      </c>
      <c r="D2210" s="1" t="s">
        <v>16</v>
      </c>
      <c r="E2210" s="1" t="s">
        <v>17</v>
      </c>
      <c r="F2210" s="1" t="s">
        <v>24</v>
      </c>
      <c r="G2210" s="1" t="s">
        <v>85</v>
      </c>
      <c r="H2210" s="1">
        <v>5</v>
      </c>
      <c r="I2210" s="1" t="s">
        <v>26</v>
      </c>
      <c r="J2210" s="1" t="s">
        <v>83</v>
      </c>
      <c r="K2210" s="6">
        <v>7077.69</v>
      </c>
      <c r="L2210" s="6">
        <v>786.41</v>
      </c>
      <c r="M2210" s="1">
        <v>9</v>
      </c>
      <c r="N2210" s="8">
        <v>45353</v>
      </c>
      <c r="O2210" s="4" t="str">
        <f t="shared" si="103"/>
        <v>March 2024</v>
      </c>
      <c r="P2210" s="1" t="s">
        <v>22</v>
      </c>
      <c r="Q2210" s="1" t="s">
        <v>87</v>
      </c>
      <c r="R2210" s="6">
        <v>162.41999999999999</v>
      </c>
      <c r="S2210" s="6">
        <f t="shared" si="104"/>
        <v>7240.11</v>
      </c>
    </row>
    <row r="2211" spans="1:19" x14ac:dyDescent="0.35">
      <c r="A2211" s="1">
        <v>4633</v>
      </c>
      <c r="B2211" s="1">
        <v>28</v>
      </c>
      <c r="C2211" s="1" t="str">
        <f t="shared" si="102"/>
        <v>Young</v>
      </c>
      <c r="D2211" s="1" t="s">
        <v>38</v>
      </c>
      <c r="E2211" s="1" t="s">
        <v>17</v>
      </c>
      <c r="F2211" s="1" t="s">
        <v>30</v>
      </c>
      <c r="G2211" s="1" t="s">
        <v>31</v>
      </c>
      <c r="H2211" s="1">
        <v>3</v>
      </c>
      <c r="I2211" s="1" t="s">
        <v>20</v>
      </c>
      <c r="J2211" s="1" t="s">
        <v>34</v>
      </c>
      <c r="K2211" s="6">
        <v>463.96</v>
      </c>
      <c r="L2211" s="6">
        <v>463.96</v>
      </c>
      <c r="M2211" s="1">
        <v>1</v>
      </c>
      <c r="N2211" s="8">
        <v>45353</v>
      </c>
      <c r="O2211" s="4" t="str">
        <f t="shared" si="103"/>
        <v>March 2024</v>
      </c>
      <c r="P2211" s="1" t="s">
        <v>22</v>
      </c>
      <c r="Q2211" s="1" t="s">
        <v>58</v>
      </c>
      <c r="R2211" s="6">
        <v>44.72</v>
      </c>
      <c r="S2211" s="6">
        <f t="shared" si="104"/>
        <v>508.67999999999995</v>
      </c>
    </row>
    <row r="2212" spans="1:19" x14ac:dyDescent="0.35">
      <c r="A2212" s="1">
        <v>13162</v>
      </c>
      <c r="B2212" s="1">
        <v>29</v>
      </c>
      <c r="C2212" s="1" t="str">
        <f t="shared" si="102"/>
        <v>Young</v>
      </c>
      <c r="D2212" s="1" t="s">
        <v>16</v>
      </c>
      <c r="E2212" s="1" t="s">
        <v>17</v>
      </c>
      <c r="F2212" s="1" t="s">
        <v>30</v>
      </c>
      <c r="G2212" s="1" t="s">
        <v>78</v>
      </c>
      <c r="H2212" s="1">
        <v>5</v>
      </c>
      <c r="I2212" s="1" t="s">
        <v>26</v>
      </c>
      <c r="J2212" s="1" t="s">
        <v>21</v>
      </c>
      <c r="K2212" s="6">
        <v>6068.88</v>
      </c>
      <c r="L2212" s="6">
        <v>674.32</v>
      </c>
      <c r="M2212" s="1">
        <v>9</v>
      </c>
      <c r="N2212" s="8">
        <v>45353</v>
      </c>
      <c r="O2212" s="4" t="str">
        <f t="shared" si="103"/>
        <v>March 2024</v>
      </c>
      <c r="P2212" s="1" t="s">
        <v>22</v>
      </c>
      <c r="Q2212" s="1" t="s">
        <v>94</v>
      </c>
      <c r="R2212" s="6">
        <v>124.89</v>
      </c>
      <c r="S2212" s="6">
        <f t="shared" si="104"/>
        <v>6193.77</v>
      </c>
    </row>
    <row r="2213" spans="1:19" x14ac:dyDescent="0.35">
      <c r="A2213" s="1">
        <v>12229</v>
      </c>
      <c r="B2213" s="1">
        <v>30</v>
      </c>
      <c r="C2213" s="1" t="str">
        <f t="shared" si="102"/>
        <v>Young</v>
      </c>
      <c r="D2213" s="1" t="s">
        <v>16</v>
      </c>
      <c r="E2213" s="1" t="s">
        <v>17</v>
      </c>
      <c r="F2213" s="1" t="s">
        <v>40</v>
      </c>
      <c r="G2213" s="1" t="s">
        <v>88</v>
      </c>
      <c r="H2213" s="1">
        <v>4</v>
      </c>
      <c r="I2213" s="1" t="s">
        <v>20</v>
      </c>
      <c r="J2213" s="1" t="s">
        <v>93</v>
      </c>
      <c r="K2213" s="6">
        <v>2757</v>
      </c>
      <c r="L2213" s="6">
        <v>459.5</v>
      </c>
      <c r="M2213" s="1">
        <v>6</v>
      </c>
      <c r="N2213" s="8">
        <v>45353</v>
      </c>
      <c r="O2213" s="4" t="str">
        <f t="shared" si="103"/>
        <v>March 2024</v>
      </c>
      <c r="P2213" s="1" t="s">
        <v>84</v>
      </c>
      <c r="Q2213" s="1" t="s">
        <v>82</v>
      </c>
      <c r="R2213" s="6">
        <v>96.69</v>
      </c>
      <c r="S2213" s="6">
        <f t="shared" si="104"/>
        <v>2853.69</v>
      </c>
    </row>
    <row r="2214" spans="1:19" x14ac:dyDescent="0.35">
      <c r="A2214" s="1">
        <v>13843</v>
      </c>
      <c r="B2214" s="1">
        <v>30</v>
      </c>
      <c r="C2214" s="1" t="str">
        <f t="shared" si="102"/>
        <v>Young</v>
      </c>
      <c r="D2214" s="1" t="s">
        <v>16</v>
      </c>
      <c r="E2214" s="1" t="s">
        <v>33</v>
      </c>
      <c r="F2214" s="1" t="s">
        <v>24</v>
      </c>
      <c r="G2214" s="1" t="s">
        <v>85</v>
      </c>
      <c r="H2214" s="1">
        <v>3</v>
      </c>
      <c r="I2214" s="1" t="s">
        <v>26</v>
      </c>
      <c r="J2214" s="1" t="s">
        <v>83</v>
      </c>
      <c r="K2214" s="6">
        <v>3932.05</v>
      </c>
      <c r="L2214" s="6">
        <v>786.41</v>
      </c>
      <c r="M2214" s="1">
        <v>5</v>
      </c>
      <c r="N2214" s="8">
        <v>45353</v>
      </c>
      <c r="O2214" s="4" t="str">
        <f t="shared" si="103"/>
        <v>March 2024</v>
      </c>
      <c r="P2214" s="1" t="s">
        <v>79</v>
      </c>
      <c r="Q2214" s="1" t="s">
        <v>115</v>
      </c>
      <c r="R2214" s="6">
        <v>55.76</v>
      </c>
      <c r="S2214" s="6">
        <f t="shared" si="104"/>
        <v>3987.8100000000004</v>
      </c>
    </row>
    <row r="2215" spans="1:19" x14ac:dyDescent="0.35">
      <c r="A2215" s="1">
        <v>16239</v>
      </c>
      <c r="B2215" s="1">
        <v>30</v>
      </c>
      <c r="C2215" s="1" t="str">
        <f t="shared" si="102"/>
        <v>Young</v>
      </c>
      <c r="D2215" s="1" t="s">
        <v>16</v>
      </c>
      <c r="E2215" s="1" t="s">
        <v>33</v>
      </c>
      <c r="F2215" s="1" t="s">
        <v>30</v>
      </c>
      <c r="G2215" s="1" t="s">
        <v>78</v>
      </c>
      <c r="H2215" s="1">
        <v>5</v>
      </c>
      <c r="I2215" s="1" t="s">
        <v>20</v>
      </c>
      <c r="J2215" s="1" t="s">
        <v>21</v>
      </c>
      <c r="K2215" s="6">
        <v>2697.28</v>
      </c>
      <c r="L2215" s="6">
        <v>674.32</v>
      </c>
      <c r="M2215" s="1">
        <v>4</v>
      </c>
      <c r="N2215" s="8">
        <v>45353</v>
      </c>
      <c r="O2215" s="4" t="str">
        <f t="shared" si="103"/>
        <v>March 2024</v>
      </c>
      <c r="P2215" s="1" t="s">
        <v>84</v>
      </c>
      <c r="Q2215" s="1" t="s">
        <v>29</v>
      </c>
      <c r="R2215" s="6">
        <v>34.31</v>
      </c>
      <c r="S2215" s="6">
        <f t="shared" si="104"/>
        <v>2731.59</v>
      </c>
    </row>
    <row r="2216" spans="1:19" x14ac:dyDescent="0.35">
      <c r="A2216" s="1">
        <v>4332</v>
      </c>
      <c r="B2216" s="1">
        <v>31</v>
      </c>
      <c r="C2216" s="1" t="str">
        <f t="shared" si="102"/>
        <v>Young</v>
      </c>
      <c r="D2216" s="1" t="s">
        <v>38</v>
      </c>
      <c r="E2216" s="1" t="s">
        <v>17</v>
      </c>
      <c r="F2216" s="1" t="s">
        <v>24</v>
      </c>
      <c r="G2216" s="1" t="s">
        <v>25</v>
      </c>
      <c r="H2216" s="1">
        <v>3</v>
      </c>
      <c r="I2216" s="1" t="s">
        <v>26</v>
      </c>
      <c r="J2216" s="1" t="s">
        <v>34</v>
      </c>
      <c r="K2216" s="6">
        <v>1482.18</v>
      </c>
      <c r="L2216" s="6">
        <v>247.03</v>
      </c>
      <c r="M2216" s="1">
        <v>6</v>
      </c>
      <c r="N2216" s="8">
        <v>45353</v>
      </c>
      <c r="O2216" s="4" t="str">
        <f t="shared" si="103"/>
        <v>March 2024</v>
      </c>
      <c r="P2216" s="1" t="s">
        <v>28</v>
      </c>
      <c r="Q2216" s="1" t="s">
        <v>37</v>
      </c>
      <c r="R2216" s="6">
        <v>44.73</v>
      </c>
      <c r="S2216" s="6">
        <f t="shared" si="104"/>
        <v>1526.91</v>
      </c>
    </row>
    <row r="2217" spans="1:19" x14ac:dyDescent="0.35">
      <c r="A2217" s="1">
        <v>8170</v>
      </c>
      <c r="B2217" s="1">
        <v>31</v>
      </c>
      <c r="C2217" s="1" t="str">
        <f t="shared" si="102"/>
        <v>Young</v>
      </c>
      <c r="D2217" s="1" t="s">
        <v>16</v>
      </c>
      <c r="E2217" s="1" t="s">
        <v>17</v>
      </c>
      <c r="F2217" s="1" t="s">
        <v>30</v>
      </c>
      <c r="G2217" s="1" t="s">
        <v>31</v>
      </c>
      <c r="H2217" s="1">
        <v>3</v>
      </c>
      <c r="I2217" s="1" t="s">
        <v>26</v>
      </c>
      <c r="J2217" s="1" t="s">
        <v>42</v>
      </c>
      <c r="K2217" s="6">
        <v>2319.8000000000002</v>
      </c>
      <c r="L2217" s="6">
        <v>463.96</v>
      </c>
      <c r="M2217" s="1">
        <v>5</v>
      </c>
      <c r="N2217" s="8">
        <v>45353</v>
      </c>
      <c r="O2217" s="4" t="str">
        <f t="shared" si="103"/>
        <v>March 2024</v>
      </c>
      <c r="P2217" s="1" t="s">
        <v>22</v>
      </c>
      <c r="Q2217" s="1" t="s">
        <v>51</v>
      </c>
      <c r="R2217" s="6">
        <v>40.36</v>
      </c>
      <c r="S2217" s="6">
        <f t="shared" si="104"/>
        <v>2360.1600000000003</v>
      </c>
    </row>
    <row r="2218" spans="1:19" x14ac:dyDescent="0.35">
      <c r="A2218" s="1">
        <v>3806</v>
      </c>
      <c r="B2218" s="1">
        <v>35</v>
      </c>
      <c r="C2218" s="1" t="str">
        <f t="shared" si="102"/>
        <v>Young</v>
      </c>
      <c r="D2218" s="1" t="s">
        <v>16</v>
      </c>
      <c r="E2218" s="1" t="s">
        <v>17</v>
      </c>
      <c r="F2218" s="1" t="s">
        <v>18</v>
      </c>
      <c r="G2218" s="1" t="s">
        <v>19</v>
      </c>
      <c r="H2218" s="1">
        <v>2</v>
      </c>
      <c r="I2218" s="1" t="s">
        <v>20</v>
      </c>
      <c r="J2218" s="1" t="s">
        <v>27</v>
      </c>
      <c r="K2218" s="6">
        <v>3955.95</v>
      </c>
      <c r="L2218" s="6">
        <v>791.19</v>
      </c>
      <c r="M2218" s="1">
        <v>5</v>
      </c>
      <c r="N2218" s="8">
        <v>45353</v>
      </c>
      <c r="O2218" s="4" t="str">
        <f t="shared" si="103"/>
        <v>March 2024</v>
      </c>
      <c r="P2218" s="1" t="s">
        <v>28</v>
      </c>
      <c r="Q2218" s="1" t="s">
        <v>57</v>
      </c>
      <c r="R2218" s="6">
        <v>81.16</v>
      </c>
      <c r="S2218" s="6">
        <f t="shared" si="104"/>
        <v>4037.1099999999997</v>
      </c>
    </row>
    <row r="2219" spans="1:19" x14ac:dyDescent="0.35">
      <c r="A2219" s="1">
        <v>4937</v>
      </c>
      <c r="B2219" s="1">
        <v>35</v>
      </c>
      <c r="C2219" s="1" t="str">
        <f t="shared" si="102"/>
        <v>Young</v>
      </c>
      <c r="D2219" s="1" t="s">
        <v>16</v>
      </c>
      <c r="E2219" s="1" t="s">
        <v>17</v>
      </c>
      <c r="F2219" s="1" t="s">
        <v>24</v>
      </c>
      <c r="G2219" s="1" t="s">
        <v>25</v>
      </c>
      <c r="H2219" s="1">
        <v>3</v>
      </c>
      <c r="I2219" s="1" t="s">
        <v>26</v>
      </c>
      <c r="J2219" s="1" t="s">
        <v>42</v>
      </c>
      <c r="K2219" s="6">
        <v>2223.27</v>
      </c>
      <c r="L2219" s="6">
        <v>247.03</v>
      </c>
      <c r="M2219" s="1">
        <v>9</v>
      </c>
      <c r="N2219" s="8">
        <v>45353</v>
      </c>
      <c r="O2219" s="4" t="str">
        <f t="shared" si="103"/>
        <v>March 2024</v>
      </c>
      <c r="P2219" s="1" t="s">
        <v>32</v>
      </c>
      <c r="Q2219" s="1"/>
      <c r="R2219" s="6">
        <v>0</v>
      </c>
      <c r="S2219" s="6">
        <f t="shared" si="104"/>
        <v>2223.27</v>
      </c>
    </row>
    <row r="2220" spans="1:19" x14ac:dyDescent="0.35">
      <c r="A2220" s="1">
        <v>13562</v>
      </c>
      <c r="B2220" s="1">
        <v>36</v>
      </c>
      <c r="C2220" s="1" t="str">
        <f t="shared" si="102"/>
        <v>Middle-Aged</v>
      </c>
      <c r="D2220" s="1" t="s">
        <v>16</v>
      </c>
      <c r="E2220" s="1" t="s">
        <v>17</v>
      </c>
      <c r="F2220" s="1" t="s">
        <v>18</v>
      </c>
      <c r="G2220" s="1" t="s">
        <v>81</v>
      </c>
      <c r="H2220" s="1">
        <v>5</v>
      </c>
      <c r="I2220" s="1" t="s">
        <v>26</v>
      </c>
      <c r="J2220" s="1" t="s">
        <v>93</v>
      </c>
      <c r="K2220" s="6">
        <v>3419.04</v>
      </c>
      <c r="L2220" s="6">
        <v>1139.68</v>
      </c>
      <c r="M2220" s="1">
        <v>3</v>
      </c>
      <c r="N2220" s="8">
        <v>45353</v>
      </c>
      <c r="O2220" s="4" t="str">
        <f t="shared" si="103"/>
        <v>March 2024</v>
      </c>
      <c r="P2220" s="1" t="s">
        <v>79</v>
      </c>
      <c r="Q2220" s="1" t="s">
        <v>110</v>
      </c>
      <c r="R2220" s="6">
        <v>111.68</v>
      </c>
      <c r="S2220" s="6">
        <f t="shared" si="104"/>
        <v>3530.72</v>
      </c>
    </row>
    <row r="2221" spans="1:19" x14ac:dyDescent="0.35">
      <c r="A2221" s="1">
        <v>5198</v>
      </c>
      <c r="B2221" s="1">
        <v>37</v>
      </c>
      <c r="C2221" s="1" t="str">
        <f t="shared" si="102"/>
        <v>Middle-Aged</v>
      </c>
      <c r="D2221" s="1" t="s">
        <v>38</v>
      </c>
      <c r="E2221" s="1" t="s">
        <v>17</v>
      </c>
      <c r="F2221" s="1" t="s">
        <v>30</v>
      </c>
      <c r="G2221" s="1" t="s">
        <v>31</v>
      </c>
      <c r="H2221" s="1">
        <v>3</v>
      </c>
      <c r="I2221" s="1" t="s">
        <v>26</v>
      </c>
      <c r="J2221" s="1" t="s">
        <v>42</v>
      </c>
      <c r="K2221" s="6">
        <v>4639.6000000000004</v>
      </c>
      <c r="L2221" s="6">
        <v>463.96</v>
      </c>
      <c r="M2221" s="1">
        <v>10</v>
      </c>
      <c r="N2221" s="8">
        <v>45353</v>
      </c>
      <c r="O2221" s="4" t="str">
        <f t="shared" si="103"/>
        <v>March 2024</v>
      </c>
      <c r="P2221" s="1" t="s">
        <v>32</v>
      </c>
      <c r="Q2221" s="1" t="s">
        <v>60</v>
      </c>
      <c r="R2221" s="6">
        <v>72.739999999999995</v>
      </c>
      <c r="S2221" s="6">
        <f t="shared" si="104"/>
        <v>4712.34</v>
      </c>
    </row>
    <row r="2222" spans="1:19" x14ac:dyDescent="0.35">
      <c r="A2222" s="1">
        <v>2916</v>
      </c>
      <c r="B2222" s="1">
        <v>39</v>
      </c>
      <c r="C2222" s="1" t="str">
        <f t="shared" si="102"/>
        <v>Middle-Aged</v>
      </c>
      <c r="D2222" s="1" t="s">
        <v>38</v>
      </c>
      <c r="E2222" s="1" t="s">
        <v>17</v>
      </c>
      <c r="F2222" s="1" t="s">
        <v>18</v>
      </c>
      <c r="G2222" s="1" t="s">
        <v>36</v>
      </c>
      <c r="H2222" s="1">
        <v>5</v>
      </c>
      <c r="I2222" s="1" t="s">
        <v>26</v>
      </c>
      <c r="J2222" s="1" t="s">
        <v>34</v>
      </c>
      <c r="K2222" s="6">
        <v>103.75</v>
      </c>
      <c r="L2222" s="6">
        <v>20.75</v>
      </c>
      <c r="M2222" s="1">
        <v>5</v>
      </c>
      <c r="N2222" s="8">
        <v>45353</v>
      </c>
      <c r="O2222" s="4" t="str">
        <f t="shared" si="103"/>
        <v>March 2024</v>
      </c>
      <c r="P2222" s="1" t="s">
        <v>22</v>
      </c>
      <c r="Q2222" s="1" t="s">
        <v>35</v>
      </c>
      <c r="R2222" s="6">
        <v>72.64</v>
      </c>
      <c r="S2222" s="6">
        <f t="shared" si="104"/>
        <v>176.39</v>
      </c>
    </row>
    <row r="2223" spans="1:19" x14ac:dyDescent="0.35">
      <c r="A2223" s="1">
        <v>18882</v>
      </c>
      <c r="B2223" s="1">
        <v>41</v>
      </c>
      <c r="C2223" s="1" t="str">
        <f t="shared" si="102"/>
        <v>Middle-Aged</v>
      </c>
      <c r="D2223" s="1" t="s">
        <v>38</v>
      </c>
      <c r="E2223" s="1" t="s">
        <v>17</v>
      </c>
      <c r="F2223" s="1" t="s">
        <v>18</v>
      </c>
      <c r="G2223" s="1" t="s">
        <v>81</v>
      </c>
      <c r="H2223" s="1">
        <v>4</v>
      </c>
      <c r="I2223" s="1" t="s">
        <v>20</v>
      </c>
      <c r="J2223" s="1" t="s">
        <v>93</v>
      </c>
      <c r="K2223" s="6">
        <v>2279.36</v>
      </c>
      <c r="L2223" s="6">
        <v>1139.68</v>
      </c>
      <c r="M2223" s="1">
        <v>2</v>
      </c>
      <c r="N2223" s="8">
        <v>45353</v>
      </c>
      <c r="O2223" s="4" t="str">
        <f t="shared" si="103"/>
        <v>March 2024</v>
      </c>
      <c r="P2223" s="1" t="s">
        <v>22</v>
      </c>
      <c r="Q2223" s="1" t="s">
        <v>89</v>
      </c>
      <c r="R2223" s="6">
        <v>198.87</v>
      </c>
      <c r="S2223" s="6">
        <f t="shared" si="104"/>
        <v>2478.23</v>
      </c>
    </row>
    <row r="2224" spans="1:19" x14ac:dyDescent="0.35">
      <c r="A2224" s="1">
        <v>19245</v>
      </c>
      <c r="B2224" s="1">
        <v>41</v>
      </c>
      <c r="C2224" s="1" t="str">
        <f t="shared" si="102"/>
        <v>Middle-Aged</v>
      </c>
      <c r="D2224" s="1" t="s">
        <v>16</v>
      </c>
      <c r="E2224" s="1" t="s">
        <v>33</v>
      </c>
      <c r="F2224" s="1" t="s">
        <v>30</v>
      </c>
      <c r="G2224" s="1" t="s">
        <v>78</v>
      </c>
      <c r="H2224" s="1">
        <v>4</v>
      </c>
      <c r="I2224" s="1" t="s">
        <v>20</v>
      </c>
      <c r="J2224" s="1" t="s">
        <v>83</v>
      </c>
      <c r="K2224" s="6">
        <v>2697.28</v>
      </c>
      <c r="L2224" s="6">
        <v>674.32</v>
      </c>
      <c r="M2224" s="1">
        <v>4</v>
      </c>
      <c r="N2224" s="8">
        <v>45353</v>
      </c>
      <c r="O2224" s="4" t="str">
        <f t="shared" si="103"/>
        <v>March 2024</v>
      </c>
      <c r="P2224" s="1" t="s">
        <v>22</v>
      </c>
      <c r="Q2224" s="1" t="s">
        <v>52</v>
      </c>
      <c r="R2224" s="6">
        <v>14.88</v>
      </c>
      <c r="S2224" s="6">
        <f t="shared" si="104"/>
        <v>2712.1600000000003</v>
      </c>
    </row>
    <row r="2225" spans="1:19" x14ac:dyDescent="0.35">
      <c r="A2225" s="1">
        <v>7354</v>
      </c>
      <c r="B2225" s="1">
        <v>42</v>
      </c>
      <c r="C2225" s="1" t="str">
        <f t="shared" si="102"/>
        <v>Middle-Aged</v>
      </c>
      <c r="D2225" s="1" t="s">
        <v>16</v>
      </c>
      <c r="E2225" s="1" t="s">
        <v>17</v>
      </c>
      <c r="F2225" s="1" t="s">
        <v>24</v>
      </c>
      <c r="G2225" s="1" t="s">
        <v>25</v>
      </c>
      <c r="H2225" s="1">
        <v>3</v>
      </c>
      <c r="I2225" s="1" t="s">
        <v>26</v>
      </c>
      <c r="J2225" s="1" t="s">
        <v>42</v>
      </c>
      <c r="K2225" s="6">
        <v>1729.21</v>
      </c>
      <c r="L2225" s="6">
        <v>247.03</v>
      </c>
      <c r="M2225" s="1">
        <v>7</v>
      </c>
      <c r="N2225" s="8">
        <v>45353</v>
      </c>
      <c r="O2225" s="4" t="str">
        <f t="shared" si="103"/>
        <v>March 2024</v>
      </c>
      <c r="P2225" s="1" t="s">
        <v>28</v>
      </c>
      <c r="Q2225" s="1" t="s">
        <v>45</v>
      </c>
      <c r="R2225" s="6">
        <v>57.02</v>
      </c>
      <c r="S2225" s="6">
        <f t="shared" si="104"/>
        <v>1786.23</v>
      </c>
    </row>
    <row r="2226" spans="1:19" x14ac:dyDescent="0.35">
      <c r="A2226" s="1">
        <v>13017</v>
      </c>
      <c r="B2226" s="1">
        <v>42</v>
      </c>
      <c r="C2226" s="1" t="str">
        <f t="shared" si="102"/>
        <v>Middle-Aged</v>
      </c>
      <c r="D2226" s="1" t="s">
        <v>16</v>
      </c>
      <c r="E2226" s="1" t="s">
        <v>17</v>
      </c>
      <c r="F2226" s="1" t="s">
        <v>24</v>
      </c>
      <c r="G2226" s="1" t="s">
        <v>85</v>
      </c>
      <c r="H2226" s="1">
        <v>2</v>
      </c>
      <c r="I2226" s="1" t="s">
        <v>26</v>
      </c>
      <c r="J2226" s="1" t="s">
        <v>21</v>
      </c>
      <c r="K2226" s="6">
        <v>7864.1</v>
      </c>
      <c r="L2226" s="6">
        <v>786.41</v>
      </c>
      <c r="M2226" s="1">
        <v>10</v>
      </c>
      <c r="N2226" s="8">
        <v>45353</v>
      </c>
      <c r="O2226" s="4" t="str">
        <f t="shared" si="103"/>
        <v>March 2024</v>
      </c>
      <c r="P2226" s="1" t="s">
        <v>79</v>
      </c>
      <c r="Q2226" s="1" t="s">
        <v>80</v>
      </c>
      <c r="R2226" s="6">
        <v>152.84</v>
      </c>
      <c r="S2226" s="6">
        <f t="shared" si="104"/>
        <v>8016.9400000000005</v>
      </c>
    </row>
    <row r="2227" spans="1:19" x14ac:dyDescent="0.35">
      <c r="A2227" s="1">
        <v>2189</v>
      </c>
      <c r="B2227" s="1">
        <v>44</v>
      </c>
      <c r="C2227" s="1" t="str">
        <f t="shared" si="102"/>
        <v>Middle-Aged</v>
      </c>
      <c r="D2227" s="1" t="s">
        <v>38</v>
      </c>
      <c r="E2227" s="1" t="s">
        <v>17</v>
      </c>
      <c r="F2227" s="1" t="s">
        <v>24</v>
      </c>
      <c r="G2227" s="1" t="s">
        <v>25</v>
      </c>
      <c r="H2227" s="1">
        <v>3</v>
      </c>
      <c r="I2227" s="1" t="s">
        <v>26</v>
      </c>
      <c r="J2227" s="1" t="s">
        <v>27</v>
      </c>
      <c r="K2227" s="6">
        <v>1482.18</v>
      </c>
      <c r="L2227" s="6">
        <v>247.03</v>
      </c>
      <c r="M2227" s="1">
        <v>6</v>
      </c>
      <c r="N2227" s="8">
        <v>45353</v>
      </c>
      <c r="O2227" s="4" t="str">
        <f t="shared" si="103"/>
        <v>March 2024</v>
      </c>
      <c r="P2227" s="1" t="s">
        <v>22</v>
      </c>
      <c r="Q2227" s="1" t="s">
        <v>43</v>
      </c>
      <c r="R2227" s="6">
        <v>52.08</v>
      </c>
      <c r="S2227" s="6">
        <f t="shared" si="104"/>
        <v>1534.26</v>
      </c>
    </row>
    <row r="2228" spans="1:19" x14ac:dyDescent="0.35">
      <c r="A2228" s="1">
        <v>2253</v>
      </c>
      <c r="B2228" s="1">
        <v>45</v>
      </c>
      <c r="C2228" s="1" t="str">
        <f t="shared" si="102"/>
        <v>Middle-Aged</v>
      </c>
      <c r="D2228" s="1" t="s">
        <v>38</v>
      </c>
      <c r="E2228" s="1" t="s">
        <v>33</v>
      </c>
      <c r="F2228" s="1" t="s">
        <v>18</v>
      </c>
      <c r="G2228" s="1" t="s">
        <v>36</v>
      </c>
      <c r="H2228" s="1">
        <v>5</v>
      </c>
      <c r="I2228" s="1" t="s">
        <v>20</v>
      </c>
      <c r="J2228" s="1" t="s">
        <v>34</v>
      </c>
      <c r="K2228" s="6">
        <v>207.5</v>
      </c>
      <c r="L2228" s="6">
        <v>20.75</v>
      </c>
      <c r="M2228" s="1">
        <v>10</v>
      </c>
      <c r="N2228" s="8">
        <v>45353</v>
      </c>
      <c r="O2228" s="4" t="str">
        <f t="shared" si="103"/>
        <v>March 2024</v>
      </c>
      <c r="P2228" s="1" t="s">
        <v>32</v>
      </c>
      <c r="Q2228" s="1"/>
      <c r="R2228" s="6">
        <v>0</v>
      </c>
      <c r="S2228" s="6">
        <f t="shared" si="104"/>
        <v>207.5</v>
      </c>
    </row>
    <row r="2229" spans="1:19" x14ac:dyDescent="0.35">
      <c r="A2229" s="1">
        <v>16256</v>
      </c>
      <c r="B2229" s="1">
        <v>45</v>
      </c>
      <c r="C2229" s="1" t="str">
        <f t="shared" si="102"/>
        <v>Middle-Aged</v>
      </c>
      <c r="D2229" s="1" t="s">
        <v>16</v>
      </c>
      <c r="E2229" s="1" t="s">
        <v>17</v>
      </c>
      <c r="F2229" s="1" t="s">
        <v>40</v>
      </c>
      <c r="G2229" s="1" t="s">
        <v>88</v>
      </c>
      <c r="H2229" s="1">
        <v>4</v>
      </c>
      <c r="I2229" s="1" t="s">
        <v>20</v>
      </c>
      <c r="J2229" s="1" t="s">
        <v>83</v>
      </c>
      <c r="K2229" s="6">
        <v>4595</v>
      </c>
      <c r="L2229" s="6">
        <v>459.5</v>
      </c>
      <c r="M2229" s="1">
        <v>10</v>
      </c>
      <c r="N2229" s="8">
        <v>45353</v>
      </c>
      <c r="O2229" s="4" t="str">
        <f t="shared" si="103"/>
        <v>March 2024</v>
      </c>
      <c r="P2229" s="1" t="s">
        <v>84</v>
      </c>
      <c r="Q2229" s="1"/>
      <c r="R2229" s="6">
        <v>0</v>
      </c>
      <c r="S2229" s="6">
        <f t="shared" si="104"/>
        <v>4595</v>
      </c>
    </row>
    <row r="2230" spans="1:19" x14ac:dyDescent="0.35">
      <c r="A2230" s="1">
        <v>18851</v>
      </c>
      <c r="B2230" s="1">
        <v>48</v>
      </c>
      <c r="C2230" s="1" t="str">
        <f t="shared" si="102"/>
        <v>Middle-Aged</v>
      </c>
      <c r="D2230" s="1" t="s">
        <v>38</v>
      </c>
      <c r="E2230" s="1" t="s">
        <v>17</v>
      </c>
      <c r="F2230" s="1" t="s">
        <v>18</v>
      </c>
      <c r="G2230" s="1" t="s">
        <v>81</v>
      </c>
      <c r="H2230" s="1">
        <v>1</v>
      </c>
      <c r="I2230" s="1" t="s">
        <v>20</v>
      </c>
      <c r="J2230" s="1" t="s">
        <v>83</v>
      </c>
      <c r="K2230" s="6">
        <v>1139.68</v>
      </c>
      <c r="L2230" s="6">
        <v>1139.68</v>
      </c>
      <c r="M2230" s="1">
        <v>1</v>
      </c>
      <c r="N2230" s="8">
        <v>45353</v>
      </c>
      <c r="O2230" s="4" t="str">
        <f t="shared" si="103"/>
        <v>March 2024</v>
      </c>
      <c r="P2230" s="1" t="s">
        <v>79</v>
      </c>
      <c r="Q2230" s="1"/>
      <c r="R2230" s="6">
        <v>0</v>
      </c>
      <c r="S2230" s="6">
        <f t="shared" si="104"/>
        <v>1139.68</v>
      </c>
    </row>
    <row r="2231" spans="1:19" x14ac:dyDescent="0.35">
      <c r="A2231" s="1">
        <v>12705</v>
      </c>
      <c r="B2231" s="1">
        <v>49</v>
      </c>
      <c r="C2231" s="1" t="str">
        <f t="shared" si="102"/>
        <v>Middle-Aged</v>
      </c>
      <c r="D2231" s="1" t="s">
        <v>38</v>
      </c>
      <c r="E2231" s="1" t="s">
        <v>33</v>
      </c>
      <c r="F2231" s="1" t="s">
        <v>30</v>
      </c>
      <c r="G2231" s="1" t="s">
        <v>78</v>
      </c>
      <c r="H2231" s="1">
        <v>2</v>
      </c>
      <c r="I2231" s="1" t="s">
        <v>26</v>
      </c>
      <c r="J2231" s="1" t="s">
        <v>93</v>
      </c>
      <c r="K2231" s="6">
        <v>4045.92</v>
      </c>
      <c r="L2231" s="6">
        <v>674.32</v>
      </c>
      <c r="M2231" s="1">
        <v>6</v>
      </c>
      <c r="N2231" s="8">
        <v>45353</v>
      </c>
      <c r="O2231" s="4" t="str">
        <f t="shared" si="103"/>
        <v>March 2024</v>
      </c>
      <c r="P2231" s="1" t="s">
        <v>22</v>
      </c>
      <c r="Q2231" s="1" t="s">
        <v>90</v>
      </c>
      <c r="R2231" s="6">
        <v>219.76</v>
      </c>
      <c r="S2231" s="6">
        <f t="shared" si="104"/>
        <v>4265.68</v>
      </c>
    </row>
    <row r="2232" spans="1:19" x14ac:dyDescent="0.35">
      <c r="A2232" s="1">
        <v>1754</v>
      </c>
      <c r="B2232" s="1">
        <v>52</v>
      </c>
      <c r="C2232" s="1" t="str">
        <f t="shared" si="102"/>
        <v>Middle-Aged</v>
      </c>
      <c r="D2232" s="1" t="s">
        <v>16</v>
      </c>
      <c r="E2232" s="1" t="s">
        <v>17</v>
      </c>
      <c r="F2232" s="1" t="s">
        <v>18</v>
      </c>
      <c r="G2232" s="1" t="s">
        <v>19</v>
      </c>
      <c r="H2232" s="1">
        <v>2</v>
      </c>
      <c r="I2232" s="1" t="s">
        <v>20</v>
      </c>
      <c r="J2232" s="1" t="s">
        <v>34</v>
      </c>
      <c r="K2232" s="6">
        <v>4747.1400000000003</v>
      </c>
      <c r="L2232" s="6">
        <v>791.19</v>
      </c>
      <c r="M2232" s="1">
        <v>6</v>
      </c>
      <c r="N2232" s="8">
        <v>45353</v>
      </c>
      <c r="O2232" s="4" t="str">
        <f t="shared" si="103"/>
        <v>March 2024</v>
      </c>
      <c r="P2232" s="1" t="s">
        <v>22</v>
      </c>
      <c r="Q2232" s="1" t="s">
        <v>23</v>
      </c>
      <c r="R2232" s="6">
        <v>85.73</v>
      </c>
      <c r="S2232" s="6">
        <f t="shared" si="104"/>
        <v>4832.87</v>
      </c>
    </row>
    <row r="2233" spans="1:19" x14ac:dyDescent="0.35">
      <c r="A2233" s="1">
        <v>7163</v>
      </c>
      <c r="B2233" s="1">
        <v>52</v>
      </c>
      <c r="C2233" s="1" t="str">
        <f t="shared" si="102"/>
        <v>Middle-Aged</v>
      </c>
      <c r="D2233" s="1" t="s">
        <v>16</v>
      </c>
      <c r="E2233" s="1" t="s">
        <v>17</v>
      </c>
      <c r="F2233" s="1" t="s">
        <v>18</v>
      </c>
      <c r="G2233" s="1" t="s">
        <v>19</v>
      </c>
      <c r="H2233" s="1">
        <v>2</v>
      </c>
      <c r="I2233" s="1" t="s">
        <v>26</v>
      </c>
      <c r="J2233" s="1" t="s">
        <v>27</v>
      </c>
      <c r="K2233" s="6">
        <v>3955.95</v>
      </c>
      <c r="L2233" s="6">
        <v>791.19</v>
      </c>
      <c r="M2233" s="1">
        <v>5</v>
      </c>
      <c r="N2233" s="8">
        <v>45353</v>
      </c>
      <c r="O2233" s="4" t="str">
        <f t="shared" si="103"/>
        <v>March 2024</v>
      </c>
      <c r="P2233" s="1" t="s">
        <v>22</v>
      </c>
      <c r="Q2233" s="1" t="s">
        <v>45</v>
      </c>
      <c r="R2233" s="6">
        <v>20.73</v>
      </c>
      <c r="S2233" s="6">
        <f t="shared" si="104"/>
        <v>3976.68</v>
      </c>
    </row>
    <row r="2234" spans="1:19" x14ac:dyDescent="0.35">
      <c r="A2234" s="1">
        <v>13404</v>
      </c>
      <c r="B2234" s="1">
        <v>52</v>
      </c>
      <c r="C2234" s="1" t="str">
        <f t="shared" si="102"/>
        <v>Middle-Aged</v>
      </c>
      <c r="D2234" s="1" t="s">
        <v>38</v>
      </c>
      <c r="E2234" s="1" t="s">
        <v>33</v>
      </c>
      <c r="F2234" s="1" t="s">
        <v>24</v>
      </c>
      <c r="G2234" s="1" t="s">
        <v>85</v>
      </c>
      <c r="H2234" s="1">
        <v>3</v>
      </c>
      <c r="I2234" s="1" t="s">
        <v>26</v>
      </c>
      <c r="J2234" s="1" t="s">
        <v>21</v>
      </c>
      <c r="K2234" s="6">
        <v>6291.28</v>
      </c>
      <c r="L2234" s="6">
        <v>786.41</v>
      </c>
      <c r="M2234" s="1">
        <v>8</v>
      </c>
      <c r="N2234" s="8">
        <v>45353</v>
      </c>
      <c r="O2234" s="4" t="str">
        <f t="shared" si="103"/>
        <v>March 2024</v>
      </c>
      <c r="P2234" s="1" t="s">
        <v>79</v>
      </c>
      <c r="Q2234" s="1" t="s">
        <v>37</v>
      </c>
      <c r="R2234" s="6">
        <v>39.81</v>
      </c>
      <c r="S2234" s="6">
        <f t="shared" si="104"/>
        <v>6331.09</v>
      </c>
    </row>
    <row r="2235" spans="1:19" x14ac:dyDescent="0.35">
      <c r="A2235" s="1">
        <v>4800</v>
      </c>
      <c r="B2235" s="1">
        <v>53</v>
      </c>
      <c r="C2235" s="1" t="str">
        <f t="shared" si="102"/>
        <v>Middle-Aged</v>
      </c>
      <c r="D2235" s="1" t="s">
        <v>38</v>
      </c>
      <c r="E2235" s="1" t="s">
        <v>17</v>
      </c>
      <c r="F2235" s="1" t="s">
        <v>18</v>
      </c>
      <c r="G2235" s="1" t="s">
        <v>36</v>
      </c>
      <c r="H2235" s="1">
        <v>5</v>
      </c>
      <c r="I2235" s="1" t="s">
        <v>20</v>
      </c>
      <c r="J2235" s="1" t="s">
        <v>21</v>
      </c>
      <c r="K2235" s="6">
        <v>124.5</v>
      </c>
      <c r="L2235" s="6">
        <v>20.75</v>
      </c>
      <c r="M2235" s="1">
        <v>6</v>
      </c>
      <c r="N2235" s="8">
        <v>45353</v>
      </c>
      <c r="O2235" s="4" t="str">
        <f t="shared" si="103"/>
        <v>March 2024</v>
      </c>
      <c r="P2235" s="1" t="s">
        <v>28</v>
      </c>
      <c r="Q2235" s="1" t="s">
        <v>69</v>
      </c>
      <c r="R2235" s="6">
        <v>97.31</v>
      </c>
      <c r="S2235" s="6">
        <f t="shared" si="104"/>
        <v>221.81</v>
      </c>
    </row>
    <row r="2236" spans="1:19" x14ac:dyDescent="0.35">
      <c r="A2236" s="1">
        <v>6629</v>
      </c>
      <c r="B2236" s="1">
        <v>53</v>
      </c>
      <c r="C2236" s="1" t="str">
        <f t="shared" si="102"/>
        <v>Middle-Aged</v>
      </c>
      <c r="D2236" s="1" t="s">
        <v>16</v>
      </c>
      <c r="E2236" s="1" t="s">
        <v>17</v>
      </c>
      <c r="F2236" s="1" t="s">
        <v>18</v>
      </c>
      <c r="G2236" s="1" t="s">
        <v>19</v>
      </c>
      <c r="H2236" s="1">
        <v>2</v>
      </c>
      <c r="I2236" s="1" t="s">
        <v>26</v>
      </c>
      <c r="J2236" s="1" t="s">
        <v>27</v>
      </c>
      <c r="K2236" s="6">
        <v>5538.33</v>
      </c>
      <c r="L2236" s="6">
        <v>791.19</v>
      </c>
      <c r="M2236" s="1">
        <v>7</v>
      </c>
      <c r="N2236" s="8">
        <v>45353</v>
      </c>
      <c r="O2236" s="4" t="str">
        <f t="shared" si="103"/>
        <v>March 2024</v>
      </c>
      <c r="P2236" s="1" t="s">
        <v>22</v>
      </c>
      <c r="Q2236" s="1" t="s">
        <v>46</v>
      </c>
      <c r="R2236" s="6">
        <v>69.56</v>
      </c>
      <c r="S2236" s="6">
        <f t="shared" si="104"/>
        <v>5607.89</v>
      </c>
    </row>
    <row r="2237" spans="1:19" x14ac:dyDescent="0.35">
      <c r="A2237" s="1">
        <v>12624</v>
      </c>
      <c r="B2237" s="1">
        <v>55</v>
      </c>
      <c r="C2237" s="1" t="str">
        <f t="shared" si="102"/>
        <v>Middle-Aged</v>
      </c>
      <c r="D2237" s="1" t="s">
        <v>16</v>
      </c>
      <c r="E2237" s="1" t="s">
        <v>17</v>
      </c>
      <c r="F2237" s="1" t="s">
        <v>77</v>
      </c>
      <c r="G2237" s="1" t="s">
        <v>86</v>
      </c>
      <c r="H2237" s="1">
        <v>3</v>
      </c>
      <c r="I2237" s="1" t="s">
        <v>26</v>
      </c>
      <c r="J2237" s="1" t="s">
        <v>21</v>
      </c>
      <c r="K2237" s="6">
        <v>1805.9</v>
      </c>
      <c r="L2237" s="6">
        <v>361.18</v>
      </c>
      <c r="M2237" s="1">
        <v>5</v>
      </c>
      <c r="N2237" s="8">
        <v>45353</v>
      </c>
      <c r="O2237" s="4" t="str">
        <f t="shared" si="103"/>
        <v>March 2024</v>
      </c>
      <c r="P2237" s="1" t="s">
        <v>79</v>
      </c>
      <c r="Q2237" s="1"/>
      <c r="R2237" s="6">
        <v>0</v>
      </c>
      <c r="S2237" s="6">
        <f t="shared" si="104"/>
        <v>1805.9</v>
      </c>
    </row>
    <row r="2238" spans="1:19" x14ac:dyDescent="0.35">
      <c r="A2238" s="1">
        <v>4866</v>
      </c>
      <c r="B2238" s="1">
        <v>56</v>
      </c>
      <c r="C2238" s="1" t="str">
        <f t="shared" si="102"/>
        <v>Old</v>
      </c>
      <c r="D2238" s="1" t="s">
        <v>38</v>
      </c>
      <c r="E2238" s="1" t="s">
        <v>17</v>
      </c>
      <c r="F2238" s="1" t="s">
        <v>18</v>
      </c>
      <c r="G2238" s="1" t="s">
        <v>36</v>
      </c>
      <c r="H2238" s="1">
        <v>5</v>
      </c>
      <c r="I2238" s="1" t="s">
        <v>20</v>
      </c>
      <c r="J2238" s="1" t="s">
        <v>27</v>
      </c>
      <c r="K2238" s="6">
        <v>62.25</v>
      </c>
      <c r="L2238" s="6">
        <v>20.75</v>
      </c>
      <c r="M2238" s="1">
        <v>3</v>
      </c>
      <c r="N2238" s="8">
        <v>45353</v>
      </c>
      <c r="O2238" s="4" t="str">
        <f t="shared" si="103"/>
        <v>March 2024</v>
      </c>
      <c r="P2238" s="1" t="s">
        <v>32</v>
      </c>
      <c r="Q2238" s="1"/>
      <c r="R2238" s="6">
        <v>0</v>
      </c>
      <c r="S2238" s="6">
        <f t="shared" si="104"/>
        <v>62.25</v>
      </c>
    </row>
    <row r="2239" spans="1:19" x14ac:dyDescent="0.35">
      <c r="A2239" s="1">
        <v>4285</v>
      </c>
      <c r="B2239" s="1">
        <v>59</v>
      </c>
      <c r="C2239" s="1" t="str">
        <f t="shared" si="102"/>
        <v>Old</v>
      </c>
      <c r="D2239" s="1" t="s">
        <v>38</v>
      </c>
      <c r="E2239" s="1" t="s">
        <v>33</v>
      </c>
      <c r="F2239" s="1" t="s">
        <v>24</v>
      </c>
      <c r="G2239" s="1" t="s">
        <v>25</v>
      </c>
      <c r="H2239" s="1">
        <v>3</v>
      </c>
      <c r="I2239" s="1" t="s">
        <v>26</v>
      </c>
      <c r="J2239" s="1" t="s">
        <v>42</v>
      </c>
      <c r="K2239" s="6">
        <v>1729.21</v>
      </c>
      <c r="L2239" s="6">
        <v>247.03</v>
      </c>
      <c r="M2239" s="1">
        <v>7</v>
      </c>
      <c r="N2239" s="8">
        <v>45353</v>
      </c>
      <c r="O2239" s="4" t="str">
        <f t="shared" si="103"/>
        <v>March 2024</v>
      </c>
      <c r="P2239" s="1" t="s">
        <v>32</v>
      </c>
      <c r="Q2239" s="1" t="s">
        <v>43</v>
      </c>
      <c r="R2239" s="6">
        <v>12.76</v>
      </c>
      <c r="S2239" s="6">
        <f t="shared" si="104"/>
        <v>1741.97</v>
      </c>
    </row>
    <row r="2240" spans="1:19" x14ac:dyDescent="0.35">
      <c r="A2240" s="1">
        <v>12140</v>
      </c>
      <c r="B2240" s="1">
        <v>60</v>
      </c>
      <c r="C2240" s="1" t="str">
        <f t="shared" si="102"/>
        <v>Old</v>
      </c>
      <c r="D2240" s="1" t="s">
        <v>38</v>
      </c>
      <c r="E2240" s="1" t="s">
        <v>17</v>
      </c>
      <c r="F2240" s="1" t="s">
        <v>18</v>
      </c>
      <c r="G2240" s="1" t="s">
        <v>81</v>
      </c>
      <c r="H2240" s="1">
        <v>3</v>
      </c>
      <c r="I2240" s="1" t="s">
        <v>26</v>
      </c>
      <c r="J2240" s="1" t="s">
        <v>83</v>
      </c>
      <c r="K2240" s="6">
        <v>5698.4</v>
      </c>
      <c r="L2240" s="6">
        <v>1139.68</v>
      </c>
      <c r="M2240" s="1">
        <v>5</v>
      </c>
      <c r="N2240" s="8">
        <v>45353</v>
      </c>
      <c r="O2240" s="4" t="str">
        <f t="shared" si="103"/>
        <v>March 2024</v>
      </c>
      <c r="P2240" s="1" t="s">
        <v>84</v>
      </c>
      <c r="Q2240" s="1" t="s">
        <v>111</v>
      </c>
      <c r="R2240" s="6">
        <v>271.62</v>
      </c>
      <c r="S2240" s="6">
        <f t="shared" si="104"/>
        <v>5970.0199999999995</v>
      </c>
    </row>
    <row r="2241" spans="1:19" x14ac:dyDescent="0.35">
      <c r="A2241" s="1">
        <v>17016</v>
      </c>
      <c r="B2241" s="1">
        <v>60</v>
      </c>
      <c r="C2241" s="1" t="str">
        <f t="shared" si="102"/>
        <v>Old</v>
      </c>
      <c r="D2241" s="1" t="s">
        <v>16</v>
      </c>
      <c r="E2241" s="1" t="s">
        <v>33</v>
      </c>
      <c r="F2241" s="1" t="s">
        <v>24</v>
      </c>
      <c r="G2241" s="1" t="s">
        <v>85</v>
      </c>
      <c r="H2241" s="1">
        <v>1</v>
      </c>
      <c r="I2241" s="1" t="s">
        <v>20</v>
      </c>
      <c r="J2241" s="1" t="s">
        <v>21</v>
      </c>
      <c r="K2241" s="6">
        <v>1572.82</v>
      </c>
      <c r="L2241" s="6">
        <v>786.41</v>
      </c>
      <c r="M2241" s="1">
        <v>2</v>
      </c>
      <c r="N2241" s="8">
        <v>45353</v>
      </c>
      <c r="O2241" s="4" t="str">
        <f t="shared" si="103"/>
        <v>March 2024</v>
      </c>
      <c r="P2241" s="1" t="s">
        <v>84</v>
      </c>
      <c r="Q2241" s="1" t="s">
        <v>82</v>
      </c>
      <c r="R2241" s="6">
        <v>75.209999999999994</v>
      </c>
      <c r="S2241" s="6">
        <f t="shared" si="104"/>
        <v>1648.03</v>
      </c>
    </row>
    <row r="2242" spans="1:19" x14ac:dyDescent="0.35">
      <c r="A2242" s="1">
        <v>19073</v>
      </c>
      <c r="B2242" s="1">
        <v>60</v>
      </c>
      <c r="C2242" s="1" t="str">
        <f t="shared" ref="C2242:C2305" si="105">IF(B2242&lt;=35,"Young",IF(B2242&lt;=55,"Middle-Aged","Old"))</f>
        <v>Old</v>
      </c>
      <c r="D2242" s="1" t="s">
        <v>16</v>
      </c>
      <c r="E2242" s="1" t="s">
        <v>17</v>
      </c>
      <c r="F2242" s="1" t="s">
        <v>18</v>
      </c>
      <c r="G2242" s="1" t="s">
        <v>81</v>
      </c>
      <c r="H2242" s="1">
        <v>4</v>
      </c>
      <c r="I2242" s="1" t="s">
        <v>26</v>
      </c>
      <c r="J2242" s="1" t="s">
        <v>21</v>
      </c>
      <c r="K2242" s="6">
        <v>4558.72</v>
      </c>
      <c r="L2242" s="6">
        <v>1139.68</v>
      </c>
      <c r="M2242" s="1">
        <v>4</v>
      </c>
      <c r="N2242" s="8">
        <v>45353</v>
      </c>
      <c r="O2242" s="4" t="str">
        <f t="shared" ref="O2242:O2305" si="106">TEXT(N2242,"mmmm yyyy")</f>
        <v>March 2024</v>
      </c>
      <c r="P2242" s="1" t="s">
        <v>84</v>
      </c>
      <c r="Q2242" s="1" t="s">
        <v>100</v>
      </c>
      <c r="R2242" s="6">
        <v>178.65</v>
      </c>
      <c r="S2242" s="6">
        <f t="shared" ref="S2242:S2305" si="107">K2242+R2242</f>
        <v>4737.37</v>
      </c>
    </row>
    <row r="2243" spans="1:19" x14ac:dyDescent="0.35">
      <c r="A2243" s="1">
        <v>19713</v>
      </c>
      <c r="B2243" s="1">
        <v>60</v>
      </c>
      <c r="C2243" s="1" t="str">
        <f t="shared" si="105"/>
        <v>Old</v>
      </c>
      <c r="D2243" s="1" t="s">
        <v>38</v>
      </c>
      <c r="E2243" s="1" t="s">
        <v>33</v>
      </c>
      <c r="F2243" s="1" t="s">
        <v>77</v>
      </c>
      <c r="G2243" s="1" t="s">
        <v>86</v>
      </c>
      <c r="H2243" s="1">
        <v>4</v>
      </c>
      <c r="I2243" s="1" t="s">
        <v>20</v>
      </c>
      <c r="J2243" s="1" t="s">
        <v>93</v>
      </c>
      <c r="K2243" s="6">
        <v>1083.54</v>
      </c>
      <c r="L2243" s="6">
        <v>361.18</v>
      </c>
      <c r="M2243" s="1">
        <v>3</v>
      </c>
      <c r="N2243" s="8">
        <v>45353</v>
      </c>
      <c r="O2243" s="4" t="str">
        <f t="shared" si="106"/>
        <v>March 2024</v>
      </c>
      <c r="P2243" s="1" t="s">
        <v>22</v>
      </c>
      <c r="Q2243" s="1" t="s">
        <v>91</v>
      </c>
      <c r="R2243" s="6">
        <v>63.84</v>
      </c>
      <c r="S2243" s="6">
        <f t="shared" si="107"/>
        <v>1147.3799999999999</v>
      </c>
    </row>
    <row r="2244" spans="1:19" x14ac:dyDescent="0.35">
      <c r="A2244" s="1">
        <v>19650</v>
      </c>
      <c r="B2244" s="1">
        <v>61</v>
      </c>
      <c r="C2244" s="1" t="str">
        <f t="shared" si="105"/>
        <v>Old</v>
      </c>
      <c r="D2244" s="1" t="s">
        <v>38</v>
      </c>
      <c r="E2244" s="1" t="s">
        <v>17</v>
      </c>
      <c r="F2244" s="1" t="s">
        <v>40</v>
      </c>
      <c r="G2244" s="1" t="s">
        <v>88</v>
      </c>
      <c r="H2244" s="1">
        <v>5</v>
      </c>
      <c r="I2244" s="1" t="s">
        <v>20</v>
      </c>
      <c r="J2244" s="1" t="s">
        <v>83</v>
      </c>
      <c r="K2244" s="6">
        <v>4135.5</v>
      </c>
      <c r="L2244" s="6">
        <v>459.5</v>
      </c>
      <c r="M2244" s="1">
        <v>9</v>
      </c>
      <c r="N2244" s="8">
        <v>45353</v>
      </c>
      <c r="O2244" s="4" t="str">
        <f t="shared" si="106"/>
        <v>March 2024</v>
      </c>
      <c r="P2244" s="1" t="s">
        <v>84</v>
      </c>
      <c r="Q2244" s="1" t="s">
        <v>29</v>
      </c>
      <c r="R2244" s="6">
        <v>64.88</v>
      </c>
      <c r="S2244" s="6">
        <f t="shared" si="107"/>
        <v>4200.38</v>
      </c>
    </row>
    <row r="2245" spans="1:19" x14ac:dyDescent="0.35">
      <c r="A2245" s="1">
        <v>11310</v>
      </c>
      <c r="B2245" s="1">
        <v>63</v>
      </c>
      <c r="C2245" s="1" t="str">
        <f t="shared" si="105"/>
        <v>Old</v>
      </c>
      <c r="D2245" s="1" t="s">
        <v>16</v>
      </c>
      <c r="E2245" s="1" t="s">
        <v>17</v>
      </c>
      <c r="F2245" s="1" t="s">
        <v>40</v>
      </c>
      <c r="G2245" s="1" t="s">
        <v>88</v>
      </c>
      <c r="H2245" s="1">
        <v>1</v>
      </c>
      <c r="I2245" s="1" t="s">
        <v>26</v>
      </c>
      <c r="J2245" s="1" t="s">
        <v>83</v>
      </c>
      <c r="K2245" s="6">
        <v>1838</v>
      </c>
      <c r="L2245" s="6">
        <v>459.5</v>
      </c>
      <c r="M2245" s="1">
        <v>4</v>
      </c>
      <c r="N2245" s="8">
        <v>45353</v>
      </c>
      <c r="O2245" s="4" t="str">
        <f t="shared" si="106"/>
        <v>March 2024</v>
      </c>
      <c r="P2245" s="1" t="s">
        <v>79</v>
      </c>
      <c r="Q2245" s="1" t="s">
        <v>110</v>
      </c>
      <c r="R2245" s="6">
        <v>134.97</v>
      </c>
      <c r="S2245" s="6">
        <f t="shared" si="107"/>
        <v>1972.97</v>
      </c>
    </row>
    <row r="2246" spans="1:19" x14ac:dyDescent="0.35">
      <c r="A2246" s="1">
        <v>15679</v>
      </c>
      <c r="B2246" s="1">
        <v>63</v>
      </c>
      <c r="C2246" s="1" t="str">
        <f t="shared" si="105"/>
        <v>Old</v>
      </c>
      <c r="D2246" s="1" t="s">
        <v>16</v>
      </c>
      <c r="E2246" s="1" t="s">
        <v>17</v>
      </c>
      <c r="F2246" s="1" t="s">
        <v>18</v>
      </c>
      <c r="G2246" s="1" t="s">
        <v>81</v>
      </c>
      <c r="H2246" s="1">
        <v>3</v>
      </c>
      <c r="I2246" s="1" t="s">
        <v>26</v>
      </c>
      <c r="J2246" s="1" t="s">
        <v>93</v>
      </c>
      <c r="K2246" s="6">
        <v>9117.44</v>
      </c>
      <c r="L2246" s="6">
        <v>1139.68</v>
      </c>
      <c r="M2246" s="1">
        <v>8</v>
      </c>
      <c r="N2246" s="8">
        <v>45353</v>
      </c>
      <c r="O2246" s="4" t="str">
        <f t="shared" si="106"/>
        <v>March 2024</v>
      </c>
      <c r="P2246" s="1" t="s">
        <v>79</v>
      </c>
      <c r="Q2246" s="1" t="s">
        <v>91</v>
      </c>
      <c r="R2246" s="6">
        <v>136.02000000000001</v>
      </c>
      <c r="S2246" s="6">
        <f t="shared" si="107"/>
        <v>9253.4600000000009</v>
      </c>
    </row>
    <row r="2247" spans="1:19" x14ac:dyDescent="0.35">
      <c r="A2247" s="1">
        <v>1482</v>
      </c>
      <c r="B2247" s="1">
        <v>64</v>
      </c>
      <c r="C2247" s="1" t="str">
        <f t="shared" si="105"/>
        <v>Old</v>
      </c>
      <c r="D2247" s="1" t="s">
        <v>16</v>
      </c>
      <c r="E2247" s="1" t="s">
        <v>17</v>
      </c>
      <c r="F2247" s="1" t="s">
        <v>18</v>
      </c>
      <c r="G2247" s="1" t="s">
        <v>36</v>
      </c>
      <c r="H2247" s="1">
        <v>5</v>
      </c>
      <c r="I2247" s="1" t="s">
        <v>20</v>
      </c>
      <c r="J2247" s="1" t="s">
        <v>27</v>
      </c>
      <c r="K2247" s="6">
        <v>186.75</v>
      </c>
      <c r="L2247" s="6">
        <v>20.75</v>
      </c>
      <c r="M2247" s="1">
        <v>9</v>
      </c>
      <c r="N2247" s="8">
        <v>45353</v>
      </c>
      <c r="O2247" s="4" t="str">
        <f t="shared" si="106"/>
        <v>March 2024</v>
      </c>
      <c r="P2247" s="1" t="s">
        <v>28</v>
      </c>
      <c r="Q2247" s="1" t="s">
        <v>29</v>
      </c>
      <c r="R2247" s="6">
        <v>48.09</v>
      </c>
      <c r="S2247" s="6">
        <f t="shared" si="107"/>
        <v>234.84</v>
      </c>
    </row>
    <row r="2248" spans="1:19" x14ac:dyDescent="0.35">
      <c r="A2248" s="1">
        <v>14953</v>
      </c>
      <c r="B2248" s="1">
        <v>65</v>
      </c>
      <c r="C2248" s="1" t="str">
        <f t="shared" si="105"/>
        <v>Old</v>
      </c>
      <c r="D2248" s="1" t="s">
        <v>38</v>
      </c>
      <c r="E2248" s="1" t="s">
        <v>17</v>
      </c>
      <c r="F2248" s="1" t="s">
        <v>30</v>
      </c>
      <c r="G2248" s="1" t="s">
        <v>78</v>
      </c>
      <c r="H2248" s="1">
        <v>3</v>
      </c>
      <c r="I2248" s="1" t="s">
        <v>26</v>
      </c>
      <c r="J2248" s="1" t="s">
        <v>93</v>
      </c>
      <c r="K2248" s="6">
        <v>2022.96</v>
      </c>
      <c r="L2248" s="6">
        <v>674.32</v>
      </c>
      <c r="M2248" s="1">
        <v>3</v>
      </c>
      <c r="N2248" s="8">
        <v>45353</v>
      </c>
      <c r="O2248" s="4" t="str">
        <f t="shared" si="106"/>
        <v>March 2024</v>
      </c>
      <c r="P2248" s="1" t="s">
        <v>84</v>
      </c>
      <c r="Q2248" s="1" t="s">
        <v>95</v>
      </c>
      <c r="R2248" s="6">
        <v>100.31</v>
      </c>
      <c r="S2248" s="6">
        <f t="shared" si="107"/>
        <v>2123.27</v>
      </c>
    </row>
    <row r="2249" spans="1:19" x14ac:dyDescent="0.35">
      <c r="A2249" s="1">
        <v>2964</v>
      </c>
      <c r="B2249" s="1">
        <v>66</v>
      </c>
      <c r="C2249" s="1" t="str">
        <f t="shared" si="105"/>
        <v>Old</v>
      </c>
      <c r="D2249" s="1" t="s">
        <v>16</v>
      </c>
      <c r="E2249" s="1" t="s">
        <v>17</v>
      </c>
      <c r="F2249" s="1" t="s">
        <v>40</v>
      </c>
      <c r="G2249" s="1" t="s">
        <v>41</v>
      </c>
      <c r="H2249" s="1">
        <v>3</v>
      </c>
      <c r="I2249" s="1" t="s">
        <v>20</v>
      </c>
      <c r="J2249" s="1" t="s">
        <v>27</v>
      </c>
      <c r="K2249" s="6">
        <v>1689.66</v>
      </c>
      <c r="L2249" s="6">
        <v>844.83</v>
      </c>
      <c r="M2249" s="1">
        <v>2</v>
      </c>
      <c r="N2249" s="8">
        <v>45353</v>
      </c>
      <c r="O2249" s="4" t="str">
        <f t="shared" si="106"/>
        <v>March 2024</v>
      </c>
      <c r="P2249" s="1" t="s">
        <v>32</v>
      </c>
      <c r="Q2249" s="1" t="s">
        <v>50</v>
      </c>
      <c r="R2249" s="6">
        <v>61.35</v>
      </c>
      <c r="S2249" s="6">
        <f t="shared" si="107"/>
        <v>1751.01</v>
      </c>
    </row>
    <row r="2250" spans="1:19" x14ac:dyDescent="0.35">
      <c r="A2250" s="1">
        <v>3830</v>
      </c>
      <c r="B2250" s="1">
        <v>66</v>
      </c>
      <c r="C2250" s="1" t="str">
        <f t="shared" si="105"/>
        <v>Old</v>
      </c>
      <c r="D2250" s="1" t="s">
        <v>16</v>
      </c>
      <c r="E2250" s="1" t="s">
        <v>17</v>
      </c>
      <c r="F2250" s="1" t="s">
        <v>24</v>
      </c>
      <c r="G2250" s="1" t="s">
        <v>25</v>
      </c>
      <c r="H2250" s="1">
        <v>3</v>
      </c>
      <c r="I2250" s="1" t="s">
        <v>26</v>
      </c>
      <c r="J2250" s="1" t="s">
        <v>21</v>
      </c>
      <c r="K2250" s="6">
        <v>1976.24</v>
      </c>
      <c r="L2250" s="6">
        <v>247.03</v>
      </c>
      <c r="M2250" s="1">
        <v>8</v>
      </c>
      <c r="N2250" s="8">
        <v>45353</v>
      </c>
      <c r="O2250" s="4" t="str">
        <f t="shared" si="106"/>
        <v>March 2024</v>
      </c>
      <c r="P2250" s="1" t="s">
        <v>28</v>
      </c>
      <c r="Q2250" s="1" t="s">
        <v>60</v>
      </c>
      <c r="R2250" s="6">
        <v>84.4</v>
      </c>
      <c r="S2250" s="6">
        <f t="shared" si="107"/>
        <v>2060.64</v>
      </c>
    </row>
    <row r="2251" spans="1:19" x14ac:dyDescent="0.35">
      <c r="A2251" s="1">
        <v>14187</v>
      </c>
      <c r="B2251" s="1">
        <v>66</v>
      </c>
      <c r="C2251" s="1" t="str">
        <f t="shared" si="105"/>
        <v>Old</v>
      </c>
      <c r="D2251" s="1" t="s">
        <v>38</v>
      </c>
      <c r="E2251" s="1" t="s">
        <v>33</v>
      </c>
      <c r="F2251" s="1" t="s">
        <v>40</v>
      </c>
      <c r="G2251" s="1" t="s">
        <v>88</v>
      </c>
      <c r="H2251" s="1">
        <v>1</v>
      </c>
      <c r="I2251" s="1" t="s">
        <v>26</v>
      </c>
      <c r="J2251" s="1" t="s">
        <v>21</v>
      </c>
      <c r="K2251" s="6">
        <v>3676</v>
      </c>
      <c r="L2251" s="6">
        <v>459.5</v>
      </c>
      <c r="M2251" s="1">
        <v>8</v>
      </c>
      <c r="N2251" s="8">
        <v>45353</v>
      </c>
      <c r="O2251" s="4" t="str">
        <f t="shared" si="106"/>
        <v>March 2024</v>
      </c>
      <c r="P2251" s="1" t="s">
        <v>84</v>
      </c>
      <c r="Q2251" s="1" t="s">
        <v>29</v>
      </c>
      <c r="R2251" s="6">
        <v>56.65</v>
      </c>
      <c r="S2251" s="6">
        <f t="shared" si="107"/>
        <v>3732.65</v>
      </c>
    </row>
    <row r="2252" spans="1:19" x14ac:dyDescent="0.35">
      <c r="A2252" s="1">
        <v>2341</v>
      </c>
      <c r="B2252" s="1">
        <v>67</v>
      </c>
      <c r="C2252" s="1" t="str">
        <f t="shared" si="105"/>
        <v>Old</v>
      </c>
      <c r="D2252" s="1" t="s">
        <v>16</v>
      </c>
      <c r="E2252" s="1" t="s">
        <v>17</v>
      </c>
      <c r="F2252" s="1" t="s">
        <v>18</v>
      </c>
      <c r="G2252" s="1" t="s">
        <v>19</v>
      </c>
      <c r="H2252" s="1">
        <v>2</v>
      </c>
      <c r="I2252" s="1" t="s">
        <v>26</v>
      </c>
      <c r="J2252" s="1" t="s">
        <v>34</v>
      </c>
      <c r="K2252" s="6">
        <v>7911.9</v>
      </c>
      <c r="L2252" s="6">
        <v>791.19</v>
      </c>
      <c r="M2252" s="1">
        <v>10</v>
      </c>
      <c r="N2252" s="8">
        <v>45353</v>
      </c>
      <c r="O2252" s="4" t="str">
        <f t="shared" si="106"/>
        <v>March 2024</v>
      </c>
      <c r="P2252" s="1" t="s">
        <v>28</v>
      </c>
      <c r="Q2252" s="1" t="s">
        <v>29</v>
      </c>
      <c r="R2252" s="6">
        <v>31.75</v>
      </c>
      <c r="S2252" s="6">
        <f t="shared" si="107"/>
        <v>7943.65</v>
      </c>
    </row>
    <row r="2253" spans="1:19" x14ac:dyDescent="0.35">
      <c r="A2253" s="1">
        <v>15660</v>
      </c>
      <c r="B2253" s="1">
        <v>68</v>
      </c>
      <c r="C2253" s="1" t="str">
        <f t="shared" si="105"/>
        <v>Old</v>
      </c>
      <c r="D2253" s="1" t="s">
        <v>38</v>
      </c>
      <c r="E2253" s="1" t="s">
        <v>17</v>
      </c>
      <c r="F2253" s="1" t="s">
        <v>77</v>
      </c>
      <c r="G2253" s="1" t="s">
        <v>86</v>
      </c>
      <c r="H2253" s="1">
        <v>3</v>
      </c>
      <c r="I2253" s="1" t="s">
        <v>26</v>
      </c>
      <c r="J2253" s="1" t="s">
        <v>83</v>
      </c>
      <c r="K2253" s="6">
        <v>1083.54</v>
      </c>
      <c r="L2253" s="6">
        <v>361.18</v>
      </c>
      <c r="M2253" s="1">
        <v>3</v>
      </c>
      <c r="N2253" s="8">
        <v>45353</v>
      </c>
      <c r="O2253" s="4" t="str">
        <f t="shared" si="106"/>
        <v>March 2024</v>
      </c>
      <c r="P2253" s="1" t="s">
        <v>79</v>
      </c>
      <c r="Q2253" s="1" t="s">
        <v>91</v>
      </c>
      <c r="R2253" s="6">
        <v>111.6</v>
      </c>
      <c r="S2253" s="6">
        <f t="shared" si="107"/>
        <v>1195.1399999999999</v>
      </c>
    </row>
    <row r="2254" spans="1:19" x14ac:dyDescent="0.35">
      <c r="A2254" s="1">
        <v>16173</v>
      </c>
      <c r="B2254" s="1">
        <v>68</v>
      </c>
      <c r="C2254" s="1" t="str">
        <f t="shared" si="105"/>
        <v>Old</v>
      </c>
      <c r="D2254" s="1" t="s">
        <v>16</v>
      </c>
      <c r="E2254" s="1" t="s">
        <v>17</v>
      </c>
      <c r="F2254" s="1" t="s">
        <v>40</v>
      </c>
      <c r="G2254" s="1" t="s">
        <v>88</v>
      </c>
      <c r="H2254" s="1">
        <v>2</v>
      </c>
      <c r="I2254" s="1" t="s">
        <v>26</v>
      </c>
      <c r="J2254" s="1" t="s">
        <v>83</v>
      </c>
      <c r="K2254" s="6">
        <v>3216.5</v>
      </c>
      <c r="L2254" s="6">
        <v>459.5</v>
      </c>
      <c r="M2254" s="1">
        <v>7</v>
      </c>
      <c r="N2254" s="8">
        <v>45353</v>
      </c>
      <c r="O2254" s="4" t="str">
        <f t="shared" si="106"/>
        <v>March 2024</v>
      </c>
      <c r="P2254" s="1" t="s">
        <v>84</v>
      </c>
      <c r="Q2254" s="1" t="s">
        <v>92</v>
      </c>
      <c r="R2254" s="6">
        <v>175.76</v>
      </c>
      <c r="S2254" s="6">
        <f t="shared" si="107"/>
        <v>3392.26</v>
      </c>
    </row>
    <row r="2255" spans="1:19" x14ac:dyDescent="0.35">
      <c r="A2255" s="1">
        <v>4129</v>
      </c>
      <c r="B2255" s="1">
        <v>69</v>
      </c>
      <c r="C2255" s="1" t="str">
        <f t="shared" si="105"/>
        <v>Old</v>
      </c>
      <c r="D2255" s="1" t="s">
        <v>16</v>
      </c>
      <c r="E2255" s="1" t="s">
        <v>17</v>
      </c>
      <c r="F2255" s="1" t="s">
        <v>40</v>
      </c>
      <c r="G2255" s="1" t="s">
        <v>41</v>
      </c>
      <c r="H2255" s="1">
        <v>3</v>
      </c>
      <c r="I2255" s="1" t="s">
        <v>26</v>
      </c>
      <c r="J2255" s="1" t="s">
        <v>27</v>
      </c>
      <c r="K2255" s="6">
        <v>4224.1499999999996</v>
      </c>
      <c r="L2255" s="6">
        <v>844.83</v>
      </c>
      <c r="M2255" s="1">
        <v>5</v>
      </c>
      <c r="N2255" s="8">
        <v>45353</v>
      </c>
      <c r="O2255" s="4" t="str">
        <f t="shared" si="106"/>
        <v>March 2024</v>
      </c>
      <c r="P2255" s="1" t="s">
        <v>22</v>
      </c>
      <c r="Q2255" s="1"/>
      <c r="R2255" s="6">
        <v>0</v>
      </c>
      <c r="S2255" s="6">
        <f t="shared" si="107"/>
        <v>4224.1499999999996</v>
      </c>
    </row>
    <row r="2256" spans="1:19" x14ac:dyDescent="0.35">
      <c r="A2256" s="1">
        <v>15842</v>
      </c>
      <c r="B2256" s="1">
        <v>71</v>
      </c>
      <c r="C2256" s="1" t="str">
        <f t="shared" si="105"/>
        <v>Old</v>
      </c>
      <c r="D2256" s="1" t="s">
        <v>16</v>
      </c>
      <c r="E2256" s="1" t="s">
        <v>17</v>
      </c>
      <c r="F2256" s="1" t="s">
        <v>30</v>
      </c>
      <c r="G2256" s="1" t="s">
        <v>78</v>
      </c>
      <c r="H2256" s="1">
        <v>2</v>
      </c>
      <c r="I2256" s="1" t="s">
        <v>26</v>
      </c>
      <c r="J2256" s="1" t="s">
        <v>93</v>
      </c>
      <c r="K2256" s="6">
        <v>3371.6</v>
      </c>
      <c r="L2256" s="6">
        <v>674.32</v>
      </c>
      <c r="M2256" s="1">
        <v>5</v>
      </c>
      <c r="N2256" s="8">
        <v>45353</v>
      </c>
      <c r="O2256" s="4" t="str">
        <f t="shared" si="106"/>
        <v>March 2024</v>
      </c>
      <c r="P2256" s="1" t="s">
        <v>79</v>
      </c>
      <c r="Q2256" s="1"/>
      <c r="R2256" s="6">
        <v>0</v>
      </c>
      <c r="S2256" s="6">
        <f t="shared" si="107"/>
        <v>3371.6</v>
      </c>
    </row>
    <row r="2257" spans="1:19" x14ac:dyDescent="0.35">
      <c r="A2257" s="1">
        <v>17914</v>
      </c>
      <c r="B2257" s="1">
        <v>71</v>
      </c>
      <c r="C2257" s="1" t="str">
        <f t="shared" si="105"/>
        <v>Old</v>
      </c>
      <c r="D2257" s="1" t="s">
        <v>16</v>
      </c>
      <c r="E2257" s="1" t="s">
        <v>17</v>
      </c>
      <c r="F2257" s="1" t="s">
        <v>40</v>
      </c>
      <c r="G2257" s="1" t="s">
        <v>88</v>
      </c>
      <c r="H2257" s="1">
        <v>3</v>
      </c>
      <c r="I2257" s="1" t="s">
        <v>26</v>
      </c>
      <c r="J2257" s="1" t="s">
        <v>93</v>
      </c>
      <c r="K2257" s="6">
        <v>459.5</v>
      </c>
      <c r="L2257" s="6">
        <v>459.5</v>
      </c>
      <c r="M2257" s="1">
        <v>1</v>
      </c>
      <c r="N2257" s="8">
        <v>45353</v>
      </c>
      <c r="O2257" s="4" t="str">
        <f t="shared" si="106"/>
        <v>March 2024</v>
      </c>
      <c r="P2257" s="1" t="s">
        <v>84</v>
      </c>
      <c r="Q2257" s="1"/>
      <c r="R2257" s="6">
        <v>0</v>
      </c>
      <c r="S2257" s="6">
        <f t="shared" si="107"/>
        <v>459.5</v>
      </c>
    </row>
    <row r="2258" spans="1:19" x14ac:dyDescent="0.35">
      <c r="A2258" s="1">
        <v>1916</v>
      </c>
      <c r="B2258" s="1">
        <v>73</v>
      </c>
      <c r="C2258" s="1" t="str">
        <f t="shared" si="105"/>
        <v>Old</v>
      </c>
      <c r="D2258" s="1" t="s">
        <v>16</v>
      </c>
      <c r="E2258" s="1" t="s">
        <v>17</v>
      </c>
      <c r="F2258" s="1" t="s">
        <v>18</v>
      </c>
      <c r="G2258" s="1" t="s">
        <v>36</v>
      </c>
      <c r="H2258" s="1">
        <v>5</v>
      </c>
      <c r="I2258" s="1" t="s">
        <v>20</v>
      </c>
      <c r="J2258" s="1" t="s">
        <v>21</v>
      </c>
      <c r="K2258" s="6">
        <v>186.75</v>
      </c>
      <c r="L2258" s="6">
        <v>20.75</v>
      </c>
      <c r="M2258" s="1">
        <v>9</v>
      </c>
      <c r="N2258" s="8">
        <v>45353</v>
      </c>
      <c r="O2258" s="4" t="str">
        <f t="shared" si="106"/>
        <v>March 2024</v>
      </c>
      <c r="P2258" s="1" t="s">
        <v>22</v>
      </c>
      <c r="Q2258" s="1" t="s">
        <v>37</v>
      </c>
      <c r="R2258" s="6">
        <v>36.19</v>
      </c>
      <c r="S2258" s="6">
        <f t="shared" si="107"/>
        <v>222.94</v>
      </c>
    </row>
    <row r="2259" spans="1:19" x14ac:dyDescent="0.35">
      <c r="A2259" s="1">
        <v>7123</v>
      </c>
      <c r="B2259" s="1">
        <v>73</v>
      </c>
      <c r="C2259" s="1" t="str">
        <f t="shared" si="105"/>
        <v>Old</v>
      </c>
      <c r="D2259" s="1" t="s">
        <v>16</v>
      </c>
      <c r="E2259" s="1" t="s">
        <v>17</v>
      </c>
      <c r="F2259" s="1" t="s">
        <v>40</v>
      </c>
      <c r="G2259" s="1" t="s">
        <v>41</v>
      </c>
      <c r="H2259" s="1">
        <v>3</v>
      </c>
      <c r="I2259" s="1" t="s">
        <v>26</v>
      </c>
      <c r="J2259" s="1" t="s">
        <v>21</v>
      </c>
      <c r="K2259" s="6">
        <v>5913.81</v>
      </c>
      <c r="L2259" s="6">
        <v>844.83</v>
      </c>
      <c r="M2259" s="1">
        <v>7</v>
      </c>
      <c r="N2259" s="8">
        <v>45353</v>
      </c>
      <c r="O2259" s="4" t="str">
        <f t="shared" si="106"/>
        <v>March 2024</v>
      </c>
      <c r="P2259" s="1" t="s">
        <v>28</v>
      </c>
      <c r="Q2259" s="1" t="s">
        <v>39</v>
      </c>
      <c r="R2259" s="6">
        <v>93.28</v>
      </c>
      <c r="S2259" s="6">
        <f t="shared" si="107"/>
        <v>6007.09</v>
      </c>
    </row>
    <row r="2260" spans="1:19" x14ac:dyDescent="0.35">
      <c r="A2260" s="1">
        <v>8683</v>
      </c>
      <c r="B2260" s="1">
        <v>74</v>
      </c>
      <c r="C2260" s="1" t="str">
        <f t="shared" si="105"/>
        <v>Old</v>
      </c>
      <c r="D2260" s="1" t="s">
        <v>38</v>
      </c>
      <c r="E2260" s="1" t="s">
        <v>17</v>
      </c>
      <c r="F2260" s="1" t="s">
        <v>30</v>
      </c>
      <c r="G2260" s="1" t="s">
        <v>31</v>
      </c>
      <c r="H2260" s="1">
        <v>3</v>
      </c>
      <c r="I2260" s="1" t="s">
        <v>26</v>
      </c>
      <c r="J2260" s="1" t="s">
        <v>34</v>
      </c>
      <c r="K2260" s="6">
        <v>3247.72</v>
      </c>
      <c r="L2260" s="6">
        <v>463.96</v>
      </c>
      <c r="M2260" s="1">
        <v>7</v>
      </c>
      <c r="N2260" s="8">
        <v>45353</v>
      </c>
      <c r="O2260" s="4" t="str">
        <f t="shared" si="106"/>
        <v>March 2024</v>
      </c>
      <c r="P2260" s="1" t="s">
        <v>28</v>
      </c>
      <c r="Q2260" s="1" t="s">
        <v>55</v>
      </c>
      <c r="R2260" s="6">
        <v>60</v>
      </c>
      <c r="S2260" s="6">
        <f t="shared" si="107"/>
        <v>3307.72</v>
      </c>
    </row>
    <row r="2261" spans="1:19" x14ac:dyDescent="0.35">
      <c r="A2261" s="1">
        <v>18739</v>
      </c>
      <c r="B2261" s="1">
        <v>75</v>
      </c>
      <c r="C2261" s="1" t="str">
        <f t="shared" si="105"/>
        <v>Old</v>
      </c>
      <c r="D2261" s="1" t="s">
        <v>16</v>
      </c>
      <c r="E2261" s="1" t="s">
        <v>33</v>
      </c>
      <c r="F2261" s="1" t="s">
        <v>40</v>
      </c>
      <c r="G2261" s="1" t="s">
        <v>88</v>
      </c>
      <c r="H2261" s="1">
        <v>3</v>
      </c>
      <c r="I2261" s="1" t="s">
        <v>26</v>
      </c>
      <c r="J2261" s="1" t="s">
        <v>21</v>
      </c>
      <c r="K2261" s="6">
        <v>4135.5</v>
      </c>
      <c r="L2261" s="6">
        <v>459.5</v>
      </c>
      <c r="M2261" s="1">
        <v>9</v>
      </c>
      <c r="N2261" s="8">
        <v>45353</v>
      </c>
      <c r="O2261" s="4" t="str">
        <f t="shared" si="106"/>
        <v>March 2024</v>
      </c>
      <c r="P2261" s="1" t="s">
        <v>22</v>
      </c>
      <c r="Q2261" s="1" t="s">
        <v>87</v>
      </c>
      <c r="R2261" s="6">
        <v>156.08000000000001</v>
      </c>
      <c r="S2261" s="6">
        <f t="shared" si="107"/>
        <v>4291.58</v>
      </c>
    </row>
    <row r="2262" spans="1:19" x14ac:dyDescent="0.35">
      <c r="A2262" s="1">
        <v>13068</v>
      </c>
      <c r="B2262" s="1">
        <v>76</v>
      </c>
      <c r="C2262" s="1" t="str">
        <f t="shared" si="105"/>
        <v>Old</v>
      </c>
      <c r="D2262" s="1" t="s">
        <v>38</v>
      </c>
      <c r="E2262" s="1" t="s">
        <v>33</v>
      </c>
      <c r="F2262" s="1" t="s">
        <v>77</v>
      </c>
      <c r="G2262" s="1" t="s">
        <v>86</v>
      </c>
      <c r="H2262" s="1">
        <v>3</v>
      </c>
      <c r="I2262" s="1" t="s">
        <v>26</v>
      </c>
      <c r="J2262" s="1" t="s">
        <v>21</v>
      </c>
      <c r="K2262" s="6">
        <v>1805.9</v>
      </c>
      <c r="L2262" s="6">
        <v>361.18</v>
      </c>
      <c r="M2262" s="1">
        <v>5</v>
      </c>
      <c r="N2262" s="8">
        <v>45353</v>
      </c>
      <c r="O2262" s="4" t="str">
        <f t="shared" si="106"/>
        <v>March 2024</v>
      </c>
      <c r="P2262" s="1" t="s">
        <v>79</v>
      </c>
      <c r="Q2262" s="1" t="s">
        <v>82</v>
      </c>
      <c r="R2262" s="6">
        <v>186.79</v>
      </c>
      <c r="S2262" s="6">
        <f t="shared" si="107"/>
        <v>1992.69</v>
      </c>
    </row>
    <row r="2263" spans="1:19" x14ac:dyDescent="0.35">
      <c r="A2263" s="1">
        <v>3995</v>
      </c>
      <c r="B2263" s="1">
        <v>77</v>
      </c>
      <c r="C2263" s="1" t="str">
        <f t="shared" si="105"/>
        <v>Old</v>
      </c>
      <c r="D2263" s="1" t="s">
        <v>16</v>
      </c>
      <c r="E2263" s="1" t="s">
        <v>17</v>
      </c>
      <c r="F2263" s="1" t="s">
        <v>40</v>
      </c>
      <c r="G2263" s="1" t="s">
        <v>41</v>
      </c>
      <c r="H2263" s="1">
        <v>3</v>
      </c>
      <c r="I2263" s="1" t="s">
        <v>20</v>
      </c>
      <c r="J2263" s="1" t="s">
        <v>42</v>
      </c>
      <c r="K2263" s="6">
        <v>844.83</v>
      </c>
      <c r="L2263" s="6">
        <v>844.83</v>
      </c>
      <c r="M2263" s="1">
        <v>1</v>
      </c>
      <c r="N2263" s="8">
        <v>45353</v>
      </c>
      <c r="O2263" s="4" t="str">
        <f t="shared" si="106"/>
        <v>March 2024</v>
      </c>
      <c r="P2263" s="1" t="s">
        <v>28</v>
      </c>
      <c r="Q2263" s="1"/>
      <c r="R2263" s="6">
        <v>0</v>
      </c>
      <c r="S2263" s="6">
        <f t="shared" si="107"/>
        <v>844.83</v>
      </c>
    </row>
    <row r="2264" spans="1:19" x14ac:dyDescent="0.35">
      <c r="A2264" s="1">
        <v>19063</v>
      </c>
      <c r="B2264" s="1">
        <v>79</v>
      </c>
      <c r="C2264" s="1" t="str">
        <f t="shared" si="105"/>
        <v>Old</v>
      </c>
      <c r="D2264" s="1" t="s">
        <v>38</v>
      </c>
      <c r="E2264" s="1" t="s">
        <v>17</v>
      </c>
      <c r="F2264" s="1" t="s">
        <v>24</v>
      </c>
      <c r="G2264" s="1" t="s">
        <v>85</v>
      </c>
      <c r="H2264" s="1">
        <v>2</v>
      </c>
      <c r="I2264" s="1" t="s">
        <v>26</v>
      </c>
      <c r="J2264" s="1" t="s">
        <v>21</v>
      </c>
      <c r="K2264" s="6">
        <v>2359.23</v>
      </c>
      <c r="L2264" s="6">
        <v>786.41</v>
      </c>
      <c r="M2264" s="1">
        <v>3</v>
      </c>
      <c r="N2264" s="8">
        <v>45353</v>
      </c>
      <c r="O2264" s="4" t="str">
        <f t="shared" si="106"/>
        <v>March 2024</v>
      </c>
      <c r="P2264" s="1" t="s">
        <v>79</v>
      </c>
      <c r="Q2264" s="1" t="s">
        <v>99</v>
      </c>
      <c r="R2264" s="6">
        <v>178.36</v>
      </c>
      <c r="S2264" s="6">
        <f t="shared" si="107"/>
        <v>2537.59</v>
      </c>
    </row>
    <row r="2265" spans="1:19" x14ac:dyDescent="0.35">
      <c r="A2265" s="1">
        <v>7494</v>
      </c>
      <c r="B2265" s="1">
        <v>80</v>
      </c>
      <c r="C2265" s="1" t="str">
        <f t="shared" si="105"/>
        <v>Old</v>
      </c>
      <c r="D2265" s="1" t="s">
        <v>16</v>
      </c>
      <c r="E2265" s="1" t="s">
        <v>33</v>
      </c>
      <c r="F2265" s="1" t="s">
        <v>40</v>
      </c>
      <c r="G2265" s="1" t="s">
        <v>41</v>
      </c>
      <c r="H2265" s="1">
        <v>3</v>
      </c>
      <c r="I2265" s="1" t="s">
        <v>26</v>
      </c>
      <c r="J2265" s="1" t="s">
        <v>34</v>
      </c>
      <c r="K2265" s="6">
        <v>844.83</v>
      </c>
      <c r="L2265" s="6">
        <v>844.83</v>
      </c>
      <c r="M2265" s="1">
        <v>1</v>
      </c>
      <c r="N2265" s="8">
        <v>45353</v>
      </c>
      <c r="O2265" s="4" t="str">
        <f t="shared" si="106"/>
        <v>March 2024</v>
      </c>
      <c r="P2265" s="1" t="s">
        <v>22</v>
      </c>
      <c r="Q2265" s="1"/>
      <c r="R2265" s="6">
        <v>0</v>
      </c>
      <c r="S2265" s="6">
        <f t="shared" si="107"/>
        <v>844.83</v>
      </c>
    </row>
    <row r="2266" spans="1:19" x14ac:dyDescent="0.35">
      <c r="A2266" s="1">
        <v>19364</v>
      </c>
      <c r="B2266" s="1">
        <v>80</v>
      </c>
      <c r="C2266" s="1" t="str">
        <f t="shared" si="105"/>
        <v>Old</v>
      </c>
      <c r="D2266" s="1" t="s">
        <v>16</v>
      </c>
      <c r="E2266" s="1" t="s">
        <v>17</v>
      </c>
      <c r="F2266" s="1" t="s">
        <v>30</v>
      </c>
      <c r="G2266" s="1" t="s">
        <v>78</v>
      </c>
      <c r="H2266" s="1">
        <v>1</v>
      </c>
      <c r="I2266" s="1" t="s">
        <v>26</v>
      </c>
      <c r="J2266" s="1" t="s">
        <v>93</v>
      </c>
      <c r="K2266" s="6">
        <v>4045.92</v>
      </c>
      <c r="L2266" s="6">
        <v>674.32</v>
      </c>
      <c r="M2266" s="1">
        <v>6</v>
      </c>
      <c r="N2266" s="8">
        <v>45353</v>
      </c>
      <c r="O2266" s="4" t="str">
        <f t="shared" si="106"/>
        <v>March 2024</v>
      </c>
      <c r="P2266" s="1" t="s">
        <v>79</v>
      </c>
      <c r="Q2266" s="1" t="s">
        <v>82</v>
      </c>
      <c r="R2266" s="6">
        <v>139.25</v>
      </c>
      <c r="S2266" s="6">
        <f t="shared" si="107"/>
        <v>4185.17</v>
      </c>
    </row>
    <row r="2267" spans="1:19" x14ac:dyDescent="0.35">
      <c r="A2267" s="1">
        <v>14597</v>
      </c>
      <c r="B2267" s="1">
        <v>18</v>
      </c>
      <c r="C2267" s="1" t="str">
        <f t="shared" si="105"/>
        <v>Young</v>
      </c>
      <c r="D2267" s="1" t="s">
        <v>16</v>
      </c>
      <c r="E2267" s="1" t="s">
        <v>17</v>
      </c>
      <c r="F2267" s="1" t="s">
        <v>30</v>
      </c>
      <c r="G2267" s="1" t="s">
        <v>78</v>
      </c>
      <c r="H2267" s="1">
        <v>4</v>
      </c>
      <c r="I2267" s="1" t="s">
        <v>20</v>
      </c>
      <c r="J2267" s="1" t="s">
        <v>83</v>
      </c>
      <c r="K2267" s="6">
        <v>6068.88</v>
      </c>
      <c r="L2267" s="6">
        <v>674.32</v>
      </c>
      <c r="M2267" s="1">
        <v>9</v>
      </c>
      <c r="N2267" s="8">
        <v>45354</v>
      </c>
      <c r="O2267" s="4" t="str">
        <f t="shared" si="106"/>
        <v>March 2024</v>
      </c>
      <c r="P2267" s="1" t="s">
        <v>84</v>
      </c>
      <c r="Q2267" s="1"/>
      <c r="R2267" s="6">
        <v>0</v>
      </c>
      <c r="S2267" s="6">
        <f t="shared" si="107"/>
        <v>6068.88</v>
      </c>
    </row>
    <row r="2268" spans="1:19" x14ac:dyDescent="0.35">
      <c r="A2268" s="1">
        <v>9966</v>
      </c>
      <c r="B2268" s="1">
        <v>20</v>
      </c>
      <c r="C2268" s="1" t="str">
        <f t="shared" si="105"/>
        <v>Young</v>
      </c>
      <c r="D2268" s="1" t="s">
        <v>16</v>
      </c>
      <c r="E2268" s="1" t="s">
        <v>17</v>
      </c>
      <c r="F2268" s="1" t="s">
        <v>18</v>
      </c>
      <c r="G2268" s="1" t="s">
        <v>36</v>
      </c>
      <c r="H2268" s="1">
        <v>5</v>
      </c>
      <c r="I2268" s="1" t="s">
        <v>20</v>
      </c>
      <c r="J2268" s="1" t="s">
        <v>21</v>
      </c>
      <c r="K2268" s="6">
        <v>124.5</v>
      </c>
      <c r="L2268" s="6">
        <v>20.75</v>
      </c>
      <c r="M2268" s="1">
        <v>6</v>
      </c>
      <c r="N2268" s="8">
        <v>45354</v>
      </c>
      <c r="O2268" s="4" t="str">
        <f t="shared" si="106"/>
        <v>March 2024</v>
      </c>
      <c r="P2268" s="1" t="s">
        <v>28</v>
      </c>
      <c r="Q2268" s="1" t="s">
        <v>67</v>
      </c>
      <c r="R2268" s="6">
        <v>70.05</v>
      </c>
      <c r="S2268" s="6">
        <f t="shared" si="107"/>
        <v>194.55</v>
      </c>
    </row>
    <row r="2269" spans="1:19" x14ac:dyDescent="0.35">
      <c r="A2269" s="1">
        <v>14293</v>
      </c>
      <c r="B2269" s="1">
        <v>22</v>
      </c>
      <c r="C2269" s="1" t="str">
        <f t="shared" si="105"/>
        <v>Young</v>
      </c>
      <c r="D2269" s="1" t="s">
        <v>16</v>
      </c>
      <c r="E2269" s="1" t="s">
        <v>17</v>
      </c>
      <c r="F2269" s="1" t="s">
        <v>40</v>
      </c>
      <c r="G2269" s="1" t="s">
        <v>88</v>
      </c>
      <c r="H2269" s="1">
        <v>5</v>
      </c>
      <c r="I2269" s="1" t="s">
        <v>20</v>
      </c>
      <c r="J2269" s="1" t="s">
        <v>93</v>
      </c>
      <c r="K2269" s="6">
        <v>459.5</v>
      </c>
      <c r="L2269" s="6">
        <v>459.5</v>
      </c>
      <c r="M2269" s="1">
        <v>1</v>
      </c>
      <c r="N2269" s="8">
        <v>45354</v>
      </c>
      <c r="O2269" s="4" t="str">
        <f t="shared" si="106"/>
        <v>March 2024</v>
      </c>
      <c r="P2269" s="1" t="s">
        <v>22</v>
      </c>
      <c r="Q2269" s="1" t="s">
        <v>115</v>
      </c>
      <c r="R2269" s="6">
        <v>97.71</v>
      </c>
      <c r="S2269" s="6">
        <f t="shared" si="107"/>
        <v>557.21</v>
      </c>
    </row>
    <row r="2270" spans="1:19" x14ac:dyDescent="0.35">
      <c r="A2270" s="1">
        <v>18013</v>
      </c>
      <c r="B2270" s="1">
        <v>23</v>
      </c>
      <c r="C2270" s="1" t="str">
        <f t="shared" si="105"/>
        <v>Young</v>
      </c>
      <c r="D2270" s="1" t="s">
        <v>38</v>
      </c>
      <c r="E2270" s="1" t="s">
        <v>17</v>
      </c>
      <c r="F2270" s="1" t="s">
        <v>30</v>
      </c>
      <c r="G2270" s="1" t="s">
        <v>78</v>
      </c>
      <c r="H2270" s="1">
        <v>5</v>
      </c>
      <c r="I2270" s="1" t="s">
        <v>26</v>
      </c>
      <c r="J2270" s="1" t="s">
        <v>93</v>
      </c>
      <c r="K2270" s="6">
        <v>6068.88</v>
      </c>
      <c r="L2270" s="6">
        <v>674.32</v>
      </c>
      <c r="M2270" s="1">
        <v>9</v>
      </c>
      <c r="N2270" s="8">
        <v>45354</v>
      </c>
      <c r="O2270" s="4" t="str">
        <f t="shared" si="106"/>
        <v>March 2024</v>
      </c>
      <c r="P2270" s="1" t="s">
        <v>22</v>
      </c>
      <c r="Q2270" s="1"/>
      <c r="R2270" s="6">
        <v>0</v>
      </c>
      <c r="S2270" s="6">
        <f t="shared" si="107"/>
        <v>6068.88</v>
      </c>
    </row>
    <row r="2271" spans="1:19" x14ac:dyDescent="0.35">
      <c r="A2271" s="1">
        <v>14134</v>
      </c>
      <c r="B2271" s="1">
        <v>24</v>
      </c>
      <c r="C2271" s="1" t="str">
        <f t="shared" si="105"/>
        <v>Young</v>
      </c>
      <c r="D2271" s="1" t="s">
        <v>16</v>
      </c>
      <c r="E2271" s="1" t="s">
        <v>33</v>
      </c>
      <c r="F2271" s="1" t="s">
        <v>40</v>
      </c>
      <c r="G2271" s="1" t="s">
        <v>88</v>
      </c>
      <c r="H2271" s="1">
        <v>1</v>
      </c>
      <c r="I2271" s="1" t="s">
        <v>26</v>
      </c>
      <c r="J2271" s="1" t="s">
        <v>93</v>
      </c>
      <c r="K2271" s="6">
        <v>3676</v>
      </c>
      <c r="L2271" s="6">
        <v>459.5</v>
      </c>
      <c r="M2271" s="1">
        <v>8</v>
      </c>
      <c r="N2271" s="8">
        <v>45354</v>
      </c>
      <c r="O2271" s="4" t="str">
        <f t="shared" si="106"/>
        <v>March 2024</v>
      </c>
      <c r="P2271" s="1" t="s">
        <v>22</v>
      </c>
      <c r="Q2271" s="1" t="s">
        <v>29</v>
      </c>
      <c r="R2271" s="6">
        <v>31.93</v>
      </c>
      <c r="S2271" s="6">
        <f t="shared" si="107"/>
        <v>3707.93</v>
      </c>
    </row>
    <row r="2272" spans="1:19" x14ac:dyDescent="0.35">
      <c r="A2272" s="1">
        <v>8100</v>
      </c>
      <c r="B2272" s="1">
        <v>28</v>
      </c>
      <c r="C2272" s="1" t="str">
        <f t="shared" si="105"/>
        <v>Young</v>
      </c>
      <c r="D2272" s="1" t="s">
        <v>16</v>
      </c>
      <c r="E2272" s="1" t="s">
        <v>33</v>
      </c>
      <c r="F2272" s="1" t="s">
        <v>18</v>
      </c>
      <c r="G2272" s="1" t="s">
        <v>19</v>
      </c>
      <c r="H2272" s="1">
        <v>2</v>
      </c>
      <c r="I2272" s="1" t="s">
        <v>26</v>
      </c>
      <c r="J2272" s="1" t="s">
        <v>42</v>
      </c>
      <c r="K2272" s="6">
        <v>6329.52</v>
      </c>
      <c r="L2272" s="6">
        <v>791.19</v>
      </c>
      <c r="M2272" s="1">
        <v>8</v>
      </c>
      <c r="N2272" s="8">
        <v>45354</v>
      </c>
      <c r="O2272" s="4" t="str">
        <f t="shared" si="106"/>
        <v>March 2024</v>
      </c>
      <c r="P2272" s="1" t="s">
        <v>22</v>
      </c>
      <c r="Q2272" s="1" t="s">
        <v>39</v>
      </c>
      <c r="R2272" s="6">
        <v>82.8</v>
      </c>
      <c r="S2272" s="6">
        <f t="shared" si="107"/>
        <v>6412.3200000000006</v>
      </c>
    </row>
    <row r="2273" spans="1:19" x14ac:dyDescent="0.35">
      <c r="A2273" s="1">
        <v>11095</v>
      </c>
      <c r="B2273" s="1">
        <v>30</v>
      </c>
      <c r="C2273" s="1" t="str">
        <f t="shared" si="105"/>
        <v>Young</v>
      </c>
      <c r="D2273" s="1" t="s">
        <v>38</v>
      </c>
      <c r="E2273" s="1" t="s">
        <v>17</v>
      </c>
      <c r="F2273" s="1" t="s">
        <v>18</v>
      </c>
      <c r="G2273" s="1" t="s">
        <v>81</v>
      </c>
      <c r="H2273" s="1">
        <v>3</v>
      </c>
      <c r="I2273" s="1" t="s">
        <v>26</v>
      </c>
      <c r="J2273" s="1" t="s">
        <v>83</v>
      </c>
      <c r="K2273" s="6">
        <v>4558.72</v>
      </c>
      <c r="L2273" s="6">
        <v>1139.68</v>
      </c>
      <c r="M2273" s="1">
        <v>4</v>
      </c>
      <c r="N2273" s="8">
        <v>45354</v>
      </c>
      <c r="O2273" s="4" t="str">
        <f t="shared" si="106"/>
        <v>March 2024</v>
      </c>
      <c r="P2273" s="1" t="s">
        <v>79</v>
      </c>
      <c r="Q2273" s="1"/>
      <c r="R2273" s="6">
        <v>0</v>
      </c>
      <c r="S2273" s="6">
        <f t="shared" si="107"/>
        <v>4558.72</v>
      </c>
    </row>
    <row r="2274" spans="1:19" x14ac:dyDescent="0.35">
      <c r="A2274" s="1">
        <v>17448</v>
      </c>
      <c r="B2274" s="1">
        <v>30</v>
      </c>
      <c r="C2274" s="1" t="str">
        <f t="shared" si="105"/>
        <v>Young</v>
      </c>
      <c r="D2274" s="1" t="s">
        <v>16</v>
      </c>
      <c r="E2274" s="1" t="s">
        <v>17</v>
      </c>
      <c r="F2274" s="1" t="s">
        <v>40</v>
      </c>
      <c r="G2274" s="1" t="s">
        <v>88</v>
      </c>
      <c r="H2274" s="1">
        <v>1</v>
      </c>
      <c r="I2274" s="1" t="s">
        <v>20</v>
      </c>
      <c r="J2274" s="1" t="s">
        <v>21</v>
      </c>
      <c r="K2274" s="6">
        <v>2757</v>
      </c>
      <c r="L2274" s="6">
        <v>459.5</v>
      </c>
      <c r="M2274" s="1">
        <v>6</v>
      </c>
      <c r="N2274" s="8">
        <v>45354</v>
      </c>
      <c r="O2274" s="4" t="str">
        <f t="shared" si="106"/>
        <v>March 2024</v>
      </c>
      <c r="P2274" s="1" t="s">
        <v>22</v>
      </c>
      <c r="Q2274" s="1"/>
      <c r="R2274" s="6">
        <v>0</v>
      </c>
      <c r="S2274" s="6">
        <f t="shared" si="107"/>
        <v>2757</v>
      </c>
    </row>
    <row r="2275" spans="1:19" x14ac:dyDescent="0.35">
      <c r="A2275" s="1">
        <v>7392</v>
      </c>
      <c r="B2275" s="1">
        <v>34</v>
      </c>
      <c r="C2275" s="1" t="str">
        <f t="shared" si="105"/>
        <v>Young</v>
      </c>
      <c r="D2275" s="1" t="s">
        <v>16</v>
      </c>
      <c r="E2275" s="1" t="s">
        <v>33</v>
      </c>
      <c r="F2275" s="1" t="s">
        <v>40</v>
      </c>
      <c r="G2275" s="1" t="s">
        <v>41</v>
      </c>
      <c r="H2275" s="1">
        <v>3</v>
      </c>
      <c r="I2275" s="1" t="s">
        <v>20</v>
      </c>
      <c r="J2275" s="1" t="s">
        <v>27</v>
      </c>
      <c r="K2275" s="6">
        <v>5068.9799999999996</v>
      </c>
      <c r="L2275" s="6">
        <v>844.83</v>
      </c>
      <c r="M2275" s="1">
        <v>6</v>
      </c>
      <c r="N2275" s="8">
        <v>45354</v>
      </c>
      <c r="O2275" s="4" t="str">
        <f t="shared" si="106"/>
        <v>March 2024</v>
      </c>
      <c r="P2275" s="1" t="s">
        <v>22</v>
      </c>
      <c r="Q2275" s="1" t="s">
        <v>57</v>
      </c>
      <c r="R2275" s="6">
        <v>99.64</v>
      </c>
      <c r="S2275" s="6">
        <f t="shared" si="107"/>
        <v>5168.62</v>
      </c>
    </row>
    <row r="2276" spans="1:19" x14ac:dyDescent="0.35">
      <c r="A2276" s="1">
        <v>5168</v>
      </c>
      <c r="B2276" s="1">
        <v>36</v>
      </c>
      <c r="C2276" s="1" t="str">
        <f t="shared" si="105"/>
        <v>Middle-Aged</v>
      </c>
      <c r="D2276" s="1" t="s">
        <v>38</v>
      </c>
      <c r="E2276" s="1" t="s">
        <v>17</v>
      </c>
      <c r="F2276" s="1" t="s">
        <v>18</v>
      </c>
      <c r="G2276" s="1" t="s">
        <v>36</v>
      </c>
      <c r="H2276" s="1">
        <v>5</v>
      </c>
      <c r="I2276" s="1" t="s">
        <v>26</v>
      </c>
      <c r="J2276" s="1" t="s">
        <v>42</v>
      </c>
      <c r="K2276" s="6">
        <v>62.25</v>
      </c>
      <c r="L2276" s="6">
        <v>20.75</v>
      </c>
      <c r="M2276" s="1">
        <v>3</v>
      </c>
      <c r="N2276" s="8">
        <v>45354</v>
      </c>
      <c r="O2276" s="4" t="str">
        <f t="shared" si="106"/>
        <v>March 2024</v>
      </c>
      <c r="P2276" s="1" t="s">
        <v>32</v>
      </c>
      <c r="Q2276" s="1" t="s">
        <v>57</v>
      </c>
      <c r="R2276" s="6">
        <v>46.63</v>
      </c>
      <c r="S2276" s="6">
        <f t="shared" si="107"/>
        <v>108.88</v>
      </c>
    </row>
    <row r="2277" spans="1:19" x14ac:dyDescent="0.35">
      <c r="A2277" s="1">
        <v>11207</v>
      </c>
      <c r="B2277" s="1">
        <v>37</v>
      </c>
      <c r="C2277" s="1" t="str">
        <f t="shared" si="105"/>
        <v>Middle-Aged</v>
      </c>
      <c r="D2277" s="1" t="s">
        <v>16</v>
      </c>
      <c r="E2277" s="1" t="s">
        <v>33</v>
      </c>
      <c r="F2277" s="1" t="s">
        <v>40</v>
      </c>
      <c r="G2277" s="1" t="s">
        <v>88</v>
      </c>
      <c r="H2277" s="1">
        <v>2</v>
      </c>
      <c r="I2277" s="1" t="s">
        <v>26</v>
      </c>
      <c r="J2277" s="1" t="s">
        <v>83</v>
      </c>
      <c r="K2277" s="6">
        <v>4595</v>
      </c>
      <c r="L2277" s="6">
        <v>459.5</v>
      </c>
      <c r="M2277" s="1">
        <v>10</v>
      </c>
      <c r="N2277" s="8">
        <v>45354</v>
      </c>
      <c r="O2277" s="4" t="str">
        <f t="shared" si="106"/>
        <v>March 2024</v>
      </c>
      <c r="P2277" s="1" t="s">
        <v>79</v>
      </c>
      <c r="Q2277" s="1" t="s">
        <v>52</v>
      </c>
      <c r="R2277" s="6">
        <v>86.14</v>
      </c>
      <c r="S2277" s="6">
        <f t="shared" si="107"/>
        <v>4681.1400000000003</v>
      </c>
    </row>
    <row r="2278" spans="1:19" x14ac:dyDescent="0.35">
      <c r="A2278" s="1">
        <v>12128</v>
      </c>
      <c r="B2278" s="1">
        <v>37</v>
      </c>
      <c r="C2278" s="1" t="str">
        <f t="shared" si="105"/>
        <v>Middle-Aged</v>
      </c>
      <c r="D2278" s="1" t="s">
        <v>38</v>
      </c>
      <c r="E2278" s="1" t="s">
        <v>17</v>
      </c>
      <c r="F2278" s="1" t="s">
        <v>24</v>
      </c>
      <c r="G2278" s="1" t="s">
        <v>85</v>
      </c>
      <c r="H2278" s="1">
        <v>1</v>
      </c>
      <c r="I2278" s="1" t="s">
        <v>26</v>
      </c>
      <c r="J2278" s="1" t="s">
        <v>83</v>
      </c>
      <c r="K2278" s="6">
        <v>1572.82</v>
      </c>
      <c r="L2278" s="6">
        <v>786.41</v>
      </c>
      <c r="M2278" s="1">
        <v>2</v>
      </c>
      <c r="N2278" s="8">
        <v>45354</v>
      </c>
      <c r="O2278" s="4" t="str">
        <f t="shared" si="106"/>
        <v>March 2024</v>
      </c>
      <c r="P2278" s="1" t="s">
        <v>84</v>
      </c>
      <c r="Q2278" s="1" t="s">
        <v>52</v>
      </c>
      <c r="R2278" s="6">
        <v>60.35</v>
      </c>
      <c r="S2278" s="6">
        <f t="shared" si="107"/>
        <v>1633.1699999999998</v>
      </c>
    </row>
    <row r="2279" spans="1:19" x14ac:dyDescent="0.35">
      <c r="A2279" s="1">
        <v>18379</v>
      </c>
      <c r="B2279" s="1">
        <v>38</v>
      </c>
      <c r="C2279" s="1" t="str">
        <f t="shared" si="105"/>
        <v>Middle-Aged</v>
      </c>
      <c r="D2279" s="1" t="s">
        <v>16</v>
      </c>
      <c r="E2279" s="1" t="s">
        <v>17</v>
      </c>
      <c r="F2279" s="1" t="s">
        <v>18</v>
      </c>
      <c r="G2279" s="1" t="s">
        <v>81</v>
      </c>
      <c r="H2279" s="1">
        <v>3</v>
      </c>
      <c r="I2279" s="1" t="s">
        <v>26</v>
      </c>
      <c r="J2279" s="1" t="s">
        <v>21</v>
      </c>
      <c r="K2279" s="6">
        <v>5698.4</v>
      </c>
      <c r="L2279" s="6">
        <v>1139.68</v>
      </c>
      <c r="M2279" s="1">
        <v>5</v>
      </c>
      <c r="N2279" s="8">
        <v>45354</v>
      </c>
      <c r="O2279" s="4" t="str">
        <f t="shared" si="106"/>
        <v>March 2024</v>
      </c>
      <c r="P2279" s="1" t="s">
        <v>84</v>
      </c>
      <c r="Q2279" s="1" t="s">
        <v>91</v>
      </c>
      <c r="R2279" s="6">
        <v>137.94</v>
      </c>
      <c r="S2279" s="6">
        <f t="shared" si="107"/>
        <v>5836.3399999999992</v>
      </c>
    </row>
    <row r="2280" spans="1:19" x14ac:dyDescent="0.35">
      <c r="A2280" s="1">
        <v>9752</v>
      </c>
      <c r="B2280" s="1">
        <v>39</v>
      </c>
      <c r="C2280" s="1" t="str">
        <f t="shared" si="105"/>
        <v>Middle-Aged</v>
      </c>
      <c r="D2280" s="1" t="s">
        <v>38</v>
      </c>
      <c r="E2280" s="1" t="s">
        <v>17</v>
      </c>
      <c r="F2280" s="1" t="s">
        <v>18</v>
      </c>
      <c r="G2280" s="1" t="s">
        <v>19</v>
      </c>
      <c r="H2280" s="1">
        <v>2</v>
      </c>
      <c r="I2280" s="1" t="s">
        <v>26</v>
      </c>
      <c r="J2280" s="1" t="s">
        <v>34</v>
      </c>
      <c r="K2280" s="6">
        <v>5538.33</v>
      </c>
      <c r="L2280" s="6">
        <v>791.19</v>
      </c>
      <c r="M2280" s="1">
        <v>7</v>
      </c>
      <c r="N2280" s="8">
        <v>45354</v>
      </c>
      <c r="O2280" s="4" t="str">
        <f t="shared" si="106"/>
        <v>March 2024</v>
      </c>
      <c r="P2280" s="1" t="s">
        <v>32</v>
      </c>
      <c r="Q2280" s="1" t="s">
        <v>37</v>
      </c>
      <c r="R2280" s="6">
        <v>15.84</v>
      </c>
      <c r="S2280" s="6">
        <f t="shared" si="107"/>
        <v>5554.17</v>
      </c>
    </row>
    <row r="2281" spans="1:19" x14ac:dyDescent="0.35">
      <c r="A2281" s="1">
        <v>11031</v>
      </c>
      <c r="B2281" s="1">
        <v>39</v>
      </c>
      <c r="C2281" s="1" t="str">
        <f t="shared" si="105"/>
        <v>Middle-Aged</v>
      </c>
      <c r="D2281" s="1" t="s">
        <v>38</v>
      </c>
      <c r="E2281" s="1" t="s">
        <v>17</v>
      </c>
      <c r="F2281" s="1" t="s">
        <v>30</v>
      </c>
      <c r="G2281" s="1" t="s">
        <v>78</v>
      </c>
      <c r="H2281" s="1">
        <v>3</v>
      </c>
      <c r="I2281" s="1" t="s">
        <v>26</v>
      </c>
      <c r="J2281" s="1" t="s">
        <v>83</v>
      </c>
      <c r="K2281" s="6">
        <v>2022.96</v>
      </c>
      <c r="L2281" s="6">
        <v>674.32</v>
      </c>
      <c r="M2281" s="1">
        <v>3</v>
      </c>
      <c r="N2281" s="8">
        <v>45354</v>
      </c>
      <c r="O2281" s="4" t="str">
        <f t="shared" si="106"/>
        <v>March 2024</v>
      </c>
      <c r="P2281" s="1" t="s">
        <v>79</v>
      </c>
      <c r="Q2281" s="1" t="s">
        <v>98</v>
      </c>
      <c r="R2281" s="6">
        <v>156.05000000000001</v>
      </c>
      <c r="S2281" s="6">
        <f t="shared" si="107"/>
        <v>2179.0100000000002</v>
      </c>
    </row>
    <row r="2282" spans="1:19" x14ac:dyDescent="0.35">
      <c r="A2282" s="1">
        <v>2231</v>
      </c>
      <c r="B2282" s="1">
        <v>40</v>
      </c>
      <c r="C2282" s="1" t="str">
        <f t="shared" si="105"/>
        <v>Middle-Aged</v>
      </c>
      <c r="D2282" s="1" t="s">
        <v>38</v>
      </c>
      <c r="E2282" s="1" t="s">
        <v>17</v>
      </c>
      <c r="F2282" s="1" t="s">
        <v>24</v>
      </c>
      <c r="G2282" s="1" t="s">
        <v>25</v>
      </c>
      <c r="H2282" s="1">
        <v>3</v>
      </c>
      <c r="I2282" s="1" t="s">
        <v>26</v>
      </c>
      <c r="J2282" s="1" t="s">
        <v>27</v>
      </c>
      <c r="K2282" s="6">
        <v>247.03</v>
      </c>
      <c r="L2282" s="6">
        <v>247.03</v>
      </c>
      <c r="M2282" s="1">
        <v>1</v>
      </c>
      <c r="N2282" s="8">
        <v>45354</v>
      </c>
      <c r="O2282" s="4" t="str">
        <f t="shared" si="106"/>
        <v>March 2024</v>
      </c>
      <c r="P2282" s="1" t="s">
        <v>32</v>
      </c>
      <c r="Q2282" s="1" t="s">
        <v>29</v>
      </c>
      <c r="R2282" s="6">
        <v>16.989999999999998</v>
      </c>
      <c r="S2282" s="6">
        <f t="shared" si="107"/>
        <v>264.02</v>
      </c>
    </row>
    <row r="2283" spans="1:19" x14ac:dyDescent="0.35">
      <c r="A2283" s="1">
        <v>3048</v>
      </c>
      <c r="B2283" s="1">
        <v>40</v>
      </c>
      <c r="C2283" s="1" t="str">
        <f t="shared" si="105"/>
        <v>Middle-Aged</v>
      </c>
      <c r="D2283" s="1" t="s">
        <v>38</v>
      </c>
      <c r="E2283" s="1" t="s">
        <v>17</v>
      </c>
      <c r="F2283" s="1" t="s">
        <v>18</v>
      </c>
      <c r="G2283" s="1" t="s">
        <v>19</v>
      </c>
      <c r="H2283" s="1">
        <v>2</v>
      </c>
      <c r="I2283" s="1" t="s">
        <v>26</v>
      </c>
      <c r="J2283" s="1" t="s">
        <v>34</v>
      </c>
      <c r="K2283" s="6">
        <v>4747.1400000000003</v>
      </c>
      <c r="L2283" s="6">
        <v>791.19</v>
      </c>
      <c r="M2283" s="1">
        <v>6</v>
      </c>
      <c r="N2283" s="8">
        <v>45354</v>
      </c>
      <c r="O2283" s="4" t="str">
        <f t="shared" si="106"/>
        <v>March 2024</v>
      </c>
      <c r="P2283" s="1" t="s">
        <v>28</v>
      </c>
      <c r="Q2283" s="1" t="s">
        <v>63</v>
      </c>
      <c r="R2283" s="6">
        <v>57.62</v>
      </c>
      <c r="S2283" s="6">
        <f t="shared" si="107"/>
        <v>4804.76</v>
      </c>
    </row>
    <row r="2284" spans="1:19" x14ac:dyDescent="0.35">
      <c r="A2284" s="1">
        <v>18964</v>
      </c>
      <c r="B2284" s="1">
        <v>42</v>
      </c>
      <c r="C2284" s="1" t="str">
        <f t="shared" si="105"/>
        <v>Middle-Aged</v>
      </c>
      <c r="D2284" s="1" t="s">
        <v>38</v>
      </c>
      <c r="E2284" s="1" t="s">
        <v>17</v>
      </c>
      <c r="F2284" s="1" t="s">
        <v>24</v>
      </c>
      <c r="G2284" s="1" t="s">
        <v>85</v>
      </c>
      <c r="H2284" s="1">
        <v>2</v>
      </c>
      <c r="I2284" s="1" t="s">
        <v>26</v>
      </c>
      <c r="J2284" s="1" t="s">
        <v>83</v>
      </c>
      <c r="K2284" s="6">
        <v>3932.05</v>
      </c>
      <c r="L2284" s="6">
        <v>786.41</v>
      </c>
      <c r="M2284" s="1">
        <v>5</v>
      </c>
      <c r="N2284" s="8">
        <v>45354</v>
      </c>
      <c r="O2284" s="4" t="str">
        <f t="shared" si="106"/>
        <v>March 2024</v>
      </c>
      <c r="P2284" s="1" t="s">
        <v>79</v>
      </c>
      <c r="Q2284" s="1"/>
      <c r="R2284" s="6">
        <v>0</v>
      </c>
      <c r="S2284" s="6">
        <f t="shared" si="107"/>
        <v>3932.05</v>
      </c>
    </row>
    <row r="2285" spans="1:19" x14ac:dyDescent="0.35">
      <c r="A2285" s="1">
        <v>9112</v>
      </c>
      <c r="B2285" s="1">
        <v>43</v>
      </c>
      <c r="C2285" s="1" t="str">
        <f t="shared" si="105"/>
        <v>Middle-Aged</v>
      </c>
      <c r="D2285" s="1" t="s">
        <v>16</v>
      </c>
      <c r="E2285" s="1" t="s">
        <v>17</v>
      </c>
      <c r="F2285" s="1" t="s">
        <v>24</v>
      </c>
      <c r="G2285" s="1" t="s">
        <v>25</v>
      </c>
      <c r="H2285" s="1">
        <v>3</v>
      </c>
      <c r="I2285" s="1" t="s">
        <v>20</v>
      </c>
      <c r="J2285" s="1" t="s">
        <v>34</v>
      </c>
      <c r="K2285" s="6">
        <v>741.09</v>
      </c>
      <c r="L2285" s="6">
        <v>247.03</v>
      </c>
      <c r="M2285" s="1">
        <v>3</v>
      </c>
      <c r="N2285" s="8">
        <v>45354</v>
      </c>
      <c r="O2285" s="4" t="str">
        <f t="shared" si="106"/>
        <v>March 2024</v>
      </c>
      <c r="P2285" s="1" t="s">
        <v>22</v>
      </c>
      <c r="Q2285" s="1" t="s">
        <v>65</v>
      </c>
      <c r="R2285" s="6">
        <v>86.06</v>
      </c>
      <c r="S2285" s="6">
        <f t="shared" si="107"/>
        <v>827.15000000000009</v>
      </c>
    </row>
    <row r="2286" spans="1:19" x14ac:dyDescent="0.35">
      <c r="A2286" s="1">
        <v>13545</v>
      </c>
      <c r="B2286" s="1">
        <v>43</v>
      </c>
      <c r="C2286" s="1" t="str">
        <f t="shared" si="105"/>
        <v>Middle-Aged</v>
      </c>
      <c r="D2286" s="1" t="s">
        <v>38</v>
      </c>
      <c r="E2286" s="1" t="s">
        <v>17</v>
      </c>
      <c r="F2286" s="1" t="s">
        <v>77</v>
      </c>
      <c r="G2286" s="1" t="s">
        <v>86</v>
      </c>
      <c r="H2286" s="1">
        <v>4</v>
      </c>
      <c r="I2286" s="1" t="s">
        <v>26</v>
      </c>
      <c r="J2286" s="1" t="s">
        <v>93</v>
      </c>
      <c r="K2286" s="6">
        <v>361.18</v>
      </c>
      <c r="L2286" s="6">
        <v>361.18</v>
      </c>
      <c r="M2286" s="1">
        <v>1</v>
      </c>
      <c r="N2286" s="8">
        <v>45354</v>
      </c>
      <c r="O2286" s="4" t="str">
        <f t="shared" si="106"/>
        <v>March 2024</v>
      </c>
      <c r="P2286" s="1" t="s">
        <v>22</v>
      </c>
      <c r="Q2286" s="1" t="s">
        <v>95</v>
      </c>
      <c r="R2286" s="6">
        <v>155.77000000000001</v>
      </c>
      <c r="S2286" s="6">
        <f t="shared" si="107"/>
        <v>516.95000000000005</v>
      </c>
    </row>
    <row r="2287" spans="1:19" x14ac:dyDescent="0.35">
      <c r="A2287" s="1">
        <v>2238</v>
      </c>
      <c r="B2287" s="1">
        <v>44</v>
      </c>
      <c r="C2287" s="1" t="str">
        <f t="shared" si="105"/>
        <v>Middle-Aged</v>
      </c>
      <c r="D2287" s="1" t="s">
        <v>38</v>
      </c>
      <c r="E2287" s="1" t="s">
        <v>17</v>
      </c>
      <c r="F2287" s="1" t="s">
        <v>18</v>
      </c>
      <c r="G2287" s="1" t="s">
        <v>36</v>
      </c>
      <c r="H2287" s="1">
        <v>5</v>
      </c>
      <c r="I2287" s="1" t="s">
        <v>26</v>
      </c>
      <c r="J2287" s="1" t="s">
        <v>34</v>
      </c>
      <c r="K2287" s="6">
        <v>20.75</v>
      </c>
      <c r="L2287" s="6">
        <v>20.75</v>
      </c>
      <c r="M2287" s="1">
        <v>1</v>
      </c>
      <c r="N2287" s="8">
        <v>45354</v>
      </c>
      <c r="O2287" s="4" t="str">
        <f t="shared" si="106"/>
        <v>March 2024</v>
      </c>
      <c r="P2287" s="1" t="s">
        <v>28</v>
      </c>
      <c r="Q2287" s="1"/>
      <c r="R2287" s="6">
        <v>0</v>
      </c>
      <c r="S2287" s="6">
        <f t="shared" si="107"/>
        <v>20.75</v>
      </c>
    </row>
    <row r="2288" spans="1:19" x14ac:dyDescent="0.35">
      <c r="A2288" s="1">
        <v>18157</v>
      </c>
      <c r="B2288" s="1">
        <v>45</v>
      </c>
      <c r="C2288" s="1" t="str">
        <f t="shared" si="105"/>
        <v>Middle-Aged</v>
      </c>
      <c r="D2288" s="1" t="s">
        <v>16</v>
      </c>
      <c r="E2288" s="1" t="s">
        <v>17</v>
      </c>
      <c r="F2288" s="1" t="s">
        <v>77</v>
      </c>
      <c r="G2288" s="1" t="s">
        <v>86</v>
      </c>
      <c r="H2288" s="1">
        <v>3</v>
      </c>
      <c r="I2288" s="1" t="s">
        <v>26</v>
      </c>
      <c r="J2288" s="1" t="s">
        <v>21</v>
      </c>
      <c r="K2288" s="6">
        <v>361.18</v>
      </c>
      <c r="L2288" s="6">
        <v>361.18</v>
      </c>
      <c r="M2288" s="1">
        <v>1</v>
      </c>
      <c r="N2288" s="8">
        <v>45354</v>
      </c>
      <c r="O2288" s="4" t="str">
        <f t="shared" si="106"/>
        <v>March 2024</v>
      </c>
      <c r="P2288" s="1" t="s">
        <v>22</v>
      </c>
      <c r="Q2288" s="1"/>
      <c r="R2288" s="6">
        <v>0</v>
      </c>
      <c r="S2288" s="6">
        <f t="shared" si="107"/>
        <v>361.18</v>
      </c>
    </row>
    <row r="2289" spans="1:19" x14ac:dyDescent="0.35">
      <c r="A2289" s="1">
        <v>12912</v>
      </c>
      <c r="B2289" s="1">
        <v>46</v>
      </c>
      <c r="C2289" s="1" t="str">
        <f t="shared" si="105"/>
        <v>Middle-Aged</v>
      </c>
      <c r="D2289" s="1" t="s">
        <v>38</v>
      </c>
      <c r="E2289" s="1" t="s">
        <v>17</v>
      </c>
      <c r="F2289" s="1" t="s">
        <v>30</v>
      </c>
      <c r="G2289" s="1" t="s">
        <v>78</v>
      </c>
      <c r="H2289" s="1">
        <v>2</v>
      </c>
      <c r="I2289" s="1" t="s">
        <v>20</v>
      </c>
      <c r="J2289" s="1" t="s">
        <v>83</v>
      </c>
      <c r="K2289" s="6">
        <v>3371.6</v>
      </c>
      <c r="L2289" s="6">
        <v>674.32</v>
      </c>
      <c r="M2289" s="1">
        <v>5</v>
      </c>
      <c r="N2289" s="8">
        <v>45354</v>
      </c>
      <c r="O2289" s="4" t="str">
        <f t="shared" si="106"/>
        <v>March 2024</v>
      </c>
      <c r="P2289" s="1" t="s">
        <v>22</v>
      </c>
      <c r="Q2289" s="1" t="s">
        <v>52</v>
      </c>
      <c r="R2289" s="6">
        <v>81.45</v>
      </c>
      <c r="S2289" s="6">
        <f t="shared" si="107"/>
        <v>3453.0499999999997</v>
      </c>
    </row>
    <row r="2290" spans="1:19" x14ac:dyDescent="0.35">
      <c r="A2290" s="1">
        <v>15313</v>
      </c>
      <c r="B2290" s="1">
        <v>46</v>
      </c>
      <c r="C2290" s="1" t="str">
        <f t="shared" si="105"/>
        <v>Middle-Aged</v>
      </c>
      <c r="D2290" s="1" t="s">
        <v>38</v>
      </c>
      <c r="E2290" s="1" t="s">
        <v>33</v>
      </c>
      <c r="F2290" s="1" t="s">
        <v>18</v>
      </c>
      <c r="G2290" s="1" t="s">
        <v>81</v>
      </c>
      <c r="H2290" s="1">
        <v>4</v>
      </c>
      <c r="I2290" s="1" t="s">
        <v>20</v>
      </c>
      <c r="J2290" s="1" t="s">
        <v>83</v>
      </c>
      <c r="K2290" s="6">
        <v>5698.4</v>
      </c>
      <c r="L2290" s="6">
        <v>1139.68</v>
      </c>
      <c r="M2290" s="1">
        <v>5</v>
      </c>
      <c r="N2290" s="8">
        <v>45354</v>
      </c>
      <c r="O2290" s="4" t="str">
        <f t="shared" si="106"/>
        <v>March 2024</v>
      </c>
      <c r="P2290" s="1" t="s">
        <v>79</v>
      </c>
      <c r="Q2290" s="1"/>
      <c r="R2290" s="6">
        <v>0</v>
      </c>
      <c r="S2290" s="6">
        <f t="shared" si="107"/>
        <v>5698.4</v>
      </c>
    </row>
    <row r="2291" spans="1:19" x14ac:dyDescent="0.35">
      <c r="A2291" s="1">
        <v>6094</v>
      </c>
      <c r="B2291" s="1">
        <v>49</v>
      </c>
      <c r="C2291" s="1" t="str">
        <f t="shared" si="105"/>
        <v>Middle-Aged</v>
      </c>
      <c r="D2291" s="1" t="s">
        <v>16</v>
      </c>
      <c r="E2291" s="1" t="s">
        <v>17</v>
      </c>
      <c r="F2291" s="1" t="s">
        <v>18</v>
      </c>
      <c r="G2291" s="1" t="s">
        <v>36</v>
      </c>
      <c r="H2291" s="1">
        <v>5</v>
      </c>
      <c r="I2291" s="1" t="s">
        <v>26</v>
      </c>
      <c r="J2291" s="1" t="s">
        <v>21</v>
      </c>
      <c r="K2291" s="6">
        <v>207.5</v>
      </c>
      <c r="L2291" s="6">
        <v>20.75</v>
      </c>
      <c r="M2291" s="1">
        <v>10</v>
      </c>
      <c r="N2291" s="8">
        <v>45354</v>
      </c>
      <c r="O2291" s="4" t="str">
        <f t="shared" si="106"/>
        <v>March 2024</v>
      </c>
      <c r="P2291" s="1" t="s">
        <v>28</v>
      </c>
      <c r="Q2291" s="1"/>
      <c r="R2291" s="6">
        <v>0</v>
      </c>
      <c r="S2291" s="6">
        <f t="shared" si="107"/>
        <v>207.5</v>
      </c>
    </row>
    <row r="2292" spans="1:19" x14ac:dyDescent="0.35">
      <c r="A2292" s="1">
        <v>13973</v>
      </c>
      <c r="B2292" s="1">
        <v>49</v>
      </c>
      <c r="C2292" s="1" t="str">
        <f t="shared" si="105"/>
        <v>Middle-Aged</v>
      </c>
      <c r="D2292" s="1" t="s">
        <v>38</v>
      </c>
      <c r="E2292" s="1" t="s">
        <v>17</v>
      </c>
      <c r="F2292" s="1" t="s">
        <v>24</v>
      </c>
      <c r="G2292" s="1" t="s">
        <v>85</v>
      </c>
      <c r="H2292" s="1">
        <v>3</v>
      </c>
      <c r="I2292" s="1" t="s">
        <v>26</v>
      </c>
      <c r="J2292" s="1" t="s">
        <v>93</v>
      </c>
      <c r="K2292" s="6">
        <v>4718.46</v>
      </c>
      <c r="L2292" s="6">
        <v>786.41</v>
      </c>
      <c r="M2292" s="1">
        <v>6</v>
      </c>
      <c r="N2292" s="8">
        <v>45354</v>
      </c>
      <c r="O2292" s="4" t="str">
        <f t="shared" si="106"/>
        <v>March 2024</v>
      </c>
      <c r="P2292" s="1" t="s">
        <v>84</v>
      </c>
      <c r="Q2292" s="1" t="s">
        <v>96</v>
      </c>
      <c r="R2292" s="6">
        <v>115.41</v>
      </c>
      <c r="S2292" s="6">
        <f t="shared" si="107"/>
        <v>4833.87</v>
      </c>
    </row>
    <row r="2293" spans="1:19" x14ac:dyDescent="0.35">
      <c r="A2293" s="1">
        <v>18073</v>
      </c>
      <c r="B2293" s="1">
        <v>49</v>
      </c>
      <c r="C2293" s="1" t="str">
        <f t="shared" si="105"/>
        <v>Middle-Aged</v>
      </c>
      <c r="D2293" s="1" t="s">
        <v>38</v>
      </c>
      <c r="E2293" s="1" t="s">
        <v>17</v>
      </c>
      <c r="F2293" s="1" t="s">
        <v>30</v>
      </c>
      <c r="G2293" s="1" t="s">
        <v>78</v>
      </c>
      <c r="H2293" s="1">
        <v>4</v>
      </c>
      <c r="I2293" s="1" t="s">
        <v>20</v>
      </c>
      <c r="J2293" s="1" t="s">
        <v>93</v>
      </c>
      <c r="K2293" s="6">
        <v>6068.88</v>
      </c>
      <c r="L2293" s="6">
        <v>674.32</v>
      </c>
      <c r="M2293" s="1">
        <v>9</v>
      </c>
      <c r="N2293" s="8">
        <v>45354</v>
      </c>
      <c r="O2293" s="4" t="str">
        <f t="shared" si="106"/>
        <v>March 2024</v>
      </c>
      <c r="P2293" s="1" t="s">
        <v>79</v>
      </c>
      <c r="Q2293" s="1"/>
      <c r="R2293" s="6">
        <v>0</v>
      </c>
      <c r="S2293" s="6">
        <f t="shared" si="107"/>
        <v>6068.88</v>
      </c>
    </row>
    <row r="2294" spans="1:19" x14ac:dyDescent="0.35">
      <c r="A2294" s="1">
        <v>16065</v>
      </c>
      <c r="B2294" s="1">
        <v>50</v>
      </c>
      <c r="C2294" s="1" t="str">
        <f t="shared" si="105"/>
        <v>Middle-Aged</v>
      </c>
      <c r="D2294" s="1" t="s">
        <v>38</v>
      </c>
      <c r="E2294" s="1" t="s">
        <v>17</v>
      </c>
      <c r="F2294" s="1" t="s">
        <v>77</v>
      </c>
      <c r="G2294" s="1" t="s">
        <v>86</v>
      </c>
      <c r="H2294" s="1">
        <v>2</v>
      </c>
      <c r="I2294" s="1" t="s">
        <v>20</v>
      </c>
      <c r="J2294" s="1" t="s">
        <v>93</v>
      </c>
      <c r="K2294" s="6">
        <v>2889.44</v>
      </c>
      <c r="L2294" s="6">
        <v>361.18</v>
      </c>
      <c r="M2294" s="1">
        <v>8</v>
      </c>
      <c r="N2294" s="8">
        <v>45354</v>
      </c>
      <c r="O2294" s="4" t="str">
        <f t="shared" si="106"/>
        <v>March 2024</v>
      </c>
      <c r="P2294" s="1" t="s">
        <v>79</v>
      </c>
      <c r="Q2294" s="1" t="s">
        <v>108</v>
      </c>
      <c r="R2294" s="6">
        <v>103.11</v>
      </c>
      <c r="S2294" s="6">
        <f t="shared" si="107"/>
        <v>2992.55</v>
      </c>
    </row>
    <row r="2295" spans="1:19" x14ac:dyDescent="0.35">
      <c r="A2295" s="1">
        <v>16062</v>
      </c>
      <c r="B2295" s="1">
        <v>52</v>
      </c>
      <c r="C2295" s="1" t="str">
        <f t="shared" si="105"/>
        <v>Middle-Aged</v>
      </c>
      <c r="D2295" s="1" t="s">
        <v>16</v>
      </c>
      <c r="E2295" s="1" t="s">
        <v>17</v>
      </c>
      <c r="F2295" s="1" t="s">
        <v>40</v>
      </c>
      <c r="G2295" s="1" t="s">
        <v>88</v>
      </c>
      <c r="H2295" s="1">
        <v>4</v>
      </c>
      <c r="I2295" s="1" t="s">
        <v>26</v>
      </c>
      <c r="J2295" s="1" t="s">
        <v>83</v>
      </c>
      <c r="K2295" s="6">
        <v>3216.5</v>
      </c>
      <c r="L2295" s="6">
        <v>459.5</v>
      </c>
      <c r="M2295" s="1">
        <v>7</v>
      </c>
      <c r="N2295" s="8">
        <v>45354</v>
      </c>
      <c r="O2295" s="4" t="str">
        <f t="shared" si="106"/>
        <v>March 2024</v>
      </c>
      <c r="P2295" s="1" t="s">
        <v>79</v>
      </c>
      <c r="Q2295" s="1"/>
      <c r="R2295" s="6">
        <v>0</v>
      </c>
      <c r="S2295" s="6">
        <f t="shared" si="107"/>
        <v>3216.5</v>
      </c>
    </row>
    <row r="2296" spans="1:19" x14ac:dyDescent="0.35">
      <c r="A2296" s="1">
        <v>14588</v>
      </c>
      <c r="B2296" s="1">
        <v>55</v>
      </c>
      <c r="C2296" s="1" t="str">
        <f t="shared" si="105"/>
        <v>Middle-Aged</v>
      </c>
      <c r="D2296" s="1" t="s">
        <v>38</v>
      </c>
      <c r="E2296" s="1" t="s">
        <v>17</v>
      </c>
      <c r="F2296" s="1" t="s">
        <v>18</v>
      </c>
      <c r="G2296" s="1" t="s">
        <v>81</v>
      </c>
      <c r="H2296" s="1">
        <v>2</v>
      </c>
      <c r="I2296" s="1" t="s">
        <v>26</v>
      </c>
      <c r="J2296" s="1" t="s">
        <v>83</v>
      </c>
      <c r="K2296" s="6">
        <v>3419.04</v>
      </c>
      <c r="L2296" s="6">
        <v>1139.68</v>
      </c>
      <c r="M2296" s="1">
        <v>3</v>
      </c>
      <c r="N2296" s="8">
        <v>45354</v>
      </c>
      <c r="O2296" s="4" t="str">
        <f t="shared" si="106"/>
        <v>March 2024</v>
      </c>
      <c r="P2296" s="1" t="s">
        <v>22</v>
      </c>
      <c r="Q2296" s="1" t="s">
        <v>104</v>
      </c>
      <c r="R2296" s="6">
        <v>148.11000000000001</v>
      </c>
      <c r="S2296" s="6">
        <f t="shared" si="107"/>
        <v>3567.15</v>
      </c>
    </row>
    <row r="2297" spans="1:19" x14ac:dyDescent="0.35">
      <c r="A2297" s="1">
        <v>16960</v>
      </c>
      <c r="B2297" s="1">
        <v>59</v>
      </c>
      <c r="C2297" s="1" t="str">
        <f t="shared" si="105"/>
        <v>Old</v>
      </c>
      <c r="D2297" s="1" t="s">
        <v>16</v>
      </c>
      <c r="E2297" s="1" t="s">
        <v>17</v>
      </c>
      <c r="F2297" s="1" t="s">
        <v>24</v>
      </c>
      <c r="G2297" s="1" t="s">
        <v>85</v>
      </c>
      <c r="H2297" s="1">
        <v>2</v>
      </c>
      <c r="I2297" s="1" t="s">
        <v>26</v>
      </c>
      <c r="J2297" s="1" t="s">
        <v>93</v>
      </c>
      <c r="K2297" s="6">
        <v>4718.46</v>
      </c>
      <c r="L2297" s="6">
        <v>786.41</v>
      </c>
      <c r="M2297" s="1">
        <v>6</v>
      </c>
      <c r="N2297" s="8">
        <v>45354</v>
      </c>
      <c r="O2297" s="4" t="str">
        <f t="shared" si="106"/>
        <v>March 2024</v>
      </c>
      <c r="P2297" s="1" t="s">
        <v>84</v>
      </c>
      <c r="Q2297" s="1" t="s">
        <v>29</v>
      </c>
      <c r="R2297" s="6">
        <v>15.65</v>
      </c>
      <c r="S2297" s="6">
        <f t="shared" si="107"/>
        <v>4734.1099999999997</v>
      </c>
    </row>
    <row r="2298" spans="1:19" x14ac:dyDescent="0.35">
      <c r="A2298" s="1">
        <v>2547</v>
      </c>
      <c r="B2298" s="1">
        <v>60</v>
      </c>
      <c r="C2298" s="1" t="str">
        <f t="shared" si="105"/>
        <v>Old</v>
      </c>
      <c r="D2298" s="1" t="s">
        <v>38</v>
      </c>
      <c r="E2298" s="1" t="s">
        <v>17</v>
      </c>
      <c r="F2298" s="1" t="s">
        <v>18</v>
      </c>
      <c r="G2298" s="1" t="s">
        <v>36</v>
      </c>
      <c r="H2298" s="1">
        <v>5</v>
      </c>
      <c r="I2298" s="1" t="s">
        <v>26</v>
      </c>
      <c r="J2298" s="1" t="s">
        <v>21</v>
      </c>
      <c r="K2298" s="6">
        <v>124.5</v>
      </c>
      <c r="L2298" s="6">
        <v>20.75</v>
      </c>
      <c r="M2298" s="1">
        <v>6</v>
      </c>
      <c r="N2298" s="8">
        <v>45354</v>
      </c>
      <c r="O2298" s="4" t="str">
        <f t="shared" si="106"/>
        <v>March 2024</v>
      </c>
      <c r="P2298" s="1" t="s">
        <v>22</v>
      </c>
      <c r="Q2298" s="1" t="s">
        <v>50</v>
      </c>
      <c r="R2298" s="6">
        <v>55.5</v>
      </c>
      <c r="S2298" s="6">
        <f t="shared" si="107"/>
        <v>180</v>
      </c>
    </row>
    <row r="2299" spans="1:19" x14ac:dyDescent="0.35">
      <c r="A2299" s="1">
        <v>4776</v>
      </c>
      <c r="B2299" s="1">
        <v>60</v>
      </c>
      <c r="C2299" s="1" t="str">
        <f t="shared" si="105"/>
        <v>Old</v>
      </c>
      <c r="D2299" s="1" t="s">
        <v>38</v>
      </c>
      <c r="E2299" s="1" t="s">
        <v>17</v>
      </c>
      <c r="F2299" s="1" t="s">
        <v>30</v>
      </c>
      <c r="G2299" s="1" t="s">
        <v>31</v>
      </c>
      <c r="H2299" s="1">
        <v>3</v>
      </c>
      <c r="I2299" s="1" t="s">
        <v>26</v>
      </c>
      <c r="J2299" s="1" t="s">
        <v>27</v>
      </c>
      <c r="K2299" s="6">
        <v>1391.88</v>
      </c>
      <c r="L2299" s="6">
        <v>463.96</v>
      </c>
      <c r="M2299" s="1">
        <v>3</v>
      </c>
      <c r="N2299" s="8">
        <v>45354</v>
      </c>
      <c r="O2299" s="4" t="str">
        <f t="shared" si="106"/>
        <v>March 2024</v>
      </c>
      <c r="P2299" s="1" t="s">
        <v>32</v>
      </c>
      <c r="Q2299" s="1" t="s">
        <v>29</v>
      </c>
      <c r="R2299" s="6">
        <v>49.24</v>
      </c>
      <c r="S2299" s="6">
        <f t="shared" si="107"/>
        <v>1441.1200000000001</v>
      </c>
    </row>
    <row r="2300" spans="1:19" x14ac:dyDescent="0.35">
      <c r="A2300" s="1">
        <v>13977</v>
      </c>
      <c r="B2300" s="1">
        <v>60</v>
      </c>
      <c r="C2300" s="1" t="str">
        <f t="shared" si="105"/>
        <v>Old</v>
      </c>
      <c r="D2300" s="1" t="s">
        <v>16</v>
      </c>
      <c r="E2300" s="1" t="s">
        <v>17</v>
      </c>
      <c r="F2300" s="1" t="s">
        <v>24</v>
      </c>
      <c r="G2300" s="1" t="s">
        <v>85</v>
      </c>
      <c r="H2300" s="1">
        <v>5</v>
      </c>
      <c r="I2300" s="1" t="s">
        <v>20</v>
      </c>
      <c r="J2300" s="1" t="s">
        <v>21</v>
      </c>
      <c r="K2300" s="6">
        <v>3932.05</v>
      </c>
      <c r="L2300" s="6">
        <v>786.41</v>
      </c>
      <c r="M2300" s="1">
        <v>5</v>
      </c>
      <c r="N2300" s="8">
        <v>45354</v>
      </c>
      <c r="O2300" s="4" t="str">
        <f t="shared" si="106"/>
        <v>March 2024</v>
      </c>
      <c r="P2300" s="1" t="s">
        <v>84</v>
      </c>
      <c r="Q2300" s="1" t="s">
        <v>104</v>
      </c>
      <c r="R2300" s="6">
        <v>179.72</v>
      </c>
      <c r="S2300" s="6">
        <f t="shared" si="107"/>
        <v>4111.7700000000004</v>
      </c>
    </row>
    <row r="2301" spans="1:19" x14ac:dyDescent="0.35">
      <c r="A2301" s="1">
        <v>11808</v>
      </c>
      <c r="B2301" s="1">
        <v>61</v>
      </c>
      <c r="C2301" s="1" t="str">
        <f t="shared" si="105"/>
        <v>Old</v>
      </c>
      <c r="D2301" s="1" t="s">
        <v>38</v>
      </c>
      <c r="E2301" s="1" t="s">
        <v>17</v>
      </c>
      <c r="F2301" s="1" t="s">
        <v>30</v>
      </c>
      <c r="G2301" s="1" t="s">
        <v>78</v>
      </c>
      <c r="H2301" s="1">
        <v>1</v>
      </c>
      <c r="I2301" s="1" t="s">
        <v>26</v>
      </c>
      <c r="J2301" s="1" t="s">
        <v>21</v>
      </c>
      <c r="K2301" s="6">
        <v>2022.96</v>
      </c>
      <c r="L2301" s="6">
        <v>674.32</v>
      </c>
      <c r="M2301" s="1">
        <v>3</v>
      </c>
      <c r="N2301" s="8">
        <v>45354</v>
      </c>
      <c r="O2301" s="4" t="str">
        <f t="shared" si="106"/>
        <v>March 2024</v>
      </c>
      <c r="P2301" s="1" t="s">
        <v>84</v>
      </c>
      <c r="Q2301" s="1"/>
      <c r="R2301" s="6">
        <v>0</v>
      </c>
      <c r="S2301" s="6">
        <f t="shared" si="107"/>
        <v>2022.96</v>
      </c>
    </row>
    <row r="2302" spans="1:19" x14ac:dyDescent="0.35">
      <c r="A2302" s="1">
        <v>13703</v>
      </c>
      <c r="B2302" s="1">
        <v>61</v>
      </c>
      <c r="C2302" s="1" t="str">
        <f t="shared" si="105"/>
        <v>Old</v>
      </c>
      <c r="D2302" s="1" t="s">
        <v>16</v>
      </c>
      <c r="E2302" s="1" t="s">
        <v>33</v>
      </c>
      <c r="F2302" s="1" t="s">
        <v>30</v>
      </c>
      <c r="G2302" s="1" t="s">
        <v>78</v>
      </c>
      <c r="H2302" s="1">
        <v>1</v>
      </c>
      <c r="I2302" s="1" t="s">
        <v>26</v>
      </c>
      <c r="J2302" s="1" t="s">
        <v>83</v>
      </c>
      <c r="K2302" s="6">
        <v>6743.2</v>
      </c>
      <c r="L2302" s="6">
        <v>674.32</v>
      </c>
      <c r="M2302" s="1">
        <v>10</v>
      </c>
      <c r="N2302" s="8">
        <v>45354</v>
      </c>
      <c r="O2302" s="4" t="str">
        <f t="shared" si="106"/>
        <v>March 2024</v>
      </c>
      <c r="P2302" s="1" t="s">
        <v>22</v>
      </c>
      <c r="Q2302" s="1" t="s">
        <v>115</v>
      </c>
      <c r="R2302" s="6">
        <v>112.17</v>
      </c>
      <c r="S2302" s="6">
        <f t="shared" si="107"/>
        <v>6855.37</v>
      </c>
    </row>
    <row r="2303" spans="1:19" x14ac:dyDescent="0.35">
      <c r="A2303" s="1">
        <v>7423</v>
      </c>
      <c r="B2303" s="1">
        <v>64</v>
      </c>
      <c r="C2303" s="1" t="str">
        <f t="shared" si="105"/>
        <v>Old</v>
      </c>
      <c r="D2303" s="1" t="s">
        <v>38</v>
      </c>
      <c r="E2303" s="1" t="s">
        <v>17</v>
      </c>
      <c r="F2303" s="1" t="s">
        <v>18</v>
      </c>
      <c r="G2303" s="1" t="s">
        <v>36</v>
      </c>
      <c r="H2303" s="1">
        <v>5</v>
      </c>
      <c r="I2303" s="1" t="s">
        <v>20</v>
      </c>
      <c r="J2303" s="1" t="s">
        <v>42</v>
      </c>
      <c r="K2303" s="6">
        <v>103.75</v>
      </c>
      <c r="L2303" s="6">
        <v>20.75</v>
      </c>
      <c r="M2303" s="1">
        <v>5</v>
      </c>
      <c r="N2303" s="8">
        <v>45354</v>
      </c>
      <c r="O2303" s="4" t="str">
        <f t="shared" si="106"/>
        <v>March 2024</v>
      </c>
      <c r="P2303" s="1" t="s">
        <v>32</v>
      </c>
      <c r="Q2303" s="1" t="s">
        <v>52</v>
      </c>
      <c r="R2303" s="6">
        <v>34.15</v>
      </c>
      <c r="S2303" s="6">
        <f t="shared" si="107"/>
        <v>137.9</v>
      </c>
    </row>
    <row r="2304" spans="1:19" x14ac:dyDescent="0.35">
      <c r="A2304" s="1">
        <v>17316</v>
      </c>
      <c r="B2304" s="1">
        <v>64</v>
      </c>
      <c r="C2304" s="1" t="str">
        <f t="shared" si="105"/>
        <v>Old</v>
      </c>
      <c r="D2304" s="1" t="s">
        <v>38</v>
      </c>
      <c r="E2304" s="1" t="s">
        <v>17</v>
      </c>
      <c r="F2304" s="1" t="s">
        <v>40</v>
      </c>
      <c r="G2304" s="1" t="s">
        <v>88</v>
      </c>
      <c r="H2304" s="1">
        <v>1</v>
      </c>
      <c r="I2304" s="1" t="s">
        <v>26</v>
      </c>
      <c r="J2304" s="1" t="s">
        <v>21</v>
      </c>
      <c r="K2304" s="6">
        <v>3676</v>
      </c>
      <c r="L2304" s="6">
        <v>459.5</v>
      </c>
      <c r="M2304" s="1">
        <v>8</v>
      </c>
      <c r="N2304" s="8">
        <v>45354</v>
      </c>
      <c r="O2304" s="4" t="str">
        <f t="shared" si="106"/>
        <v>March 2024</v>
      </c>
      <c r="P2304" s="1" t="s">
        <v>84</v>
      </c>
      <c r="Q2304" s="1" t="s">
        <v>107</v>
      </c>
      <c r="R2304" s="6">
        <v>106.72</v>
      </c>
      <c r="S2304" s="6">
        <f t="shared" si="107"/>
        <v>3782.72</v>
      </c>
    </row>
    <row r="2305" spans="1:19" x14ac:dyDescent="0.35">
      <c r="A2305" s="1">
        <v>4366</v>
      </c>
      <c r="B2305" s="1">
        <v>67</v>
      </c>
      <c r="C2305" s="1" t="str">
        <f t="shared" si="105"/>
        <v>Old</v>
      </c>
      <c r="D2305" s="1" t="s">
        <v>38</v>
      </c>
      <c r="E2305" s="1" t="s">
        <v>33</v>
      </c>
      <c r="F2305" s="1" t="s">
        <v>40</v>
      </c>
      <c r="G2305" s="1" t="s">
        <v>41</v>
      </c>
      <c r="H2305" s="1">
        <v>3</v>
      </c>
      <c r="I2305" s="1" t="s">
        <v>26</v>
      </c>
      <c r="J2305" s="1" t="s">
        <v>34</v>
      </c>
      <c r="K2305" s="6">
        <v>2534.4899999999998</v>
      </c>
      <c r="L2305" s="6">
        <v>844.83</v>
      </c>
      <c r="M2305" s="1">
        <v>3</v>
      </c>
      <c r="N2305" s="8">
        <v>45354</v>
      </c>
      <c r="O2305" s="4" t="str">
        <f t="shared" si="106"/>
        <v>March 2024</v>
      </c>
      <c r="P2305" s="1" t="s">
        <v>32</v>
      </c>
      <c r="Q2305" s="1" t="s">
        <v>53</v>
      </c>
      <c r="R2305" s="6">
        <v>63.58</v>
      </c>
      <c r="S2305" s="6">
        <f t="shared" si="107"/>
        <v>2598.0699999999997</v>
      </c>
    </row>
    <row r="2306" spans="1:19" x14ac:dyDescent="0.35">
      <c r="A2306" s="1">
        <v>11709</v>
      </c>
      <c r="B2306" s="1">
        <v>67</v>
      </c>
      <c r="C2306" s="1" t="str">
        <f t="shared" ref="C2306:C2369" si="108">IF(B2306&lt;=35,"Young",IF(B2306&lt;=55,"Middle-Aged","Old"))</f>
        <v>Old</v>
      </c>
      <c r="D2306" s="1" t="s">
        <v>16</v>
      </c>
      <c r="E2306" s="1" t="s">
        <v>17</v>
      </c>
      <c r="F2306" s="1" t="s">
        <v>24</v>
      </c>
      <c r="G2306" s="1" t="s">
        <v>85</v>
      </c>
      <c r="H2306" s="1">
        <v>1</v>
      </c>
      <c r="I2306" s="1" t="s">
        <v>20</v>
      </c>
      <c r="J2306" s="1" t="s">
        <v>83</v>
      </c>
      <c r="K2306" s="6">
        <v>7077.69</v>
      </c>
      <c r="L2306" s="6">
        <v>786.41</v>
      </c>
      <c r="M2306" s="1">
        <v>9</v>
      </c>
      <c r="N2306" s="8">
        <v>45354</v>
      </c>
      <c r="O2306" s="4" t="str">
        <f t="shared" ref="O2306:O2369" si="109">TEXT(N2306,"mmmm yyyy")</f>
        <v>March 2024</v>
      </c>
      <c r="P2306" s="1" t="s">
        <v>84</v>
      </c>
      <c r="Q2306" s="1" t="s">
        <v>29</v>
      </c>
      <c r="R2306" s="6">
        <v>10.210000000000001</v>
      </c>
      <c r="S2306" s="6">
        <f t="shared" ref="S2306:S2369" si="110">K2306+R2306</f>
        <v>7087.9</v>
      </c>
    </row>
    <row r="2307" spans="1:19" x14ac:dyDescent="0.35">
      <c r="A2307" s="1">
        <v>5403</v>
      </c>
      <c r="B2307" s="1">
        <v>70</v>
      </c>
      <c r="C2307" s="1" t="str">
        <f t="shared" si="108"/>
        <v>Old</v>
      </c>
      <c r="D2307" s="1" t="s">
        <v>16</v>
      </c>
      <c r="E2307" s="1" t="s">
        <v>17</v>
      </c>
      <c r="F2307" s="1" t="s">
        <v>18</v>
      </c>
      <c r="G2307" s="1" t="s">
        <v>36</v>
      </c>
      <c r="H2307" s="1">
        <v>5</v>
      </c>
      <c r="I2307" s="1" t="s">
        <v>26</v>
      </c>
      <c r="J2307" s="1" t="s">
        <v>34</v>
      </c>
      <c r="K2307" s="6">
        <v>186.75</v>
      </c>
      <c r="L2307" s="6">
        <v>20.75</v>
      </c>
      <c r="M2307" s="1">
        <v>9</v>
      </c>
      <c r="N2307" s="8">
        <v>45354</v>
      </c>
      <c r="O2307" s="4" t="str">
        <f t="shared" si="109"/>
        <v>March 2024</v>
      </c>
      <c r="P2307" s="1" t="s">
        <v>28</v>
      </c>
      <c r="Q2307" s="1" t="s">
        <v>58</v>
      </c>
      <c r="R2307" s="6">
        <v>66.599999999999994</v>
      </c>
      <c r="S2307" s="6">
        <f t="shared" si="110"/>
        <v>253.35</v>
      </c>
    </row>
    <row r="2308" spans="1:19" x14ac:dyDescent="0.35">
      <c r="A2308" s="1">
        <v>2802</v>
      </c>
      <c r="B2308" s="1">
        <v>72</v>
      </c>
      <c r="C2308" s="1" t="str">
        <f t="shared" si="108"/>
        <v>Old</v>
      </c>
      <c r="D2308" s="1" t="s">
        <v>38</v>
      </c>
      <c r="E2308" s="1" t="s">
        <v>17</v>
      </c>
      <c r="F2308" s="1" t="s">
        <v>40</v>
      </c>
      <c r="G2308" s="1" t="s">
        <v>41</v>
      </c>
      <c r="H2308" s="1">
        <v>3</v>
      </c>
      <c r="I2308" s="1" t="s">
        <v>20</v>
      </c>
      <c r="J2308" s="1" t="s">
        <v>27</v>
      </c>
      <c r="K2308" s="6">
        <v>1689.66</v>
      </c>
      <c r="L2308" s="6">
        <v>844.83</v>
      </c>
      <c r="M2308" s="1">
        <v>2</v>
      </c>
      <c r="N2308" s="8">
        <v>45354</v>
      </c>
      <c r="O2308" s="4" t="str">
        <f t="shared" si="109"/>
        <v>March 2024</v>
      </c>
      <c r="P2308" s="1" t="s">
        <v>28</v>
      </c>
      <c r="Q2308" s="1" t="s">
        <v>37</v>
      </c>
      <c r="R2308" s="6">
        <v>49.26</v>
      </c>
      <c r="S2308" s="6">
        <f t="shared" si="110"/>
        <v>1738.92</v>
      </c>
    </row>
    <row r="2309" spans="1:19" x14ac:dyDescent="0.35">
      <c r="A2309" s="1">
        <v>2012</v>
      </c>
      <c r="B2309" s="1">
        <v>73</v>
      </c>
      <c r="C2309" s="1" t="str">
        <f t="shared" si="108"/>
        <v>Old</v>
      </c>
      <c r="D2309" s="1" t="s">
        <v>38</v>
      </c>
      <c r="E2309" s="1" t="s">
        <v>33</v>
      </c>
      <c r="F2309" s="1" t="s">
        <v>24</v>
      </c>
      <c r="G2309" s="1" t="s">
        <v>25</v>
      </c>
      <c r="H2309" s="1">
        <v>3</v>
      </c>
      <c r="I2309" s="1" t="s">
        <v>26</v>
      </c>
      <c r="J2309" s="1" t="s">
        <v>34</v>
      </c>
      <c r="K2309" s="6">
        <v>741.09</v>
      </c>
      <c r="L2309" s="6">
        <v>247.03</v>
      </c>
      <c r="M2309" s="1">
        <v>3</v>
      </c>
      <c r="N2309" s="8">
        <v>45354</v>
      </c>
      <c r="O2309" s="4" t="str">
        <f t="shared" si="109"/>
        <v>March 2024</v>
      </c>
      <c r="P2309" s="1" t="s">
        <v>22</v>
      </c>
      <c r="Q2309" s="1" t="s">
        <v>39</v>
      </c>
      <c r="R2309" s="6">
        <v>40.950000000000003</v>
      </c>
      <c r="S2309" s="6">
        <f t="shared" si="110"/>
        <v>782.04000000000008</v>
      </c>
    </row>
    <row r="2310" spans="1:19" x14ac:dyDescent="0.35">
      <c r="A2310" s="1">
        <v>16486</v>
      </c>
      <c r="B2310" s="1">
        <v>73</v>
      </c>
      <c r="C2310" s="1" t="str">
        <f t="shared" si="108"/>
        <v>Old</v>
      </c>
      <c r="D2310" s="1" t="s">
        <v>38</v>
      </c>
      <c r="E2310" s="1" t="s">
        <v>17</v>
      </c>
      <c r="F2310" s="1" t="s">
        <v>40</v>
      </c>
      <c r="G2310" s="1" t="s">
        <v>88</v>
      </c>
      <c r="H2310" s="1">
        <v>3</v>
      </c>
      <c r="I2310" s="1" t="s">
        <v>26</v>
      </c>
      <c r="J2310" s="1" t="s">
        <v>93</v>
      </c>
      <c r="K2310" s="6">
        <v>3676</v>
      </c>
      <c r="L2310" s="6">
        <v>459.5</v>
      </c>
      <c r="M2310" s="1">
        <v>8</v>
      </c>
      <c r="N2310" s="8">
        <v>45354</v>
      </c>
      <c r="O2310" s="4" t="str">
        <f t="shared" si="109"/>
        <v>March 2024</v>
      </c>
      <c r="P2310" s="1" t="s">
        <v>79</v>
      </c>
      <c r="Q2310" s="1"/>
      <c r="R2310" s="6">
        <v>0</v>
      </c>
      <c r="S2310" s="6">
        <f t="shared" si="110"/>
        <v>3676</v>
      </c>
    </row>
    <row r="2311" spans="1:19" x14ac:dyDescent="0.35">
      <c r="A2311" s="1">
        <v>5448</v>
      </c>
      <c r="B2311" s="1">
        <v>74</v>
      </c>
      <c r="C2311" s="1" t="str">
        <f t="shared" si="108"/>
        <v>Old</v>
      </c>
      <c r="D2311" s="1" t="s">
        <v>16</v>
      </c>
      <c r="E2311" s="1" t="s">
        <v>17</v>
      </c>
      <c r="F2311" s="1" t="s">
        <v>40</v>
      </c>
      <c r="G2311" s="1" t="s">
        <v>41</v>
      </c>
      <c r="H2311" s="1">
        <v>3</v>
      </c>
      <c r="I2311" s="1" t="s">
        <v>26</v>
      </c>
      <c r="J2311" s="1" t="s">
        <v>34</v>
      </c>
      <c r="K2311" s="6">
        <v>844.83</v>
      </c>
      <c r="L2311" s="6">
        <v>844.83</v>
      </c>
      <c r="M2311" s="1">
        <v>1</v>
      </c>
      <c r="N2311" s="8">
        <v>45354</v>
      </c>
      <c r="O2311" s="4" t="str">
        <f t="shared" si="109"/>
        <v>March 2024</v>
      </c>
      <c r="P2311" s="1" t="s">
        <v>22</v>
      </c>
      <c r="Q2311" s="1" t="s">
        <v>52</v>
      </c>
      <c r="R2311" s="6">
        <v>8.52</v>
      </c>
      <c r="S2311" s="6">
        <f t="shared" si="110"/>
        <v>853.35</v>
      </c>
    </row>
    <row r="2312" spans="1:19" x14ac:dyDescent="0.35">
      <c r="A2312" s="1">
        <v>9767</v>
      </c>
      <c r="B2312" s="1">
        <v>74</v>
      </c>
      <c r="C2312" s="1" t="str">
        <f t="shared" si="108"/>
        <v>Old</v>
      </c>
      <c r="D2312" s="1" t="s">
        <v>16</v>
      </c>
      <c r="E2312" s="1" t="s">
        <v>17</v>
      </c>
      <c r="F2312" s="1" t="s">
        <v>30</v>
      </c>
      <c r="G2312" s="1" t="s">
        <v>31</v>
      </c>
      <c r="H2312" s="1">
        <v>3</v>
      </c>
      <c r="I2312" s="1" t="s">
        <v>26</v>
      </c>
      <c r="J2312" s="1" t="s">
        <v>21</v>
      </c>
      <c r="K2312" s="6">
        <v>2319.8000000000002</v>
      </c>
      <c r="L2312" s="6">
        <v>463.96</v>
      </c>
      <c r="M2312" s="1">
        <v>5</v>
      </c>
      <c r="N2312" s="8">
        <v>45354</v>
      </c>
      <c r="O2312" s="4" t="str">
        <f t="shared" si="109"/>
        <v>March 2024</v>
      </c>
      <c r="P2312" s="1" t="s">
        <v>32</v>
      </c>
      <c r="Q2312" s="1"/>
      <c r="R2312" s="6">
        <v>0</v>
      </c>
      <c r="S2312" s="6">
        <f t="shared" si="110"/>
        <v>2319.8000000000002</v>
      </c>
    </row>
    <row r="2313" spans="1:19" x14ac:dyDescent="0.35">
      <c r="A2313" s="1">
        <v>18642</v>
      </c>
      <c r="B2313" s="1">
        <v>75</v>
      </c>
      <c r="C2313" s="1" t="str">
        <f t="shared" si="108"/>
        <v>Old</v>
      </c>
      <c r="D2313" s="1" t="s">
        <v>38</v>
      </c>
      <c r="E2313" s="1" t="s">
        <v>17</v>
      </c>
      <c r="F2313" s="1" t="s">
        <v>40</v>
      </c>
      <c r="G2313" s="1" t="s">
        <v>88</v>
      </c>
      <c r="H2313" s="1">
        <v>4</v>
      </c>
      <c r="I2313" s="1" t="s">
        <v>26</v>
      </c>
      <c r="J2313" s="1" t="s">
        <v>21</v>
      </c>
      <c r="K2313" s="6">
        <v>2297.5</v>
      </c>
      <c r="L2313" s="6">
        <v>459.5</v>
      </c>
      <c r="M2313" s="1">
        <v>5</v>
      </c>
      <c r="N2313" s="8">
        <v>45354</v>
      </c>
      <c r="O2313" s="4" t="str">
        <f t="shared" si="109"/>
        <v>March 2024</v>
      </c>
      <c r="P2313" s="1" t="s">
        <v>79</v>
      </c>
      <c r="Q2313" s="1"/>
      <c r="R2313" s="6">
        <v>0</v>
      </c>
      <c r="S2313" s="6">
        <f t="shared" si="110"/>
        <v>2297.5</v>
      </c>
    </row>
    <row r="2314" spans="1:19" x14ac:dyDescent="0.35">
      <c r="A2314" s="1">
        <v>18928</v>
      </c>
      <c r="B2314" s="1">
        <v>75</v>
      </c>
      <c r="C2314" s="1" t="str">
        <f t="shared" si="108"/>
        <v>Old</v>
      </c>
      <c r="D2314" s="1" t="s">
        <v>38</v>
      </c>
      <c r="E2314" s="1" t="s">
        <v>17</v>
      </c>
      <c r="F2314" s="1" t="s">
        <v>30</v>
      </c>
      <c r="G2314" s="1" t="s">
        <v>78</v>
      </c>
      <c r="H2314" s="1">
        <v>4</v>
      </c>
      <c r="I2314" s="1" t="s">
        <v>20</v>
      </c>
      <c r="J2314" s="1" t="s">
        <v>21</v>
      </c>
      <c r="K2314" s="6">
        <v>2697.28</v>
      </c>
      <c r="L2314" s="6">
        <v>674.32</v>
      </c>
      <c r="M2314" s="1">
        <v>4</v>
      </c>
      <c r="N2314" s="8">
        <v>45354</v>
      </c>
      <c r="O2314" s="4" t="str">
        <f t="shared" si="109"/>
        <v>March 2024</v>
      </c>
      <c r="P2314" s="1" t="s">
        <v>84</v>
      </c>
      <c r="Q2314" s="1" t="s">
        <v>99</v>
      </c>
      <c r="R2314" s="6">
        <v>190.4</v>
      </c>
      <c r="S2314" s="6">
        <f t="shared" si="110"/>
        <v>2887.6800000000003</v>
      </c>
    </row>
    <row r="2315" spans="1:19" x14ac:dyDescent="0.35">
      <c r="A2315" s="1">
        <v>5176</v>
      </c>
      <c r="B2315" s="1">
        <v>76</v>
      </c>
      <c r="C2315" s="1" t="str">
        <f t="shared" si="108"/>
        <v>Old</v>
      </c>
      <c r="D2315" s="1" t="s">
        <v>16</v>
      </c>
      <c r="E2315" s="1" t="s">
        <v>17</v>
      </c>
      <c r="F2315" s="1" t="s">
        <v>18</v>
      </c>
      <c r="G2315" s="1" t="s">
        <v>36</v>
      </c>
      <c r="H2315" s="1">
        <v>5</v>
      </c>
      <c r="I2315" s="1" t="s">
        <v>20</v>
      </c>
      <c r="J2315" s="1" t="s">
        <v>34</v>
      </c>
      <c r="K2315" s="6">
        <v>145.25</v>
      </c>
      <c r="L2315" s="6">
        <v>20.75</v>
      </c>
      <c r="M2315" s="1">
        <v>7</v>
      </c>
      <c r="N2315" s="8">
        <v>45354</v>
      </c>
      <c r="O2315" s="4" t="str">
        <f t="shared" si="109"/>
        <v>March 2024</v>
      </c>
      <c r="P2315" s="1" t="s">
        <v>32</v>
      </c>
      <c r="Q2315" s="1" t="s">
        <v>68</v>
      </c>
      <c r="R2315" s="6">
        <v>32.270000000000003</v>
      </c>
      <c r="S2315" s="6">
        <f t="shared" si="110"/>
        <v>177.52</v>
      </c>
    </row>
    <row r="2316" spans="1:19" x14ac:dyDescent="0.35">
      <c r="A2316" s="1">
        <v>15432</v>
      </c>
      <c r="B2316" s="1">
        <v>76</v>
      </c>
      <c r="C2316" s="1" t="str">
        <f t="shared" si="108"/>
        <v>Old</v>
      </c>
      <c r="D2316" s="1" t="s">
        <v>38</v>
      </c>
      <c r="E2316" s="1" t="s">
        <v>17</v>
      </c>
      <c r="F2316" s="1" t="s">
        <v>24</v>
      </c>
      <c r="G2316" s="1" t="s">
        <v>85</v>
      </c>
      <c r="H2316" s="1">
        <v>1</v>
      </c>
      <c r="I2316" s="1" t="s">
        <v>20</v>
      </c>
      <c r="J2316" s="1" t="s">
        <v>21</v>
      </c>
      <c r="K2316" s="6">
        <v>2359.23</v>
      </c>
      <c r="L2316" s="6">
        <v>786.41</v>
      </c>
      <c r="M2316" s="1">
        <v>3</v>
      </c>
      <c r="N2316" s="8">
        <v>45354</v>
      </c>
      <c r="O2316" s="4" t="str">
        <f t="shared" si="109"/>
        <v>March 2024</v>
      </c>
      <c r="P2316" s="1" t="s">
        <v>22</v>
      </c>
      <c r="Q2316" s="1" t="s">
        <v>97</v>
      </c>
      <c r="R2316" s="6">
        <v>102.82</v>
      </c>
      <c r="S2316" s="6">
        <f t="shared" si="110"/>
        <v>2462.0500000000002</v>
      </c>
    </row>
    <row r="2317" spans="1:19" x14ac:dyDescent="0.35">
      <c r="A2317" s="1">
        <v>17908</v>
      </c>
      <c r="B2317" s="1">
        <v>77</v>
      </c>
      <c r="C2317" s="1" t="str">
        <f t="shared" si="108"/>
        <v>Old</v>
      </c>
      <c r="D2317" s="1" t="s">
        <v>38</v>
      </c>
      <c r="E2317" s="1" t="s">
        <v>17</v>
      </c>
      <c r="F2317" s="1" t="s">
        <v>30</v>
      </c>
      <c r="G2317" s="1" t="s">
        <v>78</v>
      </c>
      <c r="H2317" s="1">
        <v>4</v>
      </c>
      <c r="I2317" s="1" t="s">
        <v>26</v>
      </c>
      <c r="J2317" s="1" t="s">
        <v>83</v>
      </c>
      <c r="K2317" s="6">
        <v>3371.6</v>
      </c>
      <c r="L2317" s="6">
        <v>674.32</v>
      </c>
      <c r="M2317" s="1">
        <v>5</v>
      </c>
      <c r="N2317" s="8">
        <v>45354</v>
      </c>
      <c r="O2317" s="4" t="str">
        <f t="shared" si="109"/>
        <v>March 2024</v>
      </c>
      <c r="P2317" s="1" t="s">
        <v>84</v>
      </c>
      <c r="Q2317" s="1"/>
      <c r="R2317" s="6">
        <v>0</v>
      </c>
      <c r="S2317" s="6">
        <f t="shared" si="110"/>
        <v>3371.6</v>
      </c>
    </row>
    <row r="2318" spans="1:19" x14ac:dyDescent="0.35">
      <c r="A2318" s="1">
        <v>19515</v>
      </c>
      <c r="B2318" s="1">
        <v>78</v>
      </c>
      <c r="C2318" s="1" t="str">
        <f t="shared" si="108"/>
        <v>Old</v>
      </c>
      <c r="D2318" s="1" t="s">
        <v>38</v>
      </c>
      <c r="E2318" s="1" t="s">
        <v>17</v>
      </c>
      <c r="F2318" s="1" t="s">
        <v>30</v>
      </c>
      <c r="G2318" s="1" t="s">
        <v>78</v>
      </c>
      <c r="H2318" s="1">
        <v>2</v>
      </c>
      <c r="I2318" s="1" t="s">
        <v>26</v>
      </c>
      <c r="J2318" s="1" t="s">
        <v>83</v>
      </c>
      <c r="K2318" s="6">
        <v>3371.6</v>
      </c>
      <c r="L2318" s="6">
        <v>674.32</v>
      </c>
      <c r="M2318" s="1">
        <v>5</v>
      </c>
      <c r="N2318" s="8">
        <v>45354</v>
      </c>
      <c r="O2318" s="4" t="str">
        <f t="shared" si="109"/>
        <v>March 2024</v>
      </c>
      <c r="P2318" s="1" t="s">
        <v>22</v>
      </c>
      <c r="Q2318" s="1" t="s">
        <v>107</v>
      </c>
      <c r="R2318" s="6">
        <v>125.68</v>
      </c>
      <c r="S2318" s="6">
        <f t="shared" si="110"/>
        <v>3497.2799999999997</v>
      </c>
    </row>
    <row r="2319" spans="1:19" x14ac:dyDescent="0.35">
      <c r="A2319" s="1">
        <v>9020</v>
      </c>
      <c r="B2319" s="1">
        <v>79</v>
      </c>
      <c r="C2319" s="1" t="str">
        <f t="shared" si="108"/>
        <v>Old</v>
      </c>
      <c r="D2319" s="1" t="s">
        <v>16</v>
      </c>
      <c r="E2319" s="1" t="s">
        <v>33</v>
      </c>
      <c r="F2319" s="1" t="s">
        <v>18</v>
      </c>
      <c r="G2319" s="1" t="s">
        <v>19</v>
      </c>
      <c r="H2319" s="1">
        <v>2</v>
      </c>
      <c r="I2319" s="1" t="s">
        <v>26</v>
      </c>
      <c r="J2319" s="1" t="s">
        <v>21</v>
      </c>
      <c r="K2319" s="6">
        <v>6329.52</v>
      </c>
      <c r="L2319" s="6">
        <v>791.19</v>
      </c>
      <c r="M2319" s="1">
        <v>8</v>
      </c>
      <c r="N2319" s="8">
        <v>45354</v>
      </c>
      <c r="O2319" s="4" t="str">
        <f t="shared" si="109"/>
        <v>March 2024</v>
      </c>
      <c r="P2319" s="1" t="s">
        <v>28</v>
      </c>
      <c r="Q2319" s="1" t="s">
        <v>39</v>
      </c>
      <c r="R2319" s="6">
        <v>35.46</v>
      </c>
      <c r="S2319" s="6">
        <f t="shared" si="110"/>
        <v>6364.9800000000005</v>
      </c>
    </row>
    <row r="2320" spans="1:19" x14ac:dyDescent="0.35">
      <c r="A2320" s="1">
        <v>12938</v>
      </c>
      <c r="B2320" s="1">
        <v>80</v>
      </c>
      <c r="C2320" s="1" t="str">
        <f t="shared" si="108"/>
        <v>Old</v>
      </c>
      <c r="D2320" s="1" t="s">
        <v>16</v>
      </c>
      <c r="E2320" s="1" t="s">
        <v>17</v>
      </c>
      <c r="F2320" s="1" t="s">
        <v>40</v>
      </c>
      <c r="G2320" s="1" t="s">
        <v>88</v>
      </c>
      <c r="H2320" s="1">
        <v>1</v>
      </c>
      <c r="I2320" s="1" t="s">
        <v>20</v>
      </c>
      <c r="J2320" s="1" t="s">
        <v>93</v>
      </c>
      <c r="K2320" s="6">
        <v>919</v>
      </c>
      <c r="L2320" s="6">
        <v>459.5</v>
      </c>
      <c r="M2320" s="1">
        <v>2</v>
      </c>
      <c r="N2320" s="8">
        <v>45354</v>
      </c>
      <c r="O2320" s="4" t="str">
        <f t="shared" si="109"/>
        <v>March 2024</v>
      </c>
      <c r="P2320" s="1" t="s">
        <v>84</v>
      </c>
      <c r="Q2320" s="1" t="s">
        <v>113</v>
      </c>
      <c r="R2320" s="6">
        <v>121.82</v>
      </c>
      <c r="S2320" s="6">
        <f t="shared" si="110"/>
        <v>1040.82</v>
      </c>
    </row>
    <row r="2321" spans="1:19" x14ac:dyDescent="0.35">
      <c r="A2321" s="1">
        <v>3612</v>
      </c>
      <c r="B2321" s="1">
        <v>19</v>
      </c>
      <c r="C2321" s="1" t="str">
        <f t="shared" si="108"/>
        <v>Young</v>
      </c>
      <c r="D2321" s="1" t="s">
        <v>16</v>
      </c>
      <c r="E2321" s="1" t="s">
        <v>17</v>
      </c>
      <c r="F2321" s="1" t="s">
        <v>18</v>
      </c>
      <c r="G2321" s="1" t="s">
        <v>19</v>
      </c>
      <c r="H2321" s="1">
        <v>2</v>
      </c>
      <c r="I2321" s="1" t="s">
        <v>26</v>
      </c>
      <c r="J2321" s="1" t="s">
        <v>34</v>
      </c>
      <c r="K2321" s="6">
        <v>7911.9</v>
      </c>
      <c r="L2321" s="6">
        <v>791.19</v>
      </c>
      <c r="M2321" s="1">
        <v>10</v>
      </c>
      <c r="N2321" s="8">
        <v>45355</v>
      </c>
      <c r="O2321" s="4" t="str">
        <f t="shared" si="109"/>
        <v>March 2024</v>
      </c>
      <c r="P2321" s="1" t="s">
        <v>22</v>
      </c>
      <c r="Q2321" s="1"/>
      <c r="R2321" s="6">
        <v>0</v>
      </c>
      <c r="S2321" s="6">
        <f t="shared" si="110"/>
        <v>7911.9</v>
      </c>
    </row>
    <row r="2322" spans="1:19" x14ac:dyDescent="0.35">
      <c r="A2322" s="1">
        <v>6856</v>
      </c>
      <c r="B2322" s="1">
        <v>20</v>
      </c>
      <c r="C2322" s="1" t="str">
        <f t="shared" si="108"/>
        <v>Young</v>
      </c>
      <c r="D2322" s="1" t="s">
        <v>16</v>
      </c>
      <c r="E2322" s="1" t="s">
        <v>17</v>
      </c>
      <c r="F2322" s="1" t="s">
        <v>30</v>
      </c>
      <c r="G2322" s="1" t="s">
        <v>31</v>
      </c>
      <c r="H2322" s="1">
        <v>3</v>
      </c>
      <c r="I2322" s="1" t="s">
        <v>26</v>
      </c>
      <c r="J2322" s="1" t="s">
        <v>34</v>
      </c>
      <c r="K2322" s="6">
        <v>927.92</v>
      </c>
      <c r="L2322" s="6">
        <v>463.96</v>
      </c>
      <c r="M2322" s="1">
        <v>2</v>
      </c>
      <c r="N2322" s="8">
        <v>45355</v>
      </c>
      <c r="O2322" s="4" t="str">
        <f t="shared" si="109"/>
        <v>March 2024</v>
      </c>
      <c r="P2322" s="1" t="s">
        <v>28</v>
      </c>
      <c r="Q2322" s="1" t="s">
        <v>52</v>
      </c>
      <c r="R2322" s="6">
        <v>6.22</v>
      </c>
      <c r="S2322" s="6">
        <f t="shared" si="110"/>
        <v>934.14</v>
      </c>
    </row>
    <row r="2323" spans="1:19" x14ac:dyDescent="0.35">
      <c r="A2323" s="1">
        <v>2734</v>
      </c>
      <c r="B2323" s="1">
        <v>22</v>
      </c>
      <c r="C2323" s="1" t="str">
        <f t="shared" si="108"/>
        <v>Young</v>
      </c>
      <c r="D2323" s="1" t="s">
        <v>38</v>
      </c>
      <c r="E2323" s="1" t="s">
        <v>17</v>
      </c>
      <c r="F2323" s="1" t="s">
        <v>30</v>
      </c>
      <c r="G2323" s="1" t="s">
        <v>31</v>
      </c>
      <c r="H2323" s="1">
        <v>3</v>
      </c>
      <c r="I2323" s="1" t="s">
        <v>26</v>
      </c>
      <c r="J2323" s="1" t="s">
        <v>42</v>
      </c>
      <c r="K2323" s="6">
        <v>1391.88</v>
      </c>
      <c r="L2323" s="6">
        <v>463.96</v>
      </c>
      <c r="M2323" s="1">
        <v>3</v>
      </c>
      <c r="N2323" s="8">
        <v>45355</v>
      </c>
      <c r="O2323" s="4" t="str">
        <f t="shared" si="109"/>
        <v>March 2024</v>
      </c>
      <c r="P2323" s="1" t="s">
        <v>28</v>
      </c>
      <c r="Q2323" s="1" t="s">
        <v>71</v>
      </c>
      <c r="R2323" s="6">
        <v>82.31</v>
      </c>
      <c r="S2323" s="6">
        <f t="shared" si="110"/>
        <v>1474.19</v>
      </c>
    </row>
    <row r="2324" spans="1:19" x14ac:dyDescent="0.35">
      <c r="A2324" s="1">
        <v>7507</v>
      </c>
      <c r="B2324" s="1">
        <v>22</v>
      </c>
      <c r="C2324" s="1" t="str">
        <f t="shared" si="108"/>
        <v>Young</v>
      </c>
      <c r="D2324" s="1" t="s">
        <v>38</v>
      </c>
      <c r="E2324" s="1" t="s">
        <v>17</v>
      </c>
      <c r="F2324" s="1" t="s">
        <v>18</v>
      </c>
      <c r="G2324" s="1" t="s">
        <v>19</v>
      </c>
      <c r="H2324" s="1">
        <v>2</v>
      </c>
      <c r="I2324" s="1" t="s">
        <v>26</v>
      </c>
      <c r="J2324" s="1" t="s">
        <v>34</v>
      </c>
      <c r="K2324" s="6">
        <v>5538.33</v>
      </c>
      <c r="L2324" s="6">
        <v>791.19</v>
      </c>
      <c r="M2324" s="1">
        <v>7</v>
      </c>
      <c r="N2324" s="8">
        <v>45355</v>
      </c>
      <c r="O2324" s="4" t="str">
        <f t="shared" si="109"/>
        <v>March 2024</v>
      </c>
      <c r="P2324" s="1" t="s">
        <v>32</v>
      </c>
      <c r="Q2324" s="1" t="s">
        <v>65</v>
      </c>
      <c r="R2324" s="6">
        <v>54.54</v>
      </c>
      <c r="S2324" s="6">
        <f t="shared" si="110"/>
        <v>5592.87</v>
      </c>
    </row>
    <row r="2325" spans="1:19" x14ac:dyDescent="0.35">
      <c r="A2325" s="1">
        <v>18539</v>
      </c>
      <c r="B2325" s="1">
        <v>23</v>
      </c>
      <c r="C2325" s="1" t="str">
        <f t="shared" si="108"/>
        <v>Young</v>
      </c>
      <c r="D2325" s="1" t="s">
        <v>16</v>
      </c>
      <c r="E2325" s="1" t="s">
        <v>17</v>
      </c>
      <c r="F2325" s="1" t="s">
        <v>40</v>
      </c>
      <c r="G2325" s="1" t="s">
        <v>88</v>
      </c>
      <c r="H2325" s="1">
        <v>5</v>
      </c>
      <c r="I2325" s="1" t="s">
        <v>20</v>
      </c>
      <c r="J2325" s="1" t="s">
        <v>93</v>
      </c>
      <c r="K2325" s="6">
        <v>459.5</v>
      </c>
      <c r="L2325" s="6">
        <v>459.5</v>
      </c>
      <c r="M2325" s="1">
        <v>1</v>
      </c>
      <c r="N2325" s="8">
        <v>45355</v>
      </c>
      <c r="O2325" s="4" t="str">
        <f t="shared" si="109"/>
        <v>March 2024</v>
      </c>
      <c r="P2325" s="1" t="s">
        <v>22</v>
      </c>
      <c r="Q2325" s="1" t="s">
        <v>97</v>
      </c>
      <c r="R2325" s="6">
        <v>104.2</v>
      </c>
      <c r="S2325" s="6">
        <f t="shared" si="110"/>
        <v>563.70000000000005</v>
      </c>
    </row>
    <row r="2326" spans="1:19" x14ac:dyDescent="0.35">
      <c r="A2326" s="1">
        <v>3602</v>
      </c>
      <c r="B2326" s="1">
        <v>24</v>
      </c>
      <c r="C2326" s="1" t="str">
        <f t="shared" si="108"/>
        <v>Young</v>
      </c>
      <c r="D2326" s="1" t="s">
        <v>38</v>
      </c>
      <c r="E2326" s="1" t="s">
        <v>17</v>
      </c>
      <c r="F2326" s="1" t="s">
        <v>40</v>
      </c>
      <c r="G2326" s="1" t="s">
        <v>41</v>
      </c>
      <c r="H2326" s="1">
        <v>3</v>
      </c>
      <c r="I2326" s="1" t="s">
        <v>26</v>
      </c>
      <c r="J2326" s="1" t="s">
        <v>34</v>
      </c>
      <c r="K2326" s="6">
        <v>6758.64</v>
      </c>
      <c r="L2326" s="6">
        <v>844.83</v>
      </c>
      <c r="M2326" s="1">
        <v>8</v>
      </c>
      <c r="N2326" s="8">
        <v>45355</v>
      </c>
      <c r="O2326" s="4" t="str">
        <f t="shared" si="109"/>
        <v>March 2024</v>
      </c>
      <c r="P2326" s="1" t="s">
        <v>32</v>
      </c>
      <c r="Q2326" s="1"/>
      <c r="R2326" s="6">
        <v>0</v>
      </c>
      <c r="S2326" s="6">
        <f t="shared" si="110"/>
        <v>6758.64</v>
      </c>
    </row>
    <row r="2327" spans="1:19" x14ac:dyDescent="0.35">
      <c r="A2327" s="1">
        <v>12815</v>
      </c>
      <c r="B2327" s="1">
        <v>24</v>
      </c>
      <c r="C2327" s="1" t="str">
        <f t="shared" si="108"/>
        <v>Young</v>
      </c>
      <c r="D2327" s="1" t="s">
        <v>38</v>
      </c>
      <c r="E2327" s="1" t="s">
        <v>17</v>
      </c>
      <c r="F2327" s="1" t="s">
        <v>77</v>
      </c>
      <c r="G2327" s="1" t="s">
        <v>86</v>
      </c>
      <c r="H2327" s="1">
        <v>1</v>
      </c>
      <c r="I2327" s="1" t="s">
        <v>26</v>
      </c>
      <c r="J2327" s="1" t="s">
        <v>93</v>
      </c>
      <c r="K2327" s="6">
        <v>2889.44</v>
      </c>
      <c r="L2327" s="6">
        <v>361.18</v>
      </c>
      <c r="M2327" s="1">
        <v>8</v>
      </c>
      <c r="N2327" s="8">
        <v>45355</v>
      </c>
      <c r="O2327" s="4" t="str">
        <f t="shared" si="109"/>
        <v>March 2024</v>
      </c>
      <c r="P2327" s="1" t="s">
        <v>79</v>
      </c>
      <c r="Q2327" s="1" t="s">
        <v>116</v>
      </c>
      <c r="R2327" s="6">
        <v>146.68</v>
      </c>
      <c r="S2327" s="6">
        <f t="shared" si="110"/>
        <v>3036.12</v>
      </c>
    </row>
    <row r="2328" spans="1:19" x14ac:dyDescent="0.35">
      <c r="A2328" s="1">
        <v>16101</v>
      </c>
      <c r="B2328" s="1">
        <v>24</v>
      </c>
      <c r="C2328" s="1" t="str">
        <f t="shared" si="108"/>
        <v>Young</v>
      </c>
      <c r="D2328" s="1" t="s">
        <v>38</v>
      </c>
      <c r="E2328" s="1" t="s">
        <v>17</v>
      </c>
      <c r="F2328" s="1" t="s">
        <v>18</v>
      </c>
      <c r="G2328" s="1" t="s">
        <v>81</v>
      </c>
      <c r="H2328" s="1">
        <v>3</v>
      </c>
      <c r="I2328" s="1" t="s">
        <v>26</v>
      </c>
      <c r="J2328" s="1" t="s">
        <v>83</v>
      </c>
      <c r="K2328" s="6">
        <v>5698.4</v>
      </c>
      <c r="L2328" s="6">
        <v>1139.68</v>
      </c>
      <c r="M2328" s="1">
        <v>5</v>
      </c>
      <c r="N2328" s="8">
        <v>45355</v>
      </c>
      <c r="O2328" s="4" t="str">
        <f t="shared" si="109"/>
        <v>March 2024</v>
      </c>
      <c r="P2328" s="1" t="s">
        <v>84</v>
      </c>
      <c r="Q2328" s="1" t="s">
        <v>107</v>
      </c>
      <c r="R2328" s="6">
        <v>84.29</v>
      </c>
      <c r="S2328" s="6">
        <f t="shared" si="110"/>
        <v>5782.69</v>
      </c>
    </row>
    <row r="2329" spans="1:19" x14ac:dyDescent="0.35">
      <c r="A2329" s="1">
        <v>4552</v>
      </c>
      <c r="B2329" s="1">
        <v>26</v>
      </c>
      <c r="C2329" s="1" t="str">
        <f t="shared" si="108"/>
        <v>Young</v>
      </c>
      <c r="D2329" s="1" t="s">
        <v>16</v>
      </c>
      <c r="E2329" s="1" t="s">
        <v>33</v>
      </c>
      <c r="F2329" s="1" t="s">
        <v>40</v>
      </c>
      <c r="G2329" s="1" t="s">
        <v>41</v>
      </c>
      <c r="H2329" s="1">
        <v>3</v>
      </c>
      <c r="I2329" s="1" t="s">
        <v>26</v>
      </c>
      <c r="J2329" s="1" t="s">
        <v>27</v>
      </c>
      <c r="K2329" s="6">
        <v>7603.47</v>
      </c>
      <c r="L2329" s="6">
        <v>844.83</v>
      </c>
      <c r="M2329" s="1">
        <v>9</v>
      </c>
      <c r="N2329" s="8">
        <v>45355</v>
      </c>
      <c r="O2329" s="4" t="str">
        <f t="shared" si="109"/>
        <v>March 2024</v>
      </c>
      <c r="P2329" s="1" t="s">
        <v>28</v>
      </c>
      <c r="Q2329" s="1" t="s">
        <v>44</v>
      </c>
      <c r="R2329" s="6">
        <v>86.23</v>
      </c>
      <c r="S2329" s="6">
        <f t="shared" si="110"/>
        <v>7689.7</v>
      </c>
    </row>
    <row r="2330" spans="1:19" x14ac:dyDescent="0.35">
      <c r="A2330" s="1">
        <v>18325</v>
      </c>
      <c r="B2330" s="1">
        <v>26</v>
      </c>
      <c r="C2330" s="1" t="str">
        <f t="shared" si="108"/>
        <v>Young</v>
      </c>
      <c r="D2330" s="1" t="s">
        <v>38</v>
      </c>
      <c r="E2330" s="1" t="s">
        <v>17</v>
      </c>
      <c r="F2330" s="1" t="s">
        <v>18</v>
      </c>
      <c r="G2330" s="1" t="s">
        <v>81</v>
      </c>
      <c r="H2330" s="1">
        <v>2</v>
      </c>
      <c r="I2330" s="1" t="s">
        <v>26</v>
      </c>
      <c r="J2330" s="1" t="s">
        <v>83</v>
      </c>
      <c r="K2330" s="6">
        <v>10257.120000000001</v>
      </c>
      <c r="L2330" s="6">
        <v>1139.68</v>
      </c>
      <c r="M2330" s="1">
        <v>9</v>
      </c>
      <c r="N2330" s="8">
        <v>45355</v>
      </c>
      <c r="O2330" s="4" t="str">
        <f t="shared" si="109"/>
        <v>March 2024</v>
      </c>
      <c r="P2330" s="1" t="s">
        <v>22</v>
      </c>
      <c r="Q2330" s="1" t="s">
        <v>82</v>
      </c>
      <c r="R2330" s="6">
        <v>67.8</v>
      </c>
      <c r="S2330" s="6">
        <f t="shared" si="110"/>
        <v>10324.92</v>
      </c>
    </row>
    <row r="2331" spans="1:19" x14ac:dyDescent="0.35">
      <c r="A2331" s="1">
        <v>11342</v>
      </c>
      <c r="B2331" s="1">
        <v>29</v>
      </c>
      <c r="C2331" s="1" t="str">
        <f t="shared" si="108"/>
        <v>Young</v>
      </c>
      <c r="D2331" s="1" t="s">
        <v>38</v>
      </c>
      <c r="E2331" s="1" t="s">
        <v>17</v>
      </c>
      <c r="F2331" s="1" t="s">
        <v>18</v>
      </c>
      <c r="G2331" s="1" t="s">
        <v>81</v>
      </c>
      <c r="H2331" s="1">
        <v>4</v>
      </c>
      <c r="I2331" s="1" t="s">
        <v>26</v>
      </c>
      <c r="J2331" s="1" t="s">
        <v>83</v>
      </c>
      <c r="K2331" s="6">
        <v>5698.4</v>
      </c>
      <c r="L2331" s="6">
        <v>1139.68</v>
      </c>
      <c r="M2331" s="1">
        <v>5</v>
      </c>
      <c r="N2331" s="8">
        <v>45355</v>
      </c>
      <c r="O2331" s="4" t="str">
        <f t="shared" si="109"/>
        <v>March 2024</v>
      </c>
      <c r="P2331" s="1" t="s">
        <v>84</v>
      </c>
      <c r="Q2331" s="1" t="s">
        <v>96</v>
      </c>
      <c r="R2331" s="6">
        <v>131.22999999999999</v>
      </c>
      <c r="S2331" s="6">
        <f t="shared" si="110"/>
        <v>5829.6299999999992</v>
      </c>
    </row>
    <row r="2332" spans="1:19" x14ac:dyDescent="0.35">
      <c r="A2332" s="1">
        <v>6253</v>
      </c>
      <c r="B2332" s="1">
        <v>30</v>
      </c>
      <c r="C2332" s="1" t="str">
        <f t="shared" si="108"/>
        <v>Young</v>
      </c>
      <c r="D2332" s="1" t="s">
        <v>16</v>
      </c>
      <c r="E2332" s="1" t="s">
        <v>17</v>
      </c>
      <c r="F2332" s="1" t="s">
        <v>18</v>
      </c>
      <c r="G2332" s="1" t="s">
        <v>36</v>
      </c>
      <c r="H2332" s="1">
        <v>5</v>
      </c>
      <c r="I2332" s="1" t="s">
        <v>20</v>
      </c>
      <c r="J2332" s="1" t="s">
        <v>27</v>
      </c>
      <c r="K2332" s="6">
        <v>207.5</v>
      </c>
      <c r="L2332" s="6">
        <v>20.75</v>
      </c>
      <c r="M2332" s="1">
        <v>10</v>
      </c>
      <c r="N2332" s="8">
        <v>45355</v>
      </c>
      <c r="O2332" s="4" t="str">
        <f t="shared" si="109"/>
        <v>March 2024</v>
      </c>
      <c r="P2332" s="1" t="s">
        <v>32</v>
      </c>
      <c r="Q2332" s="1" t="s">
        <v>45</v>
      </c>
      <c r="R2332" s="6">
        <v>33.85</v>
      </c>
      <c r="S2332" s="6">
        <f t="shared" si="110"/>
        <v>241.35</v>
      </c>
    </row>
    <row r="2333" spans="1:19" x14ac:dyDescent="0.35">
      <c r="A2333" s="1">
        <v>19379</v>
      </c>
      <c r="B2333" s="1">
        <v>31</v>
      </c>
      <c r="C2333" s="1" t="str">
        <f t="shared" si="108"/>
        <v>Young</v>
      </c>
      <c r="D2333" s="1" t="s">
        <v>38</v>
      </c>
      <c r="E2333" s="1" t="s">
        <v>17</v>
      </c>
      <c r="F2333" s="1" t="s">
        <v>77</v>
      </c>
      <c r="G2333" s="1" t="s">
        <v>86</v>
      </c>
      <c r="H2333" s="1">
        <v>1</v>
      </c>
      <c r="I2333" s="1" t="s">
        <v>20</v>
      </c>
      <c r="J2333" s="1" t="s">
        <v>93</v>
      </c>
      <c r="K2333" s="6">
        <v>722.36</v>
      </c>
      <c r="L2333" s="6">
        <v>361.18</v>
      </c>
      <c r="M2333" s="1">
        <v>2</v>
      </c>
      <c r="N2333" s="8">
        <v>45355</v>
      </c>
      <c r="O2333" s="4" t="str">
        <f t="shared" si="109"/>
        <v>March 2024</v>
      </c>
      <c r="P2333" s="1" t="s">
        <v>84</v>
      </c>
      <c r="Q2333" s="1" t="s">
        <v>92</v>
      </c>
      <c r="R2333" s="6">
        <v>154.47</v>
      </c>
      <c r="S2333" s="6">
        <f t="shared" si="110"/>
        <v>876.83</v>
      </c>
    </row>
    <row r="2334" spans="1:19" x14ac:dyDescent="0.35">
      <c r="A2334" s="1">
        <v>2991</v>
      </c>
      <c r="B2334" s="1">
        <v>33</v>
      </c>
      <c r="C2334" s="1" t="str">
        <f t="shared" si="108"/>
        <v>Young</v>
      </c>
      <c r="D2334" s="1" t="s">
        <v>16</v>
      </c>
      <c r="E2334" s="1" t="s">
        <v>17</v>
      </c>
      <c r="F2334" s="1" t="s">
        <v>24</v>
      </c>
      <c r="G2334" s="1" t="s">
        <v>25</v>
      </c>
      <c r="H2334" s="1">
        <v>3</v>
      </c>
      <c r="I2334" s="1" t="s">
        <v>26</v>
      </c>
      <c r="J2334" s="1" t="s">
        <v>21</v>
      </c>
      <c r="K2334" s="6">
        <v>247.03</v>
      </c>
      <c r="L2334" s="6">
        <v>247.03</v>
      </c>
      <c r="M2334" s="1">
        <v>1</v>
      </c>
      <c r="N2334" s="8">
        <v>45355</v>
      </c>
      <c r="O2334" s="4" t="str">
        <f t="shared" si="109"/>
        <v>March 2024</v>
      </c>
      <c r="P2334" s="1" t="s">
        <v>22</v>
      </c>
      <c r="Q2334" s="1"/>
      <c r="R2334" s="6">
        <v>0</v>
      </c>
      <c r="S2334" s="6">
        <f t="shared" si="110"/>
        <v>247.03</v>
      </c>
    </row>
    <row r="2335" spans="1:19" x14ac:dyDescent="0.35">
      <c r="A2335" s="1">
        <v>7191</v>
      </c>
      <c r="B2335" s="1">
        <v>35</v>
      </c>
      <c r="C2335" s="1" t="str">
        <f t="shared" si="108"/>
        <v>Young</v>
      </c>
      <c r="D2335" s="1" t="s">
        <v>38</v>
      </c>
      <c r="E2335" s="1" t="s">
        <v>33</v>
      </c>
      <c r="F2335" s="1" t="s">
        <v>24</v>
      </c>
      <c r="G2335" s="1" t="s">
        <v>25</v>
      </c>
      <c r="H2335" s="1">
        <v>3</v>
      </c>
      <c r="I2335" s="1" t="s">
        <v>26</v>
      </c>
      <c r="J2335" s="1" t="s">
        <v>27</v>
      </c>
      <c r="K2335" s="6">
        <v>1235.1500000000001</v>
      </c>
      <c r="L2335" s="6">
        <v>247.03</v>
      </c>
      <c r="M2335" s="1">
        <v>5</v>
      </c>
      <c r="N2335" s="8">
        <v>45355</v>
      </c>
      <c r="O2335" s="4" t="str">
        <f t="shared" si="109"/>
        <v>March 2024</v>
      </c>
      <c r="P2335" s="1" t="s">
        <v>32</v>
      </c>
      <c r="Q2335" s="1" t="s">
        <v>45</v>
      </c>
      <c r="R2335" s="6">
        <v>56.71</v>
      </c>
      <c r="S2335" s="6">
        <f t="shared" si="110"/>
        <v>1291.8600000000001</v>
      </c>
    </row>
    <row r="2336" spans="1:19" x14ac:dyDescent="0.35">
      <c r="A2336" s="1">
        <v>17773</v>
      </c>
      <c r="B2336" s="1">
        <v>35</v>
      </c>
      <c r="C2336" s="1" t="str">
        <f t="shared" si="108"/>
        <v>Young</v>
      </c>
      <c r="D2336" s="1" t="s">
        <v>16</v>
      </c>
      <c r="E2336" s="1" t="s">
        <v>17</v>
      </c>
      <c r="F2336" s="1" t="s">
        <v>77</v>
      </c>
      <c r="G2336" s="1" t="s">
        <v>86</v>
      </c>
      <c r="H2336" s="1">
        <v>5</v>
      </c>
      <c r="I2336" s="1" t="s">
        <v>20</v>
      </c>
      <c r="J2336" s="1" t="s">
        <v>93</v>
      </c>
      <c r="K2336" s="6">
        <v>2167.08</v>
      </c>
      <c r="L2336" s="6">
        <v>361.18</v>
      </c>
      <c r="M2336" s="1">
        <v>6</v>
      </c>
      <c r="N2336" s="8">
        <v>45355</v>
      </c>
      <c r="O2336" s="4" t="str">
        <f t="shared" si="109"/>
        <v>March 2024</v>
      </c>
      <c r="P2336" s="1" t="s">
        <v>79</v>
      </c>
      <c r="Q2336" s="1" t="s">
        <v>103</v>
      </c>
      <c r="R2336" s="6">
        <v>73.930000000000007</v>
      </c>
      <c r="S2336" s="6">
        <f t="shared" si="110"/>
        <v>2241.0099999999998</v>
      </c>
    </row>
    <row r="2337" spans="1:19" x14ac:dyDescent="0.35">
      <c r="A2337" s="1">
        <v>17846</v>
      </c>
      <c r="B2337" s="1">
        <v>35</v>
      </c>
      <c r="C2337" s="1" t="str">
        <f t="shared" si="108"/>
        <v>Young</v>
      </c>
      <c r="D2337" s="1" t="s">
        <v>38</v>
      </c>
      <c r="E2337" s="1" t="s">
        <v>33</v>
      </c>
      <c r="F2337" s="1" t="s">
        <v>40</v>
      </c>
      <c r="G2337" s="1" t="s">
        <v>88</v>
      </c>
      <c r="H2337" s="1">
        <v>3</v>
      </c>
      <c r="I2337" s="1" t="s">
        <v>20</v>
      </c>
      <c r="J2337" s="1" t="s">
        <v>93</v>
      </c>
      <c r="K2337" s="6">
        <v>3676</v>
      </c>
      <c r="L2337" s="6">
        <v>459.5</v>
      </c>
      <c r="M2337" s="1">
        <v>8</v>
      </c>
      <c r="N2337" s="8">
        <v>45355</v>
      </c>
      <c r="O2337" s="4" t="str">
        <f t="shared" si="109"/>
        <v>March 2024</v>
      </c>
      <c r="P2337" s="1" t="s">
        <v>79</v>
      </c>
      <c r="Q2337" s="1" t="s">
        <v>96</v>
      </c>
      <c r="R2337" s="6">
        <v>177.39</v>
      </c>
      <c r="S2337" s="6">
        <f t="shared" si="110"/>
        <v>3853.39</v>
      </c>
    </row>
    <row r="2338" spans="1:19" x14ac:dyDescent="0.35">
      <c r="A2338" s="1">
        <v>4930</v>
      </c>
      <c r="B2338" s="1">
        <v>37</v>
      </c>
      <c r="C2338" s="1" t="str">
        <f t="shared" si="108"/>
        <v>Middle-Aged</v>
      </c>
      <c r="D2338" s="1" t="s">
        <v>16</v>
      </c>
      <c r="E2338" s="1" t="s">
        <v>17</v>
      </c>
      <c r="F2338" s="1" t="s">
        <v>18</v>
      </c>
      <c r="G2338" s="1" t="s">
        <v>19</v>
      </c>
      <c r="H2338" s="1">
        <v>2</v>
      </c>
      <c r="I2338" s="1" t="s">
        <v>26</v>
      </c>
      <c r="J2338" s="1" t="s">
        <v>34</v>
      </c>
      <c r="K2338" s="6">
        <v>7120.71</v>
      </c>
      <c r="L2338" s="6">
        <v>791.19</v>
      </c>
      <c r="M2338" s="1">
        <v>9</v>
      </c>
      <c r="N2338" s="8">
        <v>45355</v>
      </c>
      <c r="O2338" s="4" t="str">
        <f t="shared" si="109"/>
        <v>March 2024</v>
      </c>
      <c r="P2338" s="1" t="s">
        <v>28</v>
      </c>
      <c r="Q2338" s="1" t="s">
        <v>47</v>
      </c>
      <c r="R2338" s="6">
        <v>119.09</v>
      </c>
      <c r="S2338" s="6">
        <f t="shared" si="110"/>
        <v>7239.8</v>
      </c>
    </row>
    <row r="2339" spans="1:19" x14ac:dyDescent="0.35">
      <c r="A2339" s="1">
        <v>5489</v>
      </c>
      <c r="B2339" s="1">
        <v>38</v>
      </c>
      <c r="C2339" s="1" t="str">
        <f t="shared" si="108"/>
        <v>Middle-Aged</v>
      </c>
      <c r="D2339" s="1" t="s">
        <v>16</v>
      </c>
      <c r="E2339" s="1" t="s">
        <v>33</v>
      </c>
      <c r="F2339" s="1" t="s">
        <v>30</v>
      </c>
      <c r="G2339" s="1" t="s">
        <v>31</v>
      </c>
      <c r="H2339" s="1">
        <v>3</v>
      </c>
      <c r="I2339" s="1" t="s">
        <v>20</v>
      </c>
      <c r="J2339" s="1" t="s">
        <v>34</v>
      </c>
      <c r="K2339" s="6">
        <v>3247.72</v>
      </c>
      <c r="L2339" s="6">
        <v>463.96</v>
      </c>
      <c r="M2339" s="1">
        <v>7</v>
      </c>
      <c r="N2339" s="8">
        <v>45355</v>
      </c>
      <c r="O2339" s="4" t="str">
        <f t="shared" si="109"/>
        <v>March 2024</v>
      </c>
      <c r="P2339" s="1" t="s">
        <v>32</v>
      </c>
      <c r="Q2339" s="1" t="s">
        <v>52</v>
      </c>
      <c r="R2339" s="6">
        <v>21.28</v>
      </c>
      <c r="S2339" s="6">
        <f t="shared" si="110"/>
        <v>3269</v>
      </c>
    </row>
    <row r="2340" spans="1:19" x14ac:dyDescent="0.35">
      <c r="A2340" s="1">
        <v>19961</v>
      </c>
      <c r="B2340" s="1">
        <v>38</v>
      </c>
      <c r="C2340" s="1" t="str">
        <f t="shared" si="108"/>
        <v>Middle-Aged</v>
      </c>
      <c r="D2340" s="1" t="s">
        <v>38</v>
      </c>
      <c r="E2340" s="1" t="s">
        <v>17</v>
      </c>
      <c r="F2340" s="1" t="s">
        <v>40</v>
      </c>
      <c r="G2340" s="1" t="s">
        <v>88</v>
      </c>
      <c r="H2340" s="1">
        <v>4</v>
      </c>
      <c r="I2340" s="1" t="s">
        <v>26</v>
      </c>
      <c r="J2340" s="1" t="s">
        <v>21</v>
      </c>
      <c r="K2340" s="6">
        <v>4135.5</v>
      </c>
      <c r="L2340" s="6">
        <v>459.5</v>
      </c>
      <c r="M2340" s="1">
        <v>9</v>
      </c>
      <c r="N2340" s="8">
        <v>45355</v>
      </c>
      <c r="O2340" s="4" t="str">
        <f t="shared" si="109"/>
        <v>March 2024</v>
      </c>
      <c r="P2340" s="1" t="s">
        <v>79</v>
      </c>
      <c r="Q2340" s="1" t="s">
        <v>37</v>
      </c>
      <c r="R2340" s="6">
        <v>32.74</v>
      </c>
      <c r="S2340" s="6">
        <f t="shared" si="110"/>
        <v>4168.24</v>
      </c>
    </row>
    <row r="2341" spans="1:19" x14ac:dyDescent="0.35">
      <c r="A2341" s="1">
        <v>12667</v>
      </c>
      <c r="B2341" s="1">
        <v>40</v>
      </c>
      <c r="C2341" s="1" t="str">
        <f t="shared" si="108"/>
        <v>Middle-Aged</v>
      </c>
      <c r="D2341" s="1" t="s">
        <v>38</v>
      </c>
      <c r="E2341" s="1" t="s">
        <v>17</v>
      </c>
      <c r="F2341" s="1" t="s">
        <v>24</v>
      </c>
      <c r="G2341" s="1" t="s">
        <v>85</v>
      </c>
      <c r="H2341" s="1">
        <v>1</v>
      </c>
      <c r="I2341" s="1" t="s">
        <v>20</v>
      </c>
      <c r="J2341" s="1" t="s">
        <v>83</v>
      </c>
      <c r="K2341" s="6">
        <v>4718.46</v>
      </c>
      <c r="L2341" s="6">
        <v>786.41</v>
      </c>
      <c r="M2341" s="1">
        <v>6</v>
      </c>
      <c r="N2341" s="8">
        <v>45355</v>
      </c>
      <c r="O2341" s="4" t="str">
        <f t="shared" si="109"/>
        <v>March 2024</v>
      </c>
      <c r="P2341" s="1" t="s">
        <v>79</v>
      </c>
      <c r="Q2341" s="1" t="s">
        <v>97</v>
      </c>
      <c r="R2341" s="6">
        <v>136.24</v>
      </c>
      <c r="S2341" s="6">
        <f t="shared" si="110"/>
        <v>4854.7</v>
      </c>
    </row>
    <row r="2342" spans="1:19" x14ac:dyDescent="0.35">
      <c r="A2342" s="1">
        <v>2537</v>
      </c>
      <c r="B2342" s="1">
        <v>42</v>
      </c>
      <c r="C2342" s="1" t="str">
        <f t="shared" si="108"/>
        <v>Middle-Aged</v>
      </c>
      <c r="D2342" s="1" t="s">
        <v>38</v>
      </c>
      <c r="E2342" s="1" t="s">
        <v>17</v>
      </c>
      <c r="F2342" s="1" t="s">
        <v>30</v>
      </c>
      <c r="G2342" s="1" t="s">
        <v>31</v>
      </c>
      <c r="H2342" s="1">
        <v>3</v>
      </c>
      <c r="I2342" s="1" t="s">
        <v>26</v>
      </c>
      <c r="J2342" s="1" t="s">
        <v>34</v>
      </c>
      <c r="K2342" s="6">
        <v>4175.6400000000003</v>
      </c>
      <c r="L2342" s="6">
        <v>463.96</v>
      </c>
      <c r="M2342" s="1">
        <v>9</v>
      </c>
      <c r="N2342" s="8">
        <v>45355</v>
      </c>
      <c r="O2342" s="4" t="str">
        <f t="shared" si="109"/>
        <v>March 2024</v>
      </c>
      <c r="P2342" s="1" t="s">
        <v>32</v>
      </c>
      <c r="Q2342" s="1"/>
      <c r="R2342" s="6">
        <v>0</v>
      </c>
      <c r="S2342" s="6">
        <f t="shared" si="110"/>
        <v>4175.6400000000003</v>
      </c>
    </row>
    <row r="2343" spans="1:19" x14ac:dyDescent="0.35">
      <c r="A2343" s="1">
        <v>9957</v>
      </c>
      <c r="B2343" s="1">
        <v>42</v>
      </c>
      <c r="C2343" s="1" t="str">
        <f t="shared" si="108"/>
        <v>Middle-Aged</v>
      </c>
      <c r="D2343" s="1" t="s">
        <v>38</v>
      </c>
      <c r="E2343" s="1" t="s">
        <v>33</v>
      </c>
      <c r="F2343" s="1" t="s">
        <v>18</v>
      </c>
      <c r="G2343" s="1" t="s">
        <v>36</v>
      </c>
      <c r="H2343" s="1">
        <v>5</v>
      </c>
      <c r="I2343" s="1" t="s">
        <v>20</v>
      </c>
      <c r="J2343" s="1" t="s">
        <v>42</v>
      </c>
      <c r="K2343" s="6">
        <v>103.75</v>
      </c>
      <c r="L2343" s="6">
        <v>20.75</v>
      </c>
      <c r="M2343" s="1">
        <v>5</v>
      </c>
      <c r="N2343" s="8">
        <v>45355</v>
      </c>
      <c r="O2343" s="4" t="str">
        <f t="shared" si="109"/>
        <v>March 2024</v>
      </c>
      <c r="P2343" s="1" t="s">
        <v>32</v>
      </c>
      <c r="Q2343" s="1"/>
      <c r="R2343" s="6">
        <v>0</v>
      </c>
      <c r="S2343" s="6">
        <f t="shared" si="110"/>
        <v>103.75</v>
      </c>
    </row>
    <row r="2344" spans="1:19" x14ac:dyDescent="0.35">
      <c r="A2344" s="1">
        <v>7585</v>
      </c>
      <c r="B2344" s="1">
        <v>43</v>
      </c>
      <c r="C2344" s="1" t="str">
        <f t="shared" si="108"/>
        <v>Middle-Aged</v>
      </c>
      <c r="D2344" s="1" t="s">
        <v>38</v>
      </c>
      <c r="E2344" s="1" t="s">
        <v>17</v>
      </c>
      <c r="F2344" s="1" t="s">
        <v>40</v>
      </c>
      <c r="G2344" s="1" t="s">
        <v>41</v>
      </c>
      <c r="H2344" s="1">
        <v>3</v>
      </c>
      <c r="I2344" s="1" t="s">
        <v>26</v>
      </c>
      <c r="J2344" s="1" t="s">
        <v>21</v>
      </c>
      <c r="K2344" s="6">
        <v>6758.64</v>
      </c>
      <c r="L2344" s="6">
        <v>844.83</v>
      </c>
      <c r="M2344" s="1">
        <v>8</v>
      </c>
      <c r="N2344" s="8">
        <v>45355</v>
      </c>
      <c r="O2344" s="4" t="str">
        <f t="shared" si="109"/>
        <v>March 2024</v>
      </c>
      <c r="P2344" s="1" t="s">
        <v>32</v>
      </c>
      <c r="Q2344" s="1" t="s">
        <v>45</v>
      </c>
      <c r="R2344" s="6">
        <v>74.28</v>
      </c>
      <c r="S2344" s="6">
        <f t="shared" si="110"/>
        <v>6832.92</v>
      </c>
    </row>
    <row r="2345" spans="1:19" x14ac:dyDescent="0.35">
      <c r="A2345" s="1">
        <v>4664</v>
      </c>
      <c r="B2345" s="1">
        <v>44</v>
      </c>
      <c r="C2345" s="1" t="str">
        <f t="shared" si="108"/>
        <v>Middle-Aged</v>
      </c>
      <c r="D2345" s="1" t="s">
        <v>38</v>
      </c>
      <c r="E2345" s="1" t="s">
        <v>33</v>
      </c>
      <c r="F2345" s="1" t="s">
        <v>40</v>
      </c>
      <c r="G2345" s="1" t="s">
        <v>41</v>
      </c>
      <c r="H2345" s="1">
        <v>3</v>
      </c>
      <c r="I2345" s="1" t="s">
        <v>20</v>
      </c>
      <c r="J2345" s="1" t="s">
        <v>27</v>
      </c>
      <c r="K2345" s="6">
        <v>5913.81</v>
      </c>
      <c r="L2345" s="6">
        <v>844.83</v>
      </c>
      <c r="M2345" s="1">
        <v>7</v>
      </c>
      <c r="N2345" s="8">
        <v>45355</v>
      </c>
      <c r="O2345" s="4" t="str">
        <f t="shared" si="109"/>
        <v>March 2024</v>
      </c>
      <c r="P2345" s="1" t="s">
        <v>28</v>
      </c>
      <c r="Q2345" s="1"/>
      <c r="R2345" s="6">
        <v>0</v>
      </c>
      <c r="S2345" s="6">
        <f t="shared" si="110"/>
        <v>5913.81</v>
      </c>
    </row>
    <row r="2346" spans="1:19" x14ac:dyDescent="0.35">
      <c r="A2346" s="1">
        <v>17969</v>
      </c>
      <c r="B2346" s="1">
        <v>44</v>
      </c>
      <c r="C2346" s="1" t="str">
        <f t="shared" si="108"/>
        <v>Middle-Aged</v>
      </c>
      <c r="D2346" s="1" t="s">
        <v>38</v>
      </c>
      <c r="E2346" s="1" t="s">
        <v>33</v>
      </c>
      <c r="F2346" s="1" t="s">
        <v>40</v>
      </c>
      <c r="G2346" s="1" t="s">
        <v>88</v>
      </c>
      <c r="H2346" s="1">
        <v>4</v>
      </c>
      <c r="I2346" s="1" t="s">
        <v>20</v>
      </c>
      <c r="J2346" s="1" t="s">
        <v>21</v>
      </c>
      <c r="K2346" s="6">
        <v>3216.5</v>
      </c>
      <c r="L2346" s="6">
        <v>459.5</v>
      </c>
      <c r="M2346" s="1">
        <v>7</v>
      </c>
      <c r="N2346" s="8">
        <v>45355</v>
      </c>
      <c r="O2346" s="4" t="str">
        <f t="shared" si="109"/>
        <v>March 2024</v>
      </c>
      <c r="P2346" s="1" t="s">
        <v>22</v>
      </c>
      <c r="Q2346" s="1" t="s">
        <v>107</v>
      </c>
      <c r="R2346" s="6">
        <v>115.28</v>
      </c>
      <c r="S2346" s="6">
        <f t="shared" si="110"/>
        <v>3331.78</v>
      </c>
    </row>
    <row r="2347" spans="1:19" x14ac:dyDescent="0.35">
      <c r="A2347" s="1">
        <v>17985</v>
      </c>
      <c r="B2347" s="1">
        <v>44</v>
      </c>
      <c r="C2347" s="1" t="str">
        <f t="shared" si="108"/>
        <v>Middle-Aged</v>
      </c>
      <c r="D2347" s="1" t="s">
        <v>16</v>
      </c>
      <c r="E2347" s="1" t="s">
        <v>17</v>
      </c>
      <c r="F2347" s="1" t="s">
        <v>77</v>
      </c>
      <c r="G2347" s="1" t="s">
        <v>86</v>
      </c>
      <c r="H2347" s="1">
        <v>1</v>
      </c>
      <c r="I2347" s="1" t="s">
        <v>20</v>
      </c>
      <c r="J2347" s="1" t="s">
        <v>21</v>
      </c>
      <c r="K2347" s="6">
        <v>1444.72</v>
      </c>
      <c r="L2347" s="6">
        <v>361.18</v>
      </c>
      <c r="M2347" s="1">
        <v>4</v>
      </c>
      <c r="N2347" s="8">
        <v>45355</v>
      </c>
      <c r="O2347" s="4" t="str">
        <f t="shared" si="109"/>
        <v>March 2024</v>
      </c>
      <c r="P2347" s="1" t="s">
        <v>84</v>
      </c>
      <c r="Q2347" s="1" t="s">
        <v>118</v>
      </c>
      <c r="R2347" s="6">
        <v>167</v>
      </c>
      <c r="S2347" s="6">
        <f t="shared" si="110"/>
        <v>1611.72</v>
      </c>
    </row>
    <row r="2348" spans="1:19" x14ac:dyDescent="0.35">
      <c r="A2348" s="1">
        <v>13212</v>
      </c>
      <c r="B2348" s="1">
        <v>45</v>
      </c>
      <c r="C2348" s="1" t="str">
        <f t="shared" si="108"/>
        <v>Middle-Aged</v>
      </c>
      <c r="D2348" s="1" t="s">
        <v>16</v>
      </c>
      <c r="E2348" s="1" t="s">
        <v>33</v>
      </c>
      <c r="F2348" s="1" t="s">
        <v>24</v>
      </c>
      <c r="G2348" s="1" t="s">
        <v>85</v>
      </c>
      <c r="H2348" s="1">
        <v>1</v>
      </c>
      <c r="I2348" s="1" t="s">
        <v>26</v>
      </c>
      <c r="J2348" s="1" t="s">
        <v>83</v>
      </c>
      <c r="K2348" s="6">
        <v>7864.1</v>
      </c>
      <c r="L2348" s="6">
        <v>786.41</v>
      </c>
      <c r="M2348" s="1">
        <v>10</v>
      </c>
      <c r="N2348" s="8">
        <v>45355</v>
      </c>
      <c r="O2348" s="4" t="str">
        <f t="shared" si="109"/>
        <v>March 2024</v>
      </c>
      <c r="P2348" s="1" t="s">
        <v>79</v>
      </c>
      <c r="Q2348" s="1" t="s">
        <v>98</v>
      </c>
      <c r="R2348" s="6">
        <v>152.30000000000001</v>
      </c>
      <c r="S2348" s="6">
        <f t="shared" si="110"/>
        <v>8016.4000000000005</v>
      </c>
    </row>
    <row r="2349" spans="1:19" x14ac:dyDescent="0.35">
      <c r="A2349" s="1">
        <v>17793</v>
      </c>
      <c r="B2349" s="1">
        <v>46</v>
      </c>
      <c r="C2349" s="1" t="str">
        <f t="shared" si="108"/>
        <v>Middle-Aged</v>
      </c>
      <c r="D2349" s="1" t="s">
        <v>16</v>
      </c>
      <c r="E2349" s="1" t="s">
        <v>17</v>
      </c>
      <c r="F2349" s="1" t="s">
        <v>40</v>
      </c>
      <c r="G2349" s="1" t="s">
        <v>88</v>
      </c>
      <c r="H2349" s="1">
        <v>5</v>
      </c>
      <c r="I2349" s="1" t="s">
        <v>20</v>
      </c>
      <c r="J2349" s="1" t="s">
        <v>83</v>
      </c>
      <c r="K2349" s="6">
        <v>2297.5</v>
      </c>
      <c r="L2349" s="6">
        <v>459.5</v>
      </c>
      <c r="M2349" s="1">
        <v>5</v>
      </c>
      <c r="N2349" s="8">
        <v>45355</v>
      </c>
      <c r="O2349" s="4" t="str">
        <f t="shared" si="109"/>
        <v>March 2024</v>
      </c>
      <c r="P2349" s="1" t="s">
        <v>84</v>
      </c>
      <c r="Q2349" s="1" t="s">
        <v>29</v>
      </c>
      <c r="R2349" s="6">
        <v>52.71</v>
      </c>
      <c r="S2349" s="6">
        <f t="shared" si="110"/>
        <v>2350.21</v>
      </c>
    </row>
    <row r="2350" spans="1:19" x14ac:dyDescent="0.35">
      <c r="A2350" s="1">
        <v>7079</v>
      </c>
      <c r="B2350" s="1">
        <v>47</v>
      </c>
      <c r="C2350" s="1" t="str">
        <f t="shared" si="108"/>
        <v>Middle-Aged</v>
      </c>
      <c r="D2350" s="1" t="s">
        <v>38</v>
      </c>
      <c r="E2350" s="1" t="s">
        <v>17</v>
      </c>
      <c r="F2350" s="1" t="s">
        <v>40</v>
      </c>
      <c r="G2350" s="1" t="s">
        <v>41</v>
      </c>
      <c r="H2350" s="1">
        <v>3</v>
      </c>
      <c r="I2350" s="1" t="s">
        <v>20</v>
      </c>
      <c r="J2350" s="1" t="s">
        <v>21</v>
      </c>
      <c r="K2350" s="6">
        <v>5913.81</v>
      </c>
      <c r="L2350" s="6">
        <v>844.83</v>
      </c>
      <c r="M2350" s="1">
        <v>7</v>
      </c>
      <c r="N2350" s="8">
        <v>45355</v>
      </c>
      <c r="O2350" s="4" t="str">
        <f t="shared" si="109"/>
        <v>March 2024</v>
      </c>
      <c r="P2350" s="1" t="s">
        <v>28</v>
      </c>
      <c r="Q2350" s="1" t="s">
        <v>29</v>
      </c>
      <c r="R2350" s="6">
        <v>48.64</v>
      </c>
      <c r="S2350" s="6">
        <f t="shared" si="110"/>
        <v>5962.4500000000007</v>
      </c>
    </row>
    <row r="2351" spans="1:19" x14ac:dyDescent="0.35">
      <c r="A2351" s="1">
        <v>13124</v>
      </c>
      <c r="B2351" s="1">
        <v>50</v>
      </c>
      <c r="C2351" s="1" t="str">
        <f t="shared" si="108"/>
        <v>Middle-Aged</v>
      </c>
      <c r="D2351" s="1" t="s">
        <v>38</v>
      </c>
      <c r="E2351" s="1" t="s">
        <v>17</v>
      </c>
      <c r="F2351" s="1" t="s">
        <v>40</v>
      </c>
      <c r="G2351" s="1" t="s">
        <v>88</v>
      </c>
      <c r="H2351" s="1">
        <v>5</v>
      </c>
      <c r="I2351" s="1" t="s">
        <v>26</v>
      </c>
      <c r="J2351" s="1" t="s">
        <v>21</v>
      </c>
      <c r="K2351" s="6">
        <v>2757</v>
      </c>
      <c r="L2351" s="6">
        <v>459.5</v>
      </c>
      <c r="M2351" s="1">
        <v>6</v>
      </c>
      <c r="N2351" s="8">
        <v>45355</v>
      </c>
      <c r="O2351" s="4" t="str">
        <f t="shared" si="109"/>
        <v>March 2024</v>
      </c>
      <c r="P2351" s="1" t="s">
        <v>22</v>
      </c>
      <c r="Q2351" s="1" t="s">
        <v>82</v>
      </c>
      <c r="R2351" s="6">
        <v>80.59</v>
      </c>
      <c r="S2351" s="6">
        <f t="shared" si="110"/>
        <v>2837.59</v>
      </c>
    </row>
    <row r="2352" spans="1:19" x14ac:dyDescent="0.35">
      <c r="A2352" s="1">
        <v>13878</v>
      </c>
      <c r="B2352" s="1">
        <v>51</v>
      </c>
      <c r="C2352" s="1" t="str">
        <f t="shared" si="108"/>
        <v>Middle-Aged</v>
      </c>
      <c r="D2352" s="1" t="s">
        <v>16</v>
      </c>
      <c r="E2352" s="1" t="s">
        <v>17</v>
      </c>
      <c r="F2352" s="1" t="s">
        <v>77</v>
      </c>
      <c r="G2352" s="1" t="s">
        <v>86</v>
      </c>
      <c r="H2352" s="1">
        <v>1</v>
      </c>
      <c r="I2352" s="1" t="s">
        <v>26</v>
      </c>
      <c r="J2352" s="1" t="s">
        <v>83</v>
      </c>
      <c r="K2352" s="6">
        <v>3250.62</v>
      </c>
      <c r="L2352" s="6">
        <v>361.18</v>
      </c>
      <c r="M2352" s="1">
        <v>9</v>
      </c>
      <c r="N2352" s="8">
        <v>45355</v>
      </c>
      <c r="O2352" s="4" t="str">
        <f t="shared" si="109"/>
        <v>March 2024</v>
      </c>
      <c r="P2352" s="1" t="s">
        <v>22</v>
      </c>
      <c r="Q2352" s="1" t="s">
        <v>100</v>
      </c>
      <c r="R2352" s="6">
        <v>188.98</v>
      </c>
      <c r="S2352" s="6">
        <f t="shared" si="110"/>
        <v>3439.6</v>
      </c>
    </row>
    <row r="2353" spans="1:19" x14ac:dyDescent="0.35">
      <c r="A2353" s="1">
        <v>15974</v>
      </c>
      <c r="B2353" s="1">
        <v>51</v>
      </c>
      <c r="C2353" s="1" t="str">
        <f t="shared" si="108"/>
        <v>Middle-Aged</v>
      </c>
      <c r="D2353" s="1" t="s">
        <v>38</v>
      </c>
      <c r="E2353" s="1" t="s">
        <v>17</v>
      </c>
      <c r="F2353" s="1" t="s">
        <v>77</v>
      </c>
      <c r="G2353" s="1" t="s">
        <v>86</v>
      </c>
      <c r="H2353" s="1">
        <v>2</v>
      </c>
      <c r="I2353" s="1" t="s">
        <v>20</v>
      </c>
      <c r="J2353" s="1" t="s">
        <v>93</v>
      </c>
      <c r="K2353" s="6">
        <v>3611.8</v>
      </c>
      <c r="L2353" s="6">
        <v>361.18</v>
      </c>
      <c r="M2353" s="1">
        <v>10</v>
      </c>
      <c r="N2353" s="8">
        <v>45355</v>
      </c>
      <c r="O2353" s="4" t="str">
        <f t="shared" si="109"/>
        <v>March 2024</v>
      </c>
      <c r="P2353" s="1" t="s">
        <v>84</v>
      </c>
      <c r="Q2353" s="1"/>
      <c r="R2353" s="6">
        <v>0</v>
      </c>
      <c r="S2353" s="6">
        <f t="shared" si="110"/>
        <v>3611.8</v>
      </c>
    </row>
    <row r="2354" spans="1:19" x14ac:dyDescent="0.35">
      <c r="A2354" s="1">
        <v>4064</v>
      </c>
      <c r="B2354" s="1">
        <v>53</v>
      </c>
      <c r="C2354" s="1" t="str">
        <f t="shared" si="108"/>
        <v>Middle-Aged</v>
      </c>
      <c r="D2354" s="1" t="s">
        <v>38</v>
      </c>
      <c r="E2354" s="1" t="s">
        <v>17</v>
      </c>
      <c r="F2354" s="1" t="s">
        <v>18</v>
      </c>
      <c r="G2354" s="1" t="s">
        <v>36</v>
      </c>
      <c r="H2354" s="1">
        <v>5</v>
      </c>
      <c r="I2354" s="1" t="s">
        <v>26</v>
      </c>
      <c r="J2354" s="1" t="s">
        <v>21</v>
      </c>
      <c r="K2354" s="6">
        <v>186.75</v>
      </c>
      <c r="L2354" s="6">
        <v>20.75</v>
      </c>
      <c r="M2354" s="1">
        <v>9</v>
      </c>
      <c r="N2354" s="8">
        <v>45355</v>
      </c>
      <c r="O2354" s="4" t="str">
        <f t="shared" si="109"/>
        <v>March 2024</v>
      </c>
      <c r="P2354" s="1" t="s">
        <v>32</v>
      </c>
      <c r="Q2354" s="1" t="s">
        <v>51</v>
      </c>
      <c r="R2354" s="6">
        <v>33.19</v>
      </c>
      <c r="S2354" s="6">
        <f t="shared" si="110"/>
        <v>219.94</v>
      </c>
    </row>
    <row r="2355" spans="1:19" x14ac:dyDescent="0.35">
      <c r="A2355" s="1">
        <v>18648</v>
      </c>
      <c r="B2355" s="1">
        <v>55</v>
      </c>
      <c r="C2355" s="1" t="str">
        <f t="shared" si="108"/>
        <v>Middle-Aged</v>
      </c>
      <c r="D2355" s="1" t="s">
        <v>38</v>
      </c>
      <c r="E2355" s="1" t="s">
        <v>17</v>
      </c>
      <c r="F2355" s="1" t="s">
        <v>77</v>
      </c>
      <c r="G2355" s="1" t="s">
        <v>86</v>
      </c>
      <c r="H2355" s="1">
        <v>4</v>
      </c>
      <c r="I2355" s="1" t="s">
        <v>26</v>
      </c>
      <c r="J2355" s="1" t="s">
        <v>21</v>
      </c>
      <c r="K2355" s="6">
        <v>1805.9</v>
      </c>
      <c r="L2355" s="6">
        <v>361.18</v>
      </c>
      <c r="M2355" s="1">
        <v>5</v>
      </c>
      <c r="N2355" s="8">
        <v>45355</v>
      </c>
      <c r="O2355" s="4" t="str">
        <f t="shared" si="109"/>
        <v>March 2024</v>
      </c>
      <c r="P2355" s="1" t="s">
        <v>22</v>
      </c>
      <c r="Q2355" s="1" t="s">
        <v>113</v>
      </c>
      <c r="R2355" s="6">
        <v>98.93</v>
      </c>
      <c r="S2355" s="6">
        <f t="shared" si="110"/>
        <v>1904.8300000000002</v>
      </c>
    </row>
    <row r="2356" spans="1:19" x14ac:dyDescent="0.35">
      <c r="A2356" s="1">
        <v>13552</v>
      </c>
      <c r="B2356" s="1">
        <v>56</v>
      </c>
      <c r="C2356" s="1" t="str">
        <f t="shared" si="108"/>
        <v>Old</v>
      </c>
      <c r="D2356" s="1" t="s">
        <v>38</v>
      </c>
      <c r="E2356" s="1" t="s">
        <v>33</v>
      </c>
      <c r="F2356" s="1" t="s">
        <v>24</v>
      </c>
      <c r="G2356" s="1" t="s">
        <v>85</v>
      </c>
      <c r="H2356" s="1">
        <v>2</v>
      </c>
      <c r="I2356" s="1" t="s">
        <v>26</v>
      </c>
      <c r="J2356" s="1" t="s">
        <v>21</v>
      </c>
      <c r="K2356" s="6">
        <v>7077.69</v>
      </c>
      <c r="L2356" s="6">
        <v>786.41</v>
      </c>
      <c r="M2356" s="1">
        <v>9</v>
      </c>
      <c r="N2356" s="8">
        <v>45355</v>
      </c>
      <c r="O2356" s="4" t="str">
        <f t="shared" si="109"/>
        <v>March 2024</v>
      </c>
      <c r="P2356" s="1" t="s">
        <v>84</v>
      </c>
      <c r="Q2356" s="1" t="s">
        <v>37</v>
      </c>
      <c r="R2356" s="6">
        <v>52.32</v>
      </c>
      <c r="S2356" s="6">
        <f t="shared" si="110"/>
        <v>7130.0099999999993</v>
      </c>
    </row>
    <row r="2357" spans="1:19" x14ac:dyDescent="0.35">
      <c r="A2357" s="1">
        <v>4995</v>
      </c>
      <c r="B2357" s="1">
        <v>57</v>
      </c>
      <c r="C2357" s="1" t="str">
        <f t="shared" si="108"/>
        <v>Old</v>
      </c>
      <c r="D2357" s="1" t="s">
        <v>16</v>
      </c>
      <c r="E2357" s="1" t="s">
        <v>17</v>
      </c>
      <c r="F2357" s="1" t="s">
        <v>24</v>
      </c>
      <c r="G2357" s="1" t="s">
        <v>25</v>
      </c>
      <c r="H2357" s="1">
        <v>3</v>
      </c>
      <c r="I2357" s="1" t="s">
        <v>26</v>
      </c>
      <c r="J2357" s="1" t="s">
        <v>34</v>
      </c>
      <c r="K2357" s="6">
        <v>1235.1500000000001</v>
      </c>
      <c r="L2357" s="6">
        <v>247.03</v>
      </c>
      <c r="M2357" s="1">
        <v>5</v>
      </c>
      <c r="N2357" s="8">
        <v>45355</v>
      </c>
      <c r="O2357" s="4" t="str">
        <f t="shared" si="109"/>
        <v>March 2024</v>
      </c>
      <c r="P2357" s="1" t="s">
        <v>28</v>
      </c>
      <c r="Q2357" s="1" t="s">
        <v>51</v>
      </c>
      <c r="R2357" s="6">
        <v>52.9</v>
      </c>
      <c r="S2357" s="6">
        <f t="shared" si="110"/>
        <v>1288.0500000000002</v>
      </c>
    </row>
    <row r="2358" spans="1:19" x14ac:dyDescent="0.35">
      <c r="A2358" s="1">
        <v>15643</v>
      </c>
      <c r="B2358" s="1">
        <v>58</v>
      </c>
      <c r="C2358" s="1" t="str">
        <f t="shared" si="108"/>
        <v>Old</v>
      </c>
      <c r="D2358" s="1" t="s">
        <v>16</v>
      </c>
      <c r="E2358" s="1" t="s">
        <v>17</v>
      </c>
      <c r="F2358" s="1" t="s">
        <v>40</v>
      </c>
      <c r="G2358" s="1" t="s">
        <v>88</v>
      </c>
      <c r="H2358" s="1">
        <v>3</v>
      </c>
      <c r="I2358" s="1" t="s">
        <v>26</v>
      </c>
      <c r="J2358" s="1" t="s">
        <v>21</v>
      </c>
      <c r="K2358" s="6">
        <v>1378.5</v>
      </c>
      <c r="L2358" s="6">
        <v>459.5</v>
      </c>
      <c r="M2358" s="1">
        <v>3</v>
      </c>
      <c r="N2358" s="8">
        <v>45355</v>
      </c>
      <c r="O2358" s="4" t="str">
        <f t="shared" si="109"/>
        <v>March 2024</v>
      </c>
      <c r="P2358" s="1" t="s">
        <v>79</v>
      </c>
      <c r="Q2358" s="1" t="s">
        <v>91</v>
      </c>
      <c r="R2358" s="6">
        <v>22.08</v>
      </c>
      <c r="S2358" s="6">
        <f t="shared" si="110"/>
        <v>1400.58</v>
      </c>
    </row>
    <row r="2359" spans="1:19" x14ac:dyDescent="0.35">
      <c r="A2359" s="1">
        <v>1970</v>
      </c>
      <c r="B2359" s="1">
        <v>59</v>
      </c>
      <c r="C2359" s="1" t="str">
        <f t="shared" si="108"/>
        <v>Old</v>
      </c>
      <c r="D2359" s="1" t="s">
        <v>38</v>
      </c>
      <c r="E2359" s="1" t="s">
        <v>33</v>
      </c>
      <c r="F2359" s="1" t="s">
        <v>18</v>
      </c>
      <c r="G2359" s="1" t="s">
        <v>19</v>
      </c>
      <c r="H2359" s="1">
        <v>2</v>
      </c>
      <c r="I2359" s="1" t="s">
        <v>20</v>
      </c>
      <c r="J2359" s="1" t="s">
        <v>27</v>
      </c>
      <c r="K2359" s="6">
        <v>1582.38</v>
      </c>
      <c r="L2359" s="6">
        <v>791.19</v>
      </c>
      <c r="M2359" s="1">
        <v>2</v>
      </c>
      <c r="N2359" s="8">
        <v>45355</v>
      </c>
      <c r="O2359" s="4" t="str">
        <f t="shared" si="109"/>
        <v>March 2024</v>
      </c>
      <c r="P2359" s="1" t="s">
        <v>32</v>
      </c>
      <c r="Q2359" s="1" t="s">
        <v>23</v>
      </c>
      <c r="R2359" s="6">
        <v>82.54</v>
      </c>
      <c r="S2359" s="6">
        <f t="shared" si="110"/>
        <v>1664.92</v>
      </c>
    </row>
    <row r="2360" spans="1:19" x14ac:dyDescent="0.35">
      <c r="A2360" s="1">
        <v>2783</v>
      </c>
      <c r="B2360" s="1">
        <v>59</v>
      </c>
      <c r="C2360" s="1" t="str">
        <f t="shared" si="108"/>
        <v>Old</v>
      </c>
      <c r="D2360" s="1" t="s">
        <v>16</v>
      </c>
      <c r="E2360" s="1" t="s">
        <v>17</v>
      </c>
      <c r="F2360" s="1" t="s">
        <v>18</v>
      </c>
      <c r="G2360" s="1" t="s">
        <v>19</v>
      </c>
      <c r="H2360" s="1">
        <v>2</v>
      </c>
      <c r="I2360" s="1" t="s">
        <v>26</v>
      </c>
      <c r="J2360" s="1" t="s">
        <v>21</v>
      </c>
      <c r="K2360" s="6">
        <v>3955.95</v>
      </c>
      <c r="L2360" s="6">
        <v>791.19</v>
      </c>
      <c r="M2360" s="1">
        <v>5</v>
      </c>
      <c r="N2360" s="8">
        <v>45355</v>
      </c>
      <c r="O2360" s="4" t="str">
        <f t="shared" si="109"/>
        <v>March 2024</v>
      </c>
      <c r="P2360" s="1" t="s">
        <v>22</v>
      </c>
      <c r="Q2360" s="1" t="s">
        <v>37</v>
      </c>
      <c r="R2360" s="6">
        <v>13.44</v>
      </c>
      <c r="S2360" s="6">
        <f t="shared" si="110"/>
        <v>3969.39</v>
      </c>
    </row>
    <row r="2361" spans="1:19" x14ac:dyDescent="0.35">
      <c r="A2361" s="1">
        <v>4783</v>
      </c>
      <c r="B2361" s="1">
        <v>64</v>
      </c>
      <c r="C2361" s="1" t="str">
        <f t="shared" si="108"/>
        <v>Old</v>
      </c>
      <c r="D2361" s="1" t="s">
        <v>16</v>
      </c>
      <c r="E2361" s="1" t="s">
        <v>17</v>
      </c>
      <c r="F2361" s="1" t="s">
        <v>30</v>
      </c>
      <c r="G2361" s="1" t="s">
        <v>31</v>
      </c>
      <c r="H2361" s="1">
        <v>3</v>
      </c>
      <c r="I2361" s="1" t="s">
        <v>20</v>
      </c>
      <c r="J2361" s="1" t="s">
        <v>27</v>
      </c>
      <c r="K2361" s="6">
        <v>927.92</v>
      </c>
      <c r="L2361" s="6">
        <v>463.96</v>
      </c>
      <c r="M2361" s="1">
        <v>2</v>
      </c>
      <c r="N2361" s="8">
        <v>45355</v>
      </c>
      <c r="O2361" s="4" t="str">
        <f t="shared" si="109"/>
        <v>March 2024</v>
      </c>
      <c r="P2361" s="1" t="s">
        <v>32</v>
      </c>
      <c r="Q2361" s="1"/>
      <c r="R2361" s="6">
        <v>0</v>
      </c>
      <c r="S2361" s="6">
        <f t="shared" si="110"/>
        <v>927.92</v>
      </c>
    </row>
    <row r="2362" spans="1:19" x14ac:dyDescent="0.35">
      <c r="A2362" s="1">
        <v>11578</v>
      </c>
      <c r="B2362" s="1">
        <v>65</v>
      </c>
      <c r="C2362" s="1" t="str">
        <f t="shared" si="108"/>
        <v>Old</v>
      </c>
      <c r="D2362" s="1" t="s">
        <v>38</v>
      </c>
      <c r="E2362" s="1" t="s">
        <v>17</v>
      </c>
      <c r="F2362" s="1" t="s">
        <v>18</v>
      </c>
      <c r="G2362" s="1" t="s">
        <v>81</v>
      </c>
      <c r="H2362" s="1">
        <v>3</v>
      </c>
      <c r="I2362" s="1" t="s">
        <v>26</v>
      </c>
      <c r="J2362" s="1" t="s">
        <v>93</v>
      </c>
      <c r="K2362" s="6">
        <v>10257.120000000001</v>
      </c>
      <c r="L2362" s="6">
        <v>1139.68</v>
      </c>
      <c r="M2362" s="1">
        <v>9</v>
      </c>
      <c r="N2362" s="8">
        <v>45355</v>
      </c>
      <c r="O2362" s="4" t="str">
        <f t="shared" si="109"/>
        <v>March 2024</v>
      </c>
      <c r="P2362" s="1" t="s">
        <v>79</v>
      </c>
      <c r="Q2362" s="1"/>
      <c r="R2362" s="6">
        <v>0</v>
      </c>
      <c r="S2362" s="6">
        <f t="shared" si="110"/>
        <v>10257.120000000001</v>
      </c>
    </row>
    <row r="2363" spans="1:19" x14ac:dyDescent="0.35">
      <c r="A2363" s="1">
        <v>11745</v>
      </c>
      <c r="B2363" s="1">
        <v>65</v>
      </c>
      <c r="C2363" s="1" t="str">
        <f t="shared" si="108"/>
        <v>Old</v>
      </c>
      <c r="D2363" s="1" t="s">
        <v>38</v>
      </c>
      <c r="E2363" s="1" t="s">
        <v>17</v>
      </c>
      <c r="F2363" s="1" t="s">
        <v>24</v>
      </c>
      <c r="G2363" s="1" t="s">
        <v>85</v>
      </c>
      <c r="H2363" s="1">
        <v>2</v>
      </c>
      <c r="I2363" s="1" t="s">
        <v>26</v>
      </c>
      <c r="J2363" s="1" t="s">
        <v>83</v>
      </c>
      <c r="K2363" s="6">
        <v>2359.23</v>
      </c>
      <c r="L2363" s="6">
        <v>786.41</v>
      </c>
      <c r="M2363" s="1">
        <v>3</v>
      </c>
      <c r="N2363" s="8">
        <v>45355</v>
      </c>
      <c r="O2363" s="4" t="str">
        <f t="shared" si="109"/>
        <v>March 2024</v>
      </c>
      <c r="P2363" s="1" t="s">
        <v>79</v>
      </c>
      <c r="Q2363" s="1" t="s">
        <v>37</v>
      </c>
      <c r="R2363" s="6">
        <v>40.450000000000003</v>
      </c>
      <c r="S2363" s="6">
        <f t="shared" si="110"/>
        <v>2399.6799999999998</v>
      </c>
    </row>
    <row r="2364" spans="1:19" x14ac:dyDescent="0.35">
      <c r="A2364" s="1">
        <v>12079</v>
      </c>
      <c r="B2364" s="1">
        <v>67</v>
      </c>
      <c r="C2364" s="1" t="str">
        <f t="shared" si="108"/>
        <v>Old</v>
      </c>
      <c r="D2364" s="1" t="s">
        <v>16</v>
      </c>
      <c r="E2364" s="1" t="s">
        <v>17</v>
      </c>
      <c r="F2364" s="1" t="s">
        <v>77</v>
      </c>
      <c r="G2364" s="1" t="s">
        <v>86</v>
      </c>
      <c r="H2364" s="1">
        <v>2</v>
      </c>
      <c r="I2364" s="1" t="s">
        <v>20</v>
      </c>
      <c r="J2364" s="1" t="s">
        <v>93</v>
      </c>
      <c r="K2364" s="6">
        <v>2889.44</v>
      </c>
      <c r="L2364" s="6">
        <v>361.18</v>
      </c>
      <c r="M2364" s="1">
        <v>8</v>
      </c>
      <c r="N2364" s="8">
        <v>45355</v>
      </c>
      <c r="O2364" s="4" t="str">
        <f t="shared" si="109"/>
        <v>March 2024</v>
      </c>
      <c r="P2364" s="1" t="s">
        <v>79</v>
      </c>
      <c r="Q2364" s="1" t="s">
        <v>107</v>
      </c>
      <c r="R2364" s="6">
        <v>96.78</v>
      </c>
      <c r="S2364" s="6">
        <f t="shared" si="110"/>
        <v>2986.2200000000003</v>
      </c>
    </row>
    <row r="2365" spans="1:19" x14ac:dyDescent="0.35">
      <c r="A2365" s="1">
        <v>16743</v>
      </c>
      <c r="B2365" s="1">
        <v>67</v>
      </c>
      <c r="C2365" s="1" t="str">
        <f t="shared" si="108"/>
        <v>Old</v>
      </c>
      <c r="D2365" s="1" t="s">
        <v>16</v>
      </c>
      <c r="E2365" s="1" t="s">
        <v>17</v>
      </c>
      <c r="F2365" s="1" t="s">
        <v>40</v>
      </c>
      <c r="G2365" s="1" t="s">
        <v>88</v>
      </c>
      <c r="H2365" s="1">
        <v>3</v>
      </c>
      <c r="I2365" s="1" t="s">
        <v>26</v>
      </c>
      <c r="J2365" s="1" t="s">
        <v>93</v>
      </c>
      <c r="K2365" s="6">
        <v>4595</v>
      </c>
      <c r="L2365" s="6">
        <v>459.5</v>
      </c>
      <c r="M2365" s="1">
        <v>10</v>
      </c>
      <c r="N2365" s="8">
        <v>45355</v>
      </c>
      <c r="O2365" s="4" t="str">
        <f t="shared" si="109"/>
        <v>March 2024</v>
      </c>
      <c r="P2365" s="1" t="s">
        <v>22</v>
      </c>
      <c r="Q2365" s="1"/>
      <c r="R2365" s="6">
        <v>0</v>
      </c>
      <c r="S2365" s="6">
        <f t="shared" si="110"/>
        <v>4595</v>
      </c>
    </row>
    <row r="2366" spans="1:19" x14ac:dyDescent="0.35">
      <c r="A2366" s="1">
        <v>17248</v>
      </c>
      <c r="B2366" s="1">
        <v>67</v>
      </c>
      <c r="C2366" s="1" t="str">
        <f t="shared" si="108"/>
        <v>Old</v>
      </c>
      <c r="D2366" s="1" t="s">
        <v>16</v>
      </c>
      <c r="E2366" s="1" t="s">
        <v>17</v>
      </c>
      <c r="F2366" s="1" t="s">
        <v>30</v>
      </c>
      <c r="G2366" s="1" t="s">
        <v>78</v>
      </c>
      <c r="H2366" s="1">
        <v>3</v>
      </c>
      <c r="I2366" s="1" t="s">
        <v>26</v>
      </c>
      <c r="J2366" s="1" t="s">
        <v>83</v>
      </c>
      <c r="K2366" s="6">
        <v>6743.2</v>
      </c>
      <c r="L2366" s="6">
        <v>674.32</v>
      </c>
      <c r="M2366" s="1">
        <v>10</v>
      </c>
      <c r="N2366" s="8">
        <v>45355</v>
      </c>
      <c r="O2366" s="4" t="str">
        <f t="shared" si="109"/>
        <v>March 2024</v>
      </c>
      <c r="P2366" s="1" t="s">
        <v>84</v>
      </c>
      <c r="Q2366" s="1" t="s">
        <v>112</v>
      </c>
      <c r="R2366" s="6">
        <v>122.99</v>
      </c>
      <c r="S2366" s="6">
        <f t="shared" si="110"/>
        <v>6866.19</v>
      </c>
    </row>
    <row r="2367" spans="1:19" x14ac:dyDescent="0.35">
      <c r="A2367" s="1">
        <v>18942</v>
      </c>
      <c r="B2367" s="1">
        <v>67</v>
      </c>
      <c r="C2367" s="1" t="str">
        <f t="shared" si="108"/>
        <v>Old</v>
      </c>
      <c r="D2367" s="1" t="s">
        <v>38</v>
      </c>
      <c r="E2367" s="1" t="s">
        <v>17</v>
      </c>
      <c r="F2367" s="1" t="s">
        <v>18</v>
      </c>
      <c r="G2367" s="1" t="s">
        <v>81</v>
      </c>
      <c r="H2367" s="1">
        <v>4</v>
      </c>
      <c r="I2367" s="1" t="s">
        <v>20</v>
      </c>
      <c r="J2367" s="1" t="s">
        <v>83</v>
      </c>
      <c r="K2367" s="6">
        <v>11396.8</v>
      </c>
      <c r="L2367" s="6">
        <v>1139.68</v>
      </c>
      <c r="M2367" s="1">
        <v>10</v>
      </c>
      <c r="N2367" s="8">
        <v>45355</v>
      </c>
      <c r="O2367" s="4" t="str">
        <f t="shared" si="109"/>
        <v>March 2024</v>
      </c>
      <c r="P2367" s="1" t="s">
        <v>79</v>
      </c>
      <c r="Q2367" s="1"/>
      <c r="R2367" s="6">
        <v>0</v>
      </c>
      <c r="S2367" s="6">
        <f t="shared" si="110"/>
        <v>11396.8</v>
      </c>
    </row>
    <row r="2368" spans="1:19" x14ac:dyDescent="0.35">
      <c r="A2368" s="1">
        <v>4445</v>
      </c>
      <c r="B2368" s="1">
        <v>69</v>
      </c>
      <c r="C2368" s="1" t="str">
        <f t="shared" si="108"/>
        <v>Old</v>
      </c>
      <c r="D2368" s="1" t="s">
        <v>38</v>
      </c>
      <c r="E2368" s="1" t="s">
        <v>17</v>
      </c>
      <c r="F2368" s="1" t="s">
        <v>18</v>
      </c>
      <c r="G2368" s="1" t="s">
        <v>19</v>
      </c>
      <c r="H2368" s="1">
        <v>2</v>
      </c>
      <c r="I2368" s="1" t="s">
        <v>20</v>
      </c>
      <c r="J2368" s="1" t="s">
        <v>27</v>
      </c>
      <c r="K2368" s="6">
        <v>3955.95</v>
      </c>
      <c r="L2368" s="6">
        <v>791.19</v>
      </c>
      <c r="M2368" s="1">
        <v>5</v>
      </c>
      <c r="N2368" s="8">
        <v>45355</v>
      </c>
      <c r="O2368" s="4" t="str">
        <f t="shared" si="109"/>
        <v>March 2024</v>
      </c>
      <c r="P2368" s="1" t="s">
        <v>28</v>
      </c>
      <c r="Q2368" s="1" t="s">
        <v>53</v>
      </c>
      <c r="R2368" s="6">
        <v>55.43</v>
      </c>
      <c r="S2368" s="6">
        <f t="shared" si="110"/>
        <v>4011.3799999999997</v>
      </c>
    </row>
    <row r="2369" spans="1:19" x14ac:dyDescent="0.35">
      <c r="A2369" s="1">
        <v>4582</v>
      </c>
      <c r="B2369" s="1">
        <v>69</v>
      </c>
      <c r="C2369" s="1" t="str">
        <f t="shared" si="108"/>
        <v>Old</v>
      </c>
      <c r="D2369" s="1" t="s">
        <v>38</v>
      </c>
      <c r="E2369" s="1" t="s">
        <v>17</v>
      </c>
      <c r="F2369" s="1" t="s">
        <v>18</v>
      </c>
      <c r="G2369" s="1" t="s">
        <v>19</v>
      </c>
      <c r="H2369" s="1">
        <v>2</v>
      </c>
      <c r="I2369" s="1" t="s">
        <v>20</v>
      </c>
      <c r="J2369" s="1" t="s">
        <v>34</v>
      </c>
      <c r="K2369" s="6">
        <v>5538.33</v>
      </c>
      <c r="L2369" s="6">
        <v>791.19</v>
      </c>
      <c r="M2369" s="1">
        <v>7</v>
      </c>
      <c r="N2369" s="8">
        <v>45355</v>
      </c>
      <c r="O2369" s="4" t="str">
        <f t="shared" si="109"/>
        <v>March 2024</v>
      </c>
      <c r="P2369" s="1" t="s">
        <v>22</v>
      </c>
      <c r="Q2369" s="1"/>
      <c r="R2369" s="6">
        <v>0</v>
      </c>
      <c r="S2369" s="6">
        <f t="shared" si="110"/>
        <v>5538.33</v>
      </c>
    </row>
    <row r="2370" spans="1:19" x14ac:dyDescent="0.35">
      <c r="A2370" s="1">
        <v>19526</v>
      </c>
      <c r="B2370" s="1">
        <v>70</v>
      </c>
      <c r="C2370" s="1" t="str">
        <f t="shared" ref="C2370:C2433" si="111">IF(B2370&lt;=35,"Young",IF(B2370&lt;=55,"Middle-Aged","Old"))</f>
        <v>Old</v>
      </c>
      <c r="D2370" s="1" t="s">
        <v>38</v>
      </c>
      <c r="E2370" s="1" t="s">
        <v>17</v>
      </c>
      <c r="F2370" s="1" t="s">
        <v>18</v>
      </c>
      <c r="G2370" s="1" t="s">
        <v>81</v>
      </c>
      <c r="H2370" s="1">
        <v>1</v>
      </c>
      <c r="I2370" s="1" t="s">
        <v>20</v>
      </c>
      <c r="J2370" s="1" t="s">
        <v>93</v>
      </c>
      <c r="K2370" s="6">
        <v>11396.8</v>
      </c>
      <c r="L2370" s="6">
        <v>1139.68</v>
      </c>
      <c r="M2370" s="1">
        <v>10</v>
      </c>
      <c r="N2370" s="8">
        <v>45355</v>
      </c>
      <c r="O2370" s="4" t="str">
        <f t="shared" ref="O2370:O2433" si="112">TEXT(N2370,"mmmm yyyy")</f>
        <v>March 2024</v>
      </c>
      <c r="P2370" s="1" t="s">
        <v>22</v>
      </c>
      <c r="Q2370" s="1"/>
      <c r="R2370" s="6">
        <v>0</v>
      </c>
      <c r="S2370" s="6">
        <f t="shared" ref="S2370:S2433" si="113">K2370+R2370</f>
        <v>11396.8</v>
      </c>
    </row>
    <row r="2371" spans="1:19" x14ac:dyDescent="0.35">
      <c r="A2371" s="1">
        <v>13252</v>
      </c>
      <c r="B2371" s="1">
        <v>71</v>
      </c>
      <c r="C2371" s="1" t="str">
        <f t="shared" si="111"/>
        <v>Old</v>
      </c>
      <c r="D2371" s="1" t="s">
        <v>38</v>
      </c>
      <c r="E2371" s="1" t="s">
        <v>33</v>
      </c>
      <c r="F2371" s="1" t="s">
        <v>18</v>
      </c>
      <c r="G2371" s="1" t="s">
        <v>81</v>
      </c>
      <c r="H2371" s="1">
        <v>1</v>
      </c>
      <c r="I2371" s="1" t="s">
        <v>20</v>
      </c>
      <c r="J2371" s="1" t="s">
        <v>93</v>
      </c>
      <c r="K2371" s="6">
        <v>3419.04</v>
      </c>
      <c r="L2371" s="6">
        <v>1139.68</v>
      </c>
      <c r="M2371" s="1">
        <v>3</v>
      </c>
      <c r="N2371" s="8">
        <v>45355</v>
      </c>
      <c r="O2371" s="4" t="str">
        <f t="shared" si="112"/>
        <v>March 2024</v>
      </c>
      <c r="P2371" s="1" t="s">
        <v>22</v>
      </c>
      <c r="Q2371" s="1" t="s">
        <v>37</v>
      </c>
      <c r="R2371" s="6">
        <v>37.18</v>
      </c>
      <c r="S2371" s="6">
        <f t="shared" si="113"/>
        <v>3456.22</v>
      </c>
    </row>
    <row r="2372" spans="1:19" x14ac:dyDescent="0.35">
      <c r="A2372" s="1">
        <v>15039</v>
      </c>
      <c r="B2372" s="1">
        <v>72</v>
      </c>
      <c r="C2372" s="1" t="str">
        <f t="shared" si="111"/>
        <v>Old</v>
      </c>
      <c r="D2372" s="1" t="s">
        <v>16</v>
      </c>
      <c r="E2372" s="1" t="s">
        <v>17</v>
      </c>
      <c r="F2372" s="1" t="s">
        <v>77</v>
      </c>
      <c r="G2372" s="1" t="s">
        <v>86</v>
      </c>
      <c r="H2372" s="1">
        <v>2</v>
      </c>
      <c r="I2372" s="1" t="s">
        <v>20</v>
      </c>
      <c r="J2372" s="1" t="s">
        <v>83</v>
      </c>
      <c r="K2372" s="6">
        <v>2167.08</v>
      </c>
      <c r="L2372" s="6">
        <v>361.18</v>
      </c>
      <c r="M2372" s="1">
        <v>6</v>
      </c>
      <c r="N2372" s="8">
        <v>45355</v>
      </c>
      <c r="O2372" s="4" t="str">
        <f t="shared" si="112"/>
        <v>March 2024</v>
      </c>
      <c r="P2372" s="1" t="s">
        <v>22</v>
      </c>
      <c r="Q2372" s="1" t="s">
        <v>96</v>
      </c>
      <c r="R2372" s="6">
        <v>55.12</v>
      </c>
      <c r="S2372" s="6">
        <f t="shared" si="113"/>
        <v>2222.1999999999998</v>
      </c>
    </row>
    <row r="2373" spans="1:19" x14ac:dyDescent="0.35">
      <c r="A2373" s="1">
        <v>9859</v>
      </c>
      <c r="B2373" s="1">
        <v>74</v>
      </c>
      <c r="C2373" s="1" t="str">
        <f t="shared" si="111"/>
        <v>Old</v>
      </c>
      <c r="D2373" s="1" t="s">
        <v>16</v>
      </c>
      <c r="E2373" s="1" t="s">
        <v>17</v>
      </c>
      <c r="F2373" s="1" t="s">
        <v>18</v>
      </c>
      <c r="G2373" s="1" t="s">
        <v>19</v>
      </c>
      <c r="H2373" s="1">
        <v>2</v>
      </c>
      <c r="I2373" s="1" t="s">
        <v>26</v>
      </c>
      <c r="J2373" s="1" t="s">
        <v>27</v>
      </c>
      <c r="K2373" s="6">
        <v>7120.71</v>
      </c>
      <c r="L2373" s="6">
        <v>791.19</v>
      </c>
      <c r="M2373" s="1">
        <v>9</v>
      </c>
      <c r="N2373" s="8">
        <v>45355</v>
      </c>
      <c r="O2373" s="4" t="str">
        <f t="shared" si="112"/>
        <v>March 2024</v>
      </c>
      <c r="P2373" s="1" t="s">
        <v>28</v>
      </c>
      <c r="Q2373" s="1" t="s">
        <v>75</v>
      </c>
      <c r="R2373" s="6">
        <v>90.7</v>
      </c>
      <c r="S2373" s="6">
        <f t="shared" si="113"/>
        <v>7211.41</v>
      </c>
    </row>
    <row r="2374" spans="1:19" x14ac:dyDescent="0.35">
      <c r="A2374" s="1">
        <v>12216</v>
      </c>
      <c r="B2374" s="1">
        <v>76</v>
      </c>
      <c r="C2374" s="1" t="str">
        <f t="shared" si="111"/>
        <v>Old</v>
      </c>
      <c r="D2374" s="1" t="s">
        <v>16</v>
      </c>
      <c r="E2374" s="1" t="s">
        <v>17</v>
      </c>
      <c r="F2374" s="1" t="s">
        <v>18</v>
      </c>
      <c r="G2374" s="1" t="s">
        <v>81</v>
      </c>
      <c r="H2374" s="1">
        <v>4</v>
      </c>
      <c r="I2374" s="1" t="s">
        <v>20</v>
      </c>
      <c r="J2374" s="1" t="s">
        <v>83</v>
      </c>
      <c r="K2374" s="6">
        <v>4558.72</v>
      </c>
      <c r="L2374" s="6">
        <v>1139.68</v>
      </c>
      <c r="M2374" s="1">
        <v>4</v>
      </c>
      <c r="N2374" s="8">
        <v>45355</v>
      </c>
      <c r="O2374" s="4" t="str">
        <f t="shared" si="112"/>
        <v>March 2024</v>
      </c>
      <c r="P2374" s="1" t="s">
        <v>22</v>
      </c>
      <c r="Q2374" s="1" t="s">
        <v>29</v>
      </c>
      <c r="R2374" s="6">
        <v>50.27</v>
      </c>
      <c r="S2374" s="6">
        <f t="shared" si="113"/>
        <v>4608.9900000000007</v>
      </c>
    </row>
    <row r="2375" spans="1:19" x14ac:dyDescent="0.35">
      <c r="A2375" s="1">
        <v>18848</v>
      </c>
      <c r="B2375" s="1">
        <v>76</v>
      </c>
      <c r="C2375" s="1" t="str">
        <f t="shared" si="111"/>
        <v>Old</v>
      </c>
      <c r="D2375" s="1" t="s">
        <v>38</v>
      </c>
      <c r="E2375" s="1" t="s">
        <v>33</v>
      </c>
      <c r="F2375" s="1" t="s">
        <v>77</v>
      </c>
      <c r="G2375" s="1" t="s">
        <v>86</v>
      </c>
      <c r="H2375" s="1">
        <v>4</v>
      </c>
      <c r="I2375" s="1" t="s">
        <v>26</v>
      </c>
      <c r="J2375" s="1" t="s">
        <v>93</v>
      </c>
      <c r="K2375" s="6">
        <v>722.36</v>
      </c>
      <c r="L2375" s="6">
        <v>361.18</v>
      </c>
      <c r="M2375" s="1">
        <v>2</v>
      </c>
      <c r="N2375" s="8">
        <v>45355</v>
      </c>
      <c r="O2375" s="4" t="str">
        <f t="shared" si="112"/>
        <v>March 2024</v>
      </c>
      <c r="P2375" s="1" t="s">
        <v>22</v>
      </c>
      <c r="Q2375" s="1" t="s">
        <v>121</v>
      </c>
      <c r="R2375" s="6">
        <v>162.79</v>
      </c>
      <c r="S2375" s="6">
        <f t="shared" si="113"/>
        <v>885.15</v>
      </c>
    </row>
    <row r="2376" spans="1:19" x14ac:dyDescent="0.35">
      <c r="A2376" s="1">
        <v>5384</v>
      </c>
      <c r="B2376" s="1">
        <v>78</v>
      </c>
      <c r="C2376" s="1" t="str">
        <f t="shared" si="111"/>
        <v>Old</v>
      </c>
      <c r="D2376" s="1" t="s">
        <v>38</v>
      </c>
      <c r="E2376" s="1" t="s">
        <v>17</v>
      </c>
      <c r="F2376" s="1" t="s">
        <v>40</v>
      </c>
      <c r="G2376" s="1" t="s">
        <v>41</v>
      </c>
      <c r="H2376" s="1">
        <v>3</v>
      </c>
      <c r="I2376" s="1" t="s">
        <v>20</v>
      </c>
      <c r="J2376" s="1" t="s">
        <v>42</v>
      </c>
      <c r="K2376" s="6">
        <v>5068.9799999999996</v>
      </c>
      <c r="L2376" s="6">
        <v>844.83</v>
      </c>
      <c r="M2376" s="1">
        <v>6</v>
      </c>
      <c r="N2376" s="8">
        <v>45355</v>
      </c>
      <c r="O2376" s="4" t="str">
        <f t="shared" si="112"/>
        <v>March 2024</v>
      </c>
      <c r="P2376" s="1" t="s">
        <v>28</v>
      </c>
      <c r="Q2376" s="1" t="s">
        <v>44</v>
      </c>
      <c r="R2376" s="6">
        <v>101.74</v>
      </c>
      <c r="S2376" s="6">
        <f t="shared" si="113"/>
        <v>5170.7199999999993</v>
      </c>
    </row>
    <row r="2377" spans="1:19" x14ac:dyDescent="0.35">
      <c r="A2377" s="1">
        <v>1828</v>
      </c>
      <c r="B2377" s="1">
        <v>79</v>
      </c>
      <c r="C2377" s="1" t="str">
        <f t="shared" si="111"/>
        <v>Old</v>
      </c>
      <c r="D2377" s="1" t="s">
        <v>16</v>
      </c>
      <c r="E2377" s="1" t="s">
        <v>17</v>
      </c>
      <c r="F2377" s="1" t="s">
        <v>40</v>
      </c>
      <c r="G2377" s="1" t="s">
        <v>41</v>
      </c>
      <c r="H2377" s="1">
        <v>3</v>
      </c>
      <c r="I2377" s="1" t="s">
        <v>20</v>
      </c>
      <c r="J2377" s="1" t="s">
        <v>42</v>
      </c>
      <c r="K2377" s="6">
        <v>8448.2999999999993</v>
      </c>
      <c r="L2377" s="6">
        <v>844.83</v>
      </c>
      <c r="M2377" s="1">
        <v>10</v>
      </c>
      <c r="N2377" s="8">
        <v>45355</v>
      </c>
      <c r="O2377" s="4" t="str">
        <f t="shared" si="112"/>
        <v>March 2024</v>
      </c>
      <c r="P2377" s="1" t="s">
        <v>28</v>
      </c>
      <c r="Q2377" s="1"/>
      <c r="R2377" s="6">
        <v>0</v>
      </c>
      <c r="S2377" s="6">
        <f t="shared" si="113"/>
        <v>8448.2999999999993</v>
      </c>
    </row>
    <row r="2378" spans="1:19" x14ac:dyDescent="0.35">
      <c r="A2378" s="1">
        <v>2645</v>
      </c>
      <c r="B2378" s="1">
        <v>79</v>
      </c>
      <c r="C2378" s="1" t="str">
        <f t="shared" si="111"/>
        <v>Old</v>
      </c>
      <c r="D2378" s="1" t="s">
        <v>16</v>
      </c>
      <c r="E2378" s="1" t="s">
        <v>17</v>
      </c>
      <c r="F2378" s="1" t="s">
        <v>30</v>
      </c>
      <c r="G2378" s="1" t="s">
        <v>31</v>
      </c>
      <c r="H2378" s="1">
        <v>3</v>
      </c>
      <c r="I2378" s="1" t="s">
        <v>26</v>
      </c>
      <c r="J2378" s="1" t="s">
        <v>34</v>
      </c>
      <c r="K2378" s="6">
        <v>463.96</v>
      </c>
      <c r="L2378" s="6">
        <v>463.96</v>
      </c>
      <c r="M2378" s="1">
        <v>1</v>
      </c>
      <c r="N2378" s="8">
        <v>45355</v>
      </c>
      <c r="O2378" s="4" t="str">
        <f t="shared" si="112"/>
        <v>March 2024</v>
      </c>
      <c r="P2378" s="1" t="s">
        <v>32</v>
      </c>
      <c r="Q2378" s="1" t="s">
        <v>76</v>
      </c>
      <c r="R2378" s="6">
        <v>101.53</v>
      </c>
      <c r="S2378" s="6">
        <f t="shared" si="113"/>
        <v>565.49</v>
      </c>
    </row>
    <row r="2379" spans="1:19" x14ac:dyDescent="0.35">
      <c r="A2379" s="1">
        <v>3227</v>
      </c>
      <c r="B2379" s="1">
        <v>80</v>
      </c>
      <c r="C2379" s="1" t="str">
        <f t="shared" si="111"/>
        <v>Old</v>
      </c>
      <c r="D2379" s="1" t="s">
        <v>16</v>
      </c>
      <c r="E2379" s="1" t="s">
        <v>17</v>
      </c>
      <c r="F2379" s="1" t="s">
        <v>18</v>
      </c>
      <c r="G2379" s="1" t="s">
        <v>19</v>
      </c>
      <c r="H2379" s="1">
        <v>2</v>
      </c>
      <c r="I2379" s="1" t="s">
        <v>26</v>
      </c>
      <c r="J2379" s="1" t="s">
        <v>34</v>
      </c>
      <c r="K2379" s="6">
        <v>2373.5700000000002</v>
      </c>
      <c r="L2379" s="6">
        <v>791.19</v>
      </c>
      <c r="M2379" s="1">
        <v>3</v>
      </c>
      <c r="N2379" s="8">
        <v>45355</v>
      </c>
      <c r="O2379" s="4" t="str">
        <f t="shared" si="112"/>
        <v>March 2024</v>
      </c>
      <c r="P2379" s="1" t="s">
        <v>22</v>
      </c>
      <c r="Q2379" s="1" t="s">
        <v>68</v>
      </c>
      <c r="R2379" s="6">
        <v>116.6</v>
      </c>
      <c r="S2379" s="6">
        <f t="shared" si="113"/>
        <v>2490.17</v>
      </c>
    </row>
    <row r="2380" spans="1:19" x14ac:dyDescent="0.35">
      <c r="A2380" s="1">
        <v>6148</v>
      </c>
      <c r="B2380" s="1">
        <v>80</v>
      </c>
      <c r="C2380" s="1" t="str">
        <f t="shared" si="111"/>
        <v>Old</v>
      </c>
      <c r="D2380" s="1" t="s">
        <v>38</v>
      </c>
      <c r="E2380" s="1" t="s">
        <v>17</v>
      </c>
      <c r="F2380" s="1" t="s">
        <v>24</v>
      </c>
      <c r="G2380" s="1" t="s">
        <v>25</v>
      </c>
      <c r="H2380" s="1">
        <v>3</v>
      </c>
      <c r="I2380" s="1" t="s">
        <v>26</v>
      </c>
      <c r="J2380" s="1" t="s">
        <v>27</v>
      </c>
      <c r="K2380" s="6">
        <v>2470.3000000000002</v>
      </c>
      <c r="L2380" s="6">
        <v>247.03</v>
      </c>
      <c r="M2380" s="1">
        <v>10</v>
      </c>
      <c r="N2380" s="8">
        <v>45355</v>
      </c>
      <c r="O2380" s="4" t="str">
        <f t="shared" si="112"/>
        <v>March 2024</v>
      </c>
      <c r="P2380" s="1" t="s">
        <v>22</v>
      </c>
      <c r="Q2380" s="1" t="s">
        <v>51</v>
      </c>
      <c r="R2380" s="6">
        <v>51.18</v>
      </c>
      <c r="S2380" s="6">
        <f t="shared" si="113"/>
        <v>2521.48</v>
      </c>
    </row>
    <row r="2381" spans="1:19" x14ac:dyDescent="0.35">
      <c r="A2381" s="1">
        <v>17106</v>
      </c>
      <c r="B2381" s="1">
        <v>80</v>
      </c>
      <c r="C2381" s="1" t="str">
        <f t="shared" si="111"/>
        <v>Old</v>
      </c>
      <c r="D2381" s="1" t="s">
        <v>38</v>
      </c>
      <c r="E2381" s="1" t="s">
        <v>33</v>
      </c>
      <c r="F2381" s="1" t="s">
        <v>77</v>
      </c>
      <c r="G2381" s="1" t="s">
        <v>86</v>
      </c>
      <c r="H2381" s="1">
        <v>4</v>
      </c>
      <c r="I2381" s="1" t="s">
        <v>26</v>
      </c>
      <c r="J2381" s="1" t="s">
        <v>83</v>
      </c>
      <c r="K2381" s="6">
        <v>3611.8</v>
      </c>
      <c r="L2381" s="6">
        <v>361.18</v>
      </c>
      <c r="M2381" s="1">
        <v>10</v>
      </c>
      <c r="N2381" s="8">
        <v>45355</v>
      </c>
      <c r="O2381" s="4" t="str">
        <f t="shared" si="112"/>
        <v>March 2024</v>
      </c>
      <c r="P2381" s="1" t="s">
        <v>79</v>
      </c>
      <c r="Q2381" s="1" t="s">
        <v>105</v>
      </c>
      <c r="R2381" s="6">
        <v>241.53</v>
      </c>
      <c r="S2381" s="6">
        <f t="shared" si="113"/>
        <v>3853.3300000000004</v>
      </c>
    </row>
    <row r="2382" spans="1:19" x14ac:dyDescent="0.35">
      <c r="A2382" s="1">
        <v>3447</v>
      </c>
      <c r="B2382" s="1">
        <v>19</v>
      </c>
      <c r="C2382" s="1" t="str">
        <f t="shared" si="111"/>
        <v>Young</v>
      </c>
      <c r="D2382" s="1" t="s">
        <v>16</v>
      </c>
      <c r="E2382" s="1" t="s">
        <v>33</v>
      </c>
      <c r="F2382" s="1" t="s">
        <v>30</v>
      </c>
      <c r="G2382" s="1" t="s">
        <v>31</v>
      </c>
      <c r="H2382" s="1">
        <v>3</v>
      </c>
      <c r="I2382" s="1" t="s">
        <v>26</v>
      </c>
      <c r="J2382" s="1" t="s">
        <v>21</v>
      </c>
      <c r="K2382" s="6">
        <v>2783.76</v>
      </c>
      <c r="L2382" s="6">
        <v>463.96</v>
      </c>
      <c r="M2382" s="1">
        <v>6</v>
      </c>
      <c r="N2382" s="8">
        <v>45356</v>
      </c>
      <c r="O2382" s="4" t="str">
        <f t="shared" si="112"/>
        <v>March 2024</v>
      </c>
      <c r="P2382" s="1" t="s">
        <v>28</v>
      </c>
      <c r="Q2382" s="1" t="s">
        <v>43</v>
      </c>
      <c r="R2382" s="6">
        <v>51.93</v>
      </c>
      <c r="S2382" s="6">
        <f t="shared" si="113"/>
        <v>2835.69</v>
      </c>
    </row>
    <row r="2383" spans="1:19" x14ac:dyDescent="0.35">
      <c r="A2383" s="1">
        <v>13847</v>
      </c>
      <c r="B2383" s="1">
        <v>20</v>
      </c>
      <c r="C2383" s="1" t="str">
        <f t="shared" si="111"/>
        <v>Young</v>
      </c>
      <c r="D2383" s="1" t="s">
        <v>16</v>
      </c>
      <c r="E2383" s="1" t="s">
        <v>17</v>
      </c>
      <c r="F2383" s="1" t="s">
        <v>40</v>
      </c>
      <c r="G2383" s="1" t="s">
        <v>88</v>
      </c>
      <c r="H2383" s="1">
        <v>1</v>
      </c>
      <c r="I2383" s="1" t="s">
        <v>20</v>
      </c>
      <c r="J2383" s="1" t="s">
        <v>93</v>
      </c>
      <c r="K2383" s="6">
        <v>1378.5</v>
      </c>
      <c r="L2383" s="6">
        <v>459.5</v>
      </c>
      <c r="M2383" s="1">
        <v>3</v>
      </c>
      <c r="N2383" s="8">
        <v>45356</v>
      </c>
      <c r="O2383" s="4" t="str">
        <f t="shared" si="112"/>
        <v>March 2024</v>
      </c>
      <c r="P2383" s="1" t="s">
        <v>22</v>
      </c>
      <c r="Q2383" s="1" t="s">
        <v>92</v>
      </c>
      <c r="R2383" s="6">
        <v>99.49</v>
      </c>
      <c r="S2383" s="6">
        <f t="shared" si="113"/>
        <v>1477.99</v>
      </c>
    </row>
    <row r="2384" spans="1:19" x14ac:dyDescent="0.35">
      <c r="A2384" s="1">
        <v>16267</v>
      </c>
      <c r="B2384" s="1">
        <v>21</v>
      </c>
      <c r="C2384" s="1" t="str">
        <f t="shared" si="111"/>
        <v>Young</v>
      </c>
      <c r="D2384" s="1" t="s">
        <v>16</v>
      </c>
      <c r="E2384" s="1" t="s">
        <v>17</v>
      </c>
      <c r="F2384" s="1" t="s">
        <v>30</v>
      </c>
      <c r="G2384" s="1" t="s">
        <v>78</v>
      </c>
      <c r="H2384" s="1">
        <v>2</v>
      </c>
      <c r="I2384" s="1" t="s">
        <v>26</v>
      </c>
      <c r="J2384" s="1" t="s">
        <v>83</v>
      </c>
      <c r="K2384" s="6">
        <v>5394.56</v>
      </c>
      <c r="L2384" s="6">
        <v>674.32</v>
      </c>
      <c r="M2384" s="1">
        <v>8</v>
      </c>
      <c r="N2384" s="8">
        <v>45356</v>
      </c>
      <c r="O2384" s="4" t="str">
        <f t="shared" si="112"/>
        <v>March 2024</v>
      </c>
      <c r="P2384" s="1" t="s">
        <v>84</v>
      </c>
      <c r="Q2384" s="1"/>
      <c r="R2384" s="6">
        <v>0</v>
      </c>
      <c r="S2384" s="6">
        <f t="shared" si="113"/>
        <v>5394.56</v>
      </c>
    </row>
    <row r="2385" spans="1:19" x14ac:dyDescent="0.35">
      <c r="A2385" s="1">
        <v>19759</v>
      </c>
      <c r="B2385" s="1">
        <v>21</v>
      </c>
      <c r="C2385" s="1" t="str">
        <f t="shared" si="111"/>
        <v>Young</v>
      </c>
      <c r="D2385" s="1" t="s">
        <v>16</v>
      </c>
      <c r="E2385" s="1" t="s">
        <v>33</v>
      </c>
      <c r="F2385" s="1" t="s">
        <v>24</v>
      </c>
      <c r="G2385" s="1" t="s">
        <v>85</v>
      </c>
      <c r="H2385" s="1">
        <v>4</v>
      </c>
      <c r="I2385" s="1" t="s">
        <v>26</v>
      </c>
      <c r="J2385" s="1" t="s">
        <v>21</v>
      </c>
      <c r="K2385" s="6">
        <v>2359.23</v>
      </c>
      <c r="L2385" s="6">
        <v>786.41</v>
      </c>
      <c r="M2385" s="1">
        <v>3</v>
      </c>
      <c r="N2385" s="8">
        <v>45356</v>
      </c>
      <c r="O2385" s="4" t="str">
        <f t="shared" si="112"/>
        <v>March 2024</v>
      </c>
      <c r="P2385" s="1" t="s">
        <v>84</v>
      </c>
      <c r="Q2385" s="1" t="s">
        <v>87</v>
      </c>
      <c r="R2385" s="6">
        <v>108.27</v>
      </c>
      <c r="S2385" s="6">
        <f t="shared" si="113"/>
        <v>2467.5</v>
      </c>
    </row>
    <row r="2386" spans="1:19" x14ac:dyDescent="0.35">
      <c r="A2386" s="1">
        <v>13134</v>
      </c>
      <c r="B2386" s="1">
        <v>22</v>
      </c>
      <c r="C2386" s="1" t="str">
        <f t="shared" si="111"/>
        <v>Young</v>
      </c>
      <c r="D2386" s="1" t="s">
        <v>16</v>
      </c>
      <c r="E2386" s="1" t="s">
        <v>17</v>
      </c>
      <c r="F2386" s="1" t="s">
        <v>18</v>
      </c>
      <c r="G2386" s="1" t="s">
        <v>81</v>
      </c>
      <c r="H2386" s="1">
        <v>1</v>
      </c>
      <c r="I2386" s="1" t="s">
        <v>20</v>
      </c>
      <c r="J2386" s="1" t="s">
        <v>21</v>
      </c>
      <c r="K2386" s="6">
        <v>9117.44</v>
      </c>
      <c r="L2386" s="6">
        <v>1139.68</v>
      </c>
      <c r="M2386" s="1">
        <v>8</v>
      </c>
      <c r="N2386" s="8">
        <v>45356</v>
      </c>
      <c r="O2386" s="4" t="str">
        <f t="shared" si="112"/>
        <v>March 2024</v>
      </c>
      <c r="P2386" s="1" t="s">
        <v>22</v>
      </c>
      <c r="Q2386" s="1"/>
      <c r="R2386" s="6">
        <v>0</v>
      </c>
      <c r="S2386" s="6">
        <f t="shared" si="113"/>
        <v>9117.44</v>
      </c>
    </row>
    <row r="2387" spans="1:19" x14ac:dyDescent="0.35">
      <c r="A2387" s="1">
        <v>15355</v>
      </c>
      <c r="B2387" s="1">
        <v>22</v>
      </c>
      <c r="C2387" s="1" t="str">
        <f t="shared" si="111"/>
        <v>Young</v>
      </c>
      <c r="D2387" s="1" t="s">
        <v>16</v>
      </c>
      <c r="E2387" s="1" t="s">
        <v>17</v>
      </c>
      <c r="F2387" s="1" t="s">
        <v>30</v>
      </c>
      <c r="G2387" s="1" t="s">
        <v>78</v>
      </c>
      <c r="H2387" s="1">
        <v>2</v>
      </c>
      <c r="I2387" s="1" t="s">
        <v>26</v>
      </c>
      <c r="J2387" s="1" t="s">
        <v>93</v>
      </c>
      <c r="K2387" s="6">
        <v>4720.24</v>
      </c>
      <c r="L2387" s="6">
        <v>674.32</v>
      </c>
      <c r="M2387" s="1">
        <v>7</v>
      </c>
      <c r="N2387" s="8">
        <v>45356</v>
      </c>
      <c r="O2387" s="4" t="str">
        <f t="shared" si="112"/>
        <v>March 2024</v>
      </c>
      <c r="P2387" s="1" t="s">
        <v>84</v>
      </c>
      <c r="Q2387" s="1"/>
      <c r="R2387" s="6">
        <v>0</v>
      </c>
      <c r="S2387" s="6">
        <f t="shared" si="113"/>
        <v>4720.24</v>
      </c>
    </row>
    <row r="2388" spans="1:19" x14ac:dyDescent="0.35">
      <c r="A2388" s="1">
        <v>6853</v>
      </c>
      <c r="B2388" s="1">
        <v>23</v>
      </c>
      <c r="C2388" s="1" t="str">
        <f t="shared" si="111"/>
        <v>Young</v>
      </c>
      <c r="D2388" s="1" t="s">
        <v>16</v>
      </c>
      <c r="E2388" s="1" t="s">
        <v>33</v>
      </c>
      <c r="F2388" s="1" t="s">
        <v>40</v>
      </c>
      <c r="G2388" s="1" t="s">
        <v>41</v>
      </c>
      <c r="H2388" s="1">
        <v>3</v>
      </c>
      <c r="I2388" s="1" t="s">
        <v>20</v>
      </c>
      <c r="J2388" s="1" t="s">
        <v>34</v>
      </c>
      <c r="K2388" s="6">
        <v>7603.47</v>
      </c>
      <c r="L2388" s="6">
        <v>844.83</v>
      </c>
      <c r="M2388" s="1">
        <v>9</v>
      </c>
      <c r="N2388" s="8">
        <v>45356</v>
      </c>
      <c r="O2388" s="4" t="str">
        <f t="shared" si="112"/>
        <v>March 2024</v>
      </c>
      <c r="P2388" s="1" t="s">
        <v>32</v>
      </c>
      <c r="Q2388" s="1" t="s">
        <v>62</v>
      </c>
      <c r="R2388" s="6">
        <v>48.59</v>
      </c>
      <c r="S2388" s="6">
        <f t="shared" si="113"/>
        <v>7652.06</v>
      </c>
    </row>
    <row r="2389" spans="1:19" x14ac:dyDescent="0.35">
      <c r="A2389" s="1">
        <v>1925</v>
      </c>
      <c r="B2389" s="1">
        <v>24</v>
      </c>
      <c r="C2389" s="1" t="str">
        <f t="shared" si="111"/>
        <v>Young</v>
      </c>
      <c r="D2389" s="1" t="s">
        <v>16</v>
      </c>
      <c r="E2389" s="1" t="s">
        <v>17</v>
      </c>
      <c r="F2389" s="1" t="s">
        <v>30</v>
      </c>
      <c r="G2389" s="1" t="s">
        <v>31</v>
      </c>
      <c r="H2389" s="1">
        <v>3</v>
      </c>
      <c r="I2389" s="1" t="s">
        <v>26</v>
      </c>
      <c r="J2389" s="1" t="s">
        <v>34</v>
      </c>
      <c r="K2389" s="6">
        <v>3247.72</v>
      </c>
      <c r="L2389" s="6">
        <v>463.96</v>
      </c>
      <c r="M2389" s="1">
        <v>7</v>
      </c>
      <c r="N2389" s="8">
        <v>45356</v>
      </c>
      <c r="O2389" s="4" t="str">
        <f t="shared" si="112"/>
        <v>March 2024</v>
      </c>
      <c r="P2389" s="1" t="s">
        <v>32</v>
      </c>
      <c r="Q2389" s="1" t="s">
        <v>45</v>
      </c>
      <c r="R2389" s="6">
        <v>76.989999999999995</v>
      </c>
      <c r="S2389" s="6">
        <f t="shared" si="113"/>
        <v>3324.7099999999996</v>
      </c>
    </row>
    <row r="2390" spans="1:19" x14ac:dyDescent="0.35">
      <c r="A2390" s="1">
        <v>12144</v>
      </c>
      <c r="B2390" s="1">
        <v>25</v>
      </c>
      <c r="C2390" s="1" t="str">
        <f t="shared" si="111"/>
        <v>Young</v>
      </c>
      <c r="D2390" s="1" t="s">
        <v>16</v>
      </c>
      <c r="E2390" s="1" t="s">
        <v>33</v>
      </c>
      <c r="F2390" s="1" t="s">
        <v>30</v>
      </c>
      <c r="G2390" s="1" t="s">
        <v>78</v>
      </c>
      <c r="H2390" s="1">
        <v>3</v>
      </c>
      <c r="I2390" s="1" t="s">
        <v>20</v>
      </c>
      <c r="J2390" s="1" t="s">
        <v>83</v>
      </c>
      <c r="K2390" s="6">
        <v>6743.2</v>
      </c>
      <c r="L2390" s="6">
        <v>674.32</v>
      </c>
      <c r="M2390" s="1">
        <v>10</v>
      </c>
      <c r="N2390" s="8">
        <v>45356</v>
      </c>
      <c r="O2390" s="4" t="str">
        <f t="shared" si="112"/>
        <v>March 2024</v>
      </c>
      <c r="P2390" s="1" t="s">
        <v>79</v>
      </c>
      <c r="Q2390" s="1" t="s">
        <v>37</v>
      </c>
      <c r="R2390" s="6">
        <v>24.04</v>
      </c>
      <c r="S2390" s="6">
        <f t="shared" si="113"/>
        <v>6767.24</v>
      </c>
    </row>
    <row r="2391" spans="1:19" x14ac:dyDescent="0.35">
      <c r="A2391" s="1">
        <v>2895</v>
      </c>
      <c r="B2391" s="1">
        <v>26</v>
      </c>
      <c r="C2391" s="1" t="str">
        <f t="shared" si="111"/>
        <v>Young</v>
      </c>
      <c r="D2391" s="1" t="s">
        <v>16</v>
      </c>
      <c r="E2391" s="1" t="s">
        <v>17</v>
      </c>
      <c r="F2391" s="1" t="s">
        <v>18</v>
      </c>
      <c r="G2391" s="1" t="s">
        <v>19</v>
      </c>
      <c r="H2391" s="1">
        <v>2</v>
      </c>
      <c r="I2391" s="1" t="s">
        <v>20</v>
      </c>
      <c r="J2391" s="1" t="s">
        <v>42</v>
      </c>
      <c r="K2391" s="6">
        <v>1582.38</v>
      </c>
      <c r="L2391" s="6">
        <v>791.19</v>
      </c>
      <c r="M2391" s="1">
        <v>2</v>
      </c>
      <c r="N2391" s="8">
        <v>45356</v>
      </c>
      <c r="O2391" s="4" t="str">
        <f t="shared" si="112"/>
        <v>March 2024</v>
      </c>
      <c r="P2391" s="1" t="s">
        <v>28</v>
      </c>
      <c r="Q2391" s="1" t="s">
        <v>53</v>
      </c>
      <c r="R2391" s="6">
        <v>28.41</v>
      </c>
      <c r="S2391" s="6">
        <f t="shared" si="113"/>
        <v>1610.7900000000002</v>
      </c>
    </row>
    <row r="2392" spans="1:19" x14ac:dyDescent="0.35">
      <c r="A2392" s="1">
        <v>6573</v>
      </c>
      <c r="B2392" s="1">
        <v>26</v>
      </c>
      <c r="C2392" s="1" t="str">
        <f t="shared" si="111"/>
        <v>Young</v>
      </c>
      <c r="D2392" s="1" t="s">
        <v>16</v>
      </c>
      <c r="E2392" s="1" t="s">
        <v>17</v>
      </c>
      <c r="F2392" s="1" t="s">
        <v>24</v>
      </c>
      <c r="G2392" s="1" t="s">
        <v>25</v>
      </c>
      <c r="H2392" s="1">
        <v>3</v>
      </c>
      <c r="I2392" s="1" t="s">
        <v>26</v>
      </c>
      <c r="J2392" s="1" t="s">
        <v>21</v>
      </c>
      <c r="K2392" s="6">
        <v>494.06</v>
      </c>
      <c r="L2392" s="6">
        <v>247.03</v>
      </c>
      <c r="M2392" s="1">
        <v>2</v>
      </c>
      <c r="N2392" s="8">
        <v>45356</v>
      </c>
      <c r="O2392" s="4" t="str">
        <f t="shared" si="112"/>
        <v>March 2024</v>
      </c>
      <c r="P2392" s="1" t="s">
        <v>28</v>
      </c>
      <c r="Q2392" s="1" t="s">
        <v>39</v>
      </c>
      <c r="R2392" s="6">
        <v>29.68</v>
      </c>
      <c r="S2392" s="6">
        <f t="shared" si="113"/>
        <v>523.74</v>
      </c>
    </row>
    <row r="2393" spans="1:19" x14ac:dyDescent="0.35">
      <c r="A2393" s="1">
        <v>11866</v>
      </c>
      <c r="B2393" s="1">
        <v>26</v>
      </c>
      <c r="C2393" s="1" t="str">
        <f t="shared" si="111"/>
        <v>Young</v>
      </c>
      <c r="D2393" s="1" t="s">
        <v>16</v>
      </c>
      <c r="E2393" s="1" t="s">
        <v>17</v>
      </c>
      <c r="F2393" s="1" t="s">
        <v>18</v>
      </c>
      <c r="G2393" s="1" t="s">
        <v>81</v>
      </c>
      <c r="H2393" s="1">
        <v>1</v>
      </c>
      <c r="I2393" s="1" t="s">
        <v>26</v>
      </c>
      <c r="J2393" s="1" t="s">
        <v>21</v>
      </c>
      <c r="K2393" s="6">
        <v>1139.68</v>
      </c>
      <c r="L2393" s="6">
        <v>1139.68</v>
      </c>
      <c r="M2393" s="1">
        <v>1</v>
      </c>
      <c r="N2393" s="8">
        <v>45356</v>
      </c>
      <c r="O2393" s="4" t="str">
        <f t="shared" si="112"/>
        <v>March 2024</v>
      </c>
      <c r="P2393" s="1" t="s">
        <v>84</v>
      </c>
      <c r="Q2393" s="1" t="s">
        <v>120</v>
      </c>
      <c r="R2393" s="6">
        <v>216.17</v>
      </c>
      <c r="S2393" s="6">
        <f t="shared" si="113"/>
        <v>1355.8500000000001</v>
      </c>
    </row>
    <row r="2394" spans="1:19" x14ac:dyDescent="0.35">
      <c r="A2394" s="1">
        <v>3754</v>
      </c>
      <c r="B2394" s="1">
        <v>27</v>
      </c>
      <c r="C2394" s="1" t="str">
        <f t="shared" si="111"/>
        <v>Young</v>
      </c>
      <c r="D2394" s="1" t="s">
        <v>16</v>
      </c>
      <c r="E2394" s="1" t="s">
        <v>17</v>
      </c>
      <c r="F2394" s="1" t="s">
        <v>18</v>
      </c>
      <c r="G2394" s="1" t="s">
        <v>19</v>
      </c>
      <c r="H2394" s="1">
        <v>2</v>
      </c>
      <c r="I2394" s="1" t="s">
        <v>26</v>
      </c>
      <c r="J2394" s="1" t="s">
        <v>34</v>
      </c>
      <c r="K2394" s="6">
        <v>1582.38</v>
      </c>
      <c r="L2394" s="6">
        <v>791.19</v>
      </c>
      <c r="M2394" s="1">
        <v>2</v>
      </c>
      <c r="N2394" s="8">
        <v>45356</v>
      </c>
      <c r="O2394" s="4" t="str">
        <f t="shared" si="112"/>
        <v>March 2024</v>
      </c>
      <c r="P2394" s="1" t="s">
        <v>22</v>
      </c>
      <c r="Q2394" s="1" t="s">
        <v>52</v>
      </c>
      <c r="R2394" s="6">
        <v>17.739999999999998</v>
      </c>
      <c r="S2394" s="6">
        <f t="shared" si="113"/>
        <v>1600.1200000000001</v>
      </c>
    </row>
    <row r="2395" spans="1:19" x14ac:dyDescent="0.35">
      <c r="A2395" s="1">
        <v>7149</v>
      </c>
      <c r="B2395" s="1">
        <v>27</v>
      </c>
      <c r="C2395" s="1" t="str">
        <f t="shared" si="111"/>
        <v>Young</v>
      </c>
      <c r="D2395" s="1" t="s">
        <v>16</v>
      </c>
      <c r="E2395" s="1" t="s">
        <v>17</v>
      </c>
      <c r="F2395" s="1" t="s">
        <v>40</v>
      </c>
      <c r="G2395" s="1" t="s">
        <v>41</v>
      </c>
      <c r="H2395" s="1">
        <v>3</v>
      </c>
      <c r="I2395" s="1" t="s">
        <v>26</v>
      </c>
      <c r="J2395" s="1" t="s">
        <v>34</v>
      </c>
      <c r="K2395" s="6">
        <v>1689.66</v>
      </c>
      <c r="L2395" s="6">
        <v>844.83</v>
      </c>
      <c r="M2395" s="1">
        <v>2</v>
      </c>
      <c r="N2395" s="8">
        <v>45356</v>
      </c>
      <c r="O2395" s="4" t="str">
        <f t="shared" si="112"/>
        <v>March 2024</v>
      </c>
      <c r="P2395" s="1" t="s">
        <v>22</v>
      </c>
      <c r="Q2395" s="1" t="s">
        <v>55</v>
      </c>
      <c r="R2395" s="6">
        <v>49.29</v>
      </c>
      <c r="S2395" s="6">
        <f t="shared" si="113"/>
        <v>1738.95</v>
      </c>
    </row>
    <row r="2396" spans="1:19" x14ac:dyDescent="0.35">
      <c r="A2396" s="1">
        <v>14726</v>
      </c>
      <c r="B2396" s="1">
        <v>28</v>
      </c>
      <c r="C2396" s="1" t="str">
        <f t="shared" si="111"/>
        <v>Young</v>
      </c>
      <c r="D2396" s="1" t="s">
        <v>16</v>
      </c>
      <c r="E2396" s="1" t="s">
        <v>33</v>
      </c>
      <c r="F2396" s="1" t="s">
        <v>30</v>
      </c>
      <c r="G2396" s="1" t="s">
        <v>78</v>
      </c>
      <c r="H2396" s="1">
        <v>4</v>
      </c>
      <c r="I2396" s="1" t="s">
        <v>26</v>
      </c>
      <c r="J2396" s="1" t="s">
        <v>93</v>
      </c>
      <c r="K2396" s="6">
        <v>2697.28</v>
      </c>
      <c r="L2396" s="6">
        <v>674.32</v>
      </c>
      <c r="M2396" s="1">
        <v>4</v>
      </c>
      <c r="N2396" s="8">
        <v>45356</v>
      </c>
      <c r="O2396" s="4" t="str">
        <f t="shared" si="112"/>
        <v>March 2024</v>
      </c>
      <c r="P2396" s="1" t="s">
        <v>84</v>
      </c>
      <c r="Q2396" s="1" t="s">
        <v>113</v>
      </c>
      <c r="R2396" s="6">
        <v>106.49</v>
      </c>
      <c r="S2396" s="6">
        <f t="shared" si="113"/>
        <v>2803.77</v>
      </c>
    </row>
    <row r="2397" spans="1:19" x14ac:dyDescent="0.35">
      <c r="A2397" s="1">
        <v>13694</v>
      </c>
      <c r="B2397" s="1">
        <v>30</v>
      </c>
      <c r="C2397" s="1" t="str">
        <f t="shared" si="111"/>
        <v>Young</v>
      </c>
      <c r="D2397" s="1" t="s">
        <v>38</v>
      </c>
      <c r="E2397" s="1" t="s">
        <v>17</v>
      </c>
      <c r="F2397" s="1" t="s">
        <v>40</v>
      </c>
      <c r="G2397" s="1" t="s">
        <v>88</v>
      </c>
      <c r="H2397" s="1">
        <v>3</v>
      </c>
      <c r="I2397" s="1" t="s">
        <v>26</v>
      </c>
      <c r="J2397" s="1" t="s">
        <v>93</v>
      </c>
      <c r="K2397" s="6">
        <v>919</v>
      </c>
      <c r="L2397" s="6">
        <v>459.5</v>
      </c>
      <c r="M2397" s="1">
        <v>2</v>
      </c>
      <c r="N2397" s="8">
        <v>45356</v>
      </c>
      <c r="O2397" s="4" t="str">
        <f t="shared" si="112"/>
        <v>March 2024</v>
      </c>
      <c r="P2397" s="1" t="s">
        <v>79</v>
      </c>
      <c r="Q2397" s="1" t="s">
        <v>37</v>
      </c>
      <c r="R2397" s="6">
        <v>14.1</v>
      </c>
      <c r="S2397" s="6">
        <f t="shared" si="113"/>
        <v>933.1</v>
      </c>
    </row>
    <row r="2398" spans="1:19" x14ac:dyDescent="0.35">
      <c r="A2398" s="1">
        <v>14507</v>
      </c>
      <c r="B2398" s="1">
        <v>30</v>
      </c>
      <c r="C2398" s="1" t="str">
        <f t="shared" si="111"/>
        <v>Young</v>
      </c>
      <c r="D2398" s="1" t="s">
        <v>16</v>
      </c>
      <c r="E2398" s="1" t="s">
        <v>17</v>
      </c>
      <c r="F2398" s="1" t="s">
        <v>24</v>
      </c>
      <c r="G2398" s="1" t="s">
        <v>85</v>
      </c>
      <c r="H2398" s="1">
        <v>1</v>
      </c>
      <c r="I2398" s="1" t="s">
        <v>20</v>
      </c>
      <c r="J2398" s="1" t="s">
        <v>83</v>
      </c>
      <c r="K2398" s="6">
        <v>786.41</v>
      </c>
      <c r="L2398" s="6">
        <v>786.41</v>
      </c>
      <c r="M2398" s="1">
        <v>1</v>
      </c>
      <c r="N2398" s="8">
        <v>45356</v>
      </c>
      <c r="O2398" s="4" t="str">
        <f t="shared" si="112"/>
        <v>March 2024</v>
      </c>
      <c r="P2398" s="1" t="s">
        <v>22</v>
      </c>
      <c r="Q2398" s="1" t="s">
        <v>29</v>
      </c>
      <c r="R2398" s="6">
        <v>48.05</v>
      </c>
      <c r="S2398" s="6">
        <f t="shared" si="113"/>
        <v>834.45999999999992</v>
      </c>
    </row>
    <row r="2399" spans="1:19" x14ac:dyDescent="0.35">
      <c r="A2399" s="1">
        <v>6799</v>
      </c>
      <c r="B2399" s="1">
        <v>32</v>
      </c>
      <c r="C2399" s="1" t="str">
        <f t="shared" si="111"/>
        <v>Young</v>
      </c>
      <c r="D2399" s="1" t="s">
        <v>38</v>
      </c>
      <c r="E2399" s="1" t="s">
        <v>17</v>
      </c>
      <c r="F2399" s="1" t="s">
        <v>40</v>
      </c>
      <c r="G2399" s="1" t="s">
        <v>41</v>
      </c>
      <c r="H2399" s="1">
        <v>3</v>
      </c>
      <c r="I2399" s="1" t="s">
        <v>20</v>
      </c>
      <c r="J2399" s="1" t="s">
        <v>42</v>
      </c>
      <c r="K2399" s="6">
        <v>8448.2999999999993</v>
      </c>
      <c r="L2399" s="6">
        <v>844.83</v>
      </c>
      <c r="M2399" s="1">
        <v>10</v>
      </c>
      <c r="N2399" s="8">
        <v>45356</v>
      </c>
      <c r="O2399" s="4" t="str">
        <f t="shared" si="112"/>
        <v>March 2024</v>
      </c>
      <c r="P2399" s="1" t="s">
        <v>28</v>
      </c>
      <c r="Q2399" s="1" t="s">
        <v>29</v>
      </c>
      <c r="R2399" s="6">
        <v>49.82</v>
      </c>
      <c r="S2399" s="6">
        <f t="shared" si="113"/>
        <v>8498.119999999999</v>
      </c>
    </row>
    <row r="2400" spans="1:19" x14ac:dyDescent="0.35">
      <c r="A2400" s="1">
        <v>13888</v>
      </c>
      <c r="B2400" s="1">
        <v>32</v>
      </c>
      <c r="C2400" s="1" t="str">
        <f t="shared" si="111"/>
        <v>Young</v>
      </c>
      <c r="D2400" s="1" t="s">
        <v>38</v>
      </c>
      <c r="E2400" s="1" t="s">
        <v>17</v>
      </c>
      <c r="F2400" s="1" t="s">
        <v>24</v>
      </c>
      <c r="G2400" s="1" t="s">
        <v>85</v>
      </c>
      <c r="H2400" s="1">
        <v>4</v>
      </c>
      <c r="I2400" s="1" t="s">
        <v>26</v>
      </c>
      <c r="J2400" s="1" t="s">
        <v>83</v>
      </c>
      <c r="K2400" s="6">
        <v>4718.46</v>
      </c>
      <c r="L2400" s="6">
        <v>786.41</v>
      </c>
      <c r="M2400" s="1">
        <v>6</v>
      </c>
      <c r="N2400" s="8">
        <v>45356</v>
      </c>
      <c r="O2400" s="4" t="str">
        <f t="shared" si="112"/>
        <v>March 2024</v>
      </c>
      <c r="P2400" s="1" t="s">
        <v>84</v>
      </c>
      <c r="Q2400" s="1" t="s">
        <v>101</v>
      </c>
      <c r="R2400" s="6">
        <v>208.36</v>
      </c>
      <c r="S2400" s="6">
        <f t="shared" si="113"/>
        <v>4926.82</v>
      </c>
    </row>
    <row r="2401" spans="1:19" x14ac:dyDescent="0.35">
      <c r="A2401" s="1">
        <v>11446</v>
      </c>
      <c r="B2401" s="1">
        <v>35</v>
      </c>
      <c r="C2401" s="1" t="str">
        <f t="shared" si="111"/>
        <v>Young</v>
      </c>
      <c r="D2401" s="1" t="s">
        <v>38</v>
      </c>
      <c r="E2401" s="1" t="s">
        <v>17</v>
      </c>
      <c r="F2401" s="1" t="s">
        <v>18</v>
      </c>
      <c r="G2401" s="1" t="s">
        <v>81</v>
      </c>
      <c r="H2401" s="1">
        <v>2</v>
      </c>
      <c r="I2401" s="1" t="s">
        <v>26</v>
      </c>
      <c r="J2401" s="1" t="s">
        <v>83</v>
      </c>
      <c r="K2401" s="6">
        <v>6838.08</v>
      </c>
      <c r="L2401" s="6">
        <v>1139.68</v>
      </c>
      <c r="M2401" s="1">
        <v>6</v>
      </c>
      <c r="N2401" s="8">
        <v>45356</v>
      </c>
      <c r="O2401" s="4" t="str">
        <f t="shared" si="112"/>
        <v>March 2024</v>
      </c>
      <c r="P2401" s="1" t="s">
        <v>84</v>
      </c>
      <c r="Q2401" s="1"/>
      <c r="R2401" s="6">
        <v>0</v>
      </c>
      <c r="S2401" s="6">
        <f t="shared" si="113"/>
        <v>6838.08</v>
      </c>
    </row>
    <row r="2402" spans="1:19" x14ac:dyDescent="0.35">
      <c r="A2402" s="1">
        <v>14500</v>
      </c>
      <c r="B2402" s="1">
        <v>35</v>
      </c>
      <c r="C2402" s="1" t="str">
        <f t="shared" si="111"/>
        <v>Young</v>
      </c>
      <c r="D2402" s="1" t="s">
        <v>38</v>
      </c>
      <c r="E2402" s="1" t="s">
        <v>17</v>
      </c>
      <c r="F2402" s="1" t="s">
        <v>77</v>
      </c>
      <c r="G2402" s="1" t="s">
        <v>86</v>
      </c>
      <c r="H2402" s="1">
        <v>3</v>
      </c>
      <c r="I2402" s="1" t="s">
        <v>26</v>
      </c>
      <c r="J2402" s="1" t="s">
        <v>93</v>
      </c>
      <c r="K2402" s="6">
        <v>1083.54</v>
      </c>
      <c r="L2402" s="6">
        <v>361.18</v>
      </c>
      <c r="M2402" s="1">
        <v>3</v>
      </c>
      <c r="N2402" s="8">
        <v>45356</v>
      </c>
      <c r="O2402" s="4" t="str">
        <f t="shared" si="112"/>
        <v>March 2024</v>
      </c>
      <c r="P2402" s="1" t="s">
        <v>79</v>
      </c>
      <c r="Q2402" s="1"/>
      <c r="R2402" s="6">
        <v>0</v>
      </c>
      <c r="S2402" s="6">
        <f t="shared" si="113"/>
        <v>1083.54</v>
      </c>
    </row>
    <row r="2403" spans="1:19" x14ac:dyDescent="0.35">
      <c r="A2403" s="1">
        <v>16846</v>
      </c>
      <c r="B2403" s="1">
        <v>35</v>
      </c>
      <c r="C2403" s="1" t="str">
        <f t="shared" si="111"/>
        <v>Young</v>
      </c>
      <c r="D2403" s="1" t="s">
        <v>38</v>
      </c>
      <c r="E2403" s="1" t="s">
        <v>33</v>
      </c>
      <c r="F2403" s="1" t="s">
        <v>77</v>
      </c>
      <c r="G2403" s="1" t="s">
        <v>86</v>
      </c>
      <c r="H2403" s="1">
        <v>3</v>
      </c>
      <c r="I2403" s="1" t="s">
        <v>26</v>
      </c>
      <c r="J2403" s="1" t="s">
        <v>21</v>
      </c>
      <c r="K2403" s="6">
        <v>2167.08</v>
      </c>
      <c r="L2403" s="6">
        <v>361.18</v>
      </c>
      <c r="M2403" s="1">
        <v>6</v>
      </c>
      <c r="N2403" s="8">
        <v>45356</v>
      </c>
      <c r="O2403" s="4" t="str">
        <f t="shared" si="112"/>
        <v>March 2024</v>
      </c>
      <c r="P2403" s="1" t="s">
        <v>84</v>
      </c>
      <c r="Q2403" s="1"/>
      <c r="R2403" s="6">
        <v>0</v>
      </c>
      <c r="S2403" s="6">
        <f t="shared" si="113"/>
        <v>2167.08</v>
      </c>
    </row>
    <row r="2404" spans="1:19" x14ac:dyDescent="0.35">
      <c r="A2404" s="1">
        <v>3620</v>
      </c>
      <c r="B2404" s="1">
        <v>36</v>
      </c>
      <c r="C2404" s="1" t="str">
        <f t="shared" si="111"/>
        <v>Middle-Aged</v>
      </c>
      <c r="D2404" s="1" t="s">
        <v>16</v>
      </c>
      <c r="E2404" s="1" t="s">
        <v>17</v>
      </c>
      <c r="F2404" s="1" t="s">
        <v>40</v>
      </c>
      <c r="G2404" s="1" t="s">
        <v>41</v>
      </c>
      <c r="H2404" s="1">
        <v>3</v>
      </c>
      <c r="I2404" s="1" t="s">
        <v>26</v>
      </c>
      <c r="J2404" s="1" t="s">
        <v>34</v>
      </c>
      <c r="K2404" s="6">
        <v>8448.2999999999993</v>
      </c>
      <c r="L2404" s="6">
        <v>844.83</v>
      </c>
      <c r="M2404" s="1">
        <v>10</v>
      </c>
      <c r="N2404" s="8">
        <v>45356</v>
      </c>
      <c r="O2404" s="4" t="str">
        <f t="shared" si="112"/>
        <v>March 2024</v>
      </c>
      <c r="P2404" s="1" t="s">
        <v>32</v>
      </c>
      <c r="Q2404" s="1" t="s">
        <v>29</v>
      </c>
      <c r="R2404" s="6">
        <v>40.54</v>
      </c>
      <c r="S2404" s="6">
        <f t="shared" si="113"/>
        <v>8488.84</v>
      </c>
    </row>
    <row r="2405" spans="1:19" x14ac:dyDescent="0.35">
      <c r="A2405" s="1">
        <v>14424</v>
      </c>
      <c r="B2405" s="1">
        <v>36</v>
      </c>
      <c r="C2405" s="1" t="str">
        <f t="shared" si="111"/>
        <v>Middle-Aged</v>
      </c>
      <c r="D2405" s="1" t="s">
        <v>38</v>
      </c>
      <c r="E2405" s="1" t="s">
        <v>17</v>
      </c>
      <c r="F2405" s="1" t="s">
        <v>30</v>
      </c>
      <c r="G2405" s="1" t="s">
        <v>78</v>
      </c>
      <c r="H2405" s="1">
        <v>3</v>
      </c>
      <c r="I2405" s="1" t="s">
        <v>26</v>
      </c>
      <c r="J2405" s="1" t="s">
        <v>93</v>
      </c>
      <c r="K2405" s="6">
        <v>6743.2</v>
      </c>
      <c r="L2405" s="6">
        <v>674.32</v>
      </c>
      <c r="M2405" s="1">
        <v>10</v>
      </c>
      <c r="N2405" s="8">
        <v>45356</v>
      </c>
      <c r="O2405" s="4" t="str">
        <f t="shared" si="112"/>
        <v>March 2024</v>
      </c>
      <c r="P2405" s="1" t="s">
        <v>84</v>
      </c>
      <c r="Q2405" s="1" t="s">
        <v>52</v>
      </c>
      <c r="R2405" s="6">
        <v>94.14</v>
      </c>
      <c r="S2405" s="6">
        <f t="shared" si="113"/>
        <v>6837.34</v>
      </c>
    </row>
    <row r="2406" spans="1:19" x14ac:dyDescent="0.35">
      <c r="A2406" s="1">
        <v>15646</v>
      </c>
      <c r="B2406" s="1">
        <v>37</v>
      </c>
      <c r="C2406" s="1" t="str">
        <f t="shared" si="111"/>
        <v>Middle-Aged</v>
      </c>
      <c r="D2406" s="1" t="s">
        <v>16</v>
      </c>
      <c r="E2406" s="1" t="s">
        <v>17</v>
      </c>
      <c r="F2406" s="1" t="s">
        <v>24</v>
      </c>
      <c r="G2406" s="1" t="s">
        <v>85</v>
      </c>
      <c r="H2406" s="1">
        <v>2</v>
      </c>
      <c r="I2406" s="1" t="s">
        <v>26</v>
      </c>
      <c r="J2406" s="1" t="s">
        <v>83</v>
      </c>
      <c r="K2406" s="6">
        <v>3145.64</v>
      </c>
      <c r="L2406" s="6">
        <v>786.41</v>
      </c>
      <c r="M2406" s="1">
        <v>4</v>
      </c>
      <c r="N2406" s="8">
        <v>45356</v>
      </c>
      <c r="O2406" s="4" t="str">
        <f t="shared" si="112"/>
        <v>March 2024</v>
      </c>
      <c r="P2406" s="1" t="s">
        <v>79</v>
      </c>
      <c r="Q2406" s="1" t="s">
        <v>97</v>
      </c>
      <c r="R2406" s="6">
        <v>173.16</v>
      </c>
      <c r="S2406" s="6">
        <f t="shared" si="113"/>
        <v>3318.7999999999997</v>
      </c>
    </row>
    <row r="2407" spans="1:19" x14ac:dyDescent="0.35">
      <c r="A2407" s="1">
        <v>4829</v>
      </c>
      <c r="B2407" s="1">
        <v>38</v>
      </c>
      <c r="C2407" s="1" t="str">
        <f t="shared" si="111"/>
        <v>Middle-Aged</v>
      </c>
      <c r="D2407" s="1" t="s">
        <v>16</v>
      </c>
      <c r="E2407" s="1" t="s">
        <v>17</v>
      </c>
      <c r="F2407" s="1" t="s">
        <v>24</v>
      </c>
      <c r="G2407" s="1" t="s">
        <v>25</v>
      </c>
      <c r="H2407" s="1">
        <v>3</v>
      </c>
      <c r="I2407" s="1" t="s">
        <v>20</v>
      </c>
      <c r="J2407" s="1" t="s">
        <v>21</v>
      </c>
      <c r="K2407" s="6">
        <v>741.09</v>
      </c>
      <c r="L2407" s="6">
        <v>247.03</v>
      </c>
      <c r="M2407" s="1">
        <v>3</v>
      </c>
      <c r="N2407" s="8">
        <v>45356</v>
      </c>
      <c r="O2407" s="4" t="str">
        <f t="shared" si="112"/>
        <v>March 2024</v>
      </c>
      <c r="P2407" s="1" t="s">
        <v>28</v>
      </c>
      <c r="Q2407" s="1"/>
      <c r="R2407" s="6">
        <v>0</v>
      </c>
      <c r="S2407" s="6">
        <f t="shared" si="113"/>
        <v>741.09</v>
      </c>
    </row>
    <row r="2408" spans="1:19" x14ac:dyDescent="0.35">
      <c r="A2408" s="1">
        <v>16524</v>
      </c>
      <c r="B2408" s="1">
        <v>38</v>
      </c>
      <c r="C2408" s="1" t="str">
        <f t="shared" si="111"/>
        <v>Middle-Aged</v>
      </c>
      <c r="D2408" s="1" t="s">
        <v>16</v>
      </c>
      <c r="E2408" s="1" t="s">
        <v>33</v>
      </c>
      <c r="F2408" s="1" t="s">
        <v>77</v>
      </c>
      <c r="G2408" s="1" t="s">
        <v>86</v>
      </c>
      <c r="H2408" s="1">
        <v>3</v>
      </c>
      <c r="I2408" s="1" t="s">
        <v>26</v>
      </c>
      <c r="J2408" s="1" t="s">
        <v>21</v>
      </c>
      <c r="K2408" s="6">
        <v>722.36</v>
      </c>
      <c r="L2408" s="6">
        <v>361.18</v>
      </c>
      <c r="M2408" s="1">
        <v>2</v>
      </c>
      <c r="N2408" s="8">
        <v>45356</v>
      </c>
      <c r="O2408" s="4" t="str">
        <f t="shared" si="112"/>
        <v>March 2024</v>
      </c>
      <c r="P2408" s="1" t="s">
        <v>84</v>
      </c>
      <c r="Q2408" s="1" t="s">
        <v>29</v>
      </c>
      <c r="R2408" s="6">
        <v>59.02</v>
      </c>
      <c r="S2408" s="6">
        <f t="shared" si="113"/>
        <v>781.38</v>
      </c>
    </row>
    <row r="2409" spans="1:19" x14ac:dyDescent="0.35">
      <c r="A2409" s="1">
        <v>19504</v>
      </c>
      <c r="B2409" s="1">
        <v>40</v>
      </c>
      <c r="C2409" s="1" t="str">
        <f t="shared" si="111"/>
        <v>Middle-Aged</v>
      </c>
      <c r="D2409" s="1" t="s">
        <v>38</v>
      </c>
      <c r="E2409" s="1" t="s">
        <v>33</v>
      </c>
      <c r="F2409" s="1" t="s">
        <v>77</v>
      </c>
      <c r="G2409" s="1" t="s">
        <v>86</v>
      </c>
      <c r="H2409" s="1">
        <v>3</v>
      </c>
      <c r="I2409" s="1" t="s">
        <v>20</v>
      </c>
      <c r="J2409" s="1" t="s">
        <v>21</v>
      </c>
      <c r="K2409" s="6">
        <v>3250.62</v>
      </c>
      <c r="L2409" s="6">
        <v>361.18</v>
      </c>
      <c r="M2409" s="1">
        <v>9</v>
      </c>
      <c r="N2409" s="8">
        <v>45356</v>
      </c>
      <c r="O2409" s="4" t="str">
        <f t="shared" si="112"/>
        <v>March 2024</v>
      </c>
      <c r="P2409" s="1" t="s">
        <v>22</v>
      </c>
      <c r="Q2409" s="1"/>
      <c r="R2409" s="6">
        <v>0</v>
      </c>
      <c r="S2409" s="6">
        <f t="shared" si="113"/>
        <v>3250.62</v>
      </c>
    </row>
    <row r="2410" spans="1:19" x14ac:dyDescent="0.35">
      <c r="A2410" s="1">
        <v>11070</v>
      </c>
      <c r="B2410" s="1">
        <v>41</v>
      </c>
      <c r="C2410" s="1" t="str">
        <f t="shared" si="111"/>
        <v>Middle-Aged</v>
      </c>
      <c r="D2410" s="1" t="s">
        <v>16</v>
      </c>
      <c r="E2410" s="1" t="s">
        <v>33</v>
      </c>
      <c r="F2410" s="1" t="s">
        <v>18</v>
      </c>
      <c r="G2410" s="1" t="s">
        <v>81</v>
      </c>
      <c r="H2410" s="1">
        <v>2</v>
      </c>
      <c r="I2410" s="1" t="s">
        <v>26</v>
      </c>
      <c r="J2410" s="1" t="s">
        <v>93</v>
      </c>
      <c r="K2410" s="6">
        <v>9117.44</v>
      </c>
      <c r="L2410" s="6">
        <v>1139.68</v>
      </c>
      <c r="M2410" s="1">
        <v>8</v>
      </c>
      <c r="N2410" s="8">
        <v>45356</v>
      </c>
      <c r="O2410" s="4" t="str">
        <f t="shared" si="112"/>
        <v>March 2024</v>
      </c>
      <c r="P2410" s="1" t="s">
        <v>22</v>
      </c>
      <c r="Q2410" s="1" t="s">
        <v>52</v>
      </c>
      <c r="R2410" s="6">
        <v>12.91</v>
      </c>
      <c r="S2410" s="6">
        <f t="shared" si="113"/>
        <v>9130.35</v>
      </c>
    </row>
    <row r="2411" spans="1:19" x14ac:dyDescent="0.35">
      <c r="A2411" s="1">
        <v>3934</v>
      </c>
      <c r="B2411" s="1">
        <v>42</v>
      </c>
      <c r="C2411" s="1" t="str">
        <f t="shared" si="111"/>
        <v>Middle-Aged</v>
      </c>
      <c r="D2411" s="1" t="s">
        <v>16</v>
      </c>
      <c r="E2411" s="1" t="s">
        <v>33</v>
      </c>
      <c r="F2411" s="1" t="s">
        <v>18</v>
      </c>
      <c r="G2411" s="1" t="s">
        <v>19</v>
      </c>
      <c r="H2411" s="1">
        <v>2</v>
      </c>
      <c r="I2411" s="1" t="s">
        <v>26</v>
      </c>
      <c r="J2411" s="1" t="s">
        <v>21</v>
      </c>
      <c r="K2411" s="6">
        <v>4747.1400000000003</v>
      </c>
      <c r="L2411" s="6">
        <v>791.19</v>
      </c>
      <c r="M2411" s="1">
        <v>6</v>
      </c>
      <c r="N2411" s="8">
        <v>45356</v>
      </c>
      <c r="O2411" s="4" t="str">
        <f t="shared" si="112"/>
        <v>March 2024</v>
      </c>
      <c r="P2411" s="1" t="s">
        <v>22</v>
      </c>
      <c r="Q2411" s="1" t="s">
        <v>37</v>
      </c>
      <c r="R2411" s="6">
        <v>28.71</v>
      </c>
      <c r="S2411" s="6">
        <f t="shared" si="113"/>
        <v>4775.8500000000004</v>
      </c>
    </row>
    <row r="2412" spans="1:19" x14ac:dyDescent="0.35">
      <c r="A2412" s="1">
        <v>6855</v>
      </c>
      <c r="B2412" s="1">
        <v>42</v>
      </c>
      <c r="C2412" s="1" t="str">
        <f t="shared" si="111"/>
        <v>Middle-Aged</v>
      </c>
      <c r="D2412" s="1" t="s">
        <v>38</v>
      </c>
      <c r="E2412" s="1" t="s">
        <v>17</v>
      </c>
      <c r="F2412" s="1" t="s">
        <v>18</v>
      </c>
      <c r="G2412" s="1" t="s">
        <v>19</v>
      </c>
      <c r="H2412" s="1">
        <v>2</v>
      </c>
      <c r="I2412" s="1" t="s">
        <v>20</v>
      </c>
      <c r="J2412" s="1" t="s">
        <v>34</v>
      </c>
      <c r="K2412" s="6">
        <v>7911.9</v>
      </c>
      <c r="L2412" s="6">
        <v>791.19</v>
      </c>
      <c r="M2412" s="1">
        <v>10</v>
      </c>
      <c r="N2412" s="8">
        <v>45356</v>
      </c>
      <c r="O2412" s="4" t="str">
        <f t="shared" si="112"/>
        <v>March 2024</v>
      </c>
      <c r="P2412" s="1" t="s">
        <v>22</v>
      </c>
      <c r="Q2412" s="1" t="s">
        <v>29</v>
      </c>
      <c r="R2412" s="6">
        <v>5.4</v>
      </c>
      <c r="S2412" s="6">
        <f t="shared" si="113"/>
        <v>7917.2999999999993</v>
      </c>
    </row>
    <row r="2413" spans="1:19" x14ac:dyDescent="0.35">
      <c r="A2413" s="1">
        <v>8736</v>
      </c>
      <c r="B2413" s="1">
        <v>42</v>
      </c>
      <c r="C2413" s="1" t="str">
        <f t="shared" si="111"/>
        <v>Middle-Aged</v>
      </c>
      <c r="D2413" s="1" t="s">
        <v>16</v>
      </c>
      <c r="E2413" s="1" t="s">
        <v>17</v>
      </c>
      <c r="F2413" s="1" t="s">
        <v>40</v>
      </c>
      <c r="G2413" s="1" t="s">
        <v>41</v>
      </c>
      <c r="H2413" s="1">
        <v>3</v>
      </c>
      <c r="I2413" s="1" t="s">
        <v>26</v>
      </c>
      <c r="J2413" s="1" t="s">
        <v>34</v>
      </c>
      <c r="K2413" s="6">
        <v>5068.9799999999996</v>
      </c>
      <c r="L2413" s="6">
        <v>844.83</v>
      </c>
      <c r="M2413" s="1">
        <v>6</v>
      </c>
      <c r="N2413" s="8">
        <v>45356</v>
      </c>
      <c r="O2413" s="4" t="str">
        <f t="shared" si="112"/>
        <v>March 2024</v>
      </c>
      <c r="P2413" s="1" t="s">
        <v>22</v>
      </c>
      <c r="Q2413" s="1" t="s">
        <v>37</v>
      </c>
      <c r="R2413" s="6">
        <v>23.7</v>
      </c>
      <c r="S2413" s="6">
        <f t="shared" si="113"/>
        <v>5092.6799999999994</v>
      </c>
    </row>
    <row r="2414" spans="1:19" x14ac:dyDescent="0.35">
      <c r="A2414" s="1">
        <v>18264</v>
      </c>
      <c r="B2414" s="1">
        <v>42</v>
      </c>
      <c r="C2414" s="1" t="str">
        <f t="shared" si="111"/>
        <v>Middle-Aged</v>
      </c>
      <c r="D2414" s="1" t="s">
        <v>38</v>
      </c>
      <c r="E2414" s="1" t="s">
        <v>17</v>
      </c>
      <c r="F2414" s="1" t="s">
        <v>77</v>
      </c>
      <c r="G2414" s="1" t="s">
        <v>86</v>
      </c>
      <c r="H2414" s="1">
        <v>5</v>
      </c>
      <c r="I2414" s="1" t="s">
        <v>26</v>
      </c>
      <c r="J2414" s="1" t="s">
        <v>21</v>
      </c>
      <c r="K2414" s="6">
        <v>1083.54</v>
      </c>
      <c r="L2414" s="6">
        <v>361.18</v>
      </c>
      <c r="M2414" s="1">
        <v>3</v>
      </c>
      <c r="N2414" s="8">
        <v>45356</v>
      </c>
      <c r="O2414" s="4" t="str">
        <f t="shared" si="112"/>
        <v>March 2024</v>
      </c>
      <c r="P2414" s="1" t="s">
        <v>22</v>
      </c>
      <c r="Q2414" s="1" t="s">
        <v>82</v>
      </c>
      <c r="R2414" s="6">
        <v>145.43</v>
      </c>
      <c r="S2414" s="6">
        <f t="shared" si="113"/>
        <v>1228.97</v>
      </c>
    </row>
    <row r="2415" spans="1:19" x14ac:dyDescent="0.35">
      <c r="A2415" s="1">
        <v>15306</v>
      </c>
      <c r="B2415" s="1">
        <v>43</v>
      </c>
      <c r="C2415" s="1" t="str">
        <f t="shared" si="111"/>
        <v>Middle-Aged</v>
      </c>
      <c r="D2415" s="1" t="s">
        <v>16</v>
      </c>
      <c r="E2415" s="1" t="s">
        <v>33</v>
      </c>
      <c r="F2415" s="1" t="s">
        <v>40</v>
      </c>
      <c r="G2415" s="1" t="s">
        <v>88</v>
      </c>
      <c r="H2415" s="1">
        <v>3</v>
      </c>
      <c r="I2415" s="1" t="s">
        <v>26</v>
      </c>
      <c r="J2415" s="1" t="s">
        <v>21</v>
      </c>
      <c r="K2415" s="6">
        <v>4595</v>
      </c>
      <c r="L2415" s="6">
        <v>459.5</v>
      </c>
      <c r="M2415" s="1">
        <v>10</v>
      </c>
      <c r="N2415" s="8">
        <v>45356</v>
      </c>
      <c r="O2415" s="4" t="str">
        <f t="shared" si="112"/>
        <v>March 2024</v>
      </c>
      <c r="P2415" s="1" t="s">
        <v>79</v>
      </c>
      <c r="Q2415" s="1"/>
      <c r="R2415" s="6">
        <v>0</v>
      </c>
      <c r="S2415" s="6">
        <f t="shared" si="113"/>
        <v>4595</v>
      </c>
    </row>
    <row r="2416" spans="1:19" x14ac:dyDescent="0.35">
      <c r="A2416" s="1">
        <v>6610</v>
      </c>
      <c r="B2416" s="1">
        <v>44</v>
      </c>
      <c r="C2416" s="1" t="str">
        <f t="shared" si="111"/>
        <v>Middle-Aged</v>
      </c>
      <c r="D2416" s="1" t="s">
        <v>38</v>
      </c>
      <c r="E2416" s="1" t="s">
        <v>33</v>
      </c>
      <c r="F2416" s="1" t="s">
        <v>40</v>
      </c>
      <c r="G2416" s="1" t="s">
        <v>41</v>
      </c>
      <c r="H2416" s="1">
        <v>3</v>
      </c>
      <c r="I2416" s="1" t="s">
        <v>20</v>
      </c>
      <c r="J2416" s="1" t="s">
        <v>21</v>
      </c>
      <c r="K2416" s="6">
        <v>1689.66</v>
      </c>
      <c r="L2416" s="6">
        <v>844.83</v>
      </c>
      <c r="M2416" s="1">
        <v>2</v>
      </c>
      <c r="N2416" s="8">
        <v>45356</v>
      </c>
      <c r="O2416" s="4" t="str">
        <f t="shared" si="112"/>
        <v>March 2024</v>
      </c>
      <c r="P2416" s="1" t="s">
        <v>22</v>
      </c>
      <c r="Q2416" s="1" t="s">
        <v>52</v>
      </c>
      <c r="R2416" s="6">
        <v>49.61</v>
      </c>
      <c r="S2416" s="6">
        <f t="shared" si="113"/>
        <v>1739.27</v>
      </c>
    </row>
    <row r="2417" spans="1:19" x14ac:dyDescent="0.35">
      <c r="A2417" s="1">
        <v>18863</v>
      </c>
      <c r="B2417" s="1">
        <v>44</v>
      </c>
      <c r="C2417" s="1" t="str">
        <f t="shared" si="111"/>
        <v>Middle-Aged</v>
      </c>
      <c r="D2417" s="1" t="s">
        <v>38</v>
      </c>
      <c r="E2417" s="1" t="s">
        <v>17</v>
      </c>
      <c r="F2417" s="1" t="s">
        <v>40</v>
      </c>
      <c r="G2417" s="1" t="s">
        <v>88</v>
      </c>
      <c r="H2417" s="1">
        <v>4</v>
      </c>
      <c r="I2417" s="1" t="s">
        <v>20</v>
      </c>
      <c r="J2417" s="1" t="s">
        <v>21</v>
      </c>
      <c r="K2417" s="6">
        <v>1838</v>
      </c>
      <c r="L2417" s="6">
        <v>459.5</v>
      </c>
      <c r="M2417" s="1">
        <v>4</v>
      </c>
      <c r="N2417" s="8">
        <v>45356</v>
      </c>
      <c r="O2417" s="4" t="str">
        <f t="shared" si="112"/>
        <v>March 2024</v>
      </c>
      <c r="P2417" s="1" t="s">
        <v>84</v>
      </c>
      <c r="Q2417" s="1" t="s">
        <v>37</v>
      </c>
      <c r="R2417" s="6">
        <v>70.55</v>
      </c>
      <c r="S2417" s="6">
        <f t="shared" si="113"/>
        <v>1908.55</v>
      </c>
    </row>
    <row r="2418" spans="1:19" x14ac:dyDescent="0.35">
      <c r="A2418" s="1">
        <v>12566</v>
      </c>
      <c r="B2418" s="1">
        <v>47</v>
      </c>
      <c r="C2418" s="1" t="str">
        <f t="shared" si="111"/>
        <v>Middle-Aged</v>
      </c>
      <c r="D2418" s="1" t="s">
        <v>16</v>
      </c>
      <c r="E2418" s="1" t="s">
        <v>17</v>
      </c>
      <c r="F2418" s="1" t="s">
        <v>77</v>
      </c>
      <c r="G2418" s="1" t="s">
        <v>86</v>
      </c>
      <c r="H2418" s="1">
        <v>5</v>
      </c>
      <c r="I2418" s="1" t="s">
        <v>20</v>
      </c>
      <c r="J2418" s="1" t="s">
        <v>21</v>
      </c>
      <c r="K2418" s="6">
        <v>3611.8</v>
      </c>
      <c r="L2418" s="6">
        <v>361.18</v>
      </c>
      <c r="M2418" s="1">
        <v>10</v>
      </c>
      <c r="N2418" s="8">
        <v>45356</v>
      </c>
      <c r="O2418" s="4" t="str">
        <f t="shared" si="112"/>
        <v>March 2024</v>
      </c>
      <c r="P2418" s="1" t="s">
        <v>84</v>
      </c>
      <c r="Q2418" s="1" t="s">
        <v>37</v>
      </c>
      <c r="R2418" s="6">
        <v>69.81</v>
      </c>
      <c r="S2418" s="6">
        <f t="shared" si="113"/>
        <v>3681.61</v>
      </c>
    </row>
    <row r="2419" spans="1:19" x14ac:dyDescent="0.35">
      <c r="A2419" s="1">
        <v>19126</v>
      </c>
      <c r="B2419" s="1">
        <v>47</v>
      </c>
      <c r="C2419" s="1" t="str">
        <f t="shared" si="111"/>
        <v>Middle-Aged</v>
      </c>
      <c r="D2419" s="1" t="s">
        <v>16</v>
      </c>
      <c r="E2419" s="1" t="s">
        <v>17</v>
      </c>
      <c r="F2419" s="1" t="s">
        <v>18</v>
      </c>
      <c r="G2419" s="1" t="s">
        <v>81</v>
      </c>
      <c r="H2419" s="1">
        <v>2</v>
      </c>
      <c r="I2419" s="1" t="s">
        <v>26</v>
      </c>
      <c r="J2419" s="1" t="s">
        <v>93</v>
      </c>
      <c r="K2419" s="6">
        <v>10257.120000000001</v>
      </c>
      <c r="L2419" s="6">
        <v>1139.68</v>
      </c>
      <c r="M2419" s="1">
        <v>9</v>
      </c>
      <c r="N2419" s="8">
        <v>45356</v>
      </c>
      <c r="O2419" s="4" t="str">
        <f t="shared" si="112"/>
        <v>March 2024</v>
      </c>
      <c r="P2419" s="1" t="s">
        <v>79</v>
      </c>
      <c r="Q2419" s="1"/>
      <c r="R2419" s="6">
        <v>0</v>
      </c>
      <c r="S2419" s="6">
        <f t="shared" si="113"/>
        <v>10257.120000000001</v>
      </c>
    </row>
    <row r="2420" spans="1:19" x14ac:dyDescent="0.35">
      <c r="A2420" s="1">
        <v>19126</v>
      </c>
      <c r="B2420" s="1">
        <v>47</v>
      </c>
      <c r="C2420" s="1" t="str">
        <f t="shared" si="111"/>
        <v>Middle-Aged</v>
      </c>
      <c r="D2420" s="1" t="s">
        <v>16</v>
      </c>
      <c r="E2420" s="1" t="s">
        <v>17</v>
      </c>
      <c r="F2420" s="1" t="s">
        <v>40</v>
      </c>
      <c r="G2420" s="1" t="s">
        <v>88</v>
      </c>
      <c r="H2420" s="1">
        <v>5</v>
      </c>
      <c r="I2420" s="1" t="s">
        <v>26</v>
      </c>
      <c r="J2420" s="1" t="s">
        <v>21</v>
      </c>
      <c r="K2420" s="6">
        <v>459.5</v>
      </c>
      <c r="L2420" s="6">
        <v>459.5</v>
      </c>
      <c r="M2420" s="1">
        <v>1</v>
      </c>
      <c r="N2420" s="8">
        <v>45356</v>
      </c>
      <c r="O2420" s="4" t="str">
        <f t="shared" si="112"/>
        <v>March 2024</v>
      </c>
      <c r="P2420" s="1" t="s">
        <v>84</v>
      </c>
      <c r="Q2420" s="1" t="s">
        <v>52</v>
      </c>
      <c r="R2420" s="6">
        <v>12.63</v>
      </c>
      <c r="S2420" s="6">
        <f t="shared" si="113"/>
        <v>472.13</v>
      </c>
    </row>
    <row r="2421" spans="1:19" x14ac:dyDescent="0.35">
      <c r="A2421" s="1">
        <v>11083</v>
      </c>
      <c r="B2421" s="1">
        <v>48</v>
      </c>
      <c r="C2421" s="1" t="str">
        <f t="shared" si="111"/>
        <v>Middle-Aged</v>
      </c>
      <c r="D2421" s="1" t="s">
        <v>38</v>
      </c>
      <c r="E2421" s="1" t="s">
        <v>17</v>
      </c>
      <c r="F2421" s="1" t="s">
        <v>18</v>
      </c>
      <c r="G2421" s="1" t="s">
        <v>81</v>
      </c>
      <c r="H2421" s="1">
        <v>3</v>
      </c>
      <c r="I2421" s="1" t="s">
        <v>26</v>
      </c>
      <c r="J2421" s="1" t="s">
        <v>93</v>
      </c>
      <c r="K2421" s="6">
        <v>7977.76</v>
      </c>
      <c r="L2421" s="6">
        <v>1139.68</v>
      </c>
      <c r="M2421" s="1">
        <v>7</v>
      </c>
      <c r="N2421" s="8">
        <v>45356</v>
      </c>
      <c r="O2421" s="4" t="str">
        <f t="shared" si="112"/>
        <v>March 2024</v>
      </c>
      <c r="P2421" s="1" t="s">
        <v>79</v>
      </c>
      <c r="Q2421" s="1" t="s">
        <v>105</v>
      </c>
      <c r="R2421" s="6">
        <v>171.1</v>
      </c>
      <c r="S2421" s="6">
        <f t="shared" si="113"/>
        <v>8148.8600000000006</v>
      </c>
    </row>
    <row r="2422" spans="1:19" x14ac:dyDescent="0.35">
      <c r="A2422" s="1">
        <v>16944</v>
      </c>
      <c r="B2422" s="1">
        <v>48</v>
      </c>
      <c r="C2422" s="1" t="str">
        <f t="shared" si="111"/>
        <v>Middle-Aged</v>
      </c>
      <c r="D2422" s="1" t="s">
        <v>38</v>
      </c>
      <c r="E2422" s="1" t="s">
        <v>17</v>
      </c>
      <c r="F2422" s="1" t="s">
        <v>40</v>
      </c>
      <c r="G2422" s="1" t="s">
        <v>88</v>
      </c>
      <c r="H2422" s="1">
        <v>3</v>
      </c>
      <c r="I2422" s="1" t="s">
        <v>26</v>
      </c>
      <c r="J2422" s="1" t="s">
        <v>21</v>
      </c>
      <c r="K2422" s="6">
        <v>3676</v>
      </c>
      <c r="L2422" s="6">
        <v>459.5</v>
      </c>
      <c r="M2422" s="1">
        <v>8</v>
      </c>
      <c r="N2422" s="8">
        <v>45356</v>
      </c>
      <c r="O2422" s="4" t="str">
        <f t="shared" si="112"/>
        <v>March 2024</v>
      </c>
      <c r="P2422" s="1" t="s">
        <v>79</v>
      </c>
      <c r="Q2422" s="1"/>
      <c r="R2422" s="6">
        <v>0</v>
      </c>
      <c r="S2422" s="6">
        <f t="shared" si="113"/>
        <v>3676</v>
      </c>
    </row>
    <row r="2423" spans="1:19" x14ac:dyDescent="0.35">
      <c r="A2423" s="1">
        <v>18901</v>
      </c>
      <c r="B2423" s="1">
        <v>48</v>
      </c>
      <c r="C2423" s="1" t="str">
        <f t="shared" si="111"/>
        <v>Middle-Aged</v>
      </c>
      <c r="D2423" s="1" t="s">
        <v>38</v>
      </c>
      <c r="E2423" s="1" t="s">
        <v>17</v>
      </c>
      <c r="F2423" s="1" t="s">
        <v>77</v>
      </c>
      <c r="G2423" s="1" t="s">
        <v>86</v>
      </c>
      <c r="H2423" s="1">
        <v>3</v>
      </c>
      <c r="I2423" s="1" t="s">
        <v>26</v>
      </c>
      <c r="J2423" s="1" t="s">
        <v>21</v>
      </c>
      <c r="K2423" s="6">
        <v>2528.2600000000002</v>
      </c>
      <c r="L2423" s="6">
        <v>361.18</v>
      </c>
      <c r="M2423" s="1">
        <v>7</v>
      </c>
      <c r="N2423" s="8">
        <v>45356</v>
      </c>
      <c r="O2423" s="4" t="str">
        <f t="shared" si="112"/>
        <v>March 2024</v>
      </c>
      <c r="P2423" s="1" t="s">
        <v>84</v>
      </c>
      <c r="Q2423" s="1"/>
      <c r="R2423" s="6">
        <v>0</v>
      </c>
      <c r="S2423" s="6">
        <f t="shared" si="113"/>
        <v>2528.2600000000002</v>
      </c>
    </row>
    <row r="2424" spans="1:19" x14ac:dyDescent="0.35">
      <c r="A2424" s="1">
        <v>19054</v>
      </c>
      <c r="B2424" s="1">
        <v>48</v>
      </c>
      <c r="C2424" s="1" t="str">
        <f t="shared" si="111"/>
        <v>Middle-Aged</v>
      </c>
      <c r="D2424" s="1" t="s">
        <v>16</v>
      </c>
      <c r="E2424" s="1" t="s">
        <v>17</v>
      </c>
      <c r="F2424" s="1" t="s">
        <v>18</v>
      </c>
      <c r="G2424" s="1" t="s">
        <v>81</v>
      </c>
      <c r="H2424" s="1">
        <v>5</v>
      </c>
      <c r="I2424" s="1" t="s">
        <v>26</v>
      </c>
      <c r="J2424" s="1" t="s">
        <v>83</v>
      </c>
      <c r="K2424" s="6">
        <v>7977.76</v>
      </c>
      <c r="L2424" s="6">
        <v>1139.68</v>
      </c>
      <c r="M2424" s="1">
        <v>7</v>
      </c>
      <c r="N2424" s="8">
        <v>45356</v>
      </c>
      <c r="O2424" s="4" t="str">
        <f t="shared" si="112"/>
        <v>March 2024</v>
      </c>
      <c r="P2424" s="1" t="s">
        <v>84</v>
      </c>
      <c r="Q2424" s="1" t="s">
        <v>94</v>
      </c>
      <c r="R2424" s="6">
        <v>139.43</v>
      </c>
      <c r="S2424" s="6">
        <f t="shared" si="113"/>
        <v>8117.1900000000005</v>
      </c>
    </row>
    <row r="2425" spans="1:19" x14ac:dyDescent="0.35">
      <c r="A2425" s="1">
        <v>5320</v>
      </c>
      <c r="B2425" s="1">
        <v>49</v>
      </c>
      <c r="C2425" s="1" t="str">
        <f t="shared" si="111"/>
        <v>Middle-Aged</v>
      </c>
      <c r="D2425" s="1" t="s">
        <v>16</v>
      </c>
      <c r="E2425" s="1" t="s">
        <v>17</v>
      </c>
      <c r="F2425" s="1" t="s">
        <v>18</v>
      </c>
      <c r="G2425" s="1" t="s">
        <v>19</v>
      </c>
      <c r="H2425" s="1">
        <v>2</v>
      </c>
      <c r="I2425" s="1" t="s">
        <v>26</v>
      </c>
      <c r="J2425" s="1" t="s">
        <v>34</v>
      </c>
      <c r="K2425" s="6">
        <v>791.19</v>
      </c>
      <c r="L2425" s="6">
        <v>791.19</v>
      </c>
      <c r="M2425" s="1">
        <v>1</v>
      </c>
      <c r="N2425" s="8">
        <v>45356</v>
      </c>
      <c r="O2425" s="4" t="str">
        <f t="shared" si="112"/>
        <v>March 2024</v>
      </c>
      <c r="P2425" s="1" t="s">
        <v>32</v>
      </c>
      <c r="Q2425" s="1" t="s">
        <v>47</v>
      </c>
      <c r="R2425" s="6">
        <v>81.900000000000006</v>
      </c>
      <c r="S2425" s="6">
        <f t="shared" si="113"/>
        <v>873.09</v>
      </c>
    </row>
    <row r="2426" spans="1:19" x14ac:dyDescent="0.35">
      <c r="A2426" s="1">
        <v>11689</v>
      </c>
      <c r="B2426" s="1">
        <v>51</v>
      </c>
      <c r="C2426" s="1" t="str">
        <f t="shared" si="111"/>
        <v>Middle-Aged</v>
      </c>
      <c r="D2426" s="1" t="s">
        <v>16</v>
      </c>
      <c r="E2426" s="1" t="s">
        <v>33</v>
      </c>
      <c r="F2426" s="1" t="s">
        <v>40</v>
      </c>
      <c r="G2426" s="1" t="s">
        <v>88</v>
      </c>
      <c r="H2426" s="1">
        <v>3</v>
      </c>
      <c r="I2426" s="1" t="s">
        <v>26</v>
      </c>
      <c r="J2426" s="1" t="s">
        <v>21</v>
      </c>
      <c r="K2426" s="6">
        <v>1838</v>
      </c>
      <c r="L2426" s="6">
        <v>459.5</v>
      </c>
      <c r="M2426" s="1">
        <v>4</v>
      </c>
      <c r="N2426" s="8">
        <v>45356</v>
      </c>
      <c r="O2426" s="4" t="str">
        <f t="shared" si="112"/>
        <v>March 2024</v>
      </c>
      <c r="P2426" s="1" t="s">
        <v>79</v>
      </c>
      <c r="Q2426" s="1" t="s">
        <v>97</v>
      </c>
      <c r="R2426" s="6">
        <v>80.25</v>
      </c>
      <c r="S2426" s="6">
        <f t="shared" si="113"/>
        <v>1918.25</v>
      </c>
    </row>
    <row r="2427" spans="1:19" x14ac:dyDescent="0.35">
      <c r="A2427" s="1">
        <v>7568</v>
      </c>
      <c r="B2427" s="1">
        <v>52</v>
      </c>
      <c r="C2427" s="1" t="str">
        <f t="shared" si="111"/>
        <v>Middle-Aged</v>
      </c>
      <c r="D2427" s="1" t="s">
        <v>38</v>
      </c>
      <c r="E2427" s="1" t="s">
        <v>17</v>
      </c>
      <c r="F2427" s="1" t="s">
        <v>30</v>
      </c>
      <c r="G2427" s="1" t="s">
        <v>31</v>
      </c>
      <c r="H2427" s="1">
        <v>3</v>
      </c>
      <c r="I2427" s="1" t="s">
        <v>20</v>
      </c>
      <c r="J2427" s="1" t="s">
        <v>21</v>
      </c>
      <c r="K2427" s="6">
        <v>927.92</v>
      </c>
      <c r="L2427" s="6">
        <v>463.96</v>
      </c>
      <c r="M2427" s="1">
        <v>2</v>
      </c>
      <c r="N2427" s="8">
        <v>45356</v>
      </c>
      <c r="O2427" s="4" t="str">
        <f t="shared" si="112"/>
        <v>March 2024</v>
      </c>
      <c r="P2427" s="1" t="s">
        <v>22</v>
      </c>
      <c r="Q2427" s="1"/>
      <c r="R2427" s="6">
        <v>0</v>
      </c>
      <c r="S2427" s="6">
        <f t="shared" si="113"/>
        <v>927.92</v>
      </c>
    </row>
    <row r="2428" spans="1:19" x14ac:dyDescent="0.35">
      <c r="A2428" s="1">
        <v>9651</v>
      </c>
      <c r="B2428" s="1">
        <v>53</v>
      </c>
      <c r="C2428" s="1" t="str">
        <f t="shared" si="111"/>
        <v>Middle-Aged</v>
      </c>
      <c r="D2428" s="1" t="s">
        <v>16</v>
      </c>
      <c r="E2428" s="1" t="s">
        <v>17</v>
      </c>
      <c r="F2428" s="1" t="s">
        <v>30</v>
      </c>
      <c r="G2428" s="1" t="s">
        <v>31</v>
      </c>
      <c r="H2428" s="1">
        <v>3</v>
      </c>
      <c r="I2428" s="1" t="s">
        <v>26</v>
      </c>
      <c r="J2428" s="1" t="s">
        <v>27</v>
      </c>
      <c r="K2428" s="6">
        <v>1855.84</v>
      </c>
      <c r="L2428" s="6">
        <v>463.96</v>
      </c>
      <c r="M2428" s="1">
        <v>4</v>
      </c>
      <c r="N2428" s="8">
        <v>45356</v>
      </c>
      <c r="O2428" s="4" t="str">
        <f t="shared" si="112"/>
        <v>March 2024</v>
      </c>
      <c r="P2428" s="1" t="s">
        <v>32</v>
      </c>
      <c r="Q2428" s="1" t="s">
        <v>59</v>
      </c>
      <c r="R2428" s="6">
        <v>20.25</v>
      </c>
      <c r="S2428" s="6">
        <f t="shared" si="113"/>
        <v>1876.09</v>
      </c>
    </row>
    <row r="2429" spans="1:19" x14ac:dyDescent="0.35">
      <c r="A2429" s="1">
        <v>13358</v>
      </c>
      <c r="B2429" s="1">
        <v>54</v>
      </c>
      <c r="C2429" s="1" t="str">
        <f t="shared" si="111"/>
        <v>Middle-Aged</v>
      </c>
      <c r="D2429" s="1" t="s">
        <v>16</v>
      </c>
      <c r="E2429" s="1" t="s">
        <v>17</v>
      </c>
      <c r="F2429" s="1" t="s">
        <v>40</v>
      </c>
      <c r="G2429" s="1" t="s">
        <v>88</v>
      </c>
      <c r="H2429" s="1">
        <v>2</v>
      </c>
      <c r="I2429" s="1" t="s">
        <v>26</v>
      </c>
      <c r="J2429" s="1" t="s">
        <v>93</v>
      </c>
      <c r="K2429" s="6">
        <v>4595</v>
      </c>
      <c r="L2429" s="6">
        <v>459.5</v>
      </c>
      <c r="M2429" s="1">
        <v>10</v>
      </c>
      <c r="N2429" s="8">
        <v>45356</v>
      </c>
      <c r="O2429" s="4" t="str">
        <f t="shared" si="112"/>
        <v>March 2024</v>
      </c>
      <c r="P2429" s="1" t="s">
        <v>84</v>
      </c>
      <c r="Q2429" s="1" t="s">
        <v>96</v>
      </c>
      <c r="R2429" s="6">
        <v>101.36</v>
      </c>
      <c r="S2429" s="6">
        <f t="shared" si="113"/>
        <v>4696.3599999999997</v>
      </c>
    </row>
    <row r="2430" spans="1:19" x14ac:dyDescent="0.35">
      <c r="A2430" s="1">
        <v>9873</v>
      </c>
      <c r="B2430" s="1">
        <v>55</v>
      </c>
      <c r="C2430" s="1" t="str">
        <f t="shared" si="111"/>
        <v>Middle-Aged</v>
      </c>
      <c r="D2430" s="1" t="s">
        <v>38</v>
      </c>
      <c r="E2430" s="1" t="s">
        <v>17</v>
      </c>
      <c r="F2430" s="1" t="s">
        <v>30</v>
      </c>
      <c r="G2430" s="1" t="s">
        <v>31</v>
      </c>
      <c r="H2430" s="1">
        <v>3</v>
      </c>
      <c r="I2430" s="1" t="s">
        <v>26</v>
      </c>
      <c r="J2430" s="1" t="s">
        <v>34</v>
      </c>
      <c r="K2430" s="6">
        <v>463.96</v>
      </c>
      <c r="L2430" s="6">
        <v>463.96</v>
      </c>
      <c r="M2430" s="1">
        <v>1</v>
      </c>
      <c r="N2430" s="8">
        <v>45356</v>
      </c>
      <c r="O2430" s="4" t="str">
        <f t="shared" si="112"/>
        <v>March 2024</v>
      </c>
      <c r="P2430" s="1" t="s">
        <v>32</v>
      </c>
      <c r="Q2430" s="1"/>
      <c r="R2430" s="6">
        <v>0</v>
      </c>
      <c r="S2430" s="6">
        <f t="shared" si="113"/>
        <v>463.96</v>
      </c>
    </row>
    <row r="2431" spans="1:19" x14ac:dyDescent="0.35">
      <c r="A2431" s="1">
        <v>13554</v>
      </c>
      <c r="B2431" s="1">
        <v>58</v>
      </c>
      <c r="C2431" s="1" t="str">
        <f t="shared" si="111"/>
        <v>Old</v>
      </c>
      <c r="D2431" s="1" t="s">
        <v>16</v>
      </c>
      <c r="E2431" s="1" t="s">
        <v>17</v>
      </c>
      <c r="F2431" s="1" t="s">
        <v>40</v>
      </c>
      <c r="G2431" s="1" t="s">
        <v>88</v>
      </c>
      <c r="H2431" s="1">
        <v>3</v>
      </c>
      <c r="I2431" s="1" t="s">
        <v>20</v>
      </c>
      <c r="J2431" s="1" t="s">
        <v>93</v>
      </c>
      <c r="K2431" s="6">
        <v>459.5</v>
      </c>
      <c r="L2431" s="6">
        <v>459.5</v>
      </c>
      <c r="M2431" s="1">
        <v>1</v>
      </c>
      <c r="N2431" s="8">
        <v>45356</v>
      </c>
      <c r="O2431" s="4" t="str">
        <f t="shared" si="112"/>
        <v>March 2024</v>
      </c>
      <c r="P2431" s="1" t="s">
        <v>84</v>
      </c>
      <c r="Q2431" s="1" t="s">
        <v>96</v>
      </c>
      <c r="R2431" s="6">
        <v>176.08</v>
      </c>
      <c r="S2431" s="6">
        <f t="shared" si="113"/>
        <v>635.58000000000004</v>
      </c>
    </row>
    <row r="2432" spans="1:19" x14ac:dyDescent="0.35">
      <c r="A2432" s="1">
        <v>18436</v>
      </c>
      <c r="B2432" s="1">
        <v>59</v>
      </c>
      <c r="C2432" s="1" t="str">
        <f t="shared" si="111"/>
        <v>Old</v>
      </c>
      <c r="D2432" s="1" t="s">
        <v>38</v>
      </c>
      <c r="E2432" s="1" t="s">
        <v>17</v>
      </c>
      <c r="F2432" s="1" t="s">
        <v>24</v>
      </c>
      <c r="G2432" s="1" t="s">
        <v>85</v>
      </c>
      <c r="H2432" s="1">
        <v>4</v>
      </c>
      <c r="I2432" s="1" t="s">
        <v>20</v>
      </c>
      <c r="J2432" s="1" t="s">
        <v>83</v>
      </c>
      <c r="K2432" s="6">
        <v>7077.69</v>
      </c>
      <c r="L2432" s="6">
        <v>786.41</v>
      </c>
      <c r="M2432" s="1">
        <v>9</v>
      </c>
      <c r="N2432" s="8">
        <v>45356</v>
      </c>
      <c r="O2432" s="4" t="str">
        <f t="shared" si="112"/>
        <v>March 2024</v>
      </c>
      <c r="P2432" s="1" t="s">
        <v>79</v>
      </c>
      <c r="Q2432" s="1" t="s">
        <v>110</v>
      </c>
      <c r="R2432" s="6">
        <v>186.73</v>
      </c>
      <c r="S2432" s="6">
        <f t="shared" si="113"/>
        <v>7264.4199999999992</v>
      </c>
    </row>
    <row r="2433" spans="1:19" x14ac:dyDescent="0.35">
      <c r="A2433" s="1">
        <v>18542</v>
      </c>
      <c r="B2433" s="1">
        <v>59</v>
      </c>
      <c r="C2433" s="1" t="str">
        <f t="shared" si="111"/>
        <v>Old</v>
      </c>
      <c r="D2433" s="1" t="s">
        <v>38</v>
      </c>
      <c r="E2433" s="1" t="s">
        <v>17</v>
      </c>
      <c r="F2433" s="1" t="s">
        <v>30</v>
      </c>
      <c r="G2433" s="1" t="s">
        <v>78</v>
      </c>
      <c r="H2433" s="1">
        <v>4</v>
      </c>
      <c r="I2433" s="1" t="s">
        <v>26</v>
      </c>
      <c r="J2433" s="1" t="s">
        <v>93</v>
      </c>
      <c r="K2433" s="6">
        <v>674.32</v>
      </c>
      <c r="L2433" s="6">
        <v>674.32</v>
      </c>
      <c r="M2433" s="1">
        <v>1</v>
      </c>
      <c r="N2433" s="8">
        <v>45356</v>
      </c>
      <c r="O2433" s="4" t="str">
        <f t="shared" si="112"/>
        <v>March 2024</v>
      </c>
      <c r="P2433" s="1" t="s">
        <v>79</v>
      </c>
      <c r="Q2433" s="1" t="s">
        <v>52</v>
      </c>
      <c r="R2433" s="6">
        <v>45.38</v>
      </c>
      <c r="S2433" s="6">
        <f t="shared" si="113"/>
        <v>719.7</v>
      </c>
    </row>
    <row r="2434" spans="1:19" x14ac:dyDescent="0.35">
      <c r="A2434" s="1">
        <v>17160</v>
      </c>
      <c r="B2434" s="1">
        <v>61</v>
      </c>
      <c r="C2434" s="1" t="str">
        <f t="shared" ref="C2434:C2497" si="114">IF(B2434&lt;=35,"Young",IF(B2434&lt;=55,"Middle-Aged","Old"))</f>
        <v>Old</v>
      </c>
      <c r="D2434" s="1" t="s">
        <v>38</v>
      </c>
      <c r="E2434" s="1" t="s">
        <v>17</v>
      </c>
      <c r="F2434" s="1" t="s">
        <v>30</v>
      </c>
      <c r="G2434" s="1" t="s">
        <v>78</v>
      </c>
      <c r="H2434" s="1">
        <v>3</v>
      </c>
      <c r="I2434" s="1" t="s">
        <v>26</v>
      </c>
      <c r="J2434" s="1" t="s">
        <v>83</v>
      </c>
      <c r="K2434" s="6">
        <v>6068.88</v>
      </c>
      <c r="L2434" s="6">
        <v>674.32</v>
      </c>
      <c r="M2434" s="1">
        <v>9</v>
      </c>
      <c r="N2434" s="8">
        <v>45356</v>
      </c>
      <c r="O2434" s="4" t="str">
        <f t="shared" ref="O2434:O2497" si="115">TEXT(N2434,"mmmm yyyy")</f>
        <v>March 2024</v>
      </c>
      <c r="P2434" s="1" t="s">
        <v>79</v>
      </c>
      <c r="Q2434" s="1" t="s">
        <v>97</v>
      </c>
      <c r="R2434" s="6">
        <v>57.07</v>
      </c>
      <c r="S2434" s="6">
        <f t="shared" ref="S2434:S2497" si="116">K2434+R2434</f>
        <v>6125.95</v>
      </c>
    </row>
    <row r="2435" spans="1:19" x14ac:dyDescent="0.35">
      <c r="A2435" s="1">
        <v>18568</v>
      </c>
      <c r="B2435" s="1">
        <v>62</v>
      </c>
      <c r="C2435" s="1" t="str">
        <f t="shared" si="114"/>
        <v>Old</v>
      </c>
      <c r="D2435" s="1" t="s">
        <v>16</v>
      </c>
      <c r="E2435" s="1" t="s">
        <v>33</v>
      </c>
      <c r="F2435" s="1" t="s">
        <v>18</v>
      </c>
      <c r="G2435" s="1" t="s">
        <v>81</v>
      </c>
      <c r="H2435" s="1">
        <v>3</v>
      </c>
      <c r="I2435" s="1" t="s">
        <v>26</v>
      </c>
      <c r="J2435" s="1" t="s">
        <v>21</v>
      </c>
      <c r="K2435" s="6">
        <v>4558.72</v>
      </c>
      <c r="L2435" s="6">
        <v>1139.68</v>
      </c>
      <c r="M2435" s="1">
        <v>4</v>
      </c>
      <c r="N2435" s="8">
        <v>45356</v>
      </c>
      <c r="O2435" s="4" t="str">
        <f t="shared" si="115"/>
        <v>March 2024</v>
      </c>
      <c r="P2435" s="1" t="s">
        <v>79</v>
      </c>
      <c r="Q2435" s="1" t="s">
        <v>80</v>
      </c>
      <c r="R2435" s="6">
        <v>102.38</v>
      </c>
      <c r="S2435" s="6">
        <f t="shared" si="116"/>
        <v>4661.1000000000004</v>
      </c>
    </row>
    <row r="2436" spans="1:19" x14ac:dyDescent="0.35">
      <c r="A2436" s="1">
        <v>8663</v>
      </c>
      <c r="B2436" s="1">
        <v>63</v>
      </c>
      <c r="C2436" s="1" t="str">
        <f t="shared" si="114"/>
        <v>Old</v>
      </c>
      <c r="D2436" s="1" t="s">
        <v>38</v>
      </c>
      <c r="E2436" s="1" t="s">
        <v>17</v>
      </c>
      <c r="F2436" s="1" t="s">
        <v>18</v>
      </c>
      <c r="G2436" s="1" t="s">
        <v>36</v>
      </c>
      <c r="H2436" s="1">
        <v>5</v>
      </c>
      <c r="I2436" s="1" t="s">
        <v>20</v>
      </c>
      <c r="J2436" s="1" t="s">
        <v>42</v>
      </c>
      <c r="K2436" s="6">
        <v>186.75</v>
      </c>
      <c r="L2436" s="6">
        <v>20.75</v>
      </c>
      <c r="M2436" s="1">
        <v>9</v>
      </c>
      <c r="N2436" s="8">
        <v>45356</v>
      </c>
      <c r="O2436" s="4" t="str">
        <f t="shared" si="115"/>
        <v>March 2024</v>
      </c>
      <c r="P2436" s="1" t="s">
        <v>22</v>
      </c>
      <c r="Q2436" s="1"/>
      <c r="R2436" s="6">
        <v>0</v>
      </c>
      <c r="S2436" s="6">
        <f t="shared" si="116"/>
        <v>186.75</v>
      </c>
    </row>
    <row r="2437" spans="1:19" x14ac:dyDescent="0.35">
      <c r="A2437" s="1">
        <v>13213</v>
      </c>
      <c r="B2437" s="1">
        <v>63</v>
      </c>
      <c r="C2437" s="1" t="str">
        <f t="shared" si="114"/>
        <v>Old</v>
      </c>
      <c r="D2437" s="1" t="s">
        <v>16</v>
      </c>
      <c r="E2437" s="1" t="s">
        <v>17</v>
      </c>
      <c r="F2437" s="1" t="s">
        <v>40</v>
      </c>
      <c r="G2437" s="1" t="s">
        <v>88</v>
      </c>
      <c r="H2437" s="1">
        <v>3</v>
      </c>
      <c r="I2437" s="1" t="s">
        <v>26</v>
      </c>
      <c r="J2437" s="1" t="s">
        <v>93</v>
      </c>
      <c r="K2437" s="6">
        <v>4135.5</v>
      </c>
      <c r="L2437" s="6">
        <v>459.5</v>
      </c>
      <c r="M2437" s="1">
        <v>9</v>
      </c>
      <c r="N2437" s="8">
        <v>45356</v>
      </c>
      <c r="O2437" s="4" t="str">
        <f t="shared" si="115"/>
        <v>March 2024</v>
      </c>
      <c r="P2437" s="1" t="s">
        <v>79</v>
      </c>
      <c r="Q2437" s="1" t="s">
        <v>96</v>
      </c>
      <c r="R2437" s="6">
        <v>102.87</v>
      </c>
      <c r="S2437" s="6">
        <f t="shared" si="116"/>
        <v>4238.37</v>
      </c>
    </row>
    <row r="2438" spans="1:19" x14ac:dyDescent="0.35">
      <c r="A2438" s="1">
        <v>17075</v>
      </c>
      <c r="B2438" s="1">
        <v>65</v>
      </c>
      <c r="C2438" s="1" t="str">
        <f t="shared" si="114"/>
        <v>Old</v>
      </c>
      <c r="D2438" s="1" t="s">
        <v>16</v>
      </c>
      <c r="E2438" s="1" t="s">
        <v>17</v>
      </c>
      <c r="F2438" s="1" t="s">
        <v>18</v>
      </c>
      <c r="G2438" s="1" t="s">
        <v>81</v>
      </c>
      <c r="H2438" s="1">
        <v>2</v>
      </c>
      <c r="I2438" s="1" t="s">
        <v>26</v>
      </c>
      <c r="J2438" s="1" t="s">
        <v>93</v>
      </c>
      <c r="K2438" s="6">
        <v>3419.04</v>
      </c>
      <c r="L2438" s="6">
        <v>1139.68</v>
      </c>
      <c r="M2438" s="1">
        <v>3</v>
      </c>
      <c r="N2438" s="8">
        <v>45356</v>
      </c>
      <c r="O2438" s="4" t="str">
        <f t="shared" si="115"/>
        <v>March 2024</v>
      </c>
      <c r="P2438" s="1" t="s">
        <v>79</v>
      </c>
      <c r="Q2438" s="1" t="s">
        <v>104</v>
      </c>
      <c r="R2438" s="6">
        <v>81.92</v>
      </c>
      <c r="S2438" s="6">
        <f t="shared" si="116"/>
        <v>3500.96</v>
      </c>
    </row>
    <row r="2439" spans="1:19" x14ac:dyDescent="0.35">
      <c r="A2439" s="1">
        <v>17354</v>
      </c>
      <c r="B2439" s="1">
        <v>65</v>
      </c>
      <c r="C2439" s="1" t="str">
        <f t="shared" si="114"/>
        <v>Old</v>
      </c>
      <c r="D2439" s="1" t="s">
        <v>16</v>
      </c>
      <c r="E2439" s="1" t="s">
        <v>17</v>
      </c>
      <c r="F2439" s="1" t="s">
        <v>40</v>
      </c>
      <c r="G2439" s="1" t="s">
        <v>88</v>
      </c>
      <c r="H2439" s="1">
        <v>4</v>
      </c>
      <c r="I2439" s="1" t="s">
        <v>26</v>
      </c>
      <c r="J2439" s="1" t="s">
        <v>83</v>
      </c>
      <c r="K2439" s="6">
        <v>3216.5</v>
      </c>
      <c r="L2439" s="6">
        <v>459.5</v>
      </c>
      <c r="M2439" s="1">
        <v>7</v>
      </c>
      <c r="N2439" s="8">
        <v>45356</v>
      </c>
      <c r="O2439" s="4" t="str">
        <f t="shared" si="115"/>
        <v>March 2024</v>
      </c>
      <c r="P2439" s="1" t="s">
        <v>22</v>
      </c>
      <c r="Q2439" s="1" t="s">
        <v>103</v>
      </c>
      <c r="R2439" s="6">
        <v>176.66</v>
      </c>
      <c r="S2439" s="6">
        <f t="shared" si="116"/>
        <v>3393.16</v>
      </c>
    </row>
    <row r="2440" spans="1:19" x14ac:dyDescent="0.35">
      <c r="A2440" s="1">
        <v>19252</v>
      </c>
      <c r="B2440" s="1">
        <v>66</v>
      </c>
      <c r="C2440" s="1" t="str">
        <f t="shared" si="114"/>
        <v>Old</v>
      </c>
      <c r="D2440" s="1" t="s">
        <v>16</v>
      </c>
      <c r="E2440" s="1" t="s">
        <v>17</v>
      </c>
      <c r="F2440" s="1" t="s">
        <v>77</v>
      </c>
      <c r="G2440" s="1" t="s">
        <v>86</v>
      </c>
      <c r="H2440" s="1">
        <v>5</v>
      </c>
      <c r="I2440" s="1" t="s">
        <v>20</v>
      </c>
      <c r="J2440" s="1" t="s">
        <v>93</v>
      </c>
      <c r="K2440" s="6">
        <v>1444.72</v>
      </c>
      <c r="L2440" s="6">
        <v>361.18</v>
      </c>
      <c r="M2440" s="1">
        <v>4</v>
      </c>
      <c r="N2440" s="8">
        <v>45356</v>
      </c>
      <c r="O2440" s="4" t="str">
        <f t="shared" si="115"/>
        <v>March 2024</v>
      </c>
      <c r="P2440" s="1" t="s">
        <v>22</v>
      </c>
      <c r="Q2440" s="1" t="s">
        <v>118</v>
      </c>
      <c r="R2440" s="6">
        <v>145.43</v>
      </c>
      <c r="S2440" s="6">
        <f t="shared" si="116"/>
        <v>1590.15</v>
      </c>
    </row>
    <row r="2441" spans="1:19" x14ac:dyDescent="0.35">
      <c r="A2441" s="1">
        <v>8372</v>
      </c>
      <c r="B2441" s="1">
        <v>67</v>
      </c>
      <c r="C2441" s="1" t="str">
        <f t="shared" si="114"/>
        <v>Old</v>
      </c>
      <c r="D2441" s="1" t="s">
        <v>38</v>
      </c>
      <c r="E2441" s="1" t="s">
        <v>17</v>
      </c>
      <c r="F2441" s="1" t="s">
        <v>18</v>
      </c>
      <c r="G2441" s="1" t="s">
        <v>36</v>
      </c>
      <c r="H2441" s="1">
        <v>5</v>
      </c>
      <c r="I2441" s="1" t="s">
        <v>20</v>
      </c>
      <c r="J2441" s="1" t="s">
        <v>34</v>
      </c>
      <c r="K2441" s="6">
        <v>103.75</v>
      </c>
      <c r="L2441" s="6">
        <v>20.75</v>
      </c>
      <c r="M2441" s="1">
        <v>5</v>
      </c>
      <c r="N2441" s="8">
        <v>45356</v>
      </c>
      <c r="O2441" s="4" t="str">
        <f t="shared" si="115"/>
        <v>March 2024</v>
      </c>
      <c r="P2441" s="1" t="s">
        <v>22</v>
      </c>
      <c r="Q2441" s="1" t="s">
        <v>29</v>
      </c>
      <c r="R2441" s="6">
        <v>19.39</v>
      </c>
      <c r="S2441" s="6">
        <f t="shared" si="116"/>
        <v>123.14</v>
      </c>
    </row>
    <row r="2442" spans="1:19" x14ac:dyDescent="0.35">
      <c r="A2442" s="1">
        <v>15660</v>
      </c>
      <c r="B2442" s="1">
        <v>68</v>
      </c>
      <c r="C2442" s="1" t="str">
        <f t="shared" si="114"/>
        <v>Old</v>
      </c>
      <c r="D2442" s="1" t="s">
        <v>38</v>
      </c>
      <c r="E2442" s="1" t="s">
        <v>17</v>
      </c>
      <c r="F2442" s="1" t="s">
        <v>24</v>
      </c>
      <c r="G2442" s="1" t="s">
        <v>85</v>
      </c>
      <c r="H2442" s="1">
        <v>4</v>
      </c>
      <c r="I2442" s="1" t="s">
        <v>20</v>
      </c>
      <c r="J2442" s="1" t="s">
        <v>83</v>
      </c>
      <c r="K2442" s="6">
        <v>2359.23</v>
      </c>
      <c r="L2442" s="6">
        <v>786.41</v>
      </c>
      <c r="M2442" s="1">
        <v>3</v>
      </c>
      <c r="N2442" s="8">
        <v>45356</v>
      </c>
      <c r="O2442" s="4" t="str">
        <f t="shared" si="115"/>
        <v>March 2024</v>
      </c>
      <c r="P2442" s="1" t="s">
        <v>79</v>
      </c>
      <c r="Q2442" s="1"/>
      <c r="R2442" s="6">
        <v>0</v>
      </c>
      <c r="S2442" s="6">
        <f t="shared" si="116"/>
        <v>2359.23</v>
      </c>
    </row>
    <row r="2443" spans="1:19" x14ac:dyDescent="0.35">
      <c r="A2443" s="1">
        <v>14148</v>
      </c>
      <c r="B2443" s="1">
        <v>69</v>
      </c>
      <c r="C2443" s="1" t="str">
        <f t="shared" si="114"/>
        <v>Old</v>
      </c>
      <c r="D2443" s="1" t="s">
        <v>38</v>
      </c>
      <c r="E2443" s="1" t="s">
        <v>17</v>
      </c>
      <c r="F2443" s="1" t="s">
        <v>30</v>
      </c>
      <c r="G2443" s="1" t="s">
        <v>78</v>
      </c>
      <c r="H2443" s="1">
        <v>1</v>
      </c>
      <c r="I2443" s="1" t="s">
        <v>26</v>
      </c>
      <c r="J2443" s="1" t="s">
        <v>21</v>
      </c>
      <c r="K2443" s="6">
        <v>4720.24</v>
      </c>
      <c r="L2443" s="6">
        <v>674.32</v>
      </c>
      <c r="M2443" s="1">
        <v>7</v>
      </c>
      <c r="N2443" s="8">
        <v>45356</v>
      </c>
      <c r="O2443" s="4" t="str">
        <f t="shared" si="115"/>
        <v>March 2024</v>
      </c>
      <c r="P2443" s="1" t="s">
        <v>22</v>
      </c>
      <c r="Q2443" s="1"/>
      <c r="R2443" s="6">
        <v>0</v>
      </c>
      <c r="S2443" s="6">
        <f t="shared" si="116"/>
        <v>4720.24</v>
      </c>
    </row>
    <row r="2444" spans="1:19" x14ac:dyDescent="0.35">
      <c r="A2444" s="1">
        <v>14725</v>
      </c>
      <c r="B2444" s="1">
        <v>70</v>
      </c>
      <c r="C2444" s="1" t="str">
        <f t="shared" si="114"/>
        <v>Old</v>
      </c>
      <c r="D2444" s="1" t="s">
        <v>16</v>
      </c>
      <c r="E2444" s="1" t="s">
        <v>33</v>
      </c>
      <c r="F2444" s="1" t="s">
        <v>40</v>
      </c>
      <c r="G2444" s="1" t="s">
        <v>88</v>
      </c>
      <c r="H2444" s="1">
        <v>3</v>
      </c>
      <c r="I2444" s="1" t="s">
        <v>26</v>
      </c>
      <c r="J2444" s="1" t="s">
        <v>83</v>
      </c>
      <c r="K2444" s="6">
        <v>4595</v>
      </c>
      <c r="L2444" s="6">
        <v>459.5</v>
      </c>
      <c r="M2444" s="1">
        <v>10</v>
      </c>
      <c r="N2444" s="8">
        <v>45356</v>
      </c>
      <c r="O2444" s="4" t="str">
        <f t="shared" si="115"/>
        <v>March 2024</v>
      </c>
      <c r="P2444" s="1" t="s">
        <v>84</v>
      </c>
      <c r="Q2444" s="1" t="s">
        <v>29</v>
      </c>
      <c r="R2444" s="6">
        <v>40.21</v>
      </c>
      <c r="S2444" s="6">
        <f t="shared" si="116"/>
        <v>4635.21</v>
      </c>
    </row>
    <row r="2445" spans="1:19" x14ac:dyDescent="0.35">
      <c r="A2445" s="1">
        <v>1358</v>
      </c>
      <c r="B2445" s="1">
        <v>71</v>
      </c>
      <c r="C2445" s="1" t="str">
        <f t="shared" si="114"/>
        <v>Old</v>
      </c>
      <c r="D2445" s="1" t="s">
        <v>38</v>
      </c>
      <c r="E2445" s="1" t="s">
        <v>17</v>
      </c>
      <c r="F2445" s="1" t="s">
        <v>24</v>
      </c>
      <c r="G2445" s="1" t="s">
        <v>25</v>
      </c>
      <c r="H2445" s="1">
        <v>3</v>
      </c>
      <c r="I2445" s="1" t="s">
        <v>20</v>
      </c>
      <c r="J2445" s="1" t="s">
        <v>27</v>
      </c>
      <c r="K2445" s="6">
        <v>741.09</v>
      </c>
      <c r="L2445" s="6">
        <v>247.03</v>
      </c>
      <c r="M2445" s="1">
        <v>3</v>
      </c>
      <c r="N2445" s="8">
        <v>45356</v>
      </c>
      <c r="O2445" s="4" t="str">
        <f t="shared" si="115"/>
        <v>March 2024</v>
      </c>
      <c r="P2445" s="1" t="s">
        <v>32</v>
      </c>
      <c r="Q2445" s="1" t="s">
        <v>53</v>
      </c>
      <c r="R2445" s="6">
        <v>32.67</v>
      </c>
      <c r="S2445" s="6">
        <f t="shared" si="116"/>
        <v>773.76</v>
      </c>
    </row>
    <row r="2446" spans="1:19" x14ac:dyDescent="0.35">
      <c r="A2446" s="1">
        <v>15232</v>
      </c>
      <c r="B2446" s="1">
        <v>73</v>
      </c>
      <c r="C2446" s="1" t="str">
        <f t="shared" si="114"/>
        <v>Old</v>
      </c>
      <c r="D2446" s="1" t="s">
        <v>16</v>
      </c>
      <c r="E2446" s="1" t="s">
        <v>17</v>
      </c>
      <c r="F2446" s="1" t="s">
        <v>40</v>
      </c>
      <c r="G2446" s="1" t="s">
        <v>88</v>
      </c>
      <c r="H2446" s="1">
        <v>2</v>
      </c>
      <c r="I2446" s="1" t="s">
        <v>26</v>
      </c>
      <c r="J2446" s="1" t="s">
        <v>93</v>
      </c>
      <c r="K2446" s="6">
        <v>4135.5</v>
      </c>
      <c r="L2446" s="6">
        <v>459.5</v>
      </c>
      <c r="M2446" s="1">
        <v>9</v>
      </c>
      <c r="N2446" s="8">
        <v>45356</v>
      </c>
      <c r="O2446" s="4" t="str">
        <f t="shared" si="115"/>
        <v>March 2024</v>
      </c>
      <c r="P2446" s="1" t="s">
        <v>22</v>
      </c>
      <c r="Q2446" s="1"/>
      <c r="R2446" s="6">
        <v>0</v>
      </c>
      <c r="S2446" s="6">
        <f t="shared" si="116"/>
        <v>4135.5</v>
      </c>
    </row>
    <row r="2447" spans="1:19" x14ac:dyDescent="0.35">
      <c r="A2447" s="1">
        <v>5741</v>
      </c>
      <c r="B2447" s="1">
        <v>74</v>
      </c>
      <c r="C2447" s="1" t="str">
        <f t="shared" si="114"/>
        <v>Old</v>
      </c>
      <c r="D2447" s="1" t="s">
        <v>16</v>
      </c>
      <c r="E2447" s="1" t="s">
        <v>33</v>
      </c>
      <c r="F2447" s="1" t="s">
        <v>18</v>
      </c>
      <c r="G2447" s="1" t="s">
        <v>19</v>
      </c>
      <c r="H2447" s="1">
        <v>2</v>
      </c>
      <c r="I2447" s="1" t="s">
        <v>26</v>
      </c>
      <c r="J2447" s="1" t="s">
        <v>27</v>
      </c>
      <c r="K2447" s="6">
        <v>6329.52</v>
      </c>
      <c r="L2447" s="6">
        <v>791.19</v>
      </c>
      <c r="M2447" s="1">
        <v>8</v>
      </c>
      <c r="N2447" s="8">
        <v>45356</v>
      </c>
      <c r="O2447" s="4" t="str">
        <f t="shared" si="115"/>
        <v>March 2024</v>
      </c>
      <c r="P2447" s="1" t="s">
        <v>28</v>
      </c>
      <c r="Q2447" s="1" t="s">
        <v>37</v>
      </c>
      <c r="R2447" s="6">
        <v>44.2</v>
      </c>
      <c r="S2447" s="6">
        <f t="shared" si="116"/>
        <v>6373.72</v>
      </c>
    </row>
    <row r="2448" spans="1:19" x14ac:dyDescent="0.35">
      <c r="A2448" s="1">
        <v>15811</v>
      </c>
      <c r="B2448" s="1">
        <v>75</v>
      </c>
      <c r="C2448" s="1" t="str">
        <f t="shared" si="114"/>
        <v>Old</v>
      </c>
      <c r="D2448" s="1" t="s">
        <v>16</v>
      </c>
      <c r="E2448" s="1" t="s">
        <v>33</v>
      </c>
      <c r="F2448" s="1" t="s">
        <v>77</v>
      </c>
      <c r="G2448" s="1" t="s">
        <v>86</v>
      </c>
      <c r="H2448" s="1">
        <v>5</v>
      </c>
      <c r="I2448" s="1" t="s">
        <v>26</v>
      </c>
      <c r="J2448" s="1" t="s">
        <v>21</v>
      </c>
      <c r="K2448" s="6">
        <v>1444.72</v>
      </c>
      <c r="L2448" s="6">
        <v>361.18</v>
      </c>
      <c r="M2448" s="1">
        <v>4</v>
      </c>
      <c r="N2448" s="8">
        <v>45356</v>
      </c>
      <c r="O2448" s="4" t="str">
        <f t="shared" si="115"/>
        <v>March 2024</v>
      </c>
      <c r="P2448" s="1" t="s">
        <v>79</v>
      </c>
      <c r="Q2448" s="1" t="s">
        <v>29</v>
      </c>
      <c r="R2448" s="6">
        <v>51.75</v>
      </c>
      <c r="S2448" s="6">
        <f t="shared" si="116"/>
        <v>1496.47</v>
      </c>
    </row>
    <row r="2449" spans="1:19" x14ac:dyDescent="0.35">
      <c r="A2449" s="1">
        <v>8305</v>
      </c>
      <c r="B2449" s="1">
        <v>76</v>
      </c>
      <c r="C2449" s="1" t="str">
        <f t="shared" si="114"/>
        <v>Old</v>
      </c>
      <c r="D2449" s="1" t="s">
        <v>38</v>
      </c>
      <c r="E2449" s="1" t="s">
        <v>17</v>
      </c>
      <c r="F2449" s="1" t="s">
        <v>40</v>
      </c>
      <c r="G2449" s="1" t="s">
        <v>41</v>
      </c>
      <c r="H2449" s="1">
        <v>3</v>
      </c>
      <c r="I2449" s="1" t="s">
        <v>20</v>
      </c>
      <c r="J2449" s="1" t="s">
        <v>42</v>
      </c>
      <c r="K2449" s="6">
        <v>6758.64</v>
      </c>
      <c r="L2449" s="6">
        <v>844.83</v>
      </c>
      <c r="M2449" s="1">
        <v>8</v>
      </c>
      <c r="N2449" s="8">
        <v>45356</v>
      </c>
      <c r="O2449" s="4" t="str">
        <f t="shared" si="115"/>
        <v>March 2024</v>
      </c>
      <c r="P2449" s="1" t="s">
        <v>22</v>
      </c>
      <c r="Q2449" s="1" t="s">
        <v>50</v>
      </c>
      <c r="R2449" s="6">
        <v>31.59</v>
      </c>
      <c r="S2449" s="6">
        <f t="shared" si="116"/>
        <v>6790.2300000000005</v>
      </c>
    </row>
    <row r="2450" spans="1:19" x14ac:dyDescent="0.35">
      <c r="A2450" s="1">
        <v>17491</v>
      </c>
      <c r="B2450" s="1">
        <v>76</v>
      </c>
      <c r="C2450" s="1" t="str">
        <f t="shared" si="114"/>
        <v>Old</v>
      </c>
      <c r="D2450" s="1" t="s">
        <v>16</v>
      </c>
      <c r="E2450" s="1" t="s">
        <v>17</v>
      </c>
      <c r="F2450" s="1" t="s">
        <v>18</v>
      </c>
      <c r="G2450" s="1" t="s">
        <v>81</v>
      </c>
      <c r="H2450" s="1">
        <v>2</v>
      </c>
      <c r="I2450" s="1" t="s">
        <v>20</v>
      </c>
      <c r="J2450" s="1" t="s">
        <v>83</v>
      </c>
      <c r="K2450" s="6">
        <v>7977.76</v>
      </c>
      <c r="L2450" s="6">
        <v>1139.68</v>
      </c>
      <c r="M2450" s="1">
        <v>7</v>
      </c>
      <c r="N2450" s="8">
        <v>45356</v>
      </c>
      <c r="O2450" s="4" t="str">
        <f t="shared" si="115"/>
        <v>March 2024</v>
      </c>
      <c r="P2450" s="1" t="s">
        <v>84</v>
      </c>
      <c r="Q2450" s="1" t="s">
        <v>29</v>
      </c>
      <c r="R2450" s="6">
        <v>99.7</v>
      </c>
      <c r="S2450" s="6">
        <f t="shared" si="116"/>
        <v>8077.46</v>
      </c>
    </row>
    <row r="2451" spans="1:19" x14ac:dyDescent="0.35">
      <c r="A2451" s="1">
        <v>4720</v>
      </c>
      <c r="B2451" s="1">
        <v>77</v>
      </c>
      <c r="C2451" s="1" t="str">
        <f t="shared" si="114"/>
        <v>Old</v>
      </c>
      <c r="D2451" s="1" t="s">
        <v>38</v>
      </c>
      <c r="E2451" s="1" t="s">
        <v>17</v>
      </c>
      <c r="F2451" s="1" t="s">
        <v>30</v>
      </c>
      <c r="G2451" s="1" t="s">
        <v>31</v>
      </c>
      <c r="H2451" s="1">
        <v>3</v>
      </c>
      <c r="I2451" s="1" t="s">
        <v>20</v>
      </c>
      <c r="J2451" s="1" t="s">
        <v>27</v>
      </c>
      <c r="K2451" s="6">
        <v>1391.88</v>
      </c>
      <c r="L2451" s="6">
        <v>463.96</v>
      </c>
      <c r="M2451" s="1">
        <v>3</v>
      </c>
      <c r="N2451" s="8">
        <v>45356</v>
      </c>
      <c r="O2451" s="4" t="str">
        <f t="shared" si="115"/>
        <v>March 2024</v>
      </c>
      <c r="P2451" s="1" t="s">
        <v>22</v>
      </c>
      <c r="Q2451" s="1" t="s">
        <v>37</v>
      </c>
      <c r="R2451" s="6">
        <v>12.65</v>
      </c>
      <c r="S2451" s="6">
        <f t="shared" si="116"/>
        <v>1404.5300000000002</v>
      </c>
    </row>
    <row r="2452" spans="1:19" x14ac:dyDescent="0.35">
      <c r="A2452" s="1">
        <v>11706</v>
      </c>
      <c r="B2452" s="1">
        <v>77</v>
      </c>
      <c r="C2452" s="1" t="str">
        <f t="shared" si="114"/>
        <v>Old</v>
      </c>
      <c r="D2452" s="1" t="s">
        <v>38</v>
      </c>
      <c r="E2452" s="1" t="s">
        <v>17</v>
      </c>
      <c r="F2452" s="1" t="s">
        <v>30</v>
      </c>
      <c r="G2452" s="1" t="s">
        <v>78</v>
      </c>
      <c r="H2452" s="1">
        <v>5</v>
      </c>
      <c r="I2452" s="1" t="s">
        <v>26</v>
      </c>
      <c r="J2452" s="1" t="s">
        <v>93</v>
      </c>
      <c r="K2452" s="6">
        <v>2022.96</v>
      </c>
      <c r="L2452" s="6">
        <v>674.32</v>
      </c>
      <c r="M2452" s="1">
        <v>3</v>
      </c>
      <c r="N2452" s="8">
        <v>45356</v>
      </c>
      <c r="O2452" s="4" t="str">
        <f t="shared" si="115"/>
        <v>March 2024</v>
      </c>
      <c r="P2452" s="1" t="s">
        <v>79</v>
      </c>
      <c r="Q2452" s="1" t="s">
        <v>52</v>
      </c>
      <c r="R2452" s="6">
        <v>60.37</v>
      </c>
      <c r="S2452" s="6">
        <f t="shared" si="116"/>
        <v>2083.33</v>
      </c>
    </row>
    <row r="2453" spans="1:19" x14ac:dyDescent="0.35">
      <c r="A2453" s="1">
        <v>14681</v>
      </c>
      <c r="B2453" s="1">
        <v>77</v>
      </c>
      <c r="C2453" s="1" t="str">
        <f t="shared" si="114"/>
        <v>Old</v>
      </c>
      <c r="D2453" s="1" t="s">
        <v>16</v>
      </c>
      <c r="E2453" s="1" t="s">
        <v>17</v>
      </c>
      <c r="F2453" s="1" t="s">
        <v>30</v>
      </c>
      <c r="G2453" s="1" t="s">
        <v>78</v>
      </c>
      <c r="H2453" s="1">
        <v>5</v>
      </c>
      <c r="I2453" s="1" t="s">
        <v>20</v>
      </c>
      <c r="J2453" s="1" t="s">
        <v>83</v>
      </c>
      <c r="K2453" s="6">
        <v>2022.96</v>
      </c>
      <c r="L2453" s="6">
        <v>674.32</v>
      </c>
      <c r="M2453" s="1">
        <v>3</v>
      </c>
      <c r="N2453" s="8">
        <v>45356</v>
      </c>
      <c r="O2453" s="4" t="str">
        <f t="shared" si="115"/>
        <v>March 2024</v>
      </c>
      <c r="P2453" s="1" t="s">
        <v>84</v>
      </c>
      <c r="Q2453" s="1" t="s">
        <v>104</v>
      </c>
      <c r="R2453" s="6">
        <v>154.94999999999999</v>
      </c>
      <c r="S2453" s="6">
        <f t="shared" si="116"/>
        <v>2177.91</v>
      </c>
    </row>
    <row r="2454" spans="1:19" x14ac:dyDescent="0.35">
      <c r="A2454" s="1">
        <v>2695</v>
      </c>
      <c r="B2454" s="1">
        <v>18</v>
      </c>
      <c r="C2454" s="1" t="str">
        <f t="shared" si="114"/>
        <v>Young</v>
      </c>
      <c r="D2454" s="1" t="s">
        <v>16</v>
      </c>
      <c r="E2454" s="1" t="s">
        <v>17</v>
      </c>
      <c r="F2454" s="1" t="s">
        <v>18</v>
      </c>
      <c r="G2454" s="1" t="s">
        <v>19</v>
      </c>
      <c r="H2454" s="1">
        <v>2</v>
      </c>
      <c r="I2454" s="1" t="s">
        <v>26</v>
      </c>
      <c r="J2454" s="1" t="s">
        <v>27</v>
      </c>
      <c r="K2454" s="6">
        <v>1582.38</v>
      </c>
      <c r="L2454" s="6">
        <v>791.19</v>
      </c>
      <c r="M2454" s="1">
        <v>2</v>
      </c>
      <c r="N2454" s="8">
        <v>45357</v>
      </c>
      <c r="O2454" s="4" t="str">
        <f t="shared" si="115"/>
        <v>March 2024</v>
      </c>
      <c r="P2454" s="1" t="s">
        <v>22</v>
      </c>
      <c r="Q2454" s="1"/>
      <c r="R2454" s="6">
        <v>0</v>
      </c>
      <c r="S2454" s="6">
        <f t="shared" si="116"/>
        <v>1582.38</v>
      </c>
    </row>
    <row r="2455" spans="1:19" x14ac:dyDescent="0.35">
      <c r="A2455" s="1">
        <v>15068</v>
      </c>
      <c r="B2455" s="1">
        <v>18</v>
      </c>
      <c r="C2455" s="1" t="str">
        <f t="shared" si="114"/>
        <v>Young</v>
      </c>
      <c r="D2455" s="1" t="s">
        <v>16</v>
      </c>
      <c r="E2455" s="1" t="s">
        <v>17</v>
      </c>
      <c r="F2455" s="1" t="s">
        <v>77</v>
      </c>
      <c r="G2455" s="1" t="s">
        <v>86</v>
      </c>
      <c r="H2455" s="1">
        <v>3</v>
      </c>
      <c r="I2455" s="1" t="s">
        <v>26</v>
      </c>
      <c r="J2455" s="1" t="s">
        <v>83</v>
      </c>
      <c r="K2455" s="6">
        <v>1083.54</v>
      </c>
      <c r="L2455" s="6">
        <v>361.18</v>
      </c>
      <c r="M2455" s="1">
        <v>3</v>
      </c>
      <c r="N2455" s="8">
        <v>45357</v>
      </c>
      <c r="O2455" s="4" t="str">
        <f t="shared" si="115"/>
        <v>March 2024</v>
      </c>
      <c r="P2455" s="1" t="s">
        <v>79</v>
      </c>
      <c r="Q2455" s="1"/>
      <c r="R2455" s="6">
        <v>0</v>
      </c>
      <c r="S2455" s="6">
        <f t="shared" si="116"/>
        <v>1083.54</v>
      </c>
    </row>
    <row r="2456" spans="1:19" x14ac:dyDescent="0.35">
      <c r="A2456" s="1">
        <v>17690</v>
      </c>
      <c r="B2456" s="1">
        <v>18</v>
      </c>
      <c r="C2456" s="1" t="str">
        <f t="shared" si="114"/>
        <v>Young</v>
      </c>
      <c r="D2456" s="1" t="s">
        <v>16</v>
      </c>
      <c r="E2456" s="1" t="s">
        <v>33</v>
      </c>
      <c r="F2456" s="1" t="s">
        <v>18</v>
      </c>
      <c r="G2456" s="1" t="s">
        <v>81</v>
      </c>
      <c r="H2456" s="1">
        <v>2</v>
      </c>
      <c r="I2456" s="1" t="s">
        <v>26</v>
      </c>
      <c r="J2456" s="1" t="s">
        <v>93</v>
      </c>
      <c r="K2456" s="6">
        <v>9117.44</v>
      </c>
      <c r="L2456" s="6">
        <v>1139.68</v>
      </c>
      <c r="M2456" s="1">
        <v>8</v>
      </c>
      <c r="N2456" s="8">
        <v>45357</v>
      </c>
      <c r="O2456" s="4" t="str">
        <f t="shared" si="115"/>
        <v>March 2024</v>
      </c>
      <c r="P2456" s="1" t="s">
        <v>79</v>
      </c>
      <c r="Q2456" s="1"/>
      <c r="R2456" s="6">
        <v>0</v>
      </c>
      <c r="S2456" s="6">
        <f t="shared" si="116"/>
        <v>9117.44</v>
      </c>
    </row>
    <row r="2457" spans="1:19" x14ac:dyDescent="0.35">
      <c r="A2457" s="1">
        <v>8707</v>
      </c>
      <c r="B2457" s="1">
        <v>19</v>
      </c>
      <c r="C2457" s="1" t="str">
        <f t="shared" si="114"/>
        <v>Young</v>
      </c>
      <c r="D2457" s="1" t="s">
        <v>38</v>
      </c>
      <c r="E2457" s="1" t="s">
        <v>17</v>
      </c>
      <c r="F2457" s="1" t="s">
        <v>18</v>
      </c>
      <c r="G2457" s="1" t="s">
        <v>19</v>
      </c>
      <c r="H2457" s="1">
        <v>2</v>
      </c>
      <c r="I2457" s="1" t="s">
        <v>26</v>
      </c>
      <c r="J2457" s="1" t="s">
        <v>21</v>
      </c>
      <c r="K2457" s="6">
        <v>5538.33</v>
      </c>
      <c r="L2457" s="6">
        <v>791.19</v>
      </c>
      <c r="M2457" s="1">
        <v>7</v>
      </c>
      <c r="N2457" s="8">
        <v>45357</v>
      </c>
      <c r="O2457" s="4" t="str">
        <f t="shared" si="115"/>
        <v>March 2024</v>
      </c>
      <c r="P2457" s="1" t="s">
        <v>22</v>
      </c>
      <c r="Q2457" s="1"/>
      <c r="R2457" s="6">
        <v>0</v>
      </c>
      <c r="S2457" s="6">
        <f t="shared" si="116"/>
        <v>5538.33</v>
      </c>
    </row>
    <row r="2458" spans="1:19" x14ac:dyDescent="0.35">
      <c r="A2458" s="1">
        <v>16336</v>
      </c>
      <c r="B2458" s="1">
        <v>19</v>
      </c>
      <c r="C2458" s="1" t="str">
        <f t="shared" si="114"/>
        <v>Young</v>
      </c>
      <c r="D2458" s="1" t="s">
        <v>38</v>
      </c>
      <c r="E2458" s="1" t="s">
        <v>17</v>
      </c>
      <c r="F2458" s="1" t="s">
        <v>77</v>
      </c>
      <c r="G2458" s="1" t="s">
        <v>86</v>
      </c>
      <c r="H2458" s="1">
        <v>5</v>
      </c>
      <c r="I2458" s="1" t="s">
        <v>26</v>
      </c>
      <c r="J2458" s="1" t="s">
        <v>93</v>
      </c>
      <c r="K2458" s="6">
        <v>1805.9</v>
      </c>
      <c r="L2458" s="6">
        <v>361.18</v>
      </c>
      <c r="M2458" s="1">
        <v>5</v>
      </c>
      <c r="N2458" s="8">
        <v>45357</v>
      </c>
      <c r="O2458" s="4" t="str">
        <f t="shared" si="115"/>
        <v>March 2024</v>
      </c>
      <c r="P2458" s="1" t="s">
        <v>84</v>
      </c>
      <c r="Q2458" s="1" t="s">
        <v>37</v>
      </c>
      <c r="R2458" s="6">
        <v>57.42</v>
      </c>
      <c r="S2458" s="6">
        <f t="shared" si="116"/>
        <v>1863.3200000000002</v>
      </c>
    </row>
    <row r="2459" spans="1:19" x14ac:dyDescent="0.35">
      <c r="A2459" s="1">
        <v>16917</v>
      </c>
      <c r="B2459" s="1">
        <v>20</v>
      </c>
      <c r="C2459" s="1" t="str">
        <f t="shared" si="114"/>
        <v>Young</v>
      </c>
      <c r="D2459" s="1" t="s">
        <v>38</v>
      </c>
      <c r="E2459" s="1" t="s">
        <v>33</v>
      </c>
      <c r="F2459" s="1" t="s">
        <v>24</v>
      </c>
      <c r="G2459" s="1" t="s">
        <v>85</v>
      </c>
      <c r="H2459" s="1">
        <v>5</v>
      </c>
      <c r="I2459" s="1" t="s">
        <v>26</v>
      </c>
      <c r="J2459" s="1" t="s">
        <v>83</v>
      </c>
      <c r="K2459" s="6">
        <v>786.41</v>
      </c>
      <c r="L2459" s="6">
        <v>786.41</v>
      </c>
      <c r="M2459" s="1">
        <v>1</v>
      </c>
      <c r="N2459" s="8">
        <v>45357</v>
      </c>
      <c r="O2459" s="4" t="str">
        <f t="shared" si="115"/>
        <v>March 2024</v>
      </c>
      <c r="P2459" s="1" t="s">
        <v>84</v>
      </c>
      <c r="Q2459" s="1"/>
      <c r="R2459" s="6">
        <v>0</v>
      </c>
      <c r="S2459" s="6">
        <f t="shared" si="116"/>
        <v>786.41</v>
      </c>
    </row>
    <row r="2460" spans="1:19" x14ac:dyDescent="0.35">
      <c r="A2460" s="1">
        <v>17179</v>
      </c>
      <c r="B2460" s="1">
        <v>21</v>
      </c>
      <c r="C2460" s="1" t="str">
        <f t="shared" si="114"/>
        <v>Young</v>
      </c>
      <c r="D2460" s="1" t="s">
        <v>16</v>
      </c>
      <c r="E2460" s="1" t="s">
        <v>17</v>
      </c>
      <c r="F2460" s="1" t="s">
        <v>18</v>
      </c>
      <c r="G2460" s="1" t="s">
        <v>81</v>
      </c>
      <c r="H2460" s="1">
        <v>1</v>
      </c>
      <c r="I2460" s="1" t="s">
        <v>26</v>
      </c>
      <c r="J2460" s="1" t="s">
        <v>21</v>
      </c>
      <c r="K2460" s="6">
        <v>2279.36</v>
      </c>
      <c r="L2460" s="6">
        <v>1139.68</v>
      </c>
      <c r="M2460" s="1">
        <v>2</v>
      </c>
      <c r="N2460" s="8">
        <v>45357</v>
      </c>
      <c r="O2460" s="4" t="str">
        <f t="shared" si="115"/>
        <v>March 2024</v>
      </c>
      <c r="P2460" s="1" t="s">
        <v>79</v>
      </c>
      <c r="Q2460" s="1"/>
      <c r="R2460" s="6">
        <v>0</v>
      </c>
      <c r="S2460" s="6">
        <f t="shared" si="116"/>
        <v>2279.36</v>
      </c>
    </row>
    <row r="2461" spans="1:19" x14ac:dyDescent="0.35">
      <c r="A2461" s="1">
        <v>3588</v>
      </c>
      <c r="B2461" s="1">
        <v>22</v>
      </c>
      <c r="C2461" s="1" t="str">
        <f t="shared" si="114"/>
        <v>Young</v>
      </c>
      <c r="D2461" s="1" t="s">
        <v>16</v>
      </c>
      <c r="E2461" s="1" t="s">
        <v>33</v>
      </c>
      <c r="F2461" s="1" t="s">
        <v>24</v>
      </c>
      <c r="G2461" s="1" t="s">
        <v>25</v>
      </c>
      <c r="H2461" s="1">
        <v>3</v>
      </c>
      <c r="I2461" s="1" t="s">
        <v>26</v>
      </c>
      <c r="J2461" s="1" t="s">
        <v>42</v>
      </c>
      <c r="K2461" s="6">
        <v>2223.27</v>
      </c>
      <c r="L2461" s="6">
        <v>247.03</v>
      </c>
      <c r="M2461" s="1">
        <v>9</v>
      </c>
      <c r="N2461" s="8">
        <v>45357</v>
      </c>
      <c r="O2461" s="4" t="str">
        <f t="shared" si="115"/>
        <v>March 2024</v>
      </c>
      <c r="P2461" s="1" t="s">
        <v>22</v>
      </c>
      <c r="Q2461" s="1"/>
      <c r="R2461" s="6">
        <v>0</v>
      </c>
      <c r="S2461" s="6">
        <f t="shared" si="116"/>
        <v>2223.27</v>
      </c>
    </row>
    <row r="2462" spans="1:19" x14ac:dyDescent="0.35">
      <c r="A2462" s="1">
        <v>4403</v>
      </c>
      <c r="B2462" s="1">
        <v>22</v>
      </c>
      <c r="C2462" s="1" t="str">
        <f t="shared" si="114"/>
        <v>Young</v>
      </c>
      <c r="D2462" s="1" t="s">
        <v>16</v>
      </c>
      <c r="E2462" s="1" t="s">
        <v>17</v>
      </c>
      <c r="F2462" s="1" t="s">
        <v>18</v>
      </c>
      <c r="G2462" s="1" t="s">
        <v>36</v>
      </c>
      <c r="H2462" s="1">
        <v>5</v>
      </c>
      <c r="I2462" s="1" t="s">
        <v>20</v>
      </c>
      <c r="J2462" s="1" t="s">
        <v>42</v>
      </c>
      <c r="K2462" s="6">
        <v>124.5</v>
      </c>
      <c r="L2462" s="6">
        <v>20.75</v>
      </c>
      <c r="M2462" s="1">
        <v>6</v>
      </c>
      <c r="N2462" s="8">
        <v>45357</v>
      </c>
      <c r="O2462" s="4" t="str">
        <f t="shared" si="115"/>
        <v>March 2024</v>
      </c>
      <c r="P2462" s="1" t="s">
        <v>22</v>
      </c>
      <c r="Q2462" s="1"/>
      <c r="R2462" s="6">
        <v>0</v>
      </c>
      <c r="S2462" s="6">
        <f t="shared" si="116"/>
        <v>124.5</v>
      </c>
    </row>
    <row r="2463" spans="1:19" x14ac:dyDescent="0.35">
      <c r="A2463" s="1">
        <v>16492</v>
      </c>
      <c r="B2463" s="1">
        <v>23</v>
      </c>
      <c r="C2463" s="1" t="str">
        <f t="shared" si="114"/>
        <v>Young</v>
      </c>
      <c r="D2463" s="1" t="s">
        <v>16</v>
      </c>
      <c r="E2463" s="1" t="s">
        <v>17</v>
      </c>
      <c r="F2463" s="1" t="s">
        <v>40</v>
      </c>
      <c r="G2463" s="1" t="s">
        <v>88</v>
      </c>
      <c r="H2463" s="1">
        <v>3</v>
      </c>
      <c r="I2463" s="1" t="s">
        <v>20</v>
      </c>
      <c r="J2463" s="1" t="s">
        <v>83</v>
      </c>
      <c r="K2463" s="6">
        <v>3216.5</v>
      </c>
      <c r="L2463" s="6">
        <v>459.5</v>
      </c>
      <c r="M2463" s="1">
        <v>7</v>
      </c>
      <c r="N2463" s="8">
        <v>45357</v>
      </c>
      <c r="O2463" s="4" t="str">
        <f t="shared" si="115"/>
        <v>March 2024</v>
      </c>
      <c r="P2463" s="1" t="s">
        <v>84</v>
      </c>
      <c r="Q2463" s="1" t="s">
        <v>29</v>
      </c>
      <c r="R2463" s="6">
        <v>38.630000000000003</v>
      </c>
      <c r="S2463" s="6">
        <f t="shared" si="116"/>
        <v>3255.13</v>
      </c>
    </row>
    <row r="2464" spans="1:19" x14ac:dyDescent="0.35">
      <c r="A2464" s="1">
        <v>3194</v>
      </c>
      <c r="B2464" s="1">
        <v>24</v>
      </c>
      <c r="C2464" s="1" t="str">
        <f t="shared" si="114"/>
        <v>Young</v>
      </c>
      <c r="D2464" s="1" t="s">
        <v>38</v>
      </c>
      <c r="E2464" s="1" t="s">
        <v>17</v>
      </c>
      <c r="F2464" s="1" t="s">
        <v>40</v>
      </c>
      <c r="G2464" s="1" t="s">
        <v>41</v>
      </c>
      <c r="H2464" s="1">
        <v>3</v>
      </c>
      <c r="I2464" s="1" t="s">
        <v>20</v>
      </c>
      <c r="J2464" s="1" t="s">
        <v>21</v>
      </c>
      <c r="K2464" s="6">
        <v>2534.4899999999998</v>
      </c>
      <c r="L2464" s="6">
        <v>844.83</v>
      </c>
      <c r="M2464" s="1">
        <v>3</v>
      </c>
      <c r="N2464" s="8">
        <v>45357</v>
      </c>
      <c r="O2464" s="4" t="str">
        <f t="shared" si="115"/>
        <v>March 2024</v>
      </c>
      <c r="P2464" s="1" t="s">
        <v>28</v>
      </c>
      <c r="Q2464" s="1" t="s">
        <v>50</v>
      </c>
      <c r="R2464" s="6">
        <v>53.31</v>
      </c>
      <c r="S2464" s="6">
        <f t="shared" si="116"/>
        <v>2587.7999999999997</v>
      </c>
    </row>
    <row r="2465" spans="1:19" x14ac:dyDescent="0.35">
      <c r="A2465" s="1">
        <v>15755</v>
      </c>
      <c r="B2465" s="1">
        <v>24</v>
      </c>
      <c r="C2465" s="1" t="str">
        <f t="shared" si="114"/>
        <v>Young</v>
      </c>
      <c r="D2465" s="1" t="s">
        <v>38</v>
      </c>
      <c r="E2465" s="1" t="s">
        <v>17</v>
      </c>
      <c r="F2465" s="1" t="s">
        <v>18</v>
      </c>
      <c r="G2465" s="1" t="s">
        <v>81</v>
      </c>
      <c r="H2465" s="1">
        <v>2</v>
      </c>
      <c r="I2465" s="1" t="s">
        <v>20</v>
      </c>
      <c r="J2465" s="1" t="s">
        <v>21</v>
      </c>
      <c r="K2465" s="6">
        <v>7977.76</v>
      </c>
      <c r="L2465" s="6">
        <v>1139.68</v>
      </c>
      <c r="M2465" s="1">
        <v>7</v>
      </c>
      <c r="N2465" s="8">
        <v>45357</v>
      </c>
      <c r="O2465" s="4" t="str">
        <f t="shared" si="115"/>
        <v>March 2024</v>
      </c>
      <c r="P2465" s="1" t="s">
        <v>79</v>
      </c>
      <c r="Q2465" s="1" t="s">
        <v>114</v>
      </c>
      <c r="R2465" s="6">
        <v>78.94</v>
      </c>
      <c r="S2465" s="6">
        <f t="shared" si="116"/>
        <v>8056.7</v>
      </c>
    </row>
    <row r="2466" spans="1:19" x14ac:dyDescent="0.35">
      <c r="A2466" s="1">
        <v>16074</v>
      </c>
      <c r="B2466" s="1">
        <v>24</v>
      </c>
      <c r="C2466" s="1" t="str">
        <f t="shared" si="114"/>
        <v>Young</v>
      </c>
      <c r="D2466" s="1" t="s">
        <v>38</v>
      </c>
      <c r="E2466" s="1" t="s">
        <v>33</v>
      </c>
      <c r="F2466" s="1" t="s">
        <v>30</v>
      </c>
      <c r="G2466" s="1" t="s">
        <v>78</v>
      </c>
      <c r="H2466" s="1">
        <v>1</v>
      </c>
      <c r="I2466" s="1" t="s">
        <v>26</v>
      </c>
      <c r="J2466" s="1" t="s">
        <v>83</v>
      </c>
      <c r="K2466" s="6">
        <v>2022.96</v>
      </c>
      <c r="L2466" s="6">
        <v>674.32</v>
      </c>
      <c r="M2466" s="1">
        <v>3</v>
      </c>
      <c r="N2466" s="8">
        <v>45357</v>
      </c>
      <c r="O2466" s="4" t="str">
        <f t="shared" si="115"/>
        <v>March 2024</v>
      </c>
      <c r="P2466" s="1" t="s">
        <v>22</v>
      </c>
      <c r="Q2466" s="1"/>
      <c r="R2466" s="6">
        <v>0</v>
      </c>
      <c r="S2466" s="6">
        <f t="shared" si="116"/>
        <v>2022.96</v>
      </c>
    </row>
    <row r="2467" spans="1:19" x14ac:dyDescent="0.35">
      <c r="A2467" s="1">
        <v>5010</v>
      </c>
      <c r="B2467" s="1">
        <v>26</v>
      </c>
      <c r="C2467" s="1" t="str">
        <f t="shared" si="114"/>
        <v>Young</v>
      </c>
      <c r="D2467" s="1" t="s">
        <v>38</v>
      </c>
      <c r="E2467" s="1" t="s">
        <v>17</v>
      </c>
      <c r="F2467" s="1" t="s">
        <v>40</v>
      </c>
      <c r="G2467" s="1" t="s">
        <v>41</v>
      </c>
      <c r="H2467" s="1">
        <v>3</v>
      </c>
      <c r="I2467" s="1" t="s">
        <v>20</v>
      </c>
      <c r="J2467" s="1" t="s">
        <v>21</v>
      </c>
      <c r="K2467" s="6">
        <v>2534.4899999999998</v>
      </c>
      <c r="L2467" s="6">
        <v>844.83</v>
      </c>
      <c r="M2467" s="1">
        <v>3</v>
      </c>
      <c r="N2467" s="8">
        <v>45357</v>
      </c>
      <c r="O2467" s="4" t="str">
        <f t="shared" si="115"/>
        <v>March 2024</v>
      </c>
      <c r="P2467" s="1" t="s">
        <v>22</v>
      </c>
      <c r="Q2467" s="1" t="s">
        <v>39</v>
      </c>
      <c r="R2467" s="6">
        <v>30.41</v>
      </c>
      <c r="S2467" s="6">
        <f t="shared" si="116"/>
        <v>2564.8999999999996</v>
      </c>
    </row>
    <row r="2468" spans="1:19" x14ac:dyDescent="0.35">
      <c r="A2468" s="1">
        <v>4411</v>
      </c>
      <c r="B2468" s="1">
        <v>27</v>
      </c>
      <c r="C2468" s="1" t="str">
        <f t="shared" si="114"/>
        <v>Young</v>
      </c>
      <c r="D2468" s="1" t="s">
        <v>38</v>
      </c>
      <c r="E2468" s="1" t="s">
        <v>17</v>
      </c>
      <c r="F2468" s="1" t="s">
        <v>24</v>
      </c>
      <c r="G2468" s="1" t="s">
        <v>25</v>
      </c>
      <c r="H2468" s="1">
        <v>3</v>
      </c>
      <c r="I2468" s="1" t="s">
        <v>26</v>
      </c>
      <c r="J2468" s="1" t="s">
        <v>34</v>
      </c>
      <c r="K2468" s="6">
        <v>741.09</v>
      </c>
      <c r="L2468" s="6">
        <v>247.03</v>
      </c>
      <c r="M2468" s="1">
        <v>3</v>
      </c>
      <c r="N2468" s="8">
        <v>45357</v>
      </c>
      <c r="O2468" s="4" t="str">
        <f t="shared" si="115"/>
        <v>March 2024</v>
      </c>
      <c r="P2468" s="1" t="s">
        <v>32</v>
      </c>
      <c r="Q2468" s="1" t="s">
        <v>37</v>
      </c>
      <c r="R2468" s="6">
        <v>23.15</v>
      </c>
      <c r="S2468" s="6">
        <f t="shared" si="116"/>
        <v>764.24</v>
      </c>
    </row>
    <row r="2469" spans="1:19" x14ac:dyDescent="0.35">
      <c r="A2469" s="1">
        <v>13070</v>
      </c>
      <c r="B2469" s="1">
        <v>28</v>
      </c>
      <c r="C2469" s="1" t="str">
        <f t="shared" si="114"/>
        <v>Young</v>
      </c>
      <c r="D2469" s="1" t="s">
        <v>16</v>
      </c>
      <c r="E2469" s="1" t="s">
        <v>17</v>
      </c>
      <c r="F2469" s="1" t="s">
        <v>18</v>
      </c>
      <c r="G2469" s="1" t="s">
        <v>81</v>
      </c>
      <c r="H2469" s="1">
        <v>5</v>
      </c>
      <c r="I2469" s="1" t="s">
        <v>26</v>
      </c>
      <c r="J2469" s="1" t="s">
        <v>21</v>
      </c>
      <c r="K2469" s="6">
        <v>2279.36</v>
      </c>
      <c r="L2469" s="6">
        <v>1139.68</v>
      </c>
      <c r="M2469" s="1">
        <v>2</v>
      </c>
      <c r="N2469" s="8">
        <v>45357</v>
      </c>
      <c r="O2469" s="4" t="str">
        <f t="shared" si="115"/>
        <v>March 2024</v>
      </c>
      <c r="P2469" s="1" t="s">
        <v>22</v>
      </c>
      <c r="Q2469" s="1" t="s">
        <v>37</v>
      </c>
      <c r="R2469" s="6">
        <v>13.67</v>
      </c>
      <c r="S2469" s="6">
        <f t="shared" si="116"/>
        <v>2293.0300000000002</v>
      </c>
    </row>
    <row r="2470" spans="1:19" x14ac:dyDescent="0.35">
      <c r="A2470" s="1">
        <v>14422</v>
      </c>
      <c r="B2470" s="1">
        <v>29</v>
      </c>
      <c r="C2470" s="1" t="str">
        <f t="shared" si="114"/>
        <v>Young</v>
      </c>
      <c r="D2470" s="1" t="s">
        <v>38</v>
      </c>
      <c r="E2470" s="1" t="s">
        <v>17</v>
      </c>
      <c r="F2470" s="1" t="s">
        <v>18</v>
      </c>
      <c r="G2470" s="1" t="s">
        <v>81</v>
      </c>
      <c r="H2470" s="1">
        <v>4</v>
      </c>
      <c r="I2470" s="1" t="s">
        <v>26</v>
      </c>
      <c r="J2470" s="1" t="s">
        <v>21</v>
      </c>
      <c r="K2470" s="6">
        <v>7977.76</v>
      </c>
      <c r="L2470" s="6">
        <v>1139.68</v>
      </c>
      <c r="M2470" s="1">
        <v>7</v>
      </c>
      <c r="N2470" s="8">
        <v>45357</v>
      </c>
      <c r="O2470" s="4" t="str">
        <f t="shared" si="115"/>
        <v>March 2024</v>
      </c>
      <c r="P2470" s="1" t="s">
        <v>22</v>
      </c>
      <c r="Q2470" s="1" t="s">
        <v>37</v>
      </c>
      <c r="R2470" s="6">
        <v>60.56</v>
      </c>
      <c r="S2470" s="6">
        <f t="shared" si="116"/>
        <v>8038.3200000000006</v>
      </c>
    </row>
    <row r="2471" spans="1:19" x14ac:dyDescent="0.35">
      <c r="A2471" s="1">
        <v>6864</v>
      </c>
      <c r="B2471" s="1">
        <v>30</v>
      </c>
      <c r="C2471" s="1" t="str">
        <f t="shared" si="114"/>
        <v>Young</v>
      </c>
      <c r="D2471" s="1" t="s">
        <v>16</v>
      </c>
      <c r="E2471" s="1" t="s">
        <v>17</v>
      </c>
      <c r="F2471" s="1" t="s">
        <v>30</v>
      </c>
      <c r="G2471" s="1" t="s">
        <v>31</v>
      </c>
      <c r="H2471" s="1">
        <v>3</v>
      </c>
      <c r="I2471" s="1" t="s">
        <v>20</v>
      </c>
      <c r="J2471" s="1" t="s">
        <v>42</v>
      </c>
      <c r="K2471" s="6">
        <v>2319.8000000000002</v>
      </c>
      <c r="L2471" s="6">
        <v>463.96</v>
      </c>
      <c r="M2471" s="1">
        <v>5</v>
      </c>
      <c r="N2471" s="8">
        <v>45357</v>
      </c>
      <c r="O2471" s="4" t="str">
        <f t="shared" si="115"/>
        <v>March 2024</v>
      </c>
      <c r="P2471" s="1" t="s">
        <v>32</v>
      </c>
      <c r="Q2471" s="1"/>
      <c r="R2471" s="6">
        <v>0</v>
      </c>
      <c r="S2471" s="6">
        <f t="shared" si="116"/>
        <v>2319.8000000000002</v>
      </c>
    </row>
    <row r="2472" spans="1:19" x14ac:dyDescent="0.35">
      <c r="A2472" s="1">
        <v>13477</v>
      </c>
      <c r="B2472" s="1">
        <v>31</v>
      </c>
      <c r="C2472" s="1" t="str">
        <f t="shared" si="114"/>
        <v>Young</v>
      </c>
      <c r="D2472" s="1" t="s">
        <v>16</v>
      </c>
      <c r="E2472" s="1" t="s">
        <v>17</v>
      </c>
      <c r="F2472" s="1" t="s">
        <v>77</v>
      </c>
      <c r="G2472" s="1" t="s">
        <v>86</v>
      </c>
      <c r="H2472" s="1">
        <v>1</v>
      </c>
      <c r="I2472" s="1" t="s">
        <v>26</v>
      </c>
      <c r="J2472" s="1" t="s">
        <v>83</v>
      </c>
      <c r="K2472" s="6">
        <v>2167.08</v>
      </c>
      <c r="L2472" s="6">
        <v>361.18</v>
      </c>
      <c r="M2472" s="1">
        <v>6</v>
      </c>
      <c r="N2472" s="8">
        <v>45357</v>
      </c>
      <c r="O2472" s="4" t="str">
        <f t="shared" si="115"/>
        <v>March 2024</v>
      </c>
      <c r="P2472" s="1" t="s">
        <v>22</v>
      </c>
      <c r="Q2472" s="1" t="s">
        <v>29</v>
      </c>
      <c r="R2472" s="6">
        <v>52.12</v>
      </c>
      <c r="S2472" s="6">
        <f t="shared" si="116"/>
        <v>2219.1999999999998</v>
      </c>
    </row>
    <row r="2473" spans="1:19" x14ac:dyDescent="0.35">
      <c r="A2473" s="1">
        <v>17379</v>
      </c>
      <c r="B2473" s="1">
        <v>31</v>
      </c>
      <c r="C2473" s="1" t="str">
        <f t="shared" si="114"/>
        <v>Young</v>
      </c>
      <c r="D2473" s="1" t="s">
        <v>16</v>
      </c>
      <c r="E2473" s="1" t="s">
        <v>17</v>
      </c>
      <c r="F2473" s="1" t="s">
        <v>18</v>
      </c>
      <c r="G2473" s="1" t="s">
        <v>81</v>
      </c>
      <c r="H2473" s="1">
        <v>4</v>
      </c>
      <c r="I2473" s="1" t="s">
        <v>26</v>
      </c>
      <c r="J2473" s="1" t="s">
        <v>21</v>
      </c>
      <c r="K2473" s="6">
        <v>3419.04</v>
      </c>
      <c r="L2473" s="6">
        <v>1139.68</v>
      </c>
      <c r="M2473" s="1">
        <v>3</v>
      </c>
      <c r="N2473" s="8">
        <v>45357</v>
      </c>
      <c r="O2473" s="4" t="str">
        <f t="shared" si="115"/>
        <v>March 2024</v>
      </c>
      <c r="P2473" s="1" t="s">
        <v>84</v>
      </c>
      <c r="Q2473" s="1" t="s">
        <v>96</v>
      </c>
      <c r="R2473" s="6">
        <v>58.38</v>
      </c>
      <c r="S2473" s="6">
        <f t="shared" si="116"/>
        <v>3477.42</v>
      </c>
    </row>
    <row r="2474" spans="1:19" x14ac:dyDescent="0.35">
      <c r="A2474" s="1">
        <v>7541</v>
      </c>
      <c r="B2474" s="1">
        <v>33</v>
      </c>
      <c r="C2474" s="1" t="str">
        <f t="shared" si="114"/>
        <v>Young</v>
      </c>
      <c r="D2474" s="1" t="s">
        <v>38</v>
      </c>
      <c r="E2474" s="1" t="s">
        <v>17</v>
      </c>
      <c r="F2474" s="1" t="s">
        <v>24</v>
      </c>
      <c r="G2474" s="1" t="s">
        <v>25</v>
      </c>
      <c r="H2474" s="1">
        <v>3</v>
      </c>
      <c r="I2474" s="1" t="s">
        <v>26</v>
      </c>
      <c r="J2474" s="1" t="s">
        <v>34</v>
      </c>
      <c r="K2474" s="6">
        <v>1482.18</v>
      </c>
      <c r="L2474" s="6">
        <v>247.03</v>
      </c>
      <c r="M2474" s="1">
        <v>6</v>
      </c>
      <c r="N2474" s="8">
        <v>45357</v>
      </c>
      <c r="O2474" s="4" t="str">
        <f t="shared" si="115"/>
        <v>March 2024</v>
      </c>
      <c r="P2474" s="1" t="s">
        <v>22</v>
      </c>
      <c r="Q2474" s="1" t="s">
        <v>39</v>
      </c>
      <c r="R2474" s="6">
        <v>42.03</v>
      </c>
      <c r="S2474" s="6">
        <f t="shared" si="116"/>
        <v>1524.21</v>
      </c>
    </row>
    <row r="2475" spans="1:19" x14ac:dyDescent="0.35">
      <c r="A2475" s="1">
        <v>16185</v>
      </c>
      <c r="B2475" s="1">
        <v>33</v>
      </c>
      <c r="C2475" s="1" t="str">
        <f t="shared" si="114"/>
        <v>Young</v>
      </c>
      <c r="D2475" s="1" t="s">
        <v>16</v>
      </c>
      <c r="E2475" s="1" t="s">
        <v>17</v>
      </c>
      <c r="F2475" s="1" t="s">
        <v>24</v>
      </c>
      <c r="G2475" s="1" t="s">
        <v>85</v>
      </c>
      <c r="H2475" s="1">
        <v>1</v>
      </c>
      <c r="I2475" s="1" t="s">
        <v>26</v>
      </c>
      <c r="J2475" s="1" t="s">
        <v>83</v>
      </c>
      <c r="K2475" s="6">
        <v>1572.82</v>
      </c>
      <c r="L2475" s="6">
        <v>786.41</v>
      </c>
      <c r="M2475" s="1">
        <v>2</v>
      </c>
      <c r="N2475" s="8">
        <v>45357</v>
      </c>
      <c r="O2475" s="4" t="str">
        <f t="shared" si="115"/>
        <v>March 2024</v>
      </c>
      <c r="P2475" s="1" t="s">
        <v>22</v>
      </c>
      <c r="Q2475" s="1"/>
      <c r="R2475" s="6">
        <v>0</v>
      </c>
      <c r="S2475" s="6">
        <f t="shared" si="116"/>
        <v>1572.82</v>
      </c>
    </row>
    <row r="2476" spans="1:19" x14ac:dyDescent="0.35">
      <c r="A2476" s="1">
        <v>5731</v>
      </c>
      <c r="B2476" s="1">
        <v>34</v>
      </c>
      <c r="C2476" s="1" t="str">
        <f t="shared" si="114"/>
        <v>Young</v>
      </c>
      <c r="D2476" s="1" t="s">
        <v>38</v>
      </c>
      <c r="E2476" s="1" t="s">
        <v>17</v>
      </c>
      <c r="F2476" s="1" t="s">
        <v>24</v>
      </c>
      <c r="G2476" s="1" t="s">
        <v>25</v>
      </c>
      <c r="H2476" s="1">
        <v>3</v>
      </c>
      <c r="I2476" s="1" t="s">
        <v>20</v>
      </c>
      <c r="J2476" s="1" t="s">
        <v>27</v>
      </c>
      <c r="K2476" s="6">
        <v>1482.18</v>
      </c>
      <c r="L2476" s="6">
        <v>247.03</v>
      </c>
      <c r="M2476" s="1">
        <v>6</v>
      </c>
      <c r="N2476" s="8">
        <v>45357</v>
      </c>
      <c r="O2476" s="4" t="str">
        <f t="shared" si="115"/>
        <v>March 2024</v>
      </c>
      <c r="P2476" s="1" t="s">
        <v>22</v>
      </c>
      <c r="Q2476" s="1"/>
      <c r="R2476" s="6">
        <v>0</v>
      </c>
      <c r="S2476" s="6">
        <f t="shared" si="116"/>
        <v>1482.18</v>
      </c>
    </row>
    <row r="2477" spans="1:19" x14ac:dyDescent="0.35">
      <c r="A2477" s="1">
        <v>19651</v>
      </c>
      <c r="B2477" s="1">
        <v>34</v>
      </c>
      <c r="C2477" s="1" t="str">
        <f t="shared" si="114"/>
        <v>Young</v>
      </c>
      <c r="D2477" s="1" t="s">
        <v>38</v>
      </c>
      <c r="E2477" s="1" t="s">
        <v>33</v>
      </c>
      <c r="F2477" s="1" t="s">
        <v>18</v>
      </c>
      <c r="G2477" s="1" t="s">
        <v>81</v>
      </c>
      <c r="H2477" s="1">
        <v>1</v>
      </c>
      <c r="I2477" s="1" t="s">
        <v>20</v>
      </c>
      <c r="J2477" s="1" t="s">
        <v>93</v>
      </c>
      <c r="K2477" s="6">
        <v>1139.68</v>
      </c>
      <c r="L2477" s="6">
        <v>1139.68</v>
      </c>
      <c r="M2477" s="1">
        <v>1</v>
      </c>
      <c r="N2477" s="8">
        <v>45357</v>
      </c>
      <c r="O2477" s="4" t="str">
        <f t="shared" si="115"/>
        <v>March 2024</v>
      </c>
      <c r="P2477" s="1" t="s">
        <v>22</v>
      </c>
      <c r="Q2477" s="1" t="s">
        <v>97</v>
      </c>
      <c r="R2477" s="6">
        <v>186.96</v>
      </c>
      <c r="S2477" s="6">
        <f t="shared" si="116"/>
        <v>1326.64</v>
      </c>
    </row>
    <row r="2478" spans="1:19" x14ac:dyDescent="0.35">
      <c r="A2478" s="1">
        <v>9711</v>
      </c>
      <c r="B2478" s="1">
        <v>36</v>
      </c>
      <c r="C2478" s="1" t="str">
        <f t="shared" si="114"/>
        <v>Middle-Aged</v>
      </c>
      <c r="D2478" s="1" t="s">
        <v>38</v>
      </c>
      <c r="E2478" s="1" t="s">
        <v>17</v>
      </c>
      <c r="F2478" s="1" t="s">
        <v>18</v>
      </c>
      <c r="G2478" s="1" t="s">
        <v>19</v>
      </c>
      <c r="H2478" s="1">
        <v>2</v>
      </c>
      <c r="I2478" s="1" t="s">
        <v>26</v>
      </c>
      <c r="J2478" s="1" t="s">
        <v>34</v>
      </c>
      <c r="K2478" s="6">
        <v>5538.33</v>
      </c>
      <c r="L2478" s="6">
        <v>791.19</v>
      </c>
      <c r="M2478" s="1">
        <v>7</v>
      </c>
      <c r="N2478" s="8">
        <v>45357</v>
      </c>
      <c r="O2478" s="4" t="str">
        <f t="shared" si="115"/>
        <v>March 2024</v>
      </c>
      <c r="P2478" s="1" t="s">
        <v>28</v>
      </c>
      <c r="Q2478" s="1"/>
      <c r="R2478" s="6">
        <v>0</v>
      </c>
      <c r="S2478" s="6">
        <f t="shared" si="116"/>
        <v>5538.33</v>
      </c>
    </row>
    <row r="2479" spans="1:19" x14ac:dyDescent="0.35">
      <c r="A2479" s="1">
        <v>5373</v>
      </c>
      <c r="B2479" s="1">
        <v>37</v>
      </c>
      <c r="C2479" s="1" t="str">
        <f t="shared" si="114"/>
        <v>Middle-Aged</v>
      </c>
      <c r="D2479" s="1" t="s">
        <v>16</v>
      </c>
      <c r="E2479" s="1" t="s">
        <v>17</v>
      </c>
      <c r="F2479" s="1" t="s">
        <v>40</v>
      </c>
      <c r="G2479" s="1" t="s">
        <v>41</v>
      </c>
      <c r="H2479" s="1">
        <v>3</v>
      </c>
      <c r="I2479" s="1" t="s">
        <v>26</v>
      </c>
      <c r="J2479" s="1" t="s">
        <v>27</v>
      </c>
      <c r="K2479" s="6">
        <v>5913.81</v>
      </c>
      <c r="L2479" s="6">
        <v>844.83</v>
      </c>
      <c r="M2479" s="1">
        <v>7</v>
      </c>
      <c r="N2479" s="8">
        <v>45357</v>
      </c>
      <c r="O2479" s="4" t="str">
        <f t="shared" si="115"/>
        <v>March 2024</v>
      </c>
      <c r="P2479" s="1" t="s">
        <v>28</v>
      </c>
      <c r="Q2479" s="1"/>
      <c r="R2479" s="6">
        <v>0</v>
      </c>
      <c r="S2479" s="6">
        <f t="shared" si="116"/>
        <v>5913.81</v>
      </c>
    </row>
    <row r="2480" spans="1:19" x14ac:dyDescent="0.35">
      <c r="A2480" s="1">
        <v>14666</v>
      </c>
      <c r="B2480" s="1">
        <v>37</v>
      </c>
      <c r="C2480" s="1" t="str">
        <f t="shared" si="114"/>
        <v>Middle-Aged</v>
      </c>
      <c r="D2480" s="1" t="s">
        <v>16</v>
      </c>
      <c r="E2480" s="1" t="s">
        <v>17</v>
      </c>
      <c r="F2480" s="1" t="s">
        <v>77</v>
      </c>
      <c r="G2480" s="1" t="s">
        <v>86</v>
      </c>
      <c r="H2480" s="1">
        <v>2</v>
      </c>
      <c r="I2480" s="1" t="s">
        <v>20</v>
      </c>
      <c r="J2480" s="1" t="s">
        <v>83</v>
      </c>
      <c r="K2480" s="6">
        <v>2167.08</v>
      </c>
      <c r="L2480" s="6">
        <v>361.18</v>
      </c>
      <c r="M2480" s="1">
        <v>6</v>
      </c>
      <c r="N2480" s="8">
        <v>45357</v>
      </c>
      <c r="O2480" s="4" t="str">
        <f t="shared" si="115"/>
        <v>March 2024</v>
      </c>
      <c r="P2480" s="1" t="s">
        <v>79</v>
      </c>
      <c r="Q2480" s="1" t="s">
        <v>87</v>
      </c>
      <c r="R2480" s="6">
        <v>157.29</v>
      </c>
      <c r="S2480" s="6">
        <f t="shared" si="116"/>
        <v>2324.37</v>
      </c>
    </row>
    <row r="2481" spans="1:19" x14ac:dyDescent="0.35">
      <c r="A2481" s="1">
        <v>16590</v>
      </c>
      <c r="B2481" s="1">
        <v>37</v>
      </c>
      <c r="C2481" s="1" t="str">
        <f t="shared" si="114"/>
        <v>Middle-Aged</v>
      </c>
      <c r="D2481" s="1" t="s">
        <v>16</v>
      </c>
      <c r="E2481" s="1" t="s">
        <v>33</v>
      </c>
      <c r="F2481" s="1" t="s">
        <v>77</v>
      </c>
      <c r="G2481" s="1" t="s">
        <v>86</v>
      </c>
      <c r="H2481" s="1">
        <v>3</v>
      </c>
      <c r="I2481" s="1" t="s">
        <v>20</v>
      </c>
      <c r="J2481" s="1" t="s">
        <v>83</v>
      </c>
      <c r="K2481" s="6">
        <v>1444.72</v>
      </c>
      <c r="L2481" s="6">
        <v>361.18</v>
      </c>
      <c r="M2481" s="1">
        <v>4</v>
      </c>
      <c r="N2481" s="8">
        <v>45357</v>
      </c>
      <c r="O2481" s="4" t="str">
        <f t="shared" si="115"/>
        <v>March 2024</v>
      </c>
      <c r="P2481" s="1" t="s">
        <v>84</v>
      </c>
      <c r="Q2481" s="1" t="s">
        <v>103</v>
      </c>
      <c r="R2481" s="6">
        <v>201.03</v>
      </c>
      <c r="S2481" s="6">
        <f t="shared" si="116"/>
        <v>1645.75</v>
      </c>
    </row>
    <row r="2482" spans="1:19" x14ac:dyDescent="0.35">
      <c r="A2482" s="1">
        <v>17827</v>
      </c>
      <c r="B2482" s="1">
        <v>37</v>
      </c>
      <c r="C2482" s="1" t="str">
        <f t="shared" si="114"/>
        <v>Middle-Aged</v>
      </c>
      <c r="D2482" s="1" t="s">
        <v>16</v>
      </c>
      <c r="E2482" s="1" t="s">
        <v>33</v>
      </c>
      <c r="F2482" s="1" t="s">
        <v>24</v>
      </c>
      <c r="G2482" s="1" t="s">
        <v>85</v>
      </c>
      <c r="H2482" s="1">
        <v>3</v>
      </c>
      <c r="I2482" s="1" t="s">
        <v>26</v>
      </c>
      <c r="J2482" s="1" t="s">
        <v>93</v>
      </c>
      <c r="K2482" s="6">
        <v>786.41</v>
      </c>
      <c r="L2482" s="6">
        <v>786.41</v>
      </c>
      <c r="M2482" s="1">
        <v>1</v>
      </c>
      <c r="N2482" s="8">
        <v>45357</v>
      </c>
      <c r="O2482" s="4" t="str">
        <f t="shared" si="115"/>
        <v>March 2024</v>
      </c>
      <c r="P2482" s="1" t="s">
        <v>84</v>
      </c>
      <c r="Q2482" s="1" t="s">
        <v>102</v>
      </c>
      <c r="R2482" s="6">
        <v>187.43</v>
      </c>
      <c r="S2482" s="6">
        <f t="shared" si="116"/>
        <v>973.83999999999992</v>
      </c>
    </row>
    <row r="2483" spans="1:19" x14ac:dyDescent="0.35">
      <c r="A2483" s="1">
        <v>1684</v>
      </c>
      <c r="B2483" s="1">
        <v>38</v>
      </c>
      <c r="C2483" s="1" t="str">
        <f t="shared" si="114"/>
        <v>Middle-Aged</v>
      </c>
      <c r="D2483" s="1" t="s">
        <v>38</v>
      </c>
      <c r="E2483" s="1" t="s">
        <v>33</v>
      </c>
      <c r="F2483" s="1" t="s">
        <v>30</v>
      </c>
      <c r="G2483" s="1" t="s">
        <v>31</v>
      </c>
      <c r="H2483" s="1">
        <v>3</v>
      </c>
      <c r="I2483" s="1" t="s">
        <v>26</v>
      </c>
      <c r="J2483" s="1" t="s">
        <v>21</v>
      </c>
      <c r="K2483" s="6">
        <v>1855.84</v>
      </c>
      <c r="L2483" s="6">
        <v>463.96</v>
      </c>
      <c r="M2483" s="1">
        <v>4</v>
      </c>
      <c r="N2483" s="8">
        <v>45357</v>
      </c>
      <c r="O2483" s="4" t="str">
        <f t="shared" si="115"/>
        <v>March 2024</v>
      </c>
      <c r="P2483" s="1" t="s">
        <v>32</v>
      </c>
      <c r="Q2483" s="1" t="s">
        <v>71</v>
      </c>
      <c r="R2483" s="6">
        <v>82.92</v>
      </c>
      <c r="S2483" s="6">
        <f t="shared" si="116"/>
        <v>1938.76</v>
      </c>
    </row>
    <row r="2484" spans="1:19" x14ac:dyDescent="0.35">
      <c r="A2484" s="1">
        <v>7643</v>
      </c>
      <c r="B2484" s="1">
        <v>39</v>
      </c>
      <c r="C2484" s="1" t="str">
        <f t="shared" si="114"/>
        <v>Middle-Aged</v>
      </c>
      <c r="D2484" s="1" t="s">
        <v>38</v>
      </c>
      <c r="E2484" s="1" t="s">
        <v>17</v>
      </c>
      <c r="F2484" s="1" t="s">
        <v>40</v>
      </c>
      <c r="G2484" s="1" t="s">
        <v>41</v>
      </c>
      <c r="H2484" s="1">
        <v>3</v>
      </c>
      <c r="I2484" s="1" t="s">
        <v>20</v>
      </c>
      <c r="J2484" s="1" t="s">
        <v>34</v>
      </c>
      <c r="K2484" s="6">
        <v>2534.4899999999998</v>
      </c>
      <c r="L2484" s="6">
        <v>844.83</v>
      </c>
      <c r="M2484" s="1">
        <v>3</v>
      </c>
      <c r="N2484" s="8">
        <v>45357</v>
      </c>
      <c r="O2484" s="4" t="str">
        <f t="shared" si="115"/>
        <v>March 2024</v>
      </c>
      <c r="P2484" s="1" t="s">
        <v>22</v>
      </c>
      <c r="Q2484" s="1" t="s">
        <v>55</v>
      </c>
      <c r="R2484" s="6">
        <v>69.040000000000006</v>
      </c>
      <c r="S2484" s="6">
        <f t="shared" si="116"/>
        <v>2603.5299999999997</v>
      </c>
    </row>
    <row r="2485" spans="1:19" x14ac:dyDescent="0.35">
      <c r="A2485" s="1">
        <v>9514</v>
      </c>
      <c r="B2485" s="1">
        <v>39</v>
      </c>
      <c r="C2485" s="1" t="str">
        <f t="shared" si="114"/>
        <v>Middle-Aged</v>
      </c>
      <c r="D2485" s="1" t="s">
        <v>38</v>
      </c>
      <c r="E2485" s="1" t="s">
        <v>17</v>
      </c>
      <c r="F2485" s="1" t="s">
        <v>30</v>
      </c>
      <c r="G2485" s="1" t="s">
        <v>31</v>
      </c>
      <c r="H2485" s="1">
        <v>3</v>
      </c>
      <c r="I2485" s="1" t="s">
        <v>20</v>
      </c>
      <c r="J2485" s="1" t="s">
        <v>21</v>
      </c>
      <c r="K2485" s="6">
        <v>927.92</v>
      </c>
      <c r="L2485" s="6">
        <v>463.96</v>
      </c>
      <c r="M2485" s="1">
        <v>2</v>
      </c>
      <c r="N2485" s="8">
        <v>45357</v>
      </c>
      <c r="O2485" s="4" t="str">
        <f t="shared" si="115"/>
        <v>March 2024</v>
      </c>
      <c r="P2485" s="1" t="s">
        <v>32</v>
      </c>
      <c r="Q2485" s="1" t="s">
        <v>66</v>
      </c>
      <c r="R2485" s="6">
        <v>65.27</v>
      </c>
      <c r="S2485" s="6">
        <f t="shared" si="116"/>
        <v>993.18999999999994</v>
      </c>
    </row>
    <row r="2486" spans="1:19" x14ac:dyDescent="0.35">
      <c r="A2486" s="1">
        <v>9551</v>
      </c>
      <c r="B2486" s="1">
        <v>40</v>
      </c>
      <c r="C2486" s="1" t="str">
        <f t="shared" si="114"/>
        <v>Middle-Aged</v>
      </c>
      <c r="D2486" s="1" t="s">
        <v>16</v>
      </c>
      <c r="E2486" s="1" t="s">
        <v>17</v>
      </c>
      <c r="F2486" s="1" t="s">
        <v>24</v>
      </c>
      <c r="G2486" s="1" t="s">
        <v>25</v>
      </c>
      <c r="H2486" s="1">
        <v>3</v>
      </c>
      <c r="I2486" s="1" t="s">
        <v>26</v>
      </c>
      <c r="J2486" s="1" t="s">
        <v>42</v>
      </c>
      <c r="K2486" s="6">
        <v>988.12</v>
      </c>
      <c r="L2486" s="6">
        <v>247.03</v>
      </c>
      <c r="M2486" s="1">
        <v>4</v>
      </c>
      <c r="N2486" s="8">
        <v>45357</v>
      </c>
      <c r="O2486" s="4" t="str">
        <f t="shared" si="115"/>
        <v>March 2024</v>
      </c>
      <c r="P2486" s="1" t="s">
        <v>32</v>
      </c>
      <c r="Q2486" s="1" t="s">
        <v>52</v>
      </c>
      <c r="R2486" s="6">
        <v>23.27</v>
      </c>
      <c r="S2486" s="6">
        <f t="shared" si="116"/>
        <v>1011.39</v>
      </c>
    </row>
    <row r="2487" spans="1:19" x14ac:dyDescent="0.35">
      <c r="A2487" s="1">
        <v>12297</v>
      </c>
      <c r="B2487" s="1">
        <v>41</v>
      </c>
      <c r="C2487" s="1" t="str">
        <f t="shared" si="114"/>
        <v>Middle-Aged</v>
      </c>
      <c r="D2487" s="1" t="s">
        <v>16</v>
      </c>
      <c r="E2487" s="1" t="s">
        <v>33</v>
      </c>
      <c r="F2487" s="1" t="s">
        <v>18</v>
      </c>
      <c r="G2487" s="1" t="s">
        <v>81</v>
      </c>
      <c r="H2487" s="1">
        <v>5</v>
      </c>
      <c r="I2487" s="1" t="s">
        <v>20</v>
      </c>
      <c r="J2487" s="1" t="s">
        <v>83</v>
      </c>
      <c r="K2487" s="6">
        <v>11396.8</v>
      </c>
      <c r="L2487" s="6">
        <v>1139.68</v>
      </c>
      <c r="M2487" s="1">
        <v>10</v>
      </c>
      <c r="N2487" s="8">
        <v>45357</v>
      </c>
      <c r="O2487" s="4" t="str">
        <f t="shared" si="115"/>
        <v>March 2024</v>
      </c>
      <c r="P2487" s="1" t="s">
        <v>22</v>
      </c>
      <c r="Q2487" s="1" t="s">
        <v>95</v>
      </c>
      <c r="R2487" s="6">
        <v>116.41</v>
      </c>
      <c r="S2487" s="6">
        <f t="shared" si="116"/>
        <v>11513.21</v>
      </c>
    </row>
    <row r="2488" spans="1:19" x14ac:dyDescent="0.35">
      <c r="A2488" s="1">
        <v>12862</v>
      </c>
      <c r="B2488" s="1">
        <v>41</v>
      </c>
      <c r="C2488" s="1" t="str">
        <f t="shared" si="114"/>
        <v>Middle-Aged</v>
      </c>
      <c r="D2488" s="1" t="s">
        <v>38</v>
      </c>
      <c r="E2488" s="1" t="s">
        <v>17</v>
      </c>
      <c r="F2488" s="1" t="s">
        <v>30</v>
      </c>
      <c r="G2488" s="1" t="s">
        <v>78</v>
      </c>
      <c r="H2488" s="1">
        <v>2</v>
      </c>
      <c r="I2488" s="1" t="s">
        <v>26</v>
      </c>
      <c r="J2488" s="1" t="s">
        <v>93</v>
      </c>
      <c r="K2488" s="6">
        <v>6068.88</v>
      </c>
      <c r="L2488" s="6">
        <v>674.32</v>
      </c>
      <c r="M2488" s="1">
        <v>9</v>
      </c>
      <c r="N2488" s="8">
        <v>45357</v>
      </c>
      <c r="O2488" s="4" t="str">
        <f t="shared" si="115"/>
        <v>March 2024</v>
      </c>
      <c r="P2488" s="1" t="s">
        <v>84</v>
      </c>
      <c r="Q2488" s="1" t="s">
        <v>80</v>
      </c>
      <c r="R2488" s="6">
        <v>116.51</v>
      </c>
      <c r="S2488" s="6">
        <f t="shared" si="116"/>
        <v>6185.39</v>
      </c>
    </row>
    <row r="2489" spans="1:19" x14ac:dyDescent="0.35">
      <c r="A2489" s="1">
        <v>14950</v>
      </c>
      <c r="B2489" s="1">
        <v>42</v>
      </c>
      <c r="C2489" s="1" t="str">
        <f t="shared" si="114"/>
        <v>Middle-Aged</v>
      </c>
      <c r="D2489" s="1" t="s">
        <v>38</v>
      </c>
      <c r="E2489" s="1" t="s">
        <v>33</v>
      </c>
      <c r="F2489" s="1" t="s">
        <v>40</v>
      </c>
      <c r="G2489" s="1" t="s">
        <v>88</v>
      </c>
      <c r="H2489" s="1">
        <v>1</v>
      </c>
      <c r="I2489" s="1" t="s">
        <v>20</v>
      </c>
      <c r="J2489" s="1" t="s">
        <v>93</v>
      </c>
      <c r="K2489" s="6">
        <v>3676</v>
      </c>
      <c r="L2489" s="6">
        <v>459.5</v>
      </c>
      <c r="M2489" s="1">
        <v>8</v>
      </c>
      <c r="N2489" s="8">
        <v>45357</v>
      </c>
      <c r="O2489" s="4" t="str">
        <f t="shared" si="115"/>
        <v>March 2024</v>
      </c>
      <c r="P2489" s="1" t="s">
        <v>22</v>
      </c>
      <c r="Q2489" s="1" t="s">
        <v>97</v>
      </c>
      <c r="R2489" s="6">
        <v>183.23</v>
      </c>
      <c r="S2489" s="6">
        <f t="shared" si="116"/>
        <v>3859.23</v>
      </c>
    </row>
    <row r="2490" spans="1:19" x14ac:dyDescent="0.35">
      <c r="A2490" s="1">
        <v>16811</v>
      </c>
      <c r="B2490" s="1">
        <v>42</v>
      </c>
      <c r="C2490" s="1" t="str">
        <f t="shared" si="114"/>
        <v>Middle-Aged</v>
      </c>
      <c r="D2490" s="1" t="s">
        <v>38</v>
      </c>
      <c r="E2490" s="1" t="s">
        <v>17</v>
      </c>
      <c r="F2490" s="1" t="s">
        <v>77</v>
      </c>
      <c r="G2490" s="1" t="s">
        <v>86</v>
      </c>
      <c r="H2490" s="1">
        <v>3</v>
      </c>
      <c r="I2490" s="1" t="s">
        <v>20</v>
      </c>
      <c r="J2490" s="1" t="s">
        <v>21</v>
      </c>
      <c r="K2490" s="6">
        <v>361.18</v>
      </c>
      <c r="L2490" s="6">
        <v>361.18</v>
      </c>
      <c r="M2490" s="1">
        <v>1</v>
      </c>
      <c r="N2490" s="8">
        <v>45357</v>
      </c>
      <c r="O2490" s="4" t="str">
        <f t="shared" si="115"/>
        <v>March 2024</v>
      </c>
      <c r="P2490" s="1" t="s">
        <v>22</v>
      </c>
      <c r="Q2490" s="1" t="s">
        <v>82</v>
      </c>
      <c r="R2490" s="6">
        <v>107.92</v>
      </c>
      <c r="S2490" s="6">
        <f t="shared" si="116"/>
        <v>469.1</v>
      </c>
    </row>
    <row r="2491" spans="1:19" x14ac:dyDescent="0.35">
      <c r="A2491" s="1">
        <v>17380</v>
      </c>
      <c r="B2491" s="1">
        <v>42</v>
      </c>
      <c r="C2491" s="1" t="str">
        <f t="shared" si="114"/>
        <v>Middle-Aged</v>
      </c>
      <c r="D2491" s="1" t="s">
        <v>16</v>
      </c>
      <c r="E2491" s="1" t="s">
        <v>17</v>
      </c>
      <c r="F2491" s="1" t="s">
        <v>24</v>
      </c>
      <c r="G2491" s="1" t="s">
        <v>85</v>
      </c>
      <c r="H2491" s="1">
        <v>4</v>
      </c>
      <c r="I2491" s="1" t="s">
        <v>20</v>
      </c>
      <c r="J2491" s="1" t="s">
        <v>21</v>
      </c>
      <c r="K2491" s="6">
        <v>7077.69</v>
      </c>
      <c r="L2491" s="6">
        <v>786.41</v>
      </c>
      <c r="M2491" s="1">
        <v>9</v>
      </c>
      <c r="N2491" s="8">
        <v>45357</v>
      </c>
      <c r="O2491" s="4" t="str">
        <f t="shared" si="115"/>
        <v>March 2024</v>
      </c>
      <c r="P2491" s="1" t="s">
        <v>79</v>
      </c>
      <c r="Q2491" s="1" t="s">
        <v>87</v>
      </c>
      <c r="R2491" s="6">
        <v>133.57</v>
      </c>
      <c r="S2491" s="6">
        <f t="shared" si="116"/>
        <v>7211.2599999999993</v>
      </c>
    </row>
    <row r="2492" spans="1:19" x14ac:dyDescent="0.35">
      <c r="A2492" s="1">
        <v>13394</v>
      </c>
      <c r="B2492" s="1">
        <v>43</v>
      </c>
      <c r="C2492" s="1" t="str">
        <f t="shared" si="114"/>
        <v>Middle-Aged</v>
      </c>
      <c r="D2492" s="1" t="s">
        <v>16</v>
      </c>
      <c r="E2492" s="1" t="s">
        <v>17</v>
      </c>
      <c r="F2492" s="1" t="s">
        <v>30</v>
      </c>
      <c r="G2492" s="1" t="s">
        <v>78</v>
      </c>
      <c r="H2492" s="1">
        <v>3</v>
      </c>
      <c r="I2492" s="1" t="s">
        <v>20</v>
      </c>
      <c r="J2492" s="1" t="s">
        <v>93</v>
      </c>
      <c r="K2492" s="6">
        <v>674.32</v>
      </c>
      <c r="L2492" s="6">
        <v>674.32</v>
      </c>
      <c r="M2492" s="1">
        <v>1</v>
      </c>
      <c r="N2492" s="8">
        <v>45357</v>
      </c>
      <c r="O2492" s="4" t="str">
        <f t="shared" si="115"/>
        <v>March 2024</v>
      </c>
      <c r="P2492" s="1" t="s">
        <v>79</v>
      </c>
      <c r="Q2492" s="1" t="s">
        <v>111</v>
      </c>
      <c r="R2492" s="6">
        <v>108.89</v>
      </c>
      <c r="S2492" s="6">
        <f t="shared" si="116"/>
        <v>783.21</v>
      </c>
    </row>
    <row r="2493" spans="1:19" x14ac:dyDescent="0.35">
      <c r="A2493" s="1">
        <v>5763</v>
      </c>
      <c r="B2493" s="1">
        <v>44</v>
      </c>
      <c r="C2493" s="1" t="str">
        <f t="shared" si="114"/>
        <v>Middle-Aged</v>
      </c>
      <c r="D2493" s="1" t="s">
        <v>38</v>
      </c>
      <c r="E2493" s="1" t="s">
        <v>33</v>
      </c>
      <c r="F2493" s="1" t="s">
        <v>30</v>
      </c>
      <c r="G2493" s="1" t="s">
        <v>31</v>
      </c>
      <c r="H2493" s="1">
        <v>3</v>
      </c>
      <c r="I2493" s="1" t="s">
        <v>20</v>
      </c>
      <c r="J2493" s="1" t="s">
        <v>42</v>
      </c>
      <c r="K2493" s="6">
        <v>2319.8000000000002</v>
      </c>
      <c r="L2493" s="6">
        <v>463.96</v>
      </c>
      <c r="M2493" s="1">
        <v>5</v>
      </c>
      <c r="N2493" s="8">
        <v>45357</v>
      </c>
      <c r="O2493" s="4" t="str">
        <f t="shared" si="115"/>
        <v>March 2024</v>
      </c>
      <c r="P2493" s="1" t="s">
        <v>28</v>
      </c>
      <c r="Q2493" s="1" t="s">
        <v>45</v>
      </c>
      <c r="R2493" s="6">
        <v>60.76</v>
      </c>
      <c r="S2493" s="6">
        <f t="shared" si="116"/>
        <v>2380.5600000000004</v>
      </c>
    </row>
    <row r="2494" spans="1:19" x14ac:dyDescent="0.35">
      <c r="A2494" s="1">
        <v>13230</v>
      </c>
      <c r="B2494" s="1">
        <v>44</v>
      </c>
      <c r="C2494" s="1" t="str">
        <f t="shared" si="114"/>
        <v>Middle-Aged</v>
      </c>
      <c r="D2494" s="1" t="s">
        <v>16</v>
      </c>
      <c r="E2494" s="1" t="s">
        <v>17</v>
      </c>
      <c r="F2494" s="1" t="s">
        <v>24</v>
      </c>
      <c r="G2494" s="1" t="s">
        <v>85</v>
      </c>
      <c r="H2494" s="1">
        <v>5</v>
      </c>
      <c r="I2494" s="1" t="s">
        <v>20</v>
      </c>
      <c r="J2494" s="1" t="s">
        <v>21</v>
      </c>
      <c r="K2494" s="6">
        <v>7077.69</v>
      </c>
      <c r="L2494" s="6">
        <v>786.41</v>
      </c>
      <c r="M2494" s="1">
        <v>9</v>
      </c>
      <c r="N2494" s="8">
        <v>45357</v>
      </c>
      <c r="O2494" s="4" t="str">
        <f t="shared" si="115"/>
        <v>March 2024</v>
      </c>
      <c r="P2494" s="1" t="s">
        <v>84</v>
      </c>
      <c r="Q2494" s="1" t="s">
        <v>112</v>
      </c>
      <c r="R2494" s="6">
        <v>209.23</v>
      </c>
      <c r="S2494" s="6">
        <f t="shared" si="116"/>
        <v>7286.9199999999992</v>
      </c>
    </row>
    <row r="2495" spans="1:19" x14ac:dyDescent="0.35">
      <c r="A2495" s="1">
        <v>1495</v>
      </c>
      <c r="B2495" s="1">
        <v>45</v>
      </c>
      <c r="C2495" s="1" t="str">
        <f t="shared" si="114"/>
        <v>Middle-Aged</v>
      </c>
      <c r="D2495" s="1" t="s">
        <v>38</v>
      </c>
      <c r="E2495" s="1" t="s">
        <v>17</v>
      </c>
      <c r="F2495" s="1" t="s">
        <v>40</v>
      </c>
      <c r="G2495" s="1" t="s">
        <v>41</v>
      </c>
      <c r="H2495" s="1">
        <v>3</v>
      </c>
      <c r="I2495" s="1" t="s">
        <v>20</v>
      </c>
      <c r="J2495" s="1" t="s">
        <v>27</v>
      </c>
      <c r="K2495" s="6">
        <v>5913.81</v>
      </c>
      <c r="L2495" s="6">
        <v>844.83</v>
      </c>
      <c r="M2495" s="1">
        <v>7</v>
      </c>
      <c r="N2495" s="8">
        <v>45357</v>
      </c>
      <c r="O2495" s="4" t="str">
        <f t="shared" si="115"/>
        <v>March 2024</v>
      </c>
      <c r="P2495" s="1" t="s">
        <v>32</v>
      </c>
      <c r="Q2495" s="1"/>
      <c r="R2495" s="6">
        <v>0</v>
      </c>
      <c r="S2495" s="6">
        <f t="shared" si="116"/>
        <v>5913.81</v>
      </c>
    </row>
    <row r="2496" spans="1:19" x14ac:dyDescent="0.35">
      <c r="A2496" s="1">
        <v>14872</v>
      </c>
      <c r="B2496" s="1">
        <v>46</v>
      </c>
      <c r="C2496" s="1" t="str">
        <f t="shared" si="114"/>
        <v>Middle-Aged</v>
      </c>
      <c r="D2496" s="1" t="s">
        <v>16</v>
      </c>
      <c r="E2496" s="1" t="s">
        <v>17</v>
      </c>
      <c r="F2496" s="1" t="s">
        <v>77</v>
      </c>
      <c r="G2496" s="1" t="s">
        <v>86</v>
      </c>
      <c r="H2496" s="1">
        <v>4</v>
      </c>
      <c r="I2496" s="1" t="s">
        <v>26</v>
      </c>
      <c r="J2496" s="1" t="s">
        <v>83</v>
      </c>
      <c r="K2496" s="6">
        <v>1444.72</v>
      </c>
      <c r="L2496" s="6">
        <v>361.18</v>
      </c>
      <c r="M2496" s="1">
        <v>4</v>
      </c>
      <c r="N2496" s="8">
        <v>45357</v>
      </c>
      <c r="O2496" s="4" t="str">
        <f t="shared" si="115"/>
        <v>March 2024</v>
      </c>
      <c r="P2496" s="1" t="s">
        <v>79</v>
      </c>
      <c r="Q2496" s="1" t="s">
        <v>111</v>
      </c>
      <c r="R2496" s="6">
        <v>109.86</v>
      </c>
      <c r="S2496" s="6">
        <f t="shared" si="116"/>
        <v>1554.58</v>
      </c>
    </row>
    <row r="2497" spans="1:19" x14ac:dyDescent="0.35">
      <c r="A2497" s="1">
        <v>15411</v>
      </c>
      <c r="B2497" s="1">
        <v>46</v>
      </c>
      <c r="C2497" s="1" t="str">
        <f t="shared" si="114"/>
        <v>Middle-Aged</v>
      </c>
      <c r="D2497" s="1" t="s">
        <v>38</v>
      </c>
      <c r="E2497" s="1" t="s">
        <v>33</v>
      </c>
      <c r="F2497" s="1" t="s">
        <v>77</v>
      </c>
      <c r="G2497" s="1" t="s">
        <v>86</v>
      </c>
      <c r="H2497" s="1">
        <v>4</v>
      </c>
      <c r="I2497" s="1" t="s">
        <v>20</v>
      </c>
      <c r="J2497" s="1" t="s">
        <v>93</v>
      </c>
      <c r="K2497" s="6">
        <v>1444.72</v>
      </c>
      <c r="L2497" s="6">
        <v>361.18</v>
      </c>
      <c r="M2497" s="1">
        <v>4</v>
      </c>
      <c r="N2497" s="8">
        <v>45357</v>
      </c>
      <c r="O2497" s="4" t="str">
        <f t="shared" si="115"/>
        <v>March 2024</v>
      </c>
      <c r="P2497" s="1" t="s">
        <v>79</v>
      </c>
      <c r="Q2497" s="1" t="s">
        <v>107</v>
      </c>
      <c r="R2497" s="6">
        <v>126.74</v>
      </c>
      <c r="S2497" s="6">
        <f t="shared" si="116"/>
        <v>1571.46</v>
      </c>
    </row>
    <row r="2498" spans="1:19" x14ac:dyDescent="0.35">
      <c r="A2498" s="1">
        <v>2443</v>
      </c>
      <c r="B2498" s="1">
        <v>47</v>
      </c>
      <c r="C2498" s="1" t="str">
        <f t="shared" ref="C2498:C2561" si="117">IF(B2498&lt;=35,"Young",IF(B2498&lt;=55,"Middle-Aged","Old"))</f>
        <v>Middle-Aged</v>
      </c>
      <c r="D2498" s="1" t="s">
        <v>16</v>
      </c>
      <c r="E2498" s="1" t="s">
        <v>17</v>
      </c>
      <c r="F2498" s="1" t="s">
        <v>40</v>
      </c>
      <c r="G2498" s="1" t="s">
        <v>41</v>
      </c>
      <c r="H2498" s="1">
        <v>3</v>
      </c>
      <c r="I2498" s="1" t="s">
        <v>26</v>
      </c>
      <c r="J2498" s="1" t="s">
        <v>27</v>
      </c>
      <c r="K2498" s="6">
        <v>1689.66</v>
      </c>
      <c r="L2498" s="6">
        <v>844.83</v>
      </c>
      <c r="M2498" s="1">
        <v>2</v>
      </c>
      <c r="N2498" s="8">
        <v>45357</v>
      </c>
      <c r="O2498" s="4" t="str">
        <f t="shared" ref="O2498:O2561" si="118">TEXT(N2498,"mmmm yyyy")</f>
        <v>March 2024</v>
      </c>
      <c r="P2498" s="1" t="s">
        <v>32</v>
      </c>
      <c r="Q2498" s="1" t="s">
        <v>52</v>
      </c>
      <c r="R2498" s="6">
        <v>6.34</v>
      </c>
      <c r="S2498" s="6">
        <f t="shared" ref="S2498:S2561" si="119">K2498+R2498</f>
        <v>1696</v>
      </c>
    </row>
    <row r="2499" spans="1:19" x14ac:dyDescent="0.35">
      <c r="A2499" s="1">
        <v>7560</v>
      </c>
      <c r="B2499" s="1">
        <v>49</v>
      </c>
      <c r="C2499" s="1" t="str">
        <f t="shared" si="117"/>
        <v>Middle-Aged</v>
      </c>
      <c r="D2499" s="1" t="s">
        <v>38</v>
      </c>
      <c r="E2499" s="1" t="s">
        <v>17</v>
      </c>
      <c r="F2499" s="1" t="s">
        <v>40</v>
      </c>
      <c r="G2499" s="1" t="s">
        <v>41</v>
      </c>
      <c r="H2499" s="1">
        <v>3</v>
      </c>
      <c r="I2499" s="1" t="s">
        <v>20</v>
      </c>
      <c r="J2499" s="1" t="s">
        <v>34</v>
      </c>
      <c r="K2499" s="6">
        <v>5068.9799999999996</v>
      </c>
      <c r="L2499" s="6">
        <v>844.83</v>
      </c>
      <c r="M2499" s="1">
        <v>6</v>
      </c>
      <c r="N2499" s="8">
        <v>45357</v>
      </c>
      <c r="O2499" s="4" t="str">
        <f t="shared" si="118"/>
        <v>March 2024</v>
      </c>
      <c r="P2499" s="1" t="s">
        <v>32</v>
      </c>
      <c r="Q2499" s="1" t="s">
        <v>73</v>
      </c>
      <c r="R2499" s="6">
        <v>77.930000000000007</v>
      </c>
      <c r="S2499" s="6">
        <f t="shared" si="119"/>
        <v>5146.91</v>
      </c>
    </row>
    <row r="2500" spans="1:19" x14ac:dyDescent="0.35">
      <c r="A2500" s="1">
        <v>13395</v>
      </c>
      <c r="B2500" s="1">
        <v>49</v>
      </c>
      <c r="C2500" s="1" t="str">
        <f t="shared" si="117"/>
        <v>Middle-Aged</v>
      </c>
      <c r="D2500" s="1" t="s">
        <v>16</v>
      </c>
      <c r="E2500" s="1" t="s">
        <v>17</v>
      </c>
      <c r="F2500" s="1" t="s">
        <v>24</v>
      </c>
      <c r="G2500" s="1" t="s">
        <v>85</v>
      </c>
      <c r="H2500" s="1">
        <v>2</v>
      </c>
      <c r="I2500" s="1" t="s">
        <v>26</v>
      </c>
      <c r="J2500" s="1" t="s">
        <v>93</v>
      </c>
      <c r="K2500" s="6">
        <v>3145.64</v>
      </c>
      <c r="L2500" s="6">
        <v>786.41</v>
      </c>
      <c r="M2500" s="1">
        <v>4</v>
      </c>
      <c r="N2500" s="8">
        <v>45357</v>
      </c>
      <c r="O2500" s="4" t="str">
        <f t="shared" si="118"/>
        <v>March 2024</v>
      </c>
      <c r="P2500" s="1" t="s">
        <v>22</v>
      </c>
      <c r="Q2500" s="1"/>
      <c r="R2500" s="6">
        <v>0</v>
      </c>
      <c r="S2500" s="6">
        <f t="shared" si="119"/>
        <v>3145.64</v>
      </c>
    </row>
    <row r="2501" spans="1:19" x14ac:dyDescent="0.35">
      <c r="A2501" s="1">
        <v>15000</v>
      </c>
      <c r="B2501" s="1">
        <v>49</v>
      </c>
      <c r="C2501" s="1" t="str">
        <f t="shared" si="117"/>
        <v>Middle-Aged</v>
      </c>
      <c r="D2501" s="1" t="s">
        <v>38</v>
      </c>
      <c r="E2501" s="1" t="s">
        <v>17</v>
      </c>
      <c r="F2501" s="1" t="s">
        <v>40</v>
      </c>
      <c r="G2501" s="1" t="s">
        <v>88</v>
      </c>
      <c r="H2501" s="1">
        <v>1</v>
      </c>
      <c r="I2501" s="1" t="s">
        <v>26</v>
      </c>
      <c r="J2501" s="1" t="s">
        <v>83</v>
      </c>
      <c r="K2501" s="6">
        <v>2757</v>
      </c>
      <c r="L2501" s="6">
        <v>459.5</v>
      </c>
      <c r="M2501" s="1">
        <v>6</v>
      </c>
      <c r="N2501" s="8">
        <v>45357</v>
      </c>
      <c r="O2501" s="4" t="str">
        <f t="shared" si="118"/>
        <v>March 2024</v>
      </c>
      <c r="P2501" s="1" t="s">
        <v>84</v>
      </c>
      <c r="Q2501" s="1"/>
      <c r="R2501" s="6">
        <v>0</v>
      </c>
      <c r="S2501" s="6">
        <f t="shared" si="119"/>
        <v>2757</v>
      </c>
    </row>
    <row r="2502" spans="1:19" x14ac:dyDescent="0.35">
      <c r="A2502" s="1">
        <v>19394</v>
      </c>
      <c r="B2502" s="1">
        <v>50</v>
      </c>
      <c r="C2502" s="1" t="str">
        <f t="shared" si="117"/>
        <v>Middle-Aged</v>
      </c>
      <c r="D2502" s="1" t="s">
        <v>16</v>
      </c>
      <c r="E2502" s="1" t="s">
        <v>17</v>
      </c>
      <c r="F2502" s="1" t="s">
        <v>30</v>
      </c>
      <c r="G2502" s="1" t="s">
        <v>78</v>
      </c>
      <c r="H2502" s="1">
        <v>2</v>
      </c>
      <c r="I2502" s="1" t="s">
        <v>26</v>
      </c>
      <c r="J2502" s="1" t="s">
        <v>93</v>
      </c>
      <c r="K2502" s="6">
        <v>4720.24</v>
      </c>
      <c r="L2502" s="6">
        <v>674.32</v>
      </c>
      <c r="M2502" s="1">
        <v>7</v>
      </c>
      <c r="N2502" s="8">
        <v>45357</v>
      </c>
      <c r="O2502" s="4" t="str">
        <f t="shared" si="118"/>
        <v>March 2024</v>
      </c>
      <c r="P2502" s="1" t="s">
        <v>84</v>
      </c>
      <c r="Q2502" s="1" t="s">
        <v>120</v>
      </c>
      <c r="R2502" s="6">
        <v>225.13</v>
      </c>
      <c r="S2502" s="6">
        <f t="shared" si="119"/>
        <v>4945.37</v>
      </c>
    </row>
    <row r="2503" spans="1:19" x14ac:dyDescent="0.35">
      <c r="A2503" s="1">
        <v>18786</v>
      </c>
      <c r="B2503" s="1">
        <v>51</v>
      </c>
      <c r="C2503" s="1" t="str">
        <f t="shared" si="117"/>
        <v>Middle-Aged</v>
      </c>
      <c r="D2503" s="1" t="s">
        <v>16</v>
      </c>
      <c r="E2503" s="1" t="s">
        <v>17</v>
      </c>
      <c r="F2503" s="1" t="s">
        <v>24</v>
      </c>
      <c r="G2503" s="1" t="s">
        <v>85</v>
      </c>
      <c r="H2503" s="1">
        <v>2</v>
      </c>
      <c r="I2503" s="1" t="s">
        <v>26</v>
      </c>
      <c r="J2503" s="1" t="s">
        <v>93</v>
      </c>
      <c r="K2503" s="6">
        <v>2359.23</v>
      </c>
      <c r="L2503" s="6">
        <v>786.41</v>
      </c>
      <c r="M2503" s="1">
        <v>3</v>
      </c>
      <c r="N2503" s="8">
        <v>45357</v>
      </c>
      <c r="O2503" s="4" t="str">
        <f t="shared" si="118"/>
        <v>March 2024</v>
      </c>
      <c r="P2503" s="1" t="s">
        <v>79</v>
      </c>
      <c r="Q2503" s="1" t="s">
        <v>112</v>
      </c>
      <c r="R2503" s="6">
        <v>170.47</v>
      </c>
      <c r="S2503" s="6">
        <f t="shared" si="119"/>
        <v>2529.6999999999998</v>
      </c>
    </row>
    <row r="2504" spans="1:19" x14ac:dyDescent="0.35">
      <c r="A2504" s="1">
        <v>11848</v>
      </c>
      <c r="B2504" s="1">
        <v>52</v>
      </c>
      <c r="C2504" s="1" t="str">
        <f t="shared" si="117"/>
        <v>Middle-Aged</v>
      </c>
      <c r="D2504" s="1" t="s">
        <v>38</v>
      </c>
      <c r="E2504" s="1" t="s">
        <v>17</v>
      </c>
      <c r="F2504" s="1" t="s">
        <v>18</v>
      </c>
      <c r="G2504" s="1" t="s">
        <v>81</v>
      </c>
      <c r="H2504" s="1">
        <v>5</v>
      </c>
      <c r="I2504" s="1" t="s">
        <v>26</v>
      </c>
      <c r="J2504" s="1" t="s">
        <v>93</v>
      </c>
      <c r="K2504" s="6">
        <v>3419.04</v>
      </c>
      <c r="L2504" s="6">
        <v>1139.68</v>
      </c>
      <c r="M2504" s="1">
        <v>3</v>
      </c>
      <c r="N2504" s="8">
        <v>45357</v>
      </c>
      <c r="O2504" s="4" t="str">
        <f t="shared" si="118"/>
        <v>March 2024</v>
      </c>
      <c r="P2504" s="1" t="s">
        <v>84</v>
      </c>
      <c r="Q2504" s="1"/>
      <c r="R2504" s="6">
        <v>0</v>
      </c>
      <c r="S2504" s="6">
        <f t="shared" si="119"/>
        <v>3419.04</v>
      </c>
    </row>
    <row r="2505" spans="1:19" x14ac:dyDescent="0.35">
      <c r="A2505" s="1">
        <v>16711</v>
      </c>
      <c r="B2505" s="1">
        <v>53</v>
      </c>
      <c r="C2505" s="1" t="str">
        <f t="shared" si="117"/>
        <v>Middle-Aged</v>
      </c>
      <c r="D2505" s="1" t="s">
        <v>38</v>
      </c>
      <c r="E2505" s="1" t="s">
        <v>33</v>
      </c>
      <c r="F2505" s="1" t="s">
        <v>24</v>
      </c>
      <c r="G2505" s="1" t="s">
        <v>85</v>
      </c>
      <c r="H2505" s="1">
        <v>3</v>
      </c>
      <c r="I2505" s="1" t="s">
        <v>20</v>
      </c>
      <c r="J2505" s="1" t="s">
        <v>83</v>
      </c>
      <c r="K2505" s="6">
        <v>2359.23</v>
      </c>
      <c r="L2505" s="6">
        <v>786.41</v>
      </c>
      <c r="M2505" s="1">
        <v>3</v>
      </c>
      <c r="N2505" s="8">
        <v>45357</v>
      </c>
      <c r="O2505" s="4" t="str">
        <f t="shared" si="118"/>
        <v>March 2024</v>
      </c>
      <c r="P2505" s="1" t="s">
        <v>84</v>
      </c>
      <c r="Q2505" s="1" t="s">
        <v>96</v>
      </c>
      <c r="R2505" s="6">
        <v>116.64</v>
      </c>
      <c r="S2505" s="6">
        <f t="shared" si="119"/>
        <v>2475.87</v>
      </c>
    </row>
    <row r="2506" spans="1:19" x14ac:dyDescent="0.35">
      <c r="A2506" s="1">
        <v>2945</v>
      </c>
      <c r="B2506" s="1">
        <v>55</v>
      </c>
      <c r="C2506" s="1" t="str">
        <f t="shared" si="117"/>
        <v>Middle-Aged</v>
      </c>
      <c r="D2506" s="1" t="s">
        <v>16</v>
      </c>
      <c r="E2506" s="1" t="s">
        <v>17</v>
      </c>
      <c r="F2506" s="1" t="s">
        <v>24</v>
      </c>
      <c r="G2506" s="1" t="s">
        <v>25</v>
      </c>
      <c r="H2506" s="1">
        <v>3</v>
      </c>
      <c r="I2506" s="1" t="s">
        <v>20</v>
      </c>
      <c r="J2506" s="1" t="s">
        <v>34</v>
      </c>
      <c r="K2506" s="6">
        <v>1976.24</v>
      </c>
      <c r="L2506" s="6">
        <v>247.03</v>
      </c>
      <c r="M2506" s="1">
        <v>8</v>
      </c>
      <c r="N2506" s="8">
        <v>45357</v>
      </c>
      <c r="O2506" s="4" t="str">
        <f t="shared" si="118"/>
        <v>March 2024</v>
      </c>
      <c r="P2506" s="1" t="s">
        <v>28</v>
      </c>
      <c r="Q2506" s="1" t="s">
        <v>45</v>
      </c>
      <c r="R2506" s="6">
        <v>30.89</v>
      </c>
      <c r="S2506" s="6">
        <f t="shared" si="119"/>
        <v>2007.13</v>
      </c>
    </row>
    <row r="2507" spans="1:19" x14ac:dyDescent="0.35">
      <c r="A2507" s="1">
        <v>2849</v>
      </c>
      <c r="B2507" s="1">
        <v>56</v>
      </c>
      <c r="C2507" s="1" t="str">
        <f t="shared" si="117"/>
        <v>Old</v>
      </c>
      <c r="D2507" s="1" t="s">
        <v>16</v>
      </c>
      <c r="E2507" s="1" t="s">
        <v>17</v>
      </c>
      <c r="F2507" s="1" t="s">
        <v>18</v>
      </c>
      <c r="G2507" s="1" t="s">
        <v>19</v>
      </c>
      <c r="H2507" s="1">
        <v>2</v>
      </c>
      <c r="I2507" s="1" t="s">
        <v>26</v>
      </c>
      <c r="J2507" s="1" t="s">
        <v>42</v>
      </c>
      <c r="K2507" s="6">
        <v>5538.33</v>
      </c>
      <c r="L2507" s="6">
        <v>791.19</v>
      </c>
      <c r="M2507" s="1">
        <v>7</v>
      </c>
      <c r="N2507" s="8">
        <v>45357</v>
      </c>
      <c r="O2507" s="4" t="str">
        <f t="shared" si="118"/>
        <v>March 2024</v>
      </c>
      <c r="P2507" s="1" t="s">
        <v>32</v>
      </c>
      <c r="Q2507" s="1" t="s">
        <v>35</v>
      </c>
      <c r="R2507" s="6">
        <v>44.03</v>
      </c>
      <c r="S2507" s="6">
        <f t="shared" si="119"/>
        <v>5582.36</v>
      </c>
    </row>
    <row r="2508" spans="1:19" x14ac:dyDescent="0.35">
      <c r="A2508" s="1">
        <v>5818</v>
      </c>
      <c r="B2508" s="1">
        <v>58</v>
      </c>
      <c r="C2508" s="1" t="str">
        <f t="shared" si="117"/>
        <v>Old</v>
      </c>
      <c r="D2508" s="1" t="s">
        <v>16</v>
      </c>
      <c r="E2508" s="1" t="s">
        <v>17</v>
      </c>
      <c r="F2508" s="1" t="s">
        <v>30</v>
      </c>
      <c r="G2508" s="1" t="s">
        <v>31</v>
      </c>
      <c r="H2508" s="1">
        <v>3</v>
      </c>
      <c r="I2508" s="1" t="s">
        <v>26</v>
      </c>
      <c r="J2508" s="1" t="s">
        <v>21</v>
      </c>
      <c r="K2508" s="6">
        <v>463.96</v>
      </c>
      <c r="L2508" s="6">
        <v>463.96</v>
      </c>
      <c r="M2508" s="1">
        <v>1</v>
      </c>
      <c r="N2508" s="8">
        <v>45357</v>
      </c>
      <c r="O2508" s="4" t="str">
        <f t="shared" si="118"/>
        <v>March 2024</v>
      </c>
      <c r="P2508" s="1" t="s">
        <v>32</v>
      </c>
      <c r="Q2508" s="1" t="s">
        <v>37</v>
      </c>
      <c r="R2508" s="6">
        <v>17.559999999999999</v>
      </c>
      <c r="S2508" s="6">
        <f t="shared" si="119"/>
        <v>481.52</v>
      </c>
    </row>
    <row r="2509" spans="1:19" x14ac:dyDescent="0.35">
      <c r="A2509" s="1">
        <v>13755</v>
      </c>
      <c r="B2509" s="1">
        <v>58</v>
      </c>
      <c r="C2509" s="1" t="str">
        <f t="shared" si="117"/>
        <v>Old</v>
      </c>
      <c r="D2509" s="1" t="s">
        <v>16</v>
      </c>
      <c r="E2509" s="1" t="s">
        <v>17</v>
      </c>
      <c r="F2509" s="1" t="s">
        <v>30</v>
      </c>
      <c r="G2509" s="1" t="s">
        <v>78</v>
      </c>
      <c r="H2509" s="1">
        <v>3</v>
      </c>
      <c r="I2509" s="1" t="s">
        <v>20</v>
      </c>
      <c r="J2509" s="1" t="s">
        <v>93</v>
      </c>
      <c r="K2509" s="6">
        <v>1348.64</v>
      </c>
      <c r="L2509" s="6">
        <v>674.32</v>
      </c>
      <c r="M2509" s="1">
        <v>2</v>
      </c>
      <c r="N2509" s="8">
        <v>45357</v>
      </c>
      <c r="O2509" s="4" t="str">
        <f t="shared" si="118"/>
        <v>March 2024</v>
      </c>
      <c r="P2509" s="1" t="s">
        <v>22</v>
      </c>
      <c r="Q2509" s="1" t="s">
        <v>29</v>
      </c>
      <c r="R2509" s="6">
        <v>43.02</v>
      </c>
      <c r="S2509" s="6">
        <f t="shared" si="119"/>
        <v>1391.66</v>
      </c>
    </row>
    <row r="2510" spans="1:19" x14ac:dyDescent="0.35">
      <c r="A2510" s="1">
        <v>15652</v>
      </c>
      <c r="B2510" s="1">
        <v>60</v>
      </c>
      <c r="C2510" s="1" t="str">
        <f t="shared" si="117"/>
        <v>Old</v>
      </c>
      <c r="D2510" s="1" t="s">
        <v>16</v>
      </c>
      <c r="E2510" s="1" t="s">
        <v>17</v>
      </c>
      <c r="F2510" s="1" t="s">
        <v>40</v>
      </c>
      <c r="G2510" s="1" t="s">
        <v>88</v>
      </c>
      <c r="H2510" s="1">
        <v>1</v>
      </c>
      <c r="I2510" s="1" t="s">
        <v>26</v>
      </c>
      <c r="J2510" s="1" t="s">
        <v>83</v>
      </c>
      <c r="K2510" s="6">
        <v>2297.5</v>
      </c>
      <c r="L2510" s="6">
        <v>459.5</v>
      </c>
      <c r="M2510" s="1">
        <v>5</v>
      </c>
      <c r="N2510" s="8">
        <v>45357</v>
      </c>
      <c r="O2510" s="4" t="str">
        <f t="shared" si="118"/>
        <v>March 2024</v>
      </c>
      <c r="P2510" s="1" t="s">
        <v>84</v>
      </c>
      <c r="Q2510" s="1" t="s">
        <v>96</v>
      </c>
      <c r="R2510" s="6">
        <v>102.57</v>
      </c>
      <c r="S2510" s="6">
        <f t="shared" si="119"/>
        <v>2400.0700000000002</v>
      </c>
    </row>
    <row r="2511" spans="1:19" x14ac:dyDescent="0.35">
      <c r="A2511" s="1">
        <v>19973</v>
      </c>
      <c r="B2511" s="1">
        <v>60</v>
      </c>
      <c r="C2511" s="1" t="str">
        <f t="shared" si="117"/>
        <v>Old</v>
      </c>
      <c r="D2511" s="1" t="s">
        <v>16</v>
      </c>
      <c r="E2511" s="1" t="s">
        <v>33</v>
      </c>
      <c r="F2511" s="1" t="s">
        <v>30</v>
      </c>
      <c r="G2511" s="1" t="s">
        <v>78</v>
      </c>
      <c r="H2511" s="1">
        <v>2</v>
      </c>
      <c r="I2511" s="1" t="s">
        <v>26</v>
      </c>
      <c r="J2511" s="1" t="s">
        <v>83</v>
      </c>
      <c r="K2511" s="6">
        <v>4045.92</v>
      </c>
      <c r="L2511" s="6">
        <v>674.32</v>
      </c>
      <c r="M2511" s="1">
        <v>6</v>
      </c>
      <c r="N2511" s="8">
        <v>45357</v>
      </c>
      <c r="O2511" s="4" t="str">
        <f t="shared" si="118"/>
        <v>March 2024</v>
      </c>
      <c r="P2511" s="1" t="s">
        <v>84</v>
      </c>
      <c r="Q2511" s="1" t="s">
        <v>109</v>
      </c>
      <c r="R2511" s="6">
        <v>213.56</v>
      </c>
      <c r="S2511" s="6">
        <f t="shared" si="119"/>
        <v>4259.4800000000005</v>
      </c>
    </row>
    <row r="2512" spans="1:19" x14ac:dyDescent="0.35">
      <c r="A2512" s="1">
        <v>1516</v>
      </c>
      <c r="B2512" s="1">
        <v>61</v>
      </c>
      <c r="C2512" s="1" t="str">
        <f t="shared" si="117"/>
        <v>Old</v>
      </c>
      <c r="D2512" s="1" t="s">
        <v>38</v>
      </c>
      <c r="E2512" s="1" t="s">
        <v>17</v>
      </c>
      <c r="F2512" s="1" t="s">
        <v>30</v>
      </c>
      <c r="G2512" s="1" t="s">
        <v>31</v>
      </c>
      <c r="H2512" s="1">
        <v>3</v>
      </c>
      <c r="I2512" s="1" t="s">
        <v>26</v>
      </c>
      <c r="J2512" s="1" t="s">
        <v>21</v>
      </c>
      <c r="K2512" s="6">
        <v>1855.84</v>
      </c>
      <c r="L2512" s="6">
        <v>463.96</v>
      </c>
      <c r="M2512" s="1">
        <v>4</v>
      </c>
      <c r="N2512" s="8">
        <v>45357</v>
      </c>
      <c r="O2512" s="4" t="str">
        <f t="shared" si="118"/>
        <v>March 2024</v>
      </c>
      <c r="P2512" s="1" t="s">
        <v>22</v>
      </c>
      <c r="Q2512" s="1" t="s">
        <v>59</v>
      </c>
      <c r="R2512" s="6">
        <v>87.03</v>
      </c>
      <c r="S2512" s="6">
        <f t="shared" si="119"/>
        <v>1942.87</v>
      </c>
    </row>
    <row r="2513" spans="1:19" x14ac:dyDescent="0.35">
      <c r="A2513" s="1">
        <v>18390</v>
      </c>
      <c r="B2513" s="1">
        <v>61</v>
      </c>
      <c r="C2513" s="1" t="str">
        <f t="shared" si="117"/>
        <v>Old</v>
      </c>
      <c r="D2513" s="1" t="s">
        <v>16</v>
      </c>
      <c r="E2513" s="1" t="s">
        <v>17</v>
      </c>
      <c r="F2513" s="1" t="s">
        <v>24</v>
      </c>
      <c r="G2513" s="1" t="s">
        <v>85</v>
      </c>
      <c r="H2513" s="1">
        <v>1</v>
      </c>
      <c r="I2513" s="1" t="s">
        <v>20</v>
      </c>
      <c r="J2513" s="1" t="s">
        <v>83</v>
      </c>
      <c r="K2513" s="6">
        <v>5504.87</v>
      </c>
      <c r="L2513" s="6">
        <v>786.41</v>
      </c>
      <c r="M2513" s="1">
        <v>7</v>
      </c>
      <c r="N2513" s="8">
        <v>45357</v>
      </c>
      <c r="O2513" s="4" t="str">
        <f t="shared" si="118"/>
        <v>March 2024</v>
      </c>
      <c r="P2513" s="1" t="s">
        <v>22</v>
      </c>
      <c r="Q2513" s="1" t="s">
        <v>92</v>
      </c>
      <c r="R2513" s="6">
        <v>89.17</v>
      </c>
      <c r="S2513" s="6">
        <f t="shared" si="119"/>
        <v>5594.04</v>
      </c>
    </row>
    <row r="2514" spans="1:19" x14ac:dyDescent="0.35">
      <c r="A2514" s="1">
        <v>4386</v>
      </c>
      <c r="B2514" s="1">
        <v>62</v>
      </c>
      <c r="C2514" s="1" t="str">
        <f t="shared" si="117"/>
        <v>Old</v>
      </c>
      <c r="D2514" s="1" t="s">
        <v>16</v>
      </c>
      <c r="E2514" s="1" t="s">
        <v>17</v>
      </c>
      <c r="F2514" s="1" t="s">
        <v>18</v>
      </c>
      <c r="G2514" s="1" t="s">
        <v>19</v>
      </c>
      <c r="H2514" s="1">
        <v>2</v>
      </c>
      <c r="I2514" s="1" t="s">
        <v>26</v>
      </c>
      <c r="J2514" s="1" t="s">
        <v>34</v>
      </c>
      <c r="K2514" s="6">
        <v>3164.76</v>
      </c>
      <c r="L2514" s="6">
        <v>791.19</v>
      </c>
      <c r="M2514" s="1">
        <v>4</v>
      </c>
      <c r="N2514" s="8">
        <v>45357</v>
      </c>
      <c r="O2514" s="4" t="str">
        <f t="shared" si="118"/>
        <v>March 2024</v>
      </c>
      <c r="P2514" s="1" t="s">
        <v>28</v>
      </c>
      <c r="Q2514" s="1" t="s">
        <v>37</v>
      </c>
      <c r="R2514" s="6">
        <v>30.94</v>
      </c>
      <c r="S2514" s="6">
        <f t="shared" si="119"/>
        <v>3195.7000000000003</v>
      </c>
    </row>
    <row r="2515" spans="1:19" x14ac:dyDescent="0.35">
      <c r="A2515" s="1">
        <v>1817</v>
      </c>
      <c r="B2515" s="1">
        <v>63</v>
      </c>
      <c r="C2515" s="1" t="str">
        <f t="shared" si="117"/>
        <v>Old</v>
      </c>
      <c r="D2515" s="1" t="s">
        <v>16</v>
      </c>
      <c r="E2515" s="1" t="s">
        <v>17</v>
      </c>
      <c r="F2515" s="1" t="s">
        <v>40</v>
      </c>
      <c r="G2515" s="1" t="s">
        <v>41</v>
      </c>
      <c r="H2515" s="1">
        <v>3</v>
      </c>
      <c r="I2515" s="1" t="s">
        <v>20</v>
      </c>
      <c r="J2515" s="1" t="s">
        <v>27</v>
      </c>
      <c r="K2515" s="6">
        <v>5913.81</v>
      </c>
      <c r="L2515" s="6">
        <v>844.83</v>
      </c>
      <c r="M2515" s="1">
        <v>7</v>
      </c>
      <c r="N2515" s="8">
        <v>45357</v>
      </c>
      <c r="O2515" s="4" t="str">
        <f t="shared" si="118"/>
        <v>March 2024</v>
      </c>
      <c r="P2515" s="1" t="s">
        <v>22</v>
      </c>
      <c r="Q2515" s="1" t="s">
        <v>52</v>
      </c>
      <c r="R2515" s="6">
        <v>21.2</v>
      </c>
      <c r="S2515" s="6">
        <f t="shared" si="119"/>
        <v>5935.01</v>
      </c>
    </row>
    <row r="2516" spans="1:19" x14ac:dyDescent="0.35">
      <c r="A2516" s="1">
        <v>5308</v>
      </c>
      <c r="B2516" s="1">
        <v>63</v>
      </c>
      <c r="C2516" s="1" t="str">
        <f t="shared" si="117"/>
        <v>Old</v>
      </c>
      <c r="D2516" s="1" t="s">
        <v>38</v>
      </c>
      <c r="E2516" s="1" t="s">
        <v>17</v>
      </c>
      <c r="F2516" s="1" t="s">
        <v>18</v>
      </c>
      <c r="G2516" s="1" t="s">
        <v>19</v>
      </c>
      <c r="H2516" s="1">
        <v>2</v>
      </c>
      <c r="I2516" s="1" t="s">
        <v>26</v>
      </c>
      <c r="J2516" s="1" t="s">
        <v>34</v>
      </c>
      <c r="K2516" s="6">
        <v>791.19</v>
      </c>
      <c r="L2516" s="6">
        <v>791.19</v>
      </c>
      <c r="M2516" s="1">
        <v>1</v>
      </c>
      <c r="N2516" s="8">
        <v>45357</v>
      </c>
      <c r="O2516" s="4" t="str">
        <f t="shared" si="118"/>
        <v>March 2024</v>
      </c>
      <c r="P2516" s="1" t="s">
        <v>28</v>
      </c>
      <c r="Q2516" s="1" t="s">
        <v>37</v>
      </c>
      <c r="R2516" s="6">
        <v>46.38</v>
      </c>
      <c r="S2516" s="6">
        <f t="shared" si="119"/>
        <v>837.57</v>
      </c>
    </row>
    <row r="2517" spans="1:19" x14ac:dyDescent="0.35">
      <c r="A2517" s="1">
        <v>4736</v>
      </c>
      <c r="B2517" s="1">
        <v>64</v>
      </c>
      <c r="C2517" s="1" t="str">
        <f t="shared" si="117"/>
        <v>Old</v>
      </c>
      <c r="D2517" s="1" t="s">
        <v>16</v>
      </c>
      <c r="E2517" s="1" t="s">
        <v>17</v>
      </c>
      <c r="F2517" s="1" t="s">
        <v>30</v>
      </c>
      <c r="G2517" s="1" t="s">
        <v>31</v>
      </c>
      <c r="H2517" s="1">
        <v>3</v>
      </c>
      <c r="I2517" s="1" t="s">
        <v>26</v>
      </c>
      <c r="J2517" s="1" t="s">
        <v>42</v>
      </c>
      <c r="K2517" s="6">
        <v>2783.76</v>
      </c>
      <c r="L2517" s="6">
        <v>463.96</v>
      </c>
      <c r="M2517" s="1">
        <v>6</v>
      </c>
      <c r="N2517" s="8">
        <v>45357</v>
      </c>
      <c r="O2517" s="4" t="str">
        <f t="shared" si="118"/>
        <v>March 2024</v>
      </c>
      <c r="P2517" s="1" t="s">
        <v>22</v>
      </c>
      <c r="Q2517" s="1" t="s">
        <v>39</v>
      </c>
      <c r="R2517" s="6">
        <v>68.599999999999994</v>
      </c>
      <c r="S2517" s="6">
        <f t="shared" si="119"/>
        <v>2852.36</v>
      </c>
    </row>
    <row r="2518" spans="1:19" x14ac:dyDescent="0.35">
      <c r="A2518" s="1">
        <v>11862</v>
      </c>
      <c r="B2518" s="1">
        <v>64</v>
      </c>
      <c r="C2518" s="1" t="str">
        <f t="shared" si="117"/>
        <v>Old</v>
      </c>
      <c r="D2518" s="1" t="s">
        <v>38</v>
      </c>
      <c r="E2518" s="1" t="s">
        <v>17</v>
      </c>
      <c r="F2518" s="1" t="s">
        <v>77</v>
      </c>
      <c r="G2518" s="1" t="s">
        <v>86</v>
      </c>
      <c r="H2518" s="1">
        <v>2</v>
      </c>
      <c r="I2518" s="1" t="s">
        <v>20</v>
      </c>
      <c r="J2518" s="1" t="s">
        <v>21</v>
      </c>
      <c r="K2518" s="6">
        <v>361.18</v>
      </c>
      <c r="L2518" s="6">
        <v>361.18</v>
      </c>
      <c r="M2518" s="1">
        <v>1</v>
      </c>
      <c r="N2518" s="8">
        <v>45357</v>
      </c>
      <c r="O2518" s="4" t="str">
        <f t="shared" si="118"/>
        <v>March 2024</v>
      </c>
      <c r="P2518" s="1" t="s">
        <v>84</v>
      </c>
      <c r="Q2518" s="1" t="s">
        <v>105</v>
      </c>
      <c r="R2518" s="6">
        <v>157.96</v>
      </c>
      <c r="S2518" s="6">
        <f t="shared" si="119"/>
        <v>519.14</v>
      </c>
    </row>
    <row r="2519" spans="1:19" x14ac:dyDescent="0.35">
      <c r="A2519" s="1">
        <v>12673</v>
      </c>
      <c r="B2519" s="1">
        <v>65</v>
      </c>
      <c r="C2519" s="1" t="str">
        <f t="shared" si="117"/>
        <v>Old</v>
      </c>
      <c r="D2519" s="1" t="s">
        <v>16</v>
      </c>
      <c r="E2519" s="1" t="s">
        <v>17</v>
      </c>
      <c r="F2519" s="1" t="s">
        <v>30</v>
      </c>
      <c r="G2519" s="1" t="s">
        <v>78</v>
      </c>
      <c r="H2519" s="1">
        <v>1</v>
      </c>
      <c r="I2519" s="1" t="s">
        <v>26</v>
      </c>
      <c r="J2519" s="1" t="s">
        <v>21</v>
      </c>
      <c r="K2519" s="6">
        <v>4045.92</v>
      </c>
      <c r="L2519" s="6">
        <v>674.32</v>
      </c>
      <c r="M2519" s="1">
        <v>6</v>
      </c>
      <c r="N2519" s="8">
        <v>45357</v>
      </c>
      <c r="O2519" s="4" t="str">
        <f t="shared" si="118"/>
        <v>March 2024</v>
      </c>
      <c r="P2519" s="1" t="s">
        <v>84</v>
      </c>
      <c r="Q2519" s="1" t="s">
        <v>119</v>
      </c>
      <c r="R2519" s="6">
        <v>232.8</v>
      </c>
      <c r="S2519" s="6">
        <f t="shared" si="119"/>
        <v>4278.72</v>
      </c>
    </row>
    <row r="2520" spans="1:19" x14ac:dyDescent="0.35">
      <c r="A2520" s="1">
        <v>3101</v>
      </c>
      <c r="B2520" s="1">
        <v>67</v>
      </c>
      <c r="C2520" s="1" t="str">
        <f t="shared" si="117"/>
        <v>Old</v>
      </c>
      <c r="D2520" s="1" t="s">
        <v>38</v>
      </c>
      <c r="E2520" s="1" t="s">
        <v>33</v>
      </c>
      <c r="F2520" s="1" t="s">
        <v>24</v>
      </c>
      <c r="G2520" s="1" t="s">
        <v>25</v>
      </c>
      <c r="H2520" s="1">
        <v>3</v>
      </c>
      <c r="I2520" s="1" t="s">
        <v>26</v>
      </c>
      <c r="J2520" s="1" t="s">
        <v>27</v>
      </c>
      <c r="K2520" s="6">
        <v>1976.24</v>
      </c>
      <c r="L2520" s="6">
        <v>247.03</v>
      </c>
      <c r="M2520" s="1">
        <v>8</v>
      </c>
      <c r="N2520" s="8">
        <v>45357</v>
      </c>
      <c r="O2520" s="4" t="str">
        <f t="shared" si="118"/>
        <v>March 2024</v>
      </c>
      <c r="P2520" s="1" t="s">
        <v>28</v>
      </c>
      <c r="Q2520" s="1"/>
      <c r="R2520" s="6">
        <v>0</v>
      </c>
      <c r="S2520" s="6">
        <f t="shared" si="119"/>
        <v>1976.24</v>
      </c>
    </row>
    <row r="2521" spans="1:19" x14ac:dyDescent="0.35">
      <c r="A2521" s="1">
        <v>19459</v>
      </c>
      <c r="B2521" s="1">
        <v>67</v>
      </c>
      <c r="C2521" s="1" t="str">
        <f t="shared" si="117"/>
        <v>Old</v>
      </c>
      <c r="D2521" s="1" t="s">
        <v>16</v>
      </c>
      <c r="E2521" s="1" t="s">
        <v>17</v>
      </c>
      <c r="F2521" s="1" t="s">
        <v>18</v>
      </c>
      <c r="G2521" s="1" t="s">
        <v>81</v>
      </c>
      <c r="H2521" s="1">
        <v>4</v>
      </c>
      <c r="I2521" s="1" t="s">
        <v>26</v>
      </c>
      <c r="J2521" s="1" t="s">
        <v>93</v>
      </c>
      <c r="K2521" s="6">
        <v>9117.44</v>
      </c>
      <c r="L2521" s="6">
        <v>1139.68</v>
      </c>
      <c r="M2521" s="1">
        <v>8</v>
      </c>
      <c r="N2521" s="8">
        <v>45357</v>
      </c>
      <c r="O2521" s="4" t="str">
        <f t="shared" si="118"/>
        <v>March 2024</v>
      </c>
      <c r="P2521" s="1" t="s">
        <v>22</v>
      </c>
      <c r="Q2521" s="1" t="s">
        <v>90</v>
      </c>
      <c r="R2521" s="6">
        <v>162.15</v>
      </c>
      <c r="S2521" s="6">
        <f t="shared" si="119"/>
        <v>9279.59</v>
      </c>
    </row>
    <row r="2522" spans="1:19" x14ac:dyDescent="0.35">
      <c r="A2522" s="1">
        <v>6790</v>
      </c>
      <c r="B2522" s="1">
        <v>68</v>
      </c>
      <c r="C2522" s="1" t="str">
        <f t="shared" si="117"/>
        <v>Old</v>
      </c>
      <c r="D2522" s="1" t="s">
        <v>38</v>
      </c>
      <c r="E2522" s="1" t="s">
        <v>17</v>
      </c>
      <c r="F2522" s="1" t="s">
        <v>18</v>
      </c>
      <c r="G2522" s="1" t="s">
        <v>36</v>
      </c>
      <c r="H2522" s="1">
        <v>5</v>
      </c>
      <c r="I2522" s="1" t="s">
        <v>20</v>
      </c>
      <c r="J2522" s="1" t="s">
        <v>21</v>
      </c>
      <c r="K2522" s="6">
        <v>20.75</v>
      </c>
      <c r="L2522" s="6">
        <v>20.75</v>
      </c>
      <c r="M2522" s="1">
        <v>1</v>
      </c>
      <c r="N2522" s="8">
        <v>45357</v>
      </c>
      <c r="O2522" s="4" t="str">
        <f t="shared" si="118"/>
        <v>March 2024</v>
      </c>
      <c r="P2522" s="1" t="s">
        <v>28</v>
      </c>
      <c r="Q2522" s="1"/>
      <c r="R2522" s="6">
        <v>0</v>
      </c>
      <c r="S2522" s="6">
        <f t="shared" si="119"/>
        <v>20.75</v>
      </c>
    </row>
    <row r="2523" spans="1:19" x14ac:dyDescent="0.35">
      <c r="A2523" s="1">
        <v>11249</v>
      </c>
      <c r="B2523" s="1">
        <v>68</v>
      </c>
      <c r="C2523" s="1" t="str">
        <f t="shared" si="117"/>
        <v>Old</v>
      </c>
      <c r="D2523" s="1" t="s">
        <v>38</v>
      </c>
      <c r="E2523" s="1" t="s">
        <v>17</v>
      </c>
      <c r="F2523" s="1" t="s">
        <v>77</v>
      </c>
      <c r="G2523" s="1" t="s">
        <v>86</v>
      </c>
      <c r="H2523" s="1">
        <v>4</v>
      </c>
      <c r="I2523" s="1" t="s">
        <v>26</v>
      </c>
      <c r="J2523" s="1" t="s">
        <v>83</v>
      </c>
      <c r="K2523" s="6">
        <v>2889.44</v>
      </c>
      <c r="L2523" s="6">
        <v>361.18</v>
      </c>
      <c r="M2523" s="1">
        <v>8</v>
      </c>
      <c r="N2523" s="8">
        <v>45357</v>
      </c>
      <c r="O2523" s="4" t="str">
        <f t="shared" si="118"/>
        <v>March 2024</v>
      </c>
      <c r="P2523" s="1" t="s">
        <v>84</v>
      </c>
      <c r="Q2523" s="1"/>
      <c r="R2523" s="6">
        <v>0</v>
      </c>
      <c r="S2523" s="6">
        <f t="shared" si="119"/>
        <v>2889.44</v>
      </c>
    </row>
    <row r="2524" spans="1:19" x14ac:dyDescent="0.35">
      <c r="A2524" s="1">
        <v>16043</v>
      </c>
      <c r="B2524" s="1">
        <v>70</v>
      </c>
      <c r="C2524" s="1" t="str">
        <f t="shared" si="117"/>
        <v>Old</v>
      </c>
      <c r="D2524" s="1" t="s">
        <v>16</v>
      </c>
      <c r="E2524" s="1" t="s">
        <v>17</v>
      </c>
      <c r="F2524" s="1" t="s">
        <v>18</v>
      </c>
      <c r="G2524" s="1" t="s">
        <v>81</v>
      </c>
      <c r="H2524" s="1">
        <v>1</v>
      </c>
      <c r="I2524" s="1" t="s">
        <v>26</v>
      </c>
      <c r="J2524" s="1" t="s">
        <v>21</v>
      </c>
      <c r="K2524" s="6">
        <v>5698.4</v>
      </c>
      <c r="L2524" s="6">
        <v>1139.68</v>
      </c>
      <c r="M2524" s="1">
        <v>5</v>
      </c>
      <c r="N2524" s="8">
        <v>45357</v>
      </c>
      <c r="O2524" s="4" t="str">
        <f t="shared" si="118"/>
        <v>March 2024</v>
      </c>
      <c r="P2524" s="1" t="s">
        <v>22</v>
      </c>
      <c r="Q2524" s="1"/>
      <c r="R2524" s="6">
        <v>0</v>
      </c>
      <c r="S2524" s="6">
        <f t="shared" si="119"/>
        <v>5698.4</v>
      </c>
    </row>
    <row r="2525" spans="1:19" x14ac:dyDescent="0.35">
      <c r="A2525" s="1">
        <v>8978</v>
      </c>
      <c r="B2525" s="1">
        <v>73</v>
      </c>
      <c r="C2525" s="1" t="str">
        <f t="shared" si="117"/>
        <v>Old</v>
      </c>
      <c r="D2525" s="1" t="s">
        <v>16</v>
      </c>
      <c r="E2525" s="1" t="s">
        <v>33</v>
      </c>
      <c r="F2525" s="1" t="s">
        <v>24</v>
      </c>
      <c r="G2525" s="1" t="s">
        <v>25</v>
      </c>
      <c r="H2525" s="1">
        <v>3</v>
      </c>
      <c r="I2525" s="1" t="s">
        <v>20</v>
      </c>
      <c r="J2525" s="1" t="s">
        <v>42</v>
      </c>
      <c r="K2525" s="6">
        <v>988.12</v>
      </c>
      <c r="L2525" s="6">
        <v>247.03</v>
      </c>
      <c r="M2525" s="1">
        <v>4</v>
      </c>
      <c r="N2525" s="8">
        <v>45357</v>
      </c>
      <c r="O2525" s="4" t="str">
        <f t="shared" si="118"/>
        <v>March 2024</v>
      </c>
      <c r="P2525" s="1" t="s">
        <v>22</v>
      </c>
      <c r="Q2525" s="1" t="s">
        <v>29</v>
      </c>
      <c r="R2525" s="6">
        <v>31.73</v>
      </c>
      <c r="S2525" s="6">
        <f t="shared" si="119"/>
        <v>1019.85</v>
      </c>
    </row>
    <row r="2526" spans="1:19" x14ac:dyDescent="0.35">
      <c r="A2526" s="1">
        <v>18294</v>
      </c>
      <c r="B2526" s="1">
        <v>74</v>
      </c>
      <c r="C2526" s="1" t="str">
        <f t="shared" si="117"/>
        <v>Old</v>
      </c>
      <c r="D2526" s="1" t="s">
        <v>38</v>
      </c>
      <c r="E2526" s="1" t="s">
        <v>17</v>
      </c>
      <c r="F2526" s="1" t="s">
        <v>77</v>
      </c>
      <c r="G2526" s="1" t="s">
        <v>86</v>
      </c>
      <c r="H2526" s="1">
        <v>3</v>
      </c>
      <c r="I2526" s="1" t="s">
        <v>26</v>
      </c>
      <c r="J2526" s="1" t="s">
        <v>93</v>
      </c>
      <c r="K2526" s="6">
        <v>1805.9</v>
      </c>
      <c r="L2526" s="6">
        <v>361.18</v>
      </c>
      <c r="M2526" s="1">
        <v>5</v>
      </c>
      <c r="N2526" s="8">
        <v>45357</v>
      </c>
      <c r="O2526" s="4" t="str">
        <f t="shared" si="118"/>
        <v>March 2024</v>
      </c>
      <c r="P2526" s="1" t="s">
        <v>84</v>
      </c>
      <c r="Q2526" s="1" t="s">
        <v>92</v>
      </c>
      <c r="R2526" s="6">
        <v>59.69</v>
      </c>
      <c r="S2526" s="6">
        <f t="shared" si="119"/>
        <v>1865.5900000000001</v>
      </c>
    </row>
    <row r="2527" spans="1:19" x14ac:dyDescent="0.35">
      <c r="A2527" s="1">
        <v>4690</v>
      </c>
      <c r="B2527" s="1">
        <v>76</v>
      </c>
      <c r="C2527" s="1" t="str">
        <f t="shared" si="117"/>
        <v>Old</v>
      </c>
      <c r="D2527" s="1" t="s">
        <v>16</v>
      </c>
      <c r="E2527" s="1" t="s">
        <v>17</v>
      </c>
      <c r="F2527" s="1" t="s">
        <v>30</v>
      </c>
      <c r="G2527" s="1" t="s">
        <v>31</v>
      </c>
      <c r="H2527" s="1">
        <v>3</v>
      </c>
      <c r="I2527" s="1" t="s">
        <v>26</v>
      </c>
      <c r="J2527" s="1" t="s">
        <v>21</v>
      </c>
      <c r="K2527" s="6">
        <v>1391.88</v>
      </c>
      <c r="L2527" s="6">
        <v>463.96</v>
      </c>
      <c r="M2527" s="1">
        <v>3</v>
      </c>
      <c r="N2527" s="8">
        <v>45357</v>
      </c>
      <c r="O2527" s="4" t="str">
        <f t="shared" si="118"/>
        <v>March 2024</v>
      </c>
      <c r="P2527" s="1" t="s">
        <v>32</v>
      </c>
      <c r="Q2527" s="1" t="s">
        <v>37</v>
      </c>
      <c r="R2527" s="6">
        <v>44.34</v>
      </c>
      <c r="S2527" s="6">
        <f t="shared" si="119"/>
        <v>1436.22</v>
      </c>
    </row>
    <row r="2528" spans="1:19" x14ac:dyDescent="0.35">
      <c r="A2528" s="1">
        <v>8993</v>
      </c>
      <c r="B2528" s="1">
        <v>76</v>
      </c>
      <c r="C2528" s="1" t="str">
        <f t="shared" si="117"/>
        <v>Old</v>
      </c>
      <c r="D2528" s="1" t="s">
        <v>16</v>
      </c>
      <c r="E2528" s="1" t="s">
        <v>17</v>
      </c>
      <c r="F2528" s="1" t="s">
        <v>18</v>
      </c>
      <c r="G2528" s="1" t="s">
        <v>19</v>
      </c>
      <c r="H2528" s="1">
        <v>2</v>
      </c>
      <c r="I2528" s="1" t="s">
        <v>26</v>
      </c>
      <c r="J2528" s="1" t="s">
        <v>42</v>
      </c>
      <c r="K2528" s="6">
        <v>1582.38</v>
      </c>
      <c r="L2528" s="6">
        <v>791.19</v>
      </c>
      <c r="M2528" s="1">
        <v>2</v>
      </c>
      <c r="N2528" s="8">
        <v>45357</v>
      </c>
      <c r="O2528" s="4" t="str">
        <f t="shared" si="118"/>
        <v>March 2024</v>
      </c>
      <c r="P2528" s="1" t="s">
        <v>28</v>
      </c>
      <c r="Q2528" s="1" t="s">
        <v>71</v>
      </c>
      <c r="R2528" s="6">
        <v>78.53</v>
      </c>
      <c r="S2528" s="6">
        <f t="shared" si="119"/>
        <v>1660.91</v>
      </c>
    </row>
    <row r="2529" spans="1:19" x14ac:dyDescent="0.35">
      <c r="A2529" s="1">
        <v>6628</v>
      </c>
      <c r="B2529" s="1">
        <v>77</v>
      </c>
      <c r="C2529" s="1" t="str">
        <f t="shared" si="117"/>
        <v>Old</v>
      </c>
      <c r="D2529" s="1" t="s">
        <v>38</v>
      </c>
      <c r="E2529" s="1" t="s">
        <v>17</v>
      </c>
      <c r="F2529" s="1" t="s">
        <v>18</v>
      </c>
      <c r="G2529" s="1" t="s">
        <v>36</v>
      </c>
      <c r="H2529" s="1">
        <v>5</v>
      </c>
      <c r="I2529" s="1" t="s">
        <v>26</v>
      </c>
      <c r="J2529" s="1" t="s">
        <v>34</v>
      </c>
      <c r="K2529" s="6">
        <v>166</v>
      </c>
      <c r="L2529" s="6">
        <v>20.75</v>
      </c>
      <c r="M2529" s="1">
        <v>8</v>
      </c>
      <c r="N2529" s="8">
        <v>45357</v>
      </c>
      <c r="O2529" s="4" t="str">
        <f t="shared" si="118"/>
        <v>March 2024</v>
      </c>
      <c r="P2529" s="1" t="s">
        <v>22</v>
      </c>
      <c r="Q2529" s="1" t="s">
        <v>35</v>
      </c>
      <c r="R2529" s="6">
        <v>70.37</v>
      </c>
      <c r="S2529" s="6">
        <f t="shared" si="119"/>
        <v>236.37</v>
      </c>
    </row>
    <row r="2530" spans="1:19" x14ac:dyDescent="0.35">
      <c r="A2530" s="1">
        <v>19464</v>
      </c>
      <c r="B2530" s="1">
        <v>80</v>
      </c>
      <c r="C2530" s="1" t="str">
        <f t="shared" si="117"/>
        <v>Old</v>
      </c>
      <c r="D2530" s="1" t="s">
        <v>16</v>
      </c>
      <c r="E2530" s="1" t="s">
        <v>33</v>
      </c>
      <c r="F2530" s="1" t="s">
        <v>24</v>
      </c>
      <c r="G2530" s="1" t="s">
        <v>85</v>
      </c>
      <c r="H2530" s="1">
        <v>4</v>
      </c>
      <c r="I2530" s="1" t="s">
        <v>26</v>
      </c>
      <c r="J2530" s="1" t="s">
        <v>93</v>
      </c>
      <c r="K2530" s="6">
        <v>3145.64</v>
      </c>
      <c r="L2530" s="6">
        <v>786.41</v>
      </c>
      <c r="M2530" s="1">
        <v>4</v>
      </c>
      <c r="N2530" s="8">
        <v>45357</v>
      </c>
      <c r="O2530" s="4" t="str">
        <f t="shared" si="118"/>
        <v>March 2024</v>
      </c>
      <c r="P2530" s="1" t="s">
        <v>22</v>
      </c>
      <c r="Q2530" s="1" t="s">
        <v>99</v>
      </c>
      <c r="R2530" s="6">
        <v>211.13</v>
      </c>
      <c r="S2530" s="6">
        <f t="shared" si="119"/>
        <v>3356.77</v>
      </c>
    </row>
    <row r="2531" spans="1:19" x14ac:dyDescent="0.35">
      <c r="A2531" s="1">
        <v>19176</v>
      </c>
      <c r="B2531" s="1">
        <v>18</v>
      </c>
      <c r="C2531" s="1" t="str">
        <f t="shared" si="117"/>
        <v>Young</v>
      </c>
      <c r="D2531" s="1" t="s">
        <v>16</v>
      </c>
      <c r="E2531" s="1" t="s">
        <v>17</v>
      </c>
      <c r="F2531" s="1" t="s">
        <v>18</v>
      </c>
      <c r="G2531" s="1" t="s">
        <v>81</v>
      </c>
      <c r="H2531" s="1">
        <v>4</v>
      </c>
      <c r="I2531" s="1" t="s">
        <v>26</v>
      </c>
      <c r="J2531" s="1" t="s">
        <v>21</v>
      </c>
      <c r="K2531" s="6">
        <v>7977.76</v>
      </c>
      <c r="L2531" s="6">
        <v>1139.68</v>
      </c>
      <c r="M2531" s="1">
        <v>7</v>
      </c>
      <c r="N2531" s="8">
        <v>45358</v>
      </c>
      <c r="O2531" s="4" t="str">
        <f t="shared" si="118"/>
        <v>March 2024</v>
      </c>
      <c r="P2531" s="1" t="s">
        <v>22</v>
      </c>
      <c r="Q2531" s="1" t="s">
        <v>37</v>
      </c>
      <c r="R2531" s="6">
        <v>99.61</v>
      </c>
      <c r="S2531" s="6">
        <f t="shared" si="119"/>
        <v>8077.37</v>
      </c>
    </row>
    <row r="2532" spans="1:19" x14ac:dyDescent="0.35">
      <c r="A2532" s="1">
        <v>16966</v>
      </c>
      <c r="B2532" s="1">
        <v>19</v>
      </c>
      <c r="C2532" s="1" t="str">
        <f t="shared" si="117"/>
        <v>Young</v>
      </c>
      <c r="D2532" s="1" t="s">
        <v>16</v>
      </c>
      <c r="E2532" s="1" t="s">
        <v>17</v>
      </c>
      <c r="F2532" s="1" t="s">
        <v>24</v>
      </c>
      <c r="G2532" s="1" t="s">
        <v>85</v>
      </c>
      <c r="H2532" s="1">
        <v>2</v>
      </c>
      <c r="I2532" s="1" t="s">
        <v>26</v>
      </c>
      <c r="J2532" s="1" t="s">
        <v>21</v>
      </c>
      <c r="K2532" s="6">
        <v>7077.69</v>
      </c>
      <c r="L2532" s="6">
        <v>786.41</v>
      </c>
      <c r="M2532" s="1">
        <v>9</v>
      </c>
      <c r="N2532" s="8">
        <v>45358</v>
      </c>
      <c r="O2532" s="4" t="str">
        <f t="shared" si="118"/>
        <v>March 2024</v>
      </c>
      <c r="P2532" s="1" t="s">
        <v>79</v>
      </c>
      <c r="Q2532" s="1"/>
      <c r="R2532" s="6">
        <v>0</v>
      </c>
      <c r="S2532" s="6">
        <f t="shared" si="119"/>
        <v>7077.69</v>
      </c>
    </row>
    <row r="2533" spans="1:19" x14ac:dyDescent="0.35">
      <c r="A2533" s="1">
        <v>18829</v>
      </c>
      <c r="B2533" s="1">
        <v>19</v>
      </c>
      <c r="C2533" s="1" t="str">
        <f t="shared" si="117"/>
        <v>Young</v>
      </c>
      <c r="D2533" s="1" t="s">
        <v>38</v>
      </c>
      <c r="E2533" s="1" t="s">
        <v>17</v>
      </c>
      <c r="F2533" s="1" t="s">
        <v>40</v>
      </c>
      <c r="G2533" s="1" t="s">
        <v>88</v>
      </c>
      <c r="H2533" s="1">
        <v>3</v>
      </c>
      <c r="I2533" s="1" t="s">
        <v>26</v>
      </c>
      <c r="J2533" s="1" t="s">
        <v>93</v>
      </c>
      <c r="K2533" s="6">
        <v>4135.5</v>
      </c>
      <c r="L2533" s="6">
        <v>459.5</v>
      </c>
      <c r="M2533" s="1">
        <v>9</v>
      </c>
      <c r="N2533" s="8">
        <v>45358</v>
      </c>
      <c r="O2533" s="4" t="str">
        <f t="shared" si="118"/>
        <v>March 2024</v>
      </c>
      <c r="P2533" s="1" t="s">
        <v>79</v>
      </c>
      <c r="Q2533" s="1" t="s">
        <v>52</v>
      </c>
      <c r="R2533" s="6">
        <v>38.32</v>
      </c>
      <c r="S2533" s="6">
        <f t="shared" si="119"/>
        <v>4173.82</v>
      </c>
    </row>
    <row r="2534" spans="1:19" x14ac:dyDescent="0.35">
      <c r="A2534" s="1">
        <v>6462</v>
      </c>
      <c r="B2534" s="1">
        <v>21</v>
      </c>
      <c r="C2534" s="1" t="str">
        <f t="shared" si="117"/>
        <v>Young</v>
      </c>
      <c r="D2534" s="1" t="s">
        <v>38</v>
      </c>
      <c r="E2534" s="1" t="s">
        <v>17</v>
      </c>
      <c r="F2534" s="1" t="s">
        <v>24</v>
      </c>
      <c r="G2534" s="1" t="s">
        <v>25</v>
      </c>
      <c r="H2534" s="1">
        <v>3</v>
      </c>
      <c r="I2534" s="1" t="s">
        <v>20</v>
      </c>
      <c r="J2534" s="1" t="s">
        <v>27</v>
      </c>
      <c r="K2534" s="6">
        <v>1729.21</v>
      </c>
      <c r="L2534" s="6">
        <v>247.03</v>
      </c>
      <c r="M2534" s="1">
        <v>7</v>
      </c>
      <c r="N2534" s="8">
        <v>45358</v>
      </c>
      <c r="O2534" s="4" t="str">
        <f t="shared" si="118"/>
        <v>March 2024</v>
      </c>
      <c r="P2534" s="1" t="s">
        <v>32</v>
      </c>
      <c r="Q2534" s="1" t="s">
        <v>53</v>
      </c>
      <c r="R2534" s="6">
        <v>20.12</v>
      </c>
      <c r="S2534" s="6">
        <f t="shared" si="119"/>
        <v>1749.33</v>
      </c>
    </row>
    <row r="2535" spans="1:19" x14ac:dyDescent="0.35">
      <c r="A2535" s="1">
        <v>18960</v>
      </c>
      <c r="B2535" s="1">
        <v>21</v>
      </c>
      <c r="C2535" s="1" t="str">
        <f t="shared" si="117"/>
        <v>Young</v>
      </c>
      <c r="D2535" s="1" t="s">
        <v>16</v>
      </c>
      <c r="E2535" s="1" t="s">
        <v>17</v>
      </c>
      <c r="F2535" s="1" t="s">
        <v>77</v>
      </c>
      <c r="G2535" s="1" t="s">
        <v>86</v>
      </c>
      <c r="H2535" s="1">
        <v>3</v>
      </c>
      <c r="I2535" s="1" t="s">
        <v>26</v>
      </c>
      <c r="J2535" s="1" t="s">
        <v>93</v>
      </c>
      <c r="K2535" s="6">
        <v>1805.9</v>
      </c>
      <c r="L2535" s="6">
        <v>361.18</v>
      </c>
      <c r="M2535" s="1">
        <v>5</v>
      </c>
      <c r="N2535" s="8">
        <v>45358</v>
      </c>
      <c r="O2535" s="4" t="str">
        <f t="shared" si="118"/>
        <v>March 2024</v>
      </c>
      <c r="P2535" s="1" t="s">
        <v>79</v>
      </c>
      <c r="Q2535" s="1" t="s">
        <v>112</v>
      </c>
      <c r="R2535" s="6">
        <v>130.12</v>
      </c>
      <c r="S2535" s="6">
        <f t="shared" si="119"/>
        <v>1936.02</v>
      </c>
    </row>
    <row r="2536" spans="1:19" x14ac:dyDescent="0.35">
      <c r="A2536" s="1">
        <v>4403</v>
      </c>
      <c r="B2536" s="1">
        <v>22</v>
      </c>
      <c r="C2536" s="1" t="str">
        <f t="shared" si="117"/>
        <v>Young</v>
      </c>
      <c r="D2536" s="1" t="s">
        <v>16</v>
      </c>
      <c r="E2536" s="1" t="s">
        <v>17</v>
      </c>
      <c r="F2536" s="1" t="s">
        <v>24</v>
      </c>
      <c r="G2536" s="1" t="s">
        <v>25</v>
      </c>
      <c r="H2536" s="1">
        <v>3</v>
      </c>
      <c r="I2536" s="1" t="s">
        <v>20</v>
      </c>
      <c r="J2536" s="1" t="s">
        <v>21</v>
      </c>
      <c r="K2536" s="6">
        <v>494.06</v>
      </c>
      <c r="L2536" s="6">
        <v>247.03</v>
      </c>
      <c r="M2536" s="1">
        <v>2</v>
      </c>
      <c r="N2536" s="8">
        <v>45358</v>
      </c>
      <c r="O2536" s="4" t="str">
        <f t="shared" si="118"/>
        <v>March 2024</v>
      </c>
      <c r="P2536" s="1" t="s">
        <v>22</v>
      </c>
      <c r="Q2536" s="1" t="s">
        <v>52</v>
      </c>
      <c r="R2536" s="6">
        <v>12.07</v>
      </c>
      <c r="S2536" s="6">
        <f t="shared" si="119"/>
        <v>506.13</v>
      </c>
    </row>
    <row r="2537" spans="1:19" x14ac:dyDescent="0.35">
      <c r="A2537" s="1">
        <v>19277</v>
      </c>
      <c r="B2537" s="1">
        <v>23</v>
      </c>
      <c r="C2537" s="1" t="str">
        <f t="shared" si="117"/>
        <v>Young</v>
      </c>
      <c r="D2537" s="1" t="s">
        <v>16</v>
      </c>
      <c r="E2537" s="1" t="s">
        <v>17</v>
      </c>
      <c r="F2537" s="1" t="s">
        <v>24</v>
      </c>
      <c r="G2537" s="1" t="s">
        <v>85</v>
      </c>
      <c r="H2537" s="1">
        <v>3</v>
      </c>
      <c r="I2537" s="1" t="s">
        <v>26</v>
      </c>
      <c r="J2537" s="1" t="s">
        <v>93</v>
      </c>
      <c r="K2537" s="6">
        <v>2359.23</v>
      </c>
      <c r="L2537" s="6">
        <v>786.41</v>
      </c>
      <c r="M2537" s="1">
        <v>3</v>
      </c>
      <c r="N2537" s="8">
        <v>45358</v>
      </c>
      <c r="O2537" s="4" t="str">
        <f t="shared" si="118"/>
        <v>March 2024</v>
      </c>
      <c r="P2537" s="1" t="s">
        <v>84</v>
      </c>
      <c r="Q2537" s="1"/>
      <c r="R2537" s="6">
        <v>0</v>
      </c>
      <c r="S2537" s="6">
        <f t="shared" si="119"/>
        <v>2359.23</v>
      </c>
    </row>
    <row r="2538" spans="1:19" x14ac:dyDescent="0.35">
      <c r="A2538" s="1">
        <v>1721</v>
      </c>
      <c r="B2538" s="1">
        <v>25</v>
      </c>
      <c r="C2538" s="1" t="str">
        <f t="shared" si="117"/>
        <v>Young</v>
      </c>
      <c r="D2538" s="1" t="s">
        <v>38</v>
      </c>
      <c r="E2538" s="1" t="s">
        <v>33</v>
      </c>
      <c r="F2538" s="1" t="s">
        <v>24</v>
      </c>
      <c r="G2538" s="1" t="s">
        <v>25</v>
      </c>
      <c r="H2538" s="1">
        <v>3</v>
      </c>
      <c r="I2538" s="1" t="s">
        <v>20</v>
      </c>
      <c r="J2538" s="1" t="s">
        <v>42</v>
      </c>
      <c r="K2538" s="6">
        <v>2223.27</v>
      </c>
      <c r="L2538" s="6">
        <v>247.03</v>
      </c>
      <c r="M2538" s="1">
        <v>9</v>
      </c>
      <c r="N2538" s="8">
        <v>45358</v>
      </c>
      <c r="O2538" s="4" t="str">
        <f t="shared" si="118"/>
        <v>March 2024</v>
      </c>
      <c r="P2538" s="1" t="s">
        <v>28</v>
      </c>
      <c r="Q2538" s="1" t="s">
        <v>39</v>
      </c>
      <c r="R2538" s="6">
        <v>68.36</v>
      </c>
      <c r="S2538" s="6">
        <f t="shared" si="119"/>
        <v>2291.63</v>
      </c>
    </row>
    <row r="2539" spans="1:19" x14ac:dyDescent="0.35">
      <c r="A2539" s="1">
        <v>2895</v>
      </c>
      <c r="B2539" s="1">
        <v>26</v>
      </c>
      <c r="C2539" s="1" t="str">
        <f t="shared" si="117"/>
        <v>Young</v>
      </c>
      <c r="D2539" s="1" t="s">
        <v>16</v>
      </c>
      <c r="E2539" s="1" t="s">
        <v>17</v>
      </c>
      <c r="F2539" s="1" t="s">
        <v>30</v>
      </c>
      <c r="G2539" s="1" t="s">
        <v>31</v>
      </c>
      <c r="H2539" s="1">
        <v>3</v>
      </c>
      <c r="I2539" s="1" t="s">
        <v>26</v>
      </c>
      <c r="J2539" s="1" t="s">
        <v>21</v>
      </c>
      <c r="K2539" s="6">
        <v>3711.68</v>
      </c>
      <c r="L2539" s="6">
        <v>463.96</v>
      </c>
      <c r="M2539" s="1">
        <v>8</v>
      </c>
      <c r="N2539" s="8">
        <v>45358</v>
      </c>
      <c r="O2539" s="4" t="str">
        <f t="shared" si="118"/>
        <v>March 2024</v>
      </c>
      <c r="P2539" s="1" t="s">
        <v>28</v>
      </c>
      <c r="Q2539" s="1" t="s">
        <v>71</v>
      </c>
      <c r="R2539" s="6">
        <v>79.38</v>
      </c>
      <c r="S2539" s="6">
        <f t="shared" si="119"/>
        <v>3791.06</v>
      </c>
    </row>
    <row r="2540" spans="1:19" x14ac:dyDescent="0.35">
      <c r="A2540" s="1">
        <v>19922</v>
      </c>
      <c r="B2540" s="1">
        <v>27</v>
      </c>
      <c r="C2540" s="1" t="str">
        <f t="shared" si="117"/>
        <v>Young</v>
      </c>
      <c r="D2540" s="1" t="s">
        <v>16</v>
      </c>
      <c r="E2540" s="1" t="s">
        <v>17</v>
      </c>
      <c r="F2540" s="1" t="s">
        <v>40</v>
      </c>
      <c r="G2540" s="1" t="s">
        <v>88</v>
      </c>
      <c r="H2540" s="1">
        <v>2</v>
      </c>
      <c r="I2540" s="1" t="s">
        <v>20</v>
      </c>
      <c r="J2540" s="1" t="s">
        <v>83</v>
      </c>
      <c r="K2540" s="6">
        <v>1378.5</v>
      </c>
      <c r="L2540" s="6">
        <v>459.5</v>
      </c>
      <c r="M2540" s="1">
        <v>3</v>
      </c>
      <c r="N2540" s="8">
        <v>45358</v>
      </c>
      <c r="O2540" s="4" t="str">
        <f t="shared" si="118"/>
        <v>March 2024</v>
      </c>
      <c r="P2540" s="1" t="s">
        <v>22</v>
      </c>
      <c r="Q2540" s="1" t="s">
        <v>52</v>
      </c>
      <c r="R2540" s="6">
        <v>36.26</v>
      </c>
      <c r="S2540" s="6">
        <f t="shared" si="119"/>
        <v>1414.76</v>
      </c>
    </row>
    <row r="2541" spans="1:19" x14ac:dyDescent="0.35">
      <c r="A2541" s="1">
        <v>14099</v>
      </c>
      <c r="B2541" s="1">
        <v>30</v>
      </c>
      <c r="C2541" s="1" t="str">
        <f t="shared" si="117"/>
        <v>Young</v>
      </c>
      <c r="D2541" s="1" t="s">
        <v>38</v>
      </c>
      <c r="E2541" s="1" t="s">
        <v>17</v>
      </c>
      <c r="F2541" s="1" t="s">
        <v>30</v>
      </c>
      <c r="G2541" s="1" t="s">
        <v>78</v>
      </c>
      <c r="H2541" s="1">
        <v>3</v>
      </c>
      <c r="I2541" s="1" t="s">
        <v>20</v>
      </c>
      <c r="J2541" s="1" t="s">
        <v>93</v>
      </c>
      <c r="K2541" s="6">
        <v>5394.56</v>
      </c>
      <c r="L2541" s="6">
        <v>674.32</v>
      </c>
      <c r="M2541" s="1">
        <v>8</v>
      </c>
      <c r="N2541" s="8">
        <v>45358</v>
      </c>
      <c r="O2541" s="4" t="str">
        <f t="shared" si="118"/>
        <v>March 2024</v>
      </c>
      <c r="P2541" s="1" t="s">
        <v>79</v>
      </c>
      <c r="Q2541" s="1" t="s">
        <v>82</v>
      </c>
      <c r="R2541" s="6">
        <v>61.72</v>
      </c>
      <c r="S2541" s="6">
        <f t="shared" si="119"/>
        <v>5456.2800000000007</v>
      </c>
    </row>
    <row r="2542" spans="1:19" x14ac:dyDescent="0.35">
      <c r="A2542" s="1">
        <v>15117</v>
      </c>
      <c r="B2542" s="1">
        <v>30</v>
      </c>
      <c r="C2542" s="1" t="str">
        <f t="shared" si="117"/>
        <v>Young</v>
      </c>
      <c r="D2542" s="1" t="s">
        <v>38</v>
      </c>
      <c r="E2542" s="1" t="s">
        <v>17</v>
      </c>
      <c r="F2542" s="1" t="s">
        <v>40</v>
      </c>
      <c r="G2542" s="1" t="s">
        <v>88</v>
      </c>
      <c r="H2542" s="1">
        <v>4</v>
      </c>
      <c r="I2542" s="1" t="s">
        <v>26</v>
      </c>
      <c r="J2542" s="1" t="s">
        <v>83</v>
      </c>
      <c r="K2542" s="6">
        <v>3676</v>
      </c>
      <c r="L2542" s="6">
        <v>459.5</v>
      </c>
      <c r="M2542" s="1">
        <v>8</v>
      </c>
      <c r="N2542" s="8">
        <v>45358</v>
      </c>
      <c r="O2542" s="4" t="str">
        <f t="shared" si="118"/>
        <v>March 2024</v>
      </c>
      <c r="P2542" s="1" t="s">
        <v>84</v>
      </c>
      <c r="Q2542" s="1" t="s">
        <v>37</v>
      </c>
      <c r="R2542" s="6">
        <v>88.4</v>
      </c>
      <c r="S2542" s="6">
        <f t="shared" si="119"/>
        <v>3764.4</v>
      </c>
    </row>
    <row r="2543" spans="1:19" x14ac:dyDescent="0.35">
      <c r="A2543" s="1">
        <v>3837</v>
      </c>
      <c r="B2543" s="1">
        <v>31</v>
      </c>
      <c r="C2543" s="1" t="str">
        <f t="shared" si="117"/>
        <v>Young</v>
      </c>
      <c r="D2543" s="1" t="s">
        <v>16</v>
      </c>
      <c r="E2543" s="1" t="s">
        <v>17</v>
      </c>
      <c r="F2543" s="1" t="s">
        <v>18</v>
      </c>
      <c r="G2543" s="1" t="s">
        <v>19</v>
      </c>
      <c r="H2543" s="1">
        <v>2</v>
      </c>
      <c r="I2543" s="1" t="s">
        <v>20</v>
      </c>
      <c r="J2543" s="1" t="s">
        <v>21</v>
      </c>
      <c r="K2543" s="6">
        <v>7120.71</v>
      </c>
      <c r="L2543" s="6">
        <v>791.19</v>
      </c>
      <c r="M2543" s="1">
        <v>9</v>
      </c>
      <c r="N2543" s="8">
        <v>45358</v>
      </c>
      <c r="O2543" s="4" t="str">
        <f t="shared" si="118"/>
        <v>March 2024</v>
      </c>
      <c r="P2543" s="1" t="s">
        <v>22</v>
      </c>
      <c r="Q2543" s="1" t="s">
        <v>54</v>
      </c>
      <c r="R2543" s="6">
        <v>79.930000000000007</v>
      </c>
      <c r="S2543" s="6">
        <f t="shared" si="119"/>
        <v>7200.64</v>
      </c>
    </row>
    <row r="2544" spans="1:19" x14ac:dyDescent="0.35">
      <c r="A2544" s="1">
        <v>12528</v>
      </c>
      <c r="B2544" s="1">
        <v>31</v>
      </c>
      <c r="C2544" s="1" t="str">
        <f t="shared" si="117"/>
        <v>Young</v>
      </c>
      <c r="D2544" s="1" t="s">
        <v>16</v>
      </c>
      <c r="E2544" s="1" t="s">
        <v>33</v>
      </c>
      <c r="F2544" s="1" t="s">
        <v>30</v>
      </c>
      <c r="G2544" s="1" t="s">
        <v>78</v>
      </c>
      <c r="H2544" s="1">
        <v>1</v>
      </c>
      <c r="I2544" s="1" t="s">
        <v>26</v>
      </c>
      <c r="J2544" s="1" t="s">
        <v>83</v>
      </c>
      <c r="K2544" s="6">
        <v>3371.6</v>
      </c>
      <c r="L2544" s="6">
        <v>674.32</v>
      </c>
      <c r="M2544" s="1">
        <v>5</v>
      </c>
      <c r="N2544" s="8">
        <v>45358</v>
      </c>
      <c r="O2544" s="4" t="str">
        <f t="shared" si="118"/>
        <v>March 2024</v>
      </c>
      <c r="P2544" s="1" t="s">
        <v>79</v>
      </c>
      <c r="Q2544" s="1" t="s">
        <v>90</v>
      </c>
      <c r="R2544" s="6">
        <v>185.27</v>
      </c>
      <c r="S2544" s="6">
        <f t="shared" si="119"/>
        <v>3556.87</v>
      </c>
    </row>
    <row r="2545" spans="1:19" x14ac:dyDescent="0.35">
      <c r="A2545" s="1">
        <v>15766</v>
      </c>
      <c r="B2545" s="1">
        <v>31</v>
      </c>
      <c r="C2545" s="1" t="str">
        <f t="shared" si="117"/>
        <v>Young</v>
      </c>
      <c r="D2545" s="1" t="s">
        <v>16</v>
      </c>
      <c r="E2545" s="1" t="s">
        <v>17</v>
      </c>
      <c r="F2545" s="1" t="s">
        <v>30</v>
      </c>
      <c r="G2545" s="1" t="s">
        <v>78</v>
      </c>
      <c r="H2545" s="1">
        <v>1</v>
      </c>
      <c r="I2545" s="1" t="s">
        <v>26</v>
      </c>
      <c r="J2545" s="1" t="s">
        <v>83</v>
      </c>
      <c r="K2545" s="6">
        <v>2697.28</v>
      </c>
      <c r="L2545" s="6">
        <v>674.32</v>
      </c>
      <c r="M2545" s="1">
        <v>4</v>
      </c>
      <c r="N2545" s="8">
        <v>45358</v>
      </c>
      <c r="O2545" s="4" t="str">
        <f t="shared" si="118"/>
        <v>March 2024</v>
      </c>
      <c r="P2545" s="1" t="s">
        <v>84</v>
      </c>
      <c r="Q2545" s="1" t="s">
        <v>29</v>
      </c>
      <c r="R2545" s="6">
        <v>77.48</v>
      </c>
      <c r="S2545" s="6">
        <f t="shared" si="119"/>
        <v>2774.76</v>
      </c>
    </row>
    <row r="2546" spans="1:19" x14ac:dyDescent="0.35">
      <c r="A2546" s="1">
        <v>11744</v>
      </c>
      <c r="B2546" s="1">
        <v>32</v>
      </c>
      <c r="C2546" s="1" t="str">
        <f t="shared" si="117"/>
        <v>Young</v>
      </c>
      <c r="D2546" s="1" t="s">
        <v>38</v>
      </c>
      <c r="E2546" s="1" t="s">
        <v>33</v>
      </c>
      <c r="F2546" s="1" t="s">
        <v>30</v>
      </c>
      <c r="G2546" s="1" t="s">
        <v>78</v>
      </c>
      <c r="H2546" s="1">
        <v>4</v>
      </c>
      <c r="I2546" s="1" t="s">
        <v>26</v>
      </c>
      <c r="J2546" s="1" t="s">
        <v>21</v>
      </c>
      <c r="K2546" s="6">
        <v>1348.64</v>
      </c>
      <c r="L2546" s="6">
        <v>674.32</v>
      </c>
      <c r="M2546" s="1">
        <v>2</v>
      </c>
      <c r="N2546" s="8">
        <v>45358</v>
      </c>
      <c r="O2546" s="4" t="str">
        <f t="shared" si="118"/>
        <v>March 2024</v>
      </c>
      <c r="P2546" s="1" t="s">
        <v>22</v>
      </c>
      <c r="Q2546" s="1" t="s">
        <v>80</v>
      </c>
      <c r="R2546" s="6">
        <v>86.85</v>
      </c>
      <c r="S2546" s="6">
        <f t="shared" si="119"/>
        <v>1435.49</v>
      </c>
    </row>
    <row r="2547" spans="1:19" x14ac:dyDescent="0.35">
      <c r="A2547" s="1">
        <v>5503</v>
      </c>
      <c r="B2547" s="1">
        <v>35</v>
      </c>
      <c r="C2547" s="1" t="str">
        <f t="shared" si="117"/>
        <v>Young</v>
      </c>
      <c r="D2547" s="1" t="s">
        <v>16</v>
      </c>
      <c r="E2547" s="1" t="s">
        <v>17</v>
      </c>
      <c r="F2547" s="1" t="s">
        <v>24</v>
      </c>
      <c r="G2547" s="1" t="s">
        <v>25</v>
      </c>
      <c r="H2547" s="1">
        <v>3</v>
      </c>
      <c r="I2547" s="1" t="s">
        <v>26</v>
      </c>
      <c r="J2547" s="1" t="s">
        <v>42</v>
      </c>
      <c r="K2547" s="6">
        <v>1729.21</v>
      </c>
      <c r="L2547" s="6">
        <v>247.03</v>
      </c>
      <c r="M2547" s="1">
        <v>7</v>
      </c>
      <c r="N2547" s="8">
        <v>45358</v>
      </c>
      <c r="O2547" s="4" t="str">
        <f t="shared" si="118"/>
        <v>March 2024</v>
      </c>
      <c r="P2547" s="1" t="s">
        <v>28</v>
      </c>
      <c r="Q2547" s="1" t="s">
        <v>37</v>
      </c>
      <c r="R2547" s="6">
        <v>29.67</v>
      </c>
      <c r="S2547" s="6">
        <f t="shared" si="119"/>
        <v>1758.88</v>
      </c>
    </row>
    <row r="2548" spans="1:19" x14ac:dyDescent="0.35">
      <c r="A2548" s="1">
        <v>19525</v>
      </c>
      <c r="B2548" s="1">
        <v>36</v>
      </c>
      <c r="C2548" s="1" t="str">
        <f t="shared" si="117"/>
        <v>Middle-Aged</v>
      </c>
      <c r="D2548" s="1" t="s">
        <v>38</v>
      </c>
      <c r="E2548" s="1" t="s">
        <v>17</v>
      </c>
      <c r="F2548" s="1" t="s">
        <v>77</v>
      </c>
      <c r="G2548" s="1" t="s">
        <v>86</v>
      </c>
      <c r="H2548" s="1">
        <v>4</v>
      </c>
      <c r="I2548" s="1" t="s">
        <v>20</v>
      </c>
      <c r="J2548" s="1" t="s">
        <v>93</v>
      </c>
      <c r="K2548" s="6">
        <v>1444.72</v>
      </c>
      <c r="L2548" s="6">
        <v>361.18</v>
      </c>
      <c r="M2548" s="1">
        <v>4</v>
      </c>
      <c r="N2548" s="8">
        <v>45358</v>
      </c>
      <c r="O2548" s="4" t="str">
        <f t="shared" si="118"/>
        <v>March 2024</v>
      </c>
      <c r="P2548" s="1" t="s">
        <v>84</v>
      </c>
      <c r="Q2548" s="1" t="s">
        <v>52</v>
      </c>
      <c r="R2548" s="6">
        <v>95.42</v>
      </c>
      <c r="S2548" s="6">
        <f t="shared" si="119"/>
        <v>1540.14</v>
      </c>
    </row>
    <row r="2549" spans="1:19" x14ac:dyDescent="0.35">
      <c r="A2549" s="1">
        <v>12023</v>
      </c>
      <c r="B2549" s="1">
        <v>37</v>
      </c>
      <c r="C2549" s="1" t="str">
        <f t="shared" si="117"/>
        <v>Middle-Aged</v>
      </c>
      <c r="D2549" s="1" t="s">
        <v>16</v>
      </c>
      <c r="E2549" s="1" t="s">
        <v>17</v>
      </c>
      <c r="F2549" s="1" t="s">
        <v>40</v>
      </c>
      <c r="G2549" s="1" t="s">
        <v>88</v>
      </c>
      <c r="H2549" s="1">
        <v>4</v>
      </c>
      <c r="I2549" s="1" t="s">
        <v>26</v>
      </c>
      <c r="J2549" s="1" t="s">
        <v>21</v>
      </c>
      <c r="K2549" s="6">
        <v>1838</v>
      </c>
      <c r="L2549" s="6">
        <v>459.5</v>
      </c>
      <c r="M2549" s="1">
        <v>4</v>
      </c>
      <c r="N2549" s="8">
        <v>45358</v>
      </c>
      <c r="O2549" s="4" t="str">
        <f t="shared" si="118"/>
        <v>March 2024</v>
      </c>
      <c r="P2549" s="1" t="s">
        <v>79</v>
      </c>
      <c r="Q2549" s="1" t="s">
        <v>97</v>
      </c>
      <c r="R2549" s="6">
        <v>138.88999999999999</v>
      </c>
      <c r="S2549" s="6">
        <f t="shared" si="119"/>
        <v>1976.8899999999999</v>
      </c>
    </row>
    <row r="2550" spans="1:19" x14ac:dyDescent="0.35">
      <c r="A2550" s="1">
        <v>14645</v>
      </c>
      <c r="B2550" s="1">
        <v>37</v>
      </c>
      <c r="C2550" s="1" t="str">
        <f t="shared" si="117"/>
        <v>Middle-Aged</v>
      </c>
      <c r="D2550" s="1" t="s">
        <v>16</v>
      </c>
      <c r="E2550" s="1" t="s">
        <v>17</v>
      </c>
      <c r="F2550" s="1" t="s">
        <v>30</v>
      </c>
      <c r="G2550" s="1" t="s">
        <v>78</v>
      </c>
      <c r="H2550" s="1">
        <v>4</v>
      </c>
      <c r="I2550" s="1" t="s">
        <v>26</v>
      </c>
      <c r="J2550" s="1" t="s">
        <v>83</v>
      </c>
      <c r="K2550" s="6">
        <v>3371.6</v>
      </c>
      <c r="L2550" s="6">
        <v>674.32</v>
      </c>
      <c r="M2550" s="1">
        <v>5</v>
      </c>
      <c r="N2550" s="8">
        <v>45358</v>
      </c>
      <c r="O2550" s="4" t="str">
        <f t="shared" si="118"/>
        <v>March 2024</v>
      </c>
      <c r="P2550" s="1" t="s">
        <v>22</v>
      </c>
      <c r="Q2550" s="1" t="s">
        <v>114</v>
      </c>
      <c r="R2550" s="6">
        <v>149.47999999999999</v>
      </c>
      <c r="S2550" s="6">
        <f t="shared" si="119"/>
        <v>3521.08</v>
      </c>
    </row>
    <row r="2551" spans="1:19" x14ac:dyDescent="0.35">
      <c r="A2551" s="1">
        <v>18220</v>
      </c>
      <c r="B2551" s="1">
        <v>38</v>
      </c>
      <c r="C2551" s="1" t="str">
        <f t="shared" si="117"/>
        <v>Middle-Aged</v>
      </c>
      <c r="D2551" s="1" t="s">
        <v>16</v>
      </c>
      <c r="E2551" s="1" t="s">
        <v>17</v>
      </c>
      <c r="F2551" s="1" t="s">
        <v>30</v>
      </c>
      <c r="G2551" s="1" t="s">
        <v>78</v>
      </c>
      <c r="H2551" s="1">
        <v>2</v>
      </c>
      <c r="I2551" s="1" t="s">
        <v>26</v>
      </c>
      <c r="J2551" s="1" t="s">
        <v>83</v>
      </c>
      <c r="K2551" s="6">
        <v>6068.88</v>
      </c>
      <c r="L2551" s="6">
        <v>674.32</v>
      </c>
      <c r="M2551" s="1">
        <v>9</v>
      </c>
      <c r="N2551" s="8">
        <v>45358</v>
      </c>
      <c r="O2551" s="4" t="str">
        <f t="shared" si="118"/>
        <v>March 2024</v>
      </c>
      <c r="P2551" s="1" t="s">
        <v>84</v>
      </c>
      <c r="Q2551" s="1" t="s">
        <v>97</v>
      </c>
      <c r="R2551" s="6">
        <v>112.89</v>
      </c>
      <c r="S2551" s="6">
        <f t="shared" si="119"/>
        <v>6181.77</v>
      </c>
    </row>
    <row r="2552" spans="1:19" x14ac:dyDescent="0.35">
      <c r="A2552" s="1">
        <v>7524</v>
      </c>
      <c r="B2552" s="1">
        <v>39</v>
      </c>
      <c r="C2552" s="1" t="str">
        <f t="shared" si="117"/>
        <v>Middle-Aged</v>
      </c>
      <c r="D2552" s="1" t="s">
        <v>16</v>
      </c>
      <c r="E2552" s="1" t="s">
        <v>17</v>
      </c>
      <c r="F2552" s="1" t="s">
        <v>30</v>
      </c>
      <c r="G2552" s="1" t="s">
        <v>31</v>
      </c>
      <c r="H2552" s="1">
        <v>3</v>
      </c>
      <c r="I2552" s="1" t="s">
        <v>26</v>
      </c>
      <c r="J2552" s="1" t="s">
        <v>42</v>
      </c>
      <c r="K2552" s="6">
        <v>4639.6000000000004</v>
      </c>
      <c r="L2552" s="6">
        <v>463.96</v>
      </c>
      <c r="M2552" s="1">
        <v>10</v>
      </c>
      <c r="N2552" s="8">
        <v>45358</v>
      </c>
      <c r="O2552" s="4" t="str">
        <f t="shared" si="118"/>
        <v>March 2024</v>
      </c>
      <c r="P2552" s="1" t="s">
        <v>22</v>
      </c>
      <c r="Q2552" s="1"/>
      <c r="R2552" s="6">
        <v>0</v>
      </c>
      <c r="S2552" s="6">
        <f t="shared" si="119"/>
        <v>4639.6000000000004</v>
      </c>
    </row>
    <row r="2553" spans="1:19" x14ac:dyDescent="0.35">
      <c r="A2553" s="1">
        <v>14559</v>
      </c>
      <c r="B2553" s="1">
        <v>39</v>
      </c>
      <c r="C2553" s="1" t="str">
        <f t="shared" si="117"/>
        <v>Middle-Aged</v>
      </c>
      <c r="D2553" s="1" t="s">
        <v>16</v>
      </c>
      <c r="E2553" s="1" t="s">
        <v>17</v>
      </c>
      <c r="F2553" s="1" t="s">
        <v>30</v>
      </c>
      <c r="G2553" s="1" t="s">
        <v>78</v>
      </c>
      <c r="H2553" s="1">
        <v>4</v>
      </c>
      <c r="I2553" s="1" t="s">
        <v>26</v>
      </c>
      <c r="J2553" s="1" t="s">
        <v>83</v>
      </c>
      <c r="K2553" s="6">
        <v>2022.96</v>
      </c>
      <c r="L2553" s="6">
        <v>674.32</v>
      </c>
      <c r="M2553" s="1">
        <v>3</v>
      </c>
      <c r="N2553" s="8">
        <v>45358</v>
      </c>
      <c r="O2553" s="4" t="str">
        <f t="shared" si="118"/>
        <v>March 2024</v>
      </c>
      <c r="P2553" s="1" t="s">
        <v>79</v>
      </c>
      <c r="Q2553" s="1" t="s">
        <v>116</v>
      </c>
      <c r="R2553" s="6">
        <v>244.58</v>
      </c>
      <c r="S2553" s="6">
        <f t="shared" si="119"/>
        <v>2267.54</v>
      </c>
    </row>
    <row r="2554" spans="1:19" x14ac:dyDescent="0.35">
      <c r="A2554" s="1">
        <v>4364</v>
      </c>
      <c r="B2554" s="1">
        <v>40</v>
      </c>
      <c r="C2554" s="1" t="str">
        <f t="shared" si="117"/>
        <v>Middle-Aged</v>
      </c>
      <c r="D2554" s="1" t="s">
        <v>16</v>
      </c>
      <c r="E2554" s="1" t="s">
        <v>17</v>
      </c>
      <c r="F2554" s="1" t="s">
        <v>18</v>
      </c>
      <c r="G2554" s="1" t="s">
        <v>19</v>
      </c>
      <c r="H2554" s="1">
        <v>2</v>
      </c>
      <c r="I2554" s="1" t="s">
        <v>26</v>
      </c>
      <c r="J2554" s="1" t="s">
        <v>27</v>
      </c>
      <c r="K2554" s="6">
        <v>1582.38</v>
      </c>
      <c r="L2554" s="6">
        <v>791.19</v>
      </c>
      <c r="M2554" s="1">
        <v>2</v>
      </c>
      <c r="N2554" s="8">
        <v>45358</v>
      </c>
      <c r="O2554" s="4" t="str">
        <f t="shared" si="118"/>
        <v>March 2024</v>
      </c>
      <c r="P2554" s="1" t="s">
        <v>28</v>
      </c>
      <c r="Q2554" s="1"/>
      <c r="R2554" s="6">
        <v>0</v>
      </c>
      <c r="S2554" s="6">
        <f t="shared" si="119"/>
        <v>1582.38</v>
      </c>
    </row>
    <row r="2555" spans="1:19" x14ac:dyDescent="0.35">
      <c r="A2555" s="1">
        <v>18224</v>
      </c>
      <c r="B2555" s="1">
        <v>40</v>
      </c>
      <c r="C2555" s="1" t="str">
        <f t="shared" si="117"/>
        <v>Middle-Aged</v>
      </c>
      <c r="D2555" s="1" t="s">
        <v>16</v>
      </c>
      <c r="E2555" s="1" t="s">
        <v>17</v>
      </c>
      <c r="F2555" s="1" t="s">
        <v>40</v>
      </c>
      <c r="G2555" s="1" t="s">
        <v>88</v>
      </c>
      <c r="H2555" s="1">
        <v>5</v>
      </c>
      <c r="I2555" s="1" t="s">
        <v>26</v>
      </c>
      <c r="J2555" s="1" t="s">
        <v>21</v>
      </c>
      <c r="K2555" s="6">
        <v>2297.5</v>
      </c>
      <c r="L2555" s="6">
        <v>459.5</v>
      </c>
      <c r="M2555" s="1">
        <v>5</v>
      </c>
      <c r="N2555" s="8">
        <v>45358</v>
      </c>
      <c r="O2555" s="4" t="str">
        <f t="shared" si="118"/>
        <v>March 2024</v>
      </c>
      <c r="P2555" s="1" t="s">
        <v>79</v>
      </c>
      <c r="Q2555" s="1" t="s">
        <v>113</v>
      </c>
      <c r="R2555" s="6">
        <v>123.82</v>
      </c>
      <c r="S2555" s="6">
        <f t="shared" si="119"/>
        <v>2421.3200000000002</v>
      </c>
    </row>
    <row r="2556" spans="1:19" x14ac:dyDescent="0.35">
      <c r="A2556" s="1">
        <v>9549</v>
      </c>
      <c r="B2556" s="1">
        <v>41</v>
      </c>
      <c r="C2556" s="1" t="str">
        <f t="shared" si="117"/>
        <v>Middle-Aged</v>
      </c>
      <c r="D2556" s="1" t="s">
        <v>16</v>
      </c>
      <c r="E2556" s="1" t="s">
        <v>33</v>
      </c>
      <c r="F2556" s="1" t="s">
        <v>18</v>
      </c>
      <c r="G2556" s="1" t="s">
        <v>19</v>
      </c>
      <c r="H2556" s="1">
        <v>2</v>
      </c>
      <c r="I2556" s="1" t="s">
        <v>26</v>
      </c>
      <c r="J2556" s="1" t="s">
        <v>27</v>
      </c>
      <c r="K2556" s="6">
        <v>3164.76</v>
      </c>
      <c r="L2556" s="6">
        <v>791.19</v>
      </c>
      <c r="M2556" s="1">
        <v>4</v>
      </c>
      <c r="N2556" s="8">
        <v>45358</v>
      </c>
      <c r="O2556" s="4" t="str">
        <f t="shared" si="118"/>
        <v>March 2024</v>
      </c>
      <c r="P2556" s="1" t="s">
        <v>28</v>
      </c>
      <c r="Q2556" s="1" t="s">
        <v>46</v>
      </c>
      <c r="R2556" s="6">
        <v>82.11</v>
      </c>
      <c r="S2556" s="6">
        <f t="shared" si="119"/>
        <v>3246.8700000000003</v>
      </c>
    </row>
    <row r="2557" spans="1:19" x14ac:dyDescent="0.35">
      <c r="A2557" s="1">
        <v>2311</v>
      </c>
      <c r="B2557" s="1">
        <v>42</v>
      </c>
      <c r="C2557" s="1" t="str">
        <f t="shared" si="117"/>
        <v>Middle-Aged</v>
      </c>
      <c r="D2557" s="1" t="s">
        <v>38</v>
      </c>
      <c r="E2557" s="1" t="s">
        <v>17</v>
      </c>
      <c r="F2557" s="1" t="s">
        <v>40</v>
      </c>
      <c r="G2557" s="1" t="s">
        <v>41</v>
      </c>
      <c r="H2557" s="1">
        <v>3</v>
      </c>
      <c r="I2557" s="1" t="s">
        <v>26</v>
      </c>
      <c r="J2557" s="1" t="s">
        <v>27</v>
      </c>
      <c r="K2557" s="6">
        <v>2534.4899999999998</v>
      </c>
      <c r="L2557" s="6">
        <v>844.83</v>
      </c>
      <c r="M2557" s="1">
        <v>3</v>
      </c>
      <c r="N2557" s="8">
        <v>45358</v>
      </c>
      <c r="O2557" s="4" t="str">
        <f t="shared" si="118"/>
        <v>March 2024</v>
      </c>
      <c r="P2557" s="1" t="s">
        <v>22</v>
      </c>
      <c r="Q2557" s="1"/>
      <c r="R2557" s="6">
        <v>0</v>
      </c>
      <c r="S2557" s="6">
        <f t="shared" si="119"/>
        <v>2534.4899999999998</v>
      </c>
    </row>
    <row r="2558" spans="1:19" x14ac:dyDescent="0.35">
      <c r="A2558" s="1">
        <v>3761</v>
      </c>
      <c r="B2558" s="1">
        <v>42</v>
      </c>
      <c r="C2558" s="1" t="str">
        <f t="shared" si="117"/>
        <v>Middle-Aged</v>
      </c>
      <c r="D2558" s="1" t="s">
        <v>38</v>
      </c>
      <c r="E2558" s="1" t="s">
        <v>17</v>
      </c>
      <c r="F2558" s="1" t="s">
        <v>18</v>
      </c>
      <c r="G2558" s="1" t="s">
        <v>19</v>
      </c>
      <c r="H2558" s="1">
        <v>2</v>
      </c>
      <c r="I2558" s="1" t="s">
        <v>26</v>
      </c>
      <c r="J2558" s="1" t="s">
        <v>34</v>
      </c>
      <c r="K2558" s="6">
        <v>3955.95</v>
      </c>
      <c r="L2558" s="6">
        <v>791.19</v>
      </c>
      <c r="M2558" s="1">
        <v>5</v>
      </c>
      <c r="N2558" s="8">
        <v>45358</v>
      </c>
      <c r="O2558" s="4" t="str">
        <f t="shared" si="118"/>
        <v>March 2024</v>
      </c>
      <c r="P2558" s="1" t="s">
        <v>28</v>
      </c>
      <c r="Q2558" s="1" t="s">
        <v>44</v>
      </c>
      <c r="R2558" s="6">
        <v>140.81</v>
      </c>
      <c r="S2558" s="6">
        <f t="shared" si="119"/>
        <v>4096.76</v>
      </c>
    </row>
    <row r="2559" spans="1:19" x14ac:dyDescent="0.35">
      <c r="A2559" s="1">
        <v>19903</v>
      </c>
      <c r="B2559" s="1">
        <v>42</v>
      </c>
      <c r="C2559" s="1" t="str">
        <f t="shared" si="117"/>
        <v>Middle-Aged</v>
      </c>
      <c r="D2559" s="1" t="s">
        <v>38</v>
      </c>
      <c r="E2559" s="1" t="s">
        <v>17</v>
      </c>
      <c r="F2559" s="1" t="s">
        <v>30</v>
      </c>
      <c r="G2559" s="1" t="s">
        <v>78</v>
      </c>
      <c r="H2559" s="1">
        <v>2</v>
      </c>
      <c r="I2559" s="1" t="s">
        <v>20</v>
      </c>
      <c r="J2559" s="1" t="s">
        <v>83</v>
      </c>
      <c r="K2559" s="6">
        <v>4720.24</v>
      </c>
      <c r="L2559" s="6">
        <v>674.32</v>
      </c>
      <c r="M2559" s="1">
        <v>7</v>
      </c>
      <c r="N2559" s="8">
        <v>45358</v>
      </c>
      <c r="O2559" s="4" t="str">
        <f t="shared" si="118"/>
        <v>March 2024</v>
      </c>
      <c r="P2559" s="1" t="s">
        <v>79</v>
      </c>
      <c r="Q2559" s="1" t="s">
        <v>118</v>
      </c>
      <c r="R2559" s="6">
        <v>243.75</v>
      </c>
      <c r="S2559" s="6">
        <f t="shared" si="119"/>
        <v>4963.99</v>
      </c>
    </row>
    <row r="2560" spans="1:19" x14ac:dyDescent="0.35">
      <c r="A2560" s="1">
        <v>2244</v>
      </c>
      <c r="B2560" s="1">
        <v>43</v>
      </c>
      <c r="C2560" s="1" t="str">
        <f t="shared" si="117"/>
        <v>Middle-Aged</v>
      </c>
      <c r="D2560" s="1" t="s">
        <v>16</v>
      </c>
      <c r="E2560" s="1" t="s">
        <v>17</v>
      </c>
      <c r="F2560" s="1" t="s">
        <v>18</v>
      </c>
      <c r="G2560" s="1" t="s">
        <v>19</v>
      </c>
      <c r="H2560" s="1">
        <v>2</v>
      </c>
      <c r="I2560" s="1" t="s">
        <v>26</v>
      </c>
      <c r="J2560" s="1" t="s">
        <v>34</v>
      </c>
      <c r="K2560" s="6">
        <v>791.19</v>
      </c>
      <c r="L2560" s="6">
        <v>791.19</v>
      </c>
      <c r="M2560" s="1">
        <v>1</v>
      </c>
      <c r="N2560" s="8">
        <v>45358</v>
      </c>
      <c r="O2560" s="4" t="str">
        <f t="shared" si="118"/>
        <v>March 2024</v>
      </c>
      <c r="P2560" s="1" t="s">
        <v>32</v>
      </c>
      <c r="Q2560" s="1" t="s">
        <v>45</v>
      </c>
      <c r="R2560" s="6">
        <v>48.49</v>
      </c>
      <c r="S2560" s="6">
        <f t="shared" si="119"/>
        <v>839.68000000000006</v>
      </c>
    </row>
    <row r="2561" spans="1:19" x14ac:dyDescent="0.35">
      <c r="A2561" s="1">
        <v>4161</v>
      </c>
      <c r="B2561" s="1">
        <v>45</v>
      </c>
      <c r="C2561" s="1" t="str">
        <f t="shared" si="117"/>
        <v>Middle-Aged</v>
      </c>
      <c r="D2561" s="1" t="s">
        <v>38</v>
      </c>
      <c r="E2561" s="1" t="s">
        <v>17</v>
      </c>
      <c r="F2561" s="1" t="s">
        <v>18</v>
      </c>
      <c r="G2561" s="1" t="s">
        <v>36</v>
      </c>
      <c r="H2561" s="1">
        <v>5</v>
      </c>
      <c r="I2561" s="1" t="s">
        <v>20</v>
      </c>
      <c r="J2561" s="1" t="s">
        <v>27</v>
      </c>
      <c r="K2561" s="6">
        <v>207.5</v>
      </c>
      <c r="L2561" s="6">
        <v>20.75</v>
      </c>
      <c r="M2561" s="1">
        <v>10</v>
      </c>
      <c r="N2561" s="8">
        <v>45358</v>
      </c>
      <c r="O2561" s="4" t="str">
        <f t="shared" si="118"/>
        <v>March 2024</v>
      </c>
      <c r="P2561" s="1" t="s">
        <v>28</v>
      </c>
      <c r="Q2561" s="1" t="s">
        <v>48</v>
      </c>
      <c r="R2561" s="6">
        <v>53.54</v>
      </c>
      <c r="S2561" s="6">
        <f t="shared" si="119"/>
        <v>261.04000000000002</v>
      </c>
    </row>
    <row r="2562" spans="1:19" x14ac:dyDescent="0.35">
      <c r="A2562" s="1">
        <v>12675</v>
      </c>
      <c r="B2562" s="1">
        <v>45</v>
      </c>
      <c r="C2562" s="1" t="str">
        <f t="shared" ref="C2562:C2625" si="120">IF(B2562&lt;=35,"Young",IF(B2562&lt;=55,"Middle-Aged","Old"))</f>
        <v>Middle-Aged</v>
      </c>
      <c r="D2562" s="1" t="s">
        <v>38</v>
      </c>
      <c r="E2562" s="1" t="s">
        <v>17</v>
      </c>
      <c r="F2562" s="1" t="s">
        <v>24</v>
      </c>
      <c r="G2562" s="1" t="s">
        <v>85</v>
      </c>
      <c r="H2562" s="1">
        <v>5</v>
      </c>
      <c r="I2562" s="1" t="s">
        <v>26</v>
      </c>
      <c r="J2562" s="1" t="s">
        <v>21</v>
      </c>
      <c r="K2562" s="6">
        <v>7864.1</v>
      </c>
      <c r="L2562" s="6">
        <v>786.41</v>
      </c>
      <c r="M2562" s="1">
        <v>10</v>
      </c>
      <c r="N2562" s="8">
        <v>45358</v>
      </c>
      <c r="O2562" s="4" t="str">
        <f t="shared" ref="O2562:O2625" si="121">TEXT(N2562,"mmmm yyyy")</f>
        <v>March 2024</v>
      </c>
      <c r="P2562" s="1" t="s">
        <v>79</v>
      </c>
      <c r="Q2562" s="1" t="s">
        <v>107</v>
      </c>
      <c r="R2562" s="6">
        <v>74.569999999999993</v>
      </c>
      <c r="S2562" s="6">
        <f t="shared" ref="S2562:S2625" si="122">K2562+R2562</f>
        <v>7938.67</v>
      </c>
    </row>
    <row r="2563" spans="1:19" x14ac:dyDescent="0.35">
      <c r="A2563" s="1">
        <v>12235</v>
      </c>
      <c r="B2563" s="1">
        <v>48</v>
      </c>
      <c r="C2563" s="1" t="str">
        <f t="shared" si="120"/>
        <v>Middle-Aged</v>
      </c>
      <c r="D2563" s="1" t="s">
        <v>16</v>
      </c>
      <c r="E2563" s="1" t="s">
        <v>17</v>
      </c>
      <c r="F2563" s="1" t="s">
        <v>18</v>
      </c>
      <c r="G2563" s="1" t="s">
        <v>81</v>
      </c>
      <c r="H2563" s="1">
        <v>5</v>
      </c>
      <c r="I2563" s="1" t="s">
        <v>26</v>
      </c>
      <c r="J2563" s="1" t="s">
        <v>21</v>
      </c>
      <c r="K2563" s="6">
        <v>2279.36</v>
      </c>
      <c r="L2563" s="6">
        <v>1139.68</v>
      </c>
      <c r="M2563" s="1">
        <v>2</v>
      </c>
      <c r="N2563" s="8">
        <v>45358</v>
      </c>
      <c r="O2563" s="4" t="str">
        <f t="shared" si="121"/>
        <v>March 2024</v>
      </c>
      <c r="P2563" s="1" t="s">
        <v>22</v>
      </c>
      <c r="Q2563" s="1"/>
      <c r="R2563" s="6">
        <v>0</v>
      </c>
      <c r="S2563" s="6">
        <f t="shared" si="122"/>
        <v>2279.36</v>
      </c>
    </row>
    <row r="2564" spans="1:19" x14ac:dyDescent="0.35">
      <c r="A2564" s="1">
        <v>16096</v>
      </c>
      <c r="B2564" s="1">
        <v>48</v>
      </c>
      <c r="C2564" s="1" t="str">
        <f t="shared" si="120"/>
        <v>Middle-Aged</v>
      </c>
      <c r="D2564" s="1" t="s">
        <v>16</v>
      </c>
      <c r="E2564" s="1" t="s">
        <v>17</v>
      </c>
      <c r="F2564" s="1" t="s">
        <v>40</v>
      </c>
      <c r="G2564" s="1" t="s">
        <v>88</v>
      </c>
      <c r="H2564" s="1">
        <v>5</v>
      </c>
      <c r="I2564" s="1" t="s">
        <v>20</v>
      </c>
      <c r="J2564" s="1" t="s">
        <v>83</v>
      </c>
      <c r="K2564" s="6">
        <v>2297.5</v>
      </c>
      <c r="L2564" s="6">
        <v>459.5</v>
      </c>
      <c r="M2564" s="1">
        <v>5</v>
      </c>
      <c r="N2564" s="8">
        <v>45358</v>
      </c>
      <c r="O2564" s="4" t="str">
        <f t="shared" si="121"/>
        <v>March 2024</v>
      </c>
      <c r="P2564" s="1" t="s">
        <v>22</v>
      </c>
      <c r="Q2564" s="1" t="s">
        <v>92</v>
      </c>
      <c r="R2564" s="6">
        <v>158.99</v>
      </c>
      <c r="S2564" s="6">
        <f t="shared" si="122"/>
        <v>2456.4899999999998</v>
      </c>
    </row>
    <row r="2565" spans="1:19" x14ac:dyDescent="0.35">
      <c r="A2565" s="1">
        <v>9394</v>
      </c>
      <c r="B2565" s="1">
        <v>49</v>
      </c>
      <c r="C2565" s="1" t="str">
        <f t="shared" si="120"/>
        <v>Middle-Aged</v>
      </c>
      <c r="D2565" s="1" t="s">
        <v>16</v>
      </c>
      <c r="E2565" s="1" t="s">
        <v>17</v>
      </c>
      <c r="F2565" s="1" t="s">
        <v>18</v>
      </c>
      <c r="G2565" s="1" t="s">
        <v>36</v>
      </c>
      <c r="H2565" s="1">
        <v>5</v>
      </c>
      <c r="I2565" s="1" t="s">
        <v>26</v>
      </c>
      <c r="J2565" s="1" t="s">
        <v>21</v>
      </c>
      <c r="K2565" s="6">
        <v>41.5</v>
      </c>
      <c r="L2565" s="6">
        <v>20.75</v>
      </c>
      <c r="M2565" s="1">
        <v>2</v>
      </c>
      <c r="N2565" s="8">
        <v>45358</v>
      </c>
      <c r="O2565" s="4" t="str">
        <f t="shared" si="121"/>
        <v>March 2024</v>
      </c>
      <c r="P2565" s="1" t="s">
        <v>28</v>
      </c>
      <c r="Q2565" s="1" t="s">
        <v>35</v>
      </c>
      <c r="R2565" s="6">
        <v>22.81</v>
      </c>
      <c r="S2565" s="6">
        <f t="shared" si="122"/>
        <v>64.31</v>
      </c>
    </row>
    <row r="2566" spans="1:19" x14ac:dyDescent="0.35">
      <c r="A2566" s="1">
        <v>17270</v>
      </c>
      <c r="B2566" s="1">
        <v>52</v>
      </c>
      <c r="C2566" s="1" t="str">
        <f t="shared" si="120"/>
        <v>Middle-Aged</v>
      </c>
      <c r="D2566" s="1" t="s">
        <v>38</v>
      </c>
      <c r="E2566" s="1" t="s">
        <v>33</v>
      </c>
      <c r="F2566" s="1" t="s">
        <v>40</v>
      </c>
      <c r="G2566" s="1" t="s">
        <v>88</v>
      </c>
      <c r="H2566" s="1">
        <v>4</v>
      </c>
      <c r="I2566" s="1" t="s">
        <v>26</v>
      </c>
      <c r="J2566" s="1" t="s">
        <v>83</v>
      </c>
      <c r="K2566" s="6">
        <v>3216.5</v>
      </c>
      <c r="L2566" s="6">
        <v>459.5</v>
      </c>
      <c r="M2566" s="1">
        <v>7</v>
      </c>
      <c r="N2566" s="8">
        <v>45358</v>
      </c>
      <c r="O2566" s="4" t="str">
        <f t="shared" si="121"/>
        <v>March 2024</v>
      </c>
      <c r="P2566" s="1" t="s">
        <v>84</v>
      </c>
      <c r="Q2566" s="1" t="s">
        <v>107</v>
      </c>
      <c r="R2566" s="6">
        <v>164.31</v>
      </c>
      <c r="S2566" s="6">
        <f t="shared" si="122"/>
        <v>3380.81</v>
      </c>
    </row>
    <row r="2567" spans="1:19" x14ac:dyDescent="0.35">
      <c r="A2567" s="1">
        <v>14266</v>
      </c>
      <c r="B2567" s="1">
        <v>53</v>
      </c>
      <c r="C2567" s="1" t="str">
        <f t="shared" si="120"/>
        <v>Middle-Aged</v>
      </c>
      <c r="D2567" s="1" t="s">
        <v>16</v>
      </c>
      <c r="E2567" s="1" t="s">
        <v>17</v>
      </c>
      <c r="F2567" s="1" t="s">
        <v>30</v>
      </c>
      <c r="G2567" s="1" t="s">
        <v>78</v>
      </c>
      <c r="H2567" s="1">
        <v>1</v>
      </c>
      <c r="I2567" s="1" t="s">
        <v>26</v>
      </c>
      <c r="J2567" s="1" t="s">
        <v>93</v>
      </c>
      <c r="K2567" s="6">
        <v>6068.88</v>
      </c>
      <c r="L2567" s="6">
        <v>674.32</v>
      </c>
      <c r="M2567" s="1">
        <v>9</v>
      </c>
      <c r="N2567" s="8">
        <v>45358</v>
      </c>
      <c r="O2567" s="4" t="str">
        <f t="shared" si="121"/>
        <v>March 2024</v>
      </c>
      <c r="P2567" s="1" t="s">
        <v>79</v>
      </c>
      <c r="Q2567" s="1" t="s">
        <v>118</v>
      </c>
      <c r="R2567" s="6">
        <v>202.78</v>
      </c>
      <c r="S2567" s="6">
        <f t="shared" si="122"/>
        <v>6271.66</v>
      </c>
    </row>
    <row r="2568" spans="1:19" x14ac:dyDescent="0.35">
      <c r="A2568" s="1">
        <v>2702</v>
      </c>
      <c r="B2568" s="1">
        <v>54</v>
      </c>
      <c r="C2568" s="1" t="str">
        <f t="shared" si="120"/>
        <v>Middle-Aged</v>
      </c>
      <c r="D2568" s="1" t="s">
        <v>16</v>
      </c>
      <c r="E2568" s="1" t="s">
        <v>17</v>
      </c>
      <c r="F2568" s="1" t="s">
        <v>24</v>
      </c>
      <c r="G2568" s="1" t="s">
        <v>25</v>
      </c>
      <c r="H2568" s="1">
        <v>3</v>
      </c>
      <c r="I2568" s="1" t="s">
        <v>26</v>
      </c>
      <c r="J2568" s="1" t="s">
        <v>34</v>
      </c>
      <c r="K2568" s="6">
        <v>247.03</v>
      </c>
      <c r="L2568" s="6">
        <v>247.03</v>
      </c>
      <c r="M2568" s="1">
        <v>1</v>
      </c>
      <c r="N2568" s="8">
        <v>45358</v>
      </c>
      <c r="O2568" s="4" t="str">
        <f t="shared" si="121"/>
        <v>March 2024</v>
      </c>
      <c r="P2568" s="1" t="s">
        <v>32</v>
      </c>
      <c r="Q2568" s="1"/>
      <c r="R2568" s="6">
        <v>0</v>
      </c>
      <c r="S2568" s="6">
        <f t="shared" si="122"/>
        <v>247.03</v>
      </c>
    </row>
    <row r="2569" spans="1:19" x14ac:dyDescent="0.35">
      <c r="A2569" s="1">
        <v>13763</v>
      </c>
      <c r="B2569" s="1">
        <v>55</v>
      </c>
      <c r="C2569" s="1" t="str">
        <f t="shared" si="120"/>
        <v>Middle-Aged</v>
      </c>
      <c r="D2569" s="1" t="s">
        <v>16</v>
      </c>
      <c r="E2569" s="1" t="s">
        <v>17</v>
      </c>
      <c r="F2569" s="1" t="s">
        <v>30</v>
      </c>
      <c r="G2569" s="1" t="s">
        <v>78</v>
      </c>
      <c r="H2569" s="1">
        <v>4</v>
      </c>
      <c r="I2569" s="1" t="s">
        <v>20</v>
      </c>
      <c r="J2569" s="1" t="s">
        <v>93</v>
      </c>
      <c r="K2569" s="6">
        <v>674.32</v>
      </c>
      <c r="L2569" s="6">
        <v>674.32</v>
      </c>
      <c r="M2569" s="1">
        <v>1</v>
      </c>
      <c r="N2569" s="8">
        <v>45358</v>
      </c>
      <c r="O2569" s="4" t="str">
        <f t="shared" si="121"/>
        <v>March 2024</v>
      </c>
      <c r="P2569" s="1" t="s">
        <v>79</v>
      </c>
      <c r="Q2569" s="1"/>
      <c r="R2569" s="6">
        <v>0</v>
      </c>
      <c r="S2569" s="6">
        <f t="shared" si="122"/>
        <v>674.32</v>
      </c>
    </row>
    <row r="2570" spans="1:19" x14ac:dyDescent="0.35">
      <c r="A2570" s="1">
        <v>15517</v>
      </c>
      <c r="B2570" s="1">
        <v>55</v>
      </c>
      <c r="C2570" s="1" t="str">
        <f t="shared" si="120"/>
        <v>Middle-Aged</v>
      </c>
      <c r="D2570" s="1" t="s">
        <v>16</v>
      </c>
      <c r="E2570" s="1" t="s">
        <v>17</v>
      </c>
      <c r="F2570" s="1" t="s">
        <v>40</v>
      </c>
      <c r="G2570" s="1" t="s">
        <v>88</v>
      </c>
      <c r="H2570" s="1">
        <v>2</v>
      </c>
      <c r="I2570" s="1" t="s">
        <v>26</v>
      </c>
      <c r="J2570" s="1" t="s">
        <v>93</v>
      </c>
      <c r="K2570" s="6">
        <v>1838</v>
      </c>
      <c r="L2570" s="6">
        <v>459.5</v>
      </c>
      <c r="M2570" s="1">
        <v>4</v>
      </c>
      <c r="N2570" s="8">
        <v>45358</v>
      </c>
      <c r="O2570" s="4" t="str">
        <f t="shared" si="121"/>
        <v>March 2024</v>
      </c>
      <c r="P2570" s="1" t="s">
        <v>22</v>
      </c>
      <c r="Q2570" s="1" t="s">
        <v>52</v>
      </c>
      <c r="R2570" s="6">
        <v>31.69</v>
      </c>
      <c r="S2570" s="6">
        <f t="shared" si="122"/>
        <v>1869.69</v>
      </c>
    </row>
    <row r="2571" spans="1:19" x14ac:dyDescent="0.35">
      <c r="A2571" s="1">
        <v>7119</v>
      </c>
      <c r="B2571" s="1">
        <v>58</v>
      </c>
      <c r="C2571" s="1" t="str">
        <f t="shared" si="120"/>
        <v>Old</v>
      </c>
      <c r="D2571" s="1" t="s">
        <v>16</v>
      </c>
      <c r="E2571" s="1" t="s">
        <v>17</v>
      </c>
      <c r="F2571" s="1" t="s">
        <v>18</v>
      </c>
      <c r="G2571" s="1" t="s">
        <v>19</v>
      </c>
      <c r="H2571" s="1">
        <v>2</v>
      </c>
      <c r="I2571" s="1" t="s">
        <v>26</v>
      </c>
      <c r="J2571" s="1" t="s">
        <v>34</v>
      </c>
      <c r="K2571" s="6">
        <v>3164.76</v>
      </c>
      <c r="L2571" s="6">
        <v>791.19</v>
      </c>
      <c r="M2571" s="1">
        <v>4</v>
      </c>
      <c r="N2571" s="8">
        <v>45358</v>
      </c>
      <c r="O2571" s="4" t="str">
        <f t="shared" si="121"/>
        <v>March 2024</v>
      </c>
      <c r="P2571" s="1" t="s">
        <v>32</v>
      </c>
      <c r="Q2571" s="1" t="s">
        <v>53</v>
      </c>
      <c r="R2571" s="6">
        <v>63.69</v>
      </c>
      <c r="S2571" s="6">
        <f t="shared" si="122"/>
        <v>3228.4500000000003</v>
      </c>
    </row>
    <row r="2572" spans="1:19" x14ac:dyDescent="0.35">
      <c r="A2572" s="1">
        <v>13755</v>
      </c>
      <c r="B2572" s="1">
        <v>58</v>
      </c>
      <c r="C2572" s="1" t="str">
        <f t="shared" si="120"/>
        <v>Old</v>
      </c>
      <c r="D2572" s="1" t="s">
        <v>16</v>
      </c>
      <c r="E2572" s="1" t="s">
        <v>17</v>
      </c>
      <c r="F2572" s="1" t="s">
        <v>77</v>
      </c>
      <c r="G2572" s="1" t="s">
        <v>86</v>
      </c>
      <c r="H2572" s="1">
        <v>2</v>
      </c>
      <c r="I2572" s="1" t="s">
        <v>26</v>
      </c>
      <c r="J2572" s="1" t="s">
        <v>83</v>
      </c>
      <c r="K2572" s="6">
        <v>1083.54</v>
      </c>
      <c r="L2572" s="6">
        <v>361.18</v>
      </c>
      <c r="M2572" s="1">
        <v>3</v>
      </c>
      <c r="N2572" s="8">
        <v>45358</v>
      </c>
      <c r="O2572" s="4" t="str">
        <f t="shared" si="121"/>
        <v>March 2024</v>
      </c>
      <c r="P2572" s="1" t="s">
        <v>22</v>
      </c>
      <c r="Q2572" s="1" t="s">
        <v>95</v>
      </c>
      <c r="R2572" s="6">
        <v>66.09</v>
      </c>
      <c r="S2572" s="6">
        <f t="shared" si="122"/>
        <v>1149.6299999999999</v>
      </c>
    </row>
    <row r="2573" spans="1:19" x14ac:dyDescent="0.35">
      <c r="A2573" s="1">
        <v>16159</v>
      </c>
      <c r="B2573" s="1">
        <v>59</v>
      </c>
      <c r="C2573" s="1" t="str">
        <f t="shared" si="120"/>
        <v>Old</v>
      </c>
      <c r="D2573" s="1" t="s">
        <v>38</v>
      </c>
      <c r="E2573" s="1" t="s">
        <v>17</v>
      </c>
      <c r="F2573" s="1" t="s">
        <v>18</v>
      </c>
      <c r="G2573" s="1" t="s">
        <v>81</v>
      </c>
      <c r="H2573" s="1">
        <v>4</v>
      </c>
      <c r="I2573" s="1" t="s">
        <v>20</v>
      </c>
      <c r="J2573" s="1" t="s">
        <v>21</v>
      </c>
      <c r="K2573" s="6">
        <v>11396.8</v>
      </c>
      <c r="L2573" s="6">
        <v>1139.68</v>
      </c>
      <c r="M2573" s="1">
        <v>10</v>
      </c>
      <c r="N2573" s="8">
        <v>45358</v>
      </c>
      <c r="O2573" s="4" t="str">
        <f t="shared" si="121"/>
        <v>March 2024</v>
      </c>
      <c r="P2573" s="1" t="s">
        <v>84</v>
      </c>
      <c r="Q2573" s="1" t="s">
        <v>113</v>
      </c>
      <c r="R2573" s="6">
        <v>134.91999999999999</v>
      </c>
      <c r="S2573" s="6">
        <f t="shared" si="122"/>
        <v>11531.72</v>
      </c>
    </row>
    <row r="2574" spans="1:19" x14ac:dyDescent="0.35">
      <c r="A2574" s="1">
        <v>17445</v>
      </c>
      <c r="B2574" s="1">
        <v>59</v>
      </c>
      <c r="C2574" s="1" t="str">
        <f t="shared" si="120"/>
        <v>Old</v>
      </c>
      <c r="D2574" s="1" t="s">
        <v>38</v>
      </c>
      <c r="E2574" s="1" t="s">
        <v>17</v>
      </c>
      <c r="F2574" s="1" t="s">
        <v>24</v>
      </c>
      <c r="G2574" s="1" t="s">
        <v>85</v>
      </c>
      <c r="H2574" s="1">
        <v>1</v>
      </c>
      <c r="I2574" s="1" t="s">
        <v>26</v>
      </c>
      <c r="J2574" s="1" t="s">
        <v>93</v>
      </c>
      <c r="K2574" s="6">
        <v>3145.64</v>
      </c>
      <c r="L2574" s="6">
        <v>786.41</v>
      </c>
      <c r="M2574" s="1">
        <v>4</v>
      </c>
      <c r="N2574" s="8">
        <v>45358</v>
      </c>
      <c r="O2574" s="4" t="str">
        <f t="shared" si="121"/>
        <v>March 2024</v>
      </c>
      <c r="P2574" s="1" t="s">
        <v>84</v>
      </c>
      <c r="Q2574" s="1"/>
      <c r="R2574" s="6">
        <v>0</v>
      </c>
      <c r="S2574" s="6">
        <f t="shared" si="122"/>
        <v>3145.64</v>
      </c>
    </row>
    <row r="2575" spans="1:19" x14ac:dyDescent="0.35">
      <c r="A2575" s="1">
        <v>19019</v>
      </c>
      <c r="B2575" s="1">
        <v>59</v>
      </c>
      <c r="C2575" s="1" t="str">
        <f t="shared" si="120"/>
        <v>Old</v>
      </c>
      <c r="D2575" s="1" t="s">
        <v>38</v>
      </c>
      <c r="E2575" s="1" t="s">
        <v>17</v>
      </c>
      <c r="F2575" s="1" t="s">
        <v>30</v>
      </c>
      <c r="G2575" s="1" t="s">
        <v>78</v>
      </c>
      <c r="H2575" s="1">
        <v>5</v>
      </c>
      <c r="I2575" s="1" t="s">
        <v>26</v>
      </c>
      <c r="J2575" s="1" t="s">
        <v>21</v>
      </c>
      <c r="K2575" s="6">
        <v>3371.6</v>
      </c>
      <c r="L2575" s="6">
        <v>674.32</v>
      </c>
      <c r="M2575" s="1">
        <v>5</v>
      </c>
      <c r="N2575" s="8">
        <v>45358</v>
      </c>
      <c r="O2575" s="4" t="str">
        <f t="shared" si="121"/>
        <v>March 2024</v>
      </c>
      <c r="P2575" s="1" t="s">
        <v>22</v>
      </c>
      <c r="Q2575" s="1" t="s">
        <v>101</v>
      </c>
      <c r="R2575" s="6">
        <v>190.87</v>
      </c>
      <c r="S2575" s="6">
        <f t="shared" si="122"/>
        <v>3562.47</v>
      </c>
    </row>
    <row r="2576" spans="1:19" x14ac:dyDescent="0.35">
      <c r="A2576" s="1">
        <v>15614</v>
      </c>
      <c r="B2576" s="1">
        <v>60</v>
      </c>
      <c r="C2576" s="1" t="str">
        <f t="shared" si="120"/>
        <v>Old</v>
      </c>
      <c r="D2576" s="1" t="s">
        <v>38</v>
      </c>
      <c r="E2576" s="1" t="s">
        <v>33</v>
      </c>
      <c r="F2576" s="1" t="s">
        <v>18</v>
      </c>
      <c r="G2576" s="1" t="s">
        <v>81</v>
      </c>
      <c r="H2576" s="1">
        <v>4</v>
      </c>
      <c r="I2576" s="1" t="s">
        <v>26</v>
      </c>
      <c r="J2576" s="1" t="s">
        <v>21</v>
      </c>
      <c r="K2576" s="6">
        <v>2279.36</v>
      </c>
      <c r="L2576" s="6">
        <v>1139.68</v>
      </c>
      <c r="M2576" s="1">
        <v>2</v>
      </c>
      <c r="N2576" s="8">
        <v>45358</v>
      </c>
      <c r="O2576" s="4" t="str">
        <f t="shared" si="121"/>
        <v>March 2024</v>
      </c>
      <c r="P2576" s="1" t="s">
        <v>79</v>
      </c>
      <c r="Q2576" s="1" t="s">
        <v>29</v>
      </c>
      <c r="R2576" s="6">
        <v>79.7</v>
      </c>
      <c r="S2576" s="6">
        <f t="shared" si="122"/>
        <v>2359.06</v>
      </c>
    </row>
    <row r="2577" spans="1:19" x14ac:dyDescent="0.35">
      <c r="A2577" s="1">
        <v>4538</v>
      </c>
      <c r="B2577" s="1">
        <v>61</v>
      </c>
      <c r="C2577" s="1" t="str">
        <f t="shared" si="120"/>
        <v>Old</v>
      </c>
      <c r="D2577" s="1" t="s">
        <v>38</v>
      </c>
      <c r="E2577" s="1" t="s">
        <v>33</v>
      </c>
      <c r="F2577" s="1" t="s">
        <v>30</v>
      </c>
      <c r="G2577" s="1" t="s">
        <v>31</v>
      </c>
      <c r="H2577" s="1">
        <v>3</v>
      </c>
      <c r="I2577" s="1" t="s">
        <v>26</v>
      </c>
      <c r="J2577" s="1" t="s">
        <v>42</v>
      </c>
      <c r="K2577" s="6">
        <v>1391.88</v>
      </c>
      <c r="L2577" s="6">
        <v>463.96</v>
      </c>
      <c r="M2577" s="1">
        <v>3</v>
      </c>
      <c r="N2577" s="8">
        <v>45358</v>
      </c>
      <c r="O2577" s="4" t="str">
        <f t="shared" si="121"/>
        <v>March 2024</v>
      </c>
      <c r="P2577" s="1" t="s">
        <v>32</v>
      </c>
      <c r="Q2577" s="1"/>
      <c r="R2577" s="6">
        <v>0</v>
      </c>
      <c r="S2577" s="6">
        <f t="shared" si="122"/>
        <v>1391.88</v>
      </c>
    </row>
    <row r="2578" spans="1:19" x14ac:dyDescent="0.35">
      <c r="A2578" s="1">
        <v>18873</v>
      </c>
      <c r="B2578" s="1">
        <v>63</v>
      </c>
      <c r="C2578" s="1" t="str">
        <f t="shared" si="120"/>
        <v>Old</v>
      </c>
      <c r="D2578" s="1" t="s">
        <v>16</v>
      </c>
      <c r="E2578" s="1" t="s">
        <v>33</v>
      </c>
      <c r="F2578" s="1" t="s">
        <v>77</v>
      </c>
      <c r="G2578" s="1" t="s">
        <v>86</v>
      </c>
      <c r="H2578" s="1">
        <v>5</v>
      </c>
      <c r="I2578" s="1" t="s">
        <v>26</v>
      </c>
      <c r="J2578" s="1" t="s">
        <v>21</v>
      </c>
      <c r="K2578" s="6">
        <v>2889.44</v>
      </c>
      <c r="L2578" s="6">
        <v>361.18</v>
      </c>
      <c r="M2578" s="1">
        <v>8</v>
      </c>
      <c r="N2578" s="8">
        <v>45358</v>
      </c>
      <c r="O2578" s="4" t="str">
        <f t="shared" si="121"/>
        <v>March 2024</v>
      </c>
      <c r="P2578" s="1" t="s">
        <v>79</v>
      </c>
      <c r="Q2578" s="1" t="s">
        <v>111</v>
      </c>
      <c r="R2578" s="6">
        <v>160.30000000000001</v>
      </c>
      <c r="S2578" s="6">
        <f t="shared" si="122"/>
        <v>3049.7400000000002</v>
      </c>
    </row>
    <row r="2579" spans="1:19" x14ac:dyDescent="0.35">
      <c r="A2579" s="1">
        <v>3815</v>
      </c>
      <c r="B2579" s="1">
        <v>64</v>
      </c>
      <c r="C2579" s="1" t="str">
        <f t="shared" si="120"/>
        <v>Old</v>
      </c>
      <c r="D2579" s="1" t="s">
        <v>38</v>
      </c>
      <c r="E2579" s="1" t="s">
        <v>17</v>
      </c>
      <c r="F2579" s="1" t="s">
        <v>24</v>
      </c>
      <c r="G2579" s="1" t="s">
        <v>25</v>
      </c>
      <c r="H2579" s="1">
        <v>3</v>
      </c>
      <c r="I2579" s="1" t="s">
        <v>20</v>
      </c>
      <c r="J2579" s="1" t="s">
        <v>34</v>
      </c>
      <c r="K2579" s="6">
        <v>1729.21</v>
      </c>
      <c r="L2579" s="6">
        <v>247.03</v>
      </c>
      <c r="M2579" s="1">
        <v>7</v>
      </c>
      <c r="N2579" s="8">
        <v>45358</v>
      </c>
      <c r="O2579" s="4" t="str">
        <f t="shared" si="121"/>
        <v>March 2024</v>
      </c>
      <c r="P2579" s="1" t="s">
        <v>28</v>
      </c>
      <c r="Q2579" s="1" t="s">
        <v>23</v>
      </c>
      <c r="R2579" s="6">
        <v>51.54</v>
      </c>
      <c r="S2579" s="6">
        <f t="shared" si="122"/>
        <v>1780.75</v>
      </c>
    </row>
    <row r="2580" spans="1:19" x14ac:dyDescent="0.35">
      <c r="A2580" s="1">
        <v>17357</v>
      </c>
      <c r="B2580" s="1">
        <v>65</v>
      </c>
      <c r="C2580" s="1" t="str">
        <f t="shared" si="120"/>
        <v>Old</v>
      </c>
      <c r="D2580" s="1" t="s">
        <v>16</v>
      </c>
      <c r="E2580" s="1" t="s">
        <v>33</v>
      </c>
      <c r="F2580" s="1" t="s">
        <v>40</v>
      </c>
      <c r="G2580" s="1" t="s">
        <v>88</v>
      </c>
      <c r="H2580" s="1">
        <v>4</v>
      </c>
      <c r="I2580" s="1" t="s">
        <v>26</v>
      </c>
      <c r="J2580" s="1" t="s">
        <v>83</v>
      </c>
      <c r="K2580" s="6">
        <v>3676</v>
      </c>
      <c r="L2580" s="6">
        <v>459.5</v>
      </c>
      <c r="M2580" s="1">
        <v>8</v>
      </c>
      <c r="N2580" s="8">
        <v>45358</v>
      </c>
      <c r="O2580" s="4" t="str">
        <f t="shared" si="121"/>
        <v>March 2024</v>
      </c>
      <c r="P2580" s="1" t="s">
        <v>79</v>
      </c>
      <c r="Q2580" s="1"/>
      <c r="R2580" s="6">
        <v>0</v>
      </c>
      <c r="S2580" s="6">
        <f t="shared" si="122"/>
        <v>3676</v>
      </c>
    </row>
    <row r="2581" spans="1:19" x14ac:dyDescent="0.35">
      <c r="A2581" s="1">
        <v>13020</v>
      </c>
      <c r="B2581" s="1">
        <v>67</v>
      </c>
      <c r="C2581" s="1" t="str">
        <f t="shared" si="120"/>
        <v>Old</v>
      </c>
      <c r="D2581" s="1" t="s">
        <v>16</v>
      </c>
      <c r="E2581" s="1" t="s">
        <v>33</v>
      </c>
      <c r="F2581" s="1" t="s">
        <v>40</v>
      </c>
      <c r="G2581" s="1" t="s">
        <v>88</v>
      </c>
      <c r="H2581" s="1">
        <v>2</v>
      </c>
      <c r="I2581" s="1" t="s">
        <v>20</v>
      </c>
      <c r="J2581" s="1" t="s">
        <v>83</v>
      </c>
      <c r="K2581" s="6">
        <v>4135.5</v>
      </c>
      <c r="L2581" s="6">
        <v>459.5</v>
      </c>
      <c r="M2581" s="1">
        <v>9</v>
      </c>
      <c r="N2581" s="8">
        <v>45358</v>
      </c>
      <c r="O2581" s="4" t="str">
        <f t="shared" si="121"/>
        <v>March 2024</v>
      </c>
      <c r="P2581" s="1" t="s">
        <v>22</v>
      </c>
      <c r="Q2581" s="1" t="s">
        <v>80</v>
      </c>
      <c r="R2581" s="6">
        <v>134.56</v>
      </c>
      <c r="S2581" s="6">
        <f t="shared" si="122"/>
        <v>4270.0600000000004</v>
      </c>
    </row>
    <row r="2582" spans="1:19" x14ac:dyDescent="0.35">
      <c r="A2582" s="1">
        <v>13742</v>
      </c>
      <c r="B2582" s="1">
        <v>67</v>
      </c>
      <c r="C2582" s="1" t="str">
        <f t="shared" si="120"/>
        <v>Old</v>
      </c>
      <c r="D2582" s="1" t="s">
        <v>16</v>
      </c>
      <c r="E2582" s="1" t="s">
        <v>17</v>
      </c>
      <c r="F2582" s="1" t="s">
        <v>24</v>
      </c>
      <c r="G2582" s="1" t="s">
        <v>85</v>
      </c>
      <c r="H2582" s="1">
        <v>4</v>
      </c>
      <c r="I2582" s="1" t="s">
        <v>26</v>
      </c>
      <c r="J2582" s="1" t="s">
        <v>21</v>
      </c>
      <c r="K2582" s="6">
        <v>5504.87</v>
      </c>
      <c r="L2582" s="6">
        <v>786.41</v>
      </c>
      <c r="M2582" s="1">
        <v>7</v>
      </c>
      <c r="N2582" s="8">
        <v>45358</v>
      </c>
      <c r="O2582" s="4" t="str">
        <f t="shared" si="121"/>
        <v>March 2024</v>
      </c>
      <c r="P2582" s="1" t="s">
        <v>79</v>
      </c>
      <c r="Q2582" s="1"/>
      <c r="R2582" s="6">
        <v>0</v>
      </c>
      <c r="S2582" s="6">
        <f t="shared" si="122"/>
        <v>5504.87</v>
      </c>
    </row>
    <row r="2583" spans="1:19" x14ac:dyDescent="0.35">
      <c r="A2583" s="1">
        <v>19726</v>
      </c>
      <c r="B2583" s="1">
        <v>67</v>
      </c>
      <c r="C2583" s="1" t="str">
        <f t="shared" si="120"/>
        <v>Old</v>
      </c>
      <c r="D2583" s="1" t="s">
        <v>38</v>
      </c>
      <c r="E2583" s="1" t="s">
        <v>33</v>
      </c>
      <c r="F2583" s="1" t="s">
        <v>77</v>
      </c>
      <c r="G2583" s="1" t="s">
        <v>86</v>
      </c>
      <c r="H2583" s="1">
        <v>2</v>
      </c>
      <c r="I2583" s="1" t="s">
        <v>26</v>
      </c>
      <c r="J2583" s="1" t="s">
        <v>83</v>
      </c>
      <c r="K2583" s="6">
        <v>2528.2600000000002</v>
      </c>
      <c r="L2583" s="6">
        <v>361.18</v>
      </c>
      <c r="M2583" s="1">
        <v>7</v>
      </c>
      <c r="N2583" s="8">
        <v>45358</v>
      </c>
      <c r="O2583" s="4" t="str">
        <f t="shared" si="121"/>
        <v>March 2024</v>
      </c>
      <c r="P2583" s="1" t="s">
        <v>79</v>
      </c>
      <c r="Q2583" s="1"/>
      <c r="R2583" s="6">
        <v>0</v>
      </c>
      <c r="S2583" s="6">
        <f t="shared" si="122"/>
        <v>2528.2600000000002</v>
      </c>
    </row>
    <row r="2584" spans="1:19" x14ac:dyDescent="0.35">
      <c r="A2584" s="1">
        <v>14104</v>
      </c>
      <c r="B2584" s="1">
        <v>71</v>
      </c>
      <c r="C2584" s="1" t="str">
        <f t="shared" si="120"/>
        <v>Old</v>
      </c>
      <c r="D2584" s="1" t="s">
        <v>16</v>
      </c>
      <c r="E2584" s="1" t="s">
        <v>17</v>
      </c>
      <c r="F2584" s="1" t="s">
        <v>40</v>
      </c>
      <c r="G2584" s="1" t="s">
        <v>88</v>
      </c>
      <c r="H2584" s="1">
        <v>3</v>
      </c>
      <c r="I2584" s="1" t="s">
        <v>26</v>
      </c>
      <c r="J2584" s="1" t="s">
        <v>83</v>
      </c>
      <c r="K2584" s="6">
        <v>4595</v>
      </c>
      <c r="L2584" s="6">
        <v>459.5</v>
      </c>
      <c r="M2584" s="1">
        <v>10</v>
      </c>
      <c r="N2584" s="8">
        <v>45358</v>
      </c>
      <c r="O2584" s="4" t="str">
        <f t="shared" si="121"/>
        <v>March 2024</v>
      </c>
      <c r="P2584" s="1" t="s">
        <v>22</v>
      </c>
      <c r="Q2584" s="1" t="s">
        <v>107</v>
      </c>
      <c r="R2584" s="6">
        <v>69.739999999999995</v>
      </c>
      <c r="S2584" s="6">
        <f t="shared" si="122"/>
        <v>4664.74</v>
      </c>
    </row>
    <row r="2585" spans="1:19" x14ac:dyDescent="0.35">
      <c r="A2585" s="1">
        <v>11388</v>
      </c>
      <c r="B2585" s="1">
        <v>72</v>
      </c>
      <c r="C2585" s="1" t="str">
        <f t="shared" si="120"/>
        <v>Old</v>
      </c>
      <c r="D2585" s="1" t="s">
        <v>16</v>
      </c>
      <c r="E2585" s="1" t="s">
        <v>17</v>
      </c>
      <c r="F2585" s="1" t="s">
        <v>40</v>
      </c>
      <c r="G2585" s="1" t="s">
        <v>88</v>
      </c>
      <c r="H2585" s="1">
        <v>3</v>
      </c>
      <c r="I2585" s="1" t="s">
        <v>20</v>
      </c>
      <c r="J2585" s="1" t="s">
        <v>21</v>
      </c>
      <c r="K2585" s="6">
        <v>1838</v>
      </c>
      <c r="L2585" s="6">
        <v>459.5</v>
      </c>
      <c r="M2585" s="1">
        <v>4</v>
      </c>
      <c r="N2585" s="8">
        <v>45358</v>
      </c>
      <c r="O2585" s="4" t="str">
        <f t="shared" si="121"/>
        <v>March 2024</v>
      </c>
      <c r="P2585" s="1" t="s">
        <v>79</v>
      </c>
      <c r="Q2585" s="1" t="s">
        <v>105</v>
      </c>
      <c r="R2585" s="6">
        <v>188.17</v>
      </c>
      <c r="S2585" s="6">
        <f t="shared" si="122"/>
        <v>2026.17</v>
      </c>
    </row>
    <row r="2586" spans="1:19" x14ac:dyDescent="0.35">
      <c r="A2586" s="1">
        <v>14381</v>
      </c>
      <c r="B2586" s="1">
        <v>74</v>
      </c>
      <c r="C2586" s="1" t="str">
        <f t="shared" si="120"/>
        <v>Old</v>
      </c>
      <c r="D2586" s="1" t="s">
        <v>38</v>
      </c>
      <c r="E2586" s="1" t="s">
        <v>17</v>
      </c>
      <c r="F2586" s="1" t="s">
        <v>24</v>
      </c>
      <c r="G2586" s="1" t="s">
        <v>85</v>
      </c>
      <c r="H2586" s="1">
        <v>1</v>
      </c>
      <c r="I2586" s="1" t="s">
        <v>26</v>
      </c>
      <c r="J2586" s="1" t="s">
        <v>21</v>
      </c>
      <c r="K2586" s="6">
        <v>7864.1</v>
      </c>
      <c r="L2586" s="6">
        <v>786.41</v>
      </c>
      <c r="M2586" s="1">
        <v>10</v>
      </c>
      <c r="N2586" s="8">
        <v>45358</v>
      </c>
      <c r="O2586" s="4" t="str">
        <f t="shared" si="121"/>
        <v>March 2024</v>
      </c>
      <c r="P2586" s="1" t="s">
        <v>84</v>
      </c>
      <c r="Q2586" s="1"/>
      <c r="R2586" s="6">
        <v>0</v>
      </c>
      <c r="S2586" s="6">
        <f t="shared" si="122"/>
        <v>7864.1</v>
      </c>
    </row>
    <row r="2587" spans="1:19" x14ac:dyDescent="0.35">
      <c r="A2587" s="1">
        <v>18218</v>
      </c>
      <c r="B2587" s="1">
        <v>74</v>
      </c>
      <c r="C2587" s="1" t="str">
        <f t="shared" si="120"/>
        <v>Old</v>
      </c>
      <c r="D2587" s="1" t="s">
        <v>16</v>
      </c>
      <c r="E2587" s="1" t="s">
        <v>17</v>
      </c>
      <c r="F2587" s="1" t="s">
        <v>18</v>
      </c>
      <c r="G2587" s="1" t="s">
        <v>81</v>
      </c>
      <c r="H2587" s="1">
        <v>4</v>
      </c>
      <c r="I2587" s="1" t="s">
        <v>26</v>
      </c>
      <c r="J2587" s="1" t="s">
        <v>83</v>
      </c>
      <c r="K2587" s="6">
        <v>4558.72</v>
      </c>
      <c r="L2587" s="6">
        <v>1139.68</v>
      </c>
      <c r="M2587" s="1">
        <v>4</v>
      </c>
      <c r="N2587" s="8">
        <v>45358</v>
      </c>
      <c r="O2587" s="4" t="str">
        <f t="shared" si="121"/>
        <v>March 2024</v>
      </c>
      <c r="P2587" s="1" t="s">
        <v>79</v>
      </c>
      <c r="Q2587" s="1" t="s">
        <v>100</v>
      </c>
      <c r="R2587" s="6">
        <v>89.87</v>
      </c>
      <c r="S2587" s="6">
        <f t="shared" si="122"/>
        <v>4648.59</v>
      </c>
    </row>
    <row r="2588" spans="1:19" x14ac:dyDescent="0.35">
      <c r="A2588" s="1">
        <v>1966</v>
      </c>
      <c r="B2588" s="1">
        <v>75</v>
      </c>
      <c r="C2588" s="1" t="str">
        <f t="shared" si="120"/>
        <v>Old</v>
      </c>
      <c r="D2588" s="1" t="s">
        <v>38</v>
      </c>
      <c r="E2588" s="1" t="s">
        <v>17</v>
      </c>
      <c r="F2588" s="1" t="s">
        <v>18</v>
      </c>
      <c r="G2588" s="1" t="s">
        <v>36</v>
      </c>
      <c r="H2588" s="1">
        <v>5</v>
      </c>
      <c r="I2588" s="1" t="s">
        <v>26</v>
      </c>
      <c r="J2588" s="1" t="s">
        <v>42</v>
      </c>
      <c r="K2588" s="6">
        <v>103.75</v>
      </c>
      <c r="L2588" s="6">
        <v>20.75</v>
      </c>
      <c r="M2588" s="1">
        <v>5</v>
      </c>
      <c r="N2588" s="8">
        <v>45358</v>
      </c>
      <c r="O2588" s="4" t="str">
        <f t="shared" si="121"/>
        <v>March 2024</v>
      </c>
      <c r="P2588" s="1" t="s">
        <v>32</v>
      </c>
      <c r="Q2588" s="1" t="s">
        <v>71</v>
      </c>
      <c r="R2588" s="6">
        <v>80.760000000000005</v>
      </c>
      <c r="S2588" s="6">
        <f t="shared" si="122"/>
        <v>184.51</v>
      </c>
    </row>
    <row r="2589" spans="1:19" x14ac:dyDescent="0.35">
      <c r="A2589" s="1">
        <v>3102</v>
      </c>
      <c r="B2589" s="1">
        <v>77</v>
      </c>
      <c r="C2589" s="1" t="str">
        <f t="shared" si="120"/>
        <v>Old</v>
      </c>
      <c r="D2589" s="1" t="s">
        <v>38</v>
      </c>
      <c r="E2589" s="1" t="s">
        <v>17</v>
      </c>
      <c r="F2589" s="1" t="s">
        <v>18</v>
      </c>
      <c r="G2589" s="1" t="s">
        <v>19</v>
      </c>
      <c r="H2589" s="1">
        <v>2</v>
      </c>
      <c r="I2589" s="1" t="s">
        <v>20</v>
      </c>
      <c r="J2589" s="1" t="s">
        <v>27</v>
      </c>
      <c r="K2589" s="6">
        <v>5538.33</v>
      </c>
      <c r="L2589" s="6">
        <v>791.19</v>
      </c>
      <c r="M2589" s="1">
        <v>7</v>
      </c>
      <c r="N2589" s="8">
        <v>45358</v>
      </c>
      <c r="O2589" s="4" t="str">
        <f t="shared" si="121"/>
        <v>March 2024</v>
      </c>
      <c r="P2589" s="1" t="s">
        <v>22</v>
      </c>
      <c r="Q2589" s="1" t="s">
        <v>61</v>
      </c>
      <c r="R2589" s="6">
        <v>94.53</v>
      </c>
      <c r="S2589" s="6">
        <f t="shared" si="122"/>
        <v>5632.86</v>
      </c>
    </row>
    <row r="2590" spans="1:19" x14ac:dyDescent="0.35">
      <c r="A2590" s="1">
        <v>17979</v>
      </c>
      <c r="B2590" s="1">
        <v>77</v>
      </c>
      <c r="C2590" s="1" t="str">
        <f t="shared" si="120"/>
        <v>Old</v>
      </c>
      <c r="D2590" s="1" t="s">
        <v>16</v>
      </c>
      <c r="E2590" s="1" t="s">
        <v>33</v>
      </c>
      <c r="F2590" s="1" t="s">
        <v>77</v>
      </c>
      <c r="G2590" s="1" t="s">
        <v>86</v>
      </c>
      <c r="H2590" s="1">
        <v>1</v>
      </c>
      <c r="I2590" s="1" t="s">
        <v>26</v>
      </c>
      <c r="J2590" s="1" t="s">
        <v>93</v>
      </c>
      <c r="K2590" s="6">
        <v>1805.9</v>
      </c>
      <c r="L2590" s="6">
        <v>361.18</v>
      </c>
      <c r="M2590" s="1">
        <v>5</v>
      </c>
      <c r="N2590" s="8">
        <v>45358</v>
      </c>
      <c r="O2590" s="4" t="str">
        <f t="shared" si="121"/>
        <v>March 2024</v>
      </c>
      <c r="P2590" s="1" t="s">
        <v>79</v>
      </c>
      <c r="Q2590" s="1" t="s">
        <v>96</v>
      </c>
      <c r="R2590" s="6">
        <v>155.83000000000001</v>
      </c>
      <c r="S2590" s="6">
        <f t="shared" si="122"/>
        <v>1961.73</v>
      </c>
    </row>
    <row r="2591" spans="1:19" x14ac:dyDescent="0.35">
      <c r="A2591" s="1">
        <v>14317</v>
      </c>
      <c r="B2591" s="1">
        <v>79</v>
      </c>
      <c r="C2591" s="1" t="str">
        <f t="shared" si="120"/>
        <v>Old</v>
      </c>
      <c r="D2591" s="1" t="s">
        <v>38</v>
      </c>
      <c r="E2591" s="1" t="s">
        <v>17</v>
      </c>
      <c r="F2591" s="1" t="s">
        <v>40</v>
      </c>
      <c r="G2591" s="1" t="s">
        <v>88</v>
      </c>
      <c r="H2591" s="1">
        <v>4</v>
      </c>
      <c r="I2591" s="1" t="s">
        <v>26</v>
      </c>
      <c r="J2591" s="1" t="s">
        <v>21</v>
      </c>
      <c r="K2591" s="6">
        <v>459.5</v>
      </c>
      <c r="L2591" s="6">
        <v>459.5</v>
      </c>
      <c r="M2591" s="1">
        <v>1</v>
      </c>
      <c r="N2591" s="8">
        <v>45358</v>
      </c>
      <c r="O2591" s="4" t="str">
        <f t="shared" si="121"/>
        <v>March 2024</v>
      </c>
      <c r="P2591" s="1" t="s">
        <v>84</v>
      </c>
      <c r="Q2591" s="1"/>
      <c r="R2591" s="6">
        <v>0</v>
      </c>
      <c r="S2591" s="6">
        <f t="shared" si="122"/>
        <v>459.5</v>
      </c>
    </row>
    <row r="2592" spans="1:19" x14ac:dyDescent="0.35">
      <c r="A2592" s="1">
        <v>16104</v>
      </c>
      <c r="B2592" s="1">
        <v>79</v>
      </c>
      <c r="C2592" s="1" t="str">
        <f t="shared" si="120"/>
        <v>Old</v>
      </c>
      <c r="D2592" s="1" t="s">
        <v>16</v>
      </c>
      <c r="E2592" s="1" t="s">
        <v>17</v>
      </c>
      <c r="F2592" s="1" t="s">
        <v>30</v>
      </c>
      <c r="G2592" s="1" t="s">
        <v>78</v>
      </c>
      <c r="H2592" s="1">
        <v>5</v>
      </c>
      <c r="I2592" s="1" t="s">
        <v>20</v>
      </c>
      <c r="J2592" s="1" t="s">
        <v>83</v>
      </c>
      <c r="K2592" s="6">
        <v>1348.64</v>
      </c>
      <c r="L2592" s="6">
        <v>674.32</v>
      </c>
      <c r="M2592" s="1">
        <v>2</v>
      </c>
      <c r="N2592" s="8">
        <v>45358</v>
      </c>
      <c r="O2592" s="4" t="str">
        <f t="shared" si="121"/>
        <v>March 2024</v>
      </c>
      <c r="P2592" s="1" t="s">
        <v>22</v>
      </c>
      <c r="Q2592" s="1"/>
      <c r="R2592" s="6">
        <v>0</v>
      </c>
      <c r="S2592" s="6">
        <f t="shared" si="122"/>
        <v>1348.64</v>
      </c>
    </row>
    <row r="2593" spans="1:19" x14ac:dyDescent="0.35">
      <c r="A2593" s="1">
        <v>18469</v>
      </c>
      <c r="B2593" s="1">
        <v>79</v>
      </c>
      <c r="C2593" s="1" t="str">
        <f t="shared" si="120"/>
        <v>Old</v>
      </c>
      <c r="D2593" s="1" t="s">
        <v>16</v>
      </c>
      <c r="E2593" s="1" t="s">
        <v>17</v>
      </c>
      <c r="F2593" s="1" t="s">
        <v>77</v>
      </c>
      <c r="G2593" s="1" t="s">
        <v>86</v>
      </c>
      <c r="H2593" s="1">
        <v>5</v>
      </c>
      <c r="I2593" s="1" t="s">
        <v>26</v>
      </c>
      <c r="J2593" s="1" t="s">
        <v>21</v>
      </c>
      <c r="K2593" s="6">
        <v>1805.9</v>
      </c>
      <c r="L2593" s="6">
        <v>361.18</v>
      </c>
      <c r="M2593" s="1">
        <v>5</v>
      </c>
      <c r="N2593" s="8">
        <v>45358</v>
      </c>
      <c r="O2593" s="4" t="str">
        <f t="shared" si="121"/>
        <v>March 2024</v>
      </c>
      <c r="P2593" s="1" t="s">
        <v>22</v>
      </c>
      <c r="Q2593" s="1"/>
      <c r="R2593" s="6">
        <v>0</v>
      </c>
      <c r="S2593" s="6">
        <f t="shared" si="122"/>
        <v>1805.9</v>
      </c>
    </row>
    <row r="2594" spans="1:19" x14ac:dyDescent="0.35">
      <c r="A2594" s="1">
        <v>4529</v>
      </c>
      <c r="B2594" s="1">
        <v>18</v>
      </c>
      <c r="C2594" s="1" t="str">
        <f t="shared" si="120"/>
        <v>Young</v>
      </c>
      <c r="D2594" s="1" t="s">
        <v>16</v>
      </c>
      <c r="E2594" s="1" t="s">
        <v>17</v>
      </c>
      <c r="F2594" s="1" t="s">
        <v>18</v>
      </c>
      <c r="G2594" s="1" t="s">
        <v>36</v>
      </c>
      <c r="H2594" s="1">
        <v>5</v>
      </c>
      <c r="I2594" s="1" t="s">
        <v>26</v>
      </c>
      <c r="J2594" s="1" t="s">
        <v>21</v>
      </c>
      <c r="K2594" s="6">
        <v>62.25</v>
      </c>
      <c r="L2594" s="6">
        <v>20.75</v>
      </c>
      <c r="M2594" s="1">
        <v>3</v>
      </c>
      <c r="N2594" s="8">
        <v>45359</v>
      </c>
      <c r="O2594" s="4" t="str">
        <f t="shared" si="121"/>
        <v>March 2024</v>
      </c>
      <c r="P2594" s="1" t="s">
        <v>28</v>
      </c>
      <c r="Q2594" s="1" t="s">
        <v>74</v>
      </c>
      <c r="R2594" s="6">
        <v>98</v>
      </c>
      <c r="S2594" s="6">
        <f t="shared" si="122"/>
        <v>160.25</v>
      </c>
    </row>
    <row r="2595" spans="1:19" x14ac:dyDescent="0.35">
      <c r="A2595" s="1">
        <v>6145</v>
      </c>
      <c r="B2595" s="1">
        <v>18</v>
      </c>
      <c r="C2595" s="1" t="str">
        <f t="shared" si="120"/>
        <v>Young</v>
      </c>
      <c r="D2595" s="1" t="s">
        <v>38</v>
      </c>
      <c r="E2595" s="1" t="s">
        <v>33</v>
      </c>
      <c r="F2595" s="1" t="s">
        <v>40</v>
      </c>
      <c r="G2595" s="1" t="s">
        <v>41</v>
      </c>
      <c r="H2595" s="1">
        <v>3</v>
      </c>
      <c r="I2595" s="1" t="s">
        <v>26</v>
      </c>
      <c r="J2595" s="1" t="s">
        <v>34</v>
      </c>
      <c r="K2595" s="6">
        <v>5913.81</v>
      </c>
      <c r="L2595" s="6">
        <v>844.83</v>
      </c>
      <c r="M2595" s="1">
        <v>7</v>
      </c>
      <c r="N2595" s="8">
        <v>45359</v>
      </c>
      <c r="O2595" s="4" t="str">
        <f t="shared" si="121"/>
        <v>March 2024</v>
      </c>
      <c r="P2595" s="1" t="s">
        <v>22</v>
      </c>
      <c r="Q2595" s="1" t="s">
        <v>52</v>
      </c>
      <c r="R2595" s="6">
        <v>18.59</v>
      </c>
      <c r="S2595" s="6">
        <f t="shared" si="122"/>
        <v>5932.4000000000005</v>
      </c>
    </row>
    <row r="2596" spans="1:19" x14ac:dyDescent="0.35">
      <c r="A2596" s="1">
        <v>17550</v>
      </c>
      <c r="B2596" s="1">
        <v>18</v>
      </c>
      <c r="C2596" s="1" t="str">
        <f t="shared" si="120"/>
        <v>Young</v>
      </c>
      <c r="D2596" s="1" t="s">
        <v>16</v>
      </c>
      <c r="E2596" s="1" t="s">
        <v>33</v>
      </c>
      <c r="F2596" s="1" t="s">
        <v>18</v>
      </c>
      <c r="G2596" s="1" t="s">
        <v>81</v>
      </c>
      <c r="H2596" s="1">
        <v>4</v>
      </c>
      <c r="I2596" s="1" t="s">
        <v>26</v>
      </c>
      <c r="J2596" s="1" t="s">
        <v>21</v>
      </c>
      <c r="K2596" s="6">
        <v>4558.72</v>
      </c>
      <c r="L2596" s="6">
        <v>1139.68</v>
      </c>
      <c r="M2596" s="1">
        <v>4</v>
      </c>
      <c r="N2596" s="8">
        <v>45359</v>
      </c>
      <c r="O2596" s="4" t="str">
        <f t="shared" si="121"/>
        <v>March 2024</v>
      </c>
      <c r="P2596" s="1" t="s">
        <v>22</v>
      </c>
      <c r="Q2596" s="1" t="s">
        <v>37</v>
      </c>
      <c r="R2596" s="6">
        <v>84.43</v>
      </c>
      <c r="S2596" s="6">
        <f t="shared" si="122"/>
        <v>4643.1500000000005</v>
      </c>
    </row>
    <row r="2597" spans="1:19" x14ac:dyDescent="0.35">
      <c r="A2597" s="1">
        <v>12670</v>
      </c>
      <c r="B2597" s="1">
        <v>20</v>
      </c>
      <c r="C2597" s="1" t="str">
        <f t="shared" si="120"/>
        <v>Young</v>
      </c>
      <c r="D2597" s="1" t="s">
        <v>38</v>
      </c>
      <c r="E2597" s="1" t="s">
        <v>17</v>
      </c>
      <c r="F2597" s="1" t="s">
        <v>18</v>
      </c>
      <c r="G2597" s="1" t="s">
        <v>81</v>
      </c>
      <c r="H2597" s="1">
        <v>4</v>
      </c>
      <c r="I2597" s="1" t="s">
        <v>20</v>
      </c>
      <c r="J2597" s="1" t="s">
        <v>93</v>
      </c>
      <c r="K2597" s="6">
        <v>2279.36</v>
      </c>
      <c r="L2597" s="6">
        <v>1139.68</v>
      </c>
      <c r="M2597" s="1">
        <v>2</v>
      </c>
      <c r="N2597" s="8">
        <v>45359</v>
      </c>
      <c r="O2597" s="4" t="str">
        <f t="shared" si="121"/>
        <v>March 2024</v>
      </c>
      <c r="P2597" s="1" t="s">
        <v>79</v>
      </c>
      <c r="Q2597" s="1" t="s">
        <v>52</v>
      </c>
      <c r="R2597" s="6">
        <v>99.18</v>
      </c>
      <c r="S2597" s="6">
        <f t="shared" si="122"/>
        <v>2378.54</v>
      </c>
    </row>
    <row r="2598" spans="1:19" x14ac:dyDescent="0.35">
      <c r="A2598" s="1">
        <v>3588</v>
      </c>
      <c r="B2598" s="1">
        <v>22</v>
      </c>
      <c r="C2598" s="1" t="str">
        <f t="shared" si="120"/>
        <v>Young</v>
      </c>
      <c r="D2598" s="1" t="s">
        <v>16</v>
      </c>
      <c r="E2598" s="1" t="s">
        <v>17</v>
      </c>
      <c r="F2598" s="1" t="s">
        <v>18</v>
      </c>
      <c r="G2598" s="1" t="s">
        <v>36</v>
      </c>
      <c r="H2598" s="1">
        <v>5</v>
      </c>
      <c r="I2598" s="1" t="s">
        <v>20</v>
      </c>
      <c r="J2598" s="1" t="s">
        <v>34</v>
      </c>
      <c r="K2598" s="6">
        <v>166</v>
      </c>
      <c r="L2598" s="6">
        <v>20.75</v>
      </c>
      <c r="M2598" s="1">
        <v>8</v>
      </c>
      <c r="N2598" s="8">
        <v>45359</v>
      </c>
      <c r="O2598" s="4" t="str">
        <f t="shared" si="121"/>
        <v>March 2024</v>
      </c>
      <c r="P2598" s="1" t="s">
        <v>32</v>
      </c>
      <c r="Q2598" s="1" t="s">
        <v>47</v>
      </c>
      <c r="R2598" s="6">
        <v>78.260000000000005</v>
      </c>
      <c r="S2598" s="6">
        <f t="shared" si="122"/>
        <v>244.26</v>
      </c>
    </row>
    <row r="2599" spans="1:19" x14ac:dyDescent="0.35">
      <c r="A2599" s="1">
        <v>6676</v>
      </c>
      <c r="B2599" s="1">
        <v>22</v>
      </c>
      <c r="C2599" s="1" t="str">
        <f t="shared" si="120"/>
        <v>Young</v>
      </c>
      <c r="D2599" s="1" t="s">
        <v>38</v>
      </c>
      <c r="E2599" s="1" t="s">
        <v>17</v>
      </c>
      <c r="F2599" s="1" t="s">
        <v>40</v>
      </c>
      <c r="G2599" s="1" t="s">
        <v>41</v>
      </c>
      <c r="H2599" s="1">
        <v>3</v>
      </c>
      <c r="I2599" s="1" t="s">
        <v>26</v>
      </c>
      <c r="J2599" s="1" t="s">
        <v>34</v>
      </c>
      <c r="K2599" s="6">
        <v>1689.66</v>
      </c>
      <c r="L2599" s="6">
        <v>844.83</v>
      </c>
      <c r="M2599" s="1">
        <v>2</v>
      </c>
      <c r="N2599" s="8">
        <v>45359</v>
      </c>
      <c r="O2599" s="4" t="str">
        <f t="shared" si="121"/>
        <v>March 2024</v>
      </c>
      <c r="P2599" s="1" t="s">
        <v>28</v>
      </c>
      <c r="Q2599" s="1"/>
      <c r="R2599" s="6">
        <v>0</v>
      </c>
      <c r="S2599" s="6">
        <f t="shared" si="122"/>
        <v>1689.66</v>
      </c>
    </row>
    <row r="2600" spans="1:19" x14ac:dyDescent="0.35">
      <c r="A2600" s="1">
        <v>13617</v>
      </c>
      <c r="B2600" s="1">
        <v>23</v>
      </c>
      <c r="C2600" s="1" t="str">
        <f t="shared" si="120"/>
        <v>Young</v>
      </c>
      <c r="D2600" s="1" t="s">
        <v>38</v>
      </c>
      <c r="E2600" s="1" t="s">
        <v>17</v>
      </c>
      <c r="F2600" s="1" t="s">
        <v>77</v>
      </c>
      <c r="G2600" s="1" t="s">
        <v>86</v>
      </c>
      <c r="H2600" s="1">
        <v>3</v>
      </c>
      <c r="I2600" s="1" t="s">
        <v>26</v>
      </c>
      <c r="J2600" s="1" t="s">
        <v>93</v>
      </c>
      <c r="K2600" s="6">
        <v>722.36</v>
      </c>
      <c r="L2600" s="6">
        <v>361.18</v>
      </c>
      <c r="M2600" s="1">
        <v>2</v>
      </c>
      <c r="N2600" s="8">
        <v>45359</v>
      </c>
      <c r="O2600" s="4" t="str">
        <f t="shared" si="121"/>
        <v>March 2024</v>
      </c>
      <c r="P2600" s="1" t="s">
        <v>84</v>
      </c>
      <c r="Q2600" s="1" t="s">
        <v>90</v>
      </c>
      <c r="R2600" s="6">
        <v>233.09</v>
      </c>
      <c r="S2600" s="6">
        <f t="shared" si="122"/>
        <v>955.45</v>
      </c>
    </row>
    <row r="2601" spans="1:19" x14ac:dyDescent="0.35">
      <c r="A2601" s="1">
        <v>1696</v>
      </c>
      <c r="B2601" s="1">
        <v>24</v>
      </c>
      <c r="C2601" s="1" t="str">
        <f t="shared" si="120"/>
        <v>Young</v>
      </c>
      <c r="D2601" s="1" t="s">
        <v>38</v>
      </c>
      <c r="E2601" s="1" t="s">
        <v>17</v>
      </c>
      <c r="F2601" s="1" t="s">
        <v>18</v>
      </c>
      <c r="G2601" s="1" t="s">
        <v>19</v>
      </c>
      <c r="H2601" s="1">
        <v>2</v>
      </c>
      <c r="I2601" s="1" t="s">
        <v>26</v>
      </c>
      <c r="J2601" s="1" t="s">
        <v>42</v>
      </c>
      <c r="K2601" s="6">
        <v>2373.5700000000002</v>
      </c>
      <c r="L2601" s="6">
        <v>791.19</v>
      </c>
      <c r="M2601" s="1">
        <v>3</v>
      </c>
      <c r="N2601" s="8">
        <v>45359</v>
      </c>
      <c r="O2601" s="4" t="str">
        <f t="shared" si="121"/>
        <v>March 2024</v>
      </c>
      <c r="P2601" s="1" t="s">
        <v>28</v>
      </c>
      <c r="Q2601" s="1" t="s">
        <v>29</v>
      </c>
      <c r="R2601" s="6">
        <v>11.52</v>
      </c>
      <c r="S2601" s="6">
        <f t="shared" si="122"/>
        <v>2385.09</v>
      </c>
    </row>
    <row r="2602" spans="1:19" x14ac:dyDescent="0.35">
      <c r="A2602" s="1">
        <v>17782</v>
      </c>
      <c r="B2602" s="1">
        <v>24</v>
      </c>
      <c r="C2602" s="1" t="str">
        <f t="shared" si="120"/>
        <v>Young</v>
      </c>
      <c r="D2602" s="1" t="s">
        <v>38</v>
      </c>
      <c r="E2602" s="1" t="s">
        <v>17</v>
      </c>
      <c r="F2602" s="1" t="s">
        <v>24</v>
      </c>
      <c r="G2602" s="1" t="s">
        <v>85</v>
      </c>
      <c r="H2602" s="1">
        <v>4</v>
      </c>
      <c r="I2602" s="1" t="s">
        <v>26</v>
      </c>
      <c r="J2602" s="1" t="s">
        <v>93</v>
      </c>
      <c r="K2602" s="6">
        <v>5504.87</v>
      </c>
      <c r="L2602" s="6">
        <v>786.41</v>
      </c>
      <c r="M2602" s="1">
        <v>7</v>
      </c>
      <c r="N2602" s="8">
        <v>45359</v>
      </c>
      <c r="O2602" s="4" t="str">
        <f t="shared" si="121"/>
        <v>March 2024</v>
      </c>
      <c r="P2602" s="1" t="s">
        <v>79</v>
      </c>
      <c r="Q2602" s="1" t="s">
        <v>95</v>
      </c>
      <c r="R2602" s="6">
        <v>90.73</v>
      </c>
      <c r="S2602" s="6">
        <f t="shared" si="122"/>
        <v>5595.5999999999995</v>
      </c>
    </row>
    <row r="2603" spans="1:19" x14ac:dyDescent="0.35">
      <c r="A2603" s="1">
        <v>18053</v>
      </c>
      <c r="B2603" s="1">
        <v>26</v>
      </c>
      <c r="C2603" s="1" t="str">
        <f t="shared" si="120"/>
        <v>Young</v>
      </c>
      <c r="D2603" s="1" t="s">
        <v>38</v>
      </c>
      <c r="E2603" s="1" t="s">
        <v>17</v>
      </c>
      <c r="F2603" s="1" t="s">
        <v>18</v>
      </c>
      <c r="G2603" s="1" t="s">
        <v>81</v>
      </c>
      <c r="H2603" s="1">
        <v>5</v>
      </c>
      <c r="I2603" s="1" t="s">
        <v>26</v>
      </c>
      <c r="J2603" s="1" t="s">
        <v>83</v>
      </c>
      <c r="K2603" s="6">
        <v>7977.76</v>
      </c>
      <c r="L2603" s="6">
        <v>1139.68</v>
      </c>
      <c r="M2603" s="1">
        <v>7</v>
      </c>
      <c r="N2603" s="8">
        <v>45359</v>
      </c>
      <c r="O2603" s="4" t="str">
        <f t="shared" si="121"/>
        <v>March 2024</v>
      </c>
      <c r="P2603" s="1" t="s">
        <v>79</v>
      </c>
      <c r="Q2603" s="1" t="s">
        <v>37</v>
      </c>
      <c r="R2603" s="6">
        <v>40.71</v>
      </c>
      <c r="S2603" s="6">
        <f t="shared" si="122"/>
        <v>8018.47</v>
      </c>
    </row>
    <row r="2604" spans="1:19" x14ac:dyDescent="0.35">
      <c r="A2604" s="1">
        <v>18211</v>
      </c>
      <c r="B2604" s="1">
        <v>26</v>
      </c>
      <c r="C2604" s="1" t="str">
        <f t="shared" si="120"/>
        <v>Young</v>
      </c>
      <c r="D2604" s="1" t="s">
        <v>38</v>
      </c>
      <c r="E2604" s="1" t="s">
        <v>17</v>
      </c>
      <c r="F2604" s="1" t="s">
        <v>18</v>
      </c>
      <c r="G2604" s="1" t="s">
        <v>81</v>
      </c>
      <c r="H2604" s="1">
        <v>5</v>
      </c>
      <c r="I2604" s="1" t="s">
        <v>26</v>
      </c>
      <c r="J2604" s="1" t="s">
        <v>21</v>
      </c>
      <c r="K2604" s="6">
        <v>1139.68</v>
      </c>
      <c r="L2604" s="6">
        <v>1139.68</v>
      </c>
      <c r="M2604" s="1">
        <v>1</v>
      </c>
      <c r="N2604" s="8">
        <v>45359</v>
      </c>
      <c r="O2604" s="4" t="str">
        <f t="shared" si="121"/>
        <v>March 2024</v>
      </c>
      <c r="P2604" s="1" t="s">
        <v>22</v>
      </c>
      <c r="Q2604" s="1"/>
      <c r="R2604" s="6">
        <v>0</v>
      </c>
      <c r="S2604" s="6">
        <f t="shared" si="122"/>
        <v>1139.68</v>
      </c>
    </row>
    <row r="2605" spans="1:19" x14ac:dyDescent="0.35">
      <c r="A2605" s="1">
        <v>19397</v>
      </c>
      <c r="B2605" s="1">
        <v>26</v>
      </c>
      <c r="C2605" s="1" t="str">
        <f t="shared" si="120"/>
        <v>Young</v>
      </c>
      <c r="D2605" s="1" t="s">
        <v>38</v>
      </c>
      <c r="E2605" s="1" t="s">
        <v>17</v>
      </c>
      <c r="F2605" s="1" t="s">
        <v>77</v>
      </c>
      <c r="G2605" s="1" t="s">
        <v>86</v>
      </c>
      <c r="H2605" s="1">
        <v>1</v>
      </c>
      <c r="I2605" s="1" t="s">
        <v>26</v>
      </c>
      <c r="J2605" s="1" t="s">
        <v>21</v>
      </c>
      <c r="K2605" s="6">
        <v>2167.08</v>
      </c>
      <c r="L2605" s="6">
        <v>361.18</v>
      </c>
      <c r="M2605" s="1">
        <v>6</v>
      </c>
      <c r="N2605" s="8">
        <v>45359</v>
      </c>
      <c r="O2605" s="4" t="str">
        <f t="shared" si="121"/>
        <v>March 2024</v>
      </c>
      <c r="P2605" s="1" t="s">
        <v>79</v>
      </c>
      <c r="Q2605" s="1" t="s">
        <v>101</v>
      </c>
      <c r="R2605" s="6">
        <v>209.32</v>
      </c>
      <c r="S2605" s="6">
        <f t="shared" si="122"/>
        <v>2376.4</v>
      </c>
    </row>
    <row r="2606" spans="1:19" x14ac:dyDescent="0.35">
      <c r="A2606" s="1">
        <v>2750</v>
      </c>
      <c r="B2606" s="1">
        <v>28</v>
      </c>
      <c r="C2606" s="1" t="str">
        <f t="shared" si="120"/>
        <v>Young</v>
      </c>
      <c r="D2606" s="1" t="s">
        <v>38</v>
      </c>
      <c r="E2606" s="1" t="s">
        <v>17</v>
      </c>
      <c r="F2606" s="1" t="s">
        <v>18</v>
      </c>
      <c r="G2606" s="1" t="s">
        <v>19</v>
      </c>
      <c r="H2606" s="1">
        <v>2</v>
      </c>
      <c r="I2606" s="1" t="s">
        <v>26</v>
      </c>
      <c r="J2606" s="1" t="s">
        <v>34</v>
      </c>
      <c r="K2606" s="6">
        <v>7120.71</v>
      </c>
      <c r="L2606" s="6">
        <v>791.19</v>
      </c>
      <c r="M2606" s="1">
        <v>9</v>
      </c>
      <c r="N2606" s="8">
        <v>45359</v>
      </c>
      <c r="O2606" s="4" t="str">
        <f t="shared" si="121"/>
        <v>March 2024</v>
      </c>
      <c r="P2606" s="1" t="s">
        <v>22</v>
      </c>
      <c r="Q2606" s="1" t="s">
        <v>51</v>
      </c>
      <c r="R2606" s="6">
        <v>48.68</v>
      </c>
      <c r="S2606" s="6">
        <f t="shared" si="122"/>
        <v>7169.39</v>
      </c>
    </row>
    <row r="2607" spans="1:19" x14ac:dyDescent="0.35">
      <c r="A2607" s="1">
        <v>15482</v>
      </c>
      <c r="B2607" s="1">
        <v>29</v>
      </c>
      <c r="C2607" s="1" t="str">
        <f t="shared" si="120"/>
        <v>Young</v>
      </c>
      <c r="D2607" s="1" t="s">
        <v>38</v>
      </c>
      <c r="E2607" s="1" t="s">
        <v>17</v>
      </c>
      <c r="F2607" s="1" t="s">
        <v>30</v>
      </c>
      <c r="G2607" s="1" t="s">
        <v>78</v>
      </c>
      <c r="H2607" s="1">
        <v>5</v>
      </c>
      <c r="I2607" s="1" t="s">
        <v>20</v>
      </c>
      <c r="J2607" s="1" t="s">
        <v>93</v>
      </c>
      <c r="K2607" s="6">
        <v>5394.56</v>
      </c>
      <c r="L2607" s="6">
        <v>674.32</v>
      </c>
      <c r="M2607" s="1">
        <v>8</v>
      </c>
      <c r="N2607" s="8">
        <v>45359</v>
      </c>
      <c r="O2607" s="4" t="str">
        <f t="shared" si="121"/>
        <v>March 2024</v>
      </c>
      <c r="P2607" s="1" t="s">
        <v>22</v>
      </c>
      <c r="Q2607" s="1" t="s">
        <v>108</v>
      </c>
      <c r="R2607" s="6">
        <v>171.91</v>
      </c>
      <c r="S2607" s="6">
        <f t="shared" si="122"/>
        <v>5566.47</v>
      </c>
    </row>
    <row r="2608" spans="1:19" x14ac:dyDescent="0.35">
      <c r="A2608" s="1">
        <v>3971</v>
      </c>
      <c r="B2608" s="1">
        <v>32</v>
      </c>
      <c r="C2608" s="1" t="str">
        <f t="shared" si="120"/>
        <v>Young</v>
      </c>
      <c r="D2608" s="1" t="s">
        <v>16</v>
      </c>
      <c r="E2608" s="1" t="s">
        <v>33</v>
      </c>
      <c r="F2608" s="1" t="s">
        <v>18</v>
      </c>
      <c r="G2608" s="1" t="s">
        <v>36</v>
      </c>
      <c r="H2608" s="1">
        <v>5</v>
      </c>
      <c r="I2608" s="1" t="s">
        <v>20</v>
      </c>
      <c r="J2608" s="1" t="s">
        <v>34</v>
      </c>
      <c r="K2608" s="6">
        <v>103.75</v>
      </c>
      <c r="L2608" s="6">
        <v>20.75</v>
      </c>
      <c r="M2608" s="1">
        <v>5</v>
      </c>
      <c r="N2608" s="8">
        <v>45359</v>
      </c>
      <c r="O2608" s="4" t="str">
        <f t="shared" si="121"/>
        <v>March 2024</v>
      </c>
      <c r="P2608" s="1" t="s">
        <v>28</v>
      </c>
      <c r="Q2608" s="1" t="s">
        <v>55</v>
      </c>
      <c r="R2608" s="6">
        <v>70.260000000000005</v>
      </c>
      <c r="S2608" s="6">
        <f t="shared" si="122"/>
        <v>174.01</v>
      </c>
    </row>
    <row r="2609" spans="1:19" x14ac:dyDescent="0.35">
      <c r="A2609" s="1">
        <v>9641</v>
      </c>
      <c r="B2609" s="1">
        <v>33</v>
      </c>
      <c r="C2609" s="1" t="str">
        <f t="shared" si="120"/>
        <v>Young</v>
      </c>
      <c r="D2609" s="1" t="s">
        <v>16</v>
      </c>
      <c r="E2609" s="1" t="s">
        <v>17</v>
      </c>
      <c r="F2609" s="1" t="s">
        <v>40</v>
      </c>
      <c r="G2609" s="1" t="s">
        <v>41</v>
      </c>
      <c r="H2609" s="1">
        <v>3</v>
      </c>
      <c r="I2609" s="1" t="s">
        <v>26</v>
      </c>
      <c r="J2609" s="1" t="s">
        <v>34</v>
      </c>
      <c r="K2609" s="6">
        <v>6758.64</v>
      </c>
      <c r="L2609" s="6">
        <v>844.83</v>
      </c>
      <c r="M2609" s="1">
        <v>8</v>
      </c>
      <c r="N2609" s="8">
        <v>45359</v>
      </c>
      <c r="O2609" s="4" t="str">
        <f t="shared" si="121"/>
        <v>March 2024</v>
      </c>
      <c r="P2609" s="1" t="s">
        <v>22</v>
      </c>
      <c r="Q2609" s="1" t="s">
        <v>45</v>
      </c>
      <c r="R2609" s="6">
        <v>46.79</v>
      </c>
      <c r="S2609" s="6">
        <f t="shared" si="122"/>
        <v>6805.43</v>
      </c>
    </row>
    <row r="2610" spans="1:19" x14ac:dyDescent="0.35">
      <c r="A2610" s="1">
        <v>18044</v>
      </c>
      <c r="B2610" s="1">
        <v>34</v>
      </c>
      <c r="C2610" s="1" t="str">
        <f t="shared" si="120"/>
        <v>Young</v>
      </c>
      <c r="D2610" s="1" t="s">
        <v>38</v>
      </c>
      <c r="E2610" s="1" t="s">
        <v>17</v>
      </c>
      <c r="F2610" s="1" t="s">
        <v>30</v>
      </c>
      <c r="G2610" s="1" t="s">
        <v>78</v>
      </c>
      <c r="H2610" s="1">
        <v>5</v>
      </c>
      <c r="I2610" s="1" t="s">
        <v>26</v>
      </c>
      <c r="J2610" s="1" t="s">
        <v>21</v>
      </c>
      <c r="K2610" s="6">
        <v>6068.88</v>
      </c>
      <c r="L2610" s="6">
        <v>674.32</v>
      </c>
      <c r="M2610" s="1">
        <v>9</v>
      </c>
      <c r="N2610" s="8">
        <v>45359</v>
      </c>
      <c r="O2610" s="4" t="str">
        <f t="shared" si="121"/>
        <v>March 2024</v>
      </c>
      <c r="P2610" s="1" t="s">
        <v>22</v>
      </c>
      <c r="Q2610" s="1" t="s">
        <v>103</v>
      </c>
      <c r="R2610" s="6">
        <v>146.58000000000001</v>
      </c>
      <c r="S2610" s="6">
        <f t="shared" si="122"/>
        <v>6215.46</v>
      </c>
    </row>
    <row r="2611" spans="1:19" x14ac:dyDescent="0.35">
      <c r="A2611" s="1">
        <v>19684</v>
      </c>
      <c r="B2611" s="1">
        <v>36</v>
      </c>
      <c r="C2611" s="1" t="str">
        <f t="shared" si="120"/>
        <v>Middle-Aged</v>
      </c>
      <c r="D2611" s="1" t="s">
        <v>38</v>
      </c>
      <c r="E2611" s="1" t="s">
        <v>17</v>
      </c>
      <c r="F2611" s="1" t="s">
        <v>30</v>
      </c>
      <c r="G2611" s="1" t="s">
        <v>78</v>
      </c>
      <c r="H2611" s="1">
        <v>4</v>
      </c>
      <c r="I2611" s="1" t="s">
        <v>26</v>
      </c>
      <c r="J2611" s="1" t="s">
        <v>83</v>
      </c>
      <c r="K2611" s="6">
        <v>2022.96</v>
      </c>
      <c r="L2611" s="6">
        <v>674.32</v>
      </c>
      <c r="M2611" s="1">
        <v>3</v>
      </c>
      <c r="N2611" s="8">
        <v>45359</v>
      </c>
      <c r="O2611" s="4" t="str">
        <f t="shared" si="121"/>
        <v>March 2024</v>
      </c>
      <c r="P2611" s="1" t="s">
        <v>84</v>
      </c>
      <c r="Q2611" s="1" t="s">
        <v>98</v>
      </c>
      <c r="R2611" s="6">
        <v>213.52</v>
      </c>
      <c r="S2611" s="6">
        <f t="shared" si="122"/>
        <v>2236.48</v>
      </c>
    </row>
    <row r="2612" spans="1:19" x14ac:dyDescent="0.35">
      <c r="A2612" s="1">
        <v>3321</v>
      </c>
      <c r="B2612" s="1">
        <v>38</v>
      </c>
      <c r="C2612" s="1" t="str">
        <f t="shared" si="120"/>
        <v>Middle-Aged</v>
      </c>
      <c r="D2612" s="1" t="s">
        <v>38</v>
      </c>
      <c r="E2612" s="1" t="s">
        <v>17</v>
      </c>
      <c r="F2612" s="1" t="s">
        <v>24</v>
      </c>
      <c r="G2612" s="1" t="s">
        <v>25</v>
      </c>
      <c r="H2612" s="1">
        <v>3</v>
      </c>
      <c r="I2612" s="1" t="s">
        <v>20</v>
      </c>
      <c r="J2612" s="1" t="s">
        <v>21</v>
      </c>
      <c r="K2612" s="6">
        <v>1235.1500000000001</v>
      </c>
      <c r="L2612" s="6">
        <v>247.03</v>
      </c>
      <c r="M2612" s="1">
        <v>5</v>
      </c>
      <c r="N2612" s="8">
        <v>45359</v>
      </c>
      <c r="O2612" s="4" t="str">
        <f t="shared" si="121"/>
        <v>March 2024</v>
      </c>
      <c r="P2612" s="1" t="s">
        <v>28</v>
      </c>
      <c r="Q2612" s="1"/>
      <c r="R2612" s="6">
        <v>0</v>
      </c>
      <c r="S2612" s="6">
        <f t="shared" si="122"/>
        <v>1235.1500000000001</v>
      </c>
    </row>
    <row r="2613" spans="1:19" x14ac:dyDescent="0.35">
      <c r="A2613" s="1">
        <v>8023</v>
      </c>
      <c r="B2613" s="1">
        <v>40</v>
      </c>
      <c r="C2613" s="1" t="str">
        <f t="shared" si="120"/>
        <v>Middle-Aged</v>
      </c>
      <c r="D2613" s="1" t="s">
        <v>16</v>
      </c>
      <c r="E2613" s="1" t="s">
        <v>17</v>
      </c>
      <c r="F2613" s="1" t="s">
        <v>40</v>
      </c>
      <c r="G2613" s="1" t="s">
        <v>41</v>
      </c>
      <c r="H2613" s="1">
        <v>3</v>
      </c>
      <c r="I2613" s="1" t="s">
        <v>26</v>
      </c>
      <c r="J2613" s="1" t="s">
        <v>27</v>
      </c>
      <c r="K2613" s="6">
        <v>2534.4899999999998</v>
      </c>
      <c r="L2613" s="6">
        <v>844.83</v>
      </c>
      <c r="M2613" s="1">
        <v>3</v>
      </c>
      <c r="N2613" s="8">
        <v>45359</v>
      </c>
      <c r="O2613" s="4" t="str">
        <f t="shared" si="121"/>
        <v>March 2024</v>
      </c>
      <c r="P2613" s="1" t="s">
        <v>28</v>
      </c>
      <c r="Q2613" s="1" t="s">
        <v>48</v>
      </c>
      <c r="R2613" s="6">
        <v>44.18</v>
      </c>
      <c r="S2613" s="6">
        <f t="shared" si="122"/>
        <v>2578.6699999999996</v>
      </c>
    </row>
    <row r="2614" spans="1:19" x14ac:dyDescent="0.35">
      <c r="A2614" s="1">
        <v>8826</v>
      </c>
      <c r="B2614" s="1">
        <v>40</v>
      </c>
      <c r="C2614" s="1" t="str">
        <f t="shared" si="120"/>
        <v>Middle-Aged</v>
      </c>
      <c r="D2614" s="1" t="s">
        <v>16</v>
      </c>
      <c r="E2614" s="1" t="s">
        <v>17</v>
      </c>
      <c r="F2614" s="1" t="s">
        <v>30</v>
      </c>
      <c r="G2614" s="1" t="s">
        <v>31</v>
      </c>
      <c r="H2614" s="1">
        <v>3</v>
      </c>
      <c r="I2614" s="1" t="s">
        <v>26</v>
      </c>
      <c r="J2614" s="1" t="s">
        <v>34</v>
      </c>
      <c r="K2614" s="6">
        <v>3711.68</v>
      </c>
      <c r="L2614" s="6">
        <v>463.96</v>
      </c>
      <c r="M2614" s="1">
        <v>8</v>
      </c>
      <c r="N2614" s="8">
        <v>45359</v>
      </c>
      <c r="O2614" s="4" t="str">
        <f t="shared" si="121"/>
        <v>March 2024</v>
      </c>
      <c r="P2614" s="1" t="s">
        <v>22</v>
      </c>
      <c r="Q2614" s="1" t="s">
        <v>55</v>
      </c>
      <c r="R2614" s="6">
        <v>27.44</v>
      </c>
      <c r="S2614" s="6">
        <f t="shared" si="122"/>
        <v>3739.12</v>
      </c>
    </row>
    <row r="2615" spans="1:19" x14ac:dyDescent="0.35">
      <c r="A2615" s="1">
        <v>11688</v>
      </c>
      <c r="B2615" s="1">
        <v>40</v>
      </c>
      <c r="C2615" s="1" t="str">
        <f t="shared" si="120"/>
        <v>Middle-Aged</v>
      </c>
      <c r="D2615" s="1" t="s">
        <v>38</v>
      </c>
      <c r="E2615" s="1" t="s">
        <v>17</v>
      </c>
      <c r="F2615" s="1" t="s">
        <v>18</v>
      </c>
      <c r="G2615" s="1" t="s">
        <v>81</v>
      </c>
      <c r="H2615" s="1">
        <v>2</v>
      </c>
      <c r="I2615" s="1" t="s">
        <v>26</v>
      </c>
      <c r="J2615" s="1" t="s">
        <v>93</v>
      </c>
      <c r="K2615" s="6">
        <v>1139.68</v>
      </c>
      <c r="L2615" s="6">
        <v>1139.68</v>
      </c>
      <c r="M2615" s="1">
        <v>1</v>
      </c>
      <c r="N2615" s="8">
        <v>45359</v>
      </c>
      <c r="O2615" s="4" t="str">
        <f t="shared" si="121"/>
        <v>March 2024</v>
      </c>
      <c r="P2615" s="1" t="s">
        <v>79</v>
      </c>
      <c r="Q2615" s="1" t="s">
        <v>99</v>
      </c>
      <c r="R2615" s="6">
        <v>211.46</v>
      </c>
      <c r="S2615" s="6">
        <f t="shared" si="122"/>
        <v>1351.14</v>
      </c>
    </row>
    <row r="2616" spans="1:19" x14ac:dyDescent="0.35">
      <c r="A2616" s="1">
        <v>11855</v>
      </c>
      <c r="B2616" s="1">
        <v>40</v>
      </c>
      <c r="C2616" s="1" t="str">
        <f t="shared" si="120"/>
        <v>Middle-Aged</v>
      </c>
      <c r="D2616" s="1" t="s">
        <v>38</v>
      </c>
      <c r="E2616" s="1" t="s">
        <v>17</v>
      </c>
      <c r="F2616" s="1" t="s">
        <v>30</v>
      </c>
      <c r="G2616" s="1" t="s">
        <v>78</v>
      </c>
      <c r="H2616" s="1">
        <v>2</v>
      </c>
      <c r="I2616" s="1" t="s">
        <v>26</v>
      </c>
      <c r="J2616" s="1" t="s">
        <v>93</v>
      </c>
      <c r="K2616" s="6">
        <v>4045.92</v>
      </c>
      <c r="L2616" s="6">
        <v>674.32</v>
      </c>
      <c r="M2616" s="1">
        <v>6</v>
      </c>
      <c r="N2616" s="8">
        <v>45359</v>
      </c>
      <c r="O2616" s="4" t="str">
        <f t="shared" si="121"/>
        <v>March 2024</v>
      </c>
      <c r="P2616" s="1" t="s">
        <v>22</v>
      </c>
      <c r="Q2616" s="1"/>
      <c r="R2616" s="6">
        <v>0</v>
      </c>
      <c r="S2616" s="6">
        <f t="shared" si="122"/>
        <v>4045.92</v>
      </c>
    </row>
    <row r="2617" spans="1:19" x14ac:dyDescent="0.35">
      <c r="A2617" s="1">
        <v>8134</v>
      </c>
      <c r="B2617" s="1">
        <v>41</v>
      </c>
      <c r="C2617" s="1" t="str">
        <f t="shared" si="120"/>
        <v>Middle-Aged</v>
      </c>
      <c r="D2617" s="1" t="s">
        <v>38</v>
      </c>
      <c r="E2617" s="1" t="s">
        <v>17</v>
      </c>
      <c r="F2617" s="1" t="s">
        <v>40</v>
      </c>
      <c r="G2617" s="1" t="s">
        <v>41</v>
      </c>
      <c r="H2617" s="1">
        <v>3</v>
      </c>
      <c r="I2617" s="1" t="s">
        <v>26</v>
      </c>
      <c r="J2617" s="1" t="s">
        <v>21</v>
      </c>
      <c r="K2617" s="6">
        <v>4224.1499999999996</v>
      </c>
      <c r="L2617" s="6">
        <v>844.83</v>
      </c>
      <c r="M2617" s="1">
        <v>5</v>
      </c>
      <c r="N2617" s="8">
        <v>45359</v>
      </c>
      <c r="O2617" s="4" t="str">
        <f t="shared" si="121"/>
        <v>March 2024</v>
      </c>
      <c r="P2617" s="1" t="s">
        <v>28</v>
      </c>
      <c r="Q2617" s="1" t="s">
        <v>50</v>
      </c>
      <c r="R2617" s="6">
        <v>45.3</v>
      </c>
      <c r="S2617" s="6">
        <f t="shared" si="122"/>
        <v>4269.45</v>
      </c>
    </row>
    <row r="2618" spans="1:19" x14ac:dyDescent="0.35">
      <c r="A2618" s="1">
        <v>18363</v>
      </c>
      <c r="B2618" s="1">
        <v>41</v>
      </c>
      <c r="C2618" s="1" t="str">
        <f t="shared" si="120"/>
        <v>Middle-Aged</v>
      </c>
      <c r="D2618" s="1" t="s">
        <v>38</v>
      </c>
      <c r="E2618" s="1" t="s">
        <v>17</v>
      </c>
      <c r="F2618" s="1" t="s">
        <v>18</v>
      </c>
      <c r="G2618" s="1" t="s">
        <v>81</v>
      </c>
      <c r="H2618" s="1">
        <v>5</v>
      </c>
      <c r="I2618" s="1" t="s">
        <v>26</v>
      </c>
      <c r="J2618" s="1" t="s">
        <v>93</v>
      </c>
      <c r="K2618" s="6">
        <v>10257.120000000001</v>
      </c>
      <c r="L2618" s="6">
        <v>1139.68</v>
      </c>
      <c r="M2618" s="1">
        <v>9</v>
      </c>
      <c r="N2618" s="8">
        <v>45359</v>
      </c>
      <c r="O2618" s="4" t="str">
        <f t="shared" si="121"/>
        <v>March 2024</v>
      </c>
      <c r="P2618" s="1" t="s">
        <v>22</v>
      </c>
      <c r="Q2618" s="1"/>
      <c r="R2618" s="6">
        <v>0</v>
      </c>
      <c r="S2618" s="6">
        <f t="shared" si="122"/>
        <v>10257.120000000001</v>
      </c>
    </row>
    <row r="2619" spans="1:19" x14ac:dyDescent="0.35">
      <c r="A2619" s="1">
        <v>18057</v>
      </c>
      <c r="B2619" s="1">
        <v>42</v>
      </c>
      <c r="C2619" s="1" t="str">
        <f t="shared" si="120"/>
        <v>Middle-Aged</v>
      </c>
      <c r="D2619" s="1" t="s">
        <v>16</v>
      </c>
      <c r="E2619" s="1" t="s">
        <v>17</v>
      </c>
      <c r="F2619" s="1" t="s">
        <v>24</v>
      </c>
      <c r="G2619" s="1" t="s">
        <v>85</v>
      </c>
      <c r="H2619" s="1">
        <v>4</v>
      </c>
      <c r="I2619" s="1" t="s">
        <v>20</v>
      </c>
      <c r="J2619" s="1" t="s">
        <v>21</v>
      </c>
      <c r="K2619" s="6">
        <v>2359.23</v>
      </c>
      <c r="L2619" s="6">
        <v>786.41</v>
      </c>
      <c r="M2619" s="1">
        <v>3</v>
      </c>
      <c r="N2619" s="8">
        <v>45359</v>
      </c>
      <c r="O2619" s="4" t="str">
        <f t="shared" si="121"/>
        <v>March 2024</v>
      </c>
      <c r="P2619" s="1" t="s">
        <v>22</v>
      </c>
      <c r="Q2619" s="1" t="s">
        <v>37</v>
      </c>
      <c r="R2619" s="6">
        <v>37.67</v>
      </c>
      <c r="S2619" s="6">
        <f t="shared" si="122"/>
        <v>2396.9</v>
      </c>
    </row>
    <row r="2620" spans="1:19" x14ac:dyDescent="0.35">
      <c r="A2620" s="1">
        <v>1759</v>
      </c>
      <c r="B2620" s="1">
        <v>43</v>
      </c>
      <c r="C2620" s="1" t="str">
        <f t="shared" si="120"/>
        <v>Middle-Aged</v>
      </c>
      <c r="D2620" s="1" t="s">
        <v>16</v>
      </c>
      <c r="E2620" s="1" t="s">
        <v>17</v>
      </c>
      <c r="F2620" s="1" t="s">
        <v>18</v>
      </c>
      <c r="G2620" s="1" t="s">
        <v>36</v>
      </c>
      <c r="H2620" s="1">
        <v>5</v>
      </c>
      <c r="I2620" s="1" t="s">
        <v>20</v>
      </c>
      <c r="J2620" s="1" t="s">
        <v>27</v>
      </c>
      <c r="K2620" s="6">
        <v>83</v>
      </c>
      <c r="L2620" s="6">
        <v>20.75</v>
      </c>
      <c r="M2620" s="1">
        <v>4</v>
      </c>
      <c r="N2620" s="8">
        <v>45359</v>
      </c>
      <c r="O2620" s="4" t="str">
        <f t="shared" si="121"/>
        <v>March 2024</v>
      </c>
      <c r="P2620" s="1" t="s">
        <v>28</v>
      </c>
      <c r="Q2620" s="1" t="s">
        <v>50</v>
      </c>
      <c r="R2620" s="6">
        <v>57.2</v>
      </c>
      <c r="S2620" s="6">
        <f t="shared" si="122"/>
        <v>140.19999999999999</v>
      </c>
    </row>
    <row r="2621" spans="1:19" x14ac:dyDescent="0.35">
      <c r="A2621" s="1">
        <v>5278</v>
      </c>
      <c r="B2621" s="1">
        <v>43</v>
      </c>
      <c r="C2621" s="1" t="str">
        <f t="shared" si="120"/>
        <v>Middle-Aged</v>
      </c>
      <c r="D2621" s="1" t="s">
        <v>16</v>
      </c>
      <c r="E2621" s="1" t="s">
        <v>17</v>
      </c>
      <c r="F2621" s="1" t="s">
        <v>40</v>
      </c>
      <c r="G2621" s="1" t="s">
        <v>41</v>
      </c>
      <c r="H2621" s="1">
        <v>3</v>
      </c>
      <c r="I2621" s="1" t="s">
        <v>20</v>
      </c>
      <c r="J2621" s="1" t="s">
        <v>34</v>
      </c>
      <c r="K2621" s="6">
        <v>3379.32</v>
      </c>
      <c r="L2621" s="6">
        <v>844.83</v>
      </c>
      <c r="M2621" s="1">
        <v>4</v>
      </c>
      <c r="N2621" s="8">
        <v>45359</v>
      </c>
      <c r="O2621" s="4" t="str">
        <f t="shared" si="121"/>
        <v>March 2024</v>
      </c>
      <c r="P2621" s="1" t="s">
        <v>32</v>
      </c>
      <c r="Q2621" s="1" t="s">
        <v>58</v>
      </c>
      <c r="R2621" s="6">
        <v>79.8</v>
      </c>
      <c r="S2621" s="6">
        <f t="shared" si="122"/>
        <v>3459.1200000000003</v>
      </c>
    </row>
    <row r="2622" spans="1:19" x14ac:dyDescent="0.35">
      <c r="A2622" s="1">
        <v>4481</v>
      </c>
      <c r="B2622" s="1">
        <v>44</v>
      </c>
      <c r="C2622" s="1" t="str">
        <f t="shared" si="120"/>
        <v>Middle-Aged</v>
      </c>
      <c r="D2622" s="1" t="s">
        <v>38</v>
      </c>
      <c r="E2622" s="1" t="s">
        <v>17</v>
      </c>
      <c r="F2622" s="1" t="s">
        <v>18</v>
      </c>
      <c r="G2622" s="1" t="s">
        <v>19</v>
      </c>
      <c r="H2622" s="1">
        <v>2</v>
      </c>
      <c r="I2622" s="1" t="s">
        <v>26</v>
      </c>
      <c r="J2622" s="1" t="s">
        <v>21</v>
      </c>
      <c r="K2622" s="6">
        <v>1582.38</v>
      </c>
      <c r="L2622" s="6">
        <v>791.19</v>
      </c>
      <c r="M2622" s="1">
        <v>2</v>
      </c>
      <c r="N2622" s="8">
        <v>45359</v>
      </c>
      <c r="O2622" s="4" t="str">
        <f t="shared" si="121"/>
        <v>March 2024</v>
      </c>
      <c r="P2622" s="1" t="s">
        <v>32</v>
      </c>
      <c r="Q2622" s="1" t="s">
        <v>53</v>
      </c>
      <c r="R2622" s="6">
        <v>36.49</v>
      </c>
      <c r="S2622" s="6">
        <f t="shared" si="122"/>
        <v>1618.8700000000001</v>
      </c>
    </row>
    <row r="2623" spans="1:19" x14ac:dyDescent="0.35">
      <c r="A2623" s="1">
        <v>7032</v>
      </c>
      <c r="B2623" s="1">
        <v>45</v>
      </c>
      <c r="C2623" s="1" t="str">
        <f t="shared" si="120"/>
        <v>Middle-Aged</v>
      </c>
      <c r="D2623" s="1" t="s">
        <v>38</v>
      </c>
      <c r="E2623" s="1" t="s">
        <v>17</v>
      </c>
      <c r="F2623" s="1" t="s">
        <v>24</v>
      </c>
      <c r="G2623" s="1" t="s">
        <v>25</v>
      </c>
      <c r="H2623" s="1">
        <v>3</v>
      </c>
      <c r="I2623" s="1" t="s">
        <v>26</v>
      </c>
      <c r="J2623" s="1" t="s">
        <v>34</v>
      </c>
      <c r="K2623" s="6">
        <v>1729.21</v>
      </c>
      <c r="L2623" s="6">
        <v>247.03</v>
      </c>
      <c r="M2623" s="1">
        <v>7</v>
      </c>
      <c r="N2623" s="8">
        <v>45359</v>
      </c>
      <c r="O2623" s="4" t="str">
        <f t="shared" si="121"/>
        <v>March 2024</v>
      </c>
      <c r="P2623" s="1" t="s">
        <v>28</v>
      </c>
      <c r="Q2623" s="1" t="s">
        <v>45</v>
      </c>
      <c r="R2623" s="6">
        <v>59.26</v>
      </c>
      <c r="S2623" s="6">
        <f t="shared" si="122"/>
        <v>1788.47</v>
      </c>
    </row>
    <row r="2624" spans="1:19" x14ac:dyDescent="0.35">
      <c r="A2624" s="1">
        <v>5157</v>
      </c>
      <c r="B2624" s="1">
        <v>46</v>
      </c>
      <c r="C2624" s="1" t="str">
        <f t="shared" si="120"/>
        <v>Middle-Aged</v>
      </c>
      <c r="D2624" s="1" t="s">
        <v>38</v>
      </c>
      <c r="E2624" s="1" t="s">
        <v>17</v>
      </c>
      <c r="F2624" s="1" t="s">
        <v>40</v>
      </c>
      <c r="G2624" s="1" t="s">
        <v>41</v>
      </c>
      <c r="H2624" s="1">
        <v>3</v>
      </c>
      <c r="I2624" s="1" t="s">
        <v>26</v>
      </c>
      <c r="J2624" s="1" t="s">
        <v>21</v>
      </c>
      <c r="K2624" s="6">
        <v>3379.32</v>
      </c>
      <c r="L2624" s="6">
        <v>844.83</v>
      </c>
      <c r="M2624" s="1">
        <v>4</v>
      </c>
      <c r="N2624" s="8">
        <v>45359</v>
      </c>
      <c r="O2624" s="4" t="str">
        <f t="shared" si="121"/>
        <v>March 2024</v>
      </c>
      <c r="P2624" s="1" t="s">
        <v>32</v>
      </c>
      <c r="Q2624" s="1" t="s">
        <v>43</v>
      </c>
      <c r="R2624" s="6">
        <v>66.5</v>
      </c>
      <c r="S2624" s="6">
        <f t="shared" si="122"/>
        <v>3445.82</v>
      </c>
    </row>
    <row r="2625" spans="1:19" x14ac:dyDescent="0.35">
      <c r="A2625" s="1">
        <v>5695</v>
      </c>
      <c r="B2625" s="1">
        <v>47</v>
      </c>
      <c r="C2625" s="1" t="str">
        <f t="shared" si="120"/>
        <v>Middle-Aged</v>
      </c>
      <c r="D2625" s="1" t="s">
        <v>16</v>
      </c>
      <c r="E2625" s="1" t="s">
        <v>17</v>
      </c>
      <c r="F2625" s="1" t="s">
        <v>18</v>
      </c>
      <c r="G2625" s="1" t="s">
        <v>36</v>
      </c>
      <c r="H2625" s="1">
        <v>5</v>
      </c>
      <c r="I2625" s="1" t="s">
        <v>26</v>
      </c>
      <c r="J2625" s="1" t="s">
        <v>27</v>
      </c>
      <c r="K2625" s="6">
        <v>166</v>
      </c>
      <c r="L2625" s="6">
        <v>20.75</v>
      </c>
      <c r="M2625" s="1">
        <v>8</v>
      </c>
      <c r="N2625" s="8">
        <v>45359</v>
      </c>
      <c r="O2625" s="4" t="str">
        <f t="shared" si="121"/>
        <v>March 2024</v>
      </c>
      <c r="P2625" s="1" t="s">
        <v>28</v>
      </c>
      <c r="Q2625" s="1" t="s">
        <v>50</v>
      </c>
      <c r="R2625" s="6">
        <v>76.34</v>
      </c>
      <c r="S2625" s="6">
        <f t="shared" si="122"/>
        <v>242.34</v>
      </c>
    </row>
    <row r="2626" spans="1:19" x14ac:dyDescent="0.35">
      <c r="A2626" s="1">
        <v>13412</v>
      </c>
      <c r="B2626" s="1">
        <v>47</v>
      </c>
      <c r="C2626" s="1" t="str">
        <f t="shared" ref="C2626:C2689" si="123">IF(B2626&lt;=35,"Young",IF(B2626&lt;=55,"Middle-Aged","Old"))</f>
        <v>Middle-Aged</v>
      </c>
      <c r="D2626" s="1" t="s">
        <v>16</v>
      </c>
      <c r="E2626" s="1" t="s">
        <v>17</v>
      </c>
      <c r="F2626" s="1" t="s">
        <v>77</v>
      </c>
      <c r="G2626" s="1" t="s">
        <v>86</v>
      </c>
      <c r="H2626" s="1">
        <v>1</v>
      </c>
      <c r="I2626" s="1" t="s">
        <v>20</v>
      </c>
      <c r="J2626" s="1" t="s">
        <v>21</v>
      </c>
      <c r="K2626" s="6">
        <v>361.18</v>
      </c>
      <c r="L2626" s="6">
        <v>361.18</v>
      </c>
      <c r="M2626" s="1">
        <v>1</v>
      </c>
      <c r="N2626" s="8">
        <v>45359</v>
      </c>
      <c r="O2626" s="4" t="str">
        <f t="shared" ref="O2626:O2689" si="124">TEXT(N2626,"mmmm yyyy")</f>
        <v>March 2024</v>
      </c>
      <c r="P2626" s="1" t="s">
        <v>22</v>
      </c>
      <c r="Q2626" s="1" t="s">
        <v>91</v>
      </c>
      <c r="R2626" s="6">
        <v>109.3</v>
      </c>
      <c r="S2626" s="6">
        <f t="shared" ref="S2626:S2689" si="125">K2626+R2626</f>
        <v>470.48</v>
      </c>
    </row>
    <row r="2627" spans="1:19" x14ac:dyDescent="0.35">
      <c r="A2627" s="1">
        <v>17611</v>
      </c>
      <c r="B2627" s="1">
        <v>49</v>
      </c>
      <c r="C2627" s="1" t="str">
        <f t="shared" si="123"/>
        <v>Middle-Aged</v>
      </c>
      <c r="D2627" s="1" t="s">
        <v>38</v>
      </c>
      <c r="E2627" s="1" t="s">
        <v>17</v>
      </c>
      <c r="F2627" s="1" t="s">
        <v>18</v>
      </c>
      <c r="G2627" s="1" t="s">
        <v>81</v>
      </c>
      <c r="H2627" s="1">
        <v>1</v>
      </c>
      <c r="I2627" s="1" t="s">
        <v>26</v>
      </c>
      <c r="J2627" s="1" t="s">
        <v>93</v>
      </c>
      <c r="K2627" s="6">
        <v>3419.04</v>
      </c>
      <c r="L2627" s="6">
        <v>1139.68</v>
      </c>
      <c r="M2627" s="1">
        <v>3</v>
      </c>
      <c r="N2627" s="8">
        <v>45359</v>
      </c>
      <c r="O2627" s="4" t="str">
        <f t="shared" si="124"/>
        <v>March 2024</v>
      </c>
      <c r="P2627" s="1" t="s">
        <v>79</v>
      </c>
      <c r="Q2627" s="1" t="s">
        <v>92</v>
      </c>
      <c r="R2627" s="6">
        <v>123.08</v>
      </c>
      <c r="S2627" s="6">
        <f t="shared" si="125"/>
        <v>3542.12</v>
      </c>
    </row>
    <row r="2628" spans="1:19" x14ac:dyDescent="0.35">
      <c r="A2628" s="1">
        <v>19282</v>
      </c>
      <c r="B2628" s="1">
        <v>50</v>
      </c>
      <c r="C2628" s="1" t="str">
        <f t="shared" si="123"/>
        <v>Middle-Aged</v>
      </c>
      <c r="D2628" s="1" t="s">
        <v>16</v>
      </c>
      <c r="E2628" s="1" t="s">
        <v>17</v>
      </c>
      <c r="F2628" s="1" t="s">
        <v>30</v>
      </c>
      <c r="G2628" s="1" t="s">
        <v>78</v>
      </c>
      <c r="H2628" s="1">
        <v>5</v>
      </c>
      <c r="I2628" s="1" t="s">
        <v>20</v>
      </c>
      <c r="J2628" s="1" t="s">
        <v>93</v>
      </c>
      <c r="K2628" s="6">
        <v>1348.64</v>
      </c>
      <c r="L2628" s="6">
        <v>674.32</v>
      </c>
      <c r="M2628" s="1">
        <v>2</v>
      </c>
      <c r="N2628" s="8">
        <v>45359</v>
      </c>
      <c r="O2628" s="4" t="str">
        <f t="shared" si="124"/>
        <v>March 2024</v>
      </c>
      <c r="P2628" s="1" t="s">
        <v>22</v>
      </c>
      <c r="Q2628" s="1" t="s">
        <v>52</v>
      </c>
      <c r="R2628" s="6">
        <v>40.549999999999997</v>
      </c>
      <c r="S2628" s="6">
        <f t="shared" si="125"/>
        <v>1389.19</v>
      </c>
    </row>
    <row r="2629" spans="1:19" x14ac:dyDescent="0.35">
      <c r="A2629" s="1">
        <v>18196</v>
      </c>
      <c r="B2629" s="1">
        <v>52</v>
      </c>
      <c r="C2629" s="1" t="str">
        <f t="shared" si="123"/>
        <v>Middle-Aged</v>
      </c>
      <c r="D2629" s="1" t="s">
        <v>16</v>
      </c>
      <c r="E2629" s="1" t="s">
        <v>17</v>
      </c>
      <c r="F2629" s="1" t="s">
        <v>18</v>
      </c>
      <c r="G2629" s="1" t="s">
        <v>81</v>
      </c>
      <c r="H2629" s="1">
        <v>1</v>
      </c>
      <c r="I2629" s="1" t="s">
        <v>26</v>
      </c>
      <c r="J2629" s="1" t="s">
        <v>21</v>
      </c>
      <c r="K2629" s="6">
        <v>6838.08</v>
      </c>
      <c r="L2629" s="6">
        <v>1139.68</v>
      </c>
      <c r="M2629" s="1">
        <v>6</v>
      </c>
      <c r="N2629" s="8">
        <v>45359</v>
      </c>
      <c r="O2629" s="4" t="str">
        <f t="shared" si="124"/>
        <v>March 2024</v>
      </c>
      <c r="P2629" s="1" t="s">
        <v>84</v>
      </c>
      <c r="Q2629" s="1"/>
      <c r="R2629" s="6">
        <v>0</v>
      </c>
      <c r="S2629" s="6">
        <f t="shared" si="125"/>
        <v>6838.08</v>
      </c>
    </row>
    <row r="2630" spans="1:19" x14ac:dyDescent="0.35">
      <c r="A2630" s="1">
        <v>6205</v>
      </c>
      <c r="B2630" s="1">
        <v>53</v>
      </c>
      <c r="C2630" s="1" t="str">
        <f t="shared" si="123"/>
        <v>Middle-Aged</v>
      </c>
      <c r="D2630" s="1" t="s">
        <v>38</v>
      </c>
      <c r="E2630" s="1" t="s">
        <v>17</v>
      </c>
      <c r="F2630" s="1" t="s">
        <v>40</v>
      </c>
      <c r="G2630" s="1" t="s">
        <v>41</v>
      </c>
      <c r="H2630" s="1">
        <v>3</v>
      </c>
      <c r="I2630" s="1" t="s">
        <v>26</v>
      </c>
      <c r="J2630" s="1" t="s">
        <v>27</v>
      </c>
      <c r="K2630" s="6">
        <v>6758.64</v>
      </c>
      <c r="L2630" s="6">
        <v>844.83</v>
      </c>
      <c r="M2630" s="1">
        <v>8</v>
      </c>
      <c r="N2630" s="8">
        <v>45359</v>
      </c>
      <c r="O2630" s="4" t="str">
        <f t="shared" si="124"/>
        <v>March 2024</v>
      </c>
      <c r="P2630" s="1" t="s">
        <v>22</v>
      </c>
      <c r="Q2630" s="1"/>
      <c r="R2630" s="6">
        <v>0</v>
      </c>
      <c r="S2630" s="6">
        <f t="shared" si="125"/>
        <v>6758.64</v>
      </c>
    </row>
    <row r="2631" spans="1:19" x14ac:dyDescent="0.35">
      <c r="A2631" s="1">
        <v>7113</v>
      </c>
      <c r="B2631" s="1">
        <v>53</v>
      </c>
      <c r="C2631" s="1" t="str">
        <f t="shared" si="123"/>
        <v>Middle-Aged</v>
      </c>
      <c r="D2631" s="1" t="s">
        <v>38</v>
      </c>
      <c r="E2631" s="1" t="s">
        <v>17</v>
      </c>
      <c r="F2631" s="1" t="s">
        <v>40</v>
      </c>
      <c r="G2631" s="1" t="s">
        <v>41</v>
      </c>
      <c r="H2631" s="1">
        <v>3</v>
      </c>
      <c r="I2631" s="1" t="s">
        <v>26</v>
      </c>
      <c r="J2631" s="1" t="s">
        <v>34</v>
      </c>
      <c r="K2631" s="6">
        <v>1689.66</v>
      </c>
      <c r="L2631" s="6">
        <v>844.83</v>
      </c>
      <c r="M2631" s="1">
        <v>2</v>
      </c>
      <c r="N2631" s="8">
        <v>45359</v>
      </c>
      <c r="O2631" s="4" t="str">
        <f t="shared" si="124"/>
        <v>March 2024</v>
      </c>
      <c r="P2631" s="1" t="s">
        <v>28</v>
      </c>
      <c r="Q2631" s="1"/>
      <c r="R2631" s="6">
        <v>0</v>
      </c>
      <c r="S2631" s="6">
        <f t="shared" si="125"/>
        <v>1689.66</v>
      </c>
    </row>
    <row r="2632" spans="1:19" x14ac:dyDescent="0.35">
      <c r="A2632" s="1">
        <v>3635</v>
      </c>
      <c r="B2632" s="1">
        <v>54</v>
      </c>
      <c r="C2632" s="1" t="str">
        <f t="shared" si="123"/>
        <v>Middle-Aged</v>
      </c>
      <c r="D2632" s="1" t="s">
        <v>38</v>
      </c>
      <c r="E2632" s="1" t="s">
        <v>17</v>
      </c>
      <c r="F2632" s="1" t="s">
        <v>24</v>
      </c>
      <c r="G2632" s="1" t="s">
        <v>25</v>
      </c>
      <c r="H2632" s="1">
        <v>3</v>
      </c>
      <c r="I2632" s="1" t="s">
        <v>20</v>
      </c>
      <c r="J2632" s="1" t="s">
        <v>27</v>
      </c>
      <c r="K2632" s="6">
        <v>1235.1500000000001</v>
      </c>
      <c r="L2632" s="6">
        <v>247.03</v>
      </c>
      <c r="M2632" s="1">
        <v>5</v>
      </c>
      <c r="N2632" s="8">
        <v>45359</v>
      </c>
      <c r="O2632" s="4" t="str">
        <f t="shared" si="124"/>
        <v>March 2024</v>
      </c>
      <c r="P2632" s="1" t="s">
        <v>28</v>
      </c>
      <c r="Q2632" s="1" t="s">
        <v>35</v>
      </c>
      <c r="R2632" s="6">
        <v>42.75</v>
      </c>
      <c r="S2632" s="6">
        <f t="shared" si="125"/>
        <v>1277.9000000000001</v>
      </c>
    </row>
    <row r="2633" spans="1:19" x14ac:dyDescent="0.35">
      <c r="A2633" s="1">
        <v>3860</v>
      </c>
      <c r="B2633" s="1">
        <v>54</v>
      </c>
      <c r="C2633" s="1" t="str">
        <f t="shared" si="123"/>
        <v>Middle-Aged</v>
      </c>
      <c r="D2633" s="1" t="s">
        <v>38</v>
      </c>
      <c r="E2633" s="1" t="s">
        <v>17</v>
      </c>
      <c r="F2633" s="1" t="s">
        <v>24</v>
      </c>
      <c r="G2633" s="1" t="s">
        <v>25</v>
      </c>
      <c r="H2633" s="1">
        <v>3</v>
      </c>
      <c r="I2633" s="1" t="s">
        <v>26</v>
      </c>
      <c r="J2633" s="1" t="s">
        <v>21</v>
      </c>
      <c r="K2633" s="6">
        <v>247.03</v>
      </c>
      <c r="L2633" s="6">
        <v>247.03</v>
      </c>
      <c r="M2633" s="1">
        <v>1</v>
      </c>
      <c r="N2633" s="8">
        <v>45359</v>
      </c>
      <c r="O2633" s="4" t="str">
        <f t="shared" si="124"/>
        <v>March 2024</v>
      </c>
      <c r="P2633" s="1" t="s">
        <v>28</v>
      </c>
      <c r="Q2633" s="1" t="s">
        <v>64</v>
      </c>
      <c r="R2633" s="6">
        <v>125.84</v>
      </c>
      <c r="S2633" s="6">
        <f t="shared" si="125"/>
        <v>372.87</v>
      </c>
    </row>
    <row r="2634" spans="1:19" x14ac:dyDescent="0.35">
      <c r="A2634" s="1">
        <v>17289</v>
      </c>
      <c r="B2634" s="1">
        <v>54</v>
      </c>
      <c r="C2634" s="1" t="str">
        <f t="shared" si="123"/>
        <v>Middle-Aged</v>
      </c>
      <c r="D2634" s="1" t="s">
        <v>38</v>
      </c>
      <c r="E2634" s="1" t="s">
        <v>17</v>
      </c>
      <c r="F2634" s="1" t="s">
        <v>18</v>
      </c>
      <c r="G2634" s="1" t="s">
        <v>81</v>
      </c>
      <c r="H2634" s="1">
        <v>2</v>
      </c>
      <c r="I2634" s="1" t="s">
        <v>26</v>
      </c>
      <c r="J2634" s="1" t="s">
        <v>21</v>
      </c>
      <c r="K2634" s="6">
        <v>1139.68</v>
      </c>
      <c r="L2634" s="6">
        <v>1139.68</v>
      </c>
      <c r="M2634" s="1">
        <v>1</v>
      </c>
      <c r="N2634" s="8">
        <v>45359</v>
      </c>
      <c r="O2634" s="4" t="str">
        <f t="shared" si="124"/>
        <v>March 2024</v>
      </c>
      <c r="P2634" s="1" t="s">
        <v>79</v>
      </c>
      <c r="Q2634" s="1" t="s">
        <v>121</v>
      </c>
      <c r="R2634" s="6">
        <v>91.04</v>
      </c>
      <c r="S2634" s="6">
        <f t="shared" si="125"/>
        <v>1230.72</v>
      </c>
    </row>
    <row r="2635" spans="1:19" x14ac:dyDescent="0.35">
      <c r="A2635" s="1">
        <v>2847</v>
      </c>
      <c r="B2635" s="1">
        <v>57</v>
      </c>
      <c r="C2635" s="1" t="str">
        <f t="shared" si="123"/>
        <v>Old</v>
      </c>
      <c r="D2635" s="1" t="s">
        <v>38</v>
      </c>
      <c r="E2635" s="1" t="s">
        <v>33</v>
      </c>
      <c r="F2635" s="1" t="s">
        <v>24</v>
      </c>
      <c r="G2635" s="1" t="s">
        <v>25</v>
      </c>
      <c r="H2635" s="1">
        <v>3</v>
      </c>
      <c r="I2635" s="1" t="s">
        <v>26</v>
      </c>
      <c r="J2635" s="1" t="s">
        <v>34</v>
      </c>
      <c r="K2635" s="6">
        <v>741.09</v>
      </c>
      <c r="L2635" s="6">
        <v>247.03</v>
      </c>
      <c r="M2635" s="1">
        <v>3</v>
      </c>
      <c r="N2635" s="8">
        <v>45359</v>
      </c>
      <c r="O2635" s="4" t="str">
        <f t="shared" si="124"/>
        <v>March 2024</v>
      </c>
      <c r="P2635" s="1" t="s">
        <v>22</v>
      </c>
      <c r="Q2635" s="1"/>
      <c r="R2635" s="6">
        <v>0</v>
      </c>
      <c r="S2635" s="6">
        <f t="shared" si="125"/>
        <v>741.09</v>
      </c>
    </row>
    <row r="2636" spans="1:19" x14ac:dyDescent="0.35">
      <c r="A2636" s="1">
        <v>9907</v>
      </c>
      <c r="B2636" s="1">
        <v>58</v>
      </c>
      <c r="C2636" s="1" t="str">
        <f t="shared" si="123"/>
        <v>Old</v>
      </c>
      <c r="D2636" s="1" t="s">
        <v>16</v>
      </c>
      <c r="E2636" s="1" t="s">
        <v>17</v>
      </c>
      <c r="F2636" s="1" t="s">
        <v>18</v>
      </c>
      <c r="G2636" s="1" t="s">
        <v>36</v>
      </c>
      <c r="H2636" s="1">
        <v>5</v>
      </c>
      <c r="I2636" s="1" t="s">
        <v>26</v>
      </c>
      <c r="J2636" s="1" t="s">
        <v>27</v>
      </c>
      <c r="K2636" s="6">
        <v>83</v>
      </c>
      <c r="L2636" s="6">
        <v>20.75</v>
      </c>
      <c r="M2636" s="1">
        <v>4</v>
      </c>
      <c r="N2636" s="8">
        <v>45359</v>
      </c>
      <c r="O2636" s="4" t="str">
        <f t="shared" si="124"/>
        <v>March 2024</v>
      </c>
      <c r="P2636" s="1" t="s">
        <v>32</v>
      </c>
      <c r="Q2636" s="1" t="s">
        <v>45</v>
      </c>
      <c r="R2636" s="6">
        <v>73.739999999999995</v>
      </c>
      <c r="S2636" s="6">
        <f t="shared" si="125"/>
        <v>156.74</v>
      </c>
    </row>
    <row r="2637" spans="1:19" x14ac:dyDescent="0.35">
      <c r="A2637" s="1">
        <v>13756</v>
      </c>
      <c r="B2637" s="1">
        <v>58</v>
      </c>
      <c r="C2637" s="1" t="str">
        <f t="shared" si="123"/>
        <v>Old</v>
      </c>
      <c r="D2637" s="1" t="s">
        <v>16</v>
      </c>
      <c r="E2637" s="1" t="s">
        <v>17</v>
      </c>
      <c r="F2637" s="1" t="s">
        <v>30</v>
      </c>
      <c r="G2637" s="1" t="s">
        <v>78</v>
      </c>
      <c r="H2637" s="1">
        <v>3</v>
      </c>
      <c r="I2637" s="1" t="s">
        <v>26</v>
      </c>
      <c r="J2637" s="1" t="s">
        <v>21</v>
      </c>
      <c r="K2637" s="6">
        <v>6743.2</v>
      </c>
      <c r="L2637" s="6">
        <v>674.32</v>
      </c>
      <c r="M2637" s="1">
        <v>10</v>
      </c>
      <c r="N2637" s="8">
        <v>45359</v>
      </c>
      <c r="O2637" s="4" t="str">
        <f t="shared" si="124"/>
        <v>March 2024</v>
      </c>
      <c r="P2637" s="1" t="s">
        <v>22</v>
      </c>
      <c r="Q2637" s="1"/>
      <c r="R2637" s="6">
        <v>0</v>
      </c>
      <c r="S2637" s="6">
        <f t="shared" si="125"/>
        <v>6743.2</v>
      </c>
    </row>
    <row r="2638" spans="1:19" x14ac:dyDescent="0.35">
      <c r="A2638" s="1">
        <v>11217</v>
      </c>
      <c r="B2638" s="1">
        <v>59</v>
      </c>
      <c r="C2638" s="1" t="str">
        <f t="shared" si="123"/>
        <v>Old</v>
      </c>
      <c r="D2638" s="1" t="s">
        <v>16</v>
      </c>
      <c r="E2638" s="1" t="s">
        <v>17</v>
      </c>
      <c r="F2638" s="1" t="s">
        <v>30</v>
      </c>
      <c r="G2638" s="1" t="s">
        <v>78</v>
      </c>
      <c r="H2638" s="1">
        <v>5</v>
      </c>
      <c r="I2638" s="1" t="s">
        <v>20</v>
      </c>
      <c r="J2638" s="1" t="s">
        <v>83</v>
      </c>
      <c r="K2638" s="6">
        <v>5394.56</v>
      </c>
      <c r="L2638" s="6">
        <v>674.32</v>
      </c>
      <c r="M2638" s="1">
        <v>8</v>
      </c>
      <c r="N2638" s="8">
        <v>45359</v>
      </c>
      <c r="O2638" s="4" t="str">
        <f t="shared" si="124"/>
        <v>March 2024</v>
      </c>
      <c r="P2638" s="1" t="s">
        <v>79</v>
      </c>
      <c r="Q2638" s="1" t="s">
        <v>91</v>
      </c>
      <c r="R2638" s="6">
        <v>97.83</v>
      </c>
      <c r="S2638" s="6">
        <f t="shared" si="125"/>
        <v>5492.39</v>
      </c>
    </row>
    <row r="2639" spans="1:19" x14ac:dyDescent="0.35">
      <c r="A2639" s="1">
        <v>9232</v>
      </c>
      <c r="B2639" s="1">
        <v>60</v>
      </c>
      <c r="C2639" s="1" t="str">
        <f t="shared" si="123"/>
        <v>Old</v>
      </c>
      <c r="D2639" s="1" t="s">
        <v>16</v>
      </c>
      <c r="E2639" s="1" t="s">
        <v>17</v>
      </c>
      <c r="F2639" s="1" t="s">
        <v>40</v>
      </c>
      <c r="G2639" s="1" t="s">
        <v>41</v>
      </c>
      <c r="H2639" s="1">
        <v>3</v>
      </c>
      <c r="I2639" s="1" t="s">
        <v>26</v>
      </c>
      <c r="J2639" s="1" t="s">
        <v>42</v>
      </c>
      <c r="K2639" s="6">
        <v>1689.66</v>
      </c>
      <c r="L2639" s="6">
        <v>844.83</v>
      </c>
      <c r="M2639" s="1">
        <v>2</v>
      </c>
      <c r="N2639" s="8">
        <v>45359</v>
      </c>
      <c r="O2639" s="4" t="str">
        <f t="shared" si="124"/>
        <v>March 2024</v>
      </c>
      <c r="P2639" s="1" t="s">
        <v>28</v>
      </c>
      <c r="Q2639" s="1" t="s">
        <v>43</v>
      </c>
      <c r="R2639" s="6">
        <v>65.349999999999994</v>
      </c>
      <c r="S2639" s="6">
        <f t="shared" si="125"/>
        <v>1755.01</v>
      </c>
    </row>
    <row r="2640" spans="1:19" x14ac:dyDescent="0.35">
      <c r="A2640" s="1">
        <v>14535</v>
      </c>
      <c r="B2640" s="1">
        <v>60</v>
      </c>
      <c r="C2640" s="1" t="str">
        <f t="shared" si="123"/>
        <v>Old</v>
      </c>
      <c r="D2640" s="1" t="s">
        <v>38</v>
      </c>
      <c r="E2640" s="1" t="s">
        <v>17</v>
      </c>
      <c r="F2640" s="1" t="s">
        <v>77</v>
      </c>
      <c r="G2640" s="1" t="s">
        <v>86</v>
      </c>
      <c r="H2640" s="1">
        <v>4</v>
      </c>
      <c r="I2640" s="1" t="s">
        <v>26</v>
      </c>
      <c r="J2640" s="1" t="s">
        <v>93</v>
      </c>
      <c r="K2640" s="6">
        <v>2889.44</v>
      </c>
      <c r="L2640" s="6">
        <v>361.18</v>
      </c>
      <c r="M2640" s="1">
        <v>8</v>
      </c>
      <c r="N2640" s="8">
        <v>45359</v>
      </c>
      <c r="O2640" s="4" t="str">
        <f t="shared" si="124"/>
        <v>March 2024</v>
      </c>
      <c r="P2640" s="1" t="s">
        <v>84</v>
      </c>
      <c r="Q2640" s="1" t="s">
        <v>29</v>
      </c>
      <c r="R2640" s="6">
        <v>79.040000000000006</v>
      </c>
      <c r="S2640" s="6">
        <f t="shared" si="125"/>
        <v>2968.48</v>
      </c>
    </row>
    <row r="2641" spans="1:19" x14ac:dyDescent="0.35">
      <c r="A2641" s="1">
        <v>12478</v>
      </c>
      <c r="B2641" s="1">
        <v>62</v>
      </c>
      <c r="C2641" s="1" t="str">
        <f t="shared" si="123"/>
        <v>Old</v>
      </c>
      <c r="D2641" s="1" t="s">
        <v>38</v>
      </c>
      <c r="E2641" s="1" t="s">
        <v>17</v>
      </c>
      <c r="F2641" s="1" t="s">
        <v>30</v>
      </c>
      <c r="G2641" s="1" t="s">
        <v>78</v>
      </c>
      <c r="H2641" s="1">
        <v>2</v>
      </c>
      <c r="I2641" s="1" t="s">
        <v>20</v>
      </c>
      <c r="J2641" s="1" t="s">
        <v>93</v>
      </c>
      <c r="K2641" s="6">
        <v>6068.88</v>
      </c>
      <c r="L2641" s="6">
        <v>674.32</v>
      </c>
      <c r="M2641" s="1">
        <v>9</v>
      </c>
      <c r="N2641" s="8">
        <v>45359</v>
      </c>
      <c r="O2641" s="4" t="str">
        <f t="shared" si="124"/>
        <v>March 2024</v>
      </c>
      <c r="P2641" s="1" t="s">
        <v>84</v>
      </c>
      <c r="Q2641" s="1"/>
      <c r="R2641" s="6">
        <v>0</v>
      </c>
      <c r="S2641" s="6">
        <f t="shared" si="125"/>
        <v>6068.88</v>
      </c>
    </row>
    <row r="2642" spans="1:19" x14ac:dyDescent="0.35">
      <c r="A2642" s="1">
        <v>6538</v>
      </c>
      <c r="B2642" s="1">
        <v>63</v>
      </c>
      <c r="C2642" s="1" t="str">
        <f t="shared" si="123"/>
        <v>Old</v>
      </c>
      <c r="D2642" s="1" t="s">
        <v>16</v>
      </c>
      <c r="E2642" s="1" t="s">
        <v>17</v>
      </c>
      <c r="F2642" s="1" t="s">
        <v>18</v>
      </c>
      <c r="G2642" s="1" t="s">
        <v>36</v>
      </c>
      <c r="H2642" s="1">
        <v>5</v>
      </c>
      <c r="I2642" s="1" t="s">
        <v>20</v>
      </c>
      <c r="J2642" s="1" t="s">
        <v>34</v>
      </c>
      <c r="K2642" s="6">
        <v>145.25</v>
      </c>
      <c r="L2642" s="6">
        <v>20.75</v>
      </c>
      <c r="M2642" s="1">
        <v>7</v>
      </c>
      <c r="N2642" s="8">
        <v>45359</v>
      </c>
      <c r="O2642" s="4" t="str">
        <f t="shared" si="124"/>
        <v>March 2024</v>
      </c>
      <c r="P2642" s="1" t="s">
        <v>32</v>
      </c>
      <c r="Q2642" s="1" t="s">
        <v>55</v>
      </c>
      <c r="R2642" s="6">
        <v>66.44</v>
      </c>
      <c r="S2642" s="6">
        <f t="shared" si="125"/>
        <v>211.69</v>
      </c>
    </row>
    <row r="2643" spans="1:19" x14ac:dyDescent="0.35">
      <c r="A2643" s="1">
        <v>11862</v>
      </c>
      <c r="B2643" s="1">
        <v>64</v>
      </c>
      <c r="C2643" s="1" t="str">
        <f t="shared" si="123"/>
        <v>Old</v>
      </c>
      <c r="D2643" s="1" t="s">
        <v>38</v>
      </c>
      <c r="E2643" s="1" t="s">
        <v>17</v>
      </c>
      <c r="F2643" s="1" t="s">
        <v>30</v>
      </c>
      <c r="G2643" s="1" t="s">
        <v>78</v>
      </c>
      <c r="H2643" s="1">
        <v>3</v>
      </c>
      <c r="I2643" s="1" t="s">
        <v>26</v>
      </c>
      <c r="J2643" s="1" t="s">
        <v>93</v>
      </c>
      <c r="K2643" s="6">
        <v>4720.24</v>
      </c>
      <c r="L2643" s="6">
        <v>674.32</v>
      </c>
      <c r="M2643" s="1">
        <v>7</v>
      </c>
      <c r="N2643" s="8">
        <v>45359</v>
      </c>
      <c r="O2643" s="4" t="str">
        <f t="shared" si="124"/>
        <v>March 2024</v>
      </c>
      <c r="P2643" s="1" t="s">
        <v>84</v>
      </c>
      <c r="Q2643" s="1" t="s">
        <v>37</v>
      </c>
      <c r="R2643" s="6">
        <v>78.3</v>
      </c>
      <c r="S2643" s="6">
        <f t="shared" si="125"/>
        <v>4798.54</v>
      </c>
    </row>
    <row r="2644" spans="1:19" x14ac:dyDescent="0.35">
      <c r="A2644" s="1">
        <v>5653</v>
      </c>
      <c r="B2644" s="1">
        <v>65</v>
      </c>
      <c r="C2644" s="1" t="str">
        <f t="shared" si="123"/>
        <v>Old</v>
      </c>
      <c r="D2644" s="1" t="s">
        <v>38</v>
      </c>
      <c r="E2644" s="1" t="s">
        <v>33</v>
      </c>
      <c r="F2644" s="1" t="s">
        <v>40</v>
      </c>
      <c r="G2644" s="1" t="s">
        <v>41</v>
      </c>
      <c r="H2644" s="1">
        <v>3</v>
      </c>
      <c r="I2644" s="1" t="s">
        <v>20</v>
      </c>
      <c r="J2644" s="1" t="s">
        <v>34</v>
      </c>
      <c r="K2644" s="6">
        <v>5068.9799999999996</v>
      </c>
      <c r="L2644" s="6">
        <v>844.83</v>
      </c>
      <c r="M2644" s="1">
        <v>6</v>
      </c>
      <c r="N2644" s="8">
        <v>45359</v>
      </c>
      <c r="O2644" s="4" t="str">
        <f t="shared" si="124"/>
        <v>March 2024</v>
      </c>
      <c r="P2644" s="1" t="s">
        <v>22</v>
      </c>
      <c r="Q2644" s="1" t="s">
        <v>66</v>
      </c>
      <c r="R2644" s="6">
        <v>70.040000000000006</v>
      </c>
      <c r="S2644" s="6">
        <f t="shared" si="125"/>
        <v>5139.0199999999995</v>
      </c>
    </row>
    <row r="2645" spans="1:19" x14ac:dyDescent="0.35">
      <c r="A2645" s="1">
        <v>18225</v>
      </c>
      <c r="B2645" s="1">
        <v>66</v>
      </c>
      <c r="C2645" s="1" t="str">
        <f t="shared" si="123"/>
        <v>Old</v>
      </c>
      <c r="D2645" s="1" t="s">
        <v>16</v>
      </c>
      <c r="E2645" s="1" t="s">
        <v>17</v>
      </c>
      <c r="F2645" s="1" t="s">
        <v>18</v>
      </c>
      <c r="G2645" s="1" t="s">
        <v>81</v>
      </c>
      <c r="H2645" s="1">
        <v>4</v>
      </c>
      <c r="I2645" s="1" t="s">
        <v>20</v>
      </c>
      <c r="J2645" s="1" t="s">
        <v>21</v>
      </c>
      <c r="K2645" s="6">
        <v>9117.44</v>
      </c>
      <c r="L2645" s="6">
        <v>1139.68</v>
      </c>
      <c r="M2645" s="1">
        <v>8</v>
      </c>
      <c r="N2645" s="8">
        <v>45359</v>
      </c>
      <c r="O2645" s="4" t="str">
        <f t="shared" si="124"/>
        <v>March 2024</v>
      </c>
      <c r="P2645" s="1" t="s">
        <v>79</v>
      </c>
      <c r="Q2645" s="1" t="s">
        <v>29</v>
      </c>
      <c r="R2645" s="6">
        <v>62.23</v>
      </c>
      <c r="S2645" s="6">
        <f t="shared" si="125"/>
        <v>9179.67</v>
      </c>
    </row>
    <row r="2646" spans="1:19" x14ac:dyDescent="0.35">
      <c r="A2646" s="1">
        <v>11107</v>
      </c>
      <c r="B2646" s="1">
        <v>67</v>
      </c>
      <c r="C2646" s="1" t="str">
        <f t="shared" si="123"/>
        <v>Old</v>
      </c>
      <c r="D2646" s="1" t="s">
        <v>38</v>
      </c>
      <c r="E2646" s="1" t="s">
        <v>17</v>
      </c>
      <c r="F2646" s="1" t="s">
        <v>77</v>
      </c>
      <c r="G2646" s="1" t="s">
        <v>86</v>
      </c>
      <c r="H2646" s="1">
        <v>1</v>
      </c>
      <c r="I2646" s="1" t="s">
        <v>20</v>
      </c>
      <c r="J2646" s="1" t="s">
        <v>93</v>
      </c>
      <c r="K2646" s="6">
        <v>1805.9</v>
      </c>
      <c r="L2646" s="6">
        <v>361.18</v>
      </c>
      <c r="M2646" s="1">
        <v>5</v>
      </c>
      <c r="N2646" s="8">
        <v>45359</v>
      </c>
      <c r="O2646" s="4" t="str">
        <f t="shared" si="124"/>
        <v>March 2024</v>
      </c>
      <c r="P2646" s="1" t="s">
        <v>22</v>
      </c>
      <c r="Q2646" s="1" t="s">
        <v>102</v>
      </c>
      <c r="R2646" s="6">
        <v>158.97999999999999</v>
      </c>
      <c r="S2646" s="6">
        <f t="shared" si="125"/>
        <v>1964.88</v>
      </c>
    </row>
    <row r="2647" spans="1:19" x14ac:dyDescent="0.35">
      <c r="A2647" s="1">
        <v>17776</v>
      </c>
      <c r="B2647" s="1">
        <v>67</v>
      </c>
      <c r="C2647" s="1" t="str">
        <f t="shared" si="123"/>
        <v>Old</v>
      </c>
      <c r="D2647" s="1" t="s">
        <v>16</v>
      </c>
      <c r="E2647" s="1" t="s">
        <v>33</v>
      </c>
      <c r="F2647" s="1" t="s">
        <v>18</v>
      </c>
      <c r="G2647" s="1" t="s">
        <v>81</v>
      </c>
      <c r="H2647" s="1">
        <v>3</v>
      </c>
      <c r="I2647" s="1" t="s">
        <v>26</v>
      </c>
      <c r="J2647" s="1" t="s">
        <v>93</v>
      </c>
      <c r="K2647" s="6">
        <v>11396.8</v>
      </c>
      <c r="L2647" s="6">
        <v>1139.68</v>
      </c>
      <c r="M2647" s="1">
        <v>10</v>
      </c>
      <c r="N2647" s="8">
        <v>45359</v>
      </c>
      <c r="O2647" s="4" t="str">
        <f t="shared" si="124"/>
        <v>March 2024</v>
      </c>
      <c r="P2647" s="1" t="s">
        <v>84</v>
      </c>
      <c r="Q2647" s="1"/>
      <c r="R2647" s="6">
        <v>0</v>
      </c>
      <c r="S2647" s="6">
        <f t="shared" si="125"/>
        <v>11396.8</v>
      </c>
    </row>
    <row r="2648" spans="1:19" x14ac:dyDescent="0.35">
      <c r="A2648" s="1">
        <v>18341</v>
      </c>
      <c r="B2648" s="1">
        <v>67</v>
      </c>
      <c r="C2648" s="1" t="str">
        <f t="shared" si="123"/>
        <v>Old</v>
      </c>
      <c r="D2648" s="1" t="s">
        <v>38</v>
      </c>
      <c r="E2648" s="1" t="s">
        <v>17</v>
      </c>
      <c r="F2648" s="1" t="s">
        <v>40</v>
      </c>
      <c r="G2648" s="1" t="s">
        <v>88</v>
      </c>
      <c r="H2648" s="1">
        <v>5</v>
      </c>
      <c r="I2648" s="1" t="s">
        <v>20</v>
      </c>
      <c r="J2648" s="1" t="s">
        <v>93</v>
      </c>
      <c r="K2648" s="6">
        <v>2757</v>
      </c>
      <c r="L2648" s="6">
        <v>459.5</v>
      </c>
      <c r="M2648" s="1">
        <v>6</v>
      </c>
      <c r="N2648" s="8">
        <v>45359</v>
      </c>
      <c r="O2648" s="4" t="str">
        <f t="shared" si="124"/>
        <v>March 2024</v>
      </c>
      <c r="P2648" s="1" t="s">
        <v>79</v>
      </c>
      <c r="Q2648" s="1" t="s">
        <v>29</v>
      </c>
      <c r="R2648" s="6">
        <v>89.32</v>
      </c>
      <c r="S2648" s="6">
        <f t="shared" si="125"/>
        <v>2846.32</v>
      </c>
    </row>
    <row r="2649" spans="1:19" x14ac:dyDescent="0.35">
      <c r="A2649" s="1">
        <v>19386</v>
      </c>
      <c r="B2649" s="1">
        <v>67</v>
      </c>
      <c r="C2649" s="1" t="str">
        <f t="shared" si="123"/>
        <v>Old</v>
      </c>
      <c r="D2649" s="1" t="s">
        <v>38</v>
      </c>
      <c r="E2649" s="1" t="s">
        <v>33</v>
      </c>
      <c r="F2649" s="1" t="s">
        <v>40</v>
      </c>
      <c r="G2649" s="1" t="s">
        <v>88</v>
      </c>
      <c r="H2649" s="1">
        <v>2</v>
      </c>
      <c r="I2649" s="1" t="s">
        <v>26</v>
      </c>
      <c r="J2649" s="1" t="s">
        <v>93</v>
      </c>
      <c r="K2649" s="6">
        <v>1378.5</v>
      </c>
      <c r="L2649" s="6">
        <v>459.5</v>
      </c>
      <c r="M2649" s="1">
        <v>3</v>
      </c>
      <c r="N2649" s="8">
        <v>45359</v>
      </c>
      <c r="O2649" s="4" t="str">
        <f t="shared" si="124"/>
        <v>March 2024</v>
      </c>
      <c r="P2649" s="1" t="s">
        <v>84</v>
      </c>
      <c r="Q2649" s="1" t="s">
        <v>92</v>
      </c>
      <c r="R2649" s="6">
        <v>76.58</v>
      </c>
      <c r="S2649" s="6">
        <f t="shared" si="125"/>
        <v>1455.08</v>
      </c>
    </row>
    <row r="2650" spans="1:19" x14ac:dyDescent="0.35">
      <c r="A2650" s="1">
        <v>1654</v>
      </c>
      <c r="B2650" s="1">
        <v>68</v>
      </c>
      <c r="C2650" s="1" t="str">
        <f t="shared" si="123"/>
        <v>Old</v>
      </c>
      <c r="D2650" s="1" t="s">
        <v>38</v>
      </c>
      <c r="E2650" s="1" t="s">
        <v>17</v>
      </c>
      <c r="F2650" s="1" t="s">
        <v>40</v>
      </c>
      <c r="G2650" s="1" t="s">
        <v>41</v>
      </c>
      <c r="H2650" s="1">
        <v>3</v>
      </c>
      <c r="I2650" s="1" t="s">
        <v>26</v>
      </c>
      <c r="J2650" s="1" t="s">
        <v>27</v>
      </c>
      <c r="K2650" s="6">
        <v>7603.47</v>
      </c>
      <c r="L2650" s="6">
        <v>844.83</v>
      </c>
      <c r="M2650" s="1">
        <v>9</v>
      </c>
      <c r="N2650" s="8">
        <v>45359</v>
      </c>
      <c r="O2650" s="4" t="str">
        <f t="shared" si="124"/>
        <v>March 2024</v>
      </c>
      <c r="P2650" s="1" t="s">
        <v>28</v>
      </c>
      <c r="Q2650" s="1" t="s">
        <v>71</v>
      </c>
      <c r="R2650" s="6">
        <v>68.59</v>
      </c>
      <c r="S2650" s="6">
        <f t="shared" si="125"/>
        <v>7672.06</v>
      </c>
    </row>
    <row r="2651" spans="1:19" x14ac:dyDescent="0.35">
      <c r="A2651" s="1">
        <v>4649</v>
      </c>
      <c r="B2651" s="1">
        <v>68</v>
      </c>
      <c r="C2651" s="1" t="str">
        <f t="shared" si="123"/>
        <v>Old</v>
      </c>
      <c r="D2651" s="1" t="s">
        <v>16</v>
      </c>
      <c r="E2651" s="1" t="s">
        <v>17</v>
      </c>
      <c r="F2651" s="1" t="s">
        <v>30</v>
      </c>
      <c r="G2651" s="1" t="s">
        <v>31</v>
      </c>
      <c r="H2651" s="1">
        <v>3</v>
      </c>
      <c r="I2651" s="1" t="s">
        <v>26</v>
      </c>
      <c r="J2651" s="1" t="s">
        <v>42</v>
      </c>
      <c r="K2651" s="6">
        <v>4639.6000000000004</v>
      </c>
      <c r="L2651" s="6">
        <v>463.96</v>
      </c>
      <c r="M2651" s="1">
        <v>10</v>
      </c>
      <c r="N2651" s="8">
        <v>45359</v>
      </c>
      <c r="O2651" s="4" t="str">
        <f t="shared" si="124"/>
        <v>March 2024</v>
      </c>
      <c r="P2651" s="1" t="s">
        <v>28</v>
      </c>
      <c r="Q2651" s="1" t="s">
        <v>60</v>
      </c>
      <c r="R2651" s="6">
        <v>36.409999999999997</v>
      </c>
      <c r="S2651" s="6">
        <f t="shared" si="125"/>
        <v>4676.01</v>
      </c>
    </row>
    <row r="2652" spans="1:19" x14ac:dyDescent="0.35">
      <c r="A2652" s="1">
        <v>11687</v>
      </c>
      <c r="B2652" s="1">
        <v>68</v>
      </c>
      <c r="C2652" s="1" t="str">
        <f t="shared" si="123"/>
        <v>Old</v>
      </c>
      <c r="D2652" s="1" t="s">
        <v>16</v>
      </c>
      <c r="E2652" s="1" t="s">
        <v>33</v>
      </c>
      <c r="F2652" s="1" t="s">
        <v>40</v>
      </c>
      <c r="G2652" s="1" t="s">
        <v>88</v>
      </c>
      <c r="H2652" s="1">
        <v>4</v>
      </c>
      <c r="I2652" s="1" t="s">
        <v>26</v>
      </c>
      <c r="J2652" s="1" t="s">
        <v>83</v>
      </c>
      <c r="K2652" s="6">
        <v>1838</v>
      </c>
      <c r="L2652" s="6">
        <v>459.5</v>
      </c>
      <c r="M2652" s="1">
        <v>4</v>
      </c>
      <c r="N2652" s="8">
        <v>45359</v>
      </c>
      <c r="O2652" s="4" t="str">
        <f t="shared" si="124"/>
        <v>March 2024</v>
      </c>
      <c r="P2652" s="1" t="s">
        <v>22</v>
      </c>
      <c r="Q2652" s="1" t="s">
        <v>37</v>
      </c>
      <c r="R2652" s="6">
        <v>70.73</v>
      </c>
      <c r="S2652" s="6">
        <f t="shared" si="125"/>
        <v>1908.73</v>
      </c>
    </row>
    <row r="2653" spans="1:19" x14ac:dyDescent="0.35">
      <c r="A2653" s="1">
        <v>14030</v>
      </c>
      <c r="B2653" s="1">
        <v>68</v>
      </c>
      <c r="C2653" s="1" t="str">
        <f t="shared" si="123"/>
        <v>Old</v>
      </c>
      <c r="D2653" s="1" t="s">
        <v>38</v>
      </c>
      <c r="E2653" s="1" t="s">
        <v>17</v>
      </c>
      <c r="F2653" s="1" t="s">
        <v>40</v>
      </c>
      <c r="G2653" s="1" t="s">
        <v>88</v>
      </c>
      <c r="H2653" s="1">
        <v>2</v>
      </c>
      <c r="I2653" s="1" t="s">
        <v>20</v>
      </c>
      <c r="J2653" s="1" t="s">
        <v>93</v>
      </c>
      <c r="K2653" s="6">
        <v>4135.5</v>
      </c>
      <c r="L2653" s="6">
        <v>459.5</v>
      </c>
      <c r="M2653" s="1">
        <v>9</v>
      </c>
      <c r="N2653" s="8">
        <v>45359</v>
      </c>
      <c r="O2653" s="4" t="str">
        <f t="shared" si="124"/>
        <v>March 2024</v>
      </c>
      <c r="P2653" s="1" t="s">
        <v>22</v>
      </c>
      <c r="Q2653" s="1" t="s">
        <v>87</v>
      </c>
      <c r="R2653" s="6">
        <v>116.23</v>
      </c>
      <c r="S2653" s="6">
        <f t="shared" si="125"/>
        <v>4251.7299999999996</v>
      </c>
    </row>
    <row r="2654" spans="1:19" x14ac:dyDescent="0.35">
      <c r="A2654" s="1">
        <v>13983</v>
      </c>
      <c r="B2654" s="1">
        <v>69</v>
      </c>
      <c r="C2654" s="1" t="str">
        <f t="shared" si="123"/>
        <v>Old</v>
      </c>
      <c r="D2654" s="1" t="s">
        <v>16</v>
      </c>
      <c r="E2654" s="1" t="s">
        <v>17</v>
      </c>
      <c r="F2654" s="1" t="s">
        <v>30</v>
      </c>
      <c r="G2654" s="1" t="s">
        <v>78</v>
      </c>
      <c r="H2654" s="1">
        <v>2</v>
      </c>
      <c r="I2654" s="1" t="s">
        <v>26</v>
      </c>
      <c r="J2654" s="1" t="s">
        <v>93</v>
      </c>
      <c r="K2654" s="6">
        <v>4720.24</v>
      </c>
      <c r="L2654" s="6">
        <v>674.32</v>
      </c>
      <c r="M2654" s="1">
        <v>7</v>
      </c>
      <c r="N2654" s="8">
        <v>45359</v>
      </c>
      <c r="O2654" s="4" t="str">
        <f t="shared" si="124"/>
        <v>March 2024</v>
      </c>
      <c r="P2654" s="1" t="s">
        <v>79</v>
      </c>
      <c r="Q2654" s="1" t="s">
        <v>96</v>
      </c>
      <c r="R2654" s="6">
        <v>65.06</v>
      </c>
      <c r="S2654" s="6">
        <f t="shared" si="125"/>
        <v>4785.3</v>
      </c>
    </row>
    <row r="2655" spans="1:19" x14ac:dyDescent="0.35">
      <c r="A2655" s="1">
        <v>17405</v>
      </c>
      <c r="B2655" s="1">
        <v>69</v>
      </c>
      <c r="C2655" s="1" t="str">
        <f t="shared" si="123"/>
        <v>Old</v>
      </c>
      <c r="D2655" s="1" t="s">
        <v>38</v>
      </c>
      <c r="E2655" s="1" t="s">
        <v>17</v>
      </c>
      <c r="F2655" s="1" t="s">
        <v>18</v>
      </c>
      <c r="G2655" s="1" t="s">
        <v>81</v>
      </c>
      <c r="H2655" s="1">
        <v>4</v>
      </c>
      <c r="I2655" s="1" t="s">
        <v>26</v>
      </c>
      <c r="J2655" s="1" t="s">
        <v>93</v>
      </c>
      <c r="K2655" s="6">
        <v>4558.72</v>
      </c>
      <c r="L2655" s="6">
        <v>1139.68</v>
      </c>
      <c r="M2655" s="1">
        <v>4</v>
      </c>
      <c r="N2655" s="8">
        <v>45359</v>
      </c>
      <c r="O2655" s="4" t="str">
        <f t="shared" si="124"/>
        <v>March 2024</v>
      </c>
      <c r="P2655" s="1" t="s">
        <v>79</v>
      </c>
      <c r="Q2655" s="1" t="s">
        <v>104</v>
      </c>
      <c r="R2655" s="6">
        <v>83.09</v>
      </c>
      <c r="S2655" s="6">
        <f t="shared" si="125"/>
        <v>4641.8100000000004</v>
      </c>
    </row>
    <row r="2656" spans="1:19" x14ac:dyDescent="0.35">
      <c r="A2656" s="1">
        <v>16705</v>
      </c>
      <c r="B2656" s="1">
        <v>70</v>
      </c>
      <c r="C2656" s="1" t="str">
        <f t="shared" si="123"/>
        <v>Old</v>
      </c>
      <c r="D2656" s="1" t="s">
        <v>16</v>
      </c>
      <c r="E2656" s="1" t="s">
        <v>17</v>
      </c>
      <c r="F2656" s="1" t="s">
        <v>18</v>
      </c>
      <c r="G2656" s="1" t="s">
        <v>81</v>
      </c>
      <c r="H2656" s="1">
        <v>2</v>
      </c>
      <c r="I2656" s="1" t="s">
        <v>26</v>
      </c>
      <c r="J2656" s="1" t="s">
        <v>93</v>
      </c>
      <c r="K2656" s="6">
        <v>6838.08</v>
      </c>
      <c r="L2656" s="6">
        <v>1139.68</v>
      </c>
      <c r="M2656" s="1">
        <v>6</v>
      </c>
      <c r="N2656" s="8">
        <v>45359</v>
      </c>
      <c r="O2656" s="4" t="str">
        <f t="shared" si="124"/>
        <v>March 2024</v>
      </c>
      <c r="P2656" s="1" t="s">
        <v>22</v>
      </c>
      <c r="Q2656" s="1"/>
      <c r="R2656" s="6">
        <v>0</v>
      </c>
      <c r="S2656" s="6">
        <f t="shared" si="125"/>
        <v>6838.08</v>
      </c>
    </row>
    <row r="2657" spans="1:19" x14ac:dyDescent="0.35">
      <c r="A2657" s="1">
        <v>17385</v>
      </c>
      <c r="B2657" s="1">
        <v>70</v>
      </c>
      <c r="C2657" s="1" t="str">
        <f t="shared" si="123"/>
        <v>Old</v>
      </c>
      <c r="D2657" s="1" t="s">
        <v>38</v>
      </c>
      <c r="E2657" s="1" t="s">
        <v>33</v>
      </c>
      <c r="F2657" s="1" t="s">
        <v>24</v>
      </c>
      <c r="G2657" s="1" t="s">
        <v>85</v>
      </c>
      <c r="H2657" s="1">
        <v>5</v>
      </c>
      <c r="I2657" s="1" t="s">
        <v>26</v>
      </c>
      <c r="J2657" s="1" t="s">
        <v>93</v>
      </c>
      <c r="K2657" s="6">
        <v>786.41</v>
      </c>
      <c r="L2657" s="6">
        <v>786.41</v>
      </c>
      <c r="M2657" s="1">
        <v>1</v>
      </c>
      <c r="N2657" s="8">
        <v>45359</v>
      </c>
      <c r="O2657" s="4" t="str">
        <f t="shared" si="124"/>
        <v>March 2024</v>
      </c>
      <c r="P2657" s="1" t="s">
        <v>79</v>
      </c>
      <c r="Q2657" s="1" t="s">
        <v>37</v>
      </c>
      <c r="R2657" s="6">
        <v>50.9</v>
      </c>
      <c r="S2657" s="6">
        <f t="shared" si="125"/>
        <v>837.31</v>
      </c>
    </row>
    <row r="2658" spans="1:19" x14ac:dyDescent="0.35">
      <c r="A2658" s="1">
        <v>7471</v>
      </c>
      <c r="B2658" s="1">
        <v>71</v>
      </c>
      <c r="C2658" s="1" t="str">
        <f t="shared" si="123"/>
        <v>Old</v>
      </c>
      <c r="D2658" s="1" t="s">
        <v>16</v>
      </c>
      <c r="E2658" s="1" t="s">
        <v>17</v>
      </c>
      <c r="F2658" s="1" t="s">
        <v>30</v>
      </c>
      <c r="G2658" s="1" t="s">
        <v>31</v>
      </c>
      <c r="H2658" s="1">
        <v>3</v>
      </c>
      <c r="I2658" s="1" t="s">
        <v>26</v>
      </c>
      <c r="J2658" s="1" t="s">
        <v>34</v>
      </c>
      <c r="K2658" s="6">
        <v>2319.8000000000002</v>
      </c>
      <c r="L2658" s="6">
        <v>463.96</v>
      </c>
      <c r="M2658" s="1">
        <v>5</v>
      </c>
      <c r="N2658" s="8">
        <v>45359</v>
      </c>
      <c r="O2658" s="4" t="str">
        <f t="shared" si="124"/>
        <v>March 2024</v>
      </c>
      <c r="P2658" s="1" t="s">
        <v>22</v>
      </c>
      <c r="Q2658" s="1" t="s">
        <v>39</v>
      </c>
      <c r="R2658" s="6">
        <v>61.32</v>
      </c>
      <c r="S2658" s="6">
        <f t="shared" si="125"/>
        <v>2381.1200000000003</v>
      </c>
    </row>
    <row r="2659" spans="1:19" x14ac:dyDescent="0.35">
      <c r="A2659" s="1">
        <v>1052</v>
      </c>
      <c r="B2659" s="1">
        <v>72</v>
      </c>
      <c r="C2659" s="1" t="str">
        <f t="shared" si="123"/>
        <v>Old</v>
      </c>
      <c r="D2659" s="1" t="s">
        <v>16</v>
      </c>
      <c r="E2659" s="1" t="s">
        <v>17</v>
      </c>
      <c r="F2659" s="1" t="s">
        <v>40</v>
      </c>
      <c r="G2659" s="1" t="s">
        <v>41</v>
      </c>
      <c r="H2659" s="1">
        <v>3</v>
      </c>
      <c r="I2659" s="1" t="s">
        <v>20</v>
      </c>
      <c r="J2659" s="1" t="s">
        <v>34</v>
      </c>
      <c r="K2659" s="6">
        <v>5068.9799999999996</v>
      </c>
      <c r="L2659" s="6">
        <v>844.83</v>
      </c>
      <c r="M2659" s="1">
        <v>6</v>
      </c>
      <c r="N2659" s="8">
        <v>45359</v>
      </c>
      <c r="O2659" s="4" t="str">
        <f t="shared" si="124"/>
        <v>March 2024</v>
      </c>
      <c r="P2659" s="1" t="s">
        <v>22</v>
      </c>
      <c r="Q2659" s="1" t="s">
        <v>37</v>
      </c>
      <c r="R2659" s="6">
        <v>45.46</v>
      </c>
      <c r="S2659" s="6">
        <f t="shared" si="125"/>
        <v>5114.4399999999996</v>
      </c>
    </row>
    <row r="2660" spans="1:19" x14ac:dyDescent="0.35">
      <c r="A2660" s="1">
        <v>11604</v>
      </c>
      <c r="B2660" s="1">
        <v>72</v>
      </c>
      <c r="C2660" s="1" t="str">
        <f t="shared" si="123"/>
        <v>Old</v>
      </c>
      <c r="D2660" s="1" t="s">
        <v>16</v>
      </c>
      <c r="E2660" s="1" t="s">
        <v>17</v>
      </c>
      <c r="F2660" s="1" t="s">
        <v>24</v>
      </c>
      <c r="G2660" s="1" t="s">
        <v>85</v>
      </c>
      <c r="H2660" s="1">
        <v>2</v>
      </c>
      <c r="I2660" s="1" t="s">
        <v>26</v>
      </c>
      <c r="J2660" s="1" t="s">
        <v>93</v>
      </c>
      <c r="K2660" s="6">
        <v>2359.23</v>
      </c>
      <c r="L2660" s="6">
        <v>786.41</v>
      </c>
      <c r="M2660" s="1">
        <v>3</v>
      </c>
      <c r="N2660" s="8">
        <v>45359</v>
      </c>
      <c r="O2660" s="4" t="str">
        <f t="shared" si="124"/>
        <v>March 2024</v>
      </c>
      <c r="P2660" s="1" t="s">
        <v>79</v>
      </c>
      <c r="Q2660" s="1" t="s">
        <v>52</v>
      </c>
      <c r="R2660" s="6">
        <v>53.47</v>
      </c>
      <c r="S2660" s="6">
        <f t="shared" si="125"/>
        <v>2412.6999999999998</v>
      </c>
    </row>
    <row r="2661" spans="1:19" x14ac:dyDescent="0.35">
      <c r="A2661" s="1">
        <v>17511</v>
      </c>
      <c r="B2661" s="1">
        <v>73</v>
      </c>
      <c r="C2661" s="1" t="str">
        <f t="shared" si="123"/>
        <v>Old</v>
      </c>
      <c r="D2661" s="1" t="s">
        <v>16</v>
      </c>
      <c r="E2661" s="1" t="s">
        <v>17</v>
      </c>
      <c r="F2661" s="1" t="s">
        <v>30</v>
      </c>
      <c r="G2661" s="1" t="s">
        <v>78</v>
      </c>
      <c r="H2661" s="1">
        <v>1</v>
      </c>
      <c r="I2661" s="1" t="s">
        <v>26</v>
      </c>
      <c r="J2661" s="1" t="s">
        <v>21</v>
      </c>
      <c r="K2661" s="6">
        <v>1348.64</v>
      </c>
      <c r="L2661" s="6">
        <v>674.32</v>
      </c>
      <c r="M2661" s="1">
        <v>2</v>
      </c>
      <c r="N2661" s="8">
        <v>45359</v>
      </c>
      <c r="O2661" s="4" t="str">
        <f t="shared" si="124"/>
        <v>March 2024</v>
      </c>
      <c r="P2661" s="1" t="s">
        <v>79</v>
      </c>
      <c r="Q2661" s="1" t="s">
        <v>92</v>
      </c>
      <c r="R2661" s="6">
        <v>160.85</v>
      </c>
      <c r="S2661" s="6">
        <f t="shared" si="125"/>
        <v>1509.49</v>
      </c>
    </row>
    <row r="2662" spans="1:19" x14ac:dyDescent="0.35">
      <c r="A2662" s="1">
        <v>9948</v>
      </c>
      <c r="B2662" s="1">
        <v>74</v>
      </c>
      <c r="C2662" s="1" t="str">
        <f t="shared" si="123"/>
        <v>Old</v>
      </c>
      <c r="D2662" s="1" t="s">
        <v>38</v>
      </c>
      <c r="E2662" s="1" t="s">
        <v>17</v>
      </c>
      <c r="F2662" s="1" t="s">
        <v>18</v>
      </c>
      <c r="G2662" s="1" t="s">
        <v>19</v>
      </c>
      <c r="H2662" s="1">
        <v>2</v>
      </c>
      <c r="I2662" s="1" t="s">
        <v>20</v>
      </c>
      <c r="J2662" s="1" t="s">
        <v>27</v>
      </c>
      <c r="K2662" s="6">
        <v>7120.71</v>
      </c>
      <c r="L2662" s="6">
        <v>791.19</v>
      </c>
      <c r="M2662" s="1">
        <v>9</v>
      </c>
      <c r="N2662" s="8">
        <v>45359</v>
      </c>
      <c r="O2662" s="4" t="str">
        <f t="shared" si="124"/>
        <v>March 2024</v>
      </c>
      <c r="P2662" s="1" t="s">
        <v>28</v>
      </c>
      <c r="Q2662" s="1"/>
      <c r="R2662" s="6">
        <v>0</v>
      </c>
      <c r="S2662" s="6">
        <f t="shared" si="125"/>
        <v>7120.71</v>
      </c>
    </row>
    <row r="2663" spans="1:19" x14ac:dyDescent="0.35">
      <c r="A2663" s="1">
        <v>1840</v>
      </c>
      <c r="B2663" s="1">
        <v>75</v>
      </c>
      <c r="C2663" s="1" t="str">
        <f t="shared" si="123"/>
        <v>Old</v>
      </c>
      <c r="D2663" s="1" t="s">
        <v>38</v>
      </c>
      <c r="E2663" s="1" t="s">
        <v>17</v>
      </c>
      <c r="F2663" s="1" t="s">
        <v>40</v>
      </c>
      <c r="G2663" s="1" t="s">
        <v>41</v>
      </c>
      <c r="H2663" s="1">
        <v>3</v>
      </c>
      <c r="I2663" s="1" t="s">
        <v>26</v>
      </c>
      <c r="J2663" s="1" t="s">
        <v>34</v>
      </c>
      <c r="K2663" s="6">
        <v>844.83</v>
      </c>
      <c r="L2663" s="6">
        <v>844.83</v>
      </c>
      <c r="M2663" s="1">
        <v>1</v>
      </c>
      <c r="N2663" s="8">
        <v>45359</v>
      </c>
      <c r="O2663" s="4" t="str">
        <f t="shared" si="124"/>
        <v>March 2024</v>
      </c>
      <c r="P2663" s="1" t="s">
        <v>22</v>
      </c>
      <c r="Q2663" s="1" t="s">
        <v>23</v>
      </c>
      <c r="R2663" s="6">
        <v>50.24</v>
      </c>
      <c r="S2663" s="6">
        <f t="shared" si="125"/>
        <v>895.07</v>
      </c>
    </row>
    <row r="2664" spans="1:19" x14ac:dyDescent="0.35">
      <c r="A2664" s="1">
        <v>14493</v>
      </c>
      <c r="B2664" s="1">
        <v>76</v>
      </c>
      <c r="C2664" s="1" t="str">
        <f t="shared" si="123"/>
        <v>Old</v>
      </c>
      <c r="D2664" s="1" t="s">
        <v>16</v>
      </c>
      <c r="E2664" s="1" t="s">
        <v>17</v>
      </c>
      <c r="F2664" s="1" t="s">
        <v>24</v>
      </c>
      <c r="G2664" s="1" t="s">
        <v>85</v>
      </c>
      <c r="H2664" s="1">
        <v>1</v>
      </c>
      <c r="I2664" s="1" t="s">
        <v>26</v>
      </c>
      <c r="J2664" s="1" t="s">
        <v>83</v>
      </c>
      <c r="K2664" s="6">
        <v>2359.23</v>
      </c>
      <c r="L2664" s="6">
        <v>786.41</v>
      </c>
      <c r="M2664" s="1">
        <v>3</v>
      </c>
      <c r="N2664" s="8">
        <v>45359</v>
      </c>
      <c r="O2664" s="4" t="str">
        <f t="shared" si="124"/>
        <v>March 2024</v>
      </c>
      <c r="P2664" s="1" t="s">
        <v>79</v>
      </c>
      <c r="Q2664" s="1" t="s">
        <v>113</v>
      </c>
      <c r="R2664" s="6">
        <v>155.29</v>
      </c>
      <c r="S2664" s="6">
        <f t="shared" si="125"/>
        <v>2514.52</v>
      </c>
    </row>
    <row r="2665" spans="1:19" x14ac:dyDescent="0.35">
      <c r="A2665" s="1">
        <v>1466</v>
      </c>
      <c r="B2665" s="1">
        <v>77</v>
      </c>
      <c r="C2665" s="1" t="str">
        <f t="shared" si="123"/>
        <v>Old</v>
      </c>
      <c r="D2665" s="1" t="s">
        <v>38</v>
      </c>
      <c r="E2665" s="1" t="s">
        <v>17</v>
      </c>
      <c r="F2665" s="1" t="s">
        <v>30</v>
      </c>
      <c r="G2665" s="1" t="s">
        <v>31</v>
      </c>
      <c r="H2665" s="1">
        <v>3</v>
      </c>
      <c r="I2665" s="1" t="s">
        <v>20</v>
      </c>
      <c r="J2665" s="1" t="s">
        <v>27</v>
      </c>
      <c r="K2665" s="6">
        <v>4639.6000000000004</v>
      </c>
      <c r="L2665" s="6">
        <v>463.96</v>
      </c>
      <c r="M2665" s="1">
        <v>10</v>
      </c>
      <c r="N2665" s="8">
        <v>45359</v>
      </c>
      <c r="O2665" s="4" t="str">
        <f t="shared" si="124"/>
        <v>March 2024</v>
      </c>
      <c r="P2665" s="1" t="s">
        <v>28</v>
      </c>
      <c r="Q2665" s="1"/>
      <c r="R2665" s="6">
        <v>0</v>
      </c>
      <c r="S2665" s="6">
        <f t="shared" si="125"/>
        <v>4639.6000000000004</v>
      </c>
    </row>
    <row r="2666" spans="1:19" x14ac:dyDescent="0.35">
      <c r="A2666" s="1">
        <v>15351</v>
      </c>
      <c r="B2666" s="1">
        <v>78</v>
      </c>
      <c r="C2666" s="1" t="str">
        <f t="shared" si="123"/>
        <v>Old</v>
      </c>
      <c r="D2666" s="1" t="s">
        <v>38</v>
      </c>
      <c r="E2666" s="1" t="s">
        <v>17</v>
      </c>
      <c r="F2666" s="1" t="s">
        <v>77</v>
      </c>
      <c r="G2666" s="1" t="s">
        <v>86</v>
      </c>
      <c r="H2666" s="1">
        <v>5</v>
      </c>
      <c r="I2666" s="1" t="s">
        <v>26</v>
      </c>
      <c r="J2666" s="1" t="s">
        <v>21</v>
      </c>
      <c r="K2666" s="6">
        <v>1805.9</v>
      </c>
      <c r="L2666" s="6">
        <v>361.18</v>
      </c>
      <c r="M2666" s="1">
        <v>5</v>
      </c>
      <c r="N2666" s="8">
        <v>45359</v>
      </c>
      <c r="O2666" s="4" t="str">
        <f t="shared" si="124"/>
        <v>March 2024</v>
      </c>
      <c r="P2666" s="1" t="s">
        <v>22</v>
      </c>
      <c r="Q2666" s="1" t="s">
        <v>110</v>
      </c>
      <c r="R2666" s="6">
        <v>153.69999999999999</v>
      </c>
      <c r="S2666" s="6">
        <f t="shared" si="125"/>
        <v>1959.6000000000001</v>
      </c>
    </row>
    <row r="2667" spans="1:19" x14ac:dyDescent="0.35">
      <c r="A2667" s="1">
        <v>2522</v>
      </c>
      <c r="B2667" s="1">
        <v>79</v>
      </c>
      <c r="C2667" s="1" t="str">
        <f t="shared" si="123"/>
        <v>Old</v>
      </c>
      <c r="D2667" s="1" t="s">
        <v>38</v>
      </c>
      <c r="E2667" s="1" t="s">
        <v>17</v>
      </c>
      <c r="F2667" s="1" t="s">
        <v>30</v>
      </c>
      <c r="G2667" s="1" t="s">
        <v>31</v>
      </c>
      <c r="H2667" s="1">
        <v>3</v>
      </c>
      <c r="I2667" s="1" t="s">
        <v>26</v>
      </c>
      <c r="J2667" s="1" t="s">
        <v>42</v>
      </c>
      <c r="K2667" s="6">
        <v>463.96</v>
      </c>
      <c r="L2667" s="6">
        <v>463.96</v>
      </c>
      <c r="M2667" s="1">
        <v>1</v>
      </c>
      <c r="N2667" s="8">
        <v>45359</v>
      </c>
      <c r="O2667" s="4" t="str">
        <f t="shared" si="124"/>
        <v>March 2024</v>
      </c>
      <c r="P2667" s="1" t="s">
        <v>28</v>
      </c>
      <c r="Q2667" s="1" t="s">
        <v>29</v>
      </c>
      <c r="R2667" s="6">
        <v>25.25</v>
      </c>
      <c r="S2667" s="6">
        <f t="shared" si="125"/>
        <v>489.21</v>
      </c>
    </row>
    <row r="2668" spans="1:19" x14ac:dyDescent="0.35">
      <c r="A2668" s="1">
        <v>11289</v>
      </c>
      <c r="B2668" s="1">
        <v>80</v>
      </c>
      <c r="C2668" s="1" t="str">
        <f t="shared" si="123"/>
        <v>Old</v>
      </c>
      <c r="D2668" s="1" t="s">
        <v>38</v>
      </c>
      <c r="E2668" s="1" t="s">
        <v>17</v>
      </c>
      <c r="F2668" s="1" t="s">
        <v>18</v>
      </c>
      <c r="G2668" s="1" t="s">
        <v>81</v>
      </c>
      <c r="H2668" s="1">
        <v>3</v>
      </c>
      <c r="I2668" s="1" t="s">
        <v>26</v>
      </c>
      <c r="J2668" s="1" t="s">
        <v>93</v>
      </c>
      <c r="K2668" s="6">
        <v>5698.4</v>
      </c>
      <c r="L2668" s="6">
        <v>1139.68</v>
      </c>
      <c r="M2668" s="1">
        <v>5</v>
      </c>
      <c r="N2668" s="8">
        <v>45359</v>
      </c>
      <c r="O2668" s="4" t="str">
        <f t="shared" si="124"/>
        <v>March 2024</v>
      </c>
      <c r="P2668" s="1" t="s">
        <v>84</v>
      </c>
      <c r="Q2668" s="1" t="s">
        <v>29</v>
      </c>
      <c r="R2668" s="6">
        <v>81.34</v>
      </c>
      <c r="S2668" s="6">
        <f t="shared" si="125"/>
        <v>5779.74</v>
      </c>
    </row>
    <row r="2669" spans="1:19" x14ac:dyDescent="0.35">
      <c r="A2669" s="1">
        <v>16323</v>
      </c>
      <c r="B2669" s="1">
        <v>80</v>
      </c>
      <c r="C2669" s="1" t="str">
        <f t="shared" si="123"/>
        <v>Old</v>
      </c>
      <c r="D2669" s="1" t="s">
        <v>38</v>
      </c>
      <c r="E2669" s="1" t="s">
        <v>17</v>
      </c>
      <c r="F2669" s="1" t="s">
        <v>18</v>
      </c>
      <c r="G2669" s="1" t="s">
        <v>81</v>
      </c>
      <c r="H2669" s="1">
        <v>5</v>
      </c>
      <c r="I2669" s="1" t="s">
        <v>26</v>
      </c>
      <c r="J2669" s="1" t="s">
        <v>21</v>
      </c>
      <c r="K2669" s="6">
        <v>4558.72</v>
      </c>
      <c r="L2669" s="6">
        <v>1139.68</v>
      </c>
      <c r="M2669" s="1">
        <v>4</v>
      </c>
      <c r="N2669" s="8">
        <v>45359</v>
      </c>
      <c r="O2669" s="4" t="str">
        <f t="shared" si="124"/>
        <v>March 2024</v>
      </c>
      <c r="P2669" s="1" t="s">
        <v>84</v>
      </c>
      <c r="Q2669" s="1" t="s">
        <v>95</v>
      </c>
      <c r="R2669" s="6">
        <v>120.09</v>
      </c>
      <c r="S2669" s="6">
        <f t="shared" si="125"/>
        <v>4678.8100000000004</v>
      </c>
    </row>
    <row r="2670" spans="1:19" x14ac:dyDescent="0.35">
      <c r="A2670" s="1">
        <v>12813</v>
      </c>
      <c r="B2670" s="1">
        <v>19</v>
      </c>
      <c r="C2670" s="1" t="str">
        <f t="shared" si="123"/>
        <v>Young</v>
      </c>
      <c r="D2670" s="1" t="s">
        <v>38</v>
      </c>
      <c r="E2670" s="1" t="s">
        <v>17</v>
      </c>
      <c r="F2670" s="1" t="s">
        <v>24</v>
      </c>
      <c r="G2670" s="1" t="s">
        <v>85</v>
      </c>
      <c r="H2670" s="1">
        <v>2</v>
      </c>
      <c r="I2670" s="1" t="s">
        <v>26</v>
      </c>
      <c r="J2670" s="1" t="s">
        <v>83</v>
      </c>
      <c r="K2670" s="6">
        <v>786.41</v>
      </c>
      <c r="L2670" s="6">
        <v>786.41</v>
      </c>
      <c r="M2670" s="1">
        <v>1</v>
      </c>
      <c r="N2670" s="8">
        <v>45360</v>
      </c>
      <c r="O2670" s="4" t="str">
        <f t="shared" si="124"/>
        <v>March 2024</v>
      </c>
      <c r="P2670" s="1" t="s">
        <v>79</v>
      </c>
      <c r="Q2670" s="1" t="s">
        <v>113</v>
      </c>
      <c r="R2670" s="6">
        <v>103.8</v>
      </c>
      <c r="S2670" s="6">
        <f t="shared" si="125"/>
        <v>890.20999999999992</v>
      </c>
    </row>
    <row r="2671" spans="1:19" x14ac:dyDescent="0.35">
      <c r="A2671" s="1">
        <v>15007</v>
      </c>
      <c r="B2671" s="1">
        <v>19</v>
      </c>
      <c r="C2671" s="1" t="str">
        <f t="shared" si="123"/>
        <v>Young</v>
      </c>
      <c r="D2671" s="1" t="s">
        <v>16</v>
      </c>
      <c r="E2671" s="1" t="s">
        <v>17</v>
      </c>
      <c r="F2671" s="1" t="s">
        <v>30</v>
      </c>
      <c r="G2671" s="1" t="s">
        <v>78</v>
      </c>
      <c r="H2671" s="1">
        <v>1</v>
      </c>
      <c r="I2671" s="1" t="s">
        <v>20</v>
      </c>
      <c r="J2671" s="1" t="s">
        <v>21</v>
      </c>
      <c r="K2671" s="6">
        <v>1348.64</v>
      </c>
      <c r="L2671" s="6">
        <v>674.32</v>
      </c>
      <c r="M2671" s="1">
        <v>2</v>
      </c>
      <c r="N2671" s="8">
        <v>45360</v>
      </c>
      <c r="O2671" s="4" t="str">
        <f t="shared" si="124"/>
        <v>March 2024</v>
      </c>
      <c r="P2671" s="1" t="s">
        <v>84</v>
      </c>
      <c r="Q2671" s="1" t="s">
        <v>114</v>
      </c>
      <c r="R2671" s="6">
        <v>140.85</v>
      </c>
      <c r="S2671" s="6">
        <f t="shared" si="125"/>
        <v>1489.49</v>
      </c>
    </row>
    <row r="2672" spans="1:19" x14ac:dyDescent="0.35">
      <c r="A2672" s="1">
        <v>19787</v>
      </c>
      <c r="B2672" s="1">
        <v>19</v>
      </c>
      <c r="C2672" s="1" t="str">
        <f t="shared" si="123"/>
        <v>Young</v>
      </c>
      <c r="D2672" s="1" t="s">
        <v>38</v>
      </c>
      <c r="E2672" s="1" t="s">
        <v>17</v>
      </c>
      <c r="F2672" s="1" t="s">
        <v>77</v>
      </c>
      <c r="G2672" s="1" t="s">
        <v>86</v>
      </c>
      <c r="H2672" s="1">
        <v>2</v>
      </c>
      <c r="I2672" s="1" t="s">
        <v>26</v>
      </c>
      <c r="J2672" s="1" t="s">
        <v>83</v>
      </c>
      <c r="K2672" s="6">
        <v>3611.8</v>
      </c>
      <c r="L2672" s="6">
        <v>361.18</v>
      </c>
      <c r="M2672" s="1">
        <v>10</v>
      </c>
      <c r="N2672" s="8">
        <v>45360</v>
      </c>
      <c r="O2672" s="4" t="str">
        <f t="shared" si="124"/>
        <v>March 2024</v>
      </c>
      <c r="P2672" s="1" t="s">
        <v>22</v>
      </c>
      <c r="Q2672" s="1" t="s">
        <v>87</v>
      </c>
      <c r="R2672" s="6">
        <v>109.71</v>
      </c>
      <c r="S2672" s="6">
        <f t="shared" si="125"/>
        <v>3721.51</v>
      </c>
    </row>
    <row r="2673" spans="1:19" x14ac:dyDescent="0.35">
      <c r="A2673" s="1">
        <v>1031</v>
      </c>
      <c r="B2673" s="1">
        <v>20</v>
      </c>
      <c r="C2673" s="1" t="str">
        <f t="shared" si="123"/>
        <v>Young</v>
      </c>
      <c r="D2673" s="1" t="s">
        <v>38</v>
      </c>
      <c r="E2673" s="1" t="s">
        <v>17</v>
      </c>
      <c r="F2673" s="1" t="s">
        <v>18</v>
      </c>
      <c r="G2673" s="1" t="s">
        <v>36</v>
      </c>
      <c r="H2673" s="1">
        <v>5</v>
      </c>
      <c r="I2673" s="1" t="s">
        <v>26</v>
      </c>
      <c r="J2673" s="1" t="s">
        <v>42</v>
      </c>
      <c r="K2673" s="6">
        <v>103.75</v>
      </c>
      <c r="L2673" s="6">
        <v>20.75</v>
      </c>
      <c r="M2673" s="1">
        <v>5</v>
      </c>
      <c r="N2673" s="8">
        <v>45360</v>
      </c>
      <c r="O2673" s="4" t="str">
        <f t="shared" si="124"/>
        <v>March 2024</v>
      </c>
      <c r="P2673" s="1" t="s">
        <v>28</v>
      </c>
      <c r="Q2673" s="1" t="s">
        <v>51</v>
      </c>
      <c r="R2673" s="6">
        <v>17.79</v>
      </c>
      <c r="S2673" s="6">
        <f t="shared" si="125"/>
        <v>121.53999999999999</v>
      </c>
    </row>
    <row r="2674" spans="1:19" x14ac:dyDescent="0.35">
      <c r="A2674" s="1">
        <v>17169</v>
      </c>
      <c r="B2674" s="1">
        <v>21</v>
      </c>
      <c r="C2674" s="1" t="str">
        <f t="shared" si="123"/>
        <v>Young</v>
      </c>
      <c r="D2674" s="1" t="s">
        <v>38</v>
      </c>
      <c r="E2674" s="1" t="s">
        <v>17</v>
      </c>
      <c r="F2674" s="1" t="s">
        <v>77</v>
      </c>
      <c r="G2674" s="1" t="s">
        <v>86</v>
      </c>
      <c r="H2674" s="1">
        <v>4</v>
      </c>
      <c r="I2674" s="1" t="s">
        <v>26</v>
      </c>
      <c r="J2674" s="1" t="s">
        <v>93</v>
      </c>
      <c r="K2674" s="6">
        <v>2167.08</v>
      </c>
      <c r="L2674" s="6">
        <v>361.18</v>
      </c>
      <c r="M2674" s="1">
        <v>6</v>
      </c>
      <c r="N2674" s="8">
        <v>45360</v>
      </c>
      <c r="O2674" s="4" t="str">
        <f t="shared" si="124"/>
        <v>March 2024</v>
      </c>
      <c r="P2674" s="1" t="s">
        <v>79</v>
      </c>
      <c r="Q2674" s="1" t="s">
        <v>95</v>
      </c>
      <c r="R2674" s="6">
        <v>114.19</v>
      </c>
      <c r="S2674" s="6">
        <f t="shared" si="125"/>
        <v>2281.27</v>
      </c>
    </row>
    <row r="2675" spans="1:19" x14ac:dyDescent="0.35">
      <c r="A2675" s="1">
        <v>5478</v>
      </c>
      <c r="B2675" s="1">
        <v>22</v>
      </c>
      <c r="C2675" s="1" t="str">
        <f t="shared" si="123"/>
        <v>Young</v>
      </c>
      <c r="D2675" s="1" t="s">
        <v>38</v>
      </c>
      <c r="E2675" s="1" t="s">
        <v>17</v>
      </c>
      <c r="F2675" s="1" t="s">
        <v>24</v>
      </c>
      <c r="G2675" s="1" t="s">
        <v>25</v>
      </c>
      <c r="H2675" s="1">
        <v>3</v>
      </c>
      <c r="I2675" s="1" t="s">
        <v>26</v>
      </c>
      <c r="J2675" s="1" t="s">
        <v>42</v>
      </c>
      <c r="K2675" s="6">
        <v>2470.3000000000002</v>
      </c>
      <c r="L2675" s="6">
        <v>247.03</v>
      </c>
      <c r="M2675" s="1">
        <v>10</v>
      </c>
      <c r="N2675" s="8">
        <v>45360</v>
      </c>
      <c r="O2675" s="4" t="str">
        <f t="shared" si="124"/>
        <v>March 2024</v>
      </c>
      <c r="P2675" s="1" t="s">
        <v>22</v>
      </c>
      <c r="Q2675" s="1" t="s">
        <v>53</v>
      </c>
      <c r="R2675" s="6">
        <v>18.8</v>
      </c>
      <c r="S2675" s="6">
        <f t="shared" si="125"/>
        <v>2489.1000000000004</v>
      </c>
    </row>
    <row r="2676" spans="1:19" x14ac:dyDescent="0.35">
      <c r="A2676" s="1">
        <v>6140</v>
      </c>
      <c r="B2676" s="1">
        <v>22</v>
      </c>
      <c r="C2676" s="1" t="str">
        <f t="shared" si="123"/>
        <v>Young</v>
      </c>
      <c r="D2676" s="1" t="s">
        <v>16</v>
      </c>
      <c r="E2676" s="1" t="s">
        <v>17</v>
      </c>
      <c r="F2676" s="1" t="s">
        <v>18</v>
      </c>
      <c r="G2676" s="1" t="s">
        <v>36</v>
      </c>
      <c r="H2676" s="1">
        <v>5</v>
      </c>
      <c r="I2676" s="1" t="s">
        <v>26</v>
      </c>
      <c r="J2676" s="1" t="s">
        <v>34</v>
      </c>
      <c r="K2676" s="6">
        <v>41.5</v>
      </c>
      <c r="L2676" s="6">
        <v>20.75</v>
      </c>
      <c r="M2676" s="1">
        <v>2</v>
      </c>
      <c r="N2676" s="8">
        <v>45360</v>
      </c>
      <c r="O2676" s="4" t="str">
        <f t="shared" si="124"/>
        <v>March 2024</v>
      </c>
      <c r="P2676" s="1" t="s">
        <v>32</v>
      </c>
      <c r="Q2676" s="1" t="s">
        <v>29</v>
      </c>
      <c r="R2676" s="6">
        <v>19.41</v>
      </c>
      <c r="S2676" s="6">
        <f t="shared" si="125"/>
        <v>60.91</v>
      </c>
    </row>
    <row r="2677" spans="1:19" x14ac:dyDescent="0.35">
      <c r="A2677" s="1">
        <v>15417</v>
      </c>
      <c r="B2677" s="1">
        <v>22</v>
      </c>
      <c r="C2677" s="1" t="str">
        <f t="shared" si="123"/>
        <v>Young</v>
      </c>
      <c r="D2677" s="1" t="s">
        <v>16</v>
      </c>
      <c r="E2677" s="1" t="s">
        <v>17</v>
      </c>
      <c r="F2677" s="1" t="s">
        <v>18</v>
      </c>
      <c r="G2677" s="1" t="s">
        <v>81</v>
      </c>
      <c r="H2677" s="1">
        <v>1</v>
      </c>
      <c r="I2677" s="1" t="s">
        <v>26</v>
      </c>
      <c r="J2677" s="1" t="s">
        <v>83</v>
      </c>
      <c r="K2677" s="6">
        <v>9117.44</v>
      </c>
      <c r="L2677" s="6">
        <v>1139.68</v>
      </c>
      <c r="M2677" s="1">
        <v>8</v>
      </c>
      <c r="N2677" s="8">
        <v>45360</v>
      </c>
      <c r="O2677" s="4" t="str">
        <f t="shared" si="124"/>
        <v>March 2024</v>
      </c>
      <c r="P2677" s="1" t="s">
        <v>79</v>
      </c>
      <c r="Q2677" s="1" t="s">
        <v>96</v>
      </c>
      <c r="R2677" s="6">
        <v>119.08</v>
      </c>
      <c r="S2677" s="6">
        <f t="shared" si="125"/>
        <v>9236.52</v>
      </c>
    </row>
    <row r="2678" spans="1:19" x14ac:dyDescent="0.35">
      <c r="A2678" s="1">
        <v>7381</v>
      </c>
      <c r="B2678" s="1">
        <v>23</v>
      </c>
      <c r="C2678" s="1" t="str">
        <f t="shared" si="123"/>
        <v>Young</v>
      </c>
      <c r="D2678" s="1" t="s">
        <v>38</v>
      </c>
      <c r="E2678" s="1" t="s">
        <v>17</v>
      </c>
      <c r="F2678" s="1" t="s">
        <v>18</v>
      </c>
      <c r="G2678" s="1" t="s">
        <v>36</v>
      </c>
      <c r="H2678" s="1">
        <v>5</v>
      </c>
      <c r="I2678" s="1" t="s">
        <v>20</v>
      </c>
      <c r="J2678" s="1" t="s">
        <v>42</v>
      </c>
      <c r="K2678" s="6">
        <v>124.5</v>
      </c>
      <c r="L2678" s="6">
        <v>20.75</v>
      </c>
      <c r="M2678" s="1">
        <v>6</v>
      </c>
      <c r="N2678" s="8">
        <v>45360</v>
      </c>
      <c r="O2678" s="4" t="str">
        <f t="shared" si="124"/>
        <v>March 2024</v>
      </c>
      <c r="P2678" s="1" t="s">
        <v>22</v>
      </c>
      <c r="Q2678" s="1" t="s">
        <v>73</v>
      </c>
      <c r="R2678" s="6">
        <v>43.05</v>
      </c>
      <c r="S2678" s="6">
        <f t="shared" si="125"/>
        <v>167.55</v>
      </c>
    </row>
    <row r="2679" spans="1:19" x14ac:dyDescent="0.35">
      <c r="A2679" s="1">
        <v>11022</v>
      </c>
      <c r="B2679" s="1">
        <v>26</v>
      </c>
      <c r="C2679" s="1" t="str">
        <f t="shared" si="123"/>
        <v>Young</v>
      </c>
      <c r="D2679" s="1" t="s">
        <v>16</v>
      </c>
      <c r="E2679" s="1" t="s">
        <v>17</v>
      </c>
      <c r="F2679" s="1" t="s">
        <v>18</v>
      </c>
      <c r="G2679" s="1" t="s">
        <v>81</v>
      </c>
      <c r="H2679" s="1">
        <v>3</v>
      </c>
      <c r="I2679" s="1" t="s">
        <v>20</v>
      </c>
      <c r="J2679" s="1" t="s">
        <v>93</v>
      </c>
      <c r="K2679" s="6">
        <v>1139.68</v>
      </c>
      <c r="L2679" s="6">
        <v>1139.68</v>
      </c>
      <c r="M2679" s="1">
        <v>1</v>
      </c>
      <c r="N2679" s="8">
        <v>45360</v>
      </c>
      <c r="O2679" s="4" t="str">
        <f t="shared" si="124"/>
        <v>March 2024</v>
      </c>
      <c r="P2679" s="1" t="s">
        <v>84</v>
      </c>
      <c r="Q2679" s="1" t="s">
        <v>29</v>
      </c>
      <c r="R2679" s="6">
        <v>33.729999999999997</v>
      </c>
      <c r="S2679" s="6">
        <f t="shared" si="125"/>
        <v>1173.4100000000001</v>
      </c>
    </row>
    <row r="2680" spans="1:19" x14ac:dyDescent="0.35">
      <c r="A2680" s="1">
        <v>16450</v>
      </c>
      <c r="B2680" s="1">
        <v>26</v>
      </c>
      <c r="C2680" s="1" t="str">
        <f t="shared" si="123"/>
        <v>Young</v>
      </c>
      <c r="D2680" s="1" t="s">
        <v>38</v>
      </c>
      <c r="E2680" s="1" t="s">
        <v>33</v>
      </c>
      <c r="F2680" s="1" t="s">
        <v>40</v>
      </c>
      <c r="G2680" s="1" t="s">
        <v>88</v>
      </c>
      <c r="H2680" s="1">
        <v>2</v>
      </c>
      <c r="I2680" s="1" t="s">
        <v>20</v>
      </c>
      <c r="J2680" s="1" t="s">
        <v>83</v>
      </c>
      <c r="K2680" s="6">
        <v>919</v>
      </c>
      <c r="L2680" s="6">
        <v>459.5</v>
      </c>
      <c r="M2680" s="1">
        <v>2</v>
      </c>
      <c r="N2680" s="8">
        <v>45360</v>
      </c>
      <c r="O2680" s="4" t="str">
        <f t="shared" si="124"/>
        <v>March 2024</v>
      </c>
      <c r="P2680" s="1" t="s">
        <v>79</v>
      </c>
      <c r="Q2680" s="1" t="s">
        <v>113</v>
      </c>
      <c r="R2680" s="6">
        <v>182.54</v>
      </c>
      <c r="S2680" s="6">
        <f t="shared" si="125"/>
        <v>1101.54</v>
      </c>
    </row>
    <row r="2681" spans="1:19" x14ac:dyDescent="0.35">
      <c r="A2681" s="1">
        <v>9578</v>
      </c>
      <c r="B2681" s="1">
        <v>27</v>
      </c>
      <c r="C2681" s="1" t="str">
        <f t="shared" si="123"/>
        <v>Young</v>
      </c>
      <c r="D2681" s="1" t="s">
        <v>16</v>
      </c>
      <c r="E2681" s="1" t="s">
        <v>17</v>
      </c>
      <c r="F2681" s="1" t="s">
        <v>30</v>
      </c>
      <c r="G2681" s="1" t="s">
        <v>31</v>
      </c>
      <c r="H2681" s="1">
        <v>3</v>
      </c>
      <c r="I2681" s="1" t="s">
        <v>20</v>
      </c>
      <c r="J2681" s="1" t="s">
        <v>27</v>
      </c>
      <c r="K2681" s="6">
        <v>1855.84</v>
      </c>
      <c r="L2681" s="6">
        <v>463.96</v>
      </c>
      <c r="M2681" s="1">
        <v>4</v>
      </c>
      <c r="N2681" s="8">
        <v>45360</v>
      </c>
      <c r="O2681" s="4" t="str">
        <f t="shared" si="124"/>
        <v>March 2024</v>
      </c>
      <c r="P2681" s="1" t="s">
        <v>28</v>
      </c>
      <c r="Q2681" s="1" t="s">
        <v>29</v>
      </c>
      <c r="R2681" s="6">
        <v>25.75</v>
      </c>
      <c r="S2681" s="6">
        <f t="shared" si="125"/>
        <v>1881.59</v>
      </c>
    </row>
    <row r="2682" spans="1:19" x14ac:dyDescent="0.35">
      <c r="A2682" s="1">
        <v>16187</v>
      </c>
      <c r="B2682" s="1">
        <v>27</v>
      </c>
      <c r="C2682" s="1" t="str">
        <f t="shared" si="123"/>
        <v>Young</v>
      </c>
      <c r="D2682" s="1" t="s">
        <v>38</v>
      </c>
      <c r="E2682" s="1" t="s">
        <v>17</v>
      </c>
      <c r="F2682" s="1" t="s">
        <v>24</v>
      </c>
      <c r="G2682" s="1" t="s">
        <v>85</v>
      </c>
      <c r="H2682" s="1">
        <v>3</v>
      </c>
      <c r="I2682" s="1" t="s">
        <v>20</v>
      </c>
      <c r="J2682" s="1" t="s">
        <v>83</v>
      </c>
      <c r="K2682" s="6">
        <v>4718.46</v>
      </c>
      <c r="L2682" s="6">
        <v>786.41</v>
      </c>
      <c r="M2682" s="1">
        <v>6</v>
      </c>
      <c r="N2682" s="8">
        <v>45360</v>
      </c>
      <c r="O2682" s="4" t="str">
        <f t="shared" si="124"/>
        <v>March 2024</v>
      </c>
      <c r="P2682" s="1" t="s">
        <v>79</v>
      </c>
      <c r="Q2682" s="1" t="s">
        <v>97</v>
      </c>
      <c r="R2682" s="6">
        <v>96.96</v>
      </c>
      <c r="S2682" s="6">
        <f t="shared" si="125"/>
        <v>4815.42</v>
      </c>
    </row>
    <row r="2683" spans="1:19" x14ac:dyDescent="0.35">
      <c r="A2683" s="1">
        <v>19479</v>
      </c>
      <c r="B2683" s="1">
        <v>27</v>
      </c>
      <c r="C2683" s="1" t="str">
        <f t="shared" si="123"/>
        <v>Young</v>
      </c>
      <c r="D2683" s="1" t="s">
        <v>38</v>
      </c>
      <c r="E2683" s="1" t="s">
        <v>17</v>
      </c>
      <c r="F2683" s="1" t="s">
        <v>30</v>
      </c>
      <c r="G2683" s="1" t="s">
        <v>78</v>
      </c>
      <c r="H2683" s="1">
        <v>3</v>
      </c>
      <c r="I2683" s="1" t="s">
        <v>26</v>
      </c>
      <c r="J2683" s="1" t="s">
        <v>93</v>
      </c>
      <c r="K2683" s="6">
        <v>2697.28</v>
      </c>
      <c r="L2683" s="6">
        <v>674.32</v>
      </c>
      <c r="M2683" s="1">
        <v>4</v>
      </c>
      <c r="N2683" s="8">
        <v>45360</v>
      </c>
      <c r="O2683" s="4" t="str">
        <f t="shared" si="124"/>
        <v>March 2024</v>
      </c>
      <c r="P2683" s="1" t="s">
        <v>79</v>
      </c>
      <c r="Q2683" s="1" t="s">
        <v>120</v>
      </c>
      <c r="R2683" s="6">
        <v>224.7</v>
      </c>
      <c r="S2683" s="6">
        <f t="shared" si="125"/>
        <v>2921.98</v>
      </c>
    </row>
    <row r="2684" spans="1:19" x14ac:dyDescent="0.35">
      <c r="A2684" s="1">
        <v>19510</v>
      </c>
      <c r="B2684" s="1">
        <v>28</v>
      </c>
      <c r="C2684" s="1" t="str">
        <f t="shared" si="123"/>
        <v>Young</v>
      </c>
      <c r="D2684" s="1" t="s">
        <v>16</v>
      </c>
      <c r="E2684" s="1" t="s">
        <v>17</v>
      </c>
      <c r="F2684" s="1" t="s">
        <v>18</v>
      </c>
      <c r="G2684" s="1" t="s">
        <v>81</v>
      </c>
      <c r="H2684" s="1">
        <v>5</v>
      </c>
      <c r="I2684" s="1" t="s">
        <v>26</v>
      </c>
      <c r="J2684" s="1" t="s">
        <v>21</v>
      </c>
      <c r="K2684" s="6">
        <v>5698.4</v>
      </c>
      <c r="L2684" s="6">
        <v>1139.68</v>
      </c>
      <c r="M2684" s="1">
        <v>5</v>
      </c>
      <c r="N2684" s="8">
        <v>45360</v>
      </c>
      <c r="O2684" s="4" t="str">
        <f t="shared" si="124"/>
        <v>March 2024</v>
      </c>
      <c r="P2684" s="1" t="s">
        <v>79</v>
      </c>
      <c r="Q2684" s="1"/>
      <c r="R2684" s="6">
        <v>0</v>
      </c>
      <c r="S2684" s="6">
        <f t="shared" si="125"/>
        <v>5698.4</v>
      </c>
    </row>
    <row r="2685" spans="1:19" x14ac:dyDescent="0.35">
      <c r="A2685" s="1">
        <v>19890</v>
      </c>
      <c r="B2685" s="1">
        <v>28</v>
      </c>
      <c r="C2685" s="1" t="str">
        <f t="shared" si="123"/>
        <v>Young</v>
      </c>
      <c r="D2685" s="1" t="s">
        <v>16</v>
      </c>
      <c r="E2685" s="1" t="s">
        <v>17</v>
      </c>
      <c r="F2685" s="1" t="s">
        <v>40</v>
      </c>
      <c r="G2685" s="1" t="s">
        <v>88</v>
      </c>
      <c r="H2685" s="1">
        <v>1</v>
      </c>
      <c r="I2685" s="1" t="s">
        <v>26</v>
      </c>
      <c r="J2685" s="1" t="s">
        <v>93</v>
      </c>
      <c r="K2685" s="6">
        <v>3676</v>
      </c>
      <c r="L2685" s="6">
        <v>459.5</v>
      </c>
      <c r="M2685" s="1">
        <v>8</v>
      </c>
      <c r="N2685" s="8">
        <v>45360</v>
      </c>
      <c r="O2685" s="4" t="str">
        <f t="shared" si="124"/>
        <v>March 2024</v>
      </c>
      <c r="P2685" s="1" t="s">
        <v>79</v>
      </c>
      <c r="Q2685" s="1" t="s">
        <v>89</v>
      </c>
      <c r="R2685" s="6">
        <v>172.38</v>
      </c>
      <c r="S2685" s="6">
        <f t="shared" si="125"/>
        <v>3848.38</v>
      </c>
    </row>
    <row r="2686" spans="1:19" x14ac:dyDescent="0.35">
      <c r="A2686" s="1">
        <v>3123</v>
      </c>
      <c r="B2686" s="1">
        <v>29</v>
      </c>
      <c r="C2686" s="1" t="str">
        <f t="shared" si="123"/>
        <v>Young</v>
      </c>
      <c r="D2686" s="1" t="s">
        <v>16</v>
      </c>
      <c r="E2686" s="1" t="s">
        <v>17</v>
      </c>
      <c r="F2686" s="1" t="s">
        <v>40</v>
      </c>
      <c r="G2686" s="1" t="s">
        <v>41</v>
      </c>
      <c r="H2686" s="1">
        <v>3</v>
      </c>
      <c r="I2686" s="1" t="s">
        <v>26</v>
      </c>
      <c r="J2686" s="1" t="s">
        <v>42</v>
      </c>
      <c r="K2686" s="6">
        <v>5068.9799999999996</v>
      </c>
      <c r="L2686" s="6">
        <v>844.83</v>
      </c>
      <c r="M2686" s="1">
        <v>6</v>
      </c>
      <c r="N2686" s="8">
        <v>45360</v>
      </c>
      <c r="O2686" s="4" t="str">
        <f t="shared" si="124"/>
        <v>March 2024</v>
      </c>
      <c r="P2686" s="1" t="s">
        <v>22</v>
      </c>
      <c r="Q2686" s="1" t="s">
        <v>50</v>
      </c>
      <c r="R2686" s="6">
        <v>24.17</v>
      </c>
      <c r="S2686" s="6">
        <f t="shared" si="125"/>
        <v>5093.1499999999996</v>
      </c>
    </row>
    <row r="2687" spans="1:19" x14ac:dyDescent="0.35">
      <c r="A2687" s="1">
        <v>6275</v>
      </c>
      <c r="B2687" s="1">
        <v>29</v>
      </c>
      <c r="C2687" s="1" t="str">
        <f t="shared" si="123"/>
        <v>Young</v>
      </c>
      <c r="D2687" s="1" t="s">
        <v>38</v>
      </c>
      <c r="E2687" s="1" t="s">
        <v>17</v>
      </c>
      <c r="F2687" s="1" t="s">
        <v>24</v>
      </c>
      <c r="G2687" s="1" t="s">
        <v>25</v>
      </c>
      <c r="H2687" s="1">
        <v>3</v>
      </c>
      <c r="I2687" s="1" t="s">
        <v>26</v>
      </c>
      <c r="J2687" s="1" t="s">
        <v>42</v>
      </c>
      <c r="K2687" s="6">
        <v>1482.18</v>
      </c>
      <c r="L2687" s="6">
        <v>247.03</v>
      </c>
      <c r="M2687" s="1">
        <v>6</v>
      </c>
      <c r="N2687" s="8">
        <v>45360</v>
      </c>
      <c r="O2687" s="4" t="str">
        <f t="shared" si="124"/>
        <v>March 2024</v>
      </c>
      <c r="P2687" s="1" t="s">
        <v>28</v>
      </c>
      <c r="Q2687" s="1" t="s">
        <v>63</v>
      </c>
      <c r="R2687" s="6">
        <v>61.54</v>
      </c>
      <c r="S2687" s="6">
        <f t="shared" si="125"/>
        <v>1543.72</v>
      </c>
    </row>
    <row r="2688" spans="1:19" x14ac:dyDescent="0.35">
      <c r="A2688" s="1">
        <v>12657</v>
      </c>
      <c r="B2688" s="1">
        <v>29</v>
      </c>
      <c r="C2688" s="1" t="str">
        <f t="shared" si="123"/>
        <v>Young</v>
      </c>
      <c r="D2688" s="1" t="s">
        <v>16</v>
      </c>
      <c r="E2688" s="1" t="s">
        <v>17</v>
      </c>
      <c r="F2688" s="1" t="s">
        <v>77</v>
      </c>
      <c r="G2688" s="1" t="s">
        <v>86</v>
      </c>
      <c r="H2688" s="1">
        <v>5</v>
      </c>
      <c r="I2688" s="1" t="s">
        <v>26</v>
      </c>
      <c r="J2688" s="1" t="s">
        <v>83</v>
      </c>
      <c r="K2688" s="6">
        <v>1805.9</v>
      </c>
      <c r="L2688" s="6">
        <v>361.18</v>
      </c>
      <c r="M2688" s="1">
        <v>5</v>
      </c>
      <c r="N2688" s="8">
        <v>45360</v>
      </c>
      <c r="O2688" s="4" t="str">
        <f t="shared" si="124"/>
        <v>March 2024</v>
      </c>
      <c r="P2688" s="1" t="s">
        <v>79</v>
      </c>
      <c r="Q2688" s="1" t="s">
        <v>117</v>
      </c>
      <c r="R2688" s="6">
        <v>74.2</v>
      </c>
      <c r="S2688" s="6">
        <f t="shared" si="125"/>
        <v>1880.1000000000001</v>
      </c>
    </row>
    <row r="2689" spans="1:19" x14ac:dyDescent="0.35">
      <c r="A2689" s="1">
        <v>12799</v>
      </c>
      <c r="B2689" s="1">
        <v>31</v>
      </c>
      <c r="C2689" s="1" t="str">
        <f t="shared" si="123"/>
        <v>Young</v>
      </c>
      <c r="D2689" s="1" t="s">
        <v>38</v>
      </c>
      <c r="E2689" s="1" t="s">
        <v>33</v>
      </c>
      <c r="F2689" s="1" t="s">
        <v>77</v>
      </c>
      <c r="G2689" s="1" t="s">
        <v>86</v>
      </c>
      <c r="H2689" s="1">
        <v>3</v>
      </c>
      <c r="I2689" s="1" t="s">
        <v>26</v>
      </c>
      <c r="J2689" s="1" t="s">
        <v>93</v>
      </c>
      <c r="K2689" s="6">
        <v>2528.2600000000002</v>
      </c>
      <c r="L2689" s="6">
        <v>361.18</v>
      </c>
      <c r="M2689" s="1">
        <v>7</v>
      </c>
      <c r="N2689" s="8">
        <v>45360</v>
      </c>
      <c r="O2689" s="4" t="str">
        <f t="shared" si="124"/>
        <v>March 2024</v>
      </c>
      <c r="P2689" s="1" t="s">
        <v>84</v>
      </c>
      <c r="Q2689" s="1"/>
      <c r="R2689" s="6">
        <v>0</v>
      </c>
      <c r="S2689" s="6">
        <f t="shared" si="125"/>
        <v>2528.2600000000002</v>
      </c>
    </row>
    <row r="2690" spans="1:19" x14ac:dyDescent="0.35">
      <c r="A2690" s="1">
        <v>16386</v>
      </c>
      <c r="B2690" s="1">
        <v>31</v>
      </c>
      <c r="C2690" s="1" t="str">
        <f t="shared" ref="C2690:C2753" si="126">IF(B2690&lt;=35,"Young",IF(B2690&lt;=55,"Middle-Aged","Old"))</f>
        <v>Young</v>
      </c>
      <c r="D2690" s="1" t="s">
        <v>38</v>
      </c>
      <c r="E2690" s="1" t="s">
        <v>17</v>
      </c>
      <c r="F2690" s="1" t="s">
        <v>30</v>
      </c>
      <c r="G2690" s="1" t="s">
        <v>78</v>
      </c>
      <c r="H2690" s="1">
        <v>1</v>
      </c>
      <c r="I2690" s="1" t="s">
        <v>26</v>
      </c>
      <c r="J2690" s="1" t="s">
        <v>93</v>
      </c>
      <c r="K2690" s="6">
        <v>6068.88</v>
      </c>
      <c r="L2690" s="6">
        <v>674.32</v>
      </c>
      <c r="M2690" s="1">
        <v>9</v>
      </c>
      <c r="N2690" s="8">
        <v>45360</v>
      </c>
      <c r="O2690" s="4" t="str">
        <f t="shared" ref="O2690:O2753" si="127">TEXT(N2690,"mmmm yyyy")</f>
        <v>March 2024</v>
      </c>
      <c r="P2690" s="1" t="s">
        <v>84</v>
      </c>
      <c r="Q2690" s="1" t="s">
        <v>110</v>
      </c>
      <c r="R2690" s="6">
        <v>165.7</v>
      </c>
      <c r="S2690" s="6">
        <f t="shared" ref="S2690:S2753" si="128">K2690+R2690</f>
        <v>6234.58</v>
      </c>
    </row>
    <row r="2691" spans="1:19" x14ac:dyDescent="0.35">
      <c r="A2691" s="1">
        <v>9012</v>
      </c>
      <c r="B2691" s="1">
        <v>32</v>
      </c>
      <c r="C2691" s="1" t="str">
        <f t="shared" si="126"/>
        <v>Young</v>
      </c>
      <c r="D2691" s="1" t="s">
        <v>16</v>
      </c>
      <c r="E2691" s="1" t="s">
        <v>17</v>
      </c>
      <c r="F2691" s="1" t="s">
        <v>30</v>
      </c>
      <c r="G2691" s="1" t="s">
        <v>31</v>
      </c>
      <c r="H2691" s="1">
        <v>3</v>
      </c>
      <c r="I2691" s="1" t="s">
        <v>20</v>
      </c>
      <c r="J2691" s="1" t="s">
        <v>21</v>
      </c>
      <c r="K2691" s="6">
        <v>4175.6400000000003</v>
      </c>
      <c r="L2691" s="6">
        <v>463.96</v>
      </c>
      <c r="M2691" s="1">
        <v>9</v>
      </c>
      <c r="N2691" s="8">
        <v>45360</v>
      </c>
      <c r="O2691" s="4" t="str">
        <f t="shared" si="127"/>
        <v>March 2024</v>
      </c>
      <c r="P2691" s="1" t="s">
        <v>32</v>
      </c>
      <c r="Q2691" s="1" t="s">
        <v>52</v>
      </c>
      <c r="R2691" s="6">
        <v>44.74</v>
      </c>
      <c r="S2691" s="6">
        <f t="shared" si="128"/>
        <v>4220.38</v>
      </c>
    </row>
    <row r="2692" spans="1:19" x14ac:dyDescent="0.35">
      <c r="A2692" s="1">
        <v>7706</v>
      </c>
      <c r="B2692" s="1">
        <v>33</v>
      </c>
      <c r="C2692" s="1" t="str">
        <f t="shared" si="126"/>
        <v>Young</v>
      </c>
      <c r="D2692" s="1" t="s">
        <v>16</v>
      </c>
      <c r="E2692" s="1" t="s">
        <v>17</v>
      </c>
      <c r="F2692" s="1" t="s">
        <v>18</v>
      </c>
      <c r="G2692" s="1" t="s">
        <v>19</v>
      </c>
      <c r="H2692" s="1">
        <v>2</v>
      </c>
      <c r="I2692" s="1" t="s">
        <v>26</v>
      </c>
      <c r="J2692" s="1" t="s">
        <v>21</v>
      </c>
      <c r="K2692" s="6">
        <v>5538.33</v>
      </c>
      <c r="L2692" s="6">
        <v>791.19</v>
      </c>
      <c r="M2692" s="1">
        <v>7</v>
      </c>
      <c r="N2692" s="8">
        <v>45360</v>
      </c>
      <c r="O2692" s="4" t="str">
        <f t="shared" si="127"/>
        <v>March 2024</v>
      </c>
      <c r="P2692" s="1" t="s">
        <v>22</v>
      </c>
      <c r="Q2692" s="1" t="s">
        <v>56</v>
      </c>
      <c r="R2692" s="6">
        <v>75.02</v>
      </c>
      <c r="S2692" s="6">
        <f t="shared" si="128"/>
        <v>5613.35</v>
      </c>
    </row>
    <row r="2693" spans="1:19" x14ac:dyDescent="0.35">
      <c r="A2693" s="1">
        <v>17330</v>
      </c>
      <c r="B2693" s="1">
        <v>34</v>
      </c>
      <c r="C2693" s="1" t="str">
        <f t="shared" si="126"/>
        <v>Young</v>
      </c>
      <c r="D2693" s="1" t="s">
        <v>38</v>
      </c>
      <c r="E2693" s="1" t="s">
        <v>17</v>
      </c>
      <c r="F2693" s="1" t="s">
        <v>77</v>
      </c>
      <c r="G2693" s="1" t="s">
        <v>86</v>
      </c>
      <c r="H2693" s="1">
        <v>3</v>
      </c>
      <c r="I2693" s="1" t="s">
        <v>20</v>
      </c>
      <c r="J2693" s="1" t="s">
        <v>93</v>
      </c>
      <c r="K2693" s="6">
        <v>361.18</v>
      </c>
      <c r="L2693" s="6">
        <v>361.18</v>
      </c>
      <c r="M2693" s="1">
        <v>1</v>
      </c>
      <c r="N2693" s="8">
        <v>45360</v>
      </c>
      <c r="O2693" s="4" t="str">
        <f t="shared" si="127"/>
        <v>March 2024</v>
      </c>
      <c r="P2693" s="1" t="s">
        <v>22</v>
      </c>
      <c r="Q2693" s="1" t="s">
        <v>113</v>
      </c>
      <c r="R2693" s="6">
        <v>63.74</v>
      </c>
      <c r="S2693" s="6">
        <f t="shared" si="128"/>
        <v>424.92</v>
      </c>
    </row>
    <row r="2694" spans="1:19" x14ac:dyDescent="0.35">
      <c r="A2694" s="1">
        <v>19139</v>
      </c>
      <c r="B2694" s="1">
        <v>34</v>
      </c>
      <c r="C2694" s="1" t="str">
        <f t="shared" si="126"/>
        <v>Young</v>
      </c>
      <c r="D2694" s="1" t="s">
        <v>38</v>
      </c>
      <c r="E2694" s="1" t="s">
        <v>33</v>
      </c>
      <c r="F2694" s="1" t="s">
        <v>77</v>
      </c>
      <c r="G2694" s="1" t="s">
        <v>86</v>
      </c>
      <c r="H2694" s="1">
        <v>4</v>
      </c>
      <c r="I2694" s="1" t="s">
        <v>26</v>
      </c>
      <c r="J2694" s="1" t="s">
        <v>21</v>
      </c>
      <c r="K2694" s="6">
        <v>2889.44</v>
      </c>
      <c r="L2694" s="6">
        <v>361.18</v>
      </c>
      <c r="M2694" s="1">
        <v>8</v>
      </c>
      <c r="N2694" s="8">
        <v>45360</v>
      </c>
      <c r="O2694" s="4" t="str">
        <f t="shared" si="127"/>
        <v>March 2024</v>
      </c>
      <c r="P2694" s="1" t="s">
        <v>79</v>
      </c>
      <c r="Q2694" s="1" t="s">
        <v>100</v>
      </c>
      <c r="R2694" s="6">
        <v>137.74</v>
      </c>
      <c r="S2694" s="6">
        <f t="shared" si="128"/>
        <v>3027.1800000000003</v>
      </c>
    </row>
    <row r="2695" spans="1:19" x14ac:dyDescent="0.35">
      <c r="A2695" s="1">
        <v>11712</v>
      </c>
      <c r="B2695" s="1">
        <v>36</v>
      </c>
      <c r="C2695" s="1" t="str">
        <f t="shared" si="126"/>
        <v>Middle-Aged</v>
      </c>
      <c r="D2695" s="1" t="s">
        <v>16</v>
      </c>
      <c r="E2695" s="1" t="s">
        <v>17</v>
      </c>
      <c r="F2695" s="1" t="s">
        <v>30</v>
      </c>
      <c r="G2695" s="1" t="s">
        <v>78</v>
      </c>
      <c r="H2695" s="1">
        <v>4</v>
      </c>
      <c r="I2695" s="1" t="s">
        <v>26</v>
      </c>
      <c r="J2695" s="1" t="s">
        <v>21</v>
      </c>
      <c r="K2695" s="6">
        <v>4045.92</v>
      </c>
      <c r="L2695" s="6">
        <v>674.32</v>
      </c>
      <c r="M2695" s="1">
        <v>6</v>
      </c>
      <c r="N2695" s="8">
        <v>45360</v>
      </c>
      <c r="O2695" s="4" t="str">
        <f t="shared" si="127"/>
        <v>March 2024</v>
      </c>
      <c r="P2695" s="1" t="s">
        <v>22</v>
      </c>
      <c r="Q2695" s="1" t="s">
        <v>29</v>
      </c>
      <c r="R2695" s="6">
        <v>33.61</v>
      </c>
      <c r="S2695" s="6">
        <f t="shared" si="128"/>
        <v>4079.53</v>
      </c>
    </row>
    <row r="2696" spans="1:19" x14ac:dyDescent="0.35">
      <c r="A2696" s="1">
        <v>16522</v>
      </c>
      <c r="B2696" s="1">
        <v>36</v>
      </c>
      <c r="C2696" s="1" t="str">
        <f t="shared" si="126"/>
        <v>Middle-Aged</v>
      </c>
      <c r="D2696" s="1" t="s">
        <v>16</v>
      </c>
      <c r="E2696" s="1" t="s">
        <v>17</v>
      </c>
      <c r="F2696" s="1" t="s">
        <v>18</v>
      </c>
      <c r="G2696" s="1" t="s">
        <v>81</v>
      </c>
      <c r="H2696" s="1">
        <v>5</v>
      </c>
      <c r="I2696" s="1" t="s">
        <v>20</v>
      </c>
      <c r="J2696" s="1" t="s">
        <v>93</v>
      </c>
      <c r="K2696" s="6">
        <v>11396.8</v>
      </c>
      <c r="L2696" s="6">
        <v>1139.68</v>
      </c>
      <c r="M2696" s="1">
        <v>10</v>
      </c>
      <c r="N2696" s="8">
        <v>45360</v>
      </c>
      <c r="O2696" s="4" t="str">
        <f t="shared" si="127"/>
        <v>March 2024</v>
      </c>
      <c r="P2696" s="1" t="s">
        <v>79</v>
      </c>
      <c r="Q2696" s="1"/>
      <c r="R2696" s="6">
        <v>0</v>
      </c>
      <c r="S2696" s="6">
        <f t="shared" si="128"/>
        <v>11396.8</v>
      </c>
    </row>
    <row r="2697" spans="1:19" x14ac:dyDescent="0.35">
      <c r="A2697" s="1">
        <v>15195</v>
      </c>
      <c r="B2697" s="1">
        <v>37</v>
      </c>
      <c r="C2697" s="1" t="str">
        <f t="shared" si="126"/>
        <v>Middle-Aged</v>
      </c>
      <c r="D2697" s="1" t="s">
        <v>38</v>
      </c>
      <c r="E2697" s="1" t="s">
        <v>17</v>
      </c>
      <c r="F2697" s="1" t="s">
        <v>30</v>
      </c>
      <c r="G2697" s="1" t="s">
        <v>78</v>
      </c>
      <c r="H2697" s="1">
        <v>5</v>
      </c>
      <c r="I2697" s="1" t="s">
        <v>26</v>
      </c>
      <c r="J2697" s="1" t="s">
        <v>83</v>
      </c>
      <c r="K2697" s="6">
        <v>2697.28</v>
      </c>
      <c r="L2697" s="6">
        <v>674.32</v>
      </c>
      <c r="M2697" s="1">
        <v>4</v>
      </c>
      <c r="N2697" s="8">
        <v>45360</v>
      </c>
      <c r="O2697" s="4" t="str">
        <f t="shared" si="127"/>
        <v>March 2024</v>
      </c>
      <c r="P2697" s="1" t="s">
        <v>84</v>
      </c>
      <c r="Q2697" s="1"/>
      <c r="R2697" s="6">
        <v>0</v>
      </c>
      <c r="S2697" s="6">
        <f t="shared" si="128"/>
        <v>2697.28</v>
      </c>
    </row>
    <row r="2698" spans="1:19" x14ac:dyDescent="0.35">
      <c r="A2698" s="1">
        <v>17481</v>
      </c>
      <c r="B2698" s="1">
        <v>37</v>
      </c>
      <c r="C2698" s="1" t="str">
        <f t="shared" si="126"/>
        <v>Middle-Aged</v>
      </c>
      <c r="D2698" s="1" t="s">
        <v>38</v>
      </c>
      <c r="E2698" s="1" t="s">
        <v>17</v>
      </c>
      <c r="F2698" s="1" t="s">
        <v>40</v>
      </c>
      <c r="G2698" s="1" t="s">
        <v>88</v>
      </c>
      <c r="H2698" s="1">
        <v>3</v>
      </c>
      <c r="I2698" s="1" t="s">
        <v>26</v>
      </c>
      <c r="J2698" s="1" t="s">
        <v>21</v>
      </c>
      <c r="K2698" s="6">
        <v>4135.5</v>
      </c>
      <c r="L2698" s="6">
        <v>459.5</v>
      </c>
      <c r="M2698" s="1">
        <v>9</v>
      </c>
      <c r="N2698" s="8">
        <v>45360</v>
      </c>
      <c r="O2698" s="4" t="str">
        <f t="shared" si="127"/>
        <v>March 2024</v>
      </c>
      <c r="P2698" s="1" t="s">
        <v>84</v>
      </c>
      <c r="Q2698" s="1" t="s">
        <v>91</v>
      </c>
      <c r="R2698" s="6">
        <v>80.650000000000006</v>
      </c>
      <c r="S2698" s="6">
        <f t="shared" si="128"/>
        <v>4216.1499999999996</v>
      </c>
    </row>
    <row r="2699" spans="1:19" x14ac:dyDescent="0.35">
      <c r="A2699" s="1">
        <v>2513</v>
      </c>
      <c r="B2699" s="1">
        <v>40</v>
      </c>
      <c r="C2699" s="1" t="str">
        <f t="shared" si="126"/>
        <v>Middle-Aged</v>
      </c>
      <c r="D2699" s="1" t="s">
        <v>38</v>
      </c>
      <c r="E2699" s="1" t="s">
        <v>17</v>
      </c>
      <c r="F2699" s="1" t="s">
        <v>18</v>
      </c>
      <c r="G2699" s="1" t="s">
        <v>19</v>
      </c>
      <c r="H2699" s="1">
        <v>2</v>
      </c>
      <c r="I2699" s="1" t="s">
        <v>26</v>
      </c>
      <c r="J2699" s="1" t="s">
        <v>34</v>
      </c>
      <c r="K2699" s="6">
        <v>5538.33</v>
      </c>
      <c r="L2699" s="6">
        <v>791.19</v>
      </c>
      <c r="M2699" s="1">
        <v>7</v>
      </c>
      <c r="N2699" s="8">
        <v>45360</v>
      </c>
      <c r="O2699" s="4" t="str">
        <f t="shared" si="127"/>
        <v>March 2024</v>
      </c>
      <c r="P2699" s="1" t="s">
        <v>22</v>
      </c>
      <c r="Q2699" s="1" t="s">
        <v>60</v>
      </c>
      <c r="R2699" s="6">
        <v>72.2</v>
      </c>
      <c r="S2699" s="6">
        <f t="shared" si="128"/>
        <v>5610.53</v>
      </c>
    </row>
    <row r="2700" spans="1:19" x14ac:dyDescent="0.35">
      <c r="A2700" s="1">
        <v>11303</v>
      </c>
      <c r="B2700" s="1">
        <v>41</v>
      </c>
      <c r="C2700" s="1" t="str">
        <f t="shared" si="126"/>
        <v>Middle-Aged</v>
      </c>
      <c r="D2700" s="1" t="s">
        <v>38</v>
      </c>
      <c r="E2700" s="1" t="s">
        <v>33</v>
      </c>
      <c r="F2700" s="1" t="s">
        <v>40</v>
      </c>
      <c r="G2700" s="1" t="s">
        <v>88</v>
      </c>
      <c r="H2700" s="1">
        <v>4</v>
      </c>
      <c r="I2700" s="1" t="s">
        <v>26</v>
      </c>
      <c r="J2700" s="1" t="s">
        <v>93</v>
      </c>
      <c r="K2700" s="6">
        <v>1838</v>
      </c>
      <c r="L2700" s="6">
        <v>459.5</v>
      </c>
      <c r="M2700" s="1">
        <v>4</v>
      </c>
      <c r="N2700" s="8">
        <v>45360</v>
      </c>
      <c r="O2700" s="4" t="str">
        <f t="shared" si="127"/>
        <v>March 2024</v>
      </c>
      <c r="P2700" s="1" t="s">
        <v>79</v>
      </c>
      <c r="Q2700" s="1" t="s">
        <v>118</v>
      </c>
      <c r="R2700" s="6">
        <v>174.67</v>
      </c>
      <c r="S2700" s="6">
        <f t="shared" si="128"/>
        <v>2012.67</v>
      </c>
    </row>
    <row r="2701" spans="1:19" x14ac:dyDescent="0.35">
      <c r="A2701" s="1">
        <v>15695</v>
      </c>
      <c r="B2701" s="1">
        <v>41</v>
      </c>
      <c r="C2701" s="1" t="str">
        <f t="shared" si="126"/>
        <v>Middle-Aged</v>
      </c>
      <c r="D2701" s="1" t="s">
        <v>38</v>
      </c>
      <c r="E2701" s="1" t="s">
        <v>33</v>
      </c>
      <c r="F2701" s="1" t="s">
        <v>40</v>
      </c>
      <c r="G2701" s="1" t="s">
        <v>88</v>
      </c>
      <c r="H2701" s="1">
        <v>5</v>
      </c>
      <c r="I2701" s="1" t="s">
        <v>20</v>
      </c>
      <c r="J2701" s="1" t="s">
        <v>83</v>
      </c>
      <c r="K2701" s="6">
        <v>3676</v>
      </c>
      <c r="L2701" s="6">
        <v>459.5</v>
      </c>
      <c r="M2701" s="1">
        <v>8</v>
      </c>
      <c r="N2701" s="8">
        <v>45360</v>
      </c>
      <c r="O2701" s="4" t="str">
        <f t="shared" si="127"/>
        <v>March 2024</v>
      </c>
      <c r="P2701" s="1" t="s">
        <v>22</v>
      </c>
      <c r="Q2701" s="1" t="s">
        <v>118</v>
      </c>
      <c r="R2701" s="6">
        <v>175.2</v>
      </c>
      <c r="S2701" s="6">
        <f t="shared" si="128"/>
        <v>3851.2</v>
      </c>
    </row>
    <row r="2702" spans="1:19" x14ac:dyDescent="0.35">
      <c r="A2702" s="1">
        <v>14380</v>
      </c>
      <c r="B2702" s="1">
        <v>42</v>
      </c>
      <c r="C2702" s="1" t="str">
        <f t="shared" si="126"/>
        <v>Middle-Aged</v>
      </c>
      <c r="D2702" s="1" t="s">
        <v>38</v>
      </c>
      <c r="E2702" s="1" t="s">
        <v>17</v>
      </c>
      <c r="F2702" s="1" t="s">
        <v>30</v>
      </c>
      <c r="G2702" s="1" t="s">
        <v>78</v>
      </c>
      <c r="H2702" s="1">
        <v>4</v>
      </c>
      <c r="I2702" s="1" t="s">
        <v>26</v>
      </c>
      <c r="J2702" s="1" t="s">
        <v>93</v>
      </c>
      <c r="K2702" s="6">
        <v>4045.92</v>
      </c>
      <c r="L2702" s="6">
        <v>674.32</v>
      </c>
      <c r="M2702" s="1">
        <v>6</v>
      </c>
      <c r="N2702" s="8">
        <v>45360</v>
      </c>
      <c r="O2702" s="4" t="str">
        <f t="shared" si="127"/>
        <v>March 2024</v>
      </c>
      <c r="P2702" s="1" t="s">
        <v>79</v>
      </c>
      <c r="Q2702" s="1" t="s">
        <v>121</v>
      </c>
      <c r="R2702" s="6">
        <v>231.31</v>
      </c>
      <c r="S2702" s="6">
        <f t="shared" si="128"/>
        <v>4277.2300000000005</v>
      </c>
    </row>
    <row r="2703" spans="1:19" x14ac:dyDescent="0.35">
      <c r="A2703" s="1">
        <v>15996</v>
      </c>
      <c r="B2703" s="1">
        <v>42</v>
      </c>
      <c r="C2703" s="1" t="str">
        <f t="shared" si="126"/>
        <v>Middle-Aged</v>
      </c>
      <c r="D2703" s="1" t="s">
        <v>16</v>
      </c>
      <c r="E2703" s="1" t="s">
        <v>17</v>
      </c>
      <c r="F2703" s="1" t="s">
        <v>24</v>
      </c>
      <c r="G2703" s="1" t="s">
        <v>85</v>
      </c>
      <c r="H2703" s="1">
        <v>2</v>
      </c>
      <c r="I2703" s="1" t="s">
        <v>26</v>
      </c>
      <c r="J2703" s="1" t="s">
        <v>83</v>
      </c>
      <c r="K2703" s="6">
        <v>3932.05</v>
      </c>
      <c r="L2703" s="6">
        <v>786.41</v>
      </c>
      <c r="M2703" s="1">
        <v>5</v>
      </c>
      <c r="N2703" s="8">
        <v>45360</v>
      </c>
      <c r="O2703" s="4" t="str">
        <f t="shared" si="127"/>
        <v>March 2024</v>
      </c>
      <c r="P2703" s="1" t="s">
        <v>79</v>
      </c>
      <c r="Q2703" s="1" t="s">
        <v>108</v>
      </c>
      <c r="R2703" s="6">
        <v>90.91</v>
      </c>
      <c r="S2703" s="6">
        <f t="shared" si="128"/>
        <v>4022.96</v>
      </c>
    </row>
    <row r="2704" spans="1:19" x14ac:dyDescent="0.35">
      <c r="A2704" s="1">
        <v>8438</v>
      </c>
      <c r="B2704" s="1">
        <v>44</v>
      </c>
      <c r="C2704" s="1" t="str">
        <f t="shared" si="126"/>
        <v>Middle-Aged</v>
      </c>
      <c r="D2704" s="1" t="s">
        <v>38</v>
      </c>
      <c r="E2704" s="1" t="s">
        <v>33</v>
      </c>
      <c r="F2704" s="1" t="s">
        <v>18</v>
      </c>
      <c r="G2704" s="1" t="s">
        <v>19</v>
      </c>
      <c r="H2704" s="1">
        <v>2</v>
      </c>
      <c r="I2704" s="1" t="s">
        <v>20</v>
      </c>
      <c r="J2704" s="1" t="s">
        <v>42</v>
      </c>
      <c r="K2704" s="6">
        <v>1582.38</v>
      </c>
      <c r="L2704" s="6">
        <v>791.19</v>
      </c>
      <c r="M2704" s="1">
        <v>2</v>
      </c>
      <c r="N2704" s="8">
        <v>45360</v>
      </c>
      <c r="O2704" s="4" t="str">
        <f t="shared" si="127"/>
        <v>March 2024</v>
      </c>
      <c r="P2704" s="1" t="s">
        <v>28</v>
      </c>
      <c r="Q2704" s="1"/>
      <c r="R2704" s="6">
        <v>0</v>
      </c>
      <c r="S2704" s="6">
        <f t="shared" si="128"/>
        <v>1582.38</v>
      </c>
    </row>
    <row r="2705" spans="1:19" x14ac:dyDescent="0.35">
      <c r="A2705" s="1">
        <v>11782</v>
      </c>
      <c r="B2705" s="1">
        <v>45</v>
      </c>
      <c r="C2705" s="1" t="str">
        <f t="shared" si="126"/>
        <v>Middle-Aged</v>
      </c>
      <c r="D2705" s="1" t="s">
        <v>16</v>
      </c>
      <c r="E2705" s="1" t="s">
        <v>17</v>
      </c>
      <c r="F2705" s="1" t="s">
        <v>24</v>
      </c>
      <c r="G2705" s="1" t="s">
        <v>85</v>
      </c>
      <c r="H2705" s="1">
        <v>5</v>
      </c>
      <c r="I2705" s="1" t="s">
        <v>26</v>
      </c>
      <c r="J2705" s="1" t="s">
        <v>83</v>
      </c>
      <c r="K2705" s="6">
        <v>1572.82</v>
      </c>
      <c r="L2705" s="6">
        <v>786.41</v>
      </c>
      <c r="M2705" s="1">
        <v>2</v>
      </c>
      <c r="N2705" s="8">
        <v>45360</v>
      </c>
      <c r="O2705" s="4" t="str">
        <f t="shared" si="127"/>
        <v>March 2024</v>
      </c>
      <c r="P2705" s="1" t="s">
        <v>84</v>
      </c>
      <c r="Q2705" s="1" t="s">
        <v>52</v>
      </c>
      <c r="R2705" s="6">
        <v>51.12</v>
      </c>
      <c r="S2705" s="6">
        <f t="shared" si="128"/>
        <v>1623.9399999999998</v>
      </c>
    </row>
    <row r="2706" spans="1:19" x14ac:dyDescent="0.35">
      <c r="A2706" s="1">
        <v>16532</v>
      </c>
      <c r="B2706" s="1">
        <v>45</v>
      </c>
      <c r="C2706" s="1" t="str">
        <f t="shared" si="126"/>
        <v>Middle-Aged</v>
      </c>
      <c r="D2706" s="1" t="s">
        <v>38</v>
      </c>
      <c r="E2706" s="1" t="s">
        <v>17</v>
      </c>
      <c r="F2706" s="1" t="s">
        <v>40</v>
      </c>
      <c r="G2706" s="1" t="s">
        <v>88</v>
      </c>
      <c r="H2706" s="1">
        <v>4</v>
      </c>
      <c r="I2706" s="1" t="s">
        <v>26</v>
      </c>
      <c r="J2706" s="1" t="s">
        <v>21</v>
      </c>
      <c r="K2706" s="6">
        <v>1378.5</v>
      </c>
      <c r="L2706" s="6">
        <v>459.5</v>
      </c>
      <c r="M2706" s="1">
        <v>3</v>
      </c>
      <c r="N2706" s="8">
        <v>45360</v>
      </c>
      <c r="O2706" s="4" t="str">
        <f t="shared" si="127"/>
        <v>March 2024</v>
      </c>
      <c r="P2706" s="1" t="s">
        <v>79</v>
      </c>
      <c r="Q2706" s="1"/>
      <c r="R2706" s="6">
        <v>0</v>
      </c>
      <c r="S2706" s="6">
        <f t="shared" si="128"/>
        <v>1378.5</v>
      </c>
    </row>
    <row r="2707" spans="1:19" x14ac:dyDescent="0.35">
      <c r="A2707" s="1">
        <v>19892</v>
      </c>
      <c r="B2707" s="1">
        <v>45</v>
      </c>
      <c r="C2707" s="1" t="str">
        <f t="shared" si="126"/>
        <v>Middle-Aged</v>
      </c>
      <c r="D2707" s="1" t="s">
        <v>38</v>
      </c>
      <c r="E2707" s="1" t="s">
        <v>17</v>
      </c>
      <c r="F2707" s="1" t="s">
        <v>30</v>
      </c>
      <c r="G2707" s="1" t="s">
        <v>78</v>
      </c>
      <c r="H2707" s="1">
        <v>2</v>
      </c>
      <c r="I2707" s="1" t="s">
        <v>26</v>
      </c>
      <c r="J2707" s="1" t="s">
        <v>21</v>
      </c>
      <c r="K2707" s="6">
        <v>1348.64</v>
      </c>
      <c r="L2707" s="6">
        <v>674.32</v>
      </c>
      <c r="M2707" s="1">
        <v>2</v>
      </c>
      <c r="N2707" s="8">
        <v>45360</v>
      </c>
      <c r="O2707" s="4" t="str">
        <f t="shared" si="127"/>
        <v>March 2024</v>
      </c>
      <c r="P2707" s="1" t="s">
        <v>22</v>
      </c>
      <c r="Q2707" s="1" t="s">
        <v>29</v>
      </c>
      <c r="R2707" s="6">
        <v>27</v>
      </c>
      <c r="S2707" s="6">
        <f t="shared" si="128"/>
        <v>1375.64</v>
      </c>
    </row>
    <row r="2708" spans="1:19" x14ac:dyDescent="0.35">
      <c r="A2708" s="1">
        <v>6789</v>
      </c>
      <c r="B2708" s="1">
        <v>46</v>
      </c>
      <c r="C2708" s="1" t="str">
        <f t="shared" si="126"/>
        <v>Middle-Aged</v>
      </c>
      <c r="D2708" s="1" t="s">
        <v>16</v>
      </c>
      <c r="E2708" s="1" t="s">
        <v>17</v>
      </c>
      <c r="F2708" s="1" t="s">
        <v>30</v>
      </c>
      <c r="G2708" s="1" t="s">
        <v>31</v>
      </c>
      <c r="H2708" s="1">
        <v>3</v>
      </c>
      <c r="I2708" s="1" t="s">
        <v>26</v>
      </c>
      <c r="J2708" s="1" t="s">
        <v>34</v>
      </c>
      <c r="K2708" s="6">
        <v>927.92</v>
      </c>
      <c r="L2708" s="6">
        <v>463.96</v>
      </c>
      <c r="M2708" s="1">
        <v>2</v>
      </c>
      <c r="N2708" s="8">
        <v>45360</v>
      </c>
      <c r="O2708" s="4" t="str">
        <f t="shared" si="127"/>
        <v>March 2024</v>
      </c>
      <c r="P2708" s="1" t="s">
        <v>28</v>
      </c>
      <c r="Q2708" s="1"/>
      <c r="R2708" s="6">
        <v>0</v>
      </c>
      <c r="S2708" s="6">
        <f t="shared" si="128"/>
        <v>927.92</v>
      </c>
    </row>
    <row r="2709" spans="1:19" x14ac:dyDescent="0.35">
      <c r="A2709" s="1">
        <v>11631</v>
      </c>
      <c r="B2709" s="1">
        <v>47</v>
      </c>
      <c r="C2709" s="1" t="str">
        <f t="shared" si="126"/>
        <v>Middle-Aged</v>
      </c>
      <c r="D2709" s="1" t="s">
        <v>16</v>
      </c>
      <c r="E2709" s="1" t="s">
        <v>17</v>
      </c>
      <c r="F2709" s="1" t="s">
        <v>24</v>
      </c>
      <c r="G2709" s="1" t="s">
        <v>85</v>
      </c>
      <c r="H2709" s="1">
        <v>3</v>
      </c>
      <c r="I2709" s="1" t="s">
        <v>26</v>
      </c>
      <c r="J2709" s="1" t="s">
        <v>83</v>
      </c>
      <c r="K2709" s="6">
        <v>786.41</v>
      </c>
      <c r="L2709" s="6">
        <v>786.41</v>
      </c>
      <c r="M2709" s="1">
        <v>1</v>
      </c>
      <c r="N2709" s="8">
        <v>45360</v>
      </c>
      <c r="O2709" s="4" t="str">
        <f t="shared" si="127"/>
        <v>March 2024</v>
      </c>
      <c r="P2709" s="1" t="s">
        <v>79</v>
      </c>
      <c r="Q2709" s="1" t="s">
        <v>82</v>
      </c>
      <c r="R2709" s="6">
        <v>116.06</v>
      </c>
      <c r="S2709" s="6">
        <f t="shared" si="128"/>
        <v>902.47</v>
      </c>
    </row>
    <row r="2710" spans="1:19" x14ac:dyDescent="0.35">
      <c r="A2710" s="1">
        <v>6211</v>
      </c>
      <c r="B2710" s="1">
        <v>48</v>
      </c>
      <c r="C2710" s="1" t="str">
        <f t="shared" si="126"/>
        <v>Middle-Aged</v>
      </c>
      <c r="D2710" s="1" t="s">
        <v>38</v>
      </c>
      <c r="E2710" s="1" t="s">
        <v>17</v>
      </c>
      <c r="F2710" s="1" t="s">
        <v>18</v>
      </c>
      <c r="G2710" s="1" t="s">
        <v>19</v>
      </c>
      <c r="H2710" s="1">
        <v>2</v>
      </c>
      <c r="I2710" s="1" t="s">
        <v>26</v>
      </c>
      <c r="J2710" s="1" t="s">
        <v>27</v>
      </c>
      <c r="K2710" s="6">
        <v>1582.38</v>
      </c>
      <c r="L2710" s="6">
        <v>791.19</v>
      </c>
      <c r="M2710" s="1">
        <v>2</v>
      </c>
      <c r="N2710" s="8">
        <v>45360</v>
      </c>
      <c r="O2710" s="4" t="str">
        <f t="shared" si="127"/>
        <v>March 2024</v>
      </c>
      <c r="P2710" s="1" t="s">
        <v>32</v>
      </c>
      <c r="Q2710" s="1"/>
      <c r="R2710" s="6">
        <v>0</v>
      </c>
      <c r="S2710" s="6">
        <f t="shared" si="128"/>
        <v>1582.38</v>
      </c>
    </row>
    <row r="2711" spans="1:19" x14ac:dyDescent="0.35">
      <c r="A2711" s="1">
        <v>5995</v>
      </c>
      <c r="B2711" s="1">
        <v>49</v>
      </c>
      <c r="C2711" s="1" t="str">
        <f t="shared" si="126"/>
        <v>Middle-Aged</v>
      </c>
      <c r="D2711" s="1" t="s">
        <v>38</v>
      </c>
      <c r="E2711" s="1" t="s">
        <v>33</v>
      </c>
      <c r="F2711" s="1" t="s">
        <v>18</v>
      </c>
      <c r="G2711" s="1" t="s">
        <v>19</v>
      </c>
      <c r="H2711" s="1">
        <v>2</v>
      </c>
      <c r="I2711" s="1" t="s">
        <v>26</v>
      </c>
      <c r="J2711" s="1" t="s">
        <v>21</v>
      </c>
      <c r="K2711" s="6">
        <v>3164.76</v>
      </c>
      <c r="L2711" s="6">
        <v>791.19</v>
      </c>
      <c r="M2711" s="1">
        <v>4</v>
      </c>
      <c r="N2711" s="8">
        <v>45360</v>
      </c>
      <c r="O2711" s="4" t="str">
        <f t="shared" si="127"/>
        <v>March 2024</v>
      </c>
      <c r="P2711" s="1" t="s">
        <v>22</v>
      </c>
      <c r="Q2711" s="1" t="s">
        <v>29</v>
      </c>
      <c r="R2711" s="6">
        <v>46.4</v>
      </c>
      <c r="S2711" s="6">
        <f t="shared" si="128"/>
        <v>3211.1600000000003</v>
      </c>
    </row>
    <row r="2712" spans="1:19" x14ac:dyDescent="0.35">
      <c r="A2712" s="1">
        <v>12473</v>
      </c>
      <c r="B2712" s="1">
        <v>50</v>
      </c>
      <c r="C2712" s="1" t="str">
        <f t="shared" si="126"/>
        <v>Middle-Aged</v>
      </c>
      <c r="D2712" s="1" t="s">
        <v>16</v>
      </c>
      <c r="E2712" s="1" t="s">
        <v>17</v>
      </c>
      <c r="F2712" s="1" t="s">
        <v>77</v>
      </c>
      <c r="G2712" s="1" t="s">
        <v>86</v>
      </c>
      <c r="H2712" s="1">
        <v>5</v>
      </c>
      <c r="I2712" s="1" t="s">
        <v>26</v>
      </c>
      <c r="J2712" s="1" t="s">
        <v>83</v>
      </c>
      <c r="K2712" s="6">
        <v>2167.08</v>
      </c>
      <c r="L2712" s="6">
        <v>361.18</v>
      </c>
      <c r="M2712" s="1">
        <v>6</v>
      </c>
      <c r="N2712" s="8">
        <v>45360</v>
      </c>
      <c r="O2712" s="4" t="str">
        <f t="shared" si="127"/>
        <v>March 2024</v>
      </c>
      <c r="P2712" s="1" t="s">
        <v>79</v>
      </c>
      <c r="Q2712" s="1" t="s">
        <v>89</v>
      </c>
      <c r="R2712" s="6">
        <v>167.76</v>
      </c>
      <c r="S2712" s="6">
        <f t="shared" si="128"/>
        <v>2334.84</v>
      </c>
    </row>
    <row r="2713" spans="1:19" x14ac:dyDescent="0.35">
      <c r="A2713" s="1">
        <v>15295</v>
      </c>
      <c r="B2713" s="1">
        <v>50</v>
      </c>
      <c r="C2713" s="1" t="str">
        <f t="shared" si="126"/>
        <v>Middle-Aged</v>
      </c>
      <c r="D2713" s="1" t="s">
        <v>16</v>
      </c>
      <c r="E2713" s="1" t="s">
        <v>33</v>
      </c>
      <c r="F2713" s="1" t="s">
        <v>77</v>
      </c>
      <c r="G2713" s="1" t="s">
        <v>86</v>
      </c>
      <c r="H2713" s="1">
        <v>5</v>
      </c>
      <c r="I2713" s="1" t="s">
        <v>26</v>
      </c>
      <c r="J2713" s="1" t="s">
        <v>93</v>
      </c>
      <c r="K2713" s="6">
        <v>3250.62</v>
      </c>
      <c r="L2713" s="6">
        <v>361.18</v>
      </c>
      <c r="M2713" s="1">
        <v>9</v>
      </c>
      <c r="N2713" s="8">
        <v>45360</v>
      </c>
      <c r="O2713" s="4" t="str">
        <f t="shared" si="127"/>
        <v>March 2024</v>
      </c>
      <c r="P2713" s="1" t="s">
        <v>79</v>
      </c>
      <c r="Q2713" s="1" t="s">
        <v>105</v>
      </c>
      <c r="R2713" s="6">
        <v>111.93</v>
      </c>
      <c r="S2713" s="6">
        <f t="shared" si="128"/>
        <v>3362.5499999999997</v>
      </c>
    </row>
    <row r="2714" spans="1:19" x14ac:dyDescent="0.35">
      <c r="A2714" s="1">
        <v>6972</v>
      </c>
      <c r="B2714" s="1">
        <v>52</v>
      </c>
      <c r="C2714" s="1" t="str">
        <f t="shared" si="126"/>
        <v>Middle-Aged</v>
      </c>
      <c r="D2714" s="1" t="s">
        <v>38</v>
      </c>
      <c r="E2714" s="1" t="s">
        <v>17</v>
      </c>
      <c r="F2714" s="1" t="s">
        <v>18</v>
      </c>
      <c r="G2714" s="1" t="s">
        <v>19</v>
      </c>
      <c r="H2714" s="1">
        <v>2</v>
      </c>
      <c r="I2714" s="1" t="s">
        <v>20</v>
      </c>
      <c r="J2714" s="1" t="s">
        <v>21</v>
      </c>
      <c r="K2714" s="6">
        <v>3955.95</v>
      </c>
      <c r="L2714" s="6">
        <v>791.19</v>
      </c>
      <c r="M2714" s="1">
        <v>5</v>
      </c>
      <c r="N2714" s="8">
        <v>45360</v>
      </c>
      <c r="O2714" s="4" t="str">
        <f t="shared" si="127"/>
        <v>March 2024</v>
      </c>
      <c r="P2714" s="1" t="s">
        <v>22</v>
      </c>
      <c r="Q2714" s="1" t="s">
        <v>67</v>
      </c>
      <c r="R2714" s="6">
        <v>41.13</v>
      </c>
      <c r="S2714" s="6">
        <f t="shared" si="128"/>
        <v>3997.08</v>
      </c>
    </row>
    <row r="2715" spans="1:19" x14ac:dyDescent="0.35">
      <c r="A2715" s="1">
        <v>3689</v>
      </c>
      <c r="B2715" s="1">
        <v>53</v>
      </c>
      <c r="C2715" s="1" t="str">
        <f t="shared" si="126"/>
        <v>Middle-Aged</v>
      </c>
      <c r="D2715" s="1" t="s">
        <v>38</v>
      </c>
      <c r="E2715" s="1" t="s">
        <v>17</v>
      </c>
      <c r="F2715" s="1" t="s">
        <v>18</v>
      </c>
      <c r="G2715" s="1" t="s">
        <v>19</v>
      </c>
      <c r="H2715" s="1">
        <v>2</v>
      </c>
      <c r="I2715" s="1" t="s">
        <v>26</v>
      </c>
      <c r="J2715" s="1" t="s">
        <v>21</v>
      </c>
      <c r="K2715" s="6">
        <v>5538.33</v>
      </c>
      <c r="L2715" s="6">
        <v>791.19</v>
      </c>
      <c r="M2715" s="1">
        <v>7</v>
      </c>
      <c r="N2715" s="8">
        <v>45360</v>
      </c>
      <c r="O2715" s="4" t="str">
        <f t="shared" si="127"/>
        <v>March 2024</v>
      </c>
      <c r="P2715" s="1" t="s">
        <v>28</v>
      </c>
      <c r="Q2715" s="1" t="s">
        <v>52</v>
      </c>
      <c r="R2715" s="6">
        <v>9.99</v>
      </c>
      <c r="S2715" s="6">
        <f t="shared" si="128"/>
        <v>5548.32</v>
      </c>
    </row>
    <row r="2716" spans="1:19" x14ac:dyDescent="0.35">
      <c r="A2716" s="1">
        <v>11811</v>
      </c>
      <c r="B2716" s="1">
        <v>53</v>
      </c>
      <c r="C2716" s="1" t="str">
        <f t="shared" si="126"/>
        <v>Middle-Aged</v>
      </c>
      <c r="D2716" s="1" t="s">
        <v>16</v>
      </c>
      <c r="E2716" s="1" t="s">
        <v>17</v>
      </c>
      <c r="F2716" s="1" t="s">
        <v>18</v>
      </c>
      <c r="G2716" s="1" t="s">
        <v>81</v>
      </c>
      <c r="H2716" s="1">
        <v>1</v>
      </c>
      <c r="I2716" s="1" t="s">
        <v>26</v>
      </c>
      <c r="J2716" s="1" t="s">
        <v>93</v>
      </c>
      <c r="K2716" s="6">
        <v>10257.120000000001</v>
      </c>
      <c r="L2716" s="6">
        <v>1139.68</v>
      </c>
      <c r="M2716" s="1">
        <v>9</v>
      </c>
      <c r="N2716" s="8">
        <v>45360</v>
      </c>
      <c r="O2716" s="4" t="str">
        <f t="shared" si="127"/>
        <v>March 2024</v>
      </c>
      <c r="P2716" s="1" t="s">
        <v>84</v>
      </c>
      <c r="Q2716" s="1" t="s">
        <v>29</v>
      </c>
      <c r="R2716" s="6">
        <v>63.59</v>
      </c>
      <c r="S2716" s="6">
        <f t="shared" si="128"/>
        <v>10320.710000000001</v>
      </c>
    </row>
    <row r="2717" spans="1:19" x14ac:dyDescent="0.35">
      <c r="A2717" s="1">
        <v>5876</v>
      </c>
      <c r="B2717" s="1">
        <v>54</v>
      </c>
      <c r="C2717" s="1" t="str">
        <f t="shared" si="126"/>
        <v>Middle-Aged</v>
      </c>
      <c r="D2717" s="1" t="s">
        <v>38</v>
      </c>
      <c r="E2717" s="1" t="s">
        <v>17</v>
      </c>
      <c r="F2717" s="1" t="s">
        <v>18</v>
      </c>
      <c r="G2717" s="1" t="s">
        <v>19</v>
      </c>
      <c r="H2717" s="1">
        <v>2</v>
      </c>
      <c r="I2717" s="1" t="s">
        <v>26</v>
      </c>
      <c r="J2717" s="1" t="s">
        <v>34</v>
      </c>
      <c r="K2717" s="6">
        <v>3955.95</v>
      </c>
      <c r="L2717" s="6">
        <v>791.19</v>
      </c>
      <c r="M2717" s="1">
        <v>5</v>
      </c>
      <c r="N2717" s="8">
        <v>45360</v>
      </c>
      <c r="O2717" s="4" t="str">
        <f t="shared" si="127"/>
        <v>March 2024</v>
      </c>
      <c r="P2717" s="1" t="s">
        <v>22</v>
      </c>
      <c r="Q2717" s="1" t="s">
        <v>52</v>
      </c>
      <c r="R2717" s="6">
        <v>45.8</v>
      </c>
      <c r="S2717" s="6">
        <f t="shared" si="128"/>
        <v>4001.75</v>
      </c>
    </row>
    <row r="2718" spans="1:19" x14ac:dyDescent="0.35">
      <c r="A2718" s="1">
        <v>9144</v>
      </c>
      <c r="B2718" s="1">
        <v>54</v>
      </c>
      <c r="C2718" s="1" t="str">
        <f t="shared" si="126"/>
        <v>Middle-Aged</v>
      </c>
      <c r="D2718" s="1" t="s">
        <v>38</v>
      </c>
      <c r="E2718" s="1" t="s">
        <v>17</v>
      </c>
      <c r="F2718" s="1" t="s">
        <v>24</v>
      </c>
      <c r="G2718" s="1" t="s">
        <v>25</v>
      </c>
      <c r="H2718" s="1">
        <v>3</v>
      </c>
      <c r="I2718" s="1" t="s">
        <v>26</v>
      </c>
      <c r="J2718" s="1" t="s">
        <v>42</v>
      </c>
      <c r="K2718" s="6">
        <v>741.09</v>
      </c>
      <c r="L2718" s="6">
        <v>247.03</v>
      </c>
      <c r="M2718" s="1">
        <v>3</v>
      </c>
      <c r="N2718" s="8">
        <v>45360</v>
      </c>
      <c r="O2718" s="4" t="str">
        <f t="shared" si="127"/>
        <v>March 2024</v>
      </c>
      <c r="P2718" s="1" t="s">
        <v>28</v>
      </c>
      <c r="Q2718" s="1" t="s">
        <v>48</v>
      </c>
      <c r="R2718" s="6">
        <v>59.32</v>
      </c>
      <c r="S2718" s="6">
        <f t="shared" si="128"/>
        <v>800.41000000000008</v>
      </c>
    </row>
    <row r="2719" spans="1:19" x14ac:dyDescent="0.35">
      <c r="A2719" s="1">
        <v>9994</v>
      </c>
      <c r="B2719" s="1">
        <v>55</v>
      </c>
      <c r="C2719" s="1" t="str">
        <f t="shared" si="126"/>
        <v>Middle-Aged</v>
      </c>
      <c r="D2719" s="1" t="s">
        <v>16</v>
      </c>
      <c r="E2719" s="1" t="s">
        <v>17</v>
      </c>
      <c r="F2719" s="1" t="s">
        <v>18</v>
      </c>
      <c r="G2719" s="1" t="s">
        <v>36</v>
      </c>
      <c r="H2719" s="1">
        <v>5</v>
      </c>
      <c r="I2719" s="1" t="s">
        <v>26</v>
      </c>
      <c r="J2719" s="1" t="s">
        <v>27</v>
      </c>
      <c r="K2719" s="6">
        <v>41.5</v>
      </c>
      <c r="L2719" s="6">
        <v>20.75</v>
      </c>
      <c r="M2719" s="1">
        <v>2</v>
      </c>
      <c r="N2719" s="8">
        <v>45360</v>
      </c>
      <c r="O2719" s="4" t="str">
        <f t="shared" si="127"/>
        <v>March 2024</v>
      </c>
      <c r="P2719" s="1" t="s">
        <v>32</v>
      </c>
      <c r="Q2719" s="1" t="s">
        <v>75</v>
      </c>
      <c r="R2719" s="6">
        <v>72.34</v>
      </c>
      <c r="S2719" s="6">
        <f t="shared" si="128"/>
        <v>113.84</v>
      </c>
    </row>
    <row r="2720" spans="1:19" x14ac:dyDescent="0.35">
      <c r="A2720" s="1">
        <v>12618</v>
      </c>
      <c r="B2720" s="1">
        <v>55</v>
      </c>
      <c r="C2720" s="1" t="str">
        <f t="shared" si="126"/>
        <v>Middle-Aged</v>
      </c>
      <c r="D2720" s="1" t="s">
        <v>38</v>
      </c>
      <c r="E2720" s="1" t="s">
        <v>17</v>
      </c>
      <c r="F2720" s="1" t="s">
        <v>40</v>
      </c>
      <c r="G2720" s="1" t="s">
        <v>88</v>
      </c>
      <c r="H2720" s="1">
        <v>5</v>
      </c>
      <c r="I2720" s="1" t="s">
        <v>20</v>
      </c>
      <c r="J2720" s="1" t="s">
        <v>83</v>
      </c>
      <c r="K2720" s="6">
        <v>4595</v>
      </c>
      <c r="L2720" s="6">
        <v>459.5</v>
      </c>
      <c r="M2720" s="1">
        <v>10</v>
      </c>
      <c r="N2720" s="8">
        <v>45360</v>
      </c>
      <c r="O2720" s="4" t="str">
        <f t="shared" si="127"/>
        <v>March 2024</v>
      </c>
      <c r="P2720" s="1" t="s">
        <v>22</v>
      </c>
      <c r="Q2720" s="1"/>
      <c r="R2720" s="6">
        <v>0</v>
      </c>
      <c r="S2720" s="6">
        <f t="shared" si="128"/>
        <v>4595</v>
      </c>
    </row>
    <row r="2721" spans="1:19" x14ac:dyDescent="0.35">
      <c r="A2721" s="1">
        <v>3168</v>
      </c>
      <c r="B2721" s="1">
        <v>56</v>
      </c>
      <c r="C2721" s="1" t="str">
        <f t="shared" si="126"/>
        <v>Old</v>
      </c>
      <c r="D2721" s="1" t="s">
        <v>16</v>
      </c>
      <c r="E2721" s="1" t="s">
        <v>33</v>
      </c>
      <c r="F2721" s="1" t="s">
        <v>40</v>
      </c>
      <c r="G2721" s="1" t="s">
        <v>41</v>
      </c>
      <c r="H2721" s="1">
        <v>3</v>
      </c>
      <c r="I2721" s="1" t="s">
        <v>20</v>
      </c>
      <c r="J2721" s="1" t="s">
        <v>34</v>
      </c>
      <c r="K2721" s="6">
        <v>2534.4899999999998</v>
      </c>
      <c r="L2721" s="6">
        <v>844.83</v>
      </c>
      <c r="M2721" s="1">
        <v>3</v>
      </c>
      <c r="N2721" s="8">
        <v>45360</v>
      </c>
      <c r="O2721" s="4" t="str">
        <f t="shared" si="127"/>
        <v>March 2024</v>
      </c>
      <c r="P2721" s="1" t="s">
        <v>28</v>
      </c>
      <c r="Q2721" s="1" t="s">
        <v>29</v>
      </c>
      <c r="R2721" s="6">
        <v>23.46</v>
      </c>
      <c r="S2721" s="6">
        <f t="shared" si="128"/>
        <v>2557.9499999999998</v>
      </c>
    </row>
    <row r="2722" spans="1:19" x14ac:dyDescent="0.35">
      <c r="A2722" s="1">
        <v>12211</v>
      </c>
      <c r="B2722" s="1">
        <v>56</v>
      </c>
      <c r="C2722" s="1" t="str">
        <f t="shared" si="126"/>
        <v>Old</v>
      </c>
      <c r="D2722" s="1" t="s">
        <v>16</v>
      </c>
      <c r="E2722" s="1" t="s">
        <v>33</v>
      </c>
      <c r="F2722" s="1" t="s">
        <v>18</v>
      </c>
      <c r="G2722" s="1" t="s">
        <v>81</v>
      </c>
      <c r="H2722" s="1">
        <v>2</v>
      </c>
      <c r="I2722" s="1" t="s">
        <v>26</v>
      </c>
      <c r="J2722" s="1" t="s">
        <v>21</v>
      </c>
      <c r="K2722" s="6">
        <v>1139.68</v>
      </c>
      <c r="L2722" s="6">
        <v>1139.68</v>
      </c>
      <c r="M2722" s="1">
        <v>1</v>
      </c>
      <c r="N2722" s="8">
        <v>45360</v>
      </c>
      <c r="O2722" s="4" t="str">
        <f t="shared" si="127"/>
        <v>March 2024</v>
      </c>
      <c r="P2722" s="1" t="s">
        <v>84</v>
      </c>
      <c r="Q2722" s="1" t="s">
        <v>116</v>
      </c>
      <c r="R2722" s="6">
        <v>158.04</v>
      </c>
      <c r="S2722" s="6">
        <f t="shared" si="128"/>
        <v>1297.72</v>
      </c>
    </row>
    <row r="2723" spans="1:19" x14ac:dyDescent="0.35">
      <c r="A2723" s="1">
        <v>15226</v>
      </c>
      <c r="B2723" s="1">
        <v>56</v>
      </c>
      <c r="C2723" s="1" t="str">
        <f t="shared" si="126"/>
        <v>Old</v>
      </c>
      <c r="D2723" s="1" t="s">
        <v>16</v>
      </c>
      <c r="E2723" s="1" t="s">
        <v>17</v>
      </c>
      <c r="F2723" s="1" t="s">
        <v>30</v>
      </c>
      <c r="G2723" s="1" t="s">
        <v>78</v>
      </c>
      <c r="H2723" s="1">
        <v>5</v>
      </c>
      <c r="I2723" s="1" t="s">
        <v>26</v>
      </c>
      <c r="J2723" s="1" t="s">
        <v>93</v>
      </c>
      <c r="K2723" s="6">
        <v>674.32</v>
      </c>
      <c r="L2723" s="6">
        <v>674.32</v>
      </c>
      <c r="M2723" s="1">
        <v>1</v>
      </c>
      <c r="N2723" s="8">
        <v>45360</v>
      </c>
      <c r="O2723" s="4" t="str">
        <f t="shared" si="127"/>
        <v>March 2024</v>
      </c>
      <c r="P2723" s="1" t="s">
        <v>22</v>
      </c>
      <c r="Q2723" s="1" t="s">
        <v>91</v>
      </c>
      <c r="R2723" s="6">
        <v>81.48</v>
      </c>
      <c r="S2723" s="6">
        <f t="shared" si="128"/>
        <v>755.80000000000007</v>
      </c>
    </row>
    <row r="2724" spans="1:19" x14ac:dyDescent="0.35">
      <c r="A2724" s="1">
        <v>15577</v>
      </c>
      <c r="B2724" s="1">
        <v>57</v>
      </c>
      <c r="C2724" s="1" t="str">
        <f t="shared" si="126"/>
        <v>Old</v>
      </c>
      <c r="D2724" s="1" t="s">
        <v>16</v>
      </c>
      <c r="E2724" s="1" t="s">
        <v>17</v>
      </c>
      <c r="F2724" s="1" t="s">
        <v>24</v>
      </c>
      <c r="G2724" s="1" t="s">
        <v>85</v>
      </c>
      <c r="H2724" s="1">
        <v>5</v>
      </c>
      <c r="I2724" s="1" t="s">
        <v>20</v>
      </c>
      <c r="J2724" s="1" t="s">
        <v>83</v>
      </c>
      <c r="K2724" s="6">
        <v>786.41</v>
      </c>
      <c r="L2724" s="6">
        <v>786.41</v>
      </c>
      <c r="M2724" s="1">
        <v>1</v>
      </c>
      <c r="N2724" s="8">
        <v>45360</v>
      </c>
      <c r="O2724" s="4" t="str">
        <f t="shared" si="127"/>
        <v>March 2024</v>
      </c>
      <c r="P2724" s="1" t="s">
        <v>22</v>
      </c>
      <c r="Q2724" s="1" t="s">
        <v>102</v>
      </c>
      <c r="R2724" s="6">
        <v>203.56</v>
      </c>
      <c r="S2724" s="6">
        <f t="shared" si="128"/>
        <v>989.97</v>
      </c>
    </row>
    <row r="2725" spans="1:19" x14ac:dyDescent="0.35">
      <c r="A2725" s="1">
        <v>5540</v>
      </c>
      <c r="B2725" s="1">
        <v>58</v>
      </c>
      <c r="C2725" s="1" t="str">
        <f t="shared" si="126"/>
        <v>Old</v>
      </c>
      <c r="D2725" s="1" t="s">
        <v>38</v>
      </c>
      <c r="E2725" s="1" t="s">
        <v>17</v>
      </c>
      <c r="F2725" s="1" t="s">
        <v>18</v>
      </c>
      <c r="G2725" s="1" t="s">
        <v>19</v>
      </c>
      <c r="H2725" s="1">
        <v>2</v>
      </c>
      <c r="I2725" s="1" t="s">
        <v>26</v>
      </c>
      <c r="J2725" s="1" t="s">
        <v>42</v>
      </c>
      <c r="K2725" s="6">
        <v>2373.5700000000002</v>
      </c>
      <c r="L2725" s="6">
        <v>791.19</v>
      </c>
      <c r="M2725" s="1">
        <v>3</v>
      </c>
      <c r="N2725" s="8">
        <v>45360</v>
      </c>
      <c r="O2725" s="4" t="str">
        <f t="shared" si="127"/>
        <v>March 2024</v>
      </c>
      <c r="P2725" s="1" t="s">
        <v>22</v>
      </c>
      <c r="Q2725" s="1" t="s">
        <v>60</v>
      </c>
      <c r="R2725" s="6">
        <v>42.07</v>
      </c>
      <c r="S2725" s="6">
        <f t="shared" si="128"/>
        <v>2415.6400000000003</v>
      </c>
    </row>
    <row r="2726" spans="1:19" x14ac:dyDescent="0.35">
      <c r="A2726" s="1">
        <v>13998</v>
      </c>
      <c r="B2726" s="1">
        <v>60</v>
      </c>
      <c r="C2726" s="1" t="str">
        <f t="shared" si="126"/>
        <v>Old</v>
      </c>
      <c r="D2726" s="1" t="s">
        <v>38</v>
      </c>
      <c r="E2726" s="1" t="s">
        <v>33</v>
      </c>
      <c r="F2726" s="1" t="s">
        <v>77</v>
      </c>
      <c r="G2726" s="1" t="s">
        <v>86</v>
      </c>
      <c r="H2726" s="1">
        <v>1</v>
      </c>
      <c r="I2726" s="1" t="s">
        <v>20</v>
      </c>
      <c r="J2726" s="1" t="s">
        <v>21</v>
      </c>
      <c r="K2726" s="6">
        <v>1805.9</v>
      </c>
      <c r="L2726" s="6">
        <v>361.18</v>
      </c>
      <c r="M2726" s="1">
        <v>5</v>
      </c>
      <c r="N2726" s="8">
        <v>45360</v>
      </c>
      <c r="O2726" s="4" t="str">
        <f t="shared" si="127"/>
        <v>March 2024</v>
      </c>
      <c r="P2726" s="1" t="s">
        <v>84</v>
      </c>
      <c r="Q2726" s="1" t="s">
        <v>107</v>
      </c>
      <c r="R2726" s="6">
        <v>55.98</v>
      </c>
      <c r="S2726" s="6">
        <f t="shared" si="128"/>
        <v>1861.88</v>
      </c>
    </row>
    <row r="2727" spans="1:19" x14ac:dyDescent="0.35">
      <c r="A2727" s="1">
        <v>7394</v>
      </c>
      <c r="B2727" s="1">
        <v>62</v>
      </c>
      <c r="C2727" s="1" t="str">
        <f t="shared" si="126"/>
        <v>Old</v>
      </c>
      <c r="D2727" s="1" t="s">
        <v>38</v>
      </c>
      <c r="E2727" s="1" t="s">
        <v>17</v>
      </c>
      <c r="F2727" s="1" t="s">
        <v>40</v>
      </c>
      <c r="G2727" s="1" t="s">
        <v>41</v>
      </c>
      <c r="H2727" s="1">
        <v>3</v>
      </c>
      <c r="I2727" s="1" t="s">
        <v>26</v>
      </c>
      <c r="J2727" s="1" t="s">
        <v>27</v>
      </c>
      <c r="K2727" s="6">
        <v>2534.4899999999998</v>
      </c>
      <c r="L2727" s="6">
        <v>844.83</v>
      </c>
      <c r="M2727" s="1">
        <v>3</v>
      </c>
      <c r="N2727" s="8">
        <v>45360</v>
      </c>
      <c r="O2727" s="4" t="str">
        <f t="shared" si="127"/>
        <v>March 2024</v>
      </c>
      <c r="P2727" s="1" t="s">
        <v>32</v>
      </c>
      <c r="Q2727" s="1" t="s">
        <v>71</v>
      </c>
      <c r="R2727" s="6">
        <v>95.31</v>
      </c>
      <c r="S2727" s="6">
        <f t="shared" si="128"/>
        <v>2629.7999999999997</v>
      </c>
    </row>
    <row r="2728" spans="1:19" x14ac:dyDescent="0.35">
      <c r="A2728" s="1">
        <v>17683</v>
      </c>
      <c r="B2728" s="1">
        <v>63</v>
      </c>
      <c r="C2728" s="1" t="str">
        <f t="shared" si="126"/>
        <v>Old</v>
      </c>
      <c r="D2728" s="1" t="s">
        <v>38</v>
      </c>
      <c r="E2728" s="1" t="s">
        <v>17</v>
      </c>
      <c r="F2728" s="1" t="s">
        <v>30</v>
      </c>
      <c r="G2728" s="1" t="s">
        <v>78</v>
      </c>
      <c r="H2728" s="1">
        <v>4</v>
      </c>
      <c r="I2728" s="1" t="s">
        <v>26</v>
      </c>
      <c r="J2728" s="1" t="s">
        <v>21</v>
      </c>
      <c r="K2728" s="6">
        <v>3371.6</v>
      </c>
      <c r="L2728" s="6">
        <v>674.32</v>
      </c>
      <c r="M2728" s="1">
        <v>5</v>
      </c>
      <c r="N2728" s="8">
        <v>45360</v>
      </c>
      <c r="O2728" s="4" t="str">
        <f t="shared" si="127"/>
        <v>March 2024</v>
      </c>
      <c r="P2728" s="1" t="s">
        <v>79</v>
      </c>
      <c r="Q2728" s="1" t="s">
        <v>98</v>
      </c>
      <c r="R2728" s="6">
        <v>135.19999999999999</v>
      </c>
      <c r="S2728" s="6">
        <f t="shared" si="128"/>
        <v>3506.7999999999997</v>
      </c>
    </row>
    <row r="2729" spans="1:19" x14ac:dyDescent="0.35">
      <c r="A2729" s="1">
        <v>13666</v>
      </c>
      <c r="B2729" s="1">
        <v>65</v>
      </c>
      <c r="C2729" s="1" t="str">
        <f t="shared" si="126"/>
        <v>Old</v>
      </c>
      <c r="D2729" s="1" t="s">
        <v>38</v>
      </c>
      <c r="E2729" s="1" t="s">
        <v>17</v>
      </c>
      <c r="F2729" s="1" t="s">
        <v>24</v>
      </c>
      <c r="G2729" s="1" t="s">
        <v>85</v>
      </c>
      <c r="H2729" s="1">
        <v>1</v>
      </c>
      <c r="I2729" s="1" t="s">
        <v>26</v>
      </c>
      <c r="J2729" s="1" t="s">
        <v>83</v>
      </c>
      <c r="K2729" s="6">
        <v>6291.28</v>
      </c>
      <c r="L2729" s="6">
        <v>786.41</v>
      </c>
      <c r="M2729" s="1">
        <v>8</v>
      </c>
      <c r="N2729" s="8">
        <v>45360</v>
      </c>
      <c r="O2729" s="4" t="str">
        <f t="shared" si="127"/>
        <v>March 2024</v>
      </c>
      <c r="P2729" s="1" t="s">
        <v>79</v>
      </c>
      <c r="Q2729" s="1" t="s">
        <v>97</v>
      </c>
      <c r="R2729" s="6">
        <v>99.85</v>
      </c>
      <c r="S2729" s="6">
        <f t="shared" si="128"/>
        <v>6391.13</v>
      </c>
    </row>
    <row r="2730" spans="1:19" x14ac:dyDescent="0.35">
      <c r="A2730" s="1">
        <v>13580</v>
      </c>
      <c r="B2730" s="1">
        <v>67</v>
      </c>
      <c r="C2730" s="1" t="str">
        <f t="shared" si="126"/>
        <v>Old</v>
      </c>
      <c r="D2730" s="1" t="s">
        <v>38</v>
      </c>
      <c r="E2730" s="1" t="s">
        <v>17</v>
      </c>
      <c r="F2730" s="1" t="s">
        <v>18</v>
      </c>
      <c r="G2730" s="1" t="s">
        <v>81</v>
      </c>
      <c r="H2730" s="1">
        <v>1</v>
      </c>
      <c r="I2730" s="1" t="s">
        <v>20</v>
      </c>
      <c r="J2730" s="1" t="s">
        <v>93</v>
      </c>
      <c r="K2730" s="6">
        <v>3419.04</v>
      </c>
      <c r="L2730" s="6">
        <v>1139.68</v>
      </c>
      <c r="M2730" s="1">
        <v>3</v>
      </c>
      <c r="N2730" s="8">
        <v>45360</v>
      </c>
      <c r="O2730" s="4" t="str">
        <f t="shared" si="127"/>
        <v>March 2024</v>
      </c>
      <c r="P2730" s="1" t="s">
        <v>84</v>
      </c>
      <c r="Q2730" s="1" t="s">
        <v>96</v>
      </c>
      <c r="R2730" s="6">
        <v>97.06</v>
      </c>
      <c r="S2730" s="6">
        <f t="shared" si="128"/>
        <v>3516.1</v>
      </c>
    </row>
    <row r="2731" spans="1:19" x14ac:dyDescent="0.35">
      <c r="A2731" s="1">
        <v>2607</v>
      </c>
      <c r="B2731" s="1">
        <v>68</v>
      </c>
      <c r="C2731" s="1" t="str">
        <f t="shared" si="126"/>
        <v>Old</v>
      </c>
      <c r="D2731" s="1" t="s">
        <v>16</v>
      </c>
      <c r="E2731" s="1" t="s">
        <v>17</v>
      </c>
      <c r="F2731" s="1" t="s">
        <v>30</v>
      </c>
      <c r="G2731" s="1" t="s">
        <v>31</v>
      </c>
      <c r="H2731" s="1">
        <v>3</v>
      </c>
      <c r="I2731" s="1" t="s">
        <v>20</v>
      </c>
      <c r="J2731" s="1" t="s">
        <v>27</v>
      </c>
      <c r="K2731" s="6">
        <v>4175.6400000000003</v>
      </c>
      <c r="L2731" s="6">
        <v>463.96</v>
      </c>
      <c r="M2731" s="1">
        <v>9</v>
      </c>
      <c r="N2731" s="8">
        <v>45360</v>
      </c>
      <c r="O2731" s="4" t="str">
        <f t="shared" si="127"/>
        <v>March 2024</v>
      </c>
      <c r="P2731" s="1" t="s">
        <v>32</v>
      </c>
      <c r="Q2731" s="1" t="s">
        <v>76</v>
      </c>
      <c r="R2731" s="6">
        <v>135.91999999999999</v>
      </c>
      <c r="S2731" s="6">
        <f t="shared" si="128"/>
        <v>4311.5600000000004</v>
      </c>
    </row>
    <row r="2732" spans="1:19" x14ac:dyDescent="0.35">
      <c r="A2732" s="1">
        <v>17730</v>
      </c>
      <c r="B2732" s="1">
        <v>68</v>
      </c>
      <c r="C2732" s="1" t="str">
        <f t="shared" si="126"/>
        <v>Old</v>
      </c>
      <c r="D2732" s="1" t="s">
        <v>38</v>
      </c>
      <c r="E2732" s="1" t="s">
        <v>17</v>
      </c>
      <c r="F2732" s="1" t="s">
        <v>40</v>
      </c>
      <c r="G2732" s="1" t="s">
        <v>88</v>
      </c>
      <c r="H2732" s="1">
        <v>4</v>
      </c>
      <c r="I2732" s="1" t="s">
        <v>26</v>
      </c>
      <c r="J2732" s="1" t="s">
        <v>21</v>
      </c>
      <c r="K2732" s="6">
        <v>4595</v>
      </c>
      <c r="L2732" s="6">
        <v>459.5</v>
      </c>
      <c r="M2732" s="1">
        <v>10</v>
      </c>
      <c r="N2732" s="8">
        <v>45360</v>
      </c>
      <c r="O2732" s="4" t="str">
        <f t="shared" si="127"/>
        <v>March 2024</v>
      </c>
      <c r="P2732" s="1" t="s">
        <v>84</v>
      </c>
      <c r="Q2732" s="1" t="s">
        <v>101</v>
      </c>
      <c r="R2732" s="6">
        <v>106.18</v>
      </c>
      <c r="S2732" s="6">
        <f t="shared" si="128"/>
        <v>4701.18</v>
      </c>
    </row>
    <row r="2733" spans="1:19" x14ac:dyDescent="0.35">
      <c r="A2733" s="1">
        <v>19879</v>
      </c>
      <c r="B2733" s="1">
        <v>68</v>
      </c>
      <c r="C2733" s="1" t="str">
        <f t="shared" si="126"/>
        <v>Old</v>
      </c>
      <c r="D2733" s="1" t="s">
        <v>38</v>
      </c>
      <c r="E2733" s="1" t="s">
        <v>33</v>
      </c>
      <c r="F2733" s="1" t="s">
        <v>18</v>
      </c>
      <c r="G2733" s="1" t="s">
        <v>81</v>
      </c>
      <c r="H2733" s="1">
        <v>4</v>
      </c>
      <c r="I2733" s="1" t="s">
        <v>26</v>
      </c>
      <c r="J2733" s="1" t="s">
        <v>83</v>
      </c>
      <c r="K2733" s="6">
        <v>10257.120000000001</v>
      </c>
      <c r="L2733" s="6">
        <v>1139.68</v>
      </c>
      <c r="M2733" s="1">
        <v>9</v>
      </c>
      <c r="N2733" s="8">
        <v>45360</v>
      </c>
      <c r="O2733" s="4" t="str">
        <f t="shared" si="127"/>
        <v>March 2024</v>
      </c>
      <c r="P2733" s="1" t="s">
        <v>84</v>
      </c>
      <c r="Q2733" s="1" t="s">
        <v>96</v>
      </c>
      <c r="R2733" s="6">
        <v>125.22</v>
      </c>
      <c r="S2733" s="6">
        <f t="shared" si="128"/>
        <v>10382.34</v>
      </c>
    </row>
    <row r="2734" spans="1:19" x14ac:dyDescent="0.35">
      <c r="A2734" s="1">
        <v>12485</v>
      </c>
      <c r="B2734" s="1">
        <v>70</v>
      </c>
      <c r="C2734" s="1" t="str">
        <f t="shared" si="126"/>
        <v>Old</v>
      </c>
      <c r="D2734" s="1" t="s">
        <v>16</v>
      </c>
      <c r="E2734" s="1" t="s">
        <v>33</v>
      </c>
      <c r="F2734" s="1" t="s">
        <v>24</v>
      </c>
      <c r="G2734" s="1" t="s">
        <v>85</v>
      </c>
      <c r="H2734" s="1">
        <v>3</v>
      </c>
      <c r="I2734" s="1" t="s">
        <v>20</v>
      </c>
      <c r="J2734" s="1" t="s">
        <v>93</v>
      </c>
      <c r="K2734" s="6">
        <v>6291.28</v>
      </c>
      <c r="L2734" s="6">
        <v>786.41</v>
      </c>
      <c r="M2734" s="1">
        <v>8</v>
      </c>
      <c r="N2734" s="8">
        <v>45360</v>
      </c>
      <c r="O2734" s="4" t="str">
        <f t="shared" si="127"/>
        <v>March 2024</v>
      </c>
      <c r="P2734" s="1" t="s">
        <v>84</v>
      </c>
      <c r="Q2734" s="1" t="s">
        <v>37</v>
      </c>
      <c r="R2734" s="6">
        <v>88.43</v>
      </c>
      <c r="S2734" s="6">
        <f t="shared" si="128"/>
        <v>6379.71</v>
      </c>
    </row>
    <row r="2735" spans="1:19" x14ac:dyDescent="0.35">
      <c r="A2735" s="1">
        <v>5702</v>
      </c>
      <c r="B2735" s="1">
        <v>72</v>
      </c>
      <c r="C2735" s="1" t="str">
        <f t="shared" si="126"/>
        <v>Old</v>
      </c>
      <c r="D2735" s="1" t="s">
        <v>16</v>
      </c>
      <c r="E2735" s="1" t="s">
        <v>17</v>
      </c>
      <c r="F2735" s="1" t="s">
        <v>24</v>
      </c>
      <c r="G2735" s="1" t="s">
        <v>25</v>
      </c>
      <c r="H2735" s="1">
        <v>3</v>
      </c>
      <c r="I2735" s="1" t="s">
        <v>26</v>
      </c>
      <c r="J2735" s="1" t="s">
        <v>34</v>
      </c>
      <c r="K2735" s="6">
        <v>1976.24</v>
      </c>
      <c r="L2735" s="6">
        <v>247.03</v>
      </c>
      <c r="M2735" s="1">
        <v>8</v>
      </c>
      <c r="N2735" s="8">
        <v>45360</v>
      </c>
      <c r="O2735" s="4" t="str">
        <f t="shared" si="127"/>
        <v>March 2024</v>
      </c>
      <c r="P2735" s="1" t="s">
        <v>22</v>
      </c>
      <c r="Q2735" s="1" t="s">
        <v>69</v>
      </c>
      <c r="R2735" s="6">
        <v>52.09</v>
      </c>
      <c r="S2735" s="6">
        <f t="shared" si="128"/>
        <v>2028.33</v>
      </c>
    </row>
    <row r="2736" spans="1:19" x14ac:dyDescent="0.35">
      <c r="A2736" s="1">
        <v>6801</v>
      </c>
      <c r="B2736" s="1">
        <v>72</v>
      </c>
      <c r="C2736" s="1" t="str">
        <f t="shared" si="126"/>
        <v>Old</v>
      </c>
      <c r="D2736" s="1" t="s">
        <v>16</v>
      </c>
      <c r="E2736" s="1" t="s">
        <v>17</v>
      </c>
      <c r="F2736" s="1" t="s">
        <v>18</v>
      </c>
      <c r="G2736" s="1" t="s">
        <v>19</v>
      </c>
      <c r="H2736" s="1">
        <v>2</v>
      </c>
      <c r="I2736" s="1" t="s">
        <v>26</v>
      </c>
      <c r="J2736" s="1" t="s">
        <v>34</v>
      </c>
      <c r="K2736" s="6">
        <v>7120.71</v>
      </c>
      <c r="L2736" s="6">
        <v>791.19</v>
      </c>
      <c r="M2736" s="1">
        <v>9</v>
      </c>
      <c r="N2736" s="8">
        <v>45360</v>
      </c>
      <c r="O2736" s="4" t="str">
        <f t="shared" si="127"/>
        <v>March 2024</v>
      </c>
      <c r="P2736" s="1" t="s">
        <v>22</v>
      </c>
      <c r="Q2736" s="1" t="s">
        <v>59</v>
      </c>
      <c r="R2736" s="6">
        <v>93.55</v>
      </c>
      <c r="S2736" s="6">
        <f t="shared" si="128"/>
        <v>7214.26</v>
      </c>
    </row>
    <row r="2737" spans="1:19" x14ac:dyDescent="0.35">
      <c r="A2737" s="1">
        <v>18801</v>
      </c>
      <c r="B2737" s="1">
        <v>72</v>
      </c>
      <c r="C2737" s="1" t="str">
        <f t="shared" si="126"/>
        <v>Old</v>
      </c>
      <c r="D2737" s="1" t="s">
        <v>16</v>
      </c>
      <c r="E2737" s="1" t="s">
        <v>17</v>
      </c>
      <c r="F2737" s="1" t="s">
        <v>30</v>
      </c>
      <c r="G2737" s="1" t="s">
        <v>78</v>
      </c>
      <c r="H2737" s="1">
        <v>3</v>
      </c>
      <c r="I2737" s="1" t="s">
        <v>26</v>
      </c>
      <c r="J2737" s="1" t="s">
        <v>83</v>
      </c>
      <c r="K2737" s="6">
        <v>4720.24</v>
      </c>
      <c r="L2737" s="6">
        <v>674.32</v>
      </c>
      <c r="M2737" s="1">
        <v>7</v>
      </c>
      <c r="N2737" s="8">
        <v>45360</v>
      </c>
      <c r="O2737" s="4" t="str">
        <f t="shared" si="127"/>
        <v>March 2024</v>
      </c>
      <c r="P2737" s="1" t="s">
        <v>22</v>
      </c>
      <c r="Q2737" s="1"/>
      <c r="R2737" s="6">
        <v>0</v>
      </c>
      <c r="S2737" s="6">
        <f t="shared" si="128"/>
        <v>4720.24</v>
      </c>
    </row>
    <row r="2738" spans="1:19" x14ac:dyDescent="0.35">
      <c r="A2738" s="1">
        <v>13820</v>
      </c>
      <c r="B2738" s="1">
        <v>73</v>
      </c>
      <c r="C2738" s="1" t="str">
        <f t="shared" si="126"/>
        <v>Old</v>
      </c>
      <c r="D2738" s="1" t="s">
        <v>16</v>
      </c>
      <c r="E2738" s="1" t="s">
        <v>17</v>
      </c>
      <c r="F2738" s="1" t="s">
        <v>24</v>
      </c>
      <c r="G2738" s="1" t="s">
        <v>85</v>
      </c>
      <c r="H2738" s="1">
        <v>5</v>
      </c>
      <c r="I2738" s="1" t="s">
        <v>26</v>
      </c>
      <c r="J2738" s="1" t="s">
        <v>21</v>
      </c>
      <c r="K2738" s="6">
        <v>7077.69</v>
      </c>
      <c r="L2738" s="6">
        <v>786.41</v>
      </c>
      <c r="M2738" s="1">
        <v>9</v>
      </c>
      <c r="N2738" s="8">
        <v>45360</v>
      </c>
      <c r="O2738" s="4" t="str">
        <f t="shared" si="127"/>
        <v>March 2024</v>
      </c>
      <c r="P2738" s="1" t="s">
        <v>84</v>
      </c>
      <c r="Q2738" s="1" t="s">
        <v>97</v>
      </c>
      <c r="R2738" s="6">
        <v>71.31</v>
      </c>
      <c r="S2738" s="6">
        <f t="shared" si="128"/>
        <v>7149</v>
      </c>
    </row>
    <row r="2739" spans="1:19" x14ac:dyDescent="0.35">
      <c r="A2739" s="1">
        <v>3026</v>
      </c>
      <c r="B2739" s="1">
        <v>74</v>
      </c>
      <c r="C2739" s="1" t="str">
        <f t="shared" si="126"/>
        <v>Old</v>
      </c>
      <c r="D2739" s="1" t="s">
        <v>16</v>
      </c>
      <c r="E2739" s="1" t="s">
        <v>33</v>
      </c>
      <c r="F2739" s="1" t="s">
        <v>18</v>
      </c>
      <c r="G2739" s="1" t="s">
        <v>36</v>
      </c>
      <c r="H2739" s="1">
        <v>5</v>
      </c>
      <c r="I2739" s="1" t="s">
        <v>26</v>
      </c>
      <c r="J2739" s="1" t="s">
        <v>27</v>
      </c>
      <c r="K2739" s="6">
        <v>166</v>
      </c>
      <c r="L2739" s="6">
        <v>20.75</v>
      </c>
      <c r="M2739" s="1">
        <v>8</v>
      </c>
      <c r="N2739" s="8">
        <v>45360</v>
      </c>
      <c r="O2739" s="4" t="str">
        <f t="shared" si="127"/>
        <v>March 2024</v>
      </c>
      <c r="P2739" s="1" t="s">
        <v>22</v>
      </c>
      <c r="Q2739" s="1"/>
      <c r="R2739" s="6">
        <v>0</v>
      </c>
      <c r="S2739" s="6">
        <f t="shared" si="128"/>
        <v>166</v>
      </c>
    </row>
    <row r="2740" spans="1:19" x14ac:dyDescent="0.35">
      <c r="A2740" s="1">
        <v>8867</v>
      </c>
      <c r="B2740" s="1">
        <v>75</v>
      </c>
      <c r="C2740" s="1" t="str">
        <f t="shared" si="126"/>
        <v>Old</v>
      </c>
      <c r="D2740" s="1" t="s">
        <v>38</v>
      </c>
      <c r="E2740" s="1" t="s">
        <v>33</v>
      </c>
      <c r="F2740" s="1" t="s">
        <v>24</v>
      </c>
      <c r="G2740" s="1" t="s">
        <v>25</v>
      </c>
      <c r="H2740" s="1">
        <v>3</v>
      </c>
      <c r="I2740" s="1" t="s">
        <v>26</v>
      </c>
      <c r="J2740" s="1" t="s">
        <v>42</v>
      </c>
      <c r="K2740" s="6">
        <v>2223.27</v>
      </c>
      <c r="L2740" s="6">
        <v>247.03</v>
      </c>
      <c r="M2740" s="1">
        <v>9</v>
      </c>
      <c r="N2740" s="8">
        <v>45360</v>
      </c>
      <c r="O2740" s="4" t="str">
        <f t="shared" si="127"/>
        <v>March 2024</v>
      </c>
      <c r="P2740" s="1" t="s">
        <v>22</v>
      </c>
      <c r="Q2740" s="1" t="s">
        <v>57</v>
      </c>
      <c r="R2740" s="6">
        <v>68.23</v>
      </c>
      <c r="S2740" s="6">
        <f t="shared" si="128"/>
        <v>2291.5</v>
      </c>
    </row>
    <row r="2741" spans="1:19" x14ac:dyDescent="0.35">
      <c r="A2741" s="1">
        <v>12556</v>
      </c>
      <c r="B2741" s="1">
        <v>76</v>
      </c>
      <c r="C2741" s="1" t="str">
        <f t="shared" si="126"/>
        <v>Old</v>
      </c>
      <c r="D2741" s="1" t="s">
        <v>16</v>
      </c>
      <c r="E2741" s="1" t="s">
        <v>17</v>
      </c>
      <c r="F2741" s="1" t="s">
        <v>24</v>
      </c>
      <c r="G2741" s="1" t="s">
        <v>85</v>
      </c>
      <c r="H2741" s="1">
        <v>3</v>
      </c>
      <c r="I2741" s="1" t="s">
        <v>20</v>
      </c>
      <c r="J2741" s="1" t="s">
        <v>93</v>
      </c>
      <c r="K2741" s="6">
        <v>1572.82</v>
      </c>
      <c r="L2741" s="6">
        <v>786.41</v>
      </c>
      <c r="M2741" s="1">
        <v>2</v>
      </c>
      <c r="N2741" s="8">
        <v>45360</v>
      </c>
      <c r="O2741" s="4" t="str">
        <f t="shared" si="127"/>
        <v>March 2024</v>
      </c>
      <c r="P2741" s="1" t="s">
        <v>84</v>
      </c>
      <c r="Q2741" s="1" t="s">
        <v>52</v>
      </c>
      <c r="R2741" s="6">
        <v>84.25</v>
      </c>
      <c r="S2741" s="6">
        <f t="shared" si="128"/>
        <v>1657.07</v>
      </c>
    </row>
    <row r="2742" spans="1:19" x14ac:dyDescent="0.35">
      <c r="A2742" s="1">
        <v>16194</v>
      </c>
      <c r="B2742" s="1">
        <v>76</v>
      </c>
      <c r="C2742" s="1" t="str">
        <f t="shared" si="126"/>
        <v>Old</v>
      </c>
      <c r="D2742" s="1" t="s">
        <v>38</v>
      </c>
      <c r="E2742" s="1" t="s">
        <v>33</v>
      </c>
      <c r="F2742" s="1" t="s">
        <v>18</v>
      </c>
      <c r="G2742" s="1" t="s">
        <v>81</v>
      </c>
      <c r="H2742" s="1">
        <v>4</v>
      </c>
      <c r="I2742" s="1" t="s">
        <v>26</v>
      </c>
      <c r="J2742" s="1" t="s">
        <v>93</v>
      </c>
      <c r="K2742" s="6">
        <v>3419.04</v>
      </c>
      <c r="L2742" s="6">
        <v>1139.68</v>
      </c>
      <c r="M2742" s="1">
        <v>3</v>
      </c>
      <c r="N2742" s="8">
        <v>45360</v>
      </c>
      <c r="O2742" s="4" t="str">
        <f t="shared" si="127"/>
        <v>March 2024</v>
      </c>
      <c r="P2742" s="1" t="s">
        <v>79</v>
      </c>
      <c r="Q2742" s="1" t="s">
        <v>52</v>
      </c>
      <c r="R2742" s="6">
        <v>62.1</v>
      </c>
      <c r="S2742" s="6">
        <f t="shared" si="128"/>
        <v>3481.14</v>
      </c>
    </row>
    <row r="2743" spans="1:19" x14ac:dyDescent="0.35">
      <c r="A2743" s="1">
        <v>16769</v>
      </c>
      <c r="B2743" s="1">
        <v>77</v>
      </c>
      <c r="C2743" s="1" t="str">
        <f t="shared" si="126"/>
        <v>Old</v>
      </c>
      <c r="D2743" s="1" t="s">
        <v>38</v>
      </c>
      <c r="E2743" s="1" t="s">
        <v>17</v>
      </c>
      <c r="F2743" s="1" t="s">
        <v>30</v>
      </c>
      <c r="G2743" s="1" t="s">
        <v>78</v>
      </c>
      <c r="H2743" s="1">
        <v>5</v>
      </c>
      <c r="I2743" s="1" t="s">
        <v>26</v>
      </c>
      <c r="J2743" s="1" t="s">
        <v>21</v>
      </c>
      <c r="K2743" s="6">
        <v>4720.24</v>
      </c>
      <c r="L2743" s="6">
        <v>674.32</v>
      </c>
      <c r="M2743" s="1">
        <v>7</v>
      </c>
      <c r="N2743" s="8">
        <v>45360</v>
      </c>
      <c r="O2743" s="4" t="str">
        <f t="shared" si="127"/>
        <v>March 2024</v>
      </c>
      <c r="P2743" s="1" t="s">
        <v>79</v>
      </c>
      <c r="Q2743" s="1" t="s">
        <v>102</v>
      </c>
      <c r="R2743" s="6">
        <v>113.68</v>
      </c>
      <c r="S2743" s="6">
        <f t="shared" si="128"/>
        <v>4833.92</v>
      </c>
    </row>
    <row r="2744" spans="1:19" x14ac:dyDescent="0.35">
      <c r="A2744" s="1">
        <v>12706</v>
      </c>
      <c r="B2744" s="1">
        <v>79</v>
      </c>
      <c r="C2744" s="1" t="str">
        <f t="shared" si="126"/>
        <v>Old</v>
      </c>
      <c r="D2744" s="1" t="s">
        <v>16</v>
      </c>
      <c r="E2744" s="1" t="s">
        <v>17</v>
      </c>
      <c r="F2744" s="1" t="s">
        <v>30</v>
      </c>
      <c r="G2744" s="1" t="s">
        <v>78</v>
      </c>
      <c r="H2744" s="1">
        <v>3</v>
      </c>
      <c r="I2744" s="1" t="s">
        <v>26</v>
      </c>
      <c r="J2744" s="1" t="s">
        <v>83</v>
      </c>
      <c r="K2744" s="6">
        <v>5394.56</v>
      </c>
      <c r="L2744" s="6">
        <v>674.32</v>
      </c>
      <c r="M2744" s="1">
        <v>8</v>
      </c>
      <c r="N2744" s="8">
        <v>45360</v>
      </c>
      <c r="O2744" s="4" t="str">
        <f t="shared" si="127"/>
        <v>March 2024</v>
      </c>
      <c r="P2744" s="1" t="s">
        <v>84</v>
      </c>
      <c r="Q2744" s="1" t="s">
        <v>52</v>
      </c>
      <c r="R2744" s="6">
        <v>85.85</v>
      </c>
      <c r="S2744" s="6">
        <f t="shared" si="128"/>
        <v>5480.4100000000008</v>
      </c>
    </row>
    <row r="2745" spans="1:19" x14ac:dyDescent="0.35">
      <c r="A2745" s="1">
        <v>19290</v>
      </c>
      <c r="B2745" s="1">
        <v>18</v>
      </c>
      <c r="C2745" s="1" t="str">
        <f t="shared" si="126"/>
        <v>Young</v>
      </c>
      <c r="D2745" s="1" t="s">
        <v>16</v>
      </c>
      <c r="E2745" s="1" t="s">
        <v>17</v>
      </c>
      <c r="F2745" s="1" t="s">
        <v>77</v>
      </c>
      <c r="G2745" s="1" t="s">
        <v>86</v>
      </c>
      <c r="H2745" s="1">
        <v>5</v>
      </c>
      <c r="I2745" s="1" t="s">
        <v>20</v>
      </c>
      <c r="J2745" s="1" t="s">
        <v>93</v>
      </c>
      <c r="K2745" s="6">
        <v>2167.08</v>
      </c>
      <c r="L2745" s="6">
        <v>361.18</v>
      </c>
      <c r="M2745" s="1">
        <v>6</v>
      </c>
      <c r="N2745" s="8">
        <v>45383</v>
      </c>
      <c r="O2745" s="4" t="str">
        <f t="shared" si="127"/>
        <v>April 2024</v>
      </c>
      <c r="P2745" s="1" t="s">
        <v>84</v>
      </c>
      <c r="Q2745" s="1" t="s">
        <v>82</v>
      </c>
      <c r="R2745" s="6">
        <v>114.45</v>
      </c>
      <c r="S2745" s="6">
        <f t="shared" si="128"/>
        <v>2281.5299999999997</v>
      </c>
    </row>
    <row r="2746" spans="1:19" x14ac:dyDescent="0.35">
      <c r="A2746" s="1">
        <v>5146</v>
      </c>
      <c r="B2746" s="1">
        <v>21</v>
      </c>
      <c r="C2746" s="1" t="str">
        <f t="shared" si="126"/>
        <v>Young</v>
      </c>
      <c r="D2746" s="1" t="s">
        <v>16</v>
      </c>
      <c r="E2746" s="1" t="s">
        <v>17</v>
      </c>
      <c r="F2746" s="1" t="s">
        <v>18</v>
      </c>
      <c r="G2746" s="1" t="s">
        <v>19</v>
      </c>
      <c r="H2746" s="1">
        <v>2</v>
      </c>
      <c r="I2746" s="1" t="s">
        <v>26</v>
      </c>
      <c r="J2746" s="1" t="s">
        <v>27</v>
      </c>
      <c r="K2746" s="6">
        <v>1582.38</v>
      </c>
      <c r="L2746" s="6">
        <v>791.19</v>
      </c>
      <c r="M2746" s="1">
        <v>2</v>
      </c>
      <c r="N2746" s="8">
        <v>45383</v>
      </c>
      <c r="O2746" s="4" t="str">
        <f t="shared" si="127"/>
        <v>April 2024</v>
      </c>
      <c r="P2746" s="1" t="s">
        <v>22</v>
      </c>
      <c r="Q2746" s="1" t="s">
        <v>37</v>
      </c>
      <c r="R2746" s="6">
        <v>22.26</v>
      </c>
      <c r="S2746" s="6">
        <f t="shared" si="128"/>
        <v>1604.64</v>
      </c>
    </row>
    <row r="2747" spans="1:19" x14ac:dyDescent="0.35">
      <c r="A2747" s="1">
        <v>15292</v>
      </c>
      <c r="B2747" s="1">
        <v>21</v>
      </c>
      <c r="C2747" s="1" t="str">
        <f t="shared" si="126"/>
        <v>Young</v>
      </c>
      <c r="D2747" s="1" t="s">
        <v>16</v>
      </c>
      <c r="E2747" s="1" t="s">
        <v>33</v>
      </c>
      <c r="F2747" s="1" t="s">
        <v>24</v>
      </c>
      <c r="G2747" s="1" t="s">
        <v>85</v>
      </c>
      <c r="H2747" s="1">
        <v>5</v>
      </c>
      <c r="I2747" s="1" t="s">
        <v>20</v>
      </c>
      <c r="J2747" s="1" t="s">
        <v>21</v>
      </c>
      <c r="K2747" s="6">
        <v>2359.23</v>
      </c>
      <c r="L2747" s="6">
        <v>786.41</v>
      </c>
      <c r="M2747" s="1">
        <v>3</v>
      </c>
      <c r="N2747" s="8">
        <v>45383</v>
      </c>
      <c r="O2747" s="4" t="str">
        <f t="shared" si="127"/>
        <v>April 2024</v>
      </c>
      <c r="P2747" s="1" t="s">
        <v>22</v>
      </c>
      <c r="Q2747" s="1"/>
      <c r="R2747" s="6">
        <v>0</v>
      </c>
      <c r="S2747" s="6">
        <f t="shared" si="128"/>
        <v>2359.23</v>
      </c>
    </row>
    <row r="2748" spans="1:19" x14ac:dyDescent="0.35">
      <c r="A2748" s="1">
        <v>11016</v>
      </c>
      <c r="B2748" s="1">
        <v>23</v>
      </c>
      <c r="C2748" s="1" t="str">
        <f t="shared" si="126"/>
        <v>Young</v>
      </c>
      <c r="D2748" s="1" t="s">
        <v>38</v>
      </c>
      <c r="E2748" s="1" t="s">
        <v>17</v>
      </c>
      <c r="F2748" s="1" t="s">
        <v>77</v>
      </c>
      <c r="G2748" s="1" t="s">
        <v>86</v>
      </c>
      <c r="H2748" s="1">
        <v>1</v>
      </c>
      <c r="I2748" s="1" t="s">
        <v>26</v>
      </c>
      <c r="J2748" s="1" t="s">
        <v>83</v>
      </c>
      <c r="K2748" s="6">
        <v>3611.8</v>
      </c>
      <c r="L2748" s="6">
        <v>361.18</v>
      </c>
      <c r="M2748" s="1">
        <v>10</v>
      </c>
      <c r="N2748" s="8">
        <v>45383</v>
      </c>
      <c r="O2748" s="4" t="str">
        <f t="shared" si="127"/>
        <v>April 2024</v>
      </c>
      <c r="P2748" s="1" t="s">
        <v>22</v>
      </c>
      <c r="Q2748" s="1" t="s">
        <v>90</v>
      </c>
      <c r="R2748" s="6">
        <v>202.88</v>
      </c>
      <c r="S2748" s="6">
        <f t="shared" si="128"/>
        <v>3814.6800000000003</v>
      </c>
    </row>
    <row r="2749" spans="1:19" x14ac:dyDescent="0.35">
      <c r="A2749" s="1">
        <v>12646</v>
      </c>
      <c r="B2749" s="1">
        <v>23</v>
      </c>
      <c r="C2749" s="1" t="str">
        <f t="shared" si="126"/>
        <v>Young</v>
      </c>
      <c r="D2749" s="1" t="s">
        <v>38</v>
      </c>
      <c r="E2749" s="1" t="s">
        <v>17</v>
      </c>
      <c r="F2749" s="1" t="s">
        <v>24</v>
      </c>
      <c r="G2749" s="1" t="s">
        <v>85</v>
      </c>
      <c r="H2749" s="1">
        <v>5</v>
      </c>
      <c r="I2749" s="1" t="s">
        <v>20</v>
      </c>
      <c r="J2749" s="1" t="s">
        <v>83</v>
      </c>
      <c r="K2749" s="6">
        <v>6291.28</v>
      </c>
      <c r="L2749" s="6">
        <v>786.41</v>
      </c>
      <c r="M2749" s="1">
        <v>8</v>
      </c>
      <c r="N2749" s="8">
        <v>45383</v>
      </c>
      <c r="O2749" s="4" t="str">
        <f t="shared" si="127"/>
        <v>April 2024</v>
      </c>
      <c r="P2749" s="1" t="s">
        <v>22</v>
      </c>
      <c r="Q2749" s="1" t="s">
        <v>113</v>
      </c>
      <c r="R2749" s="6">
        <v>66.5</v>
      </c>
      <c r="S2749" s="6">
        <f t="shared" si="128"/>
        <v>6357.78</v>
      </c>
    </row>
    <row r="2750" spans="1:19" x14ac:dyDescent="0.35">
      <c r="A2750" s="1">
        <v>17042</v>
      </c>
      <c r="B2750" s="1">
        <v>23</v>
      </c>
      <c r="C2750" s="1" t="str">
        <f t="shared" si="126"/>
        <v>Young</v>
      </c>
      <c r="D2750" s="1" t="s">
        <v>38</v>
      </c>
      <c r="E2750" s="1" t="s">
        <v>17</v>
      </c>
      <c r="F2750" s="1" t="s">
        <v>24</v>
      </c>
      <c r="G2750" s="1" t="s">
        <v>85</v>
      </c>
      <c r="H2750" s="1">
        <v>5</v>
      </c>
      <c r="I2750" s="1" t="s">
        <v>26</v>
      </c>
      <c r="J2750" s="1" t="s">
        <v>21</v>
      </c>
      <c r="K2750" s="6">
        <v>786.41</v>
      </c>
      <c r="L2750" s="6">
        <v>786.41</v>
      </c>
      <c r="M2750" s="1">
        <v>1</v>
      </c>
      <c r="N2750" s="8">
        <v>45383</v>
      </c>
      <c r="O2750" s="4" t="str">
        <f t="shared" si="127"/>
        <v>April 2024</v>
      </c>
      <c r="P2750" s="1" t="s">
        <v>84</v>
      </c>
      <c r="Q2750" s="1" t="s">
        <v>37</v>
      </c>
      <c r="R2750" s="6">
        <v>76.650000000000006</v>
      </c>
      <c r="S2750" s="6">
        <f t="shared" si="128"/>
        <v>863.06</v>
      </c>
    </row>
    <row r="2751" spans="1:19" x14ac:dyDescent="0.35">
      <c r="A2751" s="1">
        <v>1211</v>
      </c>
      <c r="B2751" s="1">
        <v>24</v>
      </c>
      <c r="C2751" s="1" t="str">
        <f t="shared" si="126"/>
        <v>Young</v>
      </c>
      <c r="D2751" s="1" t="s">
        <v>16</v>
      </c>
      <c r="E2751" s="1" t="s">
        <v>33</v>
      </c>
      <c r="F2751" s="1" t="s">
        <v>18</v>
      </c>
      <c r="G2751" s="1" t="s">
        <v>36</v>
      </c>
      <c r="H2751" s="1">
        <v>5</v>
      </c>
      <c r="I2751" s="1" t="s">
        <v>26</v>
      </c>
      <c r="J2751" s="1" t="s">
        <v>34</v>
      </c>
      <c r="K2751" s="6">
        <v>62.25</v>
      </c>
      <c r="L2751" s="6">
        <v>20.75</v>
      </c>
      <c r="M2751" s="1">
        <v>3</v>
      </c>
      <c r="N2751" s="8">
        <v>45383</v>
      </c>
      <c r="O2751" s="4" t="str">
        <f t="shared" si="127"/>
        <v>April 2024</v>
      </c>
      <c r="P2751" s="1" t="s">
        <v>22</v>
      </c>
      <c r="Q2751" s="1" t="s">
        <v>29</v>
      </c>
      <c r="R2751" s="6">
        <v>25.55</v>
      </c>
      <c r="S2751" s="6">
        <f t="shared" si="128"/>
        <v>87.8</v>
      </c>
    </row>
    <row r="2752" spans="1:19" x14ac:dyDescent="0.35">
      <c r="A2752" s="1">
        <v>15516</v>
      </c>
      <c r="B2752" s="1">
        <v>24</v>
      </c>
      <c r="C2752" s="1" t="str">
        <f t="shared" si="126"/>
        <v>Young</v>
      </c>
      <c r="D2752" s="1" t="s">
        <v>16</v>
      </c>
      <c r="E2752" s="1" t="s">
        <v>17</v>
      </c>
      <c r="F2752" s="1" t="s">
        <v>18</v>
      </c>
      <c r="G2752" s="1" t="s">
        <v>81</v>
      </c>
      <c r="H2752" s="1">
        <v>1</v>
      </c>
      <c r="I2752" s="1" t="s">
        <v>20</v>
      </c>
      <c r="J2752" s="1" t="s">
        <v>83</v>
      </c>
      <c r="K2752" s="6">
        <v>10257.120000000001</v>
      </c>
      <c r="L2752" s="6">
        <v>1139.68</v>
      </c>
      <c r="M2752" s="1">
        <v>9</v>
      </c>
      <c r="N2752" s="8">
        <v>45383</v>
      </c>
      <c r="O2752" s="4" t="str">
        <f t="shared" si="127"/>
        <v>April 2024</v>
      </c>
      <c r="P2752" s="1" t="s">
        <v>22</v>
      </c>
      <c r="Q2752" s="1" t="s">
        <v>52</v>
      </c>
      <c r="R2752" s="6">
        <v>40.65</v>
      </c>
      <c r="S2752" s="6">
        <f t="shared" si="128"/>
        <v>10297.77</v>
      </c>
    </row>
    <row r="2753" spans="1:19" x14ac:dyDescent="0.35">
      <c r="A2753" s="1">
        <v>16890</v>
      </c>
      <c r="B2753" s="1">
        <v>25</v>
      </c>
      <c r="C2753" s="1" t="str">
        <f t="shared" si="126"/>
        <v>Young</v>
      </c>
      <c r="D2753" s="1" t="s">
        <v>38</v>
      </c>
      <c r="E2753" s="1" t="s">
        <v>17</v>
      </c>
      <c r="F2753" s="1" t="s">
        <v>18</v>
      </c>
      <c r="G2753" s="1" t="s">
        <v>81</v>
      </c>
      <c r="H2753" s="1">
        <v>3</v>
      </c>
      <c r="I2753" s="1" t="s">
        <v>26</v>
      </c>
      <c r="J2753" s="1" t="s">
        <v>93</v>
      </c>
      <c r="K2753" s="6">
        <v>2279.36</v>
      </c>
      <c r="L2753" s="6">
        <v>1139.68</v>
      </c>
      <c r="M2753" s="1">
        <v>2</v>
      </c>
      <c r="N2753" s="8">
        <v>45383</v>
      </c>
      <c r="O2753" s="4" t="str">
        <f t="shared" si="127"/>
        <v>April 2024</v>
      </c>
      <c r="P2753" s="1" t="s">
        <v>22</v>
      </c>
      <c r="Q2753" s="1" t="s">
        <v>122</v>
      </c>
      <c r="R2753" s="6">
        <v>98.93</v>
      </c>
      <c r="S2753" s="6">
        <f t="shared" si="128"/>
        <v>2378.29</v>
      </c>
    </row>
    <row r="2754" spans="1:19" x14ac:dyDescent="0.35">
      <c r="A2754" s="1">
        <v>13231</v>
      </c>
      <c r="B2754" s="1">
        <v>26</v>
      </c>
      <c r="C2754" s="1" t="str">
        <f t="shared" ref="C2754:C2817" si="129">IF(B2754&lt;=35,"Young",IF(B2754&lt;=55,"Middle-Aged","Old"))</f>
        <v>Young</v>
      </c>
      <c r="D2754" s="1" t="s">
        <v>38</v>
      </c>
      <c r="E2754" s="1" t="s">
        <v>17</v>
      </c>
      <c r="F2754" s="1" t="s">
        <v>77</v>
      </c>
      <c r="G2754" s="1" t="s">
        <v>86</v>
      </c>
      <c r="H2754" s="1">
        <v>1</v>
      </c>
      <c r="I2754" s="1" t="s">
        <v>26</v>
      </c>
      <c r="J2754" s="1" t="s">
        <v>83</v>
      </c>
      <c r="K2754" s="6">
        <v>3611.8</v>
      </c>
      <c r="L2754" s="6">
        <v>361.18</v>
      </c>
      <c r="M2754" s="1">
        <v>10</v>
      </c>
      <c r="N2754" s="8">
        <v>45383</v>
      </c>
      <c r="O2754" s="4" t="str">
        <f t="shared" ref="O2754:O2817" si="130">TEXT(N2754,"mmmm yyyy")</f>
        <v>April 2024</v>
      </c>
      <c r="P2754" s="1" t="s">
        <v>84</v>
      </c>
      <c r="Q2754" s="1" t="s">
        <v>80</v>
      </c>
      <c r="R2754" s="6">
        <v>199.35</v>
      </c>
      <c r="S2754" s="6">
        <f t="shared" ref="S2754:S2817" si="131">K2754+R2754</f>
        <v>3811.15</v>
      </c>
    </row>
    <row r="2755" spans="1:19" x14ac:dyDescent="0.35">
      <c r="A2755" s="1">
        <v>7792</v>
      </c>
      <c r="B2755" s="1">
        <v>27</v>
      </c>
      <c r="C2755" s="1" t="str">
        <f t="shared" si="129"/>
        <v>Young</v>
      </c>
      <c r="D2755" s="1" t="s">
        <v>38</v>
      </c>
      <c r="E2755" s="1" t="s">
        <v>17</v>
      </c>
      <c r="F2755" s="1" t="s">
        <v>24</v>
      </c>
      <c r="G2755" s="1" t="s">
        <v>25</v>
      </c>
      <c r="H2755" s="1">
        <v>3</v>
      </c>
      <c r="I2755" s="1" t="s">
        <v>26</v>
      </c>
      <c r="J2755" s="1" t="s">
        <v>34</v>
      </c>
      <c r="K2755" s="6">
        <v>1235.1500000000001</v>
      </c>
      <c r="L2755" s="6">
        <v>247.03</v>
      </c>
      <c r="M2755" s="1">
        <v>5</v>
      </c>
      <c r="N2755" s="8">
        <v>45383</v>
      </c>
      <c r="O2755" s="4" t="str">
        <f t="shared" si="130"/>
        <v>April 2024</v>
      </c>
      <c r="P2755" s="1" t="s">
        <v>32</v>
      </c>
      <c r="Q2755" s="1" t="s">
        <v>46</v>
      </c>
      <c r="R2755" s="6">
        <v>62.92</v>
      </c>
      <c r="S2755" s="6">
        <f t="shared" si="131"/>
        <v>1298.0700000000002</v>
      </c>
    </row>
    <row r="2756" spans="1:19" x14ac:dyDescent="0.35">
      <c r="A2756" s="1">
        <v>15445</v>
      </c>
      <c r="B2756" s="1">
        <v>27</v>
      </c>
      <c r="C2756" s="1" t="str">
        <f t="shared" si="129"/>
        <v>Young</v>
      </c>
      <c r="D2756" s="1" t="s">
        <v>38</v>
      </c>
      <c r="E2756" s="1" t="s">
        <v>17</v>
      </c>
      <c r="F2756" s="1" t="s">
        <v>77</v>
      </c>
      <c r="G2756" s="1" t="s">
        <v>86</v>
      </c>
      <c r="H2756" s="1">
        <v>5</v>
      </c>
      <c r="I2756" s="1" t="s">
        <v>26</v>
      </c>
      <c r="J2756" s="1" t="s">
        <v>93</v>
      </c>
      <c r="K2756" s="6">
        <v>3611.8</v>
      </c>
      <c r="L2756" s="6">
        <v>361.18</v>
      </c>
      <c r="M2756" s="1">
        <v>10</v>
      </c>
      <c r="N2756" s="8">
        <v>45383</v>
      </c>
      <c r="O2756" s="4" t="str">
        <f t="shared" si="130"/>
        <v>April 2024</v>
      </c>
      <c r="P2756" s="1" t="s">
        <v>84</v>
      </c>
      <c r="Q2756" s="1" t="s">
        <v>119</v>
      </c>
      <c r="R2756" s="6">
        <v>87.93</v>
      </c>
      <c r="S2756" s="6">
        <f t="shared" si="131"/>
        <v>3699.73</v>
      </c>
    </row>
    <row r="2757" spans="1:19" x14ac:dyDescent="0.35">
      <c r="A2757" s="1">
        <v>3039</v>
      </c>
      <c r="B2757" s="1">
        <v>29</v>
      </c>
      <c r="C2757" s="1" t="str">
        <f t="shared" si="129"/>
        <v>Young</v>
      </c>
      <c r="D2757" s="1" t="s">
        <v>38</v>
      </c>
      <c r="E2757" s="1" t="s">
        <v>17</v>
      </c>
      <c r="F2757" s="1" t="s">
        <v>18</v>
      </c>
      <c r="G2757" s="1" t="s">
        <v>19</v>
      </c>
      <c r="H2757" s="1">
        <v>2</v>
      </c>
      <c r="I2757" s="1" t="s">
        <v>26</v>
      </c>
      <c r="J2757" s="1" t="s">
        <v>34</v>
      </c>
      <c r="K2757" s="6">
        <v>4747.1400000000003</v>
      </c>
      <c r="L2757" s="6">
        <v>791.19</v>
      </c>
      <c r="M2757" s="1">
        <v>6</v>
      </c>
      <c r="N2757" s="8">
        <v>45383</v>
      </c>
      <c r="O2757" s="4" t="str">
        <f t="shared" si="130"/>
        <v>April 2024</v>
      </c>
      <c r="P2757" s="1" t="s">
        <v>28</v>
      </c>
      <c r="Q2757" s="1" t="s">
        <v>39</v>
      </c>
      <c r="R2757" s="6">
        <v>45.99</v>
      </c>
      <c r="S2757" s="6">
        <f t="shared" si="131"/>
        <v>4793.13</v>
      </c>
    </row>
    <row r="2758" spans="1:19" x14ac:dyDescent="0.35">
      <c r="A2758" s="1">
        <v>16396</v>
      </c>
      <c r="B2758" s="1">
        <v>29</v>
      </c>
      <c r="C2758" s="1" t="str">
        <f t="shared" si="129"/>
        <v>Young</v>
      </c>
      <c r="D2758" s="1" t="s">
        <v>16</v>
      </c>
      <c r="E2758" s="1" t="s">
        <v>33</v>
      </c>
      <c r="F2758" s="1" t="s">
        <v>30</v>
      </c>
      <c r="G2758" s="1" t="s">
        <v>78</v>
      </c>
      <c r="H2758" s="1">
        <v>1</v>
      </c>
      <c r="I2758" s="1" t="s">
        <v>26</v>
      </c>
      <c r="J2758" s="1" t="s">
        <v>21</v>
      </c>
      <c r="K2758" s="6">
        <v>4045.92</v>
      </c>
      <c r="L2758" s="6">
        <v>674.32</v>
      </c>
      <c r="M2758" s="1">
        <v>6</v>
      </c>
      <c r="N2758" s="8">
        <v>45383</v>
      </c>
      <c r="O2758" s="4" t="str">
        <f t="shared" si="130"/>
        <v>April 2024</v>
      </c>
      <c r="P2758" s="1" t="s">
        <v>22</v>
      </c>
      <c r="Q2758" s="1" t="s">
        <v>113</v>
      </c>
      <c r="R2758" s="6">
        <v>158.31</v>
      </c>
      <c r="S2758" s="6">
        <f t="shared" si="131"/>
        <v>4204.2300000000005</v>
      </c>
    </row>
    <row r="2759" spans="1:19" x14ac:dyDescent="0.35">
      <c r="A2759" s="1">
        <v>12761</v>
      </c>
      <c r="B2759" s="1">
        <v>30</v>
      </c>
      <c r="C2759" s="1" t="str">
        <f t="shared" si="129"/>
        <v>Young</v>
      </c>
      <c r="D2759" s="1" t="s">
        <v>16</v>
      </c>
      <c r="E2759" s="1" t="s">
        <v>17</v>
      </c>
      <c r="F2759" s="1" t="s">
        <v>77</v>
      </c>
      <c r="G2759" s="1" t="s">
        <v>86</v>
      </c>
      <c r="H2759" s="1">
        <v>3</v>
      </c>
      <c r="I2759" s="1" t="s">
        <v>26</v>
      </c>
      <c r="J2759" s="1" t="s">
        <v>83</v>
      </c>
      <c r="K2759" s="6">
        <v>1444.72</v>
      </c>
      <c r="L2759" s="6">
        <v>361.18</v>
      </c>
      <c r="M2759" s="1">
        <v>4</v>
      </c>
      <c r="N2759" s="8">
        <v>45383</v>
      </c>
      <c r="O2759" s="4" t="str">
        <f t="shared" si="130"/>
        <v>April 2024</v>
      </c>
      <c r="P2759" s="1" t="s">
        <v>22</v>
      </c>
      <c r="Q2759" s="1"/>
      <c r="R2759" s="6">
        <v>0</v>
      </c>
      <c r="S2759" s="6">
        <f t="shared" si="131"/>
        <v>1444.72</v>
      </c>
    </row>
    <row r="2760" spans="1:19" x14ac:dyDescent="0.35">
      <c r="A2760" s="1">
        <v>6607</v>
      </c>
      <c r="B2760" s="1">
        <v>31</v>
      </c>
      <c r="C2760" s="1" t="str">
        <f t="shared" si="129"/>
        <v>Young</v>
      </c>
      <c r="D2760" s="1" t="s">
        <v>38</v>
      </c>
      <c r="E2760" s="1" t="s">
        <v>17</v>
      </c>
      <c r="F2760" s="1" t="s">
        <v>18</v>
      </c>
      <c r="G2760" s="1" t="s">
        <v>19</v>
      </c>
      <c r="H2760" s="1">
        <v>2</v>
      </c>
      <c r="I2760" s="1" t="s">
        <v>20</v>
      </c>
      <c r="J2760" s="1" t="s">
        <v>27</v>
      </c>
      <c r="K2760" s="6">
        <v>7911.9</v>
      </c>
      <c r="L2760" s="6">
        <v>791.19</v>
      </c>
      <c r="M2760" s="1">
        <v>10</v>
      </c>
      <c r="N2760" s="8">
        <v>45383</v>
      </c>
      <c r="O2760" s="4" t="str">
        <f t="shared" si="130"/>
        <v>April 2024</v>
      </c>
      <c r="P2760" s="1" t="s">
        <v>28</v>
      </c>
      <c r="Q2760" s="1" t="s">
        <v>57</v>
      </c>
      <c r="R2760" s="6">
        <v>64.12</v>
      </c>
      <c r="S2760" s="6">
        <f t="shared" si="131"/>
        <v>7976.0199999999995</v>
      </c>
    </row>
    <row r="2761" spans="1:19" x14ac:dyDescent="0.35">
      <c r="A2761" s="1">
        <v>18645</v>
      </c>
      <c r="B2761" s="1">
        <v>31</v>
      </c>
      <c r="C2761" s="1" t="str">
        <f t="shared" si="129"/>
        <v>Young</v>
      </c>
      <c r="D2761" s="1" t="s">
        <v>38</v>
      </c>
      <c r="E2761" s="1" t="s">
        <v>17</v>
      </c>
      <c r="F2761" s="1" t="s">
        <v>18</v>
      </c>
      <c r="G2761" s="1" t="s">
        <v>81</v>
      </c>
      <c r="H2761" s="1">
        <v>1</v>
      </c>
      <c r="I2761" s="1" t="s">
        <v>26</v>
      </c>
      <c r="J2761" s="1" t="s">
        <v>83</v>
      </c>
      <c r="K2761" s="6">
        <v>5698.4</v>
      </c>
      <c r="L2761" s="6">
        <v>1139.68</v>
      </c>
      <c r="M2761" s="1">
        <v>5</v>
      </c>
      <c r="N2761" s="8">
        <v>45383</v>
      </c>
      <c r="O2761" s="4" t="str">
        <f t="shared" si="130"/>
        <v>April 2024</v>
      </c>
      <c r="P2761" s="1" t="s">
        <v>22</v>
      </c>
      <c r="Q2761" s="1" t="s">
        <v>91</v>
      </c>
      <c r="R2761" s="6">
        <v>51.01</v>
      </c>
      <c r="S2761" s="6">
        <f t="shared" si="131"/>
        <v>5749.41</v>
      </c>
    </row>
    <row r="2762" spans="1:19" x14ac:dyDescent="0.35">
      <c r="A2762" s="1">
        <v>18646</v>
      </c>
      <c r="B2762" s="1">
        <v>34</v>
      </c>
      <c r="C2762" s="1" t="str">
        <f t="shared" si="129"/>
        <v>Young</v>
      </c>
      <c r="D2762" s="1" t="s">
        <v>38</v>
      </c>
      <c r="E2762" s="1" t="s">
        <v>17</v>
      </c>
      <c r="F2762" s="1" t="s">
        <v>77</v>
      </c>
      <c r="G2762" s="1" t="s">
        <v>86</v>
      </c>
      <c r="H2762" s="1">
        <v>1</v>
      </c>
      <c r="I2762" s="1" t="s">
        <v>20</v>
      </c>
      <c r="J2762" s="1" t="s">
        <v>21</v>
      </c>
      <c r="K2762" s="6">
        <v>361.18</v>
      </c>
      <c r="L2762" s="6">
        <v>361.18</v>
      </c>
      <c r="M2762" s="1">
        <v>1</v>
      </c>
      <c r="N2762" s="8">
        <v>45383</v>
      </c>
      <c r="O2762" s="4" t="str">
        <f t="shared" si="130"/>
        <v>April 2024</v>
      </c>
      <c r="P2762" s="1" t="s">
        <v>22</v>
      </c>
      <c r="Q2762" s="1"/>
      <c r="R2762" s="6">
        <v>0</v>
      </c>
      <c r="S2762" s="6">
        <f t="shared" si="131"/>
        <v>361.18</v>
      </c>
    </row>
    <row r="2763" spans="1:19" x14ac:dyDescent="0.35">
      <c r="A2763" s="1">
        <v>11244</v>
      </c>
      <c r="B2763" s="1">
        <v>36</v>
      </c>
      <c r="C2763" s="1" t="str">
        <f t="shared" si="129"/>
        <v>Middle-Aged</v>
      </c>
      <c r="D2763" s="1" t="s">
        <v>38</v>
      </c>
      <c r="E2763" s="1" t="s">
        <v>33</v>
      </c>
      <c r="F2763" s="1" t="s">
        <v>30</v>
      </c>
      <c r="G2763" s="1" t="s">
        <v>78</v>
      </c>
      <c r="H2763" s="1">
        <v>2</v>
      </c>
      <c r="I2763" s="1" t="s">
        <v>20</v>
      </c>
      <c r="J2763" s="1" t="s">
        <v>93</v>
      </c>
      <c r="K2763" s="6">
        <v>4045.92</v>
      </c>
      <c r="L2763" s="6">
        <v>674.32</v>
      </c>
      <c r="M2763" s="1">
        <v>6</v>
      </c>
      <c r="N2763" s="8">
        <v>45383</v>
      </c>
      <c r="O2763" s="4" t="str">
        <f t="shared" si="130"/>
        <v>April 2024</v>
      </c>
      <c r="P2763" s="1" t="s">
        <v>22</v>
      </c>
      <c r="Q2763" s="1" t="s">
        <v>87</v>
      </c>
      <c r="R2763" s="6">
        <v>163.03</v>
      </c>
      <c r="S2763" s="6">
        <f t="shared" si="131"/>
        <v>4208.95</v>
      </c>
    </row>
    <row r="2764" spans="1:19" x14ac:dyDescent="0.35">
      <c r="A2764" s="1">
        <v>11327</v>
      </c>
      <c r="B2764" s="1">
        <v>36</v>
      </c>
      <c r="C2764" s="1" t="str">
        <f t="shared" si="129"/>
        <v>Middle-Aged</v>
      </c>
      <c r="D2764" s="1" t="s">
        <v>16</v>
      </c>
      <c r="E2764" s="1" t="s">
        <v>17</v>
      </c>
      <c r="F2764" s="1" t="s">
        <v>77</v>
      </c>
      <c r="G2764" s="1" t="s">
        <v>86</v>
      </c>
      <c r="H2764" s="1">
        <v>2</v>
      </c>
      <c r="I2764" s="1" t="s">
        <v>26</v>
      </c>
      <c r="J2764" s="1" t="s">
        <v>21</v>
      </c>
      <c r="K2764" s="6">
        <v>3611.8</v>
      </c>
      <c r="L2764" s="6">
        <v>361.18</v>
      </c>
      <c r="M2764" s="1">
        <v>10</v>
      </c>
      <c r="N2764" s="8">
        <v>45383</v>
      </c>
      <c r="O2764" s="4" t="str">
        <f t="shared" si="130"/>
        <v>April 2024</v>
      </c>
      <c r="P2764" s="1" t="s">
        <v>84</v>
      </c>
      <c r="Q2764" s="1" t="s">
        <v>52</v>
      </c>
      <c r="R2764" s="6">
        <v>69.569999999999993</v>
      </c>
      <c r="S2764" s="6">
        <f t="shared" si="131"/>
        <v>3681.3700000000003</v>
      </c>
    </row>
    <row r="2765" spans="1:19" x14ac:dyDescent="0.35">
      <c r="A2765" s="1">
        <v>18269</v>
      </c>
      <c r="B2765" s="1">
        <v>37</v>
      </c>
      <c r="C2765" s="1" t="str">
        <f t="shared" si="129"/>
        <v>Middle-Aged</v>
      </c>
      <c r="D2765" s="1" t="s">
        <v>38</v>
      </c>
      <c r="E2765" s="1" t="s">
        <v>33</v>
      </c>
      <c r="F2765" s="1" t="s">
        <v>24</v>
      </c>
      <c r="G2765" s="1" t="s">
        <v>85</v>
      </c>
      <c r="H2765" s="1">
        <v>4</v>
      </c>
      <c r="I2765" s="1" t="s">
        <v>20</v>
      </c>
      <c r="J2765" s="1" t="s">
        <v>21</v>
      </c>
      <c r="K2765" s="6">
        <v>5504.87</v>
      </c>
      <c r="L2765" s="6">
        <v>786.41</v>
      </c>
      <c r="M2765" s="1">
        <v>7</v>
      </c>
      <c r="N2765" s="8">
        <v>45383</v>
      </c>
      <c r="O2765" s="4" t="str">
        <f t="shared" si="130"/>
        <v>April 2024</v>
      </c>
      <c r="P2765" s="1" t="s">
        <v>84</v>
      </c>
      <c r="Q2765" s="1" t="s">
        <v>52</v>
      </c>
      <c r="R2765" s="6">
        <v>52.33</v>
      </c>
      <c r="S2765" s="6">
        <f t="shared" si="131"/>
        <v>5557.2</v>
      </c>
    </row>
    <row r="2766" spans="1:19" x14ac:dyDescent="0.35">
      <c r="A2766" s="1">
        <v>19296</v>
      </c>
      <c r="B2766" s="1">
        <v>37</v>
      </c>
      <c r="C2766" s="1" t="str">
        <f t="shared" si="129"/>
        <v>Middle-Aged</v>
      </c>
      <c r="D2766" s="1" t="s">
        <v>38</v>
      </c>
      <c r="E2766" s="1" t="s">
        <v>17</v>
      </c>
      <c r="F2766" s="1" t="s">
        <v>40</v>
      </c>
      <c r="G2766" s="1" t="s">
        <v>88</v>
      </c>
      <c r="H2766" s="1">
        <v>2</v>
      </c>
      <c r="I2766" s="1" t="s">
        <v>20</v>
      </c>
      <c r="J2766" s="1" t="s">
        <v>93</v>
      </c>
      <c r="K2766" s="6">
        <v>2757</v>
      </c>
      <c r="L2766" s="6">
        <v>459.5</v>
      </c>
      <c r="M2766" s="1">
        <v>6</v>
      </c>
      <c r="N2766" s="8">
        <v>45383</v>
      </c>
      <c r="O2766" s="4" t="str">
        <f t="shared" si="130"/>
        <v>April 2024</v>
      </c>
      <c r="P2766" s="1" t="s">
        <v>84</v>
      </c>
      <c r="Q2766" s="1" t="s">
        <v>52</v>
      </c>
      <c r="R2766" s="6">
        <v>57.71</v>
      </c>
      <c r="S2766" s="6">
        <f t="shared" si="131"/>
        <v>2814.71</v>
      </c>
    </row>
    <row r="2767" spans="1:19" x14ac:dyDescent="0.35">
      <c r="A2767" s="1">
        <v>4829</v>
      </c>
      <c r="B2767" s="1">
        <v>38</v>
      </c>
      <c r="C2767" s="1" t="str">
        <f t="shared" si="129"/>
        <v>Middle-Aged</v>
      </c>
      <c r="D2767" s="1" t="s">
        <v>16</v>
      </c>
      <c r="E2767" s="1" t="s">
        <v>17</v>
      </c>
      <c r="F2767" s="1" t="s">
        <v>30</v>
      </c>
      <c r="G2767" s="1" t="s">
        <v>31</v>
      </c>
      <c r="H2767" s="1">
        <v>3</v>
      </c>
      <c r="I2767" s="1" t="s">
        <v>26</v>
      </c>
      <c r="J2767" s="1" t="s">
        <v>27</v>
      </c>
      <c r="K2767" s="6">
        <v>463.96</v>
      </c>
      <c r="L2767" s="6">
        <v>463.96</v>
      </c>
      <c r="M2767" s="1">
        <v>1</v>
      </c>
      <c r="N2767" s="8">
        <v>45383</v>
      </c>
      <c r="O2767" s="4" t="str">
        <f t="shared" si="130"/>
        <v>April 2024</v>
      </c>
      <c r="P2767" s="1" t="s">
        <v>32</v>
      </c>
      <c r="Q2767" s="1" t="s">
        <v>52</v>
      </c>
      <c r="R2767" s="6">
        <v>28.98</v>
      </c>
      <c r="S2767" s="6">
        <f t="shared" si="131"/>
        <v>492.94</v>
      </c>
    </row>
    <row r="2768" spans="1:19" x14ac:dyDescent="0.35">
      <c r="A2768" s="1">
        <v>11917</v>
      </c>
      <c r="B2768" s="1">
        <v>38</v>
      </c>
      <c r="C2768" s="1" t="str">
        <f t="shared" si="129"/>
        <v>Middle-Aged</v>
      </c>
      <c r="D2768" s="1" t="s">
        <v>38</v>
      </c>
      <c r="E2768" s="1" t="s">
        <v>17</v>
      </c>
      <c r="F2768" s="1" t="s">
        <v>18</v>
      </c>
      <c r="G2768" s="1" t="s">
        <v>81</v>
      </c>
      <c r="H2768" s="1">
        <v>1</v>
      </c>
      <c r="I2768" s="1" t="s">
        <v>26</v>
      </c>
      <c r="J2768" s="1" t="s">
        <v>93</v>
      </c>
      <c r="K2768" s="6">
        <v>9117.44</v>
      </c>
      <c r="L2768" s="6">
        <v>1139.68</v>
      </c>
      <c r="M2768" s="1">
        <v>8</v>
      </c>
      <c r="N2768" s="8">
        <v>45383</v>
      </c>
      <c r="O2768" s="4" t="str">
        <f t="shared" si="130"/>
        <v>April 2024</v>
      </c>
      <c r="P2768" s="1" t="s">
        <v>22</v>
      </c>
      <c r="Q2768" s="1" t="s">
        <v>99</v>
      </c>
      <c r="R2768" s="6">
        <v>139</v>
      </c>
      <c r="S2768" s="6">
        <f t="shared" si="131"/>
        <v>9256.44</v>
      </c>
    </row>
    <row r="2769" spans="1:19" x14ac:dyDescent="0.35">
      <c r="A2769" s="1">
        <v>6489</v>
      </c>
      <c r="B2769" s="1">
        <v>39</v>
      </c>
      <c r="C2769" s="1" t="str">
        <f t="shared" si="129"/>
        <v>Middle-Aged</v>
      </c>
      <c r="D2769" s="1" t="s">
        <v>16</v>
      </c>
      <c r="E2769" s="1" t="s">
        <v>17</v>
      </c>
      <c r="F2769" s="1" t="s">
        <v>30</v>
      </c>
      <c r="G2769" s="1" t="s">
        <v>31</v>
      </c>
      <c r="H2769" s="1">
        <v>3</v>
      </c>
      <c r="I2769" s="1" t="s">
        <v>26</v>
      </c>
      <c r="J2769" s="1" t="s">
        <v>34</v>
      </c>
      <c r="K2769" s="6">
        <v>4175.6400000000003</v>
      </c>
      <c r="L2769" s="6">
        <v>463.96</v>
      </c>
      <c r="M2769" s="1">
        <v>9</v>
      </c>
      <c r="N2769" s="8">
        <v>45383</v>
      </c>
      <c r="O2769" s="4" t="str">
        <f t="shared" si="130"/>
        <v>April 2024</v>
      </c>
      <c r="P2769" s="1" t="s">
        <v>28</v>
      </c>
      <c r="Q2769" s="1" t="s">
        <v>53</v>
      </c>
      <c r="R2769" s="6">
        <v>81.34</v>
      </c>
      <c r="S2769" s="6">
        <f t="shared" si="131"/>
        <v>4256.9800000000005</v>
      </c>
    </row>
    <row r="2770" spans="1:19" x14ac:dyDescent="0.35">
      <c r="A2770" s="1">
        <v>16203</v>
      </c>
      <c r="B2770" s="1">
        <v>39</v>
      </c>
      <c r="C2770" s="1" t="str">
        <f t="shared" si="129"/>
        <v>Middle-Aged</v>
      </c>
      <c r="D2770" s="1" t="s">
        <v>16</v>
      </c>
      <c r="E2770" s="1" t="s">
        <v>17</v>
      </c>
      <c r="F2770" s="1" t="s">
        <v>18</v>
      </c>
      <c r="G2770" s="1" t="s">
        <v>81</v>
      </c>
      <c r="H2770" s="1">
        <v>3</v>
      </c>
      <c r="I2770" s="1" t="s">
        <v>20</v>
      </c>
      <c r="J2770" s="1" t="s">
        <v>21</v>
      </c>
      <c r="K2770" s="6">
        <v>1139.68</v>
      </c>
      <c r="L2770" s="6">
        <v>1139.68</v>
      </c>
      <c r="M2770" s="1">
        <v>1</v>
      </c>
      <c r="N2770" s="8">
        <v>45383</v>
      </c>
      <c r="O2770" s="4" t="str">
        <f t="shared" si="130"/>
        <v>April 2024</v>
      </c>
      <c r="P2770" s="1" t="s">
        <v>84</v>
      </c>
      <c r="Q2770" s="1" t="s">
        <v>114</v>
      </c>
      <c r="R2770" s="6">
        <v>236.92</v>
      </c>
      <c r="S2770" s="6">
        <f t="shared" si="131"/>
        <v>1376.6000000000001</v>
      </c>
    </row>
    <row r="2771" spans="1:19" x14ac:dyDescent="0.35">
      <c r="A2771" s="1">
        <v>11378</v>
      </c>
      <c r="B2771" s="1">
        <v>40</v>
      </c>
      <c r="C2771" s="1" t="str">
        <f t="shared" si="129"/>
        <v>Middle-Aged</v>
      </c>
      <c r="D2771" s="1" t="s">
        <v>16</v>
      </c>
      <c r="E2771" s="1" t="s">
        <v>17</v>
      </c>
      <c r="F2771" s="1" t="s">
        <v>77</v>
      </c>
      <c r="G2771" s="1" t="s">
        <v>86</v>
      </c>
      <c r="H2771" s="1">
        <v>5</v>
      </c>
      <c r="I2771" s="1" t="s">
        <v>20</v>
      </c>
      <c r="J2771" s="1" t="s">
        <v>21</v>
      </c>
      <c r="K2771" s="6">
        <v>1083.54</v>
      </c>
      <c r="L2771" s="6">
        <v>361.18</v>
      </c>
      <c r="M2771" s="1">
        <v>3</v>
      </c>
      <c r="N2771" s="8">
        <v>45383</v>
      </c>
      <c r="O2771" s="4" t="str">
        <f t="shared" si="130"/>
        <v>April 2024</v>
      </c>
      <c r="P2771" s="1" t="s">
        <v>84</v>
      </c>
      <c r="Q2771" s="1" t="s">
        <v>119</v>
      </c>
      <c r="R2771" s="6">
        <v>159.38</v>
      </c>
      <c r="S2771" s="6">
        <f t="shared" si="131"/>
        <v>1242.92</v>
      </c>
    </row>
    <row r="2772" spans="1:19" x14ac:dyDescent="0.35">
      <c r="A2772" s="1">
        <v>5269</v>
      </c>
      <c r="B2772" s="1">
        <v>41</v>
      </c>
      <c r="C2772" s="1" t="str">
        <f t="shared" si="129"/>
        <v>Middle-Aged</v>
      </c>
      <c r="D2772" s="1" t="s">
        <v>38</v>
      </c>
      <c r="E2772" s="1" t="s">
        <v>33</v>
      </c>
      <c r="F2772" s="1" t="s">
        <v>18</v>
      </c>
      <c r="G2772" s="1" t="s">
        <v>36</v>
      </c>
      <c r="H2772" s="1">
        <v>5</v>
      </c>
      <c r="I2772" s="1" t="s">
        <v>26</v>
      </c>
      <c r="J2772" s="1" t="s">
        <v>21</v>
      </c>
      <c r="K2772" s="6">
        <v>166</v>
      </c>
      <c r="L2772" s="6">
        <v>20.75</v>
      </c>
      <c r="M2772" s="1">
        <v>8</v>
      </c>
      <c r="N2772" s="8">
        <v>45383</v>
      </c>
      <c r="O2772" s="4" t="str">
        <f t="shared" si="130"/>
        <v>April 2024</v>
      </c>
      <c r="P2772" s="1" t="s">
        <v>22</v>
      </c>
      <c r="Q2772" s="1"/>
      <c r="R2772" s="6">
        <v>0</v>
      </c>
      <c r="S2772" s="6">
        <f t="shared" si="131"/>
        <v>166</v>
      </c>
    </row>
    <row r="2773" spans="1:19" x14ac:dyDescent="0.35">
      <c r="A2773" s="1">
        <v>15695</v>
      </c>
      <c r="B2773" s="1">
        <v>41</v>
      </c>
      <c r="C2773" s="1" t="str">
        <f t="shared" si="129"/>
        <v>Middle-Aged</v>
      </c>
      <c r="D2773" s="1" t="s">
        <v>38</v>
      </c>
      <c r="E2773" s="1" t="s">
        <v>17</v>
      </c>
      <c r="F2773" s="1" t="s">
        <v>30</v>
      </c>
      <c r="G2773" s="1" t="s">
        <v>78</v>
      </c>
      <c r="H2773" s="1">
        <v>3</v>
      </c>
      <c r="I2773" s="1" t="s">
        <v>26</v>
      </c>
      <c r="J2773" s="1" t="s">
        <v>21</v>
      </c>
      <c r="K2773" s="6">
        <v>6743.2</v>
      </c>
      <c r="L2773" s="6">
        <v>674.32</v>
      </c>
      <c r="M2773" s="1">
        <v>10</v>
      </c>
      <c r="N2773" s="8">
        <v>45383</v>
      </c>
      <c r="O2773" s="4" t="str">
        <f t="shared" si="130"/>
        <v>April 2024</v>
      </c>
      <c r="P2773" s="1" t="s">
        <v>79</v>
      </c>
      <c r="Q2773" s="1" t="s">
        <v>37</v>
      </c>
      <c r="R2773" s="6">
        <v>99.42</v>
      </c>
      <c r="S2773" s="6">
        <f t="shared" si="131"/>
        <v>6842.62</v>
      </c>
    </row>
    <row r="2774" spans="1:19" x14ac:dyDescent="0.35">
      <c r="A2774" s="1">
        <v>3783</v>
      </c>
      <c r="B2774" s="1">
        <v>42</v>
      </c>
      <c r="C2774" s="1" t="str">
        <f t="shared" si="129"/>
        <v>Middle-Aged</v>
      </c>
      <c r="D2774" s="1" t="s">
        <v>16</v>
      </c>
      <c r="E2774" s="1" t="s">
        <v>17</v>
      </c>
      <c r="F2774" s="1" t="s">
        <v>24</v>
      </c>
      <c r="G2774" s="1" t="s">
        <v>25</v>
      </c>
      <c r="H2774" s="1">
        <v>3</v>
      </c>
      <c r="I2774" s="1" t="s">
        <v>26</v>
      </c>
      <c r="J2774" s="1" t="s">
        <v>34</v>
      </c>
      <c r="K2774" s="6">
        <v>1729.21</v>
      </c>
      <c r="L2774" s="6">
        <v>247.03</v>
      </c>
      <c r="M2774" s="1">
        <v>7</v>
      </c>
      <c r="N2774" s="8">
        <v>45383</v>
      </c>
      <c r="O2774" s="4" t="str">
        <f t="shared" si="130"/>
        <v>April 2024</v>
      </c>
      <c r="P2774" s="1" t="s">
        <v>32</v>
      </c>
      <c r="Q2774" s="1"/>
      <c r="R2774" s="6">
        <v>0</v>
      </c>
      <c r="S2774" s="6">
        <f t="shared" si="131"/>
        <v>1729.21</v>
      </c>
    </row>
    <row r="2775" spans="1:19" x14ac:dyDescent="0.35">
      <c r="A2775" s="1">
        <v>11328</v>
      </c>
      <c r="B2775" s="1">
        <v>43</v>
      </c>
      <c r="C2775" s="1" t="str">
        <f t="shared" si="129"/>
        <v>Middle-Aged</v>
      </c>
      <c r="D2775" s="1" t="s">
        <v>38</v>
      </c>
      <c r="E2775" s="1" t="s">
        <v>33</v>
      </c>
      <c r="F2775" s="1" t="s">
        <v>30</v>
      </c>
      <c r="G2775" s="1" t="s">
        <v>78</v>
      </c>
      <c r="H2775" s="1">
        <v>4</v>
      </c>
      <c r="I2775" s="1" t="s">
        <v>26</v>
      </c>
      <c r="J2775" s="1" t="s">
        <v>93</v>
      </c>
      <c r="K2775" s="6">
        <v>2697.28</v>
      </c>
      <c r="L2775" s="6">
        <v>674.32</v>
      </c>
      <c r="M2775" s="1">
        <v>4</v>
      </c>
      <c r="N2775" s="8">
        <v>45383</v>
      </c>
      <c r="O2775" s="4" t="str">
        <f t="shared" si="130"/>
        <v>April 2024</v>
      </c>
      <c r="P2775" s="1" t="s">
        <v>79</v>
      </c>
      <c r="Q2775" s="1"/>
      <c r="R2775" s="6">
        <v>0</v>
      </c>
      <c r="S2775" s="6">
        <f t="shared" si="131"/>
        <v>2697.28</v>
      </c>
    </row>
    <row r="2776" spans="1:19" x14ac:dyDescent="0.35">
      <c r="A2776" s="1">
        <v>7735</v>
      </c>
      <c r="B2776" s="1">
        <v>44</v>
      </c>
      <c r="C2776" s="1" t="str">
        <f t="shared" si="129"/>
        <v>Middle-Aged</v>
      </c>
      <c r="D2776" s="1" t="s">
        <v>38</v>
      </c>
      <c r="E2776" s="1" t="s">
        <v>33</v>
      </c>
      <c r="F2776" s="1" t="s">
        <v>24</v>
      </c>
      <c r="G2776" s="1" t="s">
        <v>25</v>
      </c>
      <c r="H2776" s="1">
        <v>3</v>
      </c>
      <c r="I2776" s="1" t="s">
        <v>26</v>
      </c>
      <c r="J2776" s="1" t="s">
        <v>27</v>
      </c>
      <c r="K2776" s="6">
        <v>741.09</v>
      </c>
      <c r="L2776" s="6">
        <v>247.03</v>
      </c>
      <c r="M2776" s="1">
        <v>3</v>
      </c>
      <c r="N2776" s="8">
        <v>45383</v>
      </c>
      <c r="O2776" s="4" t="str">
        <f t="shared" si="130"/>
        <v>April 2024</v>
      </c>
      <c r="P2776" s="1" t="s">
        <v>22</v>
      </c>
      <c r="Q2776" s="1" t="s">
        <v>73</v>
      </c>
      <c r="R2776" s="6">
        <v>51.48</v>
      </c>
      <c r="S2776" s="6">
        <f t="shared" si="131"/>
        <v>792.57</v>
      </c>
    </row>
    <row r="2777" spans="1:19" x14ac:dyDescent="0.35">
      <c r="A2777" s="1">
        <v>6434</v>
      </c>
      <c r="B2777" s="1">
        <v>47</v>
      </c>
      <c r="C2777" s="1" t="str">
        <f t="shared" si="129"/>
        <v>Middle-Aged</v>
      </c>
      <c r="D2777" s="1" t="s">
        <v>16</v>
      </c>
      <c r="E2777" s="1" t="s">
        <v>17</v>
      </c>
      <c r="F2777" s="1" t="s">
        <v>18</v>
      </c>
      <c r="G2777" s="1" t="s">
        <v>19</v>
      </c>
      <c r="H2777" s="1">
        <v>2</v>
      </c>
      <c r="I2777" s="1" t="s">
        <v>26</v>
      </c>
      <c r="J2777" s="1" t="s">
        <v>21</v>
      </c>
      <c r="K2777" s="6">
        <v>4747.1400000000003</v>
      </c>
      <c r="L2777" s="6">
        <v>791.19</v>
      </c>
      <c r="M2777" s="1">
        <v>6</v>
      </c>
      <c r="N2777" s="8">
        <v>45383</v>
      </c>
      <c r="O2777" s="4" t="str">
        <f t="shared" si="130"/>
        <v>April 2024</v>
      </c>
      <c r="P2777" s="1" t="s">
        <v>28</v>
      </c>
      <c r="Q2777" s="1" t="s">
        <v>52</v>
      </c>
      <c r="R2777" s="6">
        <v>11.28</v>
      </c>
      <c r="S2777" s="6">
        <f t="shared" si="131"/>
        <v>4758.42</v>
      </c>
    </row>
    <row r="2778" spans="1:19" x14ac:dyDescent="0.35">
      <c r="A2778" s="1">
        <v>14930</v>
      </c>
      <c r="B2778" s="1">
        <v>47</v>
      </c>
      <c r="C2778" s="1" t="str">
        <f t="shared" si="129"/>
        <v>Middle-Aged</v>
      </c>
      <c r="D2778" s="1" t="s">
        <v>16</v>
      </c>
      <c r="E2778" s="1" t="s">
        <v>17</v>
      </c>
      <c r="F2778" s="1" t="s">
        <v>24</v>
      </c>
      <c r="G2778" s="1" t="s">
        <v>85</v>
      </c>
      <c r="H2778" s="1">
        <v>2</v>
      </c>
      <c r="I2778" s="1" t="s">
        <v>20</v>
      </c>
      <c r="J2778" s="1" t="s">
        <v>21</v>
      </c>
      <c r="K2778" s="6">
        <v>3145.64</v>
      </c>
      <c r="L2778" s="6">
        <v>786.41</v>
      </c>
      <c r="M2778" s="1">
        <v>4</v>
      </c>
      <c r="N2778" s="8">
        <v>45383</v>
      </c>
      <c r="O2778" s="4" t="str">
        <f t="shared" si="130"/>
        <v>April 2024</v>
      </c>
      <c r="P2778" s="1" t="s">
        <v>79</v>
      </c>
      <c r="Q2778" s="1" t="s">
        <v>82</v>
      </c>
      <c r="R2778" s="6">
        <v>147.91</v>
      </c>
      <c r="S2778" s="6">
        <f t="shared" si="131"/>
        <v>3293.5499999999997</v>
      </c>
    </row>
    <row r="2779" spans="1:19" x14ac:dyDescent="0.35">
      <c r="A2779" s="1">
        <v>9540</v>
      </c>
      <c r="B2779" s="1">
        <v>48</v>
      </c>
      <c r="C2779" s="1" t="str">
        <f t="shared" si="129"/>
        <v>Middle-Aged</v>
      </c>
      <c r="D2779" s="1" t="s">
        <v>16</v>
      </c>
      <c r="E2779" s="1" t="s">
        <v>17</v>
      </c>
      <c r="F2779" s="1" t="s">
        <v>24</v>
      </c>
      <c r="G2779" s="1" t="s">
        <v>25</v>
      </c>
      <c r="H2779" s="1">
        <v>3</v>
      </c>
      <c r="I2779" s="1" t="s">
        <v>26</v>
      </c>
      <c r="J2779" s="1" t="s">
        <v>42</v>
      </c>
      <c r="K2779" s="6">
        <v>1482.18</v>
      </c>
      <c r="L2779" s="6">
        <v>247.03</v>
      </c>
      <c r="M2779" s="1">
        <v>6</v>
      </c>
      <c r="N2779" s="8">
        <v>45383</v>
      </c>
      <c r="O2779" s="4" t="str">
        <f t="shared" si="130"/>
        <v>April 2024</v>
      </c>
      <c r="P2779" s="1" t="s">
        <v>22</v>
      </c>
      <c r="Q2779" s="1" t="s">
        <v>68</v>
      </c>
      <c r="R2779" s="6">
        <v>79.16</v>
      </c>
      <c r="S2779" s="6">
        <f t="shared" si="131"/>
        <v>1561.3400000000001</v>
      </c>
    </row>
    <row r="2780" spans="1:19" x14ac:dyDescent="0.35">
      <c r="A2780" s="1">
        <v>8202</v>
      </c>
      <c r="B2780" s="1">
        <v>51</v>
      </c>
      <c r="C2780" s="1" t="str">
        <f t="shared" si="129"/>
        <v>Middle-Aged</v>
      </c>
      <c r="D2780" s="1" t="s">
        <v>38</v>
      </c>
      <c r="E2780" s="1" t="s">
        <v>33</v>
      </c>
      <c r="F2780" s="1" t="s">
        <v>30</v>
      </c>
      <c r="G2780" s="1" t="s">
        <v>31</v>
      </c>
      <c r="H2780" s="1">
        <v>3</v>
      </c>
      <c r="I2780" s="1" t="s">
        <v>26</v>
      </c>
      <c r="J2780" s="1" t="s">
        <v>27</v>
      </c>
      <c r="K2780" s="6">
        <v>463.96</v>
      </c>
      <c r="L2780" s="6">
        <v>463.96</v>
      </c>
      <c r="M2780" s="1">
        <v>1</v>
      </c>
      <c r="N2780" s="8">
        <v>45383</v>
      </c>
      <c r="O2780" s="4" t="str">
        <f t="shared" si="130"/>
        <v>April 2024</v>
      </c>
      <c r="P2780" s="1" t="s">
        <v>22</v>
      </c>
      <c r="Q2780" s="1" t="s">
        <v>55</v>
      </c>
      <c r="R2780" s="6">
        <v>64.69</v>
      </c>
      <c r="S2780" s="6">
        <f t="shared" si="131"/>
        <v>528.65</v>
      </c>
    </row>
    <row r="2781" spans="1:19" x14ac:dyDescent="0.35">
      <c r="A2781" s="1">
        <v>12357</v>
      </c>
      <c r="B2781" s="1">
        <v>51</v>
      </c>
      <c r="C2781" s="1" t="str">
        <f t="shared" si="129"/>
        <v>Middle-Aged</v>
      </c>
      <c r="D2781" s="1" t="s">
        <v>38</v>
      </c>
      <c r="E2781" s="1" t="s">
        <v>17</v>
      </c>
      <c r="F2781" s="1" t="s">
        <v>18</v>
      </c>
      <c r="G2781" s="1" t="s">
        <v>81</v>
      </c>
      <c r="H2781" s="1">
        <v>1</v>
      </c>
      <c r="I2781" s="1" t="s">
        <v>20</v>
      </c>
      <c r="J2781" s="1" t="s">
        <v>93</v>
      </c>
      <c r="K2781" s="6">
        <v>9117.44</v>
      </c>
      <c r="L2781" s="6">
        <v>1139.68</v>
      </c>
      <c r="M2781" s="1">
        <v>8</v>
      </c>
      <c r="N2781" s="8">
        <v>45383</v>
      </c>
      <c r="O2781" s="4" t="str">
        <f t="shared" si="130"/>
        <v>April 2024</v>
      </c>
      <c r="P2781" s="1" t="s">
        <v>22</v>
      </c>
      <c r="Q2781" s="1" t="s">
        <v>52</v>
      </c>
      <c r="R2781" s="6">
        <v>26.17</v>
      </c>
      <c r="S2781" s="6">
        <f t="shared" si="131"/>
        <v>9143.61</v>
      </c>
    </row>
    <row r="2782" spans="1:19" x14ac:dyDescent="0.35">
      <c r="A2782" s="1">
        <v>5742</v>
      </c>
      <c r="B2782" s="1">
        <v>53</v>
      </c>
      <c r="C2782" s="1" t="str">
        <f t="shared" si="129"/>
        <v>Middle-Aged</v>
      </c>
      <c r="D2782" s="1" t="s">
        <v>38</v>
      </c>
      <c r="E2782" s="1" t="s">
        <v>33</v>
      </c>
      <c r="F2782" s="1" t="s">
        <v>24</v>
      </c>
      <c r="G2782" s="1" t="s">
        <v>25</v>
      </c>
      <c r="H2782" s="1">
        <v>3</v>
      </c>
      <c r="I2782" s="1" t="s">
        <v>20</v>
      </c>
      <c r="J2782" s="1" t="s">
        <v>34</v>
      </c>
      <c r="K2782" s="6">
        <v>1235.1500000000001</v>
      </c>
      <c r="L2782" s="6">
        <v>247.03</v>
      </c>
      <c r="M2782" s="1">
        <v>5</v>
      </c>
      <c r="N2782" s="8">
        <v>45383</v>
      </c>
      <c r="O2782" s="4" t="str">
        <f t="shared" si="130"/>
        <v>April 2024</v>
      </c>
      <c r="P2782" s="1" t="s">
        <v>28</v>
      </c>
      <c r="Q2782" s="1" t="s">
        <v>55</v>
      </c>
      <c r="R2782" s="6">
        <v>17.57</v>
      </c>
      <c r="S2782" s="6">
        <f t="shared" si="131"/>
        <v>1252.72</v>
      </c>
    </row>
    <row r="2783" spans="1:19" x14ac:dyDescent="0.35">
      <c r="A2783" s="1">
        <v>15079</v>
      </c>
      <c r="B2783" s="1">
        <v>53</v>
      </c>
      <c r="C2783" s="1" t="str">
        <f t="shared" si="129"/>
        <v>Middle-Aged</v>
      </c>
      <c r="D2783" s="1" t="s">
        <v>38</v>
      </c>
      <c r="E2783" s="1" t="s">
        <v>33</v>
      </c>
      <c r="F2783" s="1" t="s">
        <v>77</v>
      </c>
      <c r="G2783" s="1" t="s">
        <v>86</v>
      </c>
      <c r="H2783" s="1">
        <v>3</v>
      </c>
      <c r="I2783" s="1" t="s">
        <v>20</v>
      </c>
      <c r="J2783" s="1" t="s">
        <v>83</v>
      </c>
      <c r="K2783" s="6">
        <v>3250.62</v>
      </c>
      <c r="L2783" s="6">
        <v>361.18</v>
      </c>
      <c r="M2783" s="1">
        <v>9</v>
      </c>
      <c r="N2783" s="8">
        <v>45383</v>
      </c>
      <c r="O2783" s="4" t="str">
        <f t="shared" si="130"/>
        <v>April 2024</v>
      </c>
      <c r="P2783" s="1" t="s">
        <v>79</v>
      </c>
      <c r="Q2783" s="1" t="s">
        <v>29</v>
      </c>
      <c r="R2783" s="6">
        <v>53.33</v>
      </c>
      <c r="S2783" s="6">
        <f t="shared" si="131"/>
        <v>3303.95</v>
      </c>
    </row>
    <row r="2784" spans="1:19" x14ac:dyDescent="0.35">
      <c r="A2784" s="1">
        <v>19807</v>
      </c>
      <c r="B2784" s="1">
        <v>56</v>
      </c>
      <c r="C2784" s="1" t="str">
        <f t="shared" si="129"/>
        <v>Old</v>
      </c>
      <c r="D2784" s="1" t="s">
        <v>38</v>
      </c>
      <c r="E2784" s="1" t="s">
        <v>17</v>
      </c>
      <c r="F2784" s="1" t="s">
        <v>24</v>
      </c>
      <c r="G2784" s="1" t="s">
        <v>85</v>
      </c>
      <c r="H2784" s="1">
        <v>1</v>
      </c>
      <c r="I2784" s="1" t="s">
        <v>26</v>
      </c>
      <c r="J2784" s="1" t="s">
        <v>21</v>
      </c>
      <c r="K2784" s="6">
        <v>7864.1</v>
      </c>
      <c r="L2784" s="6">
        <v>786.41</v>
      </c>
      <c r="M2784" s="1">
        <v>10</v>
      </c>
      <c r="N2784" s="8">
        <v>45383</v>
      </c>
      <c r="O2784" s="4" t="str">
        <f t="shared" si="130"/>
        <v>April 2024</v>
      </c>
      <c r="P2784" s="1" t="s">
        <v>84</v>
      </c>
      <c r="Q2784" s="1" t="s">
        <v>82</v>
      </c>
      <c r="R2784" s="6">
        <v>162.47999999999999</v>
      </c>
      <c r="S2784" s="6">
        <f t="shared" si="131"/>
        <v>8026.58</v>
      </c>
    </row>
    <row r="2785" spans="1:19" x14ac:dyDescent="0.35">
      <c r="A2785" s="1">
        <v>17435</v>
      </c>
      <c r="B2785" s="1">
        <v>57</v>
      </c>
      <c r="C2785" s="1" t="str">
        <f t="shared" si="129"/>
        <v>Old</v>
      </c>
      <c r="D2785" s="1" t="s">
        <v>16</v>
      </c>
      <c r="E2785" s="1" t="s">
        <v>17</v>
      </c>
      <c r="F2785" s="1" t="s">
        <v>77</v>
      </c>
      <c r="G2785" s="1" t="s">
        <v>86</v>
      </c>
      <c r="H2785" s="1">
        <v>1</v>
      </c>
      <c r="I2785" s="1" t="s">
        <v>26</v>
      </c>
      <c r="J2785" s="1" t="s">
        <v>21</v>
      </c>
      <c r="K2785" s="6">
        <v>2167.08</v>
      </c>
      <c r="L2785" s="6">
        <v>361.18</v>
      </c>
      <c r="M2785" s="1">
        <v>6</v>
      </c>
      <c r="N2785" s="8">
        <v>45383</v>
      </c>
      <c r="O2785" s="4" t="str">
        <f t="shared" si="130"/>
        <v>April 2024</v>
      </c>
      <c r="P2785" s="1" t="s">
        <v>22</v>
      </c>
      <c r="Q2785" s="1" t="s">
        <v>29</v>
      </c>
      <c r="R2785" s="6">
        <v>26.99</v>
      </c>
      <c r="S2785" s="6">
        <f t="shared" si="131"/>
        <v>2194.0699999999997</v>
      </c>
    </row>
    <row r="2786" spans="1:19" x14ac:dyDescent="0.35">
      <c r="A2786" s="1">
        <v>2092</v>
      </c>
      <c r="B2786" s="1">
        <v>58</v>
      </c>
      <c r="C2786" s="1" t="str">
        <f t="shared" si="129"/>
        <v>Old</v>
      </c>
      <c r="D2786" s="1" t="s">
        <v>16</v>
      </c>
      <c r="E2786" s="1" t="s">
        <v>33</v>
      </c>
      <c r="F2786" s="1" t="s">
        <v>40</v>
      </c>
      <c r="G2786" s="1" t="s">
        <v>41</v>
      </c>
      <c r="H2786" s="1">
        <v>3</v>
      </c>
      <c r="I2786" s="1" t="s">
        <v>20</v>
      </c>
      <c r="J2786" s="1" t="s">
        <v>34</v>
      </c>
      <c r="K2786" s="6">
        <v>3379.32</v>
      </c>
      <c r="L2786" s="6">
        <v>844.83</v>
      </c>
      <c r="M2786" s="1">
        <v>4</v>
      </c>
      <c r="N2786" s="8">
        <v>45383</v>
      </c>
      <c r="O2786" s="4" t="str">
        <f t="shared" si="130"/>
        <v>April 2024</v>
      </c>
      <c r="P2786" s="1" t="s">
        <v>22</v>
      </c>
      <c r="Q2786" s="1" t="s">
        <v>37</v>
      </c>
      <c r="R2786" s="6">
        <v>40.119999999999997</v>
      </c>
      <c r="S2786" s="6">
        <f t="shared" si="131"/>
        <v>3419.44</v>
      </c>
    </row>
    <row r="2787" spans="1:19" x14ac:dyDescent="0.35">
      <c r="A2787" s="1">
        <v>13858</v>
      </c>
      <c r="B2787" s="1">
        <v>59</v>
      </c>
      <c r="C2787" s="1" t="str">
        <f t="shared" si="129"/>
        <v>Old</v>
      </c>
      <c r="D2787" s="1" t="s">
        <v>38</v>
      </c>
      <c r="E2787" s="1" t="s">
        <v>17</v>
      </c>
      <c r="F2787" s="1" t="s">
        <v>24</v>
      </c>
      <c r="G2787" s="1" t="s">
        <v>85</v>
      </c>
      <c r="H2787" s="1">
        <v>1</v>
      </c>
      <c r="I2787" s="1" t="s">
        <v>20</v>
      </c>
      <c r="J2787" s="1" t="s">
        <v>21</v>
      </c>
      <c r="K2787" s="6">
        <v>7077.69</v>
      </c>
      <c r="L2787" s="6">
        <v>786.41</v>
      </c>
      <c r="M2787" s="1">
        <v>9</v>
      </c>
      <c r="N2787" s="8">
        <v>45383</v>
      </c>
      <c r="O2787" s="4" t="str">
        <f t="shared" si="130"/>
        <v>April 2024</v>
      </c>
      <c r="P2787" s="1" t="s">
        <v>22</v>
      </c>
      <c r="Q2787" s="1" t="s">
        <v>37</v>
      </c>
      <c r="R2787" s="6">
        <v>90.94</v>
      </c>
      <c r="S2787" s="6">
        <f t="shared" si="131"/>
        <v>7168.6299999999992</v>
      </c>
    </row>
    <row r="2788" spans="1:19" x14ac:dyDescent="0.35">
      <c r="A2788" s="1">
        <v>2042</v>
      </c>
      <c r="B2788" s="1">
        <v>60</v>
      </c>
      <c r="C2788" s="1" t="str">
        <f t="shared" si="129"/>
        <v>Old</v>
      </c>
      <c r="D2788" s="1" t="s">
        <v>38</v>
      </c>
      <c r="E2788" s="1" t="s">
        <v>17</v>
      </c>
      <c r="F2788" s="1" t="s">
        <v>24</v>
      </c>
      <c r="G2788" s="1" t="s">
        <v>25</v>
      </c>
      <c r="H2788" s="1">
        <v>3</v>
      </c>
      <c r="I2788" s="1" t="s">
        <v>20</v>
      </c>
      <c r="J2788" s="1" t="s">
        <v>34</v>
      </c>
      <c r="K2788" s="6">
        <v>1235.1500000000001</v>
      </c>
      <c r="L2788" s="6">
        <v>247.03</v>
      </c>
      <c r="M2788" s="1">
        <v>5</v>
      </c>
      <c r="N2788" s="8">
        <v>45383</v>
      </c>
      <c r="O2788" s="4" t="str">
        <f t="shared" si="130"/>
        <v>April 2024</v>
      </c>
      <c r="P2788" s="1" t="s">
        <v>32</v>
      </c>
      <c r="Q2788" s="1"/>
      <c r="R2788" s="6">
        <v>0</v>
      </c>
      <c r="S2788" s="6">
        <f t="shared" si="131"/>
        <v>1235.1500000000001</v>
      </c>
    </row>
    <row r="2789" spans="1:19" x14ac:dyDescent="0.35">
      <c r="A2789" s="1">
        <v>2422</v>
      </c>
      <c r="B2789" s="1">
        <v>61</v>
      </c>
      <c r="C2789" s="1" t="str">
        <f t="shared" si="129"/>
        <v>Old</v>
      </c>
      <c r="D2789" s="1" t="s">
        <v>38</v>
      </c>
      <c r="E2789" s="1" t="s">
        <v>17</v>
      </c>
      <c r="F2789" s="1" t="s">
        <v>18</v>
      </c>
      <c r="G2789" s="1" t="s">
        <v>36</v>
      </c>
      <c r="H2789" s="1">
        <v>5</v>
      </c>
      <c r="I2789" s="1" t="s">
        <v>20</v>
      </c>
      <c r="J2789" s="1" t="s">
        <v>34</v>
      </c>
      <c r="K2789" s="6">
        <v>145.25</v>
      </c>
      <c r="L2789" s="6">
        <v>20.75</v>
      </c>
      <c r="M2789" s="1">
        <v>7</v>
      </c>
      <c r="N2789" s="8">
        <v>45383</v>
      </c>
      <c r="O2789" s="4" t="str">
        <f t="shared" si="130"/>
        <v>April 2024</v>
      </c>
      <c r="P2789" s="1" t="s">
        <v>32</v>
      </c>
      <c r="Q2789" s="1" t="s">
        <v>52</v>
      </c>
      <c r="R2789" s="6">
        <v>41.24</v>
      </c>
      <c r="S2789" s="6">
        <f t="shared" si="131"/>
        <v>186.49</v>
      </c>
    </row>
    <row r="2790" spans="1:19" x14ac:dyDescent="0.35">
      <c r="A2790" s="1">
        <v>4117</v>
      </c>
      <c r="B2790" s="1">
        <v>61</v>
      </c>
      <c r="C2790" s="1" t="str">
        <f t="shared" si="129"/>
        <v>Old</v>
      </c>
      <c r="D2790" s="1" t="s">
        <v>38</v>
      </c>
      <c r="E2790" s="1" t="s">
        <v>17</v>
      </c>
      <c r="F2790" s="1" t="s">
        <v>24</v>
      </c>
      <c r="G2790" s="1" t="s">
        <v>25</v>
      </c>
      <c r="H2790" s="1">
        <v>3</v>
      </c>
      <c r="I2790" s="1" t="s">
        <v>26</v>
      </c>
      <c r="J2790" s="1" t="s">
        <v>34</v>
      </c>
      <c r="K2790" s="6">
        <v>2223.27</v>
      </c>
      <c r="L2790" s="6">
        <v>247.03</v>
      </c>
      <c r="M2790" s="1">
        <v>9</v>
      </c>
      <c r="N2790" s="8">
        <v>45383</v>
      </c>
      <c r="O2790" s="4" t="str">
        <f t="shared" si="130"/>
        <v>April 2024</v>
      </c>
      <c r="P2790" s="1" t="s">
        <v>28</v>
      </c>
      <c r="Q2790" s="1" t="s">
        <v>72</v>
      </c>
      <c r="R2790" s="6">
        <v>114.89</v>
      </c>
      <c r="S2790" s="6">
        <f t="shared" si="131"/>
        <v>2338.16</v>
      </c>
    </row>
    <row r="2791" spans="1:19" x14ac:dyDescent="0.35">
      <c r="A2791" s="1">
        <v>11308</v>
      </c>
      <c r="B2791" s="1">
        <v>61</v>
      </c>
      <c r="C2791" s="1" t="str">
        <f t="shared" si="129"/>
        <v>Old</v>
      </c>
      <c r="D2791" s="1" t="s">
        <v>16</v>
      </c>
      <c r="E2791" s="1" t="s">
        <v>17</v>
      </c>
      <c r="F2791" s="1" t="s">
        <v>77</v>
      </c>
      <c r="G2791" s="1" t="s">
        <v>86</v>
      </c>
      <c r="H2791" s="1">
        <v>5</v>
      </c>
      <c r="I2791" s="1" t="s">
        <v>20</v>
      </c>
      <c r="J2791" s="1" t="s">
        <v>83</v>
      </c>
      <c r="K2791" s="6">
        <v>2889.44</v>
      </c>
      <c r="L2791" s="6">
        <v>361.18</v>
      </c>
      <c r="M2791" s="1">
        <v>8</v>
      </c>
      <c r="N2791" s="8">
        <v>45383</v>
      </c>
      <c r="O2791" s="4" t="str">
        <f t="shared" si="130"/>
        <v>April 2024</v>
      </c>
      <c r="P2791" s="1" t="s">
        <v>79</v>
      </c>
      <c r="Q2791" s="1" t="s">
        <v>95</v>
      </c>
      <c r="R2791" s="6">
        <v>129.38</v>
      </c>
      <c r="S2791" s="6">
        <f t="shared" si="131"/>
        <v>3018.82</v>
      </c>
    </row>
    <row r="2792" spans="1:19" x14ac:dyDescent="0.35">
      <c r="A2792" s="1">
        <v>3188</v>
      </c>
      <c r="B2792" s="1">
        <v>64</v>
      </c>
      <c r="C2792" s="1" t="str">
        <f t="shared" si="129"/>
        <v>Old</v>
      </c>
      <c r="D2792" s="1" t="s">
        <v>16</v>
      </c>
      <c r="E2792" s="1" t="s">
        <v>33</v>
      </c>
      <c r="F2792" s="1" t="s">
        <v>24</v>
      </c>
      <c r="G2792" s="1" t="s">
        <v>25</v>
      </c>
      <c r="H2792" s="1">
        <v>3</v>
      </c>
      <c r="I2792" s="1" t="s">
        <v>26</v>
      </c>
      <c r="J2792" s="1" t="s">
        <v>42</v>
      </c>
      <c r="K2792" s="6">
        <v>1976.24</v>
      </c>
      <c r="L2792" s="6">
        <v>247.03</v>
      </c>
      <c r="M2792" s="1">
        <v>8</v>
      </c>
      <c r="N2792" s="8">
        <v>45383</v>
      </c>
      <c r="O2792" s="4" t="str">
        <f t="shared" si="130"/>
        <v>April 2024</v>
      </c>
      <c r="P2792" s="1" t="s">
        <v>22</v>
      </c>
      <c r="Q2792" s="1" t="s">
        <v>48</v>
      </c>
      <c r="R2792" s="6">
        <v>72.88</v>
      </c>
      <c r="S2792" s="6">
        <f t="shared" si="131"/>
        <v>2049.12</v>
      </c>
    </row>
    <row r="2793" spans="1:19" x14ac:dyDescent="0.35">
      <c r="A2793" s="1">
        <v>5802</v>
      </c>
      <c r="B2793" s="1">
        <v>64</v>
      </c>
      <c r="C2793" s="1" t="str">
        <f t="shared" si="129"/>
        <v>Old</v>
      </c>
      <c r="D2793" s="1" t="s">
        <v>16</v>
      </c>
      <c r="E2793" s="1" t="s">
        <v>17</v>
      </c>
      <c r="F2793" s="1" t="s">
        <v>18</v>
      </c>
      <c r="G2793" s="1" t="s">
        <v>36</v>
      </c>
      <c r="H2793" s="1">
        <v>5</v>
      </c>
      <c r="I2793" s="1" t="s">
        <v>26</v>
      </c>
      <c r="J2793" s="1" t="s">
        <v>21</v>
      </c>
      <c r="K2793" s="6">
        <v>186.75</v>
      </c>
      <c r="L2793" s="6">
        <v>20.75</v>
      </c>
      <c r="M2793" s="1">
        <v>9</v>
      </c>
      <c r="N2793" s="8">
        <v>45383</v>
      </c>
      <c r="O2793" s="4" t="str">
        <f t="shared" si="130"/>
        <v>April 2024</v>
      </c>
      <c r="P2793" s="1" t="s">
        <v>32</v>
      </c>
      <c r="Q2793" s="1"/>
      <c r="R2793" s="6">
        <v>0</v>
      </c>
      <c r="S2793" s="6">
        <f t="shared" si="131"/>
        <v>186.75</v>
      </c>
    </row>
    <row r="2794" spans="1:19" x14ac:dyDescent="0.35">
      <c r="A2794" s="1">
        <v>12146</v>
      </c>
      <c r="B2794" s="1">
        <v>65</v>
      </c>
      <c r="C2794" s="1" t="str">
        <f t="shared" si="129"/>
        <v>Old</v>
      </c>
      <c r="D2794" s="1" t="s">
        <v>38</v>
      </c>
      <c r="E2794" s="1" t="s">
        <v>17</v>
      </c>
      <c r="F2794" s="1" t="s">
        <v>30</v>
      </c>
      <c r="G2794" s="1" t="s">
        <v>78</v>
      </c>
      <c r="H2794" s="1">
        <v>2</v>
      </c>
      <c r="I2794" s="1" t="s">
        <v>26</v>
      </c>
      <c r="J2794" s="1" t="s">
        <v>83</v>
      </c>
      <c r="K2794" s="6">
        <v>5394.56</v>
      </c>
      <c r="L2794" s="6">
        <v>674.32</v>
      </c>
      <c r="M2794" s="1">
        <v>8</v>
      </c>
      <c r="N2794" s="8">
        <v>45383</v>
      </c>
      <c r="O2794" s="4" t="str">
        <f t="shared" si="130"/>
        <v>April 2024</v>
      </c>
      <c r="P2794" s="1" t="s">
        <v>79</v>
      </c>
      <c r="Q2794" s="1" t="s">
        <v>37</v>
      </c>
      <c r="R2794" s="6">
        <v>36.979999999999997</v>
      </c>
      <c r="S2794" s="6">
        <f t="shared" si="131"/>
        <v>5431.54</v>
      </c>
    </row>
    <row r="2795" spans="1:19" x14ac:dyDescent="0.35">
      <c r="A2795" s="1">
        <v>16743</v>
      </c>
      <c r="B2795" s="1">
        <v>67</v>
      </c>
      <c r="C2795" s="1" t="str">
        <f t="shared" si="129"/>
        <v>Old</v>
      </c>
      <c r="D2795" s="1" t="s">
        <v>16</v>
      </c>
      <c r="E2795" s="1" t="s">
        <v>17</v>
      </c>
      <c r="F2795" s="1" t="s">
        <v>40</v>
      </c>
      <c r="G2795" s="1" t="s">
        <v>88</v>
      </c>
      <c r="H2795" s="1">
        <v>3</v>
      </c>
      <c r="I2795" s="1" t="s">
        <v>26</v>
      </c>
      <c r="J2795" s="1" t="s">
        <v>83</v>
      </c>
      <c r="K2795" s="6">
        <v>3676</v>
      </c>
      <c r="L2795" s="6">
        <v>459.5</v>
      </c>
      <c r="M2795" s="1">
        <v>8</v>
      </c>
      <c r="N2795" s="8">
        <v>45383</v>
      </c>
      <c r="O2795" s="4" t="str">
        <f t="shared" si="130"/>
        <v>April 2024</v>
      </c>
      <c r="P2795" s="1" t="s">
        <v>22</v>
      </c>
      <c r="Q2795" s="1" t="s">
        <v>96</v>
      </c>
      <c r="R2795" s="6">
        <v>136.44999999999999</v>
      </c>
      <c r="S2795" s="6">
        <f t="shared" si="131"/>
        <v>3812.45</v>
      </c>
    </row>
    <row r="2796" spans="1:19" x14ac:dyDescent="0.35">
      <c r="A2796" s="1">
        <v>11985</v>
      </c>
      <c r="B2796" s="1">
        <v>69</v>
      </c>
      <c r="C2796" s="1" t="str">
        <f t="shared" si="129"/>
        <v>Old</v>
      </c>
      <c r="D2796" s="1" t="s">
        <v>16</v>
      </c>
      <c r="E2796" s="1" t="s">
        <v>17</v>
      </c>
      <c r="F2796" s="1" t="s">
        <v>77</v>
      </c>
      <c r="G2796" s="1" t="s">
        <v>86</v>
      </c>
      <c r="H2796" s="1">
        <v>3</v>
      </c>
      <c r="I2796" s="1" t="s">
        <v>20</v>
      </c>
      <c r="J2796" s="1" t="s">
        <v>93</v>
      </c>
      <c r="K2796" s="6">
        <v>2167.08</v>
      </c>
      <c r="L2796" s="6">
        <v>361.18</v>
      </c>
      <c r="M2796" s="1">
        <v>6</v>
      </c>
      <c r="N2796" s="8">
        <v>45383</v>
      </c>
      <c r="O2796" s="4" t="str">
        <f t="shared" si="130"/>
        <v>April 2024</v>
      </c>
      <c r="P2796" s="1" t="s">
        <v>79</v>
      </c>
      <c r="Q2796" s="1" t="s">
        <v>107</v>
      </c>
      <c r="R2796" s="6">
        <v>164.86</v>
      </c>
      <c r="S2796" s="6">
        <f t="shared" si="131"/>
        <v>2331.94</v>
      </c>
    </row>
    <row r="2797" spans="1:19" x14ac:dyDescent="0.35">
      <c r="A2797" s="1">
        <v>16967</v>
      </c>
      <c r="B2797" s="1">
        <v>69</v>
      </c>
      <c r="C2797" s="1" t="str">
        <f t="shared" si="129"/>
        <v>Old</v>
      </c>
      <c r="D2797" s="1" t="s">
        <v>16</v>
      </c>
      <c r="E2797" s="1" t="s">
        <v>17</v>
      </c>
      <c r="F2797" s="1" t="s">
        <v>40</v>
      </c>
      <c r="G2797" s="1" t="s">
        <v>88</v>
      </c>
      <c r="H2797" s="1">
        <v>3</v>
      </c>
      <c r="I2797" s="1" t="s">
        <v>26</v>
      </c>
      <c r="J2797" s="1" t="s">
        <v>93</v>
      </c>
      <c r="K2797" s="6">
        <v>2757</v>
      </c>
      <c r="L2797" s="6">
        <v>459.5</v>
      </c>
      <c r="M2797" s="1">
        <v>6</v>
      </c>
      <c r="N2797" s="8">
        <v>45383</v>
      </c>
      <c r="O2797" s="4" t="str">
        <f t="shared" si="130"/>
        <v>April 2024</v>
      </c>
      <c r="P2797" s="1" t="s">
        <v>22</v>
      </c>
      <c r="Q2797" s="1" t="s">
        <v>29</v>
      </c>
      <c r="R2797" s="6">
        <v>61.27</v>
      </c>
      <c r="S2797" s="6">
        <f t="shared" si="131"/>
        <v>2818.27</v>
      </c>
    </row>
    <row r="2798" spans="1:19" x14ac:dyDescent="0.35">
      <c r="A2798" s="1">
        <v>12611</v>
      </c>
      <c r="B2798" s="1">
        <v>70</v>
      </c>
      <c r="C2798" s="1" t="str">
        <f t="shared" si="129"/>
        <v>Old</v>
      </c>
      <c r="D2798" s="1" t="s">
        <v>38</v>
      </c>
      <c r="E2798" s="1" t="s">
        <v>17</v>
      </c>
      <c r="F2798" s="1" t="s">
        <v>18</v>
      </c>
      <c r="G2798" s="1" t="s">
        <v>81</v>
      </c>
      <c r="H2798" s="1">
        <v>1</v>
      </c>
      <c r="I2798" s="1" t="s">
        <v>26</v>
      </c>
      <c r="J2798" s="1" t="s">
        <v>21</v>
      </c>
      <c r="K2798" s="6">
        <v>11396.8</v>
      </c>
      <c r="L2798" s="6">
        <v>1139.68</v>
      </c>
      <c r="M2798" s="1">
        <v>10</v>
      </c>
      <c r="N2798" s="8">
        <v>45383</v>
      </c>
      <c r="O2798" s="4" t="str">
        <f t="shared" si="130"/>
        <v>April 2024</v>
      </c>
      <c r="P2798" s="1" t="s">
        <v>22</v>
      </c>
      <c r="Q2798" s="1" t="s">
        <v>104</v>
      </c>
      <c r="R2798" s="6">
        <v>258.32</v>
      </c>
      <c r="S2798" s="6">
        <f t="shared" si="131"/>
        <v>11655.119999999999</v>
      </c>
    </row>
    <row r="2799" spans="1:19" x14ac:dyDescent="0.35">
      <c r="A2799" s="1">
        <v>5893</v>
      </c>
      <c r="B2799" s="1">
        <v>72</v>
      </c>
      <c r="C2799" s="1" t="str">
        <f t="shared" si="129"/>
        <v>Old</v>
      </c>
      <c r="D2799" s="1" t="s">
        <v>16</v>
      </c>
      <c r="E2799" s="1" t="s">
        <v>17</v>
      </c>
      <c r="F2799" s="1" t="s">
        <v>40</v>
      </c>
      <c r="G2799" s="1" t="s">
        <v>41</v>
      </c>
      <c r="H2799" s="1">
        <v>3</v>
      </c>
      <c r="I2799" s="1" t="s">
        <v>26</v>
      </c>
      <c r="J2799" s="1" t="s">
        <v>34</v>
      </c>
      <c r="K2799" s="6">
        <v>8448.2999999999993</v>
      </c>
      <c r="L2799" s="6">
        <v>844.83</v>
      </c>
      <c r="M2799" s="1">
        <v>10</v>
      </c>
      <c r="N2799" s="8">
        <v>45383</v>
      </c>
      <c r="O2799" s="4" t="str">
        <f t="shared" si="130"/>
        <v>April 2024</v>
      </c>
      <c r="P2799" s="1" t="s">
        <v>32</v>
      </c>
      <c r="Q2799" s="1" t="s">
        <v>52</v>
      </c>
      <c r="R2799" s="6">
        <v>7.6</v>
      </c>
      <c r="S2799" s="6">
        <f t="shared" si="131"/>
        <v>8455.9</v>
      </c>
    </row>
    <row r="2800" spans="1:19" x14ac:dyDescent="0.35">
      <c r="A2800" s="1">
        <v>8802</v>
      </c>
      <c r="B2800" s="1">
        <v>73</v>
      </c>
      <c r="C2800" s="1" t="str">
        <f t="shared" si="129"/>
        <v>Old</v>
      </c>
      <c r="D2800" s="1" t="s">
        <v>16</v>
      </c>
      <c r="E2800" s="1" t="s">
        <v>17</v>
      </c>
      <c r="F2800" s="1" t="s">
        <v>24</v>
      </c>
      <c r="G2800" s="1" t="s">
        <v>25</v>
      </c>
      <c r="H2800" s="1">
        <v>3</v>
      </c>
      <c r="I2800" s="1" t="s">
        <v>26</v>
      </c>
      <c r="J2800" s="1" t="s">
        <v>27</v>
      </c>
      <c r="K2800" s="6">
        <v>988.12</v>
      </c>
      <c r="L2800" s="6">
        <v>247.03</v>
      </c>
      <c r="M2800" s="1">
        <v>4</v>
      </c>
      <c r="N2800" s="8">
        <v>45383</v>
      </c>
      <c r="O2800" s="4" t="str">
        <f t="shared" si="130"/>
        <v>April 2024</v>
      </c>
      <c r="P2800" s="1" t="s">
        <v>32</v>
      </c>
      <c r="Q2800" s="1" t="s">
        <v>29</v>
      </c>
      <c r="R2800" s="6">
        <v>34.340000000000003</v>
      </c>
      <c r="S2800" s="6">
        <f t="shared" si="131"/>
        <v>1022.46</v>
      </c>
    </row>
    <row r="2801" spans="1:19" x14ac:dyDescent="0.35">
      <c r="A2801" s="1">
        <v>12949</v>
      </c>
      <c r="B2801" s="1">
        <v>73</v>
      </c>
      <c r="C2801" s="1" t="str">
        <f t="shared" si="129"/>
        <v>Old</v>
      </c>
      <c r="D2801" s="1" t="s">
        <v>16</v>
      </c>
      <c r="E2801" s="1" t="s">
        <v>17</v>
      </c>
      <c r="F2801" s="1" t="s">
        <v>77</v>
      </c>
      <c r="G2801" s="1" t="s">
        <v>86</v>
      </c>
      <c r="H2801" s="1">
        <v>2</v>
      </c>
      <c r="I2801" s="1" t="s">
        <v>26</v>
      </c>
      <c r="J2801" s="1" t="s">
        <v>21</v>
      </c>
      <c r="K2801" s="6">
        <v>3250.62</v>
      </c>
      <c r="L2801" s="6">
        <v>361.18</v>
      </c>
      <c r="M2801" s="1">
        <v>9</v>
      </c>
      <c r="N2801" s="8">
        <v>45383</v>
      </c>
      <c r="O2801" s="4" t="str">
        <f t="shared" si="130"/>
        <v>April 2024</v>
      </c>
      <c r="P2801" s="1" t="s">
        <v>84</v>
      </c>
      <c r="Q2801" s="1"/>
      <c r="R2801" s="6">
        <v>0</v>
      </c>
      <c r="S2801" s="6">
        <f t="shared" si="131"/>
        <v>3250.62</v>
      </c>
    </row>
    <row r="2802" spans="1:19" x14ac:dyDescent="0.35">
      <c r="A2802" s="1">
        <v>19649</v>
      </c>
      <c r="B2802" s="1">
        <v>74</v>
      </c>
      <c r="C2802" s="1" t="str">
        <f t="shared" si="129"/>
        <v>Old</v>
      </c>
      <c r="D2802" s="1" t="s">
        <v>38</v>
      </c>
      <c r="E2802" s="1" t="s">
        <v>17</v>
      </c>
      <c r="F2802" s="1" t="s">
        <v>77</v>
      </c>
      <c r="G2802" s="1" t="s">
        <v>86</v>
      </c>
      <c r="H2802" s="1">
        <v>5</v>
      </c>
      <c r="I2802" s="1" t="s">
        <v>26</v>
      </c>
      <c r="J2802" s="1" t="s">
        <v>21</v>
      </c>
      <c r="K2802" s="6">
        <v>3611.8</v>
      </c>
      <c r="L2802" s="6">
        <v>361.18</v>
      </c>
      <c r="M2802" s="1">
        <v>10</v>
      </c>
      <c r="N2802" s="8">
        <v>45383</v>
      </c>
      <c r="O2802" s="4" t="str">
        <f t="shared" si="130"/>
        <v>April 2024</v>
      </c>
      <c r="P2802" s="1" t="s">
        <v>84</v>
      </c>
      <c r="Q2802" s="1"/>
      <c r="R2802" s="6">
        <v>0</v>
      </c>
      <c r="S2802" s="6">
        <f t="shared" si="131"/>
        <v>3611.8</v>
      </c>
    </row>
    <row r="2803" spans="1:19" x14ac:dyDescent="0.35">
      <c r="A2803" s="1">
        <v>3238</v>
      </c>
      <c r="B2803" s="1">
        <v>75</v>
      </c>
      <c r="C2803" s="1" t="str">
        <f t="shared" si="129"/>
        <v>Old</v>
      </c>
      <c r="D2803" s="1" t="s">
        <v>38</v>
      </c>
      <c r="E2803" s="1" t="s">
        <v>17</v>
      </c>
      <c r="F2803" s="1" t="s">
        <v>30</v>
      </c>
      <c r="G2803" s="1" t="s">
        <v>31</v>
      </c>
      <c r="H2803" s="1">
        <v>3</v>
      </c>
      <c r="I2803" s="1" t="s">
        <v>26</v>
      </c>
      <c r="J2803" s="1" t="s">
        <v>42</v>
      </c>
      <c r="K2803" s="6">
        <v>3711.68</v>
      </c>
      <c r="L2803" s="6">
        <v>463.96</v>
      </c>
      <c r="M2803" s="1">
        <v>8</v>
      </c>
      <c r="N2803" s="8">
        <v>45383</v>
      </c>
      <c r="O2803" s="4" t="str">
        <f t="shared" si="130"/>
        <v>April 2024</v>
      </c>
      <c r="P2803" s="1" t="s">
        <v>22</v>
      </c>
      <c r="Q2803" s="1" t="s">
        <v>37</v>
      </c>
      <c r="R2803" s="6">
        <v>13.09</v>
      </c>
      <c r="S2803" s="6">
        <f t="shared" si="131"/>
        <v>3724.77</v>
      </c>
    </row>
    <row r="2804" spans="1:19" x14ac:dyDescent="0.35">
      <c r="A2804" s="1">
        <v>18541</v>
      </c>
      <c r="B2804" s="1">
        <v>75</v>
      </c>
      <c r="C2804" s="1" t="str">
        <f t="shared" si="129"/>
        <v>Old</v>
      </c>
      <c r="D2804" s="1" t="s">
        <v>38</v>
      </c>
      <c r="E2804" s="1" t="s">
        <v>17</v>
      </c>
      <c r="F2804" s="1" t="s">
        <v>24</v>
      </c>
      <c r="G2804" s="1" t="s">
        <v>85</v>
      </c>
      <c r="H2804" s="1">
        <v>5</v>
      </c>
      <c r="I2804" s="1" t="s">
        <v>20</v>
      </c>
      <c r="J2804" s="1" t="s">
        <v>93</v>
      </c>
      <c r="K2804" s="6">
        <v>7077.69</v>
      </c>
      <c r="L2804" s="6">
        <v>786.41</v>
      </c>
      <c r="M2804" s="1">
        <v>9</v>
      </c>
      <c r="N2804" s="8">
        <v>45383</v>
      </c>
      <c r="O2804" s="4" t="str">
        <f t="shared" si="130"/>
        <v>April 2024</v>
      </c>
      <c r="P2804" s="1" t="s">
        <v>79</v>
      </c>
      <c r="Q2804" s="1"/>
      <c r="R2804" s="6">
        <v>0</v>
      </c>
      <c r="S2804" s="6">
        <f t="shared" si="131"/>
        <v>7077.69</v>
      </c>
    </row>
    <row r="2805" spans="1:19" x14ac:dyDescent="0.35">
      <c r="A2805" s="1">
        <v>12911</v>
      </c>
      <c r="B2805" s="1">
        <v>77</v>
      </c>
      <c r="C2805" s="1" t="str">
        <f t="shared" si="129"/>
        <v>Old</v>
      </c>
      <c r="D2805" s="1" t="s">
        <v>16</v>
      </c>
      <c r="E2805" s="1" t="s">
        <v>17</v>
      </c>
      <c r="F2805" s="1" t="s">
        <v>77</v>
      </c>
      <c r="G2805" s="1" t="s">
        <v>86</v>
      </c>
      <c r="H2805" s="1">
        <v>1</v>
      </c>
      <c r="I2805" s="1" t="s">
        <v>26</v>
      </c>
      <c r="J2805" s="1" t="s">
        <v>21</v>
      </c>
      <c r="K2805" s="6">
        <v>2528.2600000000002</v>
      </c>
      <c r="L2805" s="6">
        <v>361.18</v>
      </c>
      <c r="M2805" s="1">
        <v>7</v>
      </c>
      <c r="N2805" s="8">
        <v>45383</v>
      </c>
      <c r="O2805" s="4" t="str">
        <f t="shared" si="130"/>
        <v>April 2024</v>
      </c>
      <c r="P2805" s="1" t="s">
        <v>79</v>
      </c>
      <c r="Q2805" s="1" t="s">
        <v>37</v>
      </c>
      <c r="R2805" s="6">
        <v>94.07</v>
      </c>
      <c r="S2805" s="6">
        <f t="shared" si="131"/>
        <v>2622.3300000000004</v>
      </c>
    </row>
    <row r="2806" spans="1:19" x14ac:dyDescent="0.35">
      <c r="A2806" s="1">
        <v>15351</v>
      </c>
      <c r="B2806" s="1">
        <v>78</v>
      </c>
      <c r="C2806" s="1" t="str">
        <f t="shared" si="129"/>
        <v>Old</v>
      </c>
      <c r="D2806" s="1" t="s">
        <v>38</v>
      </c>
      <c r="E2806" s="1" t="s">
        <v>33</v>
      </c>
      <c r="F2806" s="1" t="s">
        <v>24</v>
      </c>
      <c r="G2806" s="1" t="s">
        <v>85</v>
      </c>
      <c r="H2806" s="1">
        <v>3</v>
      </c>
      <c r="I2806" s="1" t="s">
        <v>20</v>
      </c>
      <c r="J2806" s="1" t="s">
        <v>83</v>
      </c>
      <c r="K2806" s="6">
        <v>7077.69</v>
      </c>
      <c r="L2806" s="6">
        <v>786.41</v>
      </c>
      <c r="M2806" s="1">
        <v>9</v>
      </c>
      <c r="N2806" s="8">
        <v>45383</v>
      </c>
      <c r="O2806" s="4" t="str">
        <f t="shared" si="130"/>
        <v>April 2024</v>
      </c>
      <c r="P2806" s="1" t="s">
        <v>84</v>
      </c>
      <c r="Q2806" s="1" t="s">
        <v>113</v>
      </c>
      <c r="R2806" s="6">
        <v>111.66</v>
      </c>
      <c r="S2806" s="6">
        <f t="shared" si="131"/>
        <v>7189.3499999999995</v>
      </c>
    </row>
    <row r="2807" spans="1:19" x14ac:dyDescent="0.35">
      <c r="A2807" s="1">
        <v>18469</v>
      </c>
      <c r="B2807" s="1">
        <v>79</v>
      </c>
      <c r="C2807" s="1" t="str">
        <f t="shared" si="129"/>
        <v>Old</v>
      </c>
      <c r="D2807" s="1" t="s">
        <v>16</v>
      </c>
      <c r="E2807" s="1" t="s">
        <v>17</v>
      </c>
      <c r="F2807" s="1" t="s">
        <v>30</v>
      </c>
      <c r="G2807" s="1" t="s">
        <v>78</v>
      </c>
      <c r="H2807" s="1">
        <v>1</v>
      </c>
      <c r="I2807" s="1" t="s">
        <v>26</v>
      </c>
      <c r="J2807" s="1" t="s">
        <v>83</v>
      </c>
      <c r="K2807" s="6">
        <v>3371.6</v>
      </c>
      <c r="L2807" s="6">
        <v>674.32</v>
      </c>
      <c r="M2807" s="1">
        <v>5</v>
      </c>
      <c r="N2807" s="8">
        <v>45383</v>
      </c>
      <c r="O2807" s="4" t="str">
        <f t="shared" si="130"/>
        <v>April 2024</v>
      </c>
      <c r="P2807" s="1" t="s">
        <v>79</v>
      </c>
      <c r="Q2807" s="1" t="s">
        <v>120</v>
      </c>
      <c r="R2807" s="6">
        <v>110.91</v>
      </c>
      <c r="S2807" s="6">
        <f t="shared" si="131"/>
        <v>3482.5099999999998</v>
      </c>
    </row>
    <row r="2808" spans="1:19" x14ac:dyDescent="0.35">
      <c r="A2808" s="1">
        <v>14389</v>
      </c>
      <c r="B2808" s="1">
        <v>18</v>
      </c>
      <c r="C2808" s="1" t="str">
        <f t="shared" si="129"/>
        <v>Young</v>
      </c>
      <c r="D2808" s="1" t="s">
        <v>16</v>
      </c>
      <c r="E2808" s="1" t="s">
        <v>17</v>
      </c>
      <c r="F2808" s="1" t="s">
        <v>18</v>
      </c>
      <c r="G2808" s="1" t="s">
        <v>81</v>
      </c>
      <c r="H2808" s="1">
        <v>1</v>
      </c>
      <c r="I2808" s="1" t="s">
        <v>26</v>
      </c>
      <c r="J2808" s="1" t="s">
        <v>21</v>
      </c>
      <c r="K2808" s="6">
        <v>2279.36</v>
      </c>
      <c r="L2808" s="6">
        <v>1139.68</v>
      </c>
      <c r="M2808" s="1">
        <v>2</v>
      </c>
      <c r="N2808" s="8">
        <v>45384</v>
      </c>
      <c r="O2808" s="4" t="str">
        <f t="shared" si="130"/>
        <v>April 2024</v>
      </c>
      <c r="P2808" s="1" t="s">
        <v>84</v>
      </c>
      <c r="Q2808" s="1" t="s">
        <v>121</v>
      </c>
      <c r="R2808" s="6">
        <v>202.66</v>
      </c>
      <c r="S2808" s="6">
        <f t="shared" si="131"/>
        <v>2482.02</v>
      </c>
    </row>
    <row r="2809" spans="1:19" x14ac:dyDescent="0.35">
      <c r="A2809" s="1">
        <v>4539</v>
      </c>
      <c r="B2809" s="1">
        <v>20</v>
      </c>
      <c r="C2809" s="1" t="str">
        <f t="shared" si="129"/>
        <v>Young</v>
      </c>
      <c r="D2809" s="1" t="s">
        <v>38</v>
      </c>
      <c r="E2809" s="1" t="s">
        <v>33</v>
      </c>
      <c r="F2809" s="1" t="s">
        <v>18</v>
      </c>
      <c r="G2809" s="1" t="s">
        <v>36</v>
      </c>
      <c r="H2809" s="1">
        <v>5</v>
      </c>
      <c r="I2809" s="1" t="s">
        <v>26</v>
      </c>
      <c r="J2809" s="1" t="s">
        <v>21</v>
      </c>
      <c r="K2809" s="6">
        <v>166</v>
      </c>
      <c r="L2809" s="6">
        <v>20.75</v>
      </c>
      <c r="M2809" s="1">
        <v>8</v>
      </c>
      <c r="N2809" s="8">
        <v>45384</v>
      </c>
      <c r="O2809" s="4" t="str">
        <f t="shared" si="130"/>
        <v>April 2024</v>
      </c>
      <c r="P2809" s="1" t="s">
        <v>22</v>
      </c>
      <c r="Q2809" s="1" t="s">
        <v>51</v>
      </c>
      <c r="R2809" s="6">
        <v>51.59</v>
      </c>
      <c r="S2809" s="6">
        <f t="shared" si="131"/>
        <v>217.59</v>
      </c>
    </row>
    <row r="2810" spans="1:19" x14ac:dyDescent="0.35">
      <c r="A2810" s="1">
        <v>3326</v>
      </c>
      <c r="B2810" s="1">
        <v>22</v>
      </c>
      <c r="C2810" s="1" t="str">
        <f t="shared" si="129"/>
        <v>Young</v>
      </c>
      <c r="D2810" s="1" t="s">
        <v>16</v>
      </c>
      <c r="E2810" s="1" t="s">
        <v>17</v>
      </c>
      <c r="F2810" s="1" t="s">
        <v>40</v>
      </c>
      <c r="G2810" s="1" t="s">
        <v>41</v>
      </c>
      <c r="H2810" s="1">
        <v>3</v>
      </c>
      <c r="I2810" s="1" t="s">
        <v>20</v>
      </c>
      <c r="J2810" s="1" t="s">
        <v>42</v>
      </c>
      <c r="K2810" s="6">
        <v>6758.64</v>
      </c>
      <c r="L2810" s="6">
        <v>844.83</v>
      </c>
      <c r="M2810" s="1">
        <v>8</v>
      </c>
      <c r="N2810" s="8">
        <v>45384</v>
      </c>
      <c r="O2810" s="4" t="str">
        <f t="shared" si="130"/>
        <v>April 2024</v>
      </c>
      <c r="P2810" s="1" t="s">
        <v>32</v>
      </c>
      <c r="Q2810" s="1" t="s">
        <v>68</v>
      </c>
      <c r="R2810" s="6">
        <v>91.45</v>
      </c>
      <c r="S2810" s="6">
        <f t="shared" si="131"/>
        <v>6850.09</v>
      </c>
    </row>
    <row r="2811" spans="1:19" x14ac:dyDescent="0.35">
      <c r="A2811" s="1">
        <v>7192</v>
      </c>
      <c r="B2811" s="1">
        <v>22</v>
      </c>
      <c r="C2811" s="1" t="str">
        <f t="shared" si="129"/>
        <v>Young</v>
      </c>
      <c r="D2811" s="1" t="s">
        <v>16</v>
      </c>
      <c r="E2811" s="1" t="s">
        <v>17</v>
      </c>
      <c r="F2811" s="1" t="s">
        <v>18</v>
      </c>
      <c r="G2811" s="1" t="s">
        <v>19</v>
      </c>
      <c r="H2811" s="1">
        <v>2</v>
      </c>
      <c r="I2811" s="1" t="s">
        <v>20</v>
      </c>
      <c r="J2811" s="1" t="s">
        <v>42</v>
      </c>
      <c r="K2811" s="6">
        <v>2373.5700000000002</v>
      </c>
      <c r="L2811" s="6">
        <v>791.19</v>
      </c>
      <c r="M2811" s="1">
        <v>3</v>
      </c>
      <c r="N2811" s="8">
        <v>45384</v>
      </c>
      <c r="O2811" s="4" t="str">
        <f t="shared" si="130"/>
        <v>April 2024</v>
      </c>
      <c r="P2811" s="1" t="s">
        <v>28</v>
      </c>
      <c r="Q2811" s="1"/>
      <c r="R2811" s="6">
        <v>0</v>
      </c>
      <c r="S2811" s="6">
        <f t="shared" si="131"/>
        <v>2373.5700000000002</v>
      </c>
    </row>
    <row r="2812" spans="1:19" x14ac:dyDescent="0.35">
      <c r="A2812" s="1">
        <v>11300</v>
      </c>
      <c r="B2812" s="1">
        <v>23</v>
      </c>
      <c r="C2812" s="1" t="str">
        <f t="shared" si="129"/>
        <v>Young</v>
      </c>
      <c r="D2812" s="1" t="s">
        <v>38</v>
      </c>
      <c r="E2812" s="1" t="s">
        <v>33</v>
      </c>
      <c r="F2812" s="1" t="s">
        <v>77</v>
      </c>
      <c r="G2812" s="1" t="s">
        <v>86</v>
      </c>
      <c r="H2812" s="1">
        <v>4</v>
      </c>
      <c r="I2812" s="1" t="s">
        <v>26</v>
      </c>
      <c r="J2812" s="1" t="s">
        <v>93</v>
      </c>
      <c r="K2812" s="6">
        <v>722.36</v>
      </c>
      <c r="L2812" s="6">
        <v>361.18</v>
      </c>
      <c r="M2812" s="1">
        <v>2</v>
      </c>
      <c r="N2812" s="8">
        <v>45384</v>
      </c>
      <c r="O2812" s="4" t="str">
        <f t="shared" si="130"/>
        <v>April 2024</v>
      </c>
      <c r="P2812" s="1" t="s">
        <v>84</v>
      </c>
      <c r="Q2812" s="1" t="s">
        <v>107</v>
      </c>
      <c r="R2812" s="6">
        <v>71.13</v>
      </c>
      <c r="S2812" s="6">
        <f t="shared" si="131"/>
        <v>793.49</v>
      </c>
    </row>
    <row r="2813" spans="1:19" x14ac:dyDescent="0.35">
      <c r="A2813" s="1">
        <v>12773</v>
      </c>
      <c r="B2813" s="1">
        <v>23</v>
      </c>
      <c r="C2813" s="1" t="str">
        <f t="shared" si="129"/>
        <v>Young</v>
      </c>
      <c r="D2813" s="1" t="s">
        <v>16</v>
      </c>
      <c r="E2813" s="1" t="s">
        <v>17</v>
      </c>
      <c r="F2813" s="1" t="s">
        <v>40</v>
      </c>
      <c r="G2813" s="1" t="s">
        <v>88</v>
      </c>
      <c r="H2813" s="1">
        <v>5</v>
      </c>
      <c r="I2813" s="1" t="s">
        <v>26</v>
      </c>
      <c r="J2813" s="1" t="s">
        <v>93</v>
      </c>
      <c r="K2813" s="6">
        <v>1838</v>
      </c>
      <c r="L2813" s="6">
        <v>459.5</v>
      </c>
      <c r="M2813" s="1">
        <v>4</v>
      </c>
      <c r="N2813" s="8">
        <v>45384</v>
      </c>
      <c r="O2813" s="4" t="str">
        <f t="shared" si="130"/>
        <v>April 2024</v>
      </c>
      <c r="P2813" s="1" t="s">
        <v>79</v>
      </c>
      <c r="Q2813" s="1"/>
      <c r="R2813" s="6">
        <v>0</v>
      </c>
      <c r="S2813" s="6">
        <f t="shared" si="131"/>
        <v>1838</v>
      </c>
    </row>
    <row r="2814" spans="1:19" x14ac:dyDescent="0.35">
      <c r="A2814" s="1">
        <v>12220</v>
      </c>
      <c r="B2814" s="1">
        <v>24</v>
      </c>
      <c r="C2814" s="1" t="str">
        <f t="shared" si="129"/>
        <v>Young</v>
      </c>
      <c r="D2814" s="1" t="s">
        <v>38</v>
      </c>
      <c r="E2814" s="1" t="s">
        <v>17</v>
      </c>
      <c r="F2814" s="1" t="s">
        <v>40</v>
      </c>
      <c r="G2814" s="1" t="s">
        <v>88</v>
      </c>
      <c r="H2814" s="1">
        <v>4</v>
      </c>
      <c r="I2814" s="1" t="s">
        <v>26</v>
      </c>
      <c r="J2814" s="1" t="s">
        <v>93</v>
      </c>
      <c r="K2814" s="6">
        <v>3676</v>
      </c>
      <c r="L2814" s="6">
        <v>459.5</v>
      </c>
      <c r="M2814" s="1">
        <v>8</v>
      </c>
      <c r="N2814" s="8">
        <v>45384</v>
      </c>
      <c r="O2814" s="4" t="str">
        <f t="shared" si="130"/>
        <v>April 2024</v>
      </c>
      <c r="P2814" s="1" t="s">
        <v>84</v>
      </c>
      <c r="Q2814" s="1" t="s">
        <v>29</v>
      </c>
      <c r="R2814" s="6">
        <v>30.26</v>
      </c>
      <c r="S2814" s="6">
        <f t="shared" si="131"/>
        <v>3706.26</v>
      </c>
    </row>
    <row r="2815" spans="1:19" x14ac:dyDescent="0.35">
      <c r="A2815" s="1">
        <v>13357</v>
      </c>
      <c r="B2815" s="1">
        <v>25</v>
      </c>
      <c r="C2815" s="1" t="str">
        <f t="shared" si="129"/>
        <v>Young</v>
      </c>
      <c r="D2815" s="1" t="s">
        <v>38</v>
      </c>
      <c r="E2815" s="1" t="s">
        <v>17</v>
      </c>
      <c r="F2815" s="1" t="s">
        <v>24</v>
      </c>
      <c r="G2815" s="1" t="s">
        <v>85</v>
      </c>
      <c r="H2815" s="1">
        <v>1</v>
      </c>
      <c r="I2815" s="1" t="s">
        <v>26</v>
      </c>
      <c r="J2815" s="1" t="s">
        <v>21</v>
      </c>
      <c r="K2815" s="6">
        <v>6291.28</v>
      </c>
      <c r="L2815" s="6">
        <v>786.41</v>
      </c>
      <c r="M2815" s="1">
        <v>8</v>
      </c>
      <c r="N2815" s="8">
        <v>45384</v>
      </c>
      <c r="O2815" s="4" t="str">
        <f t="shared" si="130"/>
        <v>April 2024</v>
      </c>
      <c r="P2815" s="1" t="s">
        <v>22</v>
      </c>
      <c r="Q2815" s="1"/>
      <c r="R2815" s="6">
        <v>0</v>
      </c>
      <c r="S2815" s="6">
        <f t="shared" si="131"/>
        <v>6291.28</v>
      </c>
    </row>
    <row r="2816" spans="1:19" x14ac:dyDescent="0.35">
      <c r="A2816" s="1">
        <v>14431</v>
      </c>
      <c r="B2816" s="1">
        <v>25</v>
      </c>
      <c r="C2816" s="1" t="str">
        <f t="shared" si="129"/>
        <v>Young</v>
      </c>
      <c r="D2816" s="1" t="s">
        <v>38</v>
      </c>
      <c r="E2816" s="1" t="s">
        <v>17</v>
      </c>
      <c r="F2816" s="1" t="s">
        <v>18</v>
      </c>
      <c r="G2816" s="1" t="s">
        <v>81</v>
      </c>
      <c r="H2816" s="1">
        <v>1</v>
      </c>
      <c r="I2816" s="1" t="s">
        <v>26</v>
      </c>
      <c r="J2816" s="1" t="s">
        <v>21</v>
      </c>
      <c r="K2816" s="6">
        <v>9117.44</v>
      </c>
      <c r="L2816" s="6">
        <v>1139.68</v>
      </c>
      <c r="M2816" s="1">
        <v>8</v>
      </c>
      <c r="N2816" s="8">
        <v>45384</v>
      </c>
      <c r="O2816" s="4" t="str">
        <f t="shared" si="130"/>
        <v>April 2024</v>
      </c>
      <c r="P2816" s="1" t="s">
        <v>22</v>
      </c>
      <c r="Q2816" s="1" t="s">
        <v>97</v>
      </c>
      <c r="R2816" s="6">
        <v>148.77000000000001</v>
      </c>
      <c r="S2816" s="6">
        <f t="shared" si="131"/>
        <v>9266.2100000000009</v>
      </c>
    </row>
    <row r="2817" spans="1:19" x14ac:dyDescent="0.35">
      <c r="A2817" s="1">
        <v>4173</v>
      </c>
      <c r="B2817" s="1">
        <v>26</v>
      </c>
      <c r="C2817" s="1" t="str">
        <f t="shared" si="129"/>
        <v>Young</v>
      </c>
      <c r="D2817" s="1" t="s">
        <v>38</v>
      </c>
      <c r="E2817" s="1" t="s">
        <v>33</v>
      </c>
      <c r="F2817" s="1" t="s">
        <v>30</v>
      </c>
      <c r="G2817" s="1" t="s">
        <v>31</v>
      </c>
      <c r="H2817" s="1">
        <v>3</v>
      </c>
      <c r="I2817" s="1" t="s">
        <v>26</v>
      </c>
      <c r="J2817" s="1" t="s">
        <v>21</v>
      </c>
      <c r="K2817" s="6">
        <v>1855.84</v>
      </c>
      <c r="L2817" s="6">
        <v>463.96</v>
      </c>
      <c r="M2817" s="1">
        <v>4</v>
      </c>
      <c r="N2817" s="8">
        <v>45384</v>
      </c>
      <c r="O2817" s="4" t="str">
        <f t="shared" si="130"/>
        <v>April 2024</v>
      </c>
      <c r="P2817" s="1" t="s">
        <v>32</v>
      </c>
      <c r="Q2817" s="1" t="s">
        <v>63</v>
      </c>
      <c r="R2817" s="6">
        <v>80.430000000000007</v>
      </c>
      <c r="S2817" s="6">
        <f t="shared" si="131"/>
        <v>1936.27</v>
      </c>
    </row>
    <row r="2818" spans="1:19" x14ac:dyDescent="0.35">
      <c r="A2818" s="1">
        <v>6850</v>
      </c>
      <c r="B2818" s="1">
        <v>26</v>
      </c>
      <c r="C2818" s="1" t="str">
        <f t="shared" ref="C2818:C2881" si="132">IF(B2818&lt;=35,"Young",IF(B2818&lt;=55,"Middle-Aged","Old"))</f>
        <v>Young</v>
      </c>
      <c r="D2818" s="1" t="s">
        <v>38</v>
      </c>
      <c r="E2818" s="1" t="s">
        <v>33</v>
      </c>
      <c r="F2818" s="1" t="s">
        <v>30</v>
      </c>
      <c r="G2818" s="1" t="s">
        <v>31</v>
      </c>
      <c r="H2818" s="1">
        <v>3</v>
      </c>
      <c r="I2818" s="1" t="s">
        <v>20</v>
      </c>
      <c r="J2818" s="1" t="s">
        <v>21</v>
      </c>
      <c r="K2818" s="6">
        <v>2783.76</v>
      </c>
      <c r="L2818" s="6">
        <v>463.96</v>
      </c>
      <c r="M2818" s="1">
        <v>6</v>
      </c>
      <c r="N2818" s="8">
        <v>45384</v>
      </c>
      <c r="O2818" s="4" t="str">
        <f t="shared" ref="O2818:O2881" si="133">TEXT(N2818,"mmmm yyyy")</f>
        <v>April 2024</v>
      </c>
      <c r="P2818" s="1" t="s">
        <v>22</v>
      </c>
      <c r="Q2818" s="1" t="s">
        <v>29</v>
      </c>
      <c r="R2818" s="6">
        <v>36.020000000000003</v>
      </c>
      <c r="S2818" s="6">
        <f t="shared" ref="S2818:S2881" si="134">K2818+R2818</f>
        <v>2819.78</v>
      </c>
    </row>
    <row r="2819" spans="1:19" x14ac:dyDescent="0.35">
      <c r="A2819" s="1">
        <v>9849</v>
      </c>
      <c r="B2819" s="1">
        <v>29</v>
      </c>
      <c r="C2819" s="1" t="str">
        <f t="shared" si="132"/>
        <v>Young</v>
      </c>
      <c r="D2819" s="1" t="s">
        <v>16</v>
      </c>
      <c r="E2819" s="1" t="s">
        <v>17</v>
      </c>
      <c r="F2819" s="1" t="s">
        <v>24</v>
      </c>
      <c r="G2819" s="1" t="s">
        <v>25</v>
      </c>
      <c r="H2819" s="1">
        <v>3</v>
      </c>
      <c r="I2819" s="1" t="s">
        <v>20</v>
      </c>
      <c r="J2819" s="1" t="s">
        <v>34</v>
      </c>
      <c r="K2819" s="6">
        <v>988.12</v>
      </c>
      <c r="L2819" s="6">
        <v>247.03</v>
      </c>
      <c r="M2819" s="1">
        <v>4</v>
      </c>
      <c r="N2819" s="8">
        <v>45384</v>
      </c>
      <c r="O2819" s="4" t="str">
        <f t="shared" si="133"/>
        <v>April 2024</v>
      </c>
      <c r="P2819" s="1" t="s">
        <v>28</v>
      </c>
      <c r="Q2819" s="1" t="s">
        <v>65</v>
      </c>
      <c r="R2819" s="6">
        <v>31.66</v>
      </c>
      <c r="S2819" s="6">
        <f t="shared" si="134"/>
        <v>1019.78</v>
      </c>
    </row>
    <row r="2820" spans="1:19" x14ac:dyDescent="0.35">
      <c r="A2820" s="1">
        <v>11354</v>
      </c>
      <c r="B2820" s="1">
        <v>29</v>
      </c>
      <c r="C2820" s="1" t="str">
        <f t="shared" si="132"/>
        <v>Young</v>
      </c>
      <c r="D2820" s="1" t="s">
        <v>38</v>
      </c>
      <c r="E2820" s="1" t="s">
        <v>17</v>
      </c>
      <c r="F2820" s="1" t="s">
        <v>77</v>
      </c>
      <c r="G2820" s="1" t="s">
        <v>86</v>
      </c>
      <c r="H2820" s="1">
        <v>4</v>
      </c>
      <c r="I2820" s="1" t="s">
        <v>26</v>
      </c>
      <c r="J2820" s="1" t="s">
        <v>21</v>
      </c>
      <c r="K2820" s="6">
        <v>1805.9</v>
      </c>
      <c r="L2820" s="6">
        <v>361.18</v>
      </c>
      <c r="M2820" s="1">
        <v>5</v>
      </c>
      <c r="N2820" s="8">
        <v>45384</v>
      </c>
      <c r="O2820" s="4" t="str">
        <f t="shared" si="133"/>
        <v>April 2024</v>
      </c>
      <c r="P2820" s="1" t="s">
        <v>79</v>
      </c>
      <c r="Q2820" s="1" t="s">
        <v>120</v>
      </c>
      <c r="R2820" s="6">
        <v>127.86</v>
      </c>
      <c r="S2820" s="6">
        <f t="shared" si="134"/>
        <v>1933.76</v>
      </c>
    </row>
    <row r="2821" spans="1:19" x14ac:dyDescent="0.35">
      <c r="A2821" s="1">
        <v>17463</v>
      </c>
      <c r="B2821" s="1">
        <v>31</v>
      </c>
      <c r="C2821" s="1" t="str">
        <f t="shared" si="132"/>
        <v>Young</v>
      </c>
      <c r="D2821" s="1" t="s">
        <v>38</v>
      </c>
      <c r="E2821" s="1" t="s">
        <v>17</v>
      </c>
      <c r="F2821" s="1" t="s">
        <v>40</v>
      </c>
      <c r="G2821" s="1" t="s">
        <v>88</v>
      </c>
      <c r="H2821" s="1">
        <v>3</v>
      </c>
      <c r="I2821" s="1" t="s">
        <v>20</v>
      </c>
      <c r="J2821" s="1" t="s">
        <v>93</v>
      </c>
      <c r="K2821" s="6">
        <v>4135.5</v>
      </c>
      <c r="L2821" s="6">
        <v>459.5</v>
      </c>
      <c r="M2821" s="1">
        <v>9</v>
      </c>
      <c r="N2821" s="8">
        <v>45384</v>
      </c>
      <c r="O2821" s="4" t="str">
        <f t="shared" si="133"/>
        <v>April 2024</v>
      </c>
      <c r="P2821" s="1" t="s">
        <v>22</v>
      </c>
      <c r="Q2821" s="1" t="s">
        <v>120</v>
      </c>
      <c r="R2821" s="6">
        <v>104.82</v>
      </c>
      <c r="S2821" s="6">
        <f t="shared" si="134"/>
        <v>4240.32</v>
      </c>
    </row>
    <row r="2822" spans="1:19" x14ac:dyDescent="0.35">
      <c r="A2822" s="1">
        <v>6805</v>
      </c>
      <c r="B2822" s="1">
        <v>32</v>
      </c>
      <c r="C2822" s="1" t="str">
        <f t="shared" si="132"/>
        <v>Young</v>
      </c>
      <c r="D2822" s="1" t="s">
        <v>16</v>
      </c>
      <c r="E2822" s="1" t="s">
        <v>17</v>
      </c>
      <c r="F2822" s="1" t="s">
        <v>18</v>
      </c>
      <c r="G2822" s="1" t="s">
        <v>19</v>
      </c>
      <c r="H2822" s="1">
        <v>2</v>
      </c>
      <c r="I2822" s="1" t="s">
        <v>26</v>
      </c>
      <c r="J2822" s="1" t="s">
        <v>27</v>
      </c>
      <c r="K2822" s="6">
        <v>4747.1400000000003</v>
      </c>
      <c r="L2822" s="6">
        <v>791.19</v>
      </c>
      <c r="M2822" s="1">
        <v>6</v>
      </c>
      <c r="N2822" s="8">
        <v>45384</v>
      </c>
      <c r="O2822" s="4" t="str">
        <f t="shared" si="133"/>
        <v>April 2024</v>
      </c>
      <c r="P2822" s="1" t="s">
        <v>22</v>
      </c>
      <c r="Q2822" s="1" t="s">
        <v>43</v>
      </c>
      <c r="R2822" s="6">
        <v>81.260000000000005</v>
      </c>
      <c r="S2822" s="6">
        <f t="shared" si="134"/>
        <v>4828.4000000000005</v>
      </c>
    </row>
    <row r="2823" spans="1:19" x14ac:dyDescent="0.35">
      <c r="A2823" s="1">
        <v>12058</v>
      </c>
      <c r="B2823" s="1">
        <v>33</v>
      </c>
      <c r="C2823" s="1" t="str">
        <f t="shared" si="132"/>
        <v>Young</v>
      </c>
      <c r="D2823" s="1" t="s">
        <v>16</v>
      </c>
      <c r="E2823" s="1" t="s">
        <v>33</v>
      </c>
      <c r="F2823" s="1" t="s">
        <v>30</v>
      </c>
      <c r="G2823" s="1" t="s">
        <v>78</v>
      </c>
      <c r="H2823" s="1">
        <v>1</v>
      </c>
      <c r="I2823" s="1" t="s">
        <v>20</v>
      </c>
      <c r="J2823" s="1" t="s">
        <v>93</v>
      </c>
      <c r="K2823" s="6">
        <v>674.32</v>
      </c>
      <c r="L2823" s="6">
        <v>674.32</v>
      </c>
      <c r="M2823" s="1">
        <v>1</v>
      </c>
      <c r="N2823" s="8">
        <v>45384</v>
      </c>
      <c r="O2823" s="4" t="str">
        <f t="shared" si="133"/>
        <v>April 2024</v>
      </c>
      <c r="P2823" s="1" t="s">
        <v>22</v>
      </c>
      <c r="Q2823" s="1" t="s">
        <v>94</v>
      </c>
      <c r="R2823" s="6">
        <v>220.34</v>
      </c>
      <c r="S2823" s="6">
        <f t="shared" si="134"/>
        <v>894.66000000000008</v>
      </c>
    </row>
    <row r="2824" spans="1:19" x14ac:dyDescent="0.35">
      <c r="A2824" s="1">
        <v>16759</v>
      </c>
      <c r="B2824" s="1">
        <v>33</v>
      </c>
      <c r="C2824" s="1" t="str">
        <f t="shared" si="132"/>
        <v>Young</v>
      </c>
      <c r="D2824" s="1" t="s">
        <v>16</v>
      </c>
      <c r="E2824" s="1" t="s">
        <v>17</v>
      </c>
      <c r="F2824" s="1" t="s">
        <v>24</v>
      </c>
      <c r="G2824" s="1" t="s">
        <v>85</v>
      </c>
      <c r="H2824" s="1">
        <v>4</v>
      </c>
      <c r="I2824" s="1" t="s">
        <v>26</v>
      </c>
      <c r="J2824" s="1" t="s">
        <v>21</v>
      </c>
      <c r="K2824" s="6">
        <v>3145.64</v>
      </c>
      <c r="L2824" s="6">
        <v>786.41</v>
      </c>
      <c r="M2824" s="1">
        <v>4</v>
      </c>
      <c r="N2824" s="8">
        <v>45384</v>
      </c>
      <c r="O2824" s="4" t="str">
        <f t="shared" si="133"/>
        <v>April 2024</v>
      </c>
      <c r="P2824" s="1" t="s">
        <v>84</v>
      </c>
      <c r="Q2824" s="1" t="s">
        <v>92</v>
      </c>
      <c r="R2824" s="6">
        <v>59.27</v>
      </c>
      <c r="S2824" s="6">
        <f t="shared" si="134"/>
        <v>3204.91</v>
      </c>
    </row>
    <row r="2825" spans="1:19" x14ac:dyDescent="0.35">
      <c r="A2825" s="1">
        <v>17632</v>
      </c>
      <c r="B2825" s="1">
        <v>33</v>
      </c>
      <c r="C2825" s="1" t="str">
        <f t="shared" si="132"/>
        <v>Young</v>
      </c>
      <c r="D2825" s="1" t="s">
        <v>38</v>
      </c>
      <c r="E2825" s="1" t="s">
        <v>17</v>
      </c>
      <c r="F2825" s="1" t="s">
        <v>24</v>
      </c>
      <c r="G2825" s="1" t="s">
        <v>85</v>
      </c>
      <c r="H2825" s="1">
        <v>5</v>
      </c>
      <c r="I2825" s="1" t="s">
        <v>26</v>
      </c>
      <c r="J2825" s="1" t="s">
        <v>21</v>
      </c>
      <c r="K2825" s="6">
        <v>7864.1</v>
      </c>
      <c r="L2825" s="6">
        <v>786.41</v>
      </c>
      <c r="M2825" s="1">
        <v>10</v>
      </c>
      <c r="N2825" s="8">
        <v>45384</v>
      </c>
      <c r="O2825" s="4" t="str">
        <f t="shared" si="133"/>
        <v>April 2024</v>
      </c>
      <c r="P2825" s="1" t="s">
        <v>84</v>
      </c>
      <c r="Q2825" s="1" t="s">
        <v>52</v>
      </c>
      <c r="R2825" s="6">
        <v>66.95</v>
      </c>
      <c r="S2825" s="6">
        <f t="shared" si="134"/>
        <v>7931.05</v>
      </c>
    </row>
    <row r="2826" spans="1:19" x14ac:dyDescent="0.35">
      <c r="A2826" s="1">
        <v>8721</v>
      </c>
      <c r="B2826" s="1">
        <v>37</v>
      </c>
      <c r="C2826" s="1" t="str">
        <f t="shared" si="132"/>
        <v>Middle-Aged</v>
      </c>
      <c r="D2826" s="1" t="s">
        <v>38</v>
      </c>
      <c r="E2826" s="1" t="s">
        <v>17</v>
      </c>
      <c r="F2826" s="1" t="s">
        <v>18</v>
      </c>
      <c r="G2826" s="1" t="s">
        <v>36</v>
      </c>
      <c r="H2826" s="1">
        <v>5</v>
      </c>
      <c r="I2826" s="1" t="s">
        <v>26</v>
      </c>
      <c r="J2826" s="1" t="s">
        <v>42</v>
      </c>
      <c r="K2826" s="6">
        <v>103.75</v>
      </c>
      <c r="L2826" s="6">
        <v>20.75</v>
      </c>
      <c r="M2826" s="1">
        <v>5</v>
      </c>
      <c r="N2826" s="8">
        <v>45384</v>
      </c>
      <c r="O2826" s="4" t="str">
        <f t="shared" si="133"/>
        <v>April 2024</v>
      </c>
      <c r="P2826" s="1" t="s">
        <v>22</v>
      </c>
      <c r="Q2826" s="1" t="s">
        <v>52</v>
      </c>
      <c r="R2826" s="6">
        <v>43.68</v>
      </c>
      <c r="S2826" s="6">
        <f t="shared" si="134"/>
        <v>147.43</v>
      </c>
    </row>
    <row r="2827" spans="1:19" x14ac:dyDescent="0.35">
      <c r="A2827" s="1">
        <v>13210</v>
      </c>
      <c r="B2827" s="1">
        <v>38</v>
      </c>
      <c r="C2827" s="1" t="str">
        <f t="shared" si="132"/>
        <v>Middle-Aged</v>
      </c>
      <c r="D2827" s="1" t="s">
        <v>16</v>
      </c>
      <c r="E2827" s="1" t="s">
        <v>17</v>
      </c>
      <c r="F2827" s="1" t="s">
        <v>40</v>
      </c>
      <c r="G2827" s="1" t="s">
        <v>88</v>
      </c>
      <c r="H2827" s="1">
        <v>1</v>
      </c>
      <c r="I2827" s="1" t="s">
        <v>20</v>
      </c>
      <c r="J2827" s="1" t="s">
        <v>21</v>
      </c>
      <c r="K2827" s="6">
        <v>4135.5</v>
      </c>
      <c r="L2827" s="6">
        <v>459.5</v>
      </c>
      <c r="M2827" s="1">
        <v>9</v>
      </c>
      <c r="N2827" s="8">
        <v>45384</v>
      </c>
      <c r="O2827" s="4" t="str">
        <f t="shared" si="133"/>
        <v>April 2024</v>
      </c>
      <c r="P2827" s="1" t="s">
        <v>79</v>
      </c>
      <c r="Q2827" s="1" t="s">
        <v>121</v>
      </c>
      <c r="R2827" s="6">
        <v>91.91</v>
      </c>
      <c r="S2827" s="6">
        <f t="shared" si="134"/>
        <v>4227.41</v>
      </c>
    </row>
    <row r="2828" spans="1:19" x14ac:dyDescent="0.35">
      <c r="A2828" s="1">
        <v>17185</v>
      </c>
      <c r="B2828" s="1">
        <v>38</v>
      </c>
      <c r="C2828" s="1" t="str">
        <f t="shared" si="132"/>
        <v>Middle-Aged</v>
      </c>
      <c r="D2828" s="1" t="s">
        <v>38</v>
      </c>
      <c r="E2828" s="1" t="s">
        <v>17</v>
      </c>
      <c r="F2828" s="1" t="s">
        <v>77</v>
      </c>
      <c r="G2828" s="1" t="s">
        <v>86</v>
      </c>
      <c r="H2828" s="1">
        <v>1</v>
      </c>
      <c r="I2828" s="1" t="s">
        <v>26</v>
      </c>
      <c r="J2828" s="1" t="s">
        <v>93</v>
      </c>
      <c r="K2828" s="6">
        <v>1805.9</v>
      </c>
      <c r="L2828" s="6">
        <v>361.18</v>
      </c>
      <c r="M2828" s="1">
        <v>5</v>
      </c>
      <c r="N2828" s="8">
        <v>45384</v>
      </c>
      <c r="O2828" s="4" t="str">
        <f t="shared" si="133"/>
        <v>April 2024</v>
      </c>
      <c r="P2828" s="1" t="s">
        <v>22</v>
      </c>
      <c r="Q2828" s="1"/>
      <c r="R2828" s="6">
        <v>0</v>
      </c>
      <c r="S2828" s="6">
        <f t="shared" si="134"/>
        <v>1805.9</v>
      </c>
    </row>
    <row r="2829" spans="1:19" x14ac:dyDescent="0.35">
      <c r="A2829" s="1">
        <v>4303</v>
      </c>
      <c r="B2829" s="1">
        <v>39</v>
      </c>
      <c r="C2829" s="1" t="str">
        <f t="shared" si="132"/>
        <v>Middle-Aged</v>
      </c>
      <c r="D2829" s="1" t="s">
        <v>16</v>
      </c>
      <c r="E2829" s="1" t="s">
        <v>17</v>
      </c>
      <c r="F2829" s="1" t="s">
        <v>30</v>
      </c>
      <c r="G2829" s="1" t="s">
        <v>31</v>
      </c>
      <c r="H2829" s="1">
        <v>3</v>
      </c>
      <c r="I2829" s="1" t="s">
        <v>26</v>
      </c>
      <c r="J2829" s="1" t="s">
        <v>27</v>
      </c>
      <c r="K2829" s="6">
        <v>2783.76</v>
      </c>
      <c r="L2829" s="6">
        <v>463.96</v>
      </c>
      <c r="M2829" s="1">
        <v>6</v>
      </c>
      <c r="N2829" s="8">
        <v>45384</v>
      </c>
      <c r="O2829" s="4" t="str">
        <f t="shared" si="133"/>
        <v>April 2024</v>
      </c>
      <c r="P2829" s="1" t="s">
        <v>28</v>
      </c>
      <c r="Q2829" s="1"/>
      <c r="R2829" s="6">
        <v>0</v>
      </c>
      <c r="S2829" s="6">
        <f t="shared" si="134"/>
        <v>2783.76</v>
      </c>
    </row>
    <row r="2830" spans="1:19" x14ac:dyDescent="0.35">
      <c r="A2830" s="1">
        <v>2238</v>
      </c>
      <c r="B2830" s="1">
        <v>44</v>
      </c>
      <c r="C2830" s="1" t="str">
        <f t="shared" si="132"/>
        <v>Middle-Aged</v>
      </c>
      <c r="D2830" s="1" t="s">
        <v>38</v>
      </c>
      <c r="E2830" s="1" t="s">
        <v>33</v>
      </c>
      <c r="F2830" s="1" t="s">
        <v>40</v>
      </c>
      <c r="G2830" s="1" t="s">
        <v>41</v>
      </c>
      <c r="H2830" s="1">
        <v>3</v>
      </c>
      <c r="I2830" s="1" t="s">
        <v>26</v>
      </c>
      <c r="J2830" s="1" t="s">
        <v>34</v>
      </c>
      <c r="K2830" s="6">
        <v>5068.9799999999996</v>
      </c>
      <c r="L2830" s="6">
        <v>844.83</v>
      </c>
      <c r="M2830" s="1">
        <v>6</v>
      </c>
      <c r="N2830" s="8">
        <v>45384</v>
      </c>
      <c r="O2830" s="4" t="str">
        <f t="shared" si="133"/>
        <v>April 2024</v>
      </c>
      <c r="P2830" s="1" t="s">
        <v>32</v>
      </c>
      <c r="Q2830" s="1" t="s">
        <v>37</v>
      </c>
      <c r="R2830" s="6">
        <v>12.48</v>
      </c>
      <c r="S2830" s="6">
        <f t="shared" si="134"/>
        <v>5081.4599999999991</v>
      </c>
    </row>
    <row r="2831" spans="1:19" x14ac:dyDescent="0.35">
      <c r="A2831" s="1">
        <v>19275</v>
      </c>
      <c r="B2831" s="1">
        <v>44</v>
      </c>
      <c r="C2831" s="1" t="str">
        <f t="shared" si="132"/>
        <v>Middle-Aged</v>
      </c>
      <c r="D2831" s="1" t="s">
        <v>16</v>
      </c>
      <c r="E2831" s="1" t="s">
        <v>33</v>
      </c>
      <c r="F2831" s="1" t="s">
        <v>24</v>
      </c>
      <c r="G2831" s="1" t="s">
        <v>85</v>
      </c>
      <c r="H2831" s="1">
        <v>5</v>
      </c>
      <c r="I2831" s="1" t="s">
        <v>26</v>
      </c>
      <c r="J2831" s="1" t="s">
        <v>21</v>
      </c>
      <c r="K2831" s="6">
        <v>5504.87</v>
      </c>
      <c r="L2831" s="6">
        <v>786.41</v>
      </c>
      <c r="M2831" s="1">
        <v>7</v>
      </c>
      <c r="N2831" s="8">
        <v>45384</v>
      </c>
      <c r="O2831" s="4" t="str">
        <f t="shared" si="133"/>
        <v>April 2024</v>
      </c>
      <c r="P2831" s="1" t="s">
        <v>22</v>
      </c>
      <c r="Q2831" s="1" t="s">
        <v>52</v>
      </c>
      <c r="R2831" s="6">
        <v>64.19</v>
      </c>
      <c r="S2831" s="6">
        <f t="shared" si="134"/>
        <v>5569.0599999999995</v>
      </c>
    </row>
    <row r="2832" spans="1:19" x14ac:dyDescent="0.35">
      <c r="A2832" s="1">
        <v>15334</v>
      </c>
      <c r="B2832" s="1">
        <v>48</v>
      </c>
      <c r="C2832" s="1" t="str">
        <f t="shared" si="132"/>
        <v>Middle-Aged</v>
      </c>
      <c r="D2832" s="1" t="s">
        <v>16</v>
      </c>
      <c r="E2832" s="1" t="s">
        <v>17</v>
      </c>
      <c r="F2832" s="1" t="s">
        <v>77</v>
      </c>
      <c r="G2832" s="1" t="s">
        <v>86</v>
      </c>
      <c r="H2832" s="1">
        <v>3</v>
      </c>
      <c r="I2832" s="1" t="s">
        <v>26</v>
      </c>
      <c r="J2832" s="1" t="s">
        <v>21</v>
      </c>
      <c r="K2832" s="6">
        <v>3250.62</v>
      </c>
      <c r="L2832" s="6">
        <v>361.18</v>
      </c>
      <c r="M2832" s="1">
        <v>9</v>
      </c>
      <c r="N2832" s="8">
        <v>45384</v>
      </c>
      <c r="O2832" s="4" t="str">
        <f t="shared" si="133"/>
        <v>April 2024</v>
      </c>
      <c r="P2832" s="1" t="s">
        <v>22</v>
      </c>
      <c r="Q2832" s="1"/>
      <c r="R2832" s="6">
        <v>0</v>
      </c>
      <c r="S2832" s="6">
        <f t="shared" si="134"/>
        <v>3250.62</v>
      </c>
    </row>
    <row r="2833" spans="1:19" x14ac:dyDescent="0.35">
      <c r="A2833" s="1">
        <v>14481</v>
      </c>
      <c r="B2833" s="1">
        <v>49</v>
      </c>
      <c r="C2833" s="1" t="str">
        <f t="shared" si="132"/>
        <v>Middle-Aged</v>
      </c>
      <c r="D2833" s="1" t="s">
        <v>16</v>
      </c>
      <c r="E2833" s="1" t="s">
        <v>33</v>
      </c>
      <c r="F2833" s="1" t="s">
        <v>77</v>
      </c>
      <c r="G2833" s="1" t="s">
        <v>86</v>
      </c>
      <c r="H2833" s="1">
        <v>4</v>
      </c>
      <c r="I2833" s="1" t="s">
        <v>20</v>
      </c>
      <c r="J2833" s="1" t="s">
        <v>93</v>
      </c>
      <c r="K2833" s="6">
        <v>1083.54</v>
      </c>
      <c r="L2833" s="6">
        <v>361.18</v>
      </c>
      <c r="M2833" s="1">
        <v>3</v>
      </c>
      <c r="N2833" s="8">
        <v>45384</v>
      </c>
      <c r="O2833" s="4" t="str">
        <f t="shared" si="133"/>
        <v>April 2024</v>
      </c>
      <c r="P2833" s="1" t="s">
        <v>84</v>
      </c>
      <c r="Q2833" s="1"/>
      <c r="R2833" s="6">
        <v>0</v>
      </c>
      <c r="S2833" s="6">
        <f t="shared" si="134"/>
        <v>1083.54</v>
      </c>
    </row>
    <row r="2834" spans="1:19" x14ac:dyDescent="0.35">
      <c r="A2834" s="1">
        <v>13897</v>
      </c>
      <c r="B2834" s="1">
        <v>50</v>
      </c>
      <c r="C2834" s="1" t="str">
        <f t="shared" si="132"/>
        <v>Middle-Aged</v>
      </c>
      <c r="D2834" s="1" t="s">
        <v>16</v>
      </c>
      <c r="E2834" s="1" t="s">
        <v>33</v>
      </c>
      <c r="F2834" s="1" t="s">
        <v>24</v>
      </c>
      <c r="G2834" s="1" t="s">
        <v>85</v>
      </c>
      <c r="H2834" s="1">
        <v>3</v>
      </c>
      <c r="I2834" s="1" t="s">
        <v>26</v>
      </c>
      <c r="J2834" s="1" t="s">
        <v>21</v>
      </c>
      <c r="K2834" s="6">
        <v>2359.23</v>
      </c>
      <c r="L2834" s="6">
        <v>786.41</v>
      </c>
      <c r="M2834" s="1">
        <v>3</v>
      </c>
      <c r="N2834" s="8">
        <v>45384</v>
      </c>
      <c r="O2834" s="4" t="str">
        <f t="shared" si="133"/>
        <v>April 2024</v>
      </c>
      <c r="P2834" s="1" t="s">
        <v>22</v>
      </c>
      <c r="Q2834" s="1" t="s">
        <v>96</v>
      </c>
      <c r="R2834" s="6">
        <v>118.57</v>
      </c>
      <c r="S2834" s="6">
        <f t="shared" si="134"/>
        <v>2477.8000000000002</v>
      </c>
    </row>
    <row r="2835" spans="1:19" x14ac:dyDescent="0.35">
      <c r="A2835" s="1">
        <v>15295</v>
      </c>
      <c r="B2835" s="1">
        <v>50</v>
      </c>
      <c r="C2835" s="1" t="str">
        <f t="shared" si="132"/>
        <v>Middle-Aged</v>
      </c>
      <c r="D2835" s="1" t="s">
        <v>16</v>
      </c>
      <c r="E2835" s="1" t="s">
        <v>17</v>
      </c>
      <c r="F2835" s="1" t="s">
        <v>24</v>
      </c>
      <c r="G2835" s="1" t="s">
        <v>85</v>
      </c>
      <c r="H2835" s="1">
        <v>5</v>
      </c>
      <c r="I2835" s="1" t="s">
        <v>20</v>
      </c>
      <c r="J2835" s="1" t="s">
        <v>83</v>
      </c>
      <c r="K2835" s="6">
        <v>3145.64</v>
      </c>
      <c r="L2835" s="6">
        <v>786.41</v>
      </c>
      <c r="M2835" s="1">
        <v>4</v>
      </c>
      <c r="N2835" s="8">
        <v>45384</v>
      </c>
      <c r="O2835" s="4" t="str">
        <f t="shared" si="133"/>
        <v>April 2024</v>
      </c>
      <c r="P2835" s="1" t="s">
        <v>22</v>
      </c>
      <c r="Q2835" s="1" t="s">
        <v>52</v>
      </c>
      <c r="R2835" s="6">
        <v>80.61</v>
      </c>
      <c r="S2835" s="6">
        <f t="shared" si="134"/>
        <v>3226.25</v>
      </c>
    </row>
    <row r="2836" spans="1:19" x14ac:dyDescent="0.35">
      <c r="A2836" s="1">
        <v>19693</v>
      </c>
      <c r="B2836" s="1">
        <v>50</v>
      </c>
      <c r="C2836" s="1" t="str">
        <f t="shared" si="132"/>
        <v>Middle-Aged</v>
      </c>
      <c r="D2836" s="1" t="s">
        <v>38</v>
      </c>
      <c r="E2836" s="1" t="s">
        <v>33</v>
      </c>
      <c r="F2836" s="1" t="s">
        <v>30</v>
      </c>
      <c r="G2836" s="1" t="s">
        <v>78</v>
      </c>
      <c r="H2836" s="1">
        <v>3</v>
      </c>
      <c r="I2836" s="1" t="s">
        <v>26</v>
      </c>
      <c r="J2836" s="1" t="s">
        <v>21</v>
      </c>
      <c r="K2836" s="6">
        <v>6743.2</v>
      </c>
      <c r="L2836" s="6">
        <v>674.32</v>
      </c>
      <c r="M2836" s="1">
        <v>10</v>
      </c>
      <c r="N2836" s="8">
        <v>45384</v>
      </c>
      <c r="O2836" s="4" t="str">
        <f t="shared" si="133"/>
        <v>April 2024</v>
      </c>
      <c r="P2836" s="1" t="s">
        <v>84</v>
      </c>
      <c r="Q2836" s="1" t="s">
        <v>37</v>
      </c>
      <c r="R2836" s="6">
        <v>47.73</v>
      </c>
      <c r="S2836" s="6">
        <f t="shared" si="134"/>
        <v>6790.9299999999994</v>
      </c>
    </row>
    <row r="2837" spans="1:19" x14ac:dyDescent="0.35">
      <c r="A2837" s="1">
        <v>3895</v>
      </c>
      <c r="B2837" s="1">
        <v>53</v>
      </c>
      <c r="C2837" s="1" t="str">
        <f t="shared" si="132"/>
        <v>Middle-Aged</v>
      </c>
      <c r="D2837" s="1" t="s">
        <v>16</v>
      </c>
      <c r="E2837" s="1" t="s">
        <v>17</v>
      </c>
      <c r="F2837" s="1" t="s">
        <v>30</v>
      </c>
      <c r="G2837" s="1" t="s">
        <v>31</v>
      </c>
      <c r="H2837" s="1">
        <v>3</v>
      </c>
      <c r="I2837" s="1" t="s">
        <v>20</v>
      </c>
      <c r="J2837" s="1" t="s">
        <v>42</v>
      </c>
      <c r="K2837" s="6">
        <v>4639.6000000000004</v>
      </c>
      <c r="L2837" s="6">
        <v>463.96</v>
      </c>
      <c r="M2837" s="1">
        <v>10</v>
      </c>
      <c r="N2837" s="8">
        <v>45384</v>
      </c>
      <c r="O2837" s="4" t="str">
        <f t="shared" si="133"/>
        <v>April 2024</v>
      </c>
      <c r="P2837" s="1" t="s">
        <v>22</v>
      </c>
      <c r="Q2837" s="1"/>
      <c r="R2837" s="6">
        <v>0</v>
      </c>
      <c r="S2837" s="6">
        <f t="shared" si="134"/>
        <v>4639.6000000000004</v>
      </c>
    </row>
    <row r="2838" spans="1:19" x14ac:dyDescent="0.35">
      <c r="A2838" s="1">
        <v>16195</v>
      </c>
      <c r="B2838" s="1">
        <v>53</v>
      </c>
      <c r="C2838" s="1" t="str">
        <f t="shared" si="132"/>
        <v>Middle-Aged</v>
      </c>
      <c r="D2838" s="1" t="s">
        <v>16</v>
      </c>
      <c r="E2838" s="1" t="s">
        <v>17</v>
      </c>
      <c r="F2838" s="1" t="s">
        <v>18</v>
      </c>
      <c r="G2838" s="1" t="s">
        <v>81</v>
      </c>
      <c r="H2838" s="1">
        <v>5</v>
      </c>
      <c r="I2838" s="1" t="s">
        <v>26</v>
      </c>
      <c r="J2838" s="1" t="s">
        <v>93</v>
      </c>
      <c r="K2838" s="6">
        <v>2279.36</v>
      </c>
      <c r="L2838" s="6">
        <v>1139.68</v>
      </c>
      <c r="M2838" s="1">
        <v>2</v>
      </c>
      <c r="N2838" s="8">
        <v>45384</v>
      </c>
      <c r="O2838" s="4" t="str">
        <f t="shared" si="133"/>
        <v>April 2024</v>
      </c>
      <c r="P2838" s="1" t="s">
        <v>79</v>
      </c>
      <c r="Q2838" s="1" t="s">
        <v>114</v>
      </c>
      <c r="R2838" s="6">
        <v>168.96</v>
      </c>
      <c r="S2838" s="6">
        <f t="shared" si="134"/>
        <v>2448.3200000000002</v>
      </c>
    </row>
    <row r="2839" spans="1:19" x14ac:dyDescent="0.35">
      <c r="A2839" s="1">
        <v>2474</v>
      </c>
      <c r="B2839" s="1">
        <v>55</v>
      </c>
      <c r="C2839" s="1" t="str">
        <f t="shared" si="132"/>
        <v>Middle-Aged</v>
      </c>
      <c r="D2839" s="1" t="s">
        <v>38</v>
      </c>
      <c r="E2839" s="1" t="s">
        <v>17</v>
      </c>
      <c r="F2839" s="1" t="s">
        <v>40</v>
      </c>
      <c r="G2839" s="1" t="s">
        <v>41</v>
      </c>
      <c r="H2839" s="1">
        <v>3</v>
      </c>
      <c r="I2839" s="1" t="s">
        <v>26</v>
      </c>
      <c r="J2839" s="1" t="s">
        <v>34</v>
      </c>
      <c r="K2839" s="6">
        <v>2534.4899999999998</v>
      </c>
      <c r="L2839" s="6">
        <v>844.83</v>
      </c>
      <c r="M2839" s="1">
        <v>3</v>
      </c>
      <c r="N2839" s="8">
        <v>45384</v>
      </c>
      <c r="O2839" s="4" t="str">
        <f t="shared" si="133"/>
        <v>April 2024</v>
      </c>
      <c r="P2839" s="1" t="s">
        <v>32</v>
      </c>
      <c r="Q2839" s="1"/>
      <c r="R2839" s="6">
        <v>0</v>
      </c>
      <c r="S2839" s="6">
        <f t="shared" si="134"/>
        <v>2534.4899999999998</v>
      </c>
    </row>
    <row r="2840" spans="1:19" x14ac:dyDescent="0.35">
      <c r="A2840" s="1">
        <v>6417</v>
      </c>
      <c r="B2840" s="1">
        <v>55</v>
      </c>
      <c r="C2840" s="1" t="str">
        <f t="shared" si="132"/>
        <v>Middle-Aged</v>
      </c>
      <c r="D2840" s="1" t="s">
        <v>16</v>
      </c>
      <c r="E2840" s="1" t="s">
        <v>17</v>
      </c>
      <c r="F2840" s="1" t="s">
        <v>30</v>
      </c>
      <c r="G2840" s="1" t="s">
        <v>31</v>
      </c>
      <c r="H2840" s="1">
        <v>3</v>
      </c>
      <c r="I2840" s="1" t="s">
        <v>20</v>
      </c>
      <c r="J2840" s="1" t="s">
        <v>21</v>
      </c>
      <c r="K2840" s="6">
        <v>1391.88</v>
      </c>
      <c r="L2840" s="6">
        <v>463.96</v>
      </c>
      <c r="M2840" s="1">
        <v>3</v>
      </c>
      <c r="N2840" s="8">
        <v>45384</v>
      </c>
      <c r="O2840" s="4" t="str">
        <f t="shared" si="133"/>
        <v>April 2024</v>
      </c>
      <c r="P2840" s="1" t="s">
        <v>22</v>
      </c>
      <c r="Q2840" s="1" t="s">
        <v>52</v>
      </c>
      <c r="R2840" s="6">
        <v>16.93</v>
      </c>
      <c r="S2840" s="6">
        <f t="shared" si="134"/>
        <v>1408.8100000000002</v>
      </c>
    </row>
    <row r="2841" spans="1:19" x14ac:dyDescent="0.35">
      <c r="A2841" s="1">
        <v>8363</v>
      </c>
      <c r="B2841" s="1">
        <v>55</v>
      </c>
      <c r="C2841" s="1" t="str">
        <f t="shared" si="132"/>
        <v>Middle-Aged</v>
      </c>
      <c r="D2841" s="1" t="s">
        <v>16</v>
      </c>
      <c r="E2841" s="1" t="s">
        <v>17</v>
      </c>
      <c r="F2841" s="1" t="s">
        <v>40</v>
      </c>
      <c r="G2841" s="1" t="s">
        <v>41</v>
      </c>
      <c r="H2841" s="1">
        <v>3</v>
      </c>
      <c r="I2841" s="1" t="s">
        <v>20</v>
      </c>
      <c r="J2841" s="1" t="s">
        <v>27</v>
      </c>
      <c r="K2841" s="6">
        <v>8448.2999999999993</v>
      </c>
      <c r="L2841" s="6">
        <v>844.83</v>
      </c>
      <c r="M2841" s="1">
        <v>10</v>
      </c>
      <c r="N2841" s="8">
        <v>45384</v>
      </c>
      <c r="O2841" s="4" t="str">
        <f t="shared" si="133"/>
        <v>April 2024</v>
      </c>
      <c r="P2841" s="1" t="s">
        <v>32</v>
      </c>
      <c r="Q2841" s="1" t="s">
        <v>51</v>
      </c>
      <c r="R2841" s="6">
        <v>24.32</v>
      </c>
      <c r="S2841" s="6">
        <f t="shared" si="134"/>
        <v>8472.619999999999</v>
      </c>
    </row>
    <row r="2842" spans="1:19" x14ac:dyDescent="0.35">
      <c r="A2842" s="1">
        <v>8917</v>
      </c>
      <c r="B2842" s="1">
        <v>58</v>
      </c>
      <c r="C2842" s="1" t="str">
        <f t="shared" si="132"/>
        <v>Old</v>
      </c>
      <c r="D2842" s="1" t="s">
        <v>16</v>
      </c>
      <c r="E2842" s="1" t="s">
        <v>17</v>
      </c>
      <c r="F2842" s="1" t="s">
        <v>18</v>
      </c>
      <c r="G2842" s="1" t="s">
        <v>19</v>
      </c>
      <c r="H2842" s="1">
        <v>2</v>
      </c>
      <c r="I2842" s="1" t="s">
        <v>26</v>
      </c>
      <c r="J2842" s="1" t="s">
        <v>42</v>
      </c>
      <c r="K2842" s="6">
        <v>2373.5700000000002</v>
      </c>
      <c r="L2842" s="6">
        <v>791.19</v>
      </c>
      <c r="M2842" s="1">
        <v>3</v>
      </c>
      <c r="N2842" s="8">
        <v>45384</v>
      </c>
      <c r="O2842" s="4" t="str">
        <f t="shared" si="133"/>
        <v>April 2024</v>
      </c>
      <c r="P2842" s="1" t="s">
        <v>32</v>
      </c>
      <c r="Q2842" s="1" t="s">
        <v>29</v>
      </c>
      <c r="R2842" s="6">
        <v>17.489999999999998</v>
      </c>
      <c r="S2842" s="6">
        <f t="shared" si="134"/>
        <v>2391.06</v>
      </c>
    </row>
    <row r="2843" spans="1:19" x14ac:dyDescent="0.35">
      <c r="A2843" s="1">
        <v>9654</v>
      </c>
      <c r="B2843" s="1">
        <v>59</v>
      </c>
      <c r="C2843" s="1" t="str">
        <f t="shared" si="132"/>
        <v>Old</v>
      </c>
      <c r="D2843" s="1" t="s">
        <v>38</v>
      </c>
      <c r="E2843" s="1" t="s">
        <v>17</v>
      </c>
      <c r="F2843" s="1" t="s">
        <v>24</v>
      </c>
      <c r="G2843" s="1" t="s">
        <v>25</v>
      </c>
      <c r="H2843" s="1">
        <v>3</v>
      </c>
      <c r="I2843" s="1" t="s">
        <v>26</v>
      </c>
      <c r="J2843" s="1" t="s">
        <v>21</v>
      </c>
      <c r="K2843" s="6">
        <v>2223.27</v>
      </c>
      <c r="L2843" s="6">
        <v>247.03</v>
      </c>
      <c r="M2843" s="1">
        <v>9</v>
      </c>
      <c r="N2843" s="8">
        <v>45384</v>
      </c>
      <c r="O2843" s="4" t="str">
        <f t="shared" si="133"/>
        <v>April 2024</v>
      </c>
      <c r="P2843" s="1" t="s">
        <v>28</v>
      </c>
      <c r="Q2843" s="1" t="s">
        <v>45</v>
      </c>
      <c r="R2843" s="6">
        <v>68.44</v>
      </c>
      <c r="S2843" s="6">
        <f t="shared" si="134"/>
        <v>2291.71</v>
      </c>
    </row>
    <row r="2844" spans="1:19" x14ac:dyDescent="0.35">
      <c r="A2844" s="1">
        <v>8265</v>
      </c>
      <c r="B2844" s="1">
        <v>60</v>
      </c>
      <c r="C2844" s="1" t="str">
        <f t="shared" si="132"/>
        <v>Old</v>
      </c>
      <c r="D2844" s="1" t="s">
        <v>38</v>
      </c>
      <c r="E2844" s="1" t="s">
        <v>33</v>
      </c>
      <c r="F2844" s="1" t="s">
        <v>30</v>
      </c>
      <c r="G2844" s="1" t="s">
        <v>31</v>
      </c>
      <c r="H2844" s="1">
        <v>3</v>
      </c>
      <c r="I2844" s="1" t="s">
        <v>20</v>
      </c>
      <c r="J2844" s="1" t="s">
        <v>27</v>
      </c>
      <c r="K2844" s="6">
        <v>3247.72</v>
      </c>
      <c r="L2844" s="6">
        <v>463.96</v>
      </c>
      <c r="M2844" s="1">
        <v>7</v>
      </c>
      <c r="N2844" s="8">
        <v>45384</v>
      </c>
      <c r="O2844" s="4" t="str">
        <f t="shared" si="133"/>
        <v>April 2024</v>
      </c>
      <c r="P2844" s="1" t="s">
        <v>32</v>
      </c>
      <c r="Q2844" s="1" t="s">
        <v>52</v>
      </c>
      <c r="R2844" s="6">
        <v>21.45</v>
      </c>
      <c r="S2844" s="6">
        <f t="shared" si="134"/>
        <v>3269.1699999999996</v>
      </c>
    </row>
    <row r="2845" spans="1:19" x14ac:dyDescent="0.35">
      <c r="A2845" s="1">
        <v>1382</v>
      </c>
      <c r="B2845" s="1">
        <v>62</v>
      </c>
      <c r="C2845" s="1" t="str">
        <f t="shared" si="132"/>
        <v>Old</v>
      </c>
      <c r="D2845" s="1" t="s">
        <v>16</v>
      </c>
      <c r="E2845" s="1" t="s">
        <v>17</v>
      </c>
      <c r="F2845" s="1" t="s">
        <v>30</v>
      </c>
      <c r="G2845" s="1" t="s">
        <v>31</v>
      </c>
      <c r="H2845" s="1">
        <v>3</v>
      </c>
      <c r="I2845" s="1" t="s">
        <v>20</v>
      </c>
      <c r="J2845" s="1" t="s">
        <v>21</v>
      </c>
      <c r="K2845" s="6">
        <v>3247.72</v>
      </c>
      <c r="L2845" s="6">
        <v>463.96</v>
      </c>
      <c r="M2845" s="1">
        <v>7</v>
      </c>
      <c r="N2845" s="8">
        <v>45384</v>
      </c>
      <c r="O2845" s="4" t="str">
        <f t="shared" si="133"/>
        <v>April 2024</v>
      </c>
      <c r="P2845" s="1" t="s">
        <v>22</v>
      </c>
      <c r="Q2845" s="1" t="s">
        <v>51</v>
      </c>
      <c r="R2845" s="6">
        <v>47.13</v>
      </c>
      <c r="S2845" s="6">
        <f t="shared" si="134"/>
        <v>3294.85</v>
      </c>
    </row>
    <row r="2846" spans="1:19" x14ac:dyDescent="0.35">
      <c r="A2846" s="1">
        <v>6976</v>
      </c>
      <c r="B2846" s="1">
        <v>65</v>
      </c>
      <c r="C2846" s="1" t="str">
        <f t="shared" si="132"/>
        <v>Old</v>
      </c>
      <c r="D2846" s="1" t="s">
        <v>38</v>
      </c>
      <c r="E2846" s="1" t="s">
        <v>17</v>
      </c>
      <c r="F2846" s="1" t="s">
        <v>18</v>
      </c>
      <c r="G2846" s="1" t="s">
        <v>19</v>
      </c>
      <c r="H2846" s="1">
        <v>2</v>
      </c>
      <c r="I2846" s="1" t="s">
        <v>26</v>
      </c>
      <c r="J2846" s="1" t="s">
        <v>34</v>
      </c>
      <c r="K2846" s="6">
        <v>791.19</v>
      </c>
      <c r="L2846" s="6">
        <v>791.19</v>
      </c>
      <c r="M2846" s="1">
        <v>1</v>
      </c>
      <c r="N2846" s="8">
        <v>45384</v>
      </c>
      <c r="O2846" s="4" t="str">
        <f t="shared" si="133"/>
        <v>April 2024</v>
      </c>
      <c r="P2846" s="1" t="s">
        <v>28</v>
      </c>
      <c r="Q2846" s="1" t="s">
        <v>63</v>
      </c>
      <c r="R2846" s="6">
        <v>84.91</v>
      </c>
      <c r="S2846" s="6">
        <f t="shared" si="134"/>
        <v>876.1</v>
      </c>
    </row>
    <row r="2847" spans="1:19" x14ac:dyDescent="0.35">
      <c r="A2847" s="1">
        <v>11828</v>
      </c>
      <c r="B2847" s="1">
        <v>65</v>
      </c>
      <c r="C2847" s="1" t="str">
        <f t="shared" si="132"/>
        <v>Old</v>
      </c>
      <c r="D2847" s="1" t="s">
        <v>38</v>
      </c>
      <c r="E2847" s="1" t="s">
        <v>17</v>
      </c>
      <c r="F2847" s="1" t="s">
        <v>24</v>
      </c>
      <c r="G2847" s="1" t="s">
        <v>85</v>
      </c>
      <c r="H2847" s="1">
        <v>4</v>
      </c>
      <c r="I2847" s="1" t="s">
        <v>26</v>
      </c>
      <c r="J2847" s="1" t="s">
        <v>93</v>
      </c>
      <c r="K2847" s="6">
        <v>6291.28</v>
      </c>
      <c r="L2847" s="6">
        <v>786.41</v>
      </c>
      <c r="M2847" s="1">
        <v>8</v>
      </c>
      <c r="N2847" s="8">
        <v>45384</v>
      </c>
      <c r="O2847" s="4" t="str">
        <f t="shared" si="133"/>
        <v>April 2024</v>
      </c>
      <c r="P2847" s="1" t="s">
        <v>79</v>
      </c>
      <c r="Q2847" s="1" t="s">
        <v>100</v>
      </c>
      <c r="R2847" s="6">
        <v>240.01</v>
      </c>
      <c r="S2847" s="6">
        <f t="shared" si="134"/>
        <v>6531.29</v>
      </c>
    </row>
    <row r="2848" spans="1:19" x14ac:dyDescent="0.35">
      <c r="A2848" s="1">
        <v>18230</v>
      </c>
      <c r="B2848" s="1">
        <v>65</v>
      </c>
      <c r="C2848" s="1" t="str">
        <f t="shared" si="132"/>
        <v>Old</v>
      </c>
      <c r="D2848" s="1" t="s">
        <v>16</v>
      </c>
      <c r="E2848" s="1" t="s">
        <v>33</v>
      </c>
      <c r="F2848" s="1" t="s">
        <v>40</v>
      </c>
      <c r="G2848" s="1" t="s">
        <v>88</v>
      </c>
      <c r="H2848" s="1">
        <v>5</v>
      </c>
      <c r="I2848" s="1" t="s">
        <v>20</v>
      </c>
      <c r="J2848" s="1" t="s">
        <v>93</v>
      </c>
      <c r="K2848" s="6">
        <v>2757</v>
      </c>
      <c r="L2848" s="6">
        <v>459.5</v>
      </c>
      <c r="M2848" s="1">
        <v>6</v>
      </c>
      <c r="N2848" s="8">
        <v>45384</v>
      </c>
      <c r="O2848" s="4" t="str">
        <f t="shared" si="133"/>
        <v>April 2024</v>
      </c>
      <c r="P2848" s="1" t="s">
        <v>84</v>
      </c>
      <c r="Q2848" s="1" t="s">
        <v>115</v>
      </c>
      <c r="R2848" s="6">
        <v>159.37</v>
      </c>
      <c r="S2848" s="6">
        <f t="shared" si="134"/>
        <v>2916.37</v>
      </c>
    </row>
    <row r="2849" spans="1:19" x14ac:dyDescent="0.35">
      <c r="A2849" s="1">
        <v>18503</v>
      </c>
      <c r="B2849" s="1">
        <v>65</v>
      </c>
      <c r="C2849" s="1" t="str">
        <f t="shared" si="132"/>
        <v>Old</v>
      </c>
      <c r="D2849" s="1" t="s">
        <v>38</v>
      </c>
      <c r="E2849" s="1" t="s">
        <v>17</v>
      </c>
      <c r="F2849" s="1" t="s">
        <v>30</v>
      </c>
      <c r="G2849" s="1" t="s">
        <v>78</v>
      </c>
      <c r="H2849" s="1">
        <v>1</v>
      </c>
      <c r="I2849" s="1" t="s">
        <v>26</v>
      </c>
      <c r="J2849" s="1" t="s">
        <v>21</v>
      </c>
      <c r="K2849" s="6">
        <v>4720.24</v>
      </c>
      <c r="L2849" s="6">
        <v>674.32</v>
      </c>
      <c r="M2849" s="1">
        <v>7</v>
      </c>
      <c r="N2849" s="8">
        <v>45384</v>
      </c>
      <c r="O2849" s="4" t="str">
        <f t="shared" si="133"/>
        <v>April 2024</v>
      </c>
      <c r="P2849" s="1" t="s">
        <v>79</v>
      </c>
      <c r="Q2849" s="1"/>
      <c r="R2849" s="6">
        <v>0</v>
      </c>
      <c r="S2849" s="6">
        <f t="shared" si="134"/>
        <v>4720.24</v>
      </c>
    </row>
    <row r="2850" spans="1:19" x14ac:dyDescent="0.35">
      <c r="A2850" s="1">
        <v>16343</v>
      </c>
      <c r="B2850" s="1">
        <v>66</v>
      </c>
      <c r="C2850" s="1" t="str">
        <f t="shared" si="132"/>
        <v>Old</v>
      </c>
      <c r="D2850" s="1" t="s">
        <v>38</v>
      </c>
      <c r="E2850" s="1" t="s">
        <v>17</v>
      </c>
      <c r="F2850" s="1" t="s">
        <v>30</v>
      </c>
      <c r="G2850" s="1" t="s">
        <v>78</v>
      </c>
      <c r="H2850" s="1">
        <v>3</v>
      </c>
      <c r="I2850" s="1" t="s">
        <v>20</v>
      </c>
      <c r="J2850" s="1" t="s">
        <v>83</v>
      </c>
      <c r="K2850" s="6">
        <v>2697.28</v>
      </c>
      <c r="L2850" s="6">
        <v>674.32</v>
      </c>
      <c r="M2850" s="1">
        <v>4</v>
      </c>
      <c r="N2850" s="8">
        <v>45384</v>
      </c>
      <c r="O2850" s="4" t="str">
        <f t="shared" si="133"/>
        <v>April 2024</v>
      </c>
      <c r="P2850" s="1" t="s">
        <v>79</v>
      </c>
      <c r="Q2850" s="1"/>
      <c r="R2850" s="6">
        <v>0</v>
      </c>
      <c r="S2850" s="6">
        <f t="shared" si="134"/>
        <v>2697.28</v>
      </c>
    </row>
    <row r="2851" spans="1:19" x14ac:dyDescent="0.35">
      <c r="A2851" s="1">
        <v>12079</v>
      </c>
      <c r="B2851" s="1">
        <v>67</v>
      </c>
      <c r="C2851" s="1" t="str">
        <f t="shared" si="132"/>
        <v>Old</v>
      </c>
      <c r="D2851" s="1" t="s">
        <v>16</v>
      </c>
      <c r="E2851" s="1" t="s">
        <v>33</v>
      </c>
      <c r="F2851" s="1" t="s">
        <v>77</v>
      </c>
      <c r="G2851" s="1" t="s">
        <v>86</v>
      </c>
      <c r="H2851" s="1">
        <v>3</v>
      </c>
      <c r="I2851" s="1" t="s">
        <v>26</v>
      </c>
      <c r="J2851" s="1" t="s">
        <v>93</v>
      </c>
      <c r="K2851" s="6">
        <v>2167.08</v>
      </c>
      <c r="L2851" s="6">
        <v>361.18</v>
      </c>
      <c r="M2851" s="1">
        <v>6</v>
      </c>
      <c r="N2851" s="8">
        <v>45384</v>
      </c>
      <c r="O2851" s="4" t="str">
        <f t="shared" si="133"/>
        <v>April 2024</v>
      </c>
      <c r="P2851" s="1" t="s">
        <v>79</v>
      </c>
      <c r="Q2851" s="1"/>
      <c r="R2851" s="6">
        <v>0</v>
      </c>
      <c r="S2851" s="6">
        <f t="shared" si="134"/>
        <v>2167.08</v>
      </c>
    </row>
    <row r="2852" spans="1:19" x14ac:dyDescent="0.35">
      <c r="A2852" s="1">
        <v>17248</v>
      </c>
      <c r="B2852" s="1">
        <v>67</v>
      </c>
      <c r="C2852" s="1" t="str">
        <f t="shared" si="132"/>
        <v>Old</v>
      </c>
      <c r="D2852" s="1" t="s">
        <v>16</v>
      </c>
      <c r="E2852" s="1" t="s">
        <v>17</v>
      </c>
      <c r="F2852" s="1" t="s">
        <v>40</v>
      </c>
      <c r="G2852" s="1" t="s">
        <v>88</v>
      </c>
      <c r="H2852" s="1">
        <v>5</v>
      </c>
      <c r="I2852" s="1" t="s">
        <v>26</v>
      </c>
      <c r="J2852" s="1" t="s">
        <v>93</v>
      </c>
      <c r="K2852" s="6">
        <v>3216.5</v>
      </c>
      <c r="L2852" s="6">
        <v>459.5</v>
      </c>
      <c r="M2852" s="1">
        <v>7</v>
      </c>
      <c r="N2852" s="8">
        <v>45384</v>
      </c>
      <c r="O2852" s="4" t="str">
        <f t="shared" si="133"/>
        <v>April 2024</v>
      </c>
      <c r="P2852" s="1" t="s">
        <v>79</v>
      </c>
      <c r="Q2852" s="1" t="s">
        <v>91</v>
      </c>
      <c r="R2852" s="6">
        <v>80.290000000000006</v>
      </c>
      <c r="S2852" s="6">
        <f t="shared" si="134"/>
        <v>3296.79</v>
      </c>
    </row>
    <row r="2853" spans="1:19" x14ac:dyDescent="0.35">
      <c r="A2853" s="1">
        <v>6186</v>
      </c>
      <c r="B2853" s="1">
        <v>68</v>
      </c>
      <c r="C2853" s="1" t="str">
        <f t="shared" si="132"/>
        <v>Old</v>
      </c>
      <c r="D2853" s="1" t="s">
        <v>38</v>
      </c>
      <c r="E2853" s="1" t="s">
        <v>33</v>
      </c>
      <c r="F2853" s="1" t="s">
        <v>18</v>
      </c>
      <c r="G2853" s="1" t="s">
        <v>19</v>
      </c>
      <c r="H2853" s="1">
        <v>2</v>
      </c>
      <c r="I2853" s="1" t="s">
        <v>26</v>
      </c>
      <c r="J2853" s="1" t="s">
        <v>34</v>
      </c>
      <c r="K2853" s="6">
        <v>791.19</v>
      </c>
      <c r="L2853" s="6">
        <v>791.19</v>
      </c>
      <c r="M2853" s="1">
        <v>1</v>
      </c>
      <c r="N2853" s="8">
        <v>45384</v>
      </c>
      <c r="O2853" s="4" t="str">
        <f t="shared" si="133"/>
        <v>April 2024</v>
      </c>
      <c r="P2853" s="1" t="s">
        <v>22</v>
      </c>
      <c r="Q2853" s="1" t="s">
        <v>45</v>
      </c>
      <c r="R2853" s="6">
        <v>50.52</v>
      </c>
      <c r="S2853" s="6">
        <f t="shared" si="134"/>
        <v>841.71</v>
      </c>
    </row>
    <row r="2854" spans="1:19" x14ac:dyDescent="0.35">
      <c r="A2854" s="1">
        <v>11213</v>
      </c>
      <c r="B2854" s="1">
        <v>68</v>
      </c>
      <c r="C2854" s="1" t="str">
        <f t="shared" si="132"/>
        <v>Old</v>
      </c>
      <c r="D2854" s="1" t="s">
        <v>16</v>
      </c>
      <c r="E2854" s="1" t="s">
        <v>17</v>
      </c>
      <c r="F2854" s="1" t="s">
        <v>77</v>
      </c>
      <c r="G2854" s="1" t="s">
        <v>86</v>
      </c>
      <c r="H2854" s="1">
        <v>1</v>
      </c>
      <c r="I2854" s="1" t="s">
        <v>20</v>
      </c>
      <c r="J2854" s="1" t="s">
        <v>93</v>
      </c>
      <c r="K2854" s="6">
        <v>2167.08</v>
      </c>
      <c r="L2854" s="6">
        <v>361.18</v>
      </c>
      <c r="M2854" s="1">
        <v>6</v>
      </c>
      <c r="N2854" s="8">
        <v>45384</v>
      </c>
      <c r="O2854" s="4" t="str">
        <f t="shared" si="133"/>
        <v>April 2024</v>
      </c>
      <c r="P2854" s="1" t="s">
        <v>84</v>
      </c>
      <c r="Q2854" s="1"/>
      <c r="R2854" s="6">
        <v>0</v>
      </c>
      <c r="S2854" s="6">
        <f t="shared" si="134"/>
        <v>2167.08</v>
      </c>
    </row>
    <row r="2855" spans="1:19" x14ac:dyDescent="0.35">
      <c r="A2855" s="1">
        <v>15948</v>
      </c>
      <c r="B2855" s="1">
        <v>69</v>
      </c>
      <c r="C2855" s="1" t="str">
        <f t="shared" si="132"/>
        <v>Old</v>
      </c>
      <c r="D2855" s="1" t="s">
        <v>38</v>
      </c>
      <c r="E2855" s="1" t="s">
        <v>17</v>
      </c>
      <c r="F2855" s="1" t="s">
        <v>30</v>
      </c>
      <c r="G2855" s="1" t="s">
        <v>78</v>
      </c>
      <c r="H2855" s="1">
        <v>5</v>
      </c>
      <c r="I2855" s="1" t="s">
        <v>20</v>
      </c>
      <c r="J2855" s="1" t="s">
        <v>93</v>
      </c>
      <c r="K2855" s="6">
        <v>4720.24</v>
      </c>
      <c r="L2855" s="6">
        <v>674.32</v>
      </c>
      <c r="M2855" s="1">
        <v>7</v>
      </c>
      <c r="N2855" s="8">
        <v>45384</v>
      </c>
      <c r="O2855" s="4" t="str">
        <f t="shared" si="133"/>
        <v>April 2024</v>
      </c>
      <c r="P2855" s="1" t="s">
        <v>22</v>
      </c>
      <c r="Q2855" s="1" t="s">
        <v>106</v>
      </c>
      <c r="R2855" s="6">
        <v>159.61000000000001</v>
      </c>
      <c r="S2855" s="6">
        <f t="shared" si="134"/>
        <v>4879.8499999999995</v>
      </c>
    </row>
    <row r="2856" spans="1:19" x14ac:dyDescent="0.35">
      <c r="A2856" s="1">
        <v>18810</v>
      </c>
      <c r="B2856" s="1">
        <v>70</v>
      </c>
      <c r="C2856" s="1" t="str">
        <f t="shared" si="132"/>
        <v>Old</v>
      </c>
      <c r="D2856" s="1" t="s">
        <v>16</v>
      </c>
      <c r="E2856" s="1" t="s">
        <v>33</v>
      </c>
      <c r="F2856" s="1" t="s">
        <v>24</v>
      </c>
      <c r="G2856" s="1" t="s">
        <v>85</v>
      </c>
      <c r="H2856" s="1">
        <v>3</v>
      </c>
      <c r="I2856" s="1" t="s">
        <v>20</v>
      </c>
      <c r="J2856" s="1" t="s">
        <v>93</v>
      </c>
      <c r="K2856" s="6">
        <v>3932.05</v>
      </c>
      <c r="L2856" s="6">
        <v>786.41</v>
      </c>
      <c r="M2856" s="1">
        <v>5</v>
      </c>
      <c r="N2856" s="8">
        <v>45384</v>
      </c>
      <c r="O2856" s="4" t="str">
        <f t="shared" si="133"/>
        <v>April 2024</v>
      </c>
      <c r="P2856" s="1" t="s">
        <v>22</v>
      </c>
      <c r="Q2856" s="1" t="s">
        <v>95</v>
      </c>
      <c r="R2856" s="6">
        <v>103.38</v>
      </c>
      <c r="S2856" s="6">
        <f t="shared" si="134"/>
        <v>4035.4300000000003</v>
      </c>
    </row>
    <row r="2857" spans="1:19" x14ac:dyDescent="0.35">
      <c r="A2857" s="1">
        <v>9033</v>
      </c>
      <c r="B2857" s="1">
        <v>71</v>
      </c>
      <c r="C2857" s="1" t="str">
        <f t="shared" si="132"/>
        <v>Old</v>
      </c>
      <c r="D2857" s="1" t="s">
        <v>16</v>
      </c>
      <c r="E2857" s="1" t="s">
        <v>33</v>
      </c>
      <c r="F2857" s="1" t="s">
        <v>30</v>
      </c>
      <c r="G2857" s="1" t="s">
        <v>31</v>
      </c>
      <c r="H2857" s="1">
        <v>3</v>
      </c>
      <c r="I2857" s="1" t="s">
        <v>26</v>
      </c>
      <c r="J2857" s="1" t="s">
        <v>21</v>
      </c>
      <c r="K2857" s="6">
        <v>927.92</v>
      </c>
      <c r="L2857" s="6">
        <v>463.96</v>
      </c>
      <c r="M2857" s="1">
        <v>2</v>
      </c>
      <c r="N2857" s="8">
        <v>45384</v>
      </c>
      <c r="O2857" s="4" t="str">
        <f t="shared" si="133"/>
        <v>April 2024</v>
      </c>
      <c r="P2857" s="1" t="s">
        <v>28</v>
      </c>
      <c r="Q2857" s="1" t="s">
        <v>71</v>
      </c>
      <c r="R2857" s="6">
        <v>42.04</v>
      </c>
      <c r="S2857" s="6">
        <f t="shared" si="134"/>
        <v>969.95999999999992</v>
      </c>
    </row>
    <row r="2858" spans="1:19" x14ac:dyDescent="0.35">
      <c r="A2858" s="1">
        <v>13416</v>
      </c>
      <c r="B2858" s="1">
        <v>71</v>
      </c>
      <c r="C2858" s="1" t="str">
        <f t="shared" si="132"/>
        <v>Old</v>
      </c>
      <c r="D2858" s="1" t="s">
        <v>16</v>
      </c>
      <c r="E2858" s="1" t="s">
        <v>17</v>
      </c>
      <c r="F2858" s="1" t="s">
        <v>40</v>
      </c>
      <c r="G2858" s="1" t="s">
        <v>88</v>
      </c>
      <c r="H2858" s="1">
        <v>1</v>
      </c>
      <c r="I2858" s="1" t="s">
        <v>20</v>
      </c>
      <c r="J2858" s="1" t="s">
        <v>21</v>
      </c>
      <c r="K2858" s="6">
        <v>2757</v>
      </c>
      <c r="L2858" s="6">
        <v>459.5</v>
      </c>
      <c r="M2858" s="1">
        <v>6</v>
      </c>
      <c r="N2858" s="8">
        <v>45384</v>
      </c>
      <c r="O2858" s="4" t="str">
        <f t="shared" si="133"/>
        <v>April 2024</v>
      </c>
      <c r="P2858" s="1" t="s">
        <v>84</v>
      </c>
      <c r="Q2858" s="1"/>
      <c r="R2858" s="6">
        <v>0</v>
      </c>
      <c r="S2858" s="6">
        <f t="shared" si="134"/>
        <v>2757</v>
      </c>
    </row>
    <row r="2859" spans="1:19" x14ac:dyDescent="0.35">
      <c r="A2859" s="1">
        <v>2927</v>
      </c>
      <c r="B2859" s="1">
        <v>72</v>
      </c>
      <c r="C2859" s="1" t="str">
        <f t="shared" si="132"/>
        <v>Old</v>
      </c>
      <c r="D2859" s="1" t="s">
        <v>38</v>
      </c>
      <c r="E2859" s="1" t="s">
        <v>17</v>
      </c>
      <c r="F2859" s="1" t="s">
        <v>40</v>
      </c>
      <c r="G2859" s="1" t="s">
        <v>41</v>
      </c>
      <c r="H2859" s="1">
        <v>3</v>
      </c>
      <c r="I2859" s="1" t="s">
        <v>20</v>
      </c>
      <c r="J2859" s="1" t="s">
        <v>42</v>
      </c>
      <c r="K2859" s="6">
        <v>2534.4899999999998</v>
      </c>
      <c r="L2859" s="6">
        <v>844.83</v>
      </c>
      <c r="M2859" s="1">
        <v>3</v>
      </c>
      <c r="N2859" s="8">
        <v>45384</v>
      </c>
      <c r="O2859" s="4" t="str">
        <f t="shared" si="133"/>
        <v>April 2024</v>
      </c>
      <c r="P2859" s="1" t="s">
        <v>28</v>
      </c>
      <c r="Q2859" s="1" t="s">
        <v>52</v>
      </c>
      <c r="R2859" s="6">
        <v>33.78</v>
      </c>
      <c r="S2859" s="6">
        <f t="shared" si="134"/>
        <v>2568.27</v>
      </c>
    </row>
    <row r="2860" spans="1:19" x14ac:dyDescent="0.35">
      <c r="A2860" s="1">
        <v>14405</v>
      </c>
      <c r="B2860" s="1">
        <v>73</v>
      </c>
      <c r="C2860" s="1" t="str">
        <f t="shared" si="132"/>
        <v>Old</v>
      </c>
      <c r="D2860" s="1" t="s">
        <v>16</v>
      </c>
      <c r="E2860" s="1" t="s">
        <v>17</v>
      </c>
      <c r="F2860" s="1" t="s">
        <v>40</v>
      </c>
      <c r="G2860" s="1" t="s">
        <v>88</v>
      </c>
      <c r="H2860" s="1">
        <v>5</v>
      </c>
      <c r="I2860" s="1" t="s">
        <v>26</v>
      </c>
      <c r="J2860" s="1" t="s">
        <v>93</v>
      </c>
      <c r="K2860" s="6">
        <v>2297.5</v>
      </c>
      <c r="L2860" s="6">
        <v>459.5</v>
      </c>
      <c r="M2860" s="1">
        <v>5</v>
      </c>
      <c r="N2860" s="8">
        <v>45384</v>
      </c>
      <c r="O2860" s="4" t="str">
        <f t="shared" si="133"/>
        <v>April 2024</v>
      </c>
      <c r="P2860" s="1" t="s">
        <v>84</v>
      </c>
      <c r="Q2860" s="1" t="s">
        <v>80</v>
      </c>
      <c r="R2860" s="6">
        <v>81.3</v>
      </c>
      <c r="S2860" s="6">
        <f t="shared" si="134"/>
        <v>2378.8000000000002</v>
      </c>
    </row>
    <row r="2861" spans="1:19" x14ac:dyDescent="0.35">
      <c r="A2861" s="1">
        <v>18371</v>
      </c>
      <c r="B2861" s="1">
        <v>73</v>
      </c>
      <c r="C2861" s="1" t="str">
        <f t="shared" si="132"/>
        <v>Old</v>
      </c>
      <c r="D2861" s="1" t="s">
        <v>38</v>
      </c>
      <c r="E2861" s="1" t="s">
        <v>17</v>
      </c>
      <c r="F2861" s="1" t="s">
        <v>30</v>
      </c>
      <c r="G2861" s="1" t="s">
        <v>78</v>
      </c>
      <c r="H2861" s="1">
        <v>2</v>
      </c>
      <c r="I2861" s="1" t="s">
        <v>26</v>
      </c>
      <c r="J2861" s="1" t="s">
        <v>21</v>
      </c>
      <c r="K2861" s="6">
        <v>3371.6</v>
      </c>
      <c r="L2861" s="6">
        <v>674.32</v>
      </c>
      <c r="M2861" s="1">
        <v>5</v>
      </c>
      <c r="N2861" s="8">
        <v>45384</v>
      </c>
      <c r="O2861" s="4" t="str">
        <f t="shared" si="133"/>
        <v>April 2024</v>
      </c>
      <c r="P2861" s="1" t="s">
        <v>79</v>
      </c>
      <c r="Q2861" s="1" t="s">
        <v>90</v>
      </c>
      <c r="R2861" s="6">
        <v>167.73</v>
      </c>
      <c r="S2861" s="6">
        <f t="shared" si="134"/>
        <v>3539.33</v>
      </c>
    </row>
    <row r="2862" spans="1:19" x14ac:dyDescent="0.35">
      <c r="A2862" s="1">
        <v>8323</v>
      </c>
      <c r="B2862" s="1">
        <v>75</v>
      </c>
      <c r="C2862" s="1" t="str">
        <f t="shared" si="132"/>
        <v>Old</v>
      </c>
      <c r="D2862" s="1" t="s">
        <v>16</v>
      </c>
      <c r="E2862" s="1" t="s">
        <v>17</v>
      </c>
      <c r="F2862" s="1" t="s">
        <v>18</v>
      </c>
      <c r="G2862" s="1" t="s">
        <v>19</v>
      </c>
      <c r="H2862" s="1">
        <v>2</v>
      </c>
      <c r="I2862" s="1" t="s">
        <v>20</v>
      </c>
      <c r="J2862" s="1" t="s">
        <v>42</v>
      </c>
      <c r="K2862" s="6">
        <v>4747.1400000000003</v>
      </c>
      <c r="L2862" s="6">
        <v>791.19</v>
      </c>
      <c r="M2862" s="1">
        <v>6</v>
      </c>
      <c r="N2862" s="8">
        <v>45384</v>
      </c>
      <c r="O2862" s="4" t="str">
        <f t="shared" si="133"/>
        <v>April 2024</v>
      </c>
      <c r="P2862" s="1" t="s">
        <v>22</v>
      </c>
      <c r="Q2862" s="1" t="s">
        <v>54</v>
      </c>
      <c r="R2862" s="6">
        <v>121.13</v>
      </c>
      <c r="S2862" s="6">
        <f t="shared" si="134"/>
        <v>4868.2700000000004</v>
      </c>
    </row>
    <row r="2863" spans="1:19" x14ac:dyDescent="0.35">
      <c r="A2863" s="1">
        <v>15891</v>
      </c>
      <c r="B2863" s="1">
        <v>75</v>
      </c>
      <c r="C2863" s="1" t="str">
        <f t="shared" si="132"/>
        <v>Old</v>
      </c>
      <c r="D2863" s="1" t="s">
        <v>16</v>
      </c>
      <c r="E2863" s="1" t="s">
        <v>17</v>
      </c>
      <c r="F2863" s="1" t="s">
        <v>30</v>
      </c>
      <c r="G2863" s="1" t="s">
        <v>78</v>
      </c>
      <c r="H2863" s="1">
        <v>5</v>
      </c>
      <c r="I2863" s="1" t="s">
        <v>20</v>
      </c>
      <c r="J2863" s="1" t="s">
        <v>93</v>
      </c>
      <c r="K2863" s="6">
        <v>4720.24</v>
      </c>
      <c r="L2863" s="6">
        <v>674.32</v>
      </c>
      <c r="M2863" s="1">
        <v>7</v>
      </c>
      <c r="N2863" s="8">
        <v>45384</v>
      </c>
      <c r="O2863" s="4" t="str">
        <f t="shared" si="133"/>
        <v>April 2024</v>
      </c>
      <c r="P2863" s="1" t="s">
        <v>84</v>
      </c>
      <c r="Q2863" s="1"/>
      <c r="R2863" s="6">
        <v>0</v>
      </c>
      <c r="S2863" s="6">
        <f t="shared" si="134"/>
        <v>4720.24</v>
      </c>
    </row>
    <row r="2864" spans="1:19" x14ac:dyDescent="0.35">
      <c r="A2864" s="1">
        <v>16304</v>
      </c>
      <c r="B2864" s="1">
        <v>75</v>
      </c>
      <c r="C2864" s="1" t="str">
        <f t="shared" si="132"/>
        <v>Old</v>
      </c>
      <c r="D2864" s="1" t="s">
        <v>38</v>
      </c>
      <c r="E2864" s="1" t="s">
        <v>17</v>
      </c>
      <c r="F2864" s="1" t="s">
        <v>24</v>
      </c>
      <c r="G2864" s="1" t="s">
        <v>85</v>
      </c>
      <c r="H2864" s="1">
        <v>5</v>
      </c>
      <c r="I2864" s="1" t="s">
        <v>20</v>
      </c>
      <c r="J2864" s="1" t="s">
        <v>83</v>
      </c>
      <c r="K2864" s="6">
        <v>2359.23</v>
      </c>
      <c r="L2864" s="6">
        <v>786.41</v>
      </c>
      <c r="M2864" s="1">
        <v>3</v>
      </c>
      <c r="N2864" s="8">
        <v>45384</v>
      </c>
      <c r="O2864" s="4" t="str">
        <f t="shared" si="133"/>
        <v>April 2024</v>
      </c>
      <c r="P2864" s="1" t="s">
        <v>84</v>
      </c>
      <c r="Q2864" s="1" t="s">
        <v>102</v>
      </c>
      <c r="R2864" s="6">
        <v>164.47</v>
      </c>
      <c r="S2864" s="6">
        <f t="shared" si="134"/>
        <v>2523.6999999999998</v>
      </c>
    </row>
    <row r="2865" spans="1:19" x14ac:dyDescent="0.35">
      <c r="A2865" s="1">
        <v>1715</v>
      </c>
      <c r="B2865" s="1">
        <v>76</v>
      </c>
      <c r="C2865" s="1" t="str">
        <f t="shared" si="132"/>
        <v>Old</v>
      </c>
      <c r="D2865" s="1" t="s">
        <v>16</v>
      </c>
      <c r="E2865" s="1" t="s">
        <v>17</v>
      </c>
      <c r="F2865" s="1" t="s">
        <v>40</v>
      </c>
      <c r="G2865" s="1" t="s">
        <v>41</v>
      </c>
      <c r="H2865" s="1">
        <v>3</v>
      </c>
      <c r="I2865" s="1" t="s">
        <v>20</v>
      </c>
      <c r="J2865" s="1" t="s">
        <v>21</v>
      </c>
      <c r="K2865" s="6">
        <v>5068.9799999999996</v>
      </c>
      <c r="L2865" s="6">
        <v>844.83</v>
      </c>
      <c r="M2865" s="1">
        <v>6</v>
      </c>
      <c r="N2865" s="8">
        <v>45384</v>
      </c>
      <c r="O2865" s="4" t="str">
        <f t="shared" si="133"/>
        <v>April 2024</v>
      </c>
      <c r="P2865" s="1" t="s">
        <v>22</v>
      </c>
      <c r="Q2865" s="1" t="s">
        <v>50</v>
      </c>
      <c r="R2865" s="6">
        <v>28.85</v>
      </c>
      <c r="S2865" s="6">
        <f t="shared" si="134"/>
        <v>5097.83</v>
      </c>
    </row>
    <row r="2866" spans="1:19" x14ac:dyDescent="0.35">
      <c r="A2866" s="1">
        <v>9168</v>
      </c>
      <c r="B2866" s="1">
        <v>79</v>
      </c>
      <c r="C2866" s="1" t="str">
        <f t="shared" si="132"/>
        <v>Old</v>
      </c>
      <c r="D2866" s="1" t="s">
        <v>38</v>
      </c>
      <c r="E2866" s="1" t="s">
        <v>33</v>
      </c>
      <c r="F2866" s="1" t="s">
        <v>30</v>
      </c>
      <c r="G2866" s="1" t="s">
        <v>31</v>
      </c>
      <c r="H2866" s="1">
        <v>3</v>
      </c>
      <c r="I2866" s="1" t="s">
        <v>20</v>
      </c>
      <c r="J2866" s="1" t="s">
        <v>34</v>
      </c>
      <c r="K2866" s="6">
        <v>4175.6400000000003</v>
      </c>
      <c r="L2866" s="6">
        <v>463.96</v>
      </c>
      <c r="M2866" s="1">
        <v>9</v>
      </c>
      <c r="N2866" s="8">
        <v>45384</v>
      </c>
      <c r="O2866" s="4" t="str">
        <f t="shared" si="133"/>
        <v>April 2024</v>
      </c>
      <c r="P2866" s="1" t="s">
        <v>22</v>
      </c>
      <c r="Q2866" s="1" t="s">
        <v>65</v>
      </c>
      <c r="R2866" s="6">
        <v>96.44</v>
      </c>
      <c r="S2866" s="6">
        <f t="shared" si="134"/>
        <v>4272.08</v>
      </c>
    </row>
    <row r="2867" spans="1:19" x14ac:dyDescent="0.35">
      <c r="A2867" s="1">
        <v>11462</v>
      </c>
      <c r="B2867" s="1">
        <v>80</v>
      </c>
      <c r="C2867" s="1" t="str">
        <f t="shared" si="132"/>
        <v>Old</v>
      </c>
      <c r="D2867" s="1" t="s">
        <v>38</v>
      </c>
      <c r="E2867" s="1" t="s">
        <v>17</v>
      </c>
      <c r="F2867" s="1" t="s">
        <v>77</v>
      </c>
      <c r="G2867" s="1" t="s">
        <v>86</v>
      </c>
      <c r="H2867" s="1">
        <v>4</v>
      </c>
      <c r="I2867" s="1" t="s">
        <v>26</v>
      </c>
      <c r="J2867" s="1" t="s">
        <v>93</v>
      </c>
      <c r="K2867" s="6">
        <v>1444.72</v>
      </c>
      <c r="L2867" s="6">
        <v>361.18</v>
      </c>
      <c r="M2867" s="1">
        <v>4</v>
      </c>
      <c r="N2867" s="8">
        <v>45384</v>
      </c>
      <c r="O2867" s="4" t="str">
        <f t="shared" si="133"/>
        <v>April 2024</v>
      </c>
      <c r="P2867" s="1" t="s">
        <v>79</v>
      </c>
      <c r="Q2867" s="1" t="s">
        <v>29</v>
      </c>
      <c r="R2867" s="6">
        <v>76.58</v>
      </c>
      <c r="S2867" s="6">
        <f t="shared" si="134"/>
        <v>1521.3</v>
      </c>
    </row>
    <row r="2868" spans="1:19" x14ac:dyDescent="0.35">
      <c r="A2868" s="1">
        <v>12938</v>
      </c>
      <c r="B2868" s="1">
        <v>80</v>
      </c>
      <c r="C2868" s="1" t="str">
        <f t="shared" si="132"/>
        <v>Old</v>
      </c>
      <c r="D2868" s="1" t="s">
        <v>16</v>
      </c>
      <c r="E2868" s="1" t="s">
        <v>33</v>
      </c>
      <c r="F2868" s="1" t="s">
        <v>77</v>
      </c>
      <c r="G2868" s="1" t="s">
        <v>86</v>
      </c>
      <c r="H2868" s="1">
        <v>4</v>
      </c>
      <c r="I2868" s="1" t="s">
        <v>26</v>
      </c>
      <c r="J2868" s="1" t="s">
        <v>83</v>
      </c>
      <c r="K2868" s="6">
        <v>2167.08</v>
      </c>
      <c r="L2868" s="6">
        <v>361.18</v>
      </c>
      <c r="M2868" s="1">
        <v>6</v>
      </c>
      <c r="N2868" s="8">
        <v>45384</v>
      </c>
      <c r="O2868" s="4" t="str">
        <f t="shared" si="133"/>
        <v>April 2024</v>
      </c>
      <c r="P2868" s="1" t="s">
        <v>79</v>
      </c>
      <c r="Q2868" s="1" t="s">
        <v>52</v>
      </c>
      <c r="R2868" s="6">
        <v>62</v>
      </c>
      <c r="S2868" s="6">
        <f t="shared" si="134"/>
        <v>2229.08</v>
      </c>
    </row>
    <row r="2869" spans="1:19" x14ac:dyDescent="0.35">
      <c r="A2869" s="1">
        <v>4113</v>
      </c>
      <c r="B2869" s="1">
        <v>19</v>
      </c>
      <c r="C2869" s="1" t="str">
        <f t="shared" si="132"/>
        <v>Young</v>
      </c>
      <c r="D2869" s="1" t="s">
        <v>16</v>
      </c>
      <c r="E2869" s="1" t="s">
        <v>17</v>
      </c>
      <c r="F2869" s="1" t="s">
        <v>24</v>
      </c>
      <c r="G2869" s="1" t="s">
        <v>25</v>
      </c>
      <c r="H2869" s="1">
        <v>3</v>
      </c>
      <c r="I2869" s="1" t="s">
        <v>20</v>
      </c>
      <c r="J2869" s="1" t="s">
        <v>34</v>
      </c>
      <c r="K2869" s="6">
        <v>1976.24</v>
      </c>
      <c r="L2869" s="6">
        <v>247.03</v>
      </c>
      <c r="M2869" s="1">
        <v>8</v>
      </c>
      <c r="N2869" s="8">
        <v>45385</v>
      </c>
      <c r="O2869" s="4" t="str">
        <f t="shared" si="133"/>
        <v>April 2024</v>
      </c>
      <c r="P2869" s="1" t="s">
        <v>28</v>
      </c>
      <c r="Q2869" s="1"/>
      <c r="R2869" s="6">
        <v>0</v>
      </c>
      <c r="S2869" s="6">
        <f t="shared" si="134"/>
        <v>1976.24</v>
      </c>
    </row>
    <row r="2870" spans="1:19" x14ac:dyDescent="0.35">
      <c r="A2870" s="1">
        <v>2275</v>
      </c>
      <c r="B2870" s="1">
        <v>21</v>
      </c>
      <c r="C2870" s="1" t="str">
        <f t="shared" si="132"/>
        <v>Young</v>
      </c>
      <c r="D2870" s="1" t="s">
        <v>16</v>
      </c>
      <c r="E2870" s="1" t="s">
        <v>17</v>
      </c>
      <c r="F2870" s="1" t="s">
        <v>18</v>
      </c>
      <c r="G2870" s="1" t="s">
        <v>19</v>
      </c>
      <c r="H2870" s="1">
        <v>2</v>
      </c>
      <c r="I2870" s="1" t="s">
        <v>26</v>
      </c>
      <c r="J2870" s="1" t="s">
        <v>21</v>
      </c>
      <c r="K2870" s="6">
        <v>791.19</v>
      </c>
      <c r="L2870" s="6">
        <v>791.19</v>
      </c>
      <c r="M2870" s="1">
        <v>1</v>
      </c>
      <c r="N2870" s="8">
        <v>45385</v>
      </c>
      <c r="O2870" s="4" t="str">
        <f t="shared" si="133"/>
        <v>April 2024</v>
      </c>
      <c r="P2870" s="1" t="s">
        <v>28</v>
      </c>
      <c r="Q2870" s="1" t="s">
        <v>75</v>
      </c>
      <c r="R2870" s="6">
        <v>57.9</v>
      </c>
      <c r="S2870" s="6">
        <f t="shared" si="134"/>
        <v>849.09</v>
      </c>
    </row>
    <row r="2871" spans="1:19" x14ac:dyDescent="0.35">
      <c r="A2871" s="1">
        <v>4678</v>
      </c>
      <c r="B2871" s="1">
        <v>21</v>
      </c>
      <c r="C2871" s="1" t="str">
        <f t="shared" si="132"/>
        <v>Young</v>
      </c>
      <c r="D2871" s="1" t="s">
        <v>16</v>
      </c>
      <c r="E2871" s="1" t="s">
        <v>17</v>
      </c>
      <c r="F2871" s="1" t="s">
        <v>18</v>
      </c>
      <c r="G2871" s="1" t="s">
        <v>19</v>
      </c>
      <c r="H2871" s="1">
        <v>2</v>
      </c>
      <c r="I2871" s="1" t="s">
        <v>20</v>
      </c>
      <c r="J2871" s="1" t="s">
        <v>21</v>
      </c>
      <c r="K2871" s="6">
        <v>3164.76</v>
      </c>
      <c r="L2871" s="6">
        <v>791.19</v>
      </c>
      <c r="M2871" s="1">
        <v>4</v>
      </c>
      <c r="N2871" s="8">
        <v>45385</v>
      </c>
      <c r="O2871" s="4" t="str">
        <f t="shared" si="133"/>
        <v>April 2024</v>
      </c>
      <c r="P2871" s="1" t="s">
        <v>22</v>
      </c>
      <c r="Q2871" s="1" t="s">
        <v>43</v>
      </c>
      <c r="R2871" s="6">
        <v>47.51</v>
      </c>
      <c r="S2871" s="6">
        <f t="shared" si="134"/>
        <v>3212.2700000000004</v>
      </c>
    </row>
    <row r="2872" spans="1:19" x14ac:dyDescent="0.35">
      <c r="A2872" s="1">
        <v>5026</v>
      </c>
      <c r="B2872" s="1">
        <v>22</v>
      </c>
      <c r="C2872" s="1" t="str">
        <f t="shared" si="132"/>
        <v>Young</v>
      </c>
      <c r="D2872" s="1" t="s">
        <v>38</v>
      </c>
      <c r="E2872" s="1" t="s">
        <v>17</v>
      </c>
      <c r="F2872" s="1" t="s">
        <v>30</v>
      </c>
      <c r="G2872" s="1" t="s">
        <v>31</v>
      </c>
      <c r="H2872" s="1">
        <v>3</v>
      </c>
      <c r="I2872" s="1" t="s">
        <v>20</v>
      </c>
      <c r="J2872" s="1" t="s">
        <v>34</v>
      </c>
      <c r="K2872" s="6">
        <v>927.92</v>
      </c>
      <c r="L2872" s="6">
        <v>463.96</v>
      </c>
      <c r="M2872" s="1">
        <v>2</v>
      </c>
      <c r="N2872" s="8">
        <v>45385</v>
      </c>
      <c r="O2872" s="4" t="str">
        <f t="shared" si="133"/>
        <v>April 2024</v>
      </c>
      <c r="P2872" s="1" t="s">
        <v>32</v>
      </c>
      <c r="Q2872" s="1" t="s">
        <v>51</v>
      </c>
      <c r="R2872" s="6">
        <v>61.4</v>
      </c>
      <c r="S2872" s="6">
        <f t="shared" si="134"/>
        <v>989.31999999999994</v>
      </c>
    </row>
    <row r="2873" spans="1:19" x14ac:dyDescent="0.35">
      <c r="A2873" s="1">
        <v>5478</v>
      </c>
      <c r="B2873" s="1">
        <v>22</v>
      </c>
      <c r="C2873" s="1" t="str">
        <f t="shared" si="132"/>
        <v>Young</v>
      </c>
      <c r="D2873" s="1" t="s">
        <v>38</v>
      </c>
      <c r="E2873" s="1" t="s">
        <v>17</v>
      </c>
      <c r="F2873" s="1" t="s">
        <v>18</v>
      </c>
      <c r="G2873" s="1" t="s">
        <v>19</v>
      </c>
      <c r="H2873" s="1">
        <v>2</v>
      </c>
      <c r="I2873" s="1" t="s">
        <v>26</v>
      </c>
      <c r="J2873" s="1" t="s">
        <v>21</v>
      </c>
      <c r="K2873" s="6">
        <v>2373.5700000000002</v>
      </c>
      <c r="L2873" s="6">
        <v>791.19</v>
      </c>
      <c r="M2873" s="1">
        <v>3</v>
      </c>
      <c r="N2873" s="8">
        <v>45385</v>
      </c>
      <c r="O2873" s="4" t="str">
        <f t="shared" si="133"/>
        <v>April 2024</v>
      </c>
      <c r="P2873" s="1" t="s">
        <v>28</v>
      </c>
      <c r="Q2873" s="1" t="s">
        <v>52</v>
      </c>
      <c r="R2873" s="6">
        <v>19.71</v>
      </c>
      <c r="S2873" s="6">
        <f t="shared" si="134"/>
        <v>2393.2800000000002</v>
      </c>
    </row>
    <row r="2874" spans="1:19" x14ac:dyDescent="0.35">
      <c r="A2874" s="1">
        <v>18779</v>
      </c>
      <c r="B2874" s="1">
        <v>25</v>
      </c>
      <c r="C2874" s="1" t="str">
        <f t="shared" si="132"/>
        <v>Young</v>
      </c>
      <c r="D2874" s="1" t="s">
        <v>38</v>
      </c>
      <c r="E2874" s="1" t="s">
        <v>33</v>
      </c>
      <c r="F2874" s="1" t="s">
        <v>40</v>
      </c>
      <c r="G2874" s="1" t="s">
        <v>88</v>
      </c>
      <c r="H2874" s="1">
        <v>4</v>
      </c>
      <c r="I2874" s="1" t="s">
        <v>26</v>
      </c>
      <c r="J2874" s="1" t="s">
        <v>93</v>
      </c>
      <c r="K2874" s="6">
        <v>1378.5</v>
      </c>
      <c r="L2874" s="6">
        <v>459.5</v>
      </c>
      <c r="M2874" s="1">
        <v>3</v>
      </c>
      <c r="N2874" s="8">
        <v>45385</v>
      </c>
      <c r="O2874" s="4" t="str">
        <f t="shared" si="133"/>
        <v>April 2024</v>
      </c>
      <c r="P2874" s="1" t="s">
        <v>79</v>
      </c>
      <c r="Q2874" s="1"/>
      <c r="R2874" s="6">
        <v>0</v>
      </c>
      <c r="S2874" s="6">
        <f t="shared" si="134"/>
        <v>1378.5</v>
      </c>
    </row>
    <row r="2875" spans="1:19" x14ac:dyDescent="0.35">
      <c r="A2875" s="1">
        <v>13660</v>
      </c>
      <c r="B2875" s="1">
        <v>28</v>
      </c>
      <c r="C2875" s="1" t="str">
        <f t="shared" si="132"/>
        <v>Young</v>
      </c>
      <c r="D2875" s="1" t="s">
        <v>16</v>
      </c>
      <c r="E2875" s="1" t="s">
        <v>17</v>
      </c>
      <c r="F2875" s="1" t="s">
        <v>24</v>
      </c>
      <c r="G2875" s="1" t="s">
        <v>85</v>
      </c>
      <c r="H2875" s="1">
        <v>2</v>
      </c>
      <c r="I2875" s="1" t="s">
        <v>20</v>
      </c>
      <c r="J2875" s="1" t="s">
        <v>21</v>
      </c>
      <c r="K2875" s="6">
        <v>786.41</v>
      </c>
      <c r="L2875" s="6">
        <v>786.41</v>
      </c>
      <c r="M2875" s="1">
        <v>1</v>
      </c>
      <c r="N2875" s="8">
        <v>45385</v>
      </c>
      <c r="O2875" s="4" t="str">
        <f t="shared" si="133"/>
        <v>April 2024</v>
      </c>
      <c r="P2875" s="1" t="s">
        <v>84</v>
      </c>
      <c r="Q2875" s="1"/>
      <c r="R2875" s="6">
        <v>0</v>
      </c>
      <c r="S2875" s="6">
        <f t="shared" si="134"/>
        <v>786.41</v>
      </c>
    </row>
    <row r="2876" spans="1:19" x14ac:dyDescent="0.35">
      <c r="A2876" s="1">
        <v>8895</v>
      </c>
      <c r="B2876" s="1">
        <v>29</v>
      </c>
      <c r="C2876" s="1" t="str">
        <f t="shared" si="132"/>
        <v>Young</v>
      </c>
      <c r="D2876" s="1" t="s">
        <v>16</v>
      </c>
      <c r="E2876" s="1" t="s">
        <v>17</v>
      </c>
      <c r="F2876" s="1" t="s">
        <v>18</v>
      </c>
      <c r="G2876" s="1" t="s">
        <v>36</v>
      </c>
      <c r="H2876" s="1">
        <v>5</v>
      </c>
      <c r="I2876" s="1" t="s">
        <v>26</v>
      </c>
      <c r="J2876" s="1" t="s">
        <v>42</v>
      </c>
      <c r="K2876" s="6">
        <v>103.75</v>
      </c>
      <c r="L2876" s="6">
        <v>20.75</v>
      </c>
      <c r="M2876" s="1">
        <v>5</v>
      </c>
      <c r="N2876" s="8">
        <v>45385</v>
      </c>
      <c r="O2876" s="4" t="str">
        <f t="shared" si="133"/>
        <v>April 2024</v>
      </c>
      <c r="P2876" s="1" t="s">
        <v>28</v>
      </c>
      <c r="Q2876" s="1"/>
      <c r="R2876" s="6">
        <v>0</v>
      </c>
      <c r="S2876" s="6">
        <f t="shared" si="134"/>
        <v>103.75</v>
      </c>
    </row>
    <row r="2877" spans="1:19" x14ac:dyDescent="0.35">
      <c r="A2877" s="1">
        <v>1276</v>
      </c>
      <c r="B2877" s="1">
        <v>30</v>
      </c>
      <c r="C2877" s="1" t="str">
        <f t="shared" si="132"/>
        <v>Young</v>
      </c>
      <c r="D2877" s="1" t="s">
        <v>16</v>
      </c>
      <c r="E2877" s="1" t="s">
        <v>17</v>
      </c>
      <c r="F2877" s="1" t="s">
        <v>24</v>
      </c>
      <c r="G2877" s="1" t="s">
        <v>25</v>
      </c>
      <c r="H2877" s="1">
        <v>3</v>
      </c>
      <c r="I2877" s="1" t="s">
        <v>20</v>
      </c>
      <c r="J2877" s="1" t="s">
        <v>42</v>
      </c>
      <c r="K2877" s="6">
        <v>1235.1500000000001</v>
      </c>
      <c r="L2877" s="6">
        <v>247.03</v>
      </c>
      <c r="M2877" s="1">
        <v>5</v>
      </c>
      <c r="N2877" s="8">
        <v>45385</v>
      </c>
      <c r="O2877" s="4" t="str">
        <f t="shared" si="133"/>
        <v>April 2024</v>
      </c>
      <c r="P2877" s="1" t="s">
        <v>22</v>
      </c>
      <c r="Q2877" s="1" t="s">
        <v>65</v>
      </c>
      <c r="R2877" s="6">
        <v>112.19</v>
      </c>
      <c r="S2877" s="6">
        <f t="shared" si="134"/>
        <v>1347.3400000000001</v>
      </c>
    </row>
    <row r="2878" spans="1:19" x14ac:dyDescent="0.35">
      <c r="A2878" s="1">
        <v>15053</v>
      </c>
      <c r="B2878" s="1">
        <v>30</v>
      </c>
      <c r="C2878" s="1" t="str">
        <f t="shared" si="132"/>
        <v>Young</v>
      </c>
      <c r="D2878" s="1" t="s">
        <v>16</v>
      </c>
      <c r="E2878" s="1" t="s">
        <v>17</v>
      </c>
      <c r="F2878" s="1" t="s">
        <v>40</v>
      </c>
      <c r="G2878" s="1" t="s">
        <v>88</v>
      </c>
      <c r="H2878" s="1">
        <v>2</v>
      </c>
      <c r="I2878" s="1" t="s">
        <v>26</v>
      </c>
      <c r="J2878" s="1" t="s">
        <v>21</v>
      </c>
      <c r="K2878" s="6">
        <v>4135.5</v>
      </c>
      <c r="L2878" s="6">
        <v>459.5</v>
      </c>
      <c r="M2878" s="1">
        <v>9</v>
      </c>
      <c r="N2878" s="8">
        <v>45385</v>
      </c>
      <c r="O2878" s="4" t="str">
        <f t="shared" si="133"/>
        <v>April 2024</v>
      </c>
      <c r="P2878" s="1" t="s">
        <v>79</v>
      </c>
      <c r="Q2878" s="1"/>
      <c r="R2878" s="6">
        <v>0</v>
      </c>
      <c r="S2878" s="6">
        <f t="shared" si="134"/>
        <v>4135.5</v>
      </c>
    </row>
    <row r="2879" spans="1:19" x14ac:dyDescent="0.35">
      <c r="A2879" s="1">
        <v>14166</v>
      </c>
      <c r="B2879" s="1">
        <v>32</v>
      </c>
      <c r="C2879" s="1" t="str">
        <f t="shared" si="132"/>
        <v>Young</v>
      </c>
      <c r="D2879" s="1" t="s">
        <v>38</v>
      </c>
      <c r="E2879" s="1" t="s">
        <v>17</v>
      </c>
      <c r="F2879" s="1" t="s">
        <v>30</v>
      </c>
      <c r="G2879" s="1" t="s">
        <v>78</v>
      </c>
      <c r="H2879" s="1">
        <v>3</v>
      </c>
      <c r="I2879" s="1" t="s">
        <v>26</v>
      </c>
      <c r="J2879" s="1" t="s">
        <v>21</v>
      </c>
      <c r="K2879" s="6">
        <v>674.32</v>
      </c>
      <c r="L2879" s="6">
        <v>674.32</v>
      </c>
      <c r="M2879" s="1">
        <v>1</v>
      </c>
      <c r="N2879" s="8">
        <v>45385</v>
      </c>
      <c r="O2879" s="4" t="str">
        <f t="shared" si="133"/>
        <v>April 2024</v>
      </c>
      <c r="P2879" s="1" t="s">
        <v>79</v>
      </c>
      <c r="Q2879" s="1" t="s">
        <v>113</v>
      </c>
      <c r="R2879" s="6">
        <v>145.11000000000001</v>
      </c>
      <c r="S2879" s="6">
        <f t="shared" si="134"/>
        <v>819.43000000000006</v>
      </c>
    </row>
    <row r="2880" spans="1:19" x14ac:dyDescent="0.35">
      <c r="A2880" s="1">
        <v>18922</v>
      </c>
      <c r="B2880" s="1">
        <v>32</v>
      </c>
      <c r="C2880" s="1" t="str">
        <f t="shared" si="132"/>
        <v>Young</v>
      </c>
      <c r="D2880" s="1" t="s">
        <v>38</v>
      </c>
      <c r="E2880" s="1" t="s">
        <v>17</v>
      </c>
      <c r="F2880" s="1" t="s">
        <v>77</v>
      </c>
      <c r="G2880" s="1" t="s">
        <v>86</v>
      </c>
      <c r="H2880" s="1">
        <v>4</v>
      </c>
      <c r="I2880" s="1" t="s">
        <v>26</v>
      </c>
      <c r="J2880" s="1" t="s">
        <v>83</v>
      </c>
      <c r="K2880" s="6">
        <v>2528.2600000000002</v>
      </c>
      <c r="L2880" s="6">
        <v>361.18</v>
      </c>
      <c r="M2880" s="1">
        <v>7</v>
      </c>
      <c r="N2880" s="8">
        <v>45385</v>
      </c>
      <c r="O2880" s="4" t="str">
        <f t="shared" si="133"/>
        <v>April 2024</v>
      </c>
      <c r="P2880" s="1" t="s">
        <v>79</v>
      </c>
      <c r="Q2880" s="1" t="s">
        <v>114</v>
      </c>
      <c r="R2880" s="6">
        <v>156.79</v>
      </c>
      <c r="S2880" s="6">
        <f t="shared" si="134"/>
        <v>2685.05</v>
      </c>
    </row>
    <row r="2881" spans="1:19" x14ac:dyDescent="0.35">
      <c r="A2881" s="1">
        <v>5921</v>
      </c>
      <c r="B2881" s="1">
        <v>33</v>
      </c>
      <c r="C2881" s="1" t="str">
        <f t="shared" si="132"/>
        <v>Young</v>
      </c>
      <c r="D2881" s="1" t="s">
        <v>38</v>
      </c>
      <c r="E2881" s="1" t="s">
        <v>17</v>
      </c>
      <c r="F2881" s="1" t="s">
        <v>30</v>
      </c>
      <c r="G2881" s="1" t="s">
        <v>31</v>
      </c>
      <c r="H2881" s="1">
        <v>3</v>
      </c>
      <c r="I2881" s="1" t="s">
        <v>26</v>
      </c>
      <c r="J2881" s="1" t="s">
        <v>42</v>
      </c>
      <c r="K2881" s="6">
        <v>4639.6000000000004</v>
      </c>
      <c r="L2881" s="6">
        <v>463.96</v>
      </c>
      <c r="M2881" s="1">
        <v>10</v>
      </c>
      <c r="N2881" s="8">
        <v>45385</v>
      </c>
      <c r="O2881" s="4" t="str">
        <f t="shared" si="133"/>
        <v>April 2024</v>
      </c>
      <c r="P2881" s="1" t="s">
        <v>22</v>
      </c>
      <c r="Q2881" s="1" t="s">
        <v>52</v>
      </c>
      <c r="R2881" s="6">
        <v>28.17</v>
      </c>
      <c r="S2881" s="6">
        <f t="shared" si="134"/>
        <v>4667.7700000000004</v>
      </c>
    </row>
    <row r="2882" spans="1:19" x14ac:dyDescent="0.35">
      <c r="A2882" s="1">
        <v>19534</v>
      </c>
      <c r="B2882" s="1">
        <v>35</v>
      </c>
      <c r="C2882" s="1" t="str">
        <f t="shared" ref="C2882:C2945" si="135">IF(B2882&lt;=35,"Young",IF(B2882&lt;=55,"Middle-Aged","Old"))</f>
        <v>Young</v>
      </c>
      <c r="D2882" s="1" t="s">
        <v>38</v>
      </c>
      <c r="E2882" s="1" t="s">
        <v>17</v>
      </c>
      <c r="F2882" s="1" t="s">
        <v>24</v>
      </c>
      <c r="G2882" s="1" t="s">
        <v>85</v>
      </c>
      <c r="H2882" s="1">
        <v>2</v>
      </c>
      <c r="I2882" s="1" t="s">
        <v>20</v>
      </c>
      <c r="J2882" s="1" t="s">
        <v>21</v>
      </c>
      <c r="K2882" s="6">
        <v>3932.05</v>
      </c>
      <c r="L2882" s="6">
        <v>786.41</v>
      </c>
      <c r="M2882" s="1">
        <v>5</v>
      </c>
      <c r="N2882" s="8">
        <v>45385</v>
      </c>
      <c r="O2882" s="4" t="str">
        <f t="shared" ref="O2882:O2945" si="136">TEXT(N2882,"mmmm yyyy")</f>
        <v>April 2024</v>
      </c>
      <c r="P2882" s="1" t="s">
        <v>22</v>
      </c>
      <c r="Q2882" s="1"/>
      <c r="R2882" s="6">
        <v>0</v>
      </c>
      <c r="S2882" s="6">
        <f t="shared" ref="S2882:S2945" si="137">K2882+R2882</f>
        <v>3932.05</v>
      </c>
    </row>
    <row r="2883" spans="1:19" x14ac:dyDescent="0.35">
      <c r="A2883" s="1">
        <v>15646</v>
      </c>
      <c r="B2883" s="1">
        <v>37</v>
      </c>
      <c r="C2883" s="1" t="str">
        <f t="shared" si="135"/>
        <v>Middle-Aged</v>
      </c>
      <c r="D2883" s="1" t="s">
        <v>16</v>
      </c>
      <c r="E2883" s="1" t="s">
        <v>17</v>
      </c>
      <c r="F2883" s="1" t="s">
        <v>18</v>
      </c>
      <c r="G2883" s="1" t="s">
        <v>81</v>
      </c>
      <c r="H2883" s="1">
        <v>4</v>
      </c>
      <c r="I2883" s="1" t="s">
        <v>20</v>
      </c>
      <c r="J2883" s="1" t="s">
        <v>83</v>
      </c>
      <c r="K2883" s="6">
        <v>10257.120000000001</v>
      </c>
      <c r="L2883" s="6">
        <v>1139.68</v>
      </c>
      <c r="M2883" s="1">
        <v>9</v>
      </c>
      <c r="N2883" s="8">
        <v>45385</v>
      </c>
      <c r="O2883" s="4" t="str">
        <f t="shared" si="136"/>
        <v>April 2024</v>
      </c>
      <c r="P2883" s="1" t="s">
        <v>22</v>
      </c>
      <c r="Q2883" s="1" t="s">
        <v>97</v>
      </c>
      <c r="R2883" s="6">
        <v>123.57</v>
      </c>
      <c r="S2883" s="6">
        <f t="shared" si="137"/>
        <v>10380.69</v>
      </c>
    </row>
    <row r="2884" spans="1:19" x14ac:dyDescent="0.35">
      <c r="A2884" s="1">
        <v>2909</v>
      </c>
      <c r="B2884" s="1">
        <v>38</v>
      </c>
      <c r="C2884" s="1" t="str">
        <f t="shared" si="135"/>
        <v>Middle-Aged</v>
      </c>
      <c r="D2884" s="1" t="s">
        <v>16</v>
      </c>
      <c r="E2884" s="1" t="s">
        <v>17</v>
      </c>
      <c r="F2884" s="1" t="s">
        <v>18</v>
      </c>
      <c r="G2884" s="1" t="s">
        <v>19</v>
      </c>
      <c r="H2884" s="1">
        <v>2</v>
      </c>
      <c r="I2884" s="1" t="s">
        <v>20</v>
      </c>
      <c r="J2884" s="1" t="s">
        <v>42</v>
      </c>
      <c r="K2884" s="6">
        <v>3955.95</v>
      </c>
      <c r="L2884" s="6">
        <v>791.19</v>
      </c>
      <c r="M2884" s="1">
        <v>5</v>
      </c>
      <c r="N2884" s="8">
        <v>45385</v>
      </c>
      <c r="O2884" s="4" t="str">
        <f t="shared" si="136"/>
        <v>April 2024</v>
      </c>
      <c r="P2884" s="1" t="s">
        <v>22</v>
      </c>
      <c r="Q2884" s="1"/>
      <c r="R2884" s="6">
        <v>0</v>
      </c>
      <c r="S2884" s="6">
        <f t="shared" si="137"/>
        <v>3955.95</v>
      </c>
    </row>
    <row r="2885" spans="1:19" x14ac:dyDescent="0.35">
      <c r="A2885" s="1">
        <v>17165</v>
      </c>
      <c r="B2885" s="1">
        <v>38</v>
      </c>
      <c r="C2885" s="1" t="str">
        <f t="shared" si="135"/>
        <v>Middle-Aged</v>
      </c>
      <c r="D2885" s="1" t="s">
        <v>16</v>
      </c>
      <c r="E2885" s="1" t="s">
        <v>17</v>
      </c>
      <c r="F2885" s="1" t="s">
        <v>18</v>
      </c>
      <c r="G2885" s="1" t="s">
        <v>81</v>
      </c>
      <c r="H2885" s="1">
        <v>1</v>
      </c>
      <c r="I2885" s="1" t="s">
        <v>20</v>
      </c>
      <c r="J2885" s="1" t="s">
        <v>21</v>
      </c>
      <c r="K2885" s="6">
        <v>9117.44</v>
      </c>
      <c r="L2885" s="6">
        <v>1139.68</v>
      </c>
      <c r="M2885" s="1">
        <v>8</v>
      </c>
      <c r="N2885" s="8">
        <v>45385</v>
      </c>
      <c r="O2885" s="4" t="str">
        <f t="shared" si="136"/>
        <v>April 2024</v>
      </c>
      <c r="P2885" s="1" t="s">
        <v>84</v>
      </c>
      <c r="Q2885" s="1" t="s">
        <v>98</v>
      </c>
      <c r="R2885" s="6">
        <v>170.94</v>
      </c>
      <c r="S2885" s="6">
        <f t="shared" si="137"/>
        <v>9288.380000000001</v>
      </c>
    </row>
    <row r="2886" spans="1:19" x14ac:dyDescent="0.35">
      <c r="A2886" s="1">
        <v>18708</v>
      </c>
      <c r="B2886" s="1">
        <v>39</v>
      </c>
      <c r="C2886" s="1" t="str">
        <f t="shared" si="135"/>
        <v>Middle-Aged</v>
      </c>
      <c r="D2886" s="1" t="s">
        <v>16</v>
      </c>
      <c r="E2886" s="1" t="s">
        <v>17</v>
      </c>
      <c r="F2886" s="1" t="s">
        <v>24</v>
      </c>
      <c r="G2886" s="1" t="s">
        <v>85</v>
      </c>
      <c r="H2886" s="1">
        <v>5</v>
      </c>
      <c r="I2886" s="1" t="s">
        <v>20</v>
      </c>
      <c r="J2886" s="1" t="s">
        <v>21</v>
      </c>
      <c r="K2886" s="6">
        <v>6291.28</v>
      </c>
      <c r="L2886" s="6">
        <v>786.41</v>
      </c>
      <c r="M2886" s="1">
        <v>8</v>
      </c>
      <c r="N2886" s="8">
        <v>45385</v>
      </c>
      <c r="O2886" s="4" t="str">
        <f t="shared" si="136"/>
        <v>April 2024</v>
      </c>
      <c r="P2886" s="1" t="s">
        <v>79</v>
      </c>
      <c r="Q2886" s="1" t="s">
        <v>52</v>
      </c>
      <c r="R2886" s="6">
        <v>54.52</v>
      </c>
      <c r="S2886" s="6">
        <f t="shared" si="137"/>
        <v>6345.8</v>
      </c>
    </row>
    <row r="2887" spans="1:19" x14ac:dyDescent="0.35">
      <c r="A2887" s="1">
        <v>17009</v>
      </c>
      <c r="B2887" s="1">
        <v>40</v>
      </c>
      <c r="C2887" s="1" t="str">
        <f t="shared" si="135"/>
        <v>Middle-Aged</v>
      </c>
      <c r="D2887" s="1" t="s">
        <v>38</v>
      </c>
      <c r="E2887" s="1" t="s">
        <v>17</v>
      </c>
      <c r="F2887" s="1" t="s">
        <v>77</v>
      </c>
      <c r="G2887" s="1" t="s">
        <v>86</v>
      </c>
      <c r="H2887" s="1">
        <v>4</v>
      </c>
      <c r="I2887" s="1" t="s">
        <v>20</v>
      </c>
      <c r="J2887" s="1" t="s">
        <v>83</v>
      </c>
      <c r="K2887" s="6">
        <v>2528.2600000000002</v>
      </c>
      <c r="L2887" s="6">
        <v>361.18</v>
      </c>
      <c r="M2887" s="1">
        <v>7</v>
      </c>
      <c r="N2887" s="8">
        <v>45385</v>
      </c>
      <c r="O2887" s="4" t="str">
        <f t="shared" si="136"/>
        <v>April 2024</v>
      </c>
      <c r="P2887" s="1" t="s">
        <v>84</v>
      </c>
      <c r="Q2887" s="1" t="s">
        <v>113</v>
      </c>
      <c r="R2887" s="6">
        <v>70.17</v>
      </c>
      <c r="S2887" s="6">
        <f t="shared" si="137"/>
        <v>2598.4300000000003</v>
      </c>
    </row>
    <row r="2888" spans="1:19" x14ac:dyDescent="0.35">
      <c r="A2888" s="1">
        <v>2591</v>
      </c>
      <c r="B2888" s="1">
        <v>44</v>
      </c>
      <c r="C2888" s="1" t="str">
        <f t="shared" si="135"/>
        <v>Middle-Aged</v>
      </c>
      <c r="D2888" s="1" t="s">
        <v>16</v>
      </c>
      <c r="E2888" s="1" t="s">
        <v>33</v>
      </c>
      <c r="F2888" s="1" t="s">
        <v>18</v>
      </c>
      <c r="G2888" s="1" t="s">
        <v>36</v>
      </c>
      <c r="H2888" s="1">
        <v>5</v>
      </c>
      <c r="I2888" s="1" t="s">
        <v>26</v>
      </c>
      <c r="J2888" s="1" t="s">
        <v>27</v>
      </c>
      <c r="K2888" s="6">
        <v>145.25</v>
      </c>
      <c r="L2888" s="6">
        <v>20.75</v>
      </c>
      <c r="M2888" s="1">
        <v>7</v>
      </c>
      <c r="N2888" s="8">
        <v>45385</v>
      </c>
      <c r="O2888" s="4" t="str">
        <f t="shared" si="136"/>
        <v>April 2024</v>
      </c>
      <c r="P2888" s="1" t="s">
        <v>32</v>
      </c>
      <c r="Q2888" s="1" t="s">
        <v>57</v>
      </c>
      <c r="R2888" s="6">
        <v>95.63</v>
      </c>
      <c r="S2888" s="6">
        <f t="shared" si="137"/>
        <v>240.88</v>
      </c>
    </row>
    <row r="2889" spans="1:19" x14ac:dyDescent="0.35">
      <c r="A2889" s="1">
        <v>5763</v>
      </c>
      <c r="B2889" s="1">
        <v>44</v>
      </c>
      <c r="C2889" s="1" t="str">
        <f t="shared" si="135"/>
        <v>Middle-Aged</v>
      </c>
      <c r="D2889" s="1" t="s">
        <v>38</v>
      </c>
      <c r="E2889" s="1" t="s">
        <v>17</v>
      </c>
      <c r="F2889" s="1" t="s">
        <v>18</v>
      </c>
      <c r="G2889" s="1" t="s">
        <v>19</v>
      </c>
      <c r="H2889" s="1">
        <v>2</v>
      </c>
      <c r="I2889" s="1" t="s">
        <v>26</v>
      </c>
      <c r="J2889" s="1" t="s">
        <v>34</v>
      </c>
      <c r="K2889" s="6">
        <v>2373.5700000000002</v>
      </c>
      <c r="L2889" s="6">
        <v>791.19</v>
      </c>
      <c r="M2889" s="1">
        <v>3</v>
      </c>
      <c r="N2889" s="8">
        <v>45385</v>
      </c>
      <c r="O2889" s="4" t="str">
        <f t="shared" si="136"/>
        <v>April 2024</v>
      </c>
      <c r="P2889" s="1" t="s">
        <v>32</v>
      </c>
      <c r="Q2889" s="1" t="s">
        <v>47</v>
      </c>
      <c r="R2889" s="6">
        <v>90.4</v>
      </c>
      <c r="S2889" s="6">
        <f t="shared" si="137"/>
        <v>2463.9700000000003</v>
      </c>
    </row>
    <row r="2890" spans="1:19" x14ac:dyDescent="0.35">
      <c r="A2890" s="1">
        <v>13727</v>
      </c>
      <c r="B2890" s="1">
        <v>44</v>
      </c>
      <c r="C2890" s="1" t="str">
        <f t="shared" si="135"/>
        <v>Middle-Aged</v>
      </c>
      <c r="D2890" s="1" t="s">
        <v>16</v>
      </c>
      <c r="E2890" s="1" t="s">
        <v>17</v>
      </c>
      <c r="F2890" s="1" t="s">
        <v>77</v>
      </c>
      <c r="G2890" s="1" t="s">
        <v>86</v>
      </c>
      <c r="H2890" s="1">
        <v>4</v>
      </c>
      <c r="I2890" s="1" t="s">
        <v>26</v>
      </c>
      <c r="J2890" s="1" t="s">
        <v>83</v>
      </c>
      <c r="K2890" s="6">
        <v>2167.08</v>
      </c>
      <c r="L2890" s="6">
        <v>361.18</v>
      </c>
      <c r="M2890" s="1">
        <v>6</v>
      </c>
      <c r="N2890" s="8">
        <v>45385</v>
      </c>
      <c r="O2890" s="4" t="str">
        <f t="shared" si="136"/>
        <v>April 2024</v>
      </c>
      <c r="P2890" s="1" t="s">
        <v>84</v>
      </c>
      <c r="Q2890" s="1" t="s">
        <v>52</v>
      </c>
      <c r="R2890" s="6">
        <v>53.17</v>
      </c>
      <c r="S2890" s="6">
        <f t="shared" si="137"/>
        <v>2220.25</v>
      </c>
    </row>
    <row r="2891" spans="1:19" x14ac:dyDescent="0.35">
      <c r="A2891" s="1">
        <v>14245</v>
      </c>
      <c r="B2891" s="1">
        <v>44</v>
      </c>
      <c r="C2891" s="1" t="str">
        <f t="shared" si="135"/>
        <v>Middle-Aged</v>
      </c>
      <c r="D2891" s="1" t="s">
        <v>16</v>
      </c>
      <c r="E2891" s="1" t="s">
        <v>33</v>
      </c>
      <c r="F2891" s="1" t="s">
        <v>30</v>
      </c>
      <c r="G2891" s="1" t="s">
        <v>78</v>
      </c>
      <c r="H2891" s="1">
        <v>1</v>
      </c>
      <c r="I2891" s="1" t="s">
        <v>26</v>
      </c>
      <c r="J2891" s="1" t="s">
        <v>93</v>
      </c>
      <c r="K2891" s="6">
        <v>1348.64</v>
      </c>
      <c r="L2891" s="6">
        <v>674.32</v>
      </c>
      <c r="M2891" s="1">
        <v>2</v>
      </c>
      <c r="N2891" s="8">
        <v>45385</v>
      </c>
      <c r="O2891" s="4" t="str">
        <f t="shared" si="136"/>
        <v>April 2024</v>
      </c>
      <c r="P2891" s="1" t="s">
        <v>84</v>
      </c>
      <c r="Q2891" s="1" t="s">
        <v>82</v>
      </c>
      <c r="R2891" s="6">
        <v>163.32</v>
      </c>
      <c r="S2891" s="6">
        <f t="shared" si="137"/>
        <v>1511.96</v>
      </c>
    </row>
    <row r="2892" spans="1:19" x14ac:dyDescent="0.35">
      <c r="A2892" s="1">
        <v>9066</v>
      </c>
      <c r="B2892" s="1">
        <v>45</v>
      </c>
      <c r="C2892" s="1" t="str">
        <f t="shared" si="135"/>
        <v>Middle-Aged</v>
      </c>
      <c r="D2892" s="1" t="s">
        <v>16</v>
      </c>
      <c r="E2892" s="1" t="s">
        <v>17</v>
      </c>
      <c r="F2892" s="1" t="s">
        <v>18</v>
      </c>
      <c r="G2892" s="1" t="s">
        <v>19</v>
      </c>
      <c r="H2892" s="1">
        <v>2</v>
      </c>
      <c r="I2892" s="1" t="s">
        <v>26</v>
      </c>
      <c r="J2892" s="1" t="s">
        <v>27</v>
      </c>
      <c r="K2892" s="6">
        <v>6329.52</v>
      </c>
      <c r="L2892" s="6">
        <v>791.19</v>
      </c>
      <c r="M2892" s="1">
        <v>8</v>
      </c>
      <c r="N2892" s="8">
        <v>45385</v>
      </c>
      <c r="O2892" s="4" t="str">
        <f t="shared" si="136"/>
        <v>April 2024</v>
      </c>
      <c r="P2892" s="1" t="s">
        <v>32</v>
      </c>
      <c r="Q2892" s="1" t="s">
        <v>52</v>
      </c>
      <c r="R2892" s="6">
        <v>47.62</v>
      </c>
      <c r="S2892" s="6">
        <f t="shared" si="137"/>
        <v>6377.14</v>
      </c>
    </row>
    <row r="2893" spans="1:19" x14ac:dyDescent="0.35">
      <c r="A2893" s="1">
        <v>7762</v>
      </c>
      <c r="B2893" s="1">
        <v>46</v>
      </c>
      <c r="C2893" s="1" t="str">
        <f t="shared" si="135"/>
        <v>Middle-Aged</v>
      </c>
      <c r="D2893" s="1" t="s">
        <v>16</v>
      </c>
      <c r="E2893" s="1" t="s">
        <v>33</v>
      </c>
      <c r="F2893" s="1" t="s">
        <v>24</v>
      </c>
      <c r="G2893" s="1" t="s">
        <v>25</v>
      </c>
      <c r="H2893" s="1">
        <v>3</v>
      </c>
      <c r="I2893" s="1" t="s">
        <v>20</v>
      </c>
      <c r="J2893" s="1" t="s">
        <v>42</v>
      </c>
      <c r="K2893" s="6">
        <v>494.06</v>
      </c>
      <c r="L2893" s="6">
        <v>247.03</v>
      </c>
      <c r="M2893" s="1">
        <v>2</v>
      </c>
      <c r="N2893" s="8">
        <v>45385</v>
      </c>
      <c r="O2893" s="4" t="str">
        <f t="shared" si="136"/>
        <v>April 2024</v>
      </c>
      <c r="P2893" s="1" t="s">
        <v>32</v>
      </c>
      <c r="Q2893" s="1"/>
      <c r="R2893" s="6">
        <v>0</v>
      </c>
      <c r="S2893" s="6">
        <f t="shared" si="137"/>
        <v>494.06</v>
      </c>
    </row>
    <row r="2894" spans="1:19" x14ac:dyDescent="0.35">
      <c r="A2894" s="1">
        <v>16866</v>
      </c>
      <c r="B2894" s="1">
        <v>48</v>
      </c>
      <c r="C2894" s="1" t="str">
        <f t="shared" si="135"/>
        <v>Middle-Aged</v>
      </c>
      <c r="D2894" s="1" t="s">
        <v>16</v>
      </c>
      <c r="E2894" s="1" t="s">
        <v>17</v>
      </c>
      <c r="F2894" s="1" t="s">
        <v>77</v>
      </c>
      <c r="G2894" s="1" t="s">
        <v>86</v>
      </c>
      <c r="H2894" s="1">
        <v>1</v>
      </c>
      <c r="I2894" s="1" t="s">
        <v>20</v>
      </c>
      <c r="J2894" s="1" t="s">
        <v>21</v>
      </c>
      <c r="K2894" s="6">
        <v>722.36</v>
      </c>
      <c r="L2894" s="6">
        <v>361.18</v>
      </c>
      <c r="M2894" s="1">
        <v>2</v>
      </c>
      <c r="N2894" s="8">
        <v>45385</v>
      </c>
      <c r="O2894" s="4" t="str">
        <f t="shared" si="136"/>
        <v>April 2024</v>
      </c>
      <c r="P2894" s="1" t="s">
        <v>79</v>
      </c>
      <c r="Q2894" s="1" t="s">
        <v>118</v>
      </c>
      <c r="R2894" s="6">
        <v>202.59</v>
      </c>
      <c r="S2894" s="6">
        <f t="shared" si="137"/>
        <v>924.95</v>
      </c>
    </row>
    <row r="2895" spans="1:19" x14ac:dyDescent="0.35">
      <c r="A2895" s="1">
        <v>18700</v>
      </c>
      <c r="B2895" s="1">
        <v>48</v>
      </c>
      <c r="C2895" s="1" t="str">
        <f t="shared" si="135"/>
        <v>Middle-Aged</v>
      </c>
      <c r="D2895" s="1" t="s">
        <v>38</v>
      </c>
      <c r="E2895" s="1" t="s">
        <v>17</v>
      </c>
      <c r="F2895" s="1" t="s">
        <v>77</v>
      </c>
      <c r="G2895" s="1" t="s">
        <v>86</v>
      </c>
      <c r="H2895" s="1">
        <v>2</v>
      </c>
      <c r="I2895" s="1" t="s">
        <v>26</v>
      </c>
      <c r="J2895" s="1" t="s">
        <v>93</v>
      </c>
      <c r="K2895" s="6">
        <v>1444.72</v>
      </c>
      <c r="L2895" s="6">
        <v>361.18</v>
      </c>
      <c r="M2895" s="1">
        <v>4</v>
      </c>
      <c r="N2895" s="8">
        <v>45385</v>
      </c>
      <c r="O2895" s="4" t="str">
        <f t="shared" si="136"/>
        <v>April 2024</v>
      </c>
      <c r="P2895" s="1" t="s">
        <v>79</v>
      </c>
      <c r="Q2895" s="1" t="s">
        <v>122</v>
      </c>
      <c r="R2895" s="6">
        <v>199.01</v>
      </c>
      <c r="S2895" s="6">
        <f t="shared" si="137"/>
        <v>1643.73</v>
      </c>
    </row>
    <row r="2896" spans="1:19" x14ac:dyDescent="0.35">
      <c r="A2896" s="1">
        <v>4793</v>
      </c>
      <c r="B2896" s="1">
        <v>50</v>
      </c>
      <c r="C2896" s="1" t="str">
        <f t="shared" si="135"/>
        <v>Middle-Aged</v>
      </c>
      <c r="D2896" s="1" t="s">
        <v>38</v>
      </c>
      <c r="E2896" s="1" t="s">
        <v>17</v>
      </c>
      <c r="F2896" s="1" t="s">
        <v>40</v>
      </c>
      <c r="G2896" s="1" t="s">
        <v>41</v>
      </c>
      <c r="H2896" s="1">
        <v>3</v>
      </c>
      <c r="I2896" s="1" t="s">
        <v>20</v>
      </c>
      <c r="J2896" s="1" t="s">
        <v>42</v>
      </c>
      <c r="K2896" s="6">
        <v>5913.81</v>
      </c>
      <c r="L2896" s="6">
        <v>844.83</v>
      </c>
      <c r="M2896" s="1">
        <v>7</v>
      </c>
      <c r="N2896" s="8">
        <v>45385</v>
      </c>
      <c r="O2896" s="4" t="str">
        <f t="shared" si="136"/>
        <v>April 2024</v>
      </c>
      <c r="P2896" s="1" t="s">
        <v>22</v>
      </c>
      <c r="Q2896" s="1" t="s">
        <v>43</v>
      </c>
      <c r="R2896" s="6">
        <v>56.18</v>
      </c>
      <c r="S2896" s="6">
        <f t="shared" si="137"/>
        <v>5969.9900000000007</v>
      </c>
    </row>
    <row r="2897" spans="1:19" x14ac:dyDescent="0.35">
      <c r="A2897" s="1">
        <v>5154</v>
      </c>
      <c r="B2897" s="1">
        <v>50</v>
      </c>
      <c r="C2897" s="1" t="str">
        <f t="shared" si="135"/>
        <v>Middle-Aged</v>
      </c>
      <c r="D2897" s="1" t="s">
        <v>38</v>
      </c>
      <c r="E2897" s="1" t="s">
        <v>17</v>
      </c>
      <c r="F2897" s="1" t="s">
        <v>18</v>
      </c>
      <c r="G2897" s="1" t="s">
        <v>36</v>
      </c>
      <c r="H2897" s="1">
        <v>5</v>
      </c>
      <c r="I2897" s="1" t="s">
        <v>20</v>
      </c>
      <c r="J2897" s="1" t="s">
        <v>42</v>
      </c>
      <c r="K2897" s="6">
        <v>166</v>
      </c>
      <c r="L2897" s="6">
        <v>20.75</v>
      </c>
      <c r="M2897" s="1">
        <v>8</v>
      </c>
      <c r="N2897" s="8">
        <v>45385</v>
      </c>
      <c r="O2897" s="4" t="str">
        <f t="shared" si="136"/>
        <v>April 2024</v>
      </c>
      <c r="P2897" s="1" t="s">
        <v>28</v>
      </c>
      <c r="Q2897" s="1" t="s">
        <v>35</v>
      </c>
      <c r="R2897" s="6">
        <v>60.8</v>
      </c>
      <c r="S2897" s="6">
        <f t="shared" si="137"/>
        <v>226.8</v>
      </c>
    </row>
    <row r="2898" spans="1:19" x14ac:dyDescent="0.35">
      <c r="A2898" s="1">
        <v>4247</v>
      </c>
      <c r="B2898" s="1">
        <v>52</v>
      </c>
      <c r="C2898" s="1" t="str">
        <f t="shared" si="135"/>
        <v>Middle-Aged</v>
      </c>
      <c r="D2898" s="1" t="s">
        <v>38</v>
      </c>
      <c r="E2898" s="1" t="s">
        <v>33</v>
      </c>
      <c r="F2898" s="1" t="s">
        <v>24</v>
      </c>
      <c r="G2898" s="1" t="s">
        <v>25</v>
      </c>
      <c r="H2898" s="1">
        <v>3</v>
      </c>
      <c r="I2898" s="1" t="s">
        <v>20</v>
      </c>
      <c r="J2898" s="1" t="s">
        <v>42</v>
      </c>
      <c r="K2898" s="6">
        <v>1976.24</v>
      </c>
      <c r="L2898" s="6">
        <v>247.03</v>
      </c>
      <c r="M2898" s="1">
        <v>8</v>
      </c>
      <c r="N2898" s="8">
        <v>45385</v>
      </c>
      <c r="O2898" s="4" t="str">
        <f t="shared" si="136"/>
        <v>April 2024</v>
      </c>
      <c r="P2898" s="1" t="s">
        <v>28</v>
      </c>
      <c r="Q2898" s="1" t="s">
        <v>45</v>
      </c>
      <c r="R2898" s="6">
        <v>76.81</v>
      </c>
      <c r="S2898" s="6">
        <f t="shared" si="137"/>
        <v>2053.0500000000002</v>
      </c>
    </row>
    <row r="2899" spans="1:19" x14ac:dyDescent="0.35">
      <c r="A2899" s="1">
        <v>6205</v>
      </c>
      <c r="B2899" s="1">
        <v>53</v>
      </c>
      <c r="C2899" s="1" t="str">
        <f t="shared" si="135"/>
        <v>Middle-Aged</v>
      </c>
      <c r="D2899" s="1" t="s">
        <v>38</v>
      </c>
      <c r="E2899" s="1" t="s">
        <v>17</v>
      </c>
      <c r="F2899" s="1" t="s">
        <v>18</v>
      </c>
      <c r="G2899" s="1" t="s">
        <v>36</v>
      </c>
      <c r="H2899" s="1">
        <v>5</v>
      </c>
      <c r="I2899" s="1" t="s">
        <v>20</v>
      </c>
      <c r="J2899" s="1" t="s">
        <v>27</v>
      </c>
      <c r="K2899" s="6">
        <v>145.25</v>
      </c>
      <c r="L2899" s="6">
        <v>20.75</v>
      </c>
      <c r="M2899" s="1">
        <v>7</v>
      </c>
      <c r="N2899" s="8">
        <v>45385</v>
      </c>
      <c r="O2899" s="4" t="str">
        <f t="shared" si="136"/>
        <v>April 2024</v>
      </c>
      <c r="P2899" s="1" t="s">
        <v>28</v>
      </c>
      <c r="Q2899" s="1"/>
      <c r="R2899" s="6">
        <v>0</v>
      </c>
      <c r="S2899" s="6">
        <f t="shared" si="137"/>
        <v>145.25</v>
      </c>
    </row>
    <row r="2900" spans="1:19" x14ac:dyDescent="0.35">
      <c r="A2900" s="1">
        <v>7586</v>
      </c>
      <c r="B2900" s="1">
        <v>53</v>
      </c>
      <c r="C2900" s="1" t="str">
        <f t="shared" si="135"/>
        <v>Middle-Aged</v>
      </c>
      <c r="D2900" s="1" t="s">
        <v>16</v>
      </c>
      <c r="E2900" s="1" t="s">
        <v>17</v>
      </c>
      <c r="F2900" s="1" t="s">
        <v>30</v>
      </c>
      <c r="G2900" s="1" t="s">
        <v>31</v>
      </c>
      <c r="H2900" s="1">
        <v>3</v>
      </c>
      <c r="I2900" s="1" t="s">
        <v>20</v>
      </c>
      <c r="J2900" s="1" t="s">
        <v>21</v>
      </c>
      <c r="K2900" s="6">
        <v>4175.6400000000003</v>
      </c>
      <c r="L2900" s="6">
        <v>463.96</v>
      </c>
      <c r="M2900" s="1">
        <v>9</v>
      </c>
      <c r="N2900" s="8">
        <v>45385</v>
      </c>
      <c r="O2900" s="4" t="str">
        <f t="shared" si="136"/>
        <v>April 2024</v>
      </c>
      <c r="P2900" s="1" t="s">
        <v>22</v>
      </c>
      <c r="Q2900" s="1" t="s">
        <v>35</v>
      </c>
      <c r="R2900" s="6">
        <v>42.38</v>
      </c>
      <c r="S2900" s="6">
        <f t="shared" si="137"/>
        <v>4218.0200000000004</v>
      </c>
    </row>
    <row r="2901" spans="1:19" x14ac:dyDescent="0.35">
      <c r="A2901" s="1">
        <v>13398</v>
      </c>
      <c r="B2901" s="1">
        <v>53</v>
      </c>
      <c r="C2901" s="1" t="str">
        <f t="shared" si="135"/>
        <v>Middle-Aged</v>
      </c>
      <c r="D2901" s="1" t="s">
        <v>16</v>
      </c>
      <c r="E2901" s="1" t="s">
        <v>17</v>
      </c>
      <c r="F2901" s="1" t="s">
        <v>40</v>
      </c>
      <c r="G2901" s="1" t="s">
        <v>88</v>
      </c>
      <c r="H2901" s="1">
        <v>3</v>
      </c>
      <c r="I2901" s="1" t="s">
        <v>20</v>
      </c>
      <c r="J2901" s="1" t="s">
        <v>83</v>
      </c>
      <c r="K2901" s="6">
        <v>3216.5</v>
      </c>
      <c r="L2901" s="6">
        <v>459.5</v>
      </c>
      <c r="M2901" s="1">
        <v>7</v>
      </c>
      <c r="N2901" s="8">
        <v>45385</v>
      </c>
      <c r="O2901" s="4" t="str">
        <f t="shared" si="136"/>
        <v>April 2024</v>
      </c>
      <c r="P2901" s="1" t="s">
        <v>84</v>
      </c>
      <c r="Q2901" s="1"/>
      <c r="R2901" s="6">
        <v>0</v>
      </c>
      <c r="S2901" s="6">
        <f t="shared" si="137"/>
        <v>3216.5</v>
      </c>
    </row>
    <row r="2902" spans="1:19" x14ac:dyDescent="0.35">
      <c r="A2902" s="1">
        <v>16136</v>
      </c>
      <c r="B2902" s="1">
        <v>55</v>
      </c>
      <c r="C2902" s="1" t="str">
        <f t="shared" si="135"/>
        <v>Middle-Aged</v>
      </c>
      <c r="D2902" s="1" t="s">
        <v>38</v>
      </c>
      <c r="E2902" s="1" t="s">
        <v>17</v>
      </c>
      <c r="F2902" s="1" t="s">
        <v>30</v>
      </c>
      <c r="G2902" s="1" t="s">
        <v>78</v>
      </c>
      <c r="H2902" s="1">
        <v>4</v>
      </c>
      <c r="I2902" s="1" t="s">
        <v>26</v>
      </c>
      <c r="J2902" s="1" t="s">
        <v>93</v>
      </c>
      <c r="K2902" s="6">
        <v>4045.92</v>
      </c>
      <c r="L2902" s="6">
        <v>674.32</v>
      </c>
      <c r="M2902" s="1">
        <v>6</v>
      </c>
      <c r="N2902" s="8">
        <v>45385</v>
      </c>
      <c r="O2902" s="4" t="str">
        <f t="shared" si="136"/>
        <v>April 2024</v>
      </c>
      <c r="P2902" s="1" t="s">
        <v>22</v>
      </c>
      <c r="Q2902" s="1" t="s">
        <v>87</v>
      </c>
      <c r="R2902" s="6">
        <v>66.36</v>
      </c>
      <c r="S2902" s="6">
        <f t="shared" si="137"/>
        <v>4112.28</v>
      </c>
    </row>
    <row r="2903" spans="1:19" x14ac:dyDescent="0.35">
      <c r="A2903" s="1">
        <v>3975</v>
      </c>
      <c r="B2903" s="1">
        <v>59</v>
      </c>
      <c r="C2903" s="1" t="str">
        <f t="shared" si="135"/>
        <v>Old</v>
      </c>
      <c r="D2903" s="1" t="s">
        <v>16</v>
      </c>
      <c r="E2903" s="1" t="s">
        <v>33</v>
      </c>
      <c r="F2903" s="1" t="s">
        <v>18</v>
      </c>
      <c r="G2903" s="1" t="s">
        <v>19</v>
      </c>
      <c r="H2903" s="1">
        <v>2</v>
      </c>
      <c r="I2903" s="1" t="s">
        <v>26</v>
      </c>
      <c r="J2903" s="1" t="s">
        <v>34</v>
      </c>
      <c r="K2903" s="6">
        <v>4747.1400000000003</v>
      </c>
      <c r="L2903" s="6">
        <v>791.19</v>
      </c>
      <c r="M2903" s="1">
        <v>6</v>
      </c>
      <c r="N2903" s="8">
        <v>45385</v>
      </c>
      <c r="O2903" s="4" t="str">
        <f t="shared" si="136"/>
        <v>April 2024</v>
      </c>
      <c r="P2903" s="1" t="s">
        <v>32</v>
      </c>
      <c r="Q2903" s="1" t="s">
        <v>48</v>
      </c>
      <c r="R2903" s="6">
        <v>50.82</v>
      </c>
      <c r="S2903" s="6">
        <f t="shared" si="137"/>
        <v>4797.96</v>
      </c>
    </row>
    <row r="2904" spans="1:19" x14ac:dyDescent="0.35">
      <c r="A2904" s="1">
        <v>13804</v>
      </c>
      <c r="B2904" s="1">
        <v>59</v>
      </c>
      <c r="C2904" s="1" t="str">
        <f t="shared" si="135"/>
        <v>Old</v>
      </c>
      <c r="D2904" s="1" t="s">
        <v>16</v>
      </c>
      <c r="E2904" s="1" t="s">
        <v>17</v>
      </c>
      <c r="F2904" s="1" t="s">
        <v>40</v>
      </c>
      <c r="G2904" s="1" t="s">
        <v>88</v>
      </c>
      <c r="H2904" s="1">
        <v>1</v>
      </c>
      <c r="I2904" s="1" t="s">
        <v>26</v>
      </c>
      <c r="J2904" s="1" t="s">
        <v>93</v>
      </c>
      <c r="K2904" s="6">
        <v>4135.5</v>
      </c>
      <c r="L2904" s="6">
        <v>459.5</v>
      </c>
      <c r="M2904" s="1">
        <v>9</v>
      </c>
      <c r="N2904" s="8">
        <v>45385</v>
      </c>
      <c r="O2904" s="4" t="str">
        <f t="shared" si="136"/>
        <v>April 2024</v>
      </c>
      <c r="P2904" s="1" t="s">
        <v>79</v>
      </c>
      <c r="Q2904" s="1" t="s">
        <v>29</v>
      </c>
      <c r="R2904" s="6">
        <v>72.28</v>
      </c>
      <c r="S2904" s="6">
        <f t="shared" si="137"/>
        <v>4207.78</v>
      </c>
    </row>
    <row r="2905" spans="1:19" x14ac:dyDescent="0.35">
      <c r="A2905" s="1">
        <v>6709</v>
      </c>
      <c r="B2905" s="1">
        <v>61</v>
      </c>
      <c r="C2905" s="1" t="str">
        <f t="shared" si="135"/>
        <v>Old</v>
      </c>
      <c r="D2905" s="1" t="s">
        <v>16</v>
      </c>
      <c r="E2905" s="1" t="s">
        <v>17</v>
      </c>
      <c r="F2905" s="1" t="s">
        <v>18</v>
      </c>
      <c r="G2905" s="1" t="s">
        <v>36</v>
      </c>
      <c r="H2905" s="1">
        <v>5</v>
      </c>
      <c r="I2905" s="1" t="s">
        <v>26</v>
      </c>
      <c r="J2905" s="1" t="s">
        <v>21</v>
      </c>
      <c r="K2905" s="6">
        <v>41.5</v>
      </c>
      <c r="L2905" s="6">
        <v>20.75</v>
      </c>
      <c r="M2905" s="1">
        <v>2</v>
      </c>
      <c r="N2905" s="8">
        <v>45385</v>
      </c>
      <c r="O2905" s="4" t="str">
        <f t="shared" si="136"/>
        <v>April 2024</v>
      </c>
      <c r="P2905" s="1" t="s">
        <v>28</v>
      </c>
      <c r="Q2905" s="1"/>
      <c r="R2905" s="6">
        <v>0</v>
      </c>
      <c r="S2905" s="6">
        <f t="shared" si="137"/>
        <v>41.5</v>
      </c>
    </row>
    <row r="2906" spans="1:19" x14ac:dyDescent="0.35">
      <c r="A2906" s="1">
        <v>9636</v>
      </c>
      <c r="B2906" s="1">
        <v>61</v>
      </c>
      <c r="C2906" s="1" t="str">
        <f t="shared" si="135"/>
        <v>Old</v>
      </c>
      <c r="D2906" s="1" t="s">
        <v>16</v>
      </c>
      <c r="E2906" s="1" t="s">
        <v>17</v>
      </c>
      <c r="F2906" s="1" t="s">
        <v>24</v>
      </c>
      <c r="G2906" s="1" t="s">
        <v>25</v>
      </c>
      <c r="H2906" s="1">
        <v>3</v>
      </c>
      <c r="I2906" s="1" t="s">
        <v>26</v>
      </c>
      <c r="J2906" s="1" t="s">
        <v>21</v>
      </c>
      <c r="K2906" s="6">
        <v>988.12</v>
      </c>
      <c r="L2906" s="6">
        <v>247.03</v>
      </c>
      <c r="M2906" s="1">
        <v>4</v>
      </c>
      <c r="N2906" s="8">
        <v>45385</v>
      </c>
      <c r="O2906" s="4" t="str">
        <f t="shared" si="136"/>
        <v>April 2024</v>
      </c>
      <c r="P2906" s="1" t="s">
        <v>22</v>
      </c>
      <c r="Q2906" s="1" t="s">
        <v>59</v>
      </c>
      <c r="R2906" s="6">
        <v>70.69</v>
      </c>
      <c r="S2906" s="6">
        <f t="shared" si="137"/>
        <v>1058.81</v>
      </c>
    </row>
    <row r="2907" spans="1:19" x14ac:dyDescent="0.35">
      <c r="A2907" s="1">
        <v>15563</v>
      </c>
      <c r="B2907" s="1">
        <v>61</v>
      </c>
      <c r="C2907" s="1" t="str">
        <f t="shared" si="135"/>
        <v>Old</v>
      </c>
      <c r="D2907" s="1" t="s">
        <v>38</v>
      </c>
      <c r="E2907" s="1" t="s">
        <v>17</v>
      </c>
      <c r="F2907" s="1" t="s">
        <v>30</v>
      </c>
      <c r="G2907" s="1" t="s">
        <v>78</v>
      </c>
      <c r="H2907" s="1">
        <v>4</v>
      </c>
      <c r="I2907" s="1" t="s">
        <v>26</v>
      </c>
      <c r="J2907" s="1" t="s">
        <v>83</v>
      </c>
      <c r="K2907" s="6">
        <v>6743.2</v>
      </c>
      <c r="L2907" s="6">
        <v>674.32</v>
      </c>
      <c r="M2907" s="1">
        <v>10</v>
      </c>
      <c r="N2907" s="8">
        <v>45385</v>
      </c>
      <c r="O2907" s="4" t="str">
        <f t="shared" si="136"/>
        <v>April 2024</v>
      </c>
      <c r="P2907" s="1" t="s">
        <v>84</v>
      </c>
      <c r="Q2907" s="1" t="s">
        <v>52</v>
      </c>
      <c r="R2907" s="6">
        <v>95.73</v>
      </c>
      <c r="S2907" s="6">
        <f t="shared" si="137"/>
        <v>6838.9299999999994</v>
      </c>
    </row>
    <row r="2908" spans="1:19" x14ac:dyDescent="0.35">
      <c r="A2908" s="1">
        <v>17207</v>
      </c>
      <c r="B2908" s="1">
        <v>61</v>
      </c>
      <c r="C2908" s="1" t="str">
        <f t="shared" si="135"/>
        <v>Old</v>
      </c>
      <c r="D2908" s="1" t="s">
        <v>38</v>
      </c>
      <c r="E2908" s="1" t="s">
        <v>33</v>
      </c>
      <c r="F2908" s="1" t="s">
        <v>24</v>
      </c>
      <c r="G2908" s="1" t="s">
        <v>85</v>
      </c>
      <c r="H2908" s="1">
        <v>2</v>
      </c>
      <c r="I2908" s="1" t="s">
        <v>26</v>
      </c>
      <c r="J2908" s="1" t="s">
        <v>21</v>
      </c>
      <c r="K2908" s="6">
        <v>6291.28</v>
      </c>
      <c r="L2908" s="6">
        <v>786.41</v>
      </c>
      <c r="M2908" s="1">
        <v>8</v>
      </c>
      <c r="N2908" s="8">
        <v>45385</v>
      </c>
      <c r="O2908" s="4" t="str">
        <f t="shared" si="136"/>
        <v>April 2024</v>
      </c>
      <c r="P2908" s="1" t="s">
        <v>22</v>
      </c>
      <c r="Q2908" s="1" t="s">
        <v>92</v>
      </c>
      <c r="R2908" s="6">
        <v>80.150000000000006</v>
      </c>
      <c r="S2908" s="6">
        <f t="shared" si="137"/>
        <v>6371.4299999999994</v>
      </c>
    </row>
    <row r="2909" spans="1:19" x14ac:dyDescent="0.35">
      <c r="A2909" s="1">
        <v>8422</v>
      </c>
      <c r="B2909" s="1">
        <v>62</v>
      </c>
      <c r="C2909" s="1" t="str">
        <f t="shared" si="135"/>
        <v>Old</v>
      </c>
      <c r="D2909" s="1" t="s">
        <v>16</v>
      </c>
      <c r="E2909" s="1" t="s">
        <v>17</v>
      </c>
      <c r="F2909" s="1" t="s">
        <v>40</v>
      </c>
      <c r="G2909" s="1" t="s">
        <v>41</v>
      </c>
      <c r="H2909" s="1">
        <v>3</v>
      </c>
      <c r="I2909" s="1" t="s">
        <v>20</v>
      </c>
      <c r="J2909" s="1" t="s">
        <v>34</v>
      </c>
      <c r="K2909" s="6">
        <v>6758.64</v>
      </c>
      <c r="L2909" s="6">
        <v>844.83</v>
      </c>
      <c r="M2909" s="1">
        <v>8</v>
      </c>
      <c r="N2909" s="8">
        <v>45385</v>
      </c>
      <c r="O2909" s="4" t="str">
        <f t="shared" si="136"/>
        <v>April 2024</v>
      </c>
      <c r="P2909" s="1" t="s">
        <v>28</v>
      </c>
      <c r="Q2909" s="1" t="s">
        <v>35</v>
      </c>
      <c r="R2909" s="6">
        <v>32.78</v>
      </c>
      <c r="S2909" s="6">
        <f t="shared" si="137"/>
        <v>6791.42</v>
      </c>
    </row>
    <row r="2910" spans="1:19" x14ac:dyDescent="0.35">
      <c r="A2910" s="1">
        <v>18049</v>
      </c>
      <c r="B2910" s="1">
        <v>63</v>
      </c>
      <c r="C2910" s="1" t="str">
        <f t="shared" si="135"/>
        <v>Old</v>
      </c>
      <c r="D2910" s="1" t="s">
        <v>16</v>
      </c>
      <c r="E2910" s="1" t="s">
        <v>17</v>
      </c>
      <c r="F2910" s="1" t="s">
        <v>40</v>
      </c>
      <c r="G2910" s="1" t="s">
        <v>88</v>
      </c>
      <c r="H2910" s="1">
        <v>2</v>
      </c>
      <c r="I2910" s="1" t="s">
        <v>26</v>
      </c>
      <c r="J2910" s="1" t="s">
        <v>83</v>
      </c>
      <c r="K2910" s="6">
        <v>4135.5</v>
      </c>
      <c r="L2910" s="6">
        <v>459.5</v>
      </c>
      <c r="M2910" s="1">
        <v>9</v>
      </c>
      <c r="N2910" s="8">
        <v>45385</v>
      </c>
      <c r="O2910" s="4" t="str">
        <f t="shared" si="136"/>
        <v>April 2024</v>
      </c>
      <c r="P2910" s="1" t="s">
        <v>79</v>
      </c>
      <c r="Q2910" s="1" t="s">
        <v>87</v>
      </c>
      <c r="R2910" s="6">
        <v>167.81</v>
      </c>
      <c r="S2910" s="6">
        <f t="shared" si="137"/>
        <v>4303.3100000000004</v>
      </c>
    </row>
    <row r="2911" spans="1:19" x14ac:dyDescent="0.35">
      <c r="A2911" s="1">
        <v>1329</v>
      </c>
      <c r="B2911" s="1">
        <v>65</v>
      </c>
      <c r="C2911" s="1" t="str">
        <f t="shared" si="135"/>
        <v>Old</v>
      </c>
      <c r="D2911" s="1" t="s">
        <v>38</v>
      </c>
      <c r="E2911" s="1" t="s">
        <v>17</v>
      </c>
      <c r="F2911" s="1" t="s">
        <v>18</v>
      </c>
      <c r="G2911" s="1" t="s">
        <v>19</v>
      </c>
      <c r="H2911" s="1">
        <v>2</v>
      </c>
      <c r="I2911" s="1" t="s">
        <v>26</v>
      </c>
      <c r="J2911" s="1" t="s">
        <v>42</v>
      </c>
      <c r="K2911" s="6">
        <v>2373.5700000000002</v>
      </c>
      <c r="L2911" s="6">
        <v>791.19</v>
      </c>
      <c r="M2911" s="1">
        <v>3</v>
      </c>
      <c r="N2911" s="8">
        <v>45385</v>
      </c>
      <c r="O2911" s="4" t="str">
        <f t="shared" si="136"/>
        <v>April 2024</v>
      </c>
      <c r="P2911" s="1" t="s">
        <v>22</v>
      </c>
      <c r="Q2911" s="1" t="s">
        <v>37</v>
      </c>
      <c r="R2911" s="6">
        <v>20.49</v>
      </c>
      <c r="S2911" s="6">
        <f t="shared" si="137"/>
        <v>2394.06</v>
      </c>
    </row>
    <row r="2912" spans="1:19" x14ac:dyDescent="0.35">
      <c r="A2912" s="1">
        <v>4757</v>
      </c>
      <c r="B2912" s="1">
        <v>66</v>
      </c>
      <c r="C2912" s="1" t="str">
        <f t="shared" si="135"/>
        <v>Old</v>
      </c>
      <c r="D2912" s="1" t="s">
        <v>16</v>
      </c>
      <c r="E2912" s="1" t="s">
        <v>17</v>
      </c>
      <c r="F2912" s="1" t="s">
        <v>24</v>
      </c>
      <c r="G2912" s="1" t="s">
        <v>25</v>
      </c>
      <c r="H2912" s="1">
        <v>3</v>
      </c>
      <c r="I2912" s="1" t="s">
        <v>26</v>
      </c>
      <c r="J2912" s="1" t="s">
        <v>21</v>
      </c>
      <c r="K2912" s="6">
        <v>247.03</v>
      </c>
      <c r="L2912" s="6">
        <v>247.03</v>
      </c>
      <c r="M2912" s="1">
        <v>1</v>
      </c>
      <c r="N2912" s="8">
        <v>45385</v>
      </c>
      <c r="O2912" s="4" t="str">
        <f t="shared" si="136"/>
        <v>April 2024</v>
      </c>
      <c r="P2912" s="1" t="s">
        <v>28</v>
      </c>
      <c r="Q2912" s="1"/>
      <c r="R2912" s="6">
        <v>0</v>
      </c>
      <c r="S2912" s="6">
        <f t="shared" si="137"/>
        <v>247.03</v>
      </c>
    </row>
    <row r="2913" spans="1:19" x14ac:dyDescent="0.35">
      <c r="A2913" s="1">
        <v>18136</v>
      </c>
      <c r="B2913" s="1">
        <v>66</v>
      </c>
      <c r="C2913" s="1" t="str">
        <f t="shared" si="135"/>
        <v>Old</v>
      </c>
      <c r="D2913" s="1" t="s">
        <v>16</v>
      </c>
      <c r="E2913" s="1" t="s">
        <v>17</v>
      </c>
      <c r="F2913" s="1" t="s">
        <v>30</v>
      </c>
      <c r="G2913" s="1" t="s">
        <v>78</v>
      </c>
      <c r="H2913" s="1">
        <v>3</v>
      </c>
      <c r="I2913" s="1" t="s">
        <v>26</v>
      </c>
      <c r="J2913" s="1" t="s">
        <v>93</v>
      </c>
      <c r="K2913" s="6">
        <v>1348.64</v>
      </c>
      <c r="L2913" s="6">
        <v>674.32</v>
      </c>
      <c r="M2913" s="1">
        <v>2</v>
      </c>
      <c r="N2913" s="8">
        <v>45385</v>
      </c>
      <c r="O2913" s="4" t="str">
        <f t="shared" si="136"/>
        <v>April 2024</v>
      </c>
      <c r="P2913" s="1" t="s">
        <v>84</v>
      </c>
      <c r="Q2913" s="1" t="s">
        <v>96</v>
      </c>
      <c r="R2913" s="6">
        <v>103.19</v>
      </c>
      <c r="S2913" s="6">
        <f t="shared" si="137"/>
        <v>1451.8300000000002</v>
      </c>
    </row>
    <row r="2914" spans="1:19" x14ac:dyDescent="0.35">
      <c r="A2914" s="1">
        <v>17730</v>
      </c>
      <c r="B2914" s="1">
        <v>68</v>
      </c>
      <c r="C2914" s="1" t="str">
        <f t="shared" si="135"/>
        <v>Old</v>
      </c>
      <c r="D2914" s="1" t="s">
        <v>38</v>
      </c>
      <c r="E2914" s="1" t="s">
        <v>17</v>
      </c>
      <c r="F2914" s="1" t="s">
        <v>40</v>
      </c>
      <c r="G2914" s="1" t="s">
        <v>88</v>
      </c>
      <c r="H2914" s="1">
        <v>1</v>
      </c>
      <c r="I2914" s="1" t="s">
        <v>26</v>
      </c>
      <c r="J2914" s="1" t="s">
        <v>21</v>
      </c>
      <c r="K2914" s="6">
        <v>3676</v>
      </c>
      <c r="L2914" s="6">
        <v>459.5</v>
      </c>
      <c r="M2914" s="1">
        <v>8</v>
      </c>
      <c r="N2914" s="8">
        <v>45385</v>
      </c>
      <c r="O2914" s="4" t="str">
        <f t="shared" si="136"/>
        <v>April 2024</v>
      </c>
      <c r="P2914" s="1" t="s">
        <v>84</v>
      </c>
      <c r="Q2914" s="1" t="s">
        <v>29</v>
      </c>
      <c r="R2914" s="6">
        <v>46.9</v>
      </c>
      <c r="S2914" s="6">
        <f t="shared" si="137"/>
        <v>3722.9</v>
      </c>
    </row>
    <row r="2915" spans="1:19" x14ac:dyDescent="0.35">
      <c r="A2915" s="1">
        <v>4560</v>
      </c>
      <c r="B2915" s="1">
        <v>69</v>
      </c>
      <c r="C2915" s="1" t="str">
        <f t="shared" si="135"/>
        <v>Old</v>
      </c>
      <c r="D2915" s="1" t="s">
        <v>38</v>
      </c>
      <c r="E2915" s="1" t="s">
        <v>17</v>
      </c>
      <c r="F2915" s="1" t="s">
        <v>18</v>
      </c>
      <c r="G2915" s="1" t="s">
        <v>36</v>
      </c>
      <c r="H2915" s="1">
        <v>5</v>
      </c>
      <c r="I2915" s="1" t="s">
        <v>20</v>
      </c>
      <c r="J2915" s="1" t="s">
        <v>42</v>
      </c>
      <c r="K2915" s="6">
        <v>103.75</v>
      </c>
      <c r="L2915" s="6">
        <v>20.75</v>
      </c>
      <c r="M2915" s="1">
        <v>5</v>
      </c>
      <c r="N2915" s="8">
        <v>45385</v>
      </c>
      <c r="O2915" s="4" t="str">
        <f t="shared" si="136"/>
        <v>April 2024</v>
      </c>
      <c r="P2915" s="1" t="s">
        <v>32</v>
      </c>
      <c r="Q2915" s="1"/>
      <c r="R2915" s="6">
        <v>0</v>
      </c>
      <c r="S2915" s="6">
        <f t="shared" si="137"/>
        <v>103.75</v>
      </c>
    </row>
    <row r="2916" spans="1:19" x14ac:dyDescent="0.35">
      <c r="A2916" s="1">
        <v>13546</v>
      </c>
      <c r="B2916" s="1">
        <v>71</v>
      </c>
      <c r="C2916" s="1" t="str">
        <f t="shared" si="135"/>
        <v>Old</v>
      </c>
      <c r="D2916" s="1" t="s">
        <v>38</v>
      </c>
      <c r="E2916" s="1" t="s">
        <v>17</v>
      </c>
      <c r="F2916" s="1" t="s">
        <v>24</v>
      </c>
      <c r="G2916" s="1" t="s">
        <v>85</v>
      </c>
      <c r="H2916" s="1">
        <v>3</v>
      </c>
      <c r="I2916" s="1" t="s">
        <v>20</v>
      </c>
      <c r="J2916" s="1" t="s">
        <v>83</v>
      </c>
      <c r="K2916" s="6">
        <v>3932.05</v>
      </c>
      <c r="L2916" s="6">
        <v>786.41</v>
      </c>
      <c r="M2916" s="1">
        <v>5</v>
      </c>
      <c r="N2916" s="8">
        <v>45385</v>
      </c>
      <c r="O2916" s="4" t="str">
        <f t="shared" si="136"/>
        <v>April 2024</v>
      </c>
      <c r="P2916" s="1" t="s">
        <v>79</v>
      </c>
      <c r="Q2916" s="1"/>
      <c r="R2916" s="6">
        <v>0</v>
      </c>
      <c r="S2916" s="6">
        <f t="shared" si="137"/>
        <v>3932.05</v>
      </c>
    </row>
    <row r="2917" spans="1:19" x14ac:dyDescent="0.35">
      <c r="A2917" s="1">
        <v>2927</v>
      </c>
      <c r="B2917" s="1">
        <v>72</v>
      </c>
      <c r="C2917" s="1" t="str">
        <f t="shared" si="135"/>
        <v>Old</v>
      </c>
      <c r="D2917" s="1" t="s">
        <v>38</v>
      </c>
      <c r="E2917" s="1" t="s">
        <v>33</v>
      </c>
      <c r="F2917" s="1" t="s">
        <v>18</v>
      </c>
      <c r="G2917" s="1" t="s">
        <v>19</v>
      </c>
      <c r="H2917" s="1">
        <v>2</v>
      </c>
      <c r="I2917" s="1" t="s">
        <v>20</v>
      </c>
      <c r="J2917" s="1" t="s">
        <v>21</v>
      </c>
      <c r="K2917" s="6">
        <v>4747.1400000000003</v>
      </c>
      <c r="L2917" s="6">
        <v>791.19</v>
      </c>
      <c r="M2917" s="1">
        <v>6</v>
      </c>
      <c r="N2917" s="8">
        <v>45385</v>
      </c>
      <c r="O2917" s="4" t="str">
        <f t="shared" si="136"/>
        <v>April 2024</v>
      </c>
      <c r="P2917" s="1" t="s">
        <v>32</v>
      </c>
      <c r="Q2917" s="1" t="s">
        <v>39</v>
      </c>
      <c r="R2917" s="6">
        <v>72.069999999999993</v>
      </c>
      <c r="S2917" s="6">
        <f t="shared" si="137"/>
        <v>4819.21</v>
      </c>
    </row>
    <row r="2918" spans="1:19" x14ac:dyDescent="0.35">
      <c r="A2918" s="1">
        <v>9790</v>
      </c>
      <c r="B2918" s="1">
        <v>72</v>
      </c>
      <c r="C2918" s="1" t="str">
        <f t="shared" si="135"/>
        <v>Old</v>
      </c>
      <c r="D2918" s="1" t="s">
        <v>16</v>
      </c>
      <c r="E2918" s="1" t="s">
        <v>17</v>
      </c>
      <c r="F2918" s="1" t="s">
        <v>18</v>
      </c>
      <c r="G2918" s="1" t="s">
        <v>19</v>
      </c>
      <c r="H2918" s="1">
        <v>2</v>
      </c>
      <c r="I2918" s="1" t="s">
        <v>20</v>
      </c>
      <c r="J2918" s="1" t="s">
        <v>27</v>
      </c>
      <c r="K2918" s="6">
        <v>3164.76</v>
      </c>
      <c r="L2918" s="6">
        <v>791.19</v>
      </c>
      <c r="M2918" s="1">
        <v>4</v>
      </c>
      <c r="N2918" s="8">
        <v>45385</v>
      </c>
      <c r="O2918" s="4" t="str">
        <f t="shared" si="136"/>
        <v>April 2024</v>
      </c>
      <c r="P2918" s="1" t="s">
        <v>28</v>
      </c>
      <c r="Q2918" s="1" t="s">
        <v>37</v>
      </c>
      <c r="R2918" s="6">
        <v>48.76</v>
      </c>
      <c r="S2918" s="6">
        <f t="shared" si="137"/>
        <v>3213.5200000000004</v>
      </c>
    </row>
    <row r="2919" spans="1:19" x14ac:dyDescent="0.35">
      <c r="A2919" s="1">
        <v>11220</v>
      </c>
      <c r="B2919" s="1">
        <v>72</v>
      </c>
      <c r="C2919" s="1" t="str">
        <f t="shared" si="135"/>
        <v>Old</v>
      </c>
      <c r="D2919" s="1" t="s">
        <v>16</v>
      </c>
      <c r="E2919" s="1" t="s">
        <v>17</v>
      </c>
      <c r="F2919" s="1" t="s">
        <v>24</v>
      </c>
      <c r="G2919" s="1" t="s">
        <v>85</v>
      </c>
      <c r="H2919" s="1">
        <v>1</v>
      </c>
      <c r="I2919" s="1" t="s">
        <v>26</v>
      </c>
      <c r="J2919" s="1" t="s">
        <v>93</v>
      </c>
      <c r="K2919" s="6">
        <v>3145.64</v>
      </c>
      <c r="L2919" s="6">
        <v>786.41</v>
      </c>
      <c r="M2919" s="1">
        <v>4</v>
      </c>
      <c r="N2919" s="8">
        <v>45385</v>
      </c>
      <c r="O2919" s="4" t="str">
        <f t="shared" si="136"/>
        <v>April 2024</v>
      </c>
      <c r="P2919" s="1" t="s">
        <v>84</v>
      </c>
      <c r="Q2919" s="1" t="s">
        <v>114</v>
      </c>
      <c r="R2919" s="6">
        <v>238.15</v>
      </c>
      <c r="S2919" s="6">
        <f t="shared" si="137"/>
        <v>3383.79</v>
      </c>
    </row>
    <row r="2920" spans="1:19" x14ac:dyDescent="0.35">
      <c r="A2920" s="1">
        <v>3472</v>
      </c>
      <c r="B2920" s="1">
        <v>74</v>
      </c>
      <c r="C2920" s="1" t="str">
        <f t="shared" si="135"/>
        <v>Old</v>
      </c>
      <c r="D2920" s="1" t="s">
        <v>38</v>
      </c>
      <c r="E2920" s="1" t="s">
        <v>17</v>
      </c>
      <c r="F2920" s="1" t="s">
        <v>30</v>
      </c>
      <c r="G2920" s="1" t="s">
        <v>31</v>
      </c>
      <c r="H2920" s="1">
        <v>3</v>
      </c>
      <c r="I2920" s="1" t="s">
        <v>20</v>
      </c>
      <c r="J2920" s="1" t="s">
        <v>21</v>
      </c>
      <c r="K2920" s="6">
        <v>4639.6000000000004</v>
      </c>
      <c r="L2920" s="6">
        <v>463.96</v>
      </c>
      <c r="M2920" s="1">
        <v>10</v>
      </c>
      <c r="N2920" s="8">
        <v>45385</v>
      </c>
      <c r="O2920" s="4" t="str">
        <f t="shared" si="136"/>
        <v>April 2024</v>
      </c>
      <c r="P2920" s="1" t="s">
        <v>28</v>
      </c>
      <c r="Q2920" s="1" t="s">
        <v>53</v>
      </c>
      <c r="R2920" s="6">
        <v>48.65</v>
      </c>
      <c r="S2920" s="6">
        <f t="shared" si="137"/>
        <v>4688.25</v>
      </c>
    </row>
    <row r="2921" spans="1:19" x14ac:dyDescent="0.35">
      <c r="A2921" s="1">
        <v>12572</v>
      </c>
      <c r="B2921" s="1">
        <v>74</v>
      </c>
      <c r="C2921" s="1" t="str">
        <f t="shared" si="135"/>
        <v>Old</v>
      </c>
      <c r="D2921" s="1" t="s">
        <v>16</v>
      </c>
      <c r="E2921" s="1" t="s">
        <v>17</v>
      </c>
      <c r="F2921" s="1" t="s">
        <v>18</v>
      </c>
      <c r="G2921" s="1" t="s">
        <v>81</v>
      </c>
      <c r="H2921" s="1">
        <v>4</v>
      </c>
      <c r="I2921" s="1" t="s">
        <v>26</v>
      </c>
      <c r="J2921" s="1" t="s">
        <v>21</v>
      </c>
      <c r="K2921" s="6">
        <v>2279.36</v>
      </c>
      <c r="L2921" s="6">
        <v>1139.68</v>
      </c>
      <c r="M2921" s="1">
        <v>2</v>
      </c>
      <c r="N2921" s="8">
        <v>45385</v>
      </c>
      <c r="O2921" s="4" t="str">
        <f t="shared" si="136"/>
        <v>April 2024</v>
      </c>
      <c r="P2921" s="1" t="s">
        <v>84</v>
      </c>
      <c r="Q2921" s="1" t="s">
        <v>52</v>
      </c>
      <c r="R2921" s="6">
        <v>93.4</v>
      </c>
      <c r="S2921" s="6">
        <f t="shared" si="137"/>
        <v>2372.7600000000002</v>
      </c>
    </row>
    <row r="2922" spans="1:19" x14ac:dyDescent="0.35">
      <c r="A2922" s="1">
        <v>15416</v>
      </c>
      <c r="B2922" s="1">
        <v>75</v>
      </c>
      <c r="C2922" s="1" t="str">
        <f t="shared" si="135"/>
        <v>Old</v>
      </c>
      <c r="D2922" s="1" t="s">
        <v>16</v>
      </c>
      <c r="E2922" s="1" t="s">
        <v>17</v>
      </c>
      <c r="F2922" s="1" t="s">
        <v>30</v>
      </c>
      <c r="G2922" s="1" t="s">
        <v>78</v>
      </c>
      <c r="H2922" s="1">
        <v>3</v>
      </c>
      <c r="I2922" s="1" t="s">
        <v>26</v>
      </c>
      <c r="J2922" s="1" t="s">
        <v>93</v>
      </c>
      <c r="K2922" s="6">
        <v>5394.56</v>
      </c>
      <c r="L2922" s="6">
        <v>674.32</v>
      </c>
      <c r="M2922" s="1">
        <v>8</v>
      </c>
      <c r="N2922" s="8">
        <v>45385</v>
      </c>
      <c r="O2922" s="4" t="str">
        <f t="shared" si="136"/>
        <v>April 2024</v>
      </c>
      <c r="P2922" s="1" t="s">
        <v>84</v>
      </c>
      <c r="Q2922" s="1" t="s">
        <v>103</v>
      </c>
      <c r="R2922" s="6">
        <v>165.01</v>
      </c>
      <c r="S2922" s="6">
        <f t="shared" si="137"/>
        <v>5559.5700000000006</v>
      </c>
    </row>
    <row r="2923" spans="1:19" x14ac:dyDescent="0.35">
      <c r="A2923" s="1">
        <v>3499</v>
      </c>
      <c r="B2923" s="1">
        <v>76</v>
      </c>
      <c r="C2923" s="1" t="str">
        <f t="shared" si="135"/>
        <v>Old</v>
      </c>
      <c r="D2923" s="1" t="s">
        <v>16</v>
      </c>
      <c r="E2923" s="1" t="s">
        <v>33</v>
      </c>
      <c r="F2923" s="1" t="s">
        <v>40</v>
      </c>
      <c r="G2923" s="1" t="s">
        <v>41</v>
      </c>
      <c r="H2923" s="1">
        <v>3</v>
      </c>
      <c r="I2923" s="1" t="s">
        <v>26</v>
      </c>
      <c r="J2923" s="1" t="s">
        <v>34</v>
      </c>
      <c r="K2923" s="6">
        <v>844.83</v>
      </c>
      <c r="L2923" s="6">
        <v>844.83</v>
      </c>
      <c r="M2923" s="1">
        <v>1</v>
      </c>
      <c r="N2923" s="8">
        <v>45385</v>
      </c>
      <c r="O2923" s="4" t="str">
        <f t="shared" si="136"/>
        <v>April 2024</v>
      </c>
      <c r="P2923" s="1" t="s">
        <v>32</v>
      </c>
      <c r="Q2923" s="1" t="s">
        <v>29</v>
      </c>
      <c r="R2923" s="6">
        <v>16.55</v>
      </c>
      <c r="S2923" s="6">
        <f t="shared" si="137"/>
        <v>861.38</v>
      </c>
    </row>
    <row r="2924" spans="1:19" x14ac:dyDescent="0.35">
      <c r="A2924" s="1">
        <v>18404</v>
      </c>
      <c r="B2924" s="1">
        <v>76</v>
      </c>
      <c r="C2924" s="1" t="str">
        <f t="shared" si="135"/>
        <v>Old</v>
      </c>
      <c r="D2924" s="1" t="s">
        <v>16</v>
      </c>
      <c r="E2924" s="1" t="s">
        <v>17</v>
      </c>
      <c r="F2924" s="1" t="s">
        <v>18</v>
      </c>
      <c r="G2924" s="1" t="s">
        <v>81</v>
      </c>
      <c r="H2924" s="1">
        <v>4</v>
      </c>
      <c r="I2924" s="1" t="s">
        <v>26</v>
      </c>
      <c r="J2924" s="1" t="s">
        <v>93</v>
      </c>
      <c r="K2924" s="6">
        <v>2279.36</v>
      </c>
      <c r="L2924" s="6">
        <v>1139.68</v>
      </c>
      <c r="M2924" s="1">
        <v>2</v>
      </c>
      <c r="N2924" s="8">
        <v>45385</v>
      </c>
      <c r="O2924" s="4" t="str">
        <f t="shared" si="136"/>
        <v>April 2024</v>
      </c>
      <c r="P2924" s="1" t="s">
        <v>84</v>
      </c>
      <c r="Q2924" s="1" t="s">
        <v>89</v>
      </c>
      <c r="R2924" s="6">
        <v>220.52</v>
      </c>
      <c r="S2924" s="6">
        <f t="shared" si="137"/>
        <v>2499.88</v>
      </c>
    </row>
    <row r="2925" spans="1:19" x14ac:dyDescent="0.35">
      <c r="A2925" s="1">
        <v>11263</v>
      </c>
      <c r="B2925" s="1">
        <v>77</v>
      </c>
      <c r="C2925" s="1" t="str">
        <f t="shared" si="135"/>
        <v>Old</v>
      </c>
      <c r="D2925" s="1" t="s">
        <v>16</v>
      </c>
      <c r="E2925" s="1" t="s">
        <v>17</v>
      </c>
      <c r="F2925" s="1" t="s">
        <v>18</v>
      </c>
      <c r="G2925" s="1" t="s">
        <v>81</v>
      </c>
      <c r="H2925" s="1">
        <v>5</v>
      </c>
      <c r="I2925" s="1" t="s">
        <v>26</v>
      </c>
      <c r="J2925" s="1" t="s">
        <v>93</v>
      </c>
      <c r="K2925" s="6">
        <v>6838.08</v>
      </c>
      <c r="L2925" s="6">
        <v>1139.68</v>
      </c>
      <c r="M2925" s="1">
        <v>6</v>
      </c>
      <c r="N2925" s="8">
        <v>45385</v>
      </c>
      <c r="O2925" s="4" t="str">
        <f t="shared" si="136"/>
        <v>April 2024</v>
      </c>
      <c r="P2925" s="1" t="s">
        <v>22</v>
      </c>
      <c r="Q2925" s="1" t="s">
        <v>120</v>
      </c>
      <c r="R2925" s="6">
        <v>237.39</v>
      </c>
      <c r="S2925" s="6">
        <f t="shared" si="137"/>
        <v>7075.47</v>
      </c>
    </row>
    <row r="2926" spans="1:19" x14ac:dyDescent="0.35">
      <c r="A2926" s="1">
        <v>15853</v>
      </c>
      <c r="B2926" s="1">
        <v>79</v>
      </c>
      <c r="C2926" s="1" t="str">
        <f t="shared" si="135"/>
        <v>Old</v>
      </c>
      <c r="D2926" s="1" t="s">
        <v>38</v>
      </c>
      <c r="E2926" s="1" t="s">
        <v>17</v>
      </c>
      <c r="F2926" s="1" t="s">
        <v>30</v>
      </c>
      <c r="G2926" s="1" t="s">
        <v>78</v>
      </c>
      <c r="H2926" s="1">
        <v>2</v>
      </c>
      <c r="I2926" s="1" t="s">
        <v>20</v>
      </c>
      <c r="J2926" s="1" t="s">
        <v>21</v>
      </c>
      <c r="K2926" s="6">
        <v>674.32</v>
      </c>
      <c r="L2926" s="6">
        <v>674.32</v>
      </c>
      <c r="M2926" s="1">
        <v>1</v>
      </c>
      <c r="N2926" s="8">
        <v>45385</v>
      </c>
      <c r="O2926" s="4" t="str">
        <f t="shared" si="136"/>
        <v>April 2024</v>
      </c>
      <c r="P2926" s="1" t="s">
        <v>79</v>
      </c>
      <c r="Q2926" s="1" t="s">
        <v>52</v>
      </c>
      <c r="R2926" s="6">
        <v>35.520000000000003</v>
      </c>
      <c r="S2926" s="6">
        <f t="shared" si="137"/>
        <v>709.84</v>
      </c>
    </row>
    <row r="2927" spans="1:19" x14ac:dyDescent="0.35">
      <c r="A2927" s="1">
        <v>19260</v>
      </c>
      <c r="B2927" s="1">
        <v>19</v>
      </c>
      <c r="C2927" s="1" t="str">
        <f t="shared" si="135"/>
        <v>Young</v>
      </c>
      <c r="D2927" s="1" t="s">
        <v>38</v>
      </c>
      <c r="E2927" s="1" t="s">
        <v>17</v>
      </c>
      <c r="F2927" s="1" t="s">
        <v>24</v>
      </c>
      <c r="G2927" s="1" t="s">
        <v>85</v>
      </c>
      <c r="H2927" s="1">
        <v>2</v>
      </c>
      <c r="I2927" s="1" t="s">
        <v>20</v>
      </c>
      <c r="J2927" s="1" t="s">
        <v>83</v>
      </c>
      <c r="K2927" s="6">
        <v>3145.64</v>
      </c>
      <c r="L2927" s="6">
        <v>786.41</v>
      </c>
      <c r="M2927" s="1">
        <v>4</v>
      </c>
      <c r="N2927" s="8">
        <v>45386</v>
      </c>
      <c r="O2927" s="4" t="str">
        <f t="shared" si="136"/>
        <v>April 2024</v>
      </c>
      <c r="P2927" s="1" t="s">
        <v>22</v>
      </c>
      <c r="Q2927" s="1" t="s">
        <v>37</v>
      </c>
      <c r="R2927" s="6">
        <v>29.41</v>
      </c>
      <c r="S2927" s="6">
        <f t="shared" si="137"/>
        <v>3175.0499999999997</v>
      </c>
    </row>
    <row r="2928" spans="1:19" x14ac:dyDescent="0.35">
      <c r="A2928" s="1">
        <v>15861</v>
      </c>
      <c r="B2928" s="1">
        <v>20</v>
      </c>
      <c r="C2928" s="1" t="str">
        <f t="shared" si="135"/>
        <v>Young</v>
      </c>
      <c r="D2928" s="1" t="s">
        <v>16</v>
      </c>
      <c r="E2928" s="1" t="s">
        <v>17</v>
      </c>
      <c r="F2928" s="1" t="s">
        <v>77</v>
      </c>
      <c r="G2928" s="1" t="s">
        <v>86</v>
      </c>
      <c r="H2928" s="1">
        <v>3</v>
      </c>
      <c r="I2928" s="1" t="s">
        <v>26</v>
      </c>
      <c r="J2928" s="1" t="s">
        <v>83</v>
      </c>
      <c r="K2928" s="6">
        <v>3611.8</v>
      </c>
      <c r="L2928" s="6">
        <v>361.18</v>
      </c>
      <c r="M2928" s="1">
        <v>10</v>
      </c>
      <c r="N2928" s="8">
        <v>45386</v>
      </c>
      <c r="O2928" s="4" t="str">
        <f t="shared" si="136"/>
        <v>April 2024</v>
      </c>
      <c r="P2928" s="1" t="s">
        <v>79</v>
      </c>
      <c r="Q2928" s="1" t="s">
        <v>99</v>
      </c>
      <c r="R2928" s="6">
        <v>117.02</v>
      </c>
      <c r="S2928" s="6">
        <f t="shared" si="137"/>
        <v>3728.82</v>
      </c>
    </row>
    <row r="2929" spans="1:19" x14ac:dyDescent="0.35">
      <c r="A2929" s="1">
        <v>14267</v>
      </c>
      <c r="B2929" s="1">
        <v>21</v>
      </c>
      <c r="C2929" s="1" t="str">
        <f t="shared" si="135"/>
        <v>Young</v>
      </c>
      <c r="D2929" s="1" t="s">
        <v>38</v>
      </c>
      <c r="E2929" s="1" t="s">
        <v>17</v>
      </c>
      <c r="F2929" s="1" t="s">
        <v>40</v>
      </c>
      <c r="G2929" s="1" t="s">
        <v>88</v>
      </c>
      <c r="H2929" s="1">
        <v>4</v>
      </c>
      <c r="I2929" s="1" t="s">
        <v>26</v>
      </c>
      <c r="J2929" s="1" t="s">
        <v>21</v>
      </c>
      <c r="K2929" s="6">
        <v>1838</v>
      </c>
      <c r="L2929" s="6">
        <v>459.5</v>
      </c>
      <c r="M2929" s="1">
        <v>4</v>
      </c>
      <c r="N2929" s="8">
        <v>45386</v>
      </c>
      <c r="O2929" s="4" t="str">
        <f t="shared" si="136"/>
        <v>April 2024</v>
      </c>
      <c r="P2929" s="1" t="s">
        <v>79</v>
      </c>
      <c r="Q2929" s="1" t="s">
        <v>87</v>
      </c>
      <c r="R2929" s="6">
        <v>103.73</v>
      </c>
      <c r="S2929" s="6">
        <f t="shared" si="137"/>
        <v>1941.73</v>
      </c>
    </row>
    <row r="2930" spans="1:19" x14ac:dyDescent="0.35">
      <c r="A2930" s="1">
        <v>18339</v>
      </c>
      <c r="B2930" s="1">
        <v>21</v>
      </c>
      <c r="C2930" s="1" t="str">
        <f t="shared" si="135"/>
        <v>Young</v>
      </c>
      <c r="D2930" s="1" t="s">
        <v>16</v>
      </c>
      <c r="E2930" s="1" t="s">
        <v>17</v>
      </c>
      <c r="F2930" s="1" t="s">
        <v>40</v>
      </c>
      <c r="G2930" s="1" t="s">
        <v>88</v>
      </c>
      <c r="H2930" s="1">
        <v>3</v>
      </c>
      <c r="I2930" s="1" t="s">
        <v>26</v>
      </c>
      <c r="J2930" s="1" t="s">
        <v>93</v>
      </c>
      <c r="K2930" s="6">
        <v>1838</v>
      </c>
      <c r="L2930" s="6">
        <v>459.5</v>
      </c>
      <c r="M2930" s="1">
        <v>4</v>
      </c>
      <c r="N2930" s="8">
        <v>45386</v>
      </c>
      <c r="O2930" s="4" t="str">
        <f t="shared" si="136"/>
        <v>April 2024</v>
      </c>
      <c r="P2930" s="1" t="s">
        <v>84</v>
      </c>
      <c r="Q2930" s="1" t="s">
        <v>106</v>
      </c>
      <c r="R2930" s="6">
        <v>141.1</v>
      </c>
      <c r="S2930" s="6">
        <f t="shared" si="137"/>
        <v>1979.1</v>
      </c>
    </row>
    <row r="2931" spans="1:19" x14ac:dyDescent="0.35">
      <c r="A2931" s="1">
        <v>16537</v>
      </c>
      <c r="B2931" s="1">
        <v>24</v>
      </c>
      <c r="C2931" s="1" t="str">
        <f t="shared" si="135"/>
        <v>Young</v>
      </c>
      <c r="D2931" s="1" t="s">
        <v>16</v>
      </c>
      <c r="E2931" s="1" t="s">
        <v>17</v>
      </c>
      <c r="F2931" s="1" t="s">
        <v>30</v>
      </c>
      <c r="G2931" s="1" t="s">
        <v>78</v>
      </c>
      <c r="H2931" s="1">
        <v>4</v>
      </c>
      <c r="I2931" s="1" t="s">
        <v>26</v>
      </c>
      <c r="J2931" s="1" t="s">
        <v>93</v>
      </c>
      <c r="K2931" s="6">
        <v>1348.64</v>
      </c>
      <c r="L2931" s="6">
        <v>674.32</v>
      </c>
      <c r="M2931" s="1">
        <v>2</v>
      </c>
      <c r="N2931" s="8">
        <v>45386</v>
      </c>
      <c r="O2931" s="4" t="str">
        <f t="shared" si="136"/>
        <v>April 2024</v>
      </c>
      <c r="P2931" s="1" t="s">
        <v>84</v>
      </c>
      <c r="Q2931" s="1" t="s">
        <v>37</v>
      </c>
      <c r="R2931" s="6">
        <v>12.88</v>
      </c>
      <c r="S2931" s="6">
        <f t="shared" si="137"/>
        <v>1361.5200000000002</v>
      </c>
    </row>
    <row r="2932" spans="1:19" x14ac:dyDescent="0.35">
      <c r="A2932" s="1">
        <v>17538</v>
      </c>
      <c r="B2932" s="1">
        <v>24</v>
      </c>
      <c r="C2932" s="1" t="str">
        <f t="shared" si="135"/>
        <v>Young</v>
      </c>
      <c r="D2932" s="1" t="s">
        <v>38</v>
      </c>
      <c r="E2932" s="1" t="s">
        <v>17</v>
      </c>
      <c r="F2932" s="1" t="s">
        <v>77</v>
      </c>
      <c r="G2932" s="1" t="s">
        <v>86</v>
      </c>
      <c r="H2932" s="1">
        <v>2</v>
      </c>
      <c r="I2932" s="1" t="s">
        <v>20</v>
      </c>
      <c r="J2932" s="1" t="s">
        <v>83</v>
      </c>
      <c r="K2932" s="6">
        <v>2167.08</v>
      </c>
      <c r="L2932" s="6">
        <v>361.18</v>
      </c>
      <c r="M2932" s="1">
        <v>6</v>
      </c>
      <c r="N2932" s="8">
        <v>45386</v>
      </c>
      <c r="O2932" s="4" t="str">
        <f t="shared" si="136"/>
        <v>April 2024</v>
      </c>
      <c r="P2932" s="1" t="s">
        <v>84</v>
      </c>
      <c r="Q2932" s="1" t="s">
        <v>91</v>
      </c>
      <c r="R2932" s="6">
        <v>139.66999999999999</v>
      </c>
      <c r="S2932" s="6">
        <f t="shared" si="137"/>
        <v>2306.75</v>
      </c>
    </row>
    <row r="2933" spans="1:19" x14ac:dyDescent="0.35">
      <c r="A2933" s="1">
        <v>13119</v>
      </c>
      <c r="B2933" s="1">
        <v>25</v>
      </c>
      <c r="C2933" s="1" t="str">
        <f t="shared" si="135"/>
        <v>Young</v>
      </c>
      <c r="D2933" s="1" t="s">
        <v>38</v>
      </c>
      <c r="E2933" s="1" t="s">
        <v>17</v>
      </c>
      <c r="F2933" s="1" t="s">
        <v>24</v>
      </c>
      <c r="G2933" s="1" t="s">
        <v>85</v>
      </c>
      <c r="H2933" s="1">
        <v>1</v>
      </c>
      <c r="I2933" s="1" t="s">
        <v>20</v>
      </c>
      <c r="J2933" s="1" t="s">
        <v>21</v>
      </c>
      <c r="K2933" s="6">
        <v>3145.64</v>
      </c>
      <c r="L2933" s="6">
        <v>786.41</v>
      </c>
      <c r="M2933" s="1">
        <v>4</v>
      </c>
      <c r="N2933" s="8">
        <v>45386</v>
      </c>
      <c r="O2933" s="4" t="str">
        <f t="shared" si="136"/>
        <v>April 2024</v>
      </c>
      <c r="P2933" s="1" t="s">
        <v>84</v>
      </c>
      <c r="Q2933" s="1" t="s">
        <v>29</v>
      </c>
      <c r="R2933" s="6">
        <v>26.17</v>
      </c>
      <c r="S2933" s="6">
        <f t="shared" si="137"/>
        <v>3171.81</v>
      </c>
    </row>
    <row r="2934" spans="1:19" x14ac:dyDescent="0.35">
      <c r="A2934" s="1">
        <v>7861</v>
      </c>
      <c r="B2934" s="1">
        <v>26</v>
      </c>
      <c r="C2934" s="1" t="str">
        <f t="shared" si="135"/>
        <v>Young</v>
      </c>
      <c r="D2934" s="1" t="s">
        <v>38</v>
      </c>
      <c r="E2934" s="1" t="s">
        <v>17</v>
      </c>
      <c r="F2934" s="1" t="s">
        <v>40</v>
      </c>
      <c r="G2934" s="1" t="s">
        <v>41</v>
      </c>
      <c r="H2934" s="1">
        <v>3</v>
      </c>
      <c r="I2934" s="1" t="s">
        <v>20</v>
      </c>
      <c r="J2934" s="1" t="s">
        <v>27</v>
      </c>
      <c r="K2934" s="6">
        <v>8448.2999999999993</v>
      </c>
      <c r="L2934" s="6">
        <v>844.83</v>
      </c>
      <c r="M2934" s="1">
        <v>10</v>
      </c>
      <c r="N2934" s="8">
        <v>45386</v>
      </c>
      <c r="O2934" s="4" t="str">
        <f t="shared" si="136"/>
        <v>April 2024</v>
      </c>
      <c r="P2934" s="1" t="s">
        <v>32</v>
      </c>
      <c r="Q2934" s="1" t="s">
        <v>49</v>
      </c>
      <c r="R2934" s="6">
        <v>100.74</v>
      </c>
      <c r="S2934" s="6">
        <f t="shared" si="137"/>
        <v>8549.0399999999991</v>
      </c>
    </row>
    <row r="2935" spans="1:19" x14ac:dyDescent="0.35">
      <c r="A2935" s="1">
        <v>18367</v>
      </c>
      <c r="B2935" s="1">
        <v>26</v>
      </c>
      <c r="C2935" s="1" t="str">
        <f t="shared" si="135"/>
        <v>Young</v>
      </c>
      <c r="D2935" s="1" t="s">
        <v>38</v>
      </c>
      <c r="E2935" s="1" t="s">
        <v>17</v>
      </c>
      <c r="F2935" s="1" t="s">
        <v>77</v>
      </c>
      <c r="G2935" s="1" t="s">
        <v>86</v>
      </c>
      <c r="H2935" s="1">
        <v>3</v>
      </c>
      <c r="I2935" s="1" t="s">
        <v>26</v>
      </c>
      <c r="J2935" s="1" t="s">
        <v>21</v>
      </c>
      <c r="K2935" s="6">
        <v>1805.9</v>
      </c>
      <c r="L2935" s="6">
        <v>361.18</v>
      </c>
      <c r="M2935" s="1">
        <v>5</v>
      </c>
      <c r="N2935" s="8">
        <v>45386</v>
      </c>
      <c r="O2935" s="4" t="str">
        <f t="shared" si="136"/>
        <v>April 2024</v>
      </c>
      <c r="P2935" s="1" t="s">
        <v>79</v>
      </c>
      <c r="Q2935" s="1"/>
      <c r="R2935" s="6">
        <v>0</v>
      </c>
      <c r="S2935" s="6">
        <f t="shared" si="137"/>
        <v>1805.9</v>
      </c>
    </row>
    <row r="2936" spans="1:19" x14ac:dyDescent="0.35">
      <c r="A2936" s="1">
        <v>2507</v>
      </c>
      <c r="B2936" s="1">
        <v>27</v>
      </c>
      <c r="C2936" s="1" t="str">
        <f t="shared" si="135"/>
        <v>Young</v>
      </c>
      <c r="D2936" s="1" t="s">
        <v>38</v>
      </c>
      <c r="E2936" s="1" t="s">
        <v>17</v>
      </c>
      <c r="F2936" s="1" t="s">
        <v>24</v>
      </c>
      <c r="G2936" s="1" t="s">
        <v>25</v>
      </c>
      <c r="H2936" s="1">
        <v>3</v>
      </c>
      <c r="I2936" s="1" t="s">
        <v>26</v>
      </c>
      <c r="J2936" s="1" t="s">
        <v>34</v>
      </c>
      <c r="K2936" s="6">
        <v>1729.21</v>
      </c>
      <c r="L2936" s="6">
        <v>247.03</v>
      </c>
      <c r="M2936" s="1">
        <v>7</v>
      </c>
      <c r="N2936" s="8">
        <v>45386</v>
      </c>
      <c r="O2936" s="4" t="str">
        <f t="shared" si="136"/>
        <v>April 2024</v>
      </c>
      <c r="P2936" s="1" t="s">
        <v>28</v>
      </c>
      <c r="Q2936" s="1" t="s">
        <v>62</v>
      </c>
      <c r="R2936" s="6">
        <v>81.59</v>
      </c>
      <c r="S2936" s="6">
        <f t="shared" si="137"/>
        <v>1810.8</v>
      </c>
    </row>
    <row r="2937" spans="1:19" x14ac:dyDescent="0.35">
      <c r="A2937" s="1">
        <v>3409</v>
      </c>
      <c r="B2937" s="1">
        <v>28</v>
      </c>
      <c r="C2937" s="1" t="str">
        <f t="shared" si="135"/>
        <v>Young</v>
      </c>
      <c r="D2937" s="1" t="s">
        <v>16</v>
      </c>
      <c r="E2937" s="1" t="s">
        <v>17</v>
      </c>
      <c r="F2937" s="1" t="s">
        <v>24</v>
      </c>
      <c r="G2937" s="1" t="s">
        <v>25</v>
      </c>
      <c r="H2937" s="1">
        <v>3</v>
      </c>
      <c r="I2937" s="1" t="s">
        <v>20</v>
      </c>
      <c r="J2937" s="1" t="s">
        <v>21</v>
      </c>
      <c r="K2937" s="6">
        <v>494.06</v>
      </c>
      <c r="L2937" s="6">
        <v>247.03</v>
      </c>
      <c r="M2937" s="1">
        <v>2</v>
      </c>
      <c r="N2937" s="8">
        <v>45386</v>
      </c>
      <c r="O2937" s="4" t="str">
        <f t="shared" si="136"/>
        <v>April 2024</v>
      </c>
      <c r="P2937" s="1" t="s">
        <v>32</v>
      </c>
      <c r="Q2937" s="1" t="s">
        <v>37</v>
      </c>
      <c r="R2937" s="6">
        <v>47.65</v>
      </c>
      <c r="S2937" s="6">
        <f t="shared" si="137"/>
        <v>541.71</v>
      </c>
    </row>
    <row r="2938" spans="1:19" x14ac:dyDescent="0.35">
      <c r="A2938" s="1">
        <v>11718</v>
      </c>
      <c r="B2938" s="1">
        <v>30</v>
      </c>
      <c r="C2938" s="1" t="str">
        <f t="shared" si="135"/>
        <v>Young</v>
      </c>
      <c r="D2938" s="1" t="s">
        <v>16</v>
      </c>
      <c r="E2938" s="1" t="s">
        <v>17</v>
      </c>
      <c r="F2938" s="1" t="s">
        <v>77</v>
      </c>
      <c r="G2938" s="1" t="s">
        <v>86</v>
      </c>
      <c r="H2938" s="1">
        <v>2</v>
      </c>
      <c r="I2938" s="1" t="s">
        <v>26</v>
      </c>
      <c r="J2938" s="1" t="s">
        <v>83</v>
      </c>
      <c r="K2938" s="6">
        <v>3611.8</v>
      </c>
      <c r="L2938" s="6">
        <v>361.18</v>
      </c>
      <c r="M2938" s="1">
        <v>10</v>
      </c>
      <c r="N2938" s="8">
        <v>45386</v>
      </c>
      <c r="O2938" s="4" t="str">
        <f t="shared" si="136"/>
        <v>April 2024</v>
      </c>
      <c r="P2938" s="1" t="s">
        <v>79</v>
      </c>
      <c r="Q2938" s="1"/>
      <c r="R2938" s="6">
        <v>0</v>
      </c>
      <c r="S2938" s="6">
        <f t="shared" si="137"/>
        <v>3611.8</v>
      </c>
    </row>
    <row r="2939" spans="1:19" x14ac:dyDescent="0.35">
      <c r="A2939" s="1">
        <v>18497</v>
      </c>
      <c r="B2939" s="1">
        <v>31</v>
      </c>
      <c r="C2939" s="1" t="str">
        <f t="shared" si="135"/>
        <v>Young</v>
      </c>
      <c r="D2939" s="1" t="s">
        <v>38</v>
      </c>
      <c r="E2939" s="1" t="s">
        <v>17</v>
      </c>
      <c r="F2939" s="1" t="s">
        <v>40</v>
      </c>
      <c r="G2939" s="1" t="s">
        <v>88</v>
      </c>
      <c r="H2939" s="1">
        <v>3</v>
      </c>
      <c r="I2939" s="1" t="s">
        <v>26</v>
      </c>
      <c r="J2939" s="1" t="s">
        <v>83</v>
      </c>
      <c r="K2939" s="6">
        <v>459.5</v>
      </c>
      <c r="L2939" s="6">
        <v>459.5</v>
      </c>
      <c r="M2939" s="1">
        <v>1</v>
      </c>
      <c r="N2939" s="8">
        <v>45386</v>
      </c>
      <c r="O2939" s="4" t="str">
        <f t="shared" si="136"/>
        <v>April 2024</v>
      </c>
      <c r="P2939" s="1" t="s">
        <v>84</v>
      </c>
      <c r="Q2939" s="1"/>
      <c r="R2939" s="6">
        <v>0</v>
      </c>
      <c r="S2939" s="6">
        <f t="shared" si="137"/>
        <v>459.5</v>
      </c>
    </row>
    <row r="2940" spans="1:19" x14ac:dyDescent="0.35">
      <c r="A2940" s="1">
        <v>6419</v>
      </c>
      <c r="B2940" s="1">
        <v>32</v>
      </c>
      <c r="C2940" s="1" t="str">
        <f t="shared" si="135"/>
        <v>Young</v>
      </c>
      <c r="D2940" s="1" t="s">
        <v>38</v>
      </c>
      <c r="E2940" s="1" t="s">
        <v>17</v>
      </c>
      <c r="F2940" s="1" t="s">
        <v>30</v>
      </c>
      <c r="G2940" s="1" t="s">
        <v>31</v>
      </c>
      <c r="H2940" s="1">
        <v>3</v>
      </c>
      <c r="I2940" s="1" t="s">
        <v>26</v>
      </c>
      <c r="J2940" s="1" t="s">
        <v>34</v>
      </c>
      <c r="K2940" s="6">
        <v>4639.6000000000004</v>
      </c>
      <c r="L2940" s="6">
        <v>463.96</v>
      </c>
      <c r="M2940" s="1">
        <v>10</v>
      </c>
      <c r="N2940" s="8">
        <v>45386</v>
      </c>
      <c r="O2940" s="4" t="str">
        <f t="shared" si="136"/>
        <v>April 2024</v>
      </c>
      <c r="P2940" s="1" t="s">
        <v>22</v>
      </c>
      <c r="Q2940" s="1" t="s">
        <v>48</v>
      </c>
      <c r="R2940" s="6">
        <v>64.430000000000007</v>
      </c>
      <c r="S2940" s="6">
        <f t="shared" si="137"/>
        <v>4704.0300000000007</v>
      </c>
    </row>
    <row r="2941" spans="1:19" x14ac:dyDescent="0.35">
      <c r="A2941" s="1">
        <v>18304</v>
      </c>
      <c r="B2941" s="1">
        <v>33</v>
      </c>
      <c r="C2941" s="1" t="str">
        <f t="shared" si="135"/>
        <v>Young</v>
      </c>
      <c r="D2941" s="1" t="s">
        <v>38</v>
      </c>
      <c r="E2941" s="1" t="s">
        <v>17</v>
      </c>
      <c r="F2941" s="1" t="s">
        <v>30</v>
      </c>
      <c r="G2941" s="1" t="s">
        <v>78</v>
      </c>
      <c r="H2941" s="1">
        <v>1</v>
      </c>
      <c r="I2941" s="1" t="s">
        <v>20</v>
      </c>
      <c r="J2941" s="1" t="s">
        <v>21</v>
      </c>
      <c r="K2941" s="6">
        <v>674.32</v>
      </c>
      <c r="L2941" s="6">
        <v>674.32</v>
      </c>
      <c r="M2941" s="1">
        <v>1</v>
      </c>
      <c r="N2941" s="8">
        <v>45386</v>
      </c>
      <c r="O2941" s="4" t="str">
        <f t="shared" si="136"/>
        <v>April 2024</v>
      </c>
      <c r="P2941" s="1" t="s">
        <v>84</v>
      </c>
      <c r="Q2941" s="1" t="s">
        <v>121</v>
      </c>
      <c r="R2941" s="6">
        <v>128.32</v>
      </c>
      <c r="S2941" s="6">
        <f t="shared" si="137"/>
        <v>802.6400000000001</v>
      </c>
    </row>
    <row r="2942" spans="1:19" x14ac:dyDescent="0.35">
      <c r="A2942" s="1">
        <v>9971</v>
      </c>
      <c r="B2942" s="1">
        <v>35</v>
      </c>
      <c r="C2942" s="1" t="str">
        <f t="shared" si="135"/>
        <v>Young</v>
      </c>
      <c r="D2942" s="1" t="s">
        <v>38</v>
      </c>
      <c r="E2942" s="1" t="s">
        <v>17</v>
      </c>
      <c r="F2942" s="1" t="s">
        <v>18</v>
      </c>
      <c r="G2942" s="1" t="s">
        <v>36</v>
      </c>
      <c r="H2942" s="1">
        <v>5</v>
      </c>
      <c r="I2942" s="1" t="s">
        <v>20</v>
      </c>
      <c r="J2942" s="1" t="s">
        <v>21</v>
      </c>
      <c r="K2942" s="6">
        <v>124.5</v>
      </c>
      <c r="L2942" s="6">
        <v>20.75</v>
      </c>
      <c r="M2942" s="1">
        <v>6</v>
      </c>
      <c r="N2942" s="8">
        <v>45386</v>
      </c>
      <c r="O2942" s="4" t="str">
        <f t="shared" si="136"/>
        <v>April 2024</v>
      </c>
      <c r="P2942" s="1" t="s">
        <v>32</v>
      </c>
      <c r="Q2942" s="1" t="s">
        <v>51</v>
      </c>
      <c r="R2942" s="6">
        <v>54.23</v>
      </c>
      <c r="S2942" s="6">
        <f t="shared" si="137"/>
        <v>178.73</v>
      </c>
    </row>
    <row r="2943" spans="1:19" x14ac:dyDescent="0.35">
      <c r="A2943" s="1">
        <v>17663</v>
      </c>
      <c r="B2943" s="1">
        <v>35</v>
      </c>
      <c r="C2943" s="1" t="str">
        <f t="shared" si="135"/>
        <v>Young</v>
      </c>
      <c r="D2943" s="1" t="s">
        <v>16</v>
      </c>
      <c r="E2943" s="1" t="s">
        <v>17</v>
      </c>
      <c r="F2943" s="1" t="s">
        <v>40</v>
      </c>
      <c r="G2943" s="1" t="s">
        <v>88</v>
      </c>
      <c r="H2943" s="1">
        <v>4</v>
      </c>
      <c r="I2943" s="1" t="s">
        <v>20</v>
      </c>
      <c r="J2943" s="1" t="s">
        <v>93</v>
      </c>
      <c r="K2943" s="6">
        <v>3216.5</v>
      </c>
      <c r="L2943" s="6">
        <v>459.5</v>
      </c>
      <c r="M2943" s="1">
        <v>7</v>
      </c>
      <c r="N2943" s="8">
        <v>45386</v>
      </c>
      <c r="O2943" s="4" t="str">
        <f t="shared" si="136"/>
        <v>April 2024</v>
      </c>
      <c r="P2943" s="1" t="s">
        <v>22</v>
      </c>
      <c r="Q2943" s="1" t="s">
        <v>106</v>
      </c>
      <c r="R2943" s="6">
        <v>162.41</v>
      </c>
      <c r="S2943" s="6">
        <f t="shared" si="137"/>
        <v>3378.91</v>
      </c>
    </row>
    <row r="2944" spans="1:19" x14ac:dyDescent="0.35">
      <c r="A2944" s="1">
        <v>11932</v>
      </c>
      <c r="B2944" s="1">
        <v>38</v>
      </c>
      <c r="C2944" s="1" t="str">
        <f t="shared" si="135"/>
        <v>Middle-Aged</v>
      </c>
      <c r="D2944" s="1" t="s">
        <v>38</v>
      </c>
      <c r="E2944" s="1" t="s">
        <v>33</v>
      </c>
      <c r="F2944" s="1" t="s">
        <v>18</v>
      </c>
      <c r="G2944" s="1" t="s">
        <v>81</v>
      </c>
      <c r="H2944" s="1">
        <v>2</v>
      </c>
      <c r="I2944" s="1" t="s">
        <v>26</v>
      </c>
      <c r="J2944" s="1" t="s">
        <v>93</v>
      </c>
      <c r="K2944" s="6">
        <v>5698.4</v>
      </c>
      <c r="L2944" s="6">
        <v>1139.68</v>
      </c>
      <c r="M2944" s="1">
        <v>5</v>
      </c>
      <c r="N2944" s="8">
        <v>45386</v>
      </c>
      <c r="O2944" s="4" t="str">
        <f t="shared" si="136"/>
        <v>April 2024</v>
      </c>
      <c r="P2944" s="1" t="s">
        <v>22</v>
      </c>
      <c r="Q2944" s="1" t="s">
        <v>29</v>
      </c>
      <c r="R2944" s="6">
        <v>59.91</v>
      </c>
      <c r="S2944" s="6">
        <f t="shared" si="137"/>
        <v>5758.3099999999995</v>
      </c>
    </row>
    <row r="2945" spans="1:19" x14ac:dyDescent="0.35">
      <c r="A2945" s="1">
        <v>15648</v>
      </c>
      <c r="B2945" s="1">
        <v>38</v>
      </c>
      <c r="C2945" s="1" t="str">
        <f t="shared" si="135"/>
        <v>Middle-Aged</v>
      </c>
      <c r="D2945" s="1" t="s">
        <v>38</v>
      </c>
      <c r="E2945" s="1" t="s">
        <v>17</v>
      </c>
      <c r="F2945" s="1" t="s">
        <v>18</v>
      </c>
      <c r="G2945" s="1" t="s">
        <v>81</v>
      </c>
      <c r="H2945" s="1">
        <v>1</v>
      </c>
      <c r="I2945" s="1" t="s">
        <v>26</v>
      </c>
      <c r="J2945" s="1" t="s">
        <v>83</v>
      </c>
      <c r="K2945" s="6">
        <v>11396.8</v>
      </c>
      <c r="L2945" s="6">
        <v>1139.68</v>
      </c>
      <c r="M2945" s="1">
        <v>10</v>
      </c>
      <c r="N2945" s="8">
        <v>45386</v>
      </c>
      <c r="O2945" s="4" t="str">
        <f t="shared" si="136"/>
        <v>April 2024</v>
      </c>
      <c r="P2945" s="1" t="s">
        <v>22</v>
      </c>
      <c r="Q2945" s="1"/>
      <c r="R2945" s="6">
        <v>0</v>
      </c>
      <c r="S2945" s="6">
        <f t="shared" si="137"/>
        <v>11396.8</v>
      </c>
    </row>
    <row r="2946" spans="1:19" x14ac:dyDescent="0.35">
      <c r="A2946" s="1">
        <v>1601</v>
      </c>
      <c r="B2946" s="1">
        <v>40</v>
      </c>
      <c r="C2946" s="1" t="str">
        <f t="shared" ref="C2946:C3009" si="138">IF(B2946&lt;=35,"Young",IF(B2946&lt;=55,"Middle-Aged","Old"))</f>
        <v>Middle-Aged</v>
      </c>
      <c r="D2946" s="1" t="s">
        <v>16</v>
      </c>
      <c r="E2946" s="1" t="s">
        <v>17</v>
      </c>
      <c r="F2946" s="1" t="s">
        <v>18</v>
      </c>
      <c r="G2946" s="1" t="s">
        <v>19</v>
      </c>
      <c r="H2946" s="1">
        <v>2</v>
      </c>
      <c r="I2946" s="1" t="s">
        <v>26</v>
      </c>
      <c r="J2946" s="1" t="s">
        <v>42</v>
      </c>
      <c r="K2946" s="6">
        <v>1582.38</v>
      </c>
      <c r="L2946" s="6">
        <v>791.19</v>
      </c>
      <c r="M2946" s="1">
        <v>2</v>
      </c>
      <c r="N2946" s="8">
        <v>45386</v>
      </c>
      <c r="O2946" s="4" t="str">
        <f t="shared" ref="O2946:O3009" si="139">TEXT(N2946,"mmmm yyyy")</f>
        <v>April 2024</v>
      </c>
      <c r="P2946" s="1" t="s">
        <v>22</v>
      </c>
      <c r="Q2946" s="1"/>
      <c r="R2946" s="6">
        <v>0</v>
      </c>
      <c r="S2946" s="6">
        <f t="shared" ref="S2946:S3009" si="140">K2946+R2946</f>
        <v>1582.38</v>
      </c>
    </row>
    <row r="2947" spans="1:19" x14ac:dyDescent="0.35">
      <c r="A2947" s="1">
        <v>14767</v>
      </c>
      <c r="B2947" s="1">
        <v>40</v>
      </c>
      <c r="C2947" s="1" t="str">
        <f t="shared" si="138"/>
        <v>Middle-Aged</v>
      </c>
      <c r="D2947" s="1" t="s">
        <v>16</v>
      </c>
      <c r="E2947" s="1" t="s">
        <v>33</v>
      </c>
      <c r="F2947" s="1" t="s">
        <v>40</v>
      </c>
      <c r="G2947" s="1" t="s">
        <v>88</v>
      </c>
      <c r="H2947" s="1">
        <v>5</v>
      </c>
      <c r="I2947" s="1" t="s">
        <v>26</v>
      </c>
      <c r="J2947" s="1" t="s">
        <v>83</v>
      </c>
      <c r="K2947" s="6">
        <v>1378.5</v>
      </c>
      <c r="L2947" s="6">
        <v>459.5</v>
      </c>
      <c r="M2947" s="1">
        <v>3</v>
      </c>
      <c r="N2947" s="8">
        <v>45386</v>
      </c>
      <c r="O2947" s="4" t="str">
        <f t="shared" si="139"/>
        <v>April 2024</v>
      </c>
      <c r="P2947" s="1" t="s">
        <v>22</v>
      </c>
      <c r="Q2947" s="1"/>
      <c r="R2947" s="6">
        <v>0</v>
      </c>
      <c r="S2947" s="6">
        <f t="shared" si="140"/>
        <v>1378.5</v>
      </c>
    </row>
    <row r="2948" spans="1:19" x14ac:dyDescent="0.35">
      <c r="A2948" s="1">
        <v>17251</v>
      </c>
      <c r="B2948" s="1">
        <v>40</v>
      </c>
      <c r="C2948" s="1" t="str">
        <f t="shared" si="138"/>
        <v>Middle-Aged</v>
      </c>
      <c r="D2948" s="1" t="s">
        <v>38</v>
      </c>
      <c r="E2948" s="1" t="s">
        <v>17</v>
      </c>
      <c r="F2948" s="1" t="s">
        <v>40</v>
      </c>
      <c r="G2948" s="1" t="s">
        <v>88</v>
      </c>
      <c r="H2948" s="1">
        <v>3</v>
      </c>
      <c r="I2948" s="1" t="s">
        <v>26</v>
      </c>
      <c r="J2948" s="1" t="s">
        <v>83</v>
      </c>
      <c r="K2948" s="6">
        <v>2297.5</v>
      </c>
      <c r="L2948" s="6">
        <v>459.5</v>
      </c>
      <c r="M2948" s="1">
        <v>5</v>
      </c>
      <c r="N2948" s="8">
        <v>45386</v>
      </c>
      <c r="O2948" s="4" t="str">
        <f t="shared" si="139"/>
        <v>April 2024</v>
      </c>
      <c r="P2948" s="1" t="s">
        <v>84</v>
      </c>
      <c r="Q2948" s="1" t="s">
        <v>82</v>
      </c>
      <c r="R2948" s="6">
        <v>164.1</v>
      </c>
      <c r="S2948" s="6">
        <f t="shared" si="140"/>
        <v>2461.6</v>
      </c>
    </row>
    <row r="2949" spans="1:19" x14ac:dyDescent="0.35">
      <c r="A2949" s="1">
        <v>19873</v>
      </c>
      <c r="B2949" s="1">
        <v>45</v>
      </c>
      <c r="C2949" s="1" t="str">
        <f t="shared" si="138"/>
        <v>Middle-Aged</v>
      </c>
      <c r="D2949" s="1" t="s">
        <v>16</v>
      </c>
      <c r="E2949" s="1" t="s">
        <v>17</v>
      </c>
      <c r="F2949" s="1" t="s">
        <v>30</v>
      </c>
      <c r="G2949" s="1" t="s">
        <v>78</v>
      </c>
      <c r="H2949" s="1">
        <v>1</v>
      </c>
      <c r="I2949" s="1" t="s">
        <v>20</v>
      </c>
      <c r="J2949" s="1" t="s">
        <v>21</v>
      </c>
      <c r="K2949" s="6">
        <v>674.32</v>
      </c>
      <c r="L2949" s="6">
        <v>674.32</v>
      </c>
      <c r="M2949" s="1">
        <v>1</v>
      </c>
      <c r="N2949" s="8">
        <v>45386</v>
      </c>
      <c r="O2949" s="4" t="str">
        <f t="shared" si="139"/>
        <v>April 2024</v>
      </c>
      <c r="P2949" s="1" t="s">
        <v>84</v>
      </c>
      <c r="Q2949" s="1" t="s">
        <v>103</v>
      </c>
      <c r="R2949" s="6">
        <v>188.12</v>
      </c>
      <c r="S2949" s="6">
        <f t="shared" si="140"/>
        <v>862.44</v>
      </c>
    </row>
    <row r="2950" spans="1:19" x14ac:dyDescent="0.35">
      <c r="A2950" s="1">
        <v>18579</v>
      </c>
      <c r="B2950" s="1">
        <v>47</v>
      </c>
      <c r="C2950" s="1" t="str">
        <f t="shared" si="138"/>
        <v>Middle-Aged</v>
      </c>
      <c r="D2950" s="1" t="s">
        <v>16</v>
      </c>
      <c r="E2950" s="1" t="s">
        <v>17</v>
      </c>
      <c r="F2950" s="1" t="s">
        <v>18</v>
      </c>
      <c r="G2950" s="1" t="s">
        <v>81</v>
      </c>
      <c r="H2950" s="1">
        <v>4</v>
      </c>
      <c r="I2950" s="1" t="s">
        <v>20</v>
      </c>
      <c r="J2950" s="1" t="s">
        <v>93</v>
      </c>
      <c r="K2950" s="6">
        <v>3419.04</v>
      </c>
      <c r="L2950" s="6">
        <v>1139.68</v>
      </c>
      <c r="M2950" s="1">
        <v>3</v>
      </c>
      <c r="N2950" s="8">
        <v>45386</v>
      </c>
      <c r="O2950" s="4" t="str">
        <f t="shared" si="139"/>
        <v>April 2024</v>
      </c>
      <c r="P2950" s="1" t="s">
        <v>79</v>
      </c>
      <c r="Q2950" s="1"/>
      <c r="R2950" s="6">
        <v>0</v>
      </c>
      <c r="S2950" s="6">
        <f t="shared" si="140"/>
        <v>3419.04</v>
      </c>
    </row>
    <row r="2951" spans="1:19" x14ac:dyDescent="0.35">
      <c r="A2951" s="1">
        <v>18639</v>
      </c>
      <c r="B2951" s="1">
        <v>48</v>
      </c>
      <c r="C2951" s="1" t="str">
        <f t="shared" si="138"/>
        <v>Middle-Aged</v>
      </c>
      <c r="D2951" s="1" t="s">
        <v>16</v>
      </c>
      <c r="E2951" s="1" t="s">
        <v>17</v>
      </c>
      <c r="F2951" s="1" t="s">
        <v>30</v>
      </c>
      <c r="G2951" s="1" t="s">
        <v>78</v>
      </c>
      <c r="H2951" s="1">
        <v>4</v>
      </c>
      <c r="I2951" s="1" t="s">
        <v>26</v>
      </c>
      <c r="J2951" s="1" t="s">
        <v>93</v>
      </c>
      <c r="K2951" s="6">
        <v>2022.96</v>
      </c>
      <c r="L2951" s="6">
        <v>674.32</v>
      </c>
      <c r="M2951" s="1">
        <v>3</v>
      </c>
      <c r="N2951" s="8">
        <v>45386</v>
      </c>
      <c r="O2951" s="4" t="str">
        <f t="shared" si="139"/>
        <v>April 2024</v>
      </c>
      <c r="P2951" s="1" t="s">
        <v>79</v>
      </c>
      <c r="Q2951" s="1" t="s">
        <v>52</v>
      </c>
      <c r="R2951" s="6">
        <v>32.020000000000003</v>
      </c>
      <c r="S2951" s="6">
        <f t="shared" si="140"/>
        <v>2054.98</v>
      </c>
    </row>
    <row r="2952" spans="1:19" x14ac:dyDescent="0.35">
      <c r="A2952" s="1">
        <v>8037</v>
      </c>
      <c r="B2952" s="1">
        <v>49</v>
      </c>
      <c r="C2952" s="1" t="str">
        <f t="shared" si="138"/>
        <v>Middle-Aged</v>
      </c>
      <c r="D2952" s="1" t="s">
        <v>16</v>
      </c>
      <c r="E2952" s="1" t="s">
        <v>17</v>
      </c>
      <c r="F2952" s="1" t="s">
        <v>24</v>
      </c>
      <c r="G2952" s="1" t="s">
        <v>25</v>
      </c>
      <c r="H2952" s="1">
        <v>3</v>
      </c>
      <c r="I2952" s="1" t="s">
        <v>20</v>
      </c>
      <c r="J2952" s="1" t="s">
        <v>21</v>
      </c>
      <c r="K2952" s="6">
        <v>247.03</v>
      </c>
      <c r="L2952" s="6">
        <v>247.03</v>
      </c>
      <c r="M2952" s="1">
        <v>1</v>
      </c>
      <c r="N2952" s="8">
        <v>45386</v>
      </c>
      <c r="O2952" s="4" t="str">
        <f t="shared" si="139"/>
        <v>April 2024</v>
      </c>
      <c r="P2952" s="1" t="s">
        <v>22</v>
      </c>
      <c r="Q2952" s="1" t="s">
        <v>52</v>
      </c>
      <c r="R2952" s="6">
        <v>38.1</v>
      </c>
      <c r="S2952" s="6">
        <f t="shared" si="140"/>
        <v>285.13</v>
      </c>
    </row>
    <row r="2953" spans="1:19" x14ac:dyDescent="0.35">
      <c r="A2953" s="1">
        <v>11880</v>
      </c>
      <c r="B2953" s="1">
        <v>49</v>
      </c>
      <c r="C2953" s="1" t="str">
        <f t="shared" si="138"/>
        <v>Middle-Aged</v>
      </c>
      <c r="D2953" s="1" t="s">
        <v>16</v>
      </c>
      <c r="E2953" s="1" t="s">
        <v>33</v>
      </c>
      <c r="F2953" s="1" t="s">
        <v>40</v>
      </c>
      <c r="G2953" s="1" t="s">
        <v>88</v>
      </c>
      <c r="H2953" s="1">
        <v>3</v>
      </c>
      <c r="I2953" s="1" t="s">
        <v>20</v>
      </c>
      <c r="J2953" s="1" t="s">
        <v>83</v>
      </c>
      <c r="K2953" s="6">
        <v>1378.5</v>
      </c>
      <c r="L2953" s="6">
        <v>459.5</v>
      </c>
      <c r="M2953" s="1">
        <v>3</v>
      </c>
      <c r="N2953" s="8">
        <v>45386</v>
      </c>
      <c r="O2953" s="4" t="str">
        <f t="shared" si="139"/>
        <v>April 2024</v>
      </c>
      <c r="P2953" s="1" t="s">
        <v>22</v>
      </c>
      <c r="Q2953" s="1" t="s">
        <v>113</v>
      </c>
      <c r="R2953" s="6">
        <v>49.86</v>
      </c>
      <c r="S2953" s="6">
        <f t="shared" si="140"/>
        <v>1428.36</v>
      </c>
    </row>
    <row r="2954" spans="1:19" x14ac:dyDescent="0.35">
      <c r="A2954" s="1">
        <v>15708</v>
      </c>
      <c r="B2954" s="1">
        <v>49</v>
      </c>
      <c r="C2954" s="1" t="str">
        <f t="shared" si="138"/>
        <v>Middle-Aged</v>
      </c>
      <c r="D2954" s="1" t="s">
        <v>38</v>
      </c>
      <c r="E2954" s="1" t="s">
        <v>17</v>
      </c>
      <c r="F2954" s="1" t="s">
        <v>77</v>
      </c>
      <c r="G2954" s="1" t="s">
        <v>86</v>
      </c>
      <c r="H2954" s="1">
        <v>1</v>
      </c>
      <c r="I2954" s="1" t="s">
        <v>26</v>
      </c>
      <c r="J2954" s="1" t="s">
        <v>21</v>
      </c>
      <c r="K2954" s="6">
        <v>3611.8</v>
      </c>
      <c r="L2954" s="6">
        <v>361.18</v>
      </c>
      <c r="M2954" s="1">
        <v>10</v>
      </c>
      <c r="N2954" s="8">
        <v>45386</v>
      </c>
      <c r="O2954" s="4" t="str">
        <f t="shared" si="139"/>
        <v>April 2024</v>
      </c>
      <c r="P2954" s="1" t="s">
        <v>84</v>
      </c>
      <c r="Q2954" s="1"/>
      <c r="R2954" s="6">
        <v>0</v>
      </c>
      <c r="S2954" s="6">
        <f t="shared" si="140"/>
        <v>3611.8</v>
      </c>
    </row>
    <row r="2955" spans="1:19" x14ac:dyDescent="0.35">
      <c r="A2955" s="1">
        <v>17617</v>
      </c>
      <c r="B2955" s="1">
        <v>49</v>
      </c>
      <c r="C2955" s="1" t="str">
        <f t="shared" si="138"/>
        <v>Middle-Aged</v>
      </c>
      <c r="D2955" s="1" t="s">
        <v>38</v>
      </c>
      <c r="E2955" s="1" t="s">
        <v>17</v>
      </c>
      <c r="F2955" s="1" t="s">
        <v>24</v>
      </c>
      <c r="G2955" s="1" t="s">
        <v>85</v>
      </c>
      <c r="H2955" s="1">
        <v>4</v>
      </c>
      <c r="I2955" s="1" t="s">
        <v>26</v>
      </c>
      <c r="J2955" s="1" t="s">
        <v>21</v>
      </c>
      <c r="K2955" s="6">
        <v>7864.1</v>
      </c>
      <c r="L2955" s="6">
        <v>786.41</v>
      </c>
      <c r="M2955" s="1">
        <v>10</v>
      </c>
      <c r="N2955" s="8">
        <v>45386</v>
      </c>
      <c r="O2955" s="4" t="str">
        <f t="shared" si="139"/>
        <v>April 2024</v>
      </c>
      <c r="P2955" s="1" t="s">
        <v>22</v>
      </c>
      <c r="Q2955" s="1"/>
      <c r="R2955" s="6">
        <v>0</v>
      </c>
      <c r="S2955" s="6">
        <f t="shared" si="140"/>
        <v>7864.1</v>
      </c>
    </row>
    <row r="2956" spans="1:19" x14ac:dyDescent="0.35">
      <c r="A2956" s="1">
        <v>3705</v>
      </c>
      <c r="B2956" s="1">
        <v>50</v>
      </c>
      <c r="C2956" s="1" t="str">
        <f t="shared" si="138"/>
        <v>Middle-Aged</v>
      </c>
      <c r="D2956" s="1" t="s">
        <v>16</v>
      </c>
      <c r="E2956" s="1" t="s">
        <v>17</v>
      </c>
      <c r="F2956" s="1" t="s">
        <v>30</v>
      </c>
      <c r="G2956" s="1" t="s">
        <v>31</v>
      </c>
      <c r="H2956" s="1">
        <v>3</v>
      </c>
      <c r="I2956" s="1" t="s">
        <v>20</v>
      </c>
      <c r="J2956" s="1" t="s">
        <v>21</v>
      </c>
      <c r="K2956" s="6">
        <v>927.92</v>
      </c>
      <c r="L2956" s="6">
        <v>463.96</v>
      </c>
      <c r="M2956" s="1">
        <v>2</v>
      </c>
      <c r="N2956" s="8">
        <v>45386</v>
      </c>
      <c r="O2956" s="4" t="str">
        <f t="shared" si="139"/>
        <v>April 2024</v>
      </c>
      <c r="P2956" s="1" t="s">
        <v>28</v>
      </c>
      <c r="Q2956" s="1" t="s">
        <v>37</v>
      </c>
      <c r="R2956" s="6">
        <v>13.25</v>
      </c>
      <c r="S2956" s="6">
        <f t="shared" si="140"/>
        <v>941.17</v>
      </c>
    </row>
    <row r="2957" spans="1:19" x14ac:dyDescent="0.35">
      <c r="A2957" s="1">
        <v>6220</v>
      </c>
      <c r="B2957" s="1">
        <v>51</v>
      </c>
      <c r="C2957" s="1" t="str">
        <f t="shared" si="138"/>
        <v>Middle-Aged</v>
      </c>
      <c r="D2957" s="1" t="s">
        <v>38</v>
      </c>
      <c r="E2957" s="1" t="s">
        <v>17</v>
      </c>
      <c r="F2957" s="1" t="s">
        <v>18</v>
      </c>
      <c r="G2957" s="1" t="s">
        <v>36</v>
      </c>
      <c r="H2957" s="1">
        <v>5</v>
      </c>
      <c r="I2957" s="1" t="s">
        <v>20</v>
      </c>
      <c r="J2957" s="1" t="s">
        <v>21</v>
      </c>
      <c r="K2957" s="6">
        <v>103.75</v>
      </c>
      <c r="L2957" s="6">
        <v>20.75</v>
      </c>
      <c r="M2957" s="1">
        <v>5</v>
      </c>
      <c r="N2957" s="8">
        <v>45386</v>
      </c>
      <c r="O2957" s="4" t="str">
        <f t="shared" si="139"/>
        <v>April 2024</v>
      </c>
      <c r="P2957" s="1" t="s">
        <v>32</v>
      </c>
      <c r="Q2957" s="1" t="s">
        <v>45</v>
      </c>
      <c r="R2957" s="6">
        <v>66</v>
      </c>
      <c r="S2957" s="6">
        <f t="shared" si="140"/>
        <v>169.75</v>
      </c>
    </row>
    <row r="2958" spans="1:19" x14ac:dyDescent="0.35">
      <c r="A2958" s="1">
        <v>8825</v>
      </c>
      <c r="B2958" s="1">
        <v>58</v>
      </c>
      <c r="C2958" s="1" t="str">
        <f t="shared" si="138"/>
        <v>Old</v>
      </c>
      <c r="D2958" s="1" t="s">
        <v>16</v>
      </c>
      <c r="E2958" s="1" t="s">
        <v>17</v>
      </c>
      <c r="F2958" s="1" t="s">
        <v>24</v>
      </c>
      <c r="G2958" s="1" t="s">
        <v>25</v>
      </c>
      <c r="H2958" s="1">
        <v>3</v>
      </c>
      <c r="I2958" s="1" t="s">
        <v>26</v>
      </c>
      <c r="J2958" s="1" t="s">
        <v>34</v>
      </c>
      <c r="K2958" s="6">
        <v>494.06</v>
      </c>
      <c r="L2958" s="6">
        <v>247.03</v>
      </c>
      <c r="M2958" s="1">
        <v>2</v>
      </c>
      <c r="N2958" s="8">
        <v>45386</v>
      </c>
      <c r="O2958" s="4" t="str">
        <f t="shared" si="139"/>
        <v>April 2024</v>
      </c>
      <c r="P2958" s="1" t="s">
        <v>28</v>
      </c>
      <c r="Q2958" s="1" t="s">
        <v>51</v>
      </c>
      <c r="R2958" s="6">
        <v>56.74</v>
      </c>
      <c r="S2958" s="6">
        <f t="shared" si="140"/>
        <v>550.79999999999995</v>
      </c>
    </row>
    <row r="2959" spans="1:19" x14ac:dyDescent="0.35">
      <c r="A2959" s="1">
        <v>18667</v>
      </c>
      <c r="B2959" s="1">
        <v>58</v>
      </c>
      <c r="C2959" s="1" t="str">
        <f t="shared" si="138"/>
        <v>Old</v>
      </c>
      <c r="D2959" s="1" t="s">
        <v>38</v>
      </c>
      <c r="E2959" s="1" t="s">
        <v>17</v>
      </c>
      <c r="F2959" s="1" t="s">
        <v>40</v>
      </c>
      <c r="G2959" s="1" t="s">
        <v>88</v>
      </c>
      <c r="H2959" s="1">
        <v>4</v>
      </c>
      <c r="I2959" s="1" t="s">
        <v>26</v>
      </c>
      <c r="J2959" s="1" t="s">
        <v>83</v>
      </c>
      <c r="K2959" s="6">
        <v>3216.5</v>
      </c>
      <c r="L2959" s="6">
        <v>459.5</v>
      </c>
      <c r="M2959" s="1">
        <v>7</v>
      </c>
      <c r="N2959" s="8">
        <v>45386</v>
      </c>
      <c r="O2959" s="4" t="str">
        <f t="shared" si="139"/>
        <v>April 2024</v>
      </c>
      <c r="P2959" s="1" t="s">
        <v>84</v>
      </c>
      <c r="Q2959" s="1" t="s">
        <v>98</v>
      </c>
      <c r="R2959" s="6">
        <v>132.93</v>
      </c>
      <c r="S2959" s="6">
        <f t="shared" si="140"/>
        <v>3349.43</v>
      </c>
    </row>
    <row r="2960" spans="1:19" x14ac:dyDescent="0.35">
      <c r="A2960" s="1">
        <v>14315</v>
      </c>
      <c r="B2960" s="1">
        <v>59</v>
      </c>
      <c r="C2960" s="1" t="str">
        <f t="shared" si="138"/>
        <v>Old</v>
      </c>
      <c r="D2960" s="1" t="s">
        <v>16</v>
      </c>
      <c r="E2960" s="1" t="s">
        <v>17</v>
      </c>
      <c r="F2960" s="1" t="s">
        <v>18</v>
      </c>
      <c r="G2960" s="1" t="s">
        <v>81</v>
      </c>
      <c r="H2960" s="1">
        <v>5</v>
      </c>
      <c r="I2960" s="1" t="s">
        <v>26</v>
      </c>
      <c r="J2960" s="1" t="s">
        <v>83</v>
      </c>
      <c r="K2960" s="6">
        <v>2279.36</v>
      </c>
      <c r="L2960" s="6">
        <v>1139.68</v>
      </c>
      <c r="M2960" s="1">
        <v>2</v>
      </c>
      <c r="N2960" s="8">
        <v>45386</v>
      </c>
      <c r="O2960" s="4" t="str">
        <f t="shared" si="139"/>
        <v>April 2024</v>
      </c>
      <c r="P2960" s="1" t="s">
        <v>22</v>
      </c>
      <c r="Q2960" s="1" t="s">
        <v>113</v>
      </c>
      <c r="R2960" s="6">
        <v>156.22</v>
      </c>
      <c r="S2960" s="6">
        <f t="shared" si="140"/>
        <v>2435.58</v>
      </c>
    </row>
    <row r="2961" spans="1:19" x14ac:dyDescent="0.35">
      <c r="A2961" s="1">
        <v>15527</v>
      </c>
      <c r="B2961" s="1">
        <v>59</v>
      </c>
      <c r="C2961" s="1" t="str">
        <f t="shared" si="138"/>
        <v>Old</v>
      </c>
      <c r="D2961" s="1" t="s">
        <v>16</v>
      </c>
      <c r="E2961" s="1" t="s">
        <v>17</v>
      </c>
      <c r="F2961" s="1" t="s">
        <v>18</v>
      </c>
      <c r="G2961" s="1" t="s">
        <v>81</v>
      </c>
      <c r="H2961" s="1">
        <v>4</v>
      </c>
      <c r="I2961" s="1" t="s">
        <v>20</v>
      </c>
      <c r="J2961" s="1" t="s">
        <v>83</v>
      </c>
      <c r="K2961" s="6">
        <v>7977.76</v>
      </c>
      <c r="L2961" s="6">
        <v>1139.68</v>
      </c>
      <c r="M2961" s="1">
        <v>7</v>
      </c>
      <c r="N2961" s="8">
        <v>45386</v>
      </c>
      <c r="O2961" s="4" t="str">
        <f t="shared" si="139"/>
        <v>April 2024</v>
      </c>
      <c r="P2961" s="1" t="s">
        <v>79</v>
      </c>
      <c r="Q2961" s="1" t="s">
        <v>37</v>
      </c>
      <c r="R2961" s="6">
        <v>27.68</v>
      </c>
      <c r="S2961" s="6">
        <f t="shared" si="140"/>
        <v>8005.4400000000005</v>
      </c>
    </row>
    <row r="2962" spans="1:19" x14ac:dyDescent="0.35">
      <c r="A2962" s="1">
        <v>2042</v>
      </c>
      <c r="B2962" s="1">
        <v>60</v>
      </c>
      <c r="C2962" s="1" t="str">
        <f t="shared" si="138"/>
        <v>Old</v>
      </c>
      <c r="D2962" s="1" t="s">
        <v>38</v>
      </c>
      <c r="E2962" s="1" t="s">
        <v>17</v>
      </c>
      <c r="F2962" s="1" t="s">
        <v>18</v>
      </c>
      <c r="G2962" s="1" t="s">
        <v>36</v>
      </c>
      <c r="H2962" s="1">
        <v>5</v>
      </c>
      <c r="I2962" s="1" t="s">
        <v>20</v>
      </c>
      <c r="J2962" s="1" t="s">
        <v>34</v>
      </c>
      <c r="K2962" s="6">
        <v>62.25</v>
      </c>
      <c r="L2962" s="6">
        <v>20.75</v>
      </c>
      <c r="M2962" s="1">
        <v>3</v>
      </c>
      <c r="N2962" s="8">
        <v>45386</v>
      </c>
      <c r="O2962" s="4" t="str">
        <f t="shared" si="139"/>
        <v>April 2024</v>
      </c>
      <c r="P2962" s="1" t="s">
        <v>22</v>
      </c>
      <c r="Q2962" s="1" t="s">
        <v>39</v>
      </c>
      <c r="R2962" s="6">
        <v>50.41</v>
      </c>
      <c r="S2962" s="6">
        <f t="shared" si="140"/>
        <v>112.66</v>
      </c>
    </row>
    <row r="2963" spans="1:19" x14ac:dyDescent="0.35">
      <c r="A2963" s="1">
        <v>11565</v>
      </c>
      <c r="B2963" s="1">
        <v>60</v>
      </c>
      <c r="C2963" s="1" t="str">
        <f t="shared" si="138"/>
        <v>Old</v>
      </c>
      <c r="D2963" s="1" t="s">
        <v>16</v>
      </c>
      <c r="E2963" s="1" t="s">
        <v>17</v>
      </c>
      <c r="F2963" s="1" t="s">
        <v>77</v>
      </c>
      <c r="G2963" s="1" t="s">
        <v>86</v>
      </c>
      <c r="H2963" s="1">
        <v>4</v>
      </c>
      <c r="I2963" s="1" t="s">
        <v>20</v>
      </c>
      <c r="J2963" s="1" t="s">
        <v>21</v>
      </c>
      <c r="K2963" s="6">
        <v>1805.9</v>
      </c>
      <c r="L2963" s="6">
        <v>361.18</v>
      </c>
      <c r="M2963" s="1">
        <v>5</v>
      </c>
      <c r="N2963" s="8">
        <v>45386</v>
      </c>
      <c r="O2963" s="4" t="str">
        <f t="shared" si="139"/>
        <v>April 2024</v>
      </c>
      <c r="P2963" s="1" t="s">
        <v>79</v>
      </c>
      <c r="Q2963" s="1" t="s">
        <v>29</v>
      </c>
      <c r="R2963" s="6">
        <v>24.4</v>
      </c>
      <c r="S2963" s="6">
        <f t="shared" si="140"/>
        <v>1830.3000000000002</v>
      </c>
    </row>
    <row r="2964" spans="1:19" x14ac:dyDescent="0.35">
      <c r="A2964" s="1">
        <v>18272</v>
      </c>
      <c r="B2964" s="1">
        <v>61</v>
      </c>
      <c r="C2964" s="1" t="str">
        <f t="shared" si="138"/>
        <v>Old</v>
      </c>
      <c r="D2964" s="1" t="s">
        <v>38</v>
      </c>
      <c r="E2964" s="1" t="s">
        <v>17</v>
      </c>
      <c r="F2964" s="1" t="s">
        <v>30</v>
      </c>
      <c r="G2964" s="1" t="s">
        <v>78</v>
      </c>
      <c r="H2964" s="1">
        <v>2</v>
      </c>
      <c r="I2964" s="1" t="s">
        <v>20</v>
      </c>
      <c r="J2964" s="1" t="s">
        <v>93</v>
      </c>
      <c r="K2964" s="6">
        <v>4720.24</v>
      </c>
      <c r="L2964" s="6">
        <v>674.32</v>
      </c>
      <c r="M2964" s="1">
        <v>7</v>
      </c>
      <c r="N2964" s="8">
        <v>45386</v>
      </c>
      <c r="O2964" s="4" t="str">
        <f t="shared" si="139"/>
        <v>April 2024</v>
      </c>
      <c r="P2964" s="1" t="s">
        <v>84</v>
      </c>
      <c r="Q2964" s="1" t="s">
        <v>120</v>
      </c>
      <c r="R2964" s="6">
        <v>210.08</v>
      </c>
      <c r="S2964" s="6">
        <f t="shared" si="140"/>
        <v>4930.32</v>
      </c>
    </row>
    <row r="2965" spans="1:19" x14ac:dyDescent="0.35">
      <c r="A2965" s="1">
        <v>6715</v>
      </c>
      <c r="B2965" s="1">
        <v>62</v>
      </c>
      <c r="C2965" s="1" t="str">
        <f t="shared" si="138"/>
        <v>Old</v>
      </c>
      <c r="D2965" s="1" t="s">
        <v>16</v>
      </c>
      <c r="E2965" s="1" t="s">
        <v>17</v>
      </c>
      <c r="F2965" s="1" t="s">
        <v>40</v>
      </c>
      <c r="G2965" s="1" t="s">
        <v>41</v>
      </c>
      <c r="H2965" s="1">
        <v>3</v>
      </c>
      <c r="I2965" s="1" t="s">
        <v>26</v>
      </c>
      <c r="J2965" s="1" t="s">
        <v>42</v>
      </c>
      <c r="K2965" s="6">
        <v>844.83</v>
      </c>
      <c r="L2965" s="6">
        <v>844.83</v>
      </c>
      <c r="M2965" s="1">
        <v>1</v>
      </c>
      <c r="N2965" s="8">
        <v>45386</v>
      </c>
      <c r="O2965" s="4" t="str">
        <f t="shared" si="139"/>
        <v>April 2024</v>
      </c>
      <c r="P2965" s="1" t="s">
        <v>28</v>
      </c>
      <c r="Q2965" s="1" t="s">
        <v>39</v>
      </c>
      <c r="R2965" s="6">
        <v>44.38</v>
      </c>
      <c r="S2965" s="6">
        <f t="shared" si="140"/>
        <v>889.21</v>
      </c>
    </row>
    <row r="2966" spans="1:19" x14ac:dyDescent="0.35">
      <c r="A2966" s="1">
        <v>3914</v>
      </c>
      <c r="B2966" s="1">
        <v>63</v>
      </c>
      <c r="C2966" s="1" t="str">
        <f t="shared" si="138"/>
        <v>Old</v>
      </c>
      <c r="D2966" s="1" t="s">
        <v>16</v>
      </c>
      <c r="E2966" s="1" t="s">
        <v>17</v>
      </c>
      <c r="F2966" s="1" t="s">
        <v>24</v>
      </c>
      <c r="G2966" s="1" t="s">
        <v>25</v>
      </c>
      <c r="H2966" s="1">
        <v>3</v>
      </c>
      <c r="I2966" s="1" t="s">
        <v>26</v>
      </c>
      <c r="J2966" s="1" t="s">
        <v>34</v>
      </c>
      <c r="K2966" s="6">
        <v>494.06</v>
      </c>
      <c r="L2966" s="6">
        <v>247.03</v>
      </c>
      <c r="M2966" s="1">
        <v>2</v>
      </c>
      <c r="N2966" s="8">
        <v>45386</v>
      </c>
      <c r="O2966" s="4" t="str">
        <f t="shared" si="139"/>
        <v>April 2024</v>
      </c>
      <c r="P2966" s="1" t="s">
        <v>22</v>
      </c>
      <c r="Q2966" s="1" t="s">
        <v>29</v>
      </c>
      <c r="R2966" s="6">
        <v>36.549999999999997</v>
      </c>
      <c r="S2966" s="6">
        <f t="shared" si="140"/>
        <v>530.61</v>
      </c>
    </row>
    <row r="2967" spans="1:19" x14ac:dyDescent="0.35">
      <c r="A2967" s="1">
        <v>3682</v>
      </c>
      <c r="B2967" s="1">
        <v>65</v>
      </c>
      <c r="C2967" s="1" t="str">
        <f t="shared" si="138"/>
        <v>Old</v>
      </c>
      <c r="D2967" s="1" t="s">
        <v>38</v>
      </c>
      <c r="E2967" s="1" t="s">
        <v>33</v>
      </c>
      <c r="F2967" s="1" t="s">
        <v>24</v>
      </c>
      <c r="G2967" s="1" t="s">
        <v>25</v>
      </c>
      <c r="H2967" s="1">
        <v>3</v>
      </c>
      <c r="I2967" s="1" t="s">
        <v>26</v>
      </c>
      <c r="J2967" s="1" t="s">
        <v>34</v>
      </c>
      <c r="K2967" s="6">
        <v>1235.1500000000001</v>
      </c>
      <c r="L2967" s="6">
        <v>247.03</v>
      </c>
      <c r="M2967" s="1">
        <v>5</v>
      </c>
      <c r="N2967" s="8">
        <v>45386</v>
      </c>
      <c r="O2967" s="4" t="str">
        <f t="shared" si="139"/>
        <v>April 2024</v>
      </c>
      <c r="P2967" s="1" t="s">
        <v>28</v>
      </c>
      <c r="Q2967" s="1" t="s">
        <v>51</v>
      </c>
      <c r="R2967" s="6">
        <v>38.450000000000003</v>
      </c>
      <c r="S2967" s="6">
        <f t="shared" si="140"/>
        <v>1273.6000000000001</v>
      </c>
    </row>
    <row r="2968" spans="1:19" x14ac:dyDescent="0.35">
      <c r="A2968" s="1">
        <v>12035</v>
      </c>
      <c r="B2968" s="1">
        <v>65</v>
      </c>
      <c r="C2968" s="1" t="str">
        <f t="shared" si="138"/>
        <v>Old</v>
      </c>
      <c r="D2968" s="1" t="s">
        <v>38</v>
      </c>
      <c r="E2968" s="1" t="s">
        <v>17</v>
      </c>
      <c r="F2968" s="1" t="s">
        <v>30</v>
      </c>
      <c r="G2968" s="1" t="s">
        <v>78</v>
      </c>
      <c r="H2968" s="1">
        <v>3</v>
      </c>
      <c r="I2968" s="1" t="s">
        <v>26</v>
      </c>
      <c r="J2968" s="1" t="s">
        <v>93</v>
      </c>
      <c r="K2968" s="6">
        <v>6743.2</v>
      </c>
      <c r="L2968" s="6">
        <v>674.32</v>
      </c>
      <c r="M2968" s="1">
        <v>10</v>
      </c>
      <c r="N2968" s="8">
        <v>45386</v>
      </c>
      <c r="O2968" s="4" t="str">
        <f t="shared" si="139"/>
        <v>April 2024</v>
      </c>
      <c r="P2968" s="1" t="s">
        <v>22</v>
      </c>
      <c r="Q2968" s="1" t="s">
        <v>97</v>
      </c>
      <c r="R2968" s="6">
        <v>100.84</v>
      </c>
      <c r="S2968" s="6">
        <f t="shared" si="140"/>
        <v>6844.04</v>
      </c>
    </row>
    <row r="2969" spans="1:19" x14ac:dyDescent="0.35">
      <c r="A2969" s="1">
        <v>19897</v>
      </c>
      <c r="B2969" s="1">
        <v>65</v>
      </c>
      <c r="C2969" s="1" t="str">
        <f t="shared" si="138"/>
        <v>Old</v>
      </c>
      <c r="D2969" s="1" t="s">
        <v>16</v>
      </c>
      <c r="E2969" s="1" t="s">
        <v>33</v>
      </c>
      <c r="F2969" s="1" t="s">
        <v>77</v>
      </c>
      <c r="G2969" s="1" t="s">
        <v>86</v>
      </c>
      <c r="H2969" s="1">
        <v>2</v>
      </c>
      <c r="I2969" s="1" t="s">
        <v>26</v>
      </c>
      <c r="J2969" s="1" t="s">
        <v>21</v>
      </c>
      <c r="K2969" s="6">
        <v>1805.9</v>
      </c>
      <c r="L2969" s="6">
        <v>361.18</v>
      </c>
      <c r="M2969" s="1">
        <v>5</v>
      </c>
      <c r="N2969" s="8">
        <v>45386</v>
      </c>
      <c r="O2969" s="4" t="str">
        <f t="shared" si="139"/>
        <v>April 2024</v>
      </c>
      <c r="P2969" s="1" t="s">
        <v>22</v>
      </c>
      <c r="Q2969" s="1" t="s">
        <v>95</v>
      </c>
      <c r="R2969" s="6">
        <v>154.09</v>
      </c>
      <c r="S2969" s="6">
        <f t="shared" si="140"/>
        <v>1959.99</v>
      </c>
    </row>
    <row r="2970" spans="1:19" x14ac:dyDescent="0.35">
      <c r="A2970" s="1">
        <v>12130</v>
      </c>
      <c r="B2970" s="1">
        <v>66</v>
      </c>
      <c r="C2970" s="1" t="str">
        <f t="shared" si="138"/>
        <v>Old</v>
      </c>
      <c r="D2970" s="1" t="s">
        <v>38</v>
      </c>
      <c r="E2970" s="1" t="s">
        <v>17</v>
      </c>
      <c r="F2970" s="1" t="s">
        <v>18</v>
      </c>
      <c r="G2970" s="1" t="s">
        <v>81</v>
      </c>
      <c r="H2970" s="1">
        <v>5</v>
      </c>
      <c r="I2970" s="1" t="s">
        <v>26</v>
      </c>
      <c r="J2970" s="1" t="s">
        <v>21</v>
      </c>
      <c r="K2970" s="6">
        <v>10257.120000000001</v>
      </c>
      <c r="L2970" s="6">
        <v>1139.68</v>
      </c>
      <c r="M2970" s="1">
        <v>9</v>
      </c>
      <c r="N2970" s="8">
        <v>45386</v>
      </c>
      <c r="O2970" s="4" t="str">
        <f t="shared" si="139"/>
        <v>April 2024</v>
      </c>
      <c r="P2970" s="1" t="s">
        <v>79</v>
      </c>
      <c r="Q2970" s="1" t="s">
        <v>113</v>
      </c>
      <c r="R2970" s="6">
        <v>84.47</v>
      </c>
      <c r="S2970" s="6">
        <f t="shared" si="140"/>
        <v>10341.59</v>
      </c>
    </row>
    <row r="2971" spans="1:19" x14ac:dyDescent="0.35">
      <c r="A2971" s="1">
        <v>3812</v>
      </c>
      <c r="B2971" s="1">
        <v>68</v>
      </c>
      <c r="C2971" s="1" t="str">
        <f t="shared" si="138"/>
        <v>Old</v>
      </c>
      <c r="D2971" s="1" t="s">
        <v>16</v>
      </c>
      <c r="E2971" s="1" t="s">
        <v>33</v>
      </c>
      <c r="F2971" s="1" t="s">
        <v>18</v>
      </c>
      <c r="G2971" s="1" t="s">
        <v>36</v>
      </c>
      <c r="H2971" s="1">
        <v>5</v>
      </c>
      <c r="I2971" s="1" t="s">
        <v>26</v>
      </c>
      <c r="J2971" s="1" t="s">
        <v>21</v>
      </c>
      <c r="K2971" s="6">
        <v>62.25</v>
      </c>
      <c r="L2971" s="6">
        <v>20.75</v>
      </c>
      <c r="M2971" s="1">
        <v>3</v>
      </c>
      <c r="N2971" s="8">
        <v>45386</v>
      </c>
      <c r="O2971" s="4" t="str">
        <f t="shared" si="139"/>
        <v>April 2024</v>
      </c>
      <c r="P2971" s="1" t="s">
        <v>32</v>
      </c>
      <c r="Q2971" s="1" t="s">
        <v>53</v>
      </c>
      <c r="R2971" s="6">
        <v>41.1</v>
      </c>
      <c r="S2971" s="6">
        <f t="shared" si="140"/>
        <v>103.35</v>
      </c>
    </row>
    <row r="2972" spans="1:19" x14ac:dyDescent="0.35">
      <c r="A2972" s="1">
        <v>14570</v>
      </c>
      <c r="B2972" s="1">
        <v>68</v>
      </c>
      <c r="C2972" s="1" t="str">
        <f t="shared" si="138"/>
        <v>Old</v>
      </c>
      <c r="D2972" s="1" t="s">
        <v>16</v>
      </c>
      <c r="E2972" s="1" t="s">
        <v>17</v>
      </c>
      <c r="F2972" s="1" t="s">
        <v>30</v>
      </c>
      <c r="G2972" s="1" t="s">
        <v>78</v>
      </c>
      <c r="H2972" s="1">
        <v>1</v>
      </c>
      <c r="I2972" s="1" t="s">
        <v>26</v>
      </c>
      <c r="J2972" s="1" t="s">
        <v>93</v>
      </c>
      <c r="K2972" s="6">
        <v>6743.2</v>
      </c>
      <c r="L2972" s="6">
        <v>674.32</v>
      </c>
      <c r="M2972" s="1">
        <v>10</v>
      </c>
      <c r="N2972" s="8">
        <v>45386</v>
      </c>
      <c r="O2972" s="4" t="str">
        <f t="shared" si="139"/>
        <v>April 2024</v>
      </c>
      <c r="P2972" s="1" t="s">
        <v>84</v>
      </c>
      <c r="Q2972" s="1" t="s">
        <v>52</v>
      </c>
      <c r="R2972" s="6">
        <v>88.5</v>
      </c>
      <c r="S2972" s="6">
        <f t="shared" si="140"/>
        <v>6831.7</v>
      </c>
    </row>
    <row r="2973" spans="1:19" x14ac:dyDescent="0.35">
      <c r="A2973" s="1">
        <v>7909</v>
      </c>
      <c r="B2973" s="1">
        <v>69</v>
      </c>
      <c r="C2973" s="1" t="str">
        <f t="shared" si="138"/>
        <v>Old</v>
      </c>
      <c r="D2973" s="1" t="s">
        <v>16</v>
      </c>
      <c r="E2973" s="1" t="s">
        <v>17</v>
      </c>
      <c r="F2973" s="1" t="s">
        <v>40</v>
      </c>
      <c r="G2973" s="1" t="s">
        <v>41</v>
      </c>
      <c r="H2973" s="1">
        <v>3</v>
      </c>
      <c r="I2973" s="1" t="s">
        <v>26</v>
      </c>
      <c r="J2973" s="1" t="s">
        <v>42</v>
      </c>
      <c r="K2973" s="6">
        <v>1689.66</v>
      </c>
      <c r="L2973" s="6">
        <v>844.83</v>
      </c>
      <c r="M2973" s="1">
        <v>2</v>
      </c>
      <c r="N2973" s="8">
        <v>45386</v>
      </c>
      <c r="O2973" s="4" t="str">
        <f t="shared" si="139"/>
        <v>April 2024</v>
      </c>
      <c r="P2973" s="1" t="s">
        <v>22</v>
      </c>
      <c r="Q2973" s="1" t="s">
        <v>35</v>
      </c>
      <c r="R2973" s="6">
        <v>58.57</v>
      </c>
      <c r="S2973" s="6">
        <f t="shared" si="140"/>
        <v>1748.23</v>
      </c>
    </row>
    <row r="2974" spans="1:19" x14ac:dyDescent="0.35">
      <c r="A2974" s="1">
        <v>14412</v>
      </c>
      <c r="B2974" s="1">
        <v>69</v>
      </c>
      <c r="C2974" s="1" t="str">
        <f t="shared" si="138"/>
        <v>Old</v>
      </c>
      <c r="D2974" s="1" t="s">
        <v>38</v>
      </c>
      <c r="E2974" s="1" t="s">
        <v>17</v>
      </c>
      <c r="F2974" s="1" t="s">
        <v>77</v>
      </c>
      <c r="G2974" s="1" t="s">
        <v>86</v>
      </c>
      <c r="H2974" s="1">
        <v>3</v>
      </c>
      <c r="I2974" s="1" t="s">
        <v>26</v>
      </c>
      <c r="J2974" s="1" t="s">
        <v>93</v>
      </c>
      <c r="K2974" s="6">
        <v>722.36</v>
      </c>
      <c r="L2974" s="6">
        <v>361.18</v>
      </c>
      <c r="M2974" s="1">
        <v>2</v>
      </c>
      <c r="N2974" s="8">
        <v>45386</v>
      </c>
      <c r="O2974" s="4" t="str">
        <f t="shared" si="139"/>
        <v>April 2024</v>
      </c>
      <c r="P2974" s="1" t="s">
        <v>84</v>
      </c>
      <c r="Q2974" s="1" t="s">
        <v>107</v>
      </c>
      <c r="R2974" s="6">
        <v>29.5</v>
      </c>
      <c r="S2974" s="6">
        <f t="shared" si="140"/>
        <v>751.86</v>
      </c>
    </row>
    <row r="2975" spans="1:19" x14ac:dyDescent="0.35">
      <c r="A2975" s="1">
        <v>15758</v>
      </c>
      <c r="B2975" s="1">
        <v>70</v>
      </c>
      <c r="C2975" s="1" t="str">
        <f t="shared" si="138"/>
        <v>Old</v>
      </c>
      <c r="D2975" s="1" t="s">
        <v>38</v>
      </c>
      <c r="E2975" s="1" t="s">
        <v>17</v>
      </c>
      <c r="F2975" s="1" t="s">
        <v>77</v>
      </c>
      <c r="G2975" s="1" t="s">
        <v>86</v>
      </c>
      <c r="H2975" s="1">
        <v>4</v>
      </c>
      <c r="I2975" s="1" t="s">
        <v>26</v>
      </c>
      <c r="J2975" s="1" t="s">
        <v>93</v>
      </c>
      <c r="K2975" s="6">
        <v>2528.2600000000002</v>
      </c>
      <c r="L2975" s="6">
        <v>361.18</v>
      </c>
      <c r="M2975" s="1">
        <v>7</v>
      </c>
      <c r="N2975" s="8">
        <v>45386</v>
      </c>
      <c r="O2975" s="4" t="str">
        <f t="shared" si="139"/>
        <v>April 2024</v>
      </c>
      <c r="P2975" s="1" t="s">
        <v>84</v>
      </c>
      <c r="Q2975" s="1"/>
      <c r="R2975" s="6">
        <v>0</v>
      </c>
      <c r="S2975" s="6">
        <f t="shared" si="140"/>
        <v>2528.2600000000002</v>
      </c>
    </row>
    <row r="2976" spans="1:19" x14ac:dyDescent="0.35">
      <c r="A2976" s="1">
        <v>1840</v>
      </c>
      <c r="B2976" s="1">
        <v>75</v>
      </c>
      <c r="C2976" s="1" t="str">
        <f t="shared" si="138"/>
        <v>Old</v>
      </c>
      <c r="D2976" s="1" t="s">
        <v>38</v>
      </c>
      <c r="E2976" s="1" t="s">
        <v>33</v>
      </c>
      <c r="F2976" s="1" t="s">
        <v>40</v>
      </c>
      <c r="G2976" s="1" t="s">
        <v>41</v>
      </c>
      <c r="H2976" s="1">
        <v>3</v>
      </c>
      <c r="I2976" s="1" t="s">
        <v>26</v>
      </c>
      <c r="J2976" s="1" t="s">
        <v>21</v>
      </c>
      <c r="K2976" s="6">
        <v>1689.66</v>
      </c>
      <c r="L2976" s="6">
        <v>844.83</v>
      </c>
      <c r="M2976" s="1">
        <v>2</v>
      </c>
      <c r="N2976" s="8">
        <v>45386</v>
      </c>
      <c r="O2976" s="4" t="str">
        <f t="shared" si="139"/>
        <v>April 2024</v>
      </c>
      <c r="P2976" s="1" t="s">
        <v>22</v>
      </c>
      <c r="Q2976" s="1" t="s">
        <v>29</v>
      </c>
      <c r="R2976" s="6">
        <v>33.43</v>
      </c>
      <c r="S2976" s="6">
        <f t="shared" si="140"/>
        <v>1723.0900000000001</v>
      </c>
    </row>
    <row r="2977" spans="1:19" x14ac:dyDescent="0.35">
      <c r="A2977" s="1">
        <v>2220</v>
      </c>
      <c r="B2977" s="1">
        <v>76</v>
      </c>
      <c r="C2977" s="1" t="str">
        <f t="shared" si="138"/>
        <v>Old</v>
      </c>
      <c r="D2977" s="1" t="s">
        <v>16</v>
      </c>
      <c r="E2977" s="1" t="s">
        <v>17</v>
      </c>
      <c r="F2977" s="1" t="s">
        <v>18</v>
      </c>
      <c r="G2977" s="1" t="s">
        <v>19</v>
      </c>
      <c r="H2977" s="1">
        <v>2</v>
      </c>
      <c r="I2977" s="1" t="s">
        <v>20</v>
      </c>
      <c r="J2977" s="1" t="s">
        <v>27</v>
      </c>
      <c r="K2977" s="6">
        <v>791.19</v>
      </c>
      <c r="L2977" s="6">
        <v>791.19</v>
      </c>
      <c r="M2977" s="1">
        <v>1</v>
      </c>
      <c r="N2977" s="8">
        <v>45386</v>
      </c>
      <c r="O2977" s="4" t="str">
        <f t="shared" si="139"/>
        <v>April 2024</v>
      </c>
      <c r="P2977" s="1" t="s">
        <v>32</v>
      </c>
      <c r="Q2977" s="1" t="s">
        <v>57</v>
      </c>
      <c r="R2977" s="6">
        <v>103.53</v>
      </c>
      <c r="S2977" s="6">
        <f t="shared" si="140"/>
        <v>894.72</v>
      </c>
    </row>
    <row r="2978" spans="1:19" x14ac:dyDescent="0.35">
      <c r="A2978" s="1">
        <v>1725</v>
      </c>
      <c r="B2978" s="1">
        <v>77</v>
      </c>
      <c r="C2978" s="1" t="str">
        <f t="shared" si="138"/>
        <v>Old</v>
      </c>
      <c r="D2978" s="1" t="s">
        <v>38</v>
      </c>
      <c r="E2978" s="1" t="s">
        <v>17</v>
      </c>
      <c r="F2978" s="1" t="s">
        <v>24</v>
      </c>
      <c r="G2978" s="1" t="s">
        <v>25</v>
      </c>
      <c r="H2978" s="1">
        <v>3</v>
      </c>
      <c r="I2978" s="1" t="s">
        <v>20</v>
      </c>
      <c r="J2978" s="1" t="s">
        <v>21</v>
      </c>
      <c r="K2978" s="6">
        <v>1976.24</v>
      </c>
      <c r="L2978" s="6">
        <v>247.03</v>
      </c>
      <c r="M2978" s="1">
        <v>8</v>
      </c>
      <c r="N2978" s="8">
        <v>45386</v>
      </c>
      <c r="O2978" s="4" t="str">
        <f t="shared" si="139"/>
        <v>April 2024</v>
      </c>
      <c r="P2978" s="1" t="s">
        <v>28</v>
      </c>
      <c r="Q2978" s="1" t="s">
        <v>23</v>
      </c>
      <c r="R2978" s="6">
        <v>85.47</v>
      </c>
      <c r="S2978" s="6">
        <f t="shared" si="140"/>
        <v>2061.71</v>
      </c>
    </row>
    <row r="2979" spans="1:19" x14ac:dyDescent="0.35">
      <c r="A2979" s="1">
        <v>19601</v>
      </c>
      <c r="B2979" s="1">
        <v>77</v>
      </c>
      <c r="C2979" s="1" t="str">
        <f t="shared" si="138"/>
        <v>Old</v>
      </c>
      <c r="D2979" s="1" t="s">
        <v>16</v>
      </c>
      <c r="E2979" s="1" t="s">
        <v>17</v>
      </c>
      <c r="F2979" s="1" t="s">
        <v>40</v>
      </c>
      <c r="G2979" s="1" t="s">
        <v>88</v>
      </c>
      <c r="H2979" s="1">
        <v>2</v>
      </c>
      <c r="I2979" s="1" t="s">
        <v>26</v>
      </c>
      <c r="J2979" s="1" t="s">
        <v>93</v>
      </c>
      <c r="K2979" s="6">
        <v>3676</v>
      </c>
      <c r="L2979" s="6">
        <v>459.5</v>
      </c>
      <c r="M2979" s="1">
        <v>8</v>
      </c>
      <c r="N2979" s="8">
        <v>45386</v>
      </c>
      <c r="O2979" s="4" t="str">
        <f t="shared" si="139"/>
        <v>April 2024</v>
      </c>
      <c r="P2979" s="1" t="s">
        <v>84</v>
      </c>
      <c r="Q2979" s="1" t="s">
        <v>121</v>
      </c>
      <c r="R2979" s="6">
        <v>239.15</v>
      </c>
      <c r="S2979" s="6">
        <f t="shared" si="140"/>
        <v>3915.15</v>
      </c>
    </row>
    <row r="2980" spans="1:19" x14ac:dyDescent="0.35">
      <c r="A2980" s="1">
        <v>8716</v>
      </c>
      <c r="B2980" s="1">
        <v>78</v>
      </c>
      <c r="C2980" s="1" t="str">
        <f t="shared" si="138"/>
        <v>Old</v>
      </c>
      <c r="D2980" s="1" t="s">
        <v>38</v>
      </c>
      <c r="E2980" s="1" t="s">
        <v>17</v>
      </c>
      <c r="F2980" s="1" t="s">
        <v>24</v>
      </c>
      <c r="G2980" s="1" t="s">
        <v>25</v>
      </c>
      <c r="H2980" s="1">
        <v>3</v>
      </c>
      <c r="I2980" s="1" t="s">
        <v>26</v>
      </c>
      <c r="J2980" s="1" t="s">
        <v>34</v>
      </c>
      <c r="K2980" s="6">
        <v>1976.24</v>
      </c>
      <c r="L2980" s="6">
        <v>247.03</v>
      </c>
      <c r="M2980" s="1">
        <v>8</v>
      </c>
      <c r="N2980" s="8">
        <v>45386</v>
      </c>
      <c r="O2980" s="4" t="str">
        <f t="shared" si="139"/>
        <v>April 2024</v>
      </c>
      <c r="P2980" s="1" t="s">
        <v>28</v>
      </c>
      <c r="Q2980" s="1" t="s">
        <v>63</v>
      </c>
      <c r="R2980" s="6">
        <v>64.94</v>
      </c>
      <c r="S2980" s="6">
        <f t="shared" si="140"/>
        <v>2041.18</v>
      </c>
    </row>
    <row r="2981" spans="1:19" x14ac:dyDescent="0.35">
      <c r="A2981" s="1">
        <v>1674</v>
      </c>
      <c r="B2981" s="1">
        <v>19</v>
      </c>
      <c r="C2981" s="1" t="str">
        <f t="shared" si="138"/>
        <v>Young</v>
      </c>
      <c r="D2981" s="1" t="s">
        <v>38</v>
      </c>
      <c r="E2981" s="1" t="s">
        <v>17</v>
      </c>
      <c r="F2981" s="1" t="s">
        <v>18</v>
      </c>
      <c r="G2981" s="1" t="s">
        <v>36</v>
      </c>
      <c r="H2981" s="1">
        <v>5</v>
      </c>
      <c r="I2981" s="1" t="s">
        <v>26</v>
      </c>
      <c r="J2981" s="1" t="s">
        <v>21</v>
      </c>
      <c r="K2981" s="6">
        <v>186.75</v>
      </c>
      <c r="L2981" s="6">
        <v>20.75</v>
      </c>
      <c r="M2981" s="1">
        <v>9</v>
      </c>
      <c r="N2981" s="8">
        <v>45387</v>
      </c>
      <c r="O2981" s="4" t="str">
        <f t="shared" si="139"/>
        <v>April 2024</v>
      </c>
      <c r="P2981" s="1" t="s">
        <v>32</v>
      </c>
      <c r="Q2981" s="1" t="s">
        <v>45</v>
      </c>
      <c r="R2981" s="6">
        <v>32.81</v>
      </c>
      <c r="S2981" s="6">
        <f t="shared" si="140"/>
        <v>219.56</v>
      </c>
    </row>
    <row r="2982" spans="1:19" x14ac:dyDescent="0.35">
      <c r="A2982" s="1">
        <v>5580</v>
      </c>
      <c r="B2982" s="1">
        <v>19</v>
      </c>
      <c r="C2982" s="1" t="str">
        <f t="shared" si="138"/>
        <v>Young</v>
      </c>
      <c r="D2982" s="1" t="s">
        <v>16</v>
      </c>
      <c r="E2982" s="1" t="s">
        <v>17</v>
      </c>
      <c r="F2982" s="1" t="s">
        <v>18</v>
      </c>
      <c r="G2982" s="1" t="s">
        <v>19</v>
      </c>
      <c r="H2982" s="1">
        <v>2</v>
      </c>
      <c r="I2982" s="1" t="s">
        <v>26</v>
      </c>
      <c r="J2982" s="1" t="s">
        <v>27</v>
      </c>
      <c r="K2982" s="6">
        <v>1582.38</v>
      </c>
      <c r="L2982" s="6">
        <v>791.19</v>
      </c>
      <c r="M2982" s="1">
        <v>2</v>
      </c>
      <c r="N2982" s="8">
        <v>45387</v>
      </c>
      <c r="O2982" s="4" t="str">
        <f t="shared" si="139"/>
        <v>April 2024</v>
      </c>
      <c r="P2982" s="1" t="s">
        <v>32</v>
      </c>
      <c r="Q2982" s="1" t="s">
        <v>37</v>
      </c>
      <c r="R2982" s="6">
        <v>43.21</v>
      </c>
      <c r="S2982" s="6">
        <f t="shared" si="140"/>
        <v>1625.5900000000001</v>
      </c>
    </row>
    <row r="2983" spans="1:19" x14ac:dyDescent="0.35">
      <c r="A2983" s="1">
        <v>12988</v>
      </c>
      <c r="B2983" s="1">
        <v>19</v>
      </c>
      <c r="C2983" s="1" t="str">
        <f t="shared" si="138"/>
        <v>Young</v>
      </c>
      <c r="D2983" s="1" t="s">
        <v>16</v>
      </c>
      <c r="E2983" s="1" t="s">
        <v>17</v>
      </c>
      <c r="F2983" s="1" t="s">
        <v>77</v>
      </c>
      <c r="G2983" s="1" t="s">
        <v>86</v>
      </c>
      <c r="H2983" s="1">
        <v>4</v>
      </c>
      <c r="I2983" s="1" t="s">
        <v>20</v>
      </c>
      <c r="J2983" s="1" t="s">
        <v>83</v>
      </c>
      <c r="K2983" s="6">
        <v>3611.8</v>
      </c>
      <c r="L2983" s="6">
        <v>361.18</v>
      </c>
      <c r="M2983" s="1">
        <v>10</v>
      </c>
      <c r="N2983" s="8">
        <v>45387</v>
      </c>
      <c r="O2983" s="4" t="str">
        <f t="shared" si="139"/>
        <v>April 2024</v>
      </c>
      <c r="P2983" s="1" t="s">
        <v>79</v>
      </c>
      <c r="Q2983" s="1"/>
      <c r="R2983" s="6">
        <v>0</v>
      </c>
      <c r="S2983" s="6">
        <f t="shared" si="140"/>
        <v>3611.8</v>
      </c>
    </row>
    <row r="2984" spans="1:19" x14ac:dyDescent="0.35">
      <c r="A2984" s="1">
        <v>16357</v>
      </c>
      <c r="B2984" s="1">
        <v>23</v>
      </c>
      <c r="C2984" s="1" t="str">
        <f t="shared" si="138"/>
        <v>Young</v>
      </c>
      <c r="D2984" s="1" t="s">
        <v>16</v>
      </c>
      <c r="E2984" s="1" t="s">
        <v>17</v>
      </c>
      <c r="F2984" s="1" t="s">
        <v>24</v>
      </c>
      <c r="G2984" s="1" t="s">
        <v>85</v>
      </c>
      <c r="H2984" s="1">
        <v>3</v>
      </c>
      <c r="I2984" s="1" t="s">
        <v>26</v>
      </c>
      <c r="J2984" s="1" t="s">
        <v>83</v>
      </c>
      <c r="K2984" s="6">
        <v>5504.87</v>
      </c>
      <c r="L2984" s="6">
        <v>786.41</v>
      </c>
      <c r="M2984" s="1">
        <v>7</v>
      </c>
      <c r="N2984" s="8">
        <v>45387</v>
      </c>
      <c r="O2984" s="4" t="str">
        <f t="shared" si="139"/>
        <v>April 2024</v>
      </c>
      <c r="P2984" s="1" t="s">
        <v>79</v>
      </c>
      <c r="Q2984" s="1" t="s">
        <v>29</v>
      </c>
      <c r="R2984" s="6">
        <v>86.95</v>
      </c>
      <c r="S2984" s="6">
        <f t="shared" si="140"/>
        <v>5591.82</v>
      </c>
    </row>
    <row r="2985" spans="1:19" x14ac:dyDescent="0.35">
      <c r="A2985" s="1">
        <v>8732</v>
      </c>
      <c r="B2985" s="1">
        <v>24</v>
      </c>
      <c r="C2985" s="1" t="str">
        <f t="shared" si="138"/>
        <v>Young</v>
      </c>
      <c r="D2985" s="1" t="s">
        <v>38</v>
      </c>
      <c r="E2985" s="1" t="s">
        <v>33</v>
      </c>
      <c r="F2985" s="1" t="s">
        <v>24</v>
      </c>
      <c r="G2985" s="1" t="s">
        <v>25</v>
      </c>
      <c r="H2985" s="1">
        <v>3</v>
      </c>
      <c r="I2985" s="1" t="s">
        <v>20</v>
      </c>
      <c r="J2985" s="1" t="s">
        <v>21</v>
      </c>
      <c r="K2985" s="6">
        <v>741.09</v>
      </c>
      <c r="L2985" s="6">
        <v>247.03</v>
      </c>
      <c r="M2985" s="1">
        <v>3</v>
      </c>
      <c r="N2985" s="8">
        <v>45387</v>
      </c>
      <c r="O2985" s="4" t="str">
        <f t="shared" si="139"/>
        <v>April 2024</v>
      </c>
      <c r="P2985" s="1" t="s">
        <v>28</v>
      </c>
      <c r="Q2985" s="1" t="s">
        <v>37</v>
      </c>
      <c r="R2985" s="6">
        <v>27.67</v>
      </c>
      <c r="S2985" s="6">
        <f t="shared" si="140"/>
        <v>768.76</v>
      </c>
    </row>
    <row r="2986" spans="1:19" x14ac:dyDescent="0.35">
      <c r="A2986" s="1">
        <v>14392</v>
      </c>
      <c r="B2986" s="1">
        <v>24</v>
      </c>
      <c r="C2986" s="1" t="str">
        <f t="shared" si="138"/>
        <v>Young</v>
      </c>
      <c r="D2986" s="1" t="s">
        <v>38</v>
      </c>
      <c r="E2986" s="1" t="s">
        <v>17</v>
      </c>
      <c r="F2986" s="1" t="s">
        <v>30</v>
      </c>
      <c r="G2986" s="1" t="s">
        <v>78</v>
      </c>
      <c r="H2986" s="1">
        <v>4</v>
      </c>
      <c r="I2986" s="1" t="s">
        <v>26</v>
      </c>
      <c r="J2986" s="1" t="s">
        <v>21</v>
      </c>
      <c r="K2986" s="6">
        <v>2022.96</v>
      </c>
      <c r="L2986" s="6">
        <v>674.32</v>
      </c>
      <c r="M2986" s="1">
        <v>3</v>
      </c>
      <c r="N2986" s="8">
        <v>45387</v>
      </c>
      <c r="O2986" s="4" t="str">
        <f t="shared" si="139"/>
        <v>April 2024</v>
      </c>
      <c r="P2986" s="1" t="s">
        <v>22</v>
      </c>
      <c r="Q2986" s="1" t="s">
        <v>113</v>
      </c>
      <c r="R2986" s="6">
        <v>106.93</v>
      </c>
      <c r="S2986" s="6">
        <f t="shared" si="140"/>
        <v>2129.89</v>
      </c>
    </row>
    <row r="2987" spans="1:19" x14ac:dyDescent="0.35">
      <c r="A2987" s="1">
        <v>19635</v>
      </c>
      <c r="B2987" s="1">
        <v>24</v>
      </c>
      <c r="C2987" s="1" t="str">
        <f t="shared" si="138"/>
        <v>Young</v>
      </c>
      <c r="D2987" s="1" t="s">
        <v>38</v>
      </c>
      <c r="E2987" s="1" t="s">
        <v>17</v>
      </c>
      <c r="F2987" s="1" t="s">
        <v>18</v>
      </c>
      <c r="G2987" s="1" t="s">
        <v>81</v>
      </c>
      <c r="H2987" s="1">
        <v>5</v>
      </c>
      <c r="I2987" s="1" t="s">
        <v>26</v>
      </c>
      <c r="J2987" s="1" t="s">
        <v>21</v>
      </c>
      <c r="K2987" s="6">
        <v>4558.72</v>
      </c>
      <c r="L2987" s="6">
        <v>1139.68</v>
      </c>
      <c r="M2987" s="1">
        <v>4</v>
      </c>
      <c r="N2987" s="8">
        <v>45387</v>
      </c>
      <c r="O2987" s="4" t="str">
        <f t="shared" si="139"/>
        <v>April 2024</v>
      </c>
      <c r="P2987" s="1" t="s">
        <v>22</v>
      </c>
      <c r="Q2987" s="1" t="s">
        <v>92</v>
      </c>
      <c r="R2987" s="6">
        <v>98.29</v>
      </c>
      <c r="S2987" s="6">
        <f t="shared" si="140"/>
        <v>4657.01</v>
      </c>
    </row>
    <row r="2988" spans="1:19" x14ac:dyDescent="0.35">
      <c r="A2988" s="1">
        <v>19933</v>
      </c>
      <c r="B2988" s="1">
        <v>24</v>
      </c>
      <c r="C2988" s="1" t="str">
        <f t="shared" si="138"/>
        <v>Young</v>
      </c>
      <c r="D2988" s="1" t="s">
        <v>38</v>
      </c>
      <c r="E2988" s="1" t="s">
        <v>33</v>
      </c>
      <c r="F2988" s="1" t="s">
        <v>18</v>
      </c>
      <c r="G2988" s="1" t="s">
        <v>81</v>
      </c>
      <c r="H2988" s="1">
        <v>4</v>
      </c>
      <c r="I2988" s="1" t="s">
        <v>26</v>
      </c>
      <c r="J2988" s="1" t="s">
        <v>21</v>
      </c>
      <c r="K2988" s="6">
        <v>1139.68</v>
      </c>
      <c r="L2988" s="6">
        <v>1139.68</v>
      </c>
      <c r="M2988" s="1">
        <v>1</v>
      </c>
      <c r="N2988" s="8">
        <v>45387</v>
      </c>
      <c r="O2988" s="4" t="str">
        <f t="shared" si="139"/>
        <v>April 2024</v>
      </c>
      <c r="P2988" s="1" t="s">
        <v>22</v>
      </c>
      <c r="Q2988" s="1" t="s">
        <v>101</v>
      </c>
      <c r="R2988" s="6">
        <v>149.44999999999999</v>
      </c>
      <c r="S2988" s="6">
        <f t="shared" si="140"/>
        <v>1289.1300000000001</v>
      </c>
    </row>
    <row r="2989" spans="1:19" x14ac:dyDescent="0.35">
      <c r="A2989" s="1">
        <v>15707</v>
      </c>
      <c r="B2989" s="1">
        <v>26</v>
      </c>
      <c r="C2989" s="1" t="str">
        <f t="shared" si="138"/>
        <v>Young</v>
      </c>
      <c r="D2989" s="1" t="s">
        <v>16</v>
      </c>
      <c r="E2989" s="1" t="s">
        <v>17</v>
      </c>
      <c r="F2989" s="1" t="s">
        <v>40</v>
      </c>
      <c r="G2989" s="1" t="s">
        <v>88</v>
      </c>
      <c r="H2989" s="1">
        <v>1</v>
      </c>
      <c r="I2989" s="1" t="s">
        <v>20</v>
      </c>
      <c r="J2989" s="1" t="s">
        <v>21</v>
      </c>
      <c r="K2989" s="6">
        <v>3216.5</v>
      </c>
      <c r="L2989" s="6">
        <v>459.5</v>
      </c>
      <c r="M2989" s="1">
        <v>7</v>
      </c>
      <c r="N2989" s="8">
        <v>45387</v>
      </c>
      <c r="O2989" s="4" t="str">
        <f t="shared" si="139"/>
        <v>April 2024</v>
      </c>
      <c r="P2989" s="1" t="s">
        <v>22</v>
      </c>
      <c r="Q2989" s="1" t="s">
        <v>115</v>
      </c>
      <c r="R2989" s="6">
        <v>123.12</v>
      </c>
      <c r="S2989" s="6">
        <f t="shared" si="140"/>
        <v>3339.62</v>
      </c>
    </row>
    <row r="2990" spans="1:19" x14ac:dyDescent="0.35">
      <c r="A2990" s="1">
        <v>17587</v>
      </c>
      <c r="B2990" s="1">
        <v>27</v>
      </c>
      <c r="C2990" s="1" t="str">
        <f t="shared" si="138"/>
        <v>Young</v>
      </c>
      <c r="D2990" s="1" t="s">
        <v>16</v>
      </c>
      <c r="E2990" s="1" t="s">
        <v>33</v>
      </c>
      <c r="F2990" s="1" t="s">
        <v>77</v>
      </c>
      <c r="G2990" s="1" t="s">
        <v>86</v>
      </c>
      <c r="H2990" s="1">
        <v>2</v>
      </c>
      <c r="I2990" s="1" t="s">
        <v>26</v>
      </c>
      <c r="J2990" s="1" t="s">
        <v>21</v>
      </c>
      <c r="K2990" s="6">
        <v>2528.2600000000002</v>
      </c>
      <c r="L2990" s="6">
        <v>361.18</v>
      </c>
      <c r="M2990" s="1">
        <v>7</v>
      </c>
      <c r="N2990" s="8">
        <v>45387</v>
      </c>
      <c r="O2990" s="4" t="str">
        <f t="shared" si="139"/>
        <v>April 2024</v>
      </c>
      <c r="P2990" s="1" t="s">
        <v>22</v>
      </c>
      <c r="Q2990" s="1" t="s">
        <v>120</v>
      </c>
      <c r="R2990" s="6">
        <v>197.51</v>
      </c>
      <c r="S2990" s="6">
        <f t="shared" si="140"/>
        <v>2725.7700000000004</v>
      </c>
    </row>
    <row r="2991" spans="1:19" x14ac:dyDescent="0.35">
      <c r="A2991" s="1">
        <v>17149</v>
      </c>
      <c r="B2991" s="1">
        <v>29</v>
      </c>
      <c r="C2991" s="1" t="str">
        <f t="shared" si="138"/>
        <v>Young</v>
      </c>
      <c r="D2991" s="1" t="s">
        <v>16</v>
      </c>
      <c r="E2991" s="1" t="s">
        <v>17</v>
      </c>
      <c r="F2991" s="1" t="s">
        <v>18</v>
      </c>
      <c r="G2991" s="1" t="s">
        <v>81</v>
      </c>
      <c r="H2991" s="1">
        <v>1</v>
      </c>
      <c r="I2991" s="1" t="s">
        <v>26</v>
      </c>
      <c r="J2991" s="1" t="s">
        <v>83</v>
      </c>
      <c r="K2991" s="6">
        <v>4558.72</v>
      </c>
      <c r="L2991" s="6">
        <v>1139.68</v>
      </c>
      <c r="M2991" s="1">
        <v>4</v>
      </c>
      <c r="N2991" s="8">
        <v>45387</v>
      </c>
      <c r="O2991" s="4" t="str">
        <f t="shared" si="139"/>
        <v>April 2024</v>
      </c>
      <c r="P2991" s="1" t="s">
        <v>84</v>
      </c>
      <c r="Q2991" s="1" t="s">
        <v>37</v>
      </c>
      <c r="R2991" s="6">
        <v>82.33</v>
      </c>
      <c r="S2991" s="6">
        <f t="shared" si="140"/>
        <v>4641.05</v>
      </c>
    </row>
    <row r="2992" spans="1:19" x14ac:dyDescent="0.35">
      <c r="A2992" s="1">
        <v>1090</v>
      </c>
      <c r="B2992" s="1">
        <v>31</v>
      </c>
      <c r="C2992" s="1" t="str">
        <f t="shared" si="138"/>
        <v>Young</v>
      </c>
      <c r="D2992" s="1" t="s">
        <v>16</v>
      </c>
      <c r="E2992" s="1" t="s">
        <v>17</v>
      </c>
      <c r="F2992" s="1" t="s">
        <v>24</v>
      </c>
      <c r="G2992" s="1" t="s">
        <v>25</v>
      </c>
      <c r="H2992" s="1">
        <v>3</v>
      </c>
      <c r="I2992" s="1" t="s">
        <v>20</v>
      </c>
      <c r="J2992" s="1" t="s">
        <v>42</v>
      </c>
      <c r="K2992" s="6">
        <v>741.09</v>
      </c>
      <c r="L2992" s="6">
        <v>247.03</v>
      </c>
      <c r="M2992" s="1">
        <v>3</v>
      </c>
      <c r="N2992" s="8">
        <v>45387</v>
      </c>
      <c r="O2992" s="4" t="str">
        <f t="shared" si="139"/>
        <v>April 2024</v>
      </c>
      <c r="P2992" s="1" t="s">
        <v>32</v>
      </c>
      <c r="Q2992" s="1" t="s">
        <v>52</v>
      </c>
      <c r="R2992" s="6">
        <v>22.88</v>
      </c>
      <c r="S2992" s="6">
        <f t="shared" si="140"/>
        <v>763.97</v>
      </c>
    </row>
    <row r="2993" spans="1:19" x14ac:dyDescent="0.35">
      <c r="A2993" s="1">
        <v>2770</v>
      </c>
      <c r="B2993" s="1">
        <v>31</v>
      </c>
      <c r="C2993" s="1" t="str">
        <f t="shared" si="138"/>
        <v>Young</v>
      </c>
      <c r="D2993" s="1" t="s">
        <v>16</v>
      </c>
      <c r="E2993" s="1" t="s">
        <v>17</v>
      </c>
      <c r="F2993" s="1" t="s">
        <v>18</v>
      </c>
      <c r="G2993" s="1" t="s">
        <v>19</v>
      </c>
      <c r="H2993" s="1">
        <v>2</v>
      </c>
      <c r="I2993" s="1" t="s">
        <v>26</v>
      </c>
      <c r="J2993" s="1" t="s">
        <v>27</v>
      </c>
      <c r="K2993" s="6">
        <v>4747.1400000000003</v>
      </c>
      <c r="L2993" s="6">
        <v>791.19</v>
      </c>
      <c r="M2993" s="1">
        <v>6</v>
      </c>
      <c r="N2993" s="8">
        <v>45387</v>
      </c>
      <c r="O2993" s="4" t="str">
        <f t="shared" si="139"/>
        <v>April 2024</v>
      </c>
      <c r="P2993" s="1" t="s">
        <v>32</v>
      </c>
      <c r="Q2993" s="1"/>
      <c r="R2993" s="6">
        <v>0</v>
      </c>
      <c r="S2993" s="6">
        <f t="shared" si="140"/>
        <v>4747.1400000000003</v>
      </c>
    </row>
    <row r="2994" spans="1:19" x14ac:dyDescent="0.35">
      <c r="A2994" s="1">
        <v>8132</v>
      </c>
      <c r="B2994" s="1">
        <v>37</v>
      </c>
      <c r="C2994" s="1" t="str">
        <f t="shared" si="138"/>
        <v>Middle-Aged</v>
      </c>
      <c r="D2994" s="1" t="s">
        <v>16</v>
      </c>
      <c r="E2994" s="1" t="s">
        <v>17</v>
      </c>
      <c r="F2994" s="1" t="s">
        <v>24</v>
      </c>
      <c r="G2994" s="1" t="s">
        <v>25</v>
      </c>
      <c r="H2994" s="1">
        <v>3</v>
      </c>
      <c r="I2994" s="1" t="s">
        <v>20</v>
      </c>
      <c r="J2994" s="1" t="s">
        <v>42</v>
      </c>
      <c r="K2994" s="6">
        <v>2470.3000000000002</v>
      </c>
      <c r="L2994" s="6">
        <v>247.03</v>
      </c>
      <c r="M2994" s="1">
        <v>10</v>
      </c>
      <c r="N2994" s="8">
        <v>45387</v>
      </c>
      <c r="O2994" s="4" t="str">
        <f t="shared" si="139"/>
        <v>April 2024</v>
      </c>
      <c r="P2994" s="1" t="s">
        <v>22</v>
      </c>
      <c r="Q2994" s="1" t="s">
        <v>52</v>
      </c>
      <c r="R2994" s="6">
        <v>39.21</v>
      </c>
      <c r="S2994" s="6">
        <f t="shared" si="140"/>
        <v>2509.5100000000002</v>
      </c>
    </row>
    <row r="2995" spans="1:19" x14ac:dyDescent="0.35">
      <c r="A2995" s="1">
        <v>17788</v>
      </c>
      <c r="B2995" s="1">
        <v>37</v>
      </c>
      <c r="C2995" s="1" t="str">
        <f t="shared" si="138"/>
        <v>Middle-Aged</v>
      </c>
      <c r="D2995" s="1" t="s">
        <v>38</v>
      </c>
      <c r="E2995" s="1" t="s">
        <v>17</v>
      </c>
      <c r="F2995" s="1" t="s">
        <v>18</v>
      </c>
      <c r="G2995" s="1" t="s">
        <v>81</v>
      </c>
      <c r="H2995" s="1">
        <v>3</v>
      </c>
      <c r="I2995" s="1" t="s">
        <v>26</v>
      </c>
      <c r="J2995" s="1" t="s">
        <v>21</v>
      </c>
      <c r="K2995" s="6">
        <v>6838.08</v>
      </c>
      <c r="L2995" s="6">
        <v>1139.68</v>
      </c>
      <c r="M2995" s="1">
        <v>6</v>
      </c>
      <c r="N2995" s="8">
        <v>45387</v>
      </c>
      <c r="O2995" s="4" t="str">
        <f t="shared" si="139"/>
        <v>April 2024</v>
      </c>
      <c r="P2995" s="1" t="s">
        <v>79</v>
      </c>
      <c r="Q2995" s="1"/>
      <c r="R2995" s="6">
        <v>0</v>
      </c>
      <c r="S2995" s="6">
        <f t="shared" si="140"/>
        <v>6838.08</v>
      </c>
    </row>
    <row r="2996" spans="1:19" x14ac:dyDescent="0.35">
      <c r="A2996" s="1">
        <v>5629</v>
      </c>
      <c r="B2996" s="1">
        <v>39</v>
      </c>
      <c r="C2996" s="1" t="str">
        <f t="shared" si="138"/>
        <v>Middle-Aged</v>
      </c>
      <c r="D2996" s="1" t="s">
        <v>16</v>
      </c>
      <c r="E2996" s="1" t="s">
        <v>33</v>
      </c>
      <c r="F2996" s="1" t="s">
        <v>30</v>
      </c>
      <c r="G2996" s="1" t="s">
        <v>31</v>
      </c>
      <c r="H2996" s="1">
        <v>3</v>
      </c>
      <c r="I2996" s="1" t="s">
        <v>26</v>
      </c>
      <c r="J2996" s="1" t="s">
        <v>42</v>
      </c>
      <c r="K2996" s="6">
        <v>2783.76</v>
      </c>
      <c r="L2996" s="6">
        <v>463.96</v>
      </c>
      <c r="M2996" s="1">
        <v>6</v>
      </c>
      <c r="N2996" s="8">
        <v>45387</v>
      </c>
      <c r="O2996" s="4" t="str">
        <f t="shared" si="139"/>
        <v>April 2024</v>
      </c>
      <c r="P2996" s="1" t="s">
        <v>28</v>
      </c>
      <c r="Q2996" s="1" t="s">
        <v>63</v>
      </c>
      <c r="R2996" s="6">
        <v>55.94</v>
      </c>
      <c r="S2996" s="6">
        <f t="shared" si="140"/>
        <v>2839.7000000000003</v>
      </c>
    </row>
    <row r="2997" spans="1:19" x14ac:dyDescent="0.35">
      <c r="A2997" s="1">
        <v>2821</v>
      </c>
      <c r="B2997" s="1">
        <v>40</v>
      </c>
      <c r="C2997" s="1" t="str">
        <f t="shared" si="138"/>
        <v>Middle-Aged</v>
      </c>
      <c r="D2997" s="1" t="s">
        <v>38</v>
      </c>
      <c r="E2997" s="1" t="s">
        <v>17</v>
      </c>
      <c r="F2997" s="1" t="s">
        <v>30</v>
      </c>
      <c r="G2997" s="1" t="s">
        <v>31</v>
      </c>
      <c r="H2997" s="1">
        <v>3</v>
      </c>
      <c r="I2997" s="1" t="s">
        <v>26</v>
      </c>
      <c r="J2997" s="1" t="s">
        <v>21</v>
      </c>
      <c r="K2997" s="6">
        <v>4175.6400000000003</v>
      </c>
      <c r="L2997" s="6">
        <v>463.96</v>
      </c>
      <c r="M2997" s="1">
        <v>9</v>
      </c>
      <c r="N2997" s="8">
        <v>45387</v>
      </c>
      <c r="O2997" s="4" t="str">
        <f t="shared" si="139"/>
        <v>April 2024</v>
      </c>
      <c r="P2997" s="1" t="s">
        <v>22</v>
      </c>
      <c r="Q2997" s="1" t="s">
        <v>45</v>
      </c>
      <c r="R2997" s="6">
        <v>50.89</v>
      </c>
      <c r="S2997" s="6">
        <f t="shared" si="140"/>
        <v>4226.5300000000007</v>
      </c>
    </row>
    <row r="2998" spans="1:19" x14ac:dyDescent="0.35">
      <c r="A2998" s="1">
        <v>13563</v>
      </c>
      <c r="B2998" s="1">
        <v>41</v>
      </c>
      <c r="C2998" s="1" t="str">
        <f t="shared" si="138"/>
        <v>Middle-Aged</v>
      </c>
      <c r="D2998" s="1" t="s">
        <v>16</v>
      </c>
      <c r="E2998" s="1" t="s">
        <v>17</v>
      </c>
      <c r="F2998" s="1" t="s">
        <v>40</v>
      </c>
      <c r="G2998" s="1" t="s">
        <v>88</v>
      </c>
      <c r="H2998" s="1">
        <v>3</v>
      </c>
      <c r="I2998" s="1" t="s">
        <v>26</v>
      </c>
      <c r="J2998" s="1" t="s">
        <v>21</v>
      </c>
      <c r="K2998" s="6">
        <v>1378.5</v>
      </c>
      <c r="L2998" s="6">
        <v>459.5</v>
      </c>
      <c r="M2998" s="1">
        <v>3</v>
      </c>
      <c r="N2998" s="8">
        <v>45387</v>
      </c>
      <c r="O2998" s="4" t="str">
        <f t="shared" si="139"/>
        <v>April 2024</v>
      </c>
      <c r="P2998" s="1" t="s">
        <v>22</v>
      </c>
      <c r="Q2998" s="1"/>
      <c r="R2998" s="6">
        <v>0</v>
      </c>
      <c r="S2998" s="6">
        <f t="shared" si="140"/>
        <v>1378.5</v>
      </c>
    </row>
    <row r="2999" spans="1:19" x14ac:dyDescent="0.35">
      <c r="A2999" s="1">
        <v>14188</v>
      </c>
      <c r="B2999" s="1">
        <v>41</v>
      </c>
      <c r="C2999" s="1" t="str">
        <f t="shared" si="138"/>
        <v>Middle-Aged</v>
      </c>
      <c r="D2999" s="1" t="s">
        <v>38</v>
      </c>
      <c r="E2999" s="1" t="s">
        <v>17</v>
      </c>
      <c r="F2999" s="1" t="s">
        <v>40</v>
      </c>
      <c r="G2999" s="1" t="s">
        <v>88</v>
      </c>
      <c r="H2999" s="1">
        <v>5</v>
      </c>
      <c r="I2999" s="1" t="s">
        <v>20</v>
      </c>
      <c r="J2999" s="1" t="s">
        <v>83</v>
      </c>
      <c r="K2999" s="6">
        <v>919</v>
      </c>
      <c r="L2999" s="6">
        <v>459.5</v>
      </c>
      <c r="M2999" s="1">
        <v>2</v>
      </c>
      <c r="N2999" s="8">
        <v>45387</v>
      </c>
      <c r="O2999" s="4" t="str">
        <f t="shared" si="139"/>
        <v>April 2024</v>
      </c>
      <c r="P2999" s="1" t="s">
        <v>79</v>
      </c>
      <c r="Q2999" s="1" t="s">
        <v>100</v>
      </c>
      <c r="R2999" s="6">
        <v>158.71</v>
      </c>
      <c r="S2999" s="6">
        <f t="shared" si="140"/>
        <v>1077.71</v>
      </c>
    </row>
    <row r="3000" spans="1:19" x14ac:dyDescent="0.35">
      <c r="A3000" s="1">
        <v>5042</v>
      </c>
      <c r="B3000" s="1">
        <v>42</v>
      </c>
      <c r="C3000" s="1" t="str">
        <f t="shared" si="138"/>
        <v>Middle-Aged</v>
      </c>
      <c r="D3000" s="1" t="s">
        <v>16</v>
      </c>
      <c r="E3000" s="1" t="s">
        <v>17</v>
      </c>
      <c r="F3000" s="1" t="s">
        <v>30</v>
      </c>
      <c r="G3000" s="1" t="s">
        <v>31</v>
      </c>
      <c r="H3000" s="1">
        <v>3</v>
      </c>
      <c r="I3000" s="1" t="s">
        <v>26</v>
      </c>
      <c r="J3000" s="1" t="s">
        <v>34</v>
      </c>
      <c r="K3000" s="6">
        <v>2783.76</v>
      </c>
      <c r="L3000" s="6">
        <v>463.96</v>
      </c>
      <c r="M3000" s="1">
        <v>6</v>
      </c>
      <c r="N3000" s="8">
        <v>45387</v>
      </c>
      <c r="O3000" s="4" t="str">
        <f t="shared" si="139"/>
        <v>April 2024</v>
      </c>
      <c r="P3000" s="1" t="s">
        <v>28</v>
      </c>
      <c r="Q3000" s="1"/>
      <c r="R3000" s="6">
        <v>0</v>
      </c>
      <c r="S3000" s="6">
        <f t="shared" si="140"/>
        <v>2783.76</v>
      </c>
    </row>
    <row r="3001" spans="1:19" x14ac:dyDescent="0.35">
      <c r="A3001" s="1">
        <v>16367</v>
      </c>
      <c r="B3001" s="1">
        <v>42</v>
      </c>
      <c r="C3001" s="1" t="str">
        <f t="shared" si="138"/>
        <v>Middle-Aged</v>
      </c>
      <c r="D3001" s="1" t="s">
        <v>38</v>
      </c>
      <c r="E3001" s="1" t="s">
        <v>17</v>
      </c>
      <c r="F3001" s="1" t="s">
        <v>24</v>
      </c>
      <c r="G3001" s="1" t="s">
        <v>85</v>
      </c>
      <c r="H3001" s="1">
        <v>3</v>
      </c>
      <c r="I3001" s="1" t="s">
        <v>26</v>
      </c>
      <c r="J3001" s="1" t="s">
        <v>93</v>
      </c>
      <c r="K3001" s="6">
        <v>7077.69</v>
      </c>
      <c r="L3001" s="6">
        <v>786.41</v>
      </c>
      <c r="M3001" s="1">
        <v>9</v>
      </c>
      <c r="N3001" s="8">
        <v>45387</v>
      </c>
      <c r="O3001" s="4" t="str">
        <f t="shared" si="139"/>
        <v>April 2024</v>
      </c>
      <c r="P3001" s="1" t="s">
        <v>84</v>
      </c>
      <c r="Q3001" s="1" t="s">
        <v>87</v>
      </c>
      <c r="R3001" s="6">
        <v>82.4</v>
      </c>
      <c r="S3001" s="6">
        <f t="shared" si="140"/>
        <v>7160.0899999999992</v>
      </c>
    </row>
    <row r="3002" spans="1:19" x14ac:dyDescent="0.35">
      <c r="A3002" s="1">
        <v>18964</v>
      </c>
      <c r="B3002" s="1">
        <v>42</v>
      </c>
      <c r="C3002" s="1" t="str">
        <f t="shared" si="138"/>
        <v>Middle-Aged</v>
      </c>
      <c r="D3002" s="1" t="s">
        <v>38</v>
      </c>
      <c r="E3002" s="1" t="s">
        <v>33</v>
      </c>
      <c r="F3002" s="1" t="s">
        <v>40</v>
      </c>
      <c r="G3002" s="1" t="s">
        <v>88</v>
      </c>
      <c r="H3002" s="1">
        <v>2</v>
      </c>
      <c r="I3002" s="1" t="s">
        <v>20</v>
      </c>
      <c r="J3002" s="1" t="s">
        <v>21</v>
      </c>
      <c r="K3002" s="6">
        <v>3676</v>
      </c>
      <c r="L3002" s="6">
        <v>459.5</v>
      </c>
      <c r="M3002" s="1">
        <v>8</v>
      </c>
      <c r="N3002" s="8">
        <v>45387</v>
      </c>
      <c r="O3002" s="4" t="str">
        <f t="shared" si="139"/>
        <v>April 2024</v>
      </c>
      <c r="P3002" s="1" t="s">
        <v>79</v>
      </c>
      <c r="Q3002" s="1"/>
      <c r="R3002" s="6">
        <v>0</v>
      </c>
      <c r="S3002" s="6">
        <f t="shared" si="140"/>
        <v>3676</v>
      </c>
    </row>
    <row r="3003" spans="1:19" x14ac:dyDescent="0.35">
      <c r="A3003" s="1">
        <v>11960</v>
      </c>
      <c r="B3003" s="1">
        <v>45</v>
      </c>
      <c r="C3003" s="1" t="str">
        <f t="shared" si="138"/>
        <v>Middle-Aged</v>
      </c>
      <c r="D3003" s="1" t="s">
        <v>38</v>
      </c>
      <c r="E3003" s="1" t="s">
        <v>33</v>
      </c>
      <c r="F3003" s="1" t="s">
        <v>24</v>
      </c>
      <c r="G3003" s="1" t="s">
        <v>85</v>
      </c>
      <c r="H3003" s="1">
        <v>3</v>
      </c>
      <c r="I3003" s="1" t="s">
        <v>26</v>
      </c>
      <c r="J3003" s="1" t="s">
        <v>83</v>
      </c>
      <c r="K3003" s="6">
        <v>3145.64</v>
      </c>
      <c r="L3003" s="6">
        <v>786.41</v>
      </c>
      <c r="M3003" s="1">
        <v>4</v>
      </c>
      <c r="N3003" s="8">
        <v>45387</v>
      </c>
      <c r="O3003" s="4" t="str">
        <f t="shared" si="139"/>
        <v>April 2024</v>
      </c>
      <c r="P3003" s="1" t="s">
        <v>79</v>
      </c>
      <c r="Q3003" s="1" t="s">
        <v>29</v>
      </c>
      <c r="R3003" s="6">
        <v>20.5</v>
      </c>
      <c r="S3003" s="6">
        <f t="shared" si="140"/>
        <v>3166.14</v>
      </c>
    </row>
    <row r="3004" spans="1:19" x14ac:dyDescent="0.35">
      <c r="A3004" s="1">
        <v>3313</v>
      </c>
      <c r="B3004" s="1">
        <v>46</v>
      </c>
      <c r="C3004" s="1" t="str">
        <f t="shared" si="138"/>
        <v>Middle-Aged</v>
      </c>
      <c r="D3004" s="1" t="s">
        <v>16</v>
      </c>
      <c r="E3004" s="1" t="s">
        <v>17</v>
      </c>
      <c r="F3004" s="1" t="s">
        <v>40</v>
      </c>
      <c r="G3004" s="1" t="s">
        <v>41</v>
      </c>
      <c r="H3004" s="1">
        <v>3</v>
      </c>
      <c r="I3004" s="1" t="s">
        <v>26</v>
      </c>
      <c r="J3004" s="1" t="s">
        <v>27</v>
      </c>
      <c r="K3004" s="6">
        <v>2534.4899999999998</v>
      </c>
      <c r="L3004" s="6">
        <v>844.83</v>
      </c>
      <c r="M3004" s="1">
        <v>3</v>
      </c>
      <c r="N3004" s="8">
        <v>45387</v>
      </c>
      <c r="O3004" s="4" t="str">
        <f t="shared" si="139"/>
        <v>April 2024</v>
      </c>
      <c r="P3004" s="1" t="s">
        <v>22</v>
      </c>
      <c r="Q3004" s="1" t="s">
        <v>49</v>
      </c>
      <c r="R3004" s="6">
        <v>93.77</v>
      </c>
      <c r="S3004" s="6">
        <f t="shared" si="140"/>
        <v>2628.2599999999998</v>
      </c>
    </row>
    <row r="3005" spans="1:19" x14ac:dyDescent="0.35">
      <c r="A3005" s="1">
        <v>14895</v>
      </c>
      <c r="B3005" s="1">
        <v>46</v>
      </c>
      <c r="C3005" s="1" t="str">
        <f t="shared" si="138"/>
        <v>Middle-Aged</v>
      </c>
      <c r="D3005" s="1" t="s">
        <v>16</v>
      </c>
      <c r="E3005" s="1" t="s">
        <v>17</v>
      </c>
      <c r="F3005" s="1" t="s">
        <v>18</v>
      </c>
      <c r="G3005" s="1" t="s">
        <v>81</v>
      </c>
      <c r="H3005" s="1">
        <v>1</v>
      </c>
      <c r="I3005" s="1" t="s">
        <v>26</v>
      </c>
      <c r="J3005" s="1" t="s">
        <v>93</v>
      </c>
      <c r="K3005" s="6">
        <v>3419.04</v>
      </c>
      <c r="L3005" s="6">
        <v>1139.68</v>
      </c>
      <c r="M3005" s="1">
        <v>3</v>
      </c>
      <c r="N3005" s="8">
        <v>45387</v>
      </c>
      <c r="O3005" s="4" t="str">
        <f t="shared" si="139"/>
        <v>April 2024</v>
      </c>
      <c r="P3005" s="1" t="s">
        <v>79</v>
      </c>
      <c r="Q3005" s="1" t="s">
        <v>118</v>
      </c>
      <c r="R3005" s="6">
        <v>96.89</v>
      </c>
      <c r="S3005" s="6">
        <f t="shared" si="140"/>
        <v>3515.93</v>
      </c>
    </row>
    <row r="3006" spans="1:19" x14ac:dyDescent="0.35">
      <c r="A3006" s="1">
        <v>13670</v>
      </c>
      <c r="B3006" s="1">
        <v>47</v>
      </c>
      <c r="C3006" s="1" t="str">
        <f t="shared" si="138"/>
        <v>Middle-Aged</v>
      </c>
      <c r="D3006" s="1" t="s">
        <v>38</v>
      </c>
      <c r="E3006" s="1" t="s">
        <v>17</v>
      </c>
      <c r="F3006" s="1" t="s">
        <v>40</v>
      </c>
      <c r="G3006" s="1" t="s">
        <v>88</v>
      </c>
      <c r="H3006" s="1">
        <v>3</v>
      </c>
      <c r="I3006" s="1" t="s">
        <v>26</v>
      </c>
      <c r="J3006" s="1" t="s">
        <v>21</v>
      </c>
      <c r="K3006" s="6">
        <v>1838</v>
      </c>
      <c r="L3006" s="6">
        <v>459.5</v>
      </c>
      <c r="M3006" s="1">
        <v>4</v>
      </c>
      <c r="N3006" s="8">
        <v>45387</v>
      </c>
      <c r="O3006" s="4" t="str">
        <f t="shared" si="139"/>
        <v>April 2024</v>
      </c>
      <c r="P3006" s="1" t="s">
        <v>84</v>
      </c>
      <c r="Q3006" s="1" t="s">
        <v>107</v>
      </c>
      <c r="R3006" s="6">
        <v>142.9</v>
      </c>
      <c r="S3006" s="6">
        <f t="shared" si="140"/>
        <v>1980.9</v>
      </c>
    </row>
    <row r="3007" spans="1:19" x14ac:dyDescent="0.35">
      <c r="A3007" s="1">
        <v>19814</v>
      </c>
      <c r="B3007" s="1">
        <v>47</v>
      </c>
      <c r="C3007" s="1" t="str">
        <f t="shared" si="138"/>
        <v>Middle-Aged</v>
      </c>
      <c r="D3007" s="1" t="s">
        <v>38</v>
      </c>
      <c r="E3007" s="1" t="s">
        <v>17</v>
      </c>
      <c r="F3007" s="1" t="s">
        <v>40</v>
      </c>
      <c r="G3007" s="1" t="s">
        <v>88</v>
      </c>
      <c r="H3007" s="1">
        <v>2</v>
      </c>
      <c r="I3007" s="1" t="s">
        <v>20</v>
      </c>
      <c r="J3007" s="1" t="s">
        <v>21</v>
      </c>
      <c r="K3007" s="6">
        <v>1838</v>
      </c>
      <c r="L3007" s="6">
        <v>459.5</v>
      </c>
      <c r="M3007" s="1">
        <v>4</v>
      </c>
      <c r="N3007" s="8">
        <v>45387</v>
      </c>
      <c r="O3007" s="4" t="str">
        <f t="shared" si="139"/>
        <v>April 2024</v>
      </c>
      <c r="P3007" s="1" t="s">
        <v>79</v>
      </c>
      <c r="Q3007" s="1" t="s">
        <v>52</v>
      </c>
      <c r="R3007" s="6">
        <v>52.78</v>
      </c>
      <c r="S3007" s="6">
        <f t="shared" si="140"/>
        <v>1890.78</v>
      </c>
    </row>
    <row r="3008" spans="1:19" x14ac:dyDescent="0.35">
      <c r="A3008" s="1">
        <v>2259</v>
      </c>
      <c r="B3008" s="1">
        <v>48</v>
      </c>
      <c r="C3008" s="1" t="str">
        <f t="shared" si="138"/>
        <v>Middle-Aged</v>
      </c>
      <c r="D3008" s="1" t="s">
        <v>16</v>
      </c>
      <c r="E3008" s="1" t="s">
        <v>33</v>
      </c>
      <c r="F3008" s="1" t="s">
        <v>30</v>
      </c>
      <c r="G3008" s="1" t="s">
        <v>31</v>
      </c>
      <c r="H3008" s="1">
        <v>3</v>
      </c>
      <c r="I3008" s="1" t="s">
        <v>26</v>
      </c>
      <c r="J3008" s="1" t="s">
        <v>42</v>
      </c>
      <c r="K3008" s="6">
        <v>3711.68</v>
      </c>
      <c r="L3008" s="6">
        <v>463.96</v>
      </c>
      <c r="M3008" s="1">
        <v>8</v>
      </c>
      <c r="N3008" s="8">
        <v>45387</v>
      </c>
      <c r="O3008" s="4" t="str">
        <f t="shared" si="139"/>
        <v>April 2024</v>
      </c>
      <c r="P3008" s="1" t="s">
        <v>28</v>
      </c>
      <c r="Q3008" s="1" t="s">
        <v>37</v>
      </c>
      <c r="R3008" s="6">
        <v>40.36</v>
      </c>
      <c r="S3008" s="6">
        <f t="shared" si="140"/>
        <v>3752.04</v>
      </c>
    </row>
    <row r="3009" spans="1:19" x14ac:dyDescent="0.35">
      <c r="A3009" s="1">
        <v>4737</v>
      </c>
      <c r="B3009" s="1">
        <v>49</v>
      </c>
      <c r="C3009" s="1" t="str">
        <f t="shared" si="138"/>
        <v>Middle-Aged</v>
      </c>
      <c r="D3009" s="1" t="s">
        <v>16</v>
      </c>
      <c r="E3009" s="1" t="s">
        <v>33</v>
      </c>
      <c r="F3009" s="1" t="s">
        <v>40</v>
      </c>
      <c r="G3009" s="1" t="s">
        <v>41</v>
      </c>
      <c r="H3009" s="1">
        <v>3</v>
      </c>
      <c r="I3009" s="1" t="s">
        <v>20</v>
      </c>
      <c r="J3009" s="1" t="s">
        <v>27</v>
      </c>
      <c r="K3009" s="6">
        <v>7603.47</v>
      </c>
      <c r="L3009" s="6">
        <v>844.83</v>
      </c>
      <c r="M3009" s="1">
        <v>9</v>
      </c>
      <c r="N3009" s="8">
        <v>45387</v>
      </c>
      <c r="O3009" s="4" t="str">
        <f t="shared" si="139"/>
        <v>April 2024</v>
      </c>
      <c r="P3009" s="1" t="s">
        <v>32</v>
      </c>
      <c r="Q3009" s="1" t="s">
        <v>66</v>
      </c>
      <c r="R3009" s="6">
        <v>95.53</v>
      </c>
      <c r="S3009" s="6">
        <f t="shared" si="140"/>
        <v>7699</v>
      </c>
    </row>
    <row r="3010" spans="1:19" x14ac:dyDescent="0.35">
      <c r="A3010" s="1">
        <v>5535</v>
      </c>
      <c r="B3010" s="1">
        <v>49</v>
      </c>
      <c r="C3010" s="1" t="str">
        <f t="shared" ref="C3010:C3073" si="141">IF(B3010&lt;=35,"Young",IF(B3010&lt;=55,"Middle-Aged","Old"))</f>
        <v>Middle-Aged</v>
      </c>
      <c r="D3010" s="1" t="s">
        <v>16</v>
      </c>
      <c r="E3010" s="1" t="s">
        <v>33</v>
      </c>
      <c r="F3010" s="1" t="s">
        <v>18</v>
      </c>
      <c r="G3010" s="1" t="s">
        <v>19</v>
      </c>
      <c r="H3010" s="1">
        <v>2</v>
      </c>
      <c r="I3010" s="1" t="s">
        <v>20</v>
      </c>
      <c r="J3010" s="1" t="s">
        <v>34</v>
      </c>
      <c r="K3010" s="6">
        <v>1582.38</v>
      </c>
      <c r="L3010" s="6">
        <v>791.19</v>
      </c>
      <c r="M3010" s="1">
        <v>2</v>
      </c>
      <c r="N3010" s="8">
        <v>45387</v>
      </c>
      <c r="O3010" s="4" t="str">
        <f t="shared" ref="O3010:O3073" si="142">TEXT(N3010,"mmmm yyyy")</f>
        <v>April 2024</v>
      </c>
      <c r="P3010" s="1" t="s">
        <v>28</v>
      </c>
      <c r="Q3010" s="1" t="s">
        <v>43</v>
      </c>
      <c r="R3010" s="6">
        <v>83.21</v>
      </c>
      <c r="S3010" s="6">
        <f t="shared" ref="S3010:S3073" si="143">K3010+R3010</f>
        <v>1665.5900000000001</v>
      </c>
    </row>
    <row r="3011" spans="1:19" x14ac:dyDescent="0.35">
      <c r="A3011" s="1">
        <v>13643</v>
      </c>
      <c r="B3011" s="1">
        <v>50</v>
      </c>
      <c r="C3011" s="1" t="str">
        <f t="shared" si="141"/>
        <v>Middle-Aged</v>
      </c>
      <c r="D3011" s="1" t="s">
        <v>16</v>
      </c>
      <c r="E3011" s="1" t="s">
        <v>17</v>
      </c>
      <c r="F3011" s="1" t="s">
        <v>24</v>
      </c>
      <c r="G3011" s="1" t="s">
        <v>85</v>
      </c>
      <c r="H3011" s="1">
        <v>4</v>
      </c>
      <c r="I3011" s="1" t="s">
        <v>26</v>
      </c>
      <c r="J3011" s="1" t="s">
        <v>21</v>
      </c>
      <c r="K3011" s="6">
        <v>5504.87</v>
      </c>
      <c r="L3011" s="6">
        <v>786.41</v>
      </c>
      <c r="M3011" s="1">
        <v>7</v>
      </c>
      <c r="N3011" s="8">
        <v>45387</v>
      </c>
      <c r="O3011" s="4" t="str">
        <f t="shared" si="142"/>
        <v>April 2024</v>
      </c>
      <c r="P3011" s="1" t="s">
        <v>84</v>
      </c>
      <c r="Q3011" s="1"/>
      <c r="R3011" s="6">
        <v>0</v>
      </c>
      <c r="S3011" s="6">
        <f t="shared" si="143"/>
        <v>5504.87</v>
      </c>
    </row>
    <row r="3012" spans="1:19" x14ac:dyDescent="0.35">
      <c r="A3012" s="1">
        <v>14195</v>
      </c>
      <c r="B3012" s="1">
        <v>51</v>
      </c>
      <c r="C3012" s="1" t="str">
        <f t="shared" si="141"/>
        <v>Middle-Aged</v>
      </c>
      <c r="D3012" s="1" t="s">
        <v>16</v>
      </c>
      <c r="E3012" s="1" t="s">
        <v>17</v>
      </c>
      <c r="F3012" s="1" t="s">
        <v>24</v>
      </c>
      <c r="G3012" s="1" t="s">
        <v>85</v>
      </c>
      <c r="H3012" s="1">
        <v>4</v>
      </c>
      <c r="I3012" s="1" t="s">
        <v>20</v>
      </c>
      <c r="J3012" s="1" t="s">
        <v>21</v>
      </c>
      <c r="K3012" s="6">
        <v>3145.64</v>
      </c>
      <c r="L3012" s="6">
        <v>786.41</v>
      </c>
      <c r="M3012" s="1">
        <v>4</v>
      </c>
      <c r="N3012" s="8">
        <v>45387</v>
      </c>
      <c r="O3012" s="4" t="str">
        <f t="shared" si="142"/>
        <v>April 2024</v>
      </c>
      <c r="P3012" s="1" t="s">
        <v>84</v>
      </c>
      <c r="Q3012" s="1" t="s">
        <v>37</v>
      </c>
      <c r="R3012" s="6">
        <v>73.05</v>
      </c>
      <c r="S3012" s="6">
        <f t="shared" si="143"/>
        <v>3218.69</v>
      </c>
    </row>
    <row r="3013" spans="1:19" x14ac:dyDescent="0.35">
      <c r="A3013" s="1">
        <v>9049</v>
      </c>
      <c r="B3013" s="1">
        <v>52</v>
      </c>
      <c r="C3013" s="1" t="str">
        <f t="shared" si="141"/>
        <v>Middle-Aged</v>
      </c>
      <c r="D3013" s="1" t="s">
        <v>16</v>
      </c>
      <c r="E3013" s="1" t="s">
        <v>17</v>
      </c>
      <c r="F3013" s="1" t="s">
        <v>18</v>
      </c>
      <c r="G3013" s="1" t="s">
        <v>36</v>
      </c>
      <c r="H3013" s="1">
        <v>5</v>
      </c>
      <c r="I3013" s="1" t="s">
        <v>20</v>
      </c>
      <c r="J3013" s="1" t="s">
        <v>42</v>
      </c>
      <c r="K3013" s="6">
        <v>20.75</v>
      </c>
      <c r="L3013" s="6">
        <v>20.75</v>
      </c>
      <c r="M3013" s="1">
        <v>1</v>
      </c>
      <c r="N3013" s="8">
        <v>45387</v>
      </c>
      <c r="O3013" s="4" t="str">
        <f t="shared" si="142"/>
        <v>April 2024</v>
      </c>
      <c r="P3013" s="1" t="s">
        <v>22</v>
      </c>
      <c r="Q3013" s="1"/>
      <c r="R3013" s="6">
        <v>0</v>
      </c>
      <c r="S3013" s="6">
        <f t="shared" si="143"/>
        <v>20.75</v>
      </c>
    </row>
    <row r="3014" spans="1:19" x14ac:dyDescent="0.35">
      <c r="A3014" s="1">
        <v>8722</v>
      </c>
      <c r="B3014" s="1">
        <v>53</v>
      </c>
      <c r="C3014" s="1" t="str">
        <f t="shared" si="141"/>
        <v>Middle-Aged</v>
      </c>
      <c r="D3014" s="1" t="s">
        <v>38</v>
      </c>
      <c r="E3014" s="1" t="s">
        <v>33</v>
      </c>
      <c r="F3014" s="1" t="s">
        <v>40</v>
      </c>
      <c r="G3014" s="1" t="s">
        <v>41</v>
      </c>
      <c r="H3014" s="1">
        <v>3</v>
      </c>
      <c r="I3014" s="1" t="s">
        <v>26</v>
      </c>
      <c r="J3014" s="1" t="s">
        <v>34</v>
      </c>
      <c r="K3014" s="6">
        <v>844.83</v>
      </c>
      <c r="L3014" s="6">
        <v>844.83</v>
      </c>
      <c r="M3014" s="1">
        <v>1</v>
      </c>
      <c r="N3014" s="8">
        <v>45387</v>
      </c>
      <c r="O3014" s="4" t="str">
        <f t="shared" si="142"/>
        <v>April 2024</v>
      </c>
      <c r="P3014" s="1" t="s">
        <v>28</v>
      </c>
      <c r="Q3014" s="1" t="s">
        <v>64</v>
      </c>
      <c r="R3014" s="6">
        <v>139.51</v>
      </c>
      <c r="S3014" s="6">
        <f t="shared" si="143"/>
        <v>984.34</v>
      </c>
    </row>
    <row r="3015" spans="1:19" x14ac:dyDescent="0.35">
      <c r="A3015" s="1">
        <v>13191</v>
      </c>
      <c r="B3015" s="1">
        <v>53</v>
      </c>
      <c r="C3015" s="1" t="str">
        <f t="shared" si="141"/>
        <v>Middle-Aged</v>
      </c>
      <c r="D3015" s="1" t="s">
        <v>38</v>
      </c>
      <c r="E3015" s="1" t="s">
        <v>17</v>
      </c>
      <c r="F3015" s="1" t="s">
        <v>24</v>
      </c>
      <c r="G3015" s="1" t="s">
        <v>85</v>
      </c>
      <c r="H3015" s="1">
        <v>5</v>
      </c>
      <c r="I3015" s="1" t="s">
        <v>26</v>
      </c>
      <c r="J3015" s="1" t="s">
        <v>83</v>
      </c>
      <c r="K3015" s="6">
        <v>6291.28</v>
      </c>
      <c r="L3015" s="6">
        <v>786.41</v>
      </c>
      <c r="M3015" s="1">
        <v>8</v>
      </c>
      <c r="N3015" s="8">
        <v>45387</v>
      </c>
      <c r="O3015" s="4" t="str">
        <f t="shared" si="142"/>
        <v>April 2024</v>
      </c>
      <c r="P3015" s="1" t="s">
        <v>84</v>
      </c>
      <c r="Q3015" s="1" t="s">
        <v>119</v>
      </c>
      <c r="R3015" s="6">
        <v>234.88</v>
      </c>
      <c r="S3015" s="6">
        <f t="shared" si="143"/>
        <v>6526.16</v>
      </c>
    </row>
    <row r="3016" spans="1:19" x14ac:dyDescent="0.35">
      <c r="A3016" s="1">
        <v>14503</v>
      </c>
      <c r="B3016" s="1">
        <v>53</v>
      </c>
      <c r="C3016" s="1" t="str">
        <f t="shared" si="141"/>
        <v>Middle-Aged</v>
      </c>
      <c r="D3016" s="1" t="s">
        <v>38</v>
      </c>
      <c r="E3016" s="1" t="s">
        <v>17</v>
      </c>
      <c r="F3016" s="1" t="s">
        <v>77</v>
      </c>
      <c r="G3016" s="1" t="s">
        <v>86</v>
      </c>
      <c r="H3016" s="1">
        <v>2</v>
      </c>
      <c r="I3016" s="1" t="s">
        <v>20</v>
      </c>
      <c r="J3016" s="1" t="s">
        <v>93</v>
      </c>
      <c r="K3016" s="6">
        <v>3250.62</v>
      </c>
      <c r="L3016" s="6">
        <v>361.18</v>
      </c>
      <c r="M3016" s="1">
        <v>9</v>
      </c>
      <c r="N3016" s="8">
        <v>45387</v>
      </c>
      <c r="O3016" s="4" t="str">
        <f t="shared" si="142"/>
        <v>April 2024</v>
      </c>
      <c r="P3016" s="1" t="s">
        <v>84</v>
      </c>
      <c r="Q3016" s="1" t="s">
        <v>120</v>
      </c>
      <c r="R3016" s="6">
        <v>152.97</v>
      </c>
      <c r="S3016" s="6">
        <f t="shared" si="143"/>
        <v>3403.5899999999997</v>
      </c>
    </row>
    <row r="3017" spans="1:19" x14ac:dyDescent="0.35">
      <c r="A3017" s="1">
        <v>14760</v>
      </c>
      <c r="B3017" s="1">
        <v>53</v>
      </c>
      <c r="C3017" s="1" t="str">
        <f t="shared" si="141"/>
        <v>Middle-Aged</v>
      </c>
      <c r="D3017" s="1" t="s">
        <v>16</v>
      </c>
      <c r="E3017" s="1" t="s">
        <v>17</v>
      </c>
      <c r="F3017" s="1" t="s">
        <v>77</v>
      </c>
      <c r="G3017" s="1" t="s">
        <v>86</v>
      </c>
      <c r="H3017" s="1">
        <v>1</v>
      </c>
      <c r="I3017" s="1" t="s">
        <v>26</v>
      </c>
      <c r="J3017" s="1" t="s">
        <v>83</v>
      </c>
      <c r="K3017" s="6">
        <v>3250.62</v>
      </c>
      <c r="L3017" s="6">
        <v>361.18</v>
      </c>
      <c r="M3017" s="1">
        <v>9</v>
      </c>
      <c r="N3017" s="8">
        <v>45387</v>
      </c>
      <c r="O3017" s="4" t="str">
        <f t="shared" si="142"/>
        <v>April 2024</v>
      </c>
      <c r="P3017" s="1" t="s">
        <v>79</v>
      </c>
      <c r="Q3017" s="1" t="s">
        <v>97</v>
      </c>
      <c r="R3017" s="6">
        <v>79.08</v>
      </c>
      <c r="S3017" s="6">
        <f t="shared" si="143"/>
        <v>3329.7</v>
      </c>
    </row>
    <row r="3018" spans="1:19" x14ac:dyDescent="0.35">
      <c r="A3018" s="1">
        <v>3400</v>
      </c>
      <c r="B3018" s="1">
        <v>57</v>
      </c>
      <c r="C3018" s="1" t="str">
        <f t="shared" si="141"/>
        <v>Old</v>
      </c>
      <c r="D3018" s="1" t="s">
        <v>38</v>
      </c>
      <c r="E3018" s="1" t="s">
        <v>33</v>
      </c>
      <c r="F3018" s="1" t="s">
        <v>40</v>
      </c>
      <c r="G3018" s="1" t="s">
        <v>41</v>
      </c>
      <c r="H3018" s="1">
        <v>3</v>
      </c>
      <c r="I3018" s="1" t="s">
        <v>26</v>
      </c>
      <c r="J3018" s="1" t="s">
        <v>34</v>
      </c>
      <c r="K3018" s="6">
        <v>4224.1499999999996</v>
      </c>
      <c r="L3018" s="6">
        <v>844.83</v>
      </c>
      <c r="M3018" s="1">
        <v>5</v>
      </c>
      <c r="N3018" s="8">
        <v>45387</v>
      </c>
      <c r="O3018" s="4" t="str">
        <f t="shared" si="142"/>
        <v>April 2024</v>
      </c>
      <c r="P3018" s="1" t="s">
        <v>22</v>
      </c>
      <c r="Q3018" s="1" t="s">
        <v>37</v>
      </c>
      <c r="R3018" s="6">
        <v>37.78</v>
      </c>
      <c r="S3018" s="6">
        <f t="shared" si="143"/>
        <v>4261.9299999999994</v>
      </c>
    </row>
    <row r="3019" spans="1:19" x14ac:dyDescent="0.35">
      <c r="A3019" s="1">
        <v>7320</v>
      </c>
      <c r="B3019" s="1">
        <v>57</v>
      </c>
      <c r="C3019" s="1" t="str">
        <f t="shared" si="141"/>
        <v>Old</v>
      </c>
      <c r="D3019" s="1" t="s">
        <v>38</v>
      </c>
      <c r="E3019" s="1" t="s">
        <v>17</v>
      </c>
      <c r="F3019" s="1" t="s">
        <v>40</v>
      </c>
      <c r="G3019" s="1" t="s">
        <v>41</v>
      </c>
      <c r="H3019" s="1">
        <v>3</v>
      </c>
      <c r="I3019" s="1" t="s">
        <v>26</v>
      </c>
      <c r="J3019" s="1" t="s">
        <v>21</v>
      </c>
      <c r="K3019" s="6">
        <v>6758.64</v>
      </c>
      <c r="L3019" s="6">
        <v>844.83</v>
      </c>
      <c r="M3019" s="1">
        <v>8</v>
      </c>
      <c r="N3019" s="8">
        <v>45387</v>
      </c>
      <c r="O3019" s="4" t="str">
        <f t="shared" si="142"/>
        <v>April 2024</v>
      </c>
      <c r="P3019" s="1" t="s">
        <v>32</v>
      </c>
      <c r="Q3019" s="1" t="s">
        <v>23</v>
      </c>
      <c r="R3019" s="6">
        <v>65.03</v>
      </c>
      <c r="S3019" s="6">
        <f t="shared" si="143"/>
        <v>6823.67</v>
      </c>
    </row>
    <row r="3020" spans="1:19" x14ac:dyDescent="0.35">
      <c r="A3020" s="1">
        <v>11123</v>
      </c>
      <c r="B3020" s="1">
        <v>57</v>
      </c>
      <c r="C3020" s="1" t="str">
        <f t="shared" si="141"/>
        <v>Old</v>
      </c>
      <c r="D3020" s="1" t="s">
        <v>16</v>
      </c>
      <c r="E3020" s="1" t="s">
        <v>17</v>
      </c>
      <c r="F3020" s="1" t="s">
        <v>18</v>
      </c>
      <c r="G3020" s="1" t="s">
        <v>81</v>
      </c>
      <c r="H3020" s="1">
        <v>4</v>
      </c>
      <c r="I3020" s="1" t="s">
        <v>20</v>
      </c>
      <c r="J3020" s="1" t="s">
        <v>83</v>
      </c>
      <c r="K3020" s="6">
        <v>7977.76</v>
      </c>
      <c r="L3020" s="6">
        <v>1139.68</v>
      </c>
      <c r="M3020" s="1">
        <v>7</v>
      </c>
      <c r="N3020" s="8">
        <v>45387</v>
      </c>
      <c r="O3020" s="4" t="str">
        <f t="shared" si="142"/>
        <v>April 2024</v>
      </c>
      <c r="P3020" s="1" t="s">
        <v>79</v>
      </c>
      <c r="Q3020" s="1" t="s">
        <v>37</v>
      </c>
      <c r="R3020" s="6">
        <v>85.48</v>
      </c>
      <c r="S3020" s="6">
        <f t="shared" si="143"/>
        <v>8063.24</v>
      </c>
    </row>
    <row r="3021" spans="1:19" x14ac:dyDescent="0.35">
      <c r="A3021" s="1">
        <v>3802</v>
      </c>
      <c r="B3021" s="1">
        <v>58</v>
      </c>
      <c r="C3021" s="1" t="str">
        <f t="shared" si="141"/>
        <v>Old</v>
      </c>
      <c r="D3021" s="1" t="s">
        <v>16</v>
      </c>
      <c r="E3021" s="1" t="s">
        <v>17</v>
      </c>
      <c r="F3021" s="1" t="s">
        <v>30</v>
      </c>
      <c r="G3021" s="1" t="s">
        <v>31</v>
      </c>
      <c r="H3021" s="1">
        <v>3</v>
      </c>
      <c r="I3021" s="1" t="s">
        <v>20</v>
      </c>
      <c r="J3021" s="1" t="s">
        <v>27</v>
      </c>
      <c r="K3021" s="6">
        <v>927.92</v>
      </c>
      <c r="L3021" s="6">
        <v>463.96</v>
      </c>
      <c r="M3021" s="1">
        <v>2</v>
      </c>
      <c r="N3021" s="8">
        <v>45387</v>
      </c>
      <c r="O3021" s="4" t="str">
        <f t="shared" si="142"/>
        <v>April 2024</v>
      </c>
      <c r="P3021" s="1" t="s">
        <v>28</v>
      </c>
      <c r="Q3021" s="1" t="s">
        <v>35</v>
      </c>
      <c r="R3021" s="6">
        <v>75.58</v>
      </c>
      <c r="S3021" s="6">
        <f t="shared" si="143"/>
        <v>1003.5</v>
      </c>
    </row>
    <row r="3022" spans="1:19" x14ac:dyDescent="0.35">
      <c r="A3022" s="1">
        <v>9973</v>
      </c>
      <c r="B3022" s="1">
        <v>58</v>
      </c>
      <c r="C3022" s="1" t="str">
        <f t="shared" si="141"/>
        <v>Old</v>
      </c>
      <c r="D3022" s="1" t="s">
        <v>16</v>
      </c>
      <c r="E3022" s="1" t="s">
        <v>33</v>
      </c>
      <c r="F3022" s="1" t="s">
        <v>18</v>
      </c>
      <c r="G3022" s="1" t="s">
        <v>36</v>
      </c>
      <c r="H3022" s="1">
        <v>5</v>
      </c>
      <c r="I3022" s="1" t="s">
        <v>26</v>
      </c>
      <c r="J3022" s="1" t="s">
        <v>42</v>
      </c>
      <c r="K3022" s="6">
        <v>20.75</v>
      </c>
      <c r="L3022" s="6">
        <v>20.75</v>
      </c>
      <c r="M3022" s="1">
        <v>1</v>
      </c>
      <c r="N3022" s="8">
        <v>45387</v>
      </c>
      <c r="O3022" s="4" t="str">
        <f t="shared" si="142"/>
        <v>April 2024</v>
      </c>
      <c r="P3022" s="1" t="s">
        <v>32</v>
      </c>
      <c r="Q3022" s="1" t="s">
        <v>43</v>
      </c>
      <c r="R3022" s="6">
        <v>52.07</v>
      </c>
      <c r="S3022" s="6">
        <f t="shared" si="143"/>
        <v>72.819999999999993</v>
      </c>
    </row>
    <row r="3023" spans="1:19" x14ac:dyDescent="0.35">
      <c r="A3023" s="1">
        <v>19935</v>
      </c>
      <c r="B3023" s="1">
        <v>58</v>
      </c>
      <c r="C3023" s="1" t="str">
        <f t="shared" si="141"/>
        <v>Old</v>
      </c>
      <c r="D3023" s="1" t="s">
        <v>16</v>
      </c>
      <c r="E3023" s="1" t="s">
        <v>17</v>
      </c>
      <c r="F3023" s="1" t="s">
        <v>40</v>
      </c>
      <c r="G3023" s="1" t="s">
        <v>88</v>
      </c>
      <c r="H3023" s="1">
        <v>2</v>
      </c>
      <c r="I3023" s="1" t="s">
        <v>20</v>
      </c>
      <c r="J3023" s="1" t="s">
        <v>83</v>
      </c>
      <c r="K3023" s="6">
        <v>2757</v>
      </c>
      <c r="L3023" s="6">
        <v>459.5</v>
      </c>
      <c r="M3023" s="1">
        <v>6</v>
      </c>
      <c r="N3023" s="8">
        <v>45387</v>
      </c>
      <c r="O3023" s="4" t="str">
        <f t="shared" si="142"/>
        <v>April 2024</v>
      </c>
      <c r="P3023" s="1" t="s">
        <v>79</v>
      </c>
      <c r="Q3023" s="1"/>
      <c r="R3023" s="6">
        <v>0</v>
      </c>
      <c r="S3023" s="6">
        <f t="shared" si="143"/>
        <v>2757</v>
      </c>
    </row>
    <row r="3024" spans="1:19" x14ac:dyDescent="0.35">
      <c r="A3024" s="1">
        <v>19720</v>
      </c>
      <c r="B3024" s="1">
        <v>59</v>
      </c>
      <c r="C3024" s="1" t="str">
        <f t="shared" si="141"/>
        <v>Old</v>
      </c>
      <c r="D3024" s="1" t="s">
        <v>16</v>
      </c>
      <c r="E3024" s="1" t="s">
        <v>17</v>
      </c>
      <c r="F3024" s="1" t="s">
        <v>40</v>
      </c>
      <c r="G3024" s="1" t="s">
        <v>88</v>
      </c>
      <c r="H3024" s="1">
        <v>5</v>
      </c>
      <c r="I3024" s="1" t="s">
        <v>26</v>
      </c>
      <c r="J3024" s="1" t="s">
        <v>93</v>
      </c>
      <c r="K3024" s="6">
        <v>2297.5</v>
      </c>
      <c r="L3024" s="6">
        <v>459.5</v>
      </c>
      <c r="M3024" s="1">
        <v>5</v>
      </c>
      <c r="N3024" s="8">
        <v>45387</v>
      </c>
      <c r="O3024" s="4" t="str">
        <f t="shared" si="142"/>
        <v>April 2024</v>
      </c>
      <c r="P3024" s="1" t="s">
        <v>79</v>
      </c>
      <c r="Q3024" s="1" t="s">
        <v>87</v>
      </c>
      <c r="R3024" s="6">
        <v>104.27</v>
      </c>
      <c r="S3024" s="6">
        <f t="shared" si="143"/>
        <v>2401.77</v>
      </c>
    </row>
    <row r="3025" spans="1:19" x14ac:dyDescent="0.35">
      <c r="A3025" s="1">
        <v>9991</v>
      </c>
      <c r="B3025" s="1">
        <v>63</v>
      </c>
      <c r="C3025" s="1" t="str">
        <f t="shared" si="141"/>
        <v>Old</v>
      </c>
      <c r="D3025" s="1" t="s">
        <v>16</v>
      </c>
      <c r="E3025" s="1" t="s">
        <v>17</v>
      </c>
      <c r="F3025" s="1" t="s">
        <v>30</v>
      </c>
      <c r="G3025" s="1" t="s">
        <v>31</v>
      </c>
      <c r="H3025" s="1">
        <v>3</v>
      </c>
      <c r="I3025" s="1" t="s">
        <v>26</v>
      </c>
      <c r="J3025" s="1" t="s">
        <v>27</v>
      </c>
      <c r="K3025" s="6">
        <v>927.92</v>
      </c>
      <c r="L3025" s="6">
        <v>463.96</v>
      </c>
      <c r="M3025" s="1">
        <v>2</v>
      </c>
      <c r="N3025" s="8">
        <v>45387</v>
      </c>
      <c r="O3025" s="4" t="str">
        <f t="shared" si="142"/>
        <v>April 2024</v>
      </c>
      <c r="P3025" s="1" t="s">
        <v>22</v>
      </c>
      <c r="Q3025" s="1"/>
      <c r="R3025" s="6">
        <v>0</v>
      </c>
      <c r="S3025" s="6">
        <f t="shared" si="143"/>
        <v>927.92</v>
      </c>
    </row>
    <row r="3026" spans="1:19" x14ac:dyDescent="0.35">
      <c r="A3026" s="1">
        <v>2329</v>
      </c>
      <c r="B3026" s="1">
        <v>65</v>
      </c>
      <c r="C3026" s="1" t="str">
        <f t="shared" si="141"/>
        <v>Old</v>
      </c>
      <c r="D3026" s="1" t="s">
        <v>38</v>
      </c>
      <c r="E3026" s="1" t="s">
        <v>17</v>
      </c>
      <c r="F3026" s="1" t="s">
        <v>18</v>
      </c>
      <c r="G3026" s="1" t="s">
        <v>19</v>
      </c>
      <c r="H3026" s="1">
        <v>2</v>
      </c>
      <c r="I3026" s="1" t="s">
        <v>20</v>
      </c>
      <c r="J3026" s="1" t="s">
        <v>34</v>
      </c>
      <c r="K3026" s="6">
        <v>5538.33</v>
      </c>
      <c r="L3026" s="6">
        <v>791.19</v>
      </c>
      <c r="M3026" s="1">
        <v>7</v>
      </c>
      <c r="N3026" s="8">
        <v>45387</v>
      </c>
      <c r="O3026" s="4" t="str">
        <f t="shared" si="142"/>
        <v>April 2024</v>
      </c>
      <c r="P3026" s="1" t="s">
        <v>22</v>
      </c>
      <c r="Q3026" s="1" t="s">
        <v>52</v>
      </c>
      <c r="R3026" s="6">
        <v>14.49</v>
      </c>
      <c r="S3026" s="6">
        <f t="shared" si="143"/>
        <v>5552.82</v>
      </c>
    </row>
    <row r="3027" spans="1:19" x14ac:dyDescent="0.35">
      <c r="A3027" s="1">
        <v>12264</v>
      </c>
      <c r="B3027" s="1">
        <v>69</v>
      </c>
      <c r="C3027" s="1" t="str">
        <f t="shared" si="141"/>
        <v>Old</v>
      </c>
      <c r="D3027" s="1" t="s">
        <v>38</v>
      </c>
      <c r="E3027" s="1" t="s">
        <v>17</v>
      </c>
      <c r="F3027" s="1" t="s">
        <v>18</v>
      </c>
      <c r="G3027" s="1" t="s">
        <v>81</v>
      </c>
      <c r="H3027" s="1">
        <v>3</v>
      </c>
      <c r="I3027" s="1" t="s">
        <v>20</v>
      </c>
      <c r="J3027" s="1" t="s">
        <v>83</v>
      </c>
      <c r="K3027" s="6">
        <v>3419.04</v>
      </c>
      <c r="L3027" s="6">
        <v>1139.68</v>
      </c>
      <c r="M3027" s="1">
        <v>3</v>
      </c>
      <c r="N3027" s="8">
        <v>45387</v>
      </c>
      <c r="O3027" s="4" t="str">
        <f t="shared" si="142"/>
        <v>April 2024</v>
      </c>
      <c r="P3027" s="1" t="s">
        <v>84</v>
      </c>
      <c r="Q3027" s="1" t="s">
        <v>52</v>
      </c>
      <c r="R3027" s="6">
        <v>47.32</v>
      </c>
      <c r="S3027" s="6">
        <f t="shared" si="143"/>
        <v>3466.36</v>
      </c>
    </row>
    <row r="3028" spans="1:19" x14ac:dyDescent="0.35">
      <c r="A3028" s="1">
        <v>13059</v>
      </c>
      <c r="B3028" s="1">
        <v>69</v>
      </c>
      <c r="C3028" s="1" t="str">
        <f t="shared" si="141"/>
        <v>Old</v>
      </c>
      <c r="D3028" s="1" t="s">
        <v>38</v>
      </c>
      <c r="E3028" s="1" t="s">
        <v>17</v>
      </c>
      <c r="F3028" s="1" t="s">
        <v>77</v>
      </c>
      <c r="G3028" s="1" t="s">
        <v>86</v>
      </c>
      <c r="H3028" s="1">
        <v>1</v>
      </c>
      <c r="I3028" s="1" t="s">
        <v>26</v>
      </c>
      <c r="J3028" s="1" t="s">
        <v>83</v>
      </c>
      <c r="K3028" s="6">
        <v>1805.9</v>
      </c>
      <c r="L3028" s="6">
        <v>361.18</v>
      </c>
      <c r="M3028" s="1">
        <v>5</v>
      </c>
      <c r="N3028" s="8">
        <v>45387</v>
      </c>
      <c r="O3028" s="4" t="str">
        <f t="shared" si="142"/>
        <v>April 2024</v>
      </c>
      <c r="P3028" s="1" t="s">
        <v>22</v>
      </c>
      <c r="Q3028" s="1" t="s">
        <v>52</v>
      </c>
      <c r="R3028" s="6">
        <v>83.74</v>
      </c>
      <c r="S3028" s="6">
        <f t="shared" si="143"/>
        <v>1889.64</v>
      </c>
    </row>
    <row r="3029" spans="1:19" x14ac:dyDescent="0.35">
      <c r="A3029" s="1">
        <v>12721</v>
      </c>
      <c r="B3029" s="1">
        <v>70</v>
      </c>
      <c r="C3029" s="1" t="str">
        <f t="shared" si="141"/>
        <v>Old</v>
      </c>
      <c r="D3029" s="1" t="s">
        <v>38</v>
      </c>
      <c r="E3029" s="1" t="s">
        <v>17</v>
      </c>
      <c r="F3029" s="1" t="s">
        <v>24</v>
      </c>
      <c r="G3029" s="1" t="s">
        <v>85</v>
      </c>
      <c r="H3029" s="1">
        <v>2</v>
      </c>
      <c r="I3029" s="1" t="s">
        <v>20</v>
      </c>
      <c r="J3029" s="1" t="s">
        <v>83</v>
      </c>
      <c r="K3029" s="6">
        <v>5504.87</v>
      </c>
      <c r="L3029" s="6">
        <v>786.41</v>
      </c>
      <c r="M3029" s="1">
        <v>7</v>
      </c>
      <c r="N3029" s="8">
        <v>45387</v>
      </c>
      <c r="O3029" s="4" t="str">
        <f t="shared" si="142"/>
        <v>April 2024</v>
      </c>
      <c r="P3029" s="1" t="s">
        <v>84</v>
      </c>
      <c r="Q3029" s="1" t="s">
        <v>37</v>
      </c>
      <c r="R3029" s="6">
        <v>19.91</v>
      </c>
      <c r="S3029" s="6">
        <f t="shared" si="143"/>
        <v>5524.78</v>
      </c>
    </row>
    <row r="3030" spans="1:19" x14ac:dyDescent="0.35">
      <c r="A3030" s="1">
        <v>17246</v>
      </c>
      <c r="B3030" s="1">
        <v>70</v>
      </c>
      <c r="C3030" s="1" t="str">
        <f t="shared" si="141"/>
        <v>Old</v>
      </c>
      <c r="D3030" s="1" t="s">
        <v>16</v>
      </c>
      <c r="E3030" s="1" t="s">
        <v>17</v>
      </c>
      <c r="F3030" s="1" t="s">
        <v>30</v>
      </c>
      <c r="G3030" s="1" t="s">
        <v>78</v>
      </c>
      <c r="H3030" s="1">
        <v>4</v>
      </c>
      <c r="I3030" s="1" t="s">
        <v>26</v>
      </c>
      <c r="J3030" s="1" t="s">
        <v>21</v>
      </c>
      <c r="K3030" s="6">
        <v>2022.96</v>
      </c>
      <c r="L3030" s="6">
        <v>674.32</v>
      </c>
      <c r="M3030" s="1">
        <v>3</v>
      </c>
      <c r="N3030" s="8">
        <v>45387</v>
      </c>
      <c r="O3030" s="4" t="str">
        <f t="shared" si="142"/>
        <v>April 2024</v>
      </c>
      <c r="P3030" s="1" t="s">
        <v>79</v>
      </c>
      <c r="Q3030" s="1"/>
      <c r="R3030" s="6">
        <v>0</v>
      </c>
      <c r="S3030" s="6">
        <f t="shared" si="143"/>
        <v>2022.96</v>
      </c>
    </row>
    <row r="3031" spans="1:19" x14ac:dyDescent="0.35">
      <c r="A3031" s="1">
        <v>18470</v>
      </c>
      <c r="B3031" s="1">
        <v>71</v>
      </c>
      <c r="C3031" s="1" t="str">
        <f t="shared" si="141"/>
        <v>Old</v>
      </c>
      <c r="D3031" s="1" t="s">
        <v>16</v>
      </c>
      <c r="E3031" s="1" t="s">
        <v>33</v>
      </c>
      <c r="F3031" s="1" t="s">
        <v>18</v>
      </c>
      <c r="G3031" s="1" t="s">
        <v>81</v>
      </c>
      <c r="H3031" s="1">
        <v>2</v>
      </c>
      <c r="I3031" s="1" t="s">
        <v>20</v>
      </c>
      <c r="J3031" s="1" t="s">
        <v>21</v>
      </c>
      <c r="K3031" s="6">
        <v>7977.76</v>
      </c>
      <c r="L3031" s="6">
        <v>1139.68</v>
      </c>
      <c r="M3031" s="1">
        <v>7</v>
      </c>
      <c r="N3031" s="8">
        <v>45387</v>
      </c>
      <c r="O3031" s="4" t="str">
        <f t="shared" si="142"/>
        <v>April 2024</v>
      </c>
      <c r="P3031" s="1" t="s">
        <v>79</v>
      </c>
      <c r="Q3031" s="1" t="s">
        <v>37</v>
      </c>
      <c r="R3031" s="6">
        <v>45.39</v>
      </c>
      <c r="S3031" s="6">
        <f t="shared" si="143"/>
        <v>8023.1500000000005</v>
      </c>
    </row>
    <row r="3032" spans="1:19" x14ac:dyDescent="0.35">
      <c r="A3032" s="1">
        <v>15780</v>
      </c>
      <c r="B3032" s="1">
        <v>72</v>
      </c>
      <c r="C3032" s="1" t="str">
        <f t="shared" si="141"/>
        <v>Old</v>
      </c>
      <c r="D3032" s="1" t="s">
        <v>38</v>
      </c>
      <c r="E3032" s="1" t="s">
        <v>17</v>
      </c>
      <c r="F3032" s="1" t="s">
        <v>40</v>
      </c>
      <c r="G3032" s="1" t="s">
        <v>88</v>
      </c>
      <c r="H3032" s="1">
        <v>5</v>
      </c>
      <c r="I3032" s="1" t="s">
        <v>26</v>
      </c>
      <c r="J3032" s="1" t="s">
        <v>83</v>
      </c>
      <c r="K3032" s="6">
        <v>2297.5</v>
      </c>
      <c r="L3032" s="6">
        <v>459.5</v>
      </c>
      <c r="M3032" s="1">
        <v>5</v>
      </c>
      <c r="N3032" s="8">
        <v>45387</v>
      </c>
      <c r="O3032" s="4" t="str">
        <f t="shared" si="142"/>
        <v>April 2024</v>
      </c>
      <c r="P3032" s="1" t="s">
        <v>22</v>
      </c>
      <c r="Q3032" s="1" t="s">
        <v>87</v>
      </c>
      <c r="R3032" s="6">
        <v>91.32</v>
      </c>
      <c r="S3032" s="6">
        <f t="shared" si="143"/>
        <v>2388.8200000000002</v>
      </c>
    </row>
    <row r="3033" spans="1:19" x14ac:dyDescent="0.35">
      <c r="A3033" s="1">
        <v>8802</v>
      </c>
      <c r="B3033" s="1">
        <v>73</v>
      </c>
      <c r="C3033" s="1" t="str">
        <f t="shared" si="141"/>
        <v>Old</v>
      </c>
      <c r="D3033" s="1" t="s">
        <v>16</v>
      </c>
      <c r="E3033" s="1" t="s">
        <v>17</v>
      </c>
      <c r="F3033" s="1" t="s">
        <v>18</v>
      </c>
      <c r="G3033" s="1" t="s">
        <v>19</v>
      </c>
      <c r="H3033" s="1">
        <v>2</v>
      </c>
      <c r="I3033" s="1" t="s">
        <v>26</v>
      </c>
      <c r="J3033" s="1" t="s">
        <v>42</v>
      </c>
      <c r="K3033" s="6">
        <v>2373.5700000000002</v>
      </c>
      <c r="L3033" s="6">
        <v>791.19</v>
      </c>
      <c r="M3033" s="1">
        <v>3</v>
      </c>
      <c r="N3033" s="8">
        <v>45387</v>
      </c>
      <c r="O3033" s="4" t="str">
        <f t="shared" si="142"/>
        <v>April 2024</v>
      </c>
      <c r="P3033" s="1" t="s">
        <v>28</v>
      </c>
      <c r="Q3033" s="1"/>
      <c r="R3033" s="6">
        <v>0</v>
      </c>
      <c r="S3033" s="6">
        <f t="shared" si="143"/>
        <v>2373.5700000000002</v>
      </c>
    </row>
    <row r="3034" spans="1:19" x14ac:dyDescent="0.35">
      <c r="A3034" s="1">
        <v>8823</v>
      </c>
      <c r="B3034" s="1">
        <v>73</v>
      </c>
      <c r="C3034" s="1" t="str">
        <f t="shared" si="141"/>
        <v>Old</v>
      </c>
      <c r="D3034" s="1" t="s">
        <v>38</v>
      </c>
      <c r="E3034" s="1" t="s">
        <v>33</v>
      </c>
      <c r="F3034" s="1" t="s">
        <v>30</v>
      </c>
      <c r="G3034" s="1" t="s">
        <v>31</v>
      </c>
      <c r="H3034" s="1">
        <v>3</v>
      </c>
      <c r="I3034" s="1" t="s">
        <v>26</v>
      </c>
      <c r="J3034" s="1" t="s">
        <v>42</v>
      </c>
      <c r="K3034" s="6">
        <v>4639.6000000000004</v>
      </c>
      <c r="L3034" s="6">
        <v>463.96</v>
      </c>
      <c r="M3034" s="1">
        <v>10</v>
      </c>
      <c r="N3034" s="8">
        <v>45387</v>
      </c>
      <c r="O3034" s="4" t="str">
        <f t="shared" si="142"/>
        <v>April 2024</v>
      </c>
      <c r="P3034" s="1" t="s">
        <v>22</v>
      </c>
      <c r="Q3034" s="1" t="s">
        <v>43</v>
      </c>
      <c r="R3034" s="6">
        <v>81.8</v>
      </c>
      <c r="S3034" s="6">
        <f t="shared" si="143"/>
        <v>4721.4000000000005</v>
      </c>
    </row>
    <row r="3035" spans="1:19" x14ac:dyDescent="0.35">
      <c r="A3035" s="1">
        <v>12834</v>
      </c>
      <c r="B3035" s="1">
        <v>76</v>
      </c>
      <c r="C3035" s="1" t="str">
        <f t="shared" si="141"/>
        <v>Old</v>
      </c>
      <c r="D3035" s="1" t="s">
        <v>16</v>
      </c>
      <c r="E3035" s="1" t="s">
        <v>17</v>
      </c>
      <c r="F3035" s="1" t="s">
        <v>24</v>
      </c>
      <c r="G3035" s="1" t="s">
        <v>85</v>
      </c>
      <c r="H3035" s="1">
        <v>5</v>
      </c>
      <c r="I3035" s="1" t="s">
        <v>20</v>
      </c>
      <c r="J3035" s="1" t="s">
        <v>83</v>
      </c>
      <c r="K3035" s="6">
        <v>3145.64</v>
      </c>
      <c r="L3035" s="6">
        <v>786.41</v>
      </c>
      <c r="M3035" s="1">
        <v>4</v>
      </c>
      <c r="N3035" s="8">
        <v>45387</v>
      </c>
      <c r="O3035" s="4" t="str">
        <f t="shared" si="142"/>
        <v>April 2024</v>
      </c>
      <c r="P3035" s="1" t="s">
        <v>84</v>
      </c>
      <c r="Q3035" s="1"/>
      <c r="R3035" s="6">
        <v>0</v>
      </c>
      <c r="S3035" s="6">
        <f t="shared" si="143"/>
        <v>3145.64</v>
      </c>
    </row>
    <row r="3036" spans="1:19" x14ac:dyDescent="0.35">
      <c r="A3036" s="1">
        <v>8244</v>
      </c>
      <c r="B3036" s="1">
        <v>77</v>
      </c>
      <c r="C3036" s="1" t="str">
        <f t="shared" si="141"/>
        <v>Old</v>
      </c>
      <c r="D3036" s="1" t="s">
        <v>38</v>
      </c>
      <c r="E3036" s="1" t="s">
        <v>33</v>
      </c>
      <c r="F3036" s="1" t="s">
        <v>24</v>
      </c>
      <c r="G3036" s="1" t="s">
        <v>25</v>
      </c>
      <c r="H3036" s="1">
        <v>3</v>
      </c>
      <c r="I3036" s="1" t="s">
        <v>20</v>
      </c>
      <c r="J3036" s="1" t="s">
        <v>27</v>
      </c>
      <c r="K3036" s="6">
        <v>1729.21</v>
      </c>
      <c r="L3036" s="6">
        <v>247.03</v>
      </c>
      <c r="M3036" s="1">
        <v>7</v>
      </c>
      <c r="N3036" s="8">
        <v>45387</v>
      </c>
      <c r="O3036" s="4" t="str">
        <f t="shared" si="142"/>
        <v>April 2024</v>
      </c>
      <c r="P3036" s="1" t="s">
        <v>22</v>
      </c>
      <c r="Q3036" s="1" t="s">
        <v>57</v>
      </c>
      <c r="R3036" s="6">
        <v>63.3</v>
      </c>
      <c r="S3036" s="6">
        <f t="shared" si="143"/>
        <v>1792.51</v>
      </c>
    </row>
    <row r="3037" spans="1:19" x14ac:dyDescent="0.35">
      <c r="A3037" s="1">
        <v>11038</v>
      </c>
      <c r="B3037" s="1">
        <v>78</v>
      </c>
      <c r="C3037" s="1" t="str">
        <f t="shared" si="141"/>
        <v>Old</v>
      </c>
      <c r="D3037" s="1" t="s">
        <v>38</v>
      </c>
      <c r="E3037" s="1" t="s">
        <v>17</v>
      </c>
      <c r="F3037" s="1" t="s">
        <v>30</v>
      </c>
      <c r="G3037" s="1" t="s">
        <v>78</v>
      </c>
      <c r="H3037" s="1">
        <v>4</v>
      </c>
      <c r="I3037" s="1" t="s">
        <v>26</v>
      </c>
      <c r="J3037" s="1" t="s">
        <v>93</v>
      </c>
      <c r="K3037" s="6">
        <v>4045.92</v>
      </c>
      <c r="L3037" s="6">
        <v>674.32</v>
      </c>
      <c r="M3037" s="1">
        <v>6</v>
      </c>
      <c r="N3037" s="8">
        <v>45387</v>
      </c>
      <c r="O3037" s="4" t="str">
        <f t="shared" si="142"/>
        <v>April 2024</v>
      </c>
      <c r="P3037" s="1" t="s">
        <v>79</v>
      </c>
      <c r="Q3037" s="1" t="s">
        <v>37</v>
      </c>
      <c r="R3037" s="6">
        <v>11.77</v>
      </c>
      <c r="S3037" s="6">
        <f t="shared" si="143"/>
        <v>4057.69</v>
      </c>
    </row>
    <row r="3038" spans="1:19" x14ac:dyDescent="0.35">
      <c r="A3038" s="1">
        <v>12508</v>
      </c>
      <c r="B3038" s="1">
        <v>78</v>
      </c>
      <c r="C3038" s="1" t="str">
        <f t="shared" si="141"/>
        <v>Old</v>
      </c>
      <c r="D3038" s="1" t="s">
        <v>16</v>
      </c>
      <c r="E3038" s="1" t="s">
        <v>17</v>
      </c>
      <c r="F3038" s="1" t="s">
        <v>77</v>
      </c>
      <c r="G3038" s="1" t="s">
        <v>86</v>
      </c>
      <c r="H3038" s="1">
        <v>3</v>
      </c>
      <c r="I3038" s="1" t="s">
        <v>26</v>
      </c>
      <c r="J3038" s="1" t="s">
        <v>83</v>
      </c>
      <c r="K3038" s="6">
        <v>3611.8</v>
      </c>
      <c r="L3038" s="6">
        <v>361.18</v>
      </c>
      <c r="M3038" s="1">
        <v>10</v>
      </c>
      <c r="N3038" s="8">
        <v>45387</v>
      </c>
      <c r="O3038" s="4" t="str">
        <f t="shared" si="142"/>
        <v>April 2024</v>
      </c>
      <c r="P3038" s="1" t="s">
        <v>84</v>
      </c>
      <c r="Q3038" s="1" t="s">
        <v>97</v>
      </c>
      <c r="R3038" s="6">
        <v>93.14</v>
      </c>
      <c r="S3038" s="6">
        <f t="shared" si="143"/>
        <v>3704.94</v>
      </c>
    </row>
    <row r="3039" spans="1:19" x14ac:dyDescent="0.35">
      <c r="A3039" s="1">
        <v>5463</v>
      </c>
      <c r="B3039" s="1">
        <v>18</v>
      </c>
      <c r="C3039" s="1" t="str">
        <f t="shared" si="141"/>
        <v>Young</v>
      </c>
      <c r="D3039" s="1" t="s">
        <v>16</v>
      </c>
      <c r="E3039" s="1" t="s">
        <v>17</v>
      </c>
      <c r="F3039" s="1" t="s">
        <v>18</v>
      </c>
      <c r="G3039" s="1" t="s">
        <v>19</v>
      </c>
      <c r="H3039" s="1">
        <v>2</v>
      </c>
      <c r="I3039" s="1" t="s">
        <v>26</v>
      </c>
      <c r="J3039" s="1" t="s">
        <v>34</v>
      </c>
      <c r="K3039" s="6">
        <v>7911.9</v>
      </c>
      <c r="L3039" s="6">
        <v>791.19</v>
      </c>
      <c r="M3039" s="1">
        <v>10</v>
      </c>
      <c r="N3039" s="8">
        <v>45388</v>
      </c>
      <c r="O3039" s="4" t="str">
        <f t="shared" si="142"/>
        <v>April 2024</v>
      </c>
      <c r="P3039" s="1" t="s">
        <v>32</v>
      </c>
      <c r="Q3039" s="1" t="s">
        <v>43</v>
      </c>
      <c r="R3039" s="6">
        <v>72.400000000000006</v>
      </c>
      <c r="S3039" s="6">
        <f t="shared" si="143"/>
        <v>7984.2999999999993</v>
      </c>
    </row>
    <row r="3040" spans="1:19" x14ac:dyDescent="0.35">
      <c r="A3040" s="1">
        <v>1193</v>
      </c>
      <c r="B3040" s="1">
        <v>19</v>
      </c>
      <c r="C3040" s="1" t="str">
        <f t="shared" si="141"/>
        <v>Young</v>
      </c>
      <c r="D3040" s="1" t="s">
        <v>38</v>
      </c>
      <c r="E3040" s="1" t="s">
        <v>33</v>
      </c>
      <c r="F3040" s="1" t="s">
        <v>24</v>
      </c>
      <c r="G3040" s="1" t="s">
        <v>25</v>
      </c>
      <c r="H3040" s="1">
        <v>3</v>
      </c>
      <c r="I3040" s="1" t="s">
        <v>26</v>
      </c>
      <c r="J3040" s="1" t="s">
        <v>21</v>
      </c>
      <c r="K3040" s="6">
        <v>494.06</v>
      </c>
      <c r="L3040" s="6">
        <v>247.03</v>
      </c>
      <c r="M3040" s="1">
        <v>2</v>
      </c>
      <c r="N3040" s="8">
        <v>45388</v>
      </c>
      <c r="O3040" s="4" t="str">
        <f t="shared" si="142"/>
        <v>April 2024</v>
      </c>
      <c r="P3040" s="1" t="s">
        <v>32</v>
      </c>
      <c r="Q3040" s="1" t="s">
        <v>53</v>
      </c>
      <c r="R3040" s="6">
        <v>44.39</v>
      </c>
      <c r="S3040" s="6">
        <f t="shared" si="143"/>
        <v>538.45000000000005</v>
      </c>
    </row>
    <row r="3041" spans="1:19" x14ac:dyDescent="0.35">
      <c r="A3041" s="1">
        <v>5580</v>
      </c>
      <c r="B3041" s="1">
        <v>19</v>
      </c>
      <c r="C3041" s="1" t="str">
        <f t="shared" si="141"/>
        <v>Young</v>
      </c>
      <c r="D3041" s="1" t="s">
        <v>16</v>
      </c>
      <c r="E3041" s="1" t="s">
        <v>17</v>
      </c>
      <c r="F3041" s="1" t="s">
        <v>18</v>
      </c>
      <c r="G3041" s="1" t="s">
        <v>36</v>
      </c>
      <c r="H3041" s="1">
        <v>5</v>
      </c>
      <c r="I3041" s="1" t="s">
        <v>26</v>
      </c>
      <c r="J3041" s="1" t="s">
        <v>21</v>
      </c>
      <c r="K3041" s="6">
        <v>207.5</v>
      </c>
      <c r="L3041" s="6">
        <v>20.75</v>
      </c>
      <c r="M3041" s="1">
        <v>10</v>
      </c>
      <c r="N3041" s="8">
        <v>45388</v>
      </c>
      <c r="O3041" s="4" t="str">
        <f t="shared" si="142"/>
        <v>April 2024</v>
      </c>
      <c r="P3041" s="1" t="s">
        <v>32</v>
      </c>
      <c r="Q3041" s="1"/>
      <c r="R3041" s="6">
        <v>0</v>
      </c>
      <c r="S3041" s="6">
        <f t="shared" si="143"/>
        <v>207.5</v>
      </c>
    </row>
    <row r="3042" spans="1:19" x14ac:dyDescent="0.35">
      <c r="A3042" s="1">
        <v>19112</v>
      </c>
      <c r="B3042" s="1">
        <v>19</v>
      </c>
      <c r="C3042" s="1" t="str">
        <f t="shared" si="141"/>
        <v>Young</v>
      </c>
      <c r="D3042" s="1" t="s">
        <v>38</v>
      </c>
      <c r="E3042" s="1" t="s">
        <v>17</v>
      </c>
      <c r="F3042" s="1" t="s">
        <v>30</v>
      </c>
      <c r="G3042" s="1" t="s">
        <v>78</v>
      </c>
      <c r="H3042" s="1">
        <v>1</v>
      </c>
      <c r="I3042" s="1" t="s">
        <v>26</v>
      </c>
      <c r="J3042" s="1" t="s">
        <v>93</v>
      </c>
      <c r="K3042" s="6">
        <v>674.32</v>
      </c>
      <c r="L3042" s="6">
        <v>674.32</v>
      </c>
      <c r="M3042" s="1">
        <v>1</v>
      </c>
      <c r="N3042" s="8">
        <v>45388</v>
      </c>
      <c r="O3042" s="4" t="str">
        <f t="shared" si="142"/>
        <v>April 2024</v>
      </c>
      <c r="P3042" s="1" t="s">
        <v>79</v>
      </c>
      <c r="Q3042" s="1" t="s">
        <v>91</v>
      </c>
      <c r="R3042" s="6">
        <v>87.83</v>
      </c>
      <c r="S3042" s="6">
        <f t="shared" si="143"/>
        <v>762.15000000000009</v>
      </c>
    </row>
    <row r="3043" spans="1:19" x14ac:dyDescent="0.35">
      <c r="A3043" s="1">
        <v>4539</v>
      </c>
      <c r="B3043" s="1">
        <v>20</v>
      </c>
      <c r="C3043" s="1" t="str">
        <f t="shared" si="141"/>
        <v>Young</v>
      </c>
      <c r="D3043" s="1" t="s">
        <v>38</v>
      </c>
      <c r="E3043" s="1" t="s">
        <v>33</v>
      </c>
      <c r="F3043" s="1" t="s">
        <v>30</v>
      </c>
      <c r="G3043" s="1" t="s">
        <v>31</v>
      </c>
      <c r="H3043" s="1">
        <v>3</v>
      </c>
      <c r="I3043" s="1" t="s">
        <v>26</v>
      </c>
      <c r="J3043" s="1" t="s">
        <v>42</v>
      </c>
      <c r="K3043" s="6">
        <v>4639.6000000000004</v>
      </c>
      <c r="L3043" s="6">
        <v>463.96</v>
      </c>
      <c r="M3043" s="1">
        <v>10</v>
      </c>
      <c r="N3043" s="8">
        <v>45388</v>
      </c>
      <c r="O3043" s="4" t="str">
        <f t="shared" si="142"/>
        <v>April 2024</v>
      </c>
      <c r="P3043" s="1" t="s">
        <v>22</v>
      </c>
      <c r="Q3043" s="1"/>
      <c r="R3043" s="6">
        <v>0</v>
      </c>
      <c r="S3043" s="6">
        <f t="shared" si="143"/>
        <v>4639.6000000000004</v>
      </c>
    </row>
    <row r="3044" spans="1:19" x14ac:dyDescent="0.35">
      <c r="A3044" s="1">
        <v>9972</v>
      </c>
      <c r="B3044" s="1">
        <v>21</v>
      </c>
      <c r="C3044" s="1" t="str">
        <f t="shared" si="141"/>
        <v>Young</v>
      </c>
      <c r="D3044" s="1" t="s">
        <v>16</v>
      </c>
      <c r="E3044" s="1" t="s">
        <v>17</v>
      </c>
      <c r="F3044" s="1" t="s">
        <v>18</v>
      </c>
      <c r="G3044" s="1" t="s">
        <v>36</v>
      </c>
      <c r="H3044" s="1">
        <v>5</v>
      </c>
      <c r="I3044" s="1" t="s">
        <v>26</v>
      </c>
      <c r="J3044" s="1" t="s">
        <v>42</v>
      </c>
      <c r="K3044" s="6">
        <v>103.75</v>
      </c>
      <c r="L3044" s="6">
        <v>20.75</v>
      </c>
      <c r="M3044" s="1">
        <v>5</v>
      </c>
      <c r="N3044" s="8">
        <v>45388</v>
      </c>
      <c r="O3044" s="4" t="str">
        <f t="shared" si="142"/>
        <v>April 2024</v>
      </c>
      <c r="P3044" s="1" t="s">
        <v>22</v>
      </c>
      <c r="Q3044" s="1" t="s">
        <v>29</v>
      </c>
      <c r="R3044" s="6">
        <v>20.059999999999999</v>
      </c>
      <c r="S3044" s="6">
        <f t="shared" si="143"/>
        <v>123.81</v>
      </c>
    </row>
    <row r="3045" spans="1:19" x14ac:dyDescent="0.35">
      <c r="A3045" s="1">
        <v>1266</v>
      </c>
      <c r="B3045" s="1">
        <v>23</v>
      </c>
      <c r="C3045" s="1" t="str">
        <f t="shared" si="141"/>
        <v>Young</v>
      </c>
      <c r="D3045" s="1" t="s">
        <v>16</v>
      </c>
      <c r="E3045" s="1" t="s">
        <v>17</v>
      </c>
      <c r="F3045" s="1" t="s">
        <v>18</v>
      </c>
      <c r="G3045" s="1" t="s">
        <v>19</v>
      </c>
      <c r="H3045" s="1">
        <v>2</v>
      </c>
      <c r="I3045" s="1" t="s">
        <v>20</v>
      </c>
      <c r="J3045" s="1" t="s">
        <v>42</v>
      </c>
      <c r="K3045" s="6">
        <v>791.19</v>
      </c>
      <c r="L3045" s="6">
        <v>791.19</v>
      </c>
      <c r="M3045" s="1">
        <v>1</v>
      </c>
      <c r="N3045" s="8">
        <v>45388</v>
      </c>
      <c r="O3045" s="4" t="str">
        <f t="shared" si="142"/>
        <v>April 2024</v>
      </c>
      <c r="P3045" s="1" t="s">
        <v>22</v>
      </c>
      <c r="Q3045" s="1"/>
      <c r="R3045" s="6">
        <v>0</v>
      </c>
      <c r="S3045" s="6">
        <f t="shared" si="143"/>
        <v>791.19</v>
      </c>
    </row>
    <row r="3046" spans="1:19" x14ac:dyDescent="0.35">
      <c r="A3046" s="1">
        <v>4717</v>
      </c>
      <c r="B3046" s="1">
        <v>23</v>
      </c>
      <c r="C3046" s="1" t="str">
        <f t="shared" si="141"/>
        <v>Young</v>
      </c>
      <c r="D3046" s="1" t="s">
        <v>16</v>
      </c>
      <c r="E3046" s="1" t="s">
        <v>17</v>
      </c>
      <c r="F3046" s="1" t="s">
        <v>24</v>
      </c>
      <c r="G3046" s="1" t="s">
        <v>25</v>
      </c>
      <c r="H3046" s="1">
        <v>3</v>
      </c>
      <c r="I3046" s="1" t="s">
        <v>20</v>
      </c>
      <c r="J3046" s="1" t="s">
        <v>42</v>
      </c>
      <c r="K3046" s="6">
        <v>2470.3000000000002</v>
      </c>
      <c r="L3046" s="6">
        <v>247.03</v>
      </c>
      <c r="M3046" s="1">
        <v>10</v>
      </c>
      <c r="N3046" s="8">
        <v>45388</v>
      </c>
      <c r="O3046" s="4" t="str">
        <f t="shared" si="142"/>
        <v>April 2024</v>
      </c>
      <c r="P3046" s="1" t="s">
        <v>22</v>
      </c>
      <c r="Q3046" s="1" t="s">
        <v>48</v>
      </c>
      <c r="R3046" s="6">
        <v>47.88</v>
      </c>
      <c r="S3046" s="6">
        <f t="shared" si="143"/>
        <v>2518.1800000000003</v>
      </c>
    </row>
    <row r="3047" spans="1:19" x14ac:dyDescent="0.35">
      <c r="A3047" s="1">
        <v>8924</v>
      </c>
      <c r="B3047" s="1">
        <v>25</v>
      </c>
      <c r="C3047" s="1" t="str">
        <f t="shared" si="141"/>
        <v>Young</v>
      </c>
      <c r="D3047" s="1" t="s">
        <v>38</v>
      </c>
      <c r="E3047" s="1" t="s">
        <v>17</v>
      </c>
      <c r="F3047" s="1" t="s">
        <v>30</v>
      </c>
      <c r="G3047" s="1" t="s">
        <v>31</v>
      </c>
      <c r="H3047" s="1">
        <v>3</v>
      </c>
      <c r="I3047" s="1" t="s">
        <v>20</v>
      </c>
      <c r="J3047" s="1" t="s">
        <v>27</v>
      </c>
      <c r="K3047" s="6">
        <v>2783.76</v>
      </c>
      <c r="L3047" s="6">
        <v>463.96</v>
      </c>
      <c r="M3047" s="1">
        <v>6</v>
      </c>
      <c r="N3047" s="8">
        <v>45388</v>
      </c>
      <c r="O3047" s="4" t="str">
        <f t="shared" si="142"/>
        <v>April 2024</v>
      </c>
      <c r="P3047" s="1" t="s">
        <v>28</v>
      </c>
      <c r="Q3047" s="1"/>
      <c r="R3047" s="6">
        <v>0</v>
      </c>
      <c r="S3047" s="6">
        <f t="shared" si="143"/>
        <v>2783.76</v>
      </c>
    </row>
    <row r="3048" spans="1:19" x14ac:dyDescent="0.35">
      <c r="A3048" s="1">
        <v>11909</v>
      </c>
      <c r="B3048" s="1">
        <v>25</v>
      </c>
      <c r="C3048" s="1" t="str">
        <f t="shared" si="141"/>
        <v>Young</v>
      </c>
      <c r="D3048" s="1" t="s">
        <v>16</v>
      </c>
      <c r="E3048" s="1" t="s">
        <v>17</v>
      </c>
      <c r="F3048" s="1" t="s">
        <v>77</v>
      </c>
      <c r="G3048" s="1" t="s">
        <v>86</v>
      </c>
      <c r="H3048" s="1">
        <v>2</v>
      </c>
      <c r="I3048" s="1" t="s">
        <v>26</v>
      </c>
      <c r="J3048" s="1" t="s">
        <v>93</v>
      </c>
      <c r="K3048" s="6">
        <v>2528.2600000000002</v>
      </c>
      <c r="L3048" s="6">
        <v>361.18</v>
      </c>
      <c r="M3048" s="1">
        <v>7</v>
      </c>
      <c r="N3048" s="8">
        <v>45388</v>
      </c>
      <c r="O3048" s="4" t="str">
        <f t="shared" si="142"/>
        <v>April 2024</v>
      </c>
      <c r="P3048" s="1" t="s">
        <v>79</v>
      </c>
      <c r="Q3048" s="1" t="s">
        <v>99</v>
      </c>
      <c r="R3048" s="6">
        <v>155.84</v>
      </c>
      <c r="S3048" s="6">
        <f t="shared" si="143"/>
        <v>2684.1000000000004</v>
      </c>
    </row>
    <row r="3049" spans="1:19" x14ac:dyDescent="0.35">
      <c r="A3049" s="1">
        <v>16890</v>
      </c>
      <c r="B3049" s="1">
        <v>25</v>
      </c>
      <c r="C3049" s="1" t="str">
        <f t="shared" si="141"/>
        <v>Young</v>
      </c>
      <c r="D3049" s="1" t="s">
        <v>38</v>
      </c>
      <c r="E3049" s="1" t="s">
        <v>17</v>
      </c>
      <c r="F3049" s="1" t="s">
        <v>77</v>
      </c>
      <c r="G3049" s="1" t="s">
        <v>86</v>
      </c>
      <c r="H3049" s="1">
        <v>3</v>
      </c>
      <c r="I3049" s="1" t="s">
        <v>20</v>
      </c>
      <c r="J3049" s="1" t="s">
        <v>93</v>
      </c>
      <c r="K3049" s="6">
        <v>2167.08</v>
      </c>
      <c r="L3049" s="6">
        <v>361.18</v>
      </c>
      <c r="M3049" s="1">
        <v>6</v>
      </c>
      <c r="N3049" s="8">
        <v>45388</v>
      </c>
      <c r="O3049" s="4" t="str">
        <f t="shared" si="142"/>
        <v>April 2024</v>
      </c>
      <c r="P3049" s="1" t="s">
        <v>22</v>
      </c>
      <c r="Q3049" s="1" t="s">
        <v>29</v>
      </c>
      <c r="R3049" s="6">
        <v>85</v>
      </c>
      <c r="S3049" s="6">
        <f t="shared" si="143"/>
        <v>2252.08</v>
      </c>
    </row>
    <row r="3050" spans="1:19" x14ac:dyDescent="0.35">
      <c r="A3050" s="1">
        <v>13444</v>
      </c>
      <c r="B3050" s="1">
        <v>27</v>
      </c>
      <c r="C3050" s="1" t="str">
        <f t="shared" si="141"/>
        <v>Young</v>
      </c>
      <c r="D3050" s="1" t="s">
        <v>38</v>
      </c>
      <c r="E3050" s="1" t="s">
        <v>17</v>
      </c>
      <c r="F3050" s="1" t="s">
        <v>30</v>
      </c>
      <c r="G3050" s="1" t="s">
        <v>78</v>
      </c>
      <c r="H3050" s="1">
        <v>4</v>
      </c>
      <c r="I3050" s="1" t="s">
        <v>26</v>
      </c>
      <c r="J3050" s="1" t="s">
        <v>83</v>
      </c>
      <c r="K3050" s="6">
        <v>5394.56</v>
      </c>
      <c r="L3050" s="6">
        <v>674.32</v>
      </c>
      <c r="M3050" s="1">
        <v>8</v>
      </c>
      <c r="N3050" s="8">
        <v>45388</v>
      </c>
      <c r="O3050" s="4" t="str">
        <f t="shared" si="142"/>
        <v>April 2024</v>
      </c>
      <c r="P3050" s="1" t="s">
        <v>79</v>
      </c>
      <c r="Q3050" s="1" t="s">
        <v>100</v>
      </c>
      <c r="R3050" s="6">
        <v>120.71</v>
      </c>
      <c r="S3050" s="6">
        <f t="shared" si="143"/>
        <v>5515.27</v>
      </c>
    </row>
    <row r="3051" spans="1:19" x14ac:dyDescent="0.35">
      <c r="A3051" s="1">
        <v>9631</v>
      </c>
      <c r="B3051" s="1">
        <v>28</v>
      </c>
      <c r="C3051" s="1" t="str">
        <f t="shared" si="141"/>
        <v>Young</v>
      </c>
      <c r="D3051" s="1" t="s">
        <v>38</v>
      </c>
      <c r="E3051" s="1" t="s">
        <v>17</v>
      </c>
      <c r="F3051" s="1" t="s">
        <v>18</v>
      </c>
      <c r="G3051" s="1" t="s">
        <v>19</v>
      </c>
      <c r="H3051" s="1">
        <v>2</v>
      </c>
      <c r="I3051" s="1" t="s">
        <v>26</v>
      </c>
      <c r="J3051" s="1" t="s">
        <v>21</v>
      </c>
      <c r="K3051" s="6">
        <v>2373.5700000000002</v>
      </c>
      <c r="L3051" s="6">
        <v>791.19</v>
      </c>
      <c r="M3051" s="1">
        <v>3</v>
      </c>
      <c r="N3051" s="8">
        <v>45388</v>
      </c>
      <c r="O3051" s="4" t="str">
        <f t="shared" si="142"/>
        <v>April 2024</v>
      </c>
      <c r="P3051" s="1" t="s">
        <v>28</v>
      </c>
      <c r="Q3051" s="1"/>
      <c r="R3051" s="6">
        <v>0</v>
      </c>
      <c r="S3051" s="6">
        <f t="shared" si="143"/>
        <v>2373.5700000000002</v>
      </c>
    </row>
    <row r="3052" spans="1:19" x14ac:dyDescent="0.35">
      <c r="A3052" s="1">
        <v>11646</v>
      </c>
      <c r="B3052" s="1">
        <v>28</v>
      </c>
      <c r="C3052" s="1" t="str">
        <f t="shared" si="141"/>
        <v>Young</v>
      </c>
      <c r="D3052" s="1" t="s">
        <v>38</v>
      </c>
      <c r="E3052" s="1" t="s">
        <v>17</v>
      </c>
      <c r="F3052" s="1" t="s">
        <v>30</v>
      </c>
      <c r="G3052" s="1" t="s">
        <v>78</v>
      </c>
      <c r="H3052" s="1">
        <v>5</v>
      </c>
      <c r="I3052" s="1" t="s">
        <v>26</v>
      </c>
      <c r="J3052" s="1" t="s">
        <v>93</v>
      </c>
      <c r="K3052" s="6">
        <v>2022.96</v>
      </c>
      <c r="L3052" s="6">
        <v>674.32</v>
      </c>
      <c r="M3052" s="1">
        <v>3</v>
      </c>
      <c r="N3052" s="8">
        <v>45388</v>
      </c>
      <c r="O3052" s="4" t="str">
        <f t="shared" si="142"/>
        <v>April 2024</v>
      </c>
      <c r="P3052" s="1" t="s">
        <v>84</v>
      </c>
      <c r="Q3052" s="1" t="s">
        <v>52</v>
      </c>
      <c r="R3052" s="6">
        <v>67</v>
      </c>
      <c r="S3052" s="6">
        <f t="shared" si="143"/>
        <v>2089.96</v>
      </c>
    </row>
    <row r="3053" spans="1:19" x14ac:dyDescent="0.35">
      <c r="A3053" s="1">
        <v>12994</v>
      </c>
      <c r="B3053" s="1">
        <v>28</v>
      </c>
      <c r="C3053" s="1" t="str">
        <f t="shared" si="141"/>
        <v>Young</v>
      </c>
      <c r="D3053" s="1" t="s">
        <v>16</v>
      </c>
      <c r="E3053" s="1" t="s">
        <v>17</v>
      </c>
      <c r="F3053" s="1" t="s">
        <v>77</v>
      </c>
      <c r="G3053" s="1" t="s">
        <v>86</v>
      </c>
      <c r="H3053" s="1">
        <v>3</v>
      </c>
      <c r="I3053" s="1" t="s">
        <v>26</v>
      </c>
      <c r="J3053" s="1" t="s">
        <v>21</v>
      </c>
      <c r="K3053" s="6">
        <v>361.18</v>
      </c>
      <c r="L3053" s="6">
        <v>361.18</v>
      </c>
      <c r="M3053" s="1">
        <v>1</v>
      </c>
      <c r="N3053" s="8">
        <v>45388</v>
      </c>
      <c r="O3053" s="4" t="str">
        <f t="shared" si="142"/>
        <v>April 2024</v>
      </c>
      <c r="P3053" s="1" t="s">
        <v>84</v>
      </c>
      <c r="Q3053" s="1" t="s">
        <v>91</v>
      </c>
      <c r="R3053" s="6">
        <v>83.8</v>
      </c>
      <c r="S3053" s="6">
        <f t="shared" si="143"/>
        <v>444.98</v>
      </c>
    </row>
    <row r="3054" spans="1:19" x14ac:dyDescent="0.35">
      <c r="A3054" s="1">
        <v>5579</v>
      </c>
      <c r="B3054" s="1">
        <v>30</v>
      </c>
      <c r="C3054" s="1" t="str">
        <f t="shared" si="141"/>
        <v>Young</v>
      </c>
      <c r="D3054" s="1" t="s">
        <v>16</v>
      </c>
      <c r="E3054" s="1" t="s">
        <v>17</v>
      </c>
      <c r="F3054" s="1" t="s">
        <v>18</v>
      </c>
      <c r="G3054" s="1" t="s">
        <v>36</v>
      </c>
      <c r="H3054" s="1">
        <v>5</v>
      </c>
      <c r="I3054" s="1" t="s">
        <v>26</v>
      </c>
      <c r="J3054" s="1" t="s">
        <v>21</v>
      </c>
      <c r="K3054" s="6">
        <v>83</v>
      </c>
      <c r="L3054" s="6">
        <v>20.75</v>
      </c>
      <c r="M3054" s="1">
        <v>4</v>
      </c>
      <c r="N3054" s="8">
        <v>45388</v>
      </c>
      <c r="O3054" s="4" t="str">
        <f t="shared" si="142"/>
        <v>April 2024</v>
      </c>
      <c r="P3054" s="1" t="s">
        <v>32</v>
      </c>
      <c r="Q3054" s="1" t="s">
        <v>43</v>
      </c>
      <c r="R3054" s="6">
        <v>56.18</v>
      </c>
      <c r="S3054" s="6">
        <f t="shared" si="143"/>
        <v>139.18</v>
      </c>
    </row>
    <row r="3055" spans="1:19" x14ac:dyDescent="0.35">
      <c r="A3055" s="1">
        <v>1115</v>
      </c>
      <c r="B3055" s="1">
        <v>31</v>
      </c>
      <c r="C3055" s="1" t="str">
        <f t="shared" si="141"/>
        <v>Young</v>
      </c>
      <c r="D3055" s="1" t="s">
        <v>38</v>
      </c>
      <c r="E3055" s="1" t="s">
        <v>33</v>
      </c>
      <c r="F3055" s="1" t="s">
        <v>40</v>
      </c>
      <c r="G3055" s="1" t="s">
        <v>41</v>
      </c>
      <c r="H3055" s="1">
        <v>3</v>
      </c>
      <c r="I3055" s="1" t="s">
        <v>26</v>
      </c>
      <c r="J3055" s="1" t="s">
        <v>27</v>
      </c>
      <c r="K3055" s="6">
        <v>844.83</v>
      </c>
      <c r="L3055" s="6">
        <v>844.83</v>
      </c>
      <c r="M3055" s="1">
        <v>1</v>
      </c>
      <c r="N3055" s="8">
        <v>45388</v>
      </c>
      <c r="O3055" s="4" t="str">
        <f t="shared" si="142"/>
        <v>April 2024</v>
      </c>
      <c r="P3055" s="1" t="s">
        <v>28</v>
      </c>
      <c r="Q3055" s="1"/>
      <c r="R3055" s="6">
        <v>0</v>
      </c>
      <c r="S3055" s="6">
        <f t="shared" si="143"/>
        <v>844.83</v>
      </c>
    </row>
    <row r="3056" spans="1:19" x14ac:dyDescent="0.35">
      <c r="A3056" s="1">
        <v>11236</v>
      </c>
      <c r="B3056" s="1">
        <v>31</v>
      </c>
      <c r="C3056" s="1" t="str">
        <f t="shared" si="141"/>
        <v>Young</v>
      </c>
      <c r="D3056" s="1" t="s">
        <v>16</v>
      </c>
      <c r="E3056" s="1" t="s">
        <v>17</v>
      </c>
      <c r="F3056" s="1" t="s">
        <v>40</v>
      </c>
      <c r="G3056" s="1" t="s">
        <v>88</v>
      </c>
      <c r="H3056" s="1">
        <v>3</v>
      </c>
      <c r="I3056" s="1" t="s">
        <v>20</v>
      </c>
      <c r="J3056" s="1" t="s">
        <v>83</v>
      </c>
      <c r="K3056" s="6">
        <v>2757</v>
      </c>
      <c r="L3056" s="6">
        <v>459.5</v>
      </c>
      <c r="M3056" s="1">
        <v>6</v>
      </c>
      <c r="N3056" s="8">
        <v>45388</v>
      </c>
      <c r="O3056" s="4" t="str">
        <f t="shared" si="142"/>
        <v>April 2024</v>
      </c>
      <c r="P3056" s="1" t="s">
        <v>79</v>
      </c>
      <c r="Q3056" s="1" t="s">
        <v>52</v>
      </c>
      <c r="R3056" s="6">
        <v>67.260000000000005</v>
      </c>
      <c r="S3056" s="6">
        <f t="shared" si="143"/>
        <v>2824.26</v>
      </c>
    </row>
    <row r="3057" spans="1:19" x14ac:dyDescent="0.35">
      <c r="A3057" s="1">
        <v>14940</v>
      </c>
      <c r="B3057" s="1">
        <v>33</v>
      </c>
      <c r="C3057" s="1" t="str">
        <f t="shared" si="141"/>
        <v>Young</v>
      </c>
      <c r="D3057" s="1" t="s">
        <v>16</v>
      </c>
      <c r="E3057" s="1" t="s">
        <v>33</v>
      </c>
      <c r="F3057" s="1" t="s">
        <v>77</v>
      </c>
      <c r="G3057" s="1" t="s">
        <v>86</v>
      </c>
      <c r="H3057" s="1">
        <v>3</v>
      </c>
      <c r="I3057" s="1" t="s">
        <v>26</v>
      </c>
      <c r="J3057" s="1" t="s">
        <v>93</v>
      </c>
      <c r="K3057" s="6">
        <v>1805.9</v>
      </c>
      <c r="L3057" s="6">
        <v>361.18</v>
      </c>
      <c r="M3057" s="1">
        <v>5</v>
      </c>
      <c r="N3057" s="8">
        <v>45388</v>
      </c>
      <c r="O3057" s="4" t="str">
        <f t="shared" si="142"/>
        <v>April 2024</v>
      </c>
      <c r="P3057" s="1" t="s">
        <v>22</v>
      </c>
      <c r="Q3057" s="1" t="s">
        <v>90</v>
      </c>
      <c r="R3057" s="6">
        <v>209.15</v>
      </c>
      <c r="S3057" s="6">
        <f t="shared" si="143"/>
        <v>2015.0500000000002</v>
      </c>
    </row>
    <row r="3058" spans="1:19" x14ac:dyDescent="0.35">
      <c r="A3058" s="1">
        <v>16185</v>
      </c>
      <c r="B3058" s="1">
        <v>33</v>
      </c>
      <c r="C3058" s="1" t="str">
        <f t="shared" si="141"/>
        <v>Young</v>
      </c>
      <c r="D3058" s="1" t="s">
        <v>16</v>
      </c>
      <c r="E3058" s="1" t="s">
        <v>33</v>
      </c>
      <c r="F3058" s="1" t="s">
        <v>30</v>
      </c>
      <c r="G3058" s="1" t="s">
        <v>78</v>
      </c>
      <c r="H3058" s="1">
        <v>4</v>
      </c>
      <c r="I3058" s="1" t="s">
        <v>26</v>
      </c>
      <c r="J3058" s="1" t="s">
        <v>83</v>
      </c>
      <c r="K3058" s="6">
        <v>2022.96</v>
      </c>
      <c r="L3058" s="6">
        <v>674.32</v>
      </c>
      <c r="M3058" s="1">
        <v>3</v>
      </c>
      <c r="N3058" s="8">
        <v>45388</v>
      </c>
      <c r="O3058" s="4" t="str">
        <f t="shared" si="142"/>
        <v>April 2024</v>
      </c>
      <c r="P3058" s="1" t="s">
        <v>84</v>
      </c>
      <c r="Q3058" s="1" t="s">
        <v>90</v>
      </c>
      <c r="R3058" s="6">
        <v>115.08</v>
      </c>
      <c r="S3058" s="6">
        <f t="shared" si="143"/>
        <v>2138.04</v>
      </c>
    </row>
    <row r="3059" spans="1:19" x14ac:dyDescent="0.35">
      <c r="A3059" s="1">
        <v>9188</v>
      </c>
      <c r="B3059" s="1">
        <v>35</v>
      </c>
      <c r="C3059" s="1" t="str">
        <f t="shared" si="141"/>
        <v>Young</v>
      </c>
      <c r="D3059" s="1" t="s">
        <v>38</v>
      </c>
      <c r="E3059" s="1" t="s">
        <v>17</v>
      </c>
      <c r="F3059" s="1" t="s">
        <v>18</v>
      </c>
      <c r="G3059" s="1" t="s">
        <v>36</v>
      </c>
      <c r="H3059" s="1">
        <v>5</v>
      </c>
      <c r="I3059" s="1" t="s">
        <v>26</v>
      </c>
      <c r="J3059" s="1" t="s">
        <v>42</v>
      </c>
      <c r="K3059" s="6">
        <v>83</v>
      </c>
      <c r="L3059" s="6">
        <v>20.75</v>
      </c>
      <c r="M3059" s="1">
        <v>4</v>
      </c>
      <c r="N3059" s="8">
        <v>45388</v>
      </c>
      <c r="O3059" s="4" t="str">
        <f t="shared" si="142"/>
        <v>April 2024</v>
      </c>
      <c r="P3059" s="1" t="s">
        <v>28</v>
      </c>
      <c r="Q3059" s="1" t="s">
        <v>74</v>
      </c>
      <c r="R3059" s="6">
        <v>56.24</v>
      </c>
      <c r="S3059" s="6">
        <f t="shared" si="143"/>
        <v>139.24</v>
      </c>
    </row>
    <row r="3060" spans="1:19" x14ac:dyDescent="0.35">
      <c r="A3060" s="1">
        <v>12142</v>
      </c>
      <c r="B3060" s="1">
        <v>35</v>
      </c>
      <c r="C3060" s="1" t="str">
        <f t="shared" si="141"/>
        <v>Young</v>
      </c>
      <c r="D3060" s="1" t="s">
        <v>16</v>
      </c>
      <c r="E3060" s="1" t="s">
        <v>17</v>
      </c>
      <c r="F3060" s="1" t="s">
        <v>18</v>
      </c>
      <c r="G3060" s="1" t="s">
        <v>81</v>
      </c>
      <c r="H3060" s="1">
        <v>4</v>
      </c>
      <c r="I3060" s="1" t="s">
        <v>26</v>
      </c>
      <c r="J3060" s="1" t="s">
        <v>83</v>
      </c>
      <c r="K3060" s="6">
        <v>10257.120000000001</v>
      </c>
      <c r="L3060" s="6">
        <v>1139.68</v>
      </c>
      <c r="M3060" s="1">
        <v>9</v>
      </c>
      <c r="N3060" s="8">
        <v>45388</v>
      </c>
      <c r="O3060" s="4" t="str">
        <f t="shared" si="142"/>
        <v>April 2024</v>
      </c>
      <c r="P3060" s="1" t="s">
        <v>22</v>
      </c>
      <c r="Q3060" s="1" t="s">
        <v>87</v>
      </c>
      <c r="R3060" s="6">
        <v>111.36</v>
      </c>
      <c r="S3060" s="6">
        <f t="shared" si="143"/>
        <v>10368.480000000001</v>
      </c>
    </row>
    <row r="3061" spans="1:19" x14ac:dyDescent="0.35">
      <c r="A3061" s="1">
        <v>14843</v>
      </c>
      <c r="B3061" s="1">
        <v>35</v>
      </c>
      <c r="C3061" s="1" t="str">
        <f t="shared" si="141"/>
        <v>Young</v>
      </c>
      <c r="D3061" s="1" t="s">
        <v>38</v>
      </c>
      <c r="E3061" s="1" t="s">
        <v>17</v>
      </c>
      <c r="F3061" s="1" t="s">
        <v>30</v>
      </c>
      <c r="G3061" s="1" t="s">
        <v>78</v>
      </c>
      <c r="H3061" s="1">
        <v>1</v>
      </c>
      <c r="I3061" s="1" t="s">
        <v>20</v>
      </c>
      <c r="J3061" s="1" t="s">
        <v>21</v>
      </c>
      <c r="K3061" s="6">
        <v>674.32</v>
      </c>
      <c r="L3061" s="6">
        <v>674.32</v>
      </c>
      <c r="M3061" s="1">
        <v>1</v>
      </c>
      <c r="N3061" s="8">
        <v>45388</v>
      </c>
      <c r="O3061" s="4" t="str">
        <f t="shared" si="142"/>
        <v>April 2024</v>
      </c>
      <c r="P3061" s="1" t="s">
        <v>79</v>
      </c>
      <c r="Q3061" s="1" t="s">
        <v>91</v>
      </c>
      <c r="R3061" s="6">
        <v>83.03</v>
      </c>
      <c r="S3061" s="6">
        <f t="shared" si="143"/>
        <v>757.35</v>
      </c>
    </row>
    <row r="3062" spans="1:19" x14ac:dyDescent="0.35">
      <c r="A3062" s="1">
        <v>3302</v>
      </c>
      <c r="B3062" s="1">
        <v>37</v>
      </c>
      <c r="C3062" s="1" t="str">
        <f t="shared" si="141"/>
        <v>Middle-Aged</v>
      </c>
      <c r="D3062" s="1" t="s">
        <v>38</v>
      </c>
      <c r="E3062" s="1" t="s">
        <v>17</v>
      </c>
      <c r="F3062" s="1" t="s">
        <v>18</v>
      </c>
      <c r="G3062" s="1" t="s">
        <v>19</v>
      </c>
      <c r="H3062" s="1">
        <v>2</v>
      </c>
      <c r="I3062" s="1" t="s">
        <v>26</v>
      </c>
      <c r="J3062" s="1" t="s">
        <v>42</v>
      </c>
      <c r="K3062" s="6">
        <v>7911.9</v>
      </c>
      <c r="L3062" s="6">
        <v>791.19</v>
      </c>
      <c r="M3062" s="1">
        <v>10</v>
      </c>
      <c r="N3062" s="8">
        <v>45388</v>
      </c>
      <c r="O3062" s="4" t="str">
        <f t="shared" si="142"/>
        <v>April 2024</v>
      </c>
      <c r="P3062" s="1" t="s">
        <v>28</v>
      </c>
      <c r="Q3062" s="1" t="s">
        <v>56</v>
      </c>
      <c r="R3062" s="6">
        <v>92.18</v>
      </c>
      <c r="S3062" s="6">
        <f t="shared" si="143"/>
        <v>8004.08</v>
      </c>
    </row>
    <row r="3063" spans="1:19" x14ac:dyDescent="0.35">
      <c r="A3063" s="1">
        <v>13848</v>
      </c>
      <c r="B3063" s="1">
        <v>37</v>
      </c>
      <c r="C3063" s="1" t="str">
        <f t="shared" si="141"/>
        <v>Middle-Aged</v>
      </c>
      <c r="D3063" s="1" t="s">
        <v>16</v>
      </c>
      <c r="E3063" s="1" t="s">
        <v>33</v>
      </c>
      <c r="F3063" s="1" t="s">
        <v>40</v>
      </c>
      <c r="G3063" s="1" t="s">
        <v>88</v>
      </c>
      <c r="H3063" s="1">
        <v>5</v>
      </c>
      <c r="I3063" s="1" t="s">
        <v>20</v>
      </c>
      <c r="J3063" s="1" t="s">
        <v>21</v>
      </c>
      <c r="K3063" s="6">
        <v>3216.5</v>
      </c>
      <c r="L3063" s="6">
        <v>459.5</v>
      </c>
      <c r="M3063" s="1">
        <v>7</v>
      </c>
      <c r="N3063" s="8">
        <v>45388</v>
      </c>
      <c r="O3063" s="4" t="str">
        <f t="shared" si="142"/>
        <v>April 2024</v>
      </c>
      <c r="P3063" s="1" t="s">
        <v>22</v>
      </c>
      <c r="Q3063" s="1"/>
      <c r="R3063" s="6">
        <v>0</v>
      </c>
      <c r="S3063" s="6">
        <f t="shared" si="143"/>
        <v>3216.5</v>
      </c>
    </row>
    <row r="3064" spans="1:19" x14ac:dyDescent="0.35">
      <c r="A3064" s="1">
        <v>18957</v>
      </c>
      <c r="B3064" s="1">
        <v>37</v>
      </c>
      <c r="C3064" s="1" t="str">
        <f t="shared" si="141"/>
        <v>Middle-Aged</v>
      </c>
      <c r="D3064" s="1" t="s">
        <v>16</v>
      </c>
      <c r="E3064" s="1" t="s">
        <v>17</v>
      </c>
      <c r="F3064" s="1" t="s">
        <v>18</v>
      </c>
      <c r="G3064" s="1" t="s">
        <v>81</v>
      </c>
      <c r="H3064" s="1">
        <v>4</v>
      </c>
      <c r="I3064" s="1" t="s">
        <v>26</v>
      </c>
      <c r="J3064" s="1" t="s">
        <v>93</v>
      </c>
      <c r="K3064" s="6">
        <v>2279.36</v>
      </c>
      <c r="L3064" s="6">
        <v>1139.68</v>
      </c>
      <c r="M3064" s="1">
        <v>2</v>
      </c>
      <c r="N3064" s="8">
        <v>45388</v>
      </c>
      <c r="O3064" s="4" t="str">
        <f t="shared" si="142"/>
        <v>April 2024</v>
      </c>
      <c r="P3064" s="1" t="s">
        <v>22</v>
      </c>
      <c r="Q3064" s="1" t="s">
        <v>29</v>
      </c>
      <c r="R3064" s="6">
        <v>85.25</v>
      </c>
      <c r="S3064" s="6">
        <f t="shared" si="143"/>
        <v>2364.61</v>
      </c>
    </row>
    <row r="3065" spans="1:19" x14ac:dyDescent="0.35">
      <c r="A3065" s="1">
        <v>8337</v>
      </c>
      <c r="B3065" s="1">
        <v>38</v>
      </c>
      <c r="C3065" s="1" t="str">
        <f t="shared" si="141"/>
        <v>Middle-Aged</v>
      </c>
      <c r="D3065" s="1" t="s">
        <v>16</v>
      </c>
      <c r="E3065" s="1" t="s">
        <v>33</v>
      </c>
      <c r="F3065" s="1" t="s">
        <v>24</v>
      </c>
      <c r="G3065" s="1" t="s">
        <v>25</v>
      </c>
      <c r="H3065" s="1">
        <v>3</v>
      </c>
      <c r="I3065" s="1" t="s">
        <v>26</v>
      </c>
      <c r="J3065" s="1" t="s">
        <v>42</v>
      </c>
      <c r="K3065" s="6">
        <v>2470.3000000000002</v>
      </c>
      <c r="L3065" s="6">
        <v>247.03</v>
      </c>
      <c r="M3065" s="1">
        <v>10</v>
      </c>
      <c r="N3065" s="8">
        <v>45388</v>
      </c>
      <c r="O3065" s="4" t="str">
        <f t="shared" si="142"/>
        <v>April 2024</v>
      </c>
      <c r="P3065" s="1" t="s">
        <v>22</v>
      </c>
      <c r="Q3065" s="1" t="s">
        <v>52</v>
      </c>
      <c r="R3065" s="6">
        <v>11.38</v>
      </c>
      <c r="S3065" s="6">
        <f t="shared" si="143"/>
        <v>2481.6800000000003</v>
      </c>
    </row>
    <row r="3066" spans="1:19" x14ac:dyDescent="0.35">
      <c r="A3066" s="1">
        <v>16516</v>
      </c>
      <c r="B3066" s="1">
        <v>38</v>
      </c>
      <c r="C3066" s="1" t="str">
        <f t="shared" si="141"/>
        <v>Middle-Aged</v>
      </c>
      <c r="D3066" s="1" t="s">
        <v>38</v>
      </c>
      <c r="E3066" s="1" t="s">
        <v>17</v>
      </c>
      <c r="F3066" s="1" t="s">
        <v>77</v>
      </c>
      <c r="G3066" s="1" t="s">
        <v>86</v>
      </c>
      <c r="H3066" s="1">
        <v>4</v>
      </c>
      <c r="I3066" s="1" t="s">
        <v>26</v>
      </c>
      <c r="J3066" s="1" t="s">
        <v>21</v>
      </c>
      <c r="K3066" s="6">
        <v>3611.8</v>
      </c>
      <c r="L3066" s="6">
        <v>361.18</v>
      </c>
      <c r="M3066" s="1">
        <v>10</v>
      </c>
      <c r="N3066" s="8">
        <v>45388</v>
      </c>
      <c r="O3066" s="4" t="str">
        <f t="shared" si="142"/>
        <v>April 2024</v>
      </c>
      <c r="P3066" s="1" t="s">
        <v>84</v>
      </c>
      <c r="Q3066" s="1" t="s">
        <v>107</v>
      </c>
      <c r="R3066" s="6">
        <v>87.61</v>
      </c>
      <c r="S3066" s="6">
        <f t="shared" si="143"/>
        <v>3699.4100000000003</v>
      </c>
    </row>
    <row r="3067" spans="1:19" x14ac:dyDescent="0.35">
      <c r="A3067" s="1">
        <v>18434</v>
      </c>
      <c r="B3067" s="1">
        <v>39</v>
      </c>
      <c r="C3067" s="1" t="str">
        <f t="shared" si="141"/>
        <v>Middle-Aged</v>
      </c>
      <c r="D3067" s="1" t="s">
        <v>38</v>
      </c>
      <c r="E3067" s="1" t="s">
        <v>17</v>
      </c>
      <c r="F3067" s="1" t="s">
        <v>77</v>
      </c>
      <c r="G3067" s="1" t="s">
        <v>86</v>
      </c>
      <c r="H3067" s="1">
        <v>2</v>
      </c>
      <c r="I3067" s="1" t="s">
        <v>26</v>
      </c>
      <c r="J3067" s="1" t="s">
        <v>83</v>
      </c>
      <c r="K3067" s="6">
        <v>3250.62</v>
      </c>
      <c r="L3067" s="6">
        <v>361.18</v>
      </c>
      <c r="M3067" s="1">
        <v>9</v>
      </c>
      <c r="N3067" s="8">
        <v>45388</v>
      </c>
      <c r="O3067" s="4" t="str">
        <f t="shared" si="142"/>
        <v>April 2024</v>
      </c>
      <c r="P3067" s="1" t="s">
        <v>79</v>
      </c>
      <c r="Q3067" s="1" t="s">
        <v>91</v>
      </c>
      <c r="R3067" s="6">
        <v>47.66</v>
      </c>
      <c r="S3067" s="6">
        <f t="shared" si="143"/>
        <v>3298.2799999999997</v>
      </c>
    </row>
    <row r="3068" spans="1:19" x14ac:dyDescent="0.35">
      <c r="A3068" s="1">
        <v>2851</v>
      </c>
      <c r="B3068" s="1">
        <v>41</v>
      </c>
      <c r="C3068" s="1" t="str">
        <f t="shared" si="141"/>
        <v>Middle-Aged</v>
      </c>
      <c r="D3068" s="1" t="s">
        <v>38</v>
      </c>
      <c r="E3068" s="1" t="s">
        <v>17</v>
      </c>
      <c r="F3068" s="1" t="s">
        <v>24</v>
      </c>
      <c r="G3068" s="1" t="s">
        <v>25</v>
      </c>
      <c r="H3068" s="1">
        <v>3</v>
      </c>
      <c r="I3068" s="1" t="s">
        <v>20</v>
      </c>
      <c r="J3068" s="1" t="s">
        <v>34</v>
      </c>
      <c r="K3068" s="6">
        <v>494.06</v>
      </c>
      <c r="L3068" s="6">
        <v>247.03</v>
      </c>
      <c r="M3068" s="1">
        <v>2</v>
      </c>
      <c r="N3068" s="8">
        <v>45388</v>
      </c>
      <c r="O3068" s="4" t="str">
        <f t="shared" si="142"/>
        <v>April 2024</v>
      </c>
      <c r="P3068" s="1" t="s">
        <v>28</v>
      </c>
      <c r="Q3068" s="1"/>
      <c r="R3068" s="6">
        <v>0</v>
      </c>
      <c r="S3068" s="6">
        <f t="shared" si="143"/>
        <v>494.06</v>
      </c>
    </row>
    <row r="3069" spans="1:19" x14ac:dyDescent="0.35">
      <c r="A3069" s="1">
        <v>17389</v>
      </c>
      <c r="B3069" s="1">
        <v>43</v>
      </c>
      <c r="C3069" s="1" t="str">
        <f t="shared" si="141"/>
        <v>Middle-Aged</v>
      </c>
      <c r="D3069" s="1" t="s">
        <v>38</v>
      </c>
      <c r="E3069" s="1" t="s">
        <v>33</v>
      </c>
      <c r="F3069" s="1" t="s">
        <v>30</v>
      </c>
      <c r="G3069" s="1" t="s">
        <v>78</v>
      </c>
      <c r="H3069" s="1">
        <v>1</v>
      </c>
      <c r="I3069" s="1" t="s">
        <v>20</v>
      </c>
      <c r="J3069" s="1" t="s">
        <v>83</v>
      </c>
      <c r="K3069" s="6">
        <v>4045.92</v>
      </c>
      <c r="L3069" s="6">
        <v>674.32</v>
      </c>
      <c r="M3069" s="1">
        <v>6</v>
      </c>
      <c r="N3069" s="8">
        <v>45388</v>
      </c>
      <c r="O3069" s="4" t="str">
        <f t="shared" si="142"/>
        <v>April 2024</v>
      </c>
      <c r="P3069" s="1" t="s">
        <v>84</v>
      </c>
      <c r="Q3069" s="1" t="s">
        <v>97</v>
      </c>
      <c r="R3069" s="6">
        <v>102.49</v>
      </c>
      <c r="S3069" s="6">
        <f t="shared" si="143"/>
        <v>4148.41</v>
      </c>
    </row>
    <row r="3070" spans="1:19" x14ac:dyDescent="0.35">
      <c r="A3070" s="1">
        <v>19092</v>
      </c>
      <c r="B3070" s="1">
        <v>43</v>
      </c>
      <c r="C3070" s="1" t="str">
        <f t="shared" si="141"/>
        <v>Middle-Aged</v>
      </c>
      <c r="D3070" s="1" t="s">
        <v>38</v>
      </c>
      <c r="E3070" s="1" t="s">
        <v>17</v>
      </c>
      <c r="F3070" s="1" t="s">
        <v>40</v>
      </c>
      <c r="G3070" s="1" t="s">
        <v>88</v>
      </c>
      <c r="H3070" s="1">
        <v>1</v>
      </c>
      <c r="I3070" s="1" t="s">
        <v>20</v>
      </c>
      <c r="J3070" s="1" t="s">
        <v>93</v>
      </c>
      <c r="K3070" s="6">
        <v>459.5</v>
      </c>
      <c r="L3070" s="6">
        <v>459.5</v>
      </c>
      <c r="M3070" s="1">
        <v>1</v>
      </c>
      <c r="N3070" s="8">
        <v>45388</v>
      </c>
      <c r="O3070" s="4" t="str">
        <f t="shared" si="142"/>
        <v>April 2024</v>
      </c>
      <c r="P3070" s="1" t="s">
        <v>84</v>
      </c>
      <c r="Q3070" s="1" t="s">
        <v>29</v>
      </c>
      <c r="R3070" s="6">
        <v>54.99</v>
      </c>
      <c r="S3070" s="6">
        <f t="shared" si="143"/>
        <v>514.49</v>
      </c>
    </row>
    <row r="3071" spans="1:19" x14ac:dyDescent="0.35">
      <c r="A3071" s="1">
        <v>19616</v>
      </c>
      <c r="B3071" s="1">
        <v>44</v>
      </c>
      <c r="C3071" s="1" t="str">
        <f t="shared" si="141"/>
        <v>Middle-Aged</v>
      </c>
      <c r="D3071" s="1" t="s">
        <v>38</v>
      </c>
      <c r="E3071" s="1" t="s">
        <v>17</v>
      </c>
      <c r="F3071" s="1" t="s">
        <v>77</v>
      </c>
      <c r="G3071" s="1" t="s">
        <v>86</v>
      </c>
      <c r="H3071" s="1">
        <v>1</v>
      </c>
      <c r="I3071" s="1" t="s">
        <v>26</v>
      </c>
      <c r="J3071" s="1" t="s">
        <v>21</v>
      </c>
      <c r="K3071" s="6">
        <v>722.36</v>
      </c>
      <c r="L3071" s="6">
        <v>361.18</v>
      </c>
      <c r="M3071" s="1">
        <v>2</v>
      </c>
      <c r="N3071" s="8">
        <v>45388</v>
      </c>
      <c r="O3071" s="4" t="str">
        <f t="shared" si="142"/>
        <v>April 2024</v>
      </c>
      <c r="P3071" s="1" t="s">
        <v>79</v>
      </c>
      <c r="Q3071" s="1"/>
      <c r="R3071" s="6">
        <v>0</v>
      </c>
      <c r="S3071" s="6">
        <f t="shared" si="143"/>
        <v>722.36</v>
      </c>
    </row>
    <row r="3072" spans="1:19" x14ac:dyDescent="0.35">
      <c r="A3072" s="1">
        <v>16512</v>
      </c>
      <c r="B3072" s="1">
        <v>46</v>
      </c>
      <c r="C3072" s="1" t="str">
        <f t="shared" si="141"/>
        <v>Middle-Aged</v>
      </c>
      <c r="D3072" s="1" t="s">
        <v>16</v>
      </c>
      <c r="E3072" s="1" t="s">
        <v>17</v>
      </c>
      <c r="F3072" s="1" t="s">
        <v>77</v>
      </c>
      <c r="G3072" s="1" t="s">
        <v>86</v>
      </c>
      <c r="H3072" s="1">
        <v>2</v>
      </c>
      <c r="I3072" s="1" t="s">
        <v>20</v>
      </c>
      <c r="J3072" s="1" t="s">
        <v>93</v>
      </c>
      <c r="K3072" s="6">
        <v>1083.54</v>
      </c>
      <c r="L3072" s="6">
        <v>361.18</v>
      </c>
      <c r="M3072" s="1">
        <v>3</v>
      </c>
      <c r="N3072" s="8">
        <v>45388</v>
      </c>
      <c r="O3072" s="4" t="str">
        <f t="shared" si="142"/>
        <v>April 2024</v>
      </c>
      <c r="P3072" s="1" t="s">
        <v>22</v>
      </c>
      <c r="Q3072" s="1"/>
      <c r="R3072" s="6">
        <v>0</v>
      </c>
      <c r="S3072" s="6">
        <f t="shared" si="143"/>
        <v>1083.54</v>
      </c>
    </row>
    <row r="3073" spans="1:19" x14ac:dyDescent="0.35">
      <c r="A3073" s="1">
        <v>14770</v>
      </c>
      <c r="B3073" s="1">
        <v>47</v>
      </c>
      <c r="C3073" s="1" t="str">
        <f t="shared" si="141"/>
        <v>Middle-Aged</v>
      </c>
      <c r="D3073" s="1" t="s">
        <v>16</v>
      </c>
      <c r="E3073" s="1" t="s">
        <v>33</v>
      </c>
      <c r="F3073" s="1" t="s">
        <v>18</v>
      </c>
      <c r="G3073" s="1" t="s">
        <v>81</v>
      </c>
      <c r="H3073" s="1">
        <v>4</v>
      </c>
      <c r="I3073" s="1" t="s">
        <v>26</v>
      </c>
      <c r="J3073" s="1" t="s">
        <v>93</v>
      </c>
      <c r="K3073" s="6">
        <v>7977.76</v>
      </c>
      <c r="L3073" s="6">
        <v>1139.68</v>
      </c>
      <c r="M3073" s="1">
        <v>7</v>
      </c>
      <c r="N3073" s="8">
        <v>45388</v>
      </c>
      <c r="O3073" s="4" t="str">
        <f t="shared" si="142"/>
        <v>April 2024</v>
      </c>
      <c r="P3073" s="1" t="s">
        <v>22</v>
      </c>
      <c r="Q3073" s="1"/>
      <c r="R3073" s="6">
        <v>0</v>
      </c>
      <c r="S3073" s="6">
        <f t="shared" si="143"/>
        <v>7977.76</v>
      </c>
    </row>
    <row r="3074" spans="1:19" x14ac:dyDescent="0.35">
      <c r="A3074" s="1">
        <v>7329</v>
      </c>
      <c r="B3074" s="1">
        <v>48</v>
      </c>
      <c r="C3074" s="1" t="str">
        <f t="shared" ref="C3074:C3137" si="144">IF(B3074&lt;=35,"Young",IF(B3074&lt;=55,"Middle-Aged","Old"))</f>
        <v>Middle-Aged</v>
      </c>
      <c r="D3074" s="1" t="s">
        <v>16</v>
      </c>
      <c r="E3074" s="1" t="s">
        <v>17</v>
      </c>
      <c r="F3074" s="1" t="s">
        <v>24</v>
      </c>
      <c r="G3074" s="1" t="s">
        <v>25</v>
      </c>
      <c r="H3074" s="1">
        <v>3</v>
      </c>
      <c r="I3074" s="1" t="s">
        <v>20</v>
      </c>
      <c r="J3074" s="1" t="s">
        <v>42</v>
      </c>
      <c r="K3074" s="6">
        <v>247.03</v>
      </c>
      <c r="L3074" s="6">
        <v>247.03</v>
      </c>
      <c r="M3074" s="1">
        <v>1</v>
      </c>
      <c r="N3074" s="8">
        <v>45388</v>
      </c>
      <c r="O3074" s="4" t="str">
        <f t="shared" ref="O3074:O3137" si="145">TEXT(N3074,"mmmm yyyy")</f>
        <v>April 2024</v>
      </c>
      <c r="P3074" s="1" t="s">
        <v>28</v>
      </c>
      <c r="Q3074" s="1" t="s">
        <v>63</v>
      </c>
      <c r="R3074" s="6">
        <v>134.5</v>
      </c>
      <c r="S3074" s="6">
        <f t="shared" ref="S3074:S3137" si="146">K3074+R3074</f>
        <v>381.53</v>
      </c>
    </row>
    <row r="3075" spans="1:19" x14ac:dyDescent="0.35">
      <c r="A3075" s="1">
        <v>3766</v>
      </c>
      <c r="B3075" s="1">
        <v>49</v>
      </c>
      <c r="C3075" s="1" t="str">
        <f t="shared" si="144"/>
        <v>Middle-Aged</v>
      </c>
      <c r="D3075" s="1" t="s">
        <v>16</v>
      </c>
      <c r="E3075" s="1" t="s">
        <v>17</v>
      </c>
      <c r="F3075" s="1" t="s">
        <v>40</v>
      </c>
      <c r="G3075" s="1" t="s">
        <v>41</v>
      </c>
      <c r="H3075" s="1">
        <v>3</v>
      </c>
      <c r="I3075" s="1" t="s">
        <v>20</v>
      </c>
      <c r="J3075" s="1" t="s">
        <v>21</v>
      </c>
      <c r="K3075" s="6">
        <v>4224.1499999999996</v>
      </c>
      <c r="L3075" s="6">
        <v>844.83</v>
      </c>
      <c r="M3075" s="1">
        <v>5</v>
      </c>
      <c r="N3075" s="8">
        <v>45388</v>
      </c>
      <c r="O3075" s="4" t="str">
        <f t="shared" si="145"/>
        <v>April 2024</v>
      </c>
      <c r="P3075" s="1" t="s">
        <v>28</v>
      </c>
      <c r="Q3075" s="1" t="s">
        <v>70</v>
      </c>
      <c r="R3075" s="6">
        <v>86.57</v>
      </c>
      <c r="S3075" s="6">
        <f t="shared" si="146"/>
        <v>4310.7199999999993</v>
      </c>
    </row>
    <row r="3076" spans="1:19" x14ac:dyDescent="0.35">
      <c r="A3076" s="1">
        <v>11412</v>
      </c>
      <c r="B3076" s="1">
        <v>49</v>
      </c>
      <c r="C3076" s="1" t="str">
        <f t="shared" si="144"/>
        <v>Middle-Aged</v>
      </c>
      <c r="D3076" s="1" t="s">
        <v>16</v>
      </c>
      <c r="E3076" s="1" t="s">
        <v>33</v>
      </c>
      <c r="F3076" s="1" t="s">
        <v>77</v>
      </c>
      <c r="G3076" s="1" t="s">
        <v>86</v>
      </c>
      <c r="H3076" s="1">
        <v>3</v>
      </c>
      <c r="I3076" s="1" t="s">
        <v>26</v>
      </c>
      <c r="J3076" s="1" t="s">
        <v>83</v>
      </c>
      <c r="K3076" s="6">
        <v>3250.62</v>
      </c>
      <c r="L3076" s="6">
        <v>361.18</v>
      </c>
      <c r="M3076" s="1">
        <v>9</v>
      </c>
      <c r="N3076" s="8">
        <v>45388</v>
      </c>
      <c r="O3076" s="4" t="str">
        <f t="shared" si="145"/>
        <v>April 2024</v>
      </c>
      <c r="P3076" s="1" t="s">
        <v>79</v>
      </c>
      <c r="Q3076" s="1" t="s">
        <v>37</v>
      </c>
      <c r="R3076" s="6">
        <v>14.75</v>
      </c>
      <c r="S3076" s="6">
        <f t="shared" si="146"/>
        <v>3265.37</v>
      </c>
    </row>
    <row r="3077" spans="1:19" x14ac:dyDescent="0.35">
      <c r="A3077" s="1">
        <v>5210</v>
      </c>
      <c r="B3077" s="1">
        <v>50</v>
      </c>
      <c r="C3077" s="1" t="str">
        <f t="shared" si="144"/>
        <v>Middle-Aged</v>
      </c>
      <c r="D3077" s="1" t="s">
        <v>38</v>
      </c>
      <c r="E3077" s="1" t="s">
        <v>17</v>
      </c>
      <c r="F3077" s="1" t="s">
        <v>18</v>
      </c>
      <c r="G3077" s="1" t="s">
        <v>36</v>
      </c>
      <c r="H3077" s="1">
        <v>5</v>
      </c>
      <c r="I3077" s="1" t="s">
        <v>26</v>
      </c>
      <c r="J3077" s="1" t="s">
        <v>27</v>
      </c>
      <c r="K3077" s="6">
        <v>124.5</v>
      </c>
      <c r="L3077" s="6">
        <v>20.75</v>
      </c>
      <c r="M3077" s="1">
        <v>6</v>
      </c>
      <c r="N3077" s="8">
        <v>45388</v>
      </c>
      <c r="O3077" s="4" t="str">
        <f t="shared" si="145"/>
        <v>April 2024</v>
      </c>
      <c r="P3077" s="1" t="s">
        <v>32</v>
      </c>
      <c r="Q3077" s="1" t="s">
        <v>51</v>
      </c>
      <c r="R3077" s="6">
        <v>40.64</v>
      </c>
      <c r="S3077" s="6">
        <f t="shared" si="146"/>
        <v>165.14</v>
      </c>
    </row>
    <row r="3078" spans="1:19" x14ac:dyDescent="0.35">
      <c r="A3078" s="1">
        <v>12197</v>
      </c>
      <c r="B3078" s="1">
        <v>50</v>
      </c>
      <c r="C3078" s="1" t="str">
        <f t="shared" si="144"/>
        <v>Middle-Aged</v>
      </c>
      <c r="D3078" s="1" t="s">
        <v>38</v>
      </c>
      <c r="E3078" s="1" t="s">
        <v>17</v>
      </c>
      <c r="F3078" s="1" t="s">
        <v>24</v>
      </c>
      <c r="G3078" s="1" t="s">
        <v>85</v>
      </c>
      <c r="H3078" s="1">
        <v>3</v>
      </c>
      <c r="I3078" s="1" t="s">
        <v>20</v>
      </c>
      <c r="J3078" s="1" t="s">
        <v>93</v>
      </c>
      <c r="K3078" s="6">
        <v>6291.28</v>
      </c>
      <c r="L3078" s="6">
        <v>786.41</v>
      </c>
      <c r="M3078" s="1">
        <v>8</v>
      </c>
      <c r="N3078" s="8">
        <v>45388</v>
      </c>
      <c r="O3078" s="4" t="str">
        <f t="shared" si="145"/>
        <v>April 2024</v>
      </c>
      <c r="P3078" s="1" t="s">
        <v>22</v>
      </c>
      <c r="Q3078" s="1" t="s">
        <v>92</v>
      </c>
      <c r="R3078" s="6">
        <v>98.72</v>
      </c>
      <c r="S3078" s="6">
        <f t="shared" si="146"/>
        <v>6390</v>
      </c>
    </row>
    <row r="3079" spans="1:19" x14ac:dyDescent="0.35">
      <c r="A3079" s="1">
        <v>13625</v>
      </c>
      <c r="B3079" s="1">
        <v>50</v>
      </c>
      <c r="C3079" s="1" t="str">
        <f t="shared" si="144"/>
        <v>Middle-Aged</v>
      </c>
      <c r="D3079" s="1" t="s">
        <v>38</v>
      </c>
      <c r="E3079" s="1" t="s">
        <v>17</v>
      </c>
      <c r="F3079" s="1" t="s">
        <v>40</v>
      </c>
      <c r="G3079" s="1" t="s">
        <v>88</v>
      </c>
      <c r="H3079" s="1">
        <v>4</v>
      </c>
      <c r="I3079" s="1" t="s">
        <v>26</v>
      </c>
      <c r="J3079" s="1" t="s">
        <v>83</v>
      </c>
      <c r="K3079" s="6">
        <v>1838</v>
      </c>
      <c r="L3079" s="6">
        <v>459.5</v>
      </c>
      <c r="M3079" s="1">
        <v>4</v>
      </c>
      <c r="N3079" s="8">
        <v>45388</v>
      </c>
      <c r="O3079" s="4" t="str">
        <f t="shared" si="145"/>
        <v>April 2024</v>
      </c>
      <c r="P3079" s="1" t="s">
        <v>79</v>
      </c>
      <c r="Q3079" s="1" t="s">
        <v>87</v>
      </c>
      <c r="R3079" s="6">
        <v>58.56</v>
      </c>
      <c r="S3079" s="6">
        <f t="shared" si="146"/>
        <v>1896.56</v>
      </c>
    </row>
    <row r="3080" spans="1:19" x14ac:dyDescent="0.35">
      <c r="A3080" s="1">
        <v>17290</v>
      </c>
      <c r="B3080" s="1">
        <v>50</v>
      </c>
      <c r="C3080" s="1" t="str">
        <f t="shared" si="144"/>
        <v>Middle-Aged</v>
      </c>
      <c r="D3080" s="1" t="s">
        <v>38</v>
      </c>
      <c r="E3080" s="1" t="s">
        <v>17</v>
      </c>
      <c r="F3080" s="1" t="s">
        <v>77</v>
      </c>
      <c r="G3080" s="1" t="s">
        <v>86</v>
      </c>
      <c r="H3080" s="1">
        <v>4</v>
      </c>
      <c r="I3080" s="1" t="s">
        <v>20</v>
      </c>
      <c r="J3080" s="1" t="s">
        <v>21</v>
      </c>
      <c r="K3080" s="6">
        <v>2528.2600000000002</v>
      </c>
      <c r="L3080" s="6">
        <v>361.18</v>
      </c>
      <c r="M3080" s="1">
        <v>7</v>
      </c>
      <c r="N3080" s="8">
        <v>45388</v>
      </c>
      <c r="O3080" s="4" t="str">
        <f t="shared" si="145"/>
        <v>April 2024</v>
      </c>
      <c r="P3080" s="1" t="s">
        <v>22</v>
      </c>
      <c r="Q3080" s="1" t="s">
        <v>114</v>
      </c>
      <c r="R3080" s="6">
        <v>130.62</v>
      </c>
      <c r="S3080" s="6">
        <f t="shared" si="146"/>
        <v>2658.88</v>
      </c>
    </row>
    <row r="3081" spans="1:19" x14ac:dyDescent="0.35">
      <c r="A3081" s="1">
        <v>13657</v>
      </c>
      <c r="B3081" s="1">
        <v>51</v>
      </c>
      <c r="C3081" s="1" t="str">
        <f t="shared" si="144"/>
        <v>Middle-Aged</v>
      </c>
      <c r="D3081" s="1" t="s">
        <v>16</v>
      </c>
      <c r="E3081" s="1" t="s">
        <v>33</v>
      </c>
      <c r="F3081" s="1" t="s">
        <v>24</v>
      </c>
      <c r="G3081" s="1" t="s">
        <v>85</v>
      </c>
      <c r="H3081" s="1">
        <v>1</v>
      </c>
      <c r="I3081" s="1" t="s">
        <v>26</v>
      </c>
      <c r="J3081" s="1" t="s">
        <v>21</v>
      </c>
      <c r="K3081" s="6">
        <v>6291.28</v>
      </c>
      <c r="L3081" s="6">
        <v>786.41</v>
      </c>
      <c r="M3081" s="1">
        <v>8</v>
      </c>
      <c r="N3081" s="8">
        <v>45388</v>
      </c>
      <c r="O3081" s="4" t="str">
        <f t="shared" si="145"/>
        <v>April 2024</v>
      </c>
      <c r="P3081" s="1" t="s">
        <v>79</v>
      </c>
      <c r="Q3081" s="1"/>
      <c r="R3081" s="6">
        <v>0</v>
      </c>
      <c r="S3081" s="6">
        <f t="shared" si="146"/>
        <v>6291.28</v>
      </c>
    </row>
    <row r="3082" spans="1:19" x14ac:dyDescent="0.35">
      <c r="A3082" s="1">
        <v>2027</v>
      </c>
      <c r="B3082" s="1">
        <v>52</v>
      </c>
      <c r="C3082" s="1" t="str">
        <f t="shared" si="144"/>
        <v>Middle-Aged</v>
      </c>
      <c r="D3082" s="1" t="s">
        <v>38</v>
      </c>
      <c r="E3082" s="1" t="s">
        <v>17</v>
      </c>
      <c r="F3082" s="1" t="s">
        <v>30</v>
      </c>
      <c r="G3082" s="1" t="s">
        <v>31</v>
      </c>
      <c r="H3082" s="1">
        <v>3</v>
      </c>
      <c r="I3082" s="1" t="s">
        <v>26</v>
      </c>
      <c r="J3082" s="1" t="s">
        <v>42</v>
      </c>
      <c r="K3082" s="6">
        <v>1855.84</v>
      </c>
      <c r="L3082" s="6">
        <v>463.96</v>
      </c>
      <c r="M3082" s="1">
        <v>4</v>
      </c>
      <c r="N3082" s="8">
        <v>45388</v>
      </c>
      <c r="O3082" s="4" t="str">
        <f t="shared" si="145"/>
        <v>April 2024</v>
      </c>
      <c r="P3082" s="1" t="s">
        <v>32</v>
      </c>
      <c r="Q3082" s="1" t="s">
        <v>45</v>
      </c>
      <c r="R3082" s="6">
        <v>77.02</v>
      </c>
      <c r="S3082" s="6">
        <f t="shared" si="146"/>
        <v>1932.86</v>
      </c>
    </row>
    <row r="3083" spans="1:19" x14ac:dyDescent="0.35">
      <c r="A3083" s="1">
        <v>16579</v>
      </c>
      <c r="B3083" s="1">
        <v>54</v>
      </c>
      <c r="C3083" s="1" t="str">
        <f t="shared" si="144"/>
        <v>Middle-Aged</v>
      </c>
      <c r="D3083" s="1" t="s">
        <v>16</v>
      </c>
      <c r="E3083" s="1" t="s">
        <v>17</v>
      </c>
      <c r="F3083" s="1" t="s">
        <v>77</v>
      </c>
      <c r="G3083" s="1" t="s">
        <v>86</v>
      </c>
      <c r="H3083" s="1">
        <v>1</v>
      </c>
      <c r="I3083" s="1" t="s">
        <v>26</v>
      </c>
      <c r="J3083" s="1" t="s">
        <v>83</v>
      </c>
      <c r="K3083" s="6">
        <v>2167.08</v>
      </c>
      <c r="L3083" s="6">
        <v>361.18</v>
      </c>
      <c r="M3083" s="1">
        <v>6</v>
      </c>
      <c r="N3083" s="8">
        <v>45388</v>
      </c>
      <c r="O3083" s="4" t="str">
        <f t="shared" si="145"/>
        <v>April 2024</v>
      </c>
      <c r="P3083" s="1" t="s">
        <v>22</v>
      </c>
      <c r="Q3083" s="1"/>
      <c r="R3083" s="6">
        <v>0</v>
      </c>
      <c r="S3083" s="6">
        <f t="shared" si="146"/>
        <v>2167.08</v>
      </c>
    </row>
    <row r="3084" spans="1:19" x14ac:dyDescent="0.35">
      <c r="A3084" s="1">
        <v>16637</v>
      </c>
      <c r="B3084" s="1">
        <v>54</v>
      </c>
      <c r="C3084" s="1" t="str">
        <f t="shared" si="144"/>
        <v>Middle-Aged</v>
      </c>
      <c r="D3084" s="1" t="s">
        <v>16</v>
      </c>
      <c r="E3084" s="1" t="s">
        <v>33</v>
      </c>
      <c r="F3084" s="1" t="s">
        <v>24</v>
      </c>
      <c r="G3084" s="1" t="s">
        <v>85</v>
      </c>
      <c r="H3084" s="1">
        <v>5</v>
      </c>
      <c r="I3084" s="1" t="s">
        <v>26</v>
      </c>
      <c r="J3084" s="1" t="s">
        <v>21</v>
      </c>
      <c r="K3084" s="6">
        <v>7077.69</v>
      </c>
      <c r="L3084" s="6">
        <v>786.41</v>
      </c>
      <c r="M3084" s="1">
        <v>9</v>
      </c>
      <c r="N3084" s="8">
        <v>45388</v>
      </c>
      <c r="O3084" s="4" t="str">
        <f t="shared" si="145"/>
        <v>April 2024</v>
      </c>
      <c r="P3084" s="1" t="s">
        <v>22</v>
      </c>
      <c r="Q3084" s="1" t="s">
        <v>111</v>
      </c>
      <c r="R3084" s="6">
        <v>128.9</v>
      </c>
      <c r="S3084" s="6">
        <f t="shared" si="146"/>
        <v>7206.5899999999992</v>
      </c>
    </row>
    <row r="3085" spans="1:19" x14ac:dyDescent="0.35">
      <c r="A3085" s="1">
        <v>19272</v>
      </c>
      <c r="B3085" s="1">
        <v>55</v>
      </c>
      <c r="C3085" s="1" t="str">
        <f t="shared" si="144"/>
        <v>Middle-Aged</v>
      </c>
      <c r="D3085" s="1" t="s">
        <v>38</v>
      </c>
      <c r="E3085" s="1" t="s">
        <v>33</v>
      </c>
      <c r="F3085" s="1" t="s">
        <v>40</v>
      </c>
      <c r="G3085" s="1" t="s">
        <v>88</v>
      </c>
      <c r="H3085" s="1">
        <v>3</v>
      </c>
      <c r="I3085" s="1" t="s">
        <v>26</v>
      </c>
      <c r="J3085" s="1" t="s">
        <v>83</v>
      </c>
      <c r="K3085" s="6">
        <v>3216.5</v>
      </c>
      <c r="L3085" s="6">
        <v>459.5</v>
      </c>
      <c r="M3085" s="1">
        <v>7</v>
      </c>
      <c r="N3085" s="8">
        <v>45388</v>
      </c>
      <c r="O3085" s="4" t="str">
        <f t="shared" si="145"/>
        <v>April 2024</v>
      </c>
      <c r="P3085" s="1" t="s">
        <v>22</v>
      </c>
      <c r="Q3085" s="1" t="s">
        <v>80</v>
      </c>
      <c r="R3085" s="6">
        <v>157.54</v>
      </c>
      <c r="S3085" s="6">
        <f t="shared" si="146"/>
        <v>3374.04</v>
      </c>
    </row>
    <row r="3086" spans="1:19" x14ac:dyDescent="0.35">
      <c r="A3086" s="1">
        <v>16369</v>
      </c>
      <c r="B3086" s="1">
        <v>56</v>
      </c>
      <c r="C3086" s="1" t="str">
        <f t="shared" si="144"/>
        <v>Old</v>
      </c>
      <c r="D3086" s="1" t="s">
        <v>38</v>
      </c>
      <c r="E3086" s="1" t="s">
        <v>33</v>
      </c>
      <c r="F3086" s="1" t="s">
        <v>40</v>
      </c>
      <c r="G3086" s="1" t="s">
        <v>88</v>
      </c>
      <c r="H3086" s="1">
        <v>1</v>
      </c>
      <c r="I3086" s="1" t="s">
        <v>26</v>
      </c>
      <c r="J3086" s="1" t="s">
        <v>83</v>
      </c>
      <c r="K3086" s="6">
        <v>2297.5</v>
      </c>
      <c r="L3086" s="6">
        <v>459.5</v>
      </c>
      <c r="M3086" s="1">
        <v>5</v>
      </c>
      <c r="N3086" s="8">
        <v>45388</v>
      </c>
      <c r="O3086" s="4" t="str">
        <f t="shared" si="145"/>
        <v>April 2024</v>
      </c>
      <c r="P3086" s="1" t="s">
        <v>22</v>
      </c>
      <c r="Q3086" s="1"/>
      <c r="R3086" s="6">
        <v>0</v>
      </c>
      <c r="S3086" s="6">
        <f t="shared" si="146"/>
        <v>2297.5</v>
      </c>
    </row>
    <row r="3087" spans="1:19" x14ac:dyDescent="0.35">
      <c r="A3087" s="1">
        <v>18066</v>
      </c>
      <c r="B3087" s="1">
        <v>59</v>
      </c>
      <c r="C3087" s="1" t="str">
        <f t="shared" si="144"/>
        <v>Old</v>
      </c>
      <c r="D3087" s="1" t="s">
        <v>16</v>
      </c>
      <c r="E3087" s="1" t="s">
        <v>17</v>
      </c>
      <c r="F3087" s="1" t="s">
        <v>77</v>
      </c>
      <c r="G3087" s="1" t="s">
        <v>86</v>
      </c>
      <c r="H3087" s="1">
        <v>3</v>
      </c>
      <c r="I3087" s="1" t="s">
        <v>26</v>
      </c>
      <c r="J3087" s="1" t="s">
        <v>83</v>
      </c>
      <c r="K3087" s="6">
        <v>361.18</v>
      </c>
      <c r="L3087" s="6">
        <v>361.18</v>
      </c>
      <c r="M3087" s="1">
        <v>1</v>
      </c>
      <c r="N3087" s="8">
        <v>45388</v>
      </c>
      <c r="O3087" s="4" t="str">
        <f t="shared" si="145"/>
        <v>April 2024</v>
      </c>
      <c r="P3087" s="1" t="s">
        <v>79</v>
      </c>
      <c r="Q3087" s="1" t="s">
        <v>52</v>
      </c>
      <c r="R3087" s="6">
        <v>23.42</v>
      </c>
      <c r="S3087" s="6">
        <f t="shared" si="146"/>
        <v>384.6</v>
      </c>
    </row>
    <row r="3088" spans="1:19" x14ac:dyDescent="0.35">
      <c r="A3088" s="1">
        <v>18462</v>
      </c>
      <c r="B3088" s="1">
        <v>59</v>
      </c>
      <c r="C3088" s="1" t="str">
        <f t="shared" si="144"/>
        <v>Old</v>
      </c>
      <c r="D3088" s="1" t="s">
        <v>38</v>
      </c>
      <c r="E3088" s="1" t="s">
        <v>17</v>
      </c>
      <c r="F3088" s="1" t="s">
        <v>18</v>
      </c>
      <c r="G3088" s="1" t="s">
        <v>81</v>
      </c>
      <c r="H3088" s="1">
        <v>1</v>
      </c>
      <c r="I3088" s="1" t="s">
        <v>20</v>
      </c>
      <c r="J3088" s="1" t="s">
        <v>83</v>
      </c>
      <c r="K3088" s="6">
        <v>9117.44</v>
      </c>
      <c r="L3088" s="6">
        <v>1139.68</v>
      </c>
      <c r="M3088" s="1">
        <v>8</v>
      </c>
      <c r="N3088" s="8">
        <v>45388</v>
      </c>
      <c r="O3088" s="4" t="str">
        <f t="shared" si="145"/>
        <v>April 2024</v>
      </c>
      <c r="P3088" s="1" t="s">
        <v>79</v>
      </c>
      <c r="Q3088" s="1" t="s">
        <v>109</v>
      </c>
      <c r="R3088" s="6">
        <v>102.45</v>
      </c>
      <c r="S3088" s="6">
        <f t="shared" si="146"/>
        <v>9219.8900000000012</v>
      </c>
    </row>
    <row r="3089" spans="1:19" x14ac:dyDescent="0.35">
      <c r="A3089" s="1">
        <v>4428</v>
      </c>
      <c r="B3089" s="1">
        <v>60</v>
      </c>
      <c r="C3089" s="1" t="str">
        <f t="shared" si="144"/>
        <v>Old</v>
      </c>
      <c r="D3089" s="1" t="s">
        <v>16</v>
      </c>
      <c r="E3089" s="1" t="s">
        <v>33</v>
      </c>
      <c r="F3089" s="1" t="s">
        <v>40</v>
      </c>
      <c r="G3089" s="1" t="s">
        <v>41</v>
      </c>
      <c r="H3089" s="1">
        <v>3</v>
      </c>
      <c r="I3089" s="1" t="s">
        <v>20</v>
      </c>
      <c r="J3089" s="1" t="s">
        <v>42</v>
      </c>
      <c r="K3089" s="6">
        <v>4224.1499999999996</v>
      </c>
      <c r="L3089" s="6">
        <v>844.83</v>
      </c>
      <c r="M3089" s="1">
        <v>5</v>
      </c>
      <c r="N3089" s="8">
        <v>45388</v>
      </c>
      <c r="O3089" s="4" t="str">
        <f t="shared" si="145"/>
        <v>April 2024</v>
      </c>
      <c r="P3089" s="1" t="s">
        <v>22</v>
      </c>
      <c r="Q3089" s="1"/>
      <c r="R3089" s="6">
        <v>0</v>
      </c>
      <c r="S3089" s="6">
        <f t="shared" si="146"/>
        <v>4224.1499999999996</v>
      </c>
    </row>
    <row r="3090" spans="1:19" x14ac:dyDescent="0.35">
      <c r="A3090" s="1">
        <v>14200</v>
      </c>
      <c r="B3090" s="1">
        <v>62</v>
      </c>
      <c r="C3090" s="1" t="str">
        <f t="shared" si="144"/>
        <v>Old</v>
      </c>
      <c r="D3090" s="1" t="s">
        <v>16</v>
      </c>
      <c r="E3090" s="1" t="s">
        <v>33</v>
      </c>
      <c r="F3090" s="1" t="s">
        <v>77</v>
      </c>
      <c r="G3090" s="1" t="s">
        <v>86</v>
      </c>
      <c r="H3090" s="1">
        <v>4</v>
      </c>
      <c r="I3090" s="1" t="s">
        <v>26</v>
      </c>
      <c r="J3090" s="1" t="s">
        <v>83</v>
      </c>
      <c r="K3090" s="6">
        <v>1444.72</v>
      </c>
      <c r="L3090" s="6">
        <v>361.18</v>
      </c>
      <c r="M3090" s="1">
        <v>4</v>
      </c>
      <c r="N3090" s="8">
        <v>45388</v>
      </c>
      <c r="O3090" s="4" t="str">
        <f t="shared" si="145"/>
        <v>April 2024</v>
      </c>
      <c r="P3090" s="1" t="s">
        <v>84</v>
      </c>
      <c r="Q3090" s="1" t="s">
        <v>109</v>
      </c>
      <c r="R3090" s="6">
        <v>134.63999999999999</v>
      </c>
      <c r="S3090" s="6">
        <f t="shared" si="146"/>
        <v>1579.3600000000001</v>
      </c>
    </row>
    <row r="3091" spans="1:19" x14ac:dyDescent="0.35">
      <c r="A3091" s="1">
        <v>14926</v>
      </c>
      <c r="B3091" s="1">
        <v>62</v>
      </c>
      <c r="C3091" s="1" t="str">
        <f t="shared" si="144"/>
        <v>Old</v>
      </c>
      <c r="D3091" s="1" t="s">
        <v>16</v>
      </c>
      <c r="E3091" s="1" t="s">
        <v>33</v>
      </c>
      <c r="F3091" s="1" t="s">
        <v>30</v>
      </c>
      <c r="G3091" s="1" t="s">
        <v>78</v>
      </c>
      <c r="H3091" s="1">
        <v>1</v>
      </c>
      <c r="I3091" s="1" t="s">
        <v>26</v>
      </c>
      <c r="J3091" s="1" t="s">
        <v>83</v>
      </c>
      <c r="K3091" s="6">
        <v>5394.56</v>
      </c>
      <c r="L3091" s="6">
        <v>674.32</v>
      </c>
      <c r="M3091" s="1">
        <v>8</v>
      </c>
      <c r="N3091" s="8">
        <v>45388</v>
      </c>
      <c r="O3091" s="4" t="str">
        <f t="shared" si="145"/>
        <v>April 2024</v>
      </c>
      <c r="P3091" s="1" t="s">
        <v>22</v>
      </c>
      <c r="Q3091" s="1" t="s">
        <v>113</v>
      </c>
      <c r="R3091" s="6">
        <v>69.430000000000007</v>
      </c>
      <c r="S3091" s="6">
        <f t="shared" si="146"/>
        <v>5463.9900000000007</v>
      </c>
    </row>
    <row r="3092" spans="1:19" x14ac:dyDescent="0.35">
      <c r="A3092" s="1">
        <v>16454</v>
      </c>
      <c r="B3092" s="1">
        <v>63</v>
      </c>
      <c r="C3092" s="1" t="str">
        <f t="shared" si="144"/>
        <v>Old</v>
      </c>
      <c r="D3092" s="1" t="s">
        <v>38</v>
      </c>
      <c r="E3092" s="1" t="s">
        <v>17</v>
      </c>
      <c r="F3092" s="1" t="s">
        <v>40</v>
      </c>
      <c r="G3092" s="1" t="s">
        <v>88</v>
      </c>
      <c r="H3092" s="1">
        <v>2</v>
      </c>
      <c r="I3092" s="1" t="s">
        <v>26</v>
      </c>
      <c r="J3092" s="1" t="s">
        <v>83</v>
      </c>
      <c r="K3092" s="6">
        <v>2297.5</v>
      </c>
      <c r="L3092" s="6">
        <v>459.5</v>
      </c>
      <c r="M3092" s="1">
        <v>5</v>
      </c>
      <c r="N3092" s="8">
        <v>45388</v>
      </c>
      <c r="O3092" s="4" t="str">
        <f t="shared" si="145"/>
        <v>April 2024</v>
      </c>
      <c r="P3092" s="1" t="s">
        <v>84</v>
      </c>
      <c r="Q3092" s="1"/>
      <c r="R3092" s="6">
        <v>0</v>
      </c>
      <c r="S3092" s="6">
        <f t="shared" si="146"/>
        <v>2297.5</v>
      </c>
    </row>
    <row r="3093" spans="1:19" x14ac:dyDescent="0.35">
      <c r="A3093" s="1">
        <v>5683</v>
      </c>
      <c r="B3093" s="1">
        <v>64</v>
      </c>
      <c r="C3093" s="1" t="str">
        <f t="shared" si="144"/>
        <v>Old</v>
      </c>
      <c r="D3093" s="1" t="s">
        <v>16</v>
      </c>
      <c r="E3093" s="1" t="s">
        <v>17</v>
      </c>
      <c r="F3093" s="1" t="s">
        <v>30</v>
      </c>
      <c r="G3093" s="1" t="s">
        <v>31</v>
      </c>
      <c r="H3093" s="1">
        <v>3</v>
      </c>
      <c r="I3093" s="1" t="s">
        <v>20</v>
      </c>
      <c r="J3093" s="1" t="s">
        <v>34</v>
      </c>
      <c r="K3093" s="6">
        <v>3247.72</v>
      </c>
      <c r="L3093" s="6">
        <v>463.96</v>
      </c>
      <c r="M3093" s="1">
        <v>7</v>
      </c>
      <c r="N3093" s="8">
        <v>45388</v>
      </c>
      <c r="O3093" s="4" t="str">
        <f t="shared" si="145"/>
        <v>April 2024</v>
      </c>
      <c r="P3093" s="1" t="s">
        <v>28</v>
      </c>
      <c r="Q3093" s="1"/>
      <c r="R3093" s="6">
        <v>0</v>
      </c>
      <c r="S3093" s="6">
        <f t="shared" si="146"/>
        <v>3247.72</v>
      </c>
    </row>
    <row r="3094" spans="1:19" x14ac:dyDescent="0.35">
      <c r="A3094" s="1">
        <v>9187</v>
      </c>
      <c r="B3094" s="1">
        <v>64</v>
      </c>
      <c r="C3094" s="1" t="str">
        <f t="shared" si="144"/>
        <v>Old</v>
      </c>
      <c r="D3094" s="1" t="s">
        <v>38</v>
      </c>
      <c r="E3094" s="1" t="s">
        <v>17</v>
      </c>
      <c r="F3094" s="1" t="s">
        <v>18</v>
      </c>
      <c r="G3094" s="1" t="s">
        <v>19</v>
      </c>
      <c r="H3094" s="1">
        <v>2</v>
      </c>
      <c r="I3094" s="1" t="s">
        <v>20</v>
      </c>
      <c r="J3094" s="1" t="s">
        <v>42</v>
      </c>
      <c r="K3094" s="6">
        <v>7120.71</v>
      </c>
      <c r="L3094" s="6">
        <v>791.19</v>
      </c>
      <c r="M3094" s="1">
        <v>9</v>
      </c>
      <c r="N3094" s="8">
        <v>45388</v>
      </c>
      <c r="O3094" s="4" t="str">
        <f t="shared" si="145"/>
        <v>April 2024</v>
      </c>
      <c r="P3094" s="1" t="s">
        <v>28</v>
      </c>
      <c r="Q3094" s="1" t="s">
        <v>48</v>
      </c>
      <c r="R3094" s="6">
        <v>36.369999999999997</v>
      </c>
      <c r="S3094" s="6">
        <f t="shared" si="146"/>
        <v>7157.08</v>
      </c>
    </row>
    <row r="3095" spans="1:19" x14ac:dyDescent="0.35">
      <c r="A3095" s="1">
        <v>16300</v>
      </c>
      <c r="B3095" s="1">
        <v>65</v>
      </c>
      <c r="C3095" s="1" t="str">
        <f t="shared" si="144"/>
        <v>Old</v>
      </c>
      <c r="D3095" s="1" t="s">
        <v>16</v>
      </c>
      <c r="E3095" s="1" t="s">
        <v>17</v>
      </c>
      <c r="F3095" s="1" t="s">
        <v>77</v>
      </c>
      <c r="G3095" s="1" t="s">
        <v>86</v>
      </c>
      <c r="H3095" s="1">
        <v>3</v>
      </c>
      <c r="I3095" s="1" t="s">
        <v>26</v>
      </c>
      <c r="J3095" s="1" t="s">
        <v>83</v>
      </c>
      <c r="K3095" s="6">
        <v>3250.62</v>
      </c>
      <c r="L3095" s="6">
        <v>361.18</v>
      </c>
      <c r="M3095" s="1">
        <v>9</v>
      </c>
      <c r="N3095" s="8">
        <v>45388</v>
      </c>
      <c r="O3095" s="4" t="str">
        <f t="shared" si="145"/>
        <v>April 2024</v>
      </c>
      <c r="P3095" s="1" t="s">
        <v>79</v>
      </c>
      <c r="Q3095" s="1" t="s">
        <v>101</v>
      </c>
      <c r="R3095" s="6">
        <v>180.91</v>
      </c>
      <c r="S3095" s="6">
        <f t="shared" si="146"/>
        <v>3431.5299999999997</v>
      </c>
    </row>
    <row r="3096" spans="1:19" x14ac:dyDescent="0.35">
      <c r="A3096" s="1">
        <v>17610</v>
      </c>
      <c r="B3096" s="1">
        <v>65</v>
      </c>
      <c r="C3096" s="1" t="str">
        <f t="shared" si="144"/>
        <v>Old</v>
      </c>
      <c r="D3096" s="1" t="s">
        <v>16</v>
      </c>
      <c r="E3096" s="1" t="s">
        <v>33</v>
      </c>
      <c r="F3096" s="1" t="s">
        <v>40</v>
      </c>
      <c r="G3096" s="1" t="s">
        <v>88</v>
      </c>
      <c r="H3096" s="1">
        <v>2</v>
      </c>
      <c r="I3096" s="1" t="s">
        <v>26</v>
      </c>
      <c r="J3096" s="1" t="s">
        <v>93</v>
      </c>
      <c r="K3096" s="6">
        <v>3216.5</v>
      </c>
      <c r="L3096" s="6">
        <v>459.5</v>
      </c>
      <c r="M3096" s="1">
        <v>7</v>
      </c>
      <c r="N3096" s="8">
        <v>45388</v>
      </c>
      <c r="O3096" s="4" t="str">
        <f t="shared" si="145"/>
        <v>April 2024</v>
      </c>
      <c r="P3096" s="1" t="s">
        <v>84</v>
      </c>
      <c r="Q3096" s="1" t="s">
        <v>115</v>
      </c>
      <c r="R3096" s="6">
        <v>143.57</v>
      </c>
      <c r="S3096" s="6">
        <f t="shared" si="146"/>
        <v>3360.07</v>
      </c>
    </row>
    <row r="3097" spans="1:19" x14ac:dyDescent="0.35">
      <c r="A3097" s="1">
        <v>19896</v>
      </c>
      <c r="B3097" s="1">
        <v>66</v>
      </c>
      <c r="C3097" s="1" t="str">
        <f t="shared" si="144"/>
        <v>Old</v>
      </c>
      <c r="D3097" s="1" t="s">
        <v>16</v>
      </c>
      <c r="E3097" s="1" t="s">
        <v>33</v>
      </c>
      <c r="F3097" s="1" t="s">
        <v>30</v>
      </c>
      <c r="G3097" s="1" t="s">
        <v>78</v>
      </c>
      <c r="H3097" s="1">
        <v>2</v>
      </c>
      <c r="I3097" s="1" t="s">
        <v>20</v>
      </c>
      <c r="J3097" s="1" t="s">
        <v>21</v>
      </c>
      <c r="K3097" s="6">
        <v>2022.96</v>
      </c>
      <c r="L3097" s="6">
        <v>674.32</v>
      </c>
      <c r="M3097" s="1">
        <v>3</v>
      </c>
      <c r="N3097" s="8">
        <v>45388</v>
      </c>
      <c r="O3097" s="4" t="str">
        <f t="shared" si="145"/>
        <v>April 2024</v>
      </c>
      <c r="P3097" s="1" t="s">
        <v>79</v>
      </c>
      <c r="Q3097" s="1" t="s">
        <v>97</v>
      </c>
      <c r="R3097" s="6">
        <v>123</v>
      </c>
      <c r="S3097" s="6">
        <f t="shared" si="146"/>
        <v>2145.96</v>
      </c>
    </row>
    <row r="3098" spans="1:19" x14ac:dyDescent="0.35">
      <c r="A3098" s="1">
        <v>7304</v>
      </c>
      <c r="B3098" s="1">
        <v>68</v>
      </c>
      <c r="C3098" s="1" t="str">
        <f t="shared" si="144"/>
        <v>Old</v>
      </c>
      <c r="D3098" s="1" t="s">
        <v>16</v>
      </c>
      <c r="E3098" s="1" t="s">
        <v>17</v>
      </c>
      <c r="F3098" s="1" t="s">
        <v>18</v>
      </c>
      <c r="G3098" s="1" t="s">
        <v>36</v>
      </c>
      <c r="H3098" s="1">
        <v>5</v>
      </c>
      <c r="I3098" s="1" t="s">
        <v>26</v>
      </c>
      <c r="J3098" s="1" t="s">
        <v>27</v>
      </c>
      <c r="K3098" s="6">
        <v>20.75</v>
      </c>
      <c r="L3098" s="6">
        <v>20.75</v>
      </c>
      <c r="M3098" s="1">
        <v>1</v>
      </c>
      <c r="N3098" s="8">
        <v>45388</v>
      </c>
      <c r="O3098" s="4" t="str">
        <f t="shared" si="145"/>
        <v>April 2024</v>
      </c>
      <c r="P3098" s="1" t="s">
        <v>32</v>
      </c>
      <c r="Q3098" s="1"/>
      <c r="R3098" s="6">
        <v>0</v>
      </c>
      <c r="S3098" s="6">
        <f t="shared" si="146"/>
        <v>20.75</v>
      </c>
    </row>
    <row r="3099" spans="1:19" x14ac:dyDescent="0.35">
      <c r="A3099" s="1">
        <v>15469</v>
      </c>
      <c r="B3099" s="1">
        <v>69</v>
      </c>
      <c r="C3099" s="1" t="str">
        <f t="shared" si="144"/>
        <v>Old</v>
      </c>
      <c r="D3099" s="1" t="s">
        <v>38</v>
      </c>
      <c r="E3099" s="1" t="s">
        <v>33</v>
      </c>
      <c r="F3099" s="1" t="s">
        <v>24</v>
      </c>
      <c r="G3099" s="1" t="s">
        <v>85</v>
      </c>
      <c r="H3099" s="1">
        <v>5</v>
      </c>
      <c r="I3099" s="1" t="s">
        <v>26</v>
      </c>
      <c r="J3099" s="1" t="s">
        <v>83</v>
      </c>
      <c r="K3099" s="6">
        <v>7077.69</v>
      </c>
      <c r="L3099" s="6">
        <v>786.41</v>
      </c>
      <c r="M3099" s="1">
        <v>9</v>
      </c>
      <c r="N3099" s="8">
        <v>45388</v>
      </c>
      <c r="O3099" s="4" t="str">
        <f t="shared" si="145"/>
        <v>April 2024</v>
      </c>
      <c r="P3099" s="1" t="s">
        <v>84</v>
      </c>
      <c r="Q3099" s="1"/>
      <c r="R3099" s="6">
        <v>0</v>
      </c>
      <c r="S3099" s="6">
        <f t="shared" si="146"/>
        <v>7077.69</v>
      </c>
    </row>
    <row r="3100" spans="1:19" x14ac:dyDescent="0.35">
      <c r="A3100" s="1">
        <v>19649</v>
      </c>
      <c r="B3100" s="1">
        <v>74</v>
      </c>
      <c r="C3100" s="1" t="str">
        <f t="shared" si="144"/>
        <v>Old</v>
      </c>
      <c r="D3100" s="1" t="s">
        <v>38</v>
      </c>
      <c r="E3100" s="1" t="s">
        <v>17</v>
      </c>
      <c r="F3100" s="1" t="s">
        <v>24</v>
      </c>
      <c r="G3100" s="1" t="s">
        <v>85</v>
      </c>
      <c r="H3100" s="1">
        <v>3</v>
      </c>
      <c r="I3100" s="1" t="s">
        <v>26</v>
      </c>
      <c r="J3100" s="1" t="s">
        <v>93</v>
      </c>
      <c r="K3100" s="6">
        <v>786.41</v>
      </c>
      <c r="L3100" s="6">
        <v>786.41</v>
      </c>
      <c r="M3100" s="1">
        <v>1</v>
      </c>
      <c r="N3100" s="8">
        <v>45388</v>
      </c>
      <c r="O3100" s="4" t="str">
        <f t="shared" si="145"/>
        <v>April 2024</v>
      </c>
      <c r="P3100" s="1" t="s">
        <v>79</v>
      </c>
      <c r="Q3100" s="1" t="s">
        <v>100</v>
      </c>
      <c r="R3100" s="6">
        <v>98.18</v>
      </c>
      <c r="S3100" s="6">
        <f t="shared" si="146"/>
        <v>884.58999999999992</v>
      </c>
    </row>
    <row r="3101" spans="1:19" x14ac:dyDescent="0.35">
      <c r="A3101" s="1">
        <v>7481</v>
      </c>
      <c r="B3101" s="1">
        <v>77</v>
      </c>
      <c r="C3101" s="1" t="str">
        <f t="shared" si="144"/>
        <v>Old</v>
      </c>
      <c r="D3101" s="1" t="s">
        <v>38</v>
      </c>
      <c r="E3101" s="1" t="s">
        <v>33</v>
      </c>
      <c r="F3101" s="1" t="s">
        <v>18</v>
      </c>
      <c r="G3101" s="1" t="s">
        <v>19</v>
      </c>
      <c r="H3101" s="1">
        <v>2</v>
      </c>
      <c r="I3101" s="1" t="s">
        <v>26</v>
      </c>
      <c r="J3101" s="1" t="s">
        <v>42</v>
      </c>
      <c r="K3101" s="6">
        <v>3955.95</v>
      </c>
      <c r="L3101" s="6">
        <v>791.19</v>
      </c>
      <c r="M3101" s="1">
        <v>5</v>
      </c>
      <c r="N3101" s="8">
        <v>45388</v>
      </c>
      <c r="O3101" s="4" t="str">
        <f t="shared" si="145"/>
        <v>April 2024</v>
      </c>
      <c r="P3101" s="1" t="s">
        <v>32</v>
      </c>
      <c r="Q3101" s="1"/>
      <c r="R3101" s="6">
        <v>0</v>
      </c>
      <c r="S3101" s="6">
        <f t="shared" si="146"/>
        <v>3955.95</v>
      </c>
    </row>
    <row r="3102" spans="1:19" x14ac:dyDescent="0.35">
      <c r="A3102" s="1">
        <v>5319</v>
      </c>
      <c r="B3102" s="1">
        <v>78</v>
      </c>
      <c r="C3102" s="1" t="str">
        <f t="shared" si="144"/>
        <v>Old</v>
      </c>
      <c r="D3102" s="1" t="s">
        <v>38</v>
      </c>
      <c r="E3102" s="1" t="s">
        <v>17</v>
      </c>
      <c r="F3102" s="1" t="s">
        <v>40</v>
      </c>
      <c r="G3102" s="1" t="s">
        <v>41</v>
      </c>
      <c r="H3102" s="1">
        <v>3</v>
      </c>
      <c r="I3102" s="1" t="s">
        <v>26</v>
      </c>
      <c r="J3102" s="1" t="s">
        <v>42</v>
      </c>
      <c r="K3102" s="6">
        <v>8448.2999999999993</v>
      </c>
      <c r="L3102" s="6">
        <v>844.83</v>
      </c>
      <c r="M3102" s="1">
        <v>10</v>
      </c>
      <c r="N3102" s="8">
        <v>45388</v>
      </c>
      <c r="O3102" s="4" t="str">
        <f t="shared" si="145"/>
        <v>April 2024</v>
      </c>
      <c r="P3102" s="1" t="s">
        <v>22</v>
      </c>
      <c r="Q3102" s="1"/>
      <c r="R3102" s="6">
        <v>0</v>
      </c>
      <c r="S3102" s="6">
        <f t="shared" si="146"/>
        <v>8448.2999999999993</v>
      </c>
    </row>
    <row r="3103" spans="1:19" x14ac:dyDescent="0.35">
      <c r="A3103" s="1">
        <v>18469</v>
      </c>
      <c r="B3103" s="1">
        <v>79</v>
      </c>
      <c r="C3103" s="1" t="str">
        <f t="shared" si="144"/>
        <v>Old</v>
      </c>
      <c r="D3103" s="1" t="s">
        <v>16</v>
      </c>
      <c r="E3103" s="1" t="s">
        <v>33</v>
      </c>
      <c r="F3103" s="1" t="s">
        <v>77</v>
      </c>
      <c r="G3103" s="1" t="s">
        <v>86</v>
      </c>
      <c r="H3103" s="1">
        <v>5</v>
      </c>
      <c r="I3103" s="1" t="s">
        <v>20</v>
      </c>
      <c r="J3103" s="1" t="s">
        <v>21</v>
      </c>
      <c r="K3103" s="6">
        <v>2167.08</v>
      </c>
      <c r="L3103" s="6">
        <v>361.18</v>
      </c>
      <c r="M3103" s="1">
        <v>6</v>
      </c>
      <c r="N3103" s="8">
        <v>45388</v>
      </c>
      <c r="O3103" s="4" t="str">
        <f t="shared" si="145"/>
        <v>April 2024</v>
      </c>
      <c r="P3103" s="1" t="s">
        <v>79</v>
      </c>
      <c r="Q3103" s="1"/>
      <c r="R3103" s="6">
        <v>0</v>
      </c>
      <c r="S3103" s="6">
        <f t="shared" si="146"/>
        <v>2167.08</v>
      </c>
    </row>
    <row r="3104" spans="1:19" x14ac:dyDescent="0.35">
      <c r="A3104" s="1">
        <v>3994</v>
      </c>
      <c r="B3104" s="1">
        <v>18</v>
      </c>
      <c r="C3104" s="1" t="str">
        <f t="shared" si="144"/>
        <v>Young</v>
      </c>
      <c r="D3104" s="1" t="s">
        <v>16</v>
      </c>
      <c r="E3104" s="1" t="s">
        <v>17</v>
      </c>
      <c r="F3104" s="1" t="s">
        <v>30</v>
      </c>
      <c r="G3104" s="1" t="s">
        <v>31</v>
      </c>
      <c r="H3104" s="1">
        <v>3</v>
      </c>
      <c r="I3104" s="1" t="s">
        <v>26</v>
      </c>
      <c r="J3104" s="1" t="s">
        <v>34</v>
      </c>
      <c r="K3104" s="6">
        <v>4639.6000000000004</v>
      </c>
      <c r="L3104" s="6">
        <v>463.96</v>
      </c>
      <c r="M3104" s="1">
        <v>10</v>
      </c>
      <c r="N3104" s="8">
        <v>45389</v>
      </c>
      <c r="O3104" s="4" t="str">
        <f t="shared" si="145"/>
        <v>April 2024</v>
      </c>
      <c r="P3104" s="1" t="s">
        <v>28</v>
      </c>
      <c r="Q3104" s="1" t="s">
        <v>55</v>
      </c>
      <c r="R3104" s="6">
        <v>51.32</v>
      </c>
      <c r="S3104" s="6">
        <f t="shared" si="146"/>
        <v>4690.92</v>
      </c>
    </row>
    <row r="3105" spans="1:19" x14ac:dyDescent="0.35">
      <c r="A3105" s="1">
        <v>5286</v>
      </c>
      <c r="B3105" s="1">
        <v>19</v>
      </c>
      <c r="C3105" s="1" t="str">
        <f t="shared" si="144"/>
        <v>Young</v>
      </c>
      <c r="D3105" s="1" t="s">
        <v>38</v>
      </c>
      <c r="E3105" s="1" t="s">
        <v>17</v>
      </c>
      <c r="F3105" s="1" t="s">
        <v>18</v>
      </c>
      <c r="G3105" s="1" t="s">
        <v>19</v>
      </c>
      <c r="H3105" s="1">
        <v>2</v>
      </c>
      <c r="I3105" s="1" t="s">
        <v>26</v>
      </c>
      <c r="J3105" s="1" t="s">
        <v>34</v>
      </c>
      <c r="K3105" s="6">
        <v>2373.5700000000002</v>
      </c>
      <c r="L3105" s="6">
        <v>791.19</v>
      </c>
      <c r="M3105" s="1">
        <v>3</v>
      </c>
      <c r="N3105" s="8">
        <v>45389</v>
      </c>
      <c r="O3105" s="4" t="str">
        <f t="shared" si="145"/>
        <v>April 2024</v>
      </c>
      <c r="P3105" s="1" t="s">
        <v>22</v>
      </c>
      <c r="Q3105" s="1" t="s">
        <v>52</v>
      </c>
      <c r="R3105" s="6">
        <v>47.91</v>
      </c>
      <c r="S3105" s="6">
        <f t="shared" si="146"/>
        <v>2421.48</v>
      </c>
    </row>
    <row r="3106" spans="1:19" x14ac:dyDescent="0.35">
      <c r="A3106" s="1">
        <v>11558</v>
      </c>
      <c r="B3106" s="1">
        <v>19</v>
      </c>
      <c r="C3106" s="1" t="str">
        <f t="shared" si="144"/>
        <v>Young</v>
      </c>
      <c r="D3106" s="1" t="s">
        <v>38</v>
      </c>
      <c r="E3106" s="1" t="s">
        <v>17</v>
      </c>
      <c r="F3106" s="1" t="s">
        <v>18</v>
      </c>
      <c r="G3106" s="1" t="s">
        <v>81</v>
      </c>
      <c r="H3106" s="1">
        <v>2</v>
      </c>
      <c r="I3106" s="1" t="s">
        <v>26</v>
      </c>
      <c r="J3106" s="1" t="s">
        <v>83</v>
      </c>
      <c r="K3106" s="6">
        <v>3419.04</v>
      </c>
      <c r="L3106" s="6">
        <v>1139.68</v>
      </c>
      <c r="M3106" s="1">
        <v>3</v>
      </c>
      <c r="N3106" s="8">
        <v>45389</v>
      </c>
      <c r="O3106" s="4" t="str">
        <f t="shared" si="145"/>
        <v>April 2024</v>
      </c>
      <c r="P3106" s="1" t="s">
        <v>22</v>
      </c>
      <c r="Q3106" s="1" t="s">
        <v>87</v>
      </c>
      <c r="R3106" s="6">
        <v>55.29</v>
      </c>
      <c r="S3106" s="6">
        <f t="shared" si="146"/>
        <v>3474.33</v>
      </c>
    </row>
    <row r="3107" spans="1:19" x14ac:dyDescent="0.35">
      <c r="A3107" s="1">
        <v>4333</v>
      </c>
      <c r="B3107" s="1">
        <v>20</v>
      </c>
      <c r="C3107" s="1" t="str">
        <f t="shared" si="144"/>
        <v>Young</v>
      </c>
      <c r="D3107" s="1" t="s">
        <v>16</v>
      </c>
      <c r="E3107" s="1" t="s">
        <v>17</v>
      </c>
      <c r="F3107" s="1" t="s">
        <v>40</v>
      </c>
      <c r="G3107" s="1" t="s">
        <v>41</v>
      </c>
      <c r="H3107" s="1">
        <v>3</v>
      </c>
      <c r="I3107" s="1" t="s">
        <v>26</v>
      </c>
      <c r="J3107" s="1" t="s">
        <v>42</v>
      </c>
      <c r="K3107" s="6">
        <v>6758.64</v>
      </c>
      <c r="L3107" s="6">
        <v>844.83</v>
      </c>
      <c r="M3107" s="1">
        <v>8</v>
      </c>
      <c r="N3107" s="8">
        <v>45389</v>
      </c>
      <c r="O3107" s="4" t="str">
        <f t="shared" si="145"/>
        <v>April 2024</v>
      </c>
      <c r="P3107" s="1" t="s">
        <v>28</v>
      </c>
      <c r="Q3107" s="1"/>
      <c r="R3107" s="6">
        <v>0</v>
      </c>
      <c r="S3107" s="6">
        <f t="shared" si="146"/>
        <v>6758.64</v>
      </c>
    </row>
    <row r="3108" spans="1:19" x14ac:dyDescent="0.35">
      <c r="A3108" s="1">
        <v>13299</v>
      </c>
      <c r="B3108" s="1">
        <v>20</v>
      </c>
      <c r="C3108" s="1" t="str">
        <f t="shared" si="144"/>
        <v>Young</v>
      </c>
      <c r="D3108" s="1" t="s">
        <v>16</v>
      </c>
      <c r="E3108" s="1" t="s">
        <v>17</v>
      </c>
      <c r="F3108" s="1" t="s">
        <v>24</v>
      </c>
      <c r="G3108" s="1" t="s">
        <v>85</v>
      </c>
      <c r="H3108" s="1">
        <v>3</v>
      </c>
      <c r="I3108" s="1" t="s">
        <v>26</v>
      </c>
      <c r="J3108" s="1" t="s">
        <v>93</v>
      </c>
      <c r="K3108" s="6">
        <v>1572.82</v>
      </c>
      <c r="L3108" s="6">
        <v>786.41</v>
      </c>
      <c r="M3108" s="1">
        <v>2</v>
      </c>
      <c r="N3108" s="8">
        <v>45389</v>
      </c>
      <c r="O3108" s="4" t="str">
        <f t="shared" si="145"/>
        <v>April 2024</v>
      </c>
      <c r="P3108" s="1" t="s">
        <v>79</v>
      </c>
      <c r="Q3108" s="1" t="s">
        <v>95</v>
      </c>
      <c r="R3108" s="6">
        <v>92.46</v>
      </c>
      <c r="S3108" s="6">
        <f t="shared" si="146"/>
        <v>1665.28</v>
      </c>
    </row>
    <row r="3109" spans="1:19" x14ac:dyDescent="0.35">
      <c r="A3109" s="1">
        <v>7545</v>
      </c>
      <c r="B3109" s="1">
        <v>21</v>
      </c>
      <c r="C3109" s="1" t="str">
        <f t="shared" si="144"/>
        <v>Young</v>
      </c>
      <c r="D3109" s="1" t="s">
        <v>16</v>
      </c>
      <c r="E3109" s="1" t="s">
        <v>33</v>
      </c>
      <c r="F3109" s="1" t="s">
        <v>18</v>
      </c>
      <c r="G3109" s="1" t="s">
        <v>36</v>
      </c>
      <c r="H3109" s="1">
        <v>5</v>
      </c>
      <c r="I3109" s="1" t="s">
        <v>26</v>
      </c>
      <c r="J3109" s="1" t="s">
        <v>34</v>
      </c>
      <c r="K3109" s="6">
        <v>20.75</v>
      </c>
      <c r="L3109" s="6">
        <v>20.75</v>
      </c>
      <c r="M3109" s="1">
        <v>1</v>
      </c>
      <c r="N3109" s="8">
        <v>45389</v>
      </c>
      <c r="O3109" s="4" t="str">
        <f t="shared" si="145"/>
        <v>April 2024</v>
      </c>
      <c r="P3109" s="1" t="s">
        <v>32</v>
      </c>
      <c r="Q3109" s="1"/>
      <c r="R3109" s="6">
        <v>0</v>
      </c>
      <c r="S3109" s="6">
        <f t="shared" si="146"/>
        <v>20.75</v>
      </c>
    </row>
    <row r="3110" spans="1:19" x14ac:dyDescent="0.35">
      <c r="A3110" s="1">
        <v>16394</v>
      </c>
      <c r="B3110" s="1">
        <v>22</v>
      </c>
      <c r="C3110" s="1" t="str">
        <f t="shared" si="144"/>
        <v>Young</v>
      </c>
      <c r="D3110" s="1" t="s">
        <v>16</v>
      </c>
      <c r="E3110" s="1" t="s">
        <v>17</v>
      </c>
      <c r="F3110" s="1" t="s">
        <v>40</v>
      </c>
      <c r="G3110" s="1" t="s">
        <v>88</v>
      </c>
      <c r="H3110" s="1">
        <v>4</v>
      </c>
      <c r="I3110" s="1" t="s">
        <v>26</v>
      </c>
      <c r="J3110" s="1" t="s">
        <v>83</v>
      </c>
      <c r="K3110" s="6">
        <v>2297.5</v>
      </c>
      <c r="L3110" s="6">
        <v>459.5</v>
      </c>
      <c r="M3110" s="1">
        <v>5</v>
      </c>
      <c r="N3110" s="8">
        <v>45389</v>
      </c>
      <c r="O3110" s="4" t="str">
        <f t="shared" si="145"/>
        <v>April 2024</v>
      </c>
      <c r="P3110" s="1" t="s">
        <v>22</v>
      </c>
      <c r="Q3110" s="1" t="s">
        <v>87</v>
      </c>
      <c r="R3110" s="6">
        <v>68.53</v>
      </c>
      <c r="S3110" s="6">
        <f t="shared" si="146"/>
        <v>2366.0300000000002</v>
      </c>
    </row>
    <row r="3111" spans="1:19" x14ac:dyDescent="0.35">
      <c r="A3111" s="1">
        <v>19128</v>
      </c>
      <c r="B3111" s="1">
        <v>25</v>
      </c>
      <c r="C3111" s="1" t="str">
        <f t="shared" si="144"/>
        <v>Young</v>
      </c>
      <c r="D3111" s="1" t="s">
        <v>16</v>
      </c>
      <c r="E3111" s="1" t="s">
        <v>17</v>
      </c>
      <c r="F3111" s="1" t="s">
        <v>24</v>
      </c>
      <c r="G3111" s="1" t="s">
        <v>85</v>
      </c>
      <c r="H3111" s="1">
        <v>3</v>
      </c>
      <c r="I3111" s="1" t="s">
        <v>26</v>
      </c>
      <c r="J3111" s="1" t="s">
        <v>93</v>
      </c>
      <c r="K3111" s="6">
        <v>7077.69</v>
      </c>
      <c r="L3111" s="6">
        <v>786.41</v>
      </c>
      <c r="M3111" s="1">
        <v>9</v>
      </c>
      <c r="N3111" s="8">
        <v>45389</v>
      </c>
      <c r="O3111" s="4" t="str">
        <f t="shared" si="145"/>
        <v>April 2024</v>
      </c>
      <c r="P3111" s="1" t="s">
        <v>79</v>
      </c>
      <c r="Q3111" s="1"/>
      <c r="R3111" s="6">
        <v>0</v>
      </c>
      <c r="S3111" s="6">
        <f t="shared" si="146"/>
        <v>7077.69</v>
      </c>
    </row>
    <row r="3112" spans="1:19" x14ac:dyDescent="0.35">
      <c r="A3112" s="1">
        <v>8140</v>
      </c>
      <c r="B3112" s="1">
        <v>28</v>
      </c>
      <c r="C3112" s="1" t="str">
        <f t="shared" si="144"/>
        <v>Young</v>
      </c>
      <c r="D3112" s="1" t="s">
        <v>16</v>
      </c>
      <c r="E3112" s="1" t="s">
        <v>17</v>
      </c>
      <c r="F3112" s="1" t="s">
        <v>40</v>
      </c>
      <c r="G3112" s="1" t="s">
        <v>41</v>
      </c>
      <c r="H3112" s="1">
        <v>3</v>
      </c>
      <c r="I3112" s="1" t="s">
        <v>20</v>
      </c>
      <c r="J3112" s="1" t="s">
        <v>27</v>
      </c>
      <c r="K3112" s="6">
        <v>1689.66</v>
      </c>
      <c r="L3112" s="6">
        <v>844.83</v>
      </c>
      <c r="M3112" s="1">
        <v>2</v>
      </c>
      <c r="N3112" s="8">
        <v>45389</v>
      </c>
      <c r="O3112" s="4" t="str">
        <f t="shared" si="145"/>
        <v>April 2024</v>
      </c>
      <c r="P3112" s="1" t="s">
        <v>32</v>
      </c>
      <c r="Q3112" s="1" t="s">
        <v>51</v>
      </c>
      <c r="R3112" s="6">
        <v>50.54</v>
      </c>
      <c r="S3112" s="6">
        <f t="shared" si="146"/>
        <v>1740.2</v>
      </c>
    </row>
    <row r="3113" spans="1:19" x14ac:dyDescent="0.35">
      <c r="A3113" s="1">
        <v>3114</v>
      </c>
      <c r="B3113" s="1">
        <v>30</v>
      </c>
      <c r="C3113" s="1" t="str">
        <f t="shared" si="144"/>
        <v>Young</v>
      </c>
      <c r="D3113" s="1" t="s">
        <v>38</v>
      </c>
      <c r="E3113" s="1" t="s">
        <v>33</v>
      </c>
      <c r="F3113" s="1" t="s">
        <v>24</v>
      </c>
      <c r="G3113" s="1" t="s">
        <v>25</v>
      </c>
      <c r="H3113" s="1">
        <v>3</v>
      </c>
      <c r="I3113" s="1" t="s">
        <v>20</v>
      </c>
      <c r="J3113" s="1" t="s">
        <v>27</v>
      </c>
      <c r="K3113" s="6">
        <v>2223.27</v>
      </c>
      <c r="L3113" s="6">
        <v>247.03</v>
      </c>
      <c r="M3113" s="1">
        <v>9</v>
      </c>
      <c r="N3113" s="8">
        <v>45389</v>
      </c>
      <c r="O3113" s="4" t="str">
        <f t="shared" si="145"/>
        <v>April 2024</v>
      </c>
      <c r="P3113" s="1" t="s">
        <v>28</v>
      </c>
      <c r="Q3113" s="1" t="s">
        <v>53</v>
      </c>
      <c r="R3113" s="6">
        <v>51.61</v>
      </c>
      <c r="S3113" s="6">
        <f t="shared" si="146"/>
        <v>2274.88</v>
      </c>
    </row>
    <row r="3114" spans="1:19" x14ac:dyDescent="0.35">
      <c r="A3114" s="1">
        <v>15705</v>
      </c>
      <c r="B3114" s="1">
        <v>30</v>
      </c>
      <c r="C3114" s="1" t="str">
        <f t="shared" si="144"/>
        <v>Young</v>
      </c>
      <c r="D3114" s="1" t="s">
        <v>16</v>
      </c>
      <c r="E3114" s="1" t="s">
        <v>17</v>
      </c>
      <c r="F3114" s="1" t="s">
        <v>18</v>
      </c>
      <c r="G3114" s="1" t="s">
        <v>81</v>
      </c>
      <c r="H3114" s="1">
        <v>3</v>
      </c>
      <c r="I3114" s="1" t="s">
        <v>26</v>
      </c>
      <c r="J3114" s="1" t="s">
        <v>93</v>
      </c>
      <c r="K3114" s="6">
        <v>7977.76</v>
      </c>
      <c r="L3114" s="6">
        <v>1139.68</v>
      </c>
      <c r="M3114" s="1">
        <v>7</v>
      </c>
      <c r="N3114" s="8">
        <v>45389</v>
      </c>
      <c r="O3114" s="4" t="str">
        <f t="shared" si="145"/>
        <v>April 2024</v>
      </c>
      <c r="P3114" s="1" t="s">
        <v>84</v>
      </c>
      <c r="Q3114" s="1" t="s">
        <v>113</v>
      </c>
      <c r="R3114" s="6">
        <v>121.33</v>
      </c>
      <c r="S3114" s="6">
        <f t="shared" si="146"/>
        <v>8099.09</v>
      </c>
    </row>
    <row r="3115" spans="1:19" x14ac:dyDescent="0.35">
      <c r="A3115" s="1">
        <v>19378</v>
      </c>
      <c r="B3115" s="1">
        <v>30</v>
      </c>
      <c r="C3115" s="1" t="str">
        <f t="shared" si="144"/>
        <v>Young</v>
      </c>
      <c r="D3115" s="1" t="s">
        <v>16</v>
      </c>
      <c r="E3115" s="1" t="s">
        <v>17</v>
      </c>
      <c r="F3115" s="1" t="s">
        <v>24</v>
      </c>
      <c r="G3115" s="1" t="s">
        <v>85</v>
      </c>
      <c r="H3115" s="1">
        <v>4</v>
      </c>
      <c r="I3115" s="1" t="s">
        <v>26</v>
      </c>
      <c r="J3115" s="1" t="s">
        <v>83</v>
      </c>
      <c r="K3115" s="6">
        <v>2359.23</v>
      </c>
      <c r="L3115" s="6">
        <v>786.41</v>
      </c>
      <c r="M3115" s="1">
        <v>3</v>
      </c>
      <c r="N3115" s="8">
        <v>45389</v>
      </c>
      <c r="O3115" s="4" t="str">
        <f t="shared" si="145"/>
        <v>April 2024</v>
      </c>
      <c r="P3115" s="1" t="s">
        <v>84</v>
      </c>
      <c r="Q3115" s="1" t="s">
        <v>82</v>
      </c>
      <c r="R3115" s="6">
        <v>156.80000000000001</v>
      </c>
      <c r="S3115" s="6">
        <f t="shared" si="146"/>
        <v>2516.0300000000002</v>
      </c>
    </row>
    <row r="3116" spans="1:19" x14ac:dyDescent="0.35">
      <c r="A3116" s="1">
        <v>18525</v>
      </c>
      <c r="B3116" s="1">
        <v>32</v>
      </c>
      <c r="C3116" s="1" t="str">
        <f t="shared" si="144"/>
        <v>Young</v>
      </c>
      <c r="D3116" s="1" t="s">
        <v>16</v>
      </c>
      <c r="E3116" s="1" t="s">
        <v>17</v>
      </c>
      <c r="F3116" s="1" t="s">
        <v>40</v>
      </c>
      <c r="G3116" s="1" t="s">
        <v>88</v>
      </c>
      <c r="H3116" s="1">
        <v>2</v>
      </c>
      <c r="I3116" s="1" t="s">
        <v>20</v>
      </c>
      <c r="J3116" s="1" t="s">
        <v>93</v>
      </c>
      <c r="K3116" s="6">
        <v>2297.5</v>
      </c>
      <c r="L3116" s="6">
        <v>459.5</v>
      </c>
      <c r="M3116" s="1">
        <v>5</v>
      </c>
      <c r="N3116" s="8">
        <v>45389</v>
      </c>
      <c r="O3116" s="4" t="str">
        <f t="shared" si="145"/>
        <v>April 2024</v>
      </c>
      <c r="P3116" s="1" t="s">
        <v>84</v>
      </c>
      <c r="Q3116" s="1"/>
      <c r="R3116" s="6">
        <v>0</v>
      </c>
      <c r="S3116" s="6">
        <f t="shared" si="146"/>
        <v>2297.5</v>
      </c>
    </row>
    <row r="3117" spans="1:19" x14ac:dyDescent="0.35">
      <c r="A3117" s="1">
        <v>9014</v>
      </c>
      <c r="B3117" s="1">
        <v>33</v>
      </c>
      <c r="C3117" s="1" t="str">
        <f t="shared" si="144"/>
        <v>Young</v>
      </c>
      <c r="D3117" s="1" t="s">
        <v>38</v>
      </c>
      <c r="E3117" s="1" t="s">
        <v>17</v>
      </c>
      <c r="F3117" s="1" t="s">
        <v>40</v>
      </c>
      <c r="G3117" s="1" t="s">
        <v>41</v>
      </c>
      <c r="H3117" s="1">
        <v>3</v>
      </c>
      <c r="I3117" s="1" t="s">
        <v>26</v>
      </c>
      <c r="J3117" s="1" t="s">
        <v>27</v>
      </c>
      <c r="K3117" s="6">
        <v>2534.4899999999998</v>
      </c>
      <c r="L3117" s="6">
        <v>844.83</v>
      </c>
      <c r="M3117" s="1">
        <v>3</v>
      </c>
      <c r="N3117" s="8">
        <v>45389</v>
      </c>
      <c r="O3117" s="4" t="str">
        <f t="shared" si="145"/>
        <v>April 2024</v>
      </c>
      <c r="P3117" s="1" t="s">
        <v>32</v>
      </c>
      <c r="Q3117" s="1"/>
      <c r="R3117" s="6">
        <v>0</v>
      </c>
      <c r="S3117" s="6">
        <f t="shared" si="146"/>
        <v>2534.4899999999998</v>
      </c>
    </row>
    <row r="3118" spans="1:19" x14ac:dyDescent="0.35">
      <c r="A3118" s="1">
        <v>13823</v>
      </c>
      <c r="B3118" s="1">
        <v>33</v>
      </c>
      <c r="C3118" s="1" t="str">
        <f t="shared" si="144"/>
        <v>Young</v>
      </c>
      <c r="D3118" s="1" t="s">
        <v>16</v>
      </c>
      <c r="E3118" s="1" t="s">
        <v>33</v>
      </c>
      <c r="F3118" s="1" t="s">
        <v>24</v>
      </c>
      <c r="G3118" s="1" t="s">
        <v>85</v>
      </c>
      <c r="H3118" s="1">
        <v>3</v>
      </c>
      <c r="I3118" s="1" t="s">
        <v>26</v>
      </c>
      <c r="J3118" s="1" t="s">
        <v>83</v>
      </c>
      <c r="K3118" s="6">
        <v>2359.23</v>
      </c>
      <c r="L3118" s="6">
        <v>786.41</v>
      </c>
      <c r="M3118" s="1">
        <v>3</v>
      </c>
      <c r="N3118" s="8">
        <v>45389</v>
      </c>
      <c r="O3118" s="4" t="str">
        <f t="shared" si="145"/>
        <v>April 2024</v>
      </c>
      <c r="P3118" s="1" t="s">
        <v>84</v>
      </c>
      <c r="Q3118" s="1"/>
      <c r="R3118" s="6">
        <v>0</v>
      </c>
      <c r="S3118" s="6">
        <f t="shared" si="146"/>
        <v>2359.23</v>
      </c>
    </row>
    <row r="3119" spans="1:19" x14ac:dyDescent="0.35">
      <c r="A3119" s="1">
        <v>1335</v>
      </c>
      <c r="B3119" s="1">
        <v>34</v>
      </c>
      <c r="C3119" s="1" t="str">
        <f t="shared" si="144"/>
        <v>Young</v>
      </c>
      <c r="D3119" s="1" t="s">
        <v>16</v>
      </c>
      <c r="E3119" s="1" t="s">
        <v>17</v>
      </c>
      <c r="F3119" s="1" t="s">
        <v>40</v>
      </c>
      <c r="G3119" s="1" t="s">
        <v>41</v>
      </c>
      <c r="H3119" s="1">
        <v>3</v>
      </c>
      <c r="I3119" s="1" t="s">
        <v>26</v>
      </c>
      <c r="J3119" s="1" t="s">
        <v>27</v>
      </c>
      <c r="K3119" s="6">
        <v>2534.4899999999998</v>
      </c>
      <c r="L3119" s="6">
        <v>844.83</v>
      </c>
      <c r="M3119" s="1">
        <v>3</v>
      </c>
      <c r="N3119" s="8">
        <v>45389</v>
      </c>
      <c r="O3119" s="4" t="str">
        <f t="shared" si="145"/>
        <v>April 2024</v>
      </c>
      <c r="P3119" s="1" t="s">
        <v>22</v>
      </c>
      <c r="Q3119" s="1" t="s">
        <v>49</v>
      </c>
      <c r="R3119" s="6">
        <v>111.61</v>
      </c>
      <c r="S3119" s="6">
        <f t="shared" si="146"/>
        <v>2646.1</v>
      </c>
    </row>
    <row r="3120" spans="1:19" x14ac:dyDescent="0.35">
      <c r="A3120" s="1">
        <v>7420</v>
      </c>
      <c r="B3120" s="1">
        <v>35</v>
      </c>
      <c r="C3120" s="1" t="str">
        <f t="shared" si="144"/>
        <v>Young</v>
      </c>
      <c r="D3120" s="1" t="s">
        <v>16</v>
      </c>
      <c r="E3120" s="1" t="s">
        <v>17</v>
      </c>
      <c r="F3120" s="1" t="s">
        <v>24</v>
      </c>
      <c r="G3120" s="1" t="s">
        <v>25</v>
      </c>
      <c r="H3120" s="1">
        <v>3</v>
      </c>
      <c r="I3120" s="1" t="s">
        <v>26</v>
      </c>
      <c r="J3120" s="1" t="s">
        <v>27</v>
      </c>
      <c r="K3120" s="6">
        <v>988.12</v>
      </c>
      <c r="L3120" s="6">
        <v>247.03</v>
      </c>
      <c r="M3120" s="1">
        <v>4</v>
      </c>
      <c r="N3120" s="8">
        <v>45389</v>
      </c>
      <c r="O3120" s="4" t="str">
        <f t="shared" si="145"/>
        <v>April 2024</v>
      </c>
      <c r="P3120" s="1" t="s">
        <v>32</v>
      </c>
      <c r="Q3120" s="1" t="s">
        <v>70</v>
      </c>
      <c r="R3120" s="6">
        <v>103.44</v>
      </c>
      <c r="S3120" s="6">
        <f t="shared" si="146"/>
        <v>1091.56</v>
      </c>
    </row>
    <row r="3121" spans="1:19" x14ac:dyDescent="0.35">
      <c r="A3121" s="1">
        <v>15406</v>
      </c>
      <c r="B3121" s="1">
        <v>35</v>
      </c>
      <c r="C3121" s="1" t="str">
        <f t="shared" si="144"/>
        <v>Young</v>
      </c>
      <c r="D3121" s="1" t="s">
        <v>16</v>
      </c>
      <c r="E3121" s="1" t="s">
        <v>17</v>
      </c>
      <c r="F3121" s="1" t="s">
        <v>24</v>
      </c>
      <c r="G3121" s="1" t="s">
        <v>85</v>
      </c>
      <c r="H3121" s="1">
        <v>3</v>
      </c>
      <c r="I3121" s="1" t="s">
        <v>26</v>
      </c>
      <c r="J3121" s="1" t="s">
        <v>83</v>
      </c>
      <c r="K3121" s="6">
        <v>3145.64</v>
      </c>
      <c r="L3121" s="6">
        <v>786.41</v>
      </c>
      <c r="M3121" s="1">
        <v>4</v>
      </c>
      <c r="N3121" s="8">
        <v>45389</v>
      </c>
      <c r="O3121" s="4" t="str">
        <f t="shared" si="145"/>
        <v>April 2024</v>
      </c>
      <c r="P3121" s="1" t="s">
        <v>79</v>
      </c>
      <c r="Q3121" s="1"/>
      <c r="R3121" s="6">
        <v>0</v>
      </c>
      <c r="S3121" s="6">
        <f t="shared" si="146"/>
        <v>3145.64</v>
      </c>
    </row>
    <row r="3122" spans="1:19" x14ac:dyDescent="0.35">
      <c r="A3122" s="1">
        <v>13461</v>
      </c>
      <c r="B3122" s="1">
        <v>36</v>
      </c>
      <c r="C3122" s="1" t="str">
        <f t="shared" si="144"/>
        <v>Middle-Aged</v>
      </c>
      <c r="D3122" s="1" t="s">
        <v>38</v>
      </c>
      <c r="E3122" s="1" t="s">
        <v>17</v>
      </c>
      <c r="F3122" s="1" t="s">
        <v>40</v>
      </c>
      <c r="G3122" s="1" t="s">
        <v>88</v>
      </c>
      <c r="H3122" s="1">
        <v>2</v>
      </c>
      <c r="I3122" s="1" t="s">
        <v>26</v>
      </c>
      <c r="J3122" s="1" t="s">
        <v>21</v>
      </c>
      <c r="K3122" s="6">
        <v>919</v>
      </c>
      <c r="L3122" s="6">
        <v>459.5</v>
      </c>
      <c r="M3122" s="1">
        <v>2</v>
      </c>
      <c r="N3122" s="8">
        <v>45389</v>
      </c>
      <c r="O3122" s="4" t="str">
        <f t="shared" si="145"/>
        <v>April 2024</v>
      </c>
      <c r="P3122" s="1" t="s">
        <v>22</v>
      </c>
      <c r="Q3122" s="1" t="s">
        <v>95</v>
      </c>
      <c r="R3122" s="6">
        <v>157.43</v>
      </c>
      <c r="S3122" s="6">
        <f t="shared" si="146"/>
        <v>1076.43</v>
      </c>
    </row>
    <row r="3123" spans="1:19" x14ac:dyDescent="0.35">
      <c r="A3123" s="1">
        <v>18103</v>
      </c>
      <c r="B3123" s="1">
        <v>38</v>
      </c>
      <c r="C3123" s="1" t="str">
        <f t="shared" si="144"/>
        <v>Middle-Aged</v>
      </c>
      <c r="D3123" s="1" t="s">
        <v>16</v>
      </c>
      <c r="E3123" s="1" t="s">
        <v>17</v>
      </c>
      <c r="F3123" s="1" t="s">
        <v>30</v>
      </c>
      <c r="G3123" s="1" t="s">
        <v>78</v>
      </c>
      <c r="H3123" s="1">
        <v>3</v>
      </c>
      <c r="I3123" s="1" t="s">
        <v>26</v>
      </c>
      <c r="J3123" s="1" t="s">
        <v>21</v>
      </c>
      <c r="K3123" s="6">
        <v>2697.28</v>
      </c>
      <c r="L3123" s="6">
        <v>674.32</v>
      </c>
      <c r="M3123" s="1">
        <v>4</v>
      </c>
      <c r="N3123" s="8">
        <v>45389</v>
      </c>
      <c r="O3123" s="4" t="str">
        <f t="shared" si="145"/>
        <v>April 2024</v>
      </c>
      <c r="P3123" s="1" t="s">
        <v>84</v>
      </c>
      <c r="Q3123" s="1" t="s">
        <v>107</v>
      </c>
      <c r="R3123" s="6">
        <v>106.24</v>
      </c>
      <c r="S3123" s="6">
        <f t="shared" si="146"/>
        <v>2803.52</v>
      </c>
    </row>
    <row r="3124" spans="1:19" x14ac:dyDescent="0.35">
      <c r="A3124" s="1">
        <v>12468</v>
      </c>
      <c r="B3124" s="1">
        <v>40</v>
      </c>
      <c r="C3124" s="1" t="str">
        <f t="shared" si="144"/>
        <v>Middle-Aged</v>
      </c>
      <c r="D3124" s="1" t="s">
        <v>38</v>
      </c>
      <c r="E3124" s="1" t="s">
        <v>17</v>
      </c>
      <c r="F3124" s="1" t="s">
        <v>30</v>
      </c>
      <c r="G3124" s="1" t="s">
        <v>78</v>
      </c>
      <c r="H3124" s="1">
        <v>2</v>
      </c>
      <c r="I3124" s="1" t="s">
        <v>26</v>
      </c>
      <c r="J3124" s="1" t="s">
        <v>93</v>
      </c>
      <c r="K3124" s="6">
        <v>6068.88</v>
      </c>
      <c r="L3124" s="6">
        <v>674.32</v>
      </c>
      <c r="M3124" s="1">
        <v>9</v>
      </c>
      <c r="N3124" s="8">
        <v>45389</v>
      </c>
      <c r="O3124" s="4" t="str">
        <f t="shared" si="145"/>
        <v>April 2024</v>
      </c>
      <c r="P3124" s="1" t="s">
        <v>79</v>
      </c>
      <c r="Q3124" s="1" t="s">
        <v>87</v>
      </c>
      <c r="R3124" s="6">
        <v>99.55</v>
      </c>
      <c r="S3124" s="6">
        <f t="shared" si="146"/>
        <v>6168.43</v>
      </c>
    </row>
    <row r="3125" spans="1:19" x14ac:dyDescent="0.35">
      <c r="A3125" s="1">
        <v>13225</v>
      </c>
      <c r="B3125" s="1">
        <v>40</v>
      </c>
      <c r="C3125" s="1" t="str">
        <f t="shared" si="144"/>
        <v>Middle-Aged</v>
      </c>
      <c r="D3125" s="1" t="s">
        <v>16</v>
      </c>
      <c r="E3125" s="1" t="s">
        <v>17</v>
      </c>
      <c r="F3125" s="1" t="s">
        <v>24</v>
      </c>
      <c r="G3125" s="1" t="s">
        <v>85</v>
      </c>
      <c r="H3125" s="1">
        <v>3</v>
      </c>
      <c r="I3125" s="1" t="s">
        <v>26</v>
      </c>
      <c r="J3125" s="1" t="s">
        <v>21</v>
      </c>
      <c r="K3125" s="6">
        <v>5504.87</v>
      </c>
      <c r="L3125" s="6">
        <v>786.41</v>
      </c>
      <c r="M3125" s="1">
        <v>7</v>
      </c>
      <c r="N3125" s="8">
        <v>45389</v>
      </c>
      <c r="O3125" s="4" t="str">
        <f t="shared" si="145"/>
        <v>April 2024</v>
      </c>
      <c r="P3125" s="1" t="s">
        <v>22</v>
      </c>
      <c r="Q3125" s="1" t="s">
        <v>97</v>
      </c>
      <c r="R3125" s="6">
        <v>150.37</v>
      </c>
      <c r="S3125" s="6">
        <f t="shared" si="146"/>
        <v>5655.24</v>
      </c>
    </row>
    <row r="3126" spans="1:19" x14ac:dyDescent="0.35">
      <c r="A3126" s="1">
        <v>4047</v>
      </c>
      <c r="B3126" s="1">
        <v>41</v>
      </c>
      <c r="C3126" s="1" t="str">
        <f t="shared" si="144"/>
        <v>Middle-Aged</v>
      </c>
      <c r="D3126" s="1" t="s">
        <v>16</v>
      </c>
      <c r="E3126" s="1" t="s">
        <v>17</v>
      </c>
      <c r="F3126" s="1" t="s">
        <v>18</v>
      </c>
      <c r="G3126" s="1" t="s">
        <v>36</v>
      </c>
      <c r="H3126" s="1">
        <v>5</v>
      </c>
      <c r="I3126" s="1" t="s">
        <v>26</v>
      </c>
      <c r="J3126" s="1" t="s">
        <v>34</v>
      </c>
      <c r="K3126" s="6">
        <v>41.5</v>
      </c>
      <c r="L3126" s="6">
        <v>20.75</v>
      </c>
      <c r="M3126" s="1">
        <v>2</v>
      </c>
      <c r="N3126" s="8">
        <v>45389</v>
      </c>
      <c r="O3126" s="4" t="str">
        <f t="shared" si="145"/>
        <v>April 2024</v>
      </c>
      <c r="P3126" s="1" t="s">
        <v>28</v>
      </c>
      <c r="Q3126" s="1"/>
      <c r="R3126" s="6">
        <v>0</v>
      </c>
      <c r="S3126" s="6">
        <f t="shared" si="146"/>
        <v>41.5</v>
      </c>
    </row>
    <row r="3127" spans="1:19" x14ac:dyDescent="0.35">
      <c r="A3127" s="1">
        <v>19247</v>
      </c>
      <c r="B3127" s="1">
        <v>41</v>
      </c>
      <c r="C3127" s="1" t="str">
        <f t="shared" si="144"/>
        <v>Middle-Aged</v>
      </c>
      <c r="D3127" s="1" t="s">
        <v>38</v>
      </c>
      <c r="E3127" s="1" t="s">
        <v>17</v>
      </c>
      <c r="F3127" s="1" t="s">
        <v>30</v>
      </c>
      <c r="G3127" s="1" t="s">
        <v>78</v>
      </c>
      <c r="H3127" s="1">
        <v>1</v>
      </c>
      <c r="I3127" s="1" t="s">
        <v>26</v>
      </c>
      <c r="J3127" s="1" t="s">
        <v>21</v>
      </c>
      <c r="K3127" s="6">
        <v>2022.96</v>
      </c>
      <c r="L3127" s="6">
        <v>674.32</v>
      </c>
      <c r="M3127" s="1">
        <v>3</v>
      </c>
      <c r="N3127" s="8">
        <v>45389</v>
      </c>
      <c r="O3127" s="4" t="str">
        <f t="shared" si="145"/>
        <v>April 2024</v>
      </c>
      <c r="P3127" s="1" t="s">
        <v>22</v>
      </c>
      <c r="Q3127" s="1"/>
      <c r="R3127" s="6">
        <v>0</v>
      </c>
      <c r="S3127" s="6">
        <f t="shared" si="146"/>
        <v>2022.96</v>
      </c>
    </row>
    <row r="3128" spans="1:19" x14ac:dyDescent="0.35">
      <c r="A3128" s="1">
        <v>6408</v>
      </c>
      <c r="B3128" s="1">
        <v>42</v>
      </c>
      <c r="C3128" s="1" t="str">
        <f t="shared" si="144"/>
        <v>Middle-Aged</v>
      </c>
      <c r="D3128" s="1" t="s">
        <v>38</v>
      </c>
      <c r="E3128" s="1" t="s">
        <v>17</v>
      </c>
      <c r="F3128" s="1" t="s">
        <v>40</v>
      </c>
      <c r="G3128" s="1" t="s">
        <v>41</v>
      </c>
      <c r="H3128" s="1">
        <v>3</v>
      </c>
      <c r="I3128" s="1" t="s">
        <v>26</v>
      </c>
      <c r="J3128" s="1" t="s">
        <v>34</v>
      </c>
      <c r="K3128" s="6">
        <v>1689.66</v>
      </c>
      <c r="L3128" s="6">
        <v>844.83</v>
      </c>
      <c r="M3128" s="1">
        <v>2</v>
      </c>
      <c r="N3128" s="8">
        <v>45389</v>
      </c>
      <c r="O3128" s="4" t="str">
        <f t="shared" si="145"/>
        <v>April 2024</v>
      </c>
      <c r="P3128" s="1" t="s">
        <v>22</v>
      </c>
      <c r="Q3128" s="1" t="s">
        <v>63</v>
      </c>
      <c r="R3128" s="6">
        <v>93.29</v>
      </c>
      <c r="S3128" s="6">
        <f t="shared" si="146"/>
        <v>1782.95</v>
      </c>
    </row>
    <row r="3129" spans="1:19" x14ac:dyDescent="0.35">
      <c r="A3129" s="1">
        <v>7781</v>
      </c>
      <c r="B3129" s="1">
        <v>42</v>
      </c>
      <c r="C3129" s="1" t="str">
        <f t="shared" si="144"/>
        <v>Middle-Aged</v>
      </c>
      <c r="D3129" s="1" t="s">
        <v>38</v>
      </c>
      <c r="E3129" s="1" t="s">
        <v>33</v>
      </c>
      <c r="F3129" s="1" t="s">
        <v>24</v>
      </c>
      <c r="G3129" s="1" t="s">
        <v>25</v>
      </c>
      <c r="H3129" s="1">
        <v>3</v>
      </c>
      <c r="I3129" s="1" t="s">
        <v>26</v>
      </c>
      <c r="J3129" s="1" t="s">
        <v>34</v>
      </c>
      <c r="K3129" s="6">
        <v>1729.21</v>
      </c>
      <c r="L3129" s="6">
        <v>247.03</v>
      </c>
      <c r="M3129" s="1">
        <v>7</v>
      </c>
      <c r="N3129" s="8">
        <v>45389</v>
      </c>
      <c r="O3129" s="4" t="str">
        <f t="shared" si="145"/>
        <v>April 2024</v>
      </c>
      <c r="P3129" s="1" t="s">
        <v>28</v>
      </c>
      <c r="Q3129" s="1" t="s">
        <v>47</v>
      </c>
      <c r="R3129" s="6">
        <v>64.239999999999995</v>
      </c>
      <c r="S3129" s="6">
        <f t="shared" si="146"/>
        <v>1793.45</v>
      </c>
    </row>
    <row r="3130" spans="1:19" x14ac:dyDescent="0.35">
      <c r="A3130" s="1">
        <v>15001</v>
      </c>
      <c r="B3130" s="1">
        <v>42</v>
      </c>
      <c r="C3130" s="1" t="str">
        <f t="shared" si="144"/>
        <v>Middle-Aged</v>
      </c>
      <c r="D3130" s="1" t="s">
        <v>38</v>
      </c>
      <c r="E3130" s="1" t="s">
        <v>17</v>
      </c>
      <c r="F3130" s="1" t="s">
        <v>77</v>
      </c>
      <c r="G3130" s="1" t="s">
        <v>86</v>
      </c>
      <c r="H3130" s="1">
        <v>5</v>
      </c>
      <c r="I3130" s="1" t="s">
        <v>20</v>
      </c>
      <c r="J3130" s="1" t="s">
        <v>93</v>
      </c>
      <c r="K3130" s="6">
        <v>361.18</v>
      </c>
      <c r="L3130" s="6">
        <v>361.18</v>
      </c>
      <c r="M3130" s="1">
        <v>1</v>
      </c>
      <c r="N3130" s="8">
        <v>45389</v>
      </c>
      <c r="O3130" s="4" t="str">
        <f t="shared" si="145"/>
        <v>April 2024</v>
      </c>
      <c r="P3130" s="1" t="s">
        <v>79</v>
      </c>
      <c r="Q3130" s="1" t="s">
        <v>29</v>
      </c>
      <c r="R3130" s="6">
        <v>55.17</v>
      </c>
      <c r="S3130" s="6">
        <f t="shared" si="146"/>
        <v>416.35</v>
      </c>
    </row>
    <row r="3131" spans="1:19" x14ac:dyDescent="0.35">
      <c r="A3131" s="1">
        <v>15146</v>
      </c>
      <c r="B3131" s="1">
        <v>42</v>
      </c>
      <c r="C3131" s="1" t="str">
        <f t="shared" si="144"/>
        <v>Middle-Aged</v>
      </c>
      <c r="D3131" s="1" t="s">
        <v>38</v>
      </c>
      <c r="E3131" s="1" t="s">
        <v>33</v>
      </c>
      <c r="F3131" s="1" t="s">
        <v>24</v>
      </c>
      <c r="G3131" s="1" t="s">
        <v>85</v>
      </c>
      <c r="H3131" s="1">
        <v>3</v>
      </c>
      <c r="I3131" s="1" t="s">
        <v>26</v>
      </c>
      <c r="J3131" s="1" t="s">
        <v>93</v>
      </c>
      <c r="K3131" s="6">
        <v>2359.23</v>
      </c>
      <c r="L3131" s="6">
        <v>786.41</v>
      </c>
      <c r="M3131" s="1">
        <v>3</v>
      </c>
      <c r="N3131" s="8">
        <v>45389</v>
      </c>
      <c r="O3131" s="4" t="str">
        <f t="shared" si="145"/>
        <v>April 2024</v>
      </c>
      <c r="P3131" s="1" t="s">
        <v>22</v>
      </c>
      <c r="Q3131" s="1" t="s">
        <v>37</v>
      </c>
      <c r="R3131" s="6">
        <v>74.73</v>
      </c>
      <c r="S3131" s="6">
        <f t="shared" si="146"/>
        <v>2433.96</v>
      </c>
    </row>
    <row r="3132" spans="1:19" x14ac:dyDescent="0.35">
      <c r="A3132" s="1">
        <v>17041</v>
      </c>
      <c r="B3132" s="1">
        <v>42</v>
      </c>
      <c r="C3132" s="1" t="str">
        <f t="shared" si="144"/>
        <v>Middle-Aged</v>
      </c>
      <c r="D3132" s="1" t="s">
        <v>16</v>
      </c>
      <c r="E3132" s="1" t="s">
        <v>17</v>
      </c>
      <c r="F3132" s="1" t="s">
        <v>24</v>
      </c>
      <c r="G3132" s="1" t="s">
        <v>85</v>
      </c>
      <c r="H3132" s="1">
        <v>1</v>
      </c>
      <c r="I3132" s="1" t="s">
        <v>26</v>
      </c>
      <c r="J3132" s="1" t="s">
        <v>93</v>
      </c>
      <c r="K3132" s="6">
        <v>7864.1</v>
      </c>
      <c r="L3132" s="6">
        <v>786.41</v>
      </c>
      <c r="M3132" s="1">
        <v>10</v>
      </c>
      <c r="N3132" s="8">
        <v>45389</v>
      </c>
      <c r="O3132" s="4" t="str">
        <f t="shared" si="145"/>
        <v>April 2024</v>
      </c>
      <c r="P3132" s="1" t="s">
        <v>79</v>
      </c>
      <c r="Q3132" s="1" t="s">
        <v>102</v>
      </c>
      <c r="R3132" s="6">
        <v>228.59</v>
      </c>
      <c r="S3132" s="6">
        <f t="shared" si="146"/>
        <v>8092.6900000000005</v>
      </c>
    </row>
    <row r="3133" spans="1:19" x14ac:dyDescent="0.35">
      <c r="A3133" s="1">
        <v>1502</v>
      </c>
      <c r="B3133" s="1">
        <v>48</v>
      </c>
      <c r="C3133" s="1" t="str">
        <f t="shared" si="144"/>
        <v>Middle-Aged</v>
      </c>
      <c r="D3133" s="1" t="s">
        <v>16</v>
      </c>
      <c r="E3133" s="1" t="s">
        <v>33</v>
      </c>
      <c r="F3133" s="1" t="s">
        <v>30</v>
      </c>
      <c r="G3133" s="1" t="s">
        <v>31</v>
      </c>
      <c r="H3133" s="1">
        <v>3</v>
      </c>
      <c r="I3133" s="1" t="s">
        <v>26</v>
      </c>
      <c r="J3133" s="1" t="s">
        <v>42</v>
      </c>
      <c r="K3133" s="6">
        <v>1391.88</v>
      </c>
      <c r="L3133" s="6">
        <v>463.96</v>
      </c>
      <c r="M3133" s="1">
        <v>3</v>
      </c>
      <c r="N3133" s="8">
        <v>45389</v>
      </c>
      <c r="O3133" s="4" t="str">
        <f t="shared" si="145"/>
        <v>April 2024</v>
      </c>
      <c r="P3133" s="1" t="s">
        <v>22</v>
      </c>
      <c r="Q3133" s="1" t="s">
        <v>37</v>
      </c>
      <c r="R3133" s="6">
        <v>36.08</v>
      </c>
      <c r="S3133" s="6">
        <f t="shared" si="146"/>
        <v>1427.96</v>
      </c>
    </row>
    <row r="3134" spans="1:19" x14ac:dyDescent="0.35">
      <c r="A3134" s="1">
        <v>5851</v>
      </c>
      <c r="B3134" s="1">
        <v>50</v>
      </c>
      <c r="C3134" s="1" t="str">
        <f t="shared" si="144"/>
        <v>Middle-Aged</v>
      </c>
      <c r="D3134" s="1" t="s">
        <v>38</v>
      </c>
      <c r="E3134" s="1" t="s">
        <v>17</v>
      </c>
      <c r="F3134" s="1" t="s">
        <v>18</v>
      </c>
      <c r="G3134" s="1" t="s">
        <v>19</v>
      </c>
      <c r="H3134" s="1">
        <v>2</v>
      </c>
      <c r="I3134" s="1" t="s">
        <v>20</v>
      </c>
      <c r="J3134" s="1" t="s">
        <v>21</v>
      </c>
      <c r="K3134" s="6">
        <v>4747.1400000000003</v>
      </c>
      <c r="L3134" s="6">
        <v>791.19</v>
      </c>
      <c r="M3134" s="1">
        <v>6</v>
      </c>
      <c r="N3134" s="8">
        <v>45389</v>
      </c>
      <c r="O3134" s="4" t="str">
        <f t="shared" si="145"/>
        <v>April 2024</v>
      </c>
      <c r="P3134" s="1" t="s">
        <v>32</v>
      </c>
      <c r="Q3134" s="1" t="s">
        <v>74</v>
      </c>
      <c r="R3134" s="6">
        <v>42.11</v>
      </c>
      <c r="S3134" s="6">
        <f t="shared" si="146"/>
        <v>4789.25</v>
      </c>
    </row>
    <row r="3135" spans="1:19" x14ac:dyDescent="0.35">
      <c r="A3135" s="1">
        <v>19187</v>
      </c>
      <c r="B3135" s="1">
        <v>50</v>
      </c>
      <c r="C3135" s="1" t="str">
        <f t="shared" si="144"/>
        <v>Middle-Aged</v>
      </c>
      <c r="D3135" s="1" t="s">
        <v>16</v>
      </c>
      <c r="E3135" s="1" t="s">
        <v>17</v>
      </c>
      <c r="F3135" s="1" t="s">
        <v>18</v>
      </c>
      <c r="G3135" s="1" t="s">
        <v>81</v>
      </c>
      <c r="H3135" s="1">
        <v>1</v>
      </c>
      <c r="I3135" s="1" t="s">
        <v>26</v>
      </c>
      <c r="J3135" s="1" t="s">
        <v>93</v>
      </c>
      <c r="K3135" s="6">
        <v>5698.4</v>
      </c>
      <c r="L3135" s="6">
        <v>1139.68</v>
      </c>
      <c r="M3135" s="1">
        <v>5</v>
      </c>
      <c r="N3135" s="8">
        <v>45389</v>
      </c>
      <c r="O3135" s="4" t="str">
        <f t="shared" si="145"/>
        <v>April 2024</v>
      </c>
      <c r="P3135" s="1" t="s">
        <v>84</v>
      </c>
      <c r="Q3135" s="1" t="s">
        <v>87</v>
      </c>
      <c r="R3135" s="6">
        <v>86.69</v>
      </c>
      <c r="S3135" s="6">
        <f t="shared" si="146"/>
        <v>5785.0899999999992</v>
      </c>
    </row>
    <row r="3136" spans="1:19" x14ac:dyDescent="0.35">
      <c r="A3136" s="1">
        <v>7753</v>
      </c>
      <c r="B3136" s="1">
        <v>52</v>
      </c>
      <c r="C3136" s="1" t="str">
        <f t="shared" si="144"/>
        <v>Middle-Aged</v>
      </c>
      <c r="D3136" s="1" t="s">
        <v>16</v>
      </c>
      <c r="E3136" s="1" t="s">
        <v>17</v>
      </c>
      <c r="F3136" s="1" t="s">
        <v>24</v>
      </c>
      <c r="G3136" s="1" t="s">
        <v>25</v>
      </c>
      <c r="H3136" s="1">
        <v>3</v>
      </c>
      <c r="I3136" s="1" t="s">
        <v>20</v>
      </c>
      <c r="J3136" s="1" t="s">
        <v>34</v>
      </c>
      <c r="K3136" s="6">
        <v>2223.27</v>
      </c>
      <c r="L3136" s="6">
        <v>247.03</v>
      </c>
      <c r="M3136" s="1">
        <v>9</v>
      </c>
      <c r="N3136" s="8">
        <v>45389</v>
      </c>
      <c r="O3136" s="4" t="str">
        <f t="shared" si="145"/>
        <v>April 2024</v>
      </c>
      <c r="P3136" s="1" t="s">
        <v>32</v>
      </c>
      <c r="Q3136" s="1"/>
      <c r="R3136" s="6">
        <v>0</v>
      </c>
      <c r="S3136" s="6">
        <f t="shared" si="146"/>
        <v>2223.27</v>
      </c>
    </row>
    <row r="3137" spans="1:19" x14ac:dyDescent="0.35">
      <c r="A3137" s="1">
        <v>2169</v>
      </c>
      <c r="B3137" s="1">
        <v>53</v>
      </c>
      <c r="C3137" s="1" t="str">
        <f t="shared" si="144"/>
        <v>Middle-Aged</v>
      </c>
      <c r="D3137" s="1" t="s">
        <v>38</v>
      </c>
      <c r="E3137" s="1" t="s">
        <v>17</v>
      </c>
      <c r="F3137" s="1" t="s">
        <v>18</v>
      </c>
      <c r="G3137" s="1" t="s">
        <v>19</v>
      </c>
      <c r="H3137" s="1">
        <v>2</v>
      </c>
      <c r="I3137" s="1" t="s">
        <v>20</v>
      </c>
      <c r="J3137" s="1" t="s">
        <v>27</v>
      </c>
      <c r="K3137" s="6">
        <v>2373.5700000000002</v>
      </c>
      <c r="L3137" s="6">
        <v>791.19</v>
      </c>
      <c r="M3137" s="1">
        <v>3</v>
      </c>
      <c r="N3137" s="8">
        <v>45389</v>
      </c>
      <c r="O3137" s="4" t="str">
        <f t="shared" si="145"/>
        <v>April 2024</v>
      </c>
      <c r="P3137" s="1" t="s">
        <v>22</v>
      </c>
      <c r="Q3137" s="1" t="s">
        <v>43</v>
      </c>
      <c r="R3137" s="6">
        <v>74.489999999999995</v>
      </c>
      <c r="S3137" s="6">
        <f t="shared" si="146"/>
        <v>2448.06</v>
      </c>
    </row>
    <row r="3138" spans="1:19" x14ac:dyDescent="0.35">
      <c r="A3138" s="1">
        <v>13253</v>
      </c>
      <c r="B3138" s="1">
        <v>53</v>
      </c>
      <c r="C3138" s="1" t="str">
        <f t="shared" ref="C3138:C3201" si="147">IF(B3138&lt;=35,"Young",IF(B3138&lt;=55,"Middle-Aged","Old"))</f>
        <v>Middle-Aged</v>
      </c>
      <c r="D3138" s="1" t="s">
        <v>16</v>
      </c>
      <c r="E3138" s="1" t="s">
        <v>17</v>
      </c>
      <c r="F3138" s="1" t="s">
        <v>77</v>
      </c>
      <c r="G3138" s="1" t="s">
        <v>86</v>
      </c>
      <c r="H3138" s="1">
        <v>3</v>
      </c>
      <c r="I3138" s="1" t="s">
        <v>26</v>
      </c>
      <c r="J3138" s="1" t="s">
        <v>21</v>
      </c>
      <c r="K3138" s="6">
        <v>1805.9</v>
      </c>
      <c r="L3138" s="6">
        <v>361.18</v>
      </c>
      <c r="M3138" s="1">
        <v>5</v>
      </c>
      <c r="N3138" s="8">
        <v>45389</v>
      </c>
      <c r="O3138" s="4" t="str">
        <f t="shared" ref="O3138:O3201" si="148">TEXT(N3138,"mmmm yyyy")</f>
        <v>April 2024</v>
      </c>
      <c r="P3138" s="1" t="s">
        <v>79</v>
      </c>
      <c r="Q3138" s="1"/>
      <c r="R3138" s="6">
        <v>0</v>
      </c>
      <c r="S3138" s="6">
        <f t="shared" ref="S3138:S3201" si="149">K3138+R3138</f>
        <v>1805.9</v>
      </c>
    </row>
    <row r="3139" spans="1:19" x14ac:dyDescent="0.35">
      <c r="A3139" s="1">
        <v>7511</v>
      </c>
      <c r="B3139" s="1">
        <v>56</v>
      </c>
      <c r="C3139" s="1" t="str">
        <f t="shared" si="147"/>
        <v>Old</v>
      </c>
      <c r="D3139" s="1" t="s">
        <v>38</v>
      </c>
      <c r="E3139" s="1" t="s">
        <v>33</v>
      </c>
      <c r="F3139" s="1" t="s">
        <v>18</v>
      </c>
      <c r="G3139" s="1" t="s">
        <v>36</v>
      </c>
      <c r="H3139" s="1">
        <v>5</v>
      </c>
      <c r="I3139" s="1" t="s">
        <v>20</v>
      </c>
      <c r="J3139" s="1" t="s">
        <v>21</v>
      </c>
      <c r="K3139" s="6">
        <v>62.25</v>
      </c>
      <c r="L3139" s="6">
        <v>20.75</v>
      </c>
      <c r="M3139" s="1">
        <v>3</v>
      </c>
      <c r="N3139" s="8">
        <v>45389</v>
      </c>
      <c r="O3139" s="4" t="str">
        <f t="shared" si="148"/>
        <v>April 2024</v>
      </c>
      <c r="P3139" s="1" t="s">
        <v>28</v>
      </c>
      <c r="Q3139" s="1" t="s">
        <v>37</v>
      </c>
      <c r="R3139" s="6">
        <v>7.16</v>
      </c>
      <c r="S3139" s="6">
        <f t="shared" si="149"/>
        <v>69.41</v>
      </c>
    </row>
    <row r="3140" spans="1:19" x14ac:dyDescent="0.35">
      <c r="A3140" s="1">
        <v>9078</v>
      </c>
      <c r="B3140" s="1">
        <v>58</v>
      </c>
      <c r="C3140" s="1" t="str">
        <f t="shared" si="147"/>
        <v>Old</v>
      </c>
      <c r="D3140" s="1" t="s">
        <v>38</v>
      </c>
      <c r="E3140" s="1" t="s">
        <v>17</v>
      </c>
      <c r="F3140" s="1" t="s">
        <v>18</v>
      </c>
      <c r="G3140" s="1" t="s">
        <v>36</v>
      </c>
      <c r="H3140" s="1">
        <v>5</v>
      </c>
      <c r="I3140" s="1" t="s">
        <v>20</v>
      </c>
      <c r="J3140" s="1" t="s">
        <v>34</v>
      </c>
      <c r="K3140" s="6">
        <v>103.75</v>
      </c>
      <c r="L3140" s="6">
        <v>20.75</v>
      </c>
      <c r="M3140" s="1">
        <v>5</v>
      </c>
      <c r="N3140" s="8">
        <v>45389</v>
      </c>
      <c r="O3140" s="4" t="str">
        <f t="shared" si="148"/>
        <v>April 2024</v>
      </c>
      <c r="P3140" s="1" t="s">
        <v>22</v>
      </c>
      <c r="Q3140" s="1"/>
      <c r="R3140" s="6">
        <v>0</v>
      </c>
      <c r="S3140" s="6">
        <f t="shared" si="149"/>
        <v>103.75</v>
      </c>
    </row>
    <row r="3141" spans="1:19" x14ac:dyDescent="0.35">
      <c r="A3141" s="1">
        <v>7492</v>
      </c>
      <c r="B3141" s="1">
        <v>59</v>
      </c>
      <c r="C3141" s="1" t="str">
        <f t="shared" si="147"/>
        <v>Old</v>
      </c>
      <c r="D3141" s="1" t="s">
        <v>38</v>
      </c>
      <c r="E3141" s="1" t="s">
        <v>17</v>
      </c>
      <c r="F3141" s="1" t="s">
        <v>18</v>
      </c>
      <c r="G3141" s="1" t="s">
        <v>19</v>
      </c>
      <c r="H3141" s="1">
        <v>2</v>
      </c>
      <c r="I3141" s="1" t="s">
        <v>20</v>
      </c>
      <c r="J3141" s="1" t="s">
        <v>34</v>
      </c>
      <c r="K3141" s="6">
        <v>3955.95</v>
      </c>
      <c r="L3141" s="6">
        <v>791.19</v>
      </c>
      <c r="M3141" s="1">
        <v>5</v>
      </c>
      <c r="N3141" s="8">
        <v>45389</v>
      </c>
      <c r="O3141" s="4" t="str">
        <f t="shared" si="148"/>
        <v>April 2024</v>
      </c>
      <c r="P3141" s="1" t="s">
        <v>32</v>
      </c>
      <c r="Q3141" s="1" t="s">
        <v>52</v>
      </c>
      <c r="R3141" s="6">
        <v>10.48</v>
      </c>
      <c r="S3141" s="6">
        <f t="shared" si="149"/>
        <v>3966.43</v>
      </c>
    </row>
    <row r="3142" spans="1:19" x14ac:dyDescent="0.35">
      <c r="A3142" s="1">
        <v>13582</v>
      </c>
      <c r="B3142" s="1">
        <v>59</v>
      </c>
      <c r="C3142" s="1" t="str">
        <f t="shared" si="147"/>
        <v>Old</v>
      </c>
      <c r="D3142" s="1" t="s">
        <v>16</v>
      </c>
      <c r="E3142" s="1" t="s">
        <v>17</v>
      </c>
      <c r="F3142" s="1" t="s">
        <v>40</v>
      </c>
      <c r="G3142" s="1" t="s">
        <v>88</v>
      </c>
      <c r="H3142" s="1">
        <v>2</v>
      </c>
      <c r="I3142" s="1" t="s">
        <v>20</v>
      </c>
      <c r="J3142" s="1" t="s">
        <v>83</v>
      </c>
      <c r="K3142" s="6">
        <v>1838</v>
      </c>
      <c r="L3142" s="6">
        <v>459.5</v>
      </c>
      <c r="M3142" s="1">
        <v>4</v>
      </c>
      <c r="N3142" s="8">
        <v>45389</v>
      </c>
      <c r="O3142" s="4" t="str">
        <f t="shared" si="148"/>
        <v>April 2024</v>
      </c>
      <c r="P3142" s="1" t="s">
        <v>84</v>
      </c>
      <c r="Q3142" s="1"/>
      <c r="R3142" s="6">
        <v>0</v>
      </c>
      <c r="S3142" s="6">
        <f t="shared" si="149"/>
        <v>1838</v>
      </c>
    </row>
    <row r="3143" spans="1:19" x14ac:dyDescent="0.35">
      <c r="A3143" s="1">
        <v>11808</v>
      </c>
      <c r="B3143" s="1">
        <v>61</v>
      </c>
      <c r="C3143" s="1" t="str">
        <f t="shared" si="147"/>
        <v>Old</v>
      </c>
      <c r="D3143" s="1" t="s">
        <v>38</v>
      </c>
      <c r="E3143" s="1" t="s">
        <v>17</v>
      </c>
      <c r="F3143" s="1" t="s">
        <v>30</v>
      </c>
      <c r="G3143" s="1" t="s">
        <v>78</v>
      </c>
      <c r="H3143" s="1">
        <v>2</v>
      </c>
      <c r="I3143" s="1" t="s">
        <v>26</v>
      </c>
      <c r="J3143" s="1" t="s">
        <v>83</v>
      </c>
      <c r="K3143" s="6">
        <v>5394.56</v>
      </c>
      <c r="L3143" s="6">
        <v>674.32</v>
      </c>
      <c r="M3143" s="1">
        <v>8</v>
      </c>
      <c r="N3143" s="8">
        <v>45389</v>
      </c>
      <c r="O3143" s="4" t="str">
        <f t="shared" si="148"/>
        <v>April 2024</v>
      </c>
      <c r="P3143" s="1" t="s">
        <v>84</v>
      </c>
      <c r="Q3143" s="1" t="s">
        <v>91</v>
      </c>
      <c r="R3143" s="6">
        <v>121.14</v>
      </c>
      <c r="S3143" s="6">
        <f t="shared" si="149"/>
        <v>5515.7000000000007</v>
      </c>
    </row>
    <row r="3144" spans="1:19" x14ac:dyDescent="0.35">
      <c r="A3144" s="1">
        <v>15968</v>
      </c>
      <c r="B3144" s="1">
        <v>61</v>
      </c>
      <c r="C3144" s="1" t="str">
        <f t="shared" si="147"/>
        <v>Old</v>
      </c>
      <c r="D3144" s="1" t="s">
        <v>16</v>
      </c>
      <c r="E3144" s="1" t="s">
        <v>17</v>
      </c>
      <c r="F3144" s="1" t="s">
        <v>77</v>
      </c>
      <c r="G3144" s="1" t="s">
        <v>86</v>
      </c>
      <c r="H3144" s="1">
        <v>3</v>
      </c>
      <c r="I3144" s="1" t="s">
        <v>26</v>
      </c>
      <c r="J3144" s="1" t="s">
        <v>83</v>
      </c>
      <c r="K3144" s="6">
        <v>3250.62</v>
      </c>
      <c r="L3144" s="6">
        <v>361.18</v>
      </c>
      <c r="M3144" s="1">
        <v>9</v>
      </c>
      <c r="N3144" s="8">
        <v>45389</v>
      </c>
      <c r="O3144" s="4" t="str">
        <f t="shared" si="148"/>
        <v>April 2024</v>
      </c>
      <c r="P3144" s="1" t="s">
        <v>84</v>
      </c>
      <c r="Q3144" s="1" t="s">
        <v>97</v>
      </c>
      <c r="R3144" s="6">
        <v>26.52</v>
      </c>
      <c r="S3144" s="6">
        <f t="shared" si="149"/>
        <v>3277.14</v>
      </c>
    </row>
    <row r="3145" spans="1:19" x14ac:dyDescent="0.35">
      <c r="A3145" s="1">
        <v>18548</v>
      </c>
      <c r="B3145" s="1">
        <v>61</v>
      </c>
      <c r="C3145" s="1" t="str">
        <f t="shared" si="147"/>
        <v>Old</v>
      </c>
      <c r="D3145" s="1" t="s">
        <v>38</v>
      </c>
      <c r="E3145" s="1" t="s">
        <v>17</v>
      </c>
      <c r="F3145" s="1" t="s">
        <v>24</v>
      </c>
      <c r="G3145" s="1" t="s">
        <v>85</v>
      </c>
      <c r="H3145" s="1">
        <v>3</v>
      </c>
      <c r="I3145" s="1" t="s">
        <v>26</v>
      </c>
      <c r="J3145" s="1" t="s">
        <v>83</v>
      </c>
      <c r="K3145" s="6">
        <v>786.41</v>
      </c>
      <c r="L3145" s="6">
        <v>786.41</v>
      </c>
      <c r="M3145" s="1">
        <v>1</v>
      </c>
      <c r="N3145" s="8">
        <v>45389</v>
      </c>
      <c r="O3145" s="4" t="str">
        <f t="shared" si="148"/>
        <v>April 2024</v>
      </c>
      <c r="P3145" s="1" t="s">
        <v>22</v>
      </c>
      <c r="Q3145" s="1" t="s">
        <v>37</v>
      </c>
      <c r="R3145" s="6">
        <v>23.05</v>
      </c>
      <c r="S3145" s="6">
        <f t="shared" si="149"/>
        <v>809.45999999999992</v>
      </c>
    </row>
    <row r="3146" spans="1:19" x14ac:dyDescent="0.35">
      <c r="A3146" s="1">
        <v>3077</v>
      </c>
      <c r="B3146" s="1">
        <v>64</v>
      </c>
      <c r="C3146" s="1" t="str">
        <f t="shared" si="147"/>
        <v>Old</v>
      </c>
      <c r="D3146" s="1" t="s">
        <v>16</v>
      </c>
      <c r="E3146" s="1" t="s">
        <v>17</v>
      </c>
      <c r="F3146" s="1" t="s">
        <v>24</v>
      </c>
      <c r="G3146" s="1" t="s">
        <v>25</v>
      </c>
      <c r="H3146" s="1">
        <v>3</v>
      </c>
      <c r="I3146" s="1" t="s">
        <v>26</v>
      </c>
      <c r="J3146" s="1" t="s">
        <v>27</v>
      </c>
      <c r="K3146" s="6">
        <v>988.12</v>
      </c>
      <c r="L3146" s="6">
        <v>247.03</v>
      </c>
      <c r="M3146" s="1">
        <v>4</v>
      </c>
      <c r="N3146" s="8">
        <v>45389</v>
      </c>
      <c r="O3146" s="4" t="str">
        <f t="shared" si="148"/>
        <v>April 2024</v>
      </c>
      <c r="P3146" s="1" t="s">
        <v>28</v>
      </c>
      <c r="Q3146" s="1"/>
      <c r="R3146" s="6">
        <v>0</v>
      </c>
      <c r="S3146" s="6">
        <f t="shared" si="149"/>
        <v>988.12</v>
      </c>
    </row>
    <row r="3147" spans="1:19" x14ac:dyDescent="0.35">
      <c r="A3147" s="1">
        <v>5683</v>
      </c>
      <c r="B3147" s="1">
        <v>64</v>
      </c>
      <c r="C3147" s="1" t="str">
        <f t="shared" si="147"/>
        <v>Old</v>
      </c>
      <c r="D3147" s="1" t="s">
        <v>16</v>
      </c>
      <c r="E3147" s="1" t="s">
        <v>17</v>
      </c>
      <c r="F3147" s="1" t="s">
        <v>18</v>
      </c>
      <c r="G3147" s="1" t="s">
        <v>36</v>
      </c>
      <c r="H3147" s="1">
        <v>5</v>
      </c>
      <c r="I3147" s="1" t="s">
        <v>26</v>
      </c>
      <c r="J3147" s="1" t="s">
        <v>34</v>
      </c>
      <c r="K3147" s="6">
        <v>41.5</v>
      </c>
      <c r="L3147" s="6">
        <v>20.75</v>
      </c>
      <c r="M3147" s="1">
        <v>2</v>
      </c>
      <c r="N3147" s="8">
        <v>45389</v>
      </c>
      <c r="O3147" s="4" t="str">
        <f t="shared" si="148"/>
        <v>April 2024</v>
      </c>
      <c r="P3147" s="1" t="s">
        <v>28</v>
      </c>
      <c r="Q3147" s="1" t="s">
        <v>29</v>
      </c>
      <c r="R3147" s="6">
        <v>13.29</v>
      </c>
      <c r="S3147" s="6">
        <f t="shared" si="149"/>
        <v>54.79</v>
      </c>
    </row>
    <row r="3148" spans="1:19" x14ac:dyDescent="0.35">
      <c r="A3148" s="1">
        <v>16626</v>
      </c>
      <c r="B3148" s="1">
        <v>65</v>
      </c>
      <c r="C3148" s="1" t="str">
        <f t="shared" si="147"/>
        <v>Old</v>
      </c>
      <c r="D3148" s="1" t="s">
        <v>16</v>
      </c>
      <c r="E3148" s="1" t="s">
        <v>17</v>
      </c>
      <c r="F3148" s="1" t="s">
        <v>77</v>
      </c>
      <c r="G3148" s="1" t="s">
        <v>86</v>
      </c>
      <c r="H3148" s="1">
        <v>1</v>
      </c>
      <c r="I3148" s="1" t="s">
        <v>26</v>
      </c>
      <c r="J3148" s="1" t="s">
        <v>93</v>
      </c>
      <c r="K3148" s="6">
        <v>1444.72</v>
      </c>
      <c r="L3148" s="6">
        <v>361.18</v>
      </c>
      <c r="M3148" s="1">
        <v>4</v>
      </c>
      <c r="N3148" s="8">
        <v>45389</v>
      </c>
      <c r="O3148" s="4" t="str">
        <f t="shared" si="148"/>
        <v>April 2024</v>
      </c>
      <c r="P3148" s="1" t="s">
        <v>84</v>
      </c>
      <c r="Q3148" s="1" t="s">
        <v>107</v>
      </c>
      <c r="R3148" s="6">
        <v>118.31</v>
      </c>
      <c r="S3148" s="6">
        <f t="shared" si="149"/>
        <v>1563.03</v>
      </c>
    </row>
    <row r="3149" spans="1:19" x14ac:dyDescent="0.35">
      <c r="A3149" s="1">
        <v>15949</v>
      </c>
      <c r="B3149" s="1">
        <v>66</v>
      </c>
      <c r="C3149" s="1" t="str">
        <f t="shared" si="147"/>
        <v>Old</v>
      </c>
      <c r="D3149" s="1" t="s">
        <v>38</v>
      </c>
      <c r="E3149" s="1" t="s">
        <v>17</v>
      </c>
      <c r="F3149" s="1" t="s">
        <v>18</v>
      </c>
      <c r="G3149" s="1" t="s">
        <v>81</v>
      </c>
      <c r="H3149" s="1">
        <v>2</v>
      </c>
      <c r="I3149" s="1" t="s">
        <v>26</v>
      </c>
      <c r="J3149" s="1" t="s">
        <v>83</v>
      </c>
      <c r="K3149" s="6">
        <v>5698.4</v>
      </c>
      <c r="L3149" s="6">
        <v>1139.68</v>
      </c>
      <c r="M3149" s="1">
        <v>5</v>
      </c>
      <c r="N3149" s="8">
        <v>45389</v>
      </c>
      <c r="O3149" s="4" t="str">
        <f t="shared" si="148"/>
        <v>April 2024</v>
      </c>
      <c r="P3149" s="1" t="s">
        <v>22</v>
      </c>
      <c r="Q3149" s="1"/>
      <c r="R3149" s="6">
        <v>0</v>
      </c>
      <c r="S3149" s="6">
        <f t="shared" si="149"/>
        <v>5698.4</v>
      </c>
    </row>
    <row r="3150" spans="1:19" x14ac:dyDescent="0.35">
      <c r="A3150" s="1">
        <v>13742</v>
      </c>
      <c r="B3150" s="1">
        <v>67</v>
      </c>
      <c r="C3150" s="1" t="str">
        <f t="shared" si="147"/>
        <v>Old</v>
      </c>
      <c r="D3150" s="1" t="s">
        <v>16</v>
      </c>
      <c r="E3150" s="1" t="s">
        <v>17</v>
      </c>
      <c r="F3150" s="1" t="s">
        <v>40</v>
      </c>
      <c r="G3150" s="1" t="s">
        <v>88</v>
      </c>
      <c r="H3150" s="1">
        <v>4</v>
      </c>
      <c r="I3150" s="1" t="s">
        <v>20</v>
      </c>
      <c r="J3150" s="1" t="s">
        <v>21</v>
      </c>
      <c r="K3150" s="6">
        <v>919</v>
      </c>
      <c r="L3150" s="6">
        <v>459.5</v>
      </c>
      <c r="M3150" s="1">
        <v>2</v>
      </c>
      <c r="N3150" s="8">
        <v>45389</v>
      </c>
      <c r="O3150" s="4" t="str">
        <f t="shared" si="148"/>
        <v>April 2024</v>
      </c>
      <c r="P3150" s="1" t="s">
        <v>22</v>
      </c>
      <c r="Q3150" s="1" t="s">
        <v>121</v>
      </c>
      <c r="R3150" s="6">
        <v>212.29</v>
      </c>
      <c r="S3150" s="6">
        <f t="shared" si="149"/>
        <v>1131.29</v>
      </c>
    </row>
    <row r="3151" spans="1:19" x14ac:dyDescent="0.35">
      <c r="A3151" s="1">
        <v>18834</v>
      </c>
      <c r="B3151" s="1">
        <v>69</v>
      </c>
      <c r="C3151" s="1" t="str">
        <f t="shared" si="147"/>
        <v>Old</v>
      </c>
      <c r="D3151" s="1" t="s">
        <v>38</v>
      </c>
      <c r="E3151" s="1" t="s">
        <v>17</v>
      </c>
      <c r="F3151" s="1" t="s">
        <v>30</v>
      </c>
      <c r="G3151" s="1" t="s">
        <v>78</v>
      </c>
      <c r="H3151" s="1">
        <v>4</v>
      </c>
      <c r="I3151" s="1" t="s">
        <v>26</v>
      </c>
      <c r="J3151" s="1" t="s">
        <v>93</v>
      </c>
      <c r="K3151" s="6">
        <v>2022.96</v>
      </c>
      <c r="L3151" s="6">
        <v>674.32</v>
      </c>
      <c r="M3151" s="1">
        <v>3</v>
      </c>
      <c r="N3151" s="8">
        <v>45389</v>
      </c>
      <c r="O3151" s="4" t="str">
        <f t="shared" si="148"/>
        <v>April 2024</v>
      </c>
      <c r="P3151" s="1" t="s">
        <v>79</v>
      </c>
      <c r="Q3151" s="1" t="s">
        <v>92</v>
      </c>
      <c r="R3151" s="6">
        <v>107.61</v>
      </c>
      <c r="S3151" s="6">
        <f t="shared" si="149"/>
        <v>2130.5700000000002</v>
      </c>
    </row>
    <row r="3152" spans="1:19" x14ac:dyDescent="0.35">
      <c r="A3152" s="1">
        <v>5903</v>
      </c>
      <c r="B3152" s="1">
        <v>70</v>
      </c>
      <c r="C3152" s="1" t="str">
        <f t="shared" si="147"/>
        <v>Old</v>
      </c>
      <c r="D3152" s="1" t="s">
        <v>16</v>
      </c>
      <c r="E3152" s="1" t="s">
        <v>17</v>
      </c>
      <c r="F3152" s="1" t="s">
        <v>24</v>
      </c>
      <c r="G3152" s="1" t="s">
        <v>25</v>
      </c>
      <c r="H3152" s="1">
        <v>3</v>
      </c>
      <c r="I3152" s="1" t="s">
        <v>26</v>
      </c>
      <c r="J3152" s="1" t="s">
        <v>27</v>
      </c>
      <c r="K3152" s="6">
        <v>988.12</v>
      </c>
      <c r="L3152" s="6">
        <v>247.03</v>
      </c>
      <c r="M3152" s="1">
        <v>4</v>
      </c>
      <c r="N3152" s="8">
        <v>45389</v>
      </c>
      <c r="O3152" s="4" t="str">
        <f t="shared" si="148"/>
        <v>April 2024</v>
      </c>
      <c r="P3152" s="1" t="s">
        <v>28</v>
      </c>
      <c r="Q3152" s="1"/>
      <c r="R3152" s="6">
        <v>0</v>
      </c>
      <c r="S3152" s="6">
        <f t="shared" si="149"/>
        <v>988.12</v>
      </c>
    </row>
    <row r="3153" spans="1:19" x14ac:dyDescent="0.35">
      <c r="A3153" s="1">
        <v>14916</v>
      </c>
      <c r="B3153" s="1">
        <v>71</v>
      </c>
      <c r="C3153" s="1" t="str">
        <f t="shared" si="147"/>
        <v>Old</v>
      </c>
      <c r="D3153" s="1" t="s">
        <v>38</v>
      </c>
      <c r="E3153" s="1" t="s">
        <v>17</v>
      </c>
      <c r="F3153" s="1" t="s">
        <v>40</v>
      </c>
      <c r="G3153" s="1" t="s">
        <v>88</v>
      </c>
      <c r="H3153" s="1">
        <v>5</v>
      </c>
      <c r="I3153" s="1" t="s">
        <v>20</v>
      </c>
      <c r="J3153" s="1" t="s">
        <v>83</v>
      </c>
      <c r="K3153" s="6">
        <v>3216.5</v>
      </c>
      <c r="L3153" s="6">
        <v>459.5</v>
      </c>
      <c r="M3153" s="1">
        <v>7</v>
      </c>
      <c r="N3153" s="8">
        <v>45389</v>
      </c>
      <c r="O3153" s="4" t="str">
        <f t="shared" si="148"/>
        <v>April 2024</v>
      </c>
      <c r="P3153" s="1" t="s">
        <v>84</v>
      </c>
      <c r="Q3153" s="1" t="s">
        <v>114</v>
      </c>
      <c r="R3153" s="6">
        <v>151.79</v>
      </c>
      <c r="S3153" s="6">
        <f t="shared" si="149"/>
        <v>3368.29</v>
      </c>
    </row>
    <row r="3154" spans="1:19" x14ac:dyDescent="0.35">
      <c r="A3154" s="1">
        <v>3362</v>
      </c>
      <c r="B3154" s="1">
        <v>72</v>
      </c>
      <c r="C3154" s="1" t="str">
        <f t="shared" si="147"/>
        <v>Old</v>
      </c>
      <c r="D3154" s="1" t="s">
        <v>38</v>
      </c>
      <c r="E3154" s="1" t="s">
        <v>17</v>
      </c>
      <c r="F3154" s="1" t="s">
        <v>40</v>
      </c>
      <c r="G3154" s="1" t="s">
        <v>41</v>
      </c>
      <c r="H3154" s="1">
        <v>3</v>
      </c>
      <c r="I3154" s="1" t="s">
        <v>26</v>
      </c>
      <c r="J3154" s="1" t="s">
        <v>27</v>
      </c>
      <c r="K3154" s="6">
        <v>4224.1499999999996</v>
      </c>
      <c r="L3154" s="6">
        <v>844.83</v>
      </c>
      <c r="M3154" s="1">
        <v>5</v>
      </c>
      <c r="N3154" s="8">
        <v>45389</v>
      </c>
      <c r="O3154" s="4" t="str">
        <f t="shared" si="148"/>
        <v>April 2024</v>
      </c>
      <c r="P3154" s="1" t="s">
        <v>22</v>
      </c>
      <c r="Q3154" s="1" t="s">
        <v>35</v>
      </c>
      <c r="R3154" s="6">
        <v>70.36</v>
      </c>
      <c r="S3154" s="6">
        <f t="shared" si="149"/>
        <v>4294.5099999999993</v>
      </c>
    </row>
    <row r="3155" spans="1:19" x14ac:dyDescent="0.35">
      <c r="A3155" s="1">
        <v>1704</v>
      </c>
      <c r="B3155" s="1">
        <v>74</v>
      </c>
      <c r="C3155" s="1" t="str">
        <f t="shared" si="147"/>
        <v>Old</v>
      </c>
      <c r="D3155" s="1" t="s">
        <v>16</v>
      </c>
      <c r="E3155" s="1" t="s">
        <v>33</v>
      </c>
      <c r="F3155" s="1" t="s">
        <v>18</v>
      </c>
      <c r="G3155" s="1" t="s">
        <v>36</v>
      </c>
      <c r="H3155" s="1">
        <v>5</v>
      </c>
      <c r="I3155" s="1" t="s">
        <v>26</v>
      </c>
      <c r="J3155" s="1" t="s">
        <v>34</v>
      </c>
      <c r="K3155" s="6">
        <v>62.25</v>
      </c>
      <c r="L3155" s="6">
        <v>20.75</v>
      </c>
      <c r="M3155" s="1">
        <v>3</v>
      </c>
      <c r="N3155" s="8">
        <v>45389</v>
      </c>
      <c r="O3155" s="4" t="str">
        <f t="shared" si="148"/>
        <v>April 2024</v>
      </c>
      <c r="P3155" s="1" t="s">
        <v>28</v>
      </c>
      <c r="Q3155" s="1" t="s">
        <v>37</v>
      </c>
      <c r="R3155" s="6">
        <v>14.64</v>
      </c>
      <c r="S3155" s="6">
        <f t="shared" si="149"/>
        <v>76.89</v>
      </c>
    </row>
    <row r="3156" spans="1:19" x14ac:dyDescent="0.35">
      <c r="A3156" s="1">
        <v>3223</v>
      </c>
      <c r="B3156" s="1">
        <v>74</v>
      </c>
      <c r="C3156" s="1" t="str">
        <f t="shared" si="147"/>
        <v>Old</v>
      </c>
      <c r="D3156" s="1" t="s">
        <v>16</v>
      </c>
      <c r="E3156" s="1" t="s">
        <v>17</v>
      </c>
      <c r="F3156" s="1" t="s">
        <v>24</v>
      </c>
      <c r="G3156" s="1" t="s">
        <v>25</v>
      </c>
      <c r="H3156" s="1">
        <v>3</v>
      </c>
      <c r="I3156" s="1" t="s">
        <v>26</v>
      </c>
      <c r="J3156" s="1" t="s">
        <v>21</v>
      </c>
      <c r="K3156" s="6">
        <v>2223.27</v>
      </c>
      <c r="L3156" s="6">
        <v>247.03</v>
      </c>
      <c r="M3156" s="1">
        <v>9</v>
      </c>
      <c r="N3156" s="8">
        <v>45389</v>
      </c>
      <c r="O3156" s="4" t="str">
        <f t="shared" si="148"/>
        <v>April 2024</v>
      </c>
      <c r="P3156" s="1" t="s">
        <v>32</v>
      </c>
      <c r="Q3156" s="1" t="s">
        <v>44</v>
      </c>
      <c r="R3156" s="6">
        <v>83.16</v>
      </c>
      <c r="S3156" s="6">
        <f t="shared" si="149"/>
        <v>2306.4299999999998</v>
      </c>
    </row>
    <row r="3157" spans="1:19" x14ac:dyDescent="0.35">
      <c r="A3157" s="1">
        <v>18058</v>
      </c>
      <c r="B3157" s="1">
        <v>77</v>
      </c>
      <c r="C3157" s="1" t="str">
        <f t="shared" si="147"/>
        <v>Old</v>
      </c>
      <c r="D3157" s="1" t="s">
        <v>38</v>
      </c>
      <c r="E3157" s="1" t="s">
        <v>33</v>
      </c>
      <c r="F3157" s="1" t="s">
        <v>30</v>
      </c>
      <c r="G3157" s="1" t="s">
        <v>78</v>
      </c>
      <c r="H3157" s="1">
        <v>1</v>
      </c>
      <c r="I3157" s="1" t="s">
        <v>26</v>
      </c>
      <c r="J3157" s="1" t="s">
        <v>93</v>
      </c>
      <c r="K3157" s="6">
        <v>5394.56</v>
      </c>
      <c r="L3157" s="6">
        <v>674.32</v>
      </c>
      <c r="M3157" s="1">
        <v>8</v>
      </c>
      <c r="N3157" s="8">
        <v>45389</v>
      </c>
      <c r="O3157" s="4" t="str">
        <f t="shared" si="148"/>
        <v>April 2024</v>
      </c>
      <c r="P3157" s="1" t="s">
        <v>84</v>
      </c>
      <c r="Q3157" s="1" t="s">
        <v>118</v>
      </c>
      <c r="R3157" s="6">
        <v>188.46</v>
      </c>
      <c r="S3157" s="6">
        <f t="shared" si="149"/>
        <v>5583.02</v>
      </c>
    </row>
    <row r="3158" spans="1:19" x14ac:dyDescent="0.35">
      <c r="A3158" s="1">
        <v>7849</v>
      </c>
      <c r="B3158" s="1">
        <v>79</v>
      </c>
      <c r="C3158" s="1" t="str">
        <f t="shared" si="147"/>
        <v>Old</v>
      </c>
      <c r="D3158" s="1" t="s">
        <v>38</v>
      </c>
      <c r="E3158" s="1" t="s">
        <v>17</v>
      </c>
      <c r="F3158" s="1" t="s">
        <v>30</v>
      </c>
      <c r="G3158" s="1" t="s">
        <v>31</v>
      </c>
      <c r="H3158" s="1">
        <v>3</v>
      </c>
      <c r="I3158" s="1" t="s">
        <v>26</v>
      </c>
      <c r="J3158" s="1" t="s">
        <v>21</v>
      </c>
      <c r="K3158" s="6">
        <v>927.92</v>
      </c>
      <c r="L3158" s="6">
        <v>463.96</v>
      </c>
      <c r="M3158" s="1">
        <v>2</v>
      </c>
      <c r="N3158" s="8">
        <v>45389</v>
      </c>
      <c r="O3158" s="4" t="str">
        <f t="shared" si="148"/>
        <v>April 2024</v>
      </c>
      <c r="P3158" s="1" t="s">
        <v>32</v>
      </c>
      <c r="Q3158" s="1" t="s">
        <v>48</v>
      </c>
      <c r="R3158" s="6">
        <v>20.66</v>
      </c>
      <c r="S3158" s="6">
        <f t="shared" si="149"/>
        <v>948.57999999999993</v>
      </c>
    </row>
    <row r="3159" spans="1:19" x14ac:dyDescent="0.35">
      <c r="A3159" s="1">
        <v>4147</v>
      </c>
      <c r="B3159" s="1">
        <v>80</v>
      </c>
      <c r="C3159" s="1" t="str">
        <f t="shared" si="147"/>
        <v>Old</v>
      </c>
      <c r="D3159" s="1" t="s">
        <v>16</v>
      </c>
      <c r="E3159" s="1" t="s">
        <v>17</v>
      </c>
      <c r="F3159" s="1" t="s">
        <v>24</v>
      </c>
      <c r="G3159" s="1" t="s">
        <v>25</v>
      </c>
      <c r="H3159" s="1">
        <v>3</v>
      </c>
      <c r="I3159" s="1" t="s">
        <v>26</v>
      </c>
      <c r="J3159" s="1" t="s">
        <v>42</v>
      </c>
      <c r="K3159" s="6">
        <v>1976.24</v>
      </c>
      <c r="L3159" s="6">
        <v>247.03</v>
      </c>
      <c r="M3159" s="1">
        <v>8</v>
      </c>
      <c r="N3159" s="8">
        <v>45389</v>
      </c>
      <c r="O3159" s="4" t="str">
        <f t="shared" si="148"/>
        <v>April 2024</v>
      </c>
      <c r="P3159" s="1" t="s">
        <v>28</v>
      </c>
      <c r="Q3159" s="1" t="s">
        <v>52</v>
      </c>
      <c r="R3159" s="6">
        <v>14.67</v>
      </c>
      <c r="S3159" s="6">
        <f t="shared" si="149"/>
        <v>1990.91</v>
      </c>
    </row>
    <row r="3160" spans="1:19" x14ac:dyDescent="0.35">
      <c r="A3160" s="1">
        <v>7363</v>
      </c>
      <c r="B3160" s="1">
        <v>80</v>
      </c>
      <c r="C3160" s="1" t="str">
        <f t="shared" si="147"/>
        <v>Old</v>
      </c>
      <c r="D3160" s="1" t="s">
        <v>38</v>
      </c>
      <c r="E3160" s="1" t="s">
        <v>17</v>
      </c>
      <c r="F3160" s="1" t="s">
        <v>24</v>
      </c>
      <c r="G3160" s="1" t="s">
        <v>25</v>
      </c>
      <c r="H3160" s="1">
        <v>3</v>
      </c>
      <c r="I3160" s="1" t="s">
        <v>26</v>
      </c>
      <c r="J3160" s="1" t="s">
        <v>42</v>
      </c>
      <c r="K3160" s="6">
        <v>1235.1500000000001</v>
      </c>
      <c r="L3160" s="6">
        <v>247.03</v>
      </c>
      <c r="M3160" s="1">
        <v>5</v>
      </c>
      <c r="N3160" s="8">
        <v>45389</v>
      </c>
      <c r="O3160" s="4" t="str">
        <f t="shared" si="148"/>
        <v>April 2024</v>
      </c>
      <c r="P3160" s="1" t="s">
        <v>22</v>
      </c>
      <c r="Q3160" s="1" t="s">
        <v>51</v>
      </c>
      <c r="R3160" s="6">
        <v>38.28</v>
      </c>
      <c r="S3160" s="6">
        <f t="shared" si="149"/>
        <v>1273.43</v>
      </c>
    </row>
    <row r="3161" spans="1:19" x14ac:dyDescent="0.35">
      <c r="A3161" s="1">
        <v>12015</v>
      </c>
      <c r="B3161" s="1">
        <v>80</v>
      </c>
      <c r="C3161" s="1" t="str">
        <f t="shared" si="147"/>
        <v>Old</v>
      </c>
      <c r="D3161" s="1" t="s">
        <v>16</v>
      </c>
      <c r="E3161" s="1" t="s">
        <v>17</v>
      </c>
      <c r="F3161" s="1" t="s">
        <v>18</v>
      </c>
      <c r="G3161" s="1" t="s">
        <v>81</v>
      </c>
      <c r="H3161" s="1">
        <v>1</v>
      </c>
      <c r="I3161" s="1" t="s">
        <v>26</v>
      </c>
      <c r="J3161" s="1" t="s">
        <v>21</v>
      </c>
      <c r="K3161" s="6">
        <v>9117.44</v>
      </c>
      <c r="L3161" s="6">
        <v>1139.68</v>
      </c>
      <c r="M3161" s="1">
        <v>8</v>
      </c>
      <c r="N3161" s="8">
        <v>45389</v>
      </c>
      <c r="O3161" s="4" t="str">
        <f t="shared" si="148"/>
        <v>April 2024</v>
      </c>
      <c r="P3161" s="1" t="s">
        <v>84</v>
      </c>
      <c r="Q3161" s="1" t="s">
        <v>96</v>
      </c>
      <c r="R3161" s="6">
        <v>137.68</v>
      </c>
      <c r="S3161" s="6">
        <f t="shared" si="149"/>
        <v>9255.1200000000008</v>
      </c>
    </row>
    <row r="3162" spans="1:19" x14ac:dyDescent="0.35">
      <c r="A3162" s="1">
        <v>3687</v>
      </c>
      <c r="B3162" s="1">
        <v>18</v>
      </c>
      <c r="C3162" s="1" t="str">
        <f t="shared" si="147"/>
        <v>Young</v>
      </c>
      <c r="D3162" s="1" t="s">
        <v>16</v>
      </c>
      <c r="E3162" s="1" t="s">
        <v>17</v>
      </c>
      <c r="F3162" s="1" t="s">
        <v>18</v>
      </c>
      <c r="G3162" s="1" t="s">
        <v>36</v>
      </c>
      <c r="H3162" s="1">
        <v>5</v>
      </c>
      <c r="I3162" s="1" t="s">
        <v>26</v>
      </c>
      <c r="J3162" s="1" t="s">
        <v>27</v>
      </c>
      <c r="K3162" s="6">
        <v>207.5</v>
      </c>
      <c r="L3162" s="6">
        <v>20.75</v>
      </c>
      <c r="M3162" s="1">
        <v>10</v>
      </c>
      <c r="N3162" s="8">
        <v>45390</v>
      </c>
      <c r="O3162" s="4" t="str">
        <f t="shared" si="148"/>
        <v>April 2024</v>
      </c>
      <c r="P3162" s="1" t="s">
        <v>22</v>
      </c>
      <c r="Q3162" s="1" t="s">
        <v>54</v>
      </c>
      <c r="R3162" s="6">
        <v>51.26</v>
      </c>
      <c r="S3162" s="6">
        <f t="shared" si="149"/>
        <v>258.76</v>
      </c>
    </row>
    <row r="3163" spans="1:19" x14ac:dyDescent="0.35">
      <c r="A3163" s="1">
        <v>17892</v>
      </c>
      <c r="B3163" s="1">
        <v>20</v>
      </c>
      <c r="C3163" s="1" t="str">
        <f t="shared" si="147"/>
        <v>Young</v>
      </c>
      <c r="D3163" s="1" t="s">
        <v>16</v>
      </c>
      <c r="E3163" s="1" t="s">
        <v>17</v>
      </c>
      <c r="F3163" s="1" t="s">
        <v>77</v>
      </c>
      <c r="G3163" s="1" t="s">
        <v>86</v>
      </c>
      <c r="H3163" s="1">
        <v>3</v>
      </c>
      <c r="I3163" s="1" t="s">
        <v>20</v>
      </c>
      <c r="J3163" s="1" t="s">
        <v>93</v>
      </c>
      <c r="K3163" s="6">
        <v>361.18</v>
      </c>
      <c r="L3163" s="6">
        <v>361.18</v>
      </c>
      <c r="M3163" s="1">
        <v>1</v>
      </c>
      <c r="N3163" s="8">
        <v>45390</v>
      </c>
      <c r="O3163" s="4" t="str">
        <f t="shared" si="148"/>
        <v>April 2024</v>
      </c>
      <c r="P3163" s="1" t="s">
        <v>79</v>
      </c>
      <c r="Q3163" s="1" t="s">
        <v>82</v>
      </c>
      <c r="R3163" s="6">
        <v>131.13999999999999</v>
      </c>
      <c r="S3163" s="6">
        <f t="shared" si="149"/>
        <v>492.32</v>
      </c>
    </row>
    <row r="3164" spans="1:19" x14ac:dyDescent="0.35">
      <c r="A3164" s="1">
        <v>13327</v>
      </c>
      <c r="B3164" s="1">
        <v>22</v>
      </c>
      <c r="C3164" s="1" t="str">
        <f t="shared" si="147"/>
        <v>Young</v>
      </c>
      <c r="D3164" s="1" t="s">
        <v>38</v>
      </c>
      <c r="E3164" s="1" t="s">
        <v>17</v>
      </c>
      <c r="F3164" s="1" t="s">
        <v>40</v>
      </c>
      <c r="G3164" s="1" t="s">
        <v>88</v>
      </c>
      <c r="H3164" s="1">
        <v>1</v>
      </c>
      <c r="I3164" s="1" t="s">
        <v>20</v>
      </c>
      <c r="J3164" s="1" t="s">
        <v>83</v>
      </c>
      <c r="K3164" s="6">
        <v>3676</v>
      </c>
      <c r="L3164" s="6">
        <v>459.5</v>
      </c>
      <c r="M3164" s="1">
        <v>8</v>
      </c>
      <c r="N3164" s="8">
        <v>45390</v>
      </c>
      <c r="O3164" s="4" t="str">
        <f t="shared" si="148"/>
        <v>April 2024</v>
      </c>
      <c r="P3164" s="1" t="s">
        <v>22</v>
      </c>
      <c r="Q3164" s="1"/>
      <c r="R3164" s="6">
        <v>0</v>
      </c>
      <c r="S3164" s="6">
        <f t="shared" si="149"/>
        <v>3676</v>
      </c>
    </row>
    <row r="3165" spans="1:19" x14ac:dyDescent="0.35">
      <c r="A3165" s="1">
        <v>3668</v>
      </c>
      <c r="B3165" s="1">
        <v>25</v>
      </c>
      <c r="C3165" s="1" t="str">
        <f t="shared" si="147"/>
        <v>Young</v>
      </c>
      <c r="D3165" s="1" t="s">
        <v>38</v>
      </c>
      <c r="E3165" s="1" t="s">
        <v>17</v>
      </c>
      <c r="F3165" s="1" t="s">
        <v>18</v>
      </c>
      <c r="G3165" s="1" t="s">
        <v>36</v>
      </c>
      <c r="H3165" s="1">
        <v>5</v>
      </c>
      <c r="I3165" s="1" t="s">
        <v>26</v>
      </c>
      <c r="J3165" s="1" t="s">
        <v>42</v>
      </c>
      <c r="K3165" s="6">
        <v>83</v>
      </c>
      <c r="L3165" s="6">
        <v>20.75</v>
      </c>
      <c r="M3165" s="1">
        <v>4</v>
      </c>
      <c r="N3165" s="8">
        <v>45390</v>
      </c>
      <c r="O3165" s="4" t="str">
        <f t="shared" si="148"/>
        <v>April 2024</v>
      </c>
      <c r="P3165" s="1" t="s">
        <v>32</v>
      </c>
      <c r="Q3165" s="1" t="s">
        <v>55</v>
      </c>
      <c r="R3165" s="6">
        <v>32.79</v>
      </c>
      <c r="S3165" s="6">
        <f t="shared" si="149"/>
        <v>115.78999999999999</v>
      </c>
    </row>
    <row r="3166" spans="1:19" x14ac:dyDescent="0.35">
      <c r="A3166" s="1">
        <v>7404</v>
      </c>
      <c r="B3166" s="1">
        <v>25</v>
      </c>
      <c r="C3166" s="1" t="str">
        <f t="shared" si="147"/>
        <v>Young</v>
      </c>
      <c r="D3166" s="1" t="s">
        <v>38</v>
      </c>
      <c r="E3166" s="1" t="s">
        <v>17</v>
      </c>
      <c r="F3166" s="1" t="s">
        <v>30</v>
      </c>
      <c r="G3166" s="1" t="s">
        <v>31</v>
      </c>
      <c r="H3166" s="1">
        <v>3</v>
      </c>
      <c r="I3166" s="1" t="s">
        <v>26</v>
      </c>
      <c r="J3166" s="1" t="s">
        <v>34</v>
      </c>
      <c r="K3166" s="6">
        <v>2783.76</v>
      </c>
      <c r="L3166" s="6">
        <v>463.96</v>
      </c>
      <c r="M3166" s="1">
        <v>6</v>
      </c>
      <c r="N3166" s="8">
        <v>45390</v>
      </c>
      <c r="O3166" s="4" t="str">
        <f t="shared" si="148"/>
        <v>April 2024</v>
      </c>
      <c r="P3166" s="1" t="s">
        <v>32</v>
      </c>
      <c r="Q3166" s="1" t="s">
        <v>53</v>
      </c>
      <c r="R3166" s="6">
        <v>65.16</v>
      </c>
      <c r="S3166" s="6">
        <f t="shared" si="149"/>
        <v>2848.92</v>
      </c>
    </row>
    <row r="3167" spans="1:19" x14ac:dyDescent="0.35">
      <c r="A3167" s="1">
        <v>18941</v>
      </c>
      <c r="B3167" s="1">
        <v>26</v>
      </c>
      <c r="C3167" s="1" t="str">
        <f t="shared" si="147"/>
        <v>Young</v>
      </c>
      <c r="D3167" s="1" t="s">
        <v>38</v>
      </c>
      <c r="E3167" s="1" t="s">
        <v>17</v>
      </c>
      <c r="F3167" s="1" t="s">
        <v>18</v>
      </c>
      <c r="G3167" s="1" t="s">
        <v>81</v>
      </c>
      <c r="H3167" s="1">
        <v>1</v>
      </c>
      <c r="I3167" s="1" t="s">
        <v>20</v>
      </c>
      <c r="J3167" s="1" t="s">
        <v>93</v>
      </c>
      <c r="K3167" s="6">
        <v>4558.72</v>
      </c>
      <c r="L3167" s="6">
        <v>1139.68</v>
      </c>
      <c r="M3167" s="1">
        <v>4</v>
      </c>
      <c r="N3167" s="8">
        <v>45390</v>
      </c>
      <c r="O3167" s="4" t="str">
        <f t="shared" si="148"/>
        <v>April 2024</v>
      </c>
      <c r="P3167" s="1" t="s">
        <v>84</v>
      </c>
      <c r="Q3167" s="1" t="s">
        <v>118</v>
      </c>
      <c r="R3167" s="6">
        <v>54.81</v>
      </c>
      <c r="S3167" s="6">
        <f t="shared" si="149"/>
        <v>4613.5300000000007</v>
      </c>
    </row>
    <row r="3168" spans="1:19" x14ac:dyDescent="0.35">
      <c r="A3168" s="1">
        <v>5641</v>
      </c>
      <c r="B3168" s="1">
        <v>27</v>
      </c>
      <c r="C3168" s="1" t="str">
        <f t="shared" si="147"/>
        <v>Young</v>
      </c>
      <c r="D3168" s="1" t="s">
        <v>16</v>
      </c>
      <c r="E3168" s="1" t="s">
        <v>17</v>
      </c>
      <c r="F3168" s="1" t="s">
        <v>18</v>
      </c>
      <c r="G3168" s="1" t="s">
        <v>19</v>
      </c>
      <c r="H3168" s="1">
        <v>2</v>
      </c>
      <c r="I3168" s="1" t="s">
        <v>26</v>
      </c>
      <c r="J3168" s="1" t="s">
        <v>27</v>
      </c>
      <c r="K3168" s="6">
        <v>7120.71</v>
      </c>
      <c r="L3168" s="6">
        <v>791.19</v>
      </c>
      <c r="M3168" s="1">
        <v>9</v>
      </c>
      <c r="N3168" s="8">
        <v>45390</v>
      </c>
      <c r="O3168" s="4" t="str">
        <f t="shared" si="148"/>
        <v>April 2024</v>
      </c>
      <c r="P3168" s="1" t="s">
        <v>28</v>
      </c>
      <c r="Q3168" s="1" t="s">
        <v>52</v>
      </c>
      <c r="R3168" s="6">
        <v>43.2</v>
      </c>
      <c r="S3168" s="6">
        <f t="shared" si="149"/>
        <v>7163.91</v>
      </c>
    </row>
    <row r="3169" spans="1:19" x14ac:dyDescent="0.35">
      <c r="A3169" s="1">
        <v>8457</v>
      </c>
      <c r="B3169" s="1">
        <v>27</v>
      </c>
      <c r="C3169" s="1" t="str">
        <f t="shared" si="147"/>
        <v>Young</v>
      </c>
      <c r="D3169" s="1" t="s">
        <v>16</v>
      </c>
      <c r="E3169" s="1" t="s">
        <v>17</v>
      </c>
      <c r="F3169" s="1" t="s">
        <v>18</v>
      </c>
      <c r="G3169" s="1" t="s">
        <v>36</v>
      </c>
      <c r="H3169" s="1">
        <v>5</v>
      </c>
      <c r="I3169" s="1" t="s">
        <v>20</v>
      </c>
      <c r="J3169" s="1" t="s">
        <v>21</v>
      </c>
      <c r="K3169" s="6">
        <v>124.5</v>
      </c>
      <c r="L3169" s="6">
        <v>20.75</v>
      </c>
      <c r="M3169" s="1">
        <v>6</v>
      </c>
      <c r="N3169" s="8">
        <v>45390</v>
      </c>
      <c r="O3169" s="4" t="str">
        <f t="shared" si="148"/>
        <v>April 2024</v>
      </c>
      <c r="P3169" s="1" t="s">
        <v>22</v>
      </c>
      <c r="Q3169" s="1"/>
      <c r="R3169" s="6">
        <v>0</v>
      </c>
      <c r="S3169" s="6">
        <f t="shared" si="149"/>
        <v>124.5</v>
      </c>
    </row>
    <row r="3170" spans="1:19" x14ac:dyDescent="0.35">
      <c r="A3170" s="1">
        <v>1364</v>
      </c>
      <c r="B3170" s="1">
        <v>29</v>
      </c>
      <c r="C3170" s="1" t="str">
        <f t="shared" si="147"/>
        <v>Young</v>
      </c>
      <c r="D3170" s="1" t="s">
        <v>38</v>
      </c>
      <c r="E3170" s="1" t="s">
        <v>17</v>
      </c>
      <c r="F3170" s="1" t="s">
        <v>18</v>
      </c>
      <c r="G3170" s="1" t="s">
        <v>36</v>
      </c>
      <c r="H3170" s="1">
        <v>5</v>
      </c>
      <c r="I3170" s="1" t="s">
        <v>20</v>
      </c>
      <c r="J3170" s="1" t="s">
        <v>42</v>
      </c>
      <c r="K3170" s="6">
        <v>103.75</v>
      </c>
      <c r="L3170" s="6">
        <v>20.75</v>
      </c>
      <c r="M3170" s="1">
        <v>5</v>
      </c>
      <c r="N3170" s="8">
        <v>45390</v>
      </c>
      <c r="O3170" s="4" t="str">
        <f t="shared" si="148"/>
        <v>April 2024</v>
      </c>
      <c r="P3170" s="1" t="s">
        <v>32</v>
      </c>
      <c r="Q3170" s="1"/>
      <c r="R3170" s="6">
        <v>0</v>
      </c>
      <c r="S3170" s="6">
        <f t="shared" si="149"/>
        <v>103.75</v>
      </c>
    </row>
    <row r="3171" spans="1:19" x14ac:dyDescent="0.35">
      <c r="A3171" s="1">
        <v>11881</v>
      </c>
      <c r="B3171" s="1">
        <v>30</v>
      </c>
      <c r="C3171" s="1" t="str">
        <f t="shared" si="147"/>
        <v>Young</v>
      </c>
      <c r="D3171" s="1" t="s">
        <v>38</v>
      </c>
      <c r="E3171" s="1" t="s">
        <v>33</v>
      </c>
      <c r="F3171" s="1" t="s">
        <v>24</v>
      </c>
      <c r="G3171" s="1" t="s">
        <v>85</v>
      </c>
      <c r="H3171" s="1">
        <v>2</v>
      </c>
      <c r="I3171" s="1" t="s">
        <v>20</v>
      </c>
      <c r="J3171" s="1" t="s">
        <v>93</v>
      </c>
      <c r="K3171" s="6">
        <v>7864.1</v>
      </c>
      <c r="L3171" s="6">
        <v>786.41</v>
      </c>
      <c r="M3171" s="1">
        <v>10</v>
      </c>
      <c r="N3171" s="8">
        <v>45390</v>
      </c>
      <c r="O3171" s="4" t="str">
        <f t="shared" si="148"/>
        <v>April 2024</v>
      </c>
      <c r="P3171" s="1" t="s">
        <v>22</v>
      </c>
      <c r="Q3171" s="1" t="s">
        <v>98</v>
      </c>
      <c r="R3171" s="6">
        <v>192.73</v>
      </c>
      <c r="S3171" s="6">
        <f t="shared" si="149"/>
        <v>8056.83</v>
      </c>
    </row>
    <row r="3172" spans="1:19" x14ac:dyDescent="0.35">
      <c r="A3172" s="1">
        <v>18974</v>
      </c>
      <c r="B3172" s="1">
        <v>30</v>
      </c>
      <c r="C3172" s="1" t="str">
        <f t="shared" si="147"/>
        <v>Young</v>
      </c>
      <c r="D3172" s="1" t="s">
        <v>38</v>
      </c>
      <c r="E3172" s="1" t="s">
        <v>17</v>
      </c>
      <c r="F3172" s="1" t="s">
        <v>24</v>
      </c>
      <c r="G3172" s="1" t="s">
        <v>85</v>
      </c>
      <c r="H3172" s="1">
        <v>2</v>
      </c>
      <c r="I3172" s="1" t="s">
        <v>20</v>
      </c>
      <c r="J3172" s="1" t="s">
        <v>21</v>
      </c>
      <c r="K3172" s="6">
        <v>3932.05</v>
      </c>
      <c r="L3172" s="6">
        <v>786.41</v>
      </c>
      <c r="M3172" s="1">
        <v>5</v>
      </c>
      <c r="N3172" s="8">
        <v>45390</v>
      </c>
      <c r="O3172" s="4" t="str">
        <f t="shared" si="148"/>
        <v>April 2024</v>
      </c>
      <c r="P3172" s="1" t="s">
        <v>84</v>
      </c>
      <c r="Q3172" s="1" t="s">
        <v>112</v>
      </c>
      <c r="R3172" s="6">
        <v>108.12</v>
      </c>
      <c r="S3172" s="6">
        <f t="shared" si="149"/>
        <v>4040.17</v>
      </c>
    </row>
    <row r="3173" spans="1:19" x14ac:dyDescent="0.35">
      <c r="A3173" s="1">
        <v>16816</v>
      </c>
      <c r="B3173" s="1">
        <v>31</v>
      </c>
      <c r="C3173" s="1" t="str">
        <f t="shared" si="147"/>
        <v>Young</v>
      </c>
      <c r="D3173" s="1" t="s">
        <v>16</v>
      </c>
      <c r="E3173" s="1" t="s">
        <v>33</v>
      </c>
      <c r="F3173" s="1" t="s">
        <v>77</v>
      </c>
      <c r="G3173" s="1" t="s">
        <v>86</v>
      </c>
      <c r="H3173" s="1">
        <v>4</v>
      </c>
      <c r="I3173" s="1" t="s">
        <v>20</v>
      </c>
      <c r="J3173" s="1" t="s">
        <v>21</v>
      </c>
      <c r="K3173" s="6">
        <v>3611.8</v>
      </c>
      <c r="L3173" s="6">
        <v>361.18</v>
      </c>
      <c r="M3173" s="1">
        <v>10</v>
      </c>
      <c r="N3173" s="8">
        <v>45390</v>
      </c>
      <c r="O3173" s="4" t="str">
        <f t="shared" si="148"/>
        <v>April 2024</v>
      </c>
      <c r="P3173" s="1" t="s">
        <v>79</v>
      </c>
      <c r="Q3173" s="1" t="s">
        <v>87</v>
      </c>
      <c r="R3173" s="6">
        <v>44.52</v>
      </c>
      <c r="S3173" s="6">
        <f t="shared" si="149"/>
        <v>3656.32</v>
      </c>
    </row>
    <row r="3174" spans="1:19" x14ac:dyDescent="0.35">
      <c r="A3174" s="1">
        <v>14182</v>
      </c>
      <c r="B3174" s="1">
        <v>32</v>
      </c>
      <c r="C3174" s="1" t="str">
        <f t="shared" si="147"/>
        <v>Young</v>
      </c>
      <c r="D3174" s="1" t="s">
        <v>38</v>
      </c>
      <c r="E3174" s="1" t="s">
        <v>17</v>
      </c>
      <c r="F3174" s="1" t="s">
        <v>24</v>
      </c>
      <c r="G3174" s="1" t="s">
        <v>85</v>
      </c>
      <c r="H3174" s="1">
        <v>3</v>
      </c>
      <c r="I3174" s="1" t="s">
        <v>20</v>
      </c>
      <c r="J3174" s="1" t="s">
        <v>21</v>
      </c>
      <c r="K3174" s="6">
        <v>786.41</v>
      </c>
      <c r="L3174" s="6">
        <v>786.41</v>
      </c>
      <c r="M3174" s="1">
        <v>1</v>
      </c>
      <c r="N3174" s="8">
        <v>45390</v>
      </c>
      <c r="O3174" s="4" t="str">
        <f t="shared" si="148"/>
        <v>April 2024</v>
      </c>
      <c r="P3174" s="1" t="s">
        <v>79</v>
      </c>
      <c r="Q3174" s="1" t="s">
        <v>114</v>
      </c>
      <c r="R3174" s="6">
        <v>169.13</v>
      </c>
      <c r="S3174" s="6">
        <f t="shared" si="149"/>
        <v>955.54</v>
      </c>
    </row>
    <row r="3175" spans="1:19" x14ac:dyDescent="0.35">
      <c r="A3175" s="1">
        <v>15456</v>
      </c>
      <c r="B3175" s="1">
        <v>32</v>
      </c>
      <c r="C3175" s="1" t="str">
        <f t="shared" si="147"/>
        <v>Young</v>
      </c>
      <c r="D3175" s="1" t="s">
        <v>38</v>
      </c>
      <c r="E3175" s="1" t="s">
        <v>17</v>
      </c>
      <c r="F3175" s="1" t="s">
        <v>77</v>
      </c>
      <c r="G3175" s="1" t="s">
        <v>86</v>
      </c>
      <c r="H3175" s="1">
        <v>4</v>
      </c>
      <c r="I3175" s="1" t="s">
        <v>26</v>
      </c>
      <c r="J3175" s="1" t="s">
        <v>83</v>
      </c>
      <c r="K3175" s="6">
        <v>2889.44</v>
      </c>
      <c r="L3175" s="6">
        <v>361.18</v>
      </c>
      <c r="M3175" s="1">
        <v>8</v>
      </c>
      <c r="N3175" s="8">
        <v>45390</v>
      </c>
      <c r="O3175" s="4" t="str">
        <f t="shared" si="148"/>
        <v>April 2024</v>
      </c>
      <c r="P3175" s="1" t="s">
        <v>22</v>
      </c>
      <c r="Q3175" s="1" t="s">
        <v>29</v>
      </c>
      <c r="R3175" s="6">
        <v>76.64</v>
      </c>
      <c r="S3175" s="6">
        <f t="shared" si="149"/>
        <v>2966.08</v>
      </c>
    </row>
    <row r="3176" spans="1:19" x14ac:dyDescent="0.35">
      <c r="A3176" s="1">
        <v>7604</v>
      </c>
      <c r="B3176" s="1">
        <v>33</v>
      </c>
      <c r="C3176" s="1" t="str">
        <f t="shared" si="147"/>
        <v>Young</v>
      </c>
      <c r="D3176" s="1" t="s">
        <v>38</v>
      </c>
      <c r="E3176" s="1" t="s">
        <v>17</v>
      </c>
      <c r="F3176" s="1" t="s">
        <v>24</v>
      </c>
      <c r="G3176" s="1" t="s">
        <v>25</v>
      </c>
      <c r="H3176" s="1">
        <v>3</v>
      </c>
      <c r="I3176" s="1" t="s">
        <v>26</v>
      </c>
      <c r="J3176" s="1" t="s">
        <v>42</v>
      </c>
      <c r="K3176" s="6">
        <v>2223.27</v>
      </c>
      <c r="L3176" s="6">
        <v>247.03</v>
      </c>
      <c r="M3176" s="1">
        <v>9</v>
      </c>
      <c r="N3176" s="8">
        <v>45390</v>
      </c>
      <c r="O3176" s="4" t="str">
        <f t="shared" si="148"/>
        <v>April 2024</v>
      </c>
      <c r="P3176" s="1" t="s">
        <v>32</v>
      </c>
      <c r="Q3176" s="1" t="s">
        <v>45</v>
      </c>
      <c r="R3176" s="6">
        <v>54.09</v>
      </c>
      <c r="S3176" s="6">
        <f t="shared" si="149"/>
        <v>2277.36</v>
      </c>
    </row>
    <row r="3177" spans="1:19" x14ac:dyDescent="0.35">
      <c r="A3177" s="1">
        <v>11042</v>
      </c>
      <c r="B3177" s="1">
        <v>33</v>
      </c>
      <c r="C3177" s="1" t="str">
        <f t="shared" si="147"/>
        <v>Young</v>
      </c>
      <c r="D3177" s="1" t="s">
        <v>16</v>
      </c>
      <c r="E3177" s="1" t="s">
        <v>17</v>
      </c>
      <c r="F3177" s="1" t="s">
        <v>24</v>
      </c>
      <c r="G3177" s="1" t="s">
        <v>85</v>
      </c>
      <c r="H3177" s="1">
        <v>5</v>
      </c>
      <c r="I3177" s="1" t="s">
        <v>26</v>
      </c>
      <c r="J3177" s="1" t="s">
        <v>93</v>
      </c>
      <c r="K3177" s="6">
        <v>7864.1</v>
      </c>
      <c r="L3177" s="6">
        <v>786.41</v>
      </c>
      <c r="M3177" s="1">
        <v>10</v>
      </c>
      <c r="N3177" s="8">
        <v>45390</v>
      </c>
      <c r="O3177" s="4" t="str">
        <f t="shared" si="148"/>
        <v>April 2024</v>
      </c>
      <c r="P3177" s="1" t="s">
        <v>79</v>
      </c>
      <c r="Q3177" s="1" t="s">
        <v>29</v>
      </c>
      <c r="R3177" s="6">
        <v>24.42</v>
      </c>
      <c r="S3177" s="6">
        <f t="shared" si="149"/>
        <v>7888.52</v>
      </c>
    </row>
    <row r="3178" spans="1:19" x14ac:dyDescent="0.35">
      <c r="A3178" s="1">
        <v>13474</v>
      </c>
      <c r="B3178" s="1">
        <v>33</v>
      </c>
      <c r="C3178" s="1" t="str">
        <f t="shared" si="147"/>
        <v>Young</v>
      </c>
      <c r="D3178" s="1" t="s">
        <v>38</v>
      </c>
      <c r="E3178" s="1" t="s">
        <v>17</v>
      </c>
      <c r="F3178" s="1" t="s">
        <v>24</v>
      </c>
      <c r="G3178" s="1" t="s">
        <v>85</v>
      </c>
      <c r="H3178" s="1">
        <v>2</v>
      </c>
      <c r="I3178" s="1" t="s">
        <v>26</v>
      </c>
      <c r="J3178" s="1" t="s">
        <v>93</v>
      </c>
      <c r="K3178" s="6">
        <v>5504.87</v>
      </c>
      <c r="L3178" s="6">
        <v>786.41</v>
      </c>
      <c r="M3178" s="1">
        <v>7</v>
      </c>
      <c r="N3178" s="8">
        <v>45390</v>
      </c>
      <c r="O3178" s="4" t="str">
        <f t="shared" si="148"/>
        <v>April 2024</v>
      </c>
      <c r="P3178" s="1" t="s">
        <v>22</v>
      </c>
      <c r="Q3178" s="1" t="s">
        <v>37</v>
      </c>
      <c r="R3178" s="6">
        <v>80.48</v>
      </c>
      <c r="S3178" s="6">
        <f t="shared" si="149"/>
        <v>5585.3499999999995</v>
      </c>
    </row>
    <row r="3179" spans="1:19" x14ac:dyDescent="0.35">
      <c r="A3179" s="1">
        <v>1372</v>
      </c>
      <c r="B3179" s="1">
        <v>36</v>
      </c>
      <c r="C3179" s="1" t="str">
        <f t="shared" si="147"/>
        <v>Middle-Aged</v>
      </c>
      <c r="D3179" s="1" t="s">
        <v>38</v>
      </c>
      <c r="E3179" s="1" t="s">
        <v>17</v>
      </c>
      <c r="F3179" s="1" t="s">
        <v>18</v>
      </c>
      <c r="G3179" s="1" t="s">
        <v>36</v>
      </c>
      <c r="H3179" s="1">
        <v>5</v>
      </c>
      <c r="I3179" s="1" t="s">
        <v>20</v>
      </c>
      <c r="J3179" s="1" t="s">
        <v>34</v>
      </c>
      <c r="K3179" s="6">
        <v>41.5</v>
      </c>
      <c r="L3179" s="6">
        <v>20.75</v>
      </c>
      <c r="M3179" s="1">
        <v>2</v>
      </c>
      <c r="N3179" s="8">
        <v>45390</v>
      </c>
      <c r="O3179" s="4" t="str">
        <f t="shared" si="148"/>
        <v>April 2024</v>
      </c>
      <c r="P3179" s="1" t="s">
        <v>28</v>
      </c>
      <c r="Q3179" s="1" t="s">
        <v>51</v>
      </c>
      <c r="R3179" s="6">
        <v>21.87</v>
      </c>
      <c r="S3179" s="6">
        <f t="shared" si="149"/>
        <v>63.370000000000005</v>
      </c>
    </row>
    <row r="3180" spans="1:19" x14ac:dyDescent="0.35">
      <c r="A3180" s="1">
        <v>12993</v>
      </c>
      <c r="B3180" s="1">
        <v>37</v>
      </c>
      <c r="C3180" s="1" t="str">
        <f t="shared" si="147"/>
        <v>Middle-Aged</v>
      </c>
      <c r="D3180" s="1" t="s">
        <v>38</v>
      </c>
      <c r="E3180" s="1" t="s">
        <v>33</v>
      </c>
      <c r="F3180" s="1" t="s">
        <v>24</v>
      </c>
      <c r="G3180" s="1" t="s">
        <v>85</v>
      </c>
      <c r="H3180" s="1">
        <v>3</v>
      </c>
      <c r="I3180" s="1" t="s">
        <v>26</v>
      </c>
      <c r="J3180" s="1" t="s">
        <v>93</v>
      </c>
      <c r="K3180" s="6">
        <v>3145.64</v>
      </c>
      <c r="L3180" s="6">
        <v>786.41</v>
      </c>
      <c r="M3180" s="1">
        <v>4</v>
      </c>
      <c r="N3180" s="8">
        <v>45390</v>
      </c>
      <c r="O3180" s="4" t="str">
        <f t="shared" si="148"/>
        <v>April 2024</v>
      </c>
      <c r="P3180" s="1" t="s">
        <v>79</v>
      </c>
      <c r="Q3180" s="1" t="s">
        <v>29</v>
      </c>
      <c r="R3180" s="6">
        <v>80.900000000000006</v>
      </c>
      <c r="S3180" s="6">
        <f t="shared" si="149"/>
        <v>3226.54</v>
      </c>
    </row>
    <row r="3181" spans="1:19" x14ac:dyDescent="0.35">
      <c r="A3181" s="1">
        <v>13692</v>
      </c>
      <c r="B3181" s="1">
        <v>37</v>
      </c>
      <c r="C3181" s="1" t="str">
        <f t="shared" si="147"/>
        <v>Middle-Aged</v>
      </c>
      <c r="D3181" s="1" t="s">
        <v>16</v>
      </c>
      <c r="E3181" s="1" t="s">
        <v>17</v>
      </c>
      <c r="F3181" s="1" t="s">
        <v>30</v>
      </c>
      <c r="G3181" s="1" t="s">
        <v>78</v>
      </c>
      <c r="H3181" s="1">
        <v>3</v>
      </c>
      <c r="I3181" s="1" t="s">
        <v>26</v>
      </c>
      <c r="J3181" s="1" t="s">
        <v>93</v>
      </c>
      <c r="K3181" s="6">
        <v>2022.96</v>
      </c>
      <c r="L3181" s="6">
        <v>674.32</v>
      </c>
      <c r="M3181" s="1">
        <v>3</v>
      </c>
      <c r="N3181" s="8">
        <v>45390</v>
      </c>
      <c r="O3181" s="4" t="str">
        <f t="shared" si="148"/>
        <v>April 2024</v>
      </c>
      <c r="P3181" s="1" t="s">
        <v>79</v>
      </c>
      <c r="Q3181" s="1" t="s">
        <v>29</v>
      </c>
      <c r="R3181" s="6">
        <v>71.959999999999994</v>
      </c>
      <c r="S3181" s="6">
        <f t="shared" si="149"/>
        <v>2094.92</v>
      </c>
    </row>
    <row r="3182" spans="1:19" x14ac:dyDescent="0.35">
      <c r="A3182" s="1">
        <v>18878</v>
      </c>
      <c r="B3182" s="1">
        <v>37</v>
      </c>
      <c r="C3182" s="1" t="str">
        <f t="shared" si="147"/>
        <v>Middle-Aged</v>
      </c>
      <c r="D3182" s="1" t="s">
        <v>16</v>
      </c>
      <c r="E3182" s="1" t="s">
        <v>17</v>
      </c>
      <c r="F3182" s="1" t="s">
        <v>30</v>
      </c>
      <c r="G3182" s="1" t="s">
        <v>78</v>
      </c>
      <c r="H3182" s="1">
        <v>1</v>
      </c>
      <c r="I3182" s="1" t="s">
        <v>26</v>
      </c>
      <c r="J3182" s="1" t="s">
        <v>21</v>
      </c>
      <c r="K3182" s="6">
        <v>3371.6</v>
      </c>
      <c r="L3182" s="6">
        <v>674.32</v>
      </c>
      <c r="M3182" s="1">
        <v>5</v>
      </c>
      <c r="N3182" s="8">
        <v>45390</v>
      </c>
      <c r="O3182" s="4" t="str">
        <f t="shared" si="148"/>
        <v>April 2024</v>
      </c>
      <c r="P3182" s="1" t="s">
        <v>79</v>
      </c>
      <c r="Q3182" s="1"/>
      <c r="R3182" s="6">
        <v>0</v>
      </c>
      <c r="S3182" s="6">
        <f t="shared" si="149"/>
        <v>3371.6</v>
      </c>
    </row>
    <row r="3183" spans="1:19" x14ac:dyDescent="0.35">
      <c r="A3183" s="1">
        <v>19296</v>
      </c>
      <c r="B3183" s="1">
        <v>37</v>
      </c>
      <c r="C3183" s="1" t="str">
        <f t="shared" si="147"/>
        <v>Middle-Aged</v>
      </c>
      <c r="D3183" s="1" t="s">
        <v>38</v>
      </c>
      <c r="E3183" s="1" t="s">
        <v>17</v>
      </c>
      <c r="F3183" s="1" t="s">
        <v>40</v>
      </c>
      <c r="G3183" s="1" t="s">
        <v>88</v>
      </c>
      <c r="H3183" s="1">
        <v>2</v>
      </c>
      <c r="I3183" s="1" t="s">
        <v>26</v>
      </c>
      <c r="J3183" s="1" t="s">
        <v>93</v>
      </c>
      <c r="K3183" s="6">
        <v>1838</v>
      </c>
      <c r="L3183" s="6">
        <v>459.5</v>
      </c>
      <c r="M3183" s="1">
        <v>4</v>
      </c>
      <c r="N3183" s="8">
        <v>45390</v>
      </c>
      <c r="O3183" s="4" t="str">
        <f t="shared" si="148"/>
        <v>April 2024</v>
      </c>
      <c r="P3183" s="1" t="s">
        <v>79</v>
      </c>
      <c r="Q3183" s="1"/>
      <c r="R3183" s="6">
        <v>0</v>
      </c>
      <c r="S3183" s="6">
        <f t="shared" si="149"/>
        <v>1838</v>
      </c>
    </row>
    <row r="3184" spans="1:19" x14ac:dyDescent="0.35">
      <c r="A3184" s="1">
        <v>11108</v>
      </c>
      <c r="B3184" s="1">
        <v>39</v>
      </c>
      <c r="C3184" s="1" t="str">
        <f t="shared" si="147"/>
        <v>Middle-Aged</v>
      </c>
      <c r="D3184" s="1" t="s">
        <v>16</v>
      </c>
      <c r="E3184" s="1" t="s">
        <v>17</v>
      </c>
      <c r="F3184" s="1" t="s">
        <v>40</v>
      </c>
      <c r="G3184" s="1" t="s">
        <v>88</v>
      </c>
      <c r="H3184" s="1">
        <v>1</v>
      </c>
      <c r="I3184" s="1" t="s">
        <v>26</v>
      </c>
      <c r="J3184" s="1" t="s">
        <v>93</v>
      </c>
      <c r="K3184" s="6">
        <v>3216.5</v>
      </c>
      <c r="L3184" s="6">
        <v>459.5</v>
      </c>
      <c r="M3184" s="1">
        <v>7</v>
      </c>
      <c r="N3184" s="8">
        <v>45390</v>
      </c>
      <c r="O3184" s="4" t="str">
        <f t="shared" si="148"/>
        <v>April 2024</v>
      </c>
      <c r="P3184" s="1" t="s">
        <v>79</v>
      </c>
      <c r="Q3184" s="1" t="s">
        <v>82</v>
      </c>
      <c r="R3184" s="6">
        <v>77.510000000000005</v>
      </c>
      <c r="S3184" s="6">
        <f t="shared" si="149"/>
        <v>3294.01</v>
      </c>
    </row>
    <row r="3185" spans="1:19" x14ac:dyDescent="0.35">
      <c r="A3185" s="1">
        <v>2311</v>
      </c>
      <c r="B3185" s="1">
        <v>42</v>
      </c>
      <c r="C3185" s="1" t="str">
        <f t="shared" si="147"/>
        <v>Middle-Aged</v>
      </c>
      <c r="D3185" s="1" t="s">
        <v>38</v>
      </c>
      <c r="E3185" s="1" t="s">
        <v>17</v>
      </c>
      <c r="F3185" s="1" t="s">
        <v>18</v>
      </c>
      <c r="G3185" s="1" t="s">
        <v>36</v>
      </c>
      <c r="H3185" s="1">
        <v>5</v>
      </c>
      <c r="I3185" s="1" t="s">
        <v>20</v>
      </c>
      <c r="J3185" s="1" t="s">
        <v>21</v>
      </c>
      <c r="K3185" s="6">
        <v>124.5</v>
      </c>
      <c r="L3185" s="6">
        <v>20.75</v>
      </c>
      <c r="M3185" s="1">
        <v>6</v>
      </c>
      <c r="N3185" s="8">
        <v>45390</v>
      </c>
      <c r="O3185" s="4" t="str">
        <f t="shared" si="148"/>
        <v>April 2024</v>
      </c>
      <c r="P3185" s="1" t="s">
        <v>32</v>
      </c>
      <c r="Q3185" s="1" t="s">
        <v>29</v>
      </c>
      <c r="R3185" s="6">
        <v>23.73</v>
      </c>
      <c r="S3185" s="6">
        <f t="shared" si="149"/>
        <v>148.22999999999999</v>
      </c>
    </row>
    <row r="3186" spans="1:19" x14ac:dyDescent="0.35">
      <c r="A3186" s="1">
        <v>16808</v>
      </c>
      <c r="B3186" s="1">
        <v>42</v>
      </c>
      <c r="C3186" s="1" t="str">
        <f t="shared" si="147"/>
        <v>Middle-Aged</v>
      </c>
      <c r="D3186" s="1" t="s">
        <v>38</v>
      </c>
      <c r="E3186" s="1" t="s">
        <v>17</v>
      </c>
      <c r="F3186" s="1" t="s">
        <v>77</v>
      </c>
      <c r="G3186" s="1" t="s">
        <v>86</v>
      </c>
      <c r="H3186" s="1">
        <v>3</v>
      </c>
      <c r="I3186" s="1" t="s">
        <v>26</v>
      </c>
      <c r="J3186" s="1" t="s">
        <v>21</v>
      </c>
      <c r="K3186" s="6">
        <v>3250.62</v>
      </c>
      <c r="L3186" s="6">
        <v>361.18</v>
      </c>
      <c r="M3186" s="1">
        <v>9</v>
      </c>
      <c r="N3186" s="8">
        <v>45390</v>
      </c>
      <c r="O3186" s="4" t="str">
        <f t="shared" si="148"/>
        <v>April 2024</v>
      </c>
      <c r="P3186" s="1" t="s">
        <v>22</v>
      </c>
      <c r="Q3186" s="1" t="s">
        <v>91</v>
      </c>
      <c r="R3186" s="6">
        <v>75.930000000000007</v>
      </c>
      <c r="S3186" s="6">
        <f t="shared" si="149"/>
        <v>3326.5499999999997</v>
      </c>
    </row>
    <row r="3187" spans="1:19" x14ac:dyDescent="0.35">
      <c r="A3187" s="1">
        <v>16138</v>
      </c>
      <c r="B3187" s="1">
        <v>44</v>
      </c>
      <c r="C3187" s="1" t="str">
        <f t="shared" si="147"/>
        <v>Middle-Aged</v>
      </c>
      <c r="D3187" s="1" t="s">
        <v>38</v>
      </c>
      <c r="E3187" s="1" t="s">
        <v>17</v>
      </c>
      <c r="F3187" s="1" t="s">
        <v>24</v>
      </c>
      <c r="G3187" s="1" t="s">
        <v>85</v>
      </c>
      <c r="H3187" s="1">
        <v>5</v>
      </c>
      <c r="I3187" s="1" t="s">
        <v>26</v>
      </c>
      <c r="J3187" s="1" t="s">
        <v>93</v>
      </c>
      <c r="K3187" s="6">
        <v>4718.46</v>
      </c>
      <c r="L3187" s="6">
        <v>786.41</v>
      </c>
      <c r="M3187" s="1">
        <v>6</v>
      </c>
      <c r="N3187" s="8">
        <v>45390</v>
      </c>
      <c r="O3187" s="4" t="str">
        <f t="shared" si="148"/>
        <v>April 2024</v>
      </c>
      <c r="P3187" s="1" t="s">
        <v>22</v>
      </c>
      <c r="Q3187" s="1" t="s">
        <v>29</v>
      </c>
      <c r="R3187" s="6">
        <v>87.57</v>
      </c>
      <c r="S3187" s="6">
        <f t="shared" si="149"/>
        <v>4806.03</v>
      </c>
    </row>
    <row r="3188" spans="1:19" x14ac:dyDescent="0.35">
      <c r="A3188" s="1">
        <v>4738</v>
      </c>
      <c r="B3188" s="1">
        <v>45</v>
      </c>
      <c r="C3188" s="1" t="str">
        <f t="shared" si="147"/>
        <v>Middle-Aged</v>
      </c>
      <c r="D3188" s="1" t="s">
        <v>38</v>
      </c>
      <c r="E3188" s="1" t="s">
        <v>17</v>
      </c>
      <c r="F3188" s="1" t="s">
        <v>40</v>
      </c>
      <c r="G3188" s="1" t="s">
        <v>41</v>
      </c>
      <c r="H3188" s="1">
        <v>3</v>
      </c>
      <c r="I3188" s="1" t="s">
        <v>20</v>
      </c>
      <c r="J3188" s="1" t="s">
        <v>27</v>
      </c>
      <c r="K3188" s="6">
        <v>1689.66</v>
      </c>
      <c r="L3188" s="6">
        <v>844.83</v>
      </c>
      <c r="M3188" s="1">
        <v>2</v>
      </c>
      <c r="N3188" s="8">
        <v>45390</v>
      </c>
      <c r="O3188" s="4" t="str">
        <f t="shared" si="148"/>
        <v>April 2024</v>
      </c>
      <c r="P3188" s="1" t="s">
        <v>22</v>
      </c>
      <c r="Q3188" s="1"/>
      <c r="R3188" s="6">
        <v>0</v>
      </c>
      <c r="S3188" s="6">
        <f t="shared" si="149"/>
        <v>1689.66</v>
      </c>
    </row>
    <row r="3189" spans="1:19" x14ac:dyDescent="0.35">
      <c r="A3189" s="1">
        <v>9105</v>
      </c>
      <c r="B3189" s="1">
        <v>47</v>
      </c>
      <c r="C3189" s="1" t="str">
        <f t="shared" si="147"/>
        <v>Middle-Aged</v>
      </c>
      <c r="D3189" s="1" t="s">
        <v>16</v>
      </c>
      <c r="E3189" s="1" t="s">
        <v>17</v>
      </c>
      <c r="F3189" s="1" t="s">
        <v>18</v>
      </c>
      <c r="G3189" s="1" t="s">
        <v>36</v>
      </c>
      <c r="H3189" s="1">
        <v>5</v>
      </c>
      <c r="I3189" s="1" t="s">
        <v>26</v>
      </c>
      <c r="J3189" s="1" t="s">
        <v>21</v>
      </c>
      <c r="K3189" s="6">
        <v>186.75</v>
      </c>
      <c r="L3189" s="6">
        <v>20.75</v>
      </c>
      <c r="M3189" s="1">
        <v>9</v>
      </c>
      <c r="N3189" s="8">
        <v>45390</v>
      </c>
      <c r="O3189" s="4" t="str">
        <f t="shared" si="148"/>
        <v>April 2024</v>
      </c>
      <c r="P3189" s="1" t="s">
        <v>22</v>
      </c>
      <c r="Q3189" s="1"/>
      <c r="R3189" s="6">
        <v>0</v>
      </c>
      <c r="S3189" s="6">
        <f t="shared" si="149"/>
        <v>186.75</v>
      </c>
    </row>
    <row r="3190" spans="1:19" x14ac:dyDescent="0.35">
      <c r="A3190" s="1">
        <v>2347</v>
      </c>
      <c r="B3190" s="1">
        <v>48</v>
      </c>
      <c r="C3190" s="1" t="str">
        <f t="shared" si="147"/>
        <v>Middle-Aged</v>
      </c>
      <c r="D3190" s="1" t="s">
        <v>38</v>
      </c>
      <c r="E3190" s="1" t="s">
        <v>17</v>
      </c>
      <c r="F3190" s="1" t="s">
        <v>24</v>
      </c>
      <c r="G3190" s="1" t="s">
        <v>25</v>
      </c>
      <c r="H3190" s="1">
        <v>3</v>
      </c>
      <c r="I3190" s="1" t="s">
        <v>26</v>
      </c>
      <c r="J3190" s="1" t="s">
        <v>34</v>
      </c>
      <c r="K3190" s="6">
        <v>1976.24</v>
      </c>
      <c r="L3190" s="6">
        <v>247.03</v>
      </c>
      <c r="M3190" s="1">
        <v>8</v>
      </c>
      <c r="N3190" s="8">
        <v>45390</v>
      </c>
      <c r="O3190" s="4" t="str">
        <f t="shared" si="148"/>
        <v>April 2024</v>
      </c>
      <c r="P3190" s="1" t="s">
        <v>32</v>
      </c>
      <c r="Q3190" s="1"/>
      <c r="R3190" s="6">
        <v>0</v>
      </c>
      <c r="S3190" s="6">
        <f t="shared" si="149"/>
        <v>1976.24</v>
      </c>
    </row>
    <row r="3191" spans="1:19" x14ac:dyDescent="0.35">
      <c r="A3191" s="1">
        <v>8531</v>
      </c>
      <c r="B3191" s="1">
        <v>48</v>
      </c>
      <c r="C3191" s="1" t="str">
        <f t="shared" si="147"/>
        <v>Middle-Aged</v>
      </c>
      <c r="D3191" s="1" t="s">
        <v>16</v>
      </c>
      <c r="E3191" s="1" t="s">
        <v>17</v>
      </c>
      <c r="F3191" s="1" t="s">
        <v>18</v>
      </c>
      <c r="G3191" s="1" t="s">
        <v>36</v>
      </c>
      <c r="H3191" s="1">
        <v>5</v>
      </c>
      <c r="I3191" s="1" t="s">
        <v>20</v>
      </c>
      <c r="J3191" s="1" t="s">
        <v>21</v>
      </c>
      <c r="K3191" s="6">
        <v>41.5</v>
      </c>
      <c r="L3191" s="6">
        <v>20.75</v>
      </c>
      <c r="M3191" s="1">
        <v>2</v>
      </c>
      <c r="N3191" s="8">
        <v>45390</v>
      </c>
      <c r="O3191" s="4" t="str">
        <f t="shared" si="148"/>
        <v>April 2024</v>
      </c>
      <c r="P3191" s="1" t="s">
        <v>28</v>
      </c>
      <c r="Q3191" s="1"/>
      <c r="R3191" s="6">
        <v>0</v>
      </c>
      <c r="S3191" s="6">
        <f t="shared" si="149"/>
        <v>41.5</v>
      </c>
    </row>
    <row r="3192" spans="1:19" x14ac:dyDescent="0.35">
      <c r="A3192" s="1">
        <v>12619</v>
      </c>
      <c r="B3192" s="1">
        <v>49</v>
      </c>
      <c r="C3192" s="1" t="str">
        <f t="shared" si="147"/>
        <v>Middle-Aged</v>
      </c>
      <c r="D3192" s="1" t="s">
        <v>16</v>
      </c>
      <c r="E3192" s="1" t="s">
        <v>17</v>
      </c>
      <c r="F3192" s="1" t="s">
        <v>40</v>
      </c>
      <c r="G3192" s="1" t="s">
        <v>88</v>
      </c>
      <c r="H3192" s="1">
        <v>1</v>
      </c>
      <c r="I3192" s="1" t="s">
        <v>26</v>
      </c>
      <c r="J3192" s="1" t="s">
        <v>21</v>
      </c>
      <c r="K3192" s="6">
        <v>919</v>
      </c>
      <c r="L3192" s="6">
        <v>459.5</v>
      </c>
      <c r="M3192" s="1">
        <v>2</v>
      </c>
      <c r="N3192" s="8">
        <v>45390</v>
      </c>
      <c r="O3192" s="4" t="str">
        <f t="shared" si="148"/>
        <v>April 2024</v>
      </c>
      <c r="P3192" s="1" t="s">
        <v>22</v>
      </c>
      <c r="Q3192" s="1" t="s">
        <v>91</v>
      </c>
      <c r="R3192" s="6">
        <v>132.82</v>
      </c>
      <c r="S3192" s="6">
        <f t="shared" si="149"/>
        <v>1051.82</v>
      </c>
    </row>
    <row r="3193" spans="1:19" x14ac:dyDescent="0.35">
      <c r="A3193" s="1">
        <v>1181</v>
      </c>
      <c r="B3193" s="1">
        <v>50</v>
      </c>
      <c r="C3193" s="1" t="str">
        <f t="shared" si="147"/>
        <v>Middle-Aged</v>
      </c>
      <c r="D3193" s="1" t="s">
        <v>16</v>
      </c>
      <c r="E3193" s="1" t="s">
        <v>17</v>
      </c>
      <c r="F3193" s="1" t="s">
        <v>18</v>
      </c>
      <c r="G3193" s="1" t="s">
        <v>19</v>
      </c>
      <c r="H3193" s="1">
        <v>2</v>
      </c>
      <c r="I3193" s="1" t="s">
        <v>26</v>
      </c>
      <c r="J3193" s="1" t="s">
        <v>27</v>
      </c>
      <c r="K3193" s="6">
        <v>3955.95</v>
      </c>
      <c r="L3193" s="6">
        <v>791.19</v>
      </c>
      <c r="M3193" s="1">
        <v>5</v>
      </c>
      <c r="N3193" s="8">
        <v>45390</v>
      </c>
      <c r="O3193" s="4" t="str">
        <f t="shared" si="148"/>
        <v>April 2024</v>
      </c>
      <c r="P3193" s="1" t="s">
        <v>22</v>
      </c>
      <c r="Q3193" s="1" t="s">
        <v>29</v>
      </c>
      <c r="R3193" s="6">
        <v>35.869999999999997</v>
      </c>
      <c r="S3193" s="6">
        <f t="shared" si="149"/>
        <v>3991.8199999999997</v>
      </c>
    </row>
    <row r="3194" spans="1:19" x14ac:dyDescent="0.35">
      <c r="A3194" s="1">
        <v>15203</v>
      </c>
      <c r="B3194" s="1">
        <v>51</v>
      </c>
      <c r="C3194" s="1" t="str">
        <f t="shared" si="147"/>
        <v>Middle-Aged</v>
      </c>
      <c r="D3194" s="1" t="s">
        <v>38</v>
      </c>
      <c r="E3194" s="1" t="s">
        <v>17</v>
      </c>
      <c r="F3194" s="1" t="s">
        <v>18</v>
      </c>
      <c r="G3194" s="1" t="s">
        <v>81</v>
      </c>
      <c r="H3194" s="1">
        <v>3</v>
      </c>
      <c r="I3194" s="1" t="s">
        <v>26</v>
      </c>
      <c r="J3194" s="1" t="s">
        <v>21</v>
      </c>
      <c r="K3194" s="6">
        <v>3419.04</v>
      </c>
      <c r="L3194" s="6">
        <v>1139.68</v>
      </c>
      <c r="M3194" s="1">
        <v>3</v>
      </c>
      <c r="N3194" s="8">
        <v>45390</v>
      </c>
      <c r="O3194" s="4" t="str">
        <f t="shared" si="148"/>
        <v>April 2024</v>
      </c>
      <c r="P3194" s="1" t="s">
        <v>84</v>
      </c>
      <c r="Q3194" s="1" t="s">
        <v>103</v>
      </c>
      <c r="R3194" s="6">
        <v>224.37</v>
      </c>
      <c r="S3194" s="6">
        <f t="shared" si="149"/>
        <v>3643.41</v>
      </c>
    </row>
    <row r="3195" spans="1:19" x14ac:dyDescent="0.35">
      <c r="A3195" s="1">
        <v>5024</v>
      </c>
      <c r="B3195" s="1">
        <v>55</v>
      </c>
      <c r="C3195" s="1" t="str">
        <f t="shared" si="147"/>
        <v>Middle-Aged</v>
      </c>
      <c r="D3195" s="1" t="s">
        <v>16</v>
      </c>
      <c r="E3195" s="1" t="s">
        <v>33</v>
      </c>
      <c r="F3195" s="1" t="s">
        <v>18</v>
      </c>
      <c r="G3195" s="1" t="s">
        <v>36</v>
      </c>
      <c r="H3195" s="1">
        <v>5</v>
      </c>
      <c r="I3195" s="1" t="s">
        <v>20</v>
      </c>
      <c r="J3195" s="1" t="s">
        <v>34</v>
      </c>
      <c r="K3195" s="6">
        <v>62.25</v>
      </c>
      <c r="L3195" s="6">
        <v>20.75</v>
      </c>
      <c r="M3195" s="1">
        <v>3</v>
      </c>
      <c r="N3195" s="8">
        <v>45390</v>
      </c>
      <c r="O3195" s="4" t="str">
        <f t="shared" si="148"/>
        <v>April 2024</v>
      </c>
      <c r="P3195" s="1" t="s">
        <v>32</v>
      </c>
      <c r="Q3195" s="1" t="s">
        <v>56</v>
      </c>
      <c r="R3195" s="6">
        <v>57.73</v>
      </c>
      <c r="S3195" s="6">
        <f t="shared" si="149"/>
        <v>119.97999999999999</v>
      </c>
    </row>
    <row r="3196" spans="1:19" x14ac:dyDescent="0.35">
      <c r="A3196" s="1">
        <v>13689</v>
      </c>
      <c r="B3196" s="1">
        <v>55</v>
      </c>
      <c r="C3196" s="1" t="str">
        <f t="shared" si="147"/>
        <v>Middle-Aged</v>
      </c>
      <c r="D3196" s="1" t="s">
        <v>16</v>
      </c>
      <c r="E3196" s="1" t="s">
        <v>17</v>
      </c>
      <c r="F3196" s="1" t="s">
        <v>40</v>
      </c>
      <c r="G3196" s="1" t="s">
        <v>88</v>
      </c>
      <c r="H3196" s="1">
        <v>4</v>
      </c>
      <c r="I3196" s="1" t="s">
        <v>26</v>
      </c>
      <c r="J3196" s="1" t="s">
        <v>21</v>
      </c>
      <c r="K3196" s="6">
        <v>4595</v>
      </c>
      <c r="L3196" s="6">
        <v>459.5</v>
      </c>
      <c r="M3196" s="1">
        <v>10</v>
      </c>
      <c r="N3196" s="8">
        <v>45390</v>
      </c>
      <c r="O3196" s="4" t="str">
        <f t="shared" si="148"/>
        <v>April 2024</v>
      </c>
      <c r="P3196" s="1" t="s">
        <v>22</v>
      </c>
      <c r="Q3196" s="1"/>
      <c r="R3196" s="6">
        <v>0</v>
      </c>
      <c r="S3196" s="6">
        <f t="shared" si="149"/>
        <v>4595</v>
      </c>
    </row>
    <row r="3197" spans="1:19" x14ac:dyDescent="0.35">
      <c r="A3197" s="1">
        <v>12735</v>
      </c>
      <c r="B3197" s="1">
        <v>57</v>
      </c>
      <c r="C3197" s="1" t="str">
        <f t="shared" si="147"/>
        <v>Old</v>
      </c>
      <c r="D3197" s="1" t="s">
        <v>16</v>
      </c>
      <c r="E3197" s="1" t="s">
        <v>17</v>
      </c>
      <c r="F3197" s="1" t="s">
        <v>40</v>
      </c>
      <c r="G3197" s="1" t="s">
        <v>88</v>
      </c>
      <c r="H3197" s="1">
        <v>1</v>
      </c>
      <c r="I3197" s="1" t="s">
        <v>20</v>
      </c>
      <c r="J3197" s="1" t="s">
        <v>83</v>
      </c>
      <c r="K3197" s="6">
        <v>4595</v>
      </c>
      <c r="L3197" s="6">
        <v>459.5</v>
      </c>
      <c r="M3197" s="1">
        <v>10</v>
      </c>
      <c r="N3197" s="8">
        <v>45390</v>
      </c>
      <c r="O3197" s="4" t="str">
        <f t="shared" si="148"/>
        <v>April 2024</v>
      </c>
      <c r="P3197" s="1" t="s">
        <v>22</v>
      </c>
      <c r="Q3197" s="1" t="s">
        <v>37</v>
      </c>
      <c r="R3197" s="6">
        <v>81.069999999999993</v>
      </c>
      <c r="S3197" s="6">
        <f t="shared" si="149"/>
        <v>4676.07</v>
      </c>
    </row>
    <row r="3198" spans="1:19" x14ac:dyDescent="0.35">
      <c r="A3198" s="1">
        <v>13980</v>
      </c>
      <c r="B3198" s="1">
        <v>62</v>
      </c>
      <c r="C3198" s="1" t="str">
        <f t="shared" si="147"/>
        <v>Old</v>
      </c>
      <c r="D3198" s="1" t="s">
        <v>38</v>
      </c>
      <c r="E3198" s="1" t="s">
        <v>17</v>
      </c>
      <c r="F3198" s="1" t="s">
        <v>40</v>
      </c>
      <c r="G3198" s="1" t="s">
        <v>88</v>
      </c>
      <c r="H3198" s="1">
        <v>5</v>
      </c>
      <c r="I3198" s="1" t="s">
        <v>20</v>
      </c>
      <c r="J3198" s="1" t="s">
        <v>93</v>
      </c>
      <c r="K3198" s="6">
        <v>4135.5</v>
      </c>
      <c r="L3198" s="6">
        <v>459.5</v>
      </c>
      <c r="M3198" s="1">
        <v>9</v>
      </c>
      <c r="N3198" s="8">
        <v>45390</v>
      </c>
      <c r="O3198" s="4" t="str">
        <f t="shared" si="148"/>
        <v>April 2024</v>
      </c>
      <c r="P3198" s="1" t="s">
        <v>22</v>
      </c>
      <c r="Q3198" s="1" t="s">
        <v>97</v>
      </c>
      <c r="R3198" s="6">
        <v>76.62</v>
      </c>
      <c r="S3198" s="6">
        <f t="shared" si="149"/>
        <v>4212.12</v>
      </c>
    </row>
    <row r="3199" spans="1:19" x14ac:dyDescent="0.35">
      <c r="A3199" s="1">
        <v>14332</v>
      </c>
      <c r="B3199" s="1">
        <v>64</v>
      </c>
      <c r="C3199" s="1" t="str">
        <f t="shared" si="147"/>
        <v>Old</v>
      </c>
      <c r="D3199" s="1" t="s">
        <v>16</v>
      </c>
      <c r="E3199" s="1" t="s">
        <v>33</v>
      </c>
      <c r="F3199" s="1" t="s">
        <v>18</v>
      </c>
      <c r="G3199" s="1" t="s">
        <v>81</v>
      </c>
      <c r="H3199" s="1">
        <v>3</v>
      </c>
      <c r="I3199" s="1" t="s">
        <v>26</v>
      </c>
      <c r="J3199" s="1" t="s">
        <v>21</v>
      </c>
      <c r="K3199" s="6">
        <v>10257.120000000001</v>
      </c>
      <c r="L3199" s="6">
        <v>1139.68</v>
      </c>
      <c r="M3199" s="1">
        <v>9</v>
      </c>
      <c r="N3199" s="8">
        <v>45390</v>
      </c>
      <c r="O3199" s="4" t="str">
        <f t="shared" si="148"/>
        <v>April 2024</v>
      </c>
      <c r="P3199" s="1" t="s">
        <v>84</v>
      </c>
      <c r="Q3199" s="1" t="s">
        <v>107</v>
      </c>
      <c r="R3199" s="6">
        <v>109.96</v>
      </c>
      <c r="S3199" s="6">
        <f t="shared" si="149"/>
        <v>10367.08</v>
      </c>
    </row>
    <row r="3200" spans="1:19" x14ac:dyDescent="0.35">
      <c r="A3200" s="1">
        <v>13761</v>
      </c>
      <c r="B3200" s="1">
        <v>65</v>
      </c>
      <c r="C3200" s="1" t="str">
        <f t="shared" si="147"/>
        <v>Old</v>
      </c>
      <c r="D3200" s="1" t="s">
        <v>16</v>
      </c>
      <c r="E3200" s="1" t="s">
        <v>17</v>
      </c>
      <c r="F3200" s="1" t="s">
        <v>77</v>
      </c>
      <c r="G3200" s="1" t="s">
        <v>86</v>
      </c>
      <c r="H3200" s="1">
        <v>1</v>
      </c>
      <c r="I3200" s="1" t="s">
        <v>26</v>
      </c>
      <c r="J3200" s="1" t="s">
        <v>83</v>
      </c>
      <c r="K3200" s="6">
        <v>3250.62</v>
      </c>
      <c r="L3200" s="6">
        <v>361.18</v>
      </c>
      <c r="M3200" s="1">
        <v>9</v>
      </c>
      <c r="N3200" s="8">
        <v>45390</v>
      </c>
      <c r="O3200" s="4" t="str">
        <f t="shared" si="148"/>
        <v>April 2024</v>
      </c>
      <c r="P3200" s="1" t="s">
        <v>22</v>
      </c>
      <c r="Q3200" s="1" t="s">
        <v>37</v>
      </c>
      <c r="R3200" s="6">
        <v>49.78</v>
      </c>
      <c r="S3200" s="6">
        <f t="shared" si="149"/>
        <v>3300.4</v>
      </c>
    </row>
    <row r="3201" spans="1:19" x14ac:dyDescent="0.35">
      <c r="A3201" s="1">
        <v>2473</v>
      </c>
      <c r="B3201" s="1">
        <v>69</v>
      </c>
      <c r="C3201" s="1" t="str">
        <f t="shared" si="147"/>
        <v>Old</v>
      </c>
      <c r="D3201" s="1" t="s">
        <v>38</v>
      </c>
      <c r="E3201" s="1" t="s">
        <v>33</v>
      </c>
      <c r="F3201" s="1" t="s">
        <v>40</v>
      </c>
      <c r="G3201" s="1" t="s">
        <v>41</v>
      </c>
      <c r="H3201" s="1">
        <v>3</v>
      </c>
      <c r="I3201" s="1" t="s">
        <v>26</v>
      </c>
      <c r="J3201" s="1" t="s">
        <v>42</v>
      </c>
      <c r="K3201" s="6">
        <v>8448.2999999999993</v>
      </c>
      <c r="L3201" s="6">
        <v>844.83</v>
      </c>
      <c r="M3201" s="1">
        <v>10</v>
      </c>
      <c r="N3201" s="8">
        <v>45390</v>
      </c>
      <c r="O3201" s="4" t="str">
        <f t="shared" si="148"/>
        <v>April 2024</v>
      </c>
      <c r="P3201" s="1" t="s">
        <v>22</v>
      </c>
      <c r="Q3201" s="1" t="s">
        <v>43</v>
      </c>
      <c r="R3201" s="6">
        <v>59.35</v>
      </c>
      <c r="S3201" s="6">
        <f t="shared" si="149"/>
        <v>8507.65</v>
      </c>
    </row>
    <row r="3202" spans="1:19" x14ac:dyDescent="0.35">
      <c r="A3202" s="1">
        <v>6191</v>
      </c>
      <c r="B3202" s="1">
        <v>69</v>
      </c>
      <c r="C3202" s="1" t="str">
        <f t="shared" ref="C3202:C3265" si="150">IF(B3202&lt;=35,"Young",IF(B3202&lt;=55,"Middle-Aged","Old"))</f>
        <v>Old</v>
      </c>
      <c r="D3202" s="1" t="s">
        <v>16</v>
      </c>
      <c r="E3202" s="1" t="s">
        <v>17</v>
      </c>
      <c r="F3202" s="1" t="s">
        <v>40</v>
      </c>
      <c r="G3202" s="1" t="s">
        <v>41</v>
      </c>
      <c r="H3202" s="1">
        <v>3</v>
      </c>
      <c r="I3202" s="1" t="s">
        <v>26</v>
      </c>
      <c r="J3202" s="1" t="s">
        <v>42</v>
      </c>
      <c r="K3202" s="6">
        <v>844.83</v>
      </c>
      <c r="L3202" s="6">
        <v>844.83</v>
      </c>
      <c r="M3202" s="1">
        <v>1</v>
      </c>
      <c r="N3202" s="8">
        <v>45390</v>
      </c>
      <c r="O3202" s="4" t="str">
        <f t="shared" ref="O3202:O3265" si="151">TEXT(N3202,"mmmm yyyy")</f>
        <v>April 2024</v>
      </c>
      <c r="P3202" s="1" t="s">
        <v>32</v>
      </c>
      <c r="Q3202" s="1" t="s">
        <v>67</v>
      </c>
      <c r="R3202" s="6">
        <v>127.53</v>
      </c>
      <c r="S3202" s="6">
        <f t="shared" ref="S3202:S3265" si="152">K3202+R3202</f>
        <v>972.36</v>
      </c>
    </row>
    <row r="3203" spans="1:19" x14ac:dyDescent="0.35">
      <c r="A3203" s="1">
        <v>14202</v>
      </c>
      <c r="B3203" s="1">
        <v>71</v>
      </c>
      <c r="C3203" s="1" t="str">
        <f t="shared" si="150"/>
        <v>Old</v>
      </c>
      <c r="D3203" s="1" t="s">
        <v>38</v>
      </c>
      <c r="E3203" s="1" t="s">
        <v>17</v>
      </c>
      <c r="F3203" s="1" t="s">
        <v>18</v>
      </c>
      <c r="G3203" s="1" t="s">
        <v>81</v>
      </c>
      <c r="H3203" s="1">
        <v>2</v>
      </c>
      <c r="I3203" s="1" t="s">
        <v>26</v>
      </c>
      <c r="J3203" s="1" t="s">
        <v>93</v>
      </c>
      <c r="K3203" s="6">
        <v>5698.4</v>
      </c>
      <c r="L3203" s="6">
        <v>1139.68</v>
      </c>
      <c r="M3203" s="1">
        <v>5</v>
      </c>
      <c r="N3203" s="8">
        <v>45390</v>
      </c>
      <c r="O3203" s="4" t="str">
        <f t="shared" si="151"/>
        <v>April 2024</v>
      </c>
      <c r="P3203" s="1" t="s">
        <v>84</v>
      </c>
      <c r="Q3203" s="1"/>
      <c r="R3203" s="6">
        <v>0</v>
      </c>
      <c r="S3203" s="6">
        <f t="shared" si="152"/>
        <v>5698.4</v>
      </c>
    </row>
    <row r="3204" spans="1:19" x14ac:dyDescent="0.35">
      <c r="A3204" s="1">
        <v>7361</v>
      </c>
      <c r="B3204" s="1">
        <v>73</v>
      </c>
      <c r="C3204" s="1" t="str">
        <f t="shared" si="150"/>
        <v>Old</v>
      </c>
      <c r="D3204" s="1" t="s">
        <v>16</v>
      </c>
      <c r="E3204" s="1" t="s">
        <v>17</v>
      </c>
      <c r="F3204" s="1" t="s">
        <v>18</v>
      </c>
      <c r="G3204" s="1" t="s">
        <v>19</v>
      </c>
      <c r="H3204" s="1">
        <v>2</v>
      </c>
      <c r="I3204" s="1" t="s">
        <v>20</v>
      </c>
      <c r="J3204" s="1" t="s">
        <v>21</v>
      </c>
      <c r="K3204" s="6">
        <v>791.19</v>
      </c>
      <c r="L3204" s="6">
        <v>791.19</v>
      </c>
      <c r="M3204" s="1">
        <v>1</v>
      </c>
      <c r="N3204" s="8">
        <v>45390</v>
      </c>
      <c r="O3204" s="4" t="str">
        <f t="shared" si="151"/>
        <v>April 2024</v>
      </c>
      <c r="P3204" s="1" t="s">
        <v>32</v>
      </c>
      <c r="Q3204" s="1" t="s">
        <v>52</v>
      </c>
      <c r="R3204" s="6">
        <v>20.14</v>
      </c>
      <c r="S3204" s="6">
        <f t="shared" si="152"/>
        <v>811.33</v>
      </c>
    </row>
    <row r="3205" spans="1:19" x14ac:dyDescent="0.35">
      <c r="A3205" s="1">
        <v>3634</v>
      </c>
      <c r="B3205" s="1">
        <v>74</v>
      </c>
      <c r="C3205" s="1" t="str">
        <f t="shared" si="150"/>
        <v>Old</v>
      </c>
      <c r="D3205" s="1" t="s">
        <v>16</v>
      </c>
      <c r="E3205" s="1" t="s">
        <v>17</v>
      </c>
      <c r="F3205" s="1" t="s">
        <v>18</v>
      </c>
      <c r="G3205" s="1" t="s">
        <v>19</v>
      </c>
      <c r="H3205" s="1">
        <v>2</v>
      </c>
      <c r="I3205" s="1" t="s">
        <v>26</v>
      </c>
      <c r="J3205" s="1" t="s">
        <v>34</v>
      </c>
      <c r="K3205" s="6">
        <v>4747.1400000000003</v>
      </c>
      <c r="L3205" s="6">
        <v>791.19</v>
      </c>
      <c r="M3205" s="1">
        <v>6</v>
      </c>
      <c r="N3205" s="8">
        <v>45390</v>
      </c>
      <c r="O3205" s="4" t="str">
        <f t="shared" si="151"/>
        <v>April 2024</v>
      </c>
      <c r="P3205" s="1" t="s">
        <v>32</v>
      </c>
      <c r="Q3205" s="1"/>
      <c r="R3205" s="6">
        <v>0</v>
      </c>
      <c r="S3205" s="6">
        <f t="shared" si="152"/>
        <v>4747.1400000000003</v>
      </c>
    </row>
    <row r="3206" spans="1:19" x14ac:dyDescent="0.35">
      <c r="A3206" s="1">
        <v>6551</v>
      </c>
      <c r="B3206" s="1">
        <v>74</v>
      </c>
      <c r="C3206" s="1" t="str">
        <f t="shared" si="150"/>
        <v>Old</v>
      </c>
      <c r="D3206" s="1" t="s">
        <v>16</v>
      </c>
      <c r="E3206" s="1" t="s">
        <v>33</v>
      </c>
      <c r="F3206" s="1" t="s">
        <v>40</v>
      </c>
      <c r="G3206" s="1" t="s">
        <v>41</v>
      </c>
      <c r="H3206" s="1">
        <v>3</v>
      </c>
      <c r="I3206" s="1" t="s">
        <v>20</v>
      </c>
      <c r="J3206" s="1" t="s">
        <v>21</v>
      </c>
      <c r="K3206" s="6">
        <v>7603.47</v>
      </c>
      <c r="L3206" s="6">
        <v>844.83</v>
      </c>
      <c r="M3206" s="1">
        <v>9</v>
      </c>
      <c r="N3206" s="8">
        <v>45390</v>
      </c>
      <c r="O3206" s="4" t="str">
        <f t="shared" si="151"/>
        <v>April 2024</v>
      </c>
      <c r="P3206" s="1" t="s">
        <v>28</v>
      </c>
      <c r="Q3206" s="1" t="s">
        <v>35</v>
      </c>
      <c r="R3206" s="6">
        <v>36.25</v>
      </c>
      <c r="S3206" s="6">
        <f t="shared" si="152"/>
        <v>7639.72</v>
      </c>
    </row>
    <row r="3207" spans="1:19" x14ac:dyDescent="0.35">
      <c r="A3207" s="1">
        <v>4617</v>
      </c>
      <c r="B3207" s="1">
        <v>75</v>
      </c>
      <c r="C3207" s="1" t="str">
        <f t="shared" si="150"/>
        <v>Old</v>
      </c>
      <c r="D3207" s="1" t="s">
        <v>16</v>
      </c>
      <c r="E3207" s="1" t="s">
        <v>17</v>
      </c>
      <c r="F3207" s="1" t="s">
        <v>40</v>
      </c>
      <c r="G3207" s="1" t="s">
        <v>41</v>
      </c>
      <c r="H3207" s="1">
        <v>3</v>
      </c>
      <c r="I3207" s="1" t="s">
        <v>26</v>
      </c>
      <c r="J3207" s="1" t="s">
        <v>42</v>
      </c>
      <c r="K3207" s="6">
        <v>6758.64</v>
      </c>
      <c r="L3207" s="6">
        <v>844.83</v>
      </c>
      <c r="M3207" s="1">
        <v>8</v>
      </c>
      <c r="N3207" s="8">
        <v>45390</v>
      </c>
      <c r="O3207" s="4" t="str">
        <f t="shared" si="151"/>
        <v>April 2024</v>
      </c>
      <c r="P3207" s="1" t="s">
        <v>22</v>
      </c>
      <c r="Q3207" s="1" t="s">
        <v>65</v>
      </c>
      <c r="R3207" s="6">
        <v>108.17</v>
      </c>
      <c r="S3207" s="6">
        <f t="shared" si="152"/>
        <v>6866.81</v>
      </c>
    </row>
    <row r="3208" spans="1:19" x14ac:dyDescent="0.35">
      <c r="A3208" s="1">
        <v>18349</v>
      </c>
      <c r="B3208" s="1">
        <v>75</v>
      </c>
      <c r="C3208" s="1" t="str">
        <f t="shared" si="150"/>
        <v>Old</v>
      </c>
      <c r="D3208" s="1" t="s">
        <v>16</v>
      </c>
      <c r="E3208" s="1" t="s">
        <v>33</v>
      </c>
      <c r="F3208" s="1" t="s">
        <v>24</v>
      </c>
      <c r="G3208" s="1" t="s">
        <v>85</v>
      </c>
      <c r="H3208" s="1">
        <v>2</v>
      </c>
      <c r="I3208" s="1" t="s">
        <v>20</v>
      </c>
      <c r="J3208" s="1" t="s">
        <v>21</v>
      </c>
      <c r="K3208" s="6">
        <v>1572.82</v>
      </c>
      <c r="L3208" s="6">
        <v>786.41</v>
      </c>
      <c r="M3208" s="1">
        <v>2</v>
      </c>
      <c r="N3208" s="8">
        <v>45390</v>
      </c>
      <c r="O3208" s="4" t="str">
        <f t="shared" si="151"/>
        <v>April 2024</v>
      </c>
      <c r="P3208" s="1" t="s">
        <v>22</v>
      </c>
      <c r="Q3208" s="1" t="s">
        <v>29</v>
      </c>
      <c r="R3208" s="6">
        <v>88.53</v>
      </c>
      <c r="S3208" s="6">
        <f t="shared" si="152"/>
        <v>1661.35</v>
      </c>
    </row>
    <row r="3209" spans="1:19" x14ac:dyDescent="0.35">
      <c r="A3209" s="1">
        <v>17528</v>
      </c>
      <c r="B3209" s="1">
        <v>76</v>
      </c>
      <c r="C3209" s="1" t="str">
        <f t="shared" si="150"/>
        <v>Old</v>
      </c>
      <c r="D3209" s="1" t="s">
        <v>38</v>
      </c>
      <c r="E3209" s="1" t="s">
        <v>17</v>
      </c>
      <c r="F3209" s="1" t="s">
        <v>24</v>
      </c>
      <c r="G3209" s="1" t="s">
        <v>85</v>
      </c>
      <c r="H3209" s="1">
        <v>1</v>
      </c>
      <c r="I3209" s="1" t="s">
        <v>20</v>
      </c>
      <c r="J3209" s="1" t="s">
        <v>21</v>
      </c>
      <c r="K3209" s="6">
        <v>3932.05</v>
      </c>
      <c r="L3209" s="6">
        <v>786.41</v>
      </c>
      <c r="M3209" s="1">
        <v>5</v>
      </c>
      <c r="N3209" s="8">
        <v>45390</v>
      </c>
      <c r="O3209" s="4" t="str">
        <f t="shared" si="151"/>
        <v>April 2024</v>
      </c>
      <c r="P3209" s="1" t="s">
        <v>84</v>
      </c>
      <c r="Q3209" s="1" t="s">
        <v>52</v>
      </c>
      <c r="R3209" s="6">
        <v>47.4</v>
      </c>
      <c r="S3209" s="6">
        <f t="shared" si="152"/>
        <v>3979.4500000000003</v>
      </c>
    </row>
    <row r="3210" spans="1:19" x14ac:dyDescent="0.35">
      <c r="A3210" s="1">
        <v>17966</v>
      </c>
      <c r="B3210" s="1">
        <v>77</v>
      </c>
      <c r="C3210" s="1" t="str">
        <f t="shared" si="150"/>
        <v>Old</v>
      </c>
      <c r="D3210" s="1" t="s">
        <v>38</v>
      </c>
      <c r="E3210" s="1" t="s">
        <v>17</v>
      </c>
      <c r="F3210" s="1" t="s">
        <v>40</v>
      </c>
      <c r="G3210" s="1" t="s">
        <v>88</v>
      </c>
      <c r="H3210" s="1">
        <v>1</v>
      </c>
      <c r="I3210" s="1" t="s">
        <v>26</v>
      </c>
      <c r="J3210" s="1" t="s">
        <v>93</v>
      </c>
      <c r="K3210" s="6">
        <v>4595</v>
      </c>
      <c r="L3210" s="6">
        <v>459.5</v>
      </c>
      <c r="M3210" s="1">
        <v>10</v>
      </c>
      <c r="N3210" s="8">
        <v>45390</v>
      </c>
      <c r="O3210" s="4" t="str">
        <f t="shared" si="151"/>
        <v>April 2024</v>
      </c>
      <c r="P3210" s="1" t="s">
        <v>22</v>
      </c>
      <c r="Q3210" s="1" t="s">
        <v>37</v>
      </c>
      <c r="R3210" s="6">
        <v>57.97</v>
      </c>
      <c r="S3210" s="6">
        <f t="shared" si="152"/>
        <v>4652.97</v>
      </c>
    </row>
    <row r="3211" spans="1:19" x14ac:dyDescent="0.35">
      <c r="A3211" s="1">
        <v>2597</v>
      </c>
      <c r="B3211" s="1">
        <v>78</v>
      </c>
      <c r="C3211" s="1" t="str">
        <f t="shared" si="150"/>
        <v>Old</v>
      </c>
      <c r="D3211" s="1" t="s">
        <v>38</v>
      </c>
      <c r="E3211" s="1" t="s">
        <v>17</v>
      </c>
      <c r="F3211" s="1" t="s">
        <v>18</v>
      </c>
      <c r="G3211" s="1" t="s">
        <v>19</v>
      </c>
      <c r="H3211" s="1">
        <v>2</v>
      </c>
      <c r="I3211" s="1" t="s">
        <v>20</v>
      </c>
      <c r="J3211" s="1" t="s">
        <v>42</v>
      </c>
      <c r="K3211" s="6">
        <v>2373.5700000000002</v>
      </c>
      <c r="L3211" s="6">
        <v>791.19</v>
      </c>
      <c r="M3211" s="1">
        <v>3</v>
      </c>
      <c r="N3211" s="8">
        <v>45390</v>
      </c>
      <c r="O3211" s="4" t="str">
        <f t="shared" si="151"/>
        <v>April 2024</v>
      </c>
      <c r="P3211" s="1" t="s">
        <v>22</v>
      </c>
      <c r="Q3211" s="1" t="s">
        <v>52</v>
      </c>
      <c r="R3211" s="6">
        <v>28.64</v>
      </c>
      <c r="S3211" s="6">
        <f t="shared" si="152"/>
        <v>2402.21</v>
      </c>
    </row>
    <row r="3212" spans="1:19" x14ac:dyDescent="0.35">
      <c r="A3212" s="1">
        <v>17486</v>
      </c>
      <c r="B3212" s="1">
        <v>80</v>
      </c>
      <c r="C3212" s="1" t="str">
        <f t="shared" si="150"/>
        <v>Old</v>
      </c>
      <c r="D3212" s="1" t="s">
        <v>16</v>
      </c>
      <c r="E3212" s="1" t="s">
        <v>17</v>
      </c>
      <c r="F3212" s="1" t="s">
        <v>18</v>
      </c>
      <c r="G3212" s="1" t="s">
        <v>81</v>
      </c>
      <c r="H3212" s="1">
        <v>4</v>
      </c>
      <c r="I3212" s="1" t="s">
        <v>26</v>
      </c>
      <c r="J3212" s="1" t="s">
        <v>93</v>
      </c>
      <c r="K3212" s="6">
        <v>10257.120000000001</v>
      </c>
      <c r="L3212" s="6">
        <v>1139.68</v>
      </c>
      <c r="M3212" s="1">
        <v>9</v>
      </c>
      <c r="N3212" s="8">
        <v>45390</v>
      </c>
      <c r="O3212" s="4" t="str">
        <f t="shared" si="151"/>
        <v>April 2024</v>
      </c>
      <c r="P3212" s="1" t="s">
        <v>84</v>
      </c>
      <c r="Q3212" s="1"/>
      <c r="R3212" s="6">
        <v>0</v>
      </c>
      <c r="S3212" s="6">
        <f t="shared" si="152"/>
        <v>10257.120000000001</v>
      </c>
    </row>
    <row r="3213" spans="1:19" x14ac:dyDescent="0.35">
      <c r="A3213" s="1">
        <v>19254</v>
      </c>
      <c r="B3213" s="1">
        <v>80</v>
      </c>
      <c r="C3213" s="1" t="str">
        <f t="shared" si="150"/>
        <v>Old</v>
      </c>
      <c r="D3213" s="1" t="s">
        <v>16</v>
      </c>
      <c r="E3213" s="1" t="s">
        <v>17</v>
      </c>
      <c r="F3213" s="1" t="s">
        <v>24</v>
      </c>
      <c r="G3213" s="1" t="s">
        <v>85</v>
      </c>
      <c r="H3213" s="1">
        <v>5</v>
      </c>
      <c r="I3213" s="1" t="s">
        <v>20</v>
      </c>
      <c r="J3213" s="1" t="s">
        <v>93</v>
      </c>
      <c r="K3213" s="6">
        <v>6291.28</v>
      </c>
      <c r="L3213" s="6">
        <v>786.41</v>
      </c>
      <c r="M3213" s="1">
        <v>8</v>
      </c>
      <c r="N3213" s="8">
        <v>45390</v>
      </c>
      <c r="O3213" s="4" t="str">
        <f t="shared" si="151"/>
        <v>April 2024</v>
      </c>
      <c r="P3213" s="1" t="s">
        <v>22</v>
      </c>
      <c r="Q3213" s="1"/>
      <c r="R3213" s="6">
        <v>0</v>
      </c>
      <c r="S3213" s="6">
        <f t="shared" si="152"/>
        <v>6291.28</v>
      </c>
    </row>
    <row r="3214" spans="1:19" x14ac:dyDescent="0.35">
      <c r="A3214" s="1">
        <v>17237</v>
      </c>
      <c r="B3214" s="1">
        <v>18</v>
      </c>
      <c r="C3214" s="1" t="str">
        <f t="shared" si="150"/>
        <v>Young</v>
      </c>
      <c r="D3214" s="1" t="s">
        <v>16</v>
      </c>
      <c r="E3214" s="1" t="s">
        <v>17</v>
      </c>
      <c r="F3214" s="1" t="s">
        <v>40</v>
      </c>
      <c r="G3214" s="1" t="s">
        <v>88</v>
      </c>
      <c r="H3214" s="1">
        <v>1</v>
      </c>
      <c r="I3214" s="1" t="s">
        <v>26</v>
      </c>
      <c r="J3214" s="1" t="s">
        <v>21</v>
      </c>
      <c r="K3214" s="6">
        <v>1838</v>
      </c>
      <c r="L3214" s="6">
        <v>459.5</v>
      </c>
      <c r="M3214" s="1">
        <v>4</v>
      </c>
      <c r="N3214" s="8">
        <v>45391</v>
      </c>
      <c r="O3214" s="4" t="str">
        <f t="shared" si="151"/>
        <v>April 2024</v>
      </c>
      <c r="P3214" s="1" t="s">
        <v>79</v>
      </c>
      <c r="Q3214" s="1" t="s">
        <v>111</v>
      </c>
      <c r="R3214" s="6">
        <v>93.95</v>
      </c>
      <c r="S3214" s="6">
        <f t="shared" si="152"/>
        <v>1931.95</v>
      </c>
    </row>
    <row r="3215" spans="1:19" x14ac:dyDescent="0.35">
      <c r="A3215" s="1">
        <v>7908</v>
      </c>
      <c r="B3215" s="1">
        <v>19</v>
      </c>
      <c r="C3215" s="1" t="str">
        <f t="shared" si="150"/>
        <v>Young</v>
      </c>
      <c r="D3215" s="1" t="s">
        <v>38</v>
      </c>
      <c r="E3215" s="1" t="s">
        <v>17</v>
      </c>
      <c r="F3215" s="1" t="s">
        <v>18</v>
      </c>
      <c r="G3215" s="1" t="s">
        <v>36</v>
      </c>
      <c r="H3215" s="1">
        <v>5</v>
      </c>
      <c r="I3215" s="1" t="s">
        <v>26</v>
      </c>
      <c r="J3215" s="1" t="s">
        <v>21</v>
      </c>
      <c r="K3215" s="6">
        <v>166</v>
      </c>
      <c r="L3215" s="6">
        <v>20.75</v>
      </c>
      <c r="M3215" s="1">
        <v>8</v>
      </c>
      <c r="N3215" s="8">
        <v>45391</v>
      </c>
      <c r="O3215" s="4" t="str">
        <f t="shared" si="151"/>
        <v>April 2024</v>
      </c>
      <c r="P3215" s="1" t="s">
        <v>22</v>
      </c>
      <c r="Q3215" s="1" t="s">
        <v>51</v>
      </c>
      <c r="R3215" s="6">
        <v>53.14</v>
      </c>
      <c r="S3215" s="6">
        <f t="shared" si="152"/>
        <v>219.14</v>
      </c>
    </row>
    <row r="3216" spans="1:19" x14ac:dyDescent="0.35">
      <c r="A3216" s="1">
        <v>13900</v>
      </c>
      <c r="B3216" s="1">
        <v>19</v>
      </c>
      <c r="C3216" s="1" t="str">
        <f t="shared" si="150"/>
        <v>Young</v>
      </c>
      <c r="D3216" s="1" t="s">
        <v>16</v>
      </c>
      <c r="E3216" s="1" t="s">
        <v>17</v>
      </c>
      <c r="F3216" s="1" t="s">
        <v>24</v>
      </c>
      <c r="G3216" s="1" t="s">
        <v>85</v>
      </c>
      <c r="H3216" s="1">
        <v>4</v>
      </c>
      <c r="I3216" s="1" t="s">
        <v>26</v>
      </c>
      <c r="J3216" s="1" t="s">
        <v>93</v>
      </c>
      <c r="K3216" s="6">
        <v>4718.46</v>
      </c>
      <c r="L3216" s="6">
        <v>786.41</v>
      </c>
      <c r="M3216" s="1">
        <v>6</v>
      </c>
      <c r="N3216" s="8">
        <v>45391</v>
      </c>
      <c r="O3216" s="4" t="str">
        <f t="shared" si="151"/>
        <v>April 2024</v>
      </c>
      <c r="P3216" s="1" t="s">
        <v>84</v>
      </c>
      <c r="Q3216" s="1" t="s">
        <v>95</v>
      </c>
      <c r="R3216" s="6">
        <v>105.1</v>
      </c>
      <c r="S3216" s="6">
        <f t="shared" si="152"/>
        <v>4823.5600000000004</v>
      </c>
    </row>
    <row r="3217" spans="1:19" x14ac:dyDescent="0.35">
      <c r="A3217" s="1">
        <v>4216</v>
      </c>
      <c r="B3217" s="1">
        <v>21</v>
      </c>
      <c r="C3217" s="1" t="str">
        <f t="shared" si="150"/>
        <v>Young</v>
      </c>
      <c r="D3217" s="1" t="s">
        <v>38</v>
      </c>
      <c r="E3217" s="1" t="s">
        <v>17</v>
      </c>
      <c r="F3217" s="1" t="s">
        <v>18</v>
      </c>
      <c r="G3217" s="1" t="s">
        <v>19</v>
      </c>
      <c r="H3217" s="1">
        <v>2</v>
      </c>
      <c r="I3217" s="1" t="s">
        <v>26</v>
      </c>
      <c r="J3217" s="1" t="s">
        <v>34</v>
      </c>
      <c r="K3217" s="6">
        <v>4747.1400000000003</v>
      </c>
      <c r="L3217" s="6">
        <v>791.19</v>
      </c>
      <c r="M3217" s="1">
        <v>6</v>
      </c>
      <c r="N3217" s="8">
        <v>45391</v>
      </c>
      <c r="O3217" s="4" t="str">
        <f t="shared" si="151"/>
        <v>April 2024</v>
      </c>
      <c r="P3217" s="1" t="s">
        <v>22</v>
      </c>
      <c r="Q3217" s="1"/>
      <c r="R3217" s="6">
        <v>0</v>
      </c>
      <c r="S3217" s="6">
        <f t="shared" si="152"/>
        <v>4747.1400000000003</v>
      </c>
    </row>
    <row r="3218" spans="1:19" x14ac:dyDescent="0.35">
      <c r="A3218" s="1">
        <v>9284</v>
      </c>
      <c r="B3218" s="1">
        <v>21</v>
      </c>
      <c r="C3218" s="1" t="str">
        <f t="shared" si="150"/>
        <v>Young</v>
      </c>
      <c r="D3218" s="1" t="s">
        <v>16</v>
      </c>
      <c r="E3218" s="1" t="s">
        <v>17</v>
      </c>
      <c r="F3218" s="1" t="s">
        <v>18</v>
      </c>
      <c r="G3218" s="1" t="s">
        <v>36</v>
      </c>
      <c r="H3218" s="1">
        <v>5</v>
      </c>
      <c r="I3218" s="1" t="s">
        <v>26</v>
      </c>
      <c r="J3218" s="1" t="s">
        <v>27</v>
      </c>
      <c r="K3218" s="6">
        <v>166</v>
      </c>
      <c r="L3218" s="6">
        <v>20.75</v>
      </c>
      <c r="M3218" s="1">
        <v>8</v>
      </c>
      <c r="N3218" s="8">
        <v>45391</v>
      </c>
      <c r="O3218" s="4" t="str">
        <f t="shared" si="151"/>
        <v>April 2024</v>
      </c>
      <c r="P3218" s="1" t="s">
        <v>32</v>
      </c>
      <c r="Q3218" s="1" t="s">
        <v>56</v>
      </c>
      <c r="R3218" s="6">
        <v>98.67</v>
      </c>
      <c r="S3218" s="6">
        <f t="shared" si="152"/>
        <v>264.67</v>
      </c>
    </row>
    <row r="3219" spans="1:19" x14ac:dyDescent="0.35">
      <c r="A3219" s="1">
        <v>19118</v>
      </c>
      <c r="B3219" s="1">
        <v>21</v>
      </c>
      <c r="C3219" s="1" t="str">
        <f t="shared" si="150"/>
        <v>Young</v>
      </c>
      <c r="D3219" s="1" t="s">
        <v>16</v>
      </c>
      <c r="E3219" s="1" t="s">
        <v>17</v>
      </c>
      <c r="F3219" s="1" t="s">
        <v>77</v>
      </c>
      <c r="G3219" s="1" t="s">
        <v>86</v>
      </c>
      <c r="H3219" s="1">
        <v>5</v>
      </c>
      <c r="I3219" s="1" t="s">
        <v>20</v>
      </c>
      <c r="J3219" s="1" t="s">
        <v>93</v>
      </c>
      <c r="K3219" s="6">
        <v>2528.2600000000002</v>
      </c>
      <c r="L3219" s="6">
        <v>361.18</v>
      </c>
      <c r="M3219" s="1">
        <v>7</v>
      </c>
      <c r="N3219" s="8">
        <v>45391</v>
      </c>
      <c r="O3219" s="4" t="str">
        <f t="shared" si="151"/>
        <v>April 2024</v>
      </c>
      <c r="P3219" s="1" t="s">
        <v>84</v>
      </c>
      <c r="Q3219" s="1" t="s">
        <v>118</v>
      </c>
      <c r="R3219" s="6">
        <v>81.430000000000007</v>
      </c>
      <c r="S3219" s="6">
        <f t="shared" si="152"/>
        <v>2609.69</v>
      </c>
    </row>
    <row r="3220" spans="1:19" x14ac:dyDescent="0.35">
      <c r="A3220" s="1">
        <v>1160</v>
      </c>
      <c r="B3220" s="1">
        <v>22</v>
      </c>
      <c r="C3220" s="1" t="str">
        <f t="shared" si="150"/>
        <v>Young</v>
      </c>
      <c r="D3220" s="1" t="s">
        <v>38</v>
      </c>
      <c r="E3220" s="1" t="s">
        <v>33</v>
      </c>
      <c r="F3220" s="1" t="s">
        <v>18</v>
      </c>
      <c r="G3220" s="1" t="s">
        <v>36</v>
      </c>
      <c r="H3220" s="1">
        <v>5</v>
      </c>
      <c r="I3220" s="1" t="s">
        <v>20</v>
      </c>
      <c r="J3220" s="1" t="s">
        <v>42</v>
      </c>
      <c r="K3220" s="6">
        <v>83</v>
      </c>
      <c r="L3220" s="6">
        <v>20.75</v>
      </c>
      <c r="M3220" s="1">
        <v>4</v>
      </c>
      <c r="N3220" s="8">
        <v>45391</v>
      </c>
      <c r="O3220" s="4" t="str">
        <f t="shared" si="151"/>
        <v>April 2024</v>
      </c>
      <c r="P3220" s="1" t="s">
        <v>32</v>
      </c>
      <c r="Q3220" s="1" t="s">
        <v>48</v>
      </c>
      <c r="R3220" s="6">
        <v>57.28</v>
      </c>
      <c r="S3220" s="6">
        <f t="shared" si="152"/>
        <v>140.28</v>
      </c>
    </row>
    <row r="3221" spans="1:19" x14ac:dyDescent="0.35">
      <c r="A3221" s="1">
        <v>3588</v>
      </c>
      <c r="B3221" s="1">
        <v>22</v>
      </c>
      <c r="C3221" s="1" t="str">
        <f t="shared" si="150"/>
        <v>Young</v>
      </c>
      <c r="D3221" s="1" t="s">
        <v>16</v>
      </c>
      <c r="E3221" s="1" t="s">
        <v>33</v>
      </c>
      <c r="F3221" s="1" t="s">
        <v>40</v>
      </c>
      <c r="G3221" s="1" t="s">
        <v>41</v>
      </c>
      <c r="H3221" s="1">
        <v>3</v>
      </c>
      <c r="I3221" s="1" t="s">
        <v>20</v>
      </c>
      <c r="J3221" s="1" t="s">
        <v>42</v>
      </c>
      <c r="K3221" s="6">
        <v>6758.64</v>
      </c>
      <c r="L3221" s="6">
        <v>844.83</v>
      </c>
      <c r="M3221" s="1">
        <v>8</v>
      </c>
      <c r="N3221" s="8">
        <v>45391</v>
      </c>
      <c r="O3221" s="4" t="str">
        <f t="shared" si="151"/>
        <v>April 2024</v>
      </c>
      <c r="P3221" s="1" t="s">
        <v>22</v>
      </c>
      <c r="Q3221" s="1" t="s">
        <v>37</v>
      </c>
      <c r="R3221" s="6">
        <v>11.06</v>
      </c>
      <c r="S3221" s="6">
        <f t="shared" si="152"/>
        <v>6769.7000000000007</v>
      </c>
    </row>
    <row r="3222" spans="1:19" x14ac:dyDescent="0.35">
      <c r="A3222" s="1">
        <v>6760</v>
      </c>
      <c r="B3222" s="1">
        <v>22</v>
      </c>
      <c r="C3222" s="1" t="str">
        <f t="shared" si="150"/>
        <v>Young</v>
      </c>
      <c r="D3222" s="1" t="s">
        <v>38</v>
      </c>
      <c r="E3222" s="1" t="s">
        <v>17</v>
      </c>
      <c r="F3222" s="1" t="s">
        <v>18</v>
      </c>
      <c r="G3222" s="1" t="s">
        <v>19</v>
      </c>
      <c r="H3222" s="1">
        <v>2</v>
      </c>
      <c r="I3222" s="1" t="s">
        <v>26</v>
      </c>
      <c r="J3222" s="1" t="s">
        <v>42</v>
      </c>
      <c r="K3222" s="6">
        <v>7120.71</v>
      </c>
      <c r="L3222" s="6">
        <v>791.19</v>
      </c>
      <c r="M3222" s="1">
        <v>9</v>
      </c>
      <c r="N3222" s="8">
        <v>45391</v>
      </c>
      <c r="O3222" s="4" t="str">
        <f t="shared" si="151"/>
        <v>April 2024</v>
      </c>
      <c r="P3222" s="1" t="s">
        <v>28</v>
      </c>
      <c r="Q3222" s="1" t="s">
        <v>39</v>
      </c>
      <c r="R3222" s="6">
        <v>37.44</v>
      </c>
      <c r="S3222" s="6">
        <f t="shared" si="152"/>
        <v>7158.15</v>
      </c>
    </row>
    <row r="3223" spans="1:19" x14ac:dyDescent="0.35">
      <c r="A3223" s="1">
        <v>16376</v>
      </c>
      <c r="B3223" s="1">
        <v>25</v>
      </c>
      <c r="C3223" s="1" t="str">
        <f t="shared" si="150"/>
        <v>Young</v>
      </c>
      <c r="D3223" s="1" t="s">
        <v>16</v>
      </c>
      <c r="E3223" s="1" t="s">
        <v>17</v>
      </c>
      <c r="F3223" s="1" t="s">
        <v>30</v>
      </c>
      <c r="G3223" s="1" t="s">
        <v>78</v>
      </c>
      <c r="H3223" s="1">
        <v>3</v>
      </c>
      <c r="I3223" s="1" t="s">
        <v>26</v>
      </c>
      <c r="J3223" s="1" t="s">
        <v>21</v>
      </c>
      <c r="K3223" s="6">
        <v>6068.88</v>
      </c>
      <c r="L3223" s="6">
        <v>674.32</v>
      </c>
      <c r="M3223" s="1">
        <v>9</v>
      </c>
      <c r="N3223" s="8">
        <v>45391</v>
      </c>
      <c r="O3223" s="4" t="str">
        <f t="shared" si="151"/>
        <v>April 2024</v>
      </c>
      <c r="P3223" s="1" t="s">
        <v>22</v>
      </c>
      <c r="Q3223" s="1" t="s">
        <v>52</v>
      </c>
      <c r="R3223" s="6">
        <v>26.68</v>
      </c>
      <c r="S3223" s="6">
        <f t="shared" si="152"/>
        <v>6095.56</v>
      </c>
    </row>
    <row r="3224" spans="1:19" x14ac:dyDescent="0.35">
      <c r="A3224" s="1">
        <v>17843</v>
      </c>
      <c r="B3224" s="1">
        <v>25</v>
      </c>
      <c r="C3224" s="1" t="str">
        <f t="shared" si="150"/>
        <v>Young</v>
      </c>
      <c r="D3224" s="1" t="s">
        <v>38</v>
      </c>
      <c r="E3224" s="1" t="s">
        <v>17</v>
      </c>
      <c r="F3224" s="1" t="s">
        <v>18</v>
      </c>
      <c r="G3224" s="1" t="s">
        <v>81</v>
      </c>
      <c r="H3224" s="1">
        <v>3</v>
      </c>
      <c r="I3224" s="1" t="s">
        <v>20</v>
      </c>
      <c r="J3224" s="1" t="s">
        <v>21</v>
      </c>
      <c r="K3224" s="6">
        <v>7977.76</v>
      </c>
      <c r="L3224" s="6">
        <v>1139.68</v>
      </c>
      <c r="M3224" s="1">
        <v>7</v>
      </c>
      <c r="N3224" s="8">
        <v>45391</v>
      </c>
      <c r="O3224" s="4" t="str">
        <f t="shared" si="151"/>
        <v>April 2024</v>
      </c>
      <c r="P3224" s="1" t="s">
        <v>84</v>
      </c>
      <c r="Q3224" s="1" t="s">
        <v>82</v>
      </c>
      <c r="R3224" s="6">
        <v>110.47</v>
      </c>
      <c r="S3224" s="6">
        <f t="shared" si="152"/>
        <v>8088.2300000000005</v>
      </c>
    </row>
    <row r="3225" spans="1:19" x14ac:dyDescent="0.35">
      <c r="A3225" s="1">
        <v>14048</v>
      </c>
      <c r="B3225" s="1">
        <v>26</v>
      </c>
      <c r="C3225" s="1" t="str">
        <f t="shared" si="150"/>
        <v>Young</v>
      </c>
      <c r="D3225" s="1" t="s">
        <v>38</v>
      </c>
      <c r="E3225" s="1" t="s">
        <v>17</v>
      </c>
      <c r="F3225" s="1" t="s">
        <v>18</v>
      </c>
      <c r="G3225" s="1" t="s">
        <v>81</v>
      </c>
      <c r="H3225" s="1">
        <v>3</v>
      </c>
      <c r="I3225" s="1" t="s">
        <v>26</v>
      </c>
      <c r="J3225" s="1" t="s">
        <v>93</v>
      </c>
      <c r="K3225" s="6">
        <v>3419.04</v>
      </c>
      <c r="L3225" s="6">
        <v>1139.68</v>
      </c>
      <c r="M3225" s="1">
        <v>3</v>
      </c>
      <c r="N3225" s="8">
        <v>45391</v>
      </c>
      <c r="O3225" s="4" t="str">
        <f t="shared" si="151"/>
        <v>April 2024</v>
      </c>
      <c r="P3225" s="1" t="s">
        <v>84</v>
      </c>
      <c r="Q3225" s="1"/>
      <c r="R3225" s="6">
        <v>0</v>
      </c>
      <c r="S3225" s="6">
        <f t="shared" si="152"/>
        <v>3419.04</v>
      </c>
    </row>
    <row r="3226" spans="1:19" x14ac:dyDescent="0.35">
      <c r="A3226" s="1">
        <v>14712</v>
      </c>
      <c r="B3226" s="1">
        <v>26</v>
      </c>
      <c r="C3226" s="1" t="str">
        <f t="shared" si="150"/>
        <v>Young</v>
      </c>
      <c r="D3226" s="1" t="s">
        <v>16</v>
      </c>
      <c r="E3226" s="1" t="s">
        <v>17</v>
      </c>
      <c r="F3226" s="1" t="s">
        <v>77</v>
      </c>
      <c r="G3226" s="1" t="s">
        <v>86</v>
      </c>
      <c r="H3226" s="1">
        <v>4</v>
      </c>
      <c r="I3226" s="1" t="s">
        <v>26</v>
      </c>
      <c r="J3226" s="1" t="s">
        <v>83</v>
      </c>
      <c r="K3226" s="6">
        <v>3611.8</v>
      </c>
      <c r="L3226" s="6">
        <v>361.18</v>
      </c>
      <c r="M3226" s="1">
        <v>10</v>
      </c>
      <c r="N3226" s="8">
        <v>45391</v>
      </c>
      <c r="O3226" s="4" t="str">
        <f t="shared" si="151"/>
        <v>April 2024</v>
      </c>
      <c r="P3226" s="1" t="s">
        <v>22</v>
      </c>
      <c r="Q3226" s="1"/>
      <c r="R3226" s="6">
        <v>0</v>
      </c>
      <c r="S3226" s="6">
        <f t="shared" si="152"/>
        <v>3611.8</v>
      </c>
    </row>
    <row r="3227" spans="1:19" x14ac:dyDescent="0.35">
      <c r="A3227" s="1">
        <v>7447</v>
      </c>
      <c r="B3227" s="1">
        <v>27</v>
      </c>
      <c r="C3227" s="1" t="str">
        <f t="shared" si="150"/>
        <v>Young</v>
      </c>
      <c r="D3227" s="1" t="s">
        <v>38</v>
      </c>
      <c r="E3227" s="1" t="s">
        <v>17</v>
      </c>
      <c r="F3227" s="1" t="s">
        <v>30</v>
      </c>
      <c r="G3227" s="1" t="s">
        <v>31</v>
      </c>
      <c r="H3227" s="1">
        <v>3</v>
      </c>
      <c r="I3227" s="1" t="s">
        <v>26</v>
      </c>
      <c r="J3227" s="1" t="s">
        <v>21</v>
      </c>
      <c r="K3227" s="6">
        <v>4175.6400000000003</v>
      </c>
      <c r="L3227" s="6">
        <v>463.96</v>
      </c>
      <c r="M3227" s="1">
        <v>9</v>
      </c>
      <c r="N3227" s="8">
        <v>45391</v>
      </c>
      <c r="O3227" s="4" t="str">
        <f t="shared" si="151"/>
        <v>April 2024</v>
      </c>
      <c r="P3227" s="1" t="s">
        <v>22</v>
      </c>
      <c r="Q3227" s="1"/>
      <c r="R3227" s="6">
        <v>0</v>
      </c>
      <c r="S3227" s="6">
        <f t="shared" si="152"/>
        <v>4175.6400000000003</v>
      </c>
    </row>
    <row r="3228" spans="1:19" x14ac:dyDescent="0.35">
      <c r="A3228" s="1">
        <v>1965</v>
      </c>
      <c r="B3228" s="1">
        <v>28</v>
      </c>
      <c r="C3228" s="1" t="str">
        <f t="shared" si="150"/>
        <v>Young</v>
      </c>
      <c r="D3228" s="1" t="s">
        <v>16</v>
      </c>
      <c r="E3228" s="1" t="s">
        <v>17</v>
      </c>
      <c r="F3228" s="1" t="s">
        <v>18</v>
      </c>
      <c r="G3228" s="1" t="s">
        <v>36</v>
      </c>
      <c r="H3228" s="1">
        <v>5</v>
      </c>
      <c r="I3228" s="1" t="s">
        <v>26</v>
      </c>
      <c r="J3228" s="1" t="s">
        <v>27</v>
      </c>
      <c r="K3228" s="6">
        <v>166</v>
      </c>
      <c r="L3228" s="6">
        <v>20.75</v>
      </c>
      <c r="M3228" s="1">
        <v>8</v>
      </c>
      <c r="N3228" s="8">
        <v>45391</v>
      </c>
      <c r="O3228" s="4" t="str">
        <f t="shared" si="151"/>
        <v>April 2024</v>
      </c>
      <c r="P3228" s="1" t="s">
        <v>32</v>
      </c>
      <c r="Q3228" s="1" t="s">
        <v>62</v>
      </c>
      <c r="R3228" s="6">
        <v>66.2</v>
      </c>
      <c r="S3228" s="6">
        <f t="shared" si="152"/>
        <v>232.2</v>
      </c>
    </row>
    <row r="3229" spans="1:19" x14ac:dyDescent="0.35">
      <c r="A3229" s="1">
        <v>5527</v>
      </c>
      <c r="B3229" s="1">
        <v>28</v>
      </c>
      <c r="C3229" s="1" t="str">
        <f t="shared" si="150"/>
        <v>Young</v>
      </c>
      <c r="D3229" s="1" t="s">
        <v>38</v>
      </c>
      <c r="E3229" s="1" t="s">
        <v>33</v>
      </c>
      <c r="F3229" s="1" t="s">
        <v>18</v>
      </c>
      <c r="G3229" s="1" t="s">
        <v>19</v>
      </c>
      <c r="H3229" s="1">
        <v>2</v>
      </c>
      <c r="I3229" s="1" t="s">
        <v>26</v>
      </c>
      <c r="J3229" s="1" t="s">
        <v>27</v>
      </c>
      <c r="K3229" s="6">
        <v>791.19</v>
      </c>
      <c r="L3229" s="6">
        <v>791.19</v>
      </c>
      <c r="M3229" s="1">
        <v>1</v>
      </c>
      <c r="N3229" s="8">
        <v>45391</v>
      </c>
      <c r="O3229" s="4" t="str">
        <f t="shared" si="151"/>
        <v>April 2024</v>
      </c>
      <c r="P3229" s="1" t="s">
        <v>32</v>
      </c>
      <c r="Q3229" s="1" t="s">
        <v>57</v>
      </c>
      <c r="R3229" s="6">
        <v>86.01</v>
      </c>
      <c r="S3229" s="6">
        <f t="shared" si="152"/>
        <v>877.2</v>
      </c>
    </row>
    <row r="3230" spans="1:19" x14ac:dyDescent="0.35">
      <c r="A3230" s="1">
        <v>9545</v>
      </c>
      <c r="B3230" s="1">
        <v>28</v>
      </c>
      <c r="C3230" s="1" t="str">
        <f t="shared" si="150"/>
        <v>Young</v>
      </c>
      <c r="D3230" s="1" t="s">
        <v>38</v>
      </c>
      <c r="E3230" s="1" t="s">
        <v>33</v>
      </c>
      <c r="F3230" s="1" t="s">
        <v>30</v>
      </c>
      <c r="G3230" s="1" t="s">
        <v>31</v>
      </c>
      <c r="H3230" s="1">
        <v>3</v>
      </c>
      <c r="I3230" s="1" t="s">
        <v>20</v>
      </c>
      <c r="J3230" s="1" t="s">
        <v>42</v>
      </c>
      <c r="K3230" s="6">
        <v>3247.72</v>
      </c>
      <c r="L3230" s="6">
        <v>463.96</v>
      </c>
      <c r="M3230" s="1">
        <v>7</v>
      </c>
      <c r="N3230" s="8">
        <v>45391</v>
      </c>
      <c r="O3230" s="4" t="str">
        <f t="shared" si="151"/>
        <v>April 2024</v>
      </c>
      <c r="P3230" s="1" t="s">
        <v>28</v>
      </c>
      <c r="Q3230" s="1"/>
      <c r="R3230" s="6">
        <v>0</v>
      </c>
      <c r="S3230" s="6">
        <f t="shared" si="152"/>
        <v>3247.72</v>
      </c>
    </row>
    <row r="3231" spans="1:19" x14ac:dyDescent="0.35">
      <c r="A3231" s="1">
        <v>12796</v>
      </c>
      <c r="B3231" s="1">
        <v>28</v>
      </c>
      <c r="C3231" s="1" t="str">
        <f t="shared" si="150"/>
        <v>Young</v>
      </c>
      <c r="D3231" s="1" t="s">
        <v>16</v>
      </c>
      <c r="E3231" s="1" t="s">
        <v>17</v>
      </c>
      <c r="F3231" s="1" t="s">
        <v>30</v>
      </c>
      <c r="G3231" s="1" t="s">
        <v>78</v>
      </c>
      <c r="H3231" s="1">
        <v>5</v>
      </c>
      <c r="I3231" s="1" t="s">
        <v>26</v>
      </c>
      <c r="J3231" s="1" t="s">
        <v>83</v>
      </c>
      <c r="K3231" s="6">
        <v>2697.28</v>
      </c>
      <c r="L3231" s="6">
        <v>674.32</v>
      </c>
      <c r="M3231" s="1">
        <v>4</v>
      </c>
      <c r="N3231" s="8">
        <v>45391</v>
      </c>
      <c r="O3231" s="4" t="str">
        <f t="shared" si="151"/>
        <v>April 2024</v>
      </c>
      <c r="P3231" s="1" t="s">
        <v>22</v>
      </c>
      <c r="Q3231" s="1"/>
      <c r="R3231" s="6">
        <v>0</v>
      </c>
      <c r="S3231" s="6">
        <f t="shared" si="152"/>
        <v>2697.28</v>
      </c>
    </row>
    <row r="3232" spans="1:19" x14ac:dyDescent="0.35">
      <c r="A3232" s="1">
        <v>14027</v>
      </c>
      <c r="B3232" s="1">
        <v>29</v>
      </c>
      <c r="C3232" s="1" t="str">
        <f t="shared" si="150"/>
        <v>Young</v>
      </c>
      <c r="D3232" s="1" t="s">
        <v>16</v>
      </c>
      <c r="E3232" s="1" t="s">
        <v>33</v>
      </c>
      <c r="F3232" s="1" t="s">
        <v>24</v>
      </c>
      <c r="G3232" s="1" t="s">
        <v>85</v>
      </c>
      <c r="H3232" s="1">
        <v>3</v>
      </c>
      <c r="I3232" s="1" t="s">
        <v>26</v>
      </c>
      <c r="J3232" s="1" t="s">
        <v>93</v>
      </c>
      <c r="K3232" s="6">
        <v>3932.05</v>
      </c>
      <c r="L3232" s="6">
        <v>786.41</v>
      </c>
      <c r="M3232" s="1">
        <v>5</v>
      </c>
      <c r="N3232" s="8">
        <v>45391</v>
      </c>
      <c r="O3232" s="4" t="str">
        <f t="shared" si="151"/>
        <v>April 2024</v>
      </c>
      <c r="P3232" s="1" t="s">
        <v>84</v>
      </c>
      <c r="Q3232" s="1" t="s">
        <v>91</v>
      </c>
      <c r="R3232" s="6">
        <v>134.32</v>
      </c>
      <c r="S3232" s="6">
        <f t="shared" si="152"/>
        <v>4066.3700000000003</v>
      </c>
    </row>
    <row r="3233" spans="1:19" x14ac:dyDescent="0.35">
      <c r="A3233" s="1">
        <v>3476</v>
      </c>
      <c r="B3233" s="1">
        <v>30</v>
      </c>
      <c r="C3233" s="1" t="str">
        <f t="shared" si="150"/>
        <v>Young</v>
      </c>
      <c r="D3233" s="1" t="s">
        <v>16</v>
      </c>
      <c r="E3233" s="1" t="s">
        <v>17</v>
      </c>
      <c r="F3233" s="1" t="s">
        <v>30</v>
      </c>
      <c r="G3233" s="1" t="s">
        <v>31</v>
      </c>
      <c r="H3233" s="1">
        <v>3</v>
      </c>
      <c r="I3233" s="1" t="s">
        <v>20</v>
      </c>
      <c r="J3233" s="1" t="s">
        <v>27</v>
      </c>
      <c r="K3233" s="6">
        <v>3711.68</v>
      </c>
      <c r="L3233" s="6">
        <v>463.96</v>
      </c>
      <c r="M3233" s="1">
        <v>8</v>
      </c>
      <c r="N3233" s="8">
        <v>45391</v>
      </c>
      <c r="O3233" s="4" t="str">
        <f t="shared" si="151"/>
        <v>April 2024</v>
      </c>
      <c r="P3233" s="1" t="s">
        <v>28</v>
      </c>
      <c r="Q3233" s="1" t="s">
        <v>29</v>
      </c>
      <c r="R3233" s="6">
        <v>35.020000000000003</v>
      </c>
      <c r="S3233" s="6">
        <f t="shared" si="152"/>
        <v>3746.7</v>
      </c>
    </row>
    <row r="3234" spans="1:19" x14ac:dyDescent="0.35">
      <c r="A3234" s="1">
        <v>1945</v>
      </c>
      <c r="B3234" s="1">
        <v>31</v>
      </c>
      <c r="C3234" s="1" t="str">
        <f t="shared" si="150"/>
        <v>Young</v>
      </c>
      <c r="D3234" s="1" t="s">
        <v>16</v>
      </c>
      <c r="E3234" s="1" t="s">
        <v>17</v>
      </c>
      <c r="F3234" s="1" t="s">
        <v>24</v>
      </c>
      <c r="G3234" s="1" t="s">
        <v>25</v>
      </c>
      <c r="H3234" s="1">
        <v>3</v>
      </c>
      <c r="I3234" s="1" t="s">
        <v>20</v>
      </c>
      <c r="J3234" s="1" t="s">
        <v>34</v>
      </c>
      <c r="K3234" s="6">
        <v>2223.27</v>
      </c>
      <c r="L3234" s="6">
        <v>247.03</v>
      </c>
      <c r="M3234" s="1">
        <v>9</v>
      </c>
      <c r="N3234" s="8">
        <v>45391</v>
      </c>
      <c r="O3234" s="4" t="str">
        <f t="shared" si="151"/>
        <v>April 2024</v>
      </c>
      <c r="P3234" s="1" t="s">
        <v>32</v>
      </c>
      <c r="Q3234" s="1"/>
      <c r="R3234" s="6">
        <v>0</v>
      </c>
      <c r="S3234" s="6">
        <f t="shared" si="152"/>
        <v>2223.27</v>
      </c>
    </row>
    <row r="3235" spans="1:19" x14ac:dyDescent="0.35">
      <c r="A3235" s="1">
        <v>5985</v>
      </c>
      <c r="B3235" s="1">
        <v>31</v>
      </c>
      <c r="C3235" s="1" t="str">
        <f t="shared" si="150"/>
        <v>Young</v>
      </c>
      <c r="D3235" s="1" t="s">
        <v>38</v>
      </c>
      <c r="E3235" s="1" t="s">
        <v>17</v>
      </c>
      <c r="F3235" s="1" t="s">
        <v>18</v>
      </c>
      <c r="G3235" s="1" t="s">
        <v>19</v>
      </c>
      <c r="H3235" s="1">
        <v>2</v>
      </c>
      <c r="I3235" s="1" t="s">
        <v>20</v>
      </c>
      <c r="J3235" s="1" t="s">
        <v>42</v>
      </c>
      <c r="K3235" s="6">
        <v>7120.71</v>
      </c>
      <c r="L3235" s="6">
        <v>791.19</v>
      </c>
      <c r="M3235" s="1">
        <v>9</v>
      </c>
      <c r="N3235" s="8">
        <v>45391</v>
      </c>
      <c r="O3235" s="4" t="str">
        <f t="shared" si="151"/>
        <v>April 2024</v>
      </c>
      <c r="P3235" s="1" t="s">
        <v>22</v>
      </c>
      <c r="Q3235" s="1" t="s">
        <v>29</v>
      </c>
      <c r="R3235" s="6">
        <v>10.1</v>
      </c>
      <c r="S3235" s="6">
        <f t="shared" si="152"/>
        <v>7130.81</v>
      </c>
    </row>
    <row r="3236" spans="1:19" x14ac:dyDescent="0.35">
      <c r="A3236" s="1">
        <v>12424</v>
      </c>
      <c r="B3236" s="1">
        <v>31</v>
      </c>
      <c r="C3236" s="1" t="str">
        <f t="shared" si="150"/>
        <v>Young</v>
      </c>
      <c r="D3236" s="1" t="s">
        <v>38</v>
      </c>
      <c r="E3236" s="1" t="s">
        <v>17</v>
      </c>
      <c r="F3236" s="1" t="s">
        <v>77</v>
      </c>
      <c r="G3236" s="1" t="s">
        <v>86</v>
      </c>
      <c r="H3236" s="1">
        <v>3</v>
      </c>
      <c r="I3236" s="1" t="s">
        <v>20</v>
      </c>
      <c r="J3236" s="1" t="s">
        <v>93</v>
      </c>
      <c r="K3236" s="6">
        <v>1805.9</v>
      </c>
      <c r="L3236" s="6">
        <v>361.18</v>
      </c>
      <c r="M3236" s="1">
        <v>5</v>
      </c>
      <c r="N3236" s="8">
        <v>45391</v>
      </c>
      <c r="O3236" s="4" t="str">
        <f t="shared" si="151"/>
        <v>April 2024</v>
      </c>
      <c r="P3236" s="1" t="s">
        <v>79</v>
      </c>
      <c r="Q3236" s="1"/>
      <c r="R3236" s="6">
        <v>0</v>
      </c>
      <c r="S3236" s="6">
        <f t="shared" si="152"/>
        <v>1805.9</v>
      </c>
    </row>
    <row r="3237" spans="1:19" x14ac:dyDescent="0.35">
      <c r="A3237" s="1">
        <v>9064</v>
      </c>
      <c r="B3237" s="1">
        <v>32</v>
      </c>
      <c r="C3237" s="1" t="str">
        <f t="shared" si="150"/>
        <v>Young</v>
      </c>
      <c r="D3237" s="1" t="s">
        <v>38</v>
      </c>
      <c r="E3237" s="1" t="s">
        <v>17</v>
      </c>
      <c r="F3237" s="1" t="s">
        <v>30</v>
      </c>
      <c r="G3237" s="1" t="s">
        <v>31</v>
      </c>
      <c r="H3237" s="1">
        <v>3</v>
      </c>
      <c r="I3237" s="1" t="s">
        <v>20</v>
      </c>
      <c r="J3237" s="1" t="s">
        <v>34</v>
      </c>
      <c r="K3237" s="6">
        <v>2319.8000000000002</v>
      </c>
      <c r="L3237" s="6">
        <v>463.96</v>
      </c>
      <c r="M3237" s="1">
        <v>5</v>
      </c>
      <c r="N3237" s="8">
        <v>45391</v>
      </c>
      <c r="O3237" s="4" t="str">
        <f t="shared" si="151"/>
        <v>April 2024</v>
      </c>
      <c r="P3237" s="1" t="s">
        <v>28</v>
      </c>
      <c r="Q3237" s="1" t="s">
        <v>29</v>
      </c>
      <c r="R3237" s="6">
        <v>39.619999999999997</v>
      </c>
      <c r="S3237" s="6">
        <f t="shared" si="152"/>
        <v>2359.42</v>
      </c>
    </row>
    <row r="3238" spans="1:19" x14ac:dyDescent="0.35">
      <c r="A3238" s="1">
        <v>15148</v>
      </c>
      <c r="B3238" s="1">
        <v>34</v>
      </c>
      <c r="C3238" s="1" t="str">
        <f t="shared" si="150"/>
        <v>Young</v>
      </c>
      <c r="D3238" s="1" t="s">
        <v>16</v>
      </c>
      <c r="E3238" s="1" t="s">
        <v>17</v>
      </c>
      <c r="F3238" s="1" t="s">
        <v>24</v>
      </c>
      <c r="G3238" s="1" t="s">
        <v>85</v>
      </c>
      <c r="H3238" s="1">
        <v>3</v>
      </c>
      <c r="I3238" s="1" t="s">
        <v>20</v>
      </c>
      <c r="J3238" s="1" t="s">
        <v>93</v>
      </c>
      <c r="K3238" s="6">
        <v>6291.28</v>
      </c>
      <c r="L3238" s="6">
        <v>786.41</v>
      </c>
      <c r="M3238" s="1">
        <v>8</v>
      </c>
      <c r="N3238" s="8">
        <v>45391</v>
      </c>
      <c r="O3238" s="4" t="str">
        <f t="shared" si="151"/>
        <v>April 2024</v>
      </c>
      <c r="P3238" s="1" t="s">
        <v>79</v>
      </c>
      <c r="Q3238" s="1"/>
      <c r="R3238" s="6">
        <v>0</v>
      </c>
      <c r="S3238" s="6">
        <f t="shared" si="152"/>
        <v>6291.28</v>
      </c>
    </row>
    <row r="3239" spans="1:19" x14ac:dyDescent="0.35">
      <c r="A3239" s="1">
        <v>12917</v>
      </c>
      <c r="B3239" s="1">
        <v>39</v>
      </c>
      <c r="C3239" s="1" t="str">
        <f t="shared" si="150"/>
        <v>Middle-Aged</v>
      </c>
      <c r="D3239" s="1" t="s">
        <v>16</v>
      </c>
      <c r="E3239" s="1" t="s">
        <v>17</v>
      </c>
      <c r="F3239" s="1" t="s">
        <v>40</v>
      </c>
      <c r="G3239" s="1" t="s">
        <v>88</v>
      </c>
      <c r="H3239" s="1">
        <v>2</v>
      </c>
      <c r="I3239" s="1" t="s">
        <v>26</v>
      </c>
      <c r="J3239" s="1" t="s">
        <v>93</v>
      </c>
      <c r="K3239" s="6">
        <v>2297.5</v>
      </c>
      <c r="L3239" s="6">
        <v>459.5</v>
      </c>
      <c r="M3239" s="1">
        <v>5</v>
      </c>
      <c r="N3239" s="8">
        <v>45391</v>
      </c>
      <c r="O3239" s="4" t="str">
        <f t="shared" si="151"/>
        <v>April 2024</v>
      </c>
      <c r="P3239" s="1" t="s">
        <v>79</v>
      </c>
      <c r="Q3239" s="1" t="s">
        <v>29</v>
      </c>
      <c r="R3239" s="6">
        <v>32.340000000000003</v>
      </c>
      <c r="S3239" s="6">
        <f t="shared" si="152"/>
        <v>2329.84</v>
      </c>
    </row>
    <row r="3240" spans="1:19" x14ac:dyDescent="0.35">
      <c r="A3240" s="1">
        <v>15162</v>
      </c>
      <c r="B3240" s="1">
        <v>40</v>
      </c>
      <c r="C3240" s="1" t="str">
        <f t="shared" si="150"/>
        <v>Middle-Aged</v>
      </c>
      <c r="D3240" s="1" t="s">
        <v>38</v>
      </c>
      <c r="E3240" s="1" t="s">
        <v>33</v>
      </c>
      <c r="F3240" s="1" t="s">
        <v>77</v>
      </c>
      <c r="G3240" s="1" t="s">
        <v>86</v>
      </c>
      <c r="H3240" s="1">
        <v>5</v>
      </c>
      <c r="I3240" s="1" t="s">
        <v>20</v>
      </c>
      <c r="J3240" s="1" t="s">
        <v>93</v>
      </c>
      <c r="K3240" s="6">
        <v>361.18</v>
      </c>
      <c r="L3240" s="6">
        <v>361.18</v>
      </c>
      <c r="M3240" s="1">
        <v>1</v>
      </c>
      <c r="N3240" s="8">
        <v>45391</v>
      </c>
      <c r="O3240" s="4" t="str">
        <f t="shared" si="151"/>
        <v>April 2024</v>
      </c>
      <c r="P3240" s="1" t="s">
        <v>22</v>
      </c>
      <c r="Q3240" s="1"/>
      <c r="R3240" s="6">
        <v>0</v>
      </c>
      <c r="S3240" s="6">
        <f t="shared" si="152"/>
        <v>361.18</v>
      </c>
    </row>
    <row r="3241" spans="1:19" x14ac:dyDescent="0.35">
      <c r="A3241" s="1">
        <v>17890</v>
      </c>
      <c r="B3241" s="1">
        <v>41</v>
      </c>
      <c r="C3241" s="1" t="str">
        <f t="shared" si="150"/>
        <v>Middle-Aged</v>
      </c>
      <c r="D3241" s="1" t="s">
        <v>16</v>
      </c>
      <c r="E3241" s="1" t="s">
        <v>17</v>
      </c>
      <c r="F3241" s="1" t="s">
        <v>18</v>
      </c>
      <c r="G3241" s="1" t="s">
        <v>81</v>
      </c>
      <c r="H3241" s="1">
        <v>3</v>
      </c>
      <c r="I3241" s="1" t="s">
        <v>26</v>
      </c>
      <c r="J3241" s="1" t="s">
        <v>21</v>
      </c>
      <c r="K3241" s="6">
        <v>11396.8</v>
      </c>
      <c r="L3241" s="6">
        <v>1139.68</v>
      </c>
      <c r="M3241" s="1">
        <v>10</v>
      </c>
      <c r="N3241" s="8">
        <v>45391</v>
      </c>
      <c r="O3241" s="4" t="str">
        <f t="shared" si="151"/>
        <v>April 2024</v>
      </c>
      <c r="P3241" s="1" t="s">
        <v>84</v>
      </c>
      <c r="Q3241" s="1"/>
      <c r="R3241" s="6">
        <v>0</v>
      </c>
      <c r="S3241" s="6">
        <f t="shared" si="152"/>
        <v>11396.8</v>
      </c>
    </row>
    <row r="3242" spans="1:19" x14ac:dyDescent="0.35">
      <c r="A3242" s="1">
        <v>18794</v>
      </c>
      <c r="B3242" s="1">
        <v>43</v>
      </c>
      <c r="C3242" s="1" t="str">
        <f t="shared" si="150"/>
        <v>Middle-Aged</v>
      </c>
      <c r="D3242" s="1" t="s">
        <v>16</v>
      </c>
      <c r="E3242" s="1" t="s">
        <v>17</v>
      </c>
      <c r="F3242" s="1" t="s">
        <v>18</v>
      </c>
      <c r="G3242" s="1" t="s">
        <v>81</v>
      </c>
      <c r="H3242" s="1">
        <v>1</v>
      </c>
      <c r="I3242" s="1" t="s">
        <v>26</v>
      </c>
      <c r="J3242" s="1" t="s">
        <v>93</v>
      </c>
      <c r="K3242" s="6">
        <v>6838.08</v>
      </c>
      <c r="L3242" s="6">
        <v>1139.68</v>
      </c>
      <c r="M3242" s="1">
        <v>6</v>
      </c>
      <c r="N3242" s="8">
        <v>45391</v>
      </c>
      <c r="O3242" s="4" t="str">
        <f t="shared" si="151"/>
        <v>April 2024</v>
      </c>
      <c r="P3242" s="1" t="s">
        <v>84</v>
      </c>
      <c r="Q3242" s="1" t="s">
        <v>91</v>
      </c>
      <c r="R3242" s="6">
        <v>85.6</v>
      </c>
      <c r="S3242" s="6">
        <f t="shared" si="152"/>
        <v>6923.68</v>
      </c>
    </row>
    <row r="3243" spans="1:19" x14ac:dyDescent="0.35">
      <c r="A3243" s="1">
        <v>15368</v>
      </c>
      <c r="B3243" s="1">
        <v>44</v>
      </c>
      <c r="C3243" s="1" t="str">
        <f t="shared" si="150"/>
        <v>Middle-Aged</v>
      </c>
      <c r="D3243" s="1" t="s">
        <v>38</v>
      </c>
      <c r="E3243" s="1" t="s">
        <v>33</v>
      </c>
      <c r="F3243" s="1" t="s">
        <v>18</v>
      </c>
      <c r="G3243" s="1" t="s">
        <v>81</v>
      </c>
      <c r="H3243" s="1">
        <v>4</v>
      </c>
      <c r="I3243" s="1" t="s">
        <v>20</v>
      </c>
      <c r="J3243" s="1" t="s">
        <v>21</v>
      </c>
      <c r="K3243" s="6">
        <v>3419.04</v>
      </c>
      <c r="L3243" s="6">
        <v>1139.68</v>
      </c>
      <c r="M3243" s="1">
        <v>3</v>
      </c>
      <c r="N3243" s="8">
        <v>45391</v>
      </c>
      <c r="O3243" s="4" t="str">
        <f t="shared" si="151"/>
        <v>April 2024</v>
      </c>
      <c r="P3243" s="1" t="s">
        <v>22</v>
      </c>
      <c r="Q3243" s="1" t="s">
        <v>37</v>
      </c>
      <c r="R3243" s="6">
        <v>71.95</v>
      </c>
      <c r="S3243" s="6">
        <f t="shared" si="152"/>
        <v>3490.99</v>
      </c>
    </row>
    <row r="3244" spans="1:19" x14ac:dyDescent="0.35">
      <c r="A3244" s="1">
        <v>8705</v>
      </c>
      <c r="B3244" s="1">
        <v>45</v>
      </c>
      <c r="C3244" s="1" t="str">
        <f t="shared" si="150"/>
        <v>Middle-Aged</v>
      </c>
      <c r="D3244" s="1" t="s">
        <v>16</v>
      </c>
      <c r="E3244" s="1" t="s">
        <v>33</v>
      </c>
      <c r="F3244" s="1" t="s">
        <v>40</v>
      </c>
      <c r="G3244" s="1" t="s">
        <v>41</v>
      </c>
      <c r="H3244" s="1">
        <v>3</v>
      </c>
      <c r="I3244" s="1" t="s">
        <v>26</v>
      </c>
      <c r="J3244" s="1" t="s">
        <v>27</v>
      </c>
      <c r="K3244" s="6">
        <v>844.83</v>
      </c>
      <c r="L3244" s="6">
        <v>844.83</v>
      </c>
      <c r="M3244" s="1">
        <v>1</v>
      </c>
      <c r="N3244" s="8">
        <v>45391</v>
      </c>
      <c r="O3244" s="4" t="str">
        <f t="shared" si="151"/>
        <v>April 2024</v>
      </c>
      <c r="P3244" s="1" t="s">
        <v>22</v>
      </c>
      <c r="Q3244" s="1" t="s">
        <v>62</v>
      </c>
      <c r="R3244" s="6">
        <v>84.78</v>
      </c>
      <c r="S3244" s="6">
        <f t="shared" si="152"/>
        <v>929.61</v>
      </c>
    </row>
    <row r="3245" spans="1:19" x14ac:dyDescent="0.35">
      <c r="A3245" s="1">
        <v>16924</v>
      </c>
      <c r="B3245" s="1">
        <v>45</v>
      </c>
      <c r="C3245" s="1" t="str">
        <f t="shared" si="150"/>
        <v>Middle-Aged</v>
      </c>
      <c r="D3245" s="1" t="s">
        <v>16</v>
      </c>
      <c r="E3245" s="1" t="s">
        <v>17</v>
      </c>
      <c r="F3245" s="1" t="s">
        <v>40</v>
      </c>
      <c r="G3245" s="1" t="s">
        <v>88</v>
      </c>
      <c r="H3245" s="1">
        <v>2</v>
      </c>
      <c r="I3245" s="1" t="s">
        <v>26</v>
      </c>
      <c r="J3245" s="1" t="s">
        <v>21</v>
      </c>
      <c r="K3245" s="6">
        <v>1838</v>
      </c>
      <c r="L3245" s="6">
        <v>459.5</v>
      </c>
      <c r="M3245" s="1">
        <v>4</v>
      </c>
      <c r="N3245" s="8">
        <v>45391</v>
      </c>
      <c r="O3245" s="4" t="str">
        <f t="shared" si="151"/>
        <v>April 2024</v>
      </c>
      <c r="P3245" s="1" t="s">
        <v>79</v>
      </c>
      <c r="Q3245" s="1"/>
      <c r="R3245" s="6">
        <v>0</v>
      </c>
      <c r="S3245" s="6">
        <f t="shared" si="152"/>
        <v>1838</v>
      </c>
    </row>
    <row r="3246" spans="1:19" x14ac:dyDescent="0.35">
      <c r="A3246" s="1">
        <v>3340</v>
      </c>
      <c r="B3246" s="1">
        <v>46</v>
      </c>
      <c r="C3246" s="1" t="str">
        <f t="shared" si="150"/>
        <v>Middle-Aged</v>
      </c>
      <c r="D3246" s="1" t="s">
        <v>38</v>
      </c>
      <c r="E3246" s="1" t="s">
        <v>17</v>
      </c>
      <c r="F3246" s="1" t="s">
        <v>18</v>
      </c>
      <c r="G3246" s="1" t="s">
        <v>36</v>
      </c>
      <c r="H3246" s="1">
        <v>5</v>
      </c>
      <c r="I3246" s="1" t="s">
        <v>26</v>
      </c>
      <c r="J3246" s="1" t="s">
        <v>27</v>
      </c>
      <c r="K3246" s="6">
        <v>83</v>
      </c>
      <c r="L3246" s="6">
        <v>20.75</v>
      </c>
      <c r="M3246" s="1">
        <v>4</v>
      </c>
      <c r="N3246" s="8">
        <v>45391</v>
      </c>
      <c r="O3246" s="4" t="str">
        <f t="shared" si="151"/>
        <v>April 2024</v>
      </c>
      <c r="P3246" s="1" t="s">
        <v>22</v>
      </c>
      <c r="Q3246" s="1" t="s">
        <v>71</v>
      </c>
      <c r="R3246" s="6">
        <v>70.31</v>
      </c>
      <c r="S3246" s="6">
        <f t="shared" si="152"/>
        <v>153.31</v>
      </c>
    </row>
    <row r="3247" spans="1:19" x14ac:dyDescent="0.35">
      <c r="A3247" s="1">
        <v>9296</v>
      </c>
      <c r="B3247" s="1">
        <v>49</v>
      </c>
      <c r="C3247" s="1" t="str">
        <f t="shared" si="150"/>
        <v>Middle-Aged</v>
      </c>
      <c r="D3247" s="1" t="s">
        <v>16</v>
      </c>
      <c r="E3247" s="1" t="s">
        <v>17</v>
      </c>
      <c r="F3247" s="1" t="s">
        <v>18</v>
      </c>
      <c r="G3247" s="1" t="s">
        <v>19</v>
      </c>
      <c r="H3247" s="1">
        <v>2</v>
      </c>
      <c r="I3247" s="1" t="s">
        <v>26</v>
      </c>
      <c r="J3247" s="1" t="s">
        <v>42</v>
      </c>
      <c r="K3247" s="6">
        <v>5538.33</v>
      </c>
      <c r="L3247" s="6">
        <v>791.19</v>
      </c>
      <c r="M3247" s="1">
        <v>7</v>
      </c>
      <c r="N3247" s="8">
        <v>45391</v>
      </c>
      <c r="O3247" s="4" t="str">
        <f t="shared" si="151"/>
        <v>April 2024</v>
      </c>
      <c r="P3247" s="1" t="s">
        <v>28</v>
      </c>
      <c r="Q3247" s="1" t="s">
        <v>45</v>
      </c>
      <c r="R3247" s="6">
        <v>65.98</v>
      </c>
      <c r="S3247" s="6">
        <f t="shared" si="152"/>
        <v>5604.3099999999995</v>
      </c>
    </row>
    <row r="3248" spans="1:19" x14ac:dyDescent="0.35">
      <c r="A3248" s="1">
        <v>13351</v>
      </c>
      <c r="B3248" s="1">
        <v>49</v>
      </c>
      <c r="C3248" s="1" t="str">
        <f t="shared" si="150"/>
        <v>Middle-Aged</v>
      </c>
      <c r="D3248" s="1" t="s">
        <v>16</v>
      </c>
      <c r="E3248" s="1" t="s">
        <v>17</v>
      </c>
      <c r="F3248" s="1" t="s">
        <v>77</v>
      </c>
      <c r="G3248" s="1" t="s">
        <v>86</v>
      </c>
      <c r="H3248" s="1">
        <v>5</v>
      </c>
      <c r="I3248" s="1" t="s">
        <v>26</v>
      </c>
      <c r="J3248" s="1" t="s">
        <v>93</v>
      </c>
      <c r="K3248" s="6">
        <v>1083.54</v>
      </c>
      <c r="L3248" s="6">
        <v>361.18</v>
      </c>
      <c r="M3248" s="1">
        <v>3</v>
      </c>
      <c r="N3248" s="8">
        <v>45391</v>
      </c>
      <c r="O3248" s="4" t="str">
        <f t="shared" si="151"/>
        <v>April 2024</v>
      </c>
      <c r="P3248" s="1" t="s">
        <v>84</v>
      </c>
      <c r="Q3248" s="1"/>
      <c r="R3248" s="6">
        <v>0</v>
      </c>
      <c r="S3248" s="6">
        <f t="shared" si="152"/>
        <v>1083.54</v>
      </c>
    </row>
    <row r="3249" spans="1:19" x14ac:dyDescent="0.35">
      <c r="A3249" s="1">
        <v>19555</v>
      </c>
      <c r="B3249" s="1">
        <v>51</v>
      </c>
      <c r="C3249" s="1" t="str">
        <f t="shared" si="150"/>
        <v>Middle-Aged</v>
      </c>
      <c r="D3249" s="1" t="s">
        <v>38</v>
      </c>
      <c r="E3249" s="1" t="s">
        <v>17</v>
      </c>
      <c r="F3249" s="1" t="s">
        <v>18</v>
      </c>
      <c r="G3249" s="1" t="s">
        <v>81</v>
      </c>
      <c r="H3249" s="1">
        <v>1</v>
      </c>
      <c r="I3249" s="1" t="s">
        <v>20</v>
      </c>
      <c r="J3249" s="1" t="s">
        <v>93</v>
      </c>
      <c r="K3249" s="6">
        <v>4558.72</v>
      </c>
      <c r="L3249" s="6">
        <v>1139.68</v>
      </c>
      <c r="M3249" s="1">
        <v>4</v>
      </c>
      <c r="N3249" s="8">
        <v>45391</v>
      </c>
      <c r="O3249" s="4" t="str">
        <f t="shared" si="151"/>
        <v>April 2024</v>
      </c>
      <c r="P3249" s="1" t="s">
        <v>79</v>
      </c>
      <c r="Q3249" s="1" t="s">
        <v>29</v>
      </c>
      <c r="R3249" s="6">
        <v>17.55</v>
      </c>
      <c r="S3249" s="6">
        <f t="shared" si="152"/>
        <v>4576.2700000000004</v>
      </c>
    </row>
    <row r="3250" spans="1:19" x14ac:dyDescent="0.35">
      <c r="A3250" s="1">
        <v>9150</v>
      </c>
      <c r="B3250" s="1">
        <v>53</v>
      </c>
      <c r="C3250" s="1" t="str">
        <f t="shared" si="150"/>
        <v>Middle-Aged</v>
      </c>
      <c r="D3250" s="1" t="s">
        <v>16</v>
      </c>
      <c r="E3250" s="1" t="s">
        <v>17</v>
      </c>
      <c r="F3250" s="1" t="s">
        <v>40</v>
      </c>
      <c r="G3250" s="1" t="s">
        <v>41</v>
      </c>
      <c r="H3250" s="1">
        <v>3</v>
      </c>
      <c r="I3250" s="1" t="s">
        <v>26</v>
      </c>
      <c r="J3250" s="1" t="s">
        <v>42</v>
      </c>
      <c r="K3250" s="6">
        <v>2534.4899999999998</v>
      </c>
      <c r="L3250" s="6">
        <v>844.83</v>
      </c>
      <c r="M3250" s="1">
        <v>3</v>
      </c>
      <c r="N3250" s="8">
        <v>45391</v>
      </c>
      <c r="O3250" s="4" t="str">
        <f t="shared" si="151"/>
        <v>April 2024</v>
      </c>
      <c r="P3250" s="1" t="s">
        <v>22</v>
      </c>
      <c r="Q3250" s="1" t="s">
        <v>56</v>
      </c>
      <c r="R3250" s="6">
        <v>115.18</v>
      </c>
      <c r="S3250" s="6">
        <f t="shared" si="152"/>
        <v>2649.6699999999996</v>
      </c>
    </row>
    <row r="3251" spans="1:19" x14ac:dyDescent="0.35">
      <c r="A3251" s="1">
        <v>16077</v>
      </c>
      <c r="B3251" s="1">
        <v>53</v>
      </c>
      <c r="C3251" s="1" t="str">
        <f t="shared" si="150"/>
        <v>Middle-Aged</v>
      </c>
      <c r="D3251" s="1" t="s">
        <v>38</v>
      </c>
      <c r="E3251" s="1" t="s">
        <v>33</v>
      </c>
      <c r="F3251" s="1" t="s">
        <v>77</v>
      </c>
      <c r="G3251" s="1" t="s">
        <v>86</v>
      </c>
      <c r="H3251" s="1">
        <v>1</v>
      </c>
      <c r="I3251" s="1" t="s">
        <v>26</v>
      </c>
      <c r="J3251" s="1" t="s">
        <v>21</v>
      </c>
      <c r="K3251" s="6">
        <v>2167.08</v>
      </c>
      <c r="L3251" s="6">
        <v>361.18</v>
      </c>
      <c r="M3251" s="1">
        <v>6</v>
      </c>
      <c r="N3251" s="8">
        <v>45391</v>
      </c>
      <c r="O3251" s="4" t="str">
        <f t="shared" si="151"/>
        <v>April 2024</v>
      </c>
      <c r="P3251" s="1" t="s">
        <v>84</v>
      </c>
      <c r="Q3251" s="1"/>
      <c r="R3251" s="6">
        <v>0</v>
      </c>
      <c r="S3251" s="6">
        <f t="shared" si="152"/>
        <v>2167.08</v>
      </c>
    </row>
    <row r="3252" spans="1:19" x14ac:dyDescent="0.35">
      <c r="A3252" s="1">
        <v>16616</v>
      </c>
      <c r="B3252" s="1">
        <v>53</v>
      </c>
      <c r="C3252" s="1" t="str">
        <f t="shared" si="150"/>
        <v>Middle-Aged</v>
      </c>
      <c r="D3252" s="1" t="s">
        <v>38</v>
      </c>
      <c r="E3252" s="1" t="s">
        <v>17</v>
      </c>
      <c r="F3252" s="1" t="s">
        <v>40</v>
      </c>
      <c r="G3252" s="1" t="s">
        <v>88</v>
      </c>
      <c r="H3252" s="1">
        <v>4</v>
      </c>
      <c r="I3252" s="1" t="s">
        <v>26</v>
      </c>
      <c r="J3252" s="1" t="s">
        <v>21</v>
      </c>
      <c r="K3252" s="6">
        <v>1838</v>
      </c>
      <c r="L3252" s="6">
        <v>459.5</v>
      </c>
      <c r="M3252" s="1">
        <v>4</v>
      </c>
      <c r="N3252" s="8">
        <v>45391</v>
      </c>
      <c r="O3252" s="4" t="str">
        <f t="shared" si="151"/>
        <v>April 2024</v>
      </c>
      <c r="P3252" s="1" t="s">
        <v>84</v>
      </c>
      <c r="Q3252" s="1"/>
      <c r="R3252" s="6">
        <v>0</v>
      </c>
      <c r="S3252" s="6">
        <f t="shared" si="152"/>
        <v>1838</v>
      </c>
    </row>
    <row r="3253" spans="1:19" x14ac:dyDescent="0.35">
      <c r="A3253" s="1">
        <v>11237</v>
      </c>
      <c r="B3253" s="1">
        <v>55</v>
      </c>
      <c r="C3253" s="1" t="str">
        <f t="shared" si="150"/>
        <v>Middle-Aged</v>
      </c>
      <c r="D3253" s="1" t="s">
        <v>38</v>
      </c>
      <c r="E3253" s="1" t="s">
        <v>33</v>
      </c>
      <c r="F3253" s="1" t="s">
        <v>77</v>
      </c>
      <c r="G3253" s="1" t="s">
        <v>86</v>
      </c>
      <c r="H3253" s="1">
        <v>4</v>
      </c>
      <c r="I3253" s="1" t="s">
        <v>26</v>
      </c>
      <c r="J3253" s="1" t="s">
        <v>21</v>
      </c>
      <c r="K3253" s="6">
        <v>361.18</v>
      </c>
      <c r="L3253" s="6">
        <v>361.18</v>
      </c>
      <c r="M3253" s="1">
        <v>1</v>
      </c>
      <c r="N3253" s="8">
        <v>45391</v>
      </c>
      <c r="O3253" s="4" t="str">
        <f t="shared" si="151"/>
        <v>April 2024</v>
      </c>
      <c r="P3253" s="1" t="s">
        <v>22</v>
      </c>
      <c r="Q3253" s="1" t="s">
        <v>82</v>
      </c>
      <c r="R3253" s="6">
        <v>82.35</v>
      </c>
      <c r="S3253" s="6">
        <f t="shared" si="152"/>
        <v>443.53</v>
      </c>
    </row>
    <row r="3254" spans="1:19" x14ac:dyDescent="0.35">
      <c r="A3254" s="1">
        <v>17731</v>
      </c>
      <c r="B3254" s="1">
        <v>55</v>
      </c>
      <c r="C3254" s="1" t="str">
        <f t="shared" si="150"/>
        <v>Middle-Aged</v>
      </c>
      <c r="D3254" s="1" t="s">
        <v>38</v>
      </c>
      <c r="E3254" s="1" t="s">
        <v>17</v>
      </c>
      <c r="F3254" s="1" t="s">
        <v>77</v>
      </c>
      <c r="G3254" s="1" t="s">
        <v>86</v>
      </c>
      <c r="H3254" s="1">
        <v>5</v>
      </c>
      <c r="I3254" s="1" t="s">
        <v>20</v>
      </c>
      <c r="J3254" s="1" t="s">
        <v>93</v>
      </c>
      <c r="K3254" s="6">
        <v>2889.44</v>
      </c>
      <c r="L3254" s="6">
        <v>361.18</v>
      </c>
      <c r="M3254" s="1">
        <v>8</v>
      </c>
      <c r="N3254" s="8">
        <v>45391</v>
      </c>
      <c r="O3254" s="4" t="str">
        <f t="shared" si="151"/>
        <v>April 2024</v>
      </c>
      <c r="P3254" s="1" t="s">
        <v>22</v>
      </c>
      <c r="Q3254" s="1"/>
      <c r="R3254" s="6">
        <v>0</v>
      </c>
      <c r="S3254" s="6">
        <f t="shared" si="152"/>
        <v>2889.44</v>
      </c>
    </row>
    <row r="3255" spans="1:19" x14ac:dyDescent="0.35">
      <c r="A3255" s="1">
        <v>12157</v>
      </c>
      <c r="B3255" s="1">
        <v>56</v>
      </c>
      <c r="C3255" s="1" t="str">
        <f t="shared" si="150"/>
        <v>Old</v>
      </c>
      <c r="D3255" s="1" t="s">
        <v>38</v>
      </c>
      <c r="E3255" s="1" t="s">
        <v>17</v>
      </c>
      <c r="F3255" s="1" t="s">
        <v>40</v>
      </c>
      <c r="G3255" s="1" t="s">
        <v>88</v>
      </c>
      <c r="H3255" s="1">
        <v>2</v>
      </c>
      <c r="I3255" s="1" t="s">
        <v>26</v>
      </c>
      <c r="J3255" s="1" t="s">
        <v>93</v>
      </c>
      <c r="K3255" s="6">
        <v>2297.5</v>
      </c>
      <c r="L3255" s="6">
        <v>459.5</v>
      </c>
      <c r="M3255" s="1">
        <v>5</v>
      </c>
      <c r="N3255" s="8">
        <v>45391</v>
      </c>
      <c r="O3255" s="4" t="str">
        <f t="shared" si="151"/>
        <v>April 2024</v>
      </c>
      <c r="P3255" s="1" t="s">
        <v>79</v>
      </c>
      <c r="Q3255" s="1" t="s">
        <v>95</v>
      </c>
      <c r="R3255" s="6">
        <v>184.03</v>
      </c>
      <c r="S3255" s="6">
        <f t="shared" si="152"/>
        <v>2481.5300000000002</v>
      </c>
    </row>
    <row r="3256" spans="1:19" x14ac:dyDescent="0.35">
      <c r="A3256" s="1">
        <v>13096</v>
      </c>
      <c r="B3256" s="1">
        <v>56</v>
      </c>
      <c r="C3256" s="1" t="str">
        <f t="shared" si="150"/>
        <v>Old</v>
      </c>
      <c r="D3256" s="1" t="s">
        <v>16</v>
      </c>
      <c r="E3256" s="1" t="s">
        <v>17</v>
      </c>
      <c r="F3256" s="1" t="s">
        <v>24</v>
      </c>
      <c r="G3256" s="1" t="s">
        <v>85</v>
      </c>
      <c r="H3256" s="1">
        <v>1</v>
      </c>
      <c r="I3256" s="1" t="s">
        <v>26</v>
      </c>
      <c r="J3256" s="1" t="s">
        <v>83</v>
      </c>
      <c r="K3256" s="6">
        <v>7077.69</v>
      </c>
      <c r="L3256" s="6">
        <v>786.41</v>
      </c>
      <c r="M3256" s="1">
        <v>9</v>
      </c>
      <c r="N3256" s="8">
        <v>45391</v>
      </c>
      <c r="O3256" s="4" t="str">
        <f t="shared" si="151"/>
        <v>April 2024</v>
      </c>
      <c r="P3256" s="1" t="s">
        <v>22</v>
      </c>
      <c r="Q3256" s="1"/>
      <c r="R3256" s="6">
        <v>0</v>
      </c>
      <c r="S3256" s="6">
        <f t="shared" si="152"/>
        <v>7077.69</v>
      </c>
    </row>
    <row r="3257" spans="1:19" x14ac:dyDescent="0.35">
      <c r="A3257" s="1">
        <v>9073</v>
      </c>
      <c r="B3257" s="1">
        <v>57</v>
      </c>
      <c r="C3257" s="1" t="str">
        <f t="shared" si="150"/>
        <v>Old</v>
      </c>
      <c r="D3257" s="1" t="s">
        <v>38</v>
      </c>
      <c r="E3257" s="1" t="s">
        <v>17</v>
      </c>
      <c r="F3257" s="1" t="s">
        <v>18</v>
      </c>
      <c r="G3257" s="1" t="s">
        <v>19</v>
      </c>
      <c r="H3257" s="1">
        <v>2</v>
      </c>
      <c r="I3257" s="1" t="s">
        <v>26</v>
      </c>
      <c r="J3257" s="1" t="s">
        <v>34</v>
      </c>
      <c r="K3257" s="6">
        <v>5538.33</v>
      </c>
      <c r="L3257" s="6">
        <v>791.19</v>
      </c>
      <c r="M3257" s="1">
        <v>7</v>
      </c>
      <c r="N3257" s="8">
        <v>45391</v>
      </c>
      <c r="O3257" s="4" t="str">
        <f t="shared" si="151"/>
        <v>April 2024</v>
      </c>
      <c r="P3257" s="1" t="s">
        <v>28</v>
      </c>
      <c r="Q3257" s="1"/>
      <c r="R3257" s="6">
        <v>0</v>
      </c>
      <c r="S3257" s="6">
        <f t="shared" si="152"/>
        <v>5538.33</v>
      </c>
    </row>
    <row r="3258" spans="1:19" x14ac:dyDescent="0.35">
      <c r="A3258" s="1">
        <v>19576</v>
      </c>
      <c r="B3258" s="1">
        <v>57</v>
      </c>
      <c r="C3258" s="1" t="str">
        <f t="shared" si="150"/>
        <v>Old</v>
      </c>
      <c r="D3258" s="1" t="s">
        <v>38</v>
      </c>
      <c r="E3258" s="1" t="s">
        <v>17</v>
      </c>
      <c r="F3258" s="1" t="s">
        <v>40</v>
      </c>
      <c r="G3258" s="1" t="s">
        <v>88</v>
      </c>
      <c r="H3258" s="1">
        <v>5</v>
      </c>
      <c r="I3258" s="1" t="s">
        <v>26</v>
      </c>
      <c r="J3258" s="1" t="s">
        <v>83</v>
      </c>
      <c r="K3258" s="6">
        <v>919</v>
      </c>
      <c r="L3258" s="6">
        <v>459.5</v>
      </c>
      <c r="M3258" s="1">
        <v>2</v>
      </c>
      <c r="N3258" s="8">
        <v>45391</v>
      </c>
      <c r="O3258" s="4" t="str">
        <f t="shared" si="151"/>
        <v>April 2024</v>
      </c>
      <c r="P3258" s="1" t="s">
        <v>22</v>
      </c>
      <c r="Q3258" s="1" t="s">
        <v>120</v>
      </c>
      <c r="R3258" s="6">
        <v>181.16</v>
      </c>
      <c r="S3258" s="6">
        <f t="shared" si="152"/>
        <v>1100.1600000000001</v>
      </c>
    </row>
    <row r="3259" spans="1:19" x14ac:dyDescent="0.35">
      <c r="A3259" s="1">
        <v>15637</v>
      </c>
      <c r="B3259" s="1">
        <v>58</v>
      </c>
      <c r="C3259" s="1" t="str">
        <f t="shared" si="150"/>
        <v>Old</v>
      </c>
      <c r="D3259" s="1" t="s">
        <v>38</v>
      </c>
      <c r="E3259" s="1" t="s">
        <v>17</v>
      </c>
      <c r="F3259" s="1" t="s">
        <v>30</v>
      </c>
      <c r="G3259" s="1" t="s">
        <v>78</v>
      </c>
      <c r="H3259" s="1">
        <v>4</v>
      </c>
      <c r="I3259" s="1" t="s">
        <v>20</v>
      </c>
      <c r="J3259" s="1" t="s">
        <v>93</v>
      </c>
      <c r="K3259" s="6">
        <v>1348.64</v>
      </c>
      <c r="L3259" s="6">
        <v>674.32</v>
      </c>
      <c r="M3259" s="1">
        <v>2</v>
      </c>
      <c r="N3259" s="8">
        <v>45391</v>
      </c>
      <c r="O3259" s="4" t="str">
        <f t="shared" si="151"/>
        <v>April 2024</v>
      </c>
      <c r="P3259" s="1" t="s">
        <v>79</v>
      </c>
      <c r="Q3259" s="1" t="s">
        <v>121</v>
      </c>
      <c r="R3259" s="6">
        <v>250.39</v>
      </c>
      <c r="S3259" s="6">
        <f t="shared" si="152"/>
        <v>1599.0300000000002</v>
      </c>
    </row>
    <row r="3260" spans="1:19" x14ac:dyDescent="0.35">
      <c r="A3260" s="1">
        <v>15299</v>
      </c>
      <c r="B3260" s="1">
        <v>63</v>
      </c>
      <c r="C3260" s="1" t="str">
        <f t="shared" si="150"/>
        <v>Old</v>
      </c>
      <c r="D3260" s="1" t="s">
        <v>38</v>
      </c>
      <c r="E3260" s="1" t="s">
        <v>33</v>
      </c>
      <c r="F3260" s="1" t="s">
        <v>18</v>
      </c>
      <c r="G3260" s="1" t="s">
        <v>81</v>
      </c>
      <c r="H3260" s="1">
        <v>3</v>
      </c>
      <c r="I3260" s="1" t="s">
        <v>26</v>
      </c>
      <c r="J3260" s="1" t="s">
        <v>93</v>
      </c>
      <c r="K3260" s="6">
        <v>5698.4</v>
      </c>
      <c r="L3260" s="6">
        <v>1139.68</v>
      </c>
      <c r="M3260" s="1">
        <v>5</v>
      </c>
      <c r="N3260" s="8">
        <v>45391</v>
      </c>
      <c r="O3260" s="4" t="str">
        <f t="shared" si="151"/>
        <v>April 2024</v>
      </c>
      <c r="P3260" s="1" t="s">
        <v>22</v>
      </c>
      <c r="Q3260" s="1" t="s">
        <v>82</v>
      </c>
      <c r="R3260" s="6">
        <v>190.57</v>
      </c>
      <c r="S3260" s="6">
        <f t="shared" si="152"/>
        <v>5888.9699999999993</v>
      </c>
    </row>
    <row r="3261" spans="1:19" x14ac:dyDescent="0.35">
      <c r="A3261" s="1">
        <v>15542</v>
      </c>
      <c r="B3261" s="1">
        <v>63</v>
      </c>
      <c r="C3261" s="1" t="str">
        <f t="shared" si="150"/>
        <v>Old</v>
      </c>
      <c r="D3261" s="1" t="s">
        <v>16</v>
      </c>
      <c r="E3261" s="1" t="s">
        <v>17</v>
      </c>
      <c r="F3261" s="1" t="s">
        <v>30</v>
      </c>
      <c r="G3261" s="1" t="s">
        <v>78</v>
      </c>
      <c r="H3261" s="1">
        <v>3</v>
      </c>
      <c r="I3261" s="1" t="s">
        <v>20</v>
      </c>
      <c r="J3261" s="1" t="s">
        <v>21</v>
      </c>
      <c r="K3261" s="6">
        <v>4720.24</v>
      </c>
      <c r="L3261" s="6">
        <v>674.32</v>
      </c>
      <c r="M3261" s="1">
        <v>7</v>
      </c>
      <c r="N3261" s="8">
        <v>45391</v>
      </c>
      <c r="O3261" s="4" t="str">
        <f t="shared" si="151"/>
        <v>April 2024</v>
      </c>
      <c r="P3261" s="1" t="s">
        <v>79</v>
      </c>
      <c r="Q3261" s="1" t="s">
        <v>37</v>
      </c>
      <c r="R3261" s="6">
        <v>64.66</v>
      </c>
      <c r="S3261" s="6">
        <f t="shared" si="152"/>
        <v>4784.8999999999996</v>
      </c>
    </row>
    <row r="3262" spans="1:19" x14ac:dyDescent="0.35">
      <c r="A3262" s="1">
        <v>13012</v>
      </c>
      <c r="B3262" s="1">
        <v>65</v>
      </c>
      <c r="C3262" s="1" t="str">
        <f t="shared" si="150"/>
        <v>Old</v>
      </c>
      <c r="D3262" s="1" t="s">
        <v>38</v>
      </c>
      <c r="E3262" s="1" t="s">
        <v>17</v>
      </c>
      <c r="F3262" s="1" t="s">
        <v>77</v>
      </c>
      <c r="G3262" s="1" t="s">
        <v>86</v>
      </c>
      <c r="H3262" s="1">
        <v>3</v>
      </c>
      <c r="I3262" s="1" t="s">
        <v>26</v>
      </c>
      <c r="J3262" s="1" t="s">
        <v>83</v>
      </c>
      <c r="K3262" s="6">
        <v>361.18</v>
      </c>
      <c r="L3262" s="6">
        <v>361.18</v>
      </c>
      <c r="M3262" s="1">
        <v>1</v>
      </c>
      <c r="N3262" s="8">
        <v>45391</v>
      </c>
      <c r="O3262" s="4" t="str">
        <f t="shared" si="151"/>
        <v>April 2024</v>
      </c>
      <c r="P3262" s="1" t="s">
        <v>79</v>
      </c>
      <c r="Q3262" s="1" t="s">
        <v>98</v>
      </c>
      <c r="R3262" s="6">
        <v>169.45</v>
      </c>
      <c r="S3262" s="6">
        <f t="shared" si="152"/>
        <v>530.63</v>
      </c>
    </row>
    <row r="3263" spans="1:19" x14ac:dyDescent="0.35">
      <c r="A3263" s="1">
        <v>15169</v>
      </c>
      <c r="B3263" s="1">
        <v>68</v>
      </c>
      <c r="C3263" s="1" t="str">
        <f t="shared" si="150"/>
        <v>Old</v>
      </c>
      <c r="D3263" s="1" t="s">
        <v>38</v>
      </c>
      <c r="E3263" s="1" t="s">
        <v>17</v>
      </c>
      <c r="F3263" s="1" t="s">
        <v>77</v>
      </c>
      <c r="G3263" s="1" t="s">
        <v>86</v>
      </c>
      <c r="H3263" s="1">
        <v>1</v>
      </c>
      <c r="I3263" s="1" t="s">
        <v>26</v>
      </c>
      <c r="J3263" s="1" t="s">
        <v>93</v>
      </c>
      <c r="K3263" s="6">
        <v>1444.72</v>
      </c>
      <c r="L3263" s="6">
        <v>361.18</v>
      </c>
      <c r="M3263" s="1">
        <v>4</v>
      </c>
      <c r="N3263" s="8">
        <v>45391</v>
      </c>
      <c r="O3263" s="4" t="str">
        <f t="shared" si="151"/>
        <v>April 2024</v>
      </c>
      <c r="P3263" s="1" t="s">
        <v>84</v>
      </c>
      <c r="Q3263" s="1"/>
      <c r="R3263" s="6">
        <v>0</v>
      </c>
      <c r="S3263" s="6">
        <f t="shared" si="152"/>
        <v>1444.72</v>
      </c>
    </row>
    <row r="3264" spans="1:19" x14ac:dyDescent="0.35">
      <c r="A3264" s="1">
        <v>16381</v>
      </c>
      <c r="B3264" s="1">
        <v>68</v>
      </c>
      <c r="C3264" s="1" t="str">
        <f t="shared" si="150"/>
        <v>Old</v>
      </c>
      <c r="D3264" s="1" t="s">
        <v>16</v>
      </c>
      <c r="E3264" s="1" t="s">
        <v>17</v>
      </c>
      <c r="F3264" s="1" t="s">
        <v>24</v>
      </c>
      <c r="G3264" s="1" t="s">
        <v>85</v>
      </c>
      <c r="H3264" s="1">
        <v>5</v>
      </c>
      <c r="I3264" s="1" t="s">
        <v>26</v>
      </c>
      <c r="J3264" s="1" t="s">
        <v>83</v>
      </c>
      <c r="K3264" s="6">
        <v>3932.05</v>
      </c>
      <c r="L3264" s="6">
        <v>786.41</v>
      </c>
      <c r="M3264" s="1">
        <v>5</v>
      </c>
      <c r="N3264" s="8">
        <v>45391</v>
      </c>
      <c r="O3264" s="4" t="str">
        <f t="shared" si="151"/>
        <v>April 2024</v>
      </c>
      <c r="P3264" s="1" t="s">
        <v>22</v>
      </c>
      <c r="Q3264" s="1"/>
      <c r="R3264" s="6">
        <v>0</v>
      </c>
      <c r="S3264" s="6">
        <f t="shared" si="152"/>
        <v>3932.05</v>
      </c>
    </row>
    <row r="3265" spans="1:19" x14ac:dyDescent="0.35">
      <c r="A3265" s="1">
        <v>4689</v>
      </c>
      <c r="B3265" s="1">
        <v>70</v>
      </c>
      <c r="C3265" s="1" t="str">
        <f t="shared" si="150"/>
        <v>Old</v>
      </c>
      <c r="D3265" s="1" t="s">
        <v>16</v>
      </c>
      <c r="E3265" s="1" t="s">
        <v>17</v>
      </c>
      <c r="F3265" s="1" t="s">
        <v>18</v>
      </c>
      <c r="G3265" s="1" t="s">
        <v>19</v>
      </c>
      <c r="H3265" s="1">
        <v>2</v>
      </c>
      <c r="I3265" s="1" t="s">
        <v>26</v>
      </c>
      <c r="J3265" s="1" t="s">
        <v>27</v>
      </c>
      <c r="K3265" s="6">
        <v>7911.9</v>
      </c>
      <c r="L3265" s="6">
        <v>791.19</v>
      </c>
      <c r="M3265" s="1">
        <v>10</v>
      </c>
      <c r="N3265" s="8">
        <v>45391</v>
      </c>
      <c r="O3265" s="4" t="str">
        <f t="shared" si="151"/>
        <v>April 2024</v>
      </c>
      <c r="P3265" s="1" t="s">
        <v>28</v>
      </c>
      <c r="Q3265" s="1" t="s">
        <v>74</v>
      </c>
      <c r="R3265" s="6">
        <v>104.62</v>
      </c>
      <c r="S3265" s="6">
        <f t="shared" si="152"/>
        <v>8016.5199999999995</v>
      </c>
    </row>
    <row r="3266" spans="1:19" x14ac:dyDescent="0.35">
      <c r="A3266" s="1">
        <v>7313</v>
      </c>
      <c r="B3266" s="1">
        <v>70</v>
      </c>
      <c r="C3266" s="1" t="str">
        <f t="shared" ref="C3266:C3329" si="153">IF(B3266&lt;=35,"Young",IF(B3266&lt;=55,"Middle-Aged","Old"))</f>
        <v>Old</v>
      </c>
      <c r="D3266" s="1" t="s">
        <v>38</v>
      </c>
      <c r="E3266" s="1" t="s">
        <v>17</v>
      </c>
      <c r="F3266" s="1" t="s">
        <v>18</v>
      </c>
      <c r="G3266" s="1" t="s">
        <v>36</v>
      </c>
      <c r="H3266" s="1">
        <v>5</v>
      </c>
      <c r="I3266" s="1" t="s">
        <v>20</v>
      </c>
      <c r="J3266" s="1" t="s">
        <v>27</v>
      </c>
      <c r="K3266" s="6">
        <v>103.75</v>
      </c>
      <c r="L3266" s="6">
        <v>20.75</v>
      </c>
      <c r="M3266" s="1">
        <v>5</v>
      </c>
      <c r="N3266" s="8">
        <v>45391</v>
      </c>
      <c r="O3266" s="4" t="str">
        <f t="shared" ref="O3266:O3329" si="154">TEXT(N3266,"mmmm yyyy")</f>
        <v>April 2024</v>
      </c>
      <c r="P3266" s="1" t="s">
        <v>28</v>
      </c>
      <c r="Q3266" s="1" t="s">
        <v>55</v>
      </c>
      <c r="R3266" s="6">
        <v>57.52</v>
      </c>
      <c r="S3266" s="6">
        <f t="shared" ref="S3266:S3329" si="155">K3266+R3266</f>
        <v>161.27000000000001</v>
      </c>
    </row>
    <row r="3267" spans="1:19" x14ac:dyDescent="0.35">
      <c r="A3267" s="1">
        <v>13448</v>
      </c>
      <c r="B3267" s="1">
        <v>70</v>
      </c>
      <c r="C3267" s="1" t="str">
        <f t="shared" si="153"/>
        <v>Old</v>
      </c>
      <c r="D3267" s="1" t="s">
        <v>38</v>
      </c>
      <c r="E3267" s="1" t="s">
        <v>17</v>
      </c>
      <c r="F3267" s="1" t="s">
        <v>18</v>
      </c>
      <c r="G3267" s="1" t="s">
        <v>81</v>
      </c>
      <c r="H3267" s="1">
        <v>5</v>
      </c>
      <c r="I3267" s="1" t="s">
        <v>26</v>
      </c>
      <c r="J3267" s="1" t="s">
        <v>21</v>
      </c>
      <c r="K3267" s="6">
        <v>5698.4</v>
      </c>
      <c r="L3267" s="6">
        <v>1139.68</v>
      </c>
      <c r="M3267" s="1">
        <v>5</v>
      </c>
      <c r="N3267" s="8">
        <v>45391</v>
      </c>
      <c r="O3267" s="4" t="str">
        <f t="shared" si="154"/>
        <v>April 2024</v>
      </c>
      <c r="P3267" s="1" t="s">
        <v>22</v>
      </c>
      <c r="Q3267" s="1" t="s">
        <v>96</v>
      </c>
      <c r="R3267" s="6">
        <v>106.86</v>
      </c>
      <c r="S3267" s="6">
        <f t="shared" si="155"/>
        <v>5805.2599999999993</v>
      </c>
    </row>
    <row r="3268" spans="1:19" x14ac:dyDescent="0.35">
      <c r="A3268" s="1">
        <v>2822</v>
      </c>
      <c r="B3268" s="1">
        <v>71</v>
      </c>
      <c r="C3268" s="1" t="str">
        <f t="shared" si="153"/>
        <v>Old</v>
      </c>
      <c r="D3268" s="1" t="s">
        <v>38</v>
      </c>
      <c r="E3268" s="1" t="s">
        <v>17</v>
      </c>
      <c r="F3268" s="1" t="s">
        <v>18</v>
      </c>
      <c r="G3268" s="1" t="s">
        <v>19</v>
      </c>
      <c r="H3268" s="1">
        <v>2</v>
      </c>
      <c r="I3268" s="1" t="s">
        <v>20</v>
      </c>
      <c r="J3268" s="1" t="s">
        <v>21</v>
      </c>
      <c r="K3268" s="6">
        <v>3164.76</v>
      </c>
      <c r="L3268" s="6">
        <v>791.19</v>
      </c>
      <c r="M3268" s="1">
        <v>4</v>
      </c>
      <c r="N3268" s="8">
        <v>45391</v>
      </c>
      <c r="O3268" s="4" t="str">
        <f t="shared" si="154"/>
        <v>April 2024</v>
      </c>
      <c r="P3268" s="1" t="s">
        <v>32</v>
      </c>
      <c r="Q3268" s="1" t="s">
        <v>63</v>
      </c>
      <c r="R3268" s="6">
        <v>77.7</v>
      </c>
      <c r="S3268" s="6">
        <f t="shared" si="155"/>
        <v>3242.46</v>
      </c>
    </row>
    <row r="3269" spans="1:19" x14ac:dyDescent="0.35">
      <c r="A3269" s="1">
        <v>6029</v>
      </c>
      <c r="B3269" s="1">
        <v>72</v>
      </c>
      <c r="C3269" s="1" t="str">
        <f t="shared" si="153"/>
        <v>Old</v>
      </c>
      <c r="D3269" s="1" t="s">
        <v>16</v>
      </c>
      <c r="E3269" s="1" t="s">
        <v>17</v>
      </c>
      <c r="F3269" s="1" t="s">
        <v>24</v>
      </c>
      <c r="G3269" s="1" t="s">
        <v>25</v>
      </c>
      <c r="H3269" s="1">
        <v>3</v>
      </c>
      <c r="I3269" s="1" t="s">
        <v>26</v>
      </c>
      <c r="J3269" s="1" t="s">
        <v>27</v>
      </c>
      <c r="K3269" s="6">
        <v>1482.18</v>
      </c>
      <c r="L3269" s="6">
        <v>247.03</v>
      </c>
      <c r="M3269" s="1">
        <v>6</v>
      </c>
      <c r="N3269" s="8">
        <v>45391</v>
      </c>
      <c r="O3269" s="4" t="str">
        <f t="shared" si="154"/>
        <v>April 2024</v>
      </c>
      <c r="P3269" s="1" t="s">
        <v>28</v>
      </c>
      <c r="Q3269" s="1" t="s">
        <v>35</v>
      </c>
      <c r="R3269" s="6">
        <v>60.79</v>
      </c>
      <c r="S3269" s="6">
        <f t="shared" si="155"/>
        <v>1542.97</v>
      </c>
    </row>
    <row r="3270" spans="1:19" x14ac:dyDescent="0.35">
      <c r="A3270" s="1">
        <v>19086</v>
      </c>
      <c r="B3270" s="1">
        <v>72</v>
      </c>
      <c r="C3270" s="1" t="str">
        <f t="shared" si="153"/>
        <v>Old</v>
      </c>
      <c r="D3270" s="1" t="s">
        <v>16</v>
      </c>
      <c r="E3270" s="1" t="s">
        <v>17</v>
      </c>
      <c r="F3270" s="1" t="s">
        <v>77</v>
      </c>
      <c r="G3270" s="1" t="s">
        <v>86</v>
      </c>
      <c r="H3270" s="1">
        <v>1</v>
      </c>
      <c r="I3270" s="1" t="s">
        <v>26</v>
      </c>
      <c r="J3270" s="1" t="s">
        <v>93</v>
      </c>
      <c r="K3270" s="6">
        <v>1444.72</v>
      </c>
      <c r="L3270" s="6">
        <v>361.18</v>
      </c>
      <c r="M3270" s="1">
        <v>4</v>
      </c>
      <c r="N3270" s="8">
        <v>45391</v>
      </c>
      <c r="O3270" s="4" t="str">
        <f t="shared" si="154"/>
        <v>April 2024</v>
      </c>
      <c r="P3270" s="1" t="s">
        <v>84</v>
      </c>
      <c r="Q3270" s="1"/>
      <c r="R3270" s="6">
        <v>0</v>
      </c>
      <c r="S3270" s="6">
        <f t="shared" si="155"/>
        <v>1444.72</v>
      </c>
    </row>
    <row r="3271" spans="1:19" x14ac:dyDescent="0.35">
      <c r="A3271" s="1">
        <v>5424</v>
      </c>
      <c r="B3271" s="1">
        <v>73</v>
      </c>
      <c r="C3271" s="1" t="str">
        <f t="shared" si="153"/>
        <v>Old</v>
      </c>
      <c r="D3271" s="1" t="s">
        <v>16</v>
      </c>
      <c r="E3271" s="1" t="s">
        <v>17</v>
      </c>
      <c r="F3271" s="1" t="s">
        <v>18</v>
      </c>
      <c r="G3271" s="1" t="s">
        <v>19</v>
      </c>
      <c r="H3271" s="1">
        <v>2</v>
      </c>
      <c r="I3271" s="1" t="s">
        <v>26</v>
      </c>
      <c r="J3271" s="1" t="s">
        <v>27</v>
      </c>
      <c r="K3271" s="6">
        <v>4747.1400000000003</v>
      </c>
      <c r="L3271" s="6">
        <v>791.19</v>
      </c>
      <c r="M3271" s="1">
        <v>6</v>
      </c>
      <c r="N3271" s="8">
        <v>45391</v>
      </c>
      <c r="O3271" s="4" t="str">
        <f t="shared" si="154"/>
        <v>April 2024</v>
      </c>
      <c r="P3271" s="1" t="s">
        <v>22</v>
      </c>
      <c r="Q3271" s="1" t="s">
        <v>67</v>
      </c>
      <c r="R3271" s="6">
        <v>91.36</v>
      </c>
      <c r="S3271" s="6">
        <f t="shared" si="155"/>
        <v>4838.5</v>
      </c>
    </row>
    <row r="3272" spans="1:19" x14ac:dyDescent="0.35">
      <c r="A3272" s="1">
        <v>17253</v>
      </c>
      <c r="B3272" s="1">
        <v>74</v>
      </c>
      <c r="C3272" s="1" t="str">
        <f t="shared" si="153"/>
        <v>Old</v>
      </c>
      <c r="D3272" s="1" t="s">
        <v>38</v>
      </c>
      <c r="E3272" s="1" t="s">
        <v>33</v>
      </c>
      <c r="F3272" s="1" t="s">
        <v>40</v>
      </c>
      <c r="G3272" s="1" t="s">
        <v>88</v>
      </c>
      <c r="H3272" s="1">
        <v>1</v>
      </c>
      <c r="I3272" s="1" t="s">
        <v>26</v>
      </c>
      <c r="J3272" s="1" t="s">
        <v>93</v>
      </c>
      <c r="K3272" s="6">
        <v>3216.5</v>
      </c>
      <c r="L3272" s="6">
        <v>459.5</v>
      </c>
      <c r="M3272" s="1">
        <v>7</v>
      </c>
      <c r="N3272" s="8">
        <v>45391</v>
      </c>
      <c r="O3272" s="4" t="str">
        <f t="shared" si="154"/>
        <v>April 2024</v>
      </c>
      <c r="P3272" s="1" t="s">
        <v>79</v>
      </c>
      <c r="Q3272" s="1" t="s">
        <v>102</v>
      </c>
      <c r="R3272" s="6">
        <v>220.83</v>
      </c>
      <c r="S3272" s="6">
        <f t="shared" si="155"/>
        <v>3437.33</v>
      </c>
    </row>
    <row r="3273" spans="1:19" x14ac:dyDescent="0.35">
      <c r="A3273" s="1">
        <v>8249</v>
      </c>
      <c r="B3273" s="1">
        <v>77</v>
      </c>
      <c r="C3273" s="1" t="str">
        <f t="shared" si="153"/>
        <v>Old</v>
      </c>
      <c r="D3273" s="1" t="s">
        <v>38</v>
      </c>
      <c r="E3273" s="1" t="s">
        <v>17</v>
      </c>
      <c r="F3273" s="1" t="s">
        <v>30</v>
      </c>
      <c r="G3273" s="1" t="s">
        <v>31</v>
      </c>
      <c r="H3273" s="1">
        <v>3</v>
      </c>
      <c r="I3273" s="1" t="s">
        <v>26</v>
      </c>
      <c r="J3273" s="1" t="s">
        <v>34</v>
      </c>
      <c r="K3273" s="6">
        <v>4175.6400000000003</v>
      </c>
      <c r="L3273" s="6">
        <v>463.96</v>
      </c>
      <c r="M3273" s="1">
        <v>9</v>
      </c>
      <c r="N3273" s="8">
        <v>45391</v>
      </c>
      <c r="O3273" s="4" t="str">
        <f t="shared" si="154"/>
        <v>April 2024</v>
      </c>
      <c r="P3273" s="1" t="s">
        <v>32</v>
      </c>
      <c r="Q3273" s="1" t="s">
        <v>50</v>
      </c>
      <c r="R3273" s="6">
        <v>85.01</v>
      </c>
      <c r="S3273" s="6">
        <f t="shared" si="155"/>
        <v>4260.6500000000005</v>
      </c>
    </row>
    <row r="3274" spans="1:19" x14ac:dyDescent="0.35">
      <c r="A3274" s="1">
        <v>8984</v>
      </c>
      <c r="B3274" s="1">
        <v>79</v>
      </c>
      <c r="C3274" s="1" t="str">
        <f t="shared" si="153"/>
        <v>Old</v>
      </c>
      <c r="D3274" s="1" t="s">
        <v>16</v>
      </c>
      <c r="E3274" s="1" t="s">
        <v>17</v>
      </c>
      <c r="F3274" s="1" t="s">
        <v>40</v>
      </c>
      <c r="G3274" s="1" t="s">
        <v>41</v>
      </c>
      <c r="H3274" s="1">
        <v>3</v>
      </c>
      <c r="I3274" s="1" t="s">
        <v>26</v>
      </c>
      <c r="J3274" s="1" t="s">
        <v>34</v>
      </c>
      <c r="K3274" s="6">
        <v>5913.81</v>
      </c>
      <c r="L3274" s="6">
        <v>844.83</v>
      </c>
      <c r="M3274" s="1">
        <v>7</v>
      </c>
      <c r="N3274" s="8">
        <v>45391</v>
      </c>
      <c r="O3274" s="4" t="str">
        <f t="shared" si="154"/>
        <v>April 2024</v>
      </c>
      <c r="P3274" s="1" t="s">
        <v>32</v>
      </c>
      <c r="Q3274" s="1" t="s">
        <v>29</v>
      </c>
      <c r="R3274" s="6">
        <v>12.68</v>
      </c>
      <c r="S3274" s="6">
        <f t="shared" si="155"/>
        <v>5926.4900000000007</v>
      </c>
    </row>
    <row r="3275" spans="1:19" x14ac:dyDescent="0.35">
      <c r="A3275" s="1">
        <v>9312</v>
      </c>
      <c r="B3275" s="1">
        <v>79</v>
      </c>
      <c r="C3275" s="1" t="str">
        <f t="shared" si="153"/>
        <v>Old</v>
      </c>
      <c r="D3275" s="1" t="s">
        <v>16</v>
      </c>
      <c r="E3275" s="1" t="s">
        <v>17</v>
      </c>
      <c r="F3275" s="1" t="s">
        <v>24</v>
      </c>
      <c r="G3275" s="1" t="s">
        <v>25</v>
      </c>
      <c r="H3275" s="1">
        <v>3</v>
      </c>
      <c r="I3275" s="1" t="s">
        <v>26</v>
      </c>
      <c r="J3275" s="1" t="s">
        <v>27</v>
      </c>
      <c r="K3275" s="6">
        <v>1729.21</v>
      </c>
      <c r="L3275" s="6">
        <v>247.03</v>
      </c>
      <c r="M3275" s="1">
        <v>7</v>
      </c>
      <c r="N3275" s="8">
        <v>45391</v>
      </c>
      <c r="O3275" s="4" t="str">
        <f t="shared" si="154"/>
        <v>April 2024</v>
      </c>
      <c r="P3275" s="1" t="s">
        <v>28</v>
      </c>
      <c r="Q3275" s="1" t="s">
        <v>55</v>
      </c>
      <c r="R3275" s="6">
        <v>36.909999999999997</v>
      </c>
      <c r="S3275" s="6">
        <f t="shared" si="155"/>
        <v>1766.1200000000001</v>
      </c>
    </row>
    <row r="3276" spans="1:19" x14ac:dyDescent="0.35">
      <c r="A3276" s="1">
        <v>7010</v>
      </c>
      <c r="B3276" s="1">
        <v>80</v>
      </c>
      <c r="C3276" s="1" t="str">
        <f t="shared" si="153"/>
        <v>Old</v>
      </c>
      <c r="D3276" s="1" t="s">
        <v>38</v>
      </c>
      <c r="E3276" s="1" t="s">
        <v>17</v>
      </c>
      <c r="F3276" s="1" t="s">
        <v>30</v>
      </c>
      <c r="G3276" s="1" t="s">
        <v>31</v>
      </c>
      <c r="H3276" s="1">
        <v>3</v>
      </c>
      <c r="I3276" s="1" t="s">
        <v>20</v>
      </c>
      <c r="J3276" s="1" t="s">
        <v>42</v>
      </c>
      <c r="K3276" s="6">
        <v>3711.68</v>
      </c>
      <c r="L3276" s="6">
        <v>463.96</v>
      </c>
      <c r="M3276" s="1">
        <v>8</v>
      </c>
      <c r="N3276" s="8">
        <v>45391</v>
      </c>
      <c r="O3276" s="4" t="str">
        <f t="shared" si="154"/>
        <v>April 2024</v>
      </c>
      <c r="P3276" s="1" t="s">
        <v>28</v>
      </c>
      <c r="Q3276" s="1" t="s">
        <v>37</v>
      </c>
      <c r="R3276" s="6">
        <v>42.84</v>
      </c>
      <c r="S3276" s="6">
        <f t="shared" si="155"/>
        <v>3754.52</v>
      </c>
    </row>
    <row r="3277" spans="1:19" x14ac:dyDescent="0.35">
      <c r="A3277" s="1">
        <v>11925</v>
      </c>
      <c r="B3277" s="1">
        <v>80</v>
      </c>
      <c r="C3277" s="1" t="str">
        <f t="shared" si="153"/>
        <v>Old</v>
      </c>
      <c r="D3277" s="1" t="s">
        <v>16</v>
      </c>
      <c r="E3277" s="1" t="s">
        <v>17</v>
      </c>
      <c r="F3277" s="1" t="s">
        <v>30</v>
      </c>
      <c r="G3277" s="1" t="s">
        <v>78</v>
      </c>
      <c r="H3277" s="1">
        <v>1</v>
      </c>
      <c r="I3277" s="1" t="s">
        <v>20</v>
      </c>
      <c r="J3277" s="1" t="s">
        <v>93</v>
      </c>
      <c r="K3277" s="6">
        <v>2022.96</v>
      </c>
      <c r="L3277" s="6">
        <v>674.32</v>
      </c>
      <c r="M3277" s="1">
        <v>3</v>
      </c>
      <c r="N3277" s="8">
        <v>45391</v>
      </c>
      <c r="O3277" s="4" t="str">
        <f t="shared" si="154"/>
        <v>April 2024</v>
      </c>
      <c r="P3277" s="1" t="s">
        <v>22</v>
      </c>
      <c r="Q3277" s="1" t="s">
        <v>37</v>
      </c>
      <c r="R3277" s="6">
        <v>23.58</v>
      </c>
      <c r="S3277" s="6">
        <f t="shared" si="155"/>
        <v>2046.54</v>
      </c>
    </row>
    <row r="3278" spans="1:19" x14ac:dyDescent="0.35">
      <c r="A3278" s="1">
        <v>16788</v>
      </c>
      <c r="B3278" s="1">
        <v>80</v>
      </c>
      <c r="C3278" s="1" t="str">
        <f t="shared" si="153"/>
        <v>Old</v>
      </c>
      <c r="D3278" s="1" t="s">
        <v>16</v>
      </c>
      <c r="E3278" s="1" t="s">
        <v>17</v>
      </c>
      <c r="F3278" s="1" t="s">
        <v>40</v>
      </c>
      <c r="G3278" s="1" t="s">
        <v>88</v>
      </c>
      <c r="H3278" s="1">
        <v>1</v>
      </c>
      <c r="I3278" s="1" t="s">
        <v>26</v>
      </c>
      <c r="J3278" s="1" t="s">
        <v>83</v>
      </c>
      <c r="K3278" s="6">
        <v>1378.5</v>
      </c>
      <c r="L3278" s="6">
        <v>459.5</v>
      </c>
      <c r="M3278" s="1">
        <v>3</v>
      </c>
      <c r="N3278" s="8">
        <v>45391</v>
      </c>
      <c r="O3278" s="4" t="str">
        <f t="shared" si="154"/>
        <v>April 2024</v>
      </c>
      <c r="P3278" s="1" t="s">
        <v>22</v>
      </c>
      <c r="Q3278" s="1" t="s">
        <v>122</v>
      </c>
      <c r="R3278" s="6">
        <v>116.53</v>
      </c>
      <c r="S3278" s="6">
        <f t="shared" si="155"/>
        <v>1495.03</v>
      </c>
    </row>
    <row r="3279" spans="1:19" x14ac:dyDescent="0.35">
      <c r="A3279" s="1">
        <v>2785</v>
      </c>
      <c r="B3279" s="1">
        <v>18</v>
      </c>
      <c r="C3279" s="1" t="str">
        <f t="shared" si="153"/>
        <v>Young</v>
      </c>
      <c r="D3279" s="1" t="s">
        <v>16</v>
      </c>
      <c r="E3279" s="1" t="s">
        <v>17</v>
      </c>
      <c r="F3279" s="1" t="s">
        <v>40</v>
      </c>
      <c r="G3279" s="1" t="s">
        <v>41</v>
      </c>
      <c r="H3279" s="1">
        <v>3</v>
      </c>
      <c r="I3279" s="1" t="s">
        <v>26</v>
      </c>
      <c r="J3279" s="1" t="s">
        <v>21</v>
      </c>
      <c r="K3279" s="6">
        <v>5068.9799999999996</v>
      </c>
      <c r="L3279" s="6">
        <v>844.83</v>
      </c>
      <c r="M3279" s="1">
        <v>6</v>
      </c>
      <c r="N3279" s="8">
        <v>45413</v>
      </c>
      <c r="O3279" s="4" t="str">
        <f t="shared" si="154"/>
        <v>May 2024</v>
      </c>
      <c r="P3279" s="1" t="s">
        <v>28</v>
      </c>
      <c r="Q3279" s="1" t="s">
        <v>52</v>
      </c>
      <c r="R3279" s="6">
        <v>33.880000000000003</v>
      </c>
      <c r="S3279" s="6">
        <f t="shared" si="155"/>
        <v>5102.8599999999997</v>
      </c>
    </row>
    <row r="3280" spans="1:19" x14ac:dyDescent="0.35">
      <c r="A3280" s="1">
        <v>12385</v>
      </c>
      <c r="B3280" s="1">
        <v>18</v>
      </c>
      <c r="C3280" s="1" t="str">
        <f t="shared" si="153"/>
        <v>Young</v>
      </c>
      <c r="D3280" s="1" t="s">
        <v>16</v>
      </c>
      <c r="E3280" s="1" t="s">
        <v>17</v>
      </c>
      <c r="F3280" s="1" t="s">
        <v>24</v>
      </c>
      <c r="G3280" s="1" t="s">
        <v>85</v>
      </c>
      <c r="H3280" s="1">
        <v>2</v>
      </c>
      <c r="I3280" s="1" t="s">
        <v>26</v>
      </c>
      <c r="J3280" s="1" t="s">
        <v>93</v>
      </c>
      <c r="K3280" s="6">
        <v>7077.69</v>
      </c>
      <c r="L3280" s="6">
        <v>786.41</v>
      </c>
      <c r="M3280" s="1">
        <v>9</v>
      </c>
      <c r="N3280" s="8">
        <v>45413</v>
      </c>
      <c r="O3280" s="4" t="str">
        <f t="shared" si="154"/>
        <v>May 2024</v>
      </c>
      <c r="P3280" s="1" t="s">
        <v>79</v>
      </c>
      <c r="Q3280" s="1" t="s">
        <v>80</v>
      </c>
      <c r="R3280" s="6">
        <v>166.19</v>
      </c>
      <c r="S3280" s="6">
        <f t="shared" si="155"/>
        <v>7243.8799999999992</v>
      </c>
    </row>
    <row r="3281" spans="1:19" x14ac:dyDescent="0.35">
      <c r="A3281" s="1">
        <v>1674</v>
      </c>
      <c r="B3281" s="1">
        <v>19</v>
      </c>
      <c r="C3281" s="1" t="str">
        <f t="shared" si="153"/>
        <v>Young</v>
      </c>
      <c r="D3281" s="1" t="s">
        <v>38</v>
      </c>
      <c r="E3281" s="1" t="s">
        <v>17</v>
      </c>
      <c r="F3281" s="1" t="s">
        <v>18</v>
      </c>
      <c r="G3281" s="1" t="s">
        <v>19</v>
      </c>
      <c r="H3281" s="1">
        <v>2</v>
      </c>
      <c r="I3281" s="1" t="s">
        <v>20</v>
      </c>
      <c r="J3281" s="1" t="s">
        <v>34</v>
      </c>
      <c r="K3281" s="6">
        <v>4747.1400000000003</v>
      </c>
      <c r="L3281" s="6">
        <v>791.19</v>
      </c>
      <c r="M3281" s="1">
        <v>6</v>
      </c>
      <c r="N3281" s="8">
        <v>45413</v>
      </c>
      <c r="O3281" s="4" t="str">
        <f t="shared" si="154"/>
        <v>May 2024</v>
      </c>
      <c r="P3281" s="1" t="s">
        <v>32</v>
      </c>
      <c r="Q3281" s="1" t="s">
        <v>29</v>
      </c>
      <c r="R3281" s="6">
        <v>32.979999999999997</v>
      </c>
      <c r="S3281" s="6">
        <f t="shared" si="155"/>
        <v>4780.12</v>
      </c>
    </row>
    <row r="3282" spans="1:19" x14ac:dyDescent="0.35">
      <c r="A3282" s="1">
        <v>11294</v>
      </c>
      <c r="B3282" s="1">
        <v>20</v>
      </c>
      <c r="C3282" s="1" t="str">
        <f t="shared" si="153"/>
        <v>Young</v>
      </c>
      <c r="D3282" s="1" t="s">
        <v>38</v>
      </c>
      <c r="E3282" s="1" t="s">
        <v>33</v>
      </c>
      <c r="F3282" s="1" t="s">
        <v>40</v>
      </c>
      <c r="G3282" s="1" t="s">
        <v>88</v>
      </c>
      <c r="H3282" s="1">
        <v>1</v>
      </c>
      <c r="I3282" s="1" t="s">
        <v>26</v>
      </c>
      <c r="J3282" s="1" t="s">
        <v>83</v>
      </c>
      <c r="K3282" s="6">
        <v>919</v>
      </c>
      <c r="L3282" s="6">
        <v>459.5</v>
      </c>
      <c r="M3282" s="1">
        <v>2</v>
      </c>
      <c r="N3282" s="8">
        <v>45413</v>
      </c>
      <c r="O3282" s="4" t="str">
        <f t="shared" si="154"/>
        <v>May 2024</v>
      </c>
      <c r="P3282" s="1" t="s">
        <v>22</v>
      </c>
      <c r="Q3282" s="1"/>
      <c r="R3282" s="6">
        <v>0</v>
      </c>
      <c r="S3282" s="6">
        <f t="shared" si="155"/>
        <v>919</v>
      </c>
    </row>
    <row r="3283" spans="1:19" x14ac:dyDescent="0.35">
      <c r="A3283" s="1">
        <v>18454</v>
      </c>
      <c r="B3283" s="1">
        <v>21</v>
      </c>
      <c r="C3283" s="1" t="str">
        <f t="shared" si="153"/>
        <v>Young</v>
      </c>
      <c r="D3283" s="1" t="s">
        <v>16</v>
      </c>
      <c r="E3283" s="1" t="s">
        <v>17</v>
      </c>
      <c r="F3283" s="1" t="s">
        <v>77</v>
      </c>
      <c r="G3283" s="1" t="s">
        <v>86</v>
      </c>
      <c r="H3283" s="1">
        <v>2</v>
      </c>
      <c r="I3283" s="1" t="s">
        <v>26</v>
      </c>
      <c r="J3283" s="1" t="s">
        <v>21</v>
      </c>
      <c r="K3283" s="6">
        <v>1805.9</v>
      </c>
      <c r="L3283" s="6">
        <v>361.18</v>
      </c>
      <c r="M3283" s="1">
        <v>5</v>
      </c>
      <c r="N3283" s="8">
        <v>45413</v>
      </c>
      <c r="O3283" s="4" t="str">
        <f t="shared" si="154"/>
        <v>May 2024</v>
      </c>
      <c r="P3283" s="1" t="s">
        <v>79</v>
      </c>
      <c r="Q3283" s="1"/>
      <c r="R3283" s="6">
        <v>0</v>
      </c>
      <c r="S3283" s="6">
        <f t="shared" si="155"/>
        <v>1805.9</v>
      </c>
    </row>
    <row r="3284" spans="1:19" x14ac:dyDescent="0.35">
      <c r="A3284" s="1">
        <v>16325</v>
      </c>
      <c r="B3284" s="1">
        <v>22</v>
      </c>
      <c r="C3284" s="1" t="str">
        <f t="shared" si="153"/>
        <v>Young</v>
      </c>
      <c r="D3284" s="1" t="s">
        <v>38</v>
      </c>
      <c r="E3284" s="1" t="s">
        <v>17</v>
      </c>
      <c r="F3284" s="1" t="s">
        <v>18</v>
      </c>
      <c r="G3284" s="1" t="s">
        <v>81</v>
      </c>
      <c r="H3284" s="1">
        <v>3</v>
      </c>
      <c r="I3284" s="1" t="s">
        <v>20</v>
      </c>
      <c r="J3284" s="1" t="s">
        <v>83</v>
      </c>
      <c r="K3284" s="6">
        <v>1139.68</v>
      </c>
      <c r="L3284" s="6">
        <v>1139.68</v>
      </c>
      <c r="M3284" s="1">
        <v>1</v>
      </c>
      <c r="N3284" s="8">
        <v>45413</v>
      </c>
      <c r="O3284" s="4" t="str">
        <f t="shared" si="154"/>
        <v>May 2024</v>
      </c>
      <c r="P3284" s="1" t="s">
        <v>22</v>
      </c>
      <c r="Q3284" s="1" t="s">
        <v>80</v>
      </c>
      <c r="R3284" s="6">
        <v>149.24</v>
      </c>
      <c r="S3284" s="6">
        <f t="shared" si="155"/>
        <v>1288.92</v>
      </c>
    </row>
    <row r="3285" spans="1:19" x14ac:dyDescent="0.35">
      <c r="A3285" s="1">
        <v>3471</v>
      </c>
      <c r="B3285" s="1">
        <v>23</v>
      </c>
      <c r="C3285" s="1" t="str">
        <f t="shared" si="153"/>
        <v>Young</v>
      </c>
      <c r="D3285" s="1" t="s">
        <v>38</v>
      </c>
      <c r="E3285" s="1" t="s">
        <v>17</v>
      </c>
      <c r="F3285" s="1" t="s">
        <v>40</v>
      </c>
      <c r="G3285" s="1" t="s">
        <v>41</v>
      </c>
      <c r="H3285" s="1">
        <v>3</v>
      </c>
      <c r="I3285" s="1" t="s">
        <v>26</v>
      </c>
      <c r="J3285" s="1" t="s">
        <v>27</v>
      </c>
      <c r="K3285" s="6">
        <v>1689.66</v>
      </c>
      <c r="L3285" s="6">
        <v>844.83</v>
      </c>
      <c r="M3285" s="1">
        <v>2</v>
      </c>
      <c r="N3285" s="8">
        <v>45413</v>
      </c>
      <c r="O3285" s="4" t="str">
        <f t="shared" si="154"/>
        <v>May 2024</v>
      </c>
      <c r="P3285" s="1" t="s">
        <v>22</v>
      </c>
      <c r="Q3285" s="1" t="s">
        <v>52</v>
      </c>
      <c r="R3285" s="6">
        <v>23.93</v>
      </c>
      <c r="S3285" s="6">
        <f t="shared" si="155"/>
        <v>1713.5900000000001</v>
      </c>
    </row>
    <row r="3286" spans="1:19" x14ac:dyDescent="0.35">
      <c r="A3286" s="1">
        <v>7173</v>
      </c>
      <c r="B3286" s="1">
        <v>24</v>
      </c>
      <c r="C3286" s="1" t="str">
        <f t="shared" si="153"/>
        <v>Young</v>
      </c>
      <c r="D3286" s="1" t="s">
        <v>38</v>
      </c>
      <c r="E3286" s="1" t="s">
        <v>17</v>
      </c>
      <c r="F3286" s="1" t="s">
        <v>40</v>
      </c>
      <c r="G3286" s="1" t="s">
        <v>41</v>
      </c>
      <c r="H3286" s="1">
        <v>3</v>
      </c>
      <c r="I3286" s="1" t="s">
        <v>26</v>
      </c>
      <c r="J3286" s="1" t="s">
        <v>21</v>
      </c>
      <c r="K3286" s="6">
        <v>1689.66</v>
      </c>
      <c r="L3286" s="6">
        <v>844.83</v>
      </c>
      <c r="M3286" s="1">
        <v>2</v>
      </c>
      <c r="N3286" s="8">
        <v>45413</v>
      </c>
      <c r="O3286" s="4" t="str">
        <f t="shared" si="154"/>
        <v>May 2024</v>
      </c>
      <c r="P3286" s="1" t="s">
        <v>32</v>
      </c>
      <c r="Q3286" s="1" t="s">
        <v>66</v>
      </c>
      <c r="R3286" s="6">
        <v>98.93</v>
      </c>
      <c r="S3286" s="6">
        <f t="shared" si="155"/>
        <v>1788.5900000000001</v>
      </c>
    </row>
    <row r="3287" spans="1:19" x14ac:dyDescent="0.35">
      <c r="A3287" s="1">
        <v>11476</v>
      </c>
      <c r="B3287" s="1">
        <v>24</v>
      </c>
      <c r="C3287" s="1" t="str">
        <f t="shared" si="153"/>
        <v>Young</v>
      </c>
      <c r="D3287" s="1" t="s">
        <v>38</v>
      </c>
      <c r="E3287" s="1" t="s">
        <v>17</v>
      </c>
      <c r="F3287" s="1" t="s">
        <v>18</v>
      </c>
      <c r="G3287" s="1" t="s">
        <v>81</v>
      </c>
      <c r="H3287" s="1">
        <v>1</v>
      </c>
      <c r="I3287" s="1" t="s">
        <v>20</v>
      </c>
      <c r="J3287" s="1" t="s">
        <v>83</v>
      </c>
      <c r="K3287" s="6">
        <v>1139.68</v>
      </c>
      <c r="L3287" s="6">
        <v>1139.68</v>
      </c>
      <c r="M3287" s="1">
        <v>1</v>
      </c>
      <c r="N3287" s="8">
        <v>45413</v>
      </c>
      <c r="O3287" s="4" t="str">
        <f t="shared" si="154"/>
        <v>May 2024</v>
      </c>
      <c r="P3287" s="1" t="s">
        <v>84</v>
      </c>
      <c r="Q3287" s="1" t="s">
        <v>113</v>
      </c>
      <c r="R3287" s="6">
        <v>103.17</v>
      </c>
      <c r="S3287" s="6">
        <f t="shared" si="155"/>
        <v>1242.8500000000001</v>
      </c>
    </row>
    <row r="3288" spans="1:19" x14ac:dyDescent="0.35">
      <c r="A3288" s="1">
        <v>6662</v>
      </c>
      <c r="B3288" s="1">
        <v>25</v>
      </c>
      <c r="C3288" s="1" t="str">
        <f t="shared" si="153"/>
        <v>Young</v>
      </c>
      <c r="D3288" s="1" t="s">
        <v>16</v>
      </c>
      <c r="E3288" s="1" t="s">
        <v>17</v>
      </c>
      <c r="F3288" s="1" t="s">
        <v>18</v>
      </c>
      <c r="G3288" s="1" t="s">
        <v>36</v>
      </c>
      <c r="H3288" s="1">
        <v>5</v>
      </c>
      <c r="I3288" s="1" t="s">
        <v>26</v>
      </c>
      <c r="J3288" s="1" t="s">
        <v>21</v>
      </c>
      <c r="K3288" s="6">
        <v>207.5</v>
      </c>
      <c r="L3288" s="6">
        <v>20.75</v>
      </c>
      <c r="M3288" s="1">
        <v>10</v>
      </c>
      <c r="N3288" s="8">
        <v>45413</v>
      </c>
      <c r="O3288" s="4" t="str">
        <f t="shared" si="154"/>
        <v>May 2024</v>
      </c>
      <c r="P3288" s="1" t="s">
        <v>28</v>
      </c>
      <c r="Q3288" s="1" t="s">
        <v>29</v>
      </c>
      <c r="R3288" s="6">
        <v>38.57</v>
      </c>
      <c r="S3288" s="6">
        <f t="shared" si="155"/>
        <v>246.07</v>
      </c>
    </row>
    <row r="3289" spans="1:19" x14ac:dyDescent="0.35">
      <c r="A3289" s="1">
        <v>4451</v>
      </c>
      <c r="B3289" s="1">
        <v>27</v>
      </c>
      <c r="C3289" s="1" t="str">
        <f t="shared" si="153"/>
        <v>Young</v>
      </c>
      <c r="D3289" s="1" t="s">
        <v>38</v>
      </c>
      <c r="E3289" s="1" t="s">
        <v>17</v>
      </c>
      <c r="F3289" s="1" t="s">
        <v>30</v>
      </c>
      <c r="G3289" s="1" t="s">
        <v>31</v>
      </c>
      <c r="H3289" s="1">
        <v>3</v>
      </c>
      <c r="I3289" s="1" t="s">
        <v>26</v>
      </c>
      <c r="J3289" s="1" t="s">
        <v>42</v>
      </c>
      <c r="K3289" s="6">
        <v>3247.72</v>
      </c>
      <c r="L3289" s="6">
        <v>463.96</v>
      </c>
      <c r="M3289" s="1">
        <v>7</v>
      </c>
      <c r="N3289" s="8">
        <v>45413</v>
      </c>
      <c r="O3289" s="4" t="str">
        <f t="shared" si="154"/>
        <v>May 2024</v>
      </c>
      <c r="P3289" s="1" t="s">
        <v>28</v>
      </c>
      <c r="Q3289" s="1"/>
      <c r="R3289" s="6">
        <v>0</v>
      </c>
      <c r="S3289" s="6">
        <f t="shared" si="155"/>
        <v>3247.72</v>
      </c>
    </row>
    <row r="3290" spans="1:19" x14ac:dyDescent="0.35">
      <c r="A3290" s="1">
        <v>13089</v>
      </c>
      <c r="B3290" s="1">
        <v>27</v>
      </c>
      <c r="C3290" s="1" t="str">
        <f t="shared" si="153"/>
        <v>Young</v>
      </c>
      <c r="D3290" s="1" t="s">
        <v>38</v>
      </c>
      <c r="E3290" s="1" t="s">
        <v>17</v>
      </c>
      <c r="F3290" s="1" t="s">
        <v>77</v>
      </c>
      <c r="G3290" s="1" t="s">
        <v>86</v>
      </c>
      <c r="H3290" s="1">
        <v>5</v>
      </c>
      <c r="I3290" s="1" t="s">
        <v>26</v>
      </c>
      <c r="J3290" s="1" t="s">
        <v>21</v>
      </c>
      <c r="K3290" s="6">
        <v>2528.2600000000002</v>
      </c>
      <c r="L3290" s="6">
        <v>361.18</v>
      </c>
      <c r="M3290" s="1">
        <v>7</v>
      </c>
      <c r="N3290" s="8">
        <v>45413</v>
      </c>
      <c r="O3290" s="4" t="str">
        <f t="shared" si="154"/>
        <v>May 2024</v>
      </c>
      <c r="P3290" s="1" t="s">
        <v>84</v>
      </c>
      <c r="Q3290" s="1" t="s">
        <v>52</v>
      </c>
      <c r="R3290" s="6">
        <v>42.84</v>
      </c>
      <c r="S3290" s="6">
        <f t="shared" si="155"/>
        <v>2571.1000000000004</v>
      </c>
    </row>
    <row r="3291" spans="1:19" x14ac:dyDescent="0.35">
      <c r="A3291" s="1">
        <v>12428</v>
      </c>
      <c r="B3291" s="1">
        <v>28</v>
      </c>
      <c r="C3291" s="1" t="str">
        <f t="shared" si="153"/>
        <v>Young</v>
      </c>
      <c r="D3291" s="1" t="s">
        <v>38</v>
      </c>
      <c r="E3291" s="1" t="s">
        <v>17</v>
      </c>
      <c r="F3291" s="1" t="s">
        <v>24</v>
      </c>
      <c r="G3291" s="1" t="s">
        <v>85</v>
      </c>
      <c r="H3291" s="1">
        <v>4</v>
      </c>
      <c r="I3291" s="1" t="s">
        <v>26</v>
      </c>
      <c r="J3291" s="1" t="s">
        <v>93</v>
      </c>
      <c r="K3291" s="6">
        <v>7864.1</v>
      </c>
      <c r="L3291" s="6">
        <v>786.41</v>
      </c>
      <c r="M3291" s="1">
        <v>10</v>
      </c>
      <c r="N3291" s="8">
        <v>45413</v>
      </c>
      <c r="O3291" s="4" t="str">
        <f t="shared" si="154"/>
        <v>May 2024</v>
      </c>
      <c r="P3291" s="1" t="s">
        <v>22</v>
      </c>
      <c r="Q3291" s="1" t="s">
        <v>115</v>
      </c>
      <c r="R3291" s="6">
        <v>150.97</v>
      </c>
      <c r="S3291" s="6">
        <f t="shared" si="155"/>
        <v>8015.0700000000006</v>
      </c>
    </row>
    <row r="3292" spans="1:19" x14ac:dyDescent="0.35">
      <c r="A3292" s="1">
        <v>13941</v>
      </c>
      <c r="B3292" s="1">
        <v>28</v>
      </c>
      <c r="C3292" s="1" t="str">
        <f t="shared" si="153"/>
        <v>Young</v>
      </c>
      <c r="D3292" s="1" t="s">
        <v>16</v>
      </c>
      <c r="E3292" s="1" t="s">
        <v>17</v>
      </c>
      <c r="F3292" s="1" t="s">
        <v>24</v>
      </c>
      <c r="G3292" s="1" t="s">
        <v>85</v>
      </c>
      <c r="H3292" s="1">
        <v>5</v>
      </c>
      <c r="I3292" s="1" t="s">
        <v>26</v>
      </c>
      <c r="J3292" s="1" t="s">
        <v>83</v>
      </c>
      <c r="K3292" s="6">
        <v>3932.05</v>
      </c>
      <c r="L3292" s="6">
        <v>786.41</v>
      </c>
      <c r="M3292" s="1">
        <v>5</v>
      </c>
      <c r="N3292" s="8">
        <v>45413</v>
      </c>
      <c r="O3292" s="4" t="str">
        <f t="shared" si="154"/>
        <v>May 2024</v>
      </c>
      <c r="P3292" s="1" t="s">
        <v>84</v>
      </c>
      <c r="Q3292" s="1" t="s">
        <v>82</v>
      </c>
      <c r="R3292" s="6">
        <v>64.25</v>
      </c>
      <c r="S3292" s="6">
        <f t="shared" si="155"/>
        <v>3996.3</v>
      </c>
    </row>
    <row r="3293" spans="1:19" x14ac:dyDescent="0.35">
      <c r="A3293" s="1">
        <v>15210</v>
      </c>
      <c r="B3293" s="1">
        <v>28</v>
      </c>
      <c r="C3293" s="1" t="str">
        <f t="shared" si="153"/>
        <v>Young</v>
      </c>
      <c r="D3293" s="1" t="s">
        <v>38</v>
      </c>
      <c r="E3293" s="1" t="s">
        <v>17</v>
      </c>
      <c r="F3293" s="1" t="s">
        <v>30</v>
      </c>
      <c r="G3293" s="1" t="s">
        <v>78</v>
      </c>
      <c r="H3293" s="1">
        <v>2</v>
      </c>
      <c r="I3293" s="1" t="s">
        <v>20</v>
      </c>
      <c r="J3293" s="1" t="s">
        <v>21</v>
      </c>
      <c r="K3293" s="6">
        <v>5394.56</v>
      </c>
      <c r="L3293" s="6">
        <v>674.32</v>
      </c>
      <c r="M3293" s="1">
        <v>8</v>
      </c>
      <c r="N3293" s="8">
        <v>45413</v>
      </c>
      <c r="O3293" s="4" t="str">
        <f t="shared" si="154"/>
        <v>May 2024</v>
      </c>
      <c r="P3293" s="1" t="s">
        <v>22</v>
      </c>
      <c r="Q3293" s="1" t="s">
        <v>29</v>
      </c>
      <c r="R3293" s="6">
        <v>92.87</v>
      </c>
      <c r="S3293" s="6">
        <f t="shared" si="155"/>
        <v>5487.43</v>
      </c>
    </row>
    <row r="3294" spans="1:19" x14ac:dyDescent="0.35">
      <c r="A3294" s="1">
        <v>11951</v>
      </c>
      <c r="B3294" s="1">
        <v>31</v>
      </c>
      <c r="C3294" s="1" t="str">
        <f t="shared" si="153"/>
        <v>Young</v>
      </c>
      <c r="D3294" s="1" t="s">
        <v>38</v>
      </c>
      <c r="E3294" s="1" t="s">
        <v>33</v>
      </c>
      <c r="F3294" s="1" t="s">
        <v>24</v>
      </c>
      <c r="G3294" s="1" t="s">
        <v>85</v>
      </c>
      <c r="H3294" s="1">
        <v>2</v>
      </c>
      <c r="I3294" s="1" t="s">
        <v>26</v>
      </c>
      <c r="J3294" s="1" t="s">
        <v>83</v>
      </c>
      <c r="K3294" s="6">
        <v>786.41</v>
      </c>
      <c r="L3294" s="6">
        <v>786.41</v>
      </c>
      <c r="M3294" s="1">
        <v>1</v>
      </c>
      <c r="N3294" s="8">
        <v>45413</v>
      </c>
      <c r="O3294" s="4" t="str">
        <f t="shared" si="154"/>
        <v>May 2024</v>
      </c>
      <c r="P3294" s="1" t="s">
        <v>84</v>
      </c>
      <c r="Q3294" s="1" t="s">
        <v>108</v>
      </c>
      <c r="R3294" s="6">
        <v>160.63999999999999</v>
      </c>
      <c r="S3294" s="6">
        <f t="shared" si="155"/>
        <v>947.05</v>
      </c>
    </row>
    <row r="3295" spans="1:19" x14ac:dyDescent="0.35">
      <c r="A3295" s="1">
        <v>17997</v>
      </c>
      <c r="B3295" s="1">
        <v>32</v>
      </c>
      <c r="C3295" s="1" t="str">
        <f t="shared" si="153"/>
        <v>Young</v>
      </c>
      <c r="D3295" s="1" t="s">
        <v>16</v>
      </c>
      <c r="E3295" s="1" t="s">
        <v>17</v>
      </c>
      <c r="F3295" s="1" t="s">
        <v>30</v>
      </c>
      <c r="G3295" s="1" t="s">
        <v>78</v>
      </c>
      <c r="H3295" s="1">
        <v>2</v>
      </c>
      <c r="I3295" s="1" t="s">
        <v>20</v>
      </c>
      <c r="J3295" s="1" t="s">
        <v>21</v>
      </c>
      <c r="K3295" s="6">
        <v>2697.28</v>
      </c>
      <c r="L3295" s="6">
        <v>674.32</v>
      </c>
      <c r="M3295" s="1">
        <v>4</v>
      </c>
      <c r="N3295" s="8">
        <v>45413</v>
      </c>
      <c r="O3295" s="4" t="str">
        <f t="shared" si="154"/>
        <v>May 2024</v>
      </c>
      <c r="P3295" s="1" t="s">
        <v>79</v>
      </c>
      <c r="Q3295" s="1" t="s">
        <v>82</v>
      </c>
      <c r="R3295" s="6">
        <v>103.23</v>
      </c>
      <c r="S3295" s="6">
        <f t="shared" si="155"/>
        <v>2800.51</v>
      </c>
    </row>
    <row r="3296" spans="1:19" x14ac:dyDescent="0.35">
      <c r="A3296" s="1">
        <v>1783</v>
      </c>
      <c r="B3296" s="1">
        <v>35</v>
      </c>
      <c r="C3296" s="1" t="str">
        <f t="shared" si="153"/>
        <v>Young</v>
      </c>
      <c r="D3296" s="1" t="s">
        <v>16</v>
      </c>
      <c r="E3296" s="1" t="s">
        <v>17</v>
      </c>
      <c r="F3296" s="1" t="s">
        <v>18</v>
      </c>
      <c r="G3296" s="1" t="s">
        <v>19</v>
      </c>
      <c r="H3296" s="1">
        <v>2</v>
      </c>
      <c r="I3296" s="1" t="s">
        <v>20</v>
      </c>
      <c r="J3296" s="1" t="s">
        <v>21</v>
      </c>
      <c r="K3296" s="6">
        <v>6329.52</v>
      </c>
      <c r="L3296" s="6">
        <v>791.19</v>
      </c>
      <c r="M3296" s="1">
        <v>8</v>
      </c>
      <c r="N3296" s="8">
        <v>45413</v>
      </c>
      <c r="O3296" s="4" t="str">
        <f t="shared" si="154"/>
        <v>May 2024</v>
      </c>
      <c r="P3296" s="1" t="s">
        <v>32</v>
      </c>
      <c r="Q3296" s="1"/>
      <c r="R3296" s="6">
        <v>0</v>
      </c>
      <c r="S3296" s="6">
        <f t="shared" si="155"/>
        <v>6329.52</v>
      </c>
    </row>
    <row r="3297" spans="1:19" x14ac:dyDescent="0.35">
      <c r="A3297" s="1">
        <v>2503</v>
      </c>
      <c r="B3297" s="1">
        <v>35</v>
      </c>
      <c r="C3297" s="1" t="str">
        <f t="shared" si="153"/>
        <v>Young</v>
      </c>
      <c r="D3297" s="1" t="s">
        <v>16</v>
      </c>
      <c r="E3297" s="1" t="s">
        <v>17</v>
      </c>
      <c r="F3297" s="1" t="s">
        <v>24</v>
      </c>
      <c r="G3297" s="1" t="s">
        <v>25</v>
      </c>
      <c r="H3297" s="1">
        <v>3</v>
      </c>
      <c r="I3297" s="1" t="s">
        <v>26</v>
      </c>
      <c r="J3297" s="1" t="s">
        <v>34</v>
      </c>
      <c r="K3297" s="6">
        <v>1976.24</v>
      </c>
      <c r="L3297" s="6">
        <v>247.03</v>
      </c>
      <c r="M3297" s="1">
        <v>8</v>
      </c>
      <c r="N3297" s="8">
        <v>45413</v>
      </c>
      <c r="O3297" s="4" t="str">
        <f t="shared" si="154"/>
        <v>May 2024</v>
      </c>
      <c r="P3297" s="1" t="s">
        <v>32</v>
      </c>
      <c r="Q3297" s="1" t="s">
        <v>47</v>
      </c>
      <c r="R3297" s="6">
        <v>73.430000000000007</v>
      </c>
      <c r="S3297" s="6">
        <f t="shared" si="155"/>
        <v>2049.67</v>
      </c>
    </row>
    <row r="3298" spans="1:19" x14ac:dyDescent="0.35">
      <c r="A3298" s="1">
        <v>12730</v>
      </c>
      <c r="B3298" s="1">
        <v>35</v>
      </c>
      <c r="C3298" s="1" t="str">
        <f t="shared" si="153"/>
        <v>Young</v>
      </c>
      <c r="D3298" s="1" t="s">
        <v>38</v>
      </c>
      <c r="E3298" s="1" t="s">
        <v>33</v>
      </c>
      <c r="F3298" s="1" t="s">
        <v>30</v>
      </c>
      <c r="G3298" s="1" t="s">
        <v>78</v>
      </c>
      <c r="H3298" s="1">
        <v>3</v>
      </c>
      <c r="I3298" s="1" t="s">
        <v>20</v>
      </c>
      <c r="J3298" s="1" t="s">
        <v>21</v>
      </c>
      <c r="K3298" s="6">
        <v>1348.64</v>
      </c>
      <c r="L3298" s="6">
        <v>674.32</v>
      </c>
      <c r="M3298" s="1">
        <v>2</v>
      </c>
      <c r="N3298" s="8">
        <v>45413</v>
      </c>
      <c r="O3298" s="4" t="str">
        <f t="shared" si="154"/>
        <v>May 2024</v>
      </c>
      <c r="P3298" s="1" t="s">
        <v>84</v>
      </c>
      <c r="Q3298" s="1" t="s">
        <v>82</v>
      </c>
      <c r="R3298" s="6">
        <v>102.86</v>
      </c>
      <c r="S3298" s="6">
        <f t="shared" si="155"/>
        <v>1451.5</v>
      </c>
    </row>
    <row r="3299" spans="1:19" x14ac:dyDescent="0.35">
      <c r="A3299" s="1">
        <v>1393</v>
      </c>
      <c r="B3299" s="1">
        <v>37</v>
      </c>
      <c r="C3299" s="1" t="str">
        <f t="shared" si="153"/>
        <v>Middle-Aged</v>
      </c>
      <c r="D3299" s="1" t="s">
        <v>16</v>
      </c>
      <c r="E3299" s="1" t="s">
        <v>17</v>
      </c>
      <c r="F3299" s="1" t="s">
        <v>18</v>
      </c>
      <c r="G3299" s="1" t="s">
        <v>36</v>
      </c>
      <c r="H3299" s="1">
        <v>5</v>
      </c>
      <c r="I3299" s="1" t="s">
        <v>20</v>
      </c>
      <c r="J3299" s="1" t="s">
        <v>42</v>
      </c>
      <c r="K3299" s="6">
        <v>145.25</v>
      </c>
      <c r="L3299" s="6">
        <v>20.75</v>
      </c>
      <c r="M3299" s="1">
        <v>7</v>
      </c>
      <c r="N3299" s="8">
        <v>45413</v>
      </c>
      <c r="O3299" s="4" t="str">
        <f t="shared" si="154"/>
        <v>May 2024</v>
      </c>
      <c r="P3299" s="1" t="s">
        <v>22</v>
      </c>
      <c r="Q3299" s="1" t="s">
        <v>29</v>
      </c>
      <c r="R3299" s="6">
        <v>39.44</v>
      </c>
      <c r="S3299" s="6">
        <f t="shared" si="155"/>
        <v>184.69</v>
      </c>
    </row>
    <row r="3300" spans="1:19" x14ac:dyDescent="0.35">
      <c r="A3300" s="1">
        <v>6851</v>
      </c>
      <c r="B3300" s="1">
        <v>38</v>
      </c>
      <c r="C3300" s="1" t="str">
        <f t="shared" si="153"/>
        <v>Middle-Aged</v>
      </c>
      <c r="D3300" s="1" t="s">
        <v>16</v>
      </c>
      <c r="E3300" s="1" t="s">
        <v>17</v>
      </c>
      <c r="F3300" s="1" t="s">
        <v>18</v>
      </c>
      <c r="G3300" s="1" t="s">
        <v>36</v>
      </c>
      <c r="H3300" s="1">
        <v>5</v>
      </c>
      <c r="I3300" s="1" t="s">
        <v>26</v>
      </c>
      <c r="J3300" s="1" t="s">
        <v>42</v>
      </c>
      <c r="K3300" s="6">
        <v>62.25</v>
      </c>
      <c r="L3300" s="6">
        <v>20.75</v>
      </c>
      <c r="M3300" s="1">
        <v>3</v>
      </c>
      <c r="N3300" s="8">
        <v>45413</v>
      </c>
      <c r="O3300" s="4" t="str">
        <f t="shared" si="154"/>
        <v>May 2024</v>
      </c>
      <c r="P3300" s="1" t="s">
        <v>32</v>
      </c>
      <c r="Q3300" s="1" t="s">
        <v>52</v>
      </c>
      <c r="R3300" s="6">
        <v>46.84</v>
      </c>
      <c r="S3300" s="6">
        <f t="shared" si="155"/>
        <v>109.09</v>
      </c>
    </row>
    <row r="3301" spans="1:19" x14ac:dyDescent="0.35">
      <c r="A3301" s="1">
        <v>11031</v>
      </c>
      <c r="B3301" s="1">
        <v>39</v>
      </c>
      <c r="C3301" s="1" t="str">
        <f t="shared" si="153"/>
        <v>Middle-Aged</v>
      </c>
      <c r="D3301" s="1" t="s">
        <v>38</v>
      </c>
      <c r="E3301" s="1" t="s">
        <v>33</v>
      </c>
      <c r="F3301" s="1" t="s">
        <v>30</v>
      </c>
      <c r="G3301" s="1" t="s">
        <v>78</v>
      </c>
      <c r="H3301" s="1">
        <v>1</v>
      </c>
      <c r="I3301" s="1" t="s">
        <v>26</v>
      </c>
      <c r="J3301" s="1" t="s">
        <v>21</v>
      </c>
      <c r="K3301" s="6">
        <v>3371.6</v>
      </c>
      <c r="L3301" s="6">
        <v>674.32</v>
      </c>
      <c r="M3301" s="1">
        <v>5</v>
      </c>
      <c r="N3301" s="8">
        <v>45413</v>
      </c>
      <c r="O3301" s="4" t="str">
        <f t="shared" si="154"/>
        <v>May 2024</v>
      </c>
      <c r="P3301" s="1" t="s">
        <v>79</v>
      </c>
      <c r="Q3301" s="1" t="s">
        <v>97</v>
      </c>
      <c r="R3301" s="6">
        <v>62.04</v>
      </c>
      <c r="S3301" s="6">
        <f t="shared" si="155"/>
        <v>3433.64</v>
      </c>
    </row>
    <row r="3302" spans="1:19" x14ac:dyDescent="0.35">
      <c r="A3302" s="1">
        <v>18224</v>
      </c>
      <c r="B3302" s="1">
        <v>40</v>
      </c>
      <c r="C3302" s="1" t="str">
        <f t="shared" si="153"/>
        <v>Middle-Aged</v>
      </c>
      <c r="D3302" s="1" t="s">
        <v>16</v>
      </c>
      <c r="E3302" s="1" t="s">
        <v>33</v>
      </c>
      <c r="F3302" s="1" t="s">
        <v>77</v>
      </c>
      <c r="G3302" s="1" t="s">
        <v>86</v>
      </c>
      <c r="H3302" s="1">
        <v>3</v>
      </c>
      <c r="I3302" s="1" t="s">
        <v>20</v>
      </c>
      <c r="J3302" s="1" t="s">
        <v>83</v>
      </c>
      <c r="K3302" s="6">
        <v>1805.9</v>
      </c>
      <c r="L3302" s="6">
        <v>361.18</v>
      </c>
      <c r="M3302" s="1">
        <v>5</v>
      </c>
      <c r="N3302" s="8">
        <v>45413</v>
      </c>
      <c r="O3302" s="4" t="str">
        <f t="shared" si="154"/>
        <v>May 2024</v>
      </c>
      <c r="P3302" s="1" t="s">
        <v>84</v>
      </c>
      <c r="Q3302" s="1"/>
      <c r="R3302" s="6">
        <v>0</v>
      </c>
      <c r="S3302" s="6">
        <f t="shared" si="155"/>
        <v>1805.9</v>
      </c>
    </row>
    <row r="3303" spans="1:19" x14ac:dyDescent="0.35">
      <c r="A3303" s="1">
        <v>4815</v>
      </c>
      <c r="B3303" s="1">
        <v>41</v>
      </c>
      <c r="C3303" s="1" t="str">
        <f t="shared" si="153"/>
        <v>Middle-Aged</v>
      </c>
      <c r="D3303" s="1" t="s">
        <v>16</v>
      </c>
      <c r="E3303" s="1" t="s">
        <v>17</v>
      </c>
      <c r="F3303" s="1" t="s">
        <v>30</v>
      </c>
      <c r="G3303" s="1" t="s">
        <v>31</v>
      </c>
      <c r="H3303" s="1">
        <v>3</v>
      </c>
      <c r="I3303" s="1" t="s">
        <v>26</v>
      </c>
      <c r="J3303" s="1" t="s">
        <v>34</v>
      </c>
      <c r="K3303" s="6">
        <v>3247.72</v>
      </c>
      <c r="L3303" s="6">
        <v>463.96</v>
      </c>
      <c r="M3303" s="1">
        <v>7</v>
      </c>
      <c r="N3303" s="8">
        <v>45413</v>
      </c>
      <c r="O3303" s="4" t="str">
        <f t="shared" si="154"/>
        <v>May 2024</v>
      </c>
      <c r="P3303" s="1" t="s">
        <v>32</v>
      </c>
      <c r="Q3303" s="1" t="s">
        <v>56</v>
      </c>
      <c r="R3303" s="6">
        <v>75.2</v>
      </c>
      <c r="S3303" s="6">
        <f t="shared" si="155"/>
        <v>3322.9199999999996</v>
      </c>
    </row>
    <row r="3304" spans="1:19" x14ac:dyDescent="0.35">
      <c r="A3304" s="1">
        <v>15206</v>
      </c>
      <c r="B3304" s="1">
        <v>41</v>
      </c>
      <c r="C3304" s="1" t="str">
        <f t="shared" si="153"/>
        <v>Middle-Aged</v>
      </c>
      <c r="D3304" s="1" t="s">
        <v>16</v>
      </c>
      <c r="E3304" s="1" t="s">
        <v>17</v>
      </c>
      <c r="F3304" s="1" t="s">
        <v>18</v>
      </c>
      <c r="G3304" s="1" t="s">
        <v>81</v>
      </c>
      <c r="H3304" s="1">
        <v>4</v>
      </c>
      <c r="I3304" s="1" t="s">
        <v>26</v>
      </c>
      <c r="J3304" s="1" t="s">
        <v>93</v>
      </c>
      <c r="K3304" s="6">
        <v>2279.36</v>
      </c>
      <c r="L3304" s="6">
        <v>1139.68</v>
      </c>
      <c r="M3304" s="1">
        <v>2</v>
      </c>
      <c r="N3304" s="8">
        <v>45413</v>
      </c>
      <c r="O3304" s="4" t="str">
        <f t="shared" si="154"/>
        <v>May 2024</v>
      </c>
      <c r="P3304" s="1" t="s">
        <v>84</v>
      </c>
      <c r="Q3304" s="1"/>
      <c r="R3304" s="6">
        <v>0</v>
      </c>
      <c r="S3304" s="6">
        <f t="shared" si="155"/>
        <v>2279.36</v>
      </c>
    </row>
    <row r="3305" spans="1:19" x14ac:dyDescent="0.35">
      <c r="A3305" s="1">
        <v>7354</v>
      </c>
      <c r="B3305" s="1">
        <v>42</v>
      </c>
      <c r="C3305" s="1" t="str">
        <f t="shared" si="153"/>
        <v>Middle-Aged</v>
      </c>
      <c r="D3305" s="1" t="s">
        <v>16</v>
      </c>
      <c r="E3305" s="1" t="s">
        <v>17</v>
      </c>
      <c r="F3305" s="1" t="s">
        <v>18</v>
      </c>
      <c r="G3305" s="1" t="s">
        <v>36</v>
      </c>
      <c r="H3305" s="1">
        <v>5</v>
      </c>
      <c r="I3305" s="1" t="s">
        <v>26</v>
      </c>
      <c r="J3305" s="1" t="s">
        <v>42</v>
      </c>
      <c r="K3305" s="6">
        <v>145.25</v>
      </c>
      <c r="L3305" s="6">
        <v>20.75</v>
      </c>
      <c r="M3305" s="1">
        <v>7</v>
      </c>
      <c r="N3305" s="8">
        <v>45413</v>
      </c>
      <c r="O3305" s="4" t="str">
        <f t="shared" si="154"/>
        <v>May 2024</v>
      </c>
      <c r="P3305" s="1" t="s">
        <v>28</v>
      </c>
      <c r="Q3305" s="1" t="s">
        <v>45</v>
      </c>
      <c r="R3305" s="6">
        <v>22.29</v>
      </c>
      <c r="S3305" s="6">
        <f t="shared" si="155"/>
        <v>167.54</v>
      </c>
    </row>
    <row r="3306" spans="1:19" x14ac:dyDescent="0.35">
      <c r="A3306" s="1">
        <v>8610</v>
      </c>
      <c r="B3306" s="1">
        <v>44</v>
      </c>
      <c r="C3306" s="1" t="str">
        <f t="shared" si="153"/>
        <v>Middle-Aged</v>
      </c>
      <c r="D3306" s="1" t="s">
        <v>16</v>
      </c>
      <c r="E3306" s="1" t="s">
        <v>17</v>
      </c>
      <c r="F3306" s="1" t="s">
        <v>40</v>
      </c>
      <c r="G3306" s="1" t="s">
        <v>41</v>
      </c>
      <c r="H3306" s="1">
        <v>3</v>
      </c>
      <c r="I3306" s="1" t="s">
        <v>26</v>
      </c>
      <c r="J3306" s="1" t="s">
        <v>27</v>
      </c>
      <c r="K3306" s="6">
        <v>5913.81</v>
      </c>
      <c r="L3306" s="6">
        <v>844.83</v>
      </c>
      <c r="M3306" s="1">
        <v>7</v>
      </c>
      <c r="N3306" s="8">
        <v>45413</v>
      </c>
      <c r="O3306" s="4" t="str">
        <f t="shared" si="154"/>
        <v>May 2024</v>
      </c>
      <c r="P3306" s="1" t="s">
        <v>32</v>
      </c>
      <c r="Q3306" s="1" t="s">
        <v>69</v>
      </c>
      <c r="R3306" s="6">
        <v>78.73</v>
      </c>
      <c r="S3306" s="6">
        <f t="shared" si="155"/>
        <v>5992.54</v>
      </c>
    </row>
    <row r="3307" spans="1:19" x14ac:dyDescent="0.35">
      <c r="A3307" s="1">
        <v>11393</v>
      </c>
      <c r="B3307" s="1">
        <v>45</v>
      </c>
      <c r="C3307" s="1" t="str">
        <f t="shared" si="153"/>
        <v>Middle-Aged</v>
      </c>
      <c r="D3307" s="1" t="s">
        <v>38</v>
      </c>
      <c r="E3307" s="1" t="s">
        <v>17</v>
      </c>
      <c r="F3307" s="1" t="s">
        <v>24</v>
      </c>
      <c r="G3307" s="1" t="s">
        <v>85</v>
      </c>
      <c r="H3307" s="1">
        <v>5</v>
      </c>
      <c r="I3307" s="1" t="s">
        <v>20</v>
      </c>
      <c r="J3307" s="1" t="s">
        <v>83</v>
      </c>
      <c r="K3307" s="6">
        <v>7864.1</v>
      </c>
      <c r="L3307" s="6">
        <v>786.41</v>
      </c>
      <c r="M3307" s="1">
        <v>10</v>
      </c>
      <c r="N3307" s="8">
        <v>45413</v>
      </c>
      <c r="O3307" s="4" t="str">
        <f t="shared" si="154"/>
        <v>May 2024</v>
      </c>
      <c r="P3307" s="1" t="s">
        <v>79</v>
      </c>
      <c r="Q3307" s="1" t="s">
        <v>29</v>
      </c>
      <c r="R3307" s="6">
        <v>56.68</v>
      </c>
      <c r="S3307" s="6">
        <f t="shared" si="155"/>
        <v>7920.7800000000007</v>
      </c>
    </row>
    <row r="3308" spans="1:19" x14ac:dyDescent="0.35">
      <c r="A3308" s="1">
        <v>19446</v>
      </c>
      <c r="B3308" s="1">
        <v>45</v>
      </c>
      <c r="C3308" s="1" t="str">
        <f t="shared" si="153"/>
        <v>Middle-Aged</v>
      </c>
      <c r="D3308" s="1" t="s">
        <v>16</v>
      </c>
      <c r="E3308" s="1" t="s">
        <v>17</v>
      </c>
      <c r="F3308" s="1" t="s">
        <v>30</v>
      </c>
      <c r="G3308" s="1" t="s">
        <v>78</v>
      </c>
      <c r="H3308" s="1">
        <v>1</v>
      </c>
      <c r="I3308" s="1" t="s">
        <v>26</v>
      </c>
      <c r="J3308" s="1" t="s">
        <v>21</v>
      </c>
      <c r="K3308" s="6">
        <v>4045.92</v>
      </c>
      <c r="L3308" s="6">
        <v>674.32</v>
      </c>
      <c r="M3308" s="1">
        <v>6</v>
      </c>
      <c r="N3308" s="8">
        <v>45413</v>
      </c>
      <c r="O3308" s="4" t="str">
        <f t="shared" si="154"/>
        <v>May 2024</v>
      </c>
      <c r="P3308" s="1" t="s">
        <v>22</v>
      </c>
      <c r="Q3308" s="1" t="s">
        <v>96</v>
      </c>
      <c r="R3308" s="6">
        <v>115.93</v>
      </c>
      <c r="S3308" s="6">
        <f t="shared" si="155"/>
        <v>4161.8500000000004</v>
      </c>
    </row>
    <row r="3309" spans="1:19" x14ac:dyDescent="0.35">
      <c r="A3309" s="1">
        <v>19447</v>
      </c>
      <c r="B3309" s="1">
        <v>46</v>
      </c>
      <c r="C3309" s="1" t="str">
        <f t="shared" si="153"/>
        <v>Middle-Aged</v>
      </c>
      <c r="D3309" s="1" t="s">
        <v>38</v>
      </c>
      <c r="E3309" s="1" t="s">
        <v>17</v>
      </c>
      <c r="F3309" s="1" t="s">
        <v>18</v>
      </c>
      <c r="G3309" s="1" t="s">
        <v>81</v>
      </c>
      <c r="H3309" s="1">
        <v>1</v>
      </c>
      <c r="I3309" s="1" t="s">
        <v>26</v>
      </c>
      <c r="J3309" s="1" t="s">
        <v>21</v>
      </c>
      <c r="K3309" s="6">
        <v>3419.04</v>
      </c>
      <c r="L3309" s="6">
        <v>1139.68</v>
      </c>
      <c r="M3309" s="1">
        <v>3</v>
      </c>
      <c r="N3309" s="8">
        <v>45413</v>
      </c>
      <c r="O3309" s="4" t="str">
        <f t="shared" si="154"/>
        <v>May 2024</v>
      </c>
      <c r="P3309" s="1" t="s">
        <v>84</v>
      </c>
      <c r="Q3309" s="1" t="s">
        <v>91</v>
      </c>
      <c r="R3309" s="6">
        <v>59.58</v>
      </c>
      <c r="S3309" s="6">
        <f t="shared" si="155"/>
        <v>3478.62</v>
      </c>
    </row>
    <row r="3310" spans="1:19" x14ac:dyDescent="0.35">
      <c r="A3310" s="1">
        <v>5879</v>
      </c>
      <c r="B3310" s="1">
        <v>48</v>
      </c>
      <c r="C3310" s="1" t="str">
        <f t="shared" si="153"/>
        <v>Middle-Aged</v>
      </c>
      <c r="D3310" s="1" t="s">
        <v>16</v>
      </c>
      <c r="E3310" s="1" t="s">
        <v>33</v>
      </c>
      <c r="F3310" s="1" t="s">
        <v>18</v>
      </c>
      <c r="G3310" s="1" t="s">
        <v>19</v>
      </c>
      <c r="H3310" s="1">
        <v>2</v>
      </c>
      <c r="I3310" s="1" t="s">
        <v>20</v>
      </c>
      <c r="J3310" s="1" t="s">
        <v>21</v>
      </c>
      <c r="K3310" s="6">
        <v>3164.76</v>
      </c>
      <c r="L3310" s="6">
        <v>791.19</v>
      </c>
      <c r="M3310" s="1">
        <v>4</v>
      </c>
      <c r="N3310" s="8">
        <v>45413</v>
      </c>
      <c r="O3310" s="4" t="str">
        <f t="shared" si="154"/>
        <v>May 2024</v>
      </c>
      <c r="P3310" s="1" t="s">
        <v>22</v>
      </c>
      <c r="Q3310" s="1" t="s">
        <v>60</v>
      </c>
      <c r="R3310" s="6">
        <v>98.69</v>
      </c>
      <c r="S3310" s="6">
        <f t="shared" si="155"/>
        <v>3263.4500000000003</v>
      </c>
    </row>
    <row r="3311" spans="1:19" x14ac:dyDescent="0.35">
      <c r="A3311" s="1">
        <v>5905</v>
      </c>
      <c r="B3311" s="1">
        <v>49</v>
      </c>
      <c r="C3311" s="1" t="str">
        <f t="shared" si="153"/>
        <v>Middle-Aged</v>
      </c>
      <c r="D3311" s="1" t="s">
        <v>16</v>
      </c>
      <c r="E3311" s="1" t="s">
        <v>17</v>
      </c>
      <c r="F3311" s="1" t="s">
        <v>18</v>
      </c>
      <c r="G3311" s="1" t="s">
        <v>19</v>
      </c>
      <c r="H3311" s="1">
        <v>2</v>
      </c>
      <c r="I3311" s="1" t="s">
        <v>20</v>
      </c>
      <c r="J3311" s="1" t="s">
        <v>27</v>
      </c>
      <c r="K3311" s="6">
        <v>4747.1400000000003</v>
      </c>
      <c r="L3311" s="6">
        <v>791.19</v>
      </c>
      <c r="M3311" s="1">
        <v>6</v>
      </c>
      <c r="N3311" s="8">
        <v>45413</v>
      </c>
      <c r="O3311" s="4" t="str">
        <f t="shared" si="154"/>
        <v>May 2024</v>
      </c>
      <c r="P3311" s="1" t="s">
        <v>28</v>
      </c>
      <c r="Q3311" s="1" t="s">
        <v>61</v>
      </c>
      <c r="R3311" s="6">
        <v>87.95</v>
      </c>
      <c r="S3311" s="6">
        <f t="shared" si="155"/>
        <v>4835.09</v>
      </c>
    </row>
    <row r="3312" spans="1:19" x14ac:dyDescent="0.35">
      <c r="A3312" s="1">
        <v>15628</v>
      </c>
      <c r="B3312" s="1">
        <v>50</v>
      </c>
      <c r="C3312" s="1" t="str">
        <f t="shared" si="153"/>
        <v>Middle-Aged</v>
      </c>
      <c r="D3312" s="1" t="s">
        <v>38</v>
      </c>
      <c r="E3312" s="1" t="s">
        <v>17</v>
      </c>
      <c r="F3312" s="1" t="s">
        <v>18</v>
      </c>
      <c r="G3312" s="1" t="s">
        <v>81</v>
      </c>
      <c r="H3312" s="1">
        <v>5</v>
      </c>
      <c r="I3312" s="1" t="s">
        <v>26</v>
      </c>
      <c r="J3312" s="1" t="s">
        <v>93</v>
      </c>
      <c r="K3312" s="6">
        <v>5698.4</v>
      </c>
      <c r="L3312" s="6">
        <v>1139.68</v>
      </c>
      <c r="M3312" s="1">
        <v>5</v>
      </c>
      <c r="N3312" s="8">
        <v>45413</v>
      </c>
      <c r="O3312" s="4" t="str">
        <f t="shared" si="154"/>
        <v>May 2024</v>
      </c>
      <c r="P3312" s="1" t="s">
        <v>84</v>
      </c>
      <c r="Q3312" s="1" t="s">
        <v>107</v>
      </c>
      <c r="R3312" s="6">
        <v>95.43</v>
      </c>
      <c r="S3312" s="6">
        <f t="shared" si="155"/>
        <v>5793.83</v>
      </c>
    </row>
    <row r="3313" spans="1:19" x14ac:dyDescent="0.35">
      <c r="A3313" s="1">
        <v>1571</v>
      </c>
      <c r="B3313" s="1">
        <v>51</v>
      </c>
      <c r="C3313" s="1" t="str">
        <f t="shared" si="153"/>
        <v>Middle-Aged</v>
      </c>
      <c r="D3313" s="1" t="s">
        <v>38</v>
      </c>
      <c r="E3313" s="1" t="s">
        <v>17</v>
      </c>
      <c r="F3313" s="1" t="s">
        <v>24</v>
      </c>
      <c r="G3313" s="1" t="s">
        <v>25</v>
      </c>
      <c r="H3313" s="1">
        <v>3</v>
      </c>
      <c r="I3313" s="1" t="s">
        <v>20</v>
      </c>
      <c r="J3313" s="1" t="s">
        <v>34</v>
      </c>
      <c r="K3313" s="6">
        <v>247.03</v>
      </c>
      <c r="L3313" s="6">
        <v>247.03</v>
      </c>
      <c r="M3313" s="1">
        <v>1</v>
      </c>
      <c r="N3313" s="8">
        <v>45413</v>
      </c>
      <c r="O3313" s="4" t="str">
        <f t="shared" si="154"/>
        <v>May 2024</v>
      </c>
      <c r="P3313" s="1" t="s">
        <v>28</v>
      </c>
      <c r="Q3313" s="1"/>
      <c r="R3313" s="6">
        <v>0</v>
      </c>
      <c r="S3313" s="6">
        <f t="shared" si="155"/>
        <v>247.03</v>
      </c>
    </row>
    <row r="3314" spans="1:19" x14ac:dyDescent="0.35">
      <c r="A3314" s="1">
        <v>18219</v>
      </c>
      <c r="B3314" s="1">
        <v>52</v>
      </c>
      <c r="C3314" s="1" t="str">
        <f t="shared" si="153"/>
        <v>Middle-Aged</v>
      </c>
      <c r="D3314" s="1" t="s">
        <v>16</v>
      </c>
      <c r="E3314" s="1" t="s">
        <v>17</v>
      </c>
      <c r="F3314" s="1" t="s">
        <v>24</v>
      </c>
      <c r="G3314" s="1" t="s">
        <v>85</v>
      </c>
      <c r="H3314" s="1">
        <v>5</v>
      </c>
      <c r="I3314" s="1" t="s">
        <v>26</v>
      </c>
      <c r="J3314" s="1" t="s">
        <v>93</v>
      </c>
      <c r="K3314" s="6">
        <v>6291.28</v>
      </c>
      <c r="L3314" s="6">
        <v>786.41</v>
      </c>
      <c r="M3314" s="1">
        <v>8</v>
      </c>
      <c r="N3314" s="8">
        <v>45413</v>
      </c>
      <c r="O3314" s="4" t="str">
        <f t="shared" si="154"/>
        <v>May 2024</v>
      </c>
      <c r="P3314" s="1" t="s">
        <v>79</v>
      </c>
      <c r="Q3314" s="1" t="s">
        <v>102</v>
      </c>
      <c r="R3314" s="6">
        <v>79.87</v>
      </c>
      <c r="S3314" s="6">
        <f t="shared" si="155"/>
        <v>6371.15</v>
      </c>
    </row>
    <row r="3315" spans="1:19" x14ac:dyDescent="0.35">
      <c r="A3315" s="1">
        <v>11439</v>
      </c>
      <c r="B3315" s="1">
        <v>54</v>
      </c>
      <c r="C3315" s="1" t="str">
        <f t="shared" si="153"/>
        <v>Middle-Aged</v>
      </c>
      <c r="D3315" s="1" t="s">
        <v>16</v>
      </c>
      <c r="E3315" s="1" t="s">
        <v>17</v>
      </c>
      <c r="F3315" s="1" t="s">
        <v>24</v>
      </c>
      <c r="G3315" s="1" t="s">
        <v>85</v>
      </c>
      <c r="H3315" s="1">
        <v>1</v>
      </c>
      <c r="I3315" s="1" t="s">
        <v>20</v>
      </c>
      <c r="J3315" s="1" t="s">
        <v>83</v>
      </c>
      <c r="K3315" s="6">
        <v>4718.46</v>
      </c>
      <c r="L3315" s="6">
        <v>786.41</v>
      </c>
      <c r="M3315" s="1">
        <v>6</v>
      </c>
      <c r="N3315" s="8">
        <v>45413</v>
      </c>
      <c r="O3315" s="4" t="str">
        <f t="shared" si="154"/>
        <v>May 2024</v>
      </c>
      <c r="P3315" s="1" t="s">
        <v>84</v>
      </c>
      <c r="Q3315" s="1"/>
      <c r="R3315" s="6">
        <v>0</v>
      </c>
      <c r="S3315" s="6">
        <f t="shared" si="155"/>
        <v>4718.46</v>
      </c>
    </row>
    <row r="3316" spans="1:19" x14ac:dyDescent="0.35">
      <c r="A3316" s="1">
        <v>12366</v>
      </c>
      <c r="B3316" s="1">
        <v>54</v>
      </c>
      <c r="C3316" s="1" t="str">
        <f t="shared" si="153"/>
        <v>Middle-Aged</v>
      </c>
      <c r="D3316" s="1" t="s">
        <v>38</v>
      </c>
      <c r="E3316" s="1" t="s">
        <v>17</v>
      </c>
      <c r="F3316" s="1" t="s">
        <v>77</v>
      </c>
      <c r="G3316" s="1" t="s">
        <v>86</v>
      </c>
      <c r="H3316" s="1">
        <v>1</v>
      </c>
      <c r="I3316" s="1" t="s">
        <v>26</v>
      </c>
      <c r="J3316" s="1" t="s">
        <v>93</v>
      </c>
      <c r="K3316" s="6">
        <v>3611.8</v>
      </c>
      <c r="L3316" s="6">
        <v>361.18</v>
      </c>
      <c r="M3316" s="1">
        <v>10</v>
      </c>
      <c r="N3316" s="8">
        <v>45413</v>
      </c>
      <c r="O3316" s="4" t="str">
        <f t="shared" si="154"/>
        <v>May 2024</v>
      </c>
      <c r="P3316" s="1" t="s">
        <v>79</v>
      </c>
      <c r="Q3316" s="1" t="s">
        <v>109</v>
      </c>
      <c r="R3316" s="6">
        <v>174.8</v>
      </c>
      <c r="S3316" s="6">
        <f t="shared" si="155"/>
        <v>3786.6000000000004</v>
      </c>
    </row>
    <row r="3317" spans="1:19" x14ac:dyDescent="0.35">
      <c r="A3317" s="1">
        <v>12964</v>
      </c>
      <c r="B3317" s="1">
        <v>55</v>
      </c>
      <c r="C3317" s="1" t="str">
        <f t="shared" si="153"/>
        <v>Middle-Aged</v>
      </c>
      <c r="D3317" s="1" t="s">
        <v>38</v>
      </c>
      <c r="E3317" s="1" t="s">
        <v>17</v>
      </c>
      <c r="F3317" s="1" t="s">
        <v>18</v>
      </c>
      <c r="G3317" s="1" t="s">
        <v>81</v>
      </c>
      <c r="H3317" s="1">
        <v>5</v>
      </c>
      <c r="I3317" s="1" t="s">
        <v>20</v>
      </c>
      <c r="J3317" s="1" t="s">
        <v>21</v>
      </c>
      <c r="K3317" s="6">
        <v>6838.08</v>
      </c>
      <c r="L3317" s="6">
        <v>1139.68</v>
      </c>
      <c r="M3317" s="1">
        <v>6</v>
      </c>
      <c r="N3317" s="8">
        <v>45413</v>
      </c>
      <c r="O3317" s="4" t="str">
        <f t="shared" si="154"/>
        <v>May 2024</v>
      </c>
      <c r="P3317" s="1" t="s">
        <v>79</v>
      </c>
      <c r="Q3317" s="1" t="s">
        <v>37</v>
      </c>
      <c r="R3317" s="6">
        <v>89.72</v>
      </c>
      <c r="S3317" s="6">
        <f t="shared" si="155"/>
        <v>6927.8</v>
      </c>
    </row>
    <row r="3318" spans="1:19" x14ac:dyDescent="0.35">
      <c r="A3318" s="1">
        <v>18742</v>
      </c>
      <c r="B3318" s="1">
        <v>55</v>
      </c>
      <c r="C3318" s="1" t="str">
        <f t="shared" si="153"/>
        <v>Middle-Aged</v>
      </c>
      <c r="D3318" s="1" t="s">
        <v>38</v>
      </c>
      <c r="E3318" s="1" t="s">
        <v>17</v>
      </c>
      <c r="F3318" s="1" t="s">
        <v>18</v>
      </c>
      <c r="G3318" s="1" t="s">
        <v>81</v>
      </c>
      <c r="H3318" s="1">
        <v>1</v>
      </c>
      <c r="I3318" s="1" t="s">
        <v>26</v>
      </c>
      <c r="J3318" s="1" t="s">
        <v>93</v>
      </c>
      <c r="K3318" s="6">
        <v>3419.04</v>
      </c>
      <c r="L3318" s="6">
        <v>1139.68</v>
      </c>
      <c r="M3318" s="1">
        <v>3</v>
      </c>
      <c r="N3318" s="8">
        <v>45413</v>
      </c>
      <c r="O3318" s="4" t="str">
        <f t="shared" si="154"/>
        <v>May 2024</v>
      </c>
      <c r="P3318" s="1" t="s">
        <v>79</v>
      </c>
      <c r="Q3318" s="1" t="s">
        <v>96</v>
      </c>
      <c r="R3318" s="6">
        <v>123.24</v>
      </c>
      <c r="S3318" s="6">
        <f t="shared" si="155"/>
        <v>3542.2799999999997</v>
      </c>
    </row>
    <row r="3319" spans="1:19" x14ac:dyDescent="0.35">
      <c r="A3319" s="1">
        <v>6592</v>
      </c>
      <c r="B3319" s="1">
        <v>56</v>
      </c>
      <c r="C3319" s="1" t="str">
        <f t="shared" si="153"/>
        <v>Old</v>
      </c>
      <c r="D3319" s="1" t="s">
        <v>16</v>
      </c>
      <c r="E3319" s="1" t="s">
        <v>17</v>
      </c>
      <c r="F3319" s="1" t="s">
        <v>18</v>
      </c>
      <c r="G3319" s="1" t="s">
        <v>36</v>
      </c>
      <c r="H3319" s="1">
        <v>5</v>
      </c>
      <c r="I3319" s="1" t="s">
        <v>20</v>
      </c>
      <c r="J3319" s="1" t="s">
        <v>34</v>
      </c>
      <c r="K3319" s="6">
        <v>145.25</v>
      </c>
      <c r="L3319" s="6">
        <v>20.75</v>
      </c>
      <c r="M3319" s="1">
        <v>7</v>
      </c>
      <c r="N3319" s="8">
        <v>45413</v>
      </c>
      <c r="O3319" s="4" t="str">
        <f t="shared" si="154"/>
        <v>May 2024</v>
      </c>
      <c r="P3319" s="1" t="s">
        <v>28</v>
      </c>
      <c r="Q3319" s="1" t="s">
        <v>61</v>
      </c>
      <c r="R3319" s="6">
        <v>78.11</v>
      </c>
      <c r="S3319" s="6">
        <f t="shared" si="155"/>
        <v>223.36</v>
      </c>
    </row>
    <row r="3320" spans="1:19" x14ac:dyDescent="0.35">
      <c r="A3320" s="1">
        <v>8043</v>
      </c>
      <c r="B3320" s="1">
        <v>56</v>
      </c>
      <c r="C3320" s="1" t="str">
        <f t="shared" si="153"/>
        <v>Old</v>
      </c>
      <c r="D3320" s="1" t="s">
        <v>16</v>
      </c>
      <c r="E3320" s="1" t="s">
        <v>17</v>
      </c>
      <c r="F3320" s="1" t="s">
        <v>30</v>
      </c>
      <c r="G3320" s="1" t="s">
        <v>31</v>
      </c>
      <c r="H3320" s="1">
        <v>3</v>
      </c>
      <c r="I3320" s="1" t="s">
        <v>26</v>
      </c>
      <c r="J3320" s="1" t="s">
        <v>21</v>
      </c>
      <c r="K3320" s="6">
        <v>2783.76</v>
      </c>
      <c r="L3320" s="6">
        <v>463.96</v>
      </c>
      <c r="M3320" s="1">
        <v>6</v>
      </c>
      <c r="N3320" s="8">
        <v>45413</v>
      </c>
      <c r="O3320" s="4" t="str">
        <f t="shared" si="154"/>
        <v>May 2024</v>
      </c>
      <c r="P3320" s="1" t="s">
        <v>28</v>
      </c>
      <c r="Q3320" s="1" t="s">
        <v>52</v>
      </c>
      <c r="R3320" s="6">
        <v>17.57</v>
      </c>
      <c r="S3320" s="6">
        <f t="shared" si="155"/>
        <v>2801.3300000000004</v>
      </c>
    </row>
    <row r="3321" spans="1:19" x14ac:dyDescent="0.35">
      <c r="A3321" s="1">
        <v>12211</v>
      </c>
      <c r="B3321" s="1">
        <v>56</v>
      </c>
      <c r="C3321" s="1" t="str">
        <f t="shared" si="153"/>
        <v>Old</v>
      </c>
      <c r="D3321" s="1" t="s">
        <v>16</v>
      </c>
      <c r="E3321" s="1" t="s">
        <v>17</v>
      </c>
      <c r="F3321" s="1" t="s">
        <v>30</v>
      </c>
      <c r="G3321" s="1" t="s">
        <v>78</v>
      </c>
      <c r="H3321" s="1">
        <v>4</v>
      </c>
      <c r="I3321" s="1" t="s">
        <v>26</v>
      </c>
      <c r="J3321" s="1" t="s">
        <v>21</v>
      </c>
      <c r="K3321" s="6">
        <v>3371.6</v>
      </c>
      <c r="L3321" s="6">
        <v>674.32</v>
      </c>
      <c r="M3321" s="1">
        <v>5</v>
      </c>
      <c r="N3321" s="8">
        <v>45413</v>
      </c>
      <c r="O3321" s="4" t="str">
        <f t="shared" si="154"/>
        <v>May 2024</v>
      </c>
      <c r="P3321" s="1" t="s">
        <v>84</v>
      </c>
      <c r="Q3321" s="1"/>
      <c r="R3321" s="6">
        <v>0</v>
      </c>
      <c r="S3321" s="6">
        <f t="shared" si="155"/>
        <v>3371.6</v>
      </c>
    </row>
    <row r="3322" spans="1:19" x14ac:dyDescent="0.35">
      <c r="A3322" s="1">
        <v>12362</v>
      </c>
      <c r="B3322" s="1">
        <v>56</v>
      </c>
      <c r="C3322" s="1" t="str">
        <f t="shared" si="153"/>
        <v>Old</v>
      </c>
      <c r="D3322" s="1" t="s">
        <v>38</v>
      </c>
      <c r="E3322" s="1" t="s">
        <v>17</v>
      </c>
      <c r="F3322" s="1" t="s">
        <v>24</v>
      </c>
      <c r="G3322" s="1" t="s">
        <v>85</v>
      </c>
      <c r="H3322" s="1">
        <v>3</v>
      </c>
      <c r="I3322" s="1" t="s">
        <v>26</v>
      </c>
      <c r="J3322" s="1" t="s">
        <v>83</v>
      </c>
      <c r="K3322" s="6">
        <v>7864.1</v>
      </c>
      <c r="L3322" s="6">
        <v>786.41</v>
      </c>
      <c r="M3322" s="1">
        <v>10</v>
      </c>
      <c r="N3322" s="8">
        <v>45413</v>
      </c>
      <c r="O3322" s="4" t="str">
        <f t="shared" si="154"/>
        <v>May 2024</v>
      </c>
      <c r="P3322" s="1" t="s">
        <v>22</v>
      </c>
      <c r="Q3322" s="1" t="s">
        <v>111</v>
      </c>
      <c r="R3322" s="6">
        <v>182.57</v>
      </c>
      <c r="S3322" s="6">
        <f t="shared" si="155"/>
        <v>8046.67</v>
      </c>
    </row>
    <row r="3323" spans="1:19" x14ac:dyDescent="0.35">
      <c r="A3323" s="1">
        <v>7429</v>
      </c>
      <c r="B3323" s="1">
        <v>57</v>
      </c>
      <c r="C3323" s="1" t="str">
        <f t="shared" si="153"/>
        <v>Old</v>
      </c>
      <c r="D3323" s="1" t="s">
        <v>38</v>
      </c>
      <c r="E3323" s="1" t="s">
        <v>17</v>
      </c>
      <c r="F3323" s="1" t="s">
        <v>24</v>
      </c>
      <c r="G3323" s="1" t="s">
        <v>25</v>
      </c>
      <c r="H3323" s="1">
        <v>3</v>
      </c>
      <c r="I3323" s="1" t="s">
        <v>26</v>
      </c>
      <c r="J3323" s="1" t="s">
        <v>42</v>
      </c>
      <c r="K3323" s="6">
        <v>247.03</v>
      </c>
      <c r="L3323" s="6">
        <v>247.03</v>
      </c>
      <c r="M3323" s="1">
        <v>1</v>
      </c>
      <c r="N3323" s="8">
        <v>45413</v>
      </c>
      <c r="O3323" s="4" t="str">
        <f t="shared" si="154"/>
        <v>May 2024</v>
      </c>
      <c r="P3323" s="1" t="s">
        <v>22</v>
      </c>
      <c r="Q3323" s="1" t="s">
        <v>59</v>
      </c>
      <c r="R3323" s="6">
        <v>69.180000000000007</v>
      </c>
      <c r="S3323" s="6">
        <f t="shared" si="155"/>
        <v>316.21000000000004</v>
      </c>
    </row>
    <row r="3324" spans="1:19" x14ac:dyDescent="0.35">
      <c r="A3324" s="1">
        <v>6737</v>
      </c>
      <c r="B3324" s="1">
        <v>60</v>
      </c>
      <c r="C3324" s="1" t="str">
        <f t="shared" si="153"/>
        <v>Old</v>
      </c>
      <c r="D3324" s="1" t="s">
        <v>38</v>
      </c>
      <c r="E3324" s="1" t="s">
        <v>33</v>
      </c>
      <c r="F3324" s="1" t="s">
        <v>30</v>
      </c>
      <c r="G3324" s="1" t="s">
        <v>31</v>
      </c>
      <c r="H3324" s="1">
        <v>3</v>
      </c>
      <c r="I3324" s="1" t="s">
        <v>20</v>
      </c>
      <c r="J3324" s="1" t="s">
        <v>42</v>
      </c>
      <c r="K3324" s="6">
        <v>927.92</v>
      </c>
      <c r="L3324" s="6">
        <v>463.96</v>
      </c>
      <c r="M3324" s="1">
        <v>2</v>
      </c>
      <c r="N3324" s="8">
        <v>45413</v>
      </c>
      <c r="O3324" s="4" t="str">
        <f t="shared" si="154"/>
        <v>May 2024</v>
      </c>
      <c r="P3324" s="1" t="s">
        <v>22</v>
      </c>
      <c r="Q3324" s="1" t="s">
        <v>56</v>
      </c>
      <c r="R3324" s="6">
        <v>84.29</v>
      </c>
      <c r="S3324" s="6">
        <f t="shared" si="155"/>
        <v>1012.2099999999999</v>
      </c>
    </row>
    <row r="3325" spans="1:19" x14ac:dyDescent="0.35">
      <c r="A3325" s="1">
        <v>1246</v>
      </c>
      <c r="B3325" s="1">
        <v>61</v>
      </c>
      <c r="C3325" s="1" t="str">
        <f t="shared" si="153"/>
        <v>Old</v>
      </c>
      <c r="D3325" s="1" t="s">
        <v>16</v>
      </c>
      <c r="E3325" s="1" t="s">
        <v>17</v>
      </c>
      <c r="F3325" s="1" t="s">
        <v>24</v>
      </c>
      <c r="G3325" s="1" t="s">
        <v>25</v>
      </c>
      <c r="H3325" s="1">
        <v>3</v>
      </c>
      <c r="I3325" s="1" t="s">
        <v>26</v>
      </c>
      <c r="J3325" s="1" t="s">
        <v>27</v>
      </c>
      <c r="K3325" s="6">
        <v>494.06</v>
      </c>
      <c r="L3325" s="6">
        <v>247.03</v>
      </c>
      <c r="M3325" s="1">
        <v>2</v>
      </c>
      <c r="N3325" s="8">
        <v>45413</v>
      </c>
      <c r="O3325" s="4" t="str">
        <f t="shared" si="154"/>
        <v>May 2024</v>
      </c>
      <c r="P3325" s="1" t="s">
        <v>22</v>
      </c>
      <c r="Q3325" s="1"/>
      <c r="R3325" s="6">
        <v>0</v>
      </c>
      <c r="S3325" s="6">
        <f t="shared" si="155"/>
        <v>494.06</v>
      </c>
    </row>
    <row r="3326" spans="1:19" x14ac:dyDescent="0.35">
      <c r="A3326" s="1">
        <v>5331</v>
      </c>
      <c r="B3326" s="1">
        <v>62</v>
      </c>
      <c r="C3326" s="1" t="str">
        <f t="shared" si="153"/>
        <v>Old</v>
      </c>
      <c r="D3326" s="1" t="s">
        <v>16</v>
      </c>
      <c r="E3326" s="1" t="s">
        <v>17</v>
      </c>
      <c r="F3326" s="1" t="s">
        <v>18</v>
      </c>
      <c r="G3326" s="1" t="s">
        <v>36</v>
      </c>
      <c r="H3326" s="1">
        <v>5</v>
      </c>
      <c r="I3326" s="1" t="s">
        <v>26</v>
      </c>
      <c r="J3326" s="1" t="s">
        <v>34</v>
      </c>
      <c r="K3326" s="6">
        <v>41.5</v>
      </c>
      <c r="L3326" s="6">
        <v>20.75</v>
      </c>
      <c r="M3326" s="1">
        <v>2</v>
      </c>
      <c r="N3326" s="8">
        <v>45413</v>
      </c>
      <c r="O3326" s="4" t="str">
        <f t="shared" si="154"/>
        <v>May 2024</v>
      </c>
      <c r="P3326" s="1" t="s">
        <v>28</v>
      </c>
      <c r="Q3326" s="1" t="s">
        <v>57</v>
      </c>
      <c r="R3326" s="6">
        <v>63.96</v>
      </c>
      <c r="S3326" s="6">
        <f t="shared" si="155"/>
        <v>105.46000000000001</v>
      </c>
    </row>
    <row r="3327" spans="1:19" x14ac:dyDescent="0.35">
      <c r="A3327" s="1">
        <v>6834</v>
      </c>
      <c r="B3327" s="1">
        <v>62</v>
      </c>
      <c r="C3327" s="1" t="str">
        <f t="shared" si="153"/>
        <v>Old</v>
      </c>
      <c r="D3327" s="1" t="s">
        <v>38</v>
      </c>
      <c r="E3327" s="1" t="s">
        <v>17</v>
      </c>
      <c r="F3327" s="1" t="s">
        <v>18</v>
      </c>
      <c r="G3327" s="1" t="s">
        <v>36</v>
      </c>
      <c r="H3327" s="1">
        <v>5</v>
      </c>
      <c r="I3327" s="1" t="s">
        <v>20</v>
      </c>
      <c r="J3327" s="1" t="s">
        <v>21</v>
      </c>
      <c r="K3327" s="6">
        <v>207.5</v>
      </c>
      <c r="L3327" s="6">
        <v>20.75</v>
      </c>
      <c r="M3327" s="1">
        <v>10</v>
      </c>
      <c r="N3327" s="8">
        <v>45413</v>
      </c>
      <c r="O3327" s="4" t="str">
        <f t="shared" si="154"/>
        <v>May 2024</v>
      </c>
      <c r="P3327" s="1" t="s">
        <v>22</v>
      </c>
      <c r="Q3327" s="1" t="s">
        <v>56</v>
      </c>
      <c r="R3327" s="6">
        <v>46.62</v>
      </c>
      <c r="S3327" s="6">
        <f t="shared" si="155"/>
        <v>254.12</v>
      </c>
    </row>
    <row r="3328" spans="1:19" x14ac:dyDescent="0.35">
      <c r="A3328" s="1">
        <v>16403</v>
      </c>
      <c r="B3328" s="1">
        <v>62</v>
      </c>
      <c r="C3328" s="1" t="str">
        <f t="shared" si="153"/>
        <v>Old</v>
      </c>
      <c r="D3328" s="1" t="s">
        <v>16</v>
      </c>
      <c r="E3328" s="1" t="s">
        <v>17</v>
      </c>
      <c r="F3328" s="1" t="s">
        <v>77</v>
      </c>
      <c r="G3328" s="1" t="s">
        <v>86</v>
      </c>
      <c r="H3328" s="1">
        <v>2</v>
      </c>
      <c r="I3328" s="1" t="s">
        <v>20</v>
      </c>
      <c r="J3328" s="1" t="s">
        <v>83</v>
      </c>
      <c r="K3328" s="6">
        <v>1083.54</v>
      </c>
      <c r="L3328" s="6">
        <v>361.18</v>
      </c>
      <c r="M3328" s="1">
        <v>3</v>
      </c>
      <c r="N3328" s="8">
        <v>45413</v>
      </c>
      <c r="O3328" s="4" t="str">
        <f t="shared" si="154"/>
        <v>May 2024</v>
      </c>
      <c r="P3328" s="1" t="s">
        <v>84</v>
      </c>
      <c r="Q3328" s="1"/>
      <c r="R3328" s="6">
        <v>0</v>
      </c>
      <c r="S3328" s="6">
        <f t="shared" si="155"/>
        <v>1083.54</v>
      </c>
    </row>
    <row r="3329" spans="1:19" x14ac:dyDescent="0.35">
      <c r="A3329" s="1">
        <v>16403</v>
      </c>
      <c r="B3329" s="1">
        <v>62</v>
      </c>
      <c r="C3329" s="1" t="str">
        <f t="shared" si="153"/>
        <v>Old</v>
      </c>
      <c r="D3329" s="1" t="s">
        <v>16</v>
      </c>
      <c r="E3329" s="1" t="s">
        <v>17</v>
      </c>
      <c r="F3329" s="1" t="s">
        <v>40</v>
      </c>
      <c r="G3329" s="1" t="s">
        <v>88</v>
      </c>
      <c r="H3329" s="1">
        <v>1</v>
      </c>
      <c r="I3329" s="1" t="s">
        <v>20</v>
      </c>
      <c r="J3329" s="1" t="s">
        <v>21</v>
      </c>
      <c r="K3329" s="6">
        <v>459.5</v>
      </c>
      <c r="L3329" s="6">
        <v>459.5</v>
      </c>
      <c r="M3329" s="1">
        <v>1</v>
      </c>
      <c r="N3329" s="8">
        <v>45413</v>
      </c>
      <c r="O3329" s="4" t="str">
        <f t="shared" si="154"/>
        <v>May 2024</v>
      </c>
      <c r="P3329" s="1" t="s">
        <v>79</v>
      </c>
      <c r="Q3329" s="1" t="s">
        <v>91</v>
      </c>
      <c r="R3329" s="6">
        <v>144.09</v>
      </c>
      <c r="S3329" s="6">
        <f t="shared" si="155"/>
        <v>603.59</v>
      </c>
    </row>
    <row r="3330" spans="1:19" x14ac:dyDescent="0.35">
      <c r="A3330" s="1">
        <v>18473</v>
      </c>
      <c r="B3330" s="1">
        <v>63</v>
      </c>
      <c r="C3330" s="1" t="str">
        <f t="shared" ref="C3330:C3393" si="156">IF(B3330&lt;=35,"Young",IF(B3330&lt;=55,"Middle-Aged","Old"))</f>
        <v>Old</v>
      </c>
      <c r="D3330" s="1" t="s">
        <v>16</v>
      </c>
      <c r="E3330" s="1" t="s">
        <v>17</v>
      </c>
      <c r="F3330" s="1" t="s">
        <v>24</v>
      </c>
      <c r="G3330" s="1" t="s">
        <v>85</v>
      </c>
      <c r="H3330" s="1">
        <v>1</v>
      </c>
      <c r="I3330" s="1" t="s">
        <v>26</v>
      </c>
      <c r="J3330" s="1" t="s">
        <v>21</v>
      </c>
      <c r="K3330" s="6">
        <v>7077.69</v>
      </c>
      <c r="L3330" s="6">
        <v>786.41</v>
      </c>
      <c r="M3330" s="1">
        <v>9</v>
      </c>
      <c r="N3330" s="8">
        <v>45413</v>
      </c>
      <c r="O3330" s="4" t="str">
        <f t="shared" ref="O3330:O3393" si="157">TEXT(N3330,"mmmm yyyy")</f>
        <v>May 2024</v>
      </c>
      <c r="P3330" s="1" t="s">
        <v>79</v>
      </c>
      <c r="Q3330" s="1" t="s">
        <v>37</v>
      </c>
      <c r="R3330" s="6">
        <v>41.2</v>
      </c>
      <c r="S3330" s="6">
        <f t="shared" ref="S3330:S3393" si="158">K3330+R3330</f>
        <v>7118.8899999999994</v>
      </c>
    </row>
    <row r="3331" spans="1:19" x14ac:dyDescent="0.35">
      <c r="A3331" s="1">
        <v>17507</v>
      </c>
      <c r="B3331" s="1">
        <v>66</v>
      </c>
      <c r="C3331" s="1" t="str">
        <f t="shared" si="156"/>
        <v>Old</v>
      </c>
      <c r="D3331" s="1" t="s">
        <v>16</v>
      </c>
      <c r="E3331" s="1" t="s">
        <v>17</v>
      </c>
      <c r="F3331" s="1" t="s">
        <v>30</v>
      </c>
      <c r="G3331" s="1" t="s">
        <v>78</v>
      </c>
      <c r="H3331" s="1">
        <v>2</v>
      </c>
      <c r="I3331" s="1" t="s">
        <v>26</v>
      </c>
      <c r="J3331" s="1" t="s">
        <v>83</v>
      </c>
      <c r="K3331" s="6">
        <v>2022.96</v>
      </c>
      <c r="L3331" s="6">
        <v>674.32</v>
      </c>
      <c r="M3331" s="1">
        <v>3</v>
      </c>
      <c r="N3331" s="8">
        <v>45413</v>
      </c>
      <c r="O3331" s="4" t="str">
        <f t="shared" si="157"/>
        <v>May 2024</v>
      </c>
      <c r="P3331" s="1" t="s">
        <v>22</v>
      </c>
      <c r="Q3331" s="1"/>
      <c r="R3331" s="6">
        <v>0</v>
      </c>
      <c r="S3331" s="6">
        <f t="shared" si="158"/>
        <v>2022.96</v>
      </c>
    </row>
    <row r="3332" spans="1:19" x14ac:dyDescent="0.35">
      <c r="A3332" s="1">
        <v>3121</v>
      </c>
      <c r="B3332" s="1">
        <v>68</v>
      </c>
      <c r="C3332" s="1" t="str">
        <f t="shared" si="156"/>
        <v>Old</v>
      </c>
      <c r="D3332" s="1" t="s">
        <v>38</v>
      </c>
      <c r="E3332" s="1" t="s">
        <v>17</v>
      </c>
      <c r="F3332" s="1" t="s">
        <v>40</v>
      </c>
      <c r="G3332" s="1" t="s">
        <v>41</v>
      </c>
      <c r="H3332" s="1">
        <v>3</v>
      </c>
      <c r="I3332" s="1" t="s">
        <v>26</v>
      </c>
      <c r="J3332" s="1" t="s">
        <v>21</v>
      </c>
      <c r="K3332" s="6">
        <v>7603.47</v>
      </c>
      <c r="L3332" s="6">
        <v>844.83</v>
      </c>
      <c r="M3332" s="1">
        <v>9</v>
      </c>
      <c r="N3332" s="8">
        <v>45413</v>
      </c>
      <c r="O3332" s="4" t="str">
        <f t="shared" si="157"/>
        <v>May 2024</v>
      </c>
      <c r="P3332" s="1" t="s">
        <v>32</v>
      </c>
      <c r="Q3332" s="1"/>
      <c r="R3332" s="6">
        <v>0</v>
      </c>
      <c r="S3332" s="6">
        <f t="shared" si="158"/>
        <v>7603.47</v>
      </c>
    </row>
    <row r="3333" spans="1:19" x14ac:dyDescent="0.35">
      <c r="A3333" s="1">
        <v>14010</v>
      </c>
      <c r="B3333" s="1">
        <v>68</v>
      </c>
      <c r="C3333" s="1" t="str">
        <f t="shared" si="156"/>
        <v>Old</v>
      </c>
      <c r="D3333" s="1" t="s">
        <v>38</v>
      </c>
      <c r="E3333" s="1" t="s">
        <v>17</v>
      </c>
      <c r="F3333" s="1" t="s">
        <v>40</v>
      </c>
      <c r="G3333" s="1" t="s">
        <v>88</v>
      </c>
      <c r="H3333" s="1">
        <v>3</v>
      </c>
      <c r="I3333" s="1" t="s">
        <v>20</v>
      </c>
      <c r="J3333" s="1" t="s">
        <v>93</v>
      </c>
      <c r="K3333" s="6">
        <v>3216.5</v>
      </c>
      <c r="L3333" s="6">
        <v>459.5</v>
      </c>
      <c r="M3333" s="1">
        <v>7</v>
      </c>
      <c r="N3333" s="8">
        <v>45413</v>
      </c>
      <c r="O3333" s="4" t="str">
        <f t="shared" si="157"/>
        <v>May 2024</v>
      </c>
      <c r="P3333" s="1" t="s">
        <v>84</v>
      </c>
      <c r="Q3333" s="1" t="s">
        <v>52</v>
      </c>
      <c r="R3333" s="6">
        <v>46.76</v>
      </c>
      <c r="S3333" s="6">
        <f t="shared" si="158"/>
        <v>3263.26</v>
      </c>
    </row>
    <row r="3334" spans="1:19" x14ac:dyDescent="0.35">
      <c r="A3334" s="1">
        <v>15155</v>
      </c>
      <c r="B3334" s="1">
        <v>68</v>
      </c>
      <c r="C3334" s="1" t="str">
        <f t="shared" si="156"/>
        <v>Old</v>
      </c>
      <c r="D3334" s="1" t="s">
        <v>38</v>
      </c>
      <c r="E3334" s="1" t="s">
        <v>33</v>
      </c>
      <c r="F3334" s="1" t="s">
        <v>30</v>
      </c>
      <c r="G3334" s="1" t="s">
        <v>78</v>
      </c>
      <c r="H3334" s="1">
        <v>2</v>
      </c>
      <c r="I3334" s="1" t="s">
        <v>26</v>
      </c>
      <c r="J3334" s="1" t="s">
        <v>93</v>
      </c>
      <c r="K3334" s="6">
        <v>6743.2</v>
      </c>
      <c r="L3334" s="6">
        <v>674.32</v>
      </c>
      <c r="M3334" s="1">
        <v>10</v>
      </c>
      <c r="N3334" s="8">
        <v>45413</v>
      </c>
      <c r="O3334" s="4" t="str">
        <f t="shared" si="157"/>
        <v>May 2024</v>
      </c>
      <c r="P3334" s="1" t="s">
        <v>79</v>
      </c>
      <c r="Q3334" s="1" t="s">
        <v>113</v>
      </c>
      <c r="R3334" s="6">
        <v>104.02</v>
      </c>
      <c r="S3334" s="6">
        <f t="shared" si="158"/>
        <v>6847.22</v>
      </c>
    </row>
    <row r="3335" spans="1:19" x14ac:dyDescent="0.35">
      <c r="A3335" s="1">
        <v>18169</v>
      </c>
      <c r="B3335" s="1">
        <v>68</v>
      </c>
      <c r="C3335" s="1" t="str">
        <f t="shared" si="156"/>
        <v>Old</v>
      </c>
      <c r="D3335" s="1" t="s">
        <v>38</v>
      </c>
      <c r="E3335" s="1" t="s">
        <v>33</v>
      </c>
      <c r="F3335" s="1" t="s">
        <v>40</v>
      </c>
      <c r="G3335" s="1" t="s">
        <v>88</v>
      </c>
      <c r="H3335" s="1">
        <v>5</v>
      </c>
      <c r="I3335" s="1" t="s">
        <v>26</v>
      </c>
      <c r="J3335" s="1" t="s">
        <v>83</v>
      </c>
      <c r="K3335" s="6">
        <v>4595</v>
      </c>
      <c r="L3335" s="6">
        <v>459.5</v>
      </c>
      <c r="M3335" s="1">
        <v>10</v>
      </c>
      <c r="N3335" s="8">
        <v>45413</v>
      </c>
      <c r="O3335" s="4" t="str">
        <f t="shared" si="157"/>
        <v>May 2024</v>
      </c>
      <c r="P3335" s="1" t="s">
        <v>84</v>
      </c>
      <c r="Q3335" s="1" t="s">
        <v>113</v>
      </c>
      <c r="R3335" s="6">
        <v>147.69999999999999</v>
      </c>
      <c r="S3335" s="6">
        <f t="shared" si="158"/>
        <v>4742.7</v>
      </c>
    </row>
    <row r="3336" spans="1:19" x14ac:dyDescent="0.35">
      <c r="A3336" s="1">
        <v>19823</v>
      </c>
      <c r="B3336" s="1">
        <v>68</v>
      </c>
      <c r="C3336" s="1" t="str">
        <f t="shared" si="156"/>
        <v>Old</v>
      </c>
      <c r="D3336" s="1" t="s">
        <v>16</v>
      </c>
      <c r="E3336" s="1" t="s">
        <v>17</v>
      </c>
      <c r="F3336" s="1" t="s">
        <v>40</v>
      </c>
      <c r="G3336" s="1" t="s">
        <v>88</v>
      </c>
      <c r="H3336" s="1">
        <v>4</v>
      </c>
      <c r="I3336" s="1" t="s">
        <v>26</v>
      </c>
      <c r="J3336" s="1" t="s">
        <v>93</v>
      </c>
      <c r="K3336" s="6">
        <v>2757</v>
      </c>
      <c r="L3336" s="6">
        <v>459.5</v>
      </c>
      <c r="M3336" s="1">
        <v>6</v>
      </c>
      <c r="N3336" s="8">
        <v>45413</v>
      </c>
      <c r="O3336" s="4" t="str">
        <f t="shared" si="157"/>
        <v>May 2024</v>
      </c>
      <c r="P3336" s="1" t="s">
        <v>22</v>
      </c>
      <c r="Q3336" s="1" t="s">
        <v>97</v>
      </c>
      <c r="R3336" s="6">
        <v>123.71</v>
      </c>
      <c r="S3336" s="6">
        <f t="shared" si="158"/>
        <v>2880.71</v>
      </c>
    </row>
    <row r="3337" spans="1:19" x14ac:dyDescent="0.35">
      <c r="A3337" s="1">
        <v>16817</v>
      </c>
      <c r="B3337" s="1">
        <v>69</v>
      </c>
      <c r="C3337" s="1" t="str">
        <f t="shared" si="156"/>
        <v>Old</v>
      </c>
      <c r="D3337" s="1" t="s">
        <v>16</v>
      </c>
      <c r="E3337" s="1" t="s">
        <v>33</v>
      </c>
      <c r="F3337" s="1" t="s">
        <v>40</v>
      </c>
      <c r="G3337" s="1" t="s">
        <v>88</v>
      </c>
      <c r="H3337" s="1">
        <v>1</v>
      </c>
      <c r="I3337" s="1" t="s">
        <v>26</v>
      </c>
      <c r="J3337" s="1" t="s">
        <v>21</v>
      </c>
      <c r="K3337" s="6">
        <v>4595</v>
      </c>
      <c r="L3337" s="6">
        <v>459.5</v>
      </c>
      <c r="M3337" s="1">
        <v>10</v>
      </c>
      <c r="N3337" s="8">
        <v>45413</v>
      </c>
      <c r="O3337" s="4" t="str">
        <f t="shared" si="157"/>
        <v>May 2024</v>
      </c>
      <c r="P3337" s="1" t="s">
        <v>79</v>
      </c>
      <c r="Q3337" s="1" t="s">
        <v>29</v>
      </c>
      <c r="R3337" s="6">
        <v>49.74</v>
      </c>
      <c r="S3337" s="6">
        <f t="shared" si="158"/>
        <v>4644.74</v>
      </c>
    </row>
    <row r="3338" spans="1:19" x14ac:dyDescent="0.35">
      <c r="A3338" s="1">
        <v>14174</v>
      </c>
      <c r="B3338" s="1">
        <v>70</v>
      </c>
      <c r="C3338" s="1" t="str">
        <f t="shared" si="156"/>
        <v>Old</v>
      </c>
      <c r="D3338" s="1" t="s">
        <v>38</v>
      </c>
      <c r="E3338" s="1" t="s">
        <v>33</v>
      </c>
      <c r="F3338" s="1" t="s">
        <v>30</v>
      </c>
      <c r="G3338" s="1" t="s">
        <v>78</v>
      </c>
      <c r="H3338" s="1">
        <v>1</v>
      </c>
      <c r="I3338" s="1" t="s">
        <v>26</v>
      </c>
      <c r="J3338" s="1" t="s">
        <v>21</v>
      </c>
      <c r="K3338" s="6">
        <v>5394.56</v>
      </c>
      <c r="L3338" s="6">
        <v>674.32</v>
      </c>
      <c r="M3338" s="1">
        <v>8</v>
      </c>
      <c r="N3338" s="8">
        <v>45413</v>
      </c>
      <c r="O3338" s="4" t="str">
        <f t="shared" si="157"/>
        <v>May 2024</v>
      </c>
      <c r="P3338" s="1" t="s">
        <v>84</v>
      </c>
      <c r="Q3338" s="1"/>
      <c r="R3338" s="6">
        <v>0</v>
      </c>
      <c r="S3338" s="6">
        <f t="shared" si="158"/>
        <v>5394.56</v>
      </c>
    </row>
    <row r="3339" spans="1:19" x14ac:dyDescent="0.35">
      <c r="A3339" s="1">
        <v>8241</v>
      </c>
      <c r="B3339" s="1">
        <v>71</v>
      </c>
      <c r="C3339" s="1" t="str">
        <f t="shared" si="156"/>
        <v>Old</v>
      </c>
      <c r="D3339" s="1" t="s">
        <v>38</v>
      </c>
      <c r="E3339" s="1" t="s">
        <v>17</v>
      </c>
      <c r="F3339" s="1" t="s">
        <v>18</v>
      </c>
      <c r="G3339" s="1" t="s">
        <v>19</v>
      </c>
      <c r="H3339" s="1">
        <v>2</v>
      </c>
      <c r="I3339" s="1" t="s">
        <v>26</v>
      </c>
      <c r="J3339" s="1" t="s">
        <v>27</v>
      </c>
      <c r="K3339" s="6">
        <v>3164.76</v>
      </c>
      <c r="L3339" s="6">
        <v>791.19</v>
      </c>
      <c r="M3339" s="1">
        <v>4</v>
      </c>
      <c r="N3339" s="8">
        <v>45413</v>
      </c>
      <c r="O3339" s="4" t="str">
        <f t="shared" si="157"/>
        <v>May 2024</v>
      </c>
      <c r="P3339" s="1" t="s">
        <v>28</v>
      </c>
      <c r="Q3339" s="1" t="s">
        <v>37</v>
      </c>
      <c r="R3339" s="6">
        <v>30.12</v>
      </c>
      <c r="S3339" s="6">
        <f t="shared" si="158"/>
        <v>3194.88</v>
      </c>
    </row>
    <row r="3340" spans="1:19" x14ac:dyDescent="0.35">
      <c r="A3340" s="1">
        <v>11369</v>
      </c>
      <c r="B3340" s="1">
        <v>72</v>
      </c>
      <c r="C3340" s="1" t="str">
        <f t="shared" si="156"/>
        <v>Old</v>
      </c>
      <c r="D3340" s="1" t="s">
        <v>38</v>
      </c>
      <c r="E3340" s="1" t="s">
        <v>33</v>
      </c>
      <c r="F3340" s="1" t="s">
        <v>30</v>
      </c>
      <c r="G3340" s="1" t="s">
        <v>78</v>
      </c>
      <c r="H3340" s="1">
        <v>1</v>
      </c>
      <c r="I3340" s="1" t="s">
        <v>26</v>
      </c>
      <c r="J3340" s="1" t="s">
        <v>93</v>
      </c>
      <c r="K3340" s="6">
        <v>2697.28</v>
      </c>
      <c r="L3340" s="6">
        <v>674.32</v>
      </c>
      <c r="M3340" s="1">
        <v>4</v>
      </c>
      <c r="N3340" s="8">
        <v>45413</v>
      </c>
      <c r="O3340" s="4" t="str">
        <f t="shared" si="157"/>
        <v>May 2024</v>
      </c>
      <c r="P3340" s="1" t="s">
        <v>79</v>
      </c>
      <c r="Q3340" s="1" t="s">
        <v>113</v>
      </c>
      <c r="R3340" s="6">
        <v>100.76</v>
      </c>
      <c r="S3340" s="6">
        <f t="shared" si="158"/>
        <v>2798.0400000000004</v>
      </c>
    </row>
    <row r="3341" spans="1:19" x14ac:dyDescent="0.35">
      <c r="A3341" s="1">
        <v>3739</v>
      </c>
      <c r="B3341" s="1">
        <v>74</v>
      </c>
      <c r="C3341" s="1" t="str">
        <f t="shared" si="156"/>
        <v>Old</v>
      </c>
      <c r="D3341" s="1" t="s">
        <v>38</v>
      </c>
      <c r="E3341" s="1" t="s">
        <v>17</v>
      </c>
      <c r="F3341" s="1" t="s">
        <v>30</v>
      </c>
      <c r="G3341" s="1" t="s">
        <v>31</v>
      </c>
      <c r="H3341" s="1">
        <v>3</v>
      </c>
      <c r="I3341" s="1" t="s">
        <v>26</v>
      </c>
      <c r="J3341" s="1" t="s">
        <v>42</v>
      </c>
      <c r="K3341" s="6">
        <v>4175.6400000000003</v>
      </c>
      <c r="L3341" s="6">
        <v>463.96</v>
      </c>
      <c r="M3341" s="1">
        <v>9</v>
      </c>
      <c r="N3341" s="8">
        <v>45413</v>
      </c>
      <c r="O3341" s="4" t="str">
        <f t="shared" si="157"/>
        <v>May 2024</v>
      </c>
      <c r="P3341" s="1" t="s">
        <v>32</v>
      </c>
      <c r="Q3341" s="1" t="s">
        <v>55</v>
      </c>
      <c r="R3341" s="6">
        <v>56.09</v>
      </c>
      <c r="S3341" s="6">
        <f t="shared" si="158"/>
        <v>4231.7300000000005</v>
      </c>
    </row>
    <row r="3342" spans="1:19" x14ac:dyDescent="0.35">
      <c r="A3342" s="1">
        <v>12771</v>
      </c>
      <c r="B3342" s="1">
        <v>74</v>
      </c>
      <c r="C3342" s="1" t="str">
        <f t="shared" si="156"/>
        <v>Old</v>
      </c>
      <c r="D3342" s="1" t="s">
        <v>16</v>
      </c>
      <c r="E3342" s="1" t="s">
        <v>17</v>
      </c>
      <c r="F3342" s="1" t="s">
        <v>30</v>
      </c>
      <c r="G3342" s="1" t="s">
        <v>78</v>
      </c>
      <c r="H3342" s="1">
        <v>2</v>
      </c>
      <c r="I3342" s="1" t="s">
        <v>20</v>
      </c>
      <c r="J3342" s="1" t="s">
        <v>93</v>
      </c>
      <c r="K3342" s="6">
        <v>5394.56</v>
      </c>
      <c r="L3342" s="6">
        <v>674.32</v>
      </c>
      <c r="M3342" s="1">
        <v>8</v>
      </c>
      <c r="N3342" s="8">
        <v>45413</v>
      </c>
      <c r="O3342" s="4" t="str">
        <f t="shared" si="157"/>
        <v>May 2024</v>
      </c>
      <c r="P3342" s="1" t="s">
        <v>22</v>
      </c>
      <c r="Q3342" s="1" t="s">
        <v>52</v>
      </c>
      <c r="R3342" s="6">
        <v>63.72</v>
      </c>
      <c r="S3342" s="6">
        <f t="shared" si="158"/>
        <v>5458.2800000000007</v>
      </c>
    </row>
    <row r="3343" spans="1:19" x14ac:dyDescent="0.35">
      <c r="A3343" s="1">
        <v>19232</v>
      </c>
      <c r="B3343" s="1">
        <v>74</v>
      </c>
      <c r="C3343" s="1" t="str">
        <f t="shared" si="156"/>
        <v>Old</v>
      </c>
      <c r="D3343" s="1" t="s">
        <v>16</v>
      </c>
      <c r="E3343" s="1" t="s">
        <v>17</v>
      </c>
      <c r="F3343" s="1" t="s">
        <v>18</v>
      </c>
      <c r="G3343" s="1" t="s">
        <v>81</v>
      </c>
      <c r="H3343" s="1">
        <v>3</v>
      </c>
      <c r="I3343" s="1" t="s">
        <v>26</v>
      </c>
      <c r="J3343" s="1" t="s">
        <v>21</v>
      </c>
      <c r="K3343" s="6">
        <v>6838.08</v>
      </c>
      <c r="L3343" s="6">
        <v>1139.68</v>
      </c>
      <c r="M3343" s="1">
        <v>6</v>
      </c>
      <c r="N3343" s="8">
        <v>45413</v>
      </c>
      <c r="O3343" s="4" t="str">
        <f t="shared" si="157"/>
        <v>May 2024</v>
      </c>
      <c r="P3343" s="1" t="s">
        <v>84</v>
      </c>
      <c r="Q3343" s="1" t="s">
        <v>106</v>
      </c>
      <c r="R3343" s="6">
        <v>175.06</v>
      </c>
      <c r="S3343" s="6">
        <f t="shared" si="158"/>
        <v>7013.14</v>
      </c>
    </row>
    <row r="3344" spans="1:19" x14ac:dyDescent="0.35">
      <c r="A3344" s="1">
        <v>2625</v>
      </c>
      <c r="B3344" s="1">
        <v>75</v>
      </c>
      <c r="C3344" s="1" t="str">
        <f t="shared" si="156"/>
        <v>Old</v>
      </c>
      <c r="D3344" s="1" t="s">
        <v>38</v>
      </c>
      <c r="E3344" s="1" t="s">
        <v>33</v>
      </c>
      <c r="F3344" s="1" t="s">
        <v>30</v>
      </c>
      <c r="G3344" s="1" t="s">
        <v>31</v>
      </c>
      <c r="H3344" s="1">
        <v>3</v>
      </c>
      <c r="I3344" s="1" t="s">
        <v>26</v>
      </c>
      <c r="J3344" s="1" t="s">
        <v>27</v>
      </c>
      <c r="K3344" s="6">
        <v>1855.84</v>
      </c>
      <c r="L3344" s="6">
        <v>463.96</v>
      </c>
      <c r="M3344" s="1">
        <v>4</v>
      </c>
      <c r="N3344" s="8">
        <v>45413</v>
      </c>
      <c r="O3344" s="4" t="str">
        <f t="shared" si="157"/>
        <v>May 2024</v>
      </c>
      <c r="P3344" s="1" t="s">
        <v>22</v>
      </c>
      <c r="Q3344" s="1" t="s">
        <v>52</v>
      </c>
      <c r="R3344" s="6">
        <v>10.96</v>
      </c>
      <c r="S3344" s="6">
        <f t="shared" si="158"/>
        <v>1866.8</v>
      </c>
    </row>
    <row r="3345" spans="1:19" x14ac:dyDescent="0.35">
      <c r="A3345" s="1">
        <v>14641</v>
      </c>
      <c r="B3345" s="1">
        <v>78</v>
      </c>
      <c r="C3345" s="1" t="str">
        <f t="shared" si="156"/>
        <v>Old</v>
      </c>
      <c r="D3345" s="1" t="s">
        <v>38</v>
      </c>
      <c r="E3345" s="1" t="s">
        <v>17</v>
      </c>
      <c r="F3345" s="1" t="s">
        <v>24</v>
      </c>
      <c r="G3345" s="1" t="s">
        <v>85</v>
      </c>
      <c r="H3345" s="1">
        <v>5</v>
      </c>
      <c r="I3345" s="1" t="s">
        <v>26</v>
      </c>
      <c r="J3345" s="1" t="s">
        <v>83</v>
      </c>
      <c r="K3345" s="6">
        <v>7077.69</v>
      </c>
      <c r="L3345" s="6">
        <v>786.41</v>
      </c>
      <c r="M3345" s="1">
        <v>9</v>
      </c>
      <c r="N3345" s="8">
        <v>45413</v>
      </c>
      <c r="O3345" s="4" t="str">
        <f t="shared" si="157"/>
        <v>May 2024</v>
      </c>
      <c r="P3345" s="1" t="s">
        <v>22</v>
      </c>
      <c r="Q3345" s="1" t="s">
        <v>87</v>
      </c>
      <c r="R3345" s="6">
        <v>196.62</v>
      </c>
      <c r="S3345" s="6">
        <f t="shared" si="158"/>
        <v>7274.3099999999995</v>
      </c>
    </row>
    <row r="3346" spans="1:19" x14ac:dyDescent="0.35">
      <c r="A3346" s="1">
        <v>15748</v>
      </c>
      <c r="B3346" s="1">
        <v>79</v>
      </c>
      <c r="C3346" s="1" t="str">
        <f t="shared" si="156"/>
        <v>Old</v>
      </c>
      <c r="D3346" s="1" t="s">
        <v>38</v>
      </c>
      <c r="E3346" s="1" t="s">
        <v>17</v>
      </c>
      <c r="F3346" s="1" t="s">
        <v>40</v>
      </c>
      <c r="G3346" s="1" t="s">
        <v>88</v>
      </c>
      <c r="H3346" s="1">
        <v>1</v>
      </c>
      <c r="I3346" s="1" t="s">
        <v>20</v>
      </c>
      <c r="J3346" s="1" t="s">
        <v>93</v>
      </c>
      <c r="K3346" s="6">
        <v>1378.5</v>
      </c>
      <c r="L3346" s="6">
        <v>459.5</v>
      </c>
      <c r="M3346" s="1">
        <v>3</v>
      </c>
      <c r="N3346" s="8">
        <v>45413</v>
      </c>
      <c r="O3346" s="4" t="str">
        <f t="shared" si="157"/>
        <v>May 2024</v>
      </c>
      <c r="P3346" s="1" t="s">
        <v>22</v>
      </c>
      <c r="Q3346" s="1" t="s">
        <v>119</v>
      </c>
      <c r="R3346" s="6">
        <v>195.28</v>
      </c>
      <c r="S3346" s="6">
        <f t="shared" si="158"/>
        <v>1573.78</v>
      </c>
    </row>
    <row r="3347" spans="1:19" x14ac:dyDescent="0.35">
      <c r="A3347" s="1">
        <v>15147</v>
      </c>
      <c r="B3347" s="1">
        <v>21</v>
      </c>
      <c r="C3347" s="1" t="str">
        <f t="shared" si="156"/>
        <v>Young</v>
      </c>
      <c r="D3347" s="1" t="s">
        <v>38</v>
      </c>
      <c r="E3347" s="1" t="s">
        <v>17</v>
      </c>
      <c r="F3347" s="1" t="s">
        <v>77</v>
      </c>
      <c r="G3347" s="1" t="s">
        <v>86</v>
      </c>
      <c r="H3347" s="1">
        <v>3</v>
      </c>
      <c r="I3347" s="1" t="s">
        <v>26</v>
      </c>
      <c r="J3347" s="1" t="s">
        <v>83</v>
      </c>
      <c r="K3347" s="6">
        <v>1805.9</v>
      </c>
      <c r="L3347" s="6">
        <v>361.18</v>
      </c>
      <c r="M3347" s="1">
        <v>5</v>
      </c>
      <c r="N3347" s="8">
        <v>45414</v>
      </c>
      <c r="O3347" s="4" t="str">
        <f t="shared" si="157"/>
        <v>May 2024</v>
      </c>
      <c r="P3347" s="1" t="s">
        <v>84</v>
      </c>
      <c r="Q3347" s="1" t="s">
        <v>37</v>
      </c>
      <c r="R3347" s="6">
        <v>88.48</v>
      </c>
      <c r="S3347" s="6">
        <f t="shared" si="158"/>
        <v>1894.38</v>
      </c>
    </row>
    <row r="3348" spans="1:19" x14ac:dyDescent="0.35">
      <c r="A3348" s="1">
        <v>12447</v>
      </c>
      <c r="B3348" s="1">
        <v>22</v>
      </c>
      <c r="C3348" s="1" t="str">
        <f t="shared" si="156"/>
        <v>Young</v>
      </c>
      <c r="D3348" s="1" t="s">
        <v>16</v>
      </c>
      <c r="E3348" s="1" t="s">
        <v>17</v>
      </c>
      <c r="F3348" s="1" t="s">
        <v>40</v>
      </c>
      <c r="G3348" s="1" t="s">
        <v>88</v>
      </c>
      <c r="H3348" s="1">
        <v>2</v>
      </c>
      <c r="I3348" s="1" t="s">
        <v>26</v>
      </c>
      <c r="J3348" s="1" t="s">
        <v>83</v>
      </c>
      <c r="K3348" s="6">
        <v>4135.5</v>
      </c>
      <c r="L3348" s="6">
        <v>459.5</v>
      </c>
      <c r="M3348" s="1">
        <v>9</v>
      </c>
      <c r="N3348" s="8">
        <v>45414</v>
      </c>
      <c r="O3348" s="4" t="str">
        <f t="shared" si="157"/>
        <v>May 2024</v>
      </c>
      <c r="P3348" s="1" t="s">
        <v>79</v>
      </c>
      <c r="Q3348" s="1" t="s">
        <v>108</v>
      </c>
      <c r="R3348" s="6">
        <v>92.41</v>
      </c>
      <c r="S3348" s="6">
        <f t="shared" si="158"/>
        <v>4227.91</v>
      </c>
    </row>
    <row r="3349" spans="1:19" x14ac:dyDescent="0.35">
      <c r="A3349" s="1">
        <v>15002</v>
      </c>
      <c r="B3349" s="1">
        <v>22</v>
      </c>
      <c r="C3349" s="1" t="str">
        <f t="shared" si="156"/>
        <v>Young</v>
      </c>
      <c r="D3349" s="1" t="s">
        <v>38</v>
      </c>
      <c r="E3349" s="1" t="s">
        <v>17</v>
      </c>
      <c r="F3349" s="1" t="s">
        <v>77</v>
      </c>
      <c r="G3349" s="1" t="s">
        <v>86</v>
      </c>
      <c r="H3349" s="1">
        <v>2</v>
      </c>
      <c r="I3349" s="1" t="s">
        <v>26</v>
      </c>
      <c r="J3349" s="1" t="s">
        <v>83</v>
      </c>
      <c r="K3349" s="6">
        <v>361.18</v>
      </c>
      <c r="L3349" s="6">
        <v>361.18</v>
      </c>
      <c r="M3349" s="1">
        <v>1</v>
      </c>
      <c r="N3349" s="8">
        <v>45414</v>
      </c>
      <c r="O3349" s="4" t="str">
        <f t="shared" si="157"/>
        <v>May 2024</v>
      </c>
      <c r="P3349" s="1" t="s">
        <v>22</v>
      </c>
      <c r="Q3349" s="1"/>
      <c r="R3349" s="6">
        <v>0</v>
      </c>
      <c r="S3349" s="6">
        <f t="shared" si="158"/>
        <v>361.18</v>
      </c>
    </row>
    <row r="3350" spans="1:19" x14ac:dyDescent="0.35">
      <c r="A3350" s="1">
        <v>2317</v>
      </c>
      <c r="B3350" s="1">
        <v>26</v>
      </c>
      <c r="C3350" s="1" t="str">
        <f t="shared" si="156"/>
        <v>Young</v>
      </c>
      <c r="D3350" s="1" t="s">
        <v>16</v>
      </c>
      <c r="E3350" s="1" t="s">
        <v>17</v>
      </c>
      <c r="F3350" s="1" t="s">
        <v>18</v>
      </c>
      <c r="G3350" s="1" t="s">
        <v>36</v>
      </c>
      <c r="H3350" s="1">
        <v>5</v>
      </c>
      <c r="I3350" s="1" t="s">
        <v>20</v>
      </c>
      <c r="J3350" s="1" t="s">
        <v>27</v>
      </c>
      <c r="K3350" s="6">
        <v>62.25</v>
      </c>
      <c r="L3350" s="6">
        <v>20.75</v>
      </c>
      <c r="M3350" s="1">
        <v>3</v>
      </c>
      <c r="N3350" s="8">
        <v>45414</v>
      </c>
      <c r="O3350" s="4" t="str">
        <f t="shared" si="157"/>
        <v>May 2024</v>
      </c>
      <c r="P3350" s="1" t="s">
        <v>28</v>
      </c>
      <c r="Q3350" s="1" t="s">
        <v>37</v>
      </c>
      <c r="R3350" s="6">
        <v>39.700000000000003</v>
      </c>
      <c r="S3350" s="6">
        <f t="shared" si="158"/>
        <v>101.95</v>
      </c>
    </row>
    <row r="3351" spans="1:19" x14ac:dyDescent="0.35">
      <c r="A3351" s="1">
        <v>12422</v>
      </c>
      <c r="B3351" s="1">
        <v>27</v>
      </c>
      <c r="C3351" s="1" t="str">
        <f t="shared" si="156"/>
        <v>Young</v>
      </c>
      <c r="D3351" s="1" t="s">
        <v>16</v>
      </c>
      <c r="E3351" s="1" t="s">
        <v>17</v>
      </c>
      <c r="F3351" s="1" t="s">
        <v>40</v>
      </c>
      <c r="G3351" s="1" t="s">
        <v>88</v>
      </c>
      <c r="H3351" s="1">
        <v>1</v>
      </c>
      <c r="I3351" s="1" t="s">
        <v>26</v>
      </c>
      <c r="J3351" s="1" t="s">
        <v>83</v>
      </c>
      <c r="K3351" s="6">
        <v>3216.5</v>
      </c>
      <c r="L3351" s="6">
        <v>459.5</v>
      </c>
      <c r="M3351" s="1">
        <v>7</v>
      </c>
      <c r="N3351" s="8">
        <v>45414</v>
      </c>
      <c r="O3351" s="4" t="str">
        <f t="shared" si="157"/>
        <v>May 2024</v>
      </c>
      <c r="P3351" s="1" t="s">
        <v>84</v>
      </c>
      <c r="Q3351" s="1"/>
      <c r="R3351" s="6">
        <v>0</v>
      </c>
      <c r="S3351" s="6">
        <f t="shared" si="158"/>
        <v>3216.5</v>
      </c>
    </row>
    <row r="3352" spans="1:19" x14ac:dyDescent="0.35">
      <c r="A3352" s="1">
        <v>12428</v>
      </c>
      <c r="B3352" s="1">
        <v>28</v>
      </c>
      <c r="C3352" s="1" t="str">
        <f t="shared" si="156"/>
        <v>Young</v>
      </c>
      <c r="D3352" s="1" t="s">
        <v>38</v>
      </c>
      <c r="E3352" s="1" t="s">
        <v>33</v>
      </c>
      <c r="F3352" s="1" t="s">
        <v>40</v>
      </c>
      <c r="G3352" s="1" t="s">
        <v>88</v>
      </c>
      <c r="H3352" s="1">
        <v>4</v>
      </c>
      <c r="I3352" s="1" t="s">
        <v>26</v>
      </c>
      <c r="J3352" s="1" t="s">
        <v>93</v>
      </c>
      <c r="K3352" s="6">
        <v>1378.5</v>
      </c>
      <c r="L3352" s="6">
        <v>459.5</v>
      </c>
      <c r="M3352" s="1">
        <v>3</v>
      </c>
      <c r="N3352" s="8">
        <v>45414</v>
      </c>
      <c r="O3352" s="4" t="str">
        <f t="shared" si="157"/>
        <v>May 2024</v>
      </c>
      <c r="P3352" s="1" t="s">
        <v>79</v>
      </c>
      <c r="Q3352" s="1" t="s">
        <v>52</v>
      </c>
      <c r="R3352" s="6">
        <v>45.47</v>
      </c>
      <c r="S3352" s="6">
        <f t="shared" si="158"/>
        <v>1423.97</v>
      </c>
    </row>
    <row r="3353" spans="1:19" x14ac:dyDescent="0.35">
      <c r="A3353" s="1">
        <v>2164</v>
      </c>
      <c r="B3353" s="1">
        <v>29</v>
      </c>
      <c r="C3353" s="1" t="str">
        <f t="shared" si="156"/>
        <v>Young</v>
      </c>
      <c r="D3353" s="1" t="s">
        <v>38</v>
      </c>
      <c r="E3353" s="1" t="s">
        <v>17</v>
      </c>
      <c r="F3353" s="1" t="s">
        <v>18</v>
      </c>
      <c r="G3353" s="1" t="s">
        <v>36</v>
      </c>
      <c r="H3353" s="1">
        <v>5</v>
      </c>
      <c r="I3353" s="1" t="s">
        <v>26</v>
      </c>
      <c r="J3353" s="1" t="s">
        <v>34</v>
      </c>
      <c r="K3353" s="6">
        <v>166</v>
      </c>
      <c r="L3353" s="6">
        <v>20.75</v>
      </c>
      <c r="M3353" s="1">
        <v>8</v>
      </c>
      <c r="N3353" s="8">
        <v>45414</v>
      </c>
      <c r="O3353" s="4" t="str">
        <f t="shared" si="157"/>
        <v>May 2024</v>
      </c>
      <c r="P3353" s="1" t="s">
        <v>32</v>
      </c>
      <c r="Q3353" s="1" t="s">
        <v>52</v>
      </c>
      <c r="R3353" s="6">
        <v>44.31</v>
      </c>
      <c r="S3353" s="6">
        <f t="shared" si="158"/>
        <v>210.31</v>
      </c>
    </row>
    <row r="3354" spans="1:19" x14ac:dyDescent="0.35">
      <c r="A3354" s="1">
        <v>12978</v>
      </c>
      <c r="B3354" s="1">
        <v>29</v>
      </c>
      <c r="C3354" s="1" t="str">
        <f t="shared" si="156"/>
        <v>Young</v>
      </c>
      <c r="D3354" s="1" t="s">
        <v>38</v>
      </c>
      <c r="E3354" s="1" t="s">
        <v>17</v>
      </c>
      <c r="F3354" s="1" t="s">
        <v>40</v>
      </c>
      <c r="G3354" s="1" t="s">
        <v>88</v>
      </c>
      <c r="H3354" s="1">
        <v>5</v>
      </c>
      <c r="I3354" s="1" t="s">
        <v>26</v>
      </c>
      <c r="J3354" s="1" t="s">
        <v>93</v>
      </c>
      <c r="K3354" s="6">
        <v>4135.5</v>
      </c>
      <c r="L3354" s="6">
        <v>459.5</v>
      </c>
      <c r="M3354" s="1">
        <v>9</v>
      </c>
      <c r="N3354" s="8">
        <v>45414</v>
      </c>
      <c r="O3354" s="4" t="str">
        <f t="shared" si="157"/>
        <v>May 2024</v>
      </c>
      <c r="P3354" s="1" t="s">
        <v>22</v>
      </c>
      <c r="Q3354" s="1" t="s">
        <v>107</v>
      </c>
      <c r="R3354" s="6">
        <v>43.48</v>
      </c>
      <c r="S3354" s="6">
        <f t="shared" si="158"/>
        <v>4178.9799999999996</v>
      </c>
    </row>
    <row r="3355" spans="1:19" x14ac:dyDescent="0.35">
      <c r="A3355" s="1">
        <v>14448</v>
      </c>
      <c r="B3355" s="1">
        <v>29</v>
      </c>
      <c r="C3355" s="1" t="str">
        <f t="shared" si="156"/>
        <v>Young</v>
      </c>
      <c r="D3355" s="1" t="s">
        <v>38</v>
      </c>
      <c r="E3355" s="1" t="s">
        <v>17</v>
      </c>
      <c r="F3355" s="1" t="s">
        <v>18</v>
      </c>
      <c r="G3355" s="1" t="s">
        <v>81</v>
      </c>
      <c r="H3355" s="1">
        <v>5</v>
      </c>
      <c r="I3355" s="1" t="s">
        <v>26</v>
      </c>
      <c r="J3355" s="1" t="s">
        <v>93</v>
      </c>
      <c r="K3355" s="6">
        <v>2279.36</v>
      </c>
      <c r="L3355" s="6">
        <v>1139.68</v>
      </c>
      <c r="M3355" s="1">
        <v>2</v>
      </c>
      <c r="N3355" s="8">
        <v>45414</v>
      </c>
      <c r="O3355" s="4" t="str">
        <f t="shared" si="157"/>
        <v>May 2024</v>
      </c>
      <c r="P3355" s="1" t="s">
        <v>22</v>
      </c>
      <c r="Q3355" s="1" t="s">
        <v>105</v>
      </c>
      <c r="R3355" s="6">
        <v>146.19</v>
      </c>
      <c r="S3355" s="6">
        <f t="shared" si="158"/>
        <v>2425.5500000000002</v>
      </c>
    </row>
    <row r="3356" spans="1:19" x14ac:dyDescent="0.35">
      <c r="A3356" s="1">
        <v>14771</v>
      </c>
      <c r="B3356" s="1">
        <v>29</v>
      </c>
      <c r="C3356" s="1" t="str">
        <f t="shared" si="156"/>
        <v>Young</v>
      </c>
      <c r="D3356" s="1" t="s">
        <v>38</v>
      </c>
      <c r="E3356" s="1" t="s">
        <v>17</v>
      </c>
      <c r="F3356" s="1" t="s">
        <v>77</v>
      </c>
      <c r="G3356" s="1" t="s">
        <v>86</v>
      </c>
      <c r="H3356" s="1">
        <v>2</v>
      </c>
      <c r="I3356" s="1" t="s">
        <v>26</v>
      </c>
      <c r="J3356" s="1" t="s">
        <v>21</v>
      </c>
      <c r="K3356" s="6">
        <v>1805.9</v>
      </c>
      <c r="L3356" s="6">
        <v>361.18</v>
      </c>
      <c r="M3356" s="1">
        <v>5</v>
      </c>
      <c r="N3356" s="8">
        <v>45414</v>
      </c>
      <c r="O3356" s="4" t="str">
        <f t="shared" si="157"/>
        <v>May 2024</v>
      </c>
      <c r="P3356" s="1" t="s">
        <v>79</v>
      </c>
      <c r="Q3356" s="1" t="s">
        <v>52</v>
      </c>
      <c r="R3356" s="6">
        <v>82.87</v>
      </c>
      <c r="S3356" s="6">
        <f t="shared" si="158"/>
        <v>1888.77</v>
      </c>
    </row>
    <row r="3357" spans="1:19" x14ac:dyDescent="0.35">
      <c r="A3357" s="1">
        <v>18547</v>
      </c>
      <c r="B3357" s="1">
        <v>29</v>
      </c>
      <c r="C3357" s="1" t="str">
        <f t="shared" si="156"/>
        <v>Young</v>
      </c>
      <c r="D3357" s="1" t="s">
        <v>16</v>
      </c>
      <c r="E3357" s="1" t="s">
        <v>17</v>
      </c>
      <c r="F3357" s="1" t="s">
        <v>77</v>
      </c>
      <c r="G3357" s="1" t="s">
        <v>86</v>
      </c>
      <c r="H3357" s="1">
        <v>1</v>
      </c>
      <c r="I3357" s="1" t="s">
        <v>26</v>
      </c>
      <c r="J3357" s="1" t="s">
        <v>93</v>
      </c>
      <c r="K3357" s="6">
        <v>1805.9</v>
      </c>
      <c r="L3357" s="6">
        <v>361.18</v>
      </c>
      <c r="M3357" s="1">
        <v>5</v>
      </c>
      <c r="N3357" s="8">
        <v>45414</v>
      </c>
      <c r="O3357" s="4" t="str">
        <f t="shared" si="157"/>
        <v>May 2024</v>
      </c>
      <c r="P3357" s="1" t="s">
        <v>22</v>
      </c>
      <c r="Q3357" s="1" t="s">
        <v>119</v>
      </c>
      <c r="R3357" s="6">
        <v>180.84</v>
      </c>
      <c r="S3357" s="6">
        <f t="shared" si="158"/>
        <v>1986.74</v>
      </c>
    </row>
    <row r="3358" spans="1:19" x14ac:dyDescent="0.35">
      <c r="A3358" s="1">
        <v>3913</v>
      </c>
      <c r="B3358" s="1">
        <v>30</v>
      </c>
      <c r="C3358" s="1" t="str">
        <f t="shared" si="156"/>
        <v>Young</v>
      </c>
      <c r="D3358" s="1" t="s">
        <v>38</v>
      </c>
      <c r="E3358" s="1" t="s">
        <v>17</v>
      </c>
      <c r="F3358" s="1" t="s">
        <v>24</v>
      </c>
      <c r="G3358" s="1" t="s">
        <v>25</v>
      </c>
      <c r="H3358" s="1">
        <v>3</v>
      </c>
      <c r="I3358" s="1" t="s">
        <v>20</v>
      </c>
      <c r="J3358" s="1" t="s">
        <v>21</v>
      </c>
      <c r="K3358" s="6">
        <v>247.03</v>
      </c>
      <c r="L3358" s="6">
        <v>247.03</v>
      </c>
      <c r="M3358" s="1">
        <v>1</v>
      </c>
      <c r="N3358" s="8">
        <v>45414</v>
      </c>
      <c r="O3358" s="4" t="str">
        <f t="shared" si="157"/>
        <v>May 2024</v>
      </c>
      <c r="P3358" s="1" t="s">
        <v>22</v>
      </c>
      <c r="Q3358" s="1"/>
      <c r="R3358" s="6">
        <v>0</v>
      </c>
      <c r="S3358" s="6">
        <f t="shared" si="158"/>
        <v>247.03</v>
      </c>
    </row>
    <row r="3359" spans="1:19" x14ac:dyDescent="0.35">
      <c r="A3359" s="1">
        <v>7649</v>
      </c>
      <c r="B3359" s="1">
        <v>30</v>
      </c>
      <c r="C3359" s="1" t="str">
        <f t="shared" si="156"/>
        <v>Young</v>
      </c>
      <c r="D3359" s="1" t="s">
        <v>16</v>
      </c>
      <c r="E3359" s="1" t="s">
        <v>33</v>
      </c>
      <c r="F3359" s="1" t="s">
        <v>30</v>
      </c>
      <c r="G3359" s="1" t="s">
        <v>31</v>
      </c>
      <c r="H3359" s="1">
        <v>3</v>
      </c>
      <c r="I3359" s="1" t="s">
        <v>26</v>
      </c>
      <c r="J3359" s="1" t="s">
        <v>34</v>
      </c>
      <c r="K3359" s="6">
        <v>3247.72</v>
      </c>
      <c r="L3359" s="6">
        <v>463.96</v>
      </c>
      <c r="M3359" s="1">
        <v>7</v>
      </c>
      <c r="N3359" s="8">
        <v>45414</v>
      </c>
      <c r="O3359" s="4" t="str">
        <f t="shared" si="157"/>
        <v>May 2024</v>
      </c>
      <c r="P3359" s="1" t="s">
        <v>28</v>
      </c>
      <c r="Q3359" s="1" t="s">
        <v>39</v>
      </c>
      <c r="R3359" s="6">
        <v>70.430000000000007</v>
      </c>
      <c r="S3359" s="6">
        <f t="shared" si="158"/>
        <v>3318.1499999999996</v>
      </c>
    </row>
    <row r="3360" spans="1:19" x14ac:dyDescent="0.35">
      <c r="A3360" s="1">
        <v>11405</v>
      </c>
      <c r="B3360" s="1">
        <v>32</v>
      </c>
      <c r="C3360" s="1" t="str">
        <f t="shared" si="156"/>
        <v>Young</v>
      </c>
      <c r="D3360" s="1" t="s">
        <v>38</v>
      </c>
      <c r="E3360" s="1" t="s">
        <v>33</v>
      </c>
      <c r="F3360" s="1" t="s">
        <v>24</v>
      </c>
      <c r="G3360" s="1" t="s">
        <v>85</v>
      </c>
      <c r="H3360" s="1">
        <v>3</v>
      </c>
      <c r="I3360" s="1" t="s">
        <v>26</v>
      </c>
      <c r="J3360" s="1" t="s">
        <v>83</v>
      </c>
      <c r="K3360" s="6">
        <v>6291.28</v>
      </c>
      <c r="L3360" s="6">
        <v>786.41</v>
      </c>
      <c r="M3360" s="1">
        <v>8</v>
      </c>
      <c r="N3360" s="8">
        <v>45414</v>
      </c>
      <c r="O3360" s="4" t="str">
        <f t="shared" si="157"/>
        <v>May 2024</v>
      </c>
      <c r="P3360" s="1" t="s">
        <v>22</v>
      </c>
      <c r="Q3360" s="1" t="s">
        <v>110</v>
      </c>
      <c r="R3360" s="6">
        <v>169.1</v>
      </c>
      <c r="S3360" s="6">
        <f t="shared" si="158"/>
        <v>6460.38</v>
      </c>
    </row>
    <row r="3361" spans="1:19" x14ac:dyDescent="0.35">
      <c r="A3361" s="1">
        <v>17805</v>
      </c>
      <c r="B3361" s="1">
        <v>32</v>
      </c>
      <c r="C3361" s="1" t="str">
        <f t="shared" si="156"/>
        <v>Young</v>
      </c>
      <c r="D3361" s="1" t="s">
        <v>38</v>
      </c>
      <c r="E3361" s="1" t="s">
        <v>17</v>
      </c>
      <c r="F3361" s="1" t="s">
        <v>30</v>
      </c>
      <c r="G3361" s="1" t="s">
        <v>78</v>
      </c>
      <c r="H3361" s="1">
        <v>5</v>
      </c>
      <c r="I3361" s="1" t="s">
        <v>26</v>
      </c>
      <c r="J3361" s="1" t="s">
        <v>21</v>
      </c>
      <c r="K3361" s="6">
        <v>6743.2</v>
      </c>
      <c r="L3361" s="6">
        <v>674.32</v>
      </c>
      <c r="M3361" s="1">
        <v>10</v>
      </c>
      <c r="N3361" s="8">
        <v>45414</v>
      </c>
      <c r="O3361" s="4" t="str">
        <f t="shared" si="157"/>
        <v>May 2024</v>
      </c>
      <c r="P3361" s="1" t="s">
        <v>84</v>
      </c>
      <c r="Q3361" s="1" t="s">
        <v>29</v>
      </c>
      <c r="R3361" s="6">
        <v>10.16</v>
      </c>
      <c r="S3361" s="6">
        <f t="shared" si="158"/>
        <v>6753.36</v>
      </c>
    </row>
    <row r="3362" spans="1:19" x14ac:dyDescent="0.35">
      <c r="A3362" s="1">
        <v>14457</v>
      </c>
      <c r="B3362" s="1">
        <v>34</v>
      </c>
      <c r="C3362" s="1" t="str">
        <f t="shared" si="156"/>
        <v>Young</v>
      </c>
      <c r="D3362" s="1" t="s">
        <v>16</v>
      </c>
      <c r="E3362" s="1" t="s">
        <v>33</v>
      </c>
      <c r="F3362" s="1" t="s">
        <v>40</v>
      </c>
      <c r="G3362" s="1" t="s">
        <v>88</v>
      </c>
      <c r="H3362" s="1">
        <v>2</v>
      </c>
      <c r="I3362" s="1" t="s">
        <v>26</v>
      </c>
      <c r="J3362" s="1" t="s">
        <v>93</v>
      </c>
      <c r="K3362" s="6">
        <v>919</v>
      </c>
      <c r="L3362" s="6">
        <v>459.5</v>
      </c>
      <c r="M3362" s="1">
        <v>2</v>
      </c>
      <c r="N3362" s="8">
        <v>45414</v>
      </c>
      <c r="O3362" s="4" t="str">
        <f t="shared" si="157"/>
        <v>May 2024</v>
      </c>
      <c r="P3362" s="1" t="s">
        <v>84</v>
      </c>
      <c r="Q3362" s="1" t="s">
        <v>37</v>
      </c>
      <c r="R3362" s="6">
        <v>66.59</v>
      </c>
      <c r="S3362" s="6">
        <f t="shared" si="158"/>
        <v>985.59</v>
      </c>
    </row>
    <row r="3363" spans="1:19" x14ac:dyDescent="0.35">
      <c r="A3363" s="1">
        <v>17227</v>
      </c>
      <c r="B3363" s="1">
        <v>35</v>
      </c>
      <c r="C3363" s="1" t="str">
        <f t="shared" si="156"/>
        <v>Young</v>
      </c>
      <c r="D3363" s="1" t="s">
        <v>38</v>
      </c>
      <c r="E3363" s="1" t="s">
        <v>17</v>
      </c>
      <c r="F3363" s="1" t="s">
        <v>18</v>
      </c>
      <c r="G3363" s="1" t="s">
        <v>81</v>
      </c>
      <c r="H3363" s="1">
        <v>4</v>
      </c>
      <c r="I3363" s="1" t="s">
        <v>26</v>
      </c>
      <c r="J3363" s="1" t="s">
        <v>21</v>
      </c>
      <c r="K3363" s="6">
        <v>11396.8</v>
      </c>
      <c r="L3363" s="6">
        <v>1139.68</v>
      </c>
      <c r="M3363" s="1">
        <v>10</v>
      </c>
      <c r="N3363" s="8">
        <v>45414</v>
      </c>
      <c r="O3363" s="4" t="str">
        <f t="shared" si="157"/>
        <v>May 2024</v>
      </c>
      <c r="P3363" s="1" t="s">
        <v>84</v>
      </c>
      <c r="Q3363" s="1"/>
      <c r="R3363" s="6">
        <v>0</v>
      </c>
      <c r="S3363" s="6">
        <f t="shared" si="158"/>
        <v>11396.8</v>
      </c>
    </row>
    <row r="3364" spans="1:19" x14ac:dyDescent="0.35">
      <c r="A3364" s="1">
        <v>17249</v>
      </c>
      <c r="B3364" s="1">
        <v>35</v>
      </c>
      <c r="C3364" s="1" t="str">
        <f t="shared" si="156"/>
        <v>Young</v>
      </c>
      <c r="D3364" s="1" t="s">
        <v>16</v>
      </c>
      <c r="E3364" s="1" t="s">
        <v>17</v>
      </c>
      <c r="F3364" s="1" t="s">
        <v>77</v>
      </c>
      <c r="G3364" s="1" t="s">
        <v>86</v>
      </c>
      <c r="H3364" s="1">
        <v>4</v>
      </c>
      <c r="I3364" s="1" t="s">
        <v>26</v>
      </c>
      <c r="J3364" s="1" t="s">
        <v>93</v>
      </c>
      <c r="K3364" s="6">
        <v>3611.8</v>
      </c>
      <c r="L3364" s="6">
        <v>361.18</v>
      </c>
      <c r="M3364" s="1">
        <v>10</v>
      </c>
      <c r="N3364" s="8">
        <v>45414</v>
      </c>
      <c r="O3364" s="4" t="str">
        <f t="shared" si="157"/>
        <v>May 2024</v>
      </c>
      <c r="P3364" s="1" t="s">
        <v>79</v>
      </c>
      <c r="Q3364" s="1" t="s">
        <v>97</v>
      </c>
      <c r="R3364" s="6">
        <v>159.97</v>
      </c>
      <c r="S3364" s="6">
        <f t="shared" si="158"/>
        <v>3771.77</v>
      </c>
    </row>
    <row r="3365" spans="1:19" x14ac:dyDescent="0.35">
      <c r="A3365" s="1">
        <v>11395</v>
      </c>
      <c r="B3365" s="1">
        <v>36</v>
      </c>
      <c r="C3365" s="1" t="str">
        <f t="shared" si="156"/>
        <v>Middle-Aged</v>
      </c>
      <c r="D3365" s="1" t="s">
        <v>38</v>
      </c>
      <c r="E3365" s="1" t="s">
        <v>17</v>
      </c>
      <c r="F3365" s="1" t="s">
        <v>40</v>
      </c>
      <c r="G3365" s="1" t="s">
        <v>88</v>
      </c>
      <c r="H3365" s="1">
        <v>3</v>
      </c>
      <c r="I3365" s="1" t="s">
        <v>20</v>
      </c>
      <c r="J3365" s="1" t="s">
        <v>83</v>
      </c>
      <c r="K3365" s="6">
        <v>3216.5</v>
      </c>
      <c r="L3365" s="6">
        <v>459.5</v>
      </c>
      <c r="M3365" s="1">
        <v>7</v>
      </c>
      <c r="N3365" s="8">
        <v>45414</v>
      </c>
      <c r="O3365" s="4" t="str">
        <f t="shared" si="157"/>
        <v>May 2024</v>
      </c>
      <c r="P3365" s="1" t="s">
        <v>22</v>
      </c>
      <c r="Q3365" s="1" t="s">
        <v>113</v>
      </c>
      <c r="R3365" s="6">
        <v>59.23</v>
      </c>
      <c r="S3365" s="6">
        <f t="shared" si="158"/>
        <v>3275.73</v>
      </c>
    </row>
    <row r="3366" spans="1:19" x14ac:dyDescent="0.35">
      <c r="A3366" s="1">
        <v>4682</v>
      </c>
      <c r="B3366" s="1">
        <v>40</v>
      </c>
      <c r="C3366" s="1" t="str">
        <f t="shared" si="156"/>
        <v>Middle-Aged</v>
      </c>
      <c r="D3366" s="1" t="s">
        <v>38</v>
      </c>
      <c r="E3366" s="1" t="s">
        <v>17</v>
      </c>
      <c r="F3366" s="1" t="s">
        <v>18</v>
      </c>
      <c r="G3366" s="1" t="s">
        <v>19</v>
      </c>
      <c r="H3366" s="1">
        <v>2</v>
      </c>
      <c r="I3366" s="1" t="s">
        <v>26</v>
      </c>
      <c r="J3366" s="1" t="s">
        <v>27</v>
      </c>
      <c r="K3366" s="6">
        <v>2373.5700000000002</v>
      </c>
      <c r="L3366" s="6">
        <v>791.19</v>
      </c>
      <c r="M3366" s="1">
        <v>3</v>
      </c>
      <c r="N3366" s="8">
        <v>45414</v>
      </c>
      <c r="O3366" s="4" t="str">
        <f t="shared" si="157"/>
        <v>May 2024</v>
      </c>
      <c r="P3366" s="1" t="s">
        <v>32</v>
      </c>
      <c r="Q3366" s="1" t="s">
        <v>68</v>
      </c>
      <c r="R3366" s="6">
        <v>44.28</v>
      </c>
      <c r="S3366" s="6">
        <f t="shared" si="158"/>
        <v>2417.8500000000004</v>
      </c>
    </row>
    <row r="3367" spans="1:19" x14ac:dyDescent="0.35">
      <c r="A3367" s="1">
        <v>6017</v>
      </c>
      <c r="B3367" s="1">
        <v>40</v>
      </c>
      <c r="C3367" s="1" t="str">
        <f t="shared" si="156"/>
        <v>Middle-Aged</v>
      </c>
      <c r="D3367" s="1" t="s">
        <v>38</v>
      </c>
      <c r="E3367" s="1" t="s">
        <v>33</v>
      </c>
      <c r="F3367" s="1" t="s">
        <v>24</v>
      </c>
      <c r="G3367" s="1" t="s">
        <v>25</v>
      </c>
      <c r="H3367" s="1">
        <v>3</v>
      </c>
      <c r="I3367" s="1" t="s">
        <v>20</v>
      </c>
      <c r="J3367" s="1" t="s">
        <v>34</v>
      </c>
      <c r="K3367" s="6">
        <v>2470.3000000000002</v>
      </c>
      <c r="L3367" s="6">
        <v>247.03</v>
      </c>
      <c r="M3367" s="1">
        <v>10</v>
      </c>
      <c r="N3367" s="8">
        <v>45414</v>
      </c>
      <c r="O3367" s="4" t="str">
        <f t="shared" si="157"/>
        <v>May 2024</v>
      </c>
      <c r="P3367" s="1" t="s">
        <v>32</v>
      </c>
      <c r="Q3367" s="1" t="s">
        <v>35</v>
      </c>
      <c r="R3367" s="6">
        <v>20.350000000000001</v>
      </c>
      <c r="S3367" s="6">
        <f t="shared" si="158"/>
        <v>2490.65</v>
      </c>
    </row>
    <row r="3368" spans="1:19" x14ac:dyDescent="0.35">
      <c r="A3368" s="1">
        <v>15394</v>
      </c>
      <c r="B3368" s="1">
        <v>40</v>
      </c>
      <c r="C3368" s="1" t="str">
        <f t="shared" si="156"/>
        <v>Middle-Aged</v>
      </c>
      <c r="D3368" s="1" t="s">
        <v>16</v>
      </c>
      <c r="E3368" s="1" t="s">
        <v>17</v>
      </c>
      <c r="F3368" s="1" t="s">
        <v>40</v>
      </c>
      <c r="G3368" s="1" t="s">
        <v>88</v>
      </c>
      <c r="H3368" s="1">
        <v>4</v>
      </c>
      <c r="I3368" s="1" t="s">
        <v>26</v>
      </c>
      <c r="J3368" s="1" t="s">
        <v>93</v>
      </c>
      <c r="K3368" s="6">
        <v>4595</v>
      </c>
      <c r="L3368" s="6">
        <v>459.5</v>
      </c>
      <c r="M3368" s="1">
        <v>10</v>
      </c>
      <c r="N3368" s="8">
        <v>45414</v>
      </c>
      <c r="O3368" s="4" t="str">
        <f t="shared" si="157"/>
        <v>May 2024</v>
      </c>
      <c r="P3368" s="1" t="s">
        <v>22</v>
      </c>
      <c r="Q3368" s="1" t="s">
        <v>29</v>
      </c>
      <c r="R3368" s="6">
        <v>86.41</v>
      </c>
      <c r="S3368" s="6">
        <f t="shared" si="158"/>
        <v>4681.41</v>
      </c>
    </row>
    <row r="3369" spans="1:19" x14ac:dyDescent="0.35">
      <c r="A3369" s="1">
        <v>16328</v>
      </c>
      <c r="B3369" s="1">
        <v>40</v>
      </c>
      <c r="C3369" s="1" t="str">
        <f t="shared" si="156"/>
        <v>Middle-Aged</v>
      </c>
      <c r="D3369" s="1" t="s">
        <v>16</v>
      </c>
      <c r="E3369" s="1" t="s">
        <v>33</v>
      </c>
      <c r="F3369" s="1" t="s">
        <v>24</v>
      </c>
      <c r="G3369" s="1" t="s">
        <v>85</v>
      </c>
      <c r="H3369" s="1">
        <v>4</v>
      </c>
      <c r="I3369" s="1" t="s">
        <v>20</v>
      </c>
      <c r="J3369" s="1" t="s">
        <v>21</v>
      </c>
      <c r="K3369" s="6">
        <v>1572.82</v>
      </c>
      <c r="L3369" s="6">
        <v>786.41</v>
      </c>
      <c r="M3369" s="1">
        <v>2</v>
      </c>
      <c r="N3369" s="8">
        <v>45414</v>
      </c>
      <c r="O3369" s="4" t="str">
        <f t="shared" si="157"/>
        <v>May 2024</v>
      </c>
      <c r="P3369" s="1" t="s">
        <v>79</v>
      </c>
      <c r="Q3369" s="1" t="s">
        <v>105</v>
      </c>
      <c r="R3369" s="6">
        <v>216.33</v>
      </c>
      <c r="S3369" s="6">
        <f t="shared" si="158"/>
        <v>1789.1499999999999</v>
      </c>
    </row>
    <row r="3370" spans="1:19" x14ac:dyDescent="0.35">
      <c r="A3370" s="1">
        <v>16452</v>
      </c>
      <c r="B3370" s="1">
        <v>41</v>
      </c>
      <c r="C3370" s="1" t="str">
        <f t="shared" si="156"/>
        <v>Middle-Aged</v>
      </c>
      <c r="D3370" s="1" t="s">
        <v>38</v>
      </c>
      <c r="E3370" s="1" t="s">
        <v>17</v>
      </c>
      <c r="F3370" s="1" t="s">
        <v>30</v>
      </c>
      <c r="G3370" s="1" t="s">
        <v>78</v>
      </c>
      <c r="H3370" s="1">
        <v>4</v>
      </c>
      <c r="I3370" s="1" t="s">
        <v>26</v>
      </c>
      <c r="J3370" s="1" t="s">
        <v>93</v>
      </c>
      <c r="K3370" s="6">
        <v>6068.88</v>
      </c>
      <c r="L3370" s="6">
        <v>674.32</v>
      </c>
      <c r="M3370" s="1">
        <v>9</v>
      </c>
      <c r="N3370" s="8">
        <v>45414</v>
      </c>
      <c r="O3370" s="4" t="str">
        <f t="shared" si="157"/>
        <v>May 2024</v>
      </c>
      <c r="P3370" s="1" t="s">
        <v>79</v>
      </c>
      <c r="Q3370" s="1" t="s">
        <v>29</v>
      </c>
      <c r="R3370" s="6">
        <v>30.61</v>
      </c>
      <c r="S3370" s="6">
        <f t="shared" si="158"/>
        <v>6099.49</v>
      </c>
    </row>
    <row r="3371" spans="1:19" x14ac:dyDescent="0.35">
      <c r="A3371" s="1">
        <v>1409</v>
      </c>
      <c r="B3371" s="1">
        <v>42</v>
      </c>
      <c r="C3371" s="1" t="str">
        <f t="shared" si="156"/>
        <v>Middle-Aged</v>
      </c>
      <c r="D3371" s="1" t="s">
        <v>16</v>
      </c>
      <c r="E3371" s="1" t="s">
        <v>17</v>
      </c>
      <c r="F3371" s="1" t="s">
        <v>18</v>
      </c>
      <c r="G3371" s="1" t="s">
        <v>36</v>
      </c>
      <c r="H3371" s="1">
        <v>5</v>
      </c>
      <c r="I3371" s="1" t="s">
        <v>26</v>
      </c>
      <c r="J3371" s="1" t="s">
        <v>34</v>
      </c>
      <c r="K3371" s="6">
        <v>103.75</v>
      </c>
      <c r="L3371" s="6">
        <v>20.75</v>
      </c>
      <c r="M3371" s="1">
        <v>5</v>
      </c>
      <c r="N3371" s="8">
        <v>45414</v>
      </c>
      <c r="O3371" s="4" t="str">
        <f t="shared" si="157"/>
        <v>May 2024</v>
      </c>
      <c r="P3371" s="1" t="s">
        <v>28</v>
      </c>
      <c r="Q3371" s="1" t="s">
        <v>47</v>
      </c>
      <c r="R3371" s="6">
        <v>80.17</v>
      </c>
      <c r="S3371" s="6">
        <f t="shared" si="158"/>
        <v>183.92000000000002</v>
      </c>
    </row>
    <row r="3372" spans="1:19" x14ac:dyDescent="0.35">
      <c r="A3372" s="1">
        <v>12609</v>
      </c>
      <c r="B3372" s="1">
        <v>43</v>
      </c>
      <c r="C3372" s="1" t="str">
        <f t="shared" si="156"/>
        <v>Middle-Aged</v>
      </c>
      <c r="D3372" s="1" t="s">
        <v>16</v>
      </c>
      <c r="E3372" s="1" t="s">
        <v>17</v>
      </c>
      <c r="F3372" s="1" t="s">
        <v>18</v>
      </c>
      <c r="G3372" s="1" t="s">
        <v>81</v>
      </c>
      <c r="H3372" s="1">
        <v>4</v>
      </c>
      <c r="I3372" s="1" t="s">
        <v>26</v>
      </c>
      <c r="J3372" s="1" t="s">
        <v>83</v>
      </c>
      <c r="K3372" s="6">
        <v>6838.08</v>
      </c>
      <c r="L3372" s="6">
        <v>1139.68</v>
      </c>
      <c r="M3372" s="1">
        <v>6</v>
      </c>
      <c r="N3372" s="8">
        <v>45414</v>
      </c>
      <c r="O3372" s="4" t="str">
        <f t="shared" si="157"/>
        <v>May 2024</v>
      </c>
      <c r="P3372" s="1" t="s">
        <v>84</v>
      </c>
      <c r="Q3372" s="1" t="s">
        <v>90</v>
      </c>
      <c r="R3372" s="6">
        <v>174.44</v>
      </c>
      <c r="S3372" s="6">
        <f t="shared" si="158"/>
        <v>7012.5199999999995</v>
      </c>
    </row>
    <row r="3373" spans="1:19" x14ac:dyDescent="0.35">
      <c r="A3373" s="1">
        <v>11200</v>
      </c>
      <c r="B3373" s="1">
        <v>44</v>
      </c>
      <c r="C3373" s="1" t="str">
        <f t="shared" si="156"/>
        <v>Middle-Aged</v>
      </c>
      <c r="D3373" s="1" t="s">
        <v>16</v>
      </c>
      <c r="E3373" s="1" t="s">
        <v>33</v>
      </c>
      <c r="F3373" s="1" t="s">
        <v>24</v>
      </c>
      <c r="G3373" s="1" t="s">
        <v>85</v>
      </c>
      <c r="H3373" s="1">
        <v>1</v>
      </c>
      <c r="I3373" s="1" t="s">
        <v>26</v>
      </c>
      <c r="J3373" s="1" t="s">
        <v>83</v>
      </c>
      <c r="K3373" s="6">
        <v>7864.1</v>
      </c>
      <c r="L3373" s="6">
        <v>786.41</v>
      </c>
      <c r="M3373" s="1">
        <v>10</v>
      </c>
      <c r="N3373" s="8">
        <v>45414</v>
      </c>
      <c r="O3373" s="4" t="str">
        <f t="shared" si="157"/>
        <v>May 2024</v>
      </c>
      <c r="P3373" s="1" t="s">
        <v>22</v>
      </c>
      <c r="Q3373" s="1" t="s">
        <v>52</v>
      </c>
      <c r="R3373" s="6">
        <v>72.930000000000007</v>
      </c>
      <c r="S3373" s="6">
        <f t="shared" si="158"/>
        <v>7937.0300000000007</v>
      </c>
    </row>
    <row r="3374" spans="1:19" x14ac:dyDescent="0.35">
      <c r="A3374" s="1">
        <v>11674</v>
      </c>
      <c r="B3374" s="1">
        <v>46</v>
      </c>
      <c r="C3374" s="1" t="str">
        <f t="shared" si="156"/>
        <v>Middle-Aged</v>
      </c>
      <c r="D3374" s="1" t="s">
        <v>38</v>
      </c>
      <c r="E3374" s="1" t="s">
        <v>17</v>
      </c>
      <c r="F3374" s="1" t="s">
        <v>77</v>
      </c>
      <c r="G3374" s="1" t="s">
        <v>86</v>
      </c>
      <c r="H3374" s="1">
        <v>4</v>
      </c>
      <c r="I3374" s="1" t="s">
        <v>26</v>
      </c>
      <c r="J3374" s="1" t="s">
        <v>93</v>
      </c>
      <c r="K3374" s="6">
        <v>361.18</v>
      </c>
      <c r="L3374" s="6">
        <v>361.18</v>
      </c>
      <c r="M3374" s="1">
        <v>1</v>
      </c>
      <c r="N3374" s="8">
        <v>45414</v>
      </c>
      <c r="O3374" s="4" t="str">
        <f t="shared" si="157"/>
        <v>May 2024</v>
      </c>
      <c r="P3374" s="1" t="s">
        <v>79</v>
      </c>
      <c r="Q3374" s="1" t="s">
        <v>96</v>
      </c>
      <c r="R3374" s="6">
        <v>149.97</v>
      </c>
      <c r="S3374" s="6">
        <f t="shared" si="158"/>
        <v>511.15</v>
      </c>
    </row>
    <row r="3375" spans="1:19" x14ac:dyDescent="0.35">
      <c r="A3375" s="1">
        <v>15171</v>
      </c>
      <c r="B3375" s="1">
        <v>47</v>
      </c>
      <c r="C3375" s="1" t="str">
        <f t="shared" si="156"/>
        <v>Middle-Aged</v>
      </c>
      <c r="D3375" s="1" t="s">
        <v>16</v>
      </c>
      <c r="E3375" s="1" t="s">
        <v>17</v>
      </c>
      <c r="F3375" s="1" t="s">
        <v>18</v>
      </c>
      <c r="G3375" s="1" t="s">
        <v>81</v>
      </c>
      <c r="H3375" s="1">
        <v>1</v>
      </c>
      <c r="I3375" s="1" t="s">
        <v>26</v>
      </c>
      <c r="J3375" s="1" t="s">
        <v>83</v>
      </c>
      <c r="K3375" s="6">
        <v>6838.08</v>
      </c>
      <c r="L3375" s="6">
        <v>1139.68</v>
      </c>
      <c r="M3375" s="1">
        <v>6</v>
      </c>
      <c r="N3375" s="8">
        <v>45414</v>
      </c>
      <c r="O3375" s="4" t="str">
        <f t="shared" si="157"/>
        <v>May 2024</v>
      </c>
      <c r="P3375" s="1" t="s">
        <v>22</v>
      </c>
      <c r="Q3375" s="1" t="s">
        <v>91</v>
      </c>
      <c r="R3375" s="6">
        <v>118.49</v>
      </c>
      <c r="S3375" s="6">
        <f t="shared" si="158"/>
        <v>6956.57</v>
      </c>
    </row>
    <row r="3376" spans="1:19" x14ac:dyDescent="0.35">
      <c r="A3376" s="1">
        <v>3117</v>
      </c>
      <c r="B3376" s="1">
        <v>48</v>
      </c>
      <c r="C3376" s="1" t="str">
        <f t="shared" si="156"/>
        <v>Middle-Aged</v>
      </c>
      <c r="D3376" s="1" t="s">
        <v>38</v>
      </c>
      <c r="E3376" s="1" t="s">
        <v>17</v>
      </c>
      <c r="F3376" s="1" t="s">
        <v>30</v>
      </c>
      <c r="G3376" s="1" t="s">
        <v>31</v>
      </c>
      <c r="H3376" s="1">
        <v>3</v>
      </c>
      <c r="I3376" s="1" t="s">
        <v>20</v>
      </c>
      <c r="J3376" s="1" t="s">
        <v>27</v>
      </c>
      <c r="K3376" s="6">
        <v>2319.8000000000002</v>
      </c>
      <c r="L3376" s="6">
        <v>463.96</v>
      </c>
      <c r="M3376" s="1">
        <v>5</v>
      </c>
      <c r="N3376" s="8">
        <v>45414</v>
      </c>
      <c r="O3376" s="4" t="str">
        <f t="shared" si="157"/>
        <v>May 2024</v>
      </c>
      <c r="P3376" s="1" t="s">
        <v>22</v>
      </c>
      <c r="Q3376" s="1"/>
      <c r="R3376" s="6">
        <v>0</v>
      </c>
      <c r="S3376" s="6">
        <f t="shared" si="158"/>
        <v>2319.8000000000002</v>
      </c>
    </row>
    <row r="3377" spans="1:19" x14ac:dyDescent="0.35">
      <c r="A3377" s="1">
        <v>11186</v>
      </c>
      <c r="B3377" s="1">
        <v>48</v>
      </c>
      <c r="C3377" s="1" t="str">
        <f t="shared" si="156"/>
        <v>Middle-Aged</v>
      </c>
      <c r="D3377" s="1" t="s">
        <v>16</v>
      </c>
      <c r="E3377" s="1" t="s">
        <v>17</v>
      </c>
      <c r="F3377" s="1" t="s">
        <v>24</v>
      </c>
      <c r="G3377" s="1" t="s">
        <v>85</v>
      </c>
      <c r="H3377" s="1">
        <v>1</v>
      </c>
      <c r="I3377" s="1" t="s">
        <v>26</v>
      </c>
      <c r="J3377" s="1" t="s">
        <v>21</v>
      </c>
      <c r="K3377" s="6">
        <v>3145.64</v>
      </c>
      <c r="L3377" s="6">
        <v>786.41</v>
      </c>
      <c r="M3377" s="1">
        <v>4</v>
      </c>
      <c r="N3377" s="8">
        <v>45414</v>
      </c>
      <c r="O3377" s="4" t="str">
        <f t="shared" si="157"/>
        <v>May 2024</v>
      </c>
      <c r="P3377" s="1" t="s">
        <v>84</v>
      </c>
      <c r="Q3377" s="1" t="s">
        <v>29</v>
      </c>
      <c r="R3377" s="6">
        <v>18.309999999999999</v>
      </c>
      <c r="S3377" s="6">
        <f t="shared" si="158"/>
        <v>3163.95</v>
      </c>
    </row>
    <row r="3378" spans="1:19" x14ac:dyDescent="0.35">
      <c r="A3378" s="1">
        <v>19667</v>
      </c>
      <c r="B3378" s="1">
        <v>48</v>
      </c>
      <c r="C3378" s="1" t="str">
        <f t="shared" si="156"/>
        <v>Middle-Aged</v>
      </c>
      <c r="D3378" s="1" t="s">
        <v>38</v>
      </c>
      <c r="E3378" s="1" t="s">
        <v>17</v>
      </c>
      <c r="F3378" s="1" t="s">
        <v>30</v>
      </c>
      <c r="G3378" s="1" t="s">
        <v>78</v>
      </c>
      <c r="H3378" s="1">
        <v>4</v>
      </c>
      <c r="I3378" s="1" t="s">
        <v>26</v>
      </c>
      <c r="J3378" s="1" t="s">
        <v>83</v>
      </c>
      <c r="K3378" s="6">
        <v>674.32</v>
      </c>
      <c r="L3378" s="6">
        <v>674.32</v>
      </c>
      <c r="M3378" s="1">
        <v>1</v>
      </c>
      <c r="N3378" s="8">
        <v>45414</v>
      </c>
      <c r="O3378" s="4" t="str">
        <f t="shared" si="157"/>
        <v>May 2024</v>
      </c>
      <c r="P3378" s="1" t="s">
        <v>84</v>
      </c>
      <c r="Q3378" s="1" t="s">
        <v>29</v>
      </c>
      <c r="R3378" s="6">
        <v>24.05</v>
      </c>
      <c r="S3378" s="6">
        <f t="shared" si="158"/>
        <v>698.37</v>
      </c>
    </row>
    <row r="3379" spans="1:19" x14ac:dyDescent="0.35">
      <c r="A3379" s="1">
        <v>4859</v>
      </c>
      <c r="B3379" s="1">
        <v>49</v>
      </c>
      <c r="C3379" s="1" t="str">
        <f t="shared" si="156"/>
        <v>Middle-Aged</v>
      </c>
      <c r="D3379" s="1" t="s">
        <v>38</v>
      </c>
      <c r="E3379" s="1" t="s">
        <v>17</v>
      </c>
      <c r="F3379" s="1" t="s">
        <v>18</v>
      </c>
      <c r="G3379" s="1" t="s">
        <v>36</v>
      </c>
      <c r="H3379" s="1">
        <v>5</v>
      </c>
      <c r="I3379" s="1" t="s">
        <v>26</v>
      </c>
      <c r="J3379" s="1" t="s">
        <v>34</v>
      </c>
      <c r="K3379" s="6">
        <v>124.5</v>
      </c>
      <c r="L3379" s="6">
        <v>20.75</v>
      </c>
      <c r="M3379" s="1">
        <v>6</v>
      </c>
      <c r="N3379" s="8">
        <v>45414</v>
      </c>
      <c r="O3379" s="4" t="str">
        <f t="shared" si="157"/>
        <v>May 2024</v>
      </c>
      <c r="P3379" s="1" t="s">
        <v>22</v>
      </c>
      <c r="Q3379" s="1"/>
      <c r="R3379" s="6">
        <v>0</v>
      </c>
      <c r="S3379" s="6">
        <f t="shared" si="158"/>
        <v>124.5</v>
      </c>
    </row>
    <row r="3380" spans="1:19" x14ac:dyDescent="0.35">
      <c r="A3380" s="1">
        <v>13701</v>
      </c>
      <c r="B3380" s="1">
        <v>49</v>
      </c>
      <c r="C3380" s="1" t="str">
        <f t="shared" si="156"/>
        <v>Middle-Aged</v>
      </c>
      <c r="D3380" s="1" t="s">
        <v>38</v>
      </c>
      <c r="E3380" s="1" t="s">
        <v>17</v>
      </c>
      <c r="F3380" s="1" t="s">
        <v>77</v>
      </c>
      <c r="G3380" s="1" t="s">
        <v>86</v>
      </c>
      <c r="H3380" s="1">
        <v>1</v>
      </c>
      <c r="I3380" s="1" t="s">
        <v>26</v>
      </c>
      <c r="J3380" s="1" t="s">
        <v>83</v>
      </c>
      <c r="K3380" s="6">
        <v>361.18</v>
      </c>
      <c r="L3380" s="6">
        <v>361.18</v>
      </c>
      <c r="M3380" s="1">
        <v>1</v>
      </c>
      <c r="N3380" s="8">
        <v>45414</v>
      </c>
      <c r="O3380" s="4" t="str">
        <f t="shared" si="157"/>
        <v>May 2024</v>
      </c>
      <c r="P3380" s="1" t="s">
        <v>79</v>
      </c>
      <c r="Q3380" s="1" t="s">
        <v>29</v>
      </c>
      <c r="R3380" s="6">
        <v>81.75</v>
      </c>
      <c r="S3380" s="6">
        <f t="shared" si="158"/>
        <v>442.93</v>
      </c>
    </row>
    <row r="3381" spans="1:19" x14ac:dyDescent="0.35">
      <c r="A3381" s="1">
        <v>16534</v>
      </c>
      <c r="B3381" s="1">
        <v>50</v>
      </c>
      <c r="C3381" s="1" t="str">
        <f t="shared" si="156"/>
        <v>Middle-Aged</v>
      </c>
      <c r="D3381" s="1" t="s">
        <v>16</v>
      </c>
      <c r="E3381" s="1" t="s">
        <v>17</v>
      </c>
      <c r="F3381" s="1" t="s">
        <v>24</v>
      </c>
      <c r="G3381" s="1" t="s">
        <v>85</v>
      </c>
      <c r="H3381" s="1">
        <v>1</v>
      </c>
      <c r="I3381" s="1" t="s">
        <v>26</v>
      </c>
      <c r="J3381" s="1" t="s">
        <v>21</v>
      </c>
      <c r="K3381" s="6">
        <v>6291.28</v>
      </c>
      <c r="L3381" s="6">
        <v>786.41</v>
      </c>
      <c r="M3381" s="1">
        <v>8</v>
      </c>
      <c r="N3381" s="8">
        <v>45414</v>
      </c>
      <c r="O3381" s="4" t="str">
        <f t="shared" si="157"/>
        <v>May 2024</v>
      </c>
      <c r="P3381" s="1" t="s">
        <v>84</v>
      </c>
      <c r="Q3381" s="1" t="s">
        <v>94</v>
      </c>
      <c r="R3381" s="6">
        <v>148.07</v>
      </c>
      <c r="S3381" s="6">
        <f t="shared" si="158"/>
        <v>6439.3499999999995</v>
      </c>
    </row>
    <row r="3382" spans="1:19" x14ac:dyDescent="0.35">
      <c r="A3382" s="1">
        <v>9960</v>
      </c>
      <c r="B3382" s="1">
        <v>51</v>
      </c>
      <c r="C3382" s="1" t="str">
        <f t="shared" si="156"/>
        <v>Middle-Aged</v>
      </c>
      <c r="D3382" s="1" t="s">
        <v>38</v>
      </c>
      <c r="E3382" s="1" t="s">
        <v>17</v>
      </c>
      <c r="F3382" s="1" t="s">
        <v>30</v>
      </c>
      <c r="G3382" s="1" t="s">
        <v>31</v>
      </c>
      <c r="H3382" s="1">
        <v>3</v>
      </c>
      <c r="I3382" s="1" t="s">
        <v>26</v>
      </c>
      <c r="J3382" s="1" t="s">
        <v>34</v>
      </c>
      <c r="K3382" s="6">
        <v>2783.76</v>
      </c>
      <c r="L3382" s="6">
        <v>463.96</v>
      </c>
      <c r="M3382" s="1">
        <v>6</v>
      </c>
      <c r="N3382" s="8">
        <v>45414</v>
      </c>
      <c r="O3382" s="4" t="str">
        <f t="shared" si="157"/>
        <v>May 2024</v>
      </c>
      <c r="P3382" s="1" t="s">
        <v>28</v>
      </c>
      <c r="Q3382" s="1"/>
      <c r="R3382" s="6">
        <v>0</v>
      </c>
      <c r="S3382" s="6">
        <f t="shared" si="158"/>
        <v>2783.76</v>
      </c>
    </row>
    <row r="3383" spans="1:19" x14ac:dyDescent="0.35">
      <c r="A3383" s="1">
        <v>17334</v>
      </c>
      <c r="B3383" s="1">
        <v>51</v>
      </c>
      <c r="C3383" s="1" t="str">
        <f t="shared" si="156"/>
        <v>Middle-Aged</v>
      </c>
      <c r="D3383" s="1" t="s">
        <v>16</v>
      </c>
      <c r="E3383" s="1" t="s">
        <v>17</v>
      </c>
      <c r="F3383" s="1" t="s">
        <v>18</v>
      </c>
      <c r="G3383" s="1" t="s">
        <v>81</v>
      </c>
      <c r="H3383" s="1">
        <v>5</v>
      </c>
      <c r="I3383" s="1" t="s">
        <v>26</v>
      </c>
      <c r="J3383" s="1" t="s">
        <v>93</v>
      </c>
      <c r="K3383" s="6">
        <v>5698.4</v>
      </c>
      <c r="L3383" s="6">
        <v>1139.68</v>
      </c>
      <c r="M3383" s="1">
        <v>5</v>
      </c>
      <c r="N3383" s="8">
        <v>45414</v>
      </c>
      <c r="O3383" s="4" t="str">
        <f t="shared" si="157"/>
        <v>May 2024</v>
      </c>
      <c r="P3383" s="1" t="s">
        <v>84</v>
      </c>
      <c r="Q3383" s="1" t="s">
        <v>82</v>
      </c>
      <c r="R3383" s="6">
        <v>112.36</v>
      </c>
      <c r="S3383" s="6">
        <f t="shared" si="158"/>
        <v>5810.7599999999993</v>
      </c>
    </row>
    <row r="3384" spans="1:19" x14ac:dyDescent="0.35">
      <c r="A3384" s="1">
        <v>18196</v>
      </c>
      <c r="B3384" s="1">
        <v>52</v>
      </c>
      <c r="C3384" s="1" t="str">
        <f t="shared" si="156"/>
        <v>Middle-Aged</v>
      </c>
      <c r="D3384" s="1" t="s">
        <v>16</v>
      </c>
      <c r="E3384" s="1" t="s">
        <v>17</v>
      </c>
      <c r="F3384" s="1" t="s">
        <v>18</v>
      </c>
      <c r="G3384" s="1" t="s">
        <v>81</v>
      </c>
      <c r="H3384" s="1">
        <v>2</v>
      </c>
      <c r="I3384" s="1" t="s">
        <v>20</v>
      </c>
      <c r="J3384" s="1" t="s">
        <v>83</v>
      </c>
      <c r="K3384" s="6">
        <v>9117.44</v>
      </c>
      <c r="L3384" s="6">
        <v>1139.68</v>
      </c>
      <c r="M3384" s="1">
        <v>8</v>
      </c>
      <c r="N3384" s="8">
        <v>45414</v>
      </c>
      <c r="O3384" s="4" t="str">
        <f t="shared" si="157"/>
        <v>May 2024</v>
      </c>
      <c r="P3384" s="1" t="s">
        <v>84</v>
      </c>
      <c r="Q3384" s="1" t="s">
        <v>82</v>
      </c>
      <c r="R3384" s="6">
        <v>87.38</v>
      </c>
      <c r="S3384" s="6">
        <f t="shared" si="158"/>
        <v>9204.82</v>
      </c>
    </row>
    <row r="3385" spans="1:19" x14ac:dyDescent="0.35">
      <c r="A3385" s="1">
        <v>14688</v>
      </c>
      <c r="B3385" s="1">
        <v>53</v>
      </c>
      <c r="C3385" s="1" t="str">
        <f t="shared" si="156"/>
        <v>Middle-Aged</v>
      </c>
      <c r="D3385" s="1" t="s">
        <v>38</v>
      </c>
      <c r="E3385" s="1" t="s">
        <v>17</v>
      </c>
      <c r="F3385" s="1" t="s">
        <v>77</v>
      </c>
      <c r="G3385" s="1" t="s">
        <v>86</v>
      </c>
      <c r="H3385" s="1">
        <v>2</v>
      </c>
      <c r="I3385" s="1" t="s">
        <v>26</v>
      </c>
      <c r="J3385" s="1" t="s">
        <v>93</v>
      </c>
      <c r="K3385" s="6">
        <v>2889.44</v>
      </c>
      <c r="L3385" s="6">
        <v>361.18</v>
      </c>
      <c r="M3385" s="1">
        <v>8</v>
      </c>
      <c r="N3385" s="8">
        <v>45414</v>
      </c>
      <c r="O3385" s="4" t="str">
        <f t="shared" si="157"/>
        <v>May 2024</v>
      </c>
      <c r="P3385" s="1" t="s">
        <v>22</v>
      </c>
      <c r="Q3385" s="1" t="s">
        <v>91</v>
      </c>
      <c r="R3385" s="6">
        <v>95.28</v>
      </c>
      <c r="S3385" s="6">
        <f t="shared" si="158"/>
        <v>2984.7200000000003</v>
      </c>
    </row>
    <row r="3386" spans="1:19" x14ac:dyDescent="0.35">
      <c r="A3386" s="1">
        <v>8368</v>
      </c>
      <c r="B3386" s="1">
        <v>54</v>
      </c>
      <c r="C3386" s="1" t="str">
        <f t="shared" si="156"/>
        <v>Middle-Aged</v>
      </c>
      <c r="D3386" s="1" t="s">
        <v>16</v>
      </c>
      <c r="E3386" s="1" t="s">
        <v>17</v>
      </c>
      <c r="F3386" s="1" t="s">
        <v>30</v>
      </c>
      <c r="G3386" s="1" t="s">
        <v>31</v>
      </c>
      <c r="H3386" s="1">
        <v>3</v>
      </c>
      <c r="I3386" s="1" t="s">
        <v>20</v>
      </c>
      <c r="J3386" s="1" t="s">
        <v>27</v>
      </c>
      <c r="K3386" s="6">
        <v>3711.68</v>
      </c>
      <c r="L3386" s="6">
        <v>463.96</v>
      </c>
      <c r="M3386" s="1">
        <v>8</v>
      </c>
      <c r="N3386" s="8">
        <v>45414</v>
      </c>
      <c r="O3386" s="4" t="str">
        <f t="shared" si="157"/>
        <v>May 2024</v>
      </c>
      <c r="P3386" s="1" t="s">
        <v>22</v>
      </c>
      <c r="Q3386" s="1" t="s">
        <v>37</v>
      </c>
      <c r="R3386" s="6">
        <v>35.979999999999997</v>
      </c>
      <c r="S3386" s="6">
        <f t="shared" si="158"/>
        <v>3747.66</v>
      </c>
    </row>
    <row r="3387" spans="1:19" x14ac:dyDescent="0.35">
      <c r="A3387" s="1">
        <v>3000</v>
      </c>
      <c r="B3387" s="1">
        <v>56</v>
      </c>
      <c r="C3387" s="1" t="str">
        <f t="shared" si="156"/>
        <v>Old</v>
      </c>
      <c r="D3387" s="1" t="s">
        <v>38</v>
      </c>
      <c r="E3387" s="1" t="s">
        <v>17</v>
      </c>
      <c r="F3387" s="1" t="s">
        <v>30</v>
      </c>
      <c r="G3387" s="1" t="s">
        <v>31</v>
      </c>
      <c r="H3387" s="1">
        <v>3</v>
      </c>
      <c r="I3387" s="1" t="s">
        <v>20</v>
      </c>
      <c r="J3387" s="1" t="s">
        <v>34</v>
      </c>
      <c r="K3387" s="6">
        <v>2319.8000000000002</v>
      </c>
      <c r="L3387" s="6">
        <v>463.96</v>
      </c>
      <c r="M3387" s="1">
        <v>5</v>
      </c>
      <c r="N3387" s="8">
        <v>45414</v>
      </c>
      <c r="O3387" s="4" t="str">
        <f t="shared" si="157"/>
        <v>May 2024</v>
      </c>
      <c r="P3387" s="1" t="s">
        <v>32</v>
      </c>
      <c r="Q3387" s="1" t="s">
        <v>68</v>
      </c>
      <c r="R3387" s="6">
        <v>100.1</v>
      </c>
      <c r="S3387" s="6">
        <f t="shared" si="158"/>
        <v>2419.9</v>
      </c>
    </row>
    <row r="3388" spans="1:19" x14ac:dyDescent="0.35">
      <c r="A3388" s="1">
        <v>17808</v>
      </c>
      <c r="B3388" s="1">
        <v>56</v>
      </c>
      <c r="C3388" s="1" t="str">
        <f t="shared" si="156"/>
        <v>Old</v>
      </c>
      <c r="D3388" s="1" t="s">
        <v>38</v>
      </c>
      <c r="E3388" s="1" t="s">
        <v>17</v>
      </c>
      <c r="F3388" s="1" t="s">
        <v>40</v>
      </c>
      <c r="G3388" s="1" t="s">
        <v>88</v>
      </c>
      <c r="H3388" s="1">
        <v>4</v>
      </c>
      <c r="I3388" s="1" t="s">
        <v>26</v>
      </c>
      <c r="J3388" s="1" t="s">
        <v>21</v>
      </c>
      <c r="K3388" s="6">
        <v>4595</v>
      </c>
      <c r="L3388" s="6">
        <v>459.5</v>
      </c>
      <c r="M3388" s="1">
        <v>10</v>
      </c>
      <c r="N3388" s="8">
        <v>45414</v>
      </c>
      <c r="O3388" s="4" t="str">
        <f t="shared" si="157"/>
        <v>May 2024</v>
      </c>
      <c r="P3388" s="1" t="s">
        <v>84</v>
      </c>
      <c r="Q3388" s="1" t="s">
        <v>37</v>
      </c>
      <c r="R3388" s="6">
        <v>21.32</v>
      </c>
      <c r="S3388" s="6">
        <f t="shared" si="158"/>
        <v>4616.32</v>
      </c>
    </row>
    <row r="3389" spans="1:19" x14ac:dyDescent="0.35">
      <c r="A3389" s="1">
        <v>1278</v>
      </c>
      <c r="B3389" s="1">
        <v>57</v>
      </c>
      <c r="C3389" s="1" t="str">
        <f t="shared" si="156"/>
        <v>Old</v>
      </c>
      <c r="D3389" s="1" t="s">
        <v>16</v>
      </c>
      <c r="E3389" s="1" t="s">
        <v>17</v>
      </c>
      <c r="F3389" s="1" t="s">
        <v>30</v>
      </c>
      <c r="G3389" s="1" t="s">
        <v>31</v>
      </c>
      <c r="H3389" s="1">
        <v>3</v>
      </c>
      <c r="I3389" s="1" t="s">
        <v>26</v>
      </c>
      <c r="J3389" s="1" t="s">
        <v>42</v>
      </c>
      <c r="K3389" s="6">
        <v>3247.72</v>
      </c>
      <c r="L3389" s="6">
        <v>463.96</v>
      </c>
      <c r="M3389" s="1">
        <v>7</v>
      </c>
      <c r="N3389" s="8">
        <v>45414</v>
      </c>
      <c r="O3389" s="4" t="str">
        <f t="shared" si="157"/>
        <v>May 2024</v>
      </c>
      <c r="P3389" s="1" t="s">
        <v>22</v>
      </c>
      <c r="Q3389" s="1" t="s">
        <v>53</v>
      </c>
      <c r="R3389" s="6">
        <v>39.33</v>
      </c>
      <c r="S3389" s="6">
        <f t="shared" si="158"/>
        <v>3287.0499999999997</v>
      </c>
    </row>
    <row r="3390" spans="1:19" x14ac:dyDescent="0.35">
      <c r="A3390" s="1">
        <v>14154</v>
      </c>
      <c r="B3390" s="1">
        <v>58</v>
      </c>
      <c r="C3390" s="1" t="str">
        <f t="shared" si="156"/>
        <v>Old</v>
      </c>
      <c r="D3390" s="1" t="s">
        <v>16</v>
      </c>
      <c r="E3390" s="1" t="s">
        <v>17</v>
      </c>
      <c r="F3390" s="1" t="s">
        <v>18</v>
      </c>
      <c r="G3390" s="1" t="s">
        <v>81</v>
      </c>
      <c r="H3390" s="1">
        <v>4</v>
      </c>
      <c r="I3390" s="1" t="s">
        <v>26</v>
      </c>
      <c r="J3390" s="1" t="s">
        <v>93</v>
      </c>
      <c r="K3390" s="6">
        <v>6838.08</v>
      </c>
      <c r="L3390" s="6">
        <v>1139.68</v>
      </c>
      <c r="M3390" s="1">
        <v>6</v>
      </c>
      <c r="N3390" s="8">
        <v>45414</v>
      </c>
      <c r="O3390" s="4" t="str">
        <f t="shared" si="157"/>
        <v>May 2024</v>
      </c>
      <c r="P3390" s="1" t="s">
        <v>22</v>
      </c>
      <c r="Q3390" s="1" t="s">
        <v>100</v>
      </c>
      <c r="R3390" s="6">
        <v>185.89</v>
      </c>
      <c r="S3390" s="6">
        <f t="shared" si="158"/>
        <v>7023.97</v>
      </c>
    </row>
    <row r="3391" spans="1:19" x14ac:dyDescent="0.35">
      <c r="A3391" s="1">
        <v>14646</v>
      </c>
      <c r="B3391" s="1">
        <v>58</v>
      </c>
      <c r="C3391" s="1" t="str">
        <f t="shared" si="156"/>
        <v>Old</v>
      </c>
      <c r="D3391" s="1" t="s">
        <v>38</v>
      </c>
      <c r="E3391" s="1" t="s">
        <v>17</v>
      </c>
      <c r="F3391" s="1" t="s">
        <v>24</v>
      </c>
      <c r="G3391" s="1" t="s">
        <v>85</v>
      </c>
      <c r="H3391" s="1">
        <v>1</v>
      </c>
      <c r="I3391" s="1" t="s">
        <v>26</v>
      </c>
      <c r="J3391" s="1" t="s">
        <v>93</v>
      </c>
      <c r="K3391" s="6">
        <v>2359.23</v>
      </c>
      <c r="L3391" s="6">
        <v>786.41</v>
      </c>
      <c r="M3391" s="1">
        <v>3</v>
      </c>
      <c r="N3391" s="8">
        <v>45414</v>
      </c>
      <c r="O3391" s="4" t="str">
        <f t="shared" si="157"/>
        <v>May 2024</v>
      </c>
      <c r="P3391" s="1" t="s">
        <v>22</v>
      </c>
      <c r="Q3391" s="1" t="s">
        <v>87</v>
      </c>
      <c r="R3391" s="6">
        <v>145.57</v>
      </c>
      <c r="S3391" s="6">
        <f t="shared" si="158"/>
        <v>2504.8000000000002</v>
      </c>
    </row>
    <row r="3392" spans="1:19" x14ac:dyDescent="0.35">
      <c r="A3392" s="1">
        <v>14832</v>
      </c>
      <c r="B3392" s="1">
        <v>60</v>
      </c>
      <c r="C3392" s="1" t="str">
        <f t="shared" si="156"/>
        <v>Old</v>
      </c>
      <c r="D3392" s="1" t="s">
        <v>38</v>
      </c>
      <c r="E3392" s="1" t="s">
        <v>17</v>
      </c>
      <c r="F3392" s="1" t="s">
        <v>18</v>
      </c>
      <c r="G3392" s="1" t="s">
        <v>81</v>
      </c>
      <c r="H3392" s="1">
        <v>1</v>
      </c>
      <c r="I3392" s="1" t="s">
        <v>26</v>
      </c>
      <c r="J3392" s="1" t="s">
        <v>21</v>
      </c>
      <c r="K3392" s="6">
        <v>2279.36</v>
      </c>
      <c r="L3392" s="6">
        <v>1139.68</v>
      </c>
      <c r="M3392" s="1">
        <v>2</v>
      </c>
      <c r="N3392" s="8">
        <v>45414</v>
      </c>
      <c r="O3392" s="4" t="str">
        <f t="shared" si="157"/>
        <v>May 2024</v>
      </c>
      <c r="P3392" s="1" t="s">
        <v>22</v>
      </c>
      <c r="Q3392" s="1" t="s">
        <v>91</v>
      </c>
      <c r="R3392" s="6">
        <v>125.09</v>
      </c>
      <c r="S3392" s="6">
        <f t="shared" si="158"/>
        <v>2404.4500000000003</v>
      </c>
    </row>
    <row r="3393" spans="1:19" x14ac:dyDescent="0.35">
      <c r="A3393" s="1">
        <v>6467</v>
      </c>
      <c r="B3393" s="1">
        <v>61</v>
      </c>
      <c r="C3393" s="1" t="str">
        <f t="shared" si="156"/>
        <v>Old</v>
      </c>
      <c r="D3393" s="1" t="s">
        <v>38</v>
      </c>
      <c r="E3393" s="1" t="s">
        <v>17</v>
      </c>
      <c r="F3393" s="1" t="s">
        <v>40</v>
      </c>
      <c r="G3393" s="1" t="s">
        <v>41</v>
      </c>
      <c r="H3393" s="1">
        <v>3</v>
      </c>
      <c r="I3393" s="1" t="s">
        <v>20</v>
      </c>
      <c r="J3393" s="1" t="s">
        <v>21</v>
      </c>
      <c r="K3393" s="6">
        <v>3379.32</v>
      </c>
      <c r="L3393" s="6">
        <v>844.83</v>
      </c>
      <c r="M3393" s="1">
        <v>4</v>
      </c>
      <c r="N3393" s="8">
        <v>45414</v>
      </c>
      <c r="O3393" s="4" t="str">
        <f t="shared" si="157"/>
        <v>May 2024</v>
      </c>
      <c r="P3393" s="1" t="s">
        <v>32</v>
      </c>
      <c r="Q3393" s="1" t="s">
        <v>45</v>
      </c>
      <c r="R3393" s="6">
        <v>70.16</v>
      </c>
      <c r="S3393" s="6">
        <f t="shared" si="158"/>
        <v>3449.48</v>
      </c>
    </row>
    <row r="3394" spans="1:19" x14ac:dyDescent="0.35">
      <c r="A3394" s="1">
        <v>5942</v>
      </c>
      <c r="B3394" s="1">
        <v>62</v>
      </c>
      <c r="C3394" s="1" t="str">
        <f t="shared" ref="C3394:C3457" si="159">IF(B3394&lt;=35,"Young",IF(B3394&lt;=55,"Middle-Aged","Old"))</f>
        <v>Old</v>
      </c>
      <c r="D3394" s="1" t="s">
        <v>38</v>
      </c>
      <c r="E3394" s="1" t="s">
        <v>33</v>
      </c>
      <c r="F3394" s="1" t="s">
        <v>24</v>
      </c>
      <c r="G3394" s="1" t="s">
        <v>25</v>
      </c>
      <c r="H3394" s="1">
        <v>3</v>
      </c>
      <c r="I3394" s="1" t="s">
        <v>20</v>
      </c>
      <c r="J3394" s="1" t="s">
        <v>21</v>
      </c>
      <c r="K3394" s="6">
        <v>988.12</v>
      </c>
      <c r="L3394" s="6">
        <v>247.03</v>
      </c>
      <c r="M3394" s="1">
        <v>4</v>
      </c>
      <c r="N3394" s="8">
        <v>45414</v>
      </c>
      <c r="O3394" s="4" t="str">
        <f t="shared" ref="O3394:O3457" si="160">TEXT(N3394,"mmmm yyyy")</f>
        <v>May 2024</v>
      </c>
      <c r="P3394" s="1" t="s">
        <v>32</v>
      </c>
      <c r="Q3394" s="1" t="s">
        <v>51</v>
      </c>
      <c r="R3394" s="6">
        <v>36.75</v>
      </c>
      <c r="S3394" s="6">
        <f t="shared" ref="S3394:S3457" si="161">K3394+R3394</f>
        <v>1024.8699999999999</v>
      </c>
    </row>
    <row r="3395" spans="1:19" x14ac:dyDescent="0.35">
      <c r="A3395" s="1">
        <v>9229</v>
      </c>
      <c r="B3395" s="1">
        <v>63</v>
      </c>
      <c r="C3395" s="1" t="str">
        <f t="shared" si="159"/>
        <v>Old</v>
      </c>
      <c r="D3395" s="1" t="s">
        <v>16</v>
      </c>
      <c r="E3395" s="1" t="s">
        <v>17</v>
      </c>
      <c r="F3395" s="1" t="s">
        <v>24</v>
      </c>
      <c r="G3395" s="1" t="s">
        <v>25</v>
      </c>
      <c r="H3395" s="1">
        <v>3</v>
      </c>
      <c r="I3395" s="1" t="s">
        <v>26</v>
      </c>
      <c r="J3395" s="1" t="s">
        <v>21</v>
      </c>
      <c r="K3395" s="6">
        <v>247.03</v>
      </c>
      <c r="L3395" s="6">
        <v>247.03</v>
      </c>
      <c r="M3395" s="1">
        <v>1</v>
      </c>
      <c r="N3395" s="8">
        <v>45414</v>
      </c>
      <c r="O3395" s="4" t="str">
        <f t="shared" si="160"/>
        <v>May 2024</v>
      </c>
      <c r="P3395" s="1" t="s">
        <v>28</v>
      </c>
      <c r="Q3395" s="1" t="s">
        <v>51</v>
      </c>
      <c r="R3395" s="6">
        <v>50.85</v>
      </c>
      <c r="S3395" s="6">
        <f t="shared" si="161"/>
        <v>297.88</v>
      </c>
    </row>
    <row r="3396" spans="1:19" x14ac:dyDescent="0.35">
      <c r="A3396" s="1">
        <v>13432</v>
      </c>
      <c r="B3396" s="1">
        <v>63</v>
      </c>
      <c r="C3396" s="1" t="str">
        <f t="shared" si="159"/>
        <v>Old</v>
      </c>
      <c r="D3396" s="1" t="s">
        <v>16</v>
      </c>
      <c r="E3396" s="1" t="s">
        <v>33</v>
      </c>
      <c r="F3396" s="1" t="s">
        <v>77</v>
      </c>
      <c r="G3396" s="1" t="s">
        <v>86</v>
      </c>
      <c r="H3396" s="1">
        <v>3</v>
      </c>
      <c r="I3396" s="1" t="s">
        <v>26</v>
      </c>
      <c r="J3396" s="1" t="s">
        <v>93</v>
      </c>
      <c r="K3396" s="6">
        <v>3250.62</v>
      </c>
      <c r="L3396" s="6">
        <v>361.18</v>
      </c>
      <c r="M3396" s="1">
        <v>9</v>
      </c>
      <c r="N3396" s="8">
        <v>45414</v>
      </c>
      <c r="O3396" s="4" t="str">
        <f t="shared" si="160"/>
        <v>May 2024</v>
      </c>
      <c r="P3396" s="1" t="s">
        <v>84</v>
      </c>
      <c r="Q3396" s="1"/>
      <c r="R3396" s="6">
        <v>0</v>
      </c>
      <c r="S3396" s="6">
        <f t="shared" si="161"/>
        <v>3250.62</v>
      </c>
    </row>
    <row r="3397" spans="1:19" x14ac:dyDescent="0.35">
      <c r="A3397" s="1">
        <v>15721</v>
      </c>
      <c r="B3397" s="1">
        <v>63</v>
      </c>
      <c r="C3397" s="1" t="str">
        <f t="shared" si="159"/>
        <v>Old</v>
      </c>
      <c r="D3397" s="1" t="s">
        <v>16</v>
      </c>
      <c r="E3397" s="1" t="s">
        <v>33</v>
      </c>
      <c r="F3397" s="1" t="s">
        <v>18</v>
      </c>
      <c r="G3397" s="1" t="s">
        <v>81</v>
      </c>
      <c r="H3397" s="1">
        <v>2</v>
      </c>
      <c r="I3397" s="1" t="s">
        <v>26</v>
      </c>
      <c r="J3397" s="1" t="s">
        <v>83</v>
      </c>
      <c r="K3397" s="6">
        <v>3419.04</v>
      </c>
      <c r="L3397" s="6">
        <v>1139.68</v>
      </c>
      <c r="M3397" s="1">
        <v>3</v>
      </c>
      <c r="N3397" s="8">
        <v>45414</v>
      </c>
      <c r="O3397" s="4" t="str">
        <f t="shared" si="160"/>
        <v>May 2024</v>
      </c>
      <c r="P3397" s="1" t="s">
        <v>22</v>
      </c>
      <c r="Q3397" s="1" t="s">
        <v>90</v>
      </c>
      <c r="R3397" s="6">
        <v>219.48</v>
      </c>
      <c r="S3397" s="6">
        <f t="shared" si="161"/>
        <v>3638.52</v>
      </c>
    </row>
    <row r="3398" spans="1:19" x14ac:dyDescent="0.35">
      <c r="A3398" s="1">
        <v>15837</v>
      </c>
      <c r="B3398" s="1">
        <v>63</v>
      </c>
      <c r="C3398" s="1" t="str">
        <f t="shared" si="159"/>
        <v>Old</v>
      </c>
      <c r="D3398" s="1" t="s">
        <v>16</v>
      </c>
      <c r="E3398" s="1" t="s">
        <v>17</v>
      </c>
      <c r="F3398" s="1" t="s">
        <v>24</v>
      </c>
      <c r="G3398" s="1" t="s">
        <v>85</v>
      </c>
      <c r="H3398" s="1">
        <v>2</v>
      </c>
      <c r="I3398" s="1" t="s">
        <v>26</v>
      </c>
      <c r="J3398" s="1" t="s">
        <v>93</v>
      </c>
      <c r="K3398" s="6">
        <v>5504.87</v>
      </c>
      <c r="L3398" s="6">
        <v>786.41</v>
      </c>
      <c r="M3398" s="1">
        <v>7</v>
      </c>
      <c r="N3398" s="8">
        <v>45414</v>
      </c>
      <c r="O3398" s="4" t="str">
        <f t="shared" si="160"/>
        <v>May 2024</v>
      </c>
      <c r="P3398" s="1" t="s">
        <v>22</v>
      </c>
      <c r="Q3398" s="1" t="s">
        <v>29</v>
      </c>
      <c r="R3398" s="6">
        <v>63.9</v>
      </c>
      <c r="S3398" s="6">
        <f t="shared" si="161"/>
        <v>5568.7699999999995</v>
      </c>
    </row>
    <row r="3399" spans="1:19" x14ac:dyDescent="0.35">
      <c r="A3399" s="1">
        <v>7446</v>
      </c>
      <c r="B3399" s="1">
        <v>64</v>
      </c>
      <c r="C3399" s="1" t="str">
        <f t="shared" si="159"/>
        <v>Old</v>
      </c>
      <c r="D3399" s="1" t="s">
        <v>16</v>
      </c>
      <c r="E3399" s="1" t="s">
        <v>33</v>
      </c>
      <c r="F3399" s="1" t="s">
        <v>18</v>
      </c>
      <c r="G3399" s="1" t="s">
        <v>36</v>
      </c>
      <c r="H3399" s="1">
        <v>5</v>
      </c>
      <c r="I3399" s="1" t="s">
        <v>26</v>
      </c>
      <c r="J3399" s="1" t="s">
        <v>34</v>
      </c>
      <c r="K3399" s="6">
        <v>103.75</v>
      </c>
      <c r="L3399" s="6">
        <v>20.75</v>
      </c>
      <c r="M3399" s="1">
        <v>5</v>
      </c>
      <c r="N3399" s="8">
        <v>45414</v>
      </c>
      <c r="O3399" s="4" t="str">
        <f t="shared" si="160"/>
        <v>May 2024</v>
      </c>
      <c r="P3399" s="1" t="s">
        <v>22</v>
      </c>
      <c r="Q3399" s="1" t="s">
        <v>44</v>
      </c>
      <c r="R3399" s="6">
        <v>101.09</v>
      </c>
      <c r="S3399" s="6">
        <f t="shared" si="161"/>
        <v>204.84</v>
      </c>
    </row>
    <row r="3400" spans="1:19" x14ac:dyDescent="0.35">
      <c r="A3400" s="1">
        <v>17075</v>
      </c>
      <c r="B3400" s="1">
        <v>65</v>
      </c>
      <c r="C3400" s="1" t="str">
        <f t="shared" si="159"/>
        <v>Old</v>
      </c>
      <c r="D3400" s="1" t="s">
        <v>16</v>
      </c>
      <c r="E3400" s="1" t="s">
        <v>17</v>
      </c>
      <c r="F3400" s="1" t="s">
        <v>40</v>
      </c>
      <c r="G3400" s="1" t="s">
        <v>88</v>
      </c>
      <c r="H3400" s="1">
        <v>5</v>
      </c>
      <c r="I3400" s="1" t="s">
        <v>26</v>
      </c>
      <c r="J3400" s="1" t="s">
        <v>21</v>
      </c>
      <c r="K3400" s="6">
        <v>919</v>
      </c>
      <c r="L3400" s="6">
        <v>459.5</v>
      </c>
      <c r="M3400" s="1">
        <v>2</v>
      </c>
      <c r="N3400" s="8">
        <v>45414</v>
      </c>
      <c r="O3400" s="4" t="str">
        <f t="shared" si="160"/>
        <v>May 2024</v>
      </c>
      <c r="P3400" s="1" t="s">
        <v>79</v>
      </c>
      <c r="Q3400" s="1" t="s">
        <v>109</v>
      </c>
      <c r="R3400" s="6">
        <v>200.6</v>
      </c>
      <c r="S3400" s="6">
        <f t="shared" si="161"/>
        <v>1119.5999999999999</v>
      </c>
    </row>
    <row r="3401" spans="1:19" x14ac:dyDescent="0.35">
      <c r="A3401" s="1">
        <v>19925</v>
      </c>
      <c r="B3401" s="1">
        <v>67</v>
      </c>
      <c r="C3401" s="1" t="str">
        <f t="shared" si="159"/>
        <v>Old</v>
      </c>
      <c r="D3401" s="1" t="s">
        <v>16</v>
      </c>
      <c r="E3401" s="1" t="s">
        <v>17</v>
      </c>
      <c r="F3401" s="1" t="s">
        <v>18</v>
      </c>
      <c r="G3401" s="1" t="s">
        <v>81</v>
      </c>
      <c r="H3401" s="1">
        <v>4</v>
      </c>
      <c r="I3401" s="1" t="s">
        <v>20</v>
      </c>
      <c r="J3401" s="1" t="s">
        <v>21</v>
      </c>
      <c r="K3401" s="6">
        <v>3419.04</v>
      </c>
      <c r="L3401" s="6">
        <v>1139.68</v>
      </c>
      <c r="M3401" s="1">
        <v>3</v>
      </c>
      <c r="N3401" s="8">
        <v>45414</v>
      </c>
      <c r="O3401" s="4" t="str">
        <f t="shared" si="160"/>
        <v>May 2024</v>
      </c>
      <c r="P3401" s="1" t="s">
        <v>84</v>
      </c>
      <c r="Q3401" s="1"/>
      <c r="R3401" s="6">
        <v>0</v>
      </c>
      <c r="S3401" s="6">
        <f t="shared" si="161"/>
        <v>3419.04</v>
      </c>
    </row>
    <row r="3402" spans="1:19" x14ac:dyDescent="0.35">
      <c r="A3402" s="1">
        <v>18300</v>
      </c>
      <c r="B3402" s="1">
        <v>68</v>
      </c>
      <c r="C3402" s="1" t="str">
        <f t="shared" si="159"/>
        <v>Old</v>
      </c>
      <c r="D3402" s="1" t="s">
        <v>16</v>
      </c>
      <c r="E3402" s="1" t="s">
        <v>33</v>
      </c>
      <c r="F3402" s="1" t="s">
        <v>30</v>
      </c>
      <c r="G3402" s="1" t="s">
        <v>78</v>
      </c>
      <c r="H3402" s="1">
        <v>3</v>
      </c>
      <c r="I3402" s="1" t="s">
        <v>20</v>
      </c>
      <c r="J3402" s="1" t="s">
        <v>83</v>
      </c>
      <c r="K3402" s="6">
        <v>6068.88</v>
      </c>
      <c r="L3402" s="6">
        <v>674.32</v>
      </c>
      <c r="M3402" s="1">
        <v>9</v>
      </c>
      <c r="N3402" s="8">
        <v>45414</v>
      </c>
      <c r="O3402" s="4" t="str">
        <f t="shared" si="160"/>
        <v>May 2024</v>
      </c>
      <c r="P3402" s="1" t="s">
        <v>22</v>
      </c>
      <c r="Q3402" s="1" t="s">
        <v>52</v>
      </c>
      <c r="R3402" s="6">
        <v>32.94</v>
      </c>
      <c r="S3402" s="6">
        <f t="shared" si="161"/>
        <v>6101.82</v>
      </c>
    </row>
    <row r="3403" spans="1:19" x14ac:dyDescent="0.35">
      <c r="A3403" s="1">
        <v>12264</v>
      </c>
      <c r="B3403" s="1">
        <v>69</v>
      </c>
      <c r="C3403" s="1" t="str">
        <f t="shared" si="159"/>
        <v>Old</v>
      </c>
      <c r="D3403" s="1" t="s">
        <v>38</v>
      </c>
      <c r="E3403" s="1" t="s">
        <v>17</v>
      </c>
      <c r="F3403" s="1" t="s">
        <v>24</v>
      </c>
      <c r="G3403" s="1" t="s">
        <v>85</v>
      </c>
      <c r="H3403" s="1">
        <v>4</v>
      </c>
      <c r="I3403" s="1" t="s">
        <v>26</v>
      </c>
      <c r="J3403" s="1" t="s">
        <v>83</v>
      </c>
      <c r="K3403" s="6">
        <v>1572.82</v>
      </c>
      <c r="L3403" s="6">
        <v>786.41</v>
      </c>
      <c r="M3403" s="1">
        <v>2</v>
      </c>
      <c r="N3403" s="8">
        <v>45414</v>
      </c>
      <c r="O3403" s="4" t="str">
        <f t="shared" si="160"/>
        <v>May 2024</v>
      </c>
      <c r="P3403" s="1" t="s">
        <v>79</v>
      </c>
      <c r="Q3403" s="1" t="s">
        <v>120</v>
      </c>
      <c r="R3403" s="6">
        <v>244.75</v>
      </c>
      <c r="S3403" s="6">
        <f t="shared" si="161"/>
        <v>1817.57</v>
      </c>
    </row>
    <row r="3404" spans="1:19" x14ac:dyDescent="0.35">
      <c r="A3404" s="1">
        <v>1244</v>
      </c>
      <c r="B3404" s="1">
        <v>70</v>
      </c>
      <c r="C3404" s="1" t="str">
        <f t="shared" si="159"/>
        <v>Old</v>
      </c>
      <c r="D3404" s="1" t="s">
        <v>16</v>
      </c>
      <c r="E3404" s="1" t="s">
        <v>17</v>
      </c>
      <c r="F3404" s="1" t="s">
        <v>18</v>
      </c>
      <c r="G3404" s="1" t="s">
        <v>19</v>
      </c>
      <c r="H3404" s="1">
        <v>2</v>
      </c>
      <c r="I3404" s="1" t="s">
        <v>26</v>
      </c>
      <c r="J3404" s="1" t="s">
        <v>21</v>
      </c>
      <c r="K3404" s="6">
        <v>4747.1400000000003</v>
      </c>
      <c r="L3404" s="6">
        <v>791.19</v>
      </c>
      <c r="M3404" s="1">
        <v>6</v>
      </c>
      <c r="N3404" s="8">
        <v>45414</v>
      </c>
      <c r="O3404" s="4" t="str">
        <f t="shared" si="160"/>
        <v>May 2024</v>
      </c>
      <c r="P3404" s="1" t="s">
        <v>28</v>
      </c>
      <c r="Q3404" s="1" t="s">
        <v>53</v>
      </c>
      <c r="R3404" s="6">
        <v>38.51</v>
      </c>
      <c r="S3404" s="6">
        <f t="shared" si="161"/>
        <v>4785.6500000000005</v>
      </c>
    </row>
    <row r="3405" spans="1:19" x14ac:dyDescent="0.35">
      <c r="A3405" s="1">
        <v>7035</v>
      </c>
      <c r="B3405" s="1">
        <v>71</v>
      </c>
      <c r="C3405" s="1" t="str">
        <f t="shared" si="159"/>
        <v>Old</v>
      </c>
      <c r="D3405" s="1" t="s">
        <v>38</v>
      </c>
      <c r="E3405" s="1" t="s">
        <v>17</v>
      </c>
      <c r="F3405" s="1" t="s">
        <v>30</v>
      </c>
      <c r="G3405" s="1" t="s">
        <v>31</v>
      </c>
      <c r="H3405" s="1">
        <v>3</v>
      </c>
      <c r="I3405" s="1" t="s">
        <v>26</v>
      </c>
      <c r="J3405" s="1" t="s">
        <v>34</v>
      </c>
      <c r="K3405" s="6">
        <v>463.96</v>
      </c>
      <c r="L3405" s="6">
        <v>463.96</v>
      </c>
      <c r="M3405" s="1">
        <v>1</v>
      </c>
      <c r="N3405" s="8">
        <v>45414</v>
      </c>
      <c r="O3405" s="4" t="str">
        <f t="shared" si="160"/>
        <v>May 2024</v>
      </c>
      <c r="P3405" s="1" t="s">
        <v>28</v>
      </c>
      <c r="Q3405" s="1" t="s">
        <v>37</v>
      </c>
      <c r="R3405" s="6">
        <v>16.64</v>
      </c>
      <c r="S3405" s="6">
        <f t="shared" si="161"/>
        <v>480.59999999999997</v>
      </c>
    </row>
    <row r="3406" spans="1:19" x14ac:dyDescent="0.35">
      <c r="A3406" s="1">
        <v>15384</v>
      </c>
      <c r="B3406" s="1">
        <v>71</v>
      </c>
      <c r="C3406" s="1" t="str">
        <f t="shared" si="159"/>
        <v>Old</v>
      </c>
      <c r="D3406" s="1" t="s">
        <v>16</v>
      </c>
      <c r="E3406" s="1" t="s">
        <v>17</v>
      </c>
      <c r="F3406" s="1" t="s">
        <v>77</v>
      </c>
      <c r="G3406" s="1" t="s">
        <v>86</v>
      </c>
      <c r="H3406" s="1">
        <v>1</v>
      </c>
      <c r="I3406" s="1" t="s">
        <v>26</v>
      </c>
      <c r="J3406" s="1" t="s">
        <v>21</v>
      </c>
      <c r="K3406" s="6">
        <v>361.18</v>
      </c>
      <c r="L3406" s="6">
        <v>361.18</v>
      </c>
      <c r="M3406" s="1">
        <v>1</v>
      </c>
      <c r="N3406" s="8">
        <v>45414</v>
      </c>
      <c r="O3406" s="4" t="str">
        <f t="shared" si="160"/>
        <v>May 2024</v>
      </c>
      <c r="P3406" s="1" t="s">
        <v>22</v>
      </c>
      <c r="Q3406" s="1" t="s">
        <v>97</v>
      </c>
      <c r="R3406" s="6">
        <v>124.83</v>
      </c>
      <c r="S3406" s="6">
        <f t="shared" si="161"/>
        <v>486.01</v>
      </c>
    </row>
    <row r="3407" spans="1:19" x14ac:dyDescent="0.35">
      <c r="A3407" s="1">
        <v>15928</v>
      </c>
      <c r="B3407" s="1">
        <v>71</v>
      </c>
      <c r="C3407" s="1" t="str">
        <f t="shared" si="159"/>
        <v>Old</v>
      </c>
      <c r="D3407" s="1" t="s">
        <v>38</v>
      </c>
      <c r="E3407" s="1" t="s">
        <v>17</v>
      </c>
      <c r="F3407" s="1" t="s">
        <v>24</v>
      </c>
      <c r="G3407" s="1" t="s">
        <v>85</v>
      </c>
      <c r="H3407" s="1">
        <v>1</v>
      </c>
      <c r="I3407" s="1" t="s">
        <v>20</v>
      </c>
      <c r="J3407" s="1" t="s">
        <v>83</v>
      </c>
      <c r="K3407" s="6">
        <v>2359.23</v>
      </c>
      <c r="L3407" s="6">
        <v>786.41</v>
      </c>
      <c r="M3407" s="1">
        <v>3</v>
      </c>
      <c r="N3407" s="8">
        <v>45414</v>
      </c>
      <c r="O3407" s="4" t="str">
        <f t="shared" si="160"/>
        <v>May 2024</v>
      </c>
      <c r="P3407" s="1" t="s">
        <v>22</v>
      </c>
      <c r="Q3407" s="1"/>
      <c r="R3407" s="6">
        <v>0</v>
      </c>
      <c r="S3407" s="6">
        <f t="shared" si="161"/>
        <v>2359.23</v>
      </c>
    </row>
    <row r="3408" spans="1:19" x14ac:dyDescent="0.35">
      <c r="A3408" s="1">
        <v>3539</v>
      </c>
      <c r="B3408" s="1">
        <v>72</v>
      </c>
      <c r="C3408" s="1" t="str">
        <f t="shared" si="159"/>
        <v>Old</v>
      </c>
      <c r="D3408" s="1" t="s">
        <v>16</v>
      </c>
      <c r="E3408" s="1" t="s">
        <v>17</v>
      </c>
      <c r="F3408" s="1" t="s">
        <v>18</v>
      </c>
      <c r="G3408" s="1" t="s">
        <v>19</v>
      </c>
      <c r="H3408" s="1">
        <v>2</v>
      </c>
      <c r="I3408" s="1" t="s">
        <v>26</v>
      </c>
      <c r="J3408" s="1" t="s">
        <v>21</v>
      </c>
      <c r="K3408" s="6">
        <v>1582.38</v>
      </c>
      <c r="L3408" s="6">
        <v>791.19</v>
      </c>
      <c r="M3408" s="1">
        <v>2</v>
      </c>
      <c r="N3408" s="8">
        <v>45414</v>
      </c>
      <c r="O3408" s="4" t="str">
        <f t="shared" si="160"/>
        <v>May 2024</v>
      </c>
      <c r="P3408" s="1" t="s">
        <v>22</v>
      </c>
      <c r="Q3408" s="1"/>
      <c r="R3408" s="6">
        <v>0</v>
      </c>
      <c r="S3408" s="6">
        <f t="shared" si="161"/>
        <v>1582.38</v>
      </c>
    </row>
    <row r="3409" spans="1:19" x14ac:dyDescent="0.35">
      <c r="A3409" s="1">
        <v>19528</v>
      </c>
      <c r="B3409" s="1">
        <v>72</v>
      </c>
      <c r="C3409" s="1" t="str">
        <f t="shared" si="159"/>
        <v>Old</v>
      </c>
      <c r="D3409" s="1" t="s">
        <v>16</v>
      </c>
      <c r="E3409" s="1" t="s">
        <v>17</v>
      </c>
      <c r="F3409" s="1" t="s">
        <v>77</v>
      </c>
      <c r="G3409" s="1" t="s">
        <v>86</v>
      </c>
      <c r="H3409" s="1">
        <v>3</v>
      </c>
      <c r="I3409" s="1" t="s">
        <v>26</v>
      </c>
      <c r="J3409" s="1" t="s">
        <v>93</v>
      </c>
      <c r="K3409" s="6">
        <v>2528.2600000000002</v>
      </c>
      <c r="L3409" s="6">
        <v>361.18</v>
      </c>
      <c r="M3409" s="1">
        <v>7</v>
      </c>
      <c r="N3409" s="8">
        <v>45414</v>
      </c>
      <c r="O3409" s="4" t="str">
        <f t="shared" si="160"/>
        <v>May 2024</v>
      </c>
      <c r="P3409" s="1" t="s">
        <v>22</v>
      </c>
      <c r="Q3409" s="1" t="s">
        <v>52</v>
      </c>
      <c r="R3409" s="6">
        <v>98.9</v>
      </c>
      <c r="S3409" s="6">
        <f t="shared" si="161"/>
        <v>2627.1600000000003</v>
      </c>
    </row>
    <row r="3410" spans="1:19" x14ac:dyDescent="0.35">
      <c r="A3410" s="1">
        <v>11971</v>
      </c>
      <c r="B3410" s="1">
        <v>73</v>
      </c>
      <c r="C3410" s="1" t="str">
        <f t="shared" si="159"/>
        <v>Old</v>
      </c>
      <c r="D3410" s="1" t="s">
        <v>16</v>
      </c>
      <c r="E3410" s="1" t="s">
        <v>17</v>
      </c>
      <c r="F3410" s="1" t="s">
        <v>30</v>
      </c>
      <c r="G3410" s="1" t="s">
        <v>78</v>
      </c>
      <c r="H3410" s="1">
        <v>3</v>
      </c>
      <c r="I3410" s="1" t="s">
        <v>20</v>
      </c>
      <c r="J3410" s="1" t="s">
        <v>83</v>
      </c>
      <c r="K3410" s="6">
        <v>5394.56</v>
      </c>
      <c r="L3410" s="6">
        <v>674.32</v>
      </c>
      <c r="M3410" s="1">
        <v>8</v>
      </c>
      <c r="N3410" s="8">
        <v>45414</v>
      </c>
      <c r="O3410" s="4" t="str">
        <f t="shared" si="160"/>
        <v>May 2024</v>
      </c>
      <c r="P3410" s="1" t="s">
        <v>79</v>
      </c>
      <c r="Q3410" s="1"/>
      <c r="R3410" s="6">
        <v>0</v>
      </c>
      <c r="S3410" s="6">
        <f t="shared" si="161"/>
        <v>5394.56</v>
      </c>
    </row>
    <row r="3411" spans="1:19" x14ac:dyDescent="0.35">
      <c r="A3411" s="1">
        <v>11927</v>
      </c>
      <c r="B3411" s="1">
        <v>75</v>
      </c>
      <c r="C3411" s="1" t="str">
        <f t="shared" si="159"/>
        <v>Old</v>
      </c>
      <c r="D3411" s="1" t="s">
        <v>38</v>
      </c>
      <c r="E3411" s="1" t="s">
        <v>17</v>
      </c>
      <c r="F3411" s="1" t="s">
        <v>40</v>
      </c>
      <c r="G3411" s="1" t="s">
        <v>88</v>
      </c>
      <c r="H3411" s="1">
        <v>3</v>
      </c>
      <c r="I3411" s="1" t="s">
        <v>26</v>
      </c>
      <c r="J3411" s="1" t="s">
        <v>93</v>
      </c>
      <c r="K3411" s="6">
        <v>3676</v>
      </c>
      <c r="L3411" s="6">
        <v>459.5</v>
      </c>
      <c r="M3411" s="1">
        <v>8</v>
      </c>
      <c r="N3411" s="8">
        <v>45414</v>
      </c>
      <c r="O3411" s="4" t="str">
        <f t="shared" si="160"/>
        <v>May 2024</v>
      </c>
      <c r="P3411" s="1" t="s">
        <v>84</v>
      </c>
      <c r="Q3411" s="1"/>
      <c r="R3411" s="6">
        <v>0</v>
      </c>
      <c r="S3411" s="6">
        <f t="shared" si="161"/>
        <v>3676</v>
      </c>
    </row>
    <row r="3412" spans="1:19" x14ac:dyDescent="0.35">
      <c r="A3412" s="1">
        <v>15471</v>
      </c>
      <c r="B3412" s="1">
        <v>75</v>
      </c>
      <c r="C3412" s="1" t="str">
        <f t="shared" si="159"/>
        <v>Old</v>
      </c>
      <c r="D3412" s="1" t="s">
        <v>38</v>
      </c>
      <c r="E3412" s="1" t="s">
        <v>33</v>
      </c>
      <c r="F3412" s="1" t="s">
        <v>30</v>
      </c>
      <c r="G3412" s="1" t="s">
        <v>78</v>
      </c>
      <c r="H3412" s="1">
        <v>3</v>
      </c>
      <c r="I3412" s="1" t="s">
        <v>26</v>
      </c>
      <c r="J3412" s="1" t="s">
        <v>21</v>
      </c>
      <c r="K3412" s="6">
        <v>2697.28</v>
      </c>
      <c r="L3412" s="6">
        <v>674.32</v>
      </c>
      <c r="M3412" s="1">
        <v>4</v>
      </c>
      <c r="N3412" s="8">
        <v>45414</v>
      </c>
      <c r="O3412" s="4" t="str">
        <f t="shared" si="160"/>
        <v>May 2024</v>
      </c>
      <c r="P3412" s="1" t="s">
        <v>84</v>
      </c>
      <c r="Q3412" s="1" t="s">
        <v>117</v>
      </c>
      <c r="R3412" s="6">
        <v>101.65</v>
      </c>
      <c r="S3412" s="6">
        <f t="shared" si="161"/>
        <v>2798.9300000000003</v>
      </c>
    </row>
    <row r="3413" spans="1:19" x14ac:dyDescent="0.35">
      <c r="A3413" s="1">
        <v>16725</v>
      </c>
      <c r="B3413" s="1">
        <v>78</v>
      </c>
      <c r="C3413" s="1" t="str">
        <f t="shared" si="159"/>
        <v>Old</v>
      </c>
      <c r="D3413" s="1" t="s">
        <v>38</v>
      </c>
      <c r="E3413" s="1" t="s">
        <v>17</v>
      </c>
      <c r="F3413" s="1" t="s">
        <v>24</v>
      </c>
      <c r="G3413" s="1" t="s">
        <v>85</v>
      </c>
      <c r="H3413" s="1">
        <v>1</v>
      </c>
      <c r="I3413" s="1" t="s">
        <v>26</v>
      </c>
      <c r="J3413" s="1" t="s">
        <v>93</v>
      </c>
      <c r="K3413" s="6">
        <v>6291.28</v>
      </c>
      <c r="L3413" s="6">
        <v>786.41</v>
      </c>
      <c r="M3413" s="1">
        <v>8</v>
      </c>
      <c r="N3413" s="8">
        <v>45414</v>
      </c>
      <c r="O3413" s="4" t="str">
        <f t="shared" si="160"/>
        <v>May 2024</v>
      </c>
      <c r="P3413" s="1" t="s">
        <v>22</v>
      </c>
      <c r="Q3413" s="1" t="s">
        <v>29</v>
      </c>
      <c r="R3413" s="6">
        <v>44.7</v>
      </c>
      <c r="S3413" s="6">
        <f t="shared" si="161"/>
        <v>6335.98</v>
      </c>
    </row>
    <row r="3414" spans="1:19" x14ac:dyDescent="0.35">
      <c r="A3414" s="1">
        <v>19522</v>
      </c>
      <c r="B3414" s="1">
        <v>79</v>
      </c>
      <c r="C3414" s="1" t="str">
        <f t="shared" si="159"/>
        <v>Old</v>
      </c>
      <c r="D3414" s="1" t="s">
        <v>38</v>
      </c>
      <c r="E3414" s="1" t="s">
        <v>33</v>
      </c>
      <c r="F3414" s="1" t="s">
        <v>77</v>
      </c>
      <c r="G3414" s="1" t="s">
        <v>86</v>
      </c>
      <c r="H3414" s="1">
        <v>4</v>
      </c>
      <c r="I3414" s="1" t="s">
        <v>26</v>
      </c>
      <c r="J3414" s="1" t="s">
        <v>83</v>
      </c>
      <c r="K3414" s="6">
        <v>2528.2600000000002</v>
      </c>
      <c r="L3414" s="6">
        <v>361.18</v>
      </c>
      <c r="M3414" s="1">
        <v>7</v>
      </c>
      <c r="N3414" s="8">
        <v>45414</v>
      </c>
      <c r="O3414" s="4" t="str">
        <f t="shared" si="160"/>
        <v>May 2024</v>
      </c>
      <c r="P3414" s="1" t="s">
        <v>22</v>
      </c>
      <c r="Q3414" s="1" t="s">
        <v>52</v>
      </c>
      <c r="R3414" s="6">
        <v>43.6</v>
      </c>
      <c r="S3414" s="6">
        <f t="shared" si="161"/>
        <v>2571.86</v>
      </c>
    </row>
    <row r="3415" spans="1:19" x14ac:dyDescent="0.35">
      <c r="A3415" s="1">
        <v>3074</v>
      </c>
      <c r="B3415" s="1">
        <v>80</v>
      </c>
      <c r="C3415" s="1" t="str">
        <f t="shared" si="159"/>
        <v>Old</v>
      </c>
      <c r="D3415" s="1" t="s">
        <v>16</v>
      </c>
      <c r="E3415" s="1" t="s">
        <v>17</v>
      </c>
      <c r="F3415" s="1" t="s">
        <v>18</v>
      </c>
      <c r="G3415" s="1" t="s">
        <v>36</v>
      </c>
      <c r="H3415" s="1">
        <v>5</v>
      </c>
      <c r="I3415" s="1" t="s">
        <v>20</v>
      </c>
      <c r="J3415" s="1" t="s">
        <v>42</v>
      </c>
      <c r="K3415" s="6">
        <v>41.5</v>
      </c>
      <c r="L3415" s="6">
        <v>20.75</v>
      </c>
      <c r="M3415" s="1">
        <v>2</v>
      </c>
      <c r="N3415" s="8">
        <v>45414</v>
      </c>
      <c r="O3415" s="4" t="str">
        <f t="shared" si="160"/>
        <v>May 2024</v>
      </c>
      <c r="P3415" s="1" t="s">
        <v>28</v>
      </c>
      <c r="Q3415" s="1"/>
      <c r="R3415" s="6">
        <v>0</v>
      </c>
      <c r="S3415" s="6">
        <f t="shared" si="161"/>
        <v>41.5</v>
      </c>
    </row>
    <row r="3416" spans="1:19" x14ac:dyDescent="0.35">
      <c r="A3416" s="1">
        <v>12059</v>
      </c>
      <c r="B3416" s="1">
        <v>80</v>
      </c>
      <c r="C3416" s="1" t="str">
        <f t="shared" si="159"/>
        <v>Old</v>
      </c>
      <c r="D3416" s="1" t="s">
        <v>16</v>
      </c>
      <c r="E3416" s="1" t="s">
        <v>17</v>
      </c>
      <c r="F3416" s="1" t="s">
        <v>30</v>
      </c>
      <c r="G3416" s="1" t="s">
        <v>78</v>
      </c>
      <c r="H3416" s="1">
        <v>1</v>
      </c>
      <c r="I3416" s="1" t="s">
        <v>26</v>
      </c>
      <c r="J3416" s="1" t="s">
        <v>83</v>
      </c>
      <c r="K3416" s="6">
        <v>6068.88</v>
      </c>
      <c r="L3416" s="6">
        <v>674.32</v>
      </c>
      <c r="M3416" s="1">
        <v>9</v>
      </c>
      <c r="N3416" s="8">
        <v>45414</v>
      </c>
      <c r="O3416" s="4" t="str">
        <f t="shared" si="160"/>
        <v>May 2024</v>
      </c>
      <c r="P3416" s="1" t="s">
        <v>84</v>
      </c>
      <c r="Q3416" s="1" t="s">
        <v>94</v>
      </c>
      <c r="R3416" s="6">
        <v>185.17</v>
      </c>
      <c r="S3416" s="6">
        <f t="shared" si="161"/>
        <v>6254.05</v>
      </c>
    </row>
    <row r="3417" spans="1:19" x14ac:dyDescent="0.35">
      <c r="A3417" s="1">
        <v>3687</v>
      </c>
      <c r="B3417" s="1">
        <v>18</v>
      </c>
      <c r="C3417" s="1" t="str">
        <f t="shared" si="159"/>
        <v>Young</v>
      </c>
      <c r="D3417" s="1" t="s">
        <v>16</v>
      </c>
      <c r="E3417" s="1" t="s">
        <v>17</v>
      </c>
      <c r="F3417" s="1" t="s">
        <v>24</v>
      </c>
      <c r="G3417" s="1" t="s">
        <v>25</v>
      </c>
      <c r="H3417" s="1">
        <v>3</v>
      </c>
      <c r="I3417" s="1" t="s">
        <v>26</v>
      </c>
      <c r="J3417" s="1" t="s">
        <v>42</v>
      </c>
      <c r="K3417" s="6">
        <v>1482.18</v>
      </c>
      <c r="L3417" s="6">
        <v>247.03</v>
      </c>
      <c r="M3417" s="1">
        <v>6</v>
      </c>
      <c r="N3417" s="8">
        <v>45415</v>
      </c>
      <c r="O3417" s="4" t="str">
        <f t="shared" si="160"/>
        <v>May 2024</v>
      </c>
      <c r="P3417" s="1" t="s">
        <v>22</v>
      </c>
      <c r="Q3417" s="1" t="s">
        <v>43</v>
      </c>
      <c r="R3417" s="6">
        <v>65.92</v>
      </c>
      <c r="S3417" s="6">
        <f t="shared" si="161"/>
        <v>1548.1000000000001</v>
      </c>
    </row>
    <row r="3418" spans="1:19" x14ac:dyDescent="0.35">
      <c r="A3418" s="1">
        <v>5542</v>
      </c>
      <c r="B3418" s="1">
        <v>18</v>
      </c>
      <c r="C3418" s="1" t="str">
        <f t="shared" si="159"/>
        <v>Young</v>
      </c>
      <c r="D3418" s="1" t="s">
        <v>38</v>
      </c>
      <c r="E3418" s="1" t="s">
        <v>33</v>
      </c>
      <c r="F3418" s="1" t="s">
        <v>18</v>
      </c>
      <c r="G3418" s="1" t="s">
        <v>36</v>
      </c>
      <c r="H3418" s="1">
        <v>5</v>
      </c>
      <c r="I3418" s="1" t="s">
        <v>20</v>
      </c>
      <c r="J3418" s="1" t="s">
        <v>27</v>
      </c>
      <c r="K3418" s="6">
        <v>20.75</v>
      </c>
      <c r="L3418" s="6">
        <v>20.75</v>
      </c>
      <c r="M3418" s="1">
        <v>1</v>
      </c>
      <c r="N3418" s="8">
        <v>45415</v>
      </c>
      <c r="O3418" s="4" t="str">
        <f t="shared" si="160"/>
        <v>May 2024</v>
      </c>
      <c r="P3418" s="1" t="s">
        <v>32</v>
      </c>
      <c r="Q3418" s="1" t="s">
        <v>37</v>
      </c>
      <c r="R3418" s="6">
        <v>26.71</v>
      </c>
      <c r="S3418" s="6">
        <f t="shared" si="161"/>
        <v>47.46</v>
      </c>
    </row>
    <row r="3419" spans="1:19" x14ac:dyDescent="0.35">
      <c r="A3419" s="1">
        <v>11856</v>
      </c>
      <c r="B3419" s="1">
        <v>18</v>
      </c>
      <c r="C3419" s="1" t="str">
        <f t="shared" si="159"/>
        <v>Young</v>
      </c>
      <c r="D3419" s="1" t="s">
        <v>16</v>
      </c>
      <c r="E3419" s="1" t="s">
        <v>17</v>
      </c>
      <c r="F3419" s="1" t="s">
        <v>18</v>
      </c>
      <c r="G3419" s="1" t="s">
        <v>81</v>
      </c>
      <c r="H3419" s="1">
        <v>4</v>
      </c>
      <c r="I3419" s="1" t="s">
        <v>20</v>
      </c>
      <c r="J3419" s="1" t="s">
        <v>21</v>
      </c>
      <c r="K3419" s="6">
        <v>5698.4</v>
      </c>
      <c r="L3419" s="6">
        <v>1139.68</v>
      </c>
      <c r="M3419" s="1">
        <v>5</v>
      </c>
      <c r="N3419" s="8">
        <v>45415</v>
      </c>
      <c r="O3419" s="4" t="str">
        <f t="shared" si="160"/>
        <v>May 2024</v>
      </c>
      <c r="P3419" s="1" t="s">
        <v>84</v>
      </c>
      <c r="Q3419" s="1"/>
      <c r="R3419" s="6">
        <v>0</v>
      </c>
      <c r="S3419" s="6">
        <f t="shared" si="161"/>
        <v>5698.4</v>
      </c>
    </row>
    <row r="3420" spans="1:19" x14ac:dyDescent="0.35">
      <c r="A3420" s="1">
        <v>2487</v>
      </c>
      <c r="B3420" s="1">
        <v>19</v>
      </c>
      <c r="C3420" s="1" t="str">
        <f t="shared" si="159"/>
        <v>Young</v>
      </c>
      <c r="D3420" s="1" t="s">
        <v>16</v>
      </c>
      <c r="E3420" s="1" t="s">
        <v>33</v>
      </c>
      <c r="F3420" s="1" t="s">
        <v>18</v>
      </c>
      <c r="G3420" s="1" t="s">
        <v>36</v>
      </c>
      <c r="H3420" s="1">
        <v>5</v>
      </c>
      <c r="I3420" s="1" t="s">
        <v>26</v>
      </c>
      <c r="J3420" s="1" t="s">
        <v>27</v>
      </c>
      <c r="K3420" s="6">
        <v>20.75</v>
      </c>
      <c r="L3420" s="6">
        <v>20.75</v>
      </c>
      <c r="M3420" s="1">
        <v>1</v>
      </c>
      <c r="N3420" s="8">
        <v>45415</v>
      </c>
      <c r="O3420" s="4" t="str">
        <f t="shared" si="160"/>
        <v>May 2024</v>
      </c>
      <c r="P3420" s="1" t="s">
        <v>32</v>
      </c>
      <c r="Q3420" s="1" t="s">
        <v>23</v>
      </c>
      <c r="R3420" s="6">
        <v>36.07</v>
      </c>
      <c r="S3420" s="6">
        <f t="shared" si="161"/>
        <v>56.82</v>
      </c>
    </row>
    <row r="3421" spans="1:19" x14ac:dyDescent="0.35">
      <c r="A3421" s="1">
        <v>15323</v>
      </c>
      <c r="B3421" s="1">
        <v>19</v>
      </c>
      <c r="C3421" s="1" t="str">
        <f t="shared" si="159"/>
        <v>Young</v>
      </c>
      <c r="D3421" s="1" t="s">
        <v>38</v>
      </c>
      <c r="E3421" s="1" t="s">
        <v>17</v>
      </c>
      <c r="F3421" s="1" t="s">
        <v>30</v>
      </c>
      <c r="G3421" s="1" t="s">
        <v>78</v>
      </c>
      <c r="H3421" s="1">
        <v>3</v>
      </c>
      <c r="I3421" s="1" t="s">
        <v>26</v>
      </c>
      <c r="J3421" s="1" t="s">
        <v>93</v>
      </c>
      <c r="K3421" s="6">
        <v>6743.2</v>
      </c>
      <c r="L3421" s="6">
        <v>674.32</v>
      </c>
      <c r="M3421" s="1">
        <v>10</v>
      </c>
      <c r="N3421" s="8">
        <v>45415</v>
      </c>
      <c r="O3421" s="4" t="str">
        <f t="shared" si="160"/>
        <v>May 2024</v>
      </c>
      <c r="P3421" s="1" t="s">
        <v>79</v>
      </c>
      <c r="Q3421" s="1" t="s">
        <v>112</v>
      </c>
      <c r="R3421" s="6">
        <v>118.45</v>
      </c>
      <c r="S3421" s="6">
        <f t="shared" si="161"/>
        <v>6861.65</v>
      </c>
    </row>
    <row r="3422" spans="1:19" x14ac:dyDescent="0.35">
      <c r="A3422" s="1">
        <v>17050</v>
      </c>
      <c r="B3422" s="1">
        <v>20</v>
      </c>
      <c r="C3422" s="1" t="str">
        <f t="shared" si="159"/>
        <v>Young</v>
      </c>
      <c r="D3422" s="1" t="s">
        <v>16</v>
      </c>
      <c r="E3422" s="1" t="s">
        <v>17</v>
      </c>
      <c r="F3422" s="1" t="s">
        <v>40</v>
      </c>
      <c r="G3422" s="1" t="s">
        <v>88</v>
      </c>
      <c r="H3422" s="1">
        <v>5</v>
      </c>
      <c r="I3422" s="1" t="s">
        <v>26</v>
      </c>
      <c r="J3422" s="1" t="s">
        <v>83</v>
      </c>
      <c r="K3422" s="6">
        <v>1838</v>
      </c>
      <c r="L3422" s="6">
        <v>459.5</v>
      </c>
      <c r="M3422" s="1">
        <v>4</v>
      </c>
      <c r="N3422" s="8">
        <v>45415</v>
      </c>
      <c r="O3422" s="4" t="str">
        <f t="shared" si="160"/>
        <v>May 2024</v>
      </c>
      <c r="P3422" s="1" t="s">
        <v>84</v>
      </c>
      <c r="Q3422" s="1"/>
      <c r="R3422" s="6">
        <v>0</v>
      </c>
      <c r="S3422" s="6">
        <f t="shared" si="161"/>
        <v>1838</v>
      </c>
    </row>
    <row r="3423" spans="1:19" x14ac:dyDescent="0.35">
      <c r="A3423" s="1">
        <v>11035</v>
      </c>
      <c r="B3423" s="1">
        <v>21</v>
      </c>
      <c r="C3423" s="1" t="str">
        <f t="shared" si="159"/>
        <v>Young</v>
      </c>
      <c r="D3423" s="1" t="s">
        <v>16</v>
      </c>
      <c r="E3423" s="1" t="s">
        <v>17</v>
      </c>
      <c r="F3423" s="1" t="s">
        <v>18</v>
      </c>
      <c r="G3423" s="1" t="s">
        <v>81</v>
      </c>
      <c r="H3423" s="1">
        <v>1</v>
      </c>
      <c r="I3423" s="1" t="s">
        <v>26</v>
      </c>
      <c r="J3423" s="1" t="s">
        <v>83</v>
      </c>
      <c r="K3423" s="6">
        <v>5698.4</v>
      </c>
      <c r="L3423" s="6">
        <v>1139.68</v>
      </c>
      <c r="M3423" s="1">
        <v>5</v>
      </c>
      <c r="N3423" s="8">
        <v>45415</v>
      </c>
      <c r="O3423" s="4" t="str">
        <f t="shared" si="160"/>
        <v>May 2024</v>
      </c>
      <c r="P3423" s="1" t="s">
        <v>84</v>
      </c>
      <c r="Q3423" s="1" t="s">
        <v>99</v>
      </c>
      <c r="R3423" s="6">
        <v>176.63</v>
      </c>
      <c r="S3423" s="6">
        <f t="shared" si="161"/>
        <v>5875.03</v>
      </c>
    </row>
    <row r="3424" spans="1:19" x14ac:dyDescent="0.35">
      <c r="A3424" s="1">
        <v>13534</v>
      </c>
      <c r="B3424" s="1">
        <v>23</v>
      </c>
      <c r="C3424" s="1" t="str">
        <f t="shared" si="159"/>
        <v>Young</v>
      </c>
      <c r="D3424" s="1" t="s">
        <v>16</v>
      </c>
      <c r="E3424" s="1" t="s">
        <v>17</v>
      </c>
      <c r="F3424" s="1" t="s">
        <v>77</v>
      </c>
      <c r="G3424" s="1" t="s">
        <v>86</v>
      </c>
      <c r="H3424" s="1">
        <v>5</v>
      </c>
      <c r="I3424" s="1" t="s">
        <v>26</v>
      </c>
      <c r="J3424" s="1" t="s">
        <v>93</v>
      </c>
      <c r="K3424" s="6">
        <v>2167.08</v>
      </c>
      <c r="L3424" s="6">
        <v>361.18</v>
      </c>
      <c r="M3424" s="1">
        <v>6</v>
      </c>
      <c r="N3424" s="8">
        <v>45415</v>
      </c>
      <c r="O3424" s="4" t="str">
        <f t="shared" si="160"/>
        <v>May 2024</v>
      </c>
      <c r="P3424" s="1" t="s">
        <v>22</v>
      </c>
      <c r="Q3424" s="1"/>
      <c r="R3424" s="6">
        <v>0</v>
      </c>
      <c r="S3424" s="6">
        <f t="shared" si="161"/>
        <v>2167.08</v>
      </c>
    </row>
    <row r="3425" spans="1:19" x14ac:dyDescent="0.35">
      <c r="A3425" s="1">
        <v>17280</v>
      </c>
      <c r="B3425" s="1">
        <v>24</v>
      </c>
      <c r="C3425" s="1" t="str">
        <f t="shared" si="159"/>
        <v>Young</v>
      </c>
      <c r="D3425" s="1" t="s">
        <v>38</v>
      </c>
      <c r="E3425" s="1" t="s">
        <v>17</v>
      </c>
      <c r="F3425" s="1" t="s">
        <v>18</v>
      </c>
      <c r="G3425" s="1" t="s">
        <v>81</v>
      </c>
      <c r="H3425" s="1">
        <v>3</v>
      </c>
      <c r="I3425" s="1" t="s">
        <v>26</v>
      </c>
      <c r="J3425" s="1" t="s">
        <v>83</v>
      </c>
      <c r="K3425" s="6">
        <v>10257.120000000001</v>
      </c>
      <c r="L3425" s="6">
        <v>1139.68</v>
      </c>
      <c r="M3425" s="1">
        <v>9</v>
      </c>
      <c r="N3425" s="8">
        <v>45415</v>
      </c>
      <c r="O3425" s="4" t="str">
        <f t="shared" si="160"/>
        <v>May 2024</v>
      </c>
      <c r="P3425" s="1" t="s">
        <v>22</v>
      </c>
      <c r="Q3425" s="1"/>
      <c r="R3425" s="6">
        <v>0</v>
      </c>
      <c r="S3425" s="6">
        <f t="shared" si="161"/>
        <v>10257.120000000001</v>
      </c>
    </row>
    <row r="3426" spans="1:19" x14ac:dyDescent="0.35">
      <c r="A3426" s="1">
        <v>11946</v>
      </c>
      <c r="B3426" s="1">
        <v>25</v>
      </c>
      <c r="C3426" s="1" t="str">
        <f t="shared" si="159"/>
        <v>Young</v>
      </c>
      <c r="D3426" s="1" t="s">
        <v>16</v>
      </c>
      <c r="E3426" s="1" t="s">
        <v>17</v>
      </c>
      <c r="F3426" s="1" t="s">
        <v>18</v>
      </c>
      <c r="G3426" s="1" t="s">
        <v>81</v>
      </c>
      <c r="H3426" s="1">
        <v>1</v>
      </c>
      <c r="I3426" s="1" t="s">
        <v>26</v>
      </c>
      <c r="J3426" s="1" t="s">
        <v>21</v>
      </c>
      <c r="K3426" s="6">
        <v>2279.36</v>
      </c>
      <c r="L3426" s="6">
        <v>1139.68</v>
      </c>
      <c r="M3426" s="1">
        <v>2</v>
      </c>
      <c r="N3426" s="8">
        <v>45415</v>
      </c>
      <c r="O3426" s="4" t="str">
        <f t="shared" si="160"/>
        <v>May 2024</v>
      </c>
      <c r="P3426" s="1" t="s">
        <v>79</v>
      </c>
      <c r="Q3426" s="1" t="s">
        <v>91</v>
      </c>
      <c r="R3426" s="6">
        <v>128.5</v>
      </c>
      <c r="S3426" s="6">
        <f t="shared" si="161"/>
        <v>2407.86</v>
      </c>
    </row>
    <row r="3427" spans="1:19" x14ac:dyDescent="0.35">
      <c r="A3427" s="1">
        <v>16257</v>
      </c>
      <c r="B3427" s="1">
        <v>25</v>
      </c>
      <c r="C3427" s="1" t="str">
        <f t="shared" si="159"/>
        <v>Young</v>
      </c>
      <c r="D3427" s="1" t="s">
        <v>16</v>
      </c>
      <c r="E3427" s="1" t="s">
        <v>17</v>
      </c>
      <c r="F3427" s="1" t="s">
        <v>77</v>
      </c>
      <c r="G3427" s="1" t="s">
        <v>86</v>
      </c>
      <c r="H3427" s="1">
        <v>2</v>
      </c>
      <c r="I3427" s="1" t="s">
        <v>26</v>
      </c>
      <c r="J3427" s="1" t="s">
        <v>21</v>
      </c>
      <c r="K3427" s="6">
        <v>2167.08</v>
      </c>
      <c r="L3427" s="6">
        <v>361.18</v>
      </c>
      <c r="M3427" s="1">
        <v>6</v>
      </c>
      <c r="N3427" s="8">
        <v>45415</v>
      </c>
      <c r="O3427" s="4" t="str">
        <f t="shared" si="160"/>
        <v>May 2024</v>
      </c>
      <c r="P3427" s="1" t="s">
        <v>22</v>
      </c>
      <c r="Q3427" s="1" t="s">
        <v>37</v>
      </c>
      <c r="R3427" s="6">
        <v>66.849999999999994</v>
      </c>
      <c r="S3427" s="6">
        <f t="shared" si="161"/>
        <v>2233.9299999999998</v>
      </c>
    </row>
    <row r="3428" spans="1:19" x14ac:dyDescent="0.35">
      <c r="A3428" s="1">
        <v>16591</v>
      </c>
      <c r="B3428" s="1">
        <v>27</v>
      </c>
      <c r="C3428" s="1" t="str">
        <f t="shared" si="159"/>
        <v>Young</v>
      </c>
      <c r="D3428" s="1" t="s">
        <v>16</v>
      </c>
      <c r="E3428" s="1" t="s">
        <v>17</v>
      </c>
      <c r="F3428" s="1" t="s">
        <v>40</v>
      </c>
      <c r="G3428" s="1" t="s">
        <v>88</v>
      </c>
      <c r="H3428" s="1">
        <v>3</v>
      </c>
      <c r="I3428" s="1" t="s">
        <v>26</v>
      </c>
      <c r="J3428" s="1" t="s">
        <v>83</v>
      </c>
      <c r="K3428" s="6">
        <v>1838</v>
      </c>
      <c r="L3428" s="6">
        <v>459.5</v>
      </c>
      <c r="M3428" s="1">
        <v>4</v>
      </c>
      <c r="N3428" s="8">
        <v>45415</v>
      </c>
      <c r="O3428" s="4" t="str">
        <f t="shared" si="160"/>
        <v>May 2024</v>
      </c>
      <c r="P3428" s="1" t="s">
        <v>22</v>
      </c>
      <c r="Q3428" s="1" t="s">
        <v>29</v>
      </c>
      <c r="R3428" s="6">
        <v>44.12</v>
      </c>
      <c r="S3428" s="6">
        <f t="shared" si="161"/>
        <v>1882.12</v>
      </c>
    </row>
    <row r="3429" spans="1:19" x14ac:dyDescent="0.35">
      <c r="A3429" s="1">
        <v>16303</v>
      </c>
      <c r="B3429" s="1">
        <v>29</v>
      </c>
      <c r="C3429" s="1" t="str">
        <f t="shared" si="159"/>
        <v>Young</v>
      </c>
      <c r="D3429" s="1" t="s">
        <v>38</v>
      </c>
      <c r="E3429" s="1" t="s">
        <v>17</v>
      </c>
      <c r="F3429" s="1" t="s">
        <v>77</v>
      </c>
      <c r="G3429" s="1" t="s">
        <v>86</v>
      </c>
      <c r="H3429" s="1">
        <v>1</v>
      </c>
      <c r="I3429" s="1" t="s">
        <v>20</v>
      </c>
      <c r="J3429" s="1" t="s">
        <v>21</v>
      </c>
      <c r="K3429" s="6">
        <v>722.36</v>
      </c>
      <c r="L3429" s="6">
        <v>361.18</v>
      </c>
      <c r="M3429" s="1">
        <v>2</v>
      </c>
      <c r="N3429" s="8">
        <v>45415</v>
      </c>
      <c r="O3429" s="4" t="str">
        <f t="shared" si="160"/>
        <v>May 2024</v>
      </c>
      <c r="P3429" s="1" t="s">
        <v>84</v>
      </c>
      <c r="Q3429" s="1" t="s">
        <v>52</v>
      </c>
      <c r="R3429" s="6">
        <v>84.42</v>
      </c>
      <c r="S3429" s="6">
        <f t="shared" si="161"/>
        <v>806.78</v>
      </c>
    </row>
    <row r="3430" spans="1:19" x14ac:dyDescent="0.35">
      <c r="A3430" s="1">
        <v>15705</v>
      </c>
      <c r="B3430" s="1">
        <v>30</v>
      </c>
      <c r="C3430" s="1" t="str">
        <f t="shared" si="159"/>
        <v>Young</v>
      </c>
      <c r="D3430" s="1" t="s">
        <v>16</v>
      </c>
      <c r="E3430" s="1" t="s">
        <v>17</v>
      </c>
      <c r="F3430" s="1" t="s">
        <v>30</v>
      </c>
      <c r="G3430" s="1" t="s">
        <v>78</v>
      </c>
      <c r="H3430" s="1">
        <v>2</v>
      </c>
      <c r="I3430" s="1" t="s">
        <v>26</v>
      </c>
      <c r="J3430" s="1" t="s">
        <v>93</v>
      </c>
      <c r="K3430" s="6">
        <v>2022.96</v>
      </c>
      <c r="L3430" s="6">
        <v>674.32</v>
      </c>
      <c r="M3430" s="1">
        <v>3</v>
      </c>
      <c r="N3430" s="8">
        <v>45415</v>
      </c>
      <c r="O3430" s="4" t="str">
        <f t="shared" si="160"/>
        <v>May 2024</v>
      </c>
      <c r="P3430" s="1" t="s">
        <v>22</v>
      </c>
      <c r="Q3430" s="1" t="s">
        <v>29</v>
      </c>
      <c r="R3430" s="6">
        <v>23.34</v>
      </c>
      <c r="S3430" s="6">
        <f t="shared" si="161"/>
        <v>2046.3</v>
      </c>
    </row>
    <row r="3431" spans="1:19" x14ac:dyDescent="0.35">
      <c r="A3431" s="1">
        <v>11794</v>
      </c>
      <c r="B3431" s="1">
        <v>32</v>
      </c>
      <c r="C3431" s="1" t="str">
        <f t="shared" si="159"/>
        <v>Young</v>
      </c>
      <c r="D3431" s="1" t="s">
        <v>38</v>
      </c>
      <c r="E3431" s="1" t="s">
        <v>17</v>
      </c>
      <c r="F3431" s="1" t="s">
        <v>18</v>
      </c>
      <c r="G3431" s="1" t="s">
        <v>81</v>
      </c>
      <c r="H3431" s="1">
        <v>3</v>
      </c>
      <c r="I3431" s="1" t="s">
        <v>20</v>
      </c>
      <c r="J3431" s="1" t="s">
        <v>21</v>
      </c>
      <c r="K3431" s="6">
        <v>9117.44</v>
      </c>
      <c r="L3431" s="6">
        <v>1139.68</v>
      </c>
      <c r="M3431" s="1">
        <v>8</v>
      </c>
      <c r="N3431" s="8">
        <v>45415</v>
      </c>
      <c r="O3431" s="4" t="str">
        <f t="shared" si="160"/>
        <v>May 2024</v>
      </c>
      <c r="P3431" s="1" t="s">
        <v>84</v>
      </c>
      <c r="Q3431" s="1" t="s">
        <v>80</v>
      </c>
      <c r="R3431" s="6">
        <v>220.01</v>
      </c>
      <c r="S3431" s="6">
        <f t="shared" si="161"/>
        <v>9337.4500000000007</v>
      </c>
    </row>
    <row r="3432" spans="1:19" x14ac:dyDescent="0.35">
      <c r="A3432" s="1">
        <v>18423</v>
      </c>
      <c r="B3432" s="1">
        <v>32</v>
      </c>
      <c r="C3432" s="1" t="str">
        <f t="shared" si="159"/>
        <v>Young</v>
      </c>
      <c r="D3432" s="1" t="s">
        <v>16</v>
      </c>
      <c r="E3432" s="1" t="s">
        <v>17</v>
      </c>
      <c r="F3432" s="1" t="s">
        <v>30</v>
      </c>
      <c r="G3432" s="1" t="s">
        <v>78</v>
      </c>
      <c r="H3432" s="1">
        <v>5</v>
      </c>
      <c r="I3432" s="1" t="s">
        <v>26</v>
      </c>
      <c r="J3432" s="1" t="s">
        <v>21</v>
      </c>
      <c r="K3432" s="6">
        <v>6743.2</v>
      </c>
      <c r="L3432" s="6">
        <v>674.32</v>
      </c>
      <c r="M3432" s="1">
        <v>10</v>
      </c>
      <c r="N3432" s="8">
        <v>45415</v>
      </c>
      <c r="O3432" s="4" t="str">
        <f t="shared" si="160"/>
        <v>May 2024</v>
      </c>
      <c r="P3432" s="1" t="s">
        <v>22</v>
      </c>
      <c r="Q3432" s="1" t="s">
        <v>52</v>
      </c>
      <c r="R3432" s="6">
        <v>32.06</v>
      </c>
      <c r="S3432" s="6">
        <f t="shared" si="161"/>
        <v>6775.26</v>
      </c>
    </row>
    <row r="3433" spans="1:19" x14ac:dyDescent="0.35">
      <c r="A3433" s="1">
        <v>4972</v>
      </c>
      <c r="B3433" s="1">
        <v>34</v>
      </c>
      <c r="C3433" s="1" t="str">
        <f t="shared" si="159"/>
        <v>Young</v>
      </c>
      <c r="D3433" s="1" t="s">
        <v>38</v>
      </c>
      <c r="E3433" s="1" t="s">
        <v>17</v>
      </c>
      <c r="F3433" s="1" t="s">
        <v>30</v>
      </c>
      <c r="G3433" s="1" t="s">
        <v>31</v>
      </c>
      <c r="H3433" s="1">
        <v>3</v>
      </c>
      <c r="I3433" s="1" t="s">
        <v>26</v>
      </c>
      <c r="J3433" s="1" t="s">
        <v>34</v>
      </c>
      <c r="K3433" s="6">
        <v>927.92</v>
      </c>
      <c r="L3433" s="6">
        <v>463.96</v>
      </c>
      <c r="M3433" s="1">
        <v>2</v>
      </c>
      <c r="N3433" s="8">
        <v>45415</v>
      </c>
      <c r="O3433" s="4" t="str">
        <f t="shared" si="160"/>
        <v>May 2024</v>
      </c>
      <c r="P3433" s="1" t="s">
        <v>32</v>
      </c>
      <c r="Q3433" s="1"/>
      <c r="R3433" s="6">
        <v>0</v>
      </c>
      <c r="S3433" s="6">
        <f t="shared" si="161"/>
        <v>927.92</v>
      </c>
    </row>
    <row r="3434" spans="1:19" x14ac:dyDescent="0.35">
      <c r="A3434" s="1">
        <v>15058</v>
      </c>
      <c r="B3434" s="1">
        <v>36</v>
      </c>
      <c r="C3434" s="1" t="str">
        <f t="shared" si="159"/>
        <v>Middle-Aged</v>
      </c>
      <c r="D3434" s="1" t="s">
        <v>16</v>
      </c>
      <c r="E3434" s="1" t="s">
        <v>33</v>
      </c>
      <c r="F3434" s="1" t="s">
        <v>30</v>
      </c>
      <c r="G3434" s="1" t="s">
        <v>78</v>
      </c>
      <c r="H3434" s="1">
        <v>5</v>
      </c>
      <c r="I3434" s="1" t="s">
        <v>26</v>
      </c>
      <c r="J3434" s="1" t="s">
        <v>83</v>
      </c>
      <c r="K3434" s="6">
        <v>3371.6</v>
      </c>
      <c r="L3434" s="6">
        <v>674.32</v>
      </c>
      <c r="M3434" s="1">
        <v>5</v>
      </c>
      <c r="N3434" s="8">
        <v>45415</v>
      </c>
      <c r="O3434" s="4" t="str">
        <f t="shared" si="160"/>
        <v>May 2024</v>
      </c>
      <c r="P3434" s="1" t="s">
        <v>79</v>
      </c>
      <c r="Q3434" s="1" t="s">
        <v>82</v>
      </c>
      <c r="R3434" s="6">
        <v>147.47</v>
      </c>
      <c r="S3434" s="6">
        <f t="shared" si="161"/>
        <v>3519.0699999999997</v>
      </c>
    </row>
    <row r="3435" spans="1:19" x14ac:dyDescent="0.35">
      <c r="A3435" s="1">
        <v>8455</v>
      </c>
      <c r="B3435" s="1">
        <v>38</v>
      </c>
      <c r="C3435" s="1" t="str">
        <f t="shared" si="159"/>
        <v>Middle-Aged</v>
      </c>
      <c r="D3435" s="1" t="s">
        <v>38</v>
      </c>
      <c r="E3435" s="1" t="s">
        <v>17</v>
      </c>
      <c r="F3435" s="1" t="s">
        <v>18</v>
      </c>
      <c r="G3435" s="1" t="s">
        <v>36</v>
      </c>
      <c r="H3435" s="1">
        <v>5</v>
      </c>
      <c r="I3435" s="1" t="s">
        <v>26</v>
      </c>
      <c r="J3435" s="1" t="s">
        <v>34</v>
      </c>
      <c r="K3435" s="6">
        <v>207.5</v>
      </c>
      <c r="L3435" s="6">
        <v>20.75</v>
      </c>
      <c r="M3435" s="1">
        <v>10</v>
      </c>
      <c r="N3435" s="8">
        <v>45415</v>
      </c>
      <c r="O3435" s="4" t="str">
        <f t="shared" si="160"/>
        <v>May 2024</v>
      </c>
      <c r="P3435" s="1" t="s">
        <v>22</v>
      </c>
      <c r="Q3435" s="1" t="s">
        <v>43</v>
      </c>
      <c r="R3435" s="6">
        <v>59.95</v>
      </c>
      <c r="S3435" s="6">
        <f t="shared" si="161"/>
        <v>267.45</v>
      </c>
    </row>
    <row r="3436" spans="1:19" x14ac:dyDescent="0.35">
      <c r="A3436" s="1">
        <v>13845</v>
      </c>
      <c r="B3436" s="1">
        <v>38</v>
      </c>
      <c r="C3436" s="1" t="str">
        <f t="shared" si="159"/>
        <v>Middle-Aged</v>
      </c>
      <c r="D3436" s="1" t="s">
        <v>38</v>
      </c>
      <c r="E3436" s="1" t="s">
        <v>17</v>
      </c>
      <c r="F3436" s="1" t="s">
        <v>77</v>
      </c>
      <c r="G3436" s="1" t="s">
        <v>86</v>
      </c>
      <c r="H3436" s="1">
        <v>4</v>
      </c>
      <c r="I3436" s="1" t="s">
        <v>20</v>
      </c>
      <c r="J3436" s="1" t="s">
        <v>21</v>
      </c>
      <c r="K3436" s="6">
        <v>722.36</v>
      </c>
      <c r="L3436" s="6">
        <v>361.18</v>
      </c>
      <c r="M3436" s="1">
        <v>2</v>
      </c>
      <c r="N3436" s="8">
        <v>45415</v>
      </c>
      <c r="O3436" s="4" t="str">
        <f t="shared" si="160"/>
        <v>May 2024</v>
      </c>
      <c r="P3436" s="1" t="s">
        <v>22</v>
      </c>
      <c r="Q3436" s="1" t="s">
        <v>102</v>
      </c>
      <c r="R3436" s="6">
        <v>155.33000000000001</v>
      </c>
      <c r="S3436" s="6">
        <f t="shared" si="161"/>
        <v>877.69</v>
      </c>
    </row>
    <row r="3437" spans="1:19" x14ac:dyDescent="0.35">
      <c r="A3437" s="1">
        <v>14144</v>
      </c>
      <c r="B3437" s="1">
        <v>38</v>
      </c>
      <c r="C3437" s="1" t="str">
        <f t="shared" si="159"/>
        <v>Middle-Aged</v>
      </c>
      <c r="D3437" s="1" t="s">
        <v>38</v>
      </c>
      <c r="E3437" s="1" t="s">
        <v>17</v>
      </c>
      <c r="F3437" s="1" t="s">
        <v>40</v>
      </c>
      <c r="G3437" s="1" t="s">
        <v>88</v>
      </c>
      <c r="H3437" s="1">
        <v>1</v>
      </c>
      <c r="I3437" s="1" t="s">
        <v>26</v>
      </c>
      <c r="J3437" s="1" t="s">
        <v>21</v>
      </c>
      <c r="K3437" s="6">
        <v>459.5</v>
      </c>
      <c r="L3437" s="6">
        <v>459.5</v>
      </c>
      <c r="M3437" s="1">
        <v>1</v>
      </c>
      <c r="N3437" s="8">
        <v>45415</v>
      </c>
      <c r="O3437" s="4" t="str">
        <f t="shared" si="160"/>
        <v>May 2024</v>
      </c>
      <c r="P3437" s="1" t="s">
        <v>84</v>
      </c>
      <c r="Q3437" s="1" t="s">
        <v>110</v>
      </c>
      <c r="R3437" s="6">
        <v>176</v>
      </c>
      <c r="S3437" s="6">
        <f t="shared" si="161"/>
        <v>635.5</v>
      </c>
    </row>
    <row r="3438" spans="1:19" x14ac:dyDescent="0.35">
      <c r="A3438" s="1">
        <v>5771</v>
      </c>
      <c r="B3438" s="1">
        <v>39</v>
      </c>
      <c r="C3438" s="1" t="str">
        <f t="shared" si="159"/>
        <v>Middle-Aged</v>
      </c>
      <c r="D3438" s="1" t="s">
        <v>16</v>
      </c>
      <c r="E3438" s="1" t="s">
        <v>17</v>
      </c>
      <c r="F3438" s="1" t="s">
        <v>24</v>
      </c>
      <c r="G3438" s="1" t="s">
        <v>25</v>
      </c>
      <c r="H3438" s="1">
        <v>3</v>
      </c>
      <c r="I3438" s="1" t="s">
        <v>26</v>
      </c>
      <c r="J3438" s="1" t="s">
        <v>21</v>
      </c>
      <c r="K3438" s="6">
        <v>988.12</v>
      </c>
      <c r="L3438" s="6">
        <v>247.03</v>
      </c>
      <c r="M3438" s="1">
        <v>4</v>
      </c>
      <c r="N3438" s="8">
        <v>45415</v>
      </c>
      <c r="O3438" s="4" t="str">
        <f t="shared" si="160"/>
        <v>May 2024</v>
      </c>
      <c r="P3438" s="1" t="s">
        <v>32</v>
      </c>
      <c r="Q3438" s="1" t="s">
        <v>29</v>
      </c>
      <c r="R3438" s="6">
        <v>47.57</v>
      </c>
      <c r="S3438" s="6">
        <f t="shared" si="161"/>
        <v>1035.69</v>
      </c>
    </row>
    <row r="3439" spans="1:19" x14ac:dyDescent="0.35">
      <c r="A3439" s="1">
        <v>13204</v>
      </c>
      <c r="B3439" s="1">
        <v>40</v>
      </c>
      <c r="C3439" s="1" t="str">
        <f t="shared" si="159"/>
        <v>Middle-Aged</v>
      </c>
      <c r="D3439" s="1" t="s">
        <v>16</v>
      </c>
      <c r="E3439" s="1" t="s">
        <v>33</v>
      </c>
      <c r="F3439" s="1" t="s">
        <v>77</v>
      </c>
      <c r="G3439" s="1" t="s">
        <v>86</v>
      </c>
      <c r="H3439" s="1">
        <v>5</v>
      </c>
      <c r="I3439" s="1" t="s">
        <v>26</v>
      </c>
      <c r="J3439" s="1" t="s">
        <v>83</v>
      </c>
      <c r="K3439" s="6">
        <v>2528.2600000000002</v>
      </c>
      <c r="L3439" s="6">
        <v>361.18</v>
      </c>
      <c r="M3439" s="1">
        <v>7</v>
      </c>
      <c r="N3439" s="8">
        <v>45415</v>
      </c>
      <c r="O3439" s="4" t="str">
        <f t="shared" si="160"/>
        <v>May 2024</v>
      </c>
      <c r="P3439" s="1" t="s">
        <v>22</v>
      </c>
      <c r="Q3439" s="1" t="s">
        <v>111</v>
      </c>
      <c r="R3439" s="6">
        <v>151.16999999999999</v>
      </c>
      <c r="S3439" s="6">
        <f t="shared" si="161"/>
        <v>2679.4300000000003</v>
      </c>
    </row>
    <row r="3440" spans="1:19" x14ac:dyDescent="0.35">
      <c r="A3440" s="1">
        <v>14814</v>
      </c>
      <c r="B3440" s="1">
        <v>40</v>
      </c>
      <c r="C3440" s="1" t="str">
        <f t="shared" si="159"/>
        <v>Middle-Aged</v>
      </c>
      <c r="D3440" s="1" t="s">
        <v>38</v>
      </c>
      <c r="E3440" s="1" t="s">
        <v>17</v>
      </c>
      <c r="F3440" s="1" t="s">
        <v>77</v>
      </c>
      <c r="G3440" s="1" t="s">
        <v>86</v>
      </c>
      <c r="H3440" s="1">
        <v>5</v>
      </c>
      <c r="I3440" s="1" t="s">
        <v>26</v>
      </c>
      <c r="J3440" s="1" t="s">
        <v>83</v>
      </c>
      <c r="K3440" s="6">
        <v>1083.54</v>
      </c>
      <c r="L3440" s="6">
        <v>361.18</v>
      </c>
      <c r="M3440" s="1">
        <v>3</v>
      </c>
      <c r="N3440" s="8">
        <v>45415</v>
      </c>
      <c r="O3440" s="4" t="str">
        <f t="shared" si="160"/>
        <v>May 2024</v>
      </c>
      <c r="P3440" s="1" t="s">
        <v>84</v>
      </c>
      <c r="Q3440" s="1" t="s">
        <v>111</v>
      </c>
      <c r="R3440" s="6">
        <v>114.29</v>
      </c>
      <c r="S3440" s="6">
        <f t="shared" si="161"/>
        <v>1197.83</v>
      </c>
    </row>
    <row r="3441" spans="1:19" x14ac:dyDescent="0.35">
      <c r="A3441" s="1">
        <v>3561</v>
      </c>
      <c r="B3441" s="1">
        <v>43</v>
      </c>
      <c r="C3441" s="1" t="str">
        <f t="shared" si="159"/>
        <v>Middle-Aged</v>
      </c>
      <c r="D3441" s="1" t="s">
        <v>38</v>
      </c>
      <c r="E3441" s="1" t="s">
        <v>17</v>
      </c>
      <c r="F3441" s="1" t="s">
        <v>18</v>
      </c>
      <c r="G3441" s="1" t="s">
        <v>36</v>
      </c>
      <c r="H3441" s="1">
        <v>5</v>
      </c>
      <c r="I3441" s="1" t="s">
        <v>20</v>
      </c>
      <c r="J3441" s="1" t="s">
        <v>21</v>
      </c>
      <c r="K3441" s="6">
        <v>166</v>
      </c>
      <c r="L3441" s="6">
        <v>20.75</v>
      </c>
      <c r="M3441" s="1">
        <v>8</v>
      </c>
      <c r="N3441" s="8">
        <v>45415</v>
      </c>
      <c r="O3441" s="4" t="str">
        <f t="shared" si="160"/>
        <v>May 2024</v>
      </c>
      <c r="P3441" s="1" t="s">
        <v>32</v>
      </c>
      <c r="Q3441" s="1"/>
      <c r="R3441" s="6">
        <v>0</v>
      </c>
      <c r="S3441" s="6">
        <f t="shared" si="161"/>
        <v>166</v>
      </c>
    </row>
    <row r="3442" spans="1:19" x14ac:dyDescent="0.35">
      <c r="A3442" s="1">
        <v>7929</v>
      </c>
      <c r="B3442" s="1">
        <v>43</v>
      </c>
      <c r="C3442" s="1" t="str">
        <f t="shared" si="159"/>
        <v>Middle-Aged</v>
      </c>
      <c r="D3442" s="1" t="s">
        <v>38</v>
      </c>
      <c r="E3442" s="1" t="s">
        <v>17</v>
      </c>
      <c r="F3442" s="1" t="s">
        <v>18</v>
      </c>
      <c r="G3442" s="1" t="s">
        <v>19</v>
      </c>
      <c r="H3442" s="1">
        <v>2</v>
      </c>
      <c r="I3442" s="1" t="s">
        <v>26</v>
      </c>
      <c r="J3442" s="1" t="s">
        <v>34</v>
      </c>
      <c r="K3442" s="6">
        <v>7120.71</v>
      </c>
      <c r="L3442" s="6">
        <v>791.19</v>
      </c>
      <c r="M3442" s="1">
        <v>9</v>
      </c>
      <c r="N3442" s="8">
        <v>45415</v>
      </c>
      <c r="O3442" s="4" t="str">
        <f t="shared" si="160"/>
        <v>May 2024</v>
      </c>
      <c r="P3442" s="1" t="s">
        <v>22</v>
      </c>
      <c r="Q3442" s="1" t="s">
        <v>73</v>
      </c>
      <c r="R3442" s="6">
        <v>119.08</v>
      </c>
      <c r="S3442" s="6">
        <f t="shared" si="161"/>
        <v>7239.79</v>
      </c>
    </row>
    <row r="3443" spans="1:19" x14ac:dyDescent="0.35">
      <c r="A3443" s="1">
        <v>8845</v>
      </c>
      <c r="B3443" s="1">
        <v>43</v>
      </c>
      <c r="C3443" s="1" t="str">
        <f t="shared" si="159"/>
        <v>Middle-Aged</v>
      </c>
      <c r="D3443" s="1" t="s">
        <v>16</v>
      </c>
      <c r="E3443" s="1" t="s">
        <v>17</v>
      </c>
      <c r="F3443" s="1" t="s">
        <v>30</v>
      </c>
      <c r="G3443" s="1" t="s">
        <v>31</v>
      </c>
      <c r="H3443" s="1">
        <v>3</v>
      </c>
      <c r="I3443" s="1" t="s">
        <v>20</v>
      </c>
      <c r="J3443" s="1" t="s">
        <v>27</v>
      </c>
      <c r="K3443" s="6">
        <v>2783.76</v>
      </c>
      <c r="L3443" s="6">
        <v>463.96</v>
      </c>
      <c r="M3443" s="1">
        <v>6</v>
      </c>
      <c r="N3443" s="8">
        <v>45415</v>
      </c>
      <c r="O3443" s="4" t="str">
        <f t="shared" si="160"/>
        <v>May 2024</v>
      </c>
      <c r="P3443" s="1" t="s">
        <v>22</v>
      </c>
      <c r="Q3443" s="1" t="s">
        <v>52</v>
      </c>
      <c r="R3443" s="6">
        <v>26.9</v>
      </c>
      <c r="S3443" s="6">
        <f t="shared" si="161"/>
        <v>2810.6600000000003</v>
      </c>
    </row>
    <row r="3444" spans="1:19" x14ac:dyDescent="0.35">
      <c r="A3444" s="1">
        <v>12914</v>
      </c>
      <c r="B3444" s="1">
        <v>44</v>
      </c>
      <c r="C3444" s="1" t="str">
        <f t="shared" si="159"/>
        <v>Middle-Aged</v>
      </c>
      <c r="D3444" s="1" t="s">
        <v>16</v>
      </c>
      <c r="E3444" s="1" t="s">
        <v>17</v>
      </c>
      <c r="F3444" s="1" t="s">
        <v>77</v>
      </c>
      <c r="G3444" s="1" t="s">
        <v>86</v>
      </c>
      <c r="H3444" s="1">
        <v>3</v>
      </c>
      <c r="I3444" s="1" t="s">
        <v>20</v>
      </c>
      <c r="J3444" s="1" t="s">
        <v>93</v>
      </c>
      <c r="K3444" s="6">
        <v>2167.08</v>
      </c>
      <c r="L3444" s="6">
        <v>361.18</v>
      </c>
      <c r="M3444" s="1">
        <v>6</v>
      </c>
      <c r="N3444" s="8">
        <v>45415</v>
      </c>
      <c r="O3444" s="4" t="str">
        <f t="shared" si="160"/>
        <v>May 2024</v>
      </c>
      <c r="P3444" s="1" t="s">
        <v>84</v>
      </c>
      <c r="Q3444" s="1" t="s">
        <v>82</v>
      </c>
      <c r="R3444" s="6">
        <v>103.17</v>
      </c>
      <c r="S3444" s="6">
        <f t="shared" si="161"/>
        <v>2270.25</v>
      </c>
    </row>
    <row r="3445" spans="1:19" x14ac:dyDescent="0.35">
      <c r="A3445" s="1">
        <v>15314</v>
      </c>
      <c r="B3445" s="1">
        <v>44</v>
      </c>
      <c r="C3445" s="1" t="str">
        <f t="shared" si="159"/>
        <v>Middle-Aged</v>
      </c>
      <c r="D3445" s="1" t="s">
        <v>16</v>
      </c>
      <c r="E3445" s="1" t="s">
        <v>17</v>
      </c>
      <c r="F3445" s="1" t="s">
        <v>30</v>
      </c>
      <c r="G3445" s="1" t="s">
        <v>78</v>
      </c>
      <c r="H3445" s="1">
        <v>3</v>
      </c>
      <c r="I3445" s="1" t="s">
        <v>20</v>
      </c>
      <c r="J3445" s="1" t="s">
        <v>93</v>
      </c>
      <c r="K3445" s="6">
        <v>2022.96</v>
      </c>
      <c r="L3445" s="6">
        <v>674.32</v>
      </c>
      <c r="M3445" s="1">
        <v>3</v>
      </c>
      <c r="N3445" s="8">
        <v>45415</v>
      </c>
      <c r="O3445" s="4" t="str">
        <f t="shared" si="160"/>
        <v>May 2024</v>
      </c>
      <c r="P3445" s="1" t="s">
        <v>79</v>
      </c>
      <c r="Q3445" s="1" t="s">
        <v>117</v>
      </c>
      <c r="R3445" s="6">
        <v>160.87</v>
      </c>
      <c r="S3445" s="6">
        <f t="shared" si="161"/>
        <v>2183.83</v>
      </c>
    </row>
    <row r="3446" spans="1:19" x14ac:dyDescent="0.35">
      <c r="A3446" s="1">
        <v>1690</v>
      </c>
      <c r="B3446" s="1">
        <v>45</v>
      </c>
      <c r="C3446" s="1" t="str">
        <f t="shared" si="159"/>
        <v>Middle-Aged</v>
      </c>
      <c r="D3446" s="1" t="s">
        <v>16</v>
      </c>
      <c r="E3446" s="1" t="s">
        <v>17</v>
      </c>
      <c r="F3446" s="1" t="s">
        <v>18</v>
      </c>
      <c r="G3446" s="1" t="s">
        <v>19</v>
      </c>
      <c r="H3446" s="1">
        <v>2</v>
      </c>
      <c r="I3446" s="1" t="s">
        <v>26</v>
      </c>
      <c r="J3446" s="1" t="s">
        <v>34</v>
      </c>
      <c r="K3446" s="6">
        <v>1582.38</v>
      </c>
      <c r="L3446" s="6">
        <v>791.19</v>
      </c>
      <c r="M3446" s="1">
        <v>2</v>
      </c>
      <c r="N3446" s="8">
        <v>45415</v>
      </c>
      <c r="O3446" s="4" t="str">
        <f t="shared" si="160"/>
        <v>May 2024</v>
      </c>
      <c r="P3446" s="1" t="s">
        <v>22</v>
      </c>
      <c r="Q3446" s="1" t="s">
        <v>29</v>
      </c>
      <c r="R3446" s="6">
        <v>13.79</v>
      </c>
      <c r="S3446" s="6">
        <f t="shared" si="161"/>
        <v>1596.17</v>
      </c>
    </row>
    <row r="3447" spans="1:19" x14ac:dyDescent="0.35">
      <c r="A3447" s="1">
        <v>13061</v>
      </c>
      <c r="B3447" s="1">
        <v>45</v>
      </c>
      <c r="C3447" s="1" t="str">
        <f t="shared" si="159"/>
        <v>Middle-Aged</v>
      </c>
      <c r="D3447" s="1" t="s">
        <v>16</v>
      </c>
      <c r="E3447" s="1" t="s">
        <v>17</v>
      </c>
      <c r="F3447" s="1" t="s">
        <v>24</v>
      </c>
      <c r="G3447" s="1" t="s">
        <v>85</v>
      </c>
      <c r="H3447" s="1">
        <v>4</v>
      </c>
      <c r="I3447" s="1" t="s">
        <v>26</v>
      </c>
      <c r="J3447" s="1" t="s">
        <v>21</v>
      </c>
      <c r="K3447" s="6">
        <v>7077.69</v>
      </c>
      <c r="L3447" s="6">
        <v>786.41</v>
      </c>
      <c r="M3447" s="1">
        <v>9</v>
      </c>
      <c r="N3447" s="8">
        <v>45415</v>
      </c>
      <c r="O3447" s="4" t="str">
        <f t="shared" si="160"/>
        <v>May 2024</v>
      </c>
      <c r="P3447" s="1" t="s">
        <v>22</v>
      </c>
      <c r="Q3447" s="1"/>
      <c r="R3447" s="6">
        <v>0</v>
      </c>
      <c r="S3447" s="6">
        <f t="shared" si="161"/>
        <v>7077.69</v>
      </c>
    </row>
    <row r="3448" spans="1:19" x14ac:dyDescent="0.35">
      <c r="A3448" s="1">
        <v>7048</v>
      </c>
      <c r="B3448" s="1">
        <v>48</v>
      </c>
      <c r="C3448" s="1" t="str">
        <f t="shared" si="159"/>
        <v>Middle-Aged</v>
      </c>
      <c r="D3448" s="1" t="s">
        <v>38</v>
      </c>
      <c r="E3448" s="1" t="s">
        <v>33</v>
      </c>
      <c r="F3448" s="1" t="s">
        <v>24</v>
      </c>
      <c r="G3448" s="1" t="s">
        <v>25</v>
      </c>
      <c r="H3448" s="1">
        <v>3</v>
      </c>
      <c r="I3448" s="1" t="s">
        <v>26</v>
      </c>
      <c r="J3448" s="1" t="s">
        <v>42</v>
      </c>
      <c r="K3448" s="6">
        <v>1729.21</v>
      </c>
      <c r="L3448" s="6">
        <v>247.03</v>
      </c>
      <c r="M3448" s="1">
        <v>7</v>
      </c>
      <c r="N3448" s="8">
        <v>45415</v>
      </c>
      <c r="O3448" s="4" t="str">
        <f t="shared" si="160"/>
        <v>May 2024</v>
      </c>
      <c r="P3448" s="1" t="s">
        <v>28</v>
      </c>
      <c r="Q3448" s="1"/>
      <c r="R3448" s="6">
        <v>0</v>
      </c>
      <c r="S3448" s="6">
        <f t="shared" si="161"/>
        <v>1729.21</v>
      </c>
    </row>
    <row r="3449" spans="1:19" x14ac:dyDescent="0.35">
      <c r="A3449" s="1">
        <v>5471</v>
      </c>
      <c r="B3449" s="1">
        <v>49</v>
      </c>
      <c r="C3449" s="1" t="str">
        <f t="shared" si="159"/>
        <v>Middle-Aged</v>
      </c>
      <c r="D3449" s="1" t="s">
        <v>38</v>
      </c>
      <c r="E3449" s="1" t="s">
        <v>17</v>
      </c>
      <c r="F3449" s="1" t="s">
        <v>40</v>
      </c>
      <c r="G3449" s="1" t="s">
        <v>41</v>
      </c>
      <c r="H3449" s="1">
        <v>3</v>
      </c>
      <c r="I3449" s="1" t="s">
        <v>20</v>
      </c>
      <c r="J3449" s="1" t="s">
        <v>34</v>
      </c>
      <c r="K3449" s="6">
        <v>3379.32</v>
      </c>
      <c r="L3449" s="6">
        <v>844.83</v>
      </c>
      <c r="M3449" s="1">
        <v>4</v>
      </c>
      <c r="N3449" s="8">
        <v>45415</v>
      </c>
      <c r="O3449" s="4" t="str">
        <f t="shared" si="160"/>
        <v>May 2024</v>
      </c>
      <c r="P3449" s="1" t="s">
        <v>28</v>
      </c>
      <c r="Q3449" s="1"/>
      <c r="R3449" s="6">
        <v>0</v>
      </c>
      <c r="S3449" s="6">
        <f t="shared" si="161"/>
        <v>3379.32</v>
      </c>
    </row>
    <row r="3450" spans="1:19" x14ac:dyDescent="0.35">
      <c r="A3450" s="1">
        <v>18671</v>
      </c>
      <c r="B3450" s="1">
        <v>49</v>
      </c>
      <c r="C3450" s="1" t="str">
        <f t="shared" si="159"/>
        <v>Middle-Aged</v>
      </c>
      <c r="D3450" s="1" t="s">
        <v>16</v>
      </c>
      <c r="E3450" s="1" t="s">
        <v>17</v>
      </c>
      <c r="F3450" s="1" t="s">
        <v>24</v>
      </c>
      <c r="G3450" s="1" t="s">
        <v>85</v>
      </c>
      <c r="H3450" s="1">
        <v>4</v>
      </c>
      <c r="I3450" s="1" t="s">
        <v>26</v>
      </c>
      <c r="J3450" s="1" t="s">
        <v>83</v>
      </c>
      <c r="K3450" s="6">
        <v>4718.46</v>
      </c>
      <c r="L3450" s="6">
        <v>786.41</v>
      </c>
      <c r="M3450" s="1">
        <v>6</v>
      </c>
      <c r="N3450" s="8">
        <v>45415</v>
      </c>
      <c r="O3450" s="4" t="str">
        <f t="shared" si="160"/>
        <v>May 2024</v>
      </c>
      <c r="P3450" s="1" t="s">
        <v>79</v>
      </c>
      <c r="Q3450" s="1" t="s">
        <v>103</v>
      </c>
      <c r="R3450" s="6">
        <v>168.2</v>
      </c>
      <c r="S3450" s="6">
        <f t="shared" si="161"/>
        <v>4886.66</v>
      </c>
    </row>
    <row r="3451" spans="1:19" x14ac:dyDescent="0.35">
      <c r="A3451" s="1">
        <v>15817</v>
      </c>
      <c r="B3451" s="1">
        <v>51</v>
      </c>
      <c r="C3451" s="1" t="str">
        <f t="shared" si="159"/>
        <v>Middle-Aged</v>
      </c>
      <c r="D3451" s="1" t="s">
        <v>38</v>
      </c>
      <c r="E3451" s="1" t="s">
        <v>17</v>
      </c>
      <c r="F3451" s="1" t="s">
        <v>77</v>
      </c>
      <c r="G3451" s="1" t="s">
        <v>86</v>
      </c>
      <c r="H3451" s="1">
        <v>1</v>
      </c>
      <c r="I3451" s="1" t="s">
        <v>26</v>
      </c>
      <c r="J3451" s="1" t="s">
        <v>83</v>
      </c>
      <c r="K3451" s="6">
        <v>722.36</v>
      </c>
      <c r="L3451" s="6">
        <v>361.18</v>
      </c>
      <c r="M3451" s="1">
        <v>2</v>
      </c>
      <c r="N3451" s="8">
        <v>45415</v>
      </c>
      <c r="O3451" s="4" t="str">
        <f t="shared" si="160"/>
        <v>May 2024</v>
      </c>
      <c r="P3451" s="1" t="s">
        <v>79</v>
      </c>
      <c r="Q3451" s="1" t="s">
        <v>111</v>
      </c>
      <c r="R3451" s="6">
        <v>187.75</v>
      </c>
      <c r="S3451" s="6">
        <f t="shared" si="161"/>
        <v>910.11</v>
      </c>
    </row>
    <row r="3452" spans="1:19" x14ac:dyDescent="0.35">
      <c r="A3452" s="1">
        <v>6383</v>
      </c>
      <c r="B3452" s="1">
        <v>52</v>
      </c>
      <c r="C3452" s="1" t="str">
        <f t="shared" si="159"/>
        <v>Middle-Aged</v>
      </c>
      <c r="D3452" s="1" t="s">
        <v>38</v>
      </c>
      <c r="E3452" s="1" t="s">
        <v>17</v>
      </c>
      <c r="F3452" s="1" t="s">
        <v>24</v>
      </c>
      <c r="G3452" s="1" t="s">
        <v>25</v>
      </c>
      <c r="H3452" s="1">
        <v>3</v>
      </c>
      <c r="I3452" s="1" t="s">
        <v>26</v>
      </c>
      <c r="J3452" s="1" t="s">
        <v>34</v>
      </c>
      <c r="K3452" s="6">
        <v>247.03</v>
      </c>
      <c r="L3452" s="6">
        <v>247.03</v>
      </c>
      <c r="M3452" s="1">
        <v>1</v>
      </c>
      <c r="N3452" s="8">
        <v>45415</v>
      </c>
      <c r="O3452" s="4" t="str">
        <f t="shared" si="160"/>
        <v>May 2024</v>
      </c>
      <c r="P3452" s="1" t="s">
        <v>28</v>
      </c>
      <c r="Q3452" s="1" t="s">
        <v>53</v>
      </c>
      <c r="R3452" s="6">
        <v>67.239999999999995</v>
      </c>
      <c r="S3452" s="6">
        <f t="shared" si="161"/>
        <v>314.27</v>
      </c>
    </row>
    <row r="3453" spans="1:19" x14ac:dyDescent="0.35">
      <c r="A3453" s="1">
        <v>3670</v>
      </c>
      <c r="B3453" s="1">
        <v>53</v>
      </c>
      <c r="C3453" s="1" t="str">
        <f t="shared" si="159"/>
        <v>Middle-Aged</v>
      </c>
      <c r="D3453" s="1" t="s">
        <v>38</v>
      </c>
      <c r="E3453" s="1" t="s">
        <v>17</v>
      </c>
      <c r="F3453" s="1" t="s">
        <v>40</v>
      </c>
      <c r="G3453" s="1" t="s">
        <v>41</v>
      </c>
      <c r="H3453" s="1">
        <v>3</v>
      </c>
      <c r="I3453" s="1" t="s">
        <v>26</v>
      </c>
      <c r="J3453" s="1" t="s">
        <v>42</v>
      </c>
      <c r="K3453" s="6">
        <v>1689.66</v>
      </c>
      <c r="L3453" s="6">
        <v>844.83</v>
      </c>
      <c r="M3453" s="1">
        <v>2</v>
      </c>
      <c r="N3453" s="8">
        <v>45415</v>
      </c>
      <c r="O3453" s="4" t="str">
        <f t="shared" si="160"/>
        <v>May 2024</v>
      </c>
      <c r="P3453" s="1" t="s">
        <v>32</v>
      </c>
      <c r="Q3453" s="1"/>
      <c r="R3453" s="6">
        <v>0</v>
      </c>
      <c r="S3453" s="6">
        <f t="shared" si="161"/>
        <v>1689.66</v>
      </c>
    </row>
    <row r="3454" spans="1:19" x14ac:dyDescent="0.35">
      <c r="A3454" s="1">
        <v>14065</v>
      </c>
      <c r="B3454" s="1">
        <v>53</v>
      </c>
      <c r="C3454" s="1" t="str">
        <f t="shared" si="159"/>
        <v>Middle-Aged</v>
      </c>
      <c r="D3454" s="1" t="s">
        <v>38</v>
      </c>
      <c r="E3454" s="1" t="s">
        <v>17</v>
      </c>
      <c r="F3454" s="1" t="s">
        <v>77</v>
      </c>
      <c r="G3454" s="1" t="s">
        <v>86</v>
      </c>
      <c r="H3454" s="1">
        <v>1</v>
      </c>
      <c r="I3454" s="1" t="s">
        <v>26</v>
      </c>
      <c r="J3454" s="1" t="s">
        <v>83</v>
      </c>
      <c r="K3454" s="6">
        <v>361.18</v>
      </c>
      <c r="L3454" s="6">
        <v>361.18</v>
      </c>
      <c r="M3454" s="1">
        <v>1</v>
      </c>
      <c r="N3454" s="8">
        <v>45415</v>
      </c>
      <c r="O3454" s="4" t="str">
        <f t="shared" si="160"/>
        <v>May 2024</v>
      </c>
      <c r="P3454" s="1" t="s">
        <v>84</v>
      </c>
      <c r="Q3454" s="1" t="s">
        <v>107</v>
      </c>
      <c r="R3454" s="6">
        <v>89.65</v>
      </c>
      <c r="S3454" s="6">
        <f t="shared" si="161"/>
        <v>450.83000000000004</v>
      </c>
    </row>
    <row r="3455" spans="1:19" x14ac:dyDescent="0.35">
      <c r="A3455" s="1">
        <v>6669</v>
      </c>
      <c r="B3455" s="1">
        <v>54</v>
      </c>
      <c r="C3455" s="1" t="str">
        <f t="shared" si="159"/>
        <v>Middle-Aged</v>
      </c>
      <c r="D3455" s="1" t="s">
        <v>16</v>
      </c>
      <c r="E3455" s="1" t="s">
        <v>17</v>
      </c>
      <c r="F3455" s="1" t="s">
        <v>40</v>
      </c>
      <c r="G3455" s="1" t="s">
        <v>41</v>
      </c>
      <c r="H3455" s="1">
        <v>3</v>
      </c>
      <c r="I3455" s="1" t="s">
        <v>20</v>
      </c>
      <c r="J3455" s="1" t="s">
        <v>21</v>
      </c>
      <c r="K3455" s="6">
        <v>6758.64</v>
      </c>
      <c r="L3455" s="6">
        <v>844.83</v>
      </c>
      <c r="M3455" s="1">
        <v>8</v>
      </c>
      <c r="N3455" s="8">
        <v>45415</v>
      </c>
      <c r="O3455" s="4" t="str">
        <f t="shared" si="160"/>
        <v>May 2024</v>
      </c>
      <c r="P3455" s="1" t="s">
        <v>28</v>
      </c>
      <c r="Q3455" s="1"/>
      <c r="R3455" s="6">
        <v>0</v>
      </c>
      <c r="S3455" s="6">
        <f t="shared" si="161"/>
        <v>6758.64</v>
      </c>
    </row>
    <row r="3456" spans="1:19" x14ac:dyDescent="0.35">
      <c r="A3456" s="1">
        <v>13064</v>
      </c>
      <c r="B3456" s="1">
        <v>57</v>
      </c>
      <c r="C3456" s="1" t="str">
        <f t="shared" si="159"/>
        <v>Old</v>
      </c>
      <c r="D3456" s="1" t="s">
        <v>38</v>
      </c>
      <c r="E3456" s="1" t="s">
        <v>17</v>
      </c>
      <c r="F3456" s="1" t="s">
        <v>77</v>
      </c>
      <c r="G3456" s="1" t="s">
        <v>86</v>
      </c>
      <c r="H3456" s="1">
        <v>4</v>
      </c>
      <c r="I3456" s="1" t="s">
        <v>20</v>
      </c>
      <c r="J3456" s="1" t="s">
        <v>83</v>
      </c>
      <c r="K3456" s="6">
        <v>2528.2600000000002</v>
      </c>
      <c r="L3456" s="6">
        <v>361.18</v>
      </c>
      <c r="M3456" s="1">
        <v>7</v>
      </c>
      <c r="N3456" s="8">
        <v>45415</v>
      </c>
      <c r="O3456" s="4" t="str">
        <f t="shared" si="160"/>
        <v>May 2024</v>
      </c>
      <c r="P3456" s="1" t="s">
        <v>22</v>
      </c>
      <c r="Q3456" s="1"/>
      <c r="R3456" s="6">
        <v>0</v>
      </c>
      <c r="S3456" s="6">
        <f t="shared" si="161"/>
        <v>2528.2600000000002</v>
      </c>
    </row>
    <row r="3457" spans="1:19" x14ac:dyDescent="0.35">
      <c r="A3457" s="1">
        <v>18984</v>
      </c>
      <c r="B3457" s="1">
        <v>58</v>
      </c>
      <c r="C3457" s="1" t="str">
        <f t="shared" si="159"/>
        <v>Old</v>
      </c>
      <c r="D3457" s="1" t="s">
        <v>16</v>
      </c>
      <c r="E3457" s="1" t="s">
        <v>17</v>
      </c>
      <c r="F3457" s="1" t="s">
        <v>40</v>
      </c>
      <c r="G3457" s="1" t="s">
        <v>88</v>
      </c>
      <c r="H3457" s="1">
        <v>3</v>
      </c>
      <c r="I3457" s="1" t="s">
        <v>20</v>
      </c>
      <c r="J3457" s="1" t="s">
        <v>93</v>
      </c>
      <c r="K3457" s="6">
        <v>2297.5</v>
      </c>
      <c r="L3457" s="6">
        <v>459.5</v>
      </c>
      <c r="M3457" s="1">
        <v>5</v>
      </c>
      <c r="N3457" s="8">
        <v>45415</v>
      </c>
      <c r="O3457" s="4" t="str">
        <f t="shared" si="160"/>
        <v>May 2024</v>
      </c>
      <c r="P3457" s="1" t="s">
        <v>22</v>
      </c>
      <c r="Q3457" s="1" t="s">
        <v>122</v>
      </c>
      <c r="R3457" s="6">
        <v>139.49</v>
      </c>
      <c r="S3457" s="6">
        <f t="shared" si="161"/>
        <v>2436.9899999999998</v>
      </c>
    </row>
    <row r="3458" spans="1:19" x14ac:dyDescent="0.35">
      <c r="A3458" s="1">
        <v>3207</v>
      </c>
      <c r="B3458" s="1">
        <v>60</v>
      </c>
      <c r="C3458" s="1" t="str">
        <f t="shared" ref="C3458:C3521" si="162">IF(B3458&lt;=35,"Young",IF(B3458&lt;=55,"Middle-Aged","Old"))</f>
        <v>Old</v>
      </c>
      <c r="D3458" s="1" t="s">
        <v>16</v>
      </c>
      <c r="E3458" s="1" t="s">
        <v>17</v>
      </c>
      <c r="F3458" s="1" t="s">
        <v>18</v>
      </c>
      <c r="G3458" s="1" t="s">
        <v>36</v>
      </c>
      <c r="H3458" s="1">
        <v>5</v>
      </c>
      <c r="I3458" s="1" t="s">
        <v>26</v>
      </c>
      <c r="J3458" s="1" t="s">
        <v>42</v>
      </c>
      <c r="K3458" s="6">
        <v>41.5</v>
      </c>
      <c r="L3458" s="6">
        <v>20.75</v>
      </c>
      <c r="M3458" s="1">
        <v>2</v>
      </c>
      <c r="N3458" s="8">
        <v>45415</v>
      </c>
      <c r="O3458" s="4" t="str">
        <f t="shared" ref="O3458:O3521" si="163">TEXT(N3458,"mmmm yyyy")</f>
        <v>May 2024</v>
      </c>
      <c r="P3458" s="1" t="s">
        <v>22</v>
      </c>
      <c r="Q3458" s="1" t="s">
        <v>29</v>
      </c>
      <c r="R3458" s="6">
        <v>34.61</v>
      </c>
      <c r="S3458" s="6">
        <f t="shared" ref="S3458:S3521" si="164">K3458+R3458</f>
        <v>76.11</v>
      </c>
    </row>
    <row r="3459" spans="1:19" x14ac:dyDescent="0.35">
      <c r="A3459" s="1">
        <v>3244</v>
      </c>
      <c r="B3459" s="1">
        <v>60</v>
      </c>
      <c r="C3459" s="1" t="str">
        <f t="shared" si="162"/>
        <v>Old</v>
      </c>
      <c r="D3459" s="1" t="s">
        <v>16</v>
      </c>
      <c r="E3459" s="1" t="s">
        <v>17</v>
      </c>
      <c r="F3459" s="1" t="s">
        <v>40</v>
      </c>
      <c r="G3459" s="1" t="s">
        <v>41</v>
      </c>
      <c r="H3459" s="1">
        <v>3</v>
      </c>
      <c r="I3459" s="1" t="s">
        <v>20</v>
      </c>
      <c r="J3459" s="1" t="s">
        <v>27</v>
      </c>
      <c r="K3459" s="6">
        <v>1689.66</v>
      </c>
      <c r="L3459" s="6">
        <v>844.83</v>
      </c>
      <c r="M3459" s="1">
        <v>2</v>
      </c>
      <c r="N3459" s="8">
        <v>45415</v>
      </c>
      <c r="O3459" s="4" t="str">
        <f t="shared" si="163"/>
        <v>May 2024</v>
      </c>
      <c r="P3459" s="1" t="s">
        <v>28</v>
      </c>
      <c r="Q3459" s="1" t="s">
        <v>37</v>
      </c>
      <c r="R3459" s="6">
        <v>49.64</v>
      </c>
      <c r="S3459" s="6">
        <f t="shared" si="164"/>
        <v>1739.3000000000002</v>
      </c>
    </row>
    <row r="3460" spans="1:19" x14ac:dyDescent="0.35">
      <c r="A3460" s="1">
        <v>18980</v>
      </c>
      <c r="B3460" s="1">
        <v>62</v>
      </c>
      <c r="C3460" s="1" t="str">
        <f t="shared" si="162"/>
        <v>Old</v>
      </c>
      <c r="D3460" s="1" t="s">
        <v>16</v>
      </c>
      <c r="E3460" s="1" t="s">
        <v>33</v>
      </c>
      <c r="F3460" s="1" t="s">
        <v>18</v>
      </c>
      <c r="G3460" s="1" t="s">
        <v>81</v>
      </c>
      <c r="H3460" s="1">
        <v>3</v>
      </c>
      <c r="I3460" s="1" t="s">
        <v>26</v>
      </c>
      <c r="J3460" s="1" t="s">
        <v>93</v>
      </c>
      <c r="K3460" s="6">
        <v>11396.8</v>
      </c>
      <c r="L3460" s="6">
        <v>1139.68</v>
      </c>
      <c r="M3460" s="1">
        <v>10</v>
      </c>
      <c r="N3460" s="8">
        <v>45415</v>
      </c>
      <c r="O3460" s="4" t="str">
        <f t="shared" si="163"/>
        <v>May 2024</v>
      </c>
      <c r="P3460" s="1" t="s">
        <v>84</v>
      </c>
      <c r="Q3460" s="1" t="s">
        <v>52</v>
      </c>
      <c r="R3460" s="6">
        <v>68.13</v>
      </c>
      <c r="S3460" s="6">
        <f t="shared" si="164"/>
        <v>11464.929999999998</v>
      </c>
    </row>
    <row r="3461" spans="1:19" x14ac:dyDescent="0.35">
      <c r="A3461" s="1">
        <v>5734</v>
      </c>
      <c r="B3461" s="1">
        <v>63</v>
      </c>
      <c r="C3461" s="1" t="str">
        <f t="shared" si="162"/>
        <v>Old</v>
      </c>
      <c r="D3461" s="1" t="s">
        <v>16</v>
      </c>
      <c r="E3461" s="1" t="s">
        <v>17</v>
      </c>
      <c r="F3461" s="1" t="s">
        <v>18</v>
      </c>
      <c r="G3461" s="1" t="s">
        <v>36</v>
      </c>
      <c r="H3461" s="1">
        <v>5</v>
      </c>
      <c r="I3461" s="1" t="s">
        <v>20</v>
      </c>
      <c r="J3461" s="1" t="s">
        <v>42</v>
      </c>
      <c r="K3461" s="6">
        <v>62.25</v>
      </c>
      <c r="L3461" s="6">
        <v>20.75</v>
      </c>
      <c r="M3461" s="1">
        <v>3</v>
      </c>
      <c r="N3461" s="8">
        <v>45415</v>
      </c>
      <c r="O3461" s="4" t="str">
        <f t="shared" si="163"/>
        <v>May 2024</v>
      </c>
      <c r="P3461" s="1" t="s">
        <v>28</v>
      </c>
      <c r="Q3461" s="1" t="s">
        <v>58</v>
      </c>
      <c r="R3461" s="6">
        <v>120.59</v>
      </c>
      <c r="S3461" s="6">
        <f t="shared" si="164"/>
        <v>182.84</v>
      </c>
    </row>
    <row r="3462" spans="1:19" x14ac:dyDescent="0.35">
      <c r="A3462" s="1">
        <v>13734</v>
      </c>
      <c r="B3462" s="1">
        <v>63</v>
      </c>
      <c r="C3462" s="1" t="str">
        <f t="shared" si="162"/>
        <v>Old</v>
      </c>
      <c r="D3462" s="1" t="s">
        <v>16</v>
      </c>
      <c r="E3462" s="1" t="s">
        <v>17</v>
      </c>
      <c r="F3462" s="1" t="s">
        <v>40</v>
      </c>
      <c r="G3462" s="1" t="s">
        <v>88</v>
      </c>
      <c r="H3462" s="1">
        <v>2</v>
      </c>
      <c r="I3462" s="1" t="s">
        <v>26</v>
      </c>
      <c r="J3462" s="1" t="s">
        <v>93</v>
      </c>
      <c r="K3462" s="6">
        <v>1838</v>
      </c>
      <c r="L3462" s="6">
        <v>459.5</v>
      </c>
      <c r="M3462" s="1">
        <v>4</v>
      </c>
      <c r="N3462" s="8">
        <v>45415</v>
      </c>
      <c r="O3462" s="4" t="str">
        <f t="shared" si="163"/>
        <v>May 2024</v>
      </c>
      <c r="P3462" s="1" t="s">
        <v>22</v>
      </c>
      <c r="Q3462" s="1"/>
      <c r="R3462" s="6">
        <v>0</v>
      </c>
      <c r="S3462" s="6">
        <f t="shared" si="164"/>
        <v>1838</v>
      </c>
    </row>
    <row r="3463" spans="1:19" x14ac:dyDescent="0.35">
      <c r="A3463" s="1">
        <v>13526</v>
      </c>
      <c r="B3463" s="1">
        <v>64</v>
      </c>
      <c r="C3463" s="1" t="str">
        <f t="shared" si="162"/>
        <v>Old</v>
      </c>
      <c r="D3463" s="1" t="s">
        <v>16</v>
      </c>
      <c r="E3463" s="1" t="s">
        <v>33</v>
      </c>
      <c r="F3463" s="1" t="s">
        <v>77</v>
      </c>
      <c r="G3463" s="1" t="s">
        <v>86</v>
      </c>
      <c r="H3463" s="1">
        <v>5</v>
      </c>
      <c r="I3463" s="1" t="s">
        <v>20</v>
      </c>
      <c r="J3463" s="1" t="s">
        <v>83</v>
      </c>
      <c r="K3463" s="6">
        <v>3250.62</v>
      </c>
      <c r="L3463" s="6">
        <v>361.18</v>
      </c>
      <c r="M3463" s="1">
        <v>9</v>
      </c>
      <c r="N3463" s="8">
        <v>45415</v>
      </c>
      <c r="O3463" s="4" t="str">
        <f t="shared" si="163"/>
        <v>May 2024</v>
      </c>
      <c r="P3463" s="1" t="s">
        <v>22</v>
      </c>
      <c r="Q3463" s="1"/>
      <c r="R3463" s="6">
        <v>0</v>
      </c>
      <c r="S3463" s="6">
        <f t="shared" si="164"/>
        <v>3250.62</v>
      </c>
    </row>
    <row r="3464" spans="1:19" x14ac:dyDescent="0.35">
      <c r="A3464" s="1">
        <v>1873</v>
      </c>
      <c r="B3464" s="1">
        <v>66</v>
      </c>
      <c r="C3464" s="1" t="str">
        <f t="shared" si="162"/>
        <v>Old</v>
      </c>
      <c r="D3464" s="1" t="s">
        <v>38</v>
      </c>
      <c r="E3464" s="1" t="s">
        <v>17</v>
      </c>
      <c r="F3464" s="1" t="s">
        <v>18</v>
      </c>
      <c r="G3464" s="1" t="s">
        <v>19</v>
      </c>
      <c r="H3464" s="1">
        <v>2</v>
      </c>
      <c r="I3464" s="1" t="s">
        <v>20</v>
      </c>
      <c r="J3464" s="1" t="s">
        <v>21</v>
      </c>
      <c r="K3464" s="6">
        <v>5538.33</v>
      </c>
      <c r="L3464" s="6">
        <v>791.19</v>
      </c>
      <c r="M3464" s="1">
        <v>7</v>
      </c>
      <c r="N3464" s="8">
        <v>45415</v>
      </c>
      <c r="O3464" s="4" t="str">
        <f t="shared" si="163"/>
        <v>May 2024</v>
      </c>
      <c r="P3464" s="1" t="s">
        <v>32</v>
      </c>
      <c r="Q3464" s="1"/>
      <c r="R3464" s="6">
        <v>0</v>
      </c>
      <c r="S3464" s="6">
        <f t="shared" si="164"/>
        <v>5538.33</v>
      </c>
    </row>
    <row r="3465" spans="1:19" x14ac:dyDescent="0.35">
      <c r="A3465" s="1">
        <v>13020</v>
      </c>
      <c r="B3465" s="1">
        <v>67</v>
      </c>
      <c r="C3465" s="1" t="str">
        <f t="shared" si="162"/>
        <v>Old</v>
      </c>
      <c r="D3465" s="1" t="s">
        <v>16</v>
      </c>
      <c r="E3465" s="1" t="s">
        <v>17</v>
      </c>
      <c r="F3465" s="1" t="s">
        <v>40</v>
      </c>
      <c r="G3465" s="1" t="s">
        <v>88</v>
      </c>
      <c r="H3465" s="1">
        <v>4</v>
      </c>
      <c r="I3465" s="1" t="s">
        <v>20</v>
      </c>
      <c r="J3465" s="1" t="s">
        <v>21</v>
      </c>
      <c r="K3465" s="6">
        <v>3216.5</v>
      </c>
      <c r="L3465" s="6">
        <v>459.5</v>
      </c>
      <c r="M3465" s="1">
        <v>7</v>
      </c>
      <c r="N3465" s="8">
        <v>45415</v>
      </c>
      <c r="O3465" s="4" t="str">
        <f t="shared" si="163"/>
        <v>May 2024</v>
      </c>
      <c r="P3465" s="1" t="s">
        <v>79</v>
      </c>
      <c r="Q3465" s="1" t="s">
        <v>52</v>
      </c>
      <c r="R3465" s="6">
        <v>60.99</v>
      </c>
      <c r="S3465" s="6">
        <f t="shared" si="164"/>
        <v>3277.49</v>
      </c>
    </row>
    <row r="3466" spans="1:19" x14ac:dyDescent="0.35">
      <c r="A3466" s="1">
        <v>15231</v>
      </c>
      <c r="B3466" s="1">
        <v>68</v>
      </c>
      <c r="C3466" s="1" t="str">
        <f t="shared" si="162"/>
        <v>Old</v>
      </c>
      <c r="D3466" s="1" t="s">
        <v>38</v>
      </c>
      <c r="E3466" s="1" t="s">
        <v>17</v>
      </c>
      <c r="F3466" s="1" t="s">
        <v>18</v>
      </c>
      <c r="G3466" s="1" t="s">
        <v>81</v>
      </c>
      <c r="H3466" s="1">
        <v>4</v>
      </c>
      <c r="I3466" s="1" t="s">
        <v>20</v>
      </c>
      <c r="J3466" s="1" t="s">
        <v>21</v>
      </c>
      <c r="K3466" s="6">
        <v>5698.4</v>
      </c>
      <c r="L3466" s="6">
        <v>1139.68</v>
      </c>
      <c r="M3466" s="1">
        <v>5</v>
      </c>
      <c r="N3466" s="8">
        <v>45415</v>
      </c>
      <c r="O3466" s="4" t="str">
        <f t="shared" si="163"/>
        <v>May 2024</v>
      </c>
      <c r="P3466" s="1" t="s">
        <v>79</v>
      </c>
      <c r="Q3466" s="1" t="s">
        <v>29</v>
      </c>
      <c r="R3466" s="6">
        <v>21.4</v>
      </c>
      <c r="S3466" s="6">
        <f t="shared" si="164"/>
        <v>5719.7999999999993</v>
      </c>
    </row>
    <row r="3467" spans="1:19" x14ac:dyDescent="0.35">
      <c r="A3467" s="1">
        <v>15939</v>
      </c>
      <c r="B3467" s="1">
        <v>69</v>
      </c>
      <c r="C3467" s="1" t="str">
        <f t="shared" si="162"/>
        <v>Old</v>
      </c>
      <c r="D3467" s="1" t="s">
        <v>16</v>
      </c>
      <c r="E3467" s="1" t="s">
        <v>17</v>
      </c>
      <c r="F3467" s="1" t="s">
        <v>24</v>
      </c>
      <c r="G3467" s="1" t="s">
        <v>85</v>
      </c>
      <c r="H3467" s="1">
        <v>1</v>
      </c>
      <c r="I3467" s="1" t="s">
        <v>26</v>
      </c>
      <c r="J3467" s="1" t="s">
        <v>93</v>
      </c>
      <c r="K3467" s="6">
        <v>3145.64</v>
      </c>
      <c r="L3467" s="6">
        <v>786.41</v>
      </c>
      <c r="M3467" s="1">
        <v>4</v>
      </c>
      <c r="N3467" s="8">
        <v>45415</v>
      </c>
      <c r="O3467" s="4" t="str">
        <f t="shared" si="163"/>
        <v>May 2024</v>
      </c>
      <c r="P3467" s="1" t="s">
        <v>22</v>
      </c>
      <c r="Q3467" s="1" t="s">
        <v>37</v>
      </c>
      <c r="R3467" s="6">
        <v>18.27</v>
      </c>
      <c r="S3467" s="6">
        <f t="shared" si="164"/>
        <v>3163.91</v>
      </c>
    </row>
    <row r="3468" spans="1:19" x14ac:dyDescent="0.35">
      <c r="A3468" s="1">
        <v>13746</v>
      </c>
      <c r="B3468" s="1">
        <v>70</v>
      </c>
      <c r="C3468" s="1" t="str">
        <f t="shared" si="162"/>
        <v>Old</v>
      </c>
      <c r="D3468" s="1" t="s">
        <v>16</v>
      </c>
      <c r="E3468" s="1" t="s">
        <v>17</v>
      </c>
      <c r="F3468" s="1" t="s">
        <v>77</v>
      </c>
      <c r="G3468" s="1" t="s">
        <v>86</v>
      </c>
      <c r="H3468" s="1">
        <v>4</v>
      </c>
      <c r="I3468" s="1" t="s">
        <v>26</v>
      </c>
      <c r="J3468" s="1" t="s">
        <v>83</v>
      </c>
      <c r="K3468" s="6">
        <v>1805.9</v>
      </c>
      <c r="L3468" s="6">
        <v>361.18</v>
      </c>
      <c r="M3468" s="1">
        <v>5</v>
      </c>
      <c r="N3468" s="8">
        <v>45415</v>
      </c>
      <c r="O3468" s="4" t="str">
        <f t="shared" si="163"/>
        <v>May 2024</v>
      </c>
      <c r="P3468" s="1" t="s">
        <v>22</v>
      </c>
      <c r="Q3468" s="1" t="s">
        <v>29</v>
      </c>
      <c r="R3468" s="6">
        <v>69.39</v>
      </c>
      <c r="S3468" s="6">
        <f t="shared" si="164"/>
        <v>1875.2900000000002</v>
      </c>
    </row>
    <row r="3469" spans="1:19" x14ac:dyDescent="0.35">
      <c r="A3469" s="1">
        <v>14783</v>
      </c>
      <c r="B3469" s="1">
        <v>71</v>
      </c>
      <c r="C3469" s="1" t="str">
        <f t="shared" si="162"/>
        <v>Old</v>
      </c>
      <c r="D3469" s="1" t="s">
        <v>16</v>
      </c>
      <c r="E3469" s="1" t="s">
        <v>33</v>
      </c>
      <c r="F3469" s="1" t="s">
        <v>77</v>
      </c>
      <c r="G3469" s="1" t="s">
        <v>86</v>
      </c>
      <c r="H3469" s="1">
        <v>1</v>
      </c>
      <c r="I3469" s="1" t="s">
        <v>20</v>
      </c>
      <c r="J3469" s="1" t="s">
        <v>21</v>
      </c>
      <c r="K3469" s="6">
        <v>722.36</v>
      </c>
      <c r="L3469" s="6">
        <v>361.18</v>
      </c>
      <c r="M3469" s="1">
        <v>2</v>
      </c>
      <c r="N3469" s="8">
        <v>45415</v>
      </c>
      <c r="O3469" s="4" t="str">
        <f t="shared" si="163"/>
        <v>May 2024</v>
      </c>
      <c r="P3469" s="1" t="s">
        <v>22</v>
      </c>
      <c r="Q3469" s="1" t="s">
        <v>37</v>
      </c>
      <c r="R3469" s="6">
        <v>62.72</v>
      </c>
      <c r="S3469" s="6">
        <f t="shared" si="164"/>
        <v>785.08</v>
      </c>
    </row>
    <row r="3470" spans="1:19" x14ac:dyDescent="0.35">
      <c r="A3470" s="1">
        <v>18146</v>
      </c>
      <c r="B3470" s="1">
        <v>71</v>
      </c>
      <c r="C3470" s="1" t="str">
        <f t="shared" si="162"/>
        <v>Old</v>
      </c>
      <c r="D3470" s="1" t="s">
        <v>16</v>
      </c>
      <c r="E3470" s="1" t="s">
        <v>33</v>
      </c>
      <c r="F3470" s="1" t="s">
        <v>30</v>
      </c>
      <c r="G3470" s="1" t="s">
        <v>78</v>
      </c>
      <c r="H3470" s="1">
        <v>3</v>
      </c>
      <c r="I3470" s="1" t="s">
        <v>26</v>
      </c>
      <c r="J3470" s="1" t="s">
        <v>93</v>
      </c>
      <c r="K3470" s="6">
        <v>5394.56</v>
      </c>
      <c r="L3470" s="6">
        <v>674.32</v>
      </c>
      <c r="M3470" s="1">
        <v>8</v>
      </c>
      <c r="N3470" s="8">
        <v>45415</v>
      </c>
      <c r="O3470" s="4" t="str">
        <f t="shared" si="163"/>
        <v>May 2024</v>
      </c>
      <c r="P3470" s="1" t="s">
        <v>84</v>
      </c>
      <c r="Q3470" s="1" t="s">
        <v>52</v>
      </c>
      <c r="R3470" s="6">
        <v>85.9</v>
      </c>
      <c r="S3470" s="6">
        <f t="shared" si="164"/>
        <v>5480.46</v>
      </c>
    </row>
    <row r="3471" spans="1:19" x14ac:dyDescent="0.35">
      <c r="A3471" s="1">
        <v>2603</v>
      </c>
      <c r="B3471" s="1">
        <v>72</v>
      </c>
      <c r="C3471" s="1" t="str">
        <f t="shared" si="162"/>
        <v>Old</v>
      </c>
      <c r="D3471" s="1" t="s">
        <v>38</v>
      </c>
      <c r="E3471" s="1" t="s">
        <v>17</v>
      </c>
      <c r="F3471" s="1" t="s">
        <v>18</v>
      </c>
      <c r="G3471" s="1" t="s">
        <v>36</v>
      </c>
      <c r="H3471" s="1">
        <v>5</v>
      </c>
      <c r="I3471" s="1" t="s">
        <v>26</v>
      </c>
      <c r="J3471" s="1" t="s">
        <v>27</v>
      </c>
      <c r="K3471" s="6">
        <v>103.75</v>
      </c>
      <c r="L3471" s="6">
        <v>20.75</v>
      </c>
      <c r="M3471" s="1">
        <v>5</v>
      </c>
      <c r="N3471" s="8">
        <v>45415</v>
      </c>
      <c r="O3471" s="4" t="str">
        <f t="shared" si="163"/>
        <v>May 2024</v>
      </c>
      <c r="P3471" s="1" t="s">
        <v>22</v>
      </c>
      <c r="Q3471" s="1" t="s">
        <v>55</v>
      </c>
      <c r="R3471" s="6">
        <v>58.41</v>
      </c>
      <c r="S3471" s="6">
        <f t="shared" si="164"/>
        <v>162.16</v>
      </c>
    </row>
    <row r="3472" spans="1:19" x14ac:dyDescent="0.35">
      <c r="A3472" s="1">
        <v>8424</v>
      </c>
      <c r="B3472" s="1">
        <v>72</v>
      </c>
      <c r="C3472" s="1" t="str">
        <f t="shared" si="162"/>
        <v>Old</v>
      </c>
      <c r="D3472" s="1" t="s">
        <v>16</v>
      </c>
      <c r="E3472" s="1" t="s">
        <v>17</v>
      </c>
      <c r="F3472" s="1" t="s">
        <v>18</v>
      </c>
      <c r="G3472" s="1" t="s">
        <v>19</v>
      </c>
      <c r="H3472" s="1">
        <v>2</v>
      </c>
      <c r="I3472" s="1" t="s">
        <v>20</v>
      </c>
      <c r="J3472" s="1" t="s">
        <v>34</v>
      </c>
      <c r="K3472" s="6">
        <v>3164.76</v>
      </c>
      <c r="L3472" s="6">
        <v>791.19</v>
      </c>
      <c r="M3472" s="1">
        <v>4</v>
      </c>
      <c r="N3472" s="8">
        <v>45415</v>
      </c>
      <c r="O3472" s="4" t="str">
        <f t="shared" si="163"/>
        <v>May 2024</v>
      </c>
      <c r="P3472" s="1" t="s">
        <v>22</v>
      </c>
      <c r="Q3472" s="1"/>
      <c r="R3472" s="6">
        <v>0</v>
      </c>
      <c r="S3472" s="6">
        <f t="shared" si="164"/>
        <v>3164.76</v>
      </c>
    </row>
    <row r="3473" spans="1:19" x14ac:dyDescent="0.35">
      <c r="A3473" s="1">
        <v>3896</v>
      </c>
      <c r="B3473" s="1">
        <v>73</v>
      </c>
      <c r="C3473" s="1" t="str">
        <f t="shared" si="162"/>
        <v>Old</v>
      </c>
      <c r="D3473" s="1" t="s">
        <v>38</v>
      </c>
      <c r="E3473" s="1" t="s">
        <v>17</v>
      </c>
      <c r="F3473" s="1" t="s">
        <v>30</v>
      </c>
      <c r="G3473" s="1" t="s">
        <v>31</v>
      </c>
      <c r="H3473" s="1">
        <v>3</v>
      </c>
      <c r="I3473" s="1" t="s">
        <v>26</v>
      </c>
      <c r="J3473" s="1" t="s">
        <v>34</v>
      </c>
      <c r="K3473" s="6">
        <v>2319.8000000000002</v>
      </c>
      <c r="L3473" s="6">
        <v>463.96</v>
      </c>
      <c r="M3473" s="1">
        <v>5</v>
      </c>
      <c r="N3473" s="8">
        <v>45415</v>
      </c>
      <c r="O3473" s="4" t="str">
        <f t="shared" si="163"/>
        <v>May 2024</v>
      </c>
      <c r="P3473" s="1" t="s">
        <v>22</v>
      </c>
      <c r="Q3473" s="1" t="s">
        <v>39</v>
      </c>
      <c r="R3473" s="6">
        <v>51.29</v>
      </c>
      <c r="S3473" s="6">
        <f t="shared" si="164"/>
        <v>2371.09</v>
      </c>
    </row>
    <row r="3474" spans="1:19" x14ac:dyDescent="0.35">
      <c r="A3474" s="1">
        <v>1043</v>
      </c>
      <c r="B3474" s="1">
        <v>76</v>
      </c>
      <c r="C3474" s="1" t="str">
        <f t="shared" si="162"/>
        <v>Old</v>
      </c>
      <c r="D3474" s="1" t="s">
        <v>16</v>
      </c>
      <c r="E3474" s="1" t="s">
        <v>17</v>
      </c>
      <c r="F3474" s="1" t="s">
        <v>18</v>
      </c>
      <c r="G3474" s="1" t="s">
        <v>36</v>
      </c>
      <c r="H3474" s="1">
        <v>5</v>
      </c>
      <c r="I3474" s="1" t="s">
        <v>26</v>
      </c>
      <c r="J3474" s="1" t="s">
        <v>42</v>
      </c>
      <c r="K3474" s="6">
        <v>207.5</v>
      </c>
      <c r="L3474" s="6">
        <v>20.75</v>
      </c>
      <c r="M3474" s="1">
        <v>10</v>
      </c>
      <c r="N3474" s="8">
        <v>45415</v>
      </c>
      <c r="O3474" s="4" t="str">
        <f t="shared" si="163"/>
        <v>May 2024</v>
      </c>
      <c r="P3474" s="1" t="s">
        <v>28</v>
      </c>
      <c r="Q3474" s="1"/>
      <c r="R3474" s="6">
        <v>0</v>
      </c>
      <c r="S3474" s="6">
        <f t="shared" si="164"/>
        <v>207.5</v>
      </c>
    </row>
    <row r="3475" spans="1:19" x14ac:dyDescent="0.35">
      <c r="A3475" s="1">
        <v>1148</v>
      </c>
      <c r="B3475" s="1">
        <v>77</v>
      </c>
      <c r="C3475" s="1" t="str">
        <f t="shared" si="162"/>
        <v>Old</v>
      </c>
      <c r="D3475" s="1" t="s">
        <v>38</v>
      </c>
      <c r="E3475" s="1" t="s">
        <v>33</v>
      </c>
      <c r="F3475" s="1" t="s">
        <v>24</v>
      </c>
      <c r="G3475" s="1" t="s">
        <v>25</v>
      </c>
      <c r="H3475" s="1">
        <v>3</v>
      </c>
      <c r="I3475" s="1" t="s">
        <v>26</v>
      </c>
      <c r="J3475" s="1" t="s">
        <v>34</v>
      </c>
      <c r="K3475" s="6">
        <v>2470.3000000000002</v>
      </c>
      <c r="L3475" s="6">
        <v>247.03</v>
      </c>
      <c r="M3475" s="1">
        <v>10</v>
      </c>
      <c r="N3475" s="8">
        <v>45415</v>
      </c>
      <c r="O3475" s="4" t="str">
        <f t="shared" si="163"/>
        <v>May 2024</v>
      </c>
      <c r="P3475" s="1" t="s">
        <v>22</v>
      </c>
      <c r="Q3475" s="1"/>
      <c r="R3475" s="6">
        <v>0</v>
      </c>
      <c r="S3475" s="6">
        <f t="shared" si="164"/>
        <v>2470.3000000000002</v>
      </c>
    </row>
    <row r="3476" spans="1:19" x14ac:dyDescent="0.35">
      <c r="A3476" s="1">
        <v>8073</v>
      </c>
      <c r="B3476" s="1">
        <v>78</v>
      </c>
      <c r="C3476" s="1" t="str">
        <f t="shared" si="162"/>
        <v>Old</v>
      </c>
      <c r="D3476" s="1" t="s">
        <v>16</v>
      </c>
      <c r="E3476" s="1" t="s">
        <v>17</v>
      </c>
      <c r="F3476" s="1" t="s">
        <v>24</v>
      </c>
      <c r="G3476" s="1" t="s">
        <v>25</v>
      </c>
      <c r="H3476" s="1">
        <v>3</v>
      </c>
      <c r="I3476" s="1" t="s">
        <v>26</v>
      </c>
      <c r="J3476" s="1" t="s">
        <v>42</v>
      </c>
      <c r="K3476" s="6">
        <v>1235.1500000000001</v>
      </c>
      <c r="L3476" s="6">
        <v>247.03</v>
      </c>
      <c r="M3476" s="1">
        <v>5</v>
      </c>
      <c r="N3476" s="8">
        <v>45415</v>
      </c>
      <c r="O3476" s="4" t="str">
        <f t="shared" si="163"/>
        <v>May 2024</v>
      </c>
      <c r="P3476" s="1" t="s">
        <v>22</v>
      </c>
      <c r="Q3476" s="1" t="s">
        <v>37</v>
      </c>
      <c r="R3476" s="6">
        <v>43.07</v>
      </c>
      <c r="S3476" s="6">
        <f t="shared" si="164"/>
        <v>1278.22</v>
      </c>
    </row>
    <row r="3477" spans="1:19" x14ac:dyDescent="0.35">
      <c r="A3477" s="1">
        <v>17250</v>
      </c>
      <c r="B3477" s="1">
        <v>78</v>
      </c>
      <c r="C3477" s="1" t="str">
        <f t="shared" si="162"/>
        <v>Old</v>
      </c>
      <c r="D3477" s="1" t="s">
        <v>16</v>
      </c>
      <c r="E3477" s="1" t="s">
        <v>17</v>
      </c>
      <c r="F3477" s="1" t="s">
        <v>18</v>
      </c>
      <c r="G3477" s="1" t="s">
        <v>81</v>
      </c>
      <c r="H3477" s="1">
        <v>3</v>
      </c>
      <c r="I3477" s="1" t="s">
        <v>26</v>
      </c>
      <c r="J3477" s="1" t="s">
        <v>93</v>
      </c>
      <c r="K3477" s="6">
        <v>11396.8</v>
      </c>
      <c r="L3477" s="6">
        <v>1139.68</v>
      </c>
      <c r="M3477" s="1">
        <v>10</v>
      </c>
      <c r="N3477" s="8">
        <v>45415</v>
      </c>
      <c r="O3477" s="4" t="str">
        <f t="shared" si="163"/>
        <v>May 2024</v>
      </c>
      <c r="P3477" s="1" t="s">
        <v>84</v>
      </c>
      <c r="Q3477" s="1" t="s">
        <v>108</v>
      </c>
      <c r="R3477" s="6">
        <v>240.6</v>
      </c>
      <c r="S3477" s="6">
        <f t="shared" si="164"/>
        <v>11637.4</v>
      </c>
    </row>
    <row r="3478" spans="1:19" x14ac:dyDescent="0.35">
      <c r="A3478" s="1">
        <v>18986</v>
      </c>
      <c r="B3478" s="1">
        <v>78</v>
      </c>
      <c r="C3478" s="1" t="str">
        <f t="shared" si="162"/>
        <v>Old</v>
      </c>
      <c r="D3478" s="1" t="s">
        <v>38</v>
      </c>
      <c r="E3478" s="1" t="s">
        <v>17</v>
      </c>
      <c r="F3478" s="1" t="s">
        <v>24</v>
      </c>
      <c r="G3478" s="1" t="s">
        <v>85</v>
      </c>
      <c r="H3478" s="1">
        <v>5</v>
      </c>
      <c r="I3478" s="1" t="s">
        <v>20</v>
      </c>
      <c r="J3478" s="1" t="s">
        <v>93</v>
      </c>
      <c r="K3478" s="6">
        <v>7864.1</v>
      </c>
      <c r="L3478" s="6">
        <v>786.41</v>
      </c>
      <c r="M3478" s="1">
        <v>10</v>
      </c>
      <c r="N3478" s="8">
        <v>45415</v>
      </c>
      <c r="O3478" s="4" t="str">
        <f t="shared" si="163"/>
        <v>May 2024</v>
      </c>
      <c r="P3478" s="1" t="s">
        <v>22</v>
      </c>
      <c r="Q3478" s="1"/>
      <c r="R3478" s="6">
        <v>0</v>
      </c>
      <c r="S3478" s="6">
        <f t="shared" si="164"/>
        <v>7864.1</v>
      </c>
    </row>
    <row r="3479" spans="1:19" x14ac:dyDescent="0.35">
      <c r="A3479" s="1">
        <v>2144</v>
      </c>
      <c r="B3479" s="1">
        <v>79</v>
      </c>
      <c r="C3479" s="1" t="str">
        <f t="shared" si="162"/>
        <v>Old</v>
      </c>
      <c r="D3479" s="1" t="s">
        <v>16</v>
      </c>
      <c r="E3479" s="1" t="s">
        <v>17</v>
      </c>
      <c r="F3479" s="1" t="s">
        <v>30</v>
      </c>
      <c r="G3479" s="1" t="s">
        <v>31</v>
      </c>
      <c r="H3479" s="1">
        <v>3</v>
      </c>
      <c r="I3479" s="1" t="s">
        <v>20</v>
      </c>
      <c r="J3479" s="1" t="s">
        <v>42</v>
      </c>
      <c r="K3479" s="6">
        <v>4639.6000000000004</v>
      </c>
      <c r="L3479" s="6">
        <v>463.96</v>
      </c>
      <c r="M3479" s="1">
        <v>10</v>
      </c>
      <c r="N3479" s="8">
        <v>45415</v>
      </c>
      <c r="O3479" s="4" t="str">
        <f t="shared" si="163"/>
        <v>May 2024</v>
      </c>
      <c r="P3479" s="1" t="s">
        <v>28</v>
      </c>
      <c r="Q3479" s="1" t="s">
        <v>55</v>
      </c>
      <c r="R3479" s="6">
        <v>76.25</v>
      </c>
      <c r="S3479" s="6">
        <f t="shared" si="164"/>
        <v>4715.8500000000004</v>
      </c>
    </row>
    <row r="3480" spans="1:19" x14ac:dyDescent="0.35">
      <c r="A3480" s="1">
        <v>3080</v>
      </c>
      <c r="B3480" s="1">
        <v>79</v>
      </c>
      <c r="C3480" s="1" t="str">
        <f t="shared" si="162"/>
        <v>Old</v>
      </c>
      <c r="D3480" s="1" t="s">
        <v>38</v>
      </c>
      <c r="E3480" s="1" t="s">
        <v>17</v>
      </c>
      <c r="F3480" s="1" t="s">
        <v>24</v>
      </c>
      <c r="G3480" s="1" t="s">
        <v>25</v>
      </c>
      <c r="H3480" s="1">
        <v>3</v>
      </c>
      <c r="I3480" s="1" t="s">
        <v>20</v>
      </c>
      <c r="J3480" s="1" t="s">
        <v>27</v>
      </c>
      <c r="K3480" s="6">
        <v>494.06</v>
      </c>
      <c r="L3480" s="6">
        <v>247.03</v>
      </c>
      <c r="M3480" s="1">
        <v>2</v>
      </c>
      <c r="N3480" s="8">
        <v>45415</v>
      </c>
      <c r="O3480" s="4" t="str">
        <f t="shared" si="163"/>
        <v>May 2024</v>
      </c>
      <c r="P3480" s="1" t="s">
        <v>28</v>
      </c>
      <c r="Q3480" s="1" t="s">
        <v>52</v>
      </c>
      <c r="R3480" s="6">
        <v>19.89</v>
      </c>
      <c r="S3480" s="6">
        <f t="shared" si="164"/>
        <v>513.95000000000005</v>
      </c>
    </row>
    <row r="3481" spans="1:19" x14ac:dyDescent="0.35">
      <c r="A3481" s="1">
        <v>11386</v>
      </c>
      <c r="B3481" s="1">
        <v>79</v>
      </c>
      <c r="C3481" s="1" t="str">
        <f t="shared" si="162"/>
        <v>Old</v>
      </c>
      <c r="D3481" s="1" t="s">
        <v>38</v>
      </c>
      <c r="E3481" s="1" t="s">
        <v>17</v>
      </c>
      <c r="F3481" s="1" t="s">
        <v>40</v>
      </c>
      <c r="G3481" s="1" t="s">
        <v>88</v>
      </c>
      <c r="H3481" s="1">
        <v>4</v>
      </c>
      <c r="I3481" s="1" t="s">
        <v>26</v>
      </c>
      <c r="J3481" s="1" t="s">
        <v>83</v>
      </c>
      <c r="K3481" s="6">
        <v>2757</v>
      </c>
      <c r="L3481" s="6">
        <v>459.5</v>
      </c>
      <c r="M3481" s="1">
        <v>6</v>
      </c>
      <c r="N3481" s="8">
        <v>45415</v>
      </c>
      <c r="O3481" s="4" t="str">
        <f t="shared" si="163"/>
        <v>May 2024</v>
      </c>
      <c r="P3481" s="1" t="s">
        <v>84</v>
      </c>
      <c r="Q3481" s="1"/>
      <c r="R3481" s="6">
        <v>0</v>
      </c>
      <c r="S3481" s="6">
        <f t="shared" si="164"/>
        <v>2757</v>
      </c>
    </row>
    <row r="3482" spans="1:19" x14ac:dyDescent="0.35">
      <c r="A3482" s="1">
        <v>18998</v>
      </c>
      <c r="B3482" s="1">
        <v>79</v>
      </c>
      <c r="C3482" s="1" t="str">
        <f t="shared" si="162"/>
        <v>Old</v>
      </c>
      <c r="D3482" s="1" t="s">
        <v>38</v>
      </c>
      <c r="E3482" s="1" t="s">
        <v>33</v>
      </c>
      <c r="F3482" s="1" t="s">
        <v>30</v>
      </c>
      <c r="G3482" s="1" t="s">
        <v>78</v>
      </c>
      <c r="H3482" s="1">
        <v>4</v>
      </c>
      <c r="I3482" s="1" t="s">
        <v>26</v>
      </c>
      <c r="J3482" s="1" t="s">
        <v>83</v>
      </c>
      <c r="K3482" s="6">
        <v>4045.92</v>
      </c>
      <c r="L3482" s="6">
        <v>674.32</v>
      </c>
      <c r="M3482" s="1">
        <v>6</v>
      </c>
      <c r="N3482" s="8">
        <v>45415</v>
      </c>
      <c r="O3482" s="4" t="str">
        <f t="shared" si="163"/>
        <v>May 2024</v>
      </c>
      <c r="P3482" s="1" t="s">
        <v>22</v>
      </c>
      <c r="Q3482" s="1" t="s">
        <v>37</v>
      </c>
      <c r="R3482" s="6">
        <v>25.15</v>
      </c>
      <c r="S3482" s="6">
        <f t="shared" si="164"/>
        <v>4071.07</v>
      </c>
    </row>
    <row r="3483" spans="1:19" x14ac:dyDescent="0.35">
      <c r="A3483" s="1">
        <v>6026</v>
      </c>
      <c r="B3483" s="1">
        <v>18</v>
      </c>
      <c r="C3483" s="1" t="str">
        <f t="shared" si="162"/>
        <v>Young</v>
      </c>
      <c r="D3483" s="1" t="s">
        <v>38</v>
      </c>
      <c r="E3483" s="1" t="s">
        <v>17</v>
      </c>
      <c r="F3483" s="1" t="s">
        <v>40</v>
      </c>
      <c r="G3483" s="1" t="s">
        <v>41</v>
      </c>
      <c r="H3483" s="1">
        <v>3</v>
      </c>
      <c r="I3483" s="1" t="s">
        <v>20</v>
      </c>
      <c r="J3483" s="1" t="s">
        <v>34</v>
      </c>
      <c r="K3483" s="6">
        <v>7603.47</v>
      </c>
      <c r="L3483" s="6">
        <v>844.83</v>
      </c>
      <c r="M3483" s="1">
        <v>9</v>
      </c>
      <c r="N3483" s="8">
        <v>45416</v>
      </c>
      <c r="O3483" s="4" t="str">
        <f t="shared" si="163"/>
        <v>May 2024</v>
      </c>
      <c r="P3483" s="1" t="s">
        <v>28</v>
      </c>
      <c r="Q3483" s="1"/>
      <c r="R3483" s="6">
        <v>0</v>
      </c>
      <c r="S3483" s="6">
        <f t="shared" si="164"/>
        <v>7603.47</v>
      </c>
    </row>
    <row r="3484" spans="1:19" x14ac:dyDescent="0.35">
      <c r="A3484" s="1">
        <v>11910</v>
      </c>
      <c r="B3484" s="1">
        <v>18</v>
      </c>
      <c r="C3484" s="1" t="str">
        <f t="shared" si="162"/>
        <v>Young</v>
      </c>
      <c r="D3484" s="1" t="s">
        <v>38</v>
      </c>
      <c r="E3484" s="1" t="s">
        <v>17</v>
      </c>
      <c r="F3484" s="1" t="s">
        <v>18</v>
      </c>
      <c r="G3484" s="1" t="s">
        <v>81</v>
      </c>
      <c r="H3484" s="1">
        <v>1</v>
      </c>
      <c r="I3484" s="1" t="s">
        <v>26</v>
      </c>
      <c r="J3484" s="1" t="s">
        <v>83</v>
      </c>
      <c r="K3484" s="6">
        <v>4558.72</v>
      </c>
      <c r="L3484" s="6">
        <v>1139.68</v>
      </c>
      <c r="M3484" s="1">
        <v>4</v>
      </c>
      <c r="N3484" s="8">
        <v>45416</v>
      </c>
      <c r="O3484" s="4" t="str">
        <f t="shared" si="163"/>
        <v>May 2024</v>
      </c>
      <c r="P3484" s="1" t="s">
        <v>79</v>
      </c>
      <c r="Q3484" s="1"/>
      <c r="R3484" s="6">
        <v>0</v>
      </c>
      <c r="S3484" s="6">
        <f t="shared" si="164"/>
        <v>4558.72</v>
      </c>
    </row>
    <row r="3485" spans="1:19" x14ac:dyDescent="0.35">
      <c r="A3485" s="1">
        <v>4709</v>
      </c>
      <c r="B3485" s="1">
        <v>19</v>
      </c>
      <c r="C3485" s="1" t="str">
        <f t="shared" si="162"/>
        <v>Young</v>
      </c>
      <c r="D3485" s="1" t="s">
        <v>38</v>
      </c>
      <c r="E3485" s="1" t="s">
        <v>17</v>
      </c>
      <c r="F3485" s="1" t="s">
        <v>30</v>
      </c>
      <c r="G3485" s="1" t="s">
        <v>31</v>
      </c>
      <c r="H3485" s="1">
        <v>3</v>
      </c>
      <c r="I3485" s="1" t="s">
        <v>26</v>
      </c>
      <c r="J3485" s="1" t="s">
        <v>27</v>
      </c>
      <c r="K3485" s="6">
        <v>3247.72</v>
      </c>
      <c r="L3485" s="6">
        <v>463.96</v>
      </c>
      <c r="M3485" s="1">
        <v>7</v>
      </c>
      <c r="N3485" s="8">
        <v>45416</v>
      </c>
      <c r="O3485" s="4" t="str">
        <f t="shared" si="163"/>
        <v>May 2024</v>
      </c>
      <c r="P3485" s="1" t="s">
        <v>32</v>
      </c>
      <c r="Q3485" s="1" t="s">
        <v>29</v>
      </c>
      <c r="R3485" s="6">
        <v>12.73</v>
      </c>
      <c r="S3485" s="6">
        <f t="shared" si="164"/>
        <v>3260.45</v>
      </c>
    </row>
    <row r="3486" spans="1:19" x14ac:dyDescent="0.35">
      <c r="A3486" s="1">
        <v>12967</v>
      </c>
      <c r="B3486" s="1">
        <v>19</v>
      </c>
      <c r="C3486" s="1" t="str">
        <f t="shared" si="162"/>
        <v>Young</v>
      </c>
      <c r="D3486" s="1" t="s">
        <v>38</v>
      </c>
      <c r="E3486" s="1" t="s">
        <v>33</v>
      </c>
      <c r="F3486" s="1" t="s">
        <v>24</v>
      </c>
      <c r="G3486" s="1" t="s">
        <v>85</v>
      </c>
      <c r="H3486" s="1">
        <v>1</v>
      </c>
      <c r="I3486" s="1" t="s">
        <v>26</v>
      </c>
      <c r="J3486" s="1" t="s">
        <v>93</v>
      </c>
      <c r="K3486" s="6">
        <v>1572.82</v>
      </c>
      <c r="L3486" s="6">
        <v>786.41</v>
      </c>
      <c r="M3486" s="1">
        <v>2</v>
      </c>
      <c r="N3486" s="8">
        <v>45416</v>
      </c>
      <c r="O3486" s="4" t="str">
        <f t="shared" si="163"/>
        <v>May 2024</v>
      </c>
      <c r="P3486" s="1" t="s">
        <v>22</v>
      </c>
      <c r="Q3486" s="1" t="s">
        <v>82</v>
      </c>
      <c r="R3486" s="6">
        <v>87.03</v>
      </c>
      <c r="S3486" s="6">
        <f t="shared" si="164"/>
        <v>1659.85</v>
      </c>
    </row>
    <row r="3487" spans="1:19" x14ac:dyDescent="0.35">
      <c r="A3487" s="1">
        <v>5964</v>
      </c>
      <c r="B3487" s="1">
        <v>20</v>
      </c>
      <c r="C3487" s="1" t="str">
        <f t="shared" si="162"/>
        <v>Young</v>
      </c>
      <c r="D3487" s="1" t="s">
        <v>38</v>
      </c>
      <c r="E3487" s="1" t="s">
        <v>17</v>
      </c>
      <c r="F3487" s="1" t="s">
        <v>30</v>
      </c>
      <c r="G3487" s="1" t="s">
        <v>31</v>
      </c>
      <c r="H3487" s="1">
        <v>3</v>
      </c>
      <c r="I3487" s="1" t="s">
        <v>20</v>
      </c>
      <c r="J3487" s="1" t="s">
        <v>27</v>
      </c>
      <c r="K3487" s="6">
        <v>1855.84</v>
      </c>
      <c r="L3487" s="6">
        <v>463.96</v>
      </c>
      <c r="M3487" s="1">
        <v>4</v>
      </c>
      <c r="N3487" s="8">
        <v>45416</v>
      </c>
      <c r="O3487" s="4" t="str">
        <f t="shared" si="163"/>
        <v>May 2024</v>
      </c>
      <c r="P3487" s="1" t="s">
        <v>32</v>
      </c>
      <c r="Q3487" s="1" t="s">
        <v>74</v>
      </c>
      <c r="R3487" s="6">
        <v>62.56</v>
      </c>
      <c r="S3487" s="6">
        <f t="shared" si="164"/>
        <v>1918.3999999999999</v>
      </c>
    </row>
    <row r="3488" spans="1:19" x14ac:dyDescent="0.35">
      <c r="A3488" s="1">
        <v>9402</v>
      </c>
      <c r="B3488" s="1">
        <v>21</v>
      </c>
      <c r="C3488" s="1" t="str">
        <f t="shared" si="162"/>
        <v>Young</v>
      </c>
      <c r="D3488" s="1" t="s">
        <v>38</v>
      </c>
      <c r="E3488" s="1" t="s">
        <v>17</v>
      </c>
      <c r="F3488" s="1" t="s">
        <v>24</v>
      </c>
      <c r="G3488" s="1" t="s">
        <v>25</v>
      </c>
      <c r="H3488" s="1">
        <v>3</v>
      </c>
      <c r="I3488" s="1" t="s">
        <v>26</v>
      </c>
      <c r="J3488" s="1" t="s">
        <v>42</v>
      </c>
      <c r="K3488" s="6">
        <v>741.09</v>
      </c>
      <c r="L3488" s="6">
        <v>247.03</v>
      </c>
      <c r="M3488" s="1">
        <v>3</v>
      </c>
      <c r="N3488" s="8">
        <v>45416</v>
      </c>
      <c r="O3488" s="4" t="str">
        <f t="shared" si="163"/>
        <v>May 2024</v>
      </c>
      <c r="P3488" s="1" t="s">
        <v>28</v>
      </c>
      <c r="Q3488" s="1"/>
      <c r="R3488" s="6">
        <v>0</v>
      </c>
      <c r="S3488" s="6">
        <f t="shared" si="164"/>
        <v>741.09</v>
      </c>
    </row>
    <row r="3489" spans="1:19" x14ac:dyDescent="0.35">
      <c r="A3489" s="1">
        <v>13083</v>
      </c>
      <c r="B3489" s="1">
        <v>21</v>
      </c>
      <c r="C3489" s="1" t="str">
        <f t="shared" si="162"/>
        <v>Young</v>
      </c>
      <c r="D3489" s="1" t="s">
        <v>16</v>
      </c>
      <c r="E3489" s="1" t="s">
        <v>17</v>
      </c>
      <c r="F3489" s="1" t="s">
        <v>40</v>
      </c>
      <c r="G3489" s="1" t="s">
        <v>88</v>
      </c>
      <c r="H3489" s="1">
        <v>1</v>
      </c>
      <c r="I3489" s="1" t="s">
        <v>26</v>
      </c>
      <c r="J3489" s="1" t="s">
        <v>21</v>
      </c>
      <c r="K3489" s="6">
        <v>4135.5</v>
      </c>
      <c r="L3489" s="6">
        <v>459.5</v>
      </c>
      <c r="M3489" s="1">
        <v>9</v>
      </c>
      <c r="N3489" s="8">
        <v>45416</v>
      </c>
      <c r="O3489" s="4" t="str">
        <f t="shared" si="163"/>
        <v>May 2024</v>
      </c>
      <c r="P3489" s="1" t="s">
        <v>84</v>
      </c>
      <c r="Q3489" s="1" t="s">
        <v>87</v>
      </c>
      <c r="R3489" s="6">
        <v>141.19</v>
      </c>
      <c r="S3489" s="6">
        <f t="shared" si="164"/>
        <v>4276.6899999999996</v>
      </c>
    </row>
    <row r="3490" spans="1:19" x14ac:dyDescent="0.35">
      <c r="A3490" s="1">
        <v>16226</v>
      </c>
      <c r="B3490" s="1">
        <v>21</v>
      </c>
      <c r="C3490" s="1" t="str">
        <f t="shared" si="162"/>
        <v>Young</v>
      </c>
      <c r="D3490" s="1" t="s">
        <v>38</v>
      </c>
      <c r="E3490" s="1" t="s">
        <v>17</v>
      </c>
      <c r="F3490" s="1" t="s">
        <v>24</v>
      </c>
      <c r="G3490" s="1" t="s">
        <v>85</v>
      </c>
      <c r="H3490" s="1">
        <v>2</v>
      </c>
      <c r="I3490" s="1" t="s">
        <v>20</v>
      </c>
      <c r="J3490" s="1" t="s">
        <v>83</v>
      </c>
      <c r="K3490" s="6">
        <v>6291.28</v>
      </c>
      <c r="L3490" s="6">
        <v>786.41</v>
      </c>
      <c r="M3490" s="1">
        <v>8</v>
      </c>
      <c r="N3490" s="8">
        <v>45416</v>
      </c>
      <c r="O3490" s="4" t="str">
        <f t="shared" si="163"/>
        <v>May 2024</v>
      </c>
      <c r="P3490" s="1" t="s">
        <v>84</v>
      </c>
      <c r="Q3490" s="1"/>
      <c r="R3490" s="6">
        <v>0</v>
      </c>
      <c r="S3490" s="6">
        <f t="shared" si="164"/>
        <v>6291.28</v>
      </c>
    </row>
    <row r="3491" spans="1:19" x14ac:dyDescent="0.35">
      <c r="A3491" s="1">
        <v>9149</v>
      </c>
      <c r="B3491" s="1">
        <v>23</v>
      </c>
      <c r="C3491" s="1" t="str">
        <f t="shared" si="162"/>
        <v>Young</v>
      </c>
      <c r="D3491" s="1" t="s">
        <v>38</v>
      </c>
      <c r="E3491" s="1" t="s">
        <v>17</v>
      </c>
      <c r="F3491" s="1" t="s">
        <v>24</v>
      </c>
      <c r="G3491" s="1" t="s">
        <v>25</v>
      </c>
      <c r="H3491" s="1">
        <v>3</v>
      </c>
      <c r="I3491" s="1" t="s">
        <v>20</v>
      </c>
      <c r="J3491" s="1" t="s">
        <v>21</v>
      </c>
      <c r="K3491" s="6">
        <v>2470.3000000000002</v>
      </c>
      <c r="L3491" s="6">
        <v>247.03</v>
      </c>
      <c r="M3491" s="1">
        <v>10</v>
      </c>
      <c r="N3491" s="8">
        <v>45416</v>
      </c>
      <c r="O3491" s="4" t="str">
        <f t="shared" si="163"/>
        <v>May 2024</v>
      </c>
      <c r="P3491" s="1" t="s">
        <v>28</v>
      </c>
      <c r="Q3491" s="1" t="s">
        <v>52</v>
      </c>
      <c r="R3491" s="6">
        <v>19.88</v>
      </c>
      <c r="S3491" s="6">
        <f t="shared" si="164"/>
        <v>2490.1800000000003</v>
      </c>
    </row>
    <row r="3492" spans="1:19" x14ac:dyDescent="0.35">
      <c r="A3492" s="1">
        <v>16874</v>
      </c>
      <c r="B3492" s="1">
        <v>23</v>
      </c>
      <c r="C3492" s="1" t="str">
        <f t="shared" si="162"/>
        <v>Young</v>
      </c>
      <c r="D3492" s="1" t="s">
        <v>16</v>
      </c>
      <c r="E3492" s="1" t="s">
        <v>33</v>
      </c>
      <c r="F3492" s="1" t="s">
        <v>40</v>
      </c>
      <c r="G3492" s="1" t="s">
        <v>88</v>
      </c>
      <c r="H3492" s="1">
        <v>5</v>
      </c>
      <c r="I3492" s="1" t="s">
        <v>26</v>
      </c>
      <c r="J3492" s="1" t="s">
        <v>93</v>
      </c>
      <c r="K3492" s="6">
        <v>459.5</v>
      </c>
      <c r="L3492" s="6">
        <v>459.5</v>
      </c>
      <c r="M3492" s="1">
        <v>1</v>
      </c>
      <c r="N3492" s="8">
        <v>45416</v>
      </c>
      <c r="O3492" s="4" t="str">
        <f t="shared" si="163"/>
        <v>May 2024</v>
      </c>
      <c r="P3492" s="1" t="s">
        <v>84</v>
      </c>
      <c r="Q3492" s="1"/>
      <c r="R3492" s="6">
        <v>0</v>
      </c>
      <c r="S3492" s="6">
        <f t="shared" si="164"/>
        <v>459.5</v>
      </c>
    </row>
    <row r="3493" spans="1:19" x14ac:dyDescent="0.35">
      <c r="A3493" s="1">
        <v>12181</v>
      </c>
      <c r="B3493" s="1">
        <v>25</v>
      </c>
      <c r="C3493" s="1" t="str">
        <f t="shared" si="162"/>
        <v>Young</v>
      </c>
      <c r="D3493" s="1" t="s">
        <v>16</v>
      </c>
      <c r="E3493" s="1" t="s">
        <v>33</v>
      </c>
      <c r="F3493" s="1" t="s">
        <v>77</v>
      </c>
      <c r="G3493" s="1" t="s">
        <v>86</v>
      </c>
      <c r="H3493" s="1">
        <v>5</v>
      </c>
      <c r="I3493" s="1" t="s">
        <v>26</v>
      </c>
      <c r="J3493" s="1" t="s">
        <v>93</v>
      </c>
      <c r="K3493" s="6">
        <v>2167.08</v>
      </c>
      <c r="L3493" s="6">
        <v>361.18</v>
      </c>
      <c r="M3493" s="1">
        <v>6</v>
      </c>
      <c r="N3493" s="8">
        <v>45416</v>
      </c>
      <c r="O3493" s="4" t="str">
        <f t="shared" si="163"/>
        <v>May 2024</v>
      </c>
      <c r="P3493" s="1" t="s">
        <v>79</v>
      </c>
      <c r="Q3493" s="1" t="s">
        <v>87</v>
      </c>
      <c r="R3493" s="6">
        <v>43.97</v>
      </c>
      <c r="S3493" s="6">
        <f t="shared" si="164"/>
        <v>2211.0499999999997</v>
      </c>
    </row>
    <row r="3494" spans="1:19" x14ac:dyDescent="0.35">
      <c r="A3494" s="1">
        <v>4126</v>
      </c>
      <c r="B3494" s="1">
        <v>26</v>
      </c>
      <c r="C3494" s="1" t="str">
        <f t="shared" si="162"/>
        <v>Young</v>
      </c>
      <c r="D3494" s="1" t="s">
        <v>38</v>
      </c>
      <c r="E3494" s="1" t="s">
        <v>17</v>
      </c>
      <c r="F3494" s="1" t="s">
        <v>18</v>
      </c>
      <c r="G3494" s="1" t="s">
        <v>19</v>
      </c>
      <c r="H3494" s="1">
        <v>2</v>
      </c>
      <c r="I3494" s="1" t="s">
        <v>26</v>
      </c>
      <c r="J3494" s="1" t="s">
        <v>21</v>
      </c>
      <c r="K3494" s="6">
        <v>3955.95</v>
      </c>
      <c r="L3494" s="6">
        <v>791.19</v>
      </c>
      <c r="M3494" s="1">
        <v>5</v>
      </c>
      <c r="N3494" s="8">
        <v>45416</v>
      </c>
      <c r="O3494" s="4" t="str">
        <f t="shared" si="163"/>
        <v>May 2024</v>
      </c>
      <c r="P3494" s="1" t="s">
        <v>32</v>
      </c>
      <c r="Q3494" s="1" t="s">
        <v>69</v>
      </c>
      <c r="R3494" s="6">
        <v>95.14</v>
      </c>
      <c r="S3494" s="6">
        <f t="shared" si="164"/>
        <v>4051.0899999999997</v>
      </c>
    </row>
    <row r="3495" spans="1:19" x14ac:dyDescent="0.35">
      <c r="A3495" s="1">
        <v>4947</v>
      </c>
      <c r="B3495" s="1">
        <v>26</v>
      </c>
      <c r="C3495" s="1" t="str">
        <f t="shared" si="162"/>
        <v>Young</v>
      </c>
      <c r="D3495" s="1" t="s">
        <v>38</v>
      </c>
      <c r="E3495" s="1" t="s">
        <v>17</v>
      </c>
      <c r="F3495" s="1" t="s">
        <v>40</v>
      </c>
      <c r="G3495" s="1" t="s">
        <v>41</v>
      </c>
      <c r="H3495" s="1">
        <v>3</v>
      </c>
      <c r="I3495" s="1" t="s">
        <v>26</v>
      </c>
      <c r="J3495" s="1" t="s">
        <v>27</v>
      </c>
      <c r="K3495" s="6">
        <v>5068.9799999999996</v>
      </c>
      <c r="L3495" s="6">
        <v>844.83</v>
      </c>
      <c r="M3495" s="1">
        <v>6</v>
      </c>
      <c r="N3495" s="8">
        <v>45416</v>
      </c>
      <c r="O3495" s="4" t="str">
        <f t="shared" si="163"/>
        <v>May 2024</v>
      </c>
      <c r="P3495" s="1" t="s">
        <v>28</v>
      </c>
      <c r="Q3495" s="1" t="s">
        <v>29</v>
      </c>
      <c r="R3495" s="6">
        <v>7.6</v>
      </c>
      <c r="S3495" s="6">
        <f t="shared" si="164"/>
        <v>5076.58</v>
      </c>
    </row>
    <row r="3496" spans="1:19" x14ac:dyDescent="0.35">
      <c r="A3496" s="1">
        <v>17166</v>
      </c>
      <c r="B3496" s="1">
        <v>26</v>
      </c>
      <c r="C3496" s="1" t="str">
        <f t="shared" si="162"/>
        <v>Young</v>
      </c>
      <c r="D3496" s="1" t="s">
        <v>38</v>
      </c>
      <c r="E3496" s="1" t="s">
        <v>17</v>
      </c>
      <c r="F3496" s="1" t="s">
        <v>18</v>
      </c>
      <c r="G3496" s="1" t="s">
        <v>81</v>
      </c>
      <c r="H3496" s="1">
        <v>3</v>
      </c>
      <c r="I3496" s="1" t="s">
        <v>26</v>
      </c>
      <c r="J3496" s="1" t="s">
        <v>93</v>
      </c>
      <c r="K3496" s="6">
        <v>6838.08</v>
      </c>
      <c r="L3496" s="6">
        <v>1139.68</v>
      </c>
      <c r="M3496" s="1">
        <v>6</v>
      </c>
      <c r="N3496" s="8">
        <v>45416</v>
      </c>
      <c r="O3496" s="4" t="str">
        <f t="shared" si="163"/>
        <v>May 2024</v>
      </c>
      <c r="P3496" s="1" t="s">
        <v>22</v>
      </c>
      <c r="Q3496" s="1" t="s">
        <v>110</v>
      </c>
      <c r="R3496" s="6">
        <v>207.59</v>
      </c>
      <c r="S3496" s="6">
        <f t="shared" si="164"/>
        <v>7045.67</v>
      </c>
    </row>
    <row r="3497" spans="1:19" x14ac:dyDescent="0.35">
      <c r="A3497" s="1">
        <v>7534</v>
      </c>
      <c r="B3497" s="1">
        <v>27</v>
      </c>
      <c r="C3497" s="1" t="str">
        <f t="shared" si="162"/>
        <v>Young</v>
      </c>
      <c r="D3497" s="1" t="s">
        <v>16</v>
      </c>
      <c r="E3497" s="1" t="s">
        <v>17</v>
      </c>
      <c r="F3497" s="1" t="s">
        <v>18</v>
      </c>
      <c r="G3497" s="1" t="s">
        <v>19</v>
      </c>
      <c r="H3497" s="1">
        <v>2</v>
      </c>
      <c r="I3497" s="1" t="s">
        <v>26</v>
      </c>
      <c r="J3497" s="1" t="s">
        <v>42</v>
      </c>
      <c r="K3497" s="6">
        <v>791.19</v>
      </c>
      <c r="L3497" s="6">
        <v>791.19</v>
      </c>
      <c r="M3497" s="1">
        <v>1</v>
      </c>
      <c r="N3497" s="8">
        <v>45416</v>
      </c>
      <c r="O3497" s="4" t="str">
        <f t="shared" si="163"/>
        <v>May 2024</v>
      </c>
      <c r="P3497" s="1" t="s">
        <v>32</v>
      </c>
      <c r="Q3497" s="1" t="s">
        <v>43</v>
      </c>
      <c r="R3497" s="6">
        <v>40.799999999999997</v>
      </c>
      <c r="S3497" s="6">
        <f t="shared" si="164"/>
        <v>831.99</v>
      </c>
    </row>
    <row r="3498" spans="1:19" x14ac:dyDescent="0.35">
      <c r="A3498" s="1">
        <v>13444</v>
      </c>
      <c r="B3498" s="1">
        <v>27</v>
      </c>
      <c r="C3498" s="1" t="str">
        <f t="shared" si="162"/>
        <v>Young</v>
      </c>
      <c r="D3498" s="1" t="s">
        <v>38</v>
      </c>
      <c r="E3498" s="1" t="s">
        <v>17</v>
      </c>
      <c r="F3498" s="1" t="s">
        <v>77</v>
      </c>
      <c r="G3498" s="1" t="s">
        <v>86</v>
      </c>
      <c r="H3498" s="1">
        <v>2</v>
      </c>
      <c r="I3498" s="1" t="s">
        <v>20</v>
      </c>
      <c r="J3498" s="1" t="s">
        <v>21</v>
      </c>
      <c r="K3498" s="6">
        <v>2528.2600000000002</v>
      </c>
      <c r="L3498" s="6">
        <v>361.18</v>
      </c>
      <c r="M3498" s="1">
        <v>7</v>
      </c>
      <c r="N3498" s="8">
        <v>45416</v>
      </c>
      <c r="O3498" s="4" t="str">
        <f t="shared" si="163"/>
        <v>May 2024</v>
      </c>
      <c r="P3498" s="1" t="s">
        <v>79</v>
      </c>
      <c r="Q3498" s="1" t="s">
        <v>104</v>
      </c>
      <c r="R3498" s="6">
        <v>116.68</v>
      </c>
      <c r="S3498" s="6">
        <f t="shared" si="164"/>
        <v>2644.94</v>
      </c>
    </row>
    <row r="3499" spans="1:19" x14ac:dyDescent="0.35">
      <c r="A3499" s="1">
        <v>12978</v>
      </c>
      <c r="B3499" s="1">
        <v>29</v>
      </c>
      <c r="C3499" s="1" t="str">
        <f t="shared" si="162"/>
        <v>Young</v>
      </c>
      <c r="D3499" s="1" t="s">
        <v>38</v>
      </c>
      <c r="E3499" s="1" t="s">
        <v>17</v>
      </c>
      <c r="F3499" s="1" t="s">
        <v>24</v>
      </c>
      <c r="G3499" s="1" t="s">
        <v>85</v>
      </c>
      <c r="H3499" s="1">
        <v>2</v>
      </c>
      <c r="I3499" s="1" t="s">
        <v>20</v>
      </c>
      <c r="J3499" s="1" t="s">
        <v>21</v>
      </c>
      <c r="K3499" s="6">
        <v>786.41</v>
      </c>
      <c r="L3499" s="6">
        <v>786.41</v>
      </c>
      <c r="M3499" s="1">
        <v>1</v>
      </c>
      <c r="N3499" s="8">
        <v>45416</v>
      </c>
      <c r="O3499" s="4" t="str">
        <f t="shared" si="163"/>
        <v>May 2024</v>
      </c>
      <c r="P3499" s="1" t="s">
        <v>84</v>
      </c>
      <c r="Q3499" s="1" t="s">
        <v>95</v>
      </c>
      <c r="R3499" s="6">
        <v>84</v>
      </c>
      <c r="S3499" s="6">
        <f t="shared" si="164"/>
        <v>870.41</v>
      </c>
    </row>
    <row r="3500" spans="1:19" x14ac:dyDescent="0.35">
      <c r="A3500" s="1">
        <v>12288</v>
      </c>
      <c r="B3500" s="1">
        <v>30</v>
      </c>
      <c r="C3500" s="1" t="str">
        <f t="shared" si="162"/>
        <v>Young</v>
      </c>
      <c r="D3500" s="1" t="s">
        <v>16</v>
      </c>
      <c r="E3500" s="1" t="s">
        <v>17</v>
      </c>
      <c r="F3500" s="1" t="s">
        <v>40</v>
      </c>
      <c r="G3500" s="1" t="s">
        <v>88</v>
      </c>
      <c r="H3500" s="1">
        <v>3</v>
      </c>
      <c r="I3500" s="1" t="s">
        <v>26</v>
      </c>
      <c r="J3500" s="1" t="s">
        <v>83</v>
      </c>
      <c r="K3500" s="6">
        <v>919</v>
      </c>
      <c r="L3500" s="6">
        <v>459.5</v>
      </c>
      <c r="M3500" s="1">
        <v>2</v>
      </c>
      <c r="N3500" s="8">
        <v>45416</v>
      </c>
      <c r="O3500" s="4" t="str">
        <f t="shared" si="163"/>
        <v>May 2024</v>
      </c>
      <c r="P3500" s="1" t="s">
        <v>84</v>
      </c>
      <c r="Q3500" s="1" t="s">
        <v>89</v>
      </c>
      <c r="R3500" s="6">
        <v>168.96</v>
      </c>
      <c r="S3500" s="6">
        <f t="shared" si="164"/>
        <v>1087.96</v>
      </c>
    </row>
    <row r="3501" spans="1:19" x14ac:dyDescent="0.35">
      <c r="A3501" s="1">
        <v>19379</v>
      </c>
      <c r="B3501" s="1">
        <v>31</v>
      </c>
      <c r="C3501" s="1" t="str">
        <f t="shared" si="162"/>
        <v>Young</v>
      </c>
      <c r="D3501" s="1" t="s">
        <v>38</v>
      </c>
      <c r="E3501" s="1" t="s">
        <v>17</v>
      </c>
      <c r="F3501" s="1" t="s">
        <v>30</v>
      </c>
      <c r="G3501" s="1" t="s">
        <v>78</v>
      </c>
      <c r="H3501" s="1">
        <v>2</v>
      </c>
      <c r="I3501" s="1" t="s">
        <v>26</v>
      </c>
      <c r="J3501" s="1" t="s">
        <v>93</v>
      </c>
      <c r="K3501" s="6">
        <v>4720.24</v>
      </c>
      <c r="L3501" s="6">
        <v>674.32</v>
      </c>
      <c r="M3501" s="1">
        <v>7</v>
      </c>
      <c r="N3501" s="8">
        <v>45416</v>
      </c>
      <c r="O3501" s="4" t="str">
        <f t="shared" si="163"/>
        <v>May 2024</v>
      </c>
      <c r="P3501" s="1" t="s">
        <v>84</v>
      </c>
      <c r="Q3501" s="1"/>
      <c r="R3501" s="6">
        <v>0</v>
      </c>
      <c r="S3501" s="6">
        <f t="shared" si="164"/>
        <v>4720.24</v>
      </c>
    </row>
    <row r="3502" spans="1:19" x14ac:dyDescent="0.35">
      <c r="A3502" s="1">
        <v>4278</v>
      </c>
      <c r="B3502" s="1">
        <v>35</v>
      </c>
      <c r="C3502" s="1" t="str">
        <f t="shared" si="162"/>
        <v>Young</v>
      </c>
      <c r="D3502" s="1" t="s">
        <v>38</v>
      </c>
      <c r="E3502" s="1" t="s">
        <v>17</v>
      </c>
      <c r="F3502" s="1" t="s">
        <v>40</v>
      </c>
      <c r="G3502" s="1" t="s">
        <v>41</v>
      </c>
      <c r="H3502" s="1">
        <v>3</v>
      </c>
      <c r="I3502" s="1" t="s">
        <v>20</v>
      </c>
      <c r="J3502" s="1" t="s">
        <v>42</v>
      </c>
      <c r="K3502" s="6">
        <v>6758.64</v>
      </c>
      <c r="L3502" s="6">
        <v>844.83</v>
      </c>
      <c r="M3502" s="1">
        <v>8</v>
      </c>
      <c r="N3502" s="8">
        <v>45416</v>
      </c>
      <c r="O3502" s="4" t="str">
        <f t="shared" si="163"/>
        <v>May 2024</v>
      </c>
      <c r="P3502" s="1" t="s">
        <v>28</v>
      </c>
      <c r="Q3502" s="1" t="s">
        <v>50</v>
      </c>
      <c r="R3502" s="6">
        <v>59.62</v>
      </c>
      <c r="S3502" s="6">
        <f t="shared" si="164"/>
        <v>6818.26</v>
      </c>
    </row>
    <row r="3503" spans="1:19" x14ac:dyDescent="0.35">
      <c r="A3503" s="1">
        <v>19211</v>
      </c>
      <c r="B3503" s="1">
        <v>35</v>
      </c>
      <c r="C3503" s="1" t="str">
        <f t="shared" si="162"/>
        <v>Young</v>
      </c>
      <c r="D3503" s="1" t="s">
        <v>16</v>
      </c>
      <c r="E3503" s="1" t="s">
        <v>17</v>
      </c>
      <c r="F3503" s="1" t="s">
        <v>30</v>
      </c>
      <c r="G3503" s="1" t="s">
        <v>78</v>
      </c>
      <c r="H3503" s="1">
        <v>1</v>
      </c>
      <c r="I3503" s="1" t="s">
        <v>26</v>
      </c>
      <c r="J3503" s="1" t="s">
        <v>93</v>
      </c>
      <c r="K3503" s="6">
        <v>6743.2</v>
      </c>
      <c r="L3503" s="6">
        <v>674.32</v>
      </c>
      <c r="M3503" s="1">
        <v>10</v>
      </c>
      <c r="N3503" s="8">
        <v>45416</v>
      </c>
      <c r="O3503" s="4" t="str">
        <f t="shared" si="163"/>
        <v>May 2024</v>
      </c>
      <c r="P3503" s="1" t="s">
        <v>84</v>
      </c>
      <c r="Q3503" s="1" t="s">
        <v>92</v>
      </c>
      <c r="R3503" s="6">
        <v>122.06</v>
      </c>
      <c r="S3503" s="6">
        <f t="shared" si="164"/>
        <v>6865.26</v>
      </c>
    </row>
    <row r="3504" spans="1:19" x14ac:dyDescent="0.35">
      <c r="A3504" s="1">
        <v>17574</v>
      </c>
      <c r="B3504" s="1">
        <v>37</v>
      </c>
      <c r="C3504" s="1" t="str">
        <f t="shared" si="162"/>
        <v>Middle-Aged</v>
      </c>
      <c r="D3504" s="1" t="s">
        <v>38</v>
      </c>
      <c r="E3504" s="1" t="s">
        <v>33</v>
      </c>
      <c r="F3504" s="1" t="s">
        <v>18</v>
      </c>
      <c r="G3504" s="1" t="s">
        <v>81</v>
      </c>
      <c r="H3504" s="1">
        <v>5</v>
      </c>
      <c r="I3504" s="1" t="s">
        <v>26</v>
      </c>
      <c r="J3504" s="1" t="s">
        <v>93</v>
      </c>
      <c r="K3504" s="6">
        <v>3419.04</v>
      </c>
      <c r="L3504" s="6">
        <v>1139.68</v>
      </c>
      <c r="M3504" s="1">
        <v>3</v>
      </c>
      <c r="N3504" s="8">
        <v>45416</v>
      </c>
      <c r="O3504" s="4" t="str">
        <f t="shared" si="163"/>
        <v>May 2024</v>
      </c>
      <c r="P3504" s="1" t="s">
        <v>22</v>
      </c>
      <c r="Q3504" s="1" t="s">
        <v>104</v>
      </c>
      <c r="R3504" s="6">
        <v>126.11</v>
      </c>
      <c r="S3504" s="6">
        <f t="shared" si="164"/>
        <v>3545.15</v>
      </c>
    </row>
    <row r="3505" spans="1:19" x14ac:dyDescent="0.35">
      <c r="A3505" s="1">
        <v>17870</v>
      </c>
      <c r="B3505" s="1">
        <v>38</v>
      </c>
      <c r="C3505" s="1" t="str">
        <f t="shared" si="162"/>
        <v>Middle-Aged</v>
      </c>
      <c r="D3505" s="1" t="s">
        <v>16</v>
      </c>
      <c r="E3505" s="1" t="s">
        <v>17</v>
      </c>
      <c r="F3505" s="1" t="s">
        <v>30</v>
      </c>
      <c r="G3505" s="1" t="s">
        <v>78</v>
      </c>
      <c r="H3505" s="1">
        <v>1</v>
      </c>
      <c r="I3505" s="1" t="s">
        <v>26</v>
      </c>
      <c r="J3505" s="1" t="s">
        <v>83</v>
      </c>
      <c r="K3505" s="6">
        <v>5394.56</v>
      </c>
      <c r="L3505" s="6">
        <v>674.32</v>
      </c>
      <c r="M3505" s="1">
        <v>8</v>
      </c>
      <c r="N3505" s="8">
        <v>45416</v>
      </c>
      <c r="O3505" s="4" t="str">
        <f t="shared" si="163"/>
        <v>May 2024</v>
      </c>
      <c r="P3505" s="1" t="s">
        <v>79</v>
      </c>
      <c r="Q3505" s="1"/>
      <c r="R3505" s="6">
        <v>0</v>
      </c>
      <c r="S3505" s="6">
        <f t="shared" si="164"/>
        <v>5394.56</v>
      </c>
    </row>
    <row r="3506" spans="1:19" x14ac:dyDescent="0.35">
      <c r="A3506" s="1">
        <v>18100</v>
      </c>
      <c r="B3506" s="1">
        <v>38</v>
      </c>
      <c r="C3506" s="1" t="str">
        <f t="shared" si="162"/>
        <v>Middle-Aged</v>
      </c>
      <c r="D3506" s="1" t="s">
        <v>38</v>
      </c>
      <c r="E3506" s="1" t="s">
        <v>17</v>
      </c>
      <c r="F3506" s="1" t="s">
        <v>40</v>
      </c>
      <c r="G3506" s="1" t="s">
        <v>88</v>
      </c>
      <c r="H3506" s="1">
        <v>5</v>
      </c>
      <c r="I3506" s="1" t="s">
        <v>26</v>
      </c>
      <c r="J3506" s="1" t="s">
        <v>83</v>
      </c>
      <c r="K3506" s="6">
        <v>1838</v>
      </c>
      <c r="L3506" s="6">
        <v>459.5</v>
      </c>
      <c r="M3506" s="1">
        <v>4</v>
      </c>
      <c r="N3506" s="8">
        <v>45416</v>
      </c>
      <c r="O3506" s="4" t="str">
        <f t="shared" si="163"/>
        <v>May 2024</v>
      </c>
      <c r="P3506" s="1" t="s">
        <v>84</v>
      </c>
      <c r="Q3506" s="1" t="s">
        <v>92</v>
      </c>
      <c r="R3506" s="6">
        <v>114.47</v>
      </c>
      <c r="S3506" s="6">
        <f t="shared" si="164"/>
        <v>1952.47</v>
      </c>
    </row>
    <row r="3507" spans="1:19" x14ac:dyDescent="0.35">
      <c r="A3507" s="1">
        <v>11601</v>
      </c>
      <c r="B3507" s="1">
        <v>39</v>
      </c>
      <c r="C3507" s="1" t="str">
        <f t="shared" si="162"/>
        <v>Middle-Aged</v>
      </c>
      <c r="D3507" s="1" t="s">
        <v>16</v>
      </c>
      <c r="E3507" s="1" t="s">
        <v>17</v>
      </c>
      <c r="F3507" s="1" t="s">
        <v>18</v>
      </c>
      <c r="G3507" s="1" t="s">
        <v>81</v>
      </c>
      <c r="H3507" s="1">
        <v>3</v>
      </c>
      <c r="I3507" s="1" t="s">
        <v>26</v>
      </c>
      <c r="J3507" s="1" t="s">
        <v>93</v>
      </c>
      <c r="K3507" s="6">
        <v>11396.8</v>
      </c>
      <c r="L3507" s="6">
        <v>1139.68</v>
      </c>
      <c r="M3507" s="1">
        <v>10</v>
      </c>
      <c r="N3507" s="8">
        <v>45416</v>
      </c>
      <c r="O3507" s="4" t="str">
        <f t="shared" si="163"/>
        <v>May 2024</v>
      </c>
      <c r="P3507" s="1" t="s">
        <v>79</v>
      </c>
      <c r="Q3507" s="1" t="s">
        <v>92</v>
      </c>
      <c r="R3507" s="6">
        <v>56.5</v>
      </c>
      <c r="S3507" s="6">
        <f t="shared" si="164"/>
        <v>11453.3</v>
      </c>
    </row>
    <row r="3508" spans="1:19" x14ac:dyDescent="0.35">
      <c r="A3508" s="1">
        <v>12700</v>
      </c>
      <c r="B3508" s="1">
        <v>40</v>
      </c>
      <c r="C3508" s="1" t="str">
        <f t="shared" si="162"/>
        <v>Middle-Aged</v>
      </c>
      <c r="D3508" s="1" t="s">
        <v>38</v>
      </c>
      <c r="E3508" s="1" t="s">
        <v>33</v>
      </c>
      <c r="F3508" s="1" t="s">
        <v>24</v>
      </c>
      <c r="G3508" s="1" t="s">
        <v>85</v>
      </c>
      <c r="H3508" s="1">
        <v>5</v>
      </c>
      <c r="I3508" s="1" t="s">
        <v>26</v>
      </c>
      <c r="J3508" s="1" t="s">
        <v>21</v>
      </c>
      <c r="K3508" s="6">
        <v>7077.69</v>
      </c>
      <c r="L3508" s="6">
        <v>786.41</v>
      </c>
      <c r="M3508" s="1">
        <v>9</v>
      </c>
      <c r="N3508" s="8">
        <v>45416</v>
      </c>
      <c r="O3508" s="4" t="str">
        <f t="shared" si="163"/>
        <v>May 2024</v>
      </c>
      <c r="P3508" s="1" t="s">
        <v>22</v>
      </c>
      <c r="Q3508" s="1" t="s">
        <v>29</v>
      </c>
      <c r="R3508" s="6">
        <v>83.24</v>
      </c>
      <c r="S3508" s="6">
        <f t="shared" si="164"/>
        <v>7160.9299999999994</v>
      </c>
    </row>
    <row r="3509" spans="1:19" x14ac:dyDescent="0.35">
      <c r="A3509" s="1">
        <v>7458</v>
      </c>
      <c r="B3509" s="1">
        <v>41</v>
      </c>
      <c r="C3509" s="1" t="str">
        <f t="shared" si="162"/>
        <v>Middle-Aged</v>
      </c>
      <c r="D3509" s="1" t="s">
        <v>38</v>
      </c>
      <c r="E3509" s="1" t="s">
        <v>17</v>
      </c>
      <c r="F3509" s="1" t="s">
        <v>40</v>
      </c>
      <c r="G3509" s="1" t="s">
        <v>41</v>
      </c>
      <c r="H3509" s="1">
        <v>3</v>
      </c>
      <c r="I3509" s="1" t="s">
        <v>26</v>
      </c>
      <c r="J3509" s="1" t="s">
        <v>21</v>
      </c>
      <c r="K3509" s="6">
        <v>4224.1499999999996</v>
      </c>
      <c r="L3509" s="6">
        <v>844.83</v>
      </c>
      <c r="M3509" s="1">
        <v>5</v>
      </c>
      <c r="N3509" s="8">
        <v>45416</v>
      </c>
      <c r="O3509" s="4" t="str">
        <f t="shared" si="163"/>
        <v>May 2024</v>
      </c>
      <c r="P3509" s="1" t="s">
        <v>32</v>
      </c>
      <c r="Q3509" s="1" t="s">
        <v>53</v>
      </c>
      <c r="R3509" s="6">
        <v>25.33</v>
      </c>
      <c r="S3509" s="6">
        <f t="shared" si="164"/>
        <v>4249.4799999999996</v>
      </c>
    </row>
    <row r="3510" spans="1:19" x14ac:dyDescent="0.35">
      <c r="A3510" s="1">
        <v>12084</v>
      </c>
      <c r="B3510" s="1">
        <v>42</v>
      </c>
      <c r="C3510" s="1" t="str">
        <f t="shared" si="162"/>
        <v>Middle-Aged</v>
      </c>
      <c r="D3510" s="1" t="s">
        <v>16</v>
      </c>
      <c r="E3510" s="1" t="s">
        <v>33</v>
      </c>
      <c r="F3510" s="1" t="s">
        <v>77</v>
      </c>
      <c r="G3510" s="1" t="s">
        <v>86</v>
      </c>
      <c r="H3510" s="1">
        <v>1</v>
      </c>
      <c r="I3510" s="1" t="s">
        <v>20</v>
      </c>
      <c r="J3510" s="1" t="s">
        <v>21</v>
      </c>
      <c r="K3510" s="6">
        <v>1083.54</v>
      </c>
      <c r="L3510" s="6">
        <v>361.18</v>
      </c>
      <c r="M3510" s="1">
        <v>3</v>
      </c>
      <c r="N3510" s="8">
        <v>45416</v>
      </c>
      <c r="O3510" s="4" t="str">
        <f t="shared" si="163"/>
        <v>May 2024</v>
      </c>
      <c r="P3510" s="1" t="s">
        <v>79</v>
      </c>
      <c r="Q3510" s="1"/>
      <c r="R3510" s="6">
        <v>0</v>
      </c>
      <c r="S3510" s="6">
        <f t="shared" si="164"/>
        <v>1083.54</v>
      </c>
    </row>
    <row r="3511" spans="1:19" x14ac:dyDescent="0.35">
      <c r="A3511" s="1">
        <v>15472</v>
      </c>
      <c r="B3511" s="1">
        <v>42</v>
      </c>
      <c r="C3511" s="1" t="str">
        <f t="shared" si="162"/>
        <v>Middle-Aged</v>
      </c>
      <c r="D3511" s="1" t="s">
        <v>38</v>
      </c>
      <c r="E3511" s="1" t="s">
        <v>33</v>
      </c>
      <c r="F3511" s="1" t="s">
        <v>30</v>
      </c>
      <c r="G3511" s="1" t="s">
        <v>78</v>
      </c>
      <c r="H3511" s="1">
        <v>2</v>
      </c>
      <c r="I3511" s="1" t="s">
        <v>26</v>
      </c>
      <c r="J3511" s="1" t="s">
        <v>93</v>
      </c>
      <c r="K3511" s="6">
        <v>1348.64</v>
      </c>
      <c r="L3511" s="6">
        <v>674.32</v>
      </c>
      <c r="M3511" s="1">
        <v>2</v>
      </c>
      <c r="N3511" s="8">
        <v>45416</v>
      </c>
      <c r="O3511" s="4" t="str">
        <f t="shared" si="163"/>
        <v>May 2024</v>
      </c>
      <c r="P3511" s="1" t="s">
        <v>84</v>
      </c>
      <c r="Q3511" s="1" t="s">
        <v>118</v>
      </c>
      <c r="R3511" s="6">
        <v>118.99</v>
      </c>
      <c r="S3511" s="6">
        <f t="shared" si="164"/>
        <v>1467.63</v>
      </c>
    </row>
    <row r="3512" spans="1:19" x14ac:dyDescent="0.35">
      <c r="A3512" s="1">
        <v>13545</v>
      </c>
      <c r="B3512" s="1">
        <v>43</v>
      </c>
      <c r="C3512" s="1" t="str">
        <f t="shared" si="162"/>
        <v>Middle-Aged</v>
      </c>
      <c r="D3512" s="1" t="s">
        <v>38</v>
      </c>
      <c r="E3512" s="1" t="s">
        <v>17</v>
      </c>
      <c r="F3512" s="1" t="s">
        <v>30</v>
      </c>
      <c r="G3512" s="1" t="s">
        <v>78</v>
      </c>
      <c r="H3512" s="1">
        <v>3</v>
      </c>
      <c r="I3512" s="1" t="s">
        <v>26</v>
      </c>
      <c r="J3512" s="1" t="s">
        <v>93</v>
      </c>
      <c r="K3512" s="6">
        <v>2697.28</v>
      </c>
      <c r="L3512" s="6">
        <v>674.32</v>
      </c>
      <c r="M3512" s="1">
        <v>4</v>
      </c>
      <c r="N3512" s="8">
        <v>45416</v>
      </c>
      <c r="O3512" s="4" t="str">
        <f t="shared" si="163"/>
        <v>May 2024</v>
      </c>
      <c r="P3512" s="1" t="s">
        <v>22</v>
      </c>
      <c r="Q3512" s="1" t="s">
        <v>37</v>
      </c>
      <c r="R3512" s="6">
        <v>41.57</v>
      </c>
      <c r="S3512" s="6">
        <f t="shared" si="164"/>
        <v>2738.8500000000004</v>
      </c>
    </row>
    <row r="3513" spans="1:19" x14ac:dyDescent="0.35">
      <c r="A3513" s="1">
        <v>2072</v>
      </c>
      <c r="B3513" s="1">
        <v>45</v>
      </c>
      <c r="C3513" s="1" t="str">
        <f t="shared" si="162"/>
        <v>Middle-Aged</v>
      </c>
      <c r="D3513" s="1" t="s">
        <v>16</v>
      </c>
      <c r="E3513" s="1" t="s">
        <v>17</v>
      </c>
      <c r="F3513" s="1" t="s">
        <v>40</v>
      </c>
      <c r="G3513" s="1" t="s">
        <v>41</v>
      </c>
      <c r="H3513" s="1">
        <v>3</v>
      </c>
      <c r="I3513" s="1" t="s">
        <v>26</v>
      </c>
      <c r="J3513" s="1" t="s">
        <v>27</v>
      </c>
      <c r="K3513" s="6">
        <v>7603.47</v>
      </c>
      <c r="L3513" s="6">
        <v>844.83</v>
      </c>
      <c r="M3513" s="1">
        <v>9</v>
      </c>
      <c r="N3513" s="8">
        <v>45416</v>
      </c>
      <c r="O3513" s="4" t="str">
        <f t="shared" si="163"/>
        <v>May 2024</v>
      </c>
      <c r="P3513" s="1" t="s">
        <v>32</v>
      </c>
      <c r="Q3513" s="1" t="s">
        <v>47</v>
      </c>
      <c r="R3513" s="6">
        <v>81.45</v>
      </c>
      <c r="S3513" s="6">
        <f t="shared" si="164"/>
        <v>7684.92</v>
      </c>
    </row>
    <row r="3514" spans="1:19" x14ac:dyDescent="0.35">
      <c r="A3514" s="1">
        <v>17123</v>
      </c>
      <c r="B3514" s="1">
        <v>45</v>
      </c>
      <c r="C3514" s="1" t="str">
        <f t="shared" si="162"/>
        <v>Middle-Aged</v>
      </c>
      <c r="D3514" s="1" t="s">
        <v>16</v>
      </c>
      <c r="E3514" s="1" t="s">
        <v>17</v>
      </c>
      <c r="F3514" s="1" t="s">
        <v>30</v>
      </c>
      <c r="G3514" s="1" t="s">
        <v>78</v>
      </c>
      <c r="H3514" s="1">
        <v>5</v>
      </c>
      <c r="I3514" s="1" t="s">
        <v>20</v>
      </c>
      <c r="J3514" s="1" t="s">
        <v>21</v>
      </c>
      <c r="K3514" s="6">
        <v>4045.92</v>
      </c>
      <c r="L3514" s="6">
        <v>674.32</v>
      </c>
      <c r="M3514" s="1">
        <v>6</v>
      </c>
      <c r="N3514" s="8">
        <v>45416</v>
      </c>
      <c r="O3514" s="4" t="str">
        <f t="shared" si="163"/>
        <v>May 2024</v>
      </c>
      <c r="P3514" s="1" t="s">
        <v>22</v>
      </c>
      <c r="Q3514" s="1" t="s">
        <v>52</v>
      </c>
      <c r="R3514" s="6">
        <v>64.959999999999994</v>
      </c>
      <c r="S3514" s="6">
        <f t="shared" si="164"/>
        <v>4110.88</v>
      </c>
    </row>
    <row r="3515" spans="1:19" x14ac:dyDescent="0.35">
      <c r="A3515" s="1">
        <v>8684</v>
      </c>
      <c r="B3515" s="1">
        <v>47</v>
      </c>
      <c r="C3515" s="1" t="str">
        <f t="shared" si="162"/>
        <v>Middle-Aged</v>
      </c>
      <c r="D3515" s="1" t="s">
        <v>16</v>
      </c>
      <c r="E3515" s="1" t="s">
        <v>17</v>
      </c>
      <c r="F3515" s="1" t="s">
        <v>18</v>
      </c>
      <c r="G3515" s="1" t="s">
        <v>36</v>
      </c>
      <c r="H3515" s="1">
        <v>5</v>
      </c>
      <c r="I3515" s="1" t="s">
        <v>20</v>
      </c>
      <c r="J3515" s="1" t="s">
        <v>21</v>
      </c>
      <c r="K3515" s="6">
        <v>20.75</v>
      </c>
      <c r="L3515" s="6">
        <v>20.75</v>
      </c>
      <c r="M3515" s="1">
        <v>1</v>
      </c>
      <c r="N3515" s="8">
        <v>45416</v>
      </c>
      <c r="O3515" s="4" t="str">
        <f t="shared" si="163"/>
        <v>May 2024</v>
      </c>
      <c r="P3515" s="1" t="s">
        <v>22</v>
      </c>
      <c r="Q3515" s="1"/>
      <c r="R3515" s="6">
        <v>0</v>
      </c>
      <c r="S3515" s="6">
        <f t="shared" si="164"/>
        <v>20.75</v>
      </c>
    </row>
    <row r="3516" spans="1:19" x14ac:dyDescent="0.35">
      <c r="A3516" s="1">
        <v>2347</v>
      </c>
      <c r="B3516" s="1">
        <v>48</v>
      </c>
      <c r="C3516" s="1" t="str">
        <f t="shared" si="162"/>
        <v>Middle-Aged</v>
      </c>
      <c r="D3516" s="1" t="s">
        <v>38</v>
      </c>
      <c r="E3516" s="1" t="s">
        <v>33</v>
      </c>
      <c r="F3516" s="1" t="s">
        <v>30</v>
      </c>
      <c r="G3516" s="1" t="s">
        <v>31</v>
      </c>
      <c r="H3516" s="1">
        <v>3</v>
      </c>
      <c r="I3516" s="1" t="s">
        <v>26</v>
      </c>
      <c r="J3516" s="1" t="s">
        <v>42</v>
      </c>
      <c r="K3516" s="6">
        <v>3247.72</v>
      </c>
      <c r="L3516" s="6">
        <v>463.96</v>
      </c>
      <c r="M3516" s="1">
        <v>7</v>
      </c>
      <c r="N3516" s="8">
        <v>45416</v>
      </c>
      <c r="O3516" s="4" t="str">
        <f t="shared" si="163"/>
        <v>May 2024</v>
      </c>
      <c r="P3516" s="1" t="s">
        <v>28</v>
      </c>
      <c r="Q3516" s="1" t="s">
        <v>37</v>
      </c>
      <c r="R3516" s="6">
        <v>10.14</v>
      </c>
      <c r="S3516" s="6">
        <f t="shared" si="164"/>
        <v>3257.8599999999997</v>
      </c>
    </row>
    <row r="3517" spans="1:19" x14ac:dyDescent="0.35">
      <c r="A3517" s="1">
        <v>12034</v>
      </c>
      <c r="B3517" s="1">
        <v>48</v>
      </c>
      <c r="C3517" s="1" t="str">
        <f t="shared" si="162"/>
        <v>Middle-Aged</v>
      </c>
      <c r="D3517" s="1" t="s">
        <v>38</v>
      </c>
      <c r="E3517" s="1" t="s">
        <v>33</v>
      </c>
      <c r="F3517" s="1" t="s">
        <v>18</v>
      </c>
      <c r="G3517" s="1" t="s">
        <v>81</v>
      </c>
      <c r="H3517" s="1">
        <v>4</v>
      </c>
      <c r="I3517" s="1" t="s">
        <v>20</v>
      </c>
      <c r="J3517" s="1" t="s">
        <v>83</v>
      </c>
      <c r="K3517" s="6">
        <v>10257.120000000001</v>
      </c>
      <c r="L3517" s="6">
        <v>1139.68</v>
      </c>
      <c r="M3517" s="1">
        <v>9</v>
      </c>
      <c r="N3517" s="8">
        <v>45416</v>
      </c>
      <c r="O3517" s="4" t="str">
        <f t="shared" si="163"/>
        <v>May 2024</v>
      </c>
      <c r="P3517" s="1" t="s">
        <v>79</v>
      </c>
      <c r="Q3517" s="1" t="s">
        <v>29</v>
      </c>
      <c r="R3517" s="6">
        <v>36.49</v>
      </c>
      <c r="S3517" s="6">
        <f t="shared" si="164"/>
        <v>10293.61</v>
      </c>
    </row>
    <row r="3518" spans="1:19" x14ac:dyDescent="0.35">
      <c r="A3518" s="1">
        <v>18758</v>
      </c>
      <c r="B3518" s="1">
        <v>48</v>
      </c>
      <c r="C3518" s="1" t="str">
        <f t="shared" si="162"/>
        <v>Middle-Aged</v>
      </c>
      <c r="D3518" s="1" t="s">
        <v>16</v>
      </c>
      <c r="E3518" s="1" t="s">
        <v>17</v>
      </c>
      <c r="F3518" s="1" t="s">
        <v>77</v>
      </c>
      <c r="G3518" s="1" t="s">
        <v>86</v>
      </c>
      <c r="H3518" s="1">
        <v>1</v>
      </c>
      <c r="I3518" s="1" t="s">
        <v>20</v>
      </c>
      <c r="J3518" s="1" t="s">
        <v>93</v>
      </c>
      <c r="K3518" s="6">
        <v>1805.9</v>
      </c>
      <c r="L3518" s="6">
        <v>361.18</v>
      </c>
      <c r="M3518" s="1">
        <v>5</v>
      </c>
      <c r="N3518" s="8">
        <v>45416</v>
      </c>
      <c r="O3518" s="4" t="str">
        <f t="shared" si="163"/>
        <v>May 2024</v>
      </c>
      <c r="P3518" s="1" t="s">
        <v>84</v>
      </c>
      <c r="Q3518" s="1"/>
      <c r="R3518" s="6">
        <v>0</v>
      </c>
      <c r="S3518" s="6">
        <f t="shared" si="164"/>
        <v>1805.9</v>
      </c>
    </row>
    <row r="3519" spans="1:19" x14ac:dyDescent="0.35">
      <c r="A3519" s="1">
        <v>6172</v>
      </c>
      <c r="B3519" s="1">
        <v>49</v>
      </c>
      <c r="C3519" s="1" t="str">
        <f t="shared" si="162"/>
        <v>Middle-Aged</v>
      </c>
      <c r="D3519" s="1" t="s">
        <v>38</v>
      </c>
      <c r="E3519" s="1" t="s">
        <v>17</v>
      </c>
      <c r="F3519" s="1" t="s">
        <v>18</v>
      </c>
      <c r="G3519" s="1" t="s">
        <v>19</v>
      </c>
      <c r="H3519" s="1">
        <v>2</v>
      </c>
      <c r="I3519" s="1" t="s">
        <v>26</v>
      </c>
      <c r="J3519" s="1" t="s">
        <v>34</v>
      </c>
      <c r="K3519" s="6">
        <v>1582.38</v>
      </c>
      <c r="L3519" s="6">
        <v>791.19</v>
      </c>
      <c r="M3519" s="1">
        <v>2</v>
      </c>
      <c r="N3519" s="8">
        <v>45416</v>
      </c>
      <c r="O3519" s="4" t="str">
        <f t="shared" si="163"/>
        <v>May 2024</v>
      </c>
      <c r="P3519" s="1" t="s">
        <v>28</v>
      </c>
      <c r="Q3519" s="1" t="s">
        <v>43</v>
      </c>
      <c r="R3519" s="6">
        <v>45.82</v>
      </c>
      <c r="S3519" s="6">
        <f t="shared" si="164"/>
        <v>1628.2</v>
      </c>
    </row>
    <row r="3520" spans="1:19" x14ac:dyDescent="0.35">
      <c r="A3520" s="1">
        <v>16180</v>
      </c>
      <c r="B3520" s="1">
        <v>49</v>
      </c>
      <c r="C3520" s="1" t="str">
        <f t="shared" si="162"/>
        <v>Middle-Aged</v>
      </c>
      <c r="D3520" s="1" t="s">
        <v>16</v>
      </c>
      <c r="E3520" s="1" t="s">
        <v>33</v>
      </c>
      <c r="F3520" s="1" t="s">
        <v>40</v>
      </c>
      <c r="G3520" s="1" t="s">
        <v>88</v>
      </c>
      <c r="H3520" s="1">
        <v>1</v>
      </c>
      <c r="I3520" s="1" t="s">
        <v>20</v>
      </c>
      <c r="J3520" s="1" t="s">
        <v>83</v>
      </c>
      <c r="K3520" s="6">
        <v>2297.5</v>
      </c>
      <c r="L3520" s="6">
        <v>459.5</v>
      </c>
      <c r="M3520" s="1">
        <v>5</v>
      </c>
      <c r="N3520" s="8">
        <v>45416</v>
      </c>
      <c r="O3520" s="4" t="str">
        <f t="shared" si="163"/>
        <v>May 2024</v>
      </c>
      <c r="P3520" s="1" t="s">
        <v>79</v>
      </c>
      <c r="Q3520" s="1" t="s">
        <v>87</v>
      </c>
      <c r="R3520" s="6">
        <v>107.92</v>
      </c>
      <c r="S3520" s="6">
        <f t="shared" si="164"/>
        <v>2405.42</v>
      </c>
    </row>
    <row r="3521" spans="1:19" x14ac:dyDescent="0.35">
      <c r="A3521" s="1">
        <v>18306</v>
      </c>
      <c r="B3521" s="1">
        <v>50</v>
      </c>
      <c r="C3521" s="1" t="str">
        <f t="shared" si="162"/>
        <v>Middle-Aged</v>
      </c>
      <c r="D3521" s="1" t="s">
        <v>38</v>
      </c>
      <c r="E3521" s="1" t="s">
        <v>17</v>
      </c>
      <c r="F3521" s="1" t="s">
        <v>40</v>
      </c>
      <c r="G3521" s="1" t="s">
        <v>88</v>
      </c>
      <c r="H3521" s="1">
        <v>4</v>
      </c>
      <c r="I3521" s="1" t="s">
        <v>20</v>
      </c>
      <c r="J3521" s="1" t="s">
        <v>93</v>
      </c>
      <c r="K3521" s="6">
        <v>3216.5</v>
      </c>
      <c r="L3521" s="6">
        <v>459.5</v>
      </c>
      <c r="M3521" s="1">
        <v>7</v>
      </c>
      <c r="N3521" s="8">
        <v>45416</v>
      </c>
      <c r="O3521" s="4" t="str">
        <f t="shared" si="163"/>
        <v>May 2024</v>
      </c>
      <c r="P3521" s="1" t="s">
        <v>22</v>
      </c>
      <c r="Q3521" s="1" t="s">
        <v>29</v>
      </c>
      <c r="R3521" s="6">
        <v>77.150000000000006</v>
      </c>
      <c r="S3521" s="6">
        <f t="shared" si="164"/>
        <v>3293.65</v>
      </c>
    </row>
    <row r="3522" spans="1:19" x14ac:dyDescent="0.35">
      <c r="A3522" s="1">
        <v>7521</v>
      </c>
      <c r="B3522" s="1">
        <v>53</v>
      </c>
      <c r="C3522" s="1" t="str">
        <f t="shared" ref="C3522:C3585" si="165">IF(B3522&lt;=35,"Young",IF(B3522&lt;=55,"Middle-Aged","Old"))</f>
        <v>Middle-Aged</v>
      </c>
      <c r="D3522" s="1" t="s">
        <v>38</v>
      </c>
      <c r="E3522" s="1" t="s">
        <v>17</v>
      </c>
      <c r="F3522" s="1" t="s">
        <v>40</v>
      </c>
      <c r="G3522" s="1" t="s">
        <v>41</v>
      </c>
      <c r="H3522" s="1">
        <v>3</v>
      </c>
      <c r="I3522" s="1" t="s">
        <v>26</v>
      </c>
      <c r="J3522" s="1" t="s">
        <v>42</v>
      </c>
      <c r="K3522" s="6">
        <v>844.83</v>
      </c>
      <c r="L3522" s="6">
        <v>844.83</v>
      </c>
      <c r="M3522" s="1">
        <v>1</v>
      </c>
      <c r="N3522" s="8">
        <v>45416</v>
      </c>
      <c r="O3522" s="4" t="str">
        <f t="shared" ref="O3522:O3585" si="166">TEXT(N3522,"mmmm yyyy")</f>
        <v>May 2024</v>
      </c>
      <c r="P3522" s="1" t="s">
        <v>32</v>
      </c>
      <c r="Q3522" s="1"/>
      <c r="R3522" s="6">
        <v>0</v>
      </c>
      <c r="S3522" s="6">
        <f t="shared" ref="S3522:S3585" si="167">K3522+R3522</f>
        <v>844.83</v>
      </c>
    </row>
    <row r="3523" spans="1:19" x14ac:dyDescent="0.35">
      <c r="A3523" s="1">
        <v>14503</v>
      </c>
      <c r="B3523" s="1">
        <v>53</v>
      </c>
      <c r="C3523" s="1" t="str">
        <f t="shared" si="165"/>
        <v>Middle-Aged</v>
      </c>
      <c r="D3523" s="1" t="s">
        <v>38</v>
      </c>
      <c r="E3523" s="1" t="s">
        <v>33</v>
      </c>
      <c r="F3523" s="1" t="s">
        <v>77</v>
      </c>
      <c r="G3523" s="1" t="s">
        <v>86</v>
      </c>
      <c r="H3523" s="1">
        <v>4</v>
      </c>
      <c r="I3523" s="1" t="s">
        <v>26</v>
      </c>
      <c r="J3523" s="1" t="s">
        <v>83</v>
      </c>
      <c r="K3523" s="6">
        <v>2528.2600000000002</v>
      </c>
      <c r="L3523" s="6">
        <v>361.18</v>
      </c>
      <c r="M3523" s="1">
        <v>7</v>
      </c>
      <c r="N3523" s="8">
        <v>45416</v>
      </c>
      <c r="O3523" s="4" t="str">
        <f t="shared" si="166"/>
        <v>May 2024</v>
      </c>
      <c r="P3523" s="1" t="s">
        <v>22</v>
      </c>
      <c r="Q3523" s="1"/>
      <c r="R3523" s="6">
        <v>0</v>
      </c>
      <c r="S3523" s="6">
        <f t="shared" si="167"/>
        <v>2528.2600000000002</v>
      </c>
    </row>
    <row r="3524" spans="1:19" x14ac:dyDescent="0.35">
      <c r="A3524" s="1">
        <v>18575</v>
      </c>
      <c r="B3524" s="1">
        <v>54</v>
      </c>
      <c r="C3524" s="1" t="str">
        <f t="shared" si="165"/>
        <v>Middle-Aged</v>
      </c>
      <c r="D3524" s="1" t="s">
        <v>16</v>
      </c>
      <c r="E3524" s="1" t="s">
        <v>17</v>
      </c>
      <c r="F3524" s="1" t="s">
        <v>18</v>
      </c>
      <c r="G3524" s="1" t="s">
        <v>81</v>
      </c>
      <c r="H3524" s="1">
        <v>5</v>
      </c>
      <c r="I3524" s="1" t="s">
        <v>26</v>
      </c>
      <c r="J3524" s="1" t="s">
        <v>83</v>
      </c>
      <c r="K3524" s="6">
        <v>10257.120000000001</v>
      </c>
      <c r="L3524" s="6">
        <v>1139.68</v>
      </c>
      <c r="M3524" s="1">
        <v>9</v>
      </c>
      <c r="N3524" s="8">
        <v>45416</v>
      </c>
      <c r="O3524" s="4" t="str">
        <f t="shared" si="166"/>
        <v>May 2024</v>
      </c>
      <c r="P3524" s="1" t="s">
        <v>84</v>
      </c>
      <c r="Q3524" s="1"/>
      <c r="R3524" s="6">
        <v>0</v>
      </c>
      <c r="S3524" s="6">
        <f t="shared" si="167"/>
        <v>10257.120000000001</v>
      </c>
    </row>
    <row r="3525" spans="1:19" x14ac:dyDescent="0.35">
      <c r="A3525" s="1">
        <v>3996</v>
      </c>
      <c r="B3525" s="1">
        <v>55</v>
      </c>
      <c r="C3525" s="1" t="str">
        <f t="shared" si="165"/>
        <v>Middle-Aged</v>
      </c>
      <c r="D3525" s="1" t="s">
        <v>16</v>
      </c>
      <c r="E3525" s="1" t="s">
        <v>17</v>
      </c>
      <c r="F3525" s="1" t="s">
        <v>18</v>
      </c>
      <c r="G3525" s="1" t="s">
        <v>19</v>
      </c>
      <c r="H3525" s="1">
        <v>2</v>
      </c>
      <c r="I3525" s="1" t="s">
        <v>26</v>
      </c>
      <c r="J3525" s="1" t="s">
        <v>27</v>
      </c>
      <c r="K3525" s="6">
        <v>3164.76</v>
      </c>
      <c r="L3525" s="6">
        <v>791.19</v>
      </c>
      <c r="M3525" s="1">
        <v>4</v>
      </c>
      <c r="N3525" s="8">
        <v>45416</v>
      </c>
      <c r="O3525" s="4" t="str">
        <f t="shared" si="166"/>
        <v>May 2024</v>
      </c>
      <c r="P3525" s="1" t="s">
        <v>32</v>
      </c>
      <c r="Q3525" s="1"/>
      <c r="R3525" s="6">
        <v>0</v>
      </c>
      <c r="S3525" s="6">
        <f t="shared" si="167"/>
        <v>3164.76</v>
      </c>
    </row>
    <row r="3526" spans="1:19" x14ac:dyDescent="0.35">
      <c r="A3526" s="1">
        <v>6414</v>
      </c>
      <c r="B3526" s="1">
        <v>56</v>
      </c>
      <c r="C3526" s="1" t="str">
        <f t="shared" si="165"/>
        <v>Old</v>
      </c>
      <c r="D3526" s="1" t="s">
        <v>38</v>
      </c>
      <c r="E3526" s="1" t="s">
        <v>17</v>
      </c>
      <c r="F3526" s="1" t="s">
        <v>24</v>
      </c>
      <c r="G3526" s="1" t="s">
        <v>25</v>
      </c>
      <c r="H3526" s="1">
        <v>3</v>
      </c>
      <c r="I3526" s="1" t="s">
        <v>26</v>
      </c>
      <c r="J3526" s="1" t="s">
        <v>42</v>
      </c>
      <c r="K3526" s="6">
        <v>247.03</v>
      </c>
      <c r="L3526" s="6">
        <v>247.03</v>
      </c>
      <c r="M3526" s="1">
        <v>1</v>
      </c>
      <c r="N3526" s="8">
        <v>45416</v>
      </c>
      <c r="O3526" s="4" t="str">
        <f t="shared" si="166"/>
        <v>May 2024</v>
      </c>
      <c r="P3526" s="1" t="s">
        <v>32</v>
      </c>
      <c r="Q3526" s="1" t="s">
        <v>52</v>
      </c>
      <c r="R3526" s="6">
        <v>24.5</v>
      </c>
      <c r="S3526" s="6">
        <f t="shared" si="167"/>
        <v>271.52999999999997</v>
      </c>
    </row>
    <row r="3527" spans="1:19" x14ac:dyDescent="0.35">
      <c r="A3527" s="1">
        <v>17032</v>
      </c>
      <c r="B3527" s="1">
        <v>56</v>
      </c>
      <c r="C3527" s="1" t="str">
        <f t="shared" si="165"/>
        <v>Old</v>
      </c>
      <c r="D3527" s="1" t="s">
        <v>16</v>
      </c>
      <c r="E3527" s="1" t="s">
        <v>33</v>
      </c>
      <c r="F3527" s="1" t="s">
        <v>18</v>
      </c>
      <c r="G3527" s="1" t="s">
        <v>81</v>
      </c>
      <c r="H3527" s="1">
        <v>1</v>
      </c>
      <c r="I3527" s="1" t="s">
        <v>20</v>
      </c>
      <c r="J3527" s="1" t="s">
        <v>83</v>
      </c>
      <c r="K3527" s="6">
        <v>2279.36</v>
      </c>
      <c r="L3527" s="6">
        <v>1139.68</v>
      </c>
      <c r="M3527" s="1">
        <v>2</v>
      </c>
      <c r="N3527" s="8">
        <v>45416</v>
      </c>
      <c r="O3527" s="4" t="str">
        <f t="shared" si="166"/>
        <v>May 2024</v>
      </c>
      <c r="P3527" s="1" t="s">
        <v>84</v>
      </c>
      <c r="Q3527" s="1" t="s">
        <v>52</v>
      </c>
      <c r="R3527" s="6">
        <v>89.32</v>
      </c>
      <c r="S3527" s="6">
        <f t="shared" si="167"/>
        <v>2368.6800000000003</v>
      </c>
    </row>
    <row r="3528" spans="1:19" x14ac:dyDescent="0.35">
      <c r="A3528" s="1">
        <v>8986</v>
      </c>
      <c r="B3528" s="1">
        <v>57</v>
      </c>
      <c r="C3528" s="1" t="str">
        <f t="shared" si="165"/>
        <v>Old</v>
      </c>
      <c r="D3528" s="1" t="s">
        <v>38</v>
      </c>
      <c r="E3528" s="1" t="s">
        <v>17</v>
      </c>
      <c r="F3528" s="1" t="s">
        <v>18</v>
      </c>
      <c r="G3528" s="1" t="s">
        <v>36</v>
      </c>
      <c r="H3528" s="1">
        <v>5</v>
      </c>
      <c r="I3528" s="1" t="s">
        <v>26</v>
      </c>
      <c r="J3528" s="1" t="s">
        <v>27</v>
      </c>
      <c r="K3528" s="6">
        <v>145.25</v>
      </c>
      <c r="L3528" s="6">
        <v>20.75</v>
      </c>
      <c r="M3528" s="1">
        <v>7</v>
      </c>
      <c r="N3528" s="8">
        <v>45416</v>
      </c>
      <c r="O3528" s="4" t="str">
        <f t="shared" si="166"/>
        <v>May 2024</v>
      </c>
      <c r="P3528" s="1" t="s">
        <v>22</v>
      </c>
      <c r="Q3528" s="1" t="s">
        <v>56</v>
      </c>
      <c r="R3528" s="6">
        <v>79.7</v>
      </c>
      <c r="S3528" s="6">
        <f t="shared" si="167"/>
        <v>224.95</v>
      </c>
    </row>
    <row r="3529" spans="1:19" x14ac:dyDescent="0.35">
      <c r="A3529" s="1">
        <v>9522</v>
      </c>
      <c r="B3529" s="1">
        <v>57</v>
      </c>
      <c r="C3529" s="1" t="str">
        <f t="shared" si="165"/>
        <v>Old</v>
      </c>
      <c r="D3529" s="1" t="s">
        <v>16</v>
      </c>
      <c r="E3529" s="1" t="s">
        <v>33</v>
      </c>
      <c r="F3529" s="1" t="s">
        <v>40</v>
      </c>
      <c r="G3529" s="1" t="s">
        <v>41</v>
      </c>
      <c r="H3529" s="1">
        <v>3</v>
      </c>
      <c r="I3529" s="1" t="s">
        <v>26</v>
      </c>
      <c r="J3529" s="1" t="s">
        <v>27</v>
      </c>
      <c r="K3529" s="6">
        <v>7603.47</v>
      </c>
      <c r="L3529" s="6">
        <v>844.83</v>
      </c>
      <c r="M3529" s="1">
        <v>9</v>
      </c>
      <c r="N3529" s="8">
        <v>45416</v>
      </c>
      <c r="O3529" s="4" t="str">
        <f t="shared" si="166"/>
        <v>May 2024</v>
      </c>
      <c r="P3529" s="1" t="s">
        <v>22</v>
      </c>
      <c r="Q3529" s="1" t="s">
        <v>37</v>
      </c>
      <c r="R3529" s="6">
        <v>25.21</v>
      </c>
      <c r="S3529" s="6">
        <f t="shared" si="167"/>
        <v>7628.68</v>
      </c>
    </row>
    <row r="3530" spans="1:19" x14ac:dyDescent="0.35">
      <c r="A3530" s="1">
        <v>15637</v>
      </c>
      <c r="B3530" s="1">
        <v>58</v>
      </c>
      <c r="C3530" s="1" t="str">
        <f t="shared" si="165"/>
        <v>Old</v>
      </c>
      <c r="D3530" s="1" t="s">
        <v>38</v>
      </c>
      <c r="E3530" s="1" t="s">
        <v>17</v>
      </c>
      <c r="F3530" s="1" t="s">
        <v>30</v>
      </c>
      <c r="G3530" s="1" t="s">
        <v>78</v>
      </c>
      <c r="H3530" s="1">
        <v>5</v>
      </c>
      <c r="I3530" s="1" t="s">
        <v>26</v>
      </c>
      <c r="J3530" s="1" t="s">
        <v>21</v>
      </c>
      <c r="K3530" s="6">
        <v>4045.92</v>
      </c>
      <c r="L3530" s="6">
        <v>674.32</v>
      </c>
      <c r="M3530" s="1">
        <v>6</v>
      </c>
      <c r="N3530" s="8">
        <v>45416</v>
      </c>
      <c r="O3530" s="4" t="str">
        <f t="shared" si="166"/>
        <v>May 2024</v>
      </c>
      <c r="P3530" s="1" t="s">
        <v>22</v>
      </c>
      <c r="Q3530" s="1" t="s">
        <v>107</v>
      </c>
      <c r="R3530" s="6">
        <v>77.33</v>
      </c>
      <c r="S3530" s="6">
        <f t="shared" si="167"/>
        <v>4123.25</v>
      </c>
    </row>
    <row r="3531" spans="1:19" x14ac:dyDescent="0.35">
      <c r="A3531" s="1">
        <v>1543</v>
      </c>
      <c r="B3531" s="1">
        <v>60</v>
      </c>
      <c r="C3531" s="1" t="str">
        <f t="shared" si="165"/>
        <v>Old</v>
      </c>
      <c r="D3531" s="1" t="s">
        <v>16</v>
      </c>
      <c r="E3531" s="1" t="s">
        <v>17</v>
      </c>
      <c r="F3531" s="1" t="s">
        <v>24</v>
      </c>
      <c r="G3531" s="1" t="s">
        <v>25</v>
      </c>
      <c r="H3531" s="1">
        <v>3</v>
      </c>
      <c r="I3531" s="1" t="s">
        <v>26</v>
      </c>
      <c r="J3531" s="1" t="s">
        <v>34</v>
      </c>
      <c r="K3531" s="6">
        <v>1976.24</v>
      </c>
      <c r="L3531" s="6">
        <v>247.03</v>
      </c>
      <c r="M3531" s="1">
        <v>8</v>
      </c>
      <c r="N3531" s="8">
        <v>45416</v>
      </c>
      <c r="O3531" s="4" t="str">
        <f t="shared" si="166"/>
        <v>May 2024</v>
      </c>
      <c r="P3531" s="1" t="s">
        <v>28</v>
      </c>
      <c r="Q3531" s="1"/>
      <c r="R3531" s="6">
        <v>0</v>
      </c>
      <c r="S3531" s="6">
        <f t="shared" si="167"/>
        <v>1976.24</v>
      </c>
    </row>
    <row r="3532" spans="1:19" x14ac:dyDescent="0.35">
      <c r="A3532" s="1">
        <v>9585</v>
      </c>
      <c r="B3532" s="1">
        <v>60</v>
      </c>
      <c r="C3532" s="1" t="str">
        <f t="shared" si="165"/>
        <v>Old</v>
      </c>
      <c r="D3532" s="1" t="s">
        <v>16</v>
      </c>
      <c r="E3532" s="1" t="s">
        <v>17</v>
      </c>
      <c r="F3532" s="1" t="s">
        <v>40</v>
      </c>
      <c r="G3532" s="1" t="s">
        <v>41</v>
      </c>
      <c r="H3532" s="1">
        <v>3</v>
      </c>
      <c r="I3532" s="1" t="s">
        <v>26</v>
      </c>
      <c r="J3532" s="1" t="s">
        <v>42</v>
      </c>
      <c r="K3532" s="6">
        <v>7603.47</v>
      </c>
      <c r="L3532" s="6">
        <v>844.83</v>
      </c>
      <c r="M3532" s="1">
        <v>9</v>
      </c>
      <c r="N3532" s="8">
        <v>45416</v>
      </c>
      <c r="O3532" s="4" t="str">
        <f t="shared" si="166"/>
        <v>May 2024</v>
      </c>
      <c r="P3532" s="1" t="s">
        <v>32</v>
      </c>
      <c r="Q3532" s="1" t="s">
        <v>52</v>
      </c>
      <c r="R3532" s="6">
        <v>10.28</v>
      </c>
      <c r="S3532" s="6">
        <f t="shared" si="167"/>
        <v>7613.75</v>
      </c>
    </row>
    <row r="3533" spans="1:19" x14ac:dyDescent="0.35">
      <c r="A3533" s="1">
        <v>18323</v>
      </c>
      <c r="B3533" s="1">
        <v>62</v>
      </c>
      <c r="C3533" s="1" t="str">
        <f t="shared" si="165"/>
        <v>Old</v>
      </c>
      <c r="D3533" s="1" t="s">
        <v>38</v>
      </c>
      <c r="E3533" s="1" t="s">
        <v>17</v>
      </c>
      <c r="F3533" s="1" t="s">
        <v>30</v>
      </c>
      <c r="G3533" s="1" t="s">
        <v>78</v>
      </c>
      <c r="H3533" s="1">
        <v>4</v>
      </c>
      <c r="I3533" s="1" t="s">
        <v>20</v>
      </c>
      <c r="J3533" s="1" t="s">
        <v>21</v>
      </c>
      <c r="K3533" s="6">
        <v>2022.96</v>
      </c>
      <c r="L3533" s="6">
        <v>674.32</v>
      </c>
      <c r="M3533" s="1">
        <v>3</v>
      </c>
      <c r="N3533" s="8">
        <v>45416</v>
      </c>
      <c r="O3533" s="4" t="str">
        <f t="shared" si="166"/>
        <v>May 2024</v>
      </c>
      <c r="P3533" s="1" t="s">
        <v>79</v>
      </c>
      <c r="Q3533" s="1" t="s">
        <v>92</v>
      </c>
      <c r="R3533" s="6">
        <v>106.68</v>
      </c>
      <c r="S3533" s="6">
        <f t="shared" si="167"/>
        <v>2129.64</v>
      </c>
    </row>
    <row r="3534" spans="1:19" x14ac:dyDescent="0.35">
      <c r="A3534" s="1">
        <v>19029</v>
      </c>
      <c r="B3534" s="1">
        <v>62</v>
      </c>
      <c r="C3534" s="1" t="str">
        <f t="shared" si="165"/>
        <v>Old</v>
      </c>
      <c r="D3534" s="1" t="s">
        <v>16</v>
      </c>
      <c r="E3534" s="1" t="s">
        <v>17</v>
      </c>
      <c r="F3534" s="1" t="s">
        <v>40</v>
      </c>
      <c r="G3534" s="1" t="s">
        <v>88</v>
      </c>
      <c r="H3534" s="1">
        <v>3</v>
      </c>
      <c r="I3534" s="1" t="s">
        <v>20</v>
      </c>
      <c r="J3534" s="1" t="s">
        <v>21</v>
      </c>
      <c r="K3534" s="6">
        <v>459.5</v>
      </c>
      <c r="L3534" s="6">
        <v>459.5</v>
      </c>
      <c r="M3534" s="1">
        <v>1</v>
      </c>
      <c r="N3534" s="8">
        <v>45416</v>
      </c>
      <c r="O3534" s="4" t="str">
        <f t="shared" si="166"/>
        <v>May 2024</v>
      </c>
      <c r="P3534" s="1" t="s">
        <v>79</v>
      </c>
      <c r="Q3534" s="1"/>
      <c r="R3534" s="6">
        <v>0</v>
      </c>
      <c r="S3534" s="6">
        <f t="shared" si="167"/>
        <v>459.5</v>
      </c>
    </row>
    <row r="3535" spans="1:19" x14ac:dyDescent="0.35">
      <c r="A3535" s="1">
        <v>11147</v>
      </c>
      <c r="B3535" s="1">
        <v>64</v>
      </c>
      <c r="C3535" s="1" t="str">
        <f t="shared" si="165"/>
        <v>Old</v>
      </c>
      <c r="D3535" s="1" t="s">
        <v>16</v>
      </c>
      <c r="E3535" s="1" t="s">
        <v>17</v>
      </c>
      <c r="F3535" s="1" t="s">
        <v>77</v>
      </c>
      <c r="G3535" s="1" t="s">
        <v>86</v>
      </c>
      <c r="H3535" s="1">
        <v>4</v>
      </c>
      <c r="I3535" s="1" t="s">
        <v>20</v>
      </c>
      <c r="J3535" s="1" t="s">
        <v>83</v>
      </c>
      <c r="K3535" s="6">
        <v>3611.8</v>
      </c>
      <c r="L3535" s="6">
        <v>361.18</v>
      </c>
      <c r="M3535" s="1">
        <v>10</v>
      </c>
      <c r="N3535" s="8">
        <v>45416</v>
      </c>
      <c r="O3535" s="4" t="str">
        <f t="shared" si="166"/>
        <v>May 2024</v>
      </c>
      <c r="P3535" s="1" t="s">
        <v>79</v>
      </c>
      <c r="Q3535" s="1" t="s">
        <v>91</v>
      </c>
      <c r="R3535" s="6">
        <v>142.41999999999999</v>
      </c>
      <c r="S3535" s="6">
        <f t="shared" si="167"/>
        <v>3754.2200000000003</v>
      </c>
    </row>
    <row r="3536" spans="1:19" x14ac:dyDescent="0.35">
      <c r="A3536" s="1">
        <v>12476</v>
      </c>
      <c r="B3536" s="1">
        <v>64</v>
      </c>
      <c r="C3536" s="1" t="str">
        <f t="shared" si="165"/>
        <v>Old</v>
      </c>
      <c r="D3536" s="1" t="s">
        <v>16</v>
      </c>
      <c r="E3536" s="1" t="s">
        <v>17</v>
      </c>
      <c r="F3536" s="1" t="s">
        <v>77</v>
      </c>
      <c r="G3536" s="1" t="s">
        <v>86</v>
      </c>
      <c r="H3536" s="1">
        <v>5</v>
      </c>
      <c r="I3536" s="1" t="s">
        <v>20</v>
      </c>
      <c r="J3536" s="1" t="s">
        <v>21</v>
      </c>
      <c r="K3536" s="6">
        <v>361.18</v>
      </c>
      <c r="L3536" s="6">
        <v>361.18</v>
      </c>
      <c r="M3536" s="1">
        <v>1</v>
      </c>
      <c r="N3536" s="8">
        <v>45416</v>
      </c>
      <c r="O3536" s="4" t="str">
        <f t="shared" si="166"/>
        <v>May 2024</v>
      </c>
      <c r="P3536" s="1" t="s">
        <v>79</v>
      </c>
      <c r="Q3536" s="1" t="s">
        <v>113</v>
      </c>
      <c r="R3536" s="6">
        <v>103.01</v>
      </c>
      <c r="S3536" s="6">
        <f t="shared" si="167"/>
        <v>464.19</v>
      </c>
    </row>
    <row r="3537" spans="1:19" x14ac:dyDescent="0.35">
      <c r="A3537" s="1">
        <v>14984</v>
      </c>
      <c r="B3537" s="1">
        <v>64</v>
      </c>
      <c r="C3537" s="1" t="str">
        <f t="shared" si="165"/>
        <v>Old</v>
      </c>
      <c r="D3537" s="1" t="s">
        <v>16</v>
      </c>
      <c r="E3537" s="1" t="s">
        <v>17</v>
      </c>
      <c r="F3537" s="1" t="s">
        <v>77</v>
      </c>
      <c r="G3537" s="1" t="s">
        <v>86</v>
      </c>
      <c r="H3537" s="1">
        <v>2</v>
      </c>
      <c r="I3537" s="1" t="s">
        <v>26</v>
      </c>
      <c r="J3537" s="1" t="s">
        <v>83</v>
      </c>
      <c r="K3537" s="6">
        <v>2167.08</v>
      </c>
      <c r="L3537" s="6">
        <v>361.18</v>
      </c>
      <c r="M3537" s="1">
        <v>6</v>
      </c>
      <c r="N3537" s="8">
        <v>45416</v>
      </c>
      <c r="O3537" s="4" t="str">
        <f t="shared" si="166"/>
        <v>May 2024</v>
      </c>
      <c r="P3537" s="1" t="s">
        <v>84</v>
      </c>
      <c r="Q3537" s="1" t="s">
        <v>118</v>
      </c>
      <c r="R3537" s="6">
        <v>259.73</v>
      </c>
      <c r="S3537" s="6">
        <f t="shared" si="167"/>
        <v>2426.81</v>
      </c>
    </row>
    <row r="3538" spans="1:19" x14ac:dyDescent="0.35">
      <c r="A3538" s="1">
        <v>4309</v>
      </c>
      <c r="B3538" s="1">
        <v>67</v>
      </c>
      <c r="C3538" s="1" t="str">
        <f t="shared" si="165"/>
        <v>Old</v>
      </c>
      <c r="D3538" s="1" t="s">
        <v>16</v>
      </c>
      <c r="E3538" s="1" t="s">
        <v>17</v>
      </c>
      <c r="F3538" s="1" t="s">
        <v>30</v>
      </c>
      <c r="G3538" s="1" t="s">
        <v>31</v>
      </c>
      <c r="H3538" s="1">
        <v>3</v>
      </c>
      <c r="I3538" s="1" t="s">
        <v>26</v>
      </c>
      <c r="J3538" s="1" t="s">
        <v>34</v>
      </c>
      <c r="K3538" s="6">
        <v>3711.68</v>
      </c>
      <c r="L3538" s="6">
        <v>463.96</v>
      </c>
      <c r="M3538" s="1">
        <v>8</v>
      </c>
      <c r="N3538" s="8">
        <v>45416</v>
      </c>
      <c r="O3538" s="4" t="str">
        <f t="shared" si="166"/>
        <v>May 2024</v>
      </c>
      <c r="P3538" s="1" t="s">
        <v>32</v>
      </c>
      <c r="Q3538" s="1" t="s">
        <v>52</v>
      </c>
      <c r="R3538" s="6">
        <v>18.54</v>
      </c>
      <c r="S3538" s="6">
        <f t="shared" si="167"/>
        <v>3730.22</v>
      </c>
    </row>
    <row r="3539" spans="1:19" x14ac:dyDescent="0.35">
      <c r="A3539" s="1">
        <v>17301</v>
      </c>
      <c r="B3539" s="1">
        <v>67</v>
      </c>
      <c r="C3539" s="1" t="str">
        <f t="shared" si="165"/>
        <v>Old</v>
      </c>
      <c r="D3539" s="1" t="s">
        <v>38</v>
      </c>
      <c r="E3539" s="1" t="s">
        <v>17</v>
      </c>
      <c r="F3539" s="1" t="s">
        <v>30</v>
      </c>
      <c r="G3539" s="1" t="s">
        <v>78</v>
      </c>
      <c r="H3539" s="1">
        <v>1</v>
      </c>
      <c r="I3539" s="1" t="s">
        <v>26</v>
      </c>
      <c r="J3539" s="1" t="s">
        <v>83</v>
      </c>
      <c r="K3539" s="6">
        <v>3371.6</v>
      </c>
      <c r="L3539" s="6">
        <v>674.32</v>
      </c>
      <c r="M3539" s="1">
        <v>5</v>
      </c>
      <c r="N3539" s="8">
        <v>45416</v>
      </c>
      <c r="O3539" s="4" t="str">
        <f t="shared" si="166"/>
        <v>May 2024</v>
      </c>
      <c r="P3539" s="1" t="s">
        <v>22</v>
      </c>
      <c r="Q3539" s="1"/>
      <c r="R3539" s="6">
        <v>0</v>
      </c>
      <c r="S3539" s="6">
        <f t="shared" si="167"/>
        <v>3371.6</v>
      </c>
    </row>
    <row r="3540" spans="1:19" x14ac:dyDescent="0.35">
      <c r="A3540" s="1">
        <v>9634</v>
      </c>
      <c r="B3540" s="1">
        <v>68</v>
      </c>
      <c r="C3540" s="1" t="str">
        <f t="shared" si="165"/>
        <v>Old</v>
      </c>
      <c r="D3540" s="1" t="s">
        <v>16</v>
      </c>
      <c r="E3540" s="1" t="s">
        <v>17</v>
      </c>
      <c r="F3540" s="1" t="s">
        <v>18</v>
      </c>
      <c r="G3540" s="1" t="s">
        <v>19</v>
      </c>
      <c r="H3540" s="1">
        <v>2</v>
      </c>
      <c r="I3540" s="1" t="s">
        <v>26</v>
      </c>
      <c r="J3540" s="1" t="s">
        <v>21</v>
      </c>
      <c r="K3540" s="6">
        <v>791.19</v>
      </c>
      <c r="L3540" s="6">
        <v>791.19</v>
      </c>
      <c r="M3540" s="1">
        <v>1</v>
      </c>
      <c r="N3540" s="8">
        <v>45416</v>
      </c>
      <c r="O3540" s="4" t="str">
        <f t="shared" si="166"/>
        <v>May 2024</v>
      </c>
      <c r="P3540" s="1" t="s">
        <v>32</v>
      </c>
      <c r="Q3540" s="1" t="s">
        <v>55</v>
      </c>
      <c r="R3540" s="6">
        <v>52.94</v>
      </c>
      <c r="S3540" s="6">
        <f t="shared" si="167"/>
        <v>844.13000000000011</v>
      </c>
    </row>
    <row r="3541" spans="1:19" x14ac:dyDescent="0.35">
      <c r="A3541" s="1">
        <v>13782</v>
      </c>
      <c r="B3541" s="1">
        <v>68</v>
      </c>
      <c r="C3541" s="1" t="str">
        <f t="shared" si="165"/>
        <v>Old</v>
      </c>
      <c r="D3541" s="1" t="s">
        <v>16</v>
      </c>
      <c r="E3541" s="1" t="s">
        <v>17</v>
      </c>
      <c r="F3541" s="1" t="s">
        <v>40</v>
      </c>
      <c r="G3541" s="1" t="s">
        <v>88</v>
      </c>
      <c r="H3541" s="1">
        <v>3</v>
      </c>
      <c r="I3541" s="1" t="s">
        <v>20</v>
      </c>
      <c r="J3541" s="1" t="s">
        <v>21</v>
      </c>
      <c r="K3541" s="6">
        <v>3216.5</v>
      </c>
      <c r="L3541" s="6">
        <v>459.5</v>
      </c>
      <c r="M3541" s="1">
        <v>7</v>
      </c>
      <c r="N3541" s="8">
        <v>45416</v>
      </c>
      <c r="O3541" s="4" t="str">
        <f t="shared" si="166"/>
        <v>May 2024</v>
      </c>
      <c r="P3541" s="1" t="s">
        <v>79</v>
      </c>
      <c r="Q3541" s="1" t="s">
        <v>107</v>
      </c>
      <c r="R3541" s="6">
        <v>126.96</v>
      </c>
      <c r="S3541" s="6">
        <f t="shared" si="167"/>
        <v>3343.46</v>
      </c>
    </row>
    <row r="3542" spans="1:19" x14ac:dyDescent="0.35">
      <c r="A3542" s="1">
        <v>9088</v>
      </c>
      <c r="B3542" s="1">
        <v>69</v>
      </c>
      <c r="C3542" s="1" t="str">
        <f t="shared" si="165"/>
        <v>Old</v>
      </c>
      <c r="D3542" s="1" t="s">
        <v>16</v>
      </c>
      <c r="E3542" s="1" t="s">
        <v>17</v>
      </c>
      <c r="F3542" s="1" t="s">
        <v>30</v>
      </c>
      <c r="G3542" s="1" t="s">
        <v>31</v>
      </c>
      <c r="H3542" s="1">
        <v>3</v>
      </c>
      <c r="I3542" s="1" t="s">
        <v>26</v>
      </c>
      <c r="J3542" s="1" t="s">
        <v>21</v>
      </c>
      <c r="K3542" s="6">
        <v>463.96</v>
      </c>
      <c r="L3542" s="6">
        <v>463.96</v>
      </c>
      <c r="M3542" s="1">
        <v>1</v>
      </c>
      <c r="N3542" s="8">
        <v>45416</v>
      </c>
      <c r="O3542" s="4" t="str">
        <f t="shared" si="166"/>
        <v>May 2024</v>
      </c>
      <c r="P3542" s="1" t="s">
        <v>28</v>
      </c>
      <c r="Q3542" s="1"/>
      <c r="R3542" s="6">
        <v>0</v>
      </c>
      <c r="S3542" s="6">
        <f t="shared" si="167"/>
        <v>463.96</v>
      </c>
    </row>
    <row r="3543" spans="1:19" x14ac:dyDescent="0.35">
      <c r="A3543" s="1">
        <v>17853</v>
      </c>
      <c r="B3543" s="1">
        <v>70</v>
      </c>
      <c r="C3543" s="1" t="str">
        <f t="shared" si="165"/>
        <v>Old</v>
      </c>
      <c r="D3543" s="1" t="s">
        <v>38</v>
      </c>
      <c r="E3543" s="1" t="s">
        <v>17</v>
      </c>
      <c r="F3543" s="1" t="s">
        <v>30</v>
      </c>
      <c r="G3543" s="1" t="s">
        <v>78</v>
      </c>
      <c r="H3543" s="1">
        <v>2</v>
      </c>
      <c r="I3543" s="1" t="s">
        <v>26</v>
      </c>
      <c r="J3543" s="1" t="s">
        <v>21</v>
      </c>
      <c r="K3543" s="6">
        <v>6068.88</v>
      </c>
      <c r="L3543" s="6">
        <v>674.32</v>
      </c>
      <c r="M3543" s="1">
        <v>9</v>
      </c>
      <c r="N3543" s="8">
        <v>45416</v>
      </c>
      <c r="O3543" s="4" t="str">
        <f t="shared" si="166"/>
        <v>May 2024</v>
      </c>
      <c r="P3543" s="1" t="s">
        <v>84</v>
      </c>
      <c r="Q3543" s="1" t="s">
        <v>107</v>
      </c>
      <c r="R3543" s="6">
        <v>131.33000000000001</v>
      </c>
      <c r="S3543" s="6">
        <f t="shared" si="167"/>
        <v>6200.21</v>
      </c>
    </row>
    <row r="3544" spans="1:19" x14ac:dyDescent="0.35">
      <c r="A3544" s="1">
        <v>5037</v>
      </c>
      <c r="B3544" s="1">
        <v>71</v>
      </c>
      <c r="C3544" s="1" t="str">
        <f t="shared" si="165"/>
        <v>Old</v>
      </c>
      <c r="D3544" s="1" t="s">
        <v>38</v>
      </c>
      <c r="E3544" s="1" t="s">
        <v>17</v>
      </c>
      <c r="F3544" s="1" t="s">
        <v>18</v>
      </c>
      <c r="G3544" s="1" t="s">
        <v>36</v>
      </c>
      <c r="H3544" s="1">
        <v>5</v>
      </c>
      <c r="I3544" s="1" t="s">
        <v>26</v>
      </c>
      <c r="J3544" s="1" t="s">
        <v>27</v>
      </c>
      <c r="K3544" s="6">
        <v>62.25</v>
      </c>
      <c r="L3544" s="6">
        <v>20.75</v>
      </c>
      <c r="M3544" s="1">
        <v>3</v>
      </c>
      <c r="N3544" s="8">
        <v>45416</v>
      </c>
      <c r="O3544" s="4" t="str">
        <f t="shared" si="166"/>
        <v>May 2024</v>
      </c>
      <c r="P3544" s="1" t="s">
        <v>22</v>
      </c>
      <c r="Q3544" s="1" t="s">
        <v>29</v>
      </c>
      <c r="R3544" s="6">
        <v>8.7899999999999991</v>
      </c>
      <c r="S3544" s="6">
        <f t="shared" si="167"/>
        <v>71.039999999999992</v>
      </c>
    </row>
    <row r="3545" spans="1:19" x14ac:dyDescent="0.35">
      <c r="A3545" s="1">
        <v>9869</v>
      </c>
      <c r="B3545" s="1">
        <v>71</v>
      </c>
      <c r="C3545" s="1" t="str">
        <f t="shared" si="165"/>
        <v>Old</v>
      </c>
      <c r="D3545" s="1" t="s">
        <v>16</v>
      </c>
      <c r="E3545" s="1" t="s">
        <v>17</v>
      </c>
      <c r="F3545" s="1" t="s">
        <v>18</v>
      </c>
      <c r="G3545" s="1" t="s">
        <v>19</v>
      </c>
      <c r="H3545" s="1">
        <v>2</v>
      </c>
      <c r="I3545" s="1" t="s">
        <v>26</v>
      </c>
      <c r="J3545" s="1" t="s">
        <v>27</v>
      </c>
      <c r="K3545" s="6">
        <v>7911.9</v>
      </c>
      <c r="L3545" s="6">
        <v>791.19</v>
      </c>
      <c r="M3545" s="1">
        <v>10</v>
      </c>
      <c r="N3545" s="8">
        <v>45416</v>
      </c>
      <c r="O3545" s="4" t="str">
        <f t="shared" si="166"/>
        <v>May 2024</v>
      </c>
      <c r="P3545" s="1" t="s">
        <v>22</v>
      </c>
      <c r="Q3545" s="1"/>
      <c r="R3545" s="6">
        <v>0</v>
      </c>
      <c r="S3545" s="6">
        <f t="shared" si="167"/>
        <v>7911.9</v>
      </c>
    </row>
    <row r="3546" spans="1:19" x14ac:dyDescent="0.35">
      <c r="A3546" s="1">
        <v>18146</v>
      </c>
      <c r="B3546" s="1">
        <v>71</v>
      </c>
      <c r="C3546" s="1" t="str">
        <f t="shared" si="165"/>
        <v>Old</v>
      </c>
      <c r="D3546" s="1" t="s">
        <v>16</v>
      </c>
      <c r="E3546" s="1" t="s">
        <v>17</v>
      </c>
      <c r="F3546" s="1" t="s">
        <v>30</v>
      </c>
      <c r="G3546" s="1" t="s">
        <v>78</v>
      </c>
      <c r="H3546" s="1">
        <v>2</v>
      </c>
      <c r="I3546" s="1" t="s">
        <v>26</v>
      </c>
      <c r="J3546" s="1" t="s">
        <v>93</v>
      </c>
      <c r="K3546" s="6">
        <v>5394.56</v>
      </c>
      <c r="L3546" s="6">
        <v>674.32</v>
      </c>
      <c r="M3546" s="1">
        <v>8</v>
      </c>
      <c r="N3546" s="8">
        <v>45416</v>
      </c>
      <c r="O3546" s="4" t="str">
        <f t="shared" si="166"/>
        <v>May 2024</v>
      </c>
      <c r="P3546" s="1" t="s">
        <v>84</v>
      </c>
      <c r="Q3546" s="1" t="s">
        <v>90</v>
      </c>
      <c r="R3546" s="6">
        <v>238.53</v>
      </c>
      <c r="S3546" s="6">
        <f t="shared" si="167"/>
        <v>5633.09</v>
      </c>
    </row>
    <row r="3547" spans="1:19" x14ac:dyDescent="0.35">
      <c r="A3547" s="1">
        <v>14073</v>
      </c>
      <c r="B3547" s="1">
        <v>73</v>
      </c>
      <c r="C3547" s="1" t="str">
        <f t="shared" si="165"/>
        <v>Old</v>
      </c>
      <c r="D3547" s="1" t="s">
        <v>38</v>
      </c>
      <c r="E3547" s="1" t="s">
        <v>33</v>
      </c>
      <c r="F3547" s="1" t="s">
        <v>77</v>
      </c>
      <c r="G3547" s="1" t="s">
        <v>86</v>
      </c>
      <c r="H3547" s="1">
        <v>3</v>
      </c>
      <c r="I3547" s="1" t="s">
        <v>26</v>
      </c>
      <c r="J3547" s="1" t="s">
        <v>21</v>
      </c>
      <c r="K3547" s="6">
        <v>3250.62</v>
      </c>
      <c r="L3547" s="6">
        <v>361.18</v>
      </c>
      <c r="M3547" s="1">
        <v>9</v>
      </c>
      <c r="N3547" s="8">
        <v>45416</v>
      </c>
      <c r="O3547" s="4" t="str">
        <f t="shared" si="166"/>
        <v>May 2024</v>
      </c>
      <c r="P3547" s="1" t="s">
        <v>79</v>
      </c>
      <c r="Q3547" s="1" t="s">
        <v>100</v>
      </c>
      <c r="R3547" s="6">
        <v>136.19</v>
      </c>
      <c r="S3547" s="6">
        <f t="shared" si="167"/>
        <v>3386.81</v>
      </c>
    </row>
    <row r="3548" spans="1:19" x14ac:dyDescent="0.35">
      <c r="A3548" s="1">
        <v>6531</v>
      </c>
      <c r="B3548" s="1">
        <v>74</v>
      </c>
      <c r="C3548" s="1" t="str">
        <f t="shared" si="165"/>
        <v>Old</v>
      </c>
      <c r="D3548" s="1" t="s">
        <v>16</v>
      </c>
      <c r="E3548" s="1" t="s">
        <v>17</v>
      </c>
      <c r="F3548" s="1" t="s">
        <v>18</v>
      </c>
      <c r="G3548" s="1" t="s">
        <v>19</v>
      </c>
      <c r="H3548" s="1">
        <v>2</v>
      </c>
      <c r="I3548" s="1" t="s">
        <v>26</v>
      </c>
      <c r="J3548" s="1" t="s">
        <v>42</v>
      </c>
      <c r="K3548" s="6">
        <v>3955.95</v>
      </c>
      <c r="L3548" s="6">
        <v>791.19</v>
      </c>
      <c r="M3548" s="1">
        <v>5</v>
      </c>
      <c r="N3548" s="8">
        <v>45416</v>
      </c>
      <c r="O3548" s="4" t="str">
        <f t="shared" si="166"/>
        <v>May 2024</v>
      </c>
      <c r="P3548" s="1" t="s">
        <v>32</v>
      </c>
      <c r="Q3548" s="1" t="s">
        <v>52</v>
      </c>
      <c r="R3548" s="6">
        <v>19.79</v>
      </c>
      <c r="S3548" s="6">
        <f t="shared" si="167"/>
        <v>3975.74</v>
      </c>
    </row>
    <row r="3549" spans="1:19" x14ac:dyDescent="0.35">
      <c r="A3549" s="1">
        <v>16439</v>
      </c>
      <c r="B3549" s="1">
        <v>74</v>
      </c>
      <c r="C3549" s="1" t="str">
        <f t="shared" si="165"/>
        <v>Old</v>
      </c>
      <c r="D3549" s="1" t="s">
        <v>16</v>
      </c>
      <c r="E3549" s="1" t="s">
        <v>17</v>
      </c>
      <c r="F3549" s="1" t="s">
        <v>40</v>
      </c>
      <c r="G3549" s="1" t="s">
        <v>88</v>
      </c>
      <c r="H3549" s="1">
        <v>3</v>
      </c>
      <c r="I3549" s="1" t="s">
        <v>26</v>
      </c>
      <c r="J3549" s="1" t="s">
        <v>83</v>
      </c>
      <c r="K3549" s="6">
        <v>2757</v>
      </c>
      <c r="L3549" s="6">
        <v>459.5</v>
      </c>
      <c r="M3549" s="1">
        <v>6</v>
      </c>
      <c r="N3549" s="8">
        <v>45416</v>
      </c>
      <c r="O3549" s="4" t="str">
        <f t="shared" si="166"/>
        <v>May 2024</v>
      </c>
      <c r="P3549" s="1" t="s">
        <v>79</v>
      </c>
      <c r="Q3549" s="1" t="s">
        <v>82</v>
      </c>
      <c r="R3549" s="6">
        <v>146.86000000000001</v>
      </c>
      <c r="S3549" s="6">
        <f t="shared" si="167"/>
        <v>2903.86</v>
      </c>
    </row>
    <row r="3550" spans="1:19" x14ac:dyDescent="0.35">
      <c r="A3550" s="1">
        <v>3906</v>
      </c>
      <c r="B3550" s="1">
        <v>75</v>
      </c>
      <c r="C3550" s="1" t="str">
        <f t="shared" si="165"/>
        <v>Old</v>
      </c>
      <c r="D3550" s="1" t="s">
        <v>38</v>
      </c>
      <c r="E3550" s="1" t="s">
        <v>17</v>
      </c>
      <c r="F3550" s="1" t="s">
        <v>30</v>
      </c>
      <c r="G3550" s="1" t="s">
        <v>31</v>
      </c>
      <c r="H3550" s="1">
        <v>3</v>
      </c>
      <c r="I3550" s="1" t="s">
        <v>20</v>
      </c>
      <c r="J3550" s="1" t="s">
        <v>42</v>
      </c>
      <c r="K3550" s="6">
        <v>3247.72</v>
      </c>
      <c r="L3550" s="6">
        <v>463.96</v>
      </c>
      <c r="M3550" s="1">
        <v>7</v>
      </c>
      <c r="N3550" s="8">
        <v>45416</v>
      </c>
      <c r="O3550" s="4" t="str">
        <f t="shared" si="166"/>
        <v>May 2024</v>
      </c>
      <c r="P3550" s="1" t="s">
        <v>22</v>
      </c>
      <c r="Q3550" s="1" t="s">
        <v>73</v>
      </c>
      <c r="R3550" s="6">
        <v>99.3</v>
      </c>
      <c r="S3550" s="6">
        <f t="shared" si="167"/>
        <v>3347.02</v>
      </c>
    </row>
    <row r="3551" spans="1:19" x14ac:dyDescent="0.35">
      <c r="A3551" s="1">
        <v>3911</v>
      </c>
      <c r="B3551" s="1">
        <v>77</v>
      </c>
      <c r="C3551" s="1" t="str">
        <f t="shared" si="165"/>
        <v>Old</v>
      </c>
      <c r="D3551" s="1" t="s">
        <v>38</v>
      </c>
      <c r="E3551" s="1" t="s">
        <v>17</v>
      </c>
      <c r="F3551" s="1" t="s">
        <v>24</v>
      </c>
      <c r="G3551" s="1" t="s">
        <v>25</v>
      </c>
      <c r="H3551" s="1">
        <v>3</v>
      </c>
      <c r="I3551" s="1" t="s">
        <v>20</v>
      </c>
      <c r="J3551" s="1" t="s">
        <v>34</v>
      </c>
      <c r="K3551" s="6">
        <v>1976.24</v>
      </c>
      <c r="L3551" s="6">
        <v>247.03</v>
      </c>
      <c r="M3551" s="1">
        <v>8</v>
      </c>
      <c r="N3551" s="8">
        <v>45416</v>
      </c>
      <c r="O3551" s="4" t="str">
        <f t="shared" si="166"/>
        <v>May 2024</v>
      </c>
      <c r="P3551" s="1" t="s">
        <v>32</v>
      </c>
      <c r="Q3551" s="1" t="s">
        <v>29</v>
      </c>
      <c r="R3551" s="6">
        <v>21.26</v>
      </c>
      <c r="S3551" s="6">
        <f t="shared" si="167"/>
        <v>1997.5</v>
      </c>
    </row>
    <row r="3552" spans="1:19" x14ac:dyDescent="0.35">
      <c r="A3552" s="1">
        <v>3144</v>
      </c>
      <c r="B3552" s="1">
        <v>80</v>
      </c>
      <c r="C3552" s="1" t="str">
        <f t="shared" si="165"/>
        <v>Old</v>
      </c>
      <c r="D3552" s="1" t="s">
        <v>16</v>
      </c>
      <c r="E3552" s="1" t="s">
        <v>17</v>
      </c>
      <c r="F3552" s="1" t="s">
        <v>18</v>
      </c>
      <c r="G3552" s="1" t="s">
        <v>36</v>
      </c>
      <c r="H3552" s="1">
        <v>5</v>
      </c>
      <c r="I3552" s="1" t="s">
        <v>26</v>
      </c>
      <c r="J3552" s="1" t="s">
        <v>21</v>
      </c>
      <c r="K3552" s="6">
        <v>62.25</v>
      </c>
      <c r="L3552" s="6">
        <v>20.75</v>
      </c>
      <c r="M3552" s="1">
        <v>3</v>
      </c>
      <c r="N3552" s="8">
        <v>45416</v>
      </c>
      <c r="O3552" s="4" t="str">
        <f t="shared" si="166"/>
        <v>May 2024</v>
      </c>
      <c r="P3552" s="1" t="s">
        <v>22</v>
      </c>
      <c r="Q3552" s="1" t="s">
        <v>52</v>
      </c>
      <c r="R3552" s="6">
        <v>40.799999999999997</v>
      </c>
      <c r="S3552" s="6">
        <f t="shared" si="167"/>
        <v>103.05</v>
      </c>
    </row>
    <row r="3553" spans="1:19" x14ac:dyDescent="0.35">
      <c r="A3553" s="1">
        <v>3666</v>
      </c>
      <c r="B3553" s="1">
        <v>18</v>
      </c>
      <c r="C3553" s="1" t="str">
        <f t="shared" si="165"/>
        <v>Young</v>
      </c>
      <c r="D3553" s="1" t="s">
        <v>38</v>
      </c>
      <c r="E3553" s="1" t="s">
        <v>17</v>
      </c>
      <c r="F3553" s="1" t="s">
        <v>18</v>
      </c>
      <c r="G3553" s="1" t="s">
        <v>19</v>
      </c>
      <c r="H3553" s="1">
        <v>2</v>
      </c>
      <c r="I3553" s="1" t="s">
        <v>26</v>
      </c>
      <c r="J3553" s="1" t="s">
        <v>42</v>
      </c>
      <c r="K3553" s="6">
        <v>5538.33</v>
      </c>
      <c r="L3553" s="6">
        <v>791.19</v>
      </c>
      <c r="M3553" s="1">
        <v>7</v>
      </c>
      <c r="N3553" s="8">
        <v>45417</v>
      </c>
      <c r="O3553" s="4" t="str">
        <f t="shared" si="166"/>
        <v>May 2024</v>
      </c>
      <c r="P3553" s="1" t="s">
        <v>28</v>
      </c>
      <c r="Q3553" s="1"/>
      <c r="R3553" s="6">
        <v>0</v>
      </c>
      <c r="S3553" s="6">
        <f t="shared" si="167"/>
        <v>5538.33</v>
      </c>
    </row>
    <row r="3554" spans="1:19" x14ac:dyDescent="0.35">
      <c r="A3554" s="1">
        <v>19273</v>
      </c>
      <c r="B3554" s="1">
        <v>18</v>
      </c>
      <c r="C3554" s="1" t="str">
        <f t="shared" si="165"/>
        <v>Young</v>
      </c>
      <c r="D3554" s="1" t="s">
        <v>16</v>
      </c>
      <c r="E3554" s="1" t="s">
        <v>33</v>
      </c>
      <c r="F3554" s="1" t="s">
        <v>30</v>
      </c>
      <c r="G3554" s="1" t="s">
        <v>78</v>
      </c>
      <c r="H3554" s="1">
        <v>4</v>
      </c>
      <c r="I3554" s="1" t="s">
        <v>20</v>
      </c>
      <c r="J3554" s="1" t="s">
        <v>93</v>
      </c>
      <c r="K3554" s="6">
        <v>674.32</v>
      </c>
      <c r="L3554" s="6">
        <v>674.32</v>
      </c>
      <c r="M3554" s="1">
        <v>1</v>
      </c>
      <c r="N3554" s="8">
        <v>45417</v>
      </c>
      <c r="O3554" s="4" t="str">
        <f t="shared" si="166"/>
        <v>May 2024</v>
      </c>
      <c r="P3554" s="1" t="s">
        <v>84</v>
      </c>
      <c r="Q3554" s="1" t="s">
        <v>96</v>
      </c>
      <c r="R3554" s="6">
        <v>62.22</v>
      </c>
      <c r="S3554" s="6">
        <f t="shared" si="167"/>
        <v>736.54000000000008</v>
      </c>
    </row>
    <row r="3555" spans="1:19" x14ac:dyDescent="0.35">
      <c r="A3555" s="1">
        <v>14657</v>
      </c>
      <c r="B3555" s="1">
        <v>19</v>
      </c>
      <c r="C3555" s="1" t="str">
        <f t="shared" si="165"/>
        <v>Young</v>
      </c>
      <c r="D3555" s="1" t="s">
        <v>16</v>
      </c>
      <c r="E3555" s="1" t="s">
        <v>17</v>
      </c>
      <c r="F3555" s="1" t="s">
        <v>77</v>
      </c>
      <c r="G3555" s="1" t="s">
        <v>86</v>
      </c>
      <c r="H3555" s="1">
        <v>2</v>
      </c>
      <c r="I3555" s="1" t="s">
        <v>26</v>
      </c>
      <c r="J3555" s="1" t="s">
        <v>21</v>
      </c>
      <c r="K3555" s="6">
        <v>1805.9</v>
      </c>
      <c r="L3555" s="6">
        <v>361.18</v>
      </c>
      <c r="M3555" s="1">
        <v>5</v>
      </c>
      <c r="N3555" s="8">
        <v>45417</v>
      </c>
      <c r="O3555" s="4" t="str">
        <f t="shared" si="166"/>
        <v>May 2024</v>
      </c>
      <c r="P3555" s="1" t="s">
        <v>79</v>
      </c>
      <c r="Q3555" s="1"/>
      <c r="R3555" s="6">
        <v>0</v>
      </c>
      <c r="S3555" s="6">
        <f t="shared" si="167"/>
        <v>1805.9</v>
      </c>
    </row>
    <row r="3556" spans="1:19" x14ac:dyDescent="0.35">
      <c r="A3556" s="1">
        <v>6856</v>
      </c>
      <c r="B3556" s="1">
        <v>20</v>
      </c>
      <c r="C3556" s="1" t="str">
        <f t="shared" si="165"/>
        <v>Young</v>
      </c>
      <c r="D3556" s="1" t="s">
        <v>16</v>
      </c>
      <c r="E3556" s="1" t="s">
        <v>17</v>
      </c>
      <c r="F3556" s="1" t="s">
        <v>30</v>
      </c>
      <c r="G3556" s="1" t="s">
        <v>31</v>
      </c>
      <c r="H3556" s="1">
        <v>3</v>
      </c>
      <c r="I3556" s="1" t="s">
        <v>26</v>
      </c>
      <c r="J3556" s="1" t="s">
        <v>27</v>
      </c>
      <c r="K3556" s="6">
        <v>4639.6000000000004</v>
      </c>
      <c r="L3556" s="6">
        <v>463.96</v>
      </c>
      <c r="M3556" s="1">
        <v>10</v>
      </c>
      <c r="N3556" s="8">
        <v>45417</v>
      </c>
      <c r="O3556" s="4" t="str">
        <f t="shared" si="166"/>
        <v>May 2024</v>
      </c>
      <c r="P3556" s="1" t="s">
        <v>22</v>
      </c>
      <c r="Q3556" s="1" t="s">
        <v>37</v>
      </c>
      <c r="R3556" s="6">
        <v>31.9</v>
      </c>
      <c r="S3556" s="6">
        <f t="shared" si="167"/>
        <v>4671.5</v>
      </c>
    </row>
    <row r="3557" spans="1:19" x14ac:dyDescent="0.35">
      <c r="A3557" s="1">
        <v>14342</v>
      </c>
      <c r="B3557" s="1">
        <v>22</v>
      </c>
      <c r="C3557" s="1" t="str">
        <f t="shared" si="165"/>
        <v>Young</v>
      </c>
      <c r="D3557" s="1" t="s">
        <v>16</v>
      </c>
      <c r="E3557" s="1" t="s">
        <v>33</v>
      </c>
      <c r="F3557" s="1" t="s">
        <v>18</v>
      </c>
      <c r="G3557" s="1" t="s">
        <v>81</v>
      </c>
      <c r="H3557" s="1">
        <v>3</v>
      </c>
      <c r="I3557" s="1" t="s">
        <v>20</v>
      </c>
      <c r="J3557" s="1" t="s">
        <v>83</v>
      </c>
      <c r="K3557" s="6">
        <v>3419.04</v>
      </c>
      <c r="L3557" s="6">
        <v>1139.68</v>
      </c>
      <c r="M3557" s="1">
        <v>3</v>
      </c>
      <c r="N3557" s="8">
        <v>45417</v>
      </c>
      <c r="O3557" s="4" t="str">
        <f t="shared" si="166"/>
        <v>May 2024</v>
      </c>
      <c r="P3557" s="1" t="s">
        <v>22</v>
      </c>
      <c r="Q3557" s="1" t="s">
        <v>107</v>
      </c>
      <c r="R3557" s="6">
        <v>81.540000000000006</v>
      </c>
      <c r="S3557" s="6">
        <f t="shared" si="167"/>
        <v>3500.58</v>
      </c>
    </row>
    <row r="3558" spans="1:19" x14ac:dyDescent="0.35">
      <c r="A3558" s="1">
        <v>5096</v>
      </c>
      <c r="B3558" s="1">
        <v>23</v>
      </c>
      <c r="C3558" s="1" t="str">
        <f t="shared" si="165"/>
        <v>Young</v>
      </c>
      <c r="D3558" s="1" t="s">
        <v>38</v>
      </c>
      <c r="E3558" s="1" t="s">
        <v>33</v>
      </c>
      <c r="F3558" s="1" t="s">
        <v>18</v>
      </c>
      <c r="G3558" s="1" t="s">
        <v>19</v>
      </c>
      <c r="H3558" s="1">
        <v>2</v>
      </c>
      <c r="I3558" s="1" t="s">
        <v>20</v>
      </c>
      <c r="J3558" s="1" t="s">
        <v>42</v>
      </c>
      <c r="K3558" s="6">
        <v>6329.52</v>
      </c>
      <c r="L3558" s="6">
        <v>791.19</v>
      </c>
      <c r="M3558" s="1">
        <v>8</v>
      </c>
      <c r="N3558" s="8">
        <v>45417</v>
      </c>
      <c r="O3558" s="4" t="str">
        <f t="shared" si="166"/>
        <v>May 2024</v>
      </c>
      <c r="P3558" s="1" t="s">
        <v>32</v>
      </c>
      <c r="Q3558" s="1" t="s">
        <v>74</v>
      </c>
      <c r="R3558" s="6">
        <v>60.64</v>
      </c>
      <c r="S3558" s="6">
        <f t="shared" si="167"/>
        <v>6390.1600000000008</v>
      </c>
    </row>
    <row r="3559" spans="1:19" x14ac:dyDescent="0.35">
      <c r="A3559" s="1">
        <v>19990</v>
      </c>
      <c r="B3559" s="1">
        <v>24</v>
      </c>
      <c r="C3559" s="1" t="str">
        <f t="shared" si="165"/>
        <v>Young</v>
      </c>
      <c r="D3559" s="1" t="s">
        <v>38</v>
      </c>
      <c r="E3559" s="1" t="s">
        <v>17</v>
      </c>
      <c r="F3559" s="1" t="s">
        <v>18</v>
      </c>
      <c r="G3559" s="1" t="s">
        <v>81</v>
      </c>
      <c r="H3559" s="1">
        <v>5</v>
      </c>
      <c r="I3559" s="1" t="s">
        <v>26</v>
      </c>
      <c r="J3559" s="1" t="s">
        <v>93</v>
      </c>
      <c r="K3559" s="6">
        <v>9117.44</v>
      </c>
      <c r="L3559" s="6">
        <v>1139.68</v>
      </c>
      <c r="M3559" s="1">
        <v>8</v>
      </c>
      <c r="N3559" s="8">
        <v>45417</v>
      </c>
      <c r="O3559" s="4" t="str">
        <f t="shared" si="166"/>
        <v>May 2024</v>
      </c>
      <c r="P3559" s="1" t="s">
        <v>22</v>
      </c>
      <c r="Q3559" s="1" t="s">
        <v>96</v>
      </c>
      <c r="R3559" s="6">
        <v>113.56</v>
      </c>
      <c r="S3559" s="6">
        <f t="shared" si="167"/>
        <v>9231</v>
      </c>
    </row>
    <row r="3560" spans="1:19" x14ac:dyDescent="0.35">
      <c r="A3560" s="1">
        <v>5116</v>
      </c>
      <c r="B3560" s="1">
        <v>25</v>
      </c>
      <c r="C3560" s="1" t="str">
        <f t="shared" si="165"/>
        <v>Young</v>
      </c>
      <c r="D3560" s="1" t="s">
        <v>38</v>
      </c>
      <c r="E3560" s="1" t="s">
        <v>17</v>
      </c>
      <c r="F3560" s="1" t="s">
        <v>30</v>
      </c>
      <c r="G3560" s="1" t="s">
        <v>31</v>
      </c>
      <c r="H3560" s="1">
        <v>3</v>
      </c>
      <c r="I3560" s="1" t="s">
        <v>20</v>
      </c>
      <c r="J3560" s="1" t="s">
        <v>27</v>
      </c>
      <c r="K3560" s="6">
        <v>927.92</v>
      </c>
      <c r="L3560" s="6">
        <v>463.96</v>
      </c>
      <c r="M3560" s="1">
        <v>2</v>
      </c>
      <c r="N3560" s="8">
        <v>45417</v>
      </c>
      <c r="O3560" s="4" t="str">
        <f t="shared" si="166"/>
        <v>May 2024</v>
      </c>
      <c r="P3560" s="1" t="s">
        <v>28</v>
      </c>
      <c r="Q3560" s="1" t="s">
        <v>23</v>
      </c>
      <c r="R3560" s="6">
        <v>45.15</v>
      </c>
      <c r="S3560" s="6">
        <f t="shared" si="167"/>
        <v>973.06999999999994</v>
      </c>
    </row>
    <row r="3561" spans="1:19" x14ac:dyDescent="0.35">
      <c r="A3561" s="1">
        <v>19397</v>
      </c>
      <c r="B3561" s="1">
        <v>26</v>
      </c>
      <c r="C3561" s="1" t="str">
        <f t="shared" si="165"/>
        <v>Young</v>
      </c>
      <c r="D3561" s="1" t="s">
        <v>38</v>
      </c>
      <c r="E3561" s="1" t="s">
        <v>17</v>
      </c>
      <c r="F3561" s="1" t="s">
        <v>77</v>
      </c>
      <c r="G3561" s="1" t="s">
        <v>86</v>
      </c>
      <c r="H3561" s="1">
        <v>3</v>
      </c>
      <c r="I3561" s="1" t="s">
        <v>20</v>
      </c>
      <c r="J3561" s="1" t="s">
        <v>21</v>
      </c>
      <c r="K3561" s="6">
        <v>1444.72</v>
      </c>
      <c r="L3561" s="6">
        <v>361.18</v>
      </c>
      <c r="M3561" s="1">
        <v>4</v>
      </c>
      <c r="N3561" s="8">
        <v>45417</v>
      </c>
      <c r="O3561" s="4" t="str">
        <f t="shared" si="166"/>
        <v>May 2024</v>
      </c>
      <c r="P3561" s="1" t="s">
        <v>84</v>
      </c>
      <c r="Q3561" s="1"/>
      <c r="R3561" s="6">
        <v>0</v>
      </c>
      <c r="S3561" s="6">
        <f t="shared" si="167"/>
        <v>1444.72</v>
      </c>
    </row>
    <row r="3562" spans="1:19" x14ac:dyDescent="0.35">
      <c r="A3562" s="1">
        <v>6330</v>
      </c>
      <c r="B3562" s="1">
        <v>27</v>
      </c>
      <c r="C3562" s="1" t="str">
        <f t="shared" si="165"/>
        <v>Young</v>
      </c>
      <c r="D3562" s="1" t="s">
        <v>16</v>
      </c>
      <c r="E3562" s="1" t="s">
        <v>33</v>
      </c>
      <c r="F3562" s="1" t="s">
        <v>30</v>
      </c>
      <c r="G3562" s="1" t="s">
        <v>31</v>
      </c>
      <c r="H3562" s="1">
        <v>3</v>
      </c>
      <c r="I3562" s="1" t="s">
        <v>26</v>
      </c>
      <c r="J3562" s="1" t="s">
        <v>21</v>
      </c>
      <c r="K3562" s="6">
        <v>3247.72</v>
      </c>
      <c r="L3562" s="6">
        <v>463.96</v>
      </c>
      <c r="M3562" s="1">
        <v>7</v>
      </c>
      <c r="N3562" s="8">
        <v>45417</v>
      </c>
      <c r="O3562" s="4" t="str">
        <f t="shared" si="166"/>
        <v>May 2024</v>
      </c>
      <c r="P3562" s="1" t="s">
        <v>22</v>
      </c>
      <c r="Q3562" s="1" t="s">
        <v>52</v>
      </c>
      <c r="R3562" s="6">
        <v>29.51</v>
      </c>
      <c r="S3562" s="6">
        <f t="shared" si="167"/>
        <v>3277.23</v>
      </c>
    </row>
    <row r="3563" spans="1:19" x14ac:dyDescent="0.35">
      <c r="A3563" s="1">
        <v>18183</v>
      </c>
      <c r="B3563" s="1">
        <v>27</v>
      </c>
      <c r="C3563" s="1" t="str">
        <f t="shared" si="165"/>
        <v>Young</v>
      </c>
      <c r="D3563" s="1" t="s">
        <v>38</v>
      </c>
      <c r="E3563" s="1" t="s">
        <v>17</v>
      </c>
      <c r="F3563" s="1" t="s">
        <v>77</v>
      </c>
      <c r="G3563" s="1" t="s">
        <v>86</v>
      </c>
      <c r="H3563" s="1">
        <v>3</v>
      </c>
      <c r="I3563" s="1" t="s">
        <v>26</v>
      </c>
      <c r="J3563" s="1" t="s">
        <v>21</v>
      </c>
      <c r="K3563" s="6">
        <v>1083.54</v>
      </c>
      <c r="L3563" s="6">
        <v>361.18</v>
      </c>
      <c r="M3563" s="1">
        <v>3</v>
      </c>
      <c r="N3563" s="8">
        <v>45417</v>
      </c>
      <c r="O3563" s="4" t="str">
        <f t="shared" si="166"/>
        <v>May 2024</v>
      </c>
      <c r="P3563" s="1" t="s">
        <v>84</v>
      </c>
      <c r="Q3563" s="1" t="s">
        <v>102</v>
      </c>
      <c r="R3563" s="6">
        <v>171.52</v>
      </c>
      <c r="S3563" s="6">
        <f t="shared" si="167"/>
        <v>1255.06</v>
      </c>
    </row>
    <row r="3564" spans="1:19" x14ac:dyDescent="0.35">
      <c r="A3564" s="1">
        <v>6910</v>
      </c>
      <c r="B3564" s="1">
        <v>28</v>
      </c>
      <c r="C3564" s="1" t="str">
        <f t="shared" si="165"/>
        <v>Young</v>
      </c>
      <c r="D3564" s="1" t="s">
        <v>16</v>
      </c>
      <c r="E3564" s="1" t="s">
        <v>17</v>
      </c>
      <c r="F3564" s="1" t="s">
        <v>18</v>
      </c>
      <c r="G3564" s="1" t="s">
        <v>19</v>
      </c>
      <c r="H3564" s="1">
        <v>2</v>
      </c>
      <c r="I3564" s="1" t="s">
        <v>26</v>
      </c>
      <c r="J3564" s="1" t="s">
        <v>34</v>
      </c>
      <c r="K3564" s="6">
        <v>3164.76</v>
      </c>
      <c r="L3564" s="6">
        <v>791.19</v>
      </c>
      <c r="M3564" s="1">
        <v>4</v>
      </c>
      <c r="N3564" s="8">
        <v>45417</v>
      </c>
      <c r="O3564" s="4" t="str">
        <f t="shared" si="166"/>
        <v>May 2024</v>
      </c>
      <c r="P3564" s="1" t="s">
        <v>22</v>
      </c>
      <c r="Q3564" s="1"/>
      <c r="R3564" s="6">
        <v>0</v>
      </c>
      <c r="S3564" s="6">
        <f t="shared" si="167"/>
        <v>3164.76</v>
      </c>
    </row>
    <row r="3565" spans="1:19" x14ac:dyDescent="0.35">
      <c r="A3565" s="1">
        <v>12761</v>
      </c>
      <c r="B3565" s="1">
        <v>30</v>
      </c>
      <c r="C3565" s="1" t="str">
        <f t="shared" si="165"/>
        <v>Young</v>
      </c>
      <c r="D3565" s="1" t="s">
        <v>16</v>
      </c>
      <c r="E3565" s="1" t="s">
        <v>33</v>
      </c>
      <c r="F3565" s="1" t="s">
        <v>30</v>
      </c>
      <c r="G3565" s="1" t="s">
        <v>78</v>
      </c>
      <c r="H3565" s="1">
        <v>5</v>
      </c>
      <c r="I3565" s="1" t="s">
        <v>26</v>
      </c>
      <c r="J3565" s="1" t="s">
        <v>83</v>
      </c>
      <c r="K3565" s="6">
        <v>2697.28</v>
      </c>
      <c r="L3565" s="6">
        <v>674.32</v>
      </c>
      <c r="M3565" s="1">
        <v>4</v>
      </c>
      <c r="N3565" s="8">
        <v>45417</v>
      </c>
      <c r="O3565" s="4" t="str">
        <f t="shared" si="166"/>
        <v>May 2024</v>
      </c>
      <c r="P3565" s="1" t="s">
        <v>22</v>
      </c>
      <c r="Q3565" s="1" t="s">
        <v>37</v>
      </c>
      <c r="R3565" s="6">
        <v>99.15</v>
      </c>
      <c r="S3565" s="6">
        <f t="shared" si="167"/>
        <v>2796.4300000000003</v>
      </c>
    </row>
    <row r="3566" spans="1:19" x14ac:dyDescent="0.35">
      <c r="A3566" s="1">
        <v>8828</v>
      </c>
      <c r="B3566" s="1">
        <v>33</v>
      </c>
      <c r="C3566" s="1" t="str">
        <f t="shared" si="165"/>
        <v>Young</v>
      </c>
      <c r="D3566" s="1" t="s">
        <v>38</v>
      </c>
      <c r="E3566" s="1" t="s">
        <v>17</v>
      </c>
      <c r="F3566" s="1" t="s">
        <v>18</v>
      </c>
      <c r="G3566" s="1" t="s">
        <v>19</v>
      </c>
      <c r="H3566" s="1">
        <v>2</v>
      </c>
      <c r="I3566" s="1" t="s">
        <v>26</v>
      </c>
      <c r="J3566" s="1" t="s">
        <v>21</v>
      </c>
      <c r="K3566" s="6">
        <v>3955.95</v>
      </c>
      <c r="L3566" s="6">
        <v>791.19</v>
      </c>
      <c r="M3566" s="1">
        <v>5</v>
      </c>
      <c r="N3566" s="8">
        <v>45417</v>
      </c>
      <c r="O3566" s="4" t="str">
        <f t="shared" si="166"/>
        <v>May 2024</v>
      </c>
      <c r="P3566" s="1" t="s">
        <v>32</v>
      </c>
      <c r="Q3566" s="1" t="s">
        <v>35</v>
      </c>
      <c r="R3566" s="6">
        <v>24.39</v>
      </c>
      <c r="S3566" s="6">
        <f t="shared" si="167"/>
        <v>3980.3399999999997</v>
      </c>
    </row>
    <row r="3567" spans="1:19" x14ac:dyDescent="0.35">
      <c r="A3567" s="1">
        <v>12632</v>
      </c>
      <c r="B3567" s="1">
        <v>33</v>
      </c>
      <c r="C3567" s="1" t="str">
        <f t="shared" si="165"/>
        <v>Young</v>
      </c>
      <c r="D3567" s="1" t="s">
        <v>38</v>
      </c>
      <c r="E3567" s="1" t="s">
        <v>17</v>
      </c>
      <c r="F3567" s="1" t="s">
        <v>18</v>
      </c>
      <c r="G3567" s="1" t="s">
        <v>81</v>
      </c>
      <c r="H3567" s="1">
        <v>5</v>
      </c>
      <c r="I3567" s="1" t="s">
        <v>20</v>
      </c>
      <c r="J3567" s="1" t="s">
        <v>83</v>
      </c>
      <c r="K3567" s="6">
        <v>3419.04</v>
      </c>
      <c r="L3567" s="6">
        <v>1139.68</v>
      </c>
      <c r="M3567" s="1">
        <v>3</v>
      </c>
      <c r="N3567" s="8">
        <v>45417</v>
      </c>
      <c r="O3567" s="4" t="str">
        <f t="shared" si="166"/>
        <v>May 2024</v>
      </c>
      <c r="P3567" s="1" t="s">
        <v>22</v>
      </c>
      <c r="Q3567" s="1" t="s">
        <v>119</v>
      </c>
      <c r="R3567" s="6">
        <v>245.25</v>
      </c>
      <c r="S3567" s="6">
        <f t="shared" si="167"/>
        <v>3664.29</v>
      </c>
    </row>
    <row r="3568" spans="1:19" x14ac:dyDescent="0.35">
      <c r="A3568" s="1">
        <v>15661</v>
      </c>
      <c r="B3568" s="1">
        <v>33</v>
      </c>
      <c r="C3568" s="1" t="str">
        <f t="shared" si="165"/>
        <v>Young</v>
      </c>
      <c r="D3568" s="1" t="s">
        <v>38</v>
      </c>
      <c r="E3568" s="1" t="s">
        <v>17</v>
      </c>
      <c r="F3568" s="1" t="s">
        <v>40</v>
      </c>
      <c r="G3568" s="1" t="s">
        <v>88</v>
      </c>
      <c r="H3568" s="1">
        <v>2</v>
      </c>
      <c r="I3568" s="1" t="s">
        <v>26</v>
      </c>
      <c r="J3568" s="1" t="s">
        <v>21</v>
      </c>
      <c r="K3568" s="6">
        <v>4595</v>
      </c>
      <c r="L3568" s="6">
        <v>459.5</v>
      </c>
      <c r="M3568" s="1">
        <v>10</v>
      </c>
      <c r="N3568" s="8">
        <v>45417</v>
      </c>
      <c r="O3568" s="4" t="str">
        <f t="shared" si="166"/>
        <v>May 2024</v>
      </c>
      <c r="P3568" s="1" t="s">
        <v>22</v>
      </c>
      <c r="Q3568" s="1"/>
      <c r="R3568" s="6">
        <v>0</v>
      </c>
      <c r="S3568" s="6">
        <f t="shared" si="167"/>
        <v>4595</v>
      </c>
    </row>
    <row r="3569" spans="1:19" x14ac:dyDescent="0.35">
      <c r="A3569" s="1">
        <v>12041</v>
      </c>
      <c r="B3569" s="1">
        <v>34</v>
      </c>
      <c r="C3569" s="1" t="str">
        <f t="shared" si="165"/>
        <v>Young</v>
      </c>
      <c r="D3569" s="1" t="s">
        <v>38</v>
      </c>
      <c r="E3569" s="1" t="s">
        <v>33</v>
      </c>
      <c r="F3569" s="1" t="s">
        <v>77</v>
      </c>
      <c r="G3569" s="1" t="s">
        <v>86</v>
      </c>
      <c r="H3569" s="1">
        <v>4</v>
      </c>
      <c r="I3569" s="1" t="s">
        <v>26</v>
      </c>
      <c r="J3569" s="1" t="s">
        <v>93</v>
      </c>
      <c r="K3569" s="6">
        <v>2167.08</v>
      </c>
      <c r="L3569" s="6">
        <v>361.18</v>
      </c>
      <c r="M3569" s="1">
        <v>6</v>
      </c>
      <c r="N3569" s="8">
        <v>45417</v>
      </c>
      <c r="O3569" s="4" t="str">
        <f t="shared" si="166"/>
        <v>May 2024</v>
      </c>
      <c r="P3569" s="1" t="s">
        <v>22</v>
      </c>
      <c r="Q3569" s="1" t="s">
        <v>116</v>
      </c>
      <c r="R3569" s="6">
        <v>174.34</v>
      </c>
      <c r="S3569" s="6">
        <f t="shared" si="167"/>
        <v>2341.42</v>
      </c>
    </row>
    <row r="3570" spans="1:19" x14ac:dyDescent="0.35">
      <c r="A3570" s="1">
        <v>11301</v>
      </c>
      <c r="B3570" s="1">
        <v>35</v>
      </c>
      <c r="C3570" s="1" t="str">
        <f t="shared" si="165"/>
        <v>Young</v>
      </c>
      <c r="D3570" s="1" t="s">
        <v>38</v>
      </c>
      <c r="E3570" s="1" t="s">
        <v>17</v>
      </c>
      <c r="F3570" s="1" t="s">
        <v>77</v>
      </c>
      <c r="G3570" s="1" t="s">
        <v>86</v>
      </c>
      <c r="H3570" s="1">
        <v>1</v>
      </c>
      <c r="I3570" s="1" t="s">
        <v>26</v>
      </c>
      <c r="J3570" s="1" t="s">
        <v>93</v>
      </c>
      <c r="K3570" s="6">
        <v>1083.54</v>
      </c>
      <c r="L3570" s="6">
        <v>361.18</v>
      </c>
      <c r="M3570" s="1">
        <v>3</v>
      </c>
      <c r="N3570" s="8">
        <v>45417</v>
      </c>
      <c r="O3570" s="4" t="str">
        <f t="shared" si="166"/>
        <v>May 2024</v>
      </c>
      <c r="P3570" s="1" t="s">
        <v>22</v>
      </c>
      <c r="Q3570" s="1" t="s">
        <v>87</v>
      </c>
      <c r="R3570" s="6">
        <v>60.81</v>
      </c>
      <c r="S3570" s="6">
        <f t="shared" si="167"/>
        <v>1144.3499999999999</v>
      </c>
    </row>
    <row r="3571" spans="1:19" x14ac:dyDescent="0.35">
      <c r="A3571" s="1">
        <v>1283</v>
      </c>
      <c r="B3571" s="1">
        <v>36</v>
      </c>
      <c r="C3571" s="1" t="str">
        <f t="shared" si="165"/>
        <v>Middle-Aged</v>
      </c>
      <c r="D3571" s="1" t="s">
        <v>16</v>
      </c>
      <c r="E3571" s="1" t="s">
        <v>17</v>
      </c>
      <c r="F3571" s="1" t="s">
        <v>18</v>
      </c>
      <c r="G3571" s="1" t="s">
        <v>36</v>
      </c>
      <c r="H3571" s="1">
        <v>5</v>
      </c>
      <c r="I3571" s="1" t="s">
        <v>26</v>
      </c>
      <c r="J3571" s="1" t="s">
        <v>42</v>
      </c>
      <c r="K3571" s="6">
        <v>186.75</v>
      </c>
      <c r="L3571" s="6">
        <v>20.75</v>
      </c>
      <c r="M3571" s="1">
        <v>9</v>
      </c>
      <c r="N3571" s="8">
        <v>45417</v>
      </c>
      <c r="O3571" s="4" t="str">
        <f t="shared" si="166"/>
        <v>May 2024</v>
      </c>
      <c r="P3571" s="1" t="s">
        <v>32</v>
      </c>
      <c r="Q3571" s="1" t="s">
        <v>64</v>
      </c>
      <c r="R3571" s="6">
        <v>102.23</v>
      </c>
      <c r="S3571" s="6">
        <f t="shared" si="167"/>
        <v>288.98</v>
      </c>
    </row>
    <row r="3572" spans="1:19" x14ac:dyDescent="0.35">
      <c r="A3572" s="1">
        <v>15058</v>
      </c>
      <c r="B3572" s="1">
        <v>36</v>
      </c>
      <c r="C3572" s="1" t="str">
        <f t="shared" si="165"/>
        <v>Middle-Aged</v>
      </c>
      <c r="D3572" s="1" t="s">
        <v>16</v>
      </c>
      <c r="E3572" s="1" t="s">
        <v>17</v>
      </c>
      <c r="F3572" s="1" t="s">
        <v>24</v>
      </c>
      <c r="G3572" s="1" t="s">
        <v>85</v>
      </c>
      <c r="H3572" s="1">
        <v>1</v>
      </c>
      <c r="I3572" s="1" t="s">
        <v>26</v>
      </c>
      <c r="J3572" s="1" t="s">
        <v>83</v>
      </c>
      <c r="K3572" s="6">
        <v>1572.82</v>
      </c>
      <c r="L3572" s="6">
        <v>786.41</v>
      </c>
      <c r="M3572" s="1">
        <v>2</v>
      </c>
      <c r="N3572" s="8">
        <v>45417</v>
      </c>
      <c r="O3572" s="4" t="str">
        <f t="shared" si="166"/>
        <v>May 2024</v>
      </c>
      <c r="P3572" s="1" t="s">
        <v>22</v>
      </c>
      <c r="Q3572" s="1" t="s">
        <v>113</v>
      </c>
      <c r="R3572" s="6">
        <v>50.6</v>
      </c>
      <c r="S3572" s="6">
        <f t="shared" si="167"/>
        <v>1623.4199999999998</v>
      </c>
    </row>
    <row r="3573" spans="1:19" x14ac:dyDescent="0.35">
      <c r="A3573" s="1">
        <v>11563</v>
      </c>
      <c r="B3573" s="1">
        <v>37</v>
      </c>
      <c r="C3573" s="1" t="str">
        <f t="shared" si="165"/>
        <v>Middle-Aged</v>
      </c>
      <c r="D3573" s="1" t="s">
        <v>16</v>
      </c>
      <c r="E3573" s="1" t="s">
        <v>33</v>
      </c>
      <c r="F3573" s="1" t="s">
        <v>77</v>
      </c>
      <c r="G3573" s="1" t="s">
        <v>86</v>
      </c>
      <c r="H3573" s="1">
        <v>2</v>
      </c>
      <c r="I3573" s="1" t="s">
        <v>20</v>
      </c>
      <c r="J3573" s="1" t="s">
        <v>21</v>
      </c>
      <c r="K3573" s="6">
        <v>3250.62</v>
      </c>
      <c r="L3573" s="6">
        <v>361.18</v>
      </c>
      <c r="M3573" s="1">
        <v>9</v>
      </c>
      <c r="N3573" s="8">
        <v>45417</v>
      </c>
      <c r="O3573" s="4" t="str">
        <f t="shared" si="166"/>
        <v>May 2024</v>
      </c>
      <c r="P3573" s="1" t="s">
        <v>84</v>
      </c>
      <c r="Q3573" s="1"/>
      <c r="R3573" s="6">
        <v>0</v>
      </c>
      <c r="S3573" s="6">
        <f t="shared" si="167"/>
        <v>3250.62</v>
      </c>
    </row>
    <row r="3574" spans="1:19" x14ac:dyDescent="0.35">
      <c r="A3574" s="1">
        <v>7008</v>
      </c>
      <c r="B3574" s="1">
        <v>39</v>
      </c>
      <c r="C3574" s="1" t="str">
        <f t="shared" si="165"/>
        <v>Middle-Aged</v>
      </c>
      <c r="D3574" s="1" t="s">
        <v>16</v>
      </c>
      <c r="E3574" s="1" t="s">
        <v>17</v>
      </c>
      <c r="F3574" s="1" t="s">
        <v>24</v>
      </c>
      <c r="G3574" s="1" t="s">
        <v>25</v>
      </c>
      <c r="H3574" s="1">
        <v>3</v>
      </c>
      <c r="I3574" s="1" t="s">
        <v>20</v>
      </c>
      <c r="J3574" s="1" t="s">
        <v>34</v>
      </c>
      <c r="K3574" s="6">
        <v>2470.3000000000002</v>
      </c>
      <c r="L3574" s="6">
        <v>247.03</v>
      </c>
      <c r="M3574" s="1">
        <v>10</v>
      </c>
      <c r="N3574" s="8">
        <v>45417</v>
      </c>
      <c r="O3574" s="4" t="str">
        <f t="shared" si="166"/>
        <v>May 2024</v>
      </c>
      <c r="P3574" s="1" t="s">
        <v>28</v>
      </c>
      <c r="Q3574" s="1" t="s">
        <v>52</v>
      </c>
      <c r="R3574" s="6">
        <v>24.73</v>
      </c>
      <c r="S3574" s="6">
        <f t="shared" si="167"/>
        <v>2495.0300000000002</v>
      </c>
    </row>
    <row r="3575" spans="1:19" x14ac:dyDescent="0.35">
      <c r="A3575" s="1">
        <v>15157</v>
      </c>
      <c r="B3575" s="1">
        <v>40</v>
      </c>
      <c r="C3575" s="1" t="str">
        <f t="shared" si="165"/>
        <v>Middle-Aged</v>
      </c>
      <c r="D3575" s="1" t="s">
        <v>38</v>
      </c>
      <c r="E3575" s="1" t="s">
        <v>17</v>
      </c>
      <c r="F3575" s="1" t="s">
        <v>77</v>
      </c>
      <c r="G3575" s="1" t="s">
        <v>86</v>
      </c>
      <c r="H3575" s="1">
        <v>4</v>
      </c>
      <c r="I3575" s="1" t="s">
        <v>26</v>
      </c>
      <c r="J3575" s="1" t="s">
        <v>21</v>
      </c>
      <c r="K3575" s="6">
        <v>2889.44</v>
      </c>
      <c r="L3575" s="6">
        <v>361.18</v>
      </c>
      <c r="M3575" s="1">
        <v>8</v>
      </c>
      <c r="N3575" s="8">
        <v>45417</v>
      </c>
      <c r="O3575" s="4" t="str">
        <f t="shared" si="166"/>
        <v>May 2024</v>
      </c>
      <c r="P3575" s="1" t="s">
        <v>22</v>
      </c>
      <c r="Q3575" s="1"/>
      <c r="R3575" s="6">
        <v>0</v>
      </c>
      <c r="S3575" s="6">
        <f t="shared" si="167"/>
        <v>2889.44</v>
      </c>
    </row>
    <row r="3576" spans="1:19" x14ac:dyDescent="0.35">
      <c r="A3576" s="1">
        <v>19842</v>
      </c>
      <c r="B3576" s="1">
        <v>40</v>
      </c>
      <c r="C3576" s="1" t="str">
        <f t="shared" si="165"/>
        <v>Middle-Aged</v>
      </c>
      <c r="D3576" s="1" t="s">
        <v>16</v>
      </c>
      <c r="E3576" s="1" t="s">
        <v>33</v>
      </c>
      <c r="F3576" s="1" t="s">
        <v>40</v>
      </c>
      <c r="G3576" s="1" t="s">
        <v>88</v>
      </c>
      <c r="H3576" s="1">
        <v>5</v>
      </c>
      <c r="I3576" s="1" t="s">
        <v>26</v>
      </c>
      <c r="J3576" s="1" t="s">
        <v>21</v>
      </c>
      <c r="K3576" s="6">
        <v>459.5</v>
      </c>
      <c r="L3576" s="6">
        <v>459.5</v>
      </c>
      <c r="M3576" s="1">
        <v>1</v>
      </c>
      <c r="N3576" s="8">
        <v>45417</v>
      </c>
      <c r="O3576" s="4" t="str">
        <f t="shared" si="166"/>
        <v>May 2024</v>
      </c>
      <c r="P3576" s="1" t="s">
        <v>22</v>
      </c>
      <c r="Q3576" s="1" t="s">
        <v>29</v>
      </c>
      <c r="R3576" s="6">
        <v>92.16</v>
      </c>
      <c r="S3576" s="6">
        <f t="shared" si="167"/>
        <v>551.66</v>
      </c>
    </row>
    <row r="3577" spans="1:19" x14ac:dyDescent="0.35">
      <c r="A3577" s="1">
        <v>9067</v>
      </c>
      <c r="B3577" s="1">
        <v>41</v>
      </c>
      <c r="C3577" s="1" t="str">
        <f t="shared" si="165"/>
        <v>Middle-Aged</v>
      </c>
      <c r="D3577" s="1" t="s">
        <v>16</v>
      </c>
      <c r="E3577" s="1" t="s">
        <v>17</v>
      </c>
      <c r="F3577" s="1" t="s">
        <v>40</v>
      </c>
      <c r="G3577" s="1" t="s">
        <v>41</v>
      </c>
      <c r="H3577" s="1">
        <v>3</v>
      </c>
      <c r="I3577" s="1" t="s">
        <v>26</v>
      </c>
      <c r="J3577" s="1" t="s">
        <v>34</v>
      </c>
      <c r="K3577" s="6">
        <v>7603.47</v>
      </c>
      <c r="L3577" s="6">
        <v>844.83</v>
      </c>
      <c r="M3577" s="1">
        <v>9</v>
      </c>
      <c r="N3577" s="8">
        <v>45417</v>
      </c>
      <c r="O3577" s="4" t="str">
        <f t="shared" si="166"/>
        <v>May 2024</v>
      </c>
      <c r="P3577" s="1" t="s">
        <v>22</v>
      </c>
      <c r="Q3577" s="1" t="s">
        <v>52</v>
      </c>
      <c r="R3577" s="6">
        <v>49.73</v>
      </c>
      <c r="S3577" s="6">
        <f t="shared" si="167"/>
        <v>7653.2</v>
      </c>
    </row>
    <row r="3578" spans="1:19" x14ac:dyDescent="0.35">
      <c r="A3578" s="1">
        <v>11885</v>
      </c>
      <c r="B3578" s="1">
        <v>41</v>
      </c>
      <c r="C3578" s="1" t="str">
        <f t="shared" si="165"/>
        <v>Middle-Aged</v>
      </c>
      <c r="D3578" s="1" t="s">
        <v>16</v>
      </c>
      <c r="E3578" s="1" t="s">
        <v>17</v>
      </c>
      <c r="F3578" s="1" t="s">
        <v>24</v>
      </c>
      <c r="G3578" s="1" t="s">
        <v>85</v>
      </c>
      <c r="H3578" s="1">
        <v>3</v>
      </c>
      <c r="I3578" s="1" t="s">
        <v>26</v>
      </c>
      <c r="J3578" s="1" t="s">
        <v>83</v>
      </c>
      <c r="K3578" s="6">
        <v>6291.28</v>
      </c>
      <c r="L3578" s="6">
        <v>786.41</v>
      </c>
      <c r="M3578" s="1">
        <v>8</v>
      </c>
      <c r="N3578" s="8">
        <v>45417</v>
      </c>
      <c r="O3578" s="4" t="str">
        <f t="shared" si="166"/>
        <v>May 2024</v>
      </c>
      <c r="P3578" s="1" t="s">
        <v>79</v>
      </c>
      <c r="Q3578" s="1" t="s">
        <v>52</v>
      </c>
      <c r="R3578" s="6">
        <v>11.59</v>
      </c>
      <c r="S3578" s="6">
        <f t="shared" si="167"/>
        <v>6302.87</v>
      </c>
    </row>
    <row r="3579" spans="1:19" x14ac:dyDescent="0.35">
      <c r="A3579" s="1">
        <v>16651</v>
      </c>
      <c r="B3579" s="1">
        <v>41</v>
      </c>
      <c r="C3579" s="1" t="str">
        <f t="shared" si="165"/>
        <v>Middle-Aged</v>
      </c>
      <c r="D3579" s="1" t="s">
        <v>38</v>
      </c>
      <c r="E3579" s="1" t="s">
        <v>17</v>
      </c>
      <c r="F3579" s="1" t="s">
        <v>30</v>
      </c>
      <c r="G3579" s="1" t="s">
        <v>78</v>
      </c>
      <c r="H3579" s="1">
        <v>5</v>
      </c>
      <c r="I3579" s="1" t="s">
        <v>20</v>
      </c>
      <c r="J3579" s="1" t="s">
        <v>93</v>
      </c>
      <c r="K3579" s="6">
        <v>3371.6</v>
      </c>
      <c r="L3579" s="6">
        <v>674.32</v>
      </c>
      <c r="M3579" s="1">
        <v>5</v>
      </c>
      <c r="N3579" s="8">
        <v>45417</v>
      </c>
      <c r="O3579" s="4" t="str">
        <f t="shared" si="166"/>
        <v>May 2024</v>
      </c>
      <c r="P3579" s="1" t="s">
        <v>84</v>
      </c>
      <c r="Q3579" s="1" t="s">
        <v>29</v>
      </c>
      <c r="R3579" s="6">
        <v>70.180000000000007</v>
      </c>
      <c r="S3579" s="6">
        <f t="shared" si="167"/>
        <v>3441.7799999999997</v>
      </c>
    </row>
    <row r="3580" spans="1:19" x14ac:dyDescent="0.35">
      <c r="A3580" s="1">
        <v>7218</v>
      </c>
      <c r="B3580" s="1">
        <v>42</v>
      </c>
      <c r="C3580" s="1" t="str">
        <f t="shared" si="165"/>
        <v>Middle-Aged</v>
      </c>
      <c r="D3580" s="1" t="s">
        <v>16</v>
      </c>
      <c r="E3580" s="1" t="s">
        <v>17</v>
      </c>
      <c r="F3580" s="1" t="s">
        <v>40</v>
      </c>
      <c r="G3580" s="1" t="s">
        <v>41</v>
      </c>
      <c r="H3580" s="1">
        <v>3</v>
      </c>
      <c r="I3580" s="1" t="s">
        <v>20</v>
      </c>
      <c r="J3580" s="1" t="s">
        <v>21</v>
      </c>
      <c r="K3580" s="6">
        <v>5068.9799999999996</v>
      </c>
      <c r="L3580" s="6">
        <v>844.83</v>
      </c>
      <c r="M3580" s="1">
        <v>6</v>
      </c>
      <c r="N3580" s="8">
        <v>45417</v>
      </c>
      <c r="O3580" s="4" t="str">
        <f t="shared" si="166"/>
        <v>May 2024</v>
      </c>
      <c r="P3580" s="1" t="s">
        <v>22</v>
      </c>
      <c r="Q3580" s="1" t="s">
        <v>52</v>
      </c>
      <c r="R3580" s="6">
        <v>12.35</v>
      </c>
      <c r="S3580" s="6">
        <f t="shared" si="167"/>
        <v>5081.33</v>
      </c>
    </row>
    <row r="3581" spans="1:19" x14ac:dyDescent="0.35">
      <c r="A3581" s="1">
        <v>11075</v>
      </c>
      <c r="B3581" s="1">
        <v>43</v>
      </c>
      <c r="C3581" s="1" t="str">
        <f t="shared" si="165"/>
        <v>Middle-Aged</v>
      </c>
      <c r="D3581" s="1" t="s">
        <v>38</v>
      </c>
      <c r="E3581" s="1" t="s">
        <v>17</v>
      </c>
      <c r="F3581" s="1" t="s">
        <v>40</v>
      </c>
      <c r="G3581" s="1" t="s">
        <v>88</v>
      </c>
      <c r="H3581" s="1">
        <v>5</v>
      </c>
      <c r="I3581" s="1" t="s">
        <v>26</v>
      </c>
      <c r="J3581" s="1" t="s">
        <v>93</v>
      </c>
      <c r="K3581" s="6">
        <v>1838</v>
      </c>
      <c r="L3581" s="6">
        <v>459.5</v>
      </c>
      <c r="M3581" s="1">
        <v>4</v>
      </c>
      <c r="N3581" s="8">
        <v>45417</v>
      </c>
      <c r="O3581" s="4" t="str">
        <f t="shared" si="166"/>
        <v>May 2024</v>
      </c>
      <c r="P3581" s="1" t="s">
        <v>22</v>
      </c>
      <c r="Q3581" s="1" t="s">
        <v>82</v>
      </c>
      <c r="R3581" s="6">
        <v>130.43</v>
      </c>
      <c r="S3581" s="6">
        <f t="shared" si="167"/>
        <v>1968.43</v>
      </c>
    </row>
    <row r="3582" spans="1:19" x14ac:dyDescent="0.35">
      <c r="A3582" s="1">
        <v>11849</v>
      </c>
      <c r="B3582" s="1">
        <v>43</v>
      </c>
      <c r="C3582" s="1" t="str">
        <f t="shared" si="165"/>
        <v>Middle-Aged</v>
      </c>
      <c r="D3582" s="1" t="s">
        <v>16</v>
      </c>
      <c r="E3582" s="1" t="s">
        <v>33</v>
      </c>
      <c r="F3582" s="1" t="s">
        <v>18</v>
      </c>
      <c r="G3582" s="1" t="s">
        <v>81</v>
      </c>
      <c r="H3582" s="1">
        <v>4</v>
      </c>
      <c r="I3582" s="1" t="s">
        <v>26</v>
      </c>
      <c r="J3582" s="1" t="s">
        <v>83</v>
      </c>
      <c r="K3582" s="6">
        <v>1139.68</v>
      </c>
      <c r="L3582" s="6">
        <v>1139.68</v>
      </c>
      <c r="M3582" s="1">
        <v>1</v>
      </c>
      <c r="N3582" s="8">
        <v>45417</v>
      </c>
      <c r="O3582" s="4" t="str">
        <f t="shared" si="166"/>
        <v>May 2024</v>
      </c>
      <c r="P3582" s="1" t="s">
        <v>22</v>
      </c>
      <c r="Q3582" s="1" t="s">
        <v>119</v>
      </c>
      <c r="R3582" s="6">
        <v>144.26</v>
      </c>
      <c r="S3582" s="6">
        <f t="shared" si="167"/>
        <v>1283.94</v>
      </c>
    </row>
    <row r="3583" spans="1:19" x14ac:dyDescent="0.35">
      <c r="A3583" s="1">
        <v>19630</v>
      </c>
      <c r="B3583" s="1">
        <v>44</v>
      </c>
      <c r="C3583" s="1" t="str">
        <f t="shared" si="165"/>
        <v>Middle-Aged</v>
      </c>
      <c r="D3583" s="1" t="s">
        <v>38</v>
      </c>
      <c r="E3583" s="1" t="s">
        <v>33</v>
      </c>
      <c r="F3583" s="1" t="s">
        <v>24</v>
      </c>
      <c r="G3583" s="1" t="s">
        <v>85</v>
      </c>
      <c r="H3583" s="1">
        <v>5</v>
      </c>
      <c r="I3583" s="1" t="s">
        <v>26</v>
      </c>
      <c r="J3583" s="1" t="s">
        <v>83</v>
      </c>
      <c r="K3583" s="6">
        <v>2359.23</v>
      </c>
      <c r="L3583" s="6">
        <v>786.41</v>
      </c>
      <c r="M3583" s="1">
        <v>3</v>
      </c>
      <c r="N3583" s="8">
        <v>45417</v>
      </c>
      <c r="O3583" s="4" t="str">
        <f t="shared" si="166"/>
        <v>May 2024</v>
      </c>
      <c r="P3583" s="1" t="s">
        <v>84</v>
      </c>
      <c r="Q3583" s="1" t="s">
        <v>80</v>
      </c>
      <c r="R3583" s="6">
        <v>130.87</v>
      </c>
      <c r="S3583" s="6">
        <f t="shared" si="167"/>
        <v>2490.1</v>
      </c>
    </row>
    <row r="3584" spans="1:19" x14ac:dyDescent="0.35">
      <c r="A3584" s="1">
        <v>11960</v>
      </c>
      <c r="B3584" s="1">
        <v>45</v>
      </c>
      <c r="C3584" s="1" t="str">
        <f t="shared" si="165"/>
        <v>Middle-Aged</v>
      </c>
      <c r="D3584" s="1" t="s">
        <v>38</v>
      </c>
      <c r="E3584" s="1" t="s">
        <v>17</v>
      </c>
      <c r="F3584" s="1" t="s">
        <v>18</v>
      </c>
      <c r="G3584" s="1" t="s">
        <v>81</v>
      </c>
      <c r="H3584" s="1">
        <v>4</v>
      </c>
      <c r="I3584" s="1" t="s">
        <v>26</v>
      </c>
      <c r="J3584" s="1" t="s">
        <v>93</v>
      </c>
      <c r="K3584" s="6">
        <v>3419.04</v>
      </c>
      <c r="L3584" s="6">
        <v>1139.68</v>
      </c>
      <c r="M3584" s="1">
        <v>3</v>
      </c>
      <c r="N3584" s="8">
        <v>45417</v>
      </c>
      <c r="O3584" s="4" t="str">
        <f t="shared" si="166"/>
        <v>May 2024</v>
      </c>
      <c r="P3584" s="1" t="s">
        <v>22</v>
      </c>
      <c r="Q3584" s="1" t="s">
        <v>29</v>
      </c>
      <c r="R3584" s="6">
        <v>55.61</v>
      </c>
      <c r="S3584" s="6">
        <f t="shared" si="167"/>
        <v>3474.65</v>
      </c>
    </row>
    <row r="3585" spans="1:19" x14ac:dyDescent="0.35">
      <c r="A3585" s="1">
        <v>4241</v>
      </c>
      <c r="B3585" s="1">
        <v>49</v>
      </c>
      <c r="C3585" s="1" t="str">
        <f t="shared" si="165"/>
        <v>Middle-Aged</v>
      </c>
      <c r="D3585" s="1" t="s">
        <v>16</v>
      </c>
      <c r="E3585" s="1" t="s">
        <v>17</v>
      </c>
      <c r="F3585" s="1" t="s">
        <v>24</v>
      </c>
      <c r="G3585" s="1" t="s">
        <v>25</v>
      </c>
      <c r="H3585" s="1">
        <v>3</v>
      </c>
      <c r="I3585" s="1" t="s">
        <v>26</v>
      </c>
      <c r="J3585" s="1" t="s">
        <v>21</v>
      </c>
      <c r="K3585" s="6">
        <v>1482.18</v>
      </c>
      <c r="L3585" s="6">
        <v>247.03</v>
      </c>
      <c r="M3585" s="1">
        <v>6</v>
      </c>
      <c r="N3585" s="8">
        <v>45417</v>
      </c>
      <c r="O3585" s="4" t="str">
        <f t="shared" si="166"/>
        <v>May 2024</v>
      </c>
      <c r="P3585" s="1" t="s">
        <v>22</v>
      </c>
      <c r="Q3585" s="1"/>
      <c r="R3585" s="6">
        <v>0</v>
      </c>
      <c r="S3585" s="6">
        <f t="shared" si="167"/>
        <v>1482.18</v>
      </c>
    </row>
    <row r="3586" spans="1:19" x14ac:dyDescent="0.35">
      <c r="A3586" s="1">
        <v>8763</v>
      </c>
      <c r="B3586" s="1">
        <v>49</v>
      </c>
      <c r="C3586" s="1" t="str">
        <f t="shared" ref="C3586:C3649" si="168">IF(B3586&lt;=35,"Young",IF(B3586&lt;=55,"Middle-Aged","Old"))</f>
        <v>Middle-Aged</v>
      </c>
      <c r="D3586" s="1" t="s">
        <v>38</v>
      </c>
      <c r="E3586" s="1" t="s">
        <v>17</v>
      </c>
      <c r="F3586" s="1" t="s">
        <v>24</v>
      </c>
      <c r="G3586" s="1" t="s">
        <v>25</v>
      </c>
      <c r="H3586" s="1">
        <v>3</v>
      </c>
      <c r="I3586" s="1" t="s">
        <v>20</v>
      </c>
      <c r="J3586" s="1" t="s">
        <v>27</v>
      </c>
      <c r="K3586" s="6">
        <v>494.06</v>
      </c>
      <c r="L3586" s="6">
        <v>247.03</v>
      </c>
      <c r="M3586" s="1">
        <v>2</v>
      </c>
      <c r="N3586" s="8">
        <v>45417</v>
      </c>
      <c r="O3586" s="4" t="str">
        <f t="shared" ref="O3586:O3649" si="169">TEXT(N3586,"mmmm yyyy")</f>
        <v>May 2024</v>
      </c>
      <c r="P3586" s="1" t="s">
        <v>32</v>
      </c>
      <c r="Q3586" s="1" t="s">
        <v>37</v>
      </c>
      <c r="R3586" s="6">
        <v>20.71</v>
      </c>
      <c r="S3586" s="6">
        <f t="shared" ref="S3586:S3649" si="170">K3586+R3586</f>
        <v>514.77</v>
      </c>
    </row>
    <row r="3587" spans="1:19" x14ac:dyDescent="0.35">
      <c r="A3587" s="1">
        <v>14618</v>
      </c>
      <c r="B3587" s="1">
        <v>50</v>
      </c>
      <c r="C3587" s="1" t="str">
        <f t="shared" si="168"/>
        <v>Middle-Aged</v>
      </c>
      <c r="D3587" s="1" t="s">
        <v>16</v>
      </c>
      <c r="E3587" s="1" t="s">
        <v>17</v>
      </c>
      <c r="F3587" s="1" t="s">
        <v>18</v>
      </c>
      <c r="G3587" s="1" t="s">
        <v>81</v>
      </c>
      <c r="H3587" s="1">
        <v>3</v>
      </c>
      <c r="I3587" s="1" t="s">
        <v>20</v>
      </c>
      <c r="J3587" s="1" t="s">
        <v>93</v>
      </c>
      <c r="K3587" s="6">
        <v>2279.36</v>
      </c>
      <c r="L3587" s="6">
        <v>1139.68</v>
      </c>
      <c r="M3587" s="1">
        <v>2</v>
      </c>
      <c r="N3587" s="8">
        <v>45417</v>
      </c>
      <c r="O3587" s="4" t="str">
        <f t="shared" si="169"/>
        <v>May 2024</v>
      </c>
      <c r="P3587" s="1" t="s">
        <v>79</v>
      </c>
      <c r="Q3587" s="1" t="s">
        <v>118</v>
      </c>
      <c r="R3587" s="6">
        <v>238.33</v>
      </c>
      <c r="S3587" s="6">
        <f t="shared" si="170"/>
        <v>2517.69</v>
      </c>
    </row>
    <row r="3588" spans="1:19" x14ac:dyDescent="0.35">
      <c r="A3588" s="1">
        <v>5667</v>
      </c>
      <c r="B3588" s="1">
        <v>52</v>
      </c>
      <c r="C3588" s="1" t="str">
        <f t="shared" si="168"/>
        <v>Middle-Aged</v>
      </c>
      <c r="D3588" s="1" t="s">
        <v>38</v>
      </c>
      <c r="E3588" s="1" t="s">
        <v>17</v>
      </c>
      <c r="F3588" s="1" t="s">
        <v>24</v>
      </c>
      <c r="G3588" s="1" t="s">
        <v>25</v>
      </c>
      <c r="H3588" s="1">
        <v>3</v>
      </c>
      <c r="I3588" s="1" t="s">
        <v>20</v>
      </c>
      <c r="J3588" s="1" t="s">
        <v>21</v>
      </c>
      <c r="K3588" s="6">
        <v>2470.3000000000002</v>
      </c>
      <c r="L3588" s="6">
        <v>247.03</v>
      </c>
      <c r="M3588" s="1">
        <v>10</v>
      </c>
      <c r="N3588" s="8">
        <v>45417</v>
      </c>
      <c r="O3588" s="4" t="str">
        <f t="shared" si="169"/>
        <v>May 2024</v>
      </c>
      <c r="P3588" s="1" t="s">
        <v>22</v>
      </c>
      <c r="Q3588" s="1" t="s">
        <v>53</v>
      </c>
      <c r="R3588" s="6">
        <v>40.25</v>
      </c>
      <c r="S3588" s="6">
        <f t="shared" si="170"/>
        <v>2510.5500000000002</v>
      </c>
    </row>
    <row r="3589" spans="1:19" x14ac:dyDescent="0.35">
      <c r="A3589" s="1">
        <v>5236</v>
      </c>
      <c r="B3589" s="1">
        <v>54</v>
      </c>
      <c r="C3589" s="1" t="str">
        <f t="shared" si="168"/>
        <v>Middle-Aged</v>
      </c>
      <c r="D3589" s="1" t="s">
        <v>16</v>
      </c>
      <c r="E3589" s="1" t="s">
        <v>33</v>
      </c>
      <c r="F3589" s="1" t="s">
        <v>18</v>
      </c>
      <c r="G3589" s="1" t="s">
        <v>19</v>
      </c>
      <c r="H3589" s="1">
        <v>2</v>
      </c>
      <c r="I3589" s="1" t="s">
        <v>20</v>
      </c>
      <c r="J3589" s="1" t="s">
        <v>42</v>
      </c>
      <c r="K3589" s="6">
        <v>2373.5700000000002</v>
      </c>
      <c r="L3589" s="6">
        <v>791.19</v>
      </c>
      <c r="M3589" s="1">
        <v>3</v>
      </c>
      <c r="N3589" s="8">
        <v>45417</v>
      </c>
      <c r="O3589" s="4" t="str">
        <f t="shared" si="169"/>
        <v>May 2024</v>
      </c>
      <c r="P3589" s="1" t="s">
        <v>22</v>
      </c>
      <c r="Q3589" s="1"/>
      <c r="R3589" s="6">
        <v>0</v>
      </c>
      <c r="S3589" s="6">
        <f t="shared" si="170"/>
        <v>2373.5700000000002</v>
      </c>
    </row>
    <row r="3590" spans="1:19" x14ac:dyDescent="0.35">
      <c r="A3590" s="1">
        <v>2615</v>
      </c>
      <c r="B3590" s="1">
        <v>55</v>
      </c>
      <c r="C3590" s="1" t="str">
        <f t="shared" si="168"/>
        <v>Middle-Aged</v>
      </c>
      <c r="D3590" s="1" t="s">
        <v>16</v>
      </c>
      <c r="E3590" s="1" t="s">
        <v>17</v>
      </c>
      <c r="F3590" s="1" t="s">
        <v>40</v>
      </c>
      <c r="G3590" s="1" t="s">
        <v>41</v>
      </c>
      <c r="H3590" s="1">
        <v>3</v>
      </c>
      <c r="I3590" s="1" t="s">
        <v>26</v>
      </c>
      <c r="J3590" s="1" t="s">
        <v>34</v>
      </c>
      <c r="K3590" s="6">
        <v>3379.32</v>
      </c>
      <c r="L3590" s="6">
        <v>844.83</v>
      </c>
      <c r="M3590" s="1">
        <v>4</v>
      </c>
      <c r="N3590" s="8">
        <v>45417</v>
      </c>
      <c r="O3590" s="4" t="str">
        <f t="shared" si="169"/>
        <v>May 2024</v>
      </c>
      <c r="P3590" s="1" t="s">
        <v>28</v>
      </c>
      <c r="Q3590" s="1" t="s">
        <v>70</v>
      </c>
      <c r="R3590" s="6">
        <v>55.9</v>
      </c>
      <c r="S3590" s="6">
        <f t="shared" si="170"/>
        <v>3435.2200000000003</v>
      </c>
    </row>
    <row r="3591" spans="1:19" x14ac:dyDescent="0.35">
      <c r="A3591" s="1">
        <v>5189</v>
      </c>
      <c r="B3591" s="1">
        <v>57</v>
      </c>
      <c r="C3591" s="1" t="str">
        <f t="shared" si="168"/>
        <v>Old</v>
      </c>
      <c r="D3591" s="1" t="s">
        <v>38</v>
      </c>
      <c r="E3591" s="1" t="s">
        <v>17</v>
      </c>
      <c r="F3591" s="1" t="s">
        <v>40</v>
      </c>
      <c r="G3591" s="1" t="s">
        <v>41</v>
      </c>
      <c r="H3591" s="1">
        <v>3</v>
      </c>
      <c r="I3591" s="1" t="s">
        <v>26</v>
      </c>
      <c r="J3591" s="1" t="s">
        <v>27</v>
      </c>
      <c r="K3591" s="6">
        <v>2534.4899999999998</v>
      </c>
      <c r="L3591" s="6">
        <v>844.83</v>
      </c>
      <c r="M3591" s="1">
        <v>3</v>
      </c>
      <c r="N3591" s="8">
        <v>45417</v>
      </c>
      <c r="O3591" s="4" t="str">
        <f t="shared" si="169"/>
        <v>May 2024</v>
      </c>
      <c r="P3591" s="1" t="s">
        <v>22</v>
      </c>
      <c r="Q3591" s="1"/>
      <c r="R3591" s="6">
        <v>0</v>
      </c>
      <c r="S3591" s="6">
        <f t="shared" si="170"/>
        <v>2534.4899999999998</v>
      </c>
    </row>
    <row r="3592" spans="1:19" x14ac:dyDescent="0.35">
      <c r="A3592" s="1">
        <v>11914</v>
      </c>
      <c r="B3592" s="1">
        <v>57</v>
      </c>
      <c r="C3592" s="1" t="str">
        <f t="shared" si="168"/>
        <v>Old</v>
      </c>
      <c r="D3592" s="1" t="s">
        <v>16</v>
      </c>
      <c r="E3592" s="1" t="s">
        <v>33</v>
      </c>
      <c r="F3592" s="1" t="s">
        <v>40</v>
      </c>
      <c r="G3592" s="1" t="s">
        <v>88</v>
      </c>
      <c r="H3592" s="1">
        <v>1</v>
      </c>
      <c r="I3592" s="1" t="s">
        <v>20</v>
      </c>
      <c r="J3592" s="1" t="s">
        <v>83</v>
      </c>
      <c r="K3592" s="6">
        <v>2757</v>
      </c>
      <c r="L3592" s="6">
        <v>459.5</v>
      </c>
      <c r="M3592" s="1">
        <v>6</v>
      </c>
      <c r="N3592" s="8">
        <v>45417</v>
      </c>
      <c r="O3592" s="4" t="str">
        <f t="shared" si="169"/>
        <v>May 2024</v>
      </c>
      <c r="P3592" s="1" t="s">
        <v>84</v>
      </c>
      <c r="Q3592" s="1" t="s">
        <v>92</v>
      </c>
      <c r="R3592" s="6">
        <v>163.81</v>
      </c>
      <c r="S3592" s="6">
        <f t="shared" si="170"/>
        <v>2920.81</v>
      </c>
    </row>
    <row r="3593" spans="1:19" x14ac:dyDescent="0.35">
      <c r="A3593" s="1">
        <v>12735</v>
      </c>
      <c r="B3593" s="1">
        <v>57</v>
      </c>
      <c r="C3593" s="1" t="str">
        <f t="shared" si="168"/>
        <v>Old</v>
      </c>
      <c r="D3593" s="1" t="s">
        <v>16</v>
      </c>
      <c r="E3593" s="1" t="s">
        <v>17</v>
      </c>
      <c r="F3593" s="1" t="s">
        <v>24</v>
      </c>
      <c r="G3593" s="1" t="s">
        <v>85</v>
      </c>
      <c r="H3593" s="1">
        <v>1</v>
      </c>
      <c r="I3593" s="1" t="s">
        <v>26</v>
      </c>
      <c r="J3593" s="1" t="s">
        <v>21</v>
      </c>
      <c r="K3593" s="6">
        <v>2359.23</v>
      </c>
      <c r="L3593" s="6">
        <v>786.41</v>
      </c>
      <c r="M3593" s="1">
        <v>3</v>
      </c>
      <c r="N3593" s="8">
        <v>45417</v>
      </c>
      <c r="O3593" s="4" t="str">
        <f t="shared" si="169"/>
        <v>May 2024</v>
      </c>
      <c r="P3593" s="1" t="s">
        <v>22</v>
      </c>
      <c r="Q3593" s="1" t="s">
        <v>92</v>
      </c>
      <c r="R3593" s="6">
        <v>134.6</v>
      </c>
      <c r="S3593" s="6">
        <f t="shared" si="170"/>
        <v>2493.83</v>
      </c>
    </row>
    <row r="3594" spans="1:19" x14ac:dyDescent="0.35">
      <c r="A3594" s="1">
        <v>17144</v>
      </c>
      <c r="B3594" s="1">
        <v>57</v>
      </c>
      <c r="C3594" s="1" t="str">
        <f t="shared" si="168"/>
        <v>Old</v>
      </c>
      <c r="D3594" s="1" t="s">
        <v>38</v>
      </c>
      <c r="E3594" s="1" t="s">
        <v>17</v>
      </c>
      <c r="F3594" s="1" t="s">
        <v>77</v>
      </c>
      <c r="G3594" s="1" t="s">
        <v>86</v>
      </c>
      <c r="H3594" s="1">
        <v>4</v>
      </c>
      <c r="I3594" s="1" t="s">
        <v>20</v>
      </c>
      <c r="J3594" s="1" t="s">
        <v>83</v>
      </c>
      <c r="K3594" s="6">
        <v>1444.72</v>
      </c>
      <c r="L3594" s="6">
        <v>361.18</v>
      </c>
      <c r="M3594" s="1">
        <v>4</v>
      </c>
      <c r="N3594" s="8">
        <v>45417</v>
      </c>
      <c r="O3594" s="4" t="str">
        <f t="shared" si="169"/>
        <v>May 2024</v>
      </c>
      <c r="P3594" s="1" t="s">
        <v>22</v>
      </c>
      <c r="Q3594" s="1" t="s">
        <v>120</v>
      </c>
      <c r="R3594" s="6">
        <v>84.83</v>
      </c>
      <c r="S3594" s="6">
        <f t="shared" si="170"/>
        <v>1529.55</v>
      </c>
    </row>
    <row r="3595" spans="1:19" x14ac:dyDescent="0.35">
      <c r="A3595" s="1">
        <v>14192</v>
      </c>
      <c r="B3595" s="1">
        <v>59</v>
      </c>
      <c r="C3595" s="1" t="str">
        <f t="shared" si="168"/>
        <v>Old</v>
      </c>
      <c r="D3595" s="1" t="s">
        <v>38</v>
      </c>
      <c r="E3595" s="1" t="s">
        <v>17</v>
      </c>
      <c r="F3595" s="1" t="s">
        <v>30</v>
      </c>
      <c r="G3595" s="1" t="s">
        <v>78</v>
      </c>
      <c r="H3595" s="1">
        <v>1</v>
      </c>
      <c r="I3595" s="1" t="s">
        <v>26</v>
      </c>
      <c r="J3595" s="1" t="s">
        <v>83</v>
      </c>
      <c r="K3595" s="6">
        <v>674.32</v>
      </c>
      <c r="L3595" s="6">
        <v>674.32</v>
      </c>
      <c r="M3595" s="1">
        <v>1</v>
      </c>
      <c r="N3595" s="8">
        <v>45417</v>
      </c>
      <c r="O3595" s="4" t="str">
        <f t="shared" si="169"/>
        <v>May 2024</v>
      </c>
      <c r="P3595" s="1" t="s">
        <v>84</v>
      </c>
      <c r="Q3595" s="1" t="s">
        <v>52</v>
      </c>
      <c r="R3595" s="6">
        <v>59.97</v>
      </c>
      <c r="S3595" s="6">
        <f t="shared" si="170"/>
        <v>734.29000000000008</v>
      </c>
    </row>
    <row r="3596" spans="1:19" x14ac:dyDescent="0.35">
      <c r="A3596" s="1">
        <v>16159</v>
      </c>
      <c r="B3596" s="1">
        <v>59</v>
      </c>
      <c r="C3596" s="1" t="str">
        <f t="shared" si="168"/>
        <v>Old</v>
      </c>
      <c r="D3596" s="1" t="s">
        <v>38</v>
      </c>
      <c r="E3596" s="1" t="s">
        <v>33</v>
      </c>
      <c r="F3596" s="1" t="s">
        <v>18</v>
      </c>
      <c r="G3596" s="1" t="s">
        <v>81</v>
      </c>
      <c r="H3596" s="1">
        <v>5</v>
      </c>
      <c r="I3596" s="1" t="s">
        <v>20</v>
      </c>
      <c r="J3596" s="1" t="s">
        <v>83</v>
      </c>
      <c r="K3596" s="6">
        <v>6838.08</v>
      </c>
      <c r="L3596" s="6">
        <v>1139.68</v>
      </c>
      <c r="M3596" s="1">
        <v>6</v>
      </c>
      <c r="N3596" s="8">
        <v>45417</v>
      </c>
      <c r="O3596" s="4" t="str">
        <f t="shared" si="169"/>
        <v>May 2024</v>
      </c>
      <c r="P3596" s="1" t="s">
        <v>79</v>
      </c>
      <c r="Q3596" s="1" t="s">
        <v>87</v>
      </c>
      <c r="R3596" s="6">
        <v>149.96</v>
      </c>
      <c r="S3596" s="6">
        <f t="shared" si="170"/>
        <v>6988.04</v>
      </c>
    </row>
    <row r="3597" spans="1:19" x14ac:dyDescent="0.35">
      <c r="A3597" s="1">
        <v>5669</v>
      </c>
      <c r="B3597" s="1">
        <v>60</v>
      </c>
      <c r="C3597" s="1" t="str">
        <f t="shared" si="168"/>
        <v>Old</v>
      </c>
      <c r="D3597" s="1" t="s">
        <v>38</v>
      </c>
      <c r="E3597" s="1" t="s">
        <v>17</v>
      </c>
      <c r="F3597" s="1" t="s">
        <v>40</v>
      </c>
      <c r="G3597" s="1" t="s">
        <v>41</v>
      </c>
      <c r="H3597" s="1">
        <v>3</v>
      </c>
      <c r="I3597" s="1" t="s">
        <v>20</v>
      </c>
      <c r="J3597" s="1" t="s">
        <v>42</v>
      </c>
      <c r="K3597" s="6">
        <v>5913.81</v>
      </c>
      <c r="L3597" s="6">
        <v>844.83</v>
      </c>
      <c r="M3597" s="1">
        <v>7</v>
      </c>
      <c r="N3597" s="8">
        <v>45417</v>
      </c>
      <c r="O3597" s="4" t="str">
        <f t="shared" si="169"/>
        <v>May 2024</v>
      </c>
      <c r="P3597" s="1" t="s">
        <v>28</v>
      </c>
      <c r="Q3597" s="1"/>
      <c r="R3597" s="6">
        <v>0</v>
      </c>
      <c r="S3597" s="6">
        <f t="shared" si="170"/>
        <v>5913.81</v>
      </c>
    </row>
    <row r="3598" spans="1:19" x14ac:dyDescent="0.35">
      <c r="A3598" s="1">
        <v>19713</v>
      </c>
      <c r="B3598" s="1">
        <v>60</v>
      </c>
      <c r="C3598" s="1" t="str">
        <f t="shared" si="168"/>
        <v>Old</v>
      </c>
      <c r="D3598" s="1" t="s">
        <v>38</v>
      </c>
      <c r="E3598" s="1" t="s">
        <v>17</v>
      </c>
      <c r="F3598" s="1" t="s">
        <v>24</v>
      </c>
      <c r="G3598" s="1" t="s">
        <v>85</v>
      </c>
      <c r="H3598" s="1">
        <v>3</v>
      </c>
      <c r="I3598" s="1" t="s">
        <v>20</v>
      </c>
      <c r="J3598" s="1" t="s">
        <v>21</v>
      </c>
      <c r="K3598" s="6">
        <v>6291.28</v>
      </c>
      <c r="L3598" s="6">
        <v>786.41</v>
      </c>
      <c r="M3598" s="1">
        <v>8</v>
      </c>
      <c r="N3598" s="8">
        <v>45417</v>
      </c>
      <c r="O3598" s="4" t="str">
        <f t="shared" si="169"/>
        <v>May 2024</v>
      </c>
      <c r="P3598" s="1" t="s">
        <v>79</v>
      </c>
      <c r="Q3598" s="1"/>
      <c r="R3598" s="6">
        <v>0</v>
      </c>
      <c r="S3598" s="6">
        <f t="shared" si="170"/>
        <v>6291.28</v>
      </c>
    </row>
    <row r="3599" spans="1:19" x14ac:dyDescent="0.35">
      <c r="A3599" s="1">
        <v>6612</v>
      </c>
      <c r="B3599" s="1">
        <v>62</v>
      </c>
      <c r="C3599" s="1" t="str">
        <f t="shared" si="168"/>
        <v>Old</v>
      </c>
      <c r="D3599" s="1" t="s">
        <v>16</v>
      </c>
      <c r="E3599" s="1" t="s">
        <v>17</v>
      </c>
      <c r="F3599" s="1" t="s">
        <v>40</v>
      </c>
      <c r="G3599" s="1" t="s">
        <v>41</v>
      </c>
      <c r="H3599" s="1">
        <v>3</v>
      </c>
      <c r="I3599" s="1" t="s">
        <v>20</v>
      </c>
      <c r="J3599" s="1" t="s">
        <v>27</v>
      </c>
      <c r="K3599" s="6">
        <v>2534.4899999999998</v>
      </c>
      <c r="L3599" s="6">
        <v>844.83</v>
      </c>
      <c r="M3599" s="1">
        <v>3</v>
      </c>
      <c r="N3599" s="8">
        <v>45417</v>
      </c>
      <c r="O3599" s="4" t="str">
        <f t="shared" si="169"/>
        <v>May 2024</v>
      </c>
      <c r="P3599" s="1" t="s">
        <v>28</v>
      </c>
      <c r="Q3599" s="1" t="s">
        <v>64</v>
      </c>
      <c r="R3599" s="6">
        <v>102.11</v>
      </c>
      <c r="S3599" s="6">
        <f t="shared" si="170"/>
        <v>2636.6</v>
      </c>
    </row>
    <row r="3600" spans="1:19" x14ac:dyDescent="0.35">
      <c r="A3600" s="1">
        <v>18504</v>
      </c>
      <c r="B3600" s="1">
        <v>63</v>
      </c>
      <c r="C3600" s="1" t="str">
        <f t="shared" si="168"/>
        <v>Old</v>
      </c>
      <c r="D3600" s="1" t="s">
        <v>38</v>
      </c>
      <c r="E3600" s="1" t="s">
        <v>33</v>
      </c>
      <c r="F3600" s="1" t="s">
        <v>30</v>
      </c>
      <c r="G3600" s="1" t="s">
        <v>78</v>
      </c>
      <c r="H3600" s="1">
        <v>5</v>
      </c>
      <c r="I3600" s="1" t="s">
        <v>20</v>
      </c>
      <c r="J3600" s="1" t="s">
        <v>83</v>
      </c>
      <c r="K3600" s="6">
        <v>1348.64</v>
      </c>
      <c r="L3600" s="6">
        <v>674.32</v>
      </c>
      <c r="M3600" s="1">
        <v>2</v>
      </c>
      <c r="N3600" s="8">
        <v>45417</v>
      </c>
      <c r="O3600" s="4" t="str">
        <f t="shared" si="169"/>
        <v>May 2024</v>
      </c>
      <c r="P3600" s="1" t="s">
        <v>79</v>
      </c>
      <c r="Q3600" s="1" t="s">
        <v>101</v>
      </c>
      <c r="R3600" s="6">
        <v>176.55</v>
      </c>
      <c r="S3600" s="6">
        <f t="shared" si="170"/>
        <v>1525.19</v>
      </c>
    </row>
    <row r="3601" spans="1:19" x14ac:dyDescent="0.35">
      <c r="A3601" s="1">
        <v>11807</v>
      </c>
      <c r="B3601" s="1">
        <v>64</v>
      </c>
      <c r="C3601" s="1" t="str">
        <f t="shared" si="168"/>
        <v>Old</v>
      </c>
      <c r="D3601" s="1" t="s">
        <v>38</v>
      </c>
      <c r="E3601" s="1" t="s">
        <v>17</v>
      </c>
      <c r="F3601" s="1" t="s">
        <v>40</v>
      </c>
      <c r="G3601" s="1" t="s">
        <v>88</v>
      </c>
      <c r="H3601" s="1">
        <v>3</v>
      </c>
      <c r="I3601" s="1" t="s">
        <v>26</v>
      </c>
      <c r="J3601" s="1" t="s">
        <v>93</v>
      </c>
      <c r="K3601" s="6">
        <v>919</v>
      </c>
      <c r="L3601" s="6">
        <v>459.5</v>
      </c>
      <c r="M3601" s="1">
        <v>2</v>
      </c>
      <c r="N3601" s="8">
        <v>45417</v>
      </c>
      <c r="O3601" s="4" t="str">
        <f t="shared" si="169"/>
        <v>May 2024</v>
      </c>
      <c r="P3601" s="1" t="s">
        <v>22</v>
      </c>
      <c r="Q3601" s="1"/>
      <c r="R3601" s="6">
        <v>0</v>
      </c>
      <c r="S3601" s="6">
        <f t="shared" si="170"/>
        <v>919</v>
      </c>
    </row>
    <row r="3602" spans="1:19" x14ac:dyDescent="0.35">
      <c r="A3602" s="1">
        <v>4755</v>
      </c>
      <c r="B3602" s="1">
        <v>67</v>
      </c>
      <c r="C3602" s="1" t="str">
        <f t="shared" si="168"/>
        <v>Old</v>
      </c>
      <c r="D3602" s="1" t="s">
        <v>16</v>
      </c>
      <c r="E3602" s="1" t="s">
        <v>17</v>
      </c>
      <c r="F3602" s="1" t="s">
        <v>40</v>
      </c>
      <c r="G3602" s="1" t="s">
        <v>41</v>
      </c>
      <c r="H3602" s="1">
        <v>3</v>
      </c>
      <c r="I3602" s="1" t="s">
        <v>26</v>
      </c>
      <c r="J3602" s="1" t="s">
        <v>27</v>
      </c>
      <c r="K3602" s="6">
        <v>2534.4899999999998</v>
      </c>
      <c r="L3602" s="6">
        <v>844.83</v>
      </c>
      <c r="M3602" s="1">
        <v>3</v>
      </c>
      <c r="N3602" s="8">
        <v>45417</v>
      </c>
      <c r="O3602" s="4" t="str">
        <f t="shared" si="169"/>
        <v>May 2024</v>
      </c>
      <c r="P3602" s="1" t="s">
        <v>32</v>
      </c>
      <c r="Q3602" s="1" t="s">
        <v>29</v>
      </c>
      <c r="R3602" s="6">
        <v>20.48</v>
      </c>
      <c r="S3602" s="6">
        <f t="shared" si="170"/>
        <v>2554.9699999999998</v>
      </c>
    </row>
    <row r="3603" spans="1:19" x14ac:dyDescent="0.35">
      <c r="A3603" s="1">
        <v>9709</v>
      </c>
      <c r="B3603" s="1">
        <v>68</v>
      </c>
      <c r="C3603" s="1" t="str">
        <f t="shared" si="168"/>
        <v>Old</v>
      </c>
      <c r="D3603" s="1" t="s">
        <v>16</v>
      </c>
      <c r="E3603" s="1" t="s">
        <v>33</v>
      </c>
      <c r="F3603" s="1" t="s">
        <v>18</v>
      </c>
      <c r="G3603" s="1" t="s">
        <v>36</v>
      </c>
      <c r="H3603" s="1">
        <v>5</v>
      </c>
      <c r="I3603" s="1" t="s">
        <v>26</v>
      </c>
      <c r="J3603" s="1" t="s">
        <v>34</v>
      </c>
      <c r="K3603" s="6">
        <v>41.5</v>
      </c>
      <c r="L3603" s="6">
        <v>20.75</v>
      </c>
      <c r="M3603" s="1">
        <v>2</v>
      </c>
      <c r="N3603" s="8">
        <v>45417</v>
      </c>
      <c r="O3603" s="4" t="str">
        <f t="shared" si="169"/>
        <v>May 2024</v>
      </c>
      <c r="P3603" s="1" t="s">
        <v>28</v>
      </c>
      <c r="Q3603" s="1" t="s">
        <v>63</v>
      </c>
      <c r="R3603" s="6">
        <v>96.45</v>
      </c>
      <c r="S3603" s="6">
        <f t="shared" si="170"/>
        <v>137.94999999999999</v>
      </c>
    </row>
    <row r="3604" spans="1:19" x14ac:dyDescent="0.35">
      <c r="A3604" s="1">
        <v>17526</v>
      </c>
      <c r="B3604" s="1">
        <v>68</v>
      </c>
      <c r="C3604" s="1" t="str">
        <f t="shared" si="168"/>
        <v>Old</v>
      </c>
      <c r="D3604" s="1" t="s">
        <v>38</v>
      </c>
      <c r="E3604" s="1" t="s">
        <v>17</v>
      </c>
      <c r="F3604" s="1" t="s">
        <v>24</v>
      </c>
      <c r="G3604" s="1" t="s">
        <v>85</v>
      </c>
      <c r="H3604" s="1">
        <v>5</v>
      </c>
      <c r="I3604" s="1" t="s">
        <v>20</v>
      </c>
      <c r="J3604" s="1" t="s">
        <v>21</v>
      </c>
      <c r="K3604" s="6">
        <v>786.41</v>
      </c>
      <c r="L3604" s="6">
        <v>786.41</v>
      </c>
      <c r="M3604" s="1">
        <v>1</v>
      </c>
      <c r="N3604" s="8">
        <v>45417</v>
      </c>
      <c r="O3604" s="4" t="str">
        <f t="shared" si="169"/>
        <v>May 2024</v>
      </c>
      <c r="P3604" s="1" t="s">
        <v>22</v>
      </c>
      <c r="Q3604" s="1" t="s">
        <v>29</v>
      </c>
      <c r="R3604" s="6">
        <v>17.309999999999999</v>
      </c>
      <c r="S3604" s="6">
        <f t="shared" si="170"/>
        <v>803.71999999999991</v>
      </c>
    </row>
    <row r="3605" spans="1:19" x14ac:dyDescent="0.35">
      <c r="A3605" s="1">
        <v>14153</v>
      </c>
      <c r="B3605" s="1">
        <v>69</v>
      </c>
      <c r="C3605" s="1" t="str">
        <f t="shared" si="168"/>
        <v>Old</v>
      </c>
      <c r="D3605" s="1" t="s">
        <v>38</v>
      </c>
      <c r="E3605" s="1" t="s">
        <v>33</v>
      </c>
      <c r="F3605" s="1" t="s">
        <v>30</v>
      </c>
      <c r="G3605" s="1" t="s">
        <v>78</v>
      </c>
      <c r="H3605" s="1">
        <v>2</v>
      </c>
      <c r="I3605" s="1" t="s">
        <v>20</v>
      </c>
      <c r="J3605" s="1" t="s">
        <v>93</v>
      </c>
      <c r="K3605" s="6">
        <v>2022.96</v>
      </c>
      <c r="L3605" s="6">
        <v>674.32</v>
      </c>
      <c r="M3605" s="1">
        <v>3</v>
      </c>
      <c r="N3605" s="8">
        <v>45417</v>
      </c>
      <c r="O3605" s="4" t="str">
        <f t="shared" si="169"/>
        <v>May 2024</v>
      </c>
      <c r="P3605" s="1" t="s">
        <v>79</v>
      </c>
      <c r="Q3605" s="1" t="s">
        <v>107</v>
      </c>
      <c r="R3605" s="6">
        <v>143.46</v>
      </c>
      <c r="S3605" s="6">
        <f t="shared" si="170"/>
        <v>2166.42</v>
      </c>
    </row>
    <row r="3606" spans="1:19" x14ac:dyDescent="0.35">
      <c r="A3606" s="1">
        <v>12171</v>
      </c>
      <c r="B3606" s="1">
        <v>71</v>
      </c>
      <c r="C3606" s="1" t="str">
        <f t="shared" si="168"/>
        <v>Old</v>
      </c>
      <c r="D3606" s="1" t="s">
        <v>16</v>
      </c>
      <c r="E3606" s="1" t="s">
        <v>17</v>
      </c>
      <c r="F3606" s="1" t="s">
        <v>30</v>
      </c>
      <c r="G3606" s="1" t="s">
        <v>78</v>
      </c>
      <c r="H3606" s="1">
        <v>1</v>
      </c>
      <c r="I3606" s="1" t="s">
        <v>20</v>
      </c>
      <c r="J3606" s="1" t="s">
        <v>21</v>
      </c>
      <c r="K3606" s="6">
        <v>674.32</v>
      </c>
      <c r="L3606" s="6">
        <v>674.32</v>
      </c>
      <c r="M3606" s="1">
        <v>1</v>
      </c>
      <c r="N3606" s="8">
        <v>45417</v>
      </c>
      <c r="O3606" s="4" t="str">
        <f t="shared" si="169"/>
        <v>May 2024</v>
      </c>
      <c r="P3606" s="1" t="s">
        <v>22</v>
      </c>
      <c r="Q3606" s="1" t="s">
        <v>97</v>
      </c>
      <c r="R3606" s="6">
        <v>98.97</v>
      </c>
      <c r="S3606" s="6">
        <f t="shared" si="170"/>
        <v>773.29000000000008</v>
      </c>
    </row>
    <row r="3607" spans="1:19" x14ac:dyDescent="0.35">
      <c r="A3607" s="1">
        <v>16889</v>
      </c>
      <c r="B3607" s="1">
        <v>71</v>
      </c>
      <c r="C3607" s="1" t="str">
        <f t="shared" si="168"/>
        <v>Old</v>
      </c>
      <c r="D3607" s="1" t="s">
        <v>38</v>
      </c>
      <c r="E3607" s="1" t="s">
        <v>33</v>
      </c>
      <c r="F3607" s="1" t="s">
        <v>24</v>
      </c>
      <c r="G3607" s="1" t="s">
        <v>85</v>
      </c>
      <c r="H3607" s="1">
        <v>4</v>
      </c>
      <c r="I3607" s="1" t="s">
        <v>26</v>
      </c>
      <c r="J3607" s="1" t="s">
        <v>21</v>
      </c>
      <c r="K3607" s="6">
        <v>4718.46</v>
      </c>
      <c r="L3607" s="6">
        <v>786.41</v>
      </c>
      <c r="M3607" s="1">
        <v>6</v>
      </c>
      <c r="N3607" s="8">
        <v>45417</v>
      </c>
      <c r="O3607" s="4" t="str">
        <f t="shared" si="169"/>
        <v>May 2024</v>
      </c>
      <c r="P3607" s="1" t="s">
        <v>22</v>
      </c>
      <c r="Q3607" s="1" t="s">
        <v>92</v>
      </c>
      <c r="R3607" s="6">
        <v>154.30000000000001</v>
      </c>
      <c r="S3607" s="6">
        <f t="shared" si="170"/>
        <v>4872.76</v>
      </c>
    </row>
    <row r="3608" spans="1:19" x14ac:dyDescent="0.35">
      <c r="A3608" s="1">
        <v>16628</v>
      </c>
      <c r="B3608" s="1">
        <v>72</v>
      </c>
      <c r="C3608" s="1" t="str">
        <f t="shared" si="168"/>
        <v>Old</v>
      </c>
      <c r="D3608" s="1" t="s">
        <v>16</v>
      </c>
      <c r="E3608" s="1" t="s">
        <v>17</v>
      </c>
      <c r="F3608" s="1" t="s">
        <v>24</v>
      </c>
      <c r="G3608" s="1" t="s">
        <v>85</v>
      </c>
      <c r="H3608" s="1">
        <v>1</v>
      </c>
      <c r="I3608" s="1" t="s">
        <v>20</v>
      </c>
      <c r="J3608" s="1" t="s">
        <v>21</v>
      </c>
      <c r="K3608" s="6">
        <v>3145.64</v>
      </c>
      <c r="L3608" s="6">
        <v>786.41</v>
      </c>
      <c r="M3608" s="1">
        <v>4</v>
      </c>
      <c r="N3608" s="8">
        <v>45417</v>
      </c>
      <c r="O3608" s="4" t="str">
        <f t="shared" si="169"/>
        <v>May 2024</v>
      </c>
      <c r="P3608" s="1" t="s">
        <v>22</v>
      </c>
      <c r="Q3608" s="1" t="s">
        <v>29</v>
      </c>
      <c r="R3608" s="6">
        <v>44.14</v>
      </c>
      <c r="S3608" s="6">
        <f t="shared" si="170"/>
        <v>3189.7799999999997</v>
      </c>
    </row>
    <row r="3609" spans="1:19" x14ac:dyDescent="0.35">
      <c r="A3609" s="1">
        <v>13999</v>
      </c>
      <c r="B3609" s="1">
        <v>73</v>
      </c>
      <c r="C3609" s="1" t="str">
        <f t="shared" si="168"/>
        <v>Old</v>
      </c>
      <c r="D3609" s="1" t="s">
        <v>16</v>
      </c>
      <c r="E3609" s="1" t="s">
        <v>17</v>
      </c>
      <c r="F3609" s="1" t="s">
        <v>77</v>
      </c>
      <c r="G3609" s="1" t="s">
        <v>86</v>
      </c>
      <c r="H3609" s="1">
        <v>4</v>
      </c>
      <c r="I3609" s="1" t="s">
        <v>26</v>
      </c>
      <c r="J3609" s="1" t="s">
        <v>93</v>
      </c>
      <c r="K3609" s="6">
        <v>3250.62</v>
      </c>
      <c r="L3609" s="6">
        <v>361.18</v>
      </c>
      <c r="M3609" s="1">
        <v>9</v>
      </c>
      <c r="N3609" s="8">
        <v>45417</v>
      </c>
      <c r="O3609" s="4" t="str">
        <f t="shared" si="169"/>
        <v>May 2024</v>
      </c>
      <c r="P3609" s="1" t="s">
        <v>79</v>
      </c>
      <c r="Q3609" s="1" t="s">
        <v>119</v>
      </c>
      <c r="R3609" s="6">
        <v>109.63</v>
      </c>
      <c r="S3609" s="6">
        <f t="shared" si="170"/>
        <v>3360.25</v>
      </c>
    </row>
    <row r="3610" spans="1:19" x14ac:dyDescent="0.35">
      <c r="A3610" s="1">
        <v>16805</v>
      </c>
      <c r="B3610" s="1">
        <v>73</v>
      </c>
      <c r="C3610" s="1" t="str">
        <f t="shared" si="168"/>
        <v>Old</v>
      </c>
      <c r="D3610" s="1" t="s">
        <v>38</v>
      </c>
      <c r="E3610" s="1" t="s">
        <v>17</v>
      </c>
      <c r="F3610" s="1" t="s">
        <v>40</v>
      </c>
      <c r="G3610" s="1" t="s">
        <v>88</v>
      </c>
      <c r="H3610" s="1">
        <v>1</v>
      </c>
      <c r="I3610" s="1" t="s">
        <v>26</v>
      </c>
      <c r="J3610" s="1" t="s">
        <v>83</v>
      </c>
      <c r="K3610" s="6">
        <v>1838</v>
      </c>
      <c r="L3610" s="6">
        <v>459.5</v>
      </c>
      <c r="M3610" s="1">
        <v>4</v>
      </c>
      <c r="N3610" s="8">
        <v>45417</v>
      </c>
      <c r="O3610" s="4" t="str">
        <f t="shared" si="169"/>
        <v>May 2024</v>
      </c>
      <c r="P3610" s="1" t="s">
        <v>22</v>
      </c>
      <c r="Q3610" s="1"/>
      <c r="R3610" s="6">
        <v>0</v>
      </c>
      <c r="S3610" s="6">
        <f t="shared" si="170"/>
        <v>1838</v>
      </c>
    </row>
    <row r="3611" spans="1:19" x14ac:dyDescent="0.35">
      <c r="A3611" s="1">
        <v>19463</v>
      </c>
      <c r="B3611" s="1">
        <v>75</v>
      </c>
      <c r="C3611" s="1" t="str">
        <f t="shared" si="168"/>
        <v>Old</v>
      </c>
      <c r="D3611" s="1" t="s">
        <v>16</v>
      </c>
      <c r="E3611" s="1" t="s">
        <v>17</v>
      </c>
      <c r="F3611" s="1" t="s">
        <v>40</v>
      </c>
      <c r="G3611" s="1" t="s">
        <v>88</v>
      </c>
      <c r="H3611" s="1">
        <v>5</v>
      </c>
      <c r="I3611" s="1" t="s">
        <v>26</v>
      </c>
      <c r="J3611" s="1" t="s">
        <v>93</v>
      </c>
      <c r="K3611" s="6">
        <v>459.5</v>
      </c>
      <c r="L3611" s="6">
        <v>459.5</v>
      </c>
      <c r="M3611" s="1">
        <v>1</v>
      </c>
      <c r="N3611" s="8">
        <v>45417</v>
      </c>
      <c r="O3611" s="4" t="str">
        <f t="shared" si="169"/>
        <v>May 2024</v>
      </c>
      <c r="P3611" s="1" t="s">
        <v>22</v>
      </c>
      <c r="Q3611" s="1" t="s">
        <v>91</v>
      </c>
      <c r="R3611" s="6">
        <v>62.24</v>
      </c>
      <c r="S3611" s="6">
        <f t="shared" si="170"/>
        <v>521.74</v>
      </c>
    </row>
    <row r="3612" spans="1:19" x14ac:dyDescent="0.35">
      <c r="A3612" s="1">
        <v>1868</v>
      </c>
      <c r="B3612" s="1">
        <v>78</v>
      </c>
      <c r="C3612" s="1" t="str">
        <f t="shared" si="168"/>
        <v>Old</v>
      </c>
      <c r="D3612" s="1" t="s">
        <v>38</v>
      </c>
      <c r="E3612" s="1" t="s">
        <v>17</v>
      </c>
      <c r="F3612" s="1" t="s">
        <v>40</v>
      </c>
      <c r="G3612" s="1" t="s">
        <v>41</v>
      </c>
      <c r="H3612" s="1">
        <v>3</v>
      </c>
      <c r="I3612" s="1" t="s">
        <v>20</v>
      </c>
      <c r="J3612" s="1" t="s">
        <v>21</v>
      </c>
      <c r="K3612" s="6">
        <v>4224.1499999999996</v>
      </c>
      <c r="L3612" s="6">
        <v>844.83</v>
      </c>
      <c r="M3612" s="1">
        <v>5</v>
      </c>
      <c r="N3612" s="8">
        <v>45417</v>
      </c>
      <c r="O3612" s="4" t="str">
        <f t="shared" si="169"/>
        <v>May 2024</v>
      </c>
      <c r="P3612" s="1" t="s">
        <v>32</v>
      </c>
      <c r="Q3612" s="1" t="s">
        <v>52</v>
      </c>
      <c r="R3612" s="6">
        <v>31.43</v>
      </c>
      <c r="S3612" s="6">
        <f t="shared" si="170"/>
        <v>4255.58</v>
      </c>
    </row>
    <row r="3613" spans="1:19" x14ac:dyDescent="0.35">
      <c r="A3613" s="1">
        <v>2081</v>
      </c>
      <c r="B3613" s="1">
        <v>79</v>
      </c>
      <c r="C3613" s="1" t="str">
        <f t="shared" si="168"/>
        <v>Old</v>
      </c>
      <c r="D3613" s="1" t="s">
        <v>38</v>
      </c>
      <c r="E3613" s="1" t="s">
        <v>17</v>
      </c>
      <c r="F3613" s="1" t="s">
        <v>40</v>
      </c>
      <c r="G3613" s="1" t="s">
        <v>41</v>
      </c>
      <c r="H3613" s="1">
        <v>3</v>
      </c>
      <c r="I3613" s="1" t="s">
        <v>26</v>
      </c>
      <c r="J3613" s="1" t="s">
        <v>34</v>
      </c>
      <c r="K3613" s="6">
        <v>5913.81</v>
      </c>
      <c r="L3613" s="6">
        <v>844.83</v>
      </c>
      <c r="M3613" s="1">
        <v>7</v>
      </c>
      <c r="N3613" s="8">
        <v>45417</v>
      </c>
      <c r="O3613" s="4" t="str">
        <f t="shared" si="169"/>
        <v>May 2024</v>
      </c>
      <c r="P3613" s="1" t="s">
        <v>28</v>
      </c>
      <c r="Q3613" s="1" t="s">
        <v>48</v>
      </c>
      <c r="R3613" s="6">
        <v>53.28</v>
      </c>
      <c r="S3613" s="6">
        <f t="shared" si="170"/>
        <v>5967.09</v>
      </c>
    </row>
    <row r="3614" spans="1:19" x14ac:dyDescent="0.35">
      <c r="A3614" s="1">
        <v>8870</v>
      </c>
      <c r="B3614" s="1">
        <v>80</v>
      </c>
      <c r="C3614" s="1" t="str">
        <f t="shared" si="168"/>
        <v>Old</v>
      </c>
      <c r="D3614" s="1" t="s">
        <v>16</v>
      </c>
      <c r="E3614" s="1" t="s">
        <v>17</v>
      </c>
      <c r="F3614" s="1" t="s">
        <v>18</v>
      </c>
      <c r="G3614" s="1" t="s">
        <v>19</v>
      </c>
      <c r="H3614" s="1">
        <v>2</v>
      </c>
      <c r="I3614" s="1" t="s">
        <v>20</v>
      </c>
      <c r="J3614" s="1" t="s">
        <v>27</v>
      </c>
      <c r="K3614" s="6">
        <v>7120.71</v>
      </c>
      <c r="L3614" s="6">
        <v>791.19</v>
      </c>
      <c r="M3614" s="1">
        <v>9</v>
      </c>
      <c r="N3614" s="8">
        <v>45417</v>
      </c>
      <c r="O3614" s="4" t="str">
        <f t="shared" si="169"/>
        <v>May 2024</v>
      </c>
      <c r="P3614" s="1" t="s">
        <v>32</v>
      </c>
      <c r="Q3614" s="1" t="s">
        <v>63</v>
      </c>
      <c r="R3614" s="6">
        <v>55.07</v>
      </c>
      <c r="S3614" s="6">
        <f t="shared" si="170"/>
        <v>7175.78</v>
      </c>
    </row>
    <row r="3615" spans="1:19" x14ac:dyDescent="0.35">
      <c r="A3615" s="1">
        <v>13767</v>
      </c>
      <c r="B3615" s="1">
        <v>18</v>
      </c>
      <c r="C3615" s="1" t="str">
        <f t="shared" si="168"/>
        <v>Young</v>
      </c>
      <c r="D3615" s="1" t="s">
        <v>16</v>
      </c>
      <c r="E3615" s="1" t="s">
        <v>17</v>
      </c>
      <c r="F3615" s="1" t="s">
        <v>24</v>
      </c>
      <c r="G3615" s="1" t="s">
        <v>85</v>
      </c>
      <c r="H3615" s="1">
        <v>4</v>
      </c>
      <c r="I3615" s="1" t="s">
        <v>26</v>
      </c>
      <c r="J3615" s="1" t="s">
        <v>21</v>
      </c>
      <c r="K3615" s="6">
        <v>7077.69</v>
      </c>
      <c r="L3615" s="6">
        <v>786.41</v>
      </c>
      <c r="M3615" s="1">
        <v>9</v>
      </c>
      <c r="N3615" s="8">
        <v>45418</v>
      </c>
      <c r="O3615" s="4" t="str">
        <f t="shared" si="169"/>
        <v>May 2024</v>
      </c>
      <c r="P3615" s="1" t="s">
        <v>79</v>
      </c>
      <c r="Q3615" s="1" t="s">
        <v>91</v>
      </c>
      <c r="R3615" s="6">
        <v>155.30000000000001</v>
      </c>
      <c r="S3615" s="6">
        <f t="shared" si="170"/>
        <v>7232.99</v>
      </c>
    </row>
    <row r="3616" spans="1:19" x14ac:dyDescent="0.35">
      <c r="A3616" s="1">
        <v>1460</v>
      </c>
      <c r="B3616" s="1">
        <v>19</v>
      </c>
      <c r="C3616" s="1" t="str">
        <f t="shared" si="168"/>
        <v>Young</v>
      </c>
      <c r="D3616" s="1" t="s">
        <v>38</v>
      </c>
      <c r="E3616" s="1" t="s">
        <v>17</v>
      </c>
      <c r="F3616" s="1" t="s">
        <v>18</v>
      </c>
      <c r="G3616" s="1" t="s">
        <v>36</v>
      </c>
      <c r="H3616" s="1">
        <v>5</v>
      </c>
      <c r="I3616" s="1" t="s">
        <v>26</v>
      </c>
      <c r="J3616" s="1" t="s">
        <v>21</v>
      </c>
      <c r="K3616" s="6">
        <v>20.75</v>
      </c>
      <c r="L3616" s="6">
        <v>20.75</v>
      </c>
      <c r="M3616" s="1">
        <v>1</v>
      </c>
      <c r="N3616" s="8">
        <v>45418</v>
      </c>
      <c r="O3616" s="4" t="str">
        <f t="shared" si="169"/>
        <v>May 2024</v>
      </c>
      <c r="P3616" s="1" t="s">
        <v>32</v>
      </c>
      <c r="Q3616" s="1" t="s">
        <v>53</v>
      </c>
      <c r="R3616" s="6">
        <v>56.71</v>
      </c>
      <c r="S3616" s="6">
        <f t="shared" si="170"/>
        <v>77.460000000000008</v>
      </c>
    </row>
    <row r="3617" spans="1:19" x14ac:dyDescent="0.35">
      <c r="A3617" s="1">
        <v>7713</v>
      </c>
      <c r="B3617" s="1">
        <v>20</v>
      </c>
      <c r="C3617" s="1" t="str">
        <f t="shared" si="168"/>
        <v>Young</v>
      </c>
      <c r="D3617" s="1" t="s">
        <v>38</v>
      </c>
      <c r="E3617" s="1" t="s">
        <v>17</v>
      </c>
      <c r="F3617" s="1" t="s">
        <v>24</v>
      </c>
      <c r="G3617" s="1" t="s">
        <v>25</v>
      </c>
      <c r="H3617" s="1">
        <v>3</v>
      </c>
      <c r="I3617" s="1" t="s">
        <v>20</v>
      </c>
      <c r="J3617" s="1" t="s">
        <v>42</v>
      </c>
      <c r="K3617" s="6">
        <v>247.03</v>
      </c>
      <c r="L3617" s="6">
        <v>247.03</v>
      </c>
      <c r="M3617" s="1">
        <v>1</v>
      </c>
      <c r="N3617" s="8">
        <v>45418</v>
      </c>
      <c r="O3617" s="4" t="str">
        <f t="shared" si="169"/>
        <v>May 2024</v>
      </c>
      <c r="P3617" s="1" t="s">
        <v>22</v>
      </c>
      <c r="Q3617" s="1" t="s">
        <v>43</v>
      </c>
      <c r="R3617" s="6">
        <v>37.19</v>
      </c>
      <c r="S3617" s="6">
        <f t="shared" si="170"/>
        <v>284.22000000000003</v>
      </c>
    </row>
    <row r="3618" spans="1:19" x14ac:dyDescent="0.35">
      <c r="A3618" s="1">
        <v>11704</v>
      </c>
      <c r="B3618" s="1">
        <v>21</v>
      </c>
      <c r="C3618" s="1" t="str">
        <f t="shared" si="168"/>
        <v>Young</v>
      </c>
      <c r="D3618" s="1" t="s">
        <v>38</v>
      </c>
      <c r="E3618" s="1" t="s">
        <v>17</v>
      </c>
      <c r="F3618" s="1" t="s">
        <v>18</v>
      </c>
      <c r="G3618" s="1" t="s">
        <v>81</v>
      </c>
      <c r="H3618" s="1">
        <v>5</v>
      </c>
      <c r="I3618" s="1" t="s">
        <v>26</v>
      </c>
      <c r="J3618" s="1" t="s">
        <v>21</v>
      </c>
      <c r="K3618" s="6">
        <v>1139.68</v>
      </c>
      <c r="L3618" s="6">
        <v>1139.68</v>
      </c>
      <c r="M3618" s="1">
        <v>1</v>
      </c>
      <c r="N3618" s="8">
        <v>45418</v>
      </c>
      <c r="O3618" s="4" t="str">
        <f t="shared" si="169"/>
        <v>May 2024</v>
      </c>
      <c r="P3618" s="1" t="s">
        <v>22</v>
      </c>
      <c r="Q3618" s="1" t="s">
        <v>121</v>
      </c>
      <c r="R3618" s="6">
        <v>138.88999999999999</v>
      </c>
      <c r="S3618" s="6">
        <f t="shared" si="170"/>
        <v>1278.5700000000002</v>
      </c>
    </row>
    <row r="3619" spans="1:19" x14ac:dyDescent="0.35">
      <c r="A3619" s="1">
        <v>14368</v>
      </c>
      <c r="B3619" s="1">
        <v>21</v>
      </c>
      <c r="C3619" s="1" t="str">
        <f t="shared" si="168"/>
        <v>Young</v>
      </c>
      <c r="D3619" s="1" t="s">
        <v>38</v>
      </c>
      <c r="E3619" s="1" t="s">
        <v>17</v>
      </c>
      <c r="F3619" s="1" t="s">
        <v>40</v>
      </c>
      <c r="G3619" s="1" t="s">
        <v>88</v>
      </c>
      <c r="H3619" s="1">
        <v>5</v>
      </c>
      <c r="I3619" s="1" t="s">
        <v>26</v>
      </c>
      <c r="J3619" s="1" t="s">
        <v>83</v>
      </c>
      <c r="K3619" s="6">
        <v>919</v>
      </c>
      <c r="L3619" s="6">
        <v>459.5</v>
      </c>
      <c r="M3619" s="1">
        <v>2</v>
      </c>
      <c r="N3619" s="8">
        <v>45418</v>
      </c>
      <c r="O3619" s="4" t="str">
        <f t="shared" si="169"/>
        <v>May 2024</v>
      </c>
      <c r="P3619" s="1" t="s">
        <v>22</v>
      </c>
      <c r="Q3619" s="1"/>
      <c r="R3619" s="6">
        <v>0</v>
      </c>
      <c r="S3619" s="6">
        <f t="shared" si="170"/>
        <v>919</v>
      </c>
    </row>
    <row r="3620" spans="1:19" x14ac:dyDescent="0.35">
      <c r="A3620" s="1">
        <v>11406</v>
      </c>
      <c r="B3620" s="1">
        <v>24</v>
      </c>
      <c r="C3620" s="1" t="str">
        <f t="shared" si="168"/>
        <v>Young</v>
      </c>
      <c r="D3620" s="1" t="s">
        <v>38</v>
      </c>
      <c r="E3620" s="1" t="s">
        <v>17</v>
      </c>
      <c r="F3620" s="1" t="s">
        <v>18</v>
      </c>
      <c r="G3620" s="1" t="s">
        <v>81</v>
      </c>
      <c r="H3620" s="1">
        <v>5</v>
      </c>
      <c r="I3620" s="1" t="s">
        <v>26</v>
      </c>
      <c r="J3620" s="1" t="s">
        <v>93</v>
      </c>
      <c r="K3620" s="6">
        <v>9117.44</v>
      </c>
      <c r="L3620" s="6">
        <v>1139.68</v>
      </c>
      <c r="M3620" s="1">
        <v>8</v>
      </c>
      <c r="N3620" s="8">
        <v>45418</v>
      </c>
      <c r="O3620" s="4" t="str">
        <f t="shared" si="169"/>
        <v>May 2024</v>
      </c>
      <c r="P3620" s="1" t="s">
        <v>22</v>
      </c>
      <c r="Q3620" s="1" t="s">
        <v>105</v>
      </c>
      <c r="R3620" s="6">
        <v>158.80000000000001</v>
      </c>
      <c r="S3620" s="6">
        <f t="shared" si="170"/>
        <v>9276.24</v>
      </c>
    </row>
    <row r="3621" spans="1:19" x14ac:dyDescent="0.35">
      <c r="A3621" s="1">
        <v>11476</v>
      </c>
      <c r="B3621" s="1">
        <v>24</v>
      </c>
      <c r="C3621" s="1" t="str">
        <f t="shared" si="168"/>
        <v>Young</v>
      </c>
      <c r="D3621" s="1" t="s">
        <v>38</v>
      </c>
      <c r="E3621" s="1" t="s">
        <v>17</v>
      </c>
      <c r="F3621" s="1" t="s">
        <v>24</v>
      </c>
      <c r="G3621" s="1" t="s">
        <v>85</v>
      </c>
      <c r="H3621" s="1">
        <v>4</v>
      </c>
      <c r="I3621" s="1" t="s">
        <v>26</v>
      </c>
      <c r="J3621" s="1" t="s">
        <v>93</v>
      </c>
      <c r="K3621" s="6">
        <v>7077.69</v>
      </c>
      <c r="L3621" s="6">
        <v>786.41</v>
      </c>
      <c r="M3621" s="1">
        <v>9</v>
      </c>
      <c r="N3621" s="8">
        <v>45418</v>
      </c>
      <c r="O3621" s="4" t="str">
        <f t="shared" si="169"/>
        <v>May 2024</v>
      </c>
      <c r="P3621" s="1" t="s">
        <v>84</v>
      </c>
      <c r="Q3621" s="1" t="s">
        <v>96</v>
      </c>
      <c r="R3621" s="6">
        <v>96.6</v>
      </c>
      <c r="S3621" s="6">
        <f t="shared" si="170"/>
        <v>7174.29</v>
      </c>
    </row>
    <row r="3622" spans="1:19" x14ac:dyDescent="0.35">
      <c r="A3622" s="1">
        <v>12278</v>
      </c>
      <c r="B3622" s="1">
        <v>24</v>
      </c>
      <c r="C3622" s="1" t="str">
        <f t="shared" si="168"/>
        <v>Young</v>
      </c>
      <c r="D3622" s="1" t="s">
        <v>38</v>
      </c>
      <c r="E3622" s="1" t="s">
        <v>17</v>
      </c>
      <c r="F3622" s="1" t="s">
        <v>30</v>
      </c>
      <c r="G3622" s="1" t="s">
        <v>78</v>
      </c>
      <c r="H3622" s="1">
        <v>3</v>
      </c>
      <c r="I3622" s="1" t="s">
        <v>20</v>
      </c>
      <c r="J3622" s="1" t="s">
        <v>83</v>
      </c>
      <c r="K3622" s="6">
        <v>2022.96</v>
      </c>
      <c r="L3622" s="6">
        <v>674.32</v>
      </c>
      <c r="M3622" s="1">
        <v>3</v>
      </c>
      <c r="N3622" s="8">
        <v>45418</v>
      </c>
      <c r="O3622" s="4" t="str">
        <f t="shared" si="169"/>
        <v>May 2024</v>
      </c>
      <c r="P3622" s="1" t="s">
        <v>84</v>
      </c>
      <c r="Q3622" s="1" t="s">
        <v>97</v>
      </c>
      <c r="R3622" s="6">
        <v>49.52</v>
      </c>
      <c r="S3622" s="6">
        <f t="shared" si="170"/>
        <v>2072.48</v>
      </c>
    </row>
    <row r="3623" spans="1:19" x14ac:dyDescent="0.35">
      <c r="A3623" s="1">
        <v>6156</v>
      </c>
      <c r="B3623" s="1">
        <v>25</v>
      </c>
      <c r="C3623" s="1" t="str">
        <f t="shared" si="168"/>
        <v>Young</v>
      </c>
      <c r="D3623" s="1" t="s">
        <v>16</v>
      </c>
      <c r="E3623" s="1" t="s">
        <v>17</v>
      </c>
      <c r="F3623" s="1" t="s">
        <v>30</v>
      </c>
      <c r="G3623" s="1" t="s">
        <v>31</v>
      </c>
      <c r="H3623" s="1">
        <v>3</v>
      </c>
      <c r="I3623" s="1" t="s">
        <v>26</v>
      </c>
      <c r="J3623" s="1" t="s">
        <v>21</v>
      </c>
      <c r="K3623" s="6">
        <v>2319.8000000000002</v>
      </c>
      <c r="L3623" s="6">
        <v>463.96</v>
      </c>
      <c r="M3623" s="1">
        <v>5</v>
      </c>
      <c r="N3623" s="8">
        <v>45418</v>
      </c>
      <c r="O3623" s="4" t="str">
        <f t="shared" si="169"/>
        <v>May 2024</v>
      </c>
      <c r="P3623" s="1" t="s">
        <v>32</v>
      </c>
      <c r="Q3623" s="1" t="s">
        <v>66</v>
      </c>
      <c r="R3623" s="6">
        <v>89.38</v>
      </c>
      <c r="S3623" s="6">
        <f t="shared" si="170"/>
        <v>2409.1800000000003</v>
      </c>
    </row>
    <row r="3624" spans="1:19" x14ac:dyDescent="0.35">
      <c r="A3624" s="1">
        <v>17929</v>
      </c>
      <c r="B3624" s="1">
        <v>25</v>
      </c>
      <c r="C3624" s="1" t="str">
        <f t="shared" si="168"/>
        <v>Young</v>
      </c>
      <c r="D3624" s="1" t="s">
        <v>16</v>
      </c>
      <c r="E3624" s="1" t="s">
        <v>17</v>
      </c>
      <c r="F3624" s="1" t="s">
        <v>40</v>
      </c>
      <c r="G3624" s="1" t="s">
        <v>88</v>
      </c>
      <c r="H3624" s="1">
        <v>5</v>
      </c>
      <c r="I3624" s="1" t="s">
        <v>20</v>
      </c>
      <c r="J3624" s="1" t="s">
        <v>83</v>
      </c>
      <c r="K3624" s="6">
        <v>919</v>
      </c>
      <c r="L3624" s="6">
        <v>459.5</v>
      </c>
      <c r="M3624" s="1">
        <v>2</v>
      </c>
      <c r="N3624" s="8">
        <v>45418</v>
      </c>
      <c r="O3624" s="4" t="str">
        <f t="shared" si="169"/>
        <v>May 2024</v>
      </c>
      <c r="P3624" s="1" t="s">
        <v>79</v>
      </c>
      <c r="Q3624" s="1" t="s">
        <v>115</v>
      </c>
      <c r="R3624" s="6">
        <v>159.12</v>
      </c>
      <c r="S3624" s="6">
        <f t="shared" si="170"/>
        <v>1078.1199999999999</v>
      </c>
    </row>
    <row r="3625" spans="1:19" x14ac:dyDescent="0.35">
      <c r="A3625" s="1">
        <v>8336</v>
      </c>
      <c r="B3625" s="1">
        <v>26</v>
      </c>
      <c r="C3625" s="1" t="str">
        <f t="shared" si="168"/>
        <v>Young</v>
      </c>
      <c r="D3625" s="1" t="s">
        <v>38</v>
      </c>
      <c r="E3625" s="1" t="s">
        <v>33</v>
      </c>
      <c r="F3625" s="1" t="s">
        <v>40</v>
      </c>
      <c r="G3625" s="1" t="s">
        <v>41</v>
      </c>
      <c r="H3625" s="1">
        <v>3</v>
      </c>
      <c r="I3625" s="1" t="s">
        <v>26</v>
      </c>
      <c r="J3625" s="1" t="s">
        <v>27</v>
      </c>
      <c r="K3625" s="6">
        <v>2534.4899999999998</v>
      </c>
      <c r="L3625" s="6">
        <v>844.83</v>
      </c>
      <c r="M3625" s="1">
        <v>3</v>
      </c>
      <c r="N3625" s="8">
        <v>45418</v>
      </c>
      <c r="O3625" s="4" t="str">
        <f t="shared" si="169"/>
        <v>May 2024</v>
      </c>
      <c r="P3625" s="1" t="s">
        <v>32</v>
      </c>
      <c r="Q3625" s="1" t="s">
        <v>29</v>
      </c>
      <c r="R3625" s="6">
        <v>5.08</v>
      </c>
      <c r="S3625" s="6">
        <f t="shared" si="170"/>
        <v>2539.5699999999997</v>
      </c>
    </row>
    <row r="3626" spans="1:19" x14ac:dyDescent="0.35">
      <c r="A3626" s="1">
        <v>16237</v>
      </c>
      <c r="B3626" s="1">
        <v>26</v>
      </c>
      <c r="C3626" s="1" t="str">
        <f t="shared" si="168"/>
        <v>Young</v>
      </c>
      <c r="D3626" s="1" t="s">
        <v>38</v>
      </c>
      <c r="E3626" s="1" t="s">
        <v>33</v>
      </c>
      <c r="F3626" s="1" t="s">
        <v>24</v>
      </c>
      <c r="G3626" s="1" t="s">
        <v>85</v>
      </c>
      <c r="H3626" s="1">
        <v>1</v>
      </c>
      <c r="I3626" s="1" t="s">
        <v>26</v>
      </c>
      <c r="J3626" s="1" t="s">
        <v>83</v>
      </c>
      <c r="K3626" s="6">
        <v>1572.82</v>
      </c>
      <c r="L3626" s="6">
        <v>786.41</v>
      </c>
      <c r="M3626" s="1">
        <v>2</v>
      </c>
      <c r="N3626" s="8">
        <v>45418</v>
      </c>
      <c r="O3626" s="4" t="str">
        <f t="shared" si="169"/>
        <v>May 2024</v>
      </c>
      <c r="P3626" s="1" t="s">
        <v>22</v>
      </c>
      <c r="Q3626" s="1"/>
      <c r="R3626" s="6">
        <v>0</v>
      </c>
      <c r="S3626" s="6">
        <f t="shared" si="170"/>
        <v>1572.82</v>
      </c>
    </row>
    <row r="3627" spans="1:19" x14ac:dyDescent="0.35">
      <c r="A3627" s="1">
        <v>16079</v>
      </c>
      <c r="B3627" s="1">
        <v>27</v>
      </c>
      <c r="C3627" s="1" t="str">
        <f t="shared" si="168"/>
        <v>Young</v>
      </c>
      <c r="D3627" s="1" t="s">
        <v>16</v>
      </c>
      <c r="E3627" s="1" t="s">
        <v>17</v>
      </c>
      <c r="F3627" s="1" t="s">
        <v>40</v>
      </c>
      <c r="G3627" s="1" t="s">
        <v>88</v>
      </c>
      <c r="H3627" s="1">
        <v>1</v>
      </c>
      <c r="I3627" s="1" t="s">
        <v>26</v>
      </c>
      <c r="J3627" s="1" t="s">
        <v>93</v>
      </c>
      <c r="K3627" s="6">
        <v>3216.5</v>
      </c>
      <c r="L3627" s="6">
        <v>459.5</v>
      </c>
      <c r="M3627" s="1">
        <v>7</v>
      </c>
      <c r="N3627" s="8">
        <v>45418</v>
      </c>
      <c r="O3627" s="4" t="str">
        <f t="shared" si="169"/>
        <v>May 2024</v>
      </c>
      <c r="P3627" s="1" t="s">
        <v>79</v>
      </c>
      <c r="Q3627" s="1"/>
      <c r="R3627" s="6">
        <v>0</v>
      </c>
      <c r="S3627" s="6">
        <f t="shared" si="170"/>
        <v>3216.5</v>
      </c>
    </row>
    <row r="3628" spans="1:19" x14ac:dyDescent="0.35">
      <c r="A3628" s="1">
        <v>17587</v>
      </c>
      <c r="B3628" s="1">
        <v>27</v>
      </c>
      <c r="C3628" s="1" t="str">
        <f t="shared" si="168"/>
        <v>Young</v>
      </c>
      <c r="D3628" s="1" t="s">
        <v>16</v>
      </c>
      <c r="E3628" s="1" t="s">
        <v>17</v>
      </c>
      <c r="F3628" s="1" t="s">
        <v>24</v>
      </c>
      <c r="G3628" s="1" t="s">
        <v>85</v>
      </c>
      <c r="H3628" s="1">
        <v>4</v>
      </c>
      <c r="I3628" s="1" t="s">
        <v>26</v>
      </c>
      <c r="J3628" s="1" t="s">
        <v>21</v>
      </c>
      <c r="K3628" s="6">
        <v>7077.69</v>
      </c>
      <c r="L3628" s="6">
        <v>786.41</v>
      </c>
      <c r="M3628" s="1">
        <v>9</v>
      </c>
      <c r="N3628" s="8">
        <v>45418</v>
      </c>
      <c r="O3628" s="4" t="str">
        <f t="shared" si="169"/>
        <v>May 2024</v>
      </c>
      <c r="P3628" s="1" t="s">
        <v>79</v>
      </c>
      <c r="Q3628" s="1" t="s">
        <v>29</v>
      </c>
      <c r="R3628" s="6">
        <v>80.53</v>
      </c>
      <c r="S3628" s="6">
        <f t="shared" si="170"/>
        <v>7158.2199999999993</v>
      </c>
    </row>
    <row r="3629" spans="1:19" x14ac:dyDescent="0.35">
      <c r="A3629" s="1">
        <v>9603</v>
      </c>
      <c r="B3629" s="1">
        <v>29</v>
      </c>
      <c r="C3629" s="1" t="str">
        <f t="shared" si="168"/>
        <v>Young</v>
      </c>
      <c r="D3629" s="1" t="s">
        <v>38</v>
      </c>
      <c r="E3629" s="1" t="s">
        <v>17</v>
      </c>
      <c r="F3629" s="1" t="s">
        <v>18</v>
      </c>
      <c r="G3629" s="1" t="s">
        <v>36</v>
      </c>
      <c r="H3629" s="1">
        <v>5</v>
      </c>
      <c r="I3629" s="1" t="s">
        <v>20</v>
      </c>
      <c r="J3629" s="1" t="s">
        <v>21</v>
      </c>
      <c r="K3629" s="6">
        <v>62.25</v>
      </c>
      <c r="L3629" s="6">
        <v>20.75</v>
      </c>
      <c r="M3629" s="1">
        <v>3</v>
      </c>
      <c r="N3629" s="8">
        <v>45418</v>
      </c>
      <c r="O3629" s="4" t="str">
        <f t="shared" si="169"/>
        <v>May 2024</v>
      </c>
      <c r="P3629" s="1" t="s">
        <v>28</v>
      </c>
      <c r="Q3629" s="1" t="s">
        <v>35</v>
      </c>
      <c r="R3629" s="6">
        <v>51.76</v>
      </c>
      <c r="S3629" s="6">
        <f t="shared" si="170"/>
        <v>114.00999999999999</v>
      </c>
    </row>
    <row r="3630" spans="1:19" x14ac:dyDescent="0.35">
      <c r="A3630" s="1">
        <v>7649</v>
      </c>
      <c r="B3630" s="1">
        <v>30</v>
      </c>
      <c r="C3630" s="1" t="str">
        <f t="shared" si="168"/>
        <v>Young</v>
      </c>
      <c r="D3630" s="1" t="s">
        <v>16</v>
      </c>
      <c r="E3630" s="1" t="s">
        <v>17</v>
      </c>
      <c r="F3630" s="1" t="s">
        <v>18</v>
      </c>
      <c r="G3630" s="1" t="s">
        <v>19</v>
      </c>
      <c r="H3630" s="1">
        <v>2</v>
      </c>
      <c r="I3630" s="1" t="s">
        <v>26</v>
      </c>
      <c r="J3630" s="1" t="s">
        <v>27</v>
      </c>
      <c r="K3630" s="6">
        <v>6329.52</v>
      </c>
      <c r="L3630" s="6">
        <v>791.19</v>
      </c>
      <c r="M3630" s="1">
        <v>8</v>
      </c>
      <c r="N3630" s="8">
        <v>45418</v>
      </c>
      <c r="O3630" s="4" t="str">
        <f t="shared" si="169"/>
        <v>May 2024</v>
      </c>
      <c r="P3630" s="1" t="s">
        <v>32</v>
      </c>
      <c r="Q3630" s="1" t="s">
        <v>53</v>
      </c>
      <c r="R3630" s="6">
        <v>33.71</v>
      </c>
      <c r="S3630" s="6">
        <f t="shared" si="170"/>
        <v>6363.2300000000005</v>
      </c>
    </row>
    <row r="3631" spans="1:19" x14ac:dyDescent="0.35">
      <c r="A3631" s="1">
        <v>13527</v>
      </c>
      <c r="B3631" s="1">
        <v>30</v>
      </c>
      <c r="C3631" s="1" t="str">
        <f t="shared" si="168"/>
        <v>Young</v>
      </c>
      <c r="D3631" s="1" t="s">
        <v>16</v>
      </c>
      <c r="E3631" s="1" t="s">
        <v>17</v>
      </c>
      <c r="F3631" s="1" t="s">
        <v>77</v>
      </c>
      <c r="G3631" s="1" t="s">
        <v>86</v>
      </c>
      <c r="H3631" s="1">
        <v>2</v>
      </c>
      <c r="I3631" s="1" t="s">
        <v>26</v>
      </c>
      <c r="J3631" s="1" t="s">
        <v>93</v>
      </c>
      <c r="K3631" s="6">
        <v>361.18</v>
      </c>
      <c r="L3631" s="6">
        <v>361.18</v>
      </c>
      <c r="M3631" s="1">
        <v>1</v>
      </c>
      <c r="N3631" s="8">
        <v>45418</v>
      </c>
      <c r="O3631" s="4" t="str">
        <f t="shared" si="169"/>
        <v>May 2024</v>
      </c>
      <c r="P3631" s="1" t="s">
        <v>22</v>
      </c>
      <c r="Q3631" s="1" t="s">
        <v>91</v>
      </c>
      <c r="R3631" s="6">
        <v>98.23</v>
      </c>
      <c r="S3631" s="6">
        <f t="shared" si="170"/>
        <v>459.41</v>
      </c>
    </row>
    <row r="3632" spans="1:19" x14ac:dyDescent="0.35">
      <c r="A3632" s="1">
        <v>6588</v>
      </c>
      <c r="B3632" s="1">
        <v>31</v>
      </c>
      <c r="C3632" s="1" t="str">
        <f t="shared" si="168"/>
        <v>Young</v>
      </c>
      <c r="D3632" s="1" t="s">
        <v>16</v>
      </c>
      <c r="E3632" s="1" t="s">
        <v>17</v>
      </c>
      <c r="F3632" s="1" t="s">
        <v>18</v>
      </c>
      <c r="G3632" s="1" t="s">
        <v>36</v>
      </c>
      <c r="H3632" s="1">
        <v>5</v>
      </c>
      <c r="I3632" s="1" t="s">
        <v>20</v>
      </c>
      <c r="J3632" s="1" t="s">
        <v>42</v>
      </c>
      <c r="K3632" s="6">
        <v>207.5</v>
      </c>
      <c r="L3632" s="6">
        <v>20.75</v>
      </c>
      <c r="M3632" s="1">
        <v>10</v>
      </c>
      <c r="N3632" s="8">
        <v>45418</v>
      </c>
      <c r="O3632" s="4" t="str">
        <f t="shared" si="169"/>
        <v>May 2024</v>
      </c>
      <c r="P3632" s="1" t="s">
        <v>22</v>
      </c>
      <c r="Q3632" s="1" t="s">
        <v>37</v>
      </c>
      <c r="R3632" s="6">
        <v>48.11</v>
      </c>
      <c r="S3632" s="6">
        <f t="shared" si="170"/>
        <v>255.61</v>
      </c>
    </row>
    <row r="3633" spans="1:19" x14ac:dyDescent="0.35">
      <c r="A3633" s="1">
        <v>11455</v>
      </c>
      <c r="B3633" s="1">
        <v>31</v>
      </c>
      <c r="C3633" s="1" t="str">
        <f t="shared" si="168"/>
        <v>Young</v>
      </c>
      <c r="D3633" s="1" t="s">
        <v>38</v>
      </c>
      <c r="E3633" s="1" t="s">
        <v>17</v>
      </c>
      <c r="F3633" s="1" t="s">
        <v>30</v>
      </c>
      <c r="G3633" s="1" t="s">
        <v>78</v>
      </c>
      <c r="H3633" s="1">
        <v>1</v>
      </c>
      <c r="I3633" s="1" t="s">
        <v>20</v>
      </c>
      <c r="J3633" s="1" t="s">
        <v>93</v>
      </c>
      <c r="K3633" s="6">
        <v>674.32</v>
      </c>
      <c r="L3633" s="6">
        <v>674.32</v>
      </c>
      <c r="M3633" s="1">
        <v>1</v>
      </c>
      <c r="N3633" s="8">
        <v>45418</v>
      </c>
      <c r="O3633" s="4" t="str">
        <f t="shared" si="169"/>
        <v>May 2024</v>
      </c>
      <c r="P3633" s="1" t="s">
        <v>79</v>
      </c>
      <c r="Q3633" s="1" t="s">
        <v>52</v>
      </c>
      <c r="R3633" s="6">
        <v>61.79</v>
      </c>
      <c r="S3633" s="6">
        <f t="shared" si="170"/>
        <v>736.11</v>
      </c>
    </row>
    <row r="3634" spans="1:19" x14ac:dyDescent="0.35">
      <c r="A3634" s="1">
        <v>15850</v>
      </c>
      <c r="B3634" s="1">
        <v>31</v>
      </c>
      <c r="C3634" s="1" t="str">
        <f t="shared" si="168"/>
        <v>Young</v>
      </c>
      <c r="D3634" s="1" t="s">
        <v>16</v>
      </c>
      <c r="E3634" s="1" t="s">
        <v>17</v>
      </c>
      <c r="F3634" s="1" t="s">
        <v>18</v>
      </c>
      <c r="G3634" s="1" t="s">
        <v>81</v>
      </c>
      <c r="H3634" s="1">
        <v>1</v>
      </c>
      <c r="I3634" s="1" t="s">
        <v>20</v>
      </c>
      <c r="J3634" s="1" t="s">
        <v>21</v>
      </c>
      <c r="K3634" s="6">
        <v>11396.8</v>
      </c>
      <c r="L3634" s="6">
        <v>1139.68</v>
      </c>
      <c r="M3634" s="1">
        <v>10</v>
      </c>
      <c r="N3634" s="8">
        <v>45418</v>
      </c>
      <c r="O3634" s="4" t="str">
        <f t="shared" si="169"/>
        <v>May 2024</v>
      </c>
      <c r="P3634" s="1" t="s">
        <v>79</v>
      </c>
      <c r="Q3634" s="1"/>
      <c r="R3634" s="6">
        <v>0</v>
      </c>
      <c r="S3634" s="6">
        <f t="shared" si="170"/>
        <v>11396.8</v>
      </c>
    </row>
    <row r="3635" spans="1:19" x14ac:dyDescent="0.35">
      <c r="A3635" s="1">
        <v>16412</v>
      </c>
      <c r="B3635" s="1">
        <v>35</v>
      </c>
      <c r="C3635" s="1" t="str">
        <f t="shared" si="168"/>
        <v>Young</v>
      </c>
      <c r="D3635" s="1" t="s">
        <v>16</v>
      </c>
      <c r="E3635" s="1" t="s">
        <v>17</v>
      </c>
      <c r="F3635" s="1" t="s">
        <v>40</v>
      </c>
      <c r="G3635" s="1" t="s">
        <v>88</v>
      </c>
      <c r="H3635" s="1">
        <v>1</v>
      </c>
      <c r="I3635" s="1" t="s">
        <v>20</v>
      </c>
      <c r="J3635" s="1" t="s">
        <v>83</v>
      </c>
      <c r="K3635" s="6">
        <v>919</v>
      </c>
      <c r="L3635" s="6">
        <v>459.5</v>
      </c>
      <c r="M3635" s="1">
        <v>2</v>
      </c>
      <c r="N3635" s="8">
        <v>45418</v>
      </c>
      <c r="O3635" s="4" t="str">
        <f t="shared" si="169"/>
        <v>May 2024</v>
      </c>
      <c r="P3635" s="1" t="s">
        <v>79</v>
      </c>
      <c r="Q3635" s="1" t="s">
        <v>37</v>
      </c>
      <c r="R3635" s="6">
        <v>93.51</v>
      </c>
      <c r="S3635" s="6">
        <f t="shared" si="170"/>
        <v>1012.51</v>
      </c>
    </row>
    <row r="3636" spans="1:19" x14ac:dyDescent="0.35">
      <c r="A3636" s="1">
        <v>12302</v>
      </c>
      <c r="B3636" s="1">
        <v>36</v>
      </c>
      <c r="C3636" s="1" t="str">
        <f t="shared" si="168"/>
        <v>Middle-Aged</v>
      </c>
      <c r="D3636" s="1" t="s">
        <v>38</v>
      </c>
      <c r="E3636" s="1" t="s">
        <v>17</v>
      </c>
      <c r="F3636" s="1" t="s">
        <v>77</v>
      </c>
      <c r="G3636" s="1" t="s">
        <v>86</v>
      </c>
      <c r="H3636" s="1">
        <v>2</v>
      </c>
      <c r="I3636" s="1" t="s">
        <v>26</v>
      </c>
      <c r="J3636" s="1" t="s">
        <v>83</v>
      </c>
      <c r="K3636" s="6">
        <v>2528.2600000000002</v>
      </c>
      <c r="L3636" s="6">
        <v>361.18</v>
      </c>
      <c r="M3636" s="1">
        <v>7</v>
      </c>
      <c r="N3636" s="8">
        <v>45418</v>
      </c>
      <c r="O3636" s="4" t="str">
        <f t="shared" si="169"/>
        <v>May 2024</v>
      </c>
      <c r="P3636" s="1" t="s">
        <v>22</v>
      </c>
      <c r="Q3636" s="1" t="s">
        <v>122</v>
      </c>
      <c r="R3636" s="6">
        <v>173.1</v>
      </c>
      <c r="S3636" s="6">
        <f t="shared" si="170"/>
        <v>2701.36</v>
      </c>
    </row>
    <row r="3637" spans="1:19" x14ac:dyDescent="0.35">
      <c r="A3637" s="1">
        <v>2524</v>
      </c>
      <c r="B3637" s="1">
        <v>38</v>
      </c>
      <c r="C3637" s="1" t="str">
        <f t="shared" si="168"/>
        <v>Middle-Aged</v>
      </c>
      <c r="D3637" s="1" t="s">
        <v>16</v>
      </c>
      <c r="E3637" s="1" t="s">
        <v>17</v>
      </c>
      <c r="F3637" s="1" t="s">
        <v>40</v>
      </c>
      <c r="G3637" s="1" t="s">
        <v>41</v>
      </c>
      <c r="H3637" s="1">
        <v>3</v>
      </c>
      <c r="I3637" s="1" t="s">
        <v>26</v>
      </c>
      <c r="J3637" s="1" t="s">
        <v>34</v>
      </c>
      <c r="K3637" s="6">
        <v>5913.81</v>
      </c>
      <c r="L3637" s="6">
        <v>844.83</v>
      </c>
      <c r="M3637" s="1">
        <v>7</v>
      </c>
      <c r="N3637" s="8">
        <v>45418</v>
      </c>
      <c r="O3637" s="4" t="str">
        <f t="shared" si="169"/>
        <v>May 2024</v>
      </c>
      <c r="P3637" s="1" t="s">
        <v>22</v>
      </c>
      <c r="Q3637" s="1" t="s">
        <v>52</v>
      </c>
      <c r="R3637" s="6">
        <v>15.73</v>
      </c>
      <c r="S3637" s="6">
        <f t="shared" si="170"/>
        <v>5929.54</v>
      </c>
    </row>
    <row r="3638" spans="1:19" x14ac:dyDescent="0.35">
      <c r="A3638" s="1">
        <v>6895</v>
      </c>
      <c r="B3638" s="1">
        <v>39</v>
      </c>
      <c r="C3638" s="1" t="str">
        <f t="shared" si="168"/>
        <v>Middle-Aged</v>
      </c>
      <c r="D3638" s="1" t="s">
        <v>38</v>
      </c>
      <c r="E3638" s="1" t="s">
        <v>33</v>
      </c>
      <c r="F3638" s="1" t="s">
        <v>24</v>
      </c>
      <c r="G3638" s="1" t="s">
        <v>25</v>
      </c>
      <c r="H3638" s="1">
        <v>3</v>
      </c>
      <c r="I3638" s="1" t="s">
        <v>20</v>
      </c>
      <c r="J3638" s="1" t="s">
        <v>42</v>
      </c>
      <c r="K3638" s="6">
        <v>1729.21</v>
      </c>
      <c r="L3638" s="6">
        <v>247.03</v>
      </c>
      <c r="M3638" s="1">
        <v>7</v>
      </c>
      <c r="N3638" s="8">
        <v>45418</v>
      </c>
      <c r="O3638" s="4" t="str">
        <f t="shared" si="169"/>
        <v>May 2024</v>
      </c>
      <c r="P3638" s="1" t="s">
        <v>22</v>
      </c>
      <c r="Q3638" s="1" t="s">
        <v>29</v>
      </c>
      <c r="R3638" s="6">
        <v>43.21</v>
      </c>
      <c r="S3638" s="6">
        <f t="shared" si="170"/>
        <v>1772.42</v>
      </c>
    </row>
    <row r="3639" spans="1:19" x14ac:dyDescent="0.35">
      <c r="A3639" s="1">
        <v>13568</v>
      </c>
      <c r="B3639" s="1">
        <v>39</v>
      </c>
      <c r="C3639" s="1" t="str">
        <f t="shared" si="168"/>
        <v>Middle-Aged</v>
      </c>
      <c r="D3639" s="1" t="s">
        <v>16</v>
      </c>
      <c r="E3639" s="1" t="s">
        <v>33</v>
      </c>
      <c r="F3639" s="1" t="s">
        <v>18</v>
      </c>
      <c r="G3639" s="1" t="s">
        <v>81</v>
      </c>
      <c r="H3639" s="1">
        <v>1</v>
      </c>
      <c r="I3639" s="1" t="s">
        <v>26</v>
      </c>
      <c r="J3639" s="1" t="s">
        <v>21</v>
      </c>
      <c r="K3639" s="6">
        <v>5698.4</v>
      </c>
      <c r="L3639" s="6">
        <v>1139.68</v>
      </c>
      <c r="M3639" s="1">
        <v>5</v>
      </c>
      <c r="N3639" s="8">
        <v>45418</v>
      </c>
      <c r="O3639" s="4" t="str">
        <f t="shared" si="169"/>
        <v>May 2024</v>
      </c>
      <c r="P3639" s="1" t="s">
        <v>84</v>
      </c>
      <c r="Q3639" s="1" t="s">
        <v>37</v>
      </c>
      <c r="R3639" s="6">
        <v>32.01</v>
      </c>
      <c r="S3639" s="6">
        <f t="shared" si="170"/>
        <v>5730.41</v>
      </c>
    </row>
    <row r="3640" spans="1:19" x14ac:dyDescent="0.35">
      <c r="A3640" s="1">
        <v>8736</v>
      </c>
      <c r="B3640" s="1">
        <v>42</v>
      </c>
      <c r="C3640" s="1" t="str">
        <f t="shared" si="168"/>
        <v>Middle-Aged</v>
      </c>
      <c r="D3640" s="1" t="s">
        <v>16</v>
      </c>
      <c r="E3640" s="1" t="s">
        <v>17</v>
      </c>
      <c r="F3640" s="1" t="s">
        <v>30</v>
      </c>
      <c r="G3640" s="1" t="s">
        <v>31</v>
      </c>
      <c r="H3640" s="1">
        <v>3</v>
      </c>
      <c r="I3640" s="1" t="s">
        <v>20</v>
      </c>
      <c r="J3640" s="1" t="s">
        <v>27</v>
      </c>
      <c r="K3640" s="6">
        <v>3711.68</v>
      </c>
      <c r="L3640" s="6">
        <v>463.96</v>
      </c>
      <c r="M3640" s="1">
        <v>8</v>
      </c>
      <c r="N3640" s="8">
        <v>45418</v>
      </c>
      <c r="O3640" s="4" t="str">
        <f t="shared" si="169"/>
        <v>May 2024</v>
      </c>
      <c r="P3640" s="1" t="s">
        <v>22</v>
      </c>
      <c r="Q3640" s="1"/>
      <c r="R3640" s="6">
        <v>0</v>
      </c>
      <c r="S3640" s="6">
        <f t="shared" si="170"/>
        <v>3711.68</v>
      </c>
    </row>
    <row r="3641" spans="1:19" x14ac:dyDescent="0.35">
      <c r="A3641" s="1">
        <v>16331</v>
      </c>
      <c r="B3641" s="1">
        <v>43</v>
      </c>
      <c r="C3641" s="1" t="str">
        <f t="shared" si="168"/>
        <v>Middle-Aged</v>
      </c>
      <c r="D3641" s="1" t="s">
        <v>38</v>
      </c>
      <c r="E3641" s="1" t="s">
        <v>17</v>
      </c>
      <c r="F3641" s="1" t="s">
        <v>40</v>
      </c>
      <c r="G3641" s="1" t="s">
        <v>88</v>
      </c>
      <c r="H3641" s="1">
        <v>4</v>
      </c>
      <c r="I3641" s="1" t="s">
        <v>26</v>
      </c>
      <c r="J3641" s="1" t="s">
        <v>21</v>
      </c>
      <c r="K3641" s="6">
        <v>2297.5</v>
      </c>
      <c r="L3641" s="6">
        <v>459.5</v>
      </c>
      <c r="M3641" s="1">
        <v>5</v>
      </c>
      <c r="N3641" s="8">
        <v>45418</v>
      </c>
      <c r="O3641" s="4" t="str">
        <f t="shared" si="169"/>
        <v>May 2024</v>
      </c>
      <c r="P3641" s="1" t="s">
        <v>79</v>
      </c>
      <c r="Q3641" s="1" t="s">
        <v>52</v>
      </c>
      <c r="R3641" s="6">
        <v>16.36</v>
      </c>
      <c r="S3641" s="6">
        <f t="shared" si="170"/>
        <v>2313.86</v>
      </c>
    </row>
    <row r="3642" spans="1:19" x14ac:dyDescent="0.35">
      <c r="A3642" s="1">
        <v>13658</v>
      </c>
      <c r="B3642" s="1">
        <v>45</v>
      </c>
      <c r="C3642" s="1" t="str">
        <f t="shared" si="168"/>
        <v>Middle-Aged</v>
      </c>
      <c r="D3642" s="1" t="s">
        <v>38</v>
      </c>
      <c r="E3642" s="1" t="s">
        <v>17</v>
      </c>
      <c r="F3642" s="1" t="s">
        <v>24</v>
      </c>
      <c r="G3642" s="1" t="s">
        <v>85</v>
      </c>
      <c r="H3642" s="1">
        <v>1</v>
      </c>
      <c r="I3642" s="1" t="s">
        <v>26</v>
      </c>
      <c r="J3642" s="1" t="s">
        <v>83</v>
      </c>
      <c r="K3642" s="6">
        <v>5504.87</v>
      </c>
      <c r="L3642" s="6">
        <v>786.41</v>
      </c>
      <c r="M3642" s="1">
        <v>7</v>
      </c>
      <c r="N3642" s="8">
        <v>45418</v>
      </c>
      <c r="O3642" s="4" t="str">
        <f t="shared" si="169"/>
        <v>May 2024</v>
      </c>
      <c r="P3642" s="1" t="s">
        <v>22</v>
      </c>
      <c r="Q3642" s="1" t="s">
        <v>29</v>
      </c>
      <c r="R3642" s="6">
        <v>97.47</v>
      </c>
      <c r="S3642" s="6">
        <f t="shared" si="170"/>
        <v>5602.34</v>
      </c>
    </row>
    <row r="3643" spans="1:19" x14ac:dyDescent="0.35">
      <c r="A3643" s="1">
        <v>17303</v>
      </c>
      <c r="B3643" s="1">
        <v>45</v>
      </c>
      <c r="C3643" s="1" t="str">
        <f t="shared" si="168"/>
        <v>Middle-Aged</v>
      </c>
      <c r="D3643" s="1" t="s">
        <v>38</v>
      </c>
      <c r="E3643" s="1" t="s">
        <v>17</v>
      </c>
      <c r="F3643" s="1" t="s">
        <v>30</v>
      </c>
      <c r="G3643" s="1" t="s">
        <v>78</v>
      </c>
      <c r="H3643" s="1">
        <v>1</v>
      </c>
      <c r="I3643" s="1" t="s">
        <v>20</v>
      </c>
      <c r="J3643" s="1" t="s">
        <v>83</v>
      </c>
      <c r="K3643" s="6">
        <v>1348.64</v>
      </c>
      <c r="L3643" s="6">
        <v>674.32</v>
      </c>
      <c r="M3643" s="1">
        <v>2</v>
      </c>
      <c r="N3643" s="8">
        <v>45418</v>
      </c>
      <c r="O3643" s="4" t="str">
        <f t="shared" si="169"/>
        <v>May 2024</v>
      </c>
      <c r="P3643" s="1" t="s">
        <v>84</v>
      </c>
      <c r="Q3643" s="1" t="s">
        <v>118</v>
      </c>
      <c r="R3643" s="6">
        <v>190.94</v>
      </c>
      <c r="S3643" s="6">
        <f t="shared" si="170"/>
        <v>1539.5800000000002</v>
      </c>
    </row>
    <row r="3644" spans="1:19" x14ac:dyDescent="0.35">
      <c r="A3644" s="1">
        <v>16619</v>
      </c>
      <c r="B3644" s="1">
        <v>47</v>
      </c>
      <c r="C3644" s="1" t="str">
        <f t="shared" si="168"/>
        <v>Middle-Aged</v>
      </c>
      <c r="D3644" s="1" t="s">
        <v>16</v>
      </c>
      <c r="E3644" s="1" t="s">
        <v>17</v>
      </c>
      <c r="F3644" s="1" t="s">
        <v>40</v>
      </c>
      <c r="G3644" s="1" t="s">
        <v>88</v>
      </c>
      <c r="H3644" s="1">
        <v>5</v>
      </c>
      <c r="I3644" s="1" t="s">
        <v>26</v>
      </c>
      <c r="J3644" s="1" t="s">
        <v>21</v>
      </c>
      <c r="K3644" s="6">
        <v>3216.5</v>
      </c>
      <c r="L3644" s="6">
        <v>459.5</v>
      </c>
      <c r="M3644" s="1">
        <v>7</v>
      </c>
      <c r="N3644" s="8">
        <v>45418</v>
      </c>
      <c r="O3644" s="4" t="str">
        <f t="shared" si="169"/>
        <v>May 2024</v>
      </c>
      <c r="P3644" s="1" t="s">
        <v>22</v>
      </c>
      <c r="Q3644" s="1" t="s">
        <v>92</v>
      </c>
      <c r="R3644" s="6">
        <v>118.57</v>
      </c>
      <c r="S3644" s="6">
        <f t="shared" si="170"/>
        <v>3335.07</v>
      </c>
    </row>
    <row r="3645" spans="1:19" x14ac:dyDescent="0.35">
      <c r="A3645" s="1">
        <v>6018</v>
      </c>
      <c r="B3645" s="1">
        <v>50</v>
      </c>
      <c r="C3645" s="1" t="str">
        <f t="shared" si="168"/>
        <v>Middle-Aged</v>
      </c>
      <c r="D3645" s="1" t="s">
        <v>38</v>
      </c>
      <c r="E3645" s="1" t="s">
        <v>33</v>
      </c>
      <c r="F3645" s="1" t="s">
        <v>18</v>
      </c>
      <c r="G3645" s="1" t="s">
        <v>19</v>
      </c>
      <c r="H3645" s="1">
        <v>2</v>
      </c>
      <c r="I3645" s="1" t="s">
        <v>26</v>
      </c>
      <c r="J3645" s="1" t="s">
        <v>27</v>
      </c>
      <c r="K3645" s="6">
        <v>791.19</v>
      </c>
      <c r="L3645" s="6">
        <v>791.19</v>
      </c>
      <c r="M3645" s="1">
        <v>1</v>
      </c>
      <c r="N3645" s="8">
        <v>45418</v>
      </c>
      <c r="O3645" s="4" t="str">
        <f t="shared" si="169"/>
        <v>May 2024</v>
      </c>
      <c r="P3645" s="1" t="s">
        <v>32</v>
      </c>
      <c r="Q3645" s="1" t="s">
        <v>37</v>
      </c>
      <c r="R3645" s="6">
        <v>43.49</v>
      </c>
      <c r="S3645" s="6">
        <f t="shared" si="170"/>
        <v>834.68000000000006</v>
      </c>
    </row>
    <row r="3646" spans="1:19" x14ac:dyDescent="0.35">
      <c r="A3646" s="1">
        <v>13312</v>
      </c>
      <c r="B3646" s="1">
        <v>50</v>
      </c>
      <c r="C3646" s="1" t="str">
        <f t="shared" si="168"/>
        <v>Middle-Aged</v>
      </c>
      <c r="D3646" s="1" t="s">
        <v>16</v>
      </c>
      <c r="E3646" s="1" t="s">
        <v>17</v>
      </c>
      <c r="F3646" s="1" t="s">
        <v>30</v>
      </c>
      <c r="G3646" s="1" t="s">
        <v>78</v>
      </c>
      <c r="H3646" s="1">
        <v>5</v>
      </c>
      <c r="I3646" s="1" t="s">
        <v>26</v>
      </c>
      <c r="J3646" s="1" t="s">
        <v>93</v>
      </c>
      <c r="K3646" s="6">
        <v>5394.56</v>
      </c>
      <c r="L3646" s="6">
        <v>674.32</v>
      </c>
      <c r="M3646" s="1">
        <v>8</v>
      </c>
      <c r="N3646" s="8">
        <v>45418</v>
      </c>
      <c r="O3646" s="4" t="str">
        <f t="shared" si="169"/>
        <v>May 2024</v>
      </c>
      <c r="P3646" s="1" t="s">
        <v>22</v>
      </c>
      <c r="Q3646" s="1" t="s">
        <v>112</v>
      </c>
      <c r="R3646" s="6">
        <v>171.45</v>
      </c>
      <c r="S3646" s="6">
        <f t="shared" si="170"/>
        <v>5566.01</v>
      </c>
    </row>
    <row r="3647" spans="1:19" x14ac:dyDescent="0.35">
      <c r="A3647" s="1">
        <v>4271</v>
      </c>
      <c r="B3647" s="1">
        <v>52</v>
      </c>
      <c r="C3647" s="1" t="str">
        <f t="shared" si="168"/>
        <v>Middle-Aged</v>
      </c>
      <c r="D3647" s="1" t="s">
        <v>38</v>
      </c>
      <c r="E3647" s="1" t="s">
        <v>17</v>
      </c>
      <c r="F3647" s="1" t="s">
        <v>40</v>
      </c>
      <c r="G3647" s="1" t="s">
        <v>41</v>
      </c>
      <c r="H3647" s="1">
        <v>3</v>
      </c>
      <c r="I3647" s="1" t="s">
        <v>26</v>
      </c>
      <c r="J3647" s="1" t="s">
        <v>27</v>
      </c>
      <c r="K3647" s="6">
        <v>2534.4899999999998</v>
      </c>
      <c r="L3647" s="6">
        <v>844.83</v>
      </c>
      <c r="M3647" s="1">
        <v>3</v>
      </c>
      <c r="N3647" s="8">
        <v>45418</v>
      </c>
      <c r="O3647" s="4" t="str">
        <f t="shared" si="169"/>
        <v>May 2024</v>
      </c>
      <c r="P3647" s="1" t="s">
        <v>28</v>
      </c>
      <c r="Q3647" s="1" t="s">
        <v>50</v>
      </c>
      <c r="R3647" s="6">
        <v>31.28</v>
      </c>
      <c r="S3647" s="6">
        <f t="shared" si="170"/>
        <v>2565.77</v>
      </c>
    </row>
    <row r="3648" spans="1:19" x14ac:dyDescent="0.35">
      <c r="A3648" s="1">
        <v>19179</v>
      </c>
      <c r="B3648" s="1">
        <v>56</v>
      </c>
      <c r="C3648" s="1" t="str">
        <f t="shared" si="168"/>
        <v>Old</v>
      </c>
      <c r="D3648" s="1" t="s">
        <v>16</v>
      </c>
      <c r="E3648" s="1" t="s">
        <v>17</v>
      </c>
      <c r="F3648" s="1" t="s">
        <v>18</v>
      </c>
      <c r="G3648" s="1" t="s">
        <v>81</v>
      </c>
      <c r="H3648" s="1">
        <v>3</v>
      </c>
      <c r="I3648" s="1" t="s">
        <v>26</v>
      </c>
      <c r="J3648" s="1" t="s">
        <v>93</v>
      </c>
      <c r="K3648" s="6">
        <v>1139.68</v>
      </c>
      <c r="L3648" s="6">
        <v>1139.68</v>
      </c>
      <c r="M3648" s="1">
        <v>1</v>
      </c>
      <c r="N3648" s="8">
        <v>45418</v>
      </c>
      <c r="O3648" s="4" t="str">
        <f t="shared" si="169"/>
        <v>May 2024</v>
      </c>
      <c r="P3648" s="1" t="s">
        <v>22</v>
      </c>
      <c r="Q3648" s="1" t="s">
        <v>107</v>
      </c>
      <c r="R3648" s="6">
        <v>53.61</v>
      </c>
      <c r="S3648" s="6">
        <f t="shared" si="170"/>
        <v>1193.29</v>
      </c>
    </row>
    <row r="3649" spans="1:19" x14ac:dyDescent="0.35">
      <c r="A3649" s="1">
        <v>9158</v>
      </c>
      <c r="B3649" s="1">
        <v>58</v>
      </c>
      <c r="C3649" s="1" t="str">
        <f t="shared" si="168"/>
        <v>Old</v>
      </c>
      <c r="D3649" s="1" t="s">
        <v>16</v>
      </c>
      <c r="E3649" s="1" t="s">
        <v>17</v>
      </c>
      <c r="F3649" s="1" t="s">
        <v>18</v>
      </c>
      <c r="G3649" s="1" t="s">
        <v>36</v>
      </c>
      <c r="H3649" s="1">
        <v>5</v>
      </c>
      <c r="I3649" s="1" t="s">
        <v>26</v>
      </c>
      <c r="J3649" s="1" t="s">
        <v>42</v>
      </c>
      <c r="K3649" s="6">
        <v>207.5</v>
      </c>
      <c r="L3649" s="6">
        <v>20.75</v>
      </c>
      <c r="M3649" s="1">
        <v>10</v>
      </c>
      <c r="N3649" s="8">
        <v>45418</v>
      </c>
      <c r="O3649" s="4" t="str">
        <f t="shared" si="169"/>
        <v>May 2024</v>
      </c>
      <c r="P3649" s="1" t="s">
        <v>32</v>
      </c>
      <c r="Q3649" s="1" t="s">
        <v>64</v>
      </c>
      <c r="R3649" s="6">
        <v>34.909999999999997</v>
      </c>
      <c r="S3649" s="6">
        <f t="shared" si="170"/>
        <v>242.41</v>
      </c>
    </row>
    <row r="3650" spans="1:19" x14ac:dyDescent="0.35">
      <c r="A3650" s="1">
        <v>11983</v>
      </c>
      <c r="B3650" s="1">
        <v>58</v>
      </c>
      <c r="C3650" s="1" t="str">
        <f t="shared" ref="C3650:C3713" si="171">IF(B3650&lt;=35,"Young",IF(B3650&lt;=55,"Middle-Aged","Old"))</f>
        <v>Old</v>
      </c>
      <c r="D3650" s="1" t="s">
        <v>38</v>
      </c>
      <c r="E3650" s="1" t="s">
        <v>17</v>
      </c>
      <c r="F3650" s="1" t="s">
        <v>77</v>
      </c>
      <c r="G3650" s="1" t="s">
        <v>86</v>
      </c>
      <c r="H3650" s="1">
        <v>4</v>
      </c>
      <c r="I3650" s="1" t="s">
        <v>26</v>
      </c>
      <c r="J3650" s="1" t="s">
        <v>83</v>
      </c>
      <c r="K3650" s="6">
        <v>3250.62</v>
      </c>
      <c r="L3650" s="6">
        <v>361.18</v>
      </c>
      <c r="M3650" s="1">
        <v>9</v>
      </c>
      <c r="N3650" s="8">
        <v>45418</v>
      </c>
      <c r="O3650" s="4" t="str">
        <f t="shared" ref="O3650:O3713" si="172">TEXT(N3650,"mmmm yyyy")</f>
        <v>May 2024</v>
      </c>
      <c r="P3650" s="1" t="s">
        <v>22</v>
      </c>
      <c r="Q3650" s="1" t="s">
        <v>107</v>
      </c>
      <c r="R3650" s="6">
        <v>124.25</v>
      </c>
      <c r="S3650" s="6">
        <f t="shared" ref="S3650:S3713" si="173">K3650+R3650</f>
        <v>3374.87</v>
      </c>
    </row>
    <row r="3651" spans="1:19" x14ac:dyDescent="0.35">
      <c r="A3651" s="1">
        <v>4330</v>
      </c>
      <c r="B3651" s="1">
        <v>61</v>
      </c>
      <c r="C3651" s="1" t="str">
        <f t="shared" si="171"/>
        <v>Old</v>
      </c>
      <c r="D3651" s="1" t="s">
        <v>38</v>
      </c>
      <c r="E3651" s="1" t="s">
        <v>17</v>
      </c>
      <c r="F3651" s="1" t="s">
        <v>18</v>
      </c>
      <c r="G3651" s="1" t="s">
        <v>19</v>
      </c>
      <c r="H3651" s="1">
        <v>2</v>
      </c>
      <c r="I3651" s="1" t="s">
        <v>20</v>
      </c>
      <c r="J3651" s="1" t="s">
        <v>27</v>
      </c>
      <c r="K3651" s="6">
        <v>4747.1400000000003</v>
      </c>
      <c r="L3651" s="6">
        <v>791.19</v>
      </c>
      <c r="M3651" s="1">
        <v>6</v>
      </c>
      <c r="N3651" s="8">
        <v>45418</v>
      </c>
      <c r="O3651" s="4" t="str">
        <f t="shared" si="172"/>
        <v>May 2024</v>
      </c>
      <c r="P3651" s="1" t="s">
        <v>32</v>
      </c>
      <c r="Q3651" s="1" t="s">
        <v>39</v>
      </c>
      <c r="R3651" s="6">
        <v>58.43</v>
      </c>
      <c r="S3651" s="6">
        <f t="shared" si="173"/>
        <v>4805.5700000000006</v>
      </c>
    </row>
    <row r="3652" spans="1:19" x14ac:dyDescent="0.35">
      <c r="A3652" s="1">
        <v>13740</v>
      </c>
      <c r="B3652" s="1">
        <v>61</v>
      </c>
      <c r="C3652" s="1" t="str">
        <f t="shared" si="171"/>
        <v>Old</v>
      </c>
      <c r="D3652" s="1" t="s">
        <v>38</v>
      </c>
      <c r="E3652" s="1" t="s">
        <v>17</v>
      </c>
      <c r="F3652" s="1" t="s">
        <v>24</v>
      </c>
      <c r="G3652" s="1" t="s">
        <v>85</v>
      </c>
      <c r="H3652" s="1">
        <v>3</v>
      </c>
      <c r="I3652" s="1" t="s">
        <v>26</v>
      </c>
      <c r="J3652" s="1" t="s">
        <v>83</v>
      </c>
      <c r="K3652" s="6">
        <v>5504.87</v>
      </c>
      <c r="L3652" s="6">
        <v>786.41</v>
      </c>
      <c r="M3652" s="1">
        <v>7</v>
      </c>
      <c r="N3652" s="8">
        <v>45418</v>
      </c>
      <c r="O3652" s="4" t="str">
        <f t="shared" si="172"/>
        <v>May 2024</v>
      </c>
      <c r="P3652" s="1" t="s">
        <v>79</v>
      </c>
      <c r="Q3652" s="1"/>
      <c r="R3652" s="6">
        <v>0</v>
      </c>
      <c r="S3652" s="6">
        <f t="shared" si="173"/>
        <v>5504.87</v>
      </c>
    </row>
    <row r="3653" spans="1:19" x14ac:dyDescent="0.35">
      <c r="A3653" s="1">
        <v>17419</v>
      </c>
      <c r="B3653" s="1">
        <v>61</v>
      </c>
      <c r="C3653" s="1" t="str">
        <f t="shared" si="171"/>
        <v>Old</v>
      </c>
      <c r="D3653" s="1" t="s">
        <v>38</v>
      </c>
      <c r="E3653" s="1" t="s">
        <v>17</v>
      </c>
      <c r="F3653" s="1" t="s">
        <v>30</v>
      </c>
      <c r="G3653" s="1" t="s">
        <v>78</v>
      </c>
      <c r="H3653" s="1">
        <v>1</v>
      </c>
      <c r="I3653" s="1" t="s">
        <v>20</v>
      </c>
      <c r="J3653" s="1" t="s">
        <v>83</v>
      </c>
      <c r="K3653" s="6">
        <v>4045.92</v>
      </c>
      <c r="L3653" s="6">
        <v>674.32</v>
      </c>
      <c r="M3653" s="1">
        <v>6</v>
      </c>
      <c r="N3653" s="8">
        <v>45418</v>
      </c>
      <c r="O3653" s="4" t="str">
        <f t="shared" si="172"/>
        <v>May 2024</v>
      </c>
      <c r="P3653" s="1" t="s">
        <v>79</v>
      </c>
      <c r="Q3653" s="1" t="s">
        <v>121</v>
      </c>
      <c r="R3653" s="6">
        <v>135.59</v>
      </c>
      <c r="S3653" s="6">
        <f t="shared" si="173"/>
        <v>4181.51</v>
      </c>
    </row>
    <row r="3654" spans="1:19" x14ac:dyDescent="0.35">
      <c r="A3654" s="1">
        <v>5630</v>
      </c>
      <c r="B3654" s="1">
        <v>62</v>
      </c>
      <c r="C3654" s="1" t="str">
        <f t="shared" si="171"/>
        <v>Old</v>
      </c>
      <c r="D3654" s="1" t="s">
        <v>16</v>
      </c>
      <c r="E3654" s="1" t="s">
        <v>17</v>
      </c>
      <c r="F3654" s="1" t="s">
        <v>30</v>
      </c>
      <c r="G3654" s="1" t="s">
        <v>31</v>
      </c>
      <c r="H3654" s="1">
        <v>3</v>
      </c>
      <c r="I3654" s="1" t="s">
        <v>26</v>
      </c>
      <c r="J3654" s="1" t="s">
        <v>34</v>
      </c>
      <c r="K3654" s="6">
        <v>3247.72</v>
      </c>
      <c r="L3654" s="6">
        <v>463.96</v>
      </c>
      <c r="M3654" s="1">
        <v>7</v>
      </c>
      <c r="N3654" s="8">
        <v>45418</v>
      </c>
      <c r="O3654" s="4" t="str">
        <f t="shared" si="172"/>
        <v>May 2024</v>
      </c>
      <c r="P3654" s="1" t="s">
        <v>32</v>
      </c>
      <c r="Q3654" s="1" t="s">
        <v>47</v>
      </c>
      <c r="R3654" s="6">
        <v>78.2</v>
      </c>
      <c r="S3654" s="6">
        <f t="shared" si="173"/>
        <v>3325.9199999999996</v>
      </c>
    </row>
    <row r="3655" spans="1:19" x14ac:dyDescent="0.35">
      <c r="A3655" s="1">
        <v>3486</v>
      </c>
      <c r="B3655" s="1">
        <v>64</v>
      </c>
      <c r="C3655" s="1" t="str">
        <f t="shared" si="171"/>
        <v>Old</v>
      </c>
      <c r="D3655" s="1" t="s">
        <v>16</v>
      </c>
      <c r="E3655" s="1" t="s">
        <v>17</v>
      </c>
      <c r="F3655" s="1" t="s">
        <v>40</v>
      </c>
      <c r="G3655" s="1" t="s">
        <v>41</v>
      </c>
      <c r="H3655" s="1">
        <v>3</v>
      </c>
      <c r="I3655" s="1" t="s">
        <v>20</v>
      </c>
      <c r="J3655" s="1" t="s">
        <v>27</v>
      </c>
      <c r="K3655" s="6">
        <v>2534.4899999999998</v>
      </c>
      <c r="L3655" s="6">
        <v>844.83</v>
      </c>
      <c r="M3655" s="1">
        <v>3</v>
      </c>
      <c r="N3655" s="8">
        <v>45418</v>
      </c>
      <c r="O3655" s="4" t="str">
        <f t="shared" si="172"/>
        <v>May 2024</v>
      </c>
      <c r="P3655" s="1" t="s">
        <v>32</v>
      </c>
      <c r="Q3655" s="1"/>
      <c r="R3655" s="6">
        <v>0</v>
      </c>
      <c r="S3655" s="6">
        <f t="shared" si="173"/>
        <v>2534.4899999999998</v>
      </c>
    </row>
    <row r="3656" spans="1:19" x14ac:dyDescent="0.35">
      <c r="A3656" s="1">
        <v>16943</v>
      </c>
      <c r="B3656" s="1">
        <v>64</v>
      </c>
      <c r="C3656" s="1" t="str">
        <f t="shared" si="171"/>
        <v>Old</v>
      </c>
      <c r="D3656" s="1" t="s">
        <v>38</v>
      </c>
      <c r="E3656" s="1" t="s">
        <v>17</v>
      </c>
      <c r="F3656" s="1" t="s">
        <v>30</v>
      </c>
      <c r="G3656" s="1" t="s">
        <v>78</v>
      </c>
      <c r="H3656" s="1">
        <v>2</v>
      </c>
      <c r="I3656" s="1" t="s">
        <v>26</v>
      </c>
      <c r="J3656" s="1" t="s">
        <v>83</v>
      </c>
      <c r="K3656" s="6">
        <v>2697.28</v>
      </c>
      <c r="L3656" s="6">
        <v>674.32</v>
      </c>
      <c r="M3656" s="1">
        <v>4</v>
      </c>
      <c r="N3656" s="8">
        <v>45418</v>
      </c>
      <c r="O3656" s="4" t="str">
        <f t="shared" si="172"/>
        <v>May 2024</v>
      </c>
      <c r="P3656" s="1" t="s">
        <v>22</v>
      </c>
      <c r="Q3656" s="1" t="s">
        <v>102</v>
      </c>
      <c r="R3656" s="6">
        <v>114.12</v>
      </c>
      <c r="S3656" s="6">
        <f t="shared" si="173"/>
        <v>2811.4</v>
      </c>
    </row>
    <row r="3657" spans="1:19" x14ac:dyDescent="0.35">
      <c r="A3657" s="1">
        <v>11745</v>
      </c>
      <c r="B3657" s="1">
        <v>65</v>
      </c>
      <c r="C3657" s="1" t="str">
        <f t="shared" si="171"/>
        <v>Old</v>
      </c>
      <c r="D3657" s="1" t="s">
        <v>38</v>
      </c>
      <c r="E3657" s="1" t="s">
        <v>17</v>
      </c>
      <c r="F3657" s="1" t="s">
        <v>24</v>
      </c>
      <c r="G3657" s="1" t="s">
        <v>85</v>
      </c>
      <c r="H3657" s="1">
        <v>3</v>
      </c>
      <c r="I3657" s="1" t="s">
        <v>20</v>
      </c>
      <c r="J3657" s="1" t="s">
        <v>93</v>
      </c>
      <c r="K3657" s="6">
        <v>7077.69</v>
      </c>
      <c r="L3657" s="6">
        <v>786.41</v>
      </c>
      <c r="M3657" s="1">
        <v>9</v>
      </c>
      <c r="N3657" s="8">
        <v>45418</v>
      </c>
      <c r="O3657" s="4" t="str">
        <f t="shared" si="172"/>
        <v>May 2024</v>
      </c>
      <c r="P3657" s="1" t="s">
        <v>84</v>
      </c>
      <c r="Q3657" s="1" t="s">
        <v>96</v>
      </c>
      <c r="R3657" s="6">
        <v>78.67</v>
      </c>
      <c r="S3657" s="6">
        <f t="shared" si="173"/>
        <v>7156.36</v>
      </c>
    </row>
    <row r="3658" spans="1:19" x14ac:dyDescent="0.35">
      <c r="A3658" s="1">
        <v>19009</v>
      </c>
      <c r="B3658" s="1">
        <v>65</v>
      </c>
      <c r="C3658" s="1" t="str">
        <f t="shared" si="171"/>
        <v>Old</v>
      </c>
      <c r="D3658" s="1" t="s">
        <v>38</v>
      </c>
      <c r="E3658" s="1" t="s">
        <v>17</v>
      </c>
      <c r="F3658" s="1" t="s">
        <v>30</v>
      </c>
      <c r="G3658" s="1" t="s">
        <v>78</v>
      </c>
      <c r="H3658" s="1">
        <v>5</v>
      </c>
      <c r="I3658" s="1" t="s">
        <v>26</v>
      </c>
      <c r="J3658" s="1" t="s">
        <v>93</v>
      </c>
      <c r="K3658" s="6">
        <v>1348.64</v>
      </c>
      <c r="L3658" s="6">
        <v>674.32</v>
      </c>
      <c r="M3658" s="1">
        <v>2</v>
      </c>
      <c r="N3658" s="8">
        <v>45418</v>
      </c>
      <c r="O3658" s="4" t="str">
        <f t="shared" si="172"/>
        <v>May 2024</v>
      </c>
      <c r="P3658" s="1" t="s">
        <v>22</v>
      </c>
      <c r="Q3658" s="1"/>
      <c r="R3658" s="6">
        <v>0</v>
      </c>
      <c r="S3658" s="6">
        <f t="shared" si="173"/>
        <v>1348.64</v>
      </c>
    </row>
    <row r="3659" spans="1:19" x14ac:dyDescent="0.35">
      <c r="A3659" s="1">
        <v>16646</v>
      </c>
      <c r="B3659" s="1">
        <v>66</v>
      </c>
      <c r="C3659" s="1" t="str">
        <f t="shared" si="171"/>
        <v>Old</v>
      </c>
      <c r="D3659" s="1" t="s">
        <v>16</v>
      </c>
      <c r="E3659" s="1" t="s">
        <v>17</v>
      </c>
      <c r="F3659" s="1" t="s">
        <v>24</v>
      </c>
      <c r="G3659" s="1" t="s">
        <v>85</v>
      </c>
      <c r="H3659" s="1">
        <v>4</v>
      </c>
      <c r="I3659" s="1" t="s">
        <v>26</v>
      </c>
      <c r="J3659" s="1" t="s">
        <v>93</v>
      </c>
      <c r="K3659" s="6">
        <v>6291.28</v>
      </c>
      <c r="L3659" s="6">
        <v>786.41</v>
      </c>
      <c r="M3659" s="1">
        <v>8</v>
      </c>
      <c r="N3659" s="8">
        <v>45418</v>
      </c>
      <c r="O3659" s="4" t="str">
        <f t="shared" si="172"/>
        <v>May 2024</v>
      </c>
      <c r="P3659" s="1" t="s">
        <v>79</v>
      </c>
      <c r="Q3659" s="1" t="s">
        <v>37</v>
      </c>
      <c r="R3659" s="6">
        <v>42.63</v>
      </c>
      <c r="S3659" s="6">
        <f t="shared" si="173"/>
        <v>6333.91</v>
      </c>
    </row>
    <row r="3660" spans="1:19" x14ac:dyDescent="0.35">
      <c r="A3660" s="1">
        <v>7304</v>
      </c>
      <c r="B3660" s="1">
        <v>68</v>
      </c>
      <c r="C3660" s="1" t="str">
        <f t="shared" si="171"/>
        <v>Old</v>
      </c>
      <c r="D3660" s="1" t="s">
        <v>16</v>
      </c>
      <c r="E3660" s="1" t="s">
        <v>33</v>
      </c>
      <c r="F3660" s="1" t="s">
        <v>18</v>
      </c>
      <c r="G3660" s="1" t="s">
        <v>19</v>
      </c>
      <c r="H3660" s="1">
        <v>2</v>
      </c>
      <c r="I3660" s="1" t="s">
        <v>26</v>
      </c>
      <c r="J3660" s="1" t="s">
        <v>27</v>
      </c>
      <c r="K3660" s="6">
        <v>1582.38</v>
      </c>
      <c r="L3660" s="6">
        <v>791.19</v>
      </c>
      <c r="M3660" s="1">
        <v>2</v>
      </c>
      <c r="N3660" s="8">
        <v>45418</v>
      </c>
      <c r="O3660" s="4" t="str">
        <f t="shared" si="172"/>
        <v>May 2024</v>
      </c>
      <c r="P3660" s="1" t="s">
        <v>32</v>
      </c>
      <c r="Q3660" s="1" t="s">
        <v>48</v>
      </c>
      <c r="R3660" s="6">
        <v>71.599999999999994</v>
      </c>
      <c r="S3660" s="6">
        <f t="shared" si="173"/>
        <v>1653.98</v>
      </c>
    </row>
    <row r="3661" spans="1:19" x14ac:dyDescent="0.35">
      <c r="A3661" s="1">
        <v>17020</v>
      </c>
      <c r="B3661" s="1">
        <v>70</v>
      </c>
      <c r="C3661" s="1" t="str">
        <f t="shared" si="171"/>
        <v>Old</v>
      </c>
      <c r="D3661" s="1" t="s">
        <v>38</v>
      </c>
      <c r="E3661" s="1" t="s">
        <v>33</v>
      </c>
      <c r="F3661" s="1" t="s">
        <v>18</v>
      </c>
      <c r="G3661" s="1" t="s">
        <v>81</v>
      </c>
      <c r="H3661" s="1">
        <v>4</v>
      </c>
      <c r="I3661" s="1" t="s">
        <v>26</v>
      </c>
      <c r="J3661" s="1" t="s">
        <v>83</v>
      </c>
      <c r="K3661" s="6">
        <v>1139.68</v>
      </c>
      <c r="L3661" s="6">
        <v>1139.68</v>
      </c>
      <c r="M3661" s="1">
        <v>1</v>
      </c>
      <c r="N3661" s="8">
        <v>45418</v>
      </c>
      <c r="O3661" s="4" t="str">
        <f t="shared" si="172"/>
        <v>May 2024</v>
      </c>
      <c r="P3661" s="1" t="s">
        <v>79</v>
      </c>
      <c r="Q3661" s="1" t="s">
        <v>89</v>
      </c>
      <c r="R3661" s="6">
        <v>217.39</v>
      </c>
      <c r="S3661" s="6">
        <f t="shared" si="173"/>
        <v>1357.0700000000002</v>
      </c>
    </row>
    <row r="3662" spans="1:19" x14ac:dyDescent="0.35">
      <c r="A3662" s="1">
        <v>18810</v>
      </c>
      <c r="B3662" s="1">
        <v>70</v>
      </c>
      <c r="C3662" s="1" t="str">
        <f t="shared" si="171"/>
        <v>Old</v>
      </c>
      <c r="D3662" s="1" t="s">
        <v>16</v>
      </c>
      <c r="E3662" s="1" t="s">
        <v>33</v>
      </c>
      <c r="F3662" s="1" t="s">
        <v>30</v>
      </c>
      <c r="G3662" s="1" t="s">
        <v>78</v>
      </c>
      <c r="H3662" s="1">
        <v>3</v>
      </c>
      <c r="I3662" s="1" t="s">
        <v>26</v>
      </c>
      <c r="J3662" s="1" t="s">
        <v>83</v>
      </c>
      <c r="K3662" s="6">
        <v>674.32</v>
      </c>
      <c r="L3662" s="6">
        <v>674.32</v>
      </c>
      <c r="M3662" s="1">
        <v>1</v>
      </c>
      <c r="N3662" s="8">
        <v>45418</v>
      </c>
      <c r="O3662" s="4" t="str">
        <f t="shared" si="172"/>
        <v>May 2024</v>
      </c>
      <c r="P3662" s="1" t="s">
        <v>22</v>
      </c>
      <c r="Q3662" s="1" t="s">
        <v>104</v>
      </c>
      <c r="R3662" s="6">
        <v>156.53</v>
      </c>
      <c r="S3662" s="6">
        <f t="shared" si="173"/>
        <v>830.85</v>
      </c>
    </row>
    <row r="3663" spans="1:19" x14ac:dyDescent="0.35">
      <c r="A3663" s="1">
        <v>1368</v>
      </c>
      <c r="B3663" s="1">
        <v>71</v>
      </c>
      <c r="C3663" s="1" t="str">
        <f t="shared" si="171"/>
        <v>Old</v>
      </c>
      <c r="D3663" s="1" t="s">
        <v>38</v>
      </c>
      <c r="E3663" s="1" t="s">
        <v>17</v>
      </c>
      <c r="F3663" s="1" t="s">
        <v>30</v>
      </c>
      <c r="G3663" s="1" t="s">
        <v>31</v>
      </c>
      <c r="H3663" s="1">
        <v>3</v>
      </c>
      <c r="I3663" s="1" t="s">
        <v>20</v>
      </c>
      <c r="J3663" s="1" t="s">
        <v>42</v>
      </c>
      <c r="K3663" s="6">
        <v>927.92</v>
      </c>
      <c r="L3663" s="6">
        <v>463.96</v>
      </c>
      <c r="M3663" s="1">
        <v>2</v>
      </c>
      <c r="N3663" s="8">
        <v>45418</v>
      </c>
      <c r="O3663" s="4" t="str">
        <f t="shared" si="172"/>
        <v>May 2024</v>
      </c>
      <c r="P3663" s="1" t="s">
        <v>22</v>
      </c>
      <c r="Q3663" s="1" t="s">
        <v>45</v>
      </c>
      <c r="R3663" s="6">
        <v>41.43</v>
      </c>
      <c r="S3663" s="6">
        <f t="shared" si="173"/>
        <v>969.34999999999991</v>
      </c>
    </row>
    <row r="3664" spans="1:19" x14ac:dyDescent="0.35">
      <c r="A3664" s="1">
        <v>5573</v>
      </c>
      <c r="B3664" s="1">
        <v>71</v>
      </c>
      <c r="C3664" s="1" t="str">
        <f t="shared" si="171"/>
        <v>Old</v>
      </c>
      <c r="D3664" s="1" t="s">
        <v>16</v>
      </c>
      <c r="E3664" s="1" t="s">
        <v>17</v>
      </c>
      <c r="F3664" s="1" t="s">
        <v>30</v>
      </c>
      <c r="G3664" s="1" t="s">
        <v>31</v>
      </c>
      <c r="H3664" s="1">
        <v>3</v>
      </c>
      <c r="I3664" s="1" t="s">
        <v>20</v>
      </c>
      <c r="J3664" s="1" t="s">
        <v>34</v>
      </c>
      <c r="K3664" s="6">
        <v>3711.68</v>
      </c>
      <c r="L3664" s="6">
        <v>463.96</v>
      </c>
      <c r="M3664" s="1">
        <v>8</v>
      </c>
      <c r="N3664" s="8">
        <v>45418</v>
      </c>
      <c r="O3664" s="4" t="str">
        <f t="shared" si="172"/>
        <v>May 2024</v>
      </c>
      <c r="P3664" s="1" t="s">
        <v>28</v>
      </c>
      <c r="Q3664" s="1" t="s">
        <v>67</v>
      </c>
      <c r="R3664" s="6">
        <v>75.930000000000007</v>
      </c>
      <c r="S3664" s="6">
        <f t="shared" si="173"/>
        <v>3787.6099999999997</v>
      </c>
    </row>
    <row r="3665" spans="1:19" x14ac:dyDescent="0.35">
      <c r="A3665" s="1">
        <v>15039</v>
      </c>
      <c r="B3665" s="1">
        <v>72</v>
      </c>
      <c r="C3665" s="1" t="str">
        <f t="shared" si="171"/>
        <v>Old</v>
      </c>
      <c r="D3665" s="1" t="s">
        <v>16</v>
      </c>
      <c r="E3665" s="1" t="s">
        <v>17</v>
      </c>
      <c r="F3665" s="1" t="s">
        <v>30</v>
      </c>
      <c r="G3665" s="1" t="s">
        <v>78</v>
      </c>
      <c r="H3665" s="1">
        <v>1</v>
      </c>
      <c r="I3665" s="1" t="s">
        <v>26</v>
      </c>
      <c r="J3665" s="1" t="s">
        <v>21</v>
      </c>
      <c r="K3665" s="6">
        <v>2697.28</v>
      </c>
      <c r="L3665" s="6">
        <v>674.32</v>
      </c>
      <c r="M3665" s="1">
        <v>4</v>
      </c>
      <c r="N3665" s="8">
        <v>45418</v>
      </c>
      <c r="O3665" s="4" t="str">
        <f t="shared" si="172"/>
        <v>May 2024</v>
      </c>
      <c r="P3665" s="1" t="s">
        <v>84</v>
      </c>
      <c r="Q3665" s="1" t="s">
        <v>107</v>
      </c>
      <c r="R3665" s="6">
        <v>172.57</v>
      </c>
      <c r="S3665" s="6">
        <f t="shared" si="173"/>
        <v>2869.8500000000004</v>
      </c>
    </row>
    <row r="3666" spans="1:19" x14ac:dyDescent="0.35">
      <c r="A3666" s="1">
        <v>1916</v>
      </c>
      <c r="B3666" s="1">
        <v>73</v>
      </c>
      <c r="C3666" s="1" t="str">
        <f t="shared" si="171"/>
        <v>Old</v>
      </c>
      <c r="D3666" s="1" t="s">
        <v>16</v>
      </c>
      <c r="E3666" s="1" t="s">
        <v>17</v>
      </c>
      <c r="F3666" s="1" t="s">
        <v>18</v>
      </c>
      <c r="G3666" s="1" t="s">
        <v>36</v>
      </c>
      <c r="H3666" s="1">
        <v>5</v>
      </c>
      <c r="I3666" s="1" t="s">
        <v>26</v>
      </c>
      <c r="J3666" s="1" t="s">
        <v>21</v>
      </c>
      <c r="K3666" s="6">
        <v>62.25</v>
      </c>
      <c r="L3666" s="6">
        <v>20.75</v>
      </c>
      <c r="M3666" s="1">
        <v>3</v>
      </c>
      <c r="N3666" s="8">
        <v>45418</v>
      </c>
      <c r="O3666" s="4" t="str">
        <f t="shared" si="172"/>
        <v>May 2024</v>
      </c>
      <c r="P3666" s="1" t="s">
        <v>32</v>
      </c>
      <c r="Q3666" s="1"/>
      <c r="R3666" s="6">
        <v>0</v>
      </c>
      <c r="S3666" s="6">
        <f t="shared" si="173"/>
        <v>62.25</v>
      </c>
    </row>
    <row r="3667" spans="1:19" x14ac:dyDescent="0.35">
      <c r="A3667" s="1">
        <v>5203</v>
      </c>
      <c r="B3667" s="1">
        <v>73</v>
      </c>
      <c r="C3667" s="1" t="str">
        <f t="shared" si="171"/>
        <v>Old</v>
      </c>
      <c r="D3667" s="1" t="s">
        <v>38</v>
      </c>
      <c r="E3667" s="1" t="s">
        <v>17</v>
      </c>
      <c r="F3667" s="1" t="s">
        <v>18</v>
      </c>
      <c r="G3667" s="1" t="s">
        <v>36</v>
      </c>
      <c r="H3667" s="1">
        <v>5</v>
      </c>
      <c r="I3667" s="1" t="s">
        <v>20</v>
      </c>
      <c r="J3667" s="1" t="s">
        <v>42</v>
      </c>
      <c r="K3667" s="6">
        <v>103.75</v>
      </c>
      <c r="L3667" s="6">
        <v>20.75</v>
      </c>
      <c r="M3667" s="1">
        <v>5</v>
      </c>
      <c r="N3667" s="8">
        <v>45418</v>
      </c>
      <c r="O3667" s="4" t="str">
        <f t="shared" si="172"/>
        <v>May 2024</v>
      </c>
      <c r="P3667" s="1" t="s">
        <v>22</v>
      </c>
      <c r="Q3667" s="1" t="s">
        <v>45</v>
      </c>
      <c r="R3667" s="6">
        <v>61.79</v>
      </c>
      <c r="S3667" s="6">
        <f t="shared" si="173"/>
        <v>165.54</v>
      </c>
    </row>
    <row r="3668" spans="1:19" x14ac:dyDescent="0.35">
      <c r="A3668" s="1">
        <v>15602</v>
      </c>
      <c r="B3668" s="1">
        <v>73</v>
      </c>
      <c r="C3668" s="1" t="str">
        <f t="shared" si="171"/>
        <v>Old</v>
      </c>
      <c r="D3668" s="1" t="s">
        <v>38</v>
      </c>
      <c r="E3668" s="1" t="s">
        <v>33</v>
      </c>
      <c r="F3668" s="1" t="s">
        <v>24</v>
      </c>
      <c r="G3668" s="1" t="s">
        <v>85</v>
      </c>
      <c r="H3668" s="1">
        <v>2</v>
      </c>
      <c r="I3668" s="1" t="s">
        <v>20</v>
      </c>
      <c r="J3668" s="1" t="s">
        <v>83</v>
      </c>
      <c r="K3668" s="6">
        <v>786.41</v>
      </c>
      <c r="L3668" s="6">
        <v>786.41</v>
      </c>
      <c r="M3668" s="1">
        <v>1</v>
      </c>
      <c r="N3668" s="8">
        <v>45418</v>
      </c>
      <c r="O3668" s="4" t="str">
        <f t="shared" si="172"/>
        <v>May 2024</v>
      </c>
      <c r="P3668" s="1" t="s">
        <v>79</v>
      </c>
      <c r="Q3668" s="1"/>
      <c r="R3668" s="6">
        <v>0</v>
      </c>
      <c r="S3668" s="6">
        <f t="shared" si="173"/>
        <v>786.41</v>
      </c>
    </row>
    <row r="3669" spans="1:19" x14ac:dyDescent="0.35">
      <c r="A3669" s="1">
        <v>1551</v>
      </c>
      <c r="B3669" s="1">
        <v>74</v>
      </c>
      <c r="C3669" s="1" t="str">
        <f t="shared" si="171"/>
        <v>Old</v>
      </c>
      <c r="D3669" s="1" t="s">
        <v>16</v>
      </c>
      <c r="E3669" s="1" t="s">
        <v>33</v>
      </c>
      <c r="F3669" s="1" t="s">
        <v>18</v>
      </c>
      <c r="G3669" s="1" t="s">
        <v>36</v>
      </c>
      <c r="H3669" s="1">
        <v>5</v>
      </c>
      <c r="I3669" s="1" t="s">
        <v>26</v>
      </c>
      <c r="J3669" s="1" t="s">
        <v>34</v>
      </c>
      <c r="K3669" s="6">
        <v>41.5</v>
      </c>
      <c r="L3669" s="6">
        <v>20.75</v>
      </c>
      <c r="M3669" s="1">
        <v>2</v>
      </c>
      <c r="N3669" s="8">
        <v>45418</v>
      </c>
      <c r="O3669" s="4" t="str">
        <f t="shared" si="172"/>
        <v>May 2024</v>
      </c>
      <c r="P3669" s="1" t="s">
        <v>32</v>
      </c>
      <c r="Q3669" s="1" t="s">
        <v>55</v>
      </c>
      <c r="R3669" s="6">
        <v>35.04</v>
      </c>
      <c r="S3669" s="6">
        <f t="shared" si="173"/>
        <v>76.539999999999992</v>
      </c>
    </row>
    <row r="3670" spans="1:19" x14ac:dyDescent="0.35">
      <c r="A3670" s="1">
        <v>11418</v>
      </c>
      <c r="B3670" s="1">
        <v>74</v>
      </c>
      <c r="C3670" s="1" t="str">
        <f t="shared" si="171"/>
        <v>Old</v>
      </c>
      <c r="D3670" s="1" t="s">
        <v>16</v>
      </c>
      <c r="E3670" s="1" t="s">
        <v>17</v>
      </c>
      <c r="F3670" s="1" t="s">
        <v>24</v>
      </c>
      <c r="G3670" s="1" t="s">
        <v>85</v>
      </c>
      <c r="H3670" s="1">
        <v>2</v>
      </c>
      <c r="I3670" s="1" t="s">
        <v>26</v>
      </c>
      <c r="J3670" s="1" t="s">
        <v>83</v>
      </c>
      <c r="K3670" s="6">
        <v>3932.05</v>
      </c>
      <c r="L3670" s="6">
        <v>786.41</v>
      </c>
      <c r="M3670" s="1">
        <v>5</v>
      </c>
      <c r="N3670" s="8">
        <v>45418</v>
      </c>
      <c r="O3670" s="4" t="str">
        <f t="shared" si="172"/>
        <v>May 2024</v>
      </c>
      <c r="P3670" s="1" t="s">
        <v>22</v>
      </c>
      <c r="Q3670" s="1"/>
      <c r="R3670" s="6">
        <v>0</v>
      </c>
      <c r="S3670" s="6">
        <f t="shared" si="173"/>
        <v>3932.05</v>
      </c>
    </row>
    <row r="3671" spans="1:19" x14ac:dyDescent="0.35">
      <c r="A3671" s="1">
        <v>15127</v>
      </c>
      <c r="B3671" s="1">
        <v>74</v>
      </c>
      <c r="C3671" s="1" t="str">
        <f t="shared" si="171"/>
        <v>Old</v>
      </c>
      <c r="D3671" s="1" t="s">
        <v>16</v>
      </c>
      <c r="E3671" s="1" t="s">
        <v>17</v>
      </c>
      <c r="F3671" s="1" t="s">
        <v>18</v>
      </c>
      <c r="G3671" s="1" t="s">
        <v>81</v>
      </c>
      <c r="H3671" s="1">
        <v>1</v>
      </c>
      <c r="I3671" s="1" t="s">
        <v>26</v>
      </c>
      <c r="J3671" s="1" t="s">
        <v>83</v>
      </c>
      <c r="K3671" s="6">
        <v>7977.76</v>
      </c>
      <c r="L3671" s="6">
        <v>1139.68</v>
      </c>
      <c r="M3671" s="1">
        <v>7</v>
      </c>
      <c r="N3671" s="8">
        <v>45418</v>
      </c>
      <c r="O3671" s="4" t="str">
        <f t="shared" si="172"/>
        <v>May 2024</v>
      </c>
      <c r="P3671" s="1" t="s">
        <v>79</v>
      </c>
      <c r="Q3671" s="1"/>
      <c r="R3671" s="6">
        <v>0</v>
      </c>
      <c r="S3671" s="6">
        <f t="shared" si="173"/>
        <v>7977.76</v>
      </c>
    </row>
    <row r="3672" spans="1:19" x14ac:dyDescent="0.35">
      <c r="A3672" s="1">
        <v>18546</v>
      </c>
      <c r="B3672" s="1">
        <v>74</v>
      </c>
      <c r="C3672" s="1" t="str">
        <f t="shared" si="171"/>
        <v>Old</v>
      </c>
      <c r="D3672" s="1" t="s">
        <v>16</v>
      </c>
      <c r="E3672" s="1" t="s">
        <v>17</v>
      </c>
      <c r="F3672" s="1" t="s">
        <v>24</v>
      </c>
      <c r="G3672" s="1" t="s">
        <v>85</v>
      </c>
      <c r="H3672" s="1">
        <v>4</v>
      </c>
      <c r="I3672" s="1" t="s">
        <v>26</v>
      </c>
      <c r="J3672" s="1" t="s">
        <v>93</v>
      </c>
      <c r="K3672" s="6">
        <v>1572.82</v>
      </c>
      <c r="L3672" s="6">
        <v>786.41</v>
      </c>
      <c r="M3672" s="1">
        <v>2</v>
      </c>
      <c r="N3672" s="8">
        <v>45418</v>
      </c>
      <c r="O3672" s="4" t="str">
        <f t="shared" si="172"/>
        <v>May 2024</v>
      </c>
      <c r="P3672" s="1" t="s">
        <v>79</v>
      </c>
      <c r="Q3672" s="1"/>
      <c r="R3672" s="6">
        <v>0</v>
      </c>
      <c r="S3672" s="6">
        <f t="shared" si="173"/>
        <v>1572.82</v>
      </c>
    </row>
    <row r="3673" spans="1:19" x14ac:dyDescent="0.35">
      <c r="A3673" s="1">
        <v>12668</v>
      </c>
      <c r="B3673" s="1">
        <v>75</v>
      </c>
      <c r="C3673" s="1" t="str">
        <f t="shared" si="171"/>
        <v>Old</v>
      </c>
      <c r="D3673" s="1" t="s">
        <v>16</v>
      </c>
      <c r="E3673" s="1" t="s">
        <v>33</v>
      </c>
      <c r="F3673" s="1" t="s">
        <v>24</v>
      </c>
      <c r="G3673" s="1" t="s">
        <v>85</v>
      </c>
      <c r="H3673" s="1">
        <v>4</v>
      </c>
      <c r="I3673" s="1" t="s">
        <v>20</v>
      </c>
      <c r="J3673" s="1" t="s">
        <v>21</v>
      </c>
      <c r="K3673" s="6">
        <v>2359.23</v>
      </c>
      <c r="L3673" s="6">
        <v>786.41</v>
      </c>
      <c r="M3673" s="1">
        <v>3</v>
      </c>
      <c r="N3673" s="8">
        <v>45418</v>
      </c>
      <c r="O3673" s="4" t="str">
        <f t="shared" si="172"/>
        <v>May 2024</v>
      </c>
      <c r="P3673" s="1" t="s">
        <v>79</v>
      </c>
      <c r="Q3673" s="1" t="s">
        <v>52</v>
      </c>
      <c r="R3673" s="6">
        <v>36.96</v>
      </c>
      <c r="S3673" s="6">
        <f t="shared" si="173"/>
        <v>2396.19</v>
      </c>
    </row>
    <row r="3674" spans="1:19" x14ac:dyDescent="0.35">
      <c r="A3674" s="1">
        <v>18373</v>
      </c>
      <c r="B3674" s="1">
        <v>76</v>
      </c>
      <c r="C3674" s="1" t="str">
        <f t="shared" si="171"/>
        <v>Old</v>
      </c>
      <c r="D3674" s="1" t="s">
        <v>16</v>
      </c>
      <c r="E3674" s="1" t="s">
        <v>33</v>
      </c>
      <c r="F3674" s="1" t="s">
        <v>77</v>
      </c>
      <c r="G3674" s="1" t="s">
        <v>86</v>
      </c>
      <c r="H3674" s="1">
        <v>3</v>
      </c>
      <c r="I3674" s="1" t="s">
        <v>20</v>
      </c>
      <c r="J3674" s="1" t="s">
        <v>21</v>
      </c>
      <c r="K3674" s="6">
        <v>2889.44</v>
      </c>
      <c r="L3674" s="6">
        <v>361.18</v>
      </c>
      <c r="M3674" s="1">
        <v>8</v>
      </c>
      <c r="N3674" s="8">
        <v>45418</v>
      </c>
      <c r="O3674" s="4" t="str">
        <f t="shared" si="172"/>
        <v>May 2024</v>
      </c>
      <c r="P3674" s="1" t="s">
        <v>79</v>
      </c>
      <c r="Q3674" s="1"/>
      <c r="R3674" s="6">
        <v>0</v>
      </c>
      <c r="S3674" s="6">
        <f t="shared" si="173"/>
        <v>2889.44</v>
      </c>
    </row>
    <row r="3675" spans="1:19" x14ac:dyDescent="0.35">
      <c r="A3675" s="1">
        <v>13803</v>
      </c>
      <c r="B3675" s="1">
        <v>77</v>
      </c>
      <c r="C3675" s="1" t="str">
        <f t="shared" si="171"/>
        <v>Old</v>
      </c>
      <c r="D3675" s="1" t="s">
        <v>16</v>
      </c>
      <c r="E3675" s="1" t="s">
        <v>17</v>
      </c>
      <c r="F3675" s="1" t="s">
        <v>24</v>
      </c>
      <c r="G3675" s="1" t="s">
        <v>85</v>
      </c>
      <c r="H3675" s="1">
        <v>1</v>
      </c>
      <c r="I3675" s="1" t="s">
        <v>26</v>
      </c>
      <c r="J3675" s="1" t="s">
        <v>83</v>
      </c>
      <c r="K3675" s="6">
        <v>3932.05</v>
      </c>
      <c r="L3675" s="6">
        <v>786.41</v>
      </c>
      <c r="M3675" s="1">
        <v>5</v>
      </c>
      <c r="N3675" s="8">
        <v>45418</v>
      </c>
      <c r="O3675" s="4" t="str">
        <f t="shared" si="172"/>
        <v>May 2024</v>
      </c>
      <c r="P3675" s="1" t="s">
        <v>22</v>
      </c>
      <c r="Q3675" s="1" t="s">
        <v>52</v>
      </c>
      <c r="R3675" s="6">
        <v>27.47</v>
      </c>
      <c r="S3675" s="6">
        <f t="shared" si="173"/>
        <v>3959.52</v>
      </c>
    </row>
    <row r="3676" spans="1:19" x14ac:dyDescent="0.35">
      <c r="A3676" s="1">
        <v>17523</v>
      </c>
      <c r="B3676" s="1">
        <v>77</v>
      </c>
      <c r="C3676" s="1" t="str">
        <f t="shared" si="171"/>
        <v>Old</v>
      </c>
      <c r="D3676" s="1" t="s">
        <v>38</v>
      </c>
      <c r="E3676" s="1" t="s">
        <v>17</v>
      </c>
      <c r="F3676" s="1" t="s">
        <v>30</v>
      </c>
      <c r="G3676" s="1" t="s">
        <v>78</v>
      </c>
      <c r="H3676" s="1">
        <v>5</v>
      </c>
      <c r="I3676" s="1" t="s">
        <v>20</v>
      </c>
      <c r="J3676" s="1" t="s">
        <v>83</v>
      </c>
      <c r="K3676" s="6">
        <v>4045.92</v>
      </c>
      <c r="L3676" s="6">
        <v>674.32</v>
      </c>
      <c r="M3676" s="1">
        <v>6</v>
      </c>
      <c r="N3676" s="8">
        <v>45418</v>
      </c>
      <c r="O3676" s="4" t="str">
        <f t="shared" si="172"/>
        <v>May 2024</v>
      </c>
      <c r="P3676" s="1" t="s">
        <v>84</v>
      </c>
      <c r="Q3676" s="1" t="s">
        <v>37</v>
      </c>
      <c r="R3676" s="6">
        <v>48.6</v>
      </c>
      <c r="S3676" s="6">
        <f t="shared" si="173"/>
        <v>4094.52</v>
      </c>
    </row>
    <row r="3677" spans="1:19" x14ac:dyDescent="0.35">
      <c r="A3677" s="1">
        <v>4774</v>
      </c>
      <c r="B3677" s="1">
        <v>78</v>
      </c>
      <c r="C3677" s="1" t="str">
        <f t="shared" si="171"/>
        <v>Old</v>
      </c>
      <c r="D3677" s="1" t="s">
        <v>16</v>
      </c>
      <c r="E3677" s="1" t="s">
        <v>17</v>
      </c>
      <c r="F3677" s="1" t="s">
        <v>40</v>
      </c>
      <c r="G3677" s="1" t="s">
        <v>41</v>
      </c>
      <c r="H3677" s="1">
        <v>3</v>
      </c>
      <c r="I3677" s="1" t="s">
        <v>26</v>
      </c>
      <c r="J3677" s="1" t="s">
        <v>42</v>
      </c>
      <c r="K3677" s="6">
        <v>3379.32</v>
      </c>
      <c r="L3677" s="6">
        <v>844.83</v>
      </c>
      <c r="M3677" s="1">
        <v>4</v>
      </c>
      <c r="N3677" s="8">
        <v>45418</v>
      </c>
      <c r="O3677" s="4" t="str">
        <f t="shared" si="172"/>
        <v>May 2024</v>
      </c>
      <c r="P3677" s="1" t="s">
        <v>22</v>
      </c>
      <c r="Q3677" s="1"/>
      <c r="R3677" s="6">
        <v>0</v>
      </c>
      <c r="S3677" s="6">
        <f t="shared" si="173"/>
        <v>3379.32</v>
      </c>
    </row>
    <row r="3678" spans="1:19" x14ac:dyDescent="0.35">
      <c r="A3678" s="1">
        <v>6147</v>
      </c>
      <c r="B3678" s="1">
        <v>78</v>
      </c>
      <c r="C3678" s="1" t="str">
        <f t="shared" si="171"/>
        <v>Old</v>
      </c>
      <c r="D3678" s="1" t="s">
        <v>16</v>
      </c>
      <c r="E3678" s="1" t="s">
        <v>17</v>
      </c>
      <c r="F3678" s="1" t="s">
        <v>40</v>
      </c>
      <c r="G3678" s="1" t="s">
        <v>41</v>
      </c>
      <c r="H3678" s="1">
        <v>3</v>
      </c>
      <c r="I3678" s="1" t="s">
        <v>20</v>
      </c>
      <c r="J3678" s="1" t="s">
        <v>27</v>
      </c>
      <c r="K3678" s="6">
        <v>6758.64</v>
      </c>
      <c r="L3678" s="6">
        <v>844.83</v>
      </c>
      <c r="M3678" s="1">
        <v>8</v>
      </c>
      <c r="N3678" s="8">
        <v>45418</v>
      </c>
      <c r="O3678" s="4" t="str">
        <f t="shared" si="172"/>
        <v>May 2024</v>
      </c>
      <c r="P3678" s="1" t="s">
        <v>28</v>
      </c>
      <c r="Q3678" s="1" t="s">
        <v>61</v>
      </c>
      <c r="R3678" s="6">
        <v>63.69</v>
      </c>
      <c r="S3678" s="6">
        <f t="shared" si="173"/>
        <v>6822.33</v>
      </c>
    </row>
    <row r="3679" spans="1:19" x14ac:dyDescent="0.35">
      <c r="A3679" s="1">
        <v>14542</v>
      </c>
      <c r="B3679" s="1">
        <v>79</v>
      </c>
      <c r="C3679" s="1" t="str">
        <f t="shared" si="171"/>
        <v>Old</v>
      </c>
      <c r="D3679" s="1" t="s">
        <v>38</v>
      </c>
      <c r="E3679" s="1" t="s">
        <v>17</v>
      </c>
      <c r="F3679" s="1" t="s">
        <v>30</v>
      </c>
      <c r="G3679" s="1" t="s">
        <v>78</v>
      </c>
      <c r="H3679" s="1">
        <v>1</v>
      </c>
      <c r="I3679" s="1" t="s">
        <v>20</v>
      </c>
      <c r="J3679" s="1" t="s">
        <v>83</v>
      </c>
      <c r="K3679" s="6">
        <v>674.32</v>
      </c>
      <c r="L3679" s="6">
        <v>674.32</v>
      </c>
      <c r="M3679" s="1">
        <v>1</v>
      </c>
      <c r="N3679" s="8">
        <v>45418</v>
      </c>
      <c r="O3679" s="4" t="str">
        <f t="shared" si="172"/>
        <v>May 2024</v>
      </c>
      <c r="P3679" s="1" t="s">
        <v>84</v>
      </c>
      <c r="Q3679" s="1" t="s">
        <v>52</v>
      </c>
      <c r="R3679" s="6">
        <v>78.900000000000006</v>
      </c>
      <c r="S3679" s="6">
        <f t="shared" si="173"/>
        <v>753.22</v>
      </c>
    </row>
    <row r="3680" spans="1:19" x14ac:dyDescent="0.35">
      <c r="A3680" s="1">
        <v>11427</v>
      </c>
      <c r="B3680" s="1">
        <v>18</v>
      </c>
      <c r="C3680" s="1" t="str">
        <f t="shared" si="171"/>
        <v>Young</v>
      </c>
      <c r="D3680" s="1" t="s">
        <v>38</v>
      </c>
      <c r="E3680" s="1" t="s">
        <v>33</v>
      </c>
      <c r="F3680" s="1" t="s">
        <v>77</v>
      </c>
      <c r="G3680" s="1" t="s">
        <v>86</v>
      </c>
      <c r="H3680" s="1">
        <v>4</v>
      </c>
      <c r="I3680" s="1" t="s">
        <v>26</v>
      </c>
      <c r="J3680" s="1" t="s">
        <v>93</v>
      </c>
      <c r="K3680" s="6">
        <v>3611.8</v>
      </c>
      <c r="L3680" s="6">
        <v>361.18</v>
      </c>
      <c r="M3680" s="1">
        <v>10</v>
      </c>
      <c r="N3680" s="8">
        <v>45419</v>
      </c>
      <c r="O3680" s="4" t="str">
        <f t="shared" si="172"/>
        <v>May 2024</v>
      </c>
      <c r="P3680" s="1" t="s">
        <v>22</v>
      </c>
      <c r="Q3680" s="1" t="s">
        <v>87</v>
      </c>
      <c r="R3680" s="6">
        <v>69.099999999999994</v>
      </c>
      <c r="S3680" s="6">
        <f t="shared" si="173"/>
        <v>3680.9</v>
      </c>
    </row>
    <row r="3681" spans="1:19" x14ac:dyDescent="0.35">
      <c r="A3681" s="1">
        <v>19869</v>
      </c>
      <c r="B3681" s="1">
        <v>19</v>
      </c>
      <c r="C3681" s="1" t="str">
        <f t="shared" si="171"/>
        <v>Young</v>
      </c>
      <c r="D3681" s="1" t="s">
        <v>38</v>
      </c>
      <c r="E3681" s="1" t="s">
        <v>17</v>
      </c>
      <c r="F3681" s="1" t="s">
        <v>40</v>
      </c>
      <c r="G3681" s="1" t="s">
        <v>88</v>
      </c>
      <c r="H3681" s="1">
        <v>5</v>
      </c>
      <c r="I3681" s="1" t="s">
        <v>26</v>
      </c>
      <c r="J3681" s="1" t="s">
        <v>83</v>
      </c>
      <c r="K3681" s="6">
        <v>919</v>
      </c>
      <c r="L3681" s="6">
        <v>459.5</v>
      </c>
      <c r="M3681" s="1">
        <v>2</v>
      </c>
      <c r="N3681" s="8">
        <v>45419</v>
      </c>
      <c r="O3681" s="4" t="str">
        <f t="shared" si="172"/>
        <v>May 2024</v>
      </c>
      <c r="P3681" s="1" t="s">
        <v>22</v>
      </c>
      <c r="Q3681" s="1"/>
      <c r="R3681" s="6">
        <v>0</v>
      </c>
      <c r="S3681" s="6">
        <f t="shared" si="173"/>
        <v>919</v>
      </c>
    </row>
    <row r="3682" spans="1:19" x14ac:dyDescent="0.35">
      <c r="A3682" s="1">
        <v>3245</v>
      </c>
      <c r="B3682" s="1">
        <v>20</v>
      </c>
      <c r="C3682" s="1" t="str">
        <f t="shared" si="171"/>
        <v>Young</v>
      </c>
      <c r="D3682" s="1" t="s">
        <v>38</v>
      </c>
      <c r="E3682" s="1" t="s">
        <v>17</v>
      </c>
      <c r="F3682" s="1" t="s">
        <v>18</v>
      </c>
      <c r="G3682" s="1" t="s">
        <v>19</v>
      </c>
      <c r="H3682" s="1">
        <v>2</v>
      </c>
      <c r="I3682" s="1" t="s">
        <v>20</v>
      </c>
      <c r="J3682" s="1" t="s">
        <v>42</v>
      </c>
      <c r="K3682" s="6">
        <v>791.19</v>
      </c>
      <c r="L3682" s="6">
        <v>791.19</v>
      </c>
      <c r="M3682" s="1">
        <v>1</v>
      </c>
      <c r="N3682" s="8">
        <v>45419</v>
      </c>
      <c r="O3682" s="4" t="str">
        <f t="shared" si="172"/>
        <v>May 2024</v>
      </c>
      <c r="P3682" s="1" t="s">
        <v>22</v>
      </c>
      <c r="Q3682" s="1" t="s">
        <v>35</v>
      </c>
      <c r="R3682" s="6">
        <v>78.78</v>
      </c>
      <c r="S3682" s="6">
        <f t="shared" si="173"/>
        <v>869.97</v>
      </c>
    </row>
    <row r="3683" spans="1:19" x14ac:dyDescent="0.35">
      <c r="A3683" s="1">
        <v>14088</v>
      </c>
      <c r="B3683" s="1">
        <v>21</v>
      </c>
      <c r="C3683" s="1" t="str">
        <f t="shared" si="171"/>
        <v>Young</v>
      </c>
      <c r="D3683" s="1" t="s">
        <v>16</v>
      </c>
      <c r="E3683" s="1" t="s">
        <v>17</v>
      </c>
      <c r="F3683" s="1" t="s">
        <v>24</v>
      </c>
      <c r="G3683" s="1" t="s">
        <v>85</v>
      </c>
      <c r="H3683" s="1">
        <v>3</v>
      </c>
      <c r="I3683" s="1" t="s">
        <v>26</v>
      </c>
      <c r="J3683" s="1" t="s">
        <v>83</v>
      </c>
      <c r="K3683" s="6">
        <v>4718.46</v>
      </c>
      <c r="L3683" s="6">
        <v>786.41</v>
      </c>
      <c r="M3683" s="1">
        <v>6</v>
      </c>
      <c r="N3683" s="8">
        <v>45419</v>
      </c>
      <c r="O3683" s="4" t="str">
        <f t="shared" si="172"/>
        <v>May 2024</v>
      </c>
      <c r="P3683" s="1" t="s">
        <v>22</v>
      </c>
      <c r="Q3683" s="1" t="s">
        <v>92</v>
      </c>
      <c r="R3683" s="6">
        <v>164.73</v>
      </c>
      <c r="S3683" s="6">
        <f t="shared" si="173"/>
        <v>4883.1899999999996</v>
      </c>
    </row>
    <row r="3684" spans="1:19" x14ac:dyDescent="0.35">
      <c r="A3684" s="1">
        <v>9947</v>
      </c>
      <c r="B3684" s="1">
        <v>22</v>
      </c>
      <c r="C3684" s="1" t="str">
        <f t="shared" si="171"/>
        <v>Young</v>
      </c>
      <c r="D3684" s="1" t="s">
        <v>16</v>
      </c>
      <c r="E3684" s="1" t="s">
        <v>17</v>
      </c>
      <c r="F3684" s="1" t="s">
        <v>18</v>
      </c>
      <c r="G3684" s="1" t="s">
        <v>19</v>
      </c>
      <c r="H3684" s="1">
        <v>2</v>
      </c>
      <c r="I3684" s="1" t="s">
        <v>26</v>
      </c>
      <c r="J3684" s="1" t="s">
        <v>42</v>
      </c>
      <c r="K3684" s="6">
        <v>4747.1400000000003</v>
      </c>
      <c r="L3684" s="6">
        <v>791.19</v>
      </c>
      <c r="M3684" s="1">
        <v>6</v>
      </c>
      <c r="N3684" s="8">
        <v>45419</v>
      </c>
      <c r="O3684" s="4" t="str">
        <f t="shared" si="172"/>
        <v>May 2024</v>
      </c>
      <c r="P3684" s="1" t="s">
        <v>28</v>
      </c>
      <c r="Q3684" s="1"/>
      <c r="R3684" s="6">
        <v>0</v>
      </c>
      <c r="S3684" s="6">
        <f t="shared" si="173"/>
        <v>4747.1400000000003</v>
      </c>
    </row>
    <row r="3685" spans="1:19" x14ac:dyDescent="0.35">
      <c r="A3685" s="1">
        <v>14069</v>
      </c>
      <c r="B3685" s="1">
        <v>24</v>
      </c>
      <c r="C3685" s="1" t="str">
        <f t="shared" si="171"/>
        <v>Young</v>
      </c>
      <c r="D3685" s="1" t="s">
        <v>38</v>
      </c>
      <c r="E3685" s="1" t="s">
        <v>17</v>
      </c>
      <c r="F3685" s="1" t="s">
        <v>30</v>
      </c>
      <c r="G3685" s="1" t="s">
        <v>78</v>
      </c>
      <c r="H3685" s="1">
        <v>4</v>
      </c>
      <c r="I3685" s="1" t="s">
        <v>26</v>
      </c>
      <c r="J3685" s="1" t="s">
        <v>21</v>
      </c>
      <c r="K3685" s="6">
        <v>2022.96</v>
      </c>
      <c r="L3685" s="6">
        <v>674.32</v>
      </c>
      <c r="M3685" s="1">
        <v>3</v>
      </c>
      <c r="N3685" s="8">
        <v>45419</v>
      </c>
      <c r="O3685" s="4" t="str">
        <f t="shared" si="172"/>
        <v>May 2024</v>
      </c>
      <c r="P3685" s="1" t="s">
        <v>22</v>
      </c>
      <c r="Q3685" s="1" t="s">
        <v>52</v>
      </c>
      <c r="R3685" s="6">
        <v>33.520000000000003</v>
      </c>
      <c r="S3685" s="6">
        <f t="shared" si="173"/>
        <v>2056.48</v>
      </c>
    </row>
    <row r="3686" spans="1:19" x14ac:dyDescent="0.35">
      <c r="A3686" s="1">
        <v>2761</v>
      </c>
      <c r="B3686" s="1">
        <v>25</v>
      </c>
      <c r="C3686" s="1" t="str">
        <f t="shared" si="171"/>
        <v>Young</v>
      </c>
      <c r="D3686" s="1" t="s">
        <v>38</v>
      </c>
      <c r="E3686" s="1" t="s">
        <v>17</v>
      </c>
      <c r="F3686" s="1" t="s">
        <v>18</v>
      </c>
      <c r="G3686" s="1" t="s">
        <v>19</v>
      </c>
      <c r="H3686" s="1">
        <v>2</v>
      </c>
      <c r="I3686" s="1" t="s">
        <v>20</v>
      </c>
      <c r="J3686" s="1" t="s">
        <v>27</v>
      </c>
      <c r="K3686" s="6">
        <v>1582.38</v>
      </c>
      <c r="L3686" s="6">
        <v>791.19</v>
      </c>
      <c r="M3686" s="1">
        <v>2</v>
      </c>
      <c r="N3686" s="8">
        <v>45419</v>
      </c>
      <c r="O3686" s="4" t="str">
        <f t="shared" si="172"/>
        <v>May 2024</v>
      </c>
      <c r="P3686" s="1" t="s">
        <v>22</v>
      </c>
      <c r="Q3686" s="1"/>
      <c r="R3686" s="6">
        <v>0</v>
      </c>
      <c r="S3686" s="6">
        <f t="shared" si="173"/>
        <v>1582.38</v>
      </c>
    </row>
    <row r="3687" spans="1:19" x14ac:dyDescent="0.35">
      <c r="A3687" s="1">
        <v>19393</v>
      </c>
      <c r="B3687" s="1">
        <v>26</v>
      </c>
      <c r="C3687" s="1" t="str">
        <f t="shared" si="171"/>
        <v>Young</v>
      </c>
      <c r="D3687" s="1" t="s">
        <v>38</v>
      </c>
      <c r="E3687" s="1" t="s">
        <v>17</v>
      </c>
      <c r="F3687" s="1" t="s">
        <v>40</v>
      </c>
      <c r="G3687" s="1" t="s">
        <v>88</v>
      </c>
      <c r="H3687" s="1">
        <v>5</v>
      </c>
      <c r="I3687" s="1" t="s">
        <v>26</v>
      </c>
      <c r="J3687" s="1" t="s">
        <v>21</v>
      </c>
      <c r="K3687" s="6">
        <v>1378.5</v>
      </c>
      <c r="L3687" s="6">
        <v>459.5</v>
      </c>
      <c r="M3687" s="1">
        <v>3</v>
      </c>
      <c r="N3687" s="8">
        <v>45419</v>
      </c>
      <c r="O3687" s="4" t="str">
        <f t="shared" si="172"/>
        <v>May 2024</v>
      </c>
      <c r="P3687" s="1" t="s">
        <v>84</v>
      </c>
      <c r="Q3687" s="1"/>
      <c r="R3687" s="6">
        <v>0</v>
      </c>
      <c r="S3687" s="6">
        <f t="shared" si="173"/>
        <v>1378.5</v>
      </c>
    </row>
    <row r="3688" spans="1:19" x14ac:dyDescent="0.35">
      <c r="A3688" s="1">
        <v>12083</v>
      </c>
      <c r="B3688" s="1">
        <v>27</v>
      </c>
      <c r="C3688" s="1" t="str">
        <f t="shared" si="171"/>
        <v>Young</v>
      </c>
      <c r="D3688" s="1" t="s">
        <v>38</v>
      </c>
      <c r="E3688" s="1" t="s">
        <v>17</v>
      </c>
      <c r="F3688" s="1" t="s">
        <v>30</v>
      </c>
      <c r="G3688" s="1" t="s">
        <v>78</v>
      </c>
      <c r="H3688" s="1">
        <v>2</v>
      </c>
      <c r="I3688" s="1" t="s">
        <v>20</v>
      </c>
      <c r="J3688" s="1" t="s">
        <v>83</v>
      </c>
      <c r="K3688" s="6">
        <v>2022.96</v>
      </c>
      <c r="L3688" s="6">
        <v>674.32</v>
      </c>
      <c r="M3688" s="1">
        <v>3</v>
      </c>
      <c r="N3688" s="8">
        <v>45419</v>
      </c>
      <c r="O3688" s="4" t="str">
        <f t="shared" si="172"/>
        <v>May 2024</v>
      </c>
      <c r="P3688" s="1" t="s">
        <v>22</v>
      </c>
      <c r="Q3688" s="1" t="s">
        <v>96</v>
      </c>
      <c r="R3688" s="6">
        <v>173.96</v>
      </c>
      <c r="S3688" s="6">
        <f t="shared" si="173"/>
        <v>2196.92</v>
      </c>
    </row>
    <row r="3689" spans="1:19" x14ac:dyDescent="0.35">
      <c r="A3689" s="1">
        <v>14534</v>
      </c>
      <c r="B3689" s="1">
        <v>27</v>
      </c>
      <c r="C3689" s="1" t="str">
        <f t="shared" si="171"/>
        <v>Young</v>
      </c>
      <c r="D3689" s="1" t="s">
        <v>38</v>
      </c>
      <c r="E3689" s="1" t="s">
        <v>17</v>
      </c>
      <c r="F3689" s="1" t="s">
        <v>40</v>
      </c>
      <c r="G3689" s="1" t="s">
        <v>88</v>
      </c>
      <c r="H3689" s="1">
        <v>1</v>
      </c>
      <c r="I3689" s="1" t="s">
        <v>20</v>
      </c>
      <c r="J3689" s="1" t="s">
        <v>83</v>
      </c>
      <c r="K3689" s="6">
        <v>1838</v>
      </c>
      <c r="L3689" s="6">
        <v>459.5</v>
      </c>
      <c r="M3689" s="1">
        <v>4</v>
      </c>
      <c r="N3689" s="8">
        <v>45419</v>
      </c>
      <c r="O3689" s="4" t="str">
        <f t="shared" si="172"/>
        <v>May 2024</v>
      </c>
      <c r="P3689" s="1" t="s">
        <v>84</v>
      </c>
      <c r="Q3689" s="1"/>
      <c r="R3689" s="6">
        <v>0</v>
      </c>
      <c r="S3689" s="6">
        <f t="shared" si="173"/>
        <v>1838</v>
      </c>
    </row>
    <row r="3690" spans="1:19" x14ac:dyDescent="0.35">
      <c r="A3690" s="1">
        <v>17982</v>
      </c>
      <c r="B3690" s="1">
        <v>27</v>
      </c>
      <c r="C3690" s="1" t="str">
        <f t="shared" si="171"/>
        <v>Young</v>
      </c>
      <c r="D3690" s="1" t="s">
        <v>38</v>
      </c>
      <c r="E3690" s="1" t="s">
        <v>17</v>
      </c>
      <c r="F3690" s="1" t="s">
        <v>77</v>
      </c>
      <c r="G3690" s="1" t="s">
        <v>86</v>
      </c>
      <c r="H3690" s="1">
        <v>5</v>
      </c>
      <c r="I3690" s="1" t="s">
        <v>26</v>
      </c>
      <c r="J3690" s="1" t="s">
        <v>21</v>
      </c>
      <c r="K3690" s="6">
        <v>2528.2600000000002</v>
      </c>
      <c r="L3690" s="6">
        <v>361.18</v>
      </c>
      <c r="M3690" s="1">
        <v>7</v>
      </c>
      <c r="N3690" s="8">
        <v>45419</v>
      </c>
      <c r="O3690" s="4" t="str">
        <f t="shared" si="172"/>
        <v>May 2024</v>
      </c>
      <c r="P3690" s="1" t="s">
        <v>79</v>
      </c>
      <c r="Q3690" s="1"/>
      <c r="R3690" s="6">
        <v>0</v>
      </c>
      <c r="S3690" s="6">
        <f t="shared" si="173"/>
        <v>2528.2600000000002</v>
      </c>
    </row>
    <row r="3691" spans="1:19" x14ac:dyDescent="0.35">
      <c r="A3691" s="1">
        <v>4409</v>
      </c>
      <c r="B3691" s="1">
        <v>28</v>
      </c>
      <c r="C3691" s="1" t="str">
        <f t="shared" si="171"/>
        <v>Young</v>
      </c>
      <c r="D3691" s="1" t="s">
        <v>38</v>
      </c>
      <c r="E3691" s="1" t="s">
        <v>17</v>
      </c>
      <c r="F3691" s="1" t="s">
        <v>24</v>
      </c>
      <c r="G3691" s="1" t="s">
        <v>25</v>
      </c>
      <c r="H3691" s="1">
        <v>3</v>
      </c>
      <c r="I3691" s="1" t="s">
        <v>26</v>
      </c>
      <c r="J3691" s="1" t="s">
        <v>34</v>
      </c>
      <c r="K3691" s="6">
        <v>2223.27</v>
      </c>
      <c r="L3691" s="6">
        <v>247.03</v>
      </c>
      <c r="M3691" s="1">
        <v>9</v>
      </c>
      <c r="N3691" s="8">
        <v>45419</v>
      </c>
      <c r="O3691" s="4" t="str">
        <f t="shared" si="172"/>
        <v>May 2024</v>
      </c>
      <c r="P3691" s="1" t="s">
        <v>32</v>
      </c>
      <c r="Q3691" s="1" t="s">
        <v>39</v>
      </c>
      <c r="R3691" s="6">
        <v>57.82</v>
      </c>
      <c r="S3691" s="6">
        <f t="shared" si="173"/>
        <v>2281.09</v>
      </c>
    </row>
    <row r="3692" spans="1:19" x14ac:dyDescent="0.35">
      <c r="A3692" s="1">
        <v>2442</v>
      </c>
      <c r="B3692" s="1">
        <v>29</v>
      </c>
      <c r="C3692" s="1" t="str">
        <f t="shared" si="171"/>
        <v>Young</v>
      </c>
      <c r="D3692" s="1" t="s">
        <v>16</v>
      </c>
      <c r="E3692" s="1" t="s">
        <v>17</v>
      </c>
      <c r="F3692" s="1" t="s">
        <v>30</v>
      </c>
      <c r="G3692" s="1" t="s">
        <v>31</v>
      </c>
      <c r="H3692" s="1">
        <v>3</v>
      </c>
      <c r="I3692" s="1" t="s">
        <v>26</v>
      </c>
      <c r="J3692" s="1" t="s">
        <v>27</v>
      </c>
      <c r="K3692" s="6">
        <v>4639.6000000000004</v>
      </c>
      <c r="L3692" s="6">
        <v>463.96</v>
      </c>
      <c r="M3692" s="1">
        <v>10</v>
      </c>
      <c r="N3692" s="8">
        <v>45419</v>
      </c>
      <c r="O3692" s="4" t="str">
        <f t="shared" si="172"/>
        <v>May 2024</v>
      </c>
      <c r="P3692" s="1" t="s">
        <v>22</v>
      </c>
      <c r="Q3692" s="1" t="s">
        <v>68</v>
      </c>
      <c r="R3692" s="6">
        <v>122.52</v>
      </c>
      <c r="S3692" s="6">
        <f t="shared" si="173"/>
        <v>4762.1200000000008</v>
      </c>
    </row>
    <row r="3693" spans="1:19" x14ac:dyDescent="0.35">
      <c r="A3693" s="1">
        <v>3315</v>
      </c>
      <c r="B3693" s="1">
        <v>29</v>
      </c>
      <c r="C3693" s="1" t="str">
        <f t="shared" si="171"/>
        <v>Young</v>
      </c>
      <c r="D3693" s="1" t="s">
        <v>16</v>
      </c>
      <c r="E3693" s="1" t="s">
        <v>33</v>
      </c>
      <c r="F3693" s="1" t="s">
        <v>24</v>
      </c>
      <c r="G3693" s="1" t="s">
        <v>25</v>
      </c>
      <c r="H3693" s="1">
        <v>3</v>
      </c>
      <c r="I3693" s="1" t="s">
        <v>20</v>
      </c>
      <c r="J3693" s="1" t="s">
        <v>21</v>
      </c>
      <c r="K3693" s="6">
        <v>1976.24</v>
      </c>
      <c r="L3693" s="6">
        <v>247.03</v>
      </c>
      <c r="M3693" s="1">
        <v>8</v>
      </c>
      <c r="N3693" s="8">
        <v>45419</v>
      </c>
      <c r="O3693" s="4" t="str">
        <f t="shared" si="172"/>
        <v>May 2024</v>
      </c>
      <c r="P3693" s="1" t="s">
        <v>32</v>
      </c>
      <c r="Q3693" s="1" t="s">
        <v>53</v>
      </c>
      <c r="R3693" s="6">
        <v>90.68</v>
      </c>
      <c r="S3693" s="6">
        <f t="shared" si="173"/>
        <v>2066.92</v>
      </c>
    </row>
    <row r="3694" spans="1:19" x14ac:dyDescent="0.35">
      <c r="A3694" s="1">
        <v>6782</v>
      </c>
      <c r="B3694" s="1">
        <v>29</v>
      </c>
      <c r="C3694" s="1" t="str">
        <f t="shared" si="171"/>
        <v>Young</v>
      </c>
      <c r="D3694" s="1" t="s">
        <v>38</v>
      </c>
      <c r="E3694" s="1" t="s">
        <v>17</v>
      </c>
      <c r="F3694" s="1" t="s">
        <v>30</v>
      </c>
      <c r="G3694" s="1" t="s">
        <v>31</v>
      </c>
      <c r="H3694" s="1">
        <v>3</v>
      </c>
      <c r="I3694" s="1" t="s">
        <v>26</v>
      </c>
      <c r="J3694" s="1" t="s">
        <v>27</v>
      </c>
      <c r="K3694" s="6">
        <v>927.92</v>
      </c>
      <c r="L3694" s="6">
        <v>463.96</v>
      </c>
      <c r="M3694" s="1">
        <v>2</v>
      </c>
      <c r="N3694" s="8">
        <v>45419</v>
      </c>
      <c r="O3694" s="4" t="str">
        <f t="shared" si="172"/>
        <v>May 2024</v>
      </c>
      <c r="P3694" s="1" t="s">
        <v>22</v>
      </c>
      <c r="Q3694" s="1" t="s">
        <v>73</v>
      </c>
      <c r="R3694" s="6">
        <v>87.09</v>
      </c>
      <c r="S3694" s="6">
        <f t="shared" si="173"/>
        <v>1015.01</v>
      </c>
    </row>
    <row r="3695" spans="1:19" x14ac:dyDescent="0.35">
      <c r="A3695" s="1">
        <v>18699</v>
      </c>
      <c r="B3695" s="1">
        <v>29</v>
      </c>
      <c r="C3695" s="1" t="str">
        <f t="shared" si="171"/>
        <v>Young</v>
      </c>
      <c r="D3695" s="1" t="s">
        <v>38</v>
      </c>
      <c r="E3695" s="1" t="s">
        <v>17</v>
      </c>
      <c r="F3695" s="1" t="s">
        <v>40</v>
      </c>
      <c r="G3695" s="1" t="s">
        <v>88</v>
      </c>
      <c r="H3695" s="1">
        <v>1</v>
      </c>
      <c r="I3695" s="1" t="s">
        <v>26</v>
      </c>
      <c r="J3695" s="1" t="s">
        <v>21</v>
      </c>
      <c r="K3695" s="6">
        <v>459.5</v>
      </c>
      <c r="L3695" s="6">
        <v>459.5</v>
      </c>
      <c r="M3695" s="1">
        <v>1</v>
      </c>
      <c r="N3695" s="8">
        <v>45419</v>
      </c>
      <c r="O3695" s="4" t="str">
        <f t="shared" si="172"/>
        <v>May 2024</v>
      </c>
      <c r="P3695" s="1" t="s">
        <v>22</v>
      </c>
      <c r="Q3695" s="1" t="s">
        <v>103</v>
      </c>
      <c r="R3695" s="6">
        <v>129.63</v>
      </c>
      <c r="S3695" s="6">
        <f t="shared" si="173"/>
        <v>589.13</v>
      </c>
    </row>
    <row r="3696" spans="1:19" x14ac:dyDescent="0.35">
      <c r="A3696" s="1">
        <v>8317</v>
      </c>
      <c r="B3696" s="1">
        <v>32</v>
      </c>
      <c r="C3696" s="1" t="str">
        <f t="shared" si="171"/>
        <v>Young</v>
      </c>
      <c r="D3696" s="1" t="s">
        <v>16</v>
      </c>
      <c r="E3696" s="1" t="s">
        <v>17</v>
      </c>
      <c r="F3696" s="1" t="s">
        <v>18</v>
      </c>
      <c r="G3696" s="1" t="s">
        <v>19</v>
      </c>
      <c r="H3696" s="1">
        <v>2</v>
      </c>
      <c r="I3696" s="1" t="s">
        <v>26</v>
      </c>
      <c r="J3696" s="1" t="s">
        <v>34</v>
      </c>
      <c r="K3696" s="6">
        <v>6329.52</v>
      </c>
      <c r="L3696" s="6">
        <v>791.19</v>
      </c>
      <c r="M3696" s="1">
        <v>8</v>
      </c>
      <c r="N3696" s="8">
        <v>45419</v>
      </c>
      <c r="O3696" s="4" t="str">
        <f t="shared" si="172"/>
        <v>May 2024</v>
      </c>
      <c r="P3696" s="1" t="s">
        <v>22</v>
      </c>
      <c r="Q3696" s="1" t="s">
        <v>52</v>
      </c>
      <c r="R3696" s="6">
        <v>29.7</v>
      </c>
      <c r="S3696" s="6">
        <f t="shared" si="173"/>
        <v>6359.22</v>
      </c>
    </row>
    <row r="3697" spans="1:19" x14ac:dyDescent="0.35">
      <c r="A3697" s="1">
        <v>7604</v>
      </c>
      <c r="B3697" s="1">
        <v>33</v>
      </c>
      <c r="C3697" s="1" t="str">
        <f t="shared" si="171"/>
        <v>Young</v>
      </c>
      <c r="D3697" s="1" t="s">
        <v>38</v>
      </c>
      <c r="E3697" s="1" t="s">
        <v>17</v>
      </c>
      <c r="F3697" s="1" t="s">
        <v>40</v>
      </c>
      <c r="G3697" s="1" t="s">
        <v>41</v>
      </c>
      <c r="H3697" s="1">
        <v>3</v>
      </c>
      <c r="I3697" s="1" t="s">
        <v>26</v>
      </c>
      <c r="J3697" s="1" t="s">
        <v>34</v>
      </c>
      <c r="K3697" s="6">
        <v>7603.47</v>
      </c>
      <c r="L3697" s="6">
        <v>844.83</v>
      </c>
      <c r="M3697" s="1">
        <v>9</v>
      </c>
      <c r="N3697" s="8">
        <v>45419</v>
      </c>
      <c r="O3697" s="4" t="str">
        <f t="shared" si="172"/>
        <v>May 2024</v>
      </c>
      <c r="P3697" s="1" t="s">
        <v>28</v>
      </c>
      <c r="Q3697" s="1" t="s">
        <v>48</v>
      </c>
      <c r="R3697" s="6">
        <v>31.87</v>
      </c>
      <c r="S3697" s="6">
        <f t="shared" si="173"/>
        <v>7635.34</v>
      </c>
    </row>
    <row r="3698" spans="1:19" x14ac:dyDescent="0.35">
      <c r="A3698" s="1">
        <v>4342</v>
      </c>
      <c r="B3698" s="1">
        <v>34</v>
      </c>
      <c r="C3698" s="1" t="str">
        <f t="shared" si="171"/>
        <v>Young</v>
      </c>
      <c r="D3698" s="1" t="s">
        <v>38</v>
      </c>
      <c r="E3698" s="1" t="s">
        <v>17</v>
      </c>
      <c r="F3698" s="1" t="s">
        <v>18</v>
      </c>
      <c r="G3698" s="1" t="s">
        <v>36</v>
      </c>
      <c r="H3698" s="1">
        <v>5</v>
      </c>
      <c r="I3698" s="1" t="s">
        <v>26</v>
      </c>
      <c r="J3698" s="1" t="s">
        <v>34</v>
      </c>
      <c r="K3698" s="6">
        <v>145.25</v>
      </c>
      <c r="L3698" s="6">
        <v>20.75</v>
      </c>
      <c r="M3698" s="1">
        <v>7</v>
      </c>
      <c r="N3698" s="8">
        <v>45419</v>
      </c>
      <c r="O3698" s="4" t="str">
        <f t="shared" si="172"/>
        <v>May 2024</v>
      </c>
      <c r="P3698" s="1" t="s">
        <v>28</v>
      </c>
      <c r="Q3698" s="1" t="s">
        <v>58</v>
      </c>
      <c r="R3698" s="6">
        <v>82.83</v>
      </c>
      <c r="S3698" s="6">
        <f t="shared" si="173"/>
        <v>228.07999999999998</v>
      </c>
    </row>
    <row r="3699" spans="1:19" x14ac:dyDescent="0.35">
      <c r="A3699" s="1">
        <v>19469</v>
      </c>
      <c r="B3699" s="1">
        <v>34</v>
      </c>
      <c r="C3699" s="1" t="str">
        <f t="shared" si="171"/>
        <v>Young</v>
      </c>
      <c r="D3699" s="1" t="s">
        <v>16</v>
      </c>
      <c r="E3699" s="1" t="s">
        <v>17</v>
      </c>
      <c r="F3699" s="1" t="s">
        <v>24</v>
      </c>
      <c r="G3699" s="1" t="s">
        <v>85</v>
      </c>
      <c r="H3699" s="1">
        <v>4</v>
      </c>
      <c r="I3699" s="1" t="s">
        <v>26</v>
      </c>
      <c r="J3699" s="1" t="s">
        <v>93</v>
      </c>
      <c r="K3699" s="6">
        <v>7077.69</v>
      </c>
      <c r="L3699" s="6">
        <v>786.41</v>
      </c>
      <c r="M3699" s="1">
        <v>9</v>
      </c>
      <c r="N3699" s="8">
        <v>45419</v>
      </c>
      <c r="O3699" s="4" t="str">
        <f t="shared" si="172"/>
        <v>May 2024</v>
      </c>
      <c r="P3699" s="1" t="s">
        <v>79</v>
      </c>
      <c r="Q3699" s="1" t="s">
        <v>104</v>
      </c>
      <c r="R3699" s="6">
        <v>126.34</v>
      </c>
      <c r="S3699" s="6">
        <f t="shared" si="173"/>
        <v>7204.03</v>
      </c>
    </row>
    <row r="3700" spans="1:19" x14ac:dyDescent="0.35">
      <c r="A3700" s="1">
        <v>4540</v>
      </c>
      <c r="B3700" s="1">
        <v>35</v>
      </c>
      <c r="C3700" s="1" t="str">
        <f t="shared" si="171"/>
        <v>Young</v>
      </c>
      <c r="D3700" s="1" t="s">
        <v>38</v>
      </c>
      <c r="E3700" s="1" t="s">
        <v>17</v>
      </c>
      <c r="F3700" s="1" t="s">
        <v>24</v>
      </c>
      <c r="G3700" s="1" t="s">
        <v>25</v>
      </c>
      <c r="H3700" s="1">
        <v>3</v>
      </c>
      <c r="I3700" s="1" t="s">
        <v>26</v>
      </c>
      <c r="J3700" s="1" t="s">
        <v>21</v>
      </c>
      <c r="K3700" s="6">
        <v>247.03</v>
      </c>
      <c r="L3700" s="6">
        <v>247.03</v>
      </c>
      <c r="M3700" s="1">
        <v>1</v>
      </c>
      <c r="N3700" s="8">
        <v>45419</v>
      </c>
      <c r="O3700" s="4" t="str">
        <f t="shared" si="172"/>
        <v>May 2024</v>
      </c>
      <c r="P3700" s="1" t="s">
        <v>28</v>
      </c>
      <c r="Q3700" s="1" t="s">
        <v>53</v>
      </c>
      <c r="R3700" s="6">
        <v>68.86</v>
      </c>
      <c r="S3700" s="6">
        <f t="shared" si="173"/>
        <v>315.89</v>
      </c>
    </row>
    <row r="3701" spans="1:19" x14ac:dyDescent="0.35">
      <c r="A3701" s="1">
        <v>16427</v>
      </c>
      <c r="B3701" s="1">
        <v>35</v>
      </c>
      <c r="C3701" s="1" t="str">
        <f t="shared" si="171"/>
        <v>Young</v>
      </c>
      <c r="D3701" s="1" t="s">
        <v>16</v>
      </c>
      <c r="E3701" s="1" t="s">
        <v>17</v>
      </c>
      <c r="F3701" s="1" t="s">
        <v>30</v>
      </c>
      <c r="G3701" s="1" t="s">
        <v>78</v>
      </c>
      <c r="H3701" s="1">
        <v>2</v>
      </c>
      <c r="I3701" s="1" t="s">
        <v>20</v>
      </c>
      <c r="J3701" s="1" t="s">
        <v>83</v>
      </c>
      <c r="K3701" s="6">
        <v>1348.64</v>
      </c>
      <c r="L3701" s="6">
        <v>674.32</v>
      </c>
      <c r="M3701" s="1">
        <v>2</v>
      </c>
      <c r="N3701" s="8">
        <v>45419</v>
      </c>
      <c r="O3701" s="4" t="str">
        <f t="shared" si="172"/>
        <v>May 2024</v>
      </c>
      <c r="P3701" s="1" t="s">
        <v>79</v>
      </c>
      <c r="Q3701" s="1" t="s">
        <v>119</v>
      </c>
      <c r="R3701" s="6">
        <v>135.81</v>
      </c>
      <c r="S3701" s="6">
        <f t="shared" si="173"/>
        <v>1484.45</v>
      </c>
    </row>
    <row r="3702" spans="1:19" x14ac:dyDescent="0.35">
      <c r="A3702" s="1">
        <v>1951</v>
      </c>
      <c r="B3702" s="1">
        <v>37</v>
      </c>
      <c r="C3702" s="1" t="str">
        <f t="shared" si="171"/>
        <v>Middle-Aged</v>
      </c>
      <c r="D3702" s="1" t="s">
        <v>38</v>
      </c>
      <c r="E3702" s="1" t="s">
        <v>17</v>
      </c>
      <c r="F3702" s="1" t="s">
        <v>40</v>
      </c>
      <c r="G3702" s="1" t="s">
        <v>41</v>
      </c>
      <c r="H3702" s="1">
        <v>3</v>
      </c>
      <c r="I3702" s="1" t="s">
        <v>26</v>
      </c>
      <c r="J3702" s="1" t="s">
        <v>27</v>
      </c>
      <c r="K3702" s="6">
        <v>4224.1499999999996</v>
      </c>
      <c r="L3702" s="6">
        <v>844.83</v>
      </c>
      <c r="M3702" s="1">
        <v>5</v>
      </c>
      <c r="N3702" s="8">
        <v>45419</v>
      </c>
      <c r="O3702" s="4" t="str">
        <f t="shared" si="172"/>
        <v>May 2024</v>
      </c>
      <c r="P3702" s="1" t="s">
        <v>32</v>
      </c>
      <c r="Q3702" s="1" t="s">
        <v>51</v>
      </c>
      <c r="R3702" s="6">
        <v>95.7</v>
      </c>
      <c r="S3702" s="6">
        <f t="shared" si="173"/>
        <v>4319.8499999999995</v>
      </c>
    </row>
    <row r="3703" spans="1:19" x14ac:dyDescent="0.35">
      <c r="A3703" s="1">
        <v>11241</v>
      </c>
      <c r="B3703" s="1">
        <v>37</v>
      </c>
      <c r="C3703" s="1" t="str">
        <f t="shared" si="171"/>
        <v>Middle-Aged</v>
      </c>
      <c r="D3703" s="1" t="s">
        <v>16</v>
      </c>
      <c r="E3703" s="1" t="s">
        <v>33</v>
      </c>
      <c r="F3703" s="1" t="s">
        <v>77</v>
      </c>
      <c r="G3703" s="1" t="s">
        <v>86</v>
      </c>
      <c r="H3703" s="1">
        <v>4</v>
      </c>
      <c r="I3703" s="1" t="s">
        <v>26</v>
      </c>
      <c r="J3703" s="1" t="s">
        <v>93</v>
      </c>
      <c r="K3703" s="6">
        <v>722.36</v>
      </c>
      <c r="L3703" s="6">
        <v>361.18</v>
      </c>
      <c r="M3703" s="1">
        <v>2</v>
      </c>
      <c r="N3703" s="8">
        <v>45419</v>
      </c>
      <c r="O3703" s="4" t="str">
        <f t="shared" si="172"/>
        <v>May 2024</v>
      </c>
      <c r="P3703" s="1" t="s">
        <v>22</v>
      </c>
      <c r="Q3703" s="1"/>
      <c r="R3703" s="6">
        <v>0</v>
      </c>
      <c r="S3703" s="6">
        <f t="shared" si="173"/>
        <v>722.36</v>
      </c>
    </row>
    <row r="3704" spans="1:19" x14ac:dyDescent="0.35">
      <c r="A3704" s="1">
        <v>16464</v>
      </c>
      <c r="B3704" s="1">
        <v>37</v>
      </c>
      <c r="C3704" s="1" t="str">
        <f t="shared" si="171"/>
        <v>Middle-Aged</v>
      </c>
      <c r="D3704" s="1" t="s">
        <v>16</v>
      </c>
      <c r="E3704" s="1" t="s">
        <v>17</v>
      </c>
      <c r="F3704" s="1" t="s">
        <v>77</v>
      </c>
      <c r="G3704" s="1" t="s">
        <v>86</v>
      </c>
      <c r="H3704" s="1">
        <v>3</v>
      </c>
      <c r="I3704" s="1" t="s">
        <v>26</v>
      </c>
      <c r="J3704" s="1" t="s">
        <v>83</v>
      </c>
      <c r="K3704" s="6">
        <v>2528.2600000000002</v>
      </c>
      <c r="L3704" s="6">
        <v>361.18</v>
      </c>
      <c r="M3704" s="1">
        <v>7</v>
      </c>
      <c r="N3704" s="8">
        <v>45419</v>
      </c>
      <c r="O3704" s="4" t="str">
        <f t="shared" si="172"/>
        <v>May 2024</v>
      </c>
      <c r="P3704" s="1" t="s">
        <v>84</v>
      </c>
      <c r="Q3704" s="1"/>
      <c r="R3704" s="6">
        <v>0</v>
      </c>
      <c r="S3704" s="6">
        <f t="shared" si="173"/>
        <v>2528.2600000000002</v>
      </c>
    </row>
    <row r="3705" spans="1:19" x14ac:dyDescent="0.35">
      <c r="A3705" s="1">
        <v>16920</v>
      </c>
      <c r="B3705" s="1">
        <v>37</v>
      </c>
      <c r="C3705" s="1" t="str">
        <f t="shared" si="171"/>
        <v>Middle-Aged</v>
      </c>
      <c r="D3705" s="1" t="s">
        <v>16</v>
      </c>
      <c r="E3705" s="1" t="s">
        <v>17</v>
      </c>
      <c r="F3705" s="1" t="s">
        <v>77</v>
      </c>
      <c r="G3705" s="1" t="s">
        <v>86</v>
      </c>
      <c r="H3705" s="1">
        <v>1</v>
      </c>
      <c r="I3705" s="1" t="s">
        <v>26</v>
      </c>
      <c r="J3705" s="1" t="s">
        <v>83</v>
      </c>
      <c r="K3705" s="6">
        <v>1805.9</v>
      </c>
      <c r="L3705" s="6">
        <v>361.18</v>
      </c>
      <c r="M3705" s="1">
        <v>5</v>
      </c>
      <c r="N3705" s="8">
        <v>45419</v>
      </c>
      <c r="O3705" s="4" t="str">
        <f t="shared" si="172"/>
        <v>May 2024</v>
      </c>
      <c r="P3705" s="1" t="s">
        <v>22</v>
      </c>
      <c r="Q3705" s="1"/>
      <c r="R3705" s="6">
        <v>0</v>
      </c>
      <c r="S3705" s="6">
        <f t="shared" si="173"/>
        <v>1805.9</v>
      </c>
    </row>
    <row r="3706" spans="1:19" x14ac:dyDescent="0.35">
      <c r="A3706" s="1">
        <v>18308</v>
      </c>
      <c r="B3706" s="1">
        <v>42</v>
      </c>
      <c r="C3706" s="1" t="str">
        <f t="shared" si="171"/>
        <v>Middle-Aged</v>
      </c>
      <c r="D3706" s="1" t="s">
        <v>16</v>
      </c>
      <c r="E3706" s="1" t="s">
        <v>17</v>
      </c>
      <c r="F3706" s="1" t="s">
        <v>77</v>
      </c>
      <c r="G3706" s="1" t="s">
        <v>86</v>
      </c>
      <c r="H3706" s="1">
        <v>3</v>
      </c>
      <c r="I3706" s="1" t="s">
        <v>26</v>
      </c>
      <c r="J3706" s="1" t="s">
        <v>83</v>
      </c>
      <c r="K3706" s="6">
        <v>722.36</v>
      </c>
      <c r="L3706" s="6">
        <v>361.18</v>
      </c>
      <c r="M3706" s="1">
        <v>2</v>
      </c>
      <c r="N3706" s="8">
        <v>45419</v>
      </c>
      <c r="O3706" s="4" t="str">
        <f t="shared" si="172"/>
        <v>May 2024</v>
      </c>
      <c r="P3706" s="1" t="s">
        <v>22</v>
      </c>
      <c r="Q3706" s="1" t="s">
        <v>120</v>
      </c>
      <c r="R3706" s="6">
        <v>146.26</v>
      </c>
      <c r="S3706" s="6">
        <f t="shared" si="173"/>
        <v>868.62</v>
      </c>
    </row>
    <row r="3707" spans="1:19" x14ac:dyDescent="0.35">
      <c r="A3707" s="1">
        <v>17873</v>
      </c>
      <c r="B3707" s="1">
        <v>43</v>
      </c>
      <c r="C3707" s="1" t="str">
        <f t="shared" si="171"/>
        <v>Middle-Aged</v>
      </c>
      <c r="D3707" s="1" t="s">
        <v>38</v>
      </c>
      <c r="E3707" s="1" t="s">
        <v>33</v>
      </c>
      <c r="F3707" s="1" t="s">
        <v>18</v>
      </c>
      <c r="G3707" s="1" t="s">
        <v>81</v>
      </c>
      <c r="H3707" s="1">
        <v>4</v>
      </c>
      <c r="I3707" s="1" t="s">
        <v>26</v>
      </c>
      <c r="J3707" s="1" t="s">
        <v>93</v>
      </c>
      <c r="K3707" s="6">
        <v>3419.04</v>
      </c>
      <c r="L3707" s="6">
        <v>1139.68</v>
      </c>
      <c r="M3707" s="1">
        <v>3</v>
      </c>
      <c r="N3707" s="8">
        <v>45419</v>
      </c>
      <c r="O3707" s="4" t="str">
        <f t="shared" si="172"/>
        <v>May 2024</v>
      </c>
      <c r="P3707" s="1" t="s">
        <v>79</v>
      </c>
      <c r="Q3707" s="1" t="s">
        <v>29</v>
      </c>
      <c r="R3707" s="6">
        <v>73.069999999999993</v>
      </c>
      <c r="S3707" s="6">
        <f t="shared" si="173"/>
        <v>3492.11</v>
      </c>
    </row>
    <row r="3708" spans="1:19" x14ac:dyDescent="0.35">
      <c r="A3708" s="1">
        <v>5179</v>
      </c>
      <c r="B3708" s="1">
        <v>44</v>
      </c>
      <c r="C3708" s="1" t="str">
        <f t="shared" si="171"/>
        <v>Middle-Aged</v>
      </c>
      <c r="D3708" s="1" t="s">
        <v>38</v>
      </c>
      <c r="E3708" s="1" t="s">
        <v>17</v>
      </c>
      <c r="F3708" s="1" t="s">
        <v>24</v>
      </c>
      <c r="G3708" s="1" t="s">
        <v>25</v>
      </c>
      <c r="H3708" s="1">
        <v>3</v>
      </c>
      <c r="I3708" s="1" t="s">
        <v>20</v>
      </c>
      <c r="J3708" s="1" t="s">
        <v>42</v>
      </c>
      <c r="K3708" s="6">
        <v>1235.1500000000001</v>
      </c>
      <c r="L3708" s="6">
        <v>247.03</v>
      </c>
      <c r="M3708" s="1">
        <v>5</v>
      </c>
      <c r="N3708" s="8">
        <v>45419</v>
      </c>
      <c r="O3708" s="4" t="str">
        <f t="shared" si="172"/>
        <v>May 2024</v>
      </c>
      <c r="P3708" s="1" t="s">
        <v>28</v>
      </c>
      <c r="Q3708" s="1"/>
      <c r="R3708" s="6">
        <v>0</v>
      </c>
      <c r="S3708" s="6">
        <f t="shared" si="173"/>
        <v>1235.1500000000001</v>
      </c>
    </row>
    <row r="3709" spans="1:19" x14ac:dyDescent="0.35">
      <c r="A3709" s="1">
        <v>17114</v>
      </c>
      <c r="B3709" s="1">
        <v>47</v>
      </c>
      <c r="C3709" s="1" t="str">
        <f t="shared" si="171"/>
        <v>Middle-Aged</v>
      </c>
      <c r="D3709" s="1" t="s">
        <v>38</v>
      </c>
      <c r="E3709" s="1" t="s">
        <v>33</v>
      </c>
      <c r="F3709" s="1" t="s">
        <v>24</v>
      </c>
      <c r="G3709" s="1" t="s">
        <v>85</v>
      </c>
      <c r="H3709" s="1">
        <v>1</v>
      </c>
      <c r="I3709" s="1" t="s">
        <v>26</v>
      </c>
      <c r="J3709" s="1" t="s">
        <v>93</v>
      </c>
      <c r="K3709" s="6">
        <v>3145.64</v>
      </c>
      <c r="L3709" s="6">
        <v>786.41</v>
      </c>
      <c r="M3709" s="1">
        <v>4</v>
      </c>
      <c r="N3709" s="8">
        <v>45419</v>
      </c>
      <c r="O3709" s="4" t="str">
        <f t="shared" si="172"/>
        <v>May 2024</v>
      </c>
      <c r="P3709" s="1" t="s">
        <v>22</v>
      </c>
      <c r="Q3709" s="1" t="s">
        <v>37</v>
      </c>
      <c r="R3709" s="6">
        <v>75.02</v>
      </c>
      <c r="S3709" s="6">
        <f t="shared" si="173"/>
        <v>3220.66</v>
      </c>
    </row>
    <row r="3710" spans="1:19" x14ac:dyDescent="0.35">
      <c r="A3710" s="1">
        <v>19180</v>
      </c>
      <c r="B3710" s="1">
        <v>47</v>
      </c>
      <c r="C3710" s="1" t="str">
        <f t="shared" si="171"/>
        <v>Middle-Aged</v>
      </c>
      <c r="D3710" s="1" t="s">
        <v>16</v>
      </c>
      <c r="E3710" s="1" t="s">
        <v>17</v>
      </c>
      <c r="F3710" s="1" t="s">
        <v>24</v>
      </c>
      <c r="G3710" s="1" t="s">
        <v>85</v>
      </c>
      <c r="H3710" s="1">
        <v>1</v>
      </c>
      <c r="I3710" s="1" t="s">
        <v>26</v>
      </c>
      <c r="J3710" s="1" t="s">
        <v>93</v>
      </c>
      <c r="K3710" s="6">
        <v>5504.87</v>
      </c>
      <c r="L3710" s="6">
        <v>786.41</v>
      </c>
      <c r="M3710" s="1">
        <v>7</v>
      </c>
      <c r="N3710" s="8">
        <v>45419</v>
      </c>
      <c r="O3710" s="4" t="str">
        <f t="shared" si="172"/>
        <v>May 2024</v>
      </c>
      <c r="P3710" s="1" t="s">
        <v>84</v>
      </c>
      <c r="Q3710" s="1"/>
      <c r="R3710" s="6">
        <v>0</v>
      </c>
      <c r="S3710" s="6">
        <f t="shared" si="173"/>
        <v>5504.87</v>
      </c>
    </row>
    <row r="3711" spans="1:19" x14ac:dyDescent="0.35">
      <c r="A3711" s="1">
        <v>12238</v>
      </c>
      <c r="B3711" s="1">
        <v>48</v>
      </c>
      <c r="C3711" s="1" t="str">
        <f t="shared" si="171"/>
        <v>Middle-Aged</v>
      </c>
      <c r="D3711" s="1" t="s">
        <v>16</v>
      </c>
      <c r="E3711" s="1" t="s">
        <v>33</v>
      </c>
      <c r="F3711" s="1" t="s">
        <v>24</v>
      </c>
      <c r="G3711" s="1" t="s">
        <v>85</v>
      </c>
      <c r="H3711" s="1">
        <v>1</v>
      </c>
      <c r="I3711" s="1" t="s">
        <v>20</v>
      </c>
      <c r="J3711" s="1" t="s">
        <v>93</v>
      </c>
      <c r="K3711" s="6">
        <v>7077.69</v>
      </c>
      <c r="L3711" s="6">
        <v>786.41</v>
      </c>
      <c r="M3711" s="1">
        <v>9</v>
      </c>
      <c r="N3711" s="8">
        <v>45419</v>
      </c>
      <c r="O3711" s="4" t="str">
        <f t="shared" si="172"/>
        <v>May 2024</v>
      </c>
      <c r="P3711" s="1" t="s">
        <v>79</v>
      </c>
      <c r="Q3711" s="1" t="s">
        <v>107</v>
      </c>
      <c r="R3711" s="6">
        <v>92.71</v>
      </c>
      <c r="S3711" s="6">
        <f t="shared" si="173"/>
        <v>7170.4</v>
      </c>
    </row>
    <row r="3712" spans="1:19" x14ac:dyDescent="0.35">
      <c r="A3712" s="1">
        <v>3509</v>
      </c>
      <c r="B3712" s="1">
        <v>50</v>
      </c>
      <c r="C3712" s="1" t="str">
        <f t="shared" si="171"/>
        <v>Middle-Aged</v>
      </c>
      <c r="D3712" s="1" t="s">
        <v>38</v>
      </c>
      <c r="E3712" s="1" t="s">
        <v>17</v>
      </c>
      <c r="F3712" s="1" t="s">
        <v>24</v>
      </c>
      <c r="G3712" s="1" t="s">
        <v>25</v>
      </c>
      <c r="H3712" s="1">
        <v>3</v>
      </c>
      <c r="I3712" s="1" t="s">
        <v>26</v>
      </c>
      <c r="J3712" s="1" t="s">
        <v>42</v>
      </c>
      <c r="K3712" s="6">
        <v>247.03</v>
      </c>
      <c r="L3712" s="6">
        <v>247.03</v>
      </c>
      <c r="M3712" s="1">
        <v>1</v>
      </c>
      <c r="N3712" s="8">
        <v>45419</v>
      </c>
      <c r="O3712" s="4" t="str">
        <f t="shared" si="172"/>
        <v>May 2024</v>
      </c>
      <c r="P3712" s="1" t="s">
        <v>22</v>
      </c>
      <c r="Q3712" s="1" t="s">
        <v>29</v>
      </c>
      <c r="R3712" s="6">
        <v>42.44</v>
      </c>
      <c r="S3712" s="6">
        <f t="shared" si="173"/>
        <v>289.47000000000003</v>
      </c>
    </row>
    <row r="3713" spans="1:19" x14ac:dyDescent="0.35">
      <c r="A3713" s="1">
        <v>14195</v>
      </c>
      <c r="B3713" s="1">
        <v>51</v>
      </c>
      <c r="C3713" s="1" t="str">
        <f t="shared" si="171"/>
        <v>Middle-Aged</v>
      </c>
      <c r="D3713" s="1" t="s">
        <v>16</v>
      </c>
      <c r="E3713" s="1" t="s">
        <v>33</v>
      </c>
      <c r="F3713" s="1" t="s">
        <v>24</v>
      </c>
      <c r="G3713" s="1" t="s">
        <v>85</v>
      </c>
      <c r="H3713" s="1">
        <v>1</v>
      </c>
      <c r="I3713" s="1" t="s">
        <v>26</v>
      </c>
      <c r="J3713" s="1" t="s">
        <v>21</v>
      </c>
      <c r="K3713" s="6">
        <v>3932.05</v>
      </c>
      <c r="L3713" s="6">
        <v>786.41</v>
      </c>
      <c r="M3713" s="1">
        <v>5</v>
      </c>
      <c r="N3713" s="8">
        <v>45419</v>
      </c>
      <c r="O3713" s="4" t="str">
        <f t="shared" si="172"/>
        <v>May 2024</v>
      </c>
      <c r="P3713" s="1" t="s">
        <v>79</v>
      </c>
      <c r="Q3713" s="1"/>
      <c r="R3713" s="6">
        <v>0</v>
      </c>
      <c r="S3713" s="6">
        <f t="shared" si="173"/>
        <v>3932.05</v>
      </c>
    </row>
    <row r="3714" spans="1:19" x14ac:dyDescent="0.35">
      <c r="A3714" s="1">
        <v>6695</v>
      </c>
      <c r="B3714" s="1">
        <v>53</v>
      </c>
      <c r="C3714" s="1" t="str">
        <f t="shared" ref="C3714:C3777" si="174">IF(B3714&lt;=35,"Young",IF(B3714&lt;=55,"Middle-Aged","Old"))</f>
        <v>Middle-Aged</v>
      </c>
      <c r="D3714" s="1" t="s">
        <v>16</v>
      </c>
      <c r="E3714" s="1" t="s">
        <v>17</v>
      </c>
      <c r="F3714" s="1" t="s">
        <v>24</v>
      </c>
      <c r="G3714" s="1" t="s">
        <v>25</v>
      </c>
      <c r="H3714" s="1">
        <v>3</v>
      </c>
      <c r="I3714" s="1" t="s">
        <v>20</v>
      </c>
      <c r="J3714" s="1" t="s">
        <v>34</v>
      </c>
      <c r="K3714" s="6">
        <v>247.03</v>
      </c>
      <c r="L3714" s="6">
        <v>247.03</v>
      </c>
      <c r="M3714" s="1">
        <v>1</v>
      </c>
      <c r="N3714" s="8">
        <v>45419</v>
      </c>
      <c r="O3714" s="4" t="str">
        <f t="shared" ref="O3714:O3777" si="175">TEXT(N3714,"mmmm yyyy")</f>
        <v>May 2024</v>
      </c>
      <c r="P3714" s="1" t="s">
        <v>28</v>
      </c>
      <c r="Q3714" s="1" t="s">
        <v>67</v>
      </c>
      <c r="R3714" s="6">
        <v>70.16</v>
      </c>
      <c r="S3714" s="6">
        <f t="shared" ref="S3714:S3777" si="176">K3714+R3714</f>
        <v>317.19</v>
      </c>
    </row>
    <row r="3715" spans="1:19" x14ac:dyDescent="0.35">
      <c r="A3715" s="1">
        <v>12674</v>
      </c>
      <c r="B3715" s="1">
        <v>54</v>
      </c>
      <c r="C3715" s="1" t="str">
        <f t="shared" si="174"/>
        <v>Middle-Aged</v>
      </c>
      <c r="D3715" s="1" t="s">
        <v>16</v>
      </c>
      <c r="E3715" s="1" t="s">
        <v>17</v>
      </c>
      <c r="F3715" s="1" t="s">
        <v>18</v>
      </c>
      <c r="G3715" s="1" t="s">
        <v>81</v>
      </c>
      <c r="H3715" s="1">
        <v>5</v>
      </c>
      <c r="I3715" s="1" t="s">
        <v>20</v>
      </c>
      <c r="J3715" s="1" t="s">
        <v>93</v>
      </c>
      <c r="K3715" s="6">
        <v>3419.04</v>
      </c>
      <c r="L3715" s="6">
        <v>1139.68</v>
      </c>
      <c r="M3715" s="1">
        <v>3</v>
      </c>
      <c r="N3715" s="8">
        <v>45419</v>
      </c>
      <c r="O3715" s="4" t="str">
        <f t="shared" si="175"/>
        <v>May 2024</v>
      </c>
      <c r="P3715" s="1" t="s">
        <v>79</v>
      </c>
      <c r="Q3715" s="1" t="s">
        <v>105</v>
      </c>
      <c r="R3715" s="6">
        <v>245.53</v>
      </c>
      <c r="S3715" s="6">
        <f t="shared" si="176"/>
        <v>3664.57</v>
      </c>
    </row>
    <row r="3716" spans="1:19" x14ac:dyDescent="0.35">
      <c r="A3716" s="1">
        <v>11055</v>
      </c>
      <c r="B3716" s="1">
        <v>58</v>
      </c>
      <c r="C3716" s="1" t="str">
        <f t="shared" si="174"/>
        <v>Old</v>
      </c>
      <c r="D3716" s="1" t="s">
        <v>16</v>
      </c>
      <c r="E3716" s="1" t="s">
        <v>17</v>
      </c>
      <c r="F3716" s="1" t="s">
        <v>77</v>
      </c>
      <c r="G3716" s="1" t="s">
        <v>86</v>
      </c>
      <c r="H3716" s="1">
        <v>2</v>
      </c>
      <c r="I3716" s="1" t="s">
        <v>26</v>
      </c>
      <c r="J3716" s="1" t="s">
        <v>21</v>
      </c>
      <c r="K3716" s="6">
        <v>1444.72</v>
      </c>
      <c r="L3716" s="6">
        <v>361.18</v>
      </c>
      <c r="M3716" s="1">
        <v>4</v>
      </c>
      <c r="N3716" s="8">
        <v>45419</v>
      </c>
      <c r="O3716" s="4" t="str">
        <f t="shared" si="175"/>
        <v>May 2024</v>
      </c>
      <c r="P3716" s="1" t="s">
        <v>79</v>
      </c>
      <c r="Q3716" s="1" t="s">
        <v>82</v>
      </c>
      <c r="R3716" s="6">
        <v>123.64</v>
      </c>
      <c r="S3716" s="6">
        <f t="shared" si="176"/>
        <v>1568.3600000000001</v>
      </c>
    </row>
    <row r="3717" spans="1:19" x14ac:dyDescent="0.35">
      <c r="A3717" s="1">
        <v>11931</v>
      </c>
      <c r="B3717" s="1">
        <v>58</v>
      </c>
      <c r="C3717" s="1" t="str">
        <f t="shared" si="174"/>
        <v>Old</v>
      </c>
      <c r="D3717" s="1" t="s">
        <v>16</v>
      </c>
      <c r="E3717" s="1" t="s">
        <v>17</v>
      </c>
      <c r="F3717" s="1" t="s">
        <v>18</v>
      </c>
      <c r="G3717" s="1" t="s">
        <v>81</v>
      </c>
      <c r="H3717" s="1">
        <v>4</v>
      </c>
      <c r="I3717" s="1" t="s">
        <v>26</v>
      </c>
      <c r="J3717" s="1" t="s">
        <v>21</v>
      </c>
      <c r="K3717" s="6">
        <v>5698.4</v>
      </c>
      <c r="L3717" s="6">
        <v>1139.68</v>
      </c>
      <c r="M3717" s="1">
        <v>5</v>
      </c>
      <c r="N3717" s="8">
        <v>45419</v>
      </c>
      <c r="O3717" s="4" t="str">
        <f t="shared" si="175"/>
        <v>May 2024</v>
      </c>
      <c r="P3717" s="1" t="s">
        <v>84</v>
      </c>
      <c r="Q3717" s="1"/>
      <c r="R3717" s="6">
        <v>0</v>
      </c>
      <c r="S3717" s="6">
        <f t="shared" si="176"/>
        <v>5698.4</v>
      </c>
    </row>
    <row r="3718" spans="1:19" x14ac:dyDescent="0.35">
      <c r="A3718" s="1">
        <v>15795</v>
      </c>
      <c r="B3718" s="1">
        <v>59</v>
      </c>
      <c r="C3718" s="1" t="str">
        <f t="shared" si="174"/>
        <v>Old</v>
      </c>
      <c r="D3718" s="1" t="s">
        <v>16</v>
      </c>
      <c r="E3718" s="1" t="s">
        <v>17</v>
      </c>
      <c r="F3718" s="1" t="s">
        <v>30</v>
      </c>
      <c r="G3718" s="1" t="s">
        <v>78</v>
      </c>
      <c r="H3718" s="1">
        <v>3</v>
      </c>
      <c r="I3718" s="1" t="s">
        <v>20</v>
      </c>
      <c r="J3718" s="1" t="s">
        <v>93</v>
      </c>
      <c r="K3718" s="6">
        <v>3371.6</v>
      </c>
      <c r="L3718" s="6">
        <v>674.32</v>
      </c>
      <c r="M3718" s="1">
        <v>5</v>
      </c>
      <c r="N3718" s="8">
        <v>45419</v>
      </c>
      <c r="O3718" s="4" t="str">
        <f t="shared" si="175"/>
        <v>May 2024</v>
      </c>
      <c r="P3718" s="1" t="s">
        <v>79</v>
      </c>
      <c r="Q3718" s="1" t="s">
        <v>37</v>
      </c>
      <c r="R3718" s="6">
        <v>45.06</v>
      </c>
      <c r="S3718" s="6">
        <f t="shared" si="176"/>
        <v>3416.66</v>
      </c>
    </row>
    <row r="3719" spans="1:19" x14ac:dyDescent="0.35">
      <c r="A3719" s="1">
        <v>19151</v>
      </c>
      <c r="B3719" s="1">
        <v>60</v>
      </c>
      <c r="C3719" s="1" t="str">
        <f t="shared" si="174"/>
        <v>Old</v>
      </c>
      <c r="D3719" s="1" t="s">
        <v>16</v>
      </c>
      <c r="E3719" s="1" t="s">
        <v>33</v>
      </c>
      <c r="F3719" s="1" t="s">
        <v>30</v>
      </c>
      <c r="G3719" s="1" t="s">
        <v>78</v>
      </c>
      <c r="H3719" s="1">
        <v>3</v>
      </c>
      <c r="I3719" s="1" t="s">
        <v>26</v>
      </c>
      <c r="J3719" s="1" t="s">
        <v>83</v>
      </c>
      <c r="K3719" s="6">
        <v>2697.28</v>
      </c>
      <c r="L3719" s="6">
        <v>674.32</v>
      </c>
      <c r="M3719" s="1">
        <v>4</v>
      </c>
      <c r="N3719" s="8">
        <v>45419</v>
      </c>
      <c r="O3719" s="4" t="str">
        <f t="shared" si="175"/>
        <v>May 2024</v>
      </c>
      <c r="P3719" s="1" t="s">
        <v>84</v>
      </c>
      <c r="Q3719" s="1" t="s">
        <v>37</v>
      </c>
      <c r="R3719" s="6">
        <v>76.930000000000007</v>
      </c>
      <c r="S3719" s="6">
        <f t="shared" si="176"/>
        <v>2774.21</v>
      </c>
    </row>
    <row r="3720" spans="1:19" x14ac:dyDescent="0.35">
      <c r="A3720" s="1">
        <v>6360</v>
      </c>
      <c r="B3720" s="1">
        <v>61</v>
      </c>
      <c r="C3720" s="1" t="str">
        <f t="shared" si="174"/>
        <v>Old</v>
      </c>
      <c r="D3720" s="1" t="s">
        <v>16</v>
      </c>
      <c r="E3720" s="1" t="s">
        <v>17</v>
      </c>
      <c r="F3720" s="1" t="s">
        <v>40</v>
      </c>
      <c r="G3720" s="1" t="s">
        <v>41</v>
      </c>
      <c r="H3720" s="1">
        <v>3</v>
      </c>
      <c r="I3720" s="1" t="s">
        <v>26</v>
      </c>
      <c r="J3720" s="1" t="s">
        <v>21</v>
      </c>
      <c r="K3720" s="6">
        <v>7603.47</v>
      </c>
      <c r="L3720" s="6">
        <v>844.83</v>
      </c>
      <c r="M3720" s="1">
        <v>9</v>
      </c>
      <c r="N3720" s="8">
        <v>45419</v>
      </c>
      <c r="O3720" s="4" t="str">
        <f t="shared" si="175"/>
        <v>May 2024</v>
      </c>
      <c r="P3720" s="1" t="s">
        <v>32</v>
      </c>
      <c r="Q3720" s="1" t="s">
        <v>37</v>
      </c>
      <c r="R3720" s="6">
        <v>49.85</v>
      </c>
      <c r="S3720" s="6">
        <f t="shared" si="176"/>
        <v>7653.3200000000006</v>
      </c>
    </row>
    <row r="3721" spans="1:19" x14ac:dyDescent="0.35">
      <c r="A3721" s="1">
        <v>13163</v>
      </c>
      <c r="B3721" s="1">
        <v>61</v>
      </c>
      <c r="C3721" s="1" t="str">
        <f t="shared" si="174"/>
        <v>Old</v>
      </c>
      <c r="D3721" s="1" t="s">
        <v>38</v>
      </c>
      <c r="E3721" s="1" t="s">
        <v>17</v>
      </c>
      <c r="F3721" s="1" t="s">
        <v>18</v>
      </c>
      <c r="G3721" s="1" t="s">
        <v>81</v>
      </c>
      <c r="H3721" s="1">
        <v>5</v>
      </c>
      <c r="I3721" s="1" t="s">
        <v>26</v>
      </c>
      <c r="J3721" s="1" t="s">
        <v>83</v>
      </c>
      <c r="K3721" s="6">
        <v>9117.44</v>
      </c>
      <c r="L3721" s="6">
        <v>1139.68</v>
      </c>
      <c r="M3721" s="1">
        <v>8</v>
      </c>
      <c r="N3721" s="8">
        <v>45419</v>
      </c>
      <c r="O3721" s="4" t="str">
        <f t="shared" si="175"/>
        <v>May 2024</v>
      </c>
      <c r="P3721" s="1" t="s">
        <v>22</v>
      </c>
      <c r="Q3721" s="1" t="s">
        <v>106</v>
      </c>
      <c r="R3721" s="6">
        <v>236.19</v>
      </c>
      <c r="S3721" s="6">
        <f t="shared" si="176"/>
        <v>9353.630000000001</v>
      </c>
    </row>
    <row r="3722" spans="1:19" x14ac:dyDescent="0.35">
      <c r="A3722" s="1">
        <v>1422</v>
      </c>
      <c r="B3722" s="1">
        <v>62</v>
      </c>
      <c r="C3722" s="1" t="str">
        <f t="shared" si="174"/>
        <v>Old</v>
      </c>
      <c r="D3722" s="1" t="s">
        <v>38</v>
      </c>
      <c r="E3722" s="1" t="s">
        <v>17</v>
      </c>
      <c r="F3722" s="1" t="s">
        <v>18</v>
      </c>
      <c r="G3722" s="1" t="s">
        <v>19</v>
      </c>
      <c r="H3722" s="1">
        <v>2</v>
      </c>
      <c r="I3722" s="1" t="s">
        <v>26</v>
      </c>
      <c r="J3722" s="1" t="s">
        <v>27</v>
      </c>
      <c r="K3722" s="6">
        <v>5538.33</v>
      </c>
      <c r="L3722" s="6">
        <v>791.19</v>
      </c>
      <c r="M3722" s="1">
        <v>7</v>
      </c>
      <c r="N3722" s="8">
        <v>45419</v>
      </c>
      <c r="O3722" s="4" t="str">
        <f t="shared" si="175"/>
        <v>May 2024</v>
      </c>
      <c r="P3722" s="1" t="s">
        <v>28</v>
      </c>
      <c r="Q3722" s="1" t="s">
        <v>37</v>
      </c>
      <c r="R3722" s="6">
        <v>8.19</v>
      </c>
      <c r="S3722" s="6">
        <f t="shared" si="176"/>
        <v>5546.5199999999995</v>
      </c>
    </row>
    <row r="3723" spans="1:19" x14ac:dyDescent="0.35">
      <c r="A3723" s="1">
        <v>12290</v>
      </c>
      <c r="B3723" s="1">
        <v>62</v>
      </c>
      <c r="C3723" s="1" t="str">
        <f t="shared" si="174"/>
        <v>Old</v>
      </c>
      <c r="D3723" s="1" t="s">
        <v>16</v>
      </c>
      <c r="E3723" s="1" t="s">
        <v>17</v>
      </c>
      <c r="F3723" s="1" t="s">
        <v>40</v>
      </c>
      <c r="G3723" s="1" t="s">
        <v>88</v>
      </c>
      <c r="H3723" s="1">
        <v>5</v>
      </c>
      <c r="I3723" s="1" t="s">
        <v>20</v>
      </c>
      <c r="J3723" s="1" t="s">
        <v>21</v>
      </c>
      <c r="K3723" s="6">
        <v>3216.5</v>
      </c>
      <c r="L3723" s="6">
        <v>459.5</v>
      </c>
      <c r="M3723" s="1">
        <v>7</v>
      </c>
      <c r="N3723" s="8">
        <v>45419</v>
      </c>
      <c r="O3723" s="4" t="str">
        <f t="shared" si="175"/>
        <v>May 2024</v>
      </c>
      <c r="P3723" s="1" t="s">
        <v>22</v>
      </c>
      <c r="Q3723" s="1" t="s">
        <v>52</v>
      </c>
      <c r="R3723" s="6">
        <v>11.25</v>
      </c>
      <c r="S3723" s="6">
        <f t="shared" si="176"/>
        <v>3227.75</v>
      </c>
    </row>
    <row r="3724" spans="1:19" x14ac:dyDescent="0.35">
      <c r="A3724" s="1">
        <v>12478</v>
      </c>
      <c r="B3724" s="1">
        <v>62</v>
      </c>
      <c r="C3724" s="1" t="str">
        <f t="shared" si="174"/>
        <v>Old</v>
      </c>
      <c r="D3724" s="1" t="s">
        <v>38</v>
      </c>
      <c r="E3724" s="1" t="s">
        <v>17</v>
      </c>
      <c r="F3724" s="1" t="s">
        <v>18</v>
      </c>
      <c r="G3724" s="1" t="s">
        <v>81</v>
      </c>
      <c r="H3724" s="1">
        <v>4</v>
      </c>
      <c r="I3724" s="1" t="s">
        <v>26</v>
      </c>
      <c r="J3724" s="1" t="s">
        <v>83</v>
      </c>
      <c r="K3724" s="6">
        <v>5698.4</v>
      </c>
      <c r="L3724" s="6">
        <v>1139.68</v>
      </c>
      <c r="M3724" s="1">
        <v>5</v>
      </c>
      <c r="N3724" s="8">
        <v>45419</v>
      </c>
      <c r="O3724" s="4" t="str">
        <f t="shared" si="175"/>
        <v>May 2024</v>
      </c>
      <c r="P3724" s="1" t="s">
        <v>79</v>
      </c>
      <c r="Q3724" s="1" t="s">
        <v>52</v>
      </c>
      <c r="R3724" s="6">
        <v>78.53</v>
      </c>
      <c r="S3724" s="6">
        <f t="shared" si="176"/>
        <v>5776.9299999999994</v>
      </c>
    </row>
    <row r="3725" spans="1:19" x14ac:dyDescent="0.35">
      <c r="A3725" s="1">
        <v>16381</v>
      </c>
      <c r="B3725" s="1">
        <v>68</v>
      </c>
      <c r="C3725" s="1" t="str">
        <f t="shared" si="174"/>
        <v>Old</v>
      </c>
      <c r="D3725" s="1" t="s">
        <v>16</v>
      </c>
      <c r="E3725" s="1" t="s">
        <v>17</v>
      </c>
      <c r="F3725" s="1" t="s">
        <v>18</v>
      </c>
      <c r="G3725" s="1" t="s">
        <v>81</v>
      </c>
      <c r="H3725" s="1">
        <v>5</v>
      </c>
      <c r="I3725" s="1" t="s">
        <v>26</v>
      </c>
      <c r="J3725" s="1" t="s">
        <v>21</v>
      </c>
      <c r="K3725" s="6">
        <v>11396.8</v>
      </c>
      <c r="L3725" s="6">
        <v>1139.68</v>
      </c>
      <c r="M3725" s="1">
        <v>10</v>
      </c>
      <c r="N3725" s="8">
        <v>45419</v>
      </c>
      <c r="O3725" s="4" t="str">
        <f t="shared" si="175"/>
        <v>May 2024</v>
      </c>
      <c r="P3725" s="1" t="s">
        <v>84</v>
      </c>
      <c r="Q3725" s="1" t="s">
        <v>96</v>
      </c>
      <c r="R3725" s="6">
        <v>62.84</v>
      </c>
      <c r="S3725" s="6">
        <f t="shared" si="176"/>
        <v>11459.64</v>
      </c>
    </row>
    <row r="3726" spans="1:19" x14ac:dyDescent="0.35">
      <c r="A3726" s="1">
        <v>9381</v>
      </c>
      <c r="B3726" s="1">
        <v>70</v>
      </c>
      <c r="C3726" s="1" t="str">
        <f t="shared" si="174"/>
        <v>Old</v>
      </c>
      <c r="D3726" s="1" t="s">
        <v>38</v>
      </c>
      <c r="E3726" s="1" t="s">
        <v>17</v>
      </c>
      <c r="F3726" s="1" t="s">
        <v>24</v>
      </c>
      <c r="G3726" s="1" t="s">
        <v>25</v>
      </c>
      <c r="H3726" s="1">
        <v>3</v>
      </c>
      <c r="I3726" s="1" t="s">
        <v>26</v>
      </c>
      <c r="J3726" s="1" t="s">
        <v>21</v>
      </c>
      <c r="K3726" s="6">
        <v>1482.18</v>
      </c>
      <c r="L3726" s="6">
        <v>247.03</v>
      </c>
      <c r="M3726" s="1">
        <v>6</v>
      </c>
      <c r="N3726" s="8">
        <v>45419</v>
      </c>
      <c r="O3726" s="4" t="str">
        <f t="shared" si="175"/>
        <v>May 2024</v>
      </c>
      <c r="P3726" s="1" t="s">
        <v>22</v>
      </c>
      <c r="Q3726" s="1" t="s">
        <v>35</v>
      </c>
      <c r="R3726" s="6">
        <v>75.55</v>
      </c>
      <c r="S3726" s="6">
        <f t="shared" si="176"/>
        <v>1557.73</v>
      </c>
    </row>
    <row r="3727" spans="1:19" x14ac:dyDescent="0.35">
      <c r="A3727" s="1">
        <v>17020</v>
      </c>
      <c r="B3727" s="1">
        <v>70</v>
      </c>
      <c r="C3727" s="1" t="str">
        <f t="shared" si="174"/>
        <v>Old</v>
      </c>
      <c r="D3727" s="1" t="s">
        <v>38</v>
      </c>
      <c r="E3727" s="1" t="s">
        <v>17</v>
      </c>
      <c r="F3727" s="1" t="s">
        <v>18</v>
      </c>
      <c r="G3727" s="1" t="s">
        <v>81</v>
      </c>
      <c r="H3727" s="1">
        <v>2</v>
      </c>
      <c r="I3727" s="1" t="s">
        <v>20</v>
      </c>
      <c r="J3727" s="1" t="s">
        <v>93</v>
      </c>
      <c r="K3727" s="6">
        <v>6838.08</v>
      </c>
      <c r="L3727" s="6">
        <v>1139.68</v>
      </c>
      <c r="M3727" s="1">
        <v>6</v>
      </c>
      <c r="N3727" s="8">
        <v>45419</v>
      </c>
      <c r="O3727" s="4" t="str">
        <f t="shared" si="175"/>
        <v>May 2024</v>
      </c>
      <c r="P3727" s="1" t="s">
        <v>79</v>
      </c>
      <c r="Q3727" s="1"/>
      <c r="R3727" s="6">
        <v>0</v>
      </c>
      <c r="S3727" s="6">
        <f t="shared" si="176"/>
        <v>6838.08</v>
      </c>
    </row>
    <row r="3728" spans="1:19" x14ac:dyDescent="0.35">
      <c r="A3728" s="1">
        <v>1695</v>
      </c>
      <c r="B3728" s="1">
        <v>75</v>
      </c>
      <c r="C3728" s="1" t="str">
        <f t="shared" si="174"/>
        <v>Old</v>
      </c>
      <c r="D3728" s="1" t="s">
        <v>16</v>
      </c>
      <c r="E3728" s="1" t="s">
        <v>17</v>
      </c>
      <c r="F3728" s="1" t="s">
        <v>18</v>
      </c>
      <c r="G3728" s="1" t="s">
        <v>36</v>
      </c>
      <c r="H3728" s="1">
        <v>5</v>
      </c>
      <c r="I3728" s="1" t="s">
        <v>26</v>
      </c>
      <c r="J3728" s="1" t="s">
        <v>42</v>
      </c>
      <c r="K3728" s="6">
        <v>186.75</v>
      </c>
      <c r="L3728" s="6">
        <v>20.75</v>
      </c>
      <c r="M3728" s="1">
        <v>9</v>
      </c>
      <c r="N3728" s="8">
        <v>45419</v>
      </c>
      <c r="O3728" s="4" t="str">
        <f t="shared" si="175"/>
        <v>May 2024</v>
      </c>
      <c r="P3728" s="1" t="s">
        <v>28</v>
      </c>
      <c r="Q3728" s="1" t="s">
        <v>52</v>
      </c>
      <c r="R3728" s="6">
        <v>33.58</v>
      </c>
      <c r="S3728" s="6">
        <f t="shared" si="176"/>
        <v>220.32999999999998</v>
      </c>
    </row>
    <row r="3729" spans="1:19" x14ac:dyDescent="0.35">
      <c r="A3729" s="1">
        <v>13906</v>
      </c>
      <c r="B3729" s="1">
        <v>75</v>
      </c>
      <c r="C3729" s="1" t="str">
        <f t="shared" si="174"/>
        <v>Old</v>
      </c>
      <c r="D3729" s="1" t="s">
        <v>16</v>
      </c>
      <c r="E3729" s="1" t="s">
        <v>33</v>
      </c>
      <c r="F3729" s="1" t="s">
        <v>30</v>
      </c>
      <c r="G3729" s="1" t="s">
        <v>78</v>
      </c>
      <c r="H3729" s="1">
        <v>4</v>
      </c>
      <c r="I3729" s="1" t="s">
        <v>26</v>
      </c>
      <c r="J3729" s="1" t="s">
        <v>21</v>
      </c>
      <c r="K3729" s="6">
        <v>6068.88</v>
      </c>
      <c r="L3729" s="6">
        <v>674.32</v>
      </c>
      <c r="M3729" s="1">
        <v>9</v>
      </c>
      <c r="N3729" s="8">
        <v>45419</v>
      </c>
      <c r="O3729" s="4" t="str">
        <f t="shared" si="175"/>
        <v>May 2024</v>
      </c>
      <c r="P3729" s="1" t="s">
        <v>79</v>
      </c>
      <c r="Q3729" s="1" t="s">
        <v>97</v>
      </c>
      <c r="R3729" s="6">
        <v>133.35</v>
      </c>
      <c r="S3729" s="6">
        <f t="shared" si="176"/>
        <v>6202.2300000000005</v>
      </c>
    </row>
    <row r="3730" spans="1:19" x14ac:dyDescent="0.35">
      <c r="A3730" s="1">
        <v>2852</v>
      </c>
      <c r="B3730" s="1">
        <v>77</v>
      </c>
      <c r="C3730" s="1" t="str">
        <f t="shared" si="174"/>
        <v>Old</v>
      </c>
      <c r="D3730" s="1" t="s">
        <v>38</v>
      </c>
      <c r="E3730" s="1" t="s">
        <v>17</v>
      </c>
      <c r="F3730" s="1" t="s">
        <v>30</v>
      </c>
      <c r="G3730" s="1" t="s">
        <v>31</v>
      </c>
      <c r="H3730" s="1">
        <v>3</v>
      </c>
      <c r="I3730" s="1" t="s">
        <v>26</v>
      </c>
      <c r="J3730" s="1" t="s">
        <v>21</v>
      </c>
      <c r="K3730" s="6">
        <v>1391.88</v>
      </c>
      <c r="L3730" s="6">
        <v>463.96</v>
      </c>
      <c r="M3730" s="1">
        <v>3</v>
      </c>
      <c r="N3730" s="8">
        <v>45419</v>
      </c>
      <c r="O3730" s="4" t="str">
        <f t="shared" si="175"/>
        <v>May 2024</v>
      </c>
      <c r="P3730" s="1" t="s">
        <v>32</v>
      </c>
      <c r="Q3730" s="1" t="s">
        <v>52</v>
      </c>
      <c r="R3730" s="6">
        <v>6.29</v>
      </c>
      <c r="S3730" s="6">
        <f t="shared" si="176"/>
        <v>1398.17</v>
      </c>
    </row>
    <row r="3731" spans="1:19" x14ac:dyDescent="0.35">
      <c r="A3731" s="1">
        <v>3784</v>
      </c>
      <c r="B3731" s="1">
        <v>77</v>
      </c>
      <c r="C3731" s="1" t="str">
        <f t="shared" si="174"/>
        <v>Old</v>
      </c>
      <c r="D3731" s="1" t="s">
        <v>38</v>
      </c>
      <c r="E3731" s="1" t="s">
        <v>17</v>
      </c>
      <c r="F3731" s="1" t="s">
        <v>24</v>
      </c>
      <c r="G3731" s="1" t="s">
        <v>25</v>
      </c>
      <c r="H3731" s="1">
        <v>3</v>
      </c>
      <c r="I3731" s="1" t="s">
        <v>26</v>
      </c>
      <c r="J3731" s="1" t="s">
        <v>42</v>
      </c>
      <c r="K3731" s="6">
        <v>247.03</v>
      </c>
      <c r="L3731" s="6">
        <v>247.03</v>
      </c>
      <c r="M3731" s="1">
        <v>1</v>
      </c>
      <c r="N3731" s="8">
        <v>45419</v>
      </c>
      <c r="O3731" s="4" t="str">
        <f t="shared" si="175"/>
        <v>May 2024</v>
      </c>
      <c r="P3731" s="1" t="s">
        <v>32</v>
      </c>
      <c r="Q3731" s="1" t="s">
        <v>29</v>
      </c>
      <c r="R3731" s="6">
        <v>27.09</v>
      </c>
      <c r="S3731" s="6">
        <f t="shared" si="176"/>
        <v>274.12</v>
      </c>
    </row>
    <row r="3732" spans="1:19" x14ac:dyDescent="0.35">
      <c r="A3732" s="1">
        <v>7839</v>
      </c>
      <c r="B3732" s="1">
        <v>78</v>
      </c>
      <c r="C3732" s="1" t="str">
        <f t="shared" si="174"/>
        <v>Old</v>
      </c>
      <c r="D3732" s="1" t="s">
        <v>38</v>
      </c>
      <c r="E3732" s="1" t="s">
        <v>17</v>
      </c>
      <c r="F3732" s="1" t="s">
        <v>40</v>
      </c>
      <c r="G3732" s="1" t="s">
        <v>41</v>
      </c>
      <c r="H3732" s="1">
        <v>3</v>
      </c>
      <c r="I3732" s="1" t="s">
        <v>20</v>
      </c>
      <c r="J3732" s="1" t="s">
        <v>27</v>
      </c>
      <c r="K3732" s="6">
        <v>1689.66</v>
      </c>
      <c r="L3732" s="6">
        <v>844.83</v>
      </c>
      <c r="M3732" s="1">
        <v>2</v>
      </c>
      <c r="N3732" s="8">
        <v>45419</v>
      </c>
      <c r="O3732" s="4" t="str">
        <f t="shared" si="175"/>
        <v>May 2024</v>
      </c>
      <c r="P3732" s="1" t="s">
        <v>32</v>
      </c>
      <c r="Q3732" s="1" t="s">
        <v>74</v>
      </c>
      <c r="R3732" s="6">
        <v>70.45</v>
      </c>
      <c r="S3732" s="6">
        <f t="shared" si="176"/>
        <v>1760.1100000000001</v>
      </c>
    </row>
    <row r="3733" spans="1:19" x14ac:dyDescent="0.35">
      <c r="A3733" s="1">
        <v>14810</v>
      </c>
      <c r="B3733" s="1">
        <v>78</v>
      </c>
      <c r="C3733" s="1" t="str">
        <f t="shared" si="174"/>
        <v>Old</v>
      </c>
      <c r="D3733" s="1" t="s">
        <v>16</v>
      </c>
      <c r="E3733" s="1" t="s">
        <v>17</v>
      </c>
      <c r="F3733" s="1" t="s">
        <v>18</v>
      </c>
      <c r="G3733" s="1" t="s">
        <v>81</v>
      </c>
      <c r="H3733" s="1">
        <v>3</v>
      </c>
      <c r="I3733" s="1" t="s">
        <v>26</v>
      </c>
      <c r="J3733" s="1" t="s">
        <v>83</v>
      </c>
      <c r="K3733" s="6">
        <v>4558.72</v>
      </c>
      <c r="L3733" s="6">
        <v>1139.68</v>
      </c>
      <c r="M3733" s="1">
        <v>4</v>
      </c>
      <c r="N3733" s="8">
        <v>45419</v>
      </c>
      <c r="O3733" s="4" t="str">
        <f t="shared" si="175"/>
        <v>May 2024</v>
      </c>
      <c r="P3733" s="1" t="s">
        <v>79</v>
      </c>
      <c r="Q3733" s="1" t="s">
        <v>115</v>
      </c>
      <c r="R3733" s="6">
        <v>156.4</v>
      </c>
      <c r="S3733" s="6">
        <f t="shared" si="176"/>
        <v>4715.12</v>
      </c>
    </row>
    <row r="3734" spans="1:19" x14ac:dyDescent="0.35">
      <c r="A3734" s="1">
        <v>16223</v>
      </c>
      <c r="B3734" s="1">
        <v>78</v>
      </c>
      <c r="C3734" s="1" t="str">
        <f t="shared" si="174"/>
        <v>Old</v>
      </c>
      <c r="D3734" s="1" t="s">
        <v>38</v>
      </c>
      <c r="E3734" s="1" t="s">
        <v>17</v>
      </c>
      <c r="F3734" s="1" t="s">
        <v>24</v>
      </c>
      <c r="G3734" s="1" t="s">
        <v>85</v>
      </c>
      <c r="H3734" s="1">
        <v>5</v>
      </c>
      <c r="I3734" s="1" t="s">
        <v>26</v>
      </c>
      <c r="J3734" s="1" t="s">
        <v>21</v>
      </c>
      <c r="K3734" s="6">
        <v>6291.28</v>
      </c>
      <c r="L3734" s="6">
        <v>786.41</v>
      </c>
      <c r="M3734" s="1">
        <v>8</v>
      </c>
      <c r="N3734" s="8">
        <v>45419</v>
      </c>
      <c r="O3734" s="4" t="str">
        <f t="shared" si="175"/>
        <v>May 2024</v>
      </c>
      <c r="P3734" s="1" t="s">
        <v>79</v>
      </c>
      <c r="Q3734" s="1" t="s">
        <v>87</v>
      </c>
      <c r="R3734" s="6">
        <v>163.22</v>
      </c>
      <c r="S3734" s="6">
        <f t="shared" si="176"/>
        <v>6454.5</v>
      </c>
    </row>
    <row r="3735" spans="1:19" x14ac:dyDescent="0.35">
      <c r="A3735" s="1">
        <v>5123</v>
      </c>
      <c r="B3735" s="1">
        <v>19</v>
      </c>
      <c r="C3735" s="1" t="str">
        <f t="shared" si="174"/>
        <v>Young</v>
      </c>
      <c r="D3735" s="1" t="s">
        <v>38</v>
      </c>
      <c r="E3735" s="1" t="s">
        <v>17</v>
      </c>
      <c r="F3735" s="1" t="s">
        <v>40</v>
      </c>
      <c r="G3735" s="1" t="s">
        <v>41</v>
      </c>
      <c r="H3735" s="1">
        <v>3</v>
      </c>
      <c r="I3735" s="1" t="s">
        <v>26</v>
      </c>
      <c r="J3735" s="1" t="s">
        <v>34</v>
      </c>
      <c r="K3735" s="6">
        <v>3379.32</v>
      </c>
      <c r="L3735" s="6">
        <v>844.83</v>
      </c>
      <c r="M3735" s="1">
        <v>4</v>
      </c>
      <c r="N3735" s="8">
        <v>45420</v>
      </c>
      <c r="O3735" s="4" t="str">
        <f t="shared" si="175"/>
        <v>May 2024</v>
      </c>
      <c r="P3735" s="1" t="s">
        <v>28</v>
      </c>
      <c r="Q3735" s="1" t="s">
        <v>44</v>
      </c>
      <c r="R3735" s="6">
        <v>110.02</v>
      </c>
      <c r="S3735" s="6">
        <f t="shared" si="176"/>
        <v>3489.34</v>
      </c>
    </row>
    <row r="3736" spans="1:19" x14ac:dyDescent="0.35">
      <c r="A3736" s="1">
        <v>15260</v>
      </c>
      <c r="B3736" s="1">
        <v>20</v>
      </c>
      <c r="C3736" s="1" t="str">
        <f t="shared" si="174"/>
        <v>Young</v>
      </c>
      <c r="D3736" s="1" t="s">
        <v>16</v>
      </c>
      <c r="E3736" s="1" t="s">
        <v>17</v>
      </c>
      <c r="F3736" s="1" t="s">
        <v>40</v>
      </c>
      <c r="G3736" s="1" t="s">
        <v>88</v>
      </c>
      <c r="H3736" s="1">
        <v>2</v>
      </c>
      <c r="I3736" s="1" t="s">
        <v>26</v>
      </c>
      <c r="J3736" s="1" t="s">
        <v>83</v>
      </c>
      <c r="K3736" s="6">
        <v>3216.5</v>
      </c>
      <c r="L3736" s="6">
        <v>459.5</v>
      </c>
      <c r="M3736" s="1">
        <v>7</v>
      </c>
      <c r="N3736" s="8">
        <v>45420</v>
      </c>
      <c r="O3736" s="4" t="str">
        <f t="shared" si="175"/>
        <v>May 2024</v>
      </c>
      <c r="P3736" s="1" t="s">
        <v>84</v>
      </c>
      <c r="Q3736" s="1"/>
      <c r="R3736" s="6">
        <v>0</v>
      </c>
      <c r="S3736" s="6">
        <f t="shared" si="176"/>
        <v>3216.5</v>
      </c>
    </row>
    <row r="3737" spans="1:19" x14ac:dyDescent="0.35">
      <c r="A3737" s="1">
        <v>15793</v>
      </c>
      <c r="B3737" s="1">
        <v>23</v>
      </c>
      <c r="C3737" s="1" t="str">
        <f t="shared" si="174"/>
        <v>Young</v>
      </c>
      <c r="D3737" s="1" t="s">
        <v>38</v>
      </c>
      <c r="E3737" s="1" t="s">
        <v>33</v>
      </c>
      <c r="F3737" s="1" t="s">
        <v>24</v>
      </c>
      <c r="G3737" s="1" t="s">
        <v>85</v>
      </c>
      <c r="H3737" s="1">
        <v>2</v>
      </c>
      <c r="I3737" s="1" t="s">
        <v>26</v>
      </c>
      <c r="J3737" s="1" t="s">
        <v>93</v>
      </c>
      <c r="K3737" s="6">
        <v>7077.69</v>
      </c>
      <c r="L3737" s="6">
        <v>786.41</v>
      </c>
      <c r="M3737" s="1">
        <v>9</v>
      </c>
      <c r="N3737" s="8">
        <v>45420</v>
      </c>
      <c r="O3737" s="4" t="str">
        <f t="shared" si="175"/>
        <v>May 2024</v>
      </c>
      <c r="P3737" s="1" t="s">
        <v>22</v>
      </c>
      <c r="Q3737" s="1" t="s">
        <v>29</v>
      </c>
      <c r="R3737" s="6">
        <v>62.62</v>
      </c>
      <c r="S3737" s="6">
        <f t="shared" si="176"/>
        <v>7140.3099999999995</v>
      </c>
    </row>
    <row r="3738" spans="1:19" x14ac:dyDescent="0.35">
      <c r="A3738" s="1">
        <v>16999</v>
      </c>
      <c r="B3738" s="1">
        <v>24</v>
      </c>
      <c r="C3738" s="1" t="str">
        <f t="shared" si="174"/>
        <v>Young</v>
      </c>
      <c r="D3738" s="1" t="s">
        <v>38</v>
      </c>
      <c r="E3738" s="1" t="s">
        <v>17</v>
      </c>
      <c r="F3738" s="1" t="s">
        <v>24</v>
      </c>
      <c r="G3738" s="1" t="s">
        <v>85</v>
      </c>
      <c r="H3738" s="1">
        <v>4</v>
      </c>
      <c r="I3738" s="1" t="s">
        <v>20</v>
      </c>
      <c r="J3738" s="1" t="s">
        <v>21</v>
      </c>
      <c r="K3738" s="6">
        <v>7864.1</v>
      </c>
      <c r="L3738" s="6">
        <v>786.41</v>
      </c>
      <c r="M3738" s="1">
        <v>10</v>
      </c>
      <c r="N3738" s="8">
        <v>45420</v>
      </c>
      <c r="O3738" s="4" t="str">
        <f t="shared" si="175"/>
        <v>May 2024</v>
      </c>
      <c r="P3738" s="1" t="s">
        <v>22</v>
      </c>
      <c r="Q3738" s="1" t="s">
        <v>109</v>
      </c>
      <c r="R3738" s="6">
        <v>154.46</v>
      </c>
      <c r="S3738" s="6">
        <f t="shared" si="176"/>
        <v>8018.56</v>
      </c>
    </row>
    <row r="3739" spans="1:19" x14ac:dyDescent="0.35">
      <c r="A3739" s="1">
        <v>8891</v>
      </c>
      <c r="B3739" s="1">
        <v>25</v>
      </c>
      <c r="C3739" s="1" t="str">
        <f t="shared" si="174"/>
        <v>Young</v>
      </c>
      <c r="D3739" s="1" t="s">
        <v>38</v>
      </c>
      <c r="E3739" s="1" t="s">
        <v>17</v>
      </c>
      <c r="F3739" s="1" t="s">
        <v>24</v>
      </c>
      <c r="G3739" s="1" t="s">
        <v>25</v>
      </c>
      <c r="H3739" s="1">
        <v>3</v>
      </c>
      <c r="I3739" s="1" t="s">
        <v>26</v>
      </c>
      <c r="J3739" s="1" t="s">
        <v>27</v>
      </c>
      <c r="K3739" s="6">
        <v>247.03</v>
      </c>
      <c r="L3739" s="6">
        <v>247.03</v>
      </c>
      <c r="M3739" s="1">
        <v>1</v>
      </c>
      <c r="N3739" s="8">
        <v>45420</v>
      </c>
      <c r="O3739" s="4" t="str">
        <f t="shared" si="175"/>
        <v>May 2024</v>
      </c>
      <c r="P3739" s="1" t="s">
        <v>22</v>
      </c>
      <c r="Q3739" s="1" t="s">
        <v>39</v>
      </c>
      <c r="R3739" s="6">
        <v>57.82</v>
      </c>
      <c r="S3739" s="6">
        <f t="shared" si="176"/>
        <v>304.85000000000002</v>
      </c>
    </row>
    <row r="3740" spans="1:19" x14ac:dyDescent="0.35">
      <c r="A3740" s="1">
        <v>9949</v>
      </c>
      <c r="B3740" s="1">
        <v>25</v>
      </c>
      <c r="C3740" s="1" t="str">
        <f t="shared" si="174"/>
        <v>Young</v>
      </c>
      <c r="D3740" s="1" t="s">
        <v>16</v>
      </c>
      <c r="E3740" s="1" t="s">
        <v>17</v>
      </c>
      <c r="F3740" s="1" t="s">
        <v>40</v>
      </c>
      <c r="G3740" s="1" t="s">
        <v>41</v>
      </c>
      <c r="H3740" s="1">
        <v>3</v>
      </c>
      <c r="I3740" s="1" t="s">
        <v>26</v>
      </c>
      <c r="J3740" s="1" t="s">
        <v>21</v>
      </c>
      <c r="K3740" s="6">
        <v>7603.47</v>
      </c>
      <c r="L3740" s="6">
        <v>844.83</v>
      </c>
      <c r="M3740" s="1">
        <v>9</v>
      </c>
      <c r="N3740" s="8">
        <v>45420</v>
      </c>
      <c r="O3740" s="4" t="str">
        <f t="shared" si="175"/>
        <v>May 2024</v>
      </c>
      <c r="P3740" s="1" t="s">
        <v>32</v>
      </c>
      <c r="Q3740" s="1" t="s">
        <v>68</v>
      </c>
      <c r="R3740" s="6">
        <v>58.12</v>
      </c>
      <c r="S3740" s="6">
        <f t="shared" si="176"/>
        <v>7661.59</v>
      </c>
    </row>
    <row r="3741" spans="1:19" x14ac:dyDescent="0.35">
      <c r="A3741" s="1">
        <v>12459</v>
      </c>
      <c r="B3741" s="1">
        <v>25</v>
      </c>
      <c r="C3741" s="1" t="str">
        <f t="shared" si="174"/>
        <v>Young</v>
      </c>
      <c r="D3741" s="1" t="s">
        <v>16</v>
      </c>
      <c r="E3741" s="1" t="s">
        <v>33</v>
      </c>
      <c r="F3741" s="1" t="s">
        <v>30</v>
      </c>
      <c r="G3741" s="1" t="s">
        <v>78</v>
      </c>
      <c r="H3741" s="1">
        <v>3</v>
      </c>
      <c r="I3741" s="1" t="s">
        <v>20</v>
      </c>
      <c r="J3741" s="1" t="s">
        <v>21</v>
      </c>
      <c r="K3741" s="6">
        <v>6068.88</v>
      </c>
      <c r="L3741" s="6">
        <v>674.32</v>
      </c>
      <c r="M3741" s="1">
        <v>9</v>
      </c>
      <c r="N3741" s="8">
        <v>45420</v>
      </c>
      <c r="O3741" s="4" t="str">
        <f t="shared" si="175"/>
        <v>May 2024</v>
      </c>
      <c r="P3741" s="1" t="s">
        <v>79</v>
      </c>
      <c r="Q3741" s="1" t="s">
        <v>87</v>
      </c>
      <c r="R3741" s="6">
        <v>82.75</v>
      </c>
      <c r="S3741" s="6">
        <f t="shared" si="176"/>
        <v>6151.63</v>
      </c>
    </row>
    <row r="3742" spans="1:19" x14ac:dyDescent="0.35">
      <c r="A3742" s="1">
        <v>6850</v>
      </c>
      <c r="B3742" s="1">
        <v>26</v>
      </c>
      <c r="C3742" s="1" t="str">
        <f t="shared" si="174"/>
        <v>Young</v>
      </c>
      <c r="D3742" s="1" t="s">
        <v>38</v>
      </c>
      <c r="E3742" s="1" t="s">
        <v>17</v>
      </c>
      <c r="F3742" s="1" t="s">
        <v>24</v>
      </c>
      <c r="G3742" s="1" t="s">
        <v>25</v>
      </c>
      <c r="H3742" s="1">
        <v>3</v>
      </c>
      <c r="I3742" s="1" t="s">
        <v>26</v>
      </c>
      <c r="J3742" s="1" t="s">
        <v>42</v>
      </c>
      <c r="K3742" s="6">
        <v>247.03</v>
      </c>
      <c r="L3742" s="6">
        <v>247.03</v>
      </c>
      <c r="M3742" s="1">
        <v>1</v>
      </c>
      <c r="N3742" s="8">
        <v>45420</v>
      </c>
      <c r="O3742" s="4" t="str">
        <f t="shared" si="175"/>
        <v>May 2024</v>
      </c>
      <c r="P3742" s="1" t="s">
        <v>32</v>
      </c>
      <c r="Q3742" s="1"/>
      <c r="R3742" s="6">
        <v>0</v>
      </c>
      <c r="S3742" s="6">
        <f t="shared" si="176"/>
        <v>247.03</v>
      </c>
    </row>
    <row r="3743" spans="1:19" x14ac:dyDescent="0.35">
      <c r="A3743" s="1">
        <v>2442</v>
      </c>
      <c r="B3743" s="1">
        <v>29</v>
      </c>
      <c r="C3743" s="1" t="str">
        <f t="shared" si="174"/>
        <v>Young</v>
      </c>
      <c r="D3743" s="1" t="s">
        <v>16</v>
      </c>
      <c r="E3743" s="1" t="s">
        <v>17</v>
      </c>
      <c r="F3743" s="1" t="s">
        <v>18</v>
      </c>
      <c r="G3743" s="1" t="s">
        <v>36</v>
      </c>
      <c r="H3743" s="1">
        <v>5</v>
      </c>
      <c r="I3743" s="1" t="s">
        <v>20</v>
      </c>
      <c r="J3743" s="1" t="s">
        <v>27</v>
      </c>
      <c r="K3743" s="6">
        <v>145.25</v>
      </c>
      <c r="L3743" s="6">
        <v>20.75</v>
      </c>
      <c r="M3743" s="1">
        <v>7</v>
      </c>
      <c r="N3743" s="8">
        <v>45420</v>
      </c>
      <c r="O3743" s="4" t="str">
        <f t="shared" si="175"/>
        <v>May 2024</v>
      </c>
      <c r="P3743" s="1" t="s">
        <v>28</v>
      </c>
      <c r="Q3743" s="1" t="s">
        <v>55</v>
      </c>
      <c r="R3743" s="6">
        <v>96.21</v>
      </c>
      <c r="S3743" s="6">
        <f t="shared" si="176"/>
        <v>241.45999999999998</v>
      </c>
    </row>
    <row r="3744" spans="1:19" x14ac:dyDescent="0.35">
      <c r="A3744" s="1">
        <v>14942</v>
      </c>
      <c r="B3744" s="1">
        <v>29</v>
      </c>
      <c r="C3744" s="1" t="str">
        <f t="shared" si="174"/>
        <v>Young</v>
      </c>
      <c r="D3744" s="1" t="s">
        <v>38</v>
      </c>
      <c r="E3744" s="1" t="s">
        <v>17</v>
      </c>
      <c r="F3744" s="1" t="s">
        <v>18</v>
      </c>
      <c r="G3744" s="1" t="s">
        <v>81</v>
      </c>
      <c r="H3744" s="1">
        <v>4</v>
      </c>
      <c r="I3744" s="1" t="s">
        <v>26</v>
      </c>
      <c r="J3744" s="1" t="s">
        <v>93</v>
      </c>
      <c r="K3744" s="6">
        <v>3419.04</v>
      </c>
      <c r="L3744" s="6">
        <v>1139.68</v>
      </c>
      <c r="M3744" s="1">
        <v>3</v>
      </c>
      <c r="N3744" s="8">
        <v>45420</v>
      </c>
      <c r="O3744" s="4" t="str">
        <f t="shared" si="175"/>
        <v>May 2024</v>
      </c>
      <c r="P3744" s="1" t="s">
        <v>84</v>
      </c>
      <c r="Q3744" s="1" t="s">
        <v>52</v>
      </c>
      <c r="R3744" s="6">
        <v>65.930000000000007</v>
      </c>
      <c r="S3744" s="6">
        <f t="shared" si="176"/>
        <v>3484.97</v>
      </c>
    </row>
    <row r="3745" spans="1:19" x14ac:dyDescent="0.35">
      <c r="A3745" s="1">
        <v>2687</v>
      </c>
      <c r="B3745" s="1">
        <v>31</v>
      </c>
      <c r="C3745" s="1" t="str">
        <f t="shared" si="174"/>
        <v>Young</v>
      </c>
      <c r="D3745" s="1" t="s">
        <v>16</v>
      </c>
      <c r="E3745" s="1" t="s">
        <v>17</v>
      </c>
      <c r="F3745" s="1" t="s">
        <v>40</v>
      </c>
      <c r="G3745" s="1" t="s">
        <v>41</v>
      </c>
      <c r="H3745" s="1">
        <v>3</v>
      </c>
      <c r="I3745" s="1" t="s">
        <v>26</v>
      </c>
      <c r="J3745" s="1" t="s">
        <v>42</v>
      </c>
      <c r="K3745" s="6">
        <v>3379.32</v>
      </c>
      <c r="L3745" s="6">
        <v>844.83</v>
      </c>
      <c r="M3745" s="1">
        <v>4</v>
      </c>
      <c r="N3745" s="8">
        <v>45420</v>
      </c>
      <c r="O3745" s="4" t="str">
        <f t="shared" si="175"/>
        <v>May 2024</v>
      </c>
      <c r="P3745" s="1" t="s">
        <v>32</v>
      </c>
      <c r="Q3745" s="1"/>
      <c r="R3745" s="6">
        <v>0</v>
      </c>
      <c r="S3745" s="6">
        <f t="shared" si="176"/>
        <v>3379.32</v>
      </c>
    </row>
    <row r="3746" spans="1:19" x14ac:dyDescent="0.35">
      <c r="A3746" s="1">
        <v>15366</v>
      </c>
      <c r="B3746" s="1">
        <v>31</v>
      </c>
      <c r="C3746" s="1" t="str">
        <f t="shared" si="174"/>
        <v>Young</v>
      </c>
      <c r="D3746" s="1" t="s">
        <v>16</v>
      </c>
      <c r="E3746" s="1" t="s">
        <v>17</v>
      </c>
      <c r="F3746" s="1" t="s">
        <v>18</v>
      </c>
      <c r="G3746" s="1" t="s">
        <v>81</v>
      </c>
      <c r="H3746" s="1">
        <v>1</v>
      </c>
      <c r="I3746" s="1" t="s">
        <v>26</v>
      </c>
      <c r="J3746" s="1" t="s">
        <v>21</v>
      </c>
      <c r="K3746" s="6">
        <v>6838.08</v>
      </c>
      <c r="L3746" s="6">
        <v>1139.68</v>
      </c>
      <c r="M3746" s="1">
        <v>6</v>
      </c>
      <c r="N3746" s="8">
        <v>45420</v>
      </c>
      <c r="O3746" s="4" t="str">
        <f t="shared" si="175"/>
        <v>May 2024</v>
      </c>
      <c r="P3746" s="1" t="s">
        <v>79</v>
      </c>
      <c r="Q3746" s="1" t="s">
        <v>112</v>
      </c>
      <c r="R3746" s="6">
        <v>200.91</v>
      </c>
      <c r="S3746" s="6">
        <f t="shared" si="176"/>
        <v>7038.99</v>
      </c>
    </row>
    <row r="3747" spans="1:19" x14ac:dyDescent="0.35">
      <c r="A3747" s="1">
        <v>16661</v>
      </c>
      <c r="B3747" s="1">
        <v>31</v>
      </c>
      <c r="C3747" s="1" t="str">
        <f t="shared" si="174"/>
        <v>Young</v>
      </c>
      <c r="D3747" s="1" t="s">
        <v>16</v>
      </c>
      <c r="E3747" s="1" t="s">
        <v>17</v>
      </c>
      <c r="F3747" s="1" t="s">
        <v>30</v>
      </c>
      <c r="G3747" s="1" t="s">
        <v>78</v>
      </c>
      <c r="H3747" s="1">
        <v>3</v>
      </c>
      <c r="I3747" s="1" t="s">
        <v>20</v>
      </c>
      <c r="J3747" s="1" t="s">
        <v>83</v>
      </c>
      <c r="K3747" s="6">
        <v>5394.56</v>
      </c>
      <c r="L3747" s="6">
        <v>674.32</v>
      </c>
      <c r="M3747" s="1">
        <v>8</v>
      </c>
      <c r="N3747" s="8">
        <v>45420</v>
      </c>
      <c r="O3747" s="4" t="str">
        <f t="shared" si="175"/>
        <v>May 2024</v>
      </c>
      <c r="P3747" s="1" t="s">
        <v>79</v>
      </c>
      <c r="Q3747" s="1" t="s">
        <v>95</v>
      </c>
      <c r="R3747" s="6">
        <v>136.49</v>
      </c>
      <c r="S3747" s="6">
        <f t="shared" si="176"/>
        <v>5531.05</v>
      </c>
    </row>
    <row r="3748" spans="1:19" x14ac:dyDescent="0.35">
      <c r="A3748" s="1">
        <v>19396</v>
      </c>
      <c r="B3748" s="1">
        <v>31</v>
      </c>
      <c r="C3748" s="1" t="str">
        <f t="shared" si="174"/>
        <v>Young</v>
      </c>
      <c r="D3748" s="1" t="s">
        <v>38</v>
      </c>
      <c r="E3748" s="1" t="s">
        <v>17</v>
      </c>
      <c r="F3748" s="1" t="s">
        <v>40</v>
      </c>
      <c r="G3748" s="1" t="s">
        <v>88</v>
      </c>
      <c r="H3748" s="1">
        <v>5</v>
      </c>
      <c r="I3748" s="1" t="s">
        <v>20</v>
      </c>
      <c r="J3748" s="1" t="s">
        <v>83</v>
      </c>
      <c r="K3748" s="6">
        <v>919</v>
      </c>
      <c r="L3748" s="6">
        <v>459.5</v>
      </c>
      <c r="M3748" s="1">
        <v>2</v>
      </c>
      <c r="N3748" s="8">
        <v>45420</v>
      </c>
      <c r="O3748" s="4" t="str">
        <f t="shared" si="175"/>
        <v>May 2024</v>
      </c>
      <c r="P3748" s="1" t="s">
        <v>79</v>
      </c>
      <c r="Q3748" s="1" t="s">
        <v>113</v>
      </c>
      <c r="R3748" s="6">
        <v>51.77</v>
      </c>
      <c r="S3748" s="6">
        <f t="shared" si="176"/>
        <v>970.77</v>
      </c>
    </row>
    <row r="3749" spans="1:19" x14ac:dyDescent="0.35">
      <c r="A3749" s="1">
        <v>17644</v>
      </c>
      <c r="B3749" s="1">
        <v>32</v>
      </c>
      <c r="C3749" s="1" t="str">
        <f t="shared" si="174"/>
        <v>Young</v>
      </c>
      <c r="D3749" s="1" t="s">
        <v>16</v>
      </c>
      <c r="E3749" s="1" t="s">
        <v>17</v>
      </c>
      <c r="F3749" s="1" t="s">
        <v>40</v>
      </c>
      <c r="G3749" s="1" t="s">
        <v>88</v>
      </c>
      <c r="H3749" s="1">
        <v>2</v>
      </c>
      <c r="I3749" s="1" t="s">
        <v>26</v>
      </c>
      <c r="J3749" s="1" t="s">
        <v>93</v>
      </c>
      <c r="K3749" s="6">
        <v>919</v>
      </c>
      <c r="L3749" s="6">
        <v>459.5</v>
      </c>
      <c r="M3749" s="1">
        <v>2</v>
      </c>
      <c r="N3749" s="8">
        <v>45420</v>
      </c>
      <c r="O3749" s="4" t="str">
        <f t="shared" si="175"/>
        <v>May 2024</v>
      </c>
      <c r="P3749" s="1" t="s">
        <v>22</v>
      </c>
      <c r="Q3749" s="1" t="s">
        <v>52</v>
      </c>
      <c r="R3749" s="6">
        <v>81.61</v>
      </c>
      <c r="S3749" s="6">
        <f t="shared" si="176"/>
        <v>1000.61</v>
      </c>
    </row>
    <row r="3750" spans="1:19" x14ac:dyDescent="0.35">
      <c r="A3750" s="1">
        <v>7731</v>
      </c>
      <c r="B3750" s="1">
        <v>33</v>
      </c>
      <c r="C3750" s="1" t="str">
        <f t="shared" si="174"/>
        <v>Young</v>
      </c>
      <c r="D3750" s="1" t="s">
        <v>38</v>
      </c>
      <c r="E3750" s="1" t="s">
        <v>17</v>
      </c>
      <c r="F3750" s="1" t="s">
        <v>24</v>
      </c>
      <c r="G3750" s="1" t="s">
        <v>25</v>
      </c>
      <c r="H3750" s="1">
        <v>3</v>
      </c>
      <c r="I3750" s="1" t="s">
        <v>26</v>
      </c>
      <c r="J3750" s="1" t="s">
        <v>27</v>
      </c>
      <c r="K3750" s="6">
        <v>988.12</v>
      </c>
      <c r="L3750" s="6">
        <v>247.03</v>
      </c>
      <c r="M3750" s="1">
        <v>4</v>
      </c>
      <c r="N3750" s="8">
        <v>45420</v>
      </c>
      <c r="O3750" s="4" t="str">
        <f t="shared" si="175"/>
        <v>May 2024</v>
      </c>
      <c r="P3750" s="1" t="s">
        <v>32</v>
      </c>
      <c r="Q3750" s="1" t="s">
        <v>29</v>
      </c>
      <c r="R3750" s="6">
        <v>33.909999999999997</v>
      </c>
      <c r="S3750" s="6">
        <f t="shared" si="176"/>
        <v>1022.03</v>
      </c>
    </row>
    <row r="3751" spans="1:19" x14ac:dyDescent="0.35">
      <c r="A3751" s="1">
        <v>11042</v>
      </c>
      <c r="B3751" s="1">
        <v>33</v>
      </c>
      <c r="C3751" s="1" t="str">
        <f t="shared" si="174"/>
        <v>Young</v>
      </c>
      <c r="D3751" s="1" t="s">
        <v>16</v>
      </c>
      <c r="E3751" s="1" t="s">
        <v>17</v>
      </c>
      <c r="F3751" s="1" t="s">
        <v>18</v>
      </c>
      <c r="G3751" s="1" t="s">
        <v>81</v>
      </c>
      <c r="H3751" s="1">
        <v>1</v>
      </c>
      <c r="I3751" s="1" t="s">
        <v>20</v>
      </c>
      <c r="J3751" s="1" t="s">
        <v>83</v>
      </c>
      <c r="K3751" s="6">
        <v>2279.36</v>
      </c>
      <c r="L3751" s="6">
        <v>1139.68</v>
      </c>
      <c r="M3751" s="1">
        <v>2</v>
      </c>
      <c r="N3751" s="8">
        <v>45420</v>
      </c>
      <c r="O3751" s="4" t="str">
        <f t="shared" si="175"/>
        <v>May 2024</v>
      </c>
      <c r="P3751" s="1" t="s">
        <v>22</v>
      </c>
      <c r="Q3751" s="1" t="s">
        <v>37</v>
      </c>
      <c r="R3751" s="6">
        <v>14.48</v>
      </c>
      <c r="S3751" s="6">
        <f t="shared" si="176"/>
        <v>2293.84</v>
      </c>
    </row>
    <row r="3752" spans="1:19" x14ac:dyDescent="0.35">
      <c r="A3752" s="1">
        <v>5838</v>
      </c>
      <c r="B3752" s="1">
        <v>34</v>
      </c>
      <c r="C3752" s="1" t="str">
        <f t="shared" si="174"/>
        <v>Young</v>
      </c>
      <c r="D3752" s="1" t="s">
        <v>38</v>
      </c>
      <c r="E3752" s="1" t="s">
        <v>17</v>
      </c>
      <c r="F3752" s="1" t="s">
        <v>24</v>
      </c>
      <c r="G3752" s="1" t="s">
        <v>25</v>
      </c>
      <c r="H3752" s="1">
        <v>3</v>
      </c>
      <c r="I3752" s="1" t="s">
        <v>26</v>
      </c>
      <c r="J3752" s="1" t="s">
        <v>27</v>
      </c>
      <c r="K3752" s="6">
        <v>1235.1500000000001</v>
      </c>
      <c r="L3752" s="6">
        <v>247.03</v>
      </c>
      <c r="M3752" s="1">
        <v>5</v>
      </c>
      <c r="N3752" s="8">
        <v>45420</v>
      </c>
      <c r="O3752" s="4" t="str">
        <f t="shared" si="175"/>
        <v>May 2024</v>
      </c>
      <c r="P3752" s="1" t="s">
        <v>22</v>
      </c>
      <c r="Q3752" s="1" t="s">
        <v>52</v>
      </c>
      <c r="R3752" s="6">
        <v>14.25</v>
      </c>
      <c r="S3752" s="6">
        <f t="shared" si="176"/>
        <v>1249.4000000000001</v>
      </c>
    </row>
    <row r="3753" spans="1:19" x14ac:dyDescent="0.35">
      <c r="A3753" s="1">
        <v>18658</v>
      </c>
      <c r="B3753" s="1">
        <v>34</v>
      </c>
      <c r="C3753" s="1" t="str">
        <f t="shared" si="174"/>
        <v>Young</v>
      </c>
      <c r="D3753" s="1" t="s">
        <v>16</v>
      </c>
      <c r="E3753" s="1" t="s">
        <v>17</v>
      </c>
      <c r="F3753" s="1" t="s">
        <v>40</v>
      </c>
      <c r="G3753" s="1" t="s">
        <v>88</v>
      </c>
      <c r="H3753" s="1">
        <v>1</v>
      </c>
      <c r="I3753" s="1" t="s">
        <v>26</v>
      </c>
      <c r="J3753" s="1" t="s">
        <v>83</v>
      </c>
      <c r="K3753" s="6">
        <v>1378.5</v>
      </c>
      <c r="L3753" s="6">
        <v>459.5</v>
      </c>
      <c r="M3753" s="1">
        <v>3</v>
      </c>
      <c r="N3753" s="8">
        <v>45420</v>
      </c>
      <c r="O3753" s="4" t="str">
        <f t="shared" si="175"/>
        <v>May 2024</v>
      </c>
      <c r="P3753" s="1" t="s">
        <v>84</v>
      </c>
      <c r="Q3753" s="1" t="s">
        <v>29</v>
      </c>
      <c r="R3753" s="6">
        <v>59.1</v>
      </c>
      <c r="S3753" s="6">
        <f t="shared" si="176"/>
        <v>1437.6</v>
      </c>
    </row>
    <row r="3754" spans="1:19" x14ac:dyDescent="0.35">
      <c r="A3754" s="1">
        <v>1342</v>
      </c>
      <c r="B3754" s="1">
        <v>36</v>
      </c>
      <c r="C3754" s="1" t="str">
        <f t="shared" si="174"/>
        <v>Middle-Aged</v>
      </c>
      <c r="D3754" s="1" t="s">
        <v>38</v>
      </c>
      <c r="E3754" s="1" t="s">
        <v>17</v>
      </c>
      <c r="F3754" s="1" t="s">
        <v>18</v>
      </c>
      <c r="G3754" s="1" t="s">
        <v>19</v>
      </c>
      <c r="H3754" s="1">
        <v>2</v>
      </c>
      <c r="I3754" s="1" t="s">
        <v>20</v>
      </c>
      <c r="J3754" s="1" t="s">
        <v>42</v>
      </c>
      <c r="K3754" s="6">
        <v>6329.52</v>
      </c>
      <c r="L3754" s="6">
        <v>791.19</v>
      </c>
      <c r="M3754" s="1">
        <v>8</v>
      </c>
      <c r="N3754" s="8">
        <v>45420</v>
      </c>
      <c r="O3754" s="4" t="str">
        <f t="shared" si="175"/>
        <v>May 2024</v>
      </c>
      <c r="P3754" s="1" t="s">
        <v>28</v>
      </c>
      <c r="Q3754" s="1" t="s">
        <v>52</v>
      </c>
      <c r="R3754" s="6">
        <v>28.73</v>
      </c>
      <c r="S3754" s="6">
        <f t="shared" si="176"/>
        <v>6358.25</v>
      </c>
    </row>
    <row r="3755" spans="1:19" x14ac:dyDescent="0.35">
      <c r="A3755" s="1">
        <v>11293</v>
      </c>
      <c r="B3755" s="1">
        <v>36</v>
      </c>
      <c r="C3755" s="1" t="str">
        <f t="shared" si="174"/>
        <v>Middle-Aged</v>
      </c>
      <c r="D3755" s="1" t="s">
        <v>38</v>
      </c>
      <c r="E3755" s="1" t="s">
        <v>17</v>
      </c>
      <c r="F3755" s="1" t="s">
        <v>18</v>
      </c>
      <c r="G3755" s="1" t="s">
        <v>81</v>
      </c>
      <c r="H3755" s="1">
        <v>3</v>
      </c>
      <c r="I3755" s="1" t="s">
        <v>20</v>
      </c>
      <c r="J3755" s="1" t="s">
        <v>93</v>
      </c>
      <c r="K3755" s="6">
        <v>10257.120000000001</v>
      </c>
      <c r="L3755" s="6">
        <v>1139.68</v>
      </c>
      <c r="M3755" s="1">
        <v>9</v>
      </c>
      <c r="N3755" s="8">
        <v>45420</v>
      </c>
      <c r="O3755" s="4" t="str">
        <f t="shared" si="175"/>
        <v>May 2024</v>
      </c>
      <c r="P3755" s="1" t="s">
        <v>79</v>
      </c>
      <c r="Q3755" s="1" t="s">
        <v>82</v>
      </c>
      <c r="R3755" s="6">
        <v>160.04</v>
      </c>
      <c r="S3755" s="6">
        <f t="shared" si="176"/>
        <v>10417.160000000002</v>
      </c>
    </row>
    <row r="3756" spans="1:19" x14ac:dyDescent="0.35">
      <c r="A3756" s="1">
        <v>17165</v>
      </c>
      <c r="B3756" s="1">
        <v>38</v>
      </c>
      <c r="C3756" s="1" t="str">
        <f t="shared" si="174"/>
        <v>Middle-Aged</v>
      </c>
      <c r="D3756" s="1" t="s">
        <v>16</v>
      </c>
      <c r="E3756" s="1" t="s">
        <v>17</v>
      </c>
      <c r="F3756" s="1" t="s">
        <v>30</v>
      </c>
      <c r="G3756" s="1" t="s">
        <v>78</v>
      </c>
      <c r="H3756" s="1">
        <v>1</v>
      </c>
      <c r="I3756" s="1" t="s">
        <v>26</v>
      </c>
      <c r="J3756" s="1" t="s">
        <v>93</v>
      </c>
      <c r="K3756" s="6">
        <v>2022.96</v>
      </c>
      <c r="L3756" s="6">
        <v>674.32</v>
      </c>
      <c r="M3756" s="1">
        <v>3</v>
      </c>
      <c r="N3756" s="8">
        <v>45420</v>
      </c>
      <c r="O3756" s="4" t="str">
        <f t="shared" si="175"/>
        <v>May 2024</v>
      </c>
      <c r="P3756" s="1" t="s">
        <v>84</v>
      </c>
      <c r="Q3756" s="1" t="s">
        <v>92</v>
      </c>
      <c r="R3756" s="6">
        <v>63.42</v>
      </c>
      <c r="S3756" s="6">
        <f t="shared" si="176"/>
        <v>2086.38</v>
      </c>
    </row>
    <row r="3757" spans="1:19" x14ac:dyDescent="0.35">
      <c r="A3757" s="1">
        <v>15262</v>
      </c>
      <c r="B3757" s="1">
        <v>40</v>
      </c>
      <c r="C3757" s="1" t="str">
        <f t="shared" si="174"/>
        <v>Middle-Aged</v>
      </c>
      <c r="D3757" s="1" t="s">
        <v>38</v>
      </c>
      <c r="E3757" s="1" t="s">
        <v>17</v>
      </c>
      <c r="F3757" s="1" t="s">
        <v>77</v>
      </c>
      <c r="G3757" s="1" t="s">
        <v>86</v>
      </c>
      <c r="H3757" s="1">
        <v>1</v>
      </c>
      <c r="I3757" s="1" t="s">
        <v>26</v>
      </c>
      <c r="J3757" s="1" t="s">
        <v>93</v>
      </c>
      <c r="K3757" s="6">
        <v>2889.44</v>
      </c>
      <c r="L3757" s="6">
        <v>361.18</v>
      </c>
      <c r="M3757" s="1">
        <v>8</v>
      </c>
      <c r="N3757" s="8">
        <v>45420</v>
      </c>
      <c r="O3757" s="4" t="str">
        <f t="shared" si="175"/>
        <v>May 2024</v>
      </c>
      <c r="P3757" s="1" t="s">
        <v>79</v>
      </c>
      <c r="Q3757" s="1"/>
      <c r="R3757" s="6">
        <v>0</v>
      </c>
      <c r="S3757" s="6">
        <f t="shared" si="176"/>
        <v>2889.44</v>
      </c>
    </row>
    <row r="3758" spans="1:19" x14ac:dyDescent="0.35">
      <c r="A3758" s="1">
        <v>18519</v>
      </c>
      <c r="B3758" s="1">
        <v>40</v>
      </c>
      <c r="C3758" s="1" t="str">
        <f t="shared" si="174"/>
        <v>Middle-Aged</v>
      </c>
      <c r="D3758" s="1" t="s">
        <v>16</v>
      </c>
      <c r="E3758" s="1" t="s">
        <v>17</v>
      </c>
      <c r="F3758" s="1" t="s">
        <v>40</v>
      </c>
      <c r="G3758" s="1" t="s">
        <v>88</v>
      </c>
      <c r="H3758" s="1">
        <v>1</v>
      </c>
      <c r="I3758" s="1" t="s">
        <v>26</v>
      </c>
      <c r="J3758" s="1" t="s">
        <v>83</v>
      </c>
      <c r="K3758" s="6">
        <v>4595</v>
      </c>
      <c r="L3758" s="6">
        <v>459.5</v>
      </c>
      <c r="M3758" s="1">
        <v>10</v>
      </c>
      <c r="N3758" s="8">
        <v>45420</v>
      </c>
      <c r="O3758" s="4" t="str">
        <f t="shared" si="175"/>
        <v>May 2024</v>
      </c>
      <c r="P3758" s="1" t="s">
        <v>79</v>
      </c>
      <c r="Q3758" s="1" t="s">
        <v>97</v>
      </c>
      <c r="R3758" s="6">
        <v>77.34</v>
      </c>
      <c r="S3758" s="6">
        <f t="shared" si="176"/>
        <v>4672.34</v>
      </c>
    </row>
    <row r="3759" spans="1:19" x14ac:dyDescent="0.35">
      <c r="A3759" s="1">
        <v>19041</v>
      </c>
      <c r="B3759" s="1">
        <v>40</v>
      </c>
      <c r="C3759" s="1" t="str">
        <f t="shared" si="174"/>
        <v>Middle-Aged</v>
      </c>
      <c r="D3759" s="1" t="s">
        <v>38</v>
      </c>
      <c r="E3759" s="1" t="s">
        <v>17</v>
      </c>
      <c r="F3759" s="1" t="s">
        <v>30</v>
      </c>
      <c r="G3759" s="1" t="s">
        <v>78</v>
      </c>
      <c r="H3759" s="1">
        <v>2</v>
      </c>
      <c r="I3759" s="1" t="s">
        <v>26</v>
      </c>
      <c r="J3759" s="1" t="s">
        <v>83</v>
      </c>
      <c r="K3759" s="6">
        <v>2022.96</v>
      </c>
      <c r="L3759" s="6">
        <v>674.32</v>
      </c>
      <c r="M3759" s="1">
        <v>3</v>
      </c>
      <c r="N3759" s="8">
        <v>45420</v>
      </c>
      <c r="O3759" s="4" t="str">
        <f t="shared" si="175"/>
        <v>May 2024</v>
      </c>
      <c r="P3759" s="1" t="s">
        <v>22</v>
      </c>
      <c r="Q3759" s="1"/>
      <c r="R3759" s="6">
        <v>0</v>
      </c>
      <c r="S3759" s="6">
        <f t="shared" si="176"/>
        <v>2022.96</v>
      </c>
    </row>
    <row r="3760" spans="1:19" x14ac:dyDescent="0.35">
      <c r="A3760" s="1">
        <v>12612</v>
      </c>
      <c r="B3760" s="1">
        <v>41</v>
      </c>
      <c r="C3760" s="1" t="str">
        <f t="shared" si="174"/>
        <v>Middle-Aged</v>
      </c>
      <c r="D3760" s="1" t="s">
        <v>16</v>
      </c>
      <c r="E3760" s="1" t="s">
        <v>17</v>
      </c>
      <c r="F3760" s="1" t="s">
        <v>40</v>
      </c>
      <c r="G3760" s="1" t="s">
        <v>88</v>
      </c>
      <c r="H3760" s="1">
        <v>5</v>
      </c>
      <c r="I3760" s="1" t="s">
        <v>20</v>
      </c>
      <c r="J3760" s="1" t="s">
        <v>21</v>
      </c>
      <c r="K3760" s="6">
        <v>1378.5</v>
      </c>
      <c r="L3760" s="6">
        <v>459.5</v>
      </c>
      <c r="M3760" s="1">
        <v>3</v>
      </c>
      <c r="N3760" s="8">
        <v>45420</v>
      </c>
      <c r="O3760" s="4" t="str">
        <f t="shared" si="175"/>
        <v>May 2024</v>
      </c>
      <c r="P3760" s="1" t="s">
        <v>22</v>
      </c>
      <c r="Q3760" s="1"/>
      <c r="R3760" s="6">
        <v>0</v>
      </c>
      <c r="S3760" s="6">
        <f t="shared" si="176"/>
        <v>1378.5</v>
      </c>
    </row>
    <row r="3761" spans="1:19" x14ac:dyDescent="0.35">
      <c r="A3761" s="1">
        <v>19846</v>
      </c>
      <c r="B3761" s="1">
        <v>41</v>
      </c>
      <c r="C3761" s="1" t="str">
        <f t="shared" si="174"/>
        <v>Middle-Aged</v>
      </c>
      <c r="D3761" s="1" t="s">
        <v>16</v>
      </c>
      <c r="E3761" s="1" t="s">
        <v>17</v>
      </c>
      <c r="F3761" s="1" t="s">
        <v>18</v>
      </c>
      <c r="G3761" s="1" t="s">
        <v>81</v>
      </c>
      <c r="H3761" s="1">
        <v>5</v>
      </c>
      <c r="I3761" s="1" t="s">
        <v>26</v>
      </c>
      <c r="J3761" s="1" t="s">
        <v>93</v>
      </c>
      <c r="K3761" s="6">
        <v>10257.120000000001</v>
      </c>
      <c r="L3761" s="6">
        <v>1139.68</v>
      </c>
      <c r="M3761" s="1">
        <v>9</v>
      </c>
      <c r="N3761" s="8">
        <v>45420</v>
      </c>
      <c r="O3761" s="4" t="str">
        <f t="shared" si="175"/>
        <v>May 2024</v>
      </c>
      <c r="P3761" s="1" t="s">
        <v>84</v>
      </c>
      <c r="Q3761" s="1" t="s">
        <v>87</v>
      </c>
      <c r="R3761" s="6">
        <v>102.42</v>
      </c>
      <c r="S3761" s="6">
        <f t="shared" si="176"/>
        <v>10359.540000000001</v>
      </c>
    </row>
    <row r="3762" spans="1:19" x14ac:dyDescent="0.35">
      <c r="A3762" s="1">
        <v>8871</v>
      </c>
      <c r="B3762" s="1">
        <v>42</v>
      </c>
      <c r="C3762" s="1" t="str">
        <f t="shared" si="174"/>
        <v>Middle-Aged</v>
      </c>
      <c r="D3762" s="1" t="s">
        <v>16</v>
      </c>
      <c r="E3762" s="1" t="s">
        <v>17</v>
      </c>
      <c r="F3762" s="1" t="s">
        <v>24</v>
      </c>
      <c r="G3762" s="1" t="s">
        <v>25</v>
      </c>
      <c r="H3762" s="1">
        <v>3</v>
      </c>
      <c r="I3762" s="1" t="s">
        <v>26</v>
      </c>
      <c r="J3762" s="1" t="s">
        <v>42</v>
      </c>
      <c r="K3762" s="6">
        <v>2470.3000000000002</v>
      </c>
      <c r="L3762" s="6">
        <v>247.03</v>
      </c>
      <c r="M3762" s="1">
        <v>10</v>
      </c>
      <c r="N3762" s="8">
        <v>45420</v>
      </c>
      <c r="O3762" s="4" t="str">
        <f t="shared" si="175"/>
        <v>May 2024</v>
      </c>
      <c r="P3762" s="1" t="s">
        <v>32</v>
      </c>
      <c r="Q3762" s="1" t="s">
        <v>52</v>
      </c>
      <c r="R3762" s="6">
        <v>28.81</v>
      </c>
      <c r="S3762" s="6">
        <f t="shared" si="176"/>
        <v>2499.11</v>
      </c>
    </row>
    <row r="3763" spans="1:19" x14ac:dyDescent="0.35">
      <c r="A3763" s="1">
        <v>13840</v>
      </c>
      <c r="B3763" s="1">
        <v>42</v>
      </c>
      <c r="C3763" s="1" t="str">
        <f t="shared" si="174"/>
        <v>Middle-Aged</v>
      </c>
      <c r="D3763" s="1" t="s">
        <v>38</v>
      </c>
      <c r="E3763" s="1" t="s">
        <v>17</v>
      </c>
      <c r="F3763" s="1" t="s">
        <v>77</v>
      </c>
      <c r="G3763" s="1" t="s">
        <v>86</v>
      </c>
      <c r="H3763" s="1">
        <v>4</v>
      </c>
      <c r="I3763" s="1" t="s">
        <v>26</v>
      </c>
      <c r="J3763" s="1" t="s">
        <v>93</v>
      </c>
      <c r="K3763" s="6">
        <v>2528.2600000000002</v>
      </c>
      <c r="L3763" s="6">
        <v>361.18</v>
      </c>
      <c r="M3763" s="1">
        <v>7</v>
      </c>
      <c r="N3763" s="8">
        <v>45420</v>
      </c>
      <c r="O3763" s="4" t="str">
        <f t="shared" si="175"/>
        <v>May 2024</v>
      </c>
      <c r="P3763" s="1" t="s">
        <v>22</v>
      </c>
      <c r="Q3763" s="1" t="s">
        <v>52</v>
      </c>
      <c r="R3763" s="6">
        <v>90.16</v>
      </c>
      <c r="S3763" s="6">
        <f t="shared" si="176"/>
        <v>2618.42</v>
      </c>
    </row>
    <row r="3764" spans="1:19" x14ac:dyDescent="0.35">
      <c r="A3764" s="1">
        <v>18191</v>
      </c>
      <c r="B3764" s="1">
        <v>42</v>
      </c>
      <c r="C3764" s="1" t="str">
        <f t="shared" si="174"/>
        <v>Middle-Aged</v>
      </c>
      <c r="D3764" s="1" t="s">
        <v>38</v>
      </c>
      <c r="E3764" s="1" t="s">
        <v>17</v>
      </c>
      <c r="F3764" s="1" t="s">
        <v>30</v>
      </c>
      <c r="G3764" s="1" t="s">
        <v>78</v>
      </c>
      <c r="H3764" s="1">
        <v>1</v>
      </c>
      <c r="I3764" s="1" t="s">
        <v>26</v>
      </c>
      <c r="J3764" s="1" t="s">
        <v>93</v>
      </c>
      <c r="K3764" s="6">
        <v>5394.56</v>
      </c>
      <c r="L3764" s="6">
        <v>674.32</v>
      </c>
      <c r="M3764" s="1">
        <v>8</v>
      </c>
      <c r="N3764" s="8">
        <v>45420</v>
      </c>
      <c r="O3764" s="4" t="str">
        <f t="shared" si="175"/>
        <v>May 2024</v>
      </c>
      <c r="P3764" s="1" t="s">
        <v>84</v>
      </c>
      <c r="Q3764" s="1" t="s">
        <v>107</v>
      </c>
      <c r="R3764" s="6">
        <v>138.11000000000001</v>
      </c>
      <c r="S3764" s="6">
        <f t="shared" si="176"/>
        <v>5532.67</v>
      </c>
    </row>
    <row r="3765" spans="1:19" x14ac:dyDescent="0.35">
      <c r="A3765" s="1">
        <v>5513</v>
      </c>
      <c r="B3765" s="1">
        <v>44</v>
      </c>
      <c r="C3765" s="1" t="str">
        <f t="shared" si="174"/>
        <v>Middle-Aged</v>
      </c>
      <c r="D3765" s="1" t="s">
        <v>38</v>
      </c>
      <c r="E3765" s="1" t="s">
        <v>17</v>
      </c>
      <c r="F3765" s="1" t="s">
        <v>18</v>
      </c>
      <c r="G3765" s="1" t="s">
        <v>19</v>
      </c>
      <c r="H3765" s="1">
        <v>2</v>
      </c>
      <c r="I3765" s="1" t="s">
        <v>26</v>
      </c>
      <c r="J3765" s="1" t="s">
        <v>21</v>
      </c>
      <c r="K3765" s="6">
        <v>6329.52</v>
      </c>
      <c r="L3765" s="6">
        <v>791.19</v>
      </c>
      <c r="M3765" s="1">
        <v>8</v>
      </c>
      <c r="N3765" s="8">
        <v>45420</v>
      </c>
      <c r="O3765" s="4" t="str">
        <f t="shared" si="175"/>
        <v>May 2024</v>
      </c>
      <c r="P3765" s="1" t="s">
        <v>22</v>
      </c>
      <c r="Q3765" s="1" t="s">
        <v>47</v>
      </c>
      <c r="R3765" s="6">
        <v>60.84</v>
      </c>
      <c r="S3765" s="6">
        <f t="shared" si="176"/>
        <v>6390.3600000000006</v>
      </c>
    </row>
    <row r="3766" spans="1:19" x14ac:dyDescent="0.35">
      <c r="A3766" s="1">
        <v>6282</v>
      </c>
      <c r="B3766" s="1">
        <v>47</v>
      </c>
      <c r="C3766" s="1" t="str">
        <f t="shared" si="174"/>
        <v>Middle-Aged</v>
      </c>
      <c r="D3766" s="1" t="s">
        <v>16</v>
      </c>
      <c r="E3766" s="1" t="s">
        <v>17</v>
      </c>
      <c r="F3766" s="1" t="s">
        <v>18</v>
      </c>
      <c r="G3766" s="1" t="s">
        <v>19</v>
      </c>
      <c r="H3766" s="1">
        <v>2</v>
      </c>
      <c r="I3766" s="1" t="s">
        <v>20</v>
      </c>
      <c r="J3766" s="1" t="s">
        <v>21</v>
      </c>
      <c r="K3766" s="6">
        <v>7120.71</v>
      </c>
      <c r="L3766" s="6">
        <v>791.19</v>
      </c>
      <c r="M3766" s="1">
        <v>9</v>
      </c>
      <c r="N3766" s="8">
        <v>45420</v>
      </c>
      <c r="O3766" s="4" t="str">
        <f t="shared" si="175"/>
        <v>May 2024</v>
      </c>
      <c r="P3766" s="1" t="s">
        <v>32</v>
      </c>
      <c r="Q3766" s="1" t="s">
        <v>46</v>
      </c>
      <c r="R3766" s="6">
        <v>65.08</v>
      </c>
      <c r="S3766" s="6">
        <f t="shared" si="176"/>
        <v>7185.79</v>
      </c>
    </row>
    <row r="3767" spans="1:19" x14ac:dyDescent="0.35">
      <c r="A3767" s="1">
        <v>16520</v>
      </c>
      <c r="B3767" s="1">
        <v>47</v>
      </c>
      <c r="C3767" s="1" t="str">
        <f t="shared" si="174"/>
        <v>Middle-Aged</v>
      </c>
      <c r="D3767" s="1" t="s">
        <v>38</v>
      </c>
      <c r="E3767" s="1" t="s">
        <v>17</v>
      </c>
      <c r="F3767" s="1" t="s">
        <v>40</v>
      </c>
      <c r="G3767" s="1" t="s">
        <v>88</v>
      </c>
      <c r="H3767" s="1">
        <v>5</v>
      </c>
      <c r="I3767" s="1" t="s">
        <v>26</v>
      </c>
      <c r="J3767" s="1" t="s">
        <v>93</v>
      </c>
      <c r="K3767" s="6">
        <v>919</v>
      </c>
      <c r="L3767" s="6">
        <v>459.5</v>
      </c>
      <c r="M3767" s="1">
        <v>2</v>
      </c>
      <c r="N3767" s="8">
        <v>45420</v>
      </c>
      <c r="O3767" s="4" t="str">
        <f t="shared" si="175"/>
        <v>May 2024</v>
      </c>
      <c r="P3767" s="1" t="s">
        <v>84</v>
      </c>
      <c r="Q3767" s="1" t="s">
        <v>52</v>
      </c>
      <c r="R3767" s="6">
        <v>14.66</v>
      </c>
      <c r="S3767" s="6">
        <f t="shared" si="176"/>
        <v>933.66</v>
      </c>
    </row>
    <row r="3768" spans="1:19" x14ac:dyDescent="0.35">
      <c r="A3768" s="1">
        <v>11331</v>
      </c>
      <c r="B3768" s="1">
        <v>48</v>
      </c>
      <c r="C3768" s="1" t="str">
        <f t="shared" si="174"/>
        <v>Middle-Aged</v>
      </c>
      <c r="D3768" s="1" t="s">
        <v>16</v>
      </c>
      <c r="E3768" s="1" t="s">
        <v>17</v>
      </c>
      <c r="F3768" s="1" t="s">
        <v>30</v>
      </c>
      <c r="G3768" s="1" t="s">
        <v>78</v>
      </c>
      <c r="H3768" s="1">
        <v>4</v>
      </c>
      <c r="I3768" s="1" t="s">
        <v>26</v>
      </c>
      <c r="J3768" s="1" t="s">
        <v>21</v>
      </c>
      <c r="K3768" s="6">
        <v>1348.64</v>
      </c>
      <c r="L3768" s="6">
        <v>674.32</v>
      </c>
      <c r="M3768" s="1">
        <v>2</v>
      </c>
      <c r="N3768" s="8">
        <v>45420</v>
      </c>
      <c r="O3768" s="4" t="str">
        <f t="shared" si="175"/>
        <v>May 2024</v>
      </c>
      <c r="P3768" s="1" t="s">
        <v>79</v>
      </c>
      <c r="Q3768" s="1" t="s">
        <v>52</v>
      </c>
      <c r="R3768" s="6">
        <v>35.07</v>
      </c>
      <c r="S3768" s="6">
        <f t="shared" si="176"/>
        <v>1383.71</v>
      </c>
    </row>
    <row r="3769" spans="1:19" x14ac:dyDescent="0.35">
      <c r="A3769" s="1">
        <v>16866</v>
      </c>
      <c r="B3769" s="1">
        <v>48</v>
      </c>
      <c r="C3769" s="1" t="str">
        <f t="shared" si="174"/>
        <v>Middle-Aged</v>
      </c>
      <c r="D3769" s="1" t="s">
        <v>16</v>
      </c>
      <c r="E3769" s="1" t="s">
        <v>17</v>
      </c>
      <c r="F3769" s="1" t="s">
        <v>77</v>
      </c>
      <c r="G3769" s="1" t="s">
        <v>86</v>
      </c>
      <c r="H3769" s="1">
        <v>1</v>
      </c>
      <c r="I3769" s="1" t="s">
        <v>26</v>
      </c>
      <c r="J3769" s="1" t="s">
        <v>21</v>
      </c>
      <c r="K3769" s="6">
        <v>1805.9</v>
      </c>
      <c r="L3769" s="6">
        <v>361.18</v>
      </c>
      <c r="M3769" s="1">
        <v>5</v>
      </c>
      <c r="N3769" s="8">
        <v>45420</v>
      </c>
      <c r="O3769" s="4" t="str">
        <f t="shared" si="175"/>
        <v>May 2024</v>
      </c>
      <c r="P3769" s="1" t="s">
        <v>84</v>
      </c>
      <c r="Q3769" s="1" t="s">
        <v>91</v>
      </c>
      <c r="R3769" s="6">
        <v>90.02</v>
      </c>
      <c r="S3769" s="6">
        <f t="shared" si="176"/>
        <v>1895.92</v>
      </c>
    </row>
    <row r="3770" spans="1:19" x14ac:dyDescent="0.35">
      <c r="A3770" s="1">
        <v>4152</v>
      </c>
      <c r="B3770" s="1">
        <v>49</v>
      </c>
      <c r="C3770" s="1" t="str">
        <f t="shared" si="174"/>
        <v>Middle-Aged</v>
      </c>
      <c r="D3770" s="1" t="s">
        <v>16</v>
      </c>
      <c r="E3770" s="1" t="s">
        <v>17</v>
      </c>
      <c r="F3770" s="1" t="s">
        <v>40</v>
      </c>
      <c r="G3770" s="1" t="s">
        <v>41</v>
      </c>
      <c r="H3770" s="1">
        <v>3</v>
      </c>
      <c r="I3770" s="1" t="s">
        <v>20</v>
      </c>
      <c r="J3770" s="1" t="s">
        <v>27</v>
      </c>
      <c r="K3770" s="6">
        <v>8448.2999999999993</v>
      </c>
      <c r="L3770" s="6">
        <v>844.83</v>
      </c>
      <c r="M3770" s="1">
        <v>10</v>
      </c>
      <c r="N3770" s="8">
        <v>45420</v>
      </c>
      <c r="O3770" s="4" t="str">
        <f t="shared" si="175"/>
        <v>May 2024</v>
      </c>
      <c r="P3770" s="1" t="s">
        <v>22</v>
      </c>
      <c r="Q3770" s="1" t="s">
        <v>50</v>
      </c>
      <c r="R3770" s="6">
        <v>85.81</v>
      </c>
      <c r="S3770" s="6">
        <f t="shared" si="176"/>
        <v>8534.1099999999988</v>
      </c>
    </row>
    <row r="3771" spans="1:19" x14ac:dyDescent="0.35">
      <c r="A3771" s="1">
        <v>12457</v>
      </c>
      <c r="B3771" s="1">
        <v>49</v>
      </c>
      <c r="C3771" s="1" t="str">
        <f t="shared" si="174"/>
        <v>Middle-Aged</v>
      </c>
      <c r="D3771" s="1" t="s">
        <v>16</v>
      </c>
      <c r="E3771" s="1" t="s">
        <v>17</v>
      </c>
      <c r="F3771" s="1" t="s">
        <v>40</v>
      </c>
      <c r="G3771" s="1" t="s">
        <v>88</v>
      </c>
      <c r="H3771" s="1">
        <v>1</v>
      </c>
      <c r="I3771" s="1" t="s">
        <v>26</v>
      </c>
      <c r="J3771" s="1" t="s">
        <v>93</v>
      </c>
      <c r="K3771" s="6">
        <v>4595</v>
      </c>
      <c r="L3771" s="6">
        <v>459.5</v>
      </c>
      <c r="M3771" s="1">
        <v>10</v>
      </c>
      <c r="N3771" s="8">
        <v>45420</v>
      </c>
      <c r="O3771" s="4" t="str">
        <f t="shared" si="175"/>
        <v>May 2024</v>
      </c>
      <c r="P3771" s="1" t="s">
        <v>22</v>
      </c>
      <c r="Q3771" s="1" t="s">
        <v>29</v>
      </c>
      <c r="R3771" s="6">
        <v>83.55</v>
      </c>
      <c r="S3771" s="6">
        <f t="shared" si="176"/>
        <v>4678.55</v>
      </c>
    </row>
    <row r="3772" spans="1:19" x14ac:dyDescent="0.35">
      <c r="A3772" s="1">
        <v>16472</v>
      </c>
      <c r="B3772" s="1">
        <v>49</v>
      </c>
      <c r="C3772" s="1" t="str">
        <f t="shared" si="174"/>
        <v>Middle-Aged</v>
      </c>
      <c r="D3772" s="1" t="s">
        <v>16</v>
      </c>
      <c r="E3772" s="1" t="s">
        <v>17</v>
      </c>
      <c r="F3772" s="1" t="s">
        <v>77</v>
      </c>
      <c r="G3772" s="1" t="s">
        <v>86</v>
      </c>
      <c r="H3772" s="1">
        <v>3</v>
      </c>
      <c r="I3772" s="1" t="s">
        <v>20</v>
      </c>
      <c r="J3772" s="1" t="s">
        <v>83</v>
      </c>
      <c r="K3772" s="6">
        <v>1083.54</v>
      </c>
      <c r="L3772" s="6">
        <v>361.18</v>
      </c>
      <c r="M3772" s="1">
        <v>3</v>
      </c>
      <c r="N3772" s="8">
        <v>45420</v>
      </c>
      <c r="O3772" s="4" t="str">
        <f t="shared" si="175"/>
        <v>May 2024</v>
      </c>
      <c r="P3772" s="1" t="s">
        <v>22</v>
      </c>
      <c r="Q3772" s="1" t="s">
        <v>96</v>
      </c>
      <c r="R3772" s="6">
        <v>97.67</v>
      </c>
      <c r="S3772" s="6">
        <f t="shared" si="176"/>
        <v>1181.21</v>
      </c>
    </row>
    <row r="3773" spans="1:19" x14ac:dyDescent="0.35">
      <c r="A3773" s="1">
        <v>11026</v>
      </c>
      <c r="B3773" s="1">
        <v>50</v>
      </c>
      <c r="C3773" s="1" t="str">
        <f t="shared" si="174"/>
        <v>Middle-Aged</v>
      </c>
      <c r="D3773" s="1" t="s">
        <v>16</v>
      </c>
      <c r="E3773" s="1" t="s">
        <v>17</v>
      </c>
      <c r="F3773" s="1" t="s">
        <v>24</v>
      </c>
      <c r="G3773" s="1" t="s">
        <v>85</v>
      </c>
      <c r="H3773" s="1">
        <v>4</v>
      </c>
      <c r="I3773" s="1" t="s">
        <v>26</v>
      </c>
      <c r="J3773" s="1" t="s">
        <v>21</v>
      </c>
      <c r="K3773" s="6">
        <v>6291.28</v>
      </c>
      <c r="L3773" s="6">
        <v>786.41</v>
      </c>
      <c r="M3773" s="1">
        <v>8</v>
      </c>
      <c r="N3773" s="8">
        <v>45420</v>
      </c>
      <c r="O3773" s="4" t="str">
        <f t="shared" si="175"/>
        <v>May 2024</v>
      </c>
      <c r="P3773" s="1" t="s">
        <v>79</v>
      </c>
      <c r="Q3773" s="1" t="s">
        <v>95</v>
      </c>
      <c r="R3773" s="6">
        <v>88.65</v>
      </c>
      <c r="S3773" s="6">
        <f t="shared" si="176"/>
        <v>6379.9299999999994</v>
      </c>
    </row>
    <row r="3774" spans="1:19" x14ac:dyDescent="0.35">
      <c r="A3774" s="1">
        <v>12182</v>
      </c>
      <c r="B3774" s="1">
        <v>50</v>
      </c>
      <c r="C3774" s="1" t="str">
        <f t="shared" si="174"/>
        <v>Middle-Aged</v>
      </c>
      <c r="D3774" s="1" t="s">
        <v>16</v>
      </c>
      <c r="E3774" s="1" t="s">
        <v>17</v>
      </c>
      <c r="F3774" s="1" t="s">
        <v>30</v>
      </c>
      <c r="G3774" s="1" t="s">
        <v>78</v>
      </c>
      <c r="H3774" s="1">
        <v>2</v>
      </c>
      <c r="I3774" s="1" t="s">
        <v>26</v>
      </c>
      <c r="J3774" s="1" t="s">
        <v>21</v>
      </c>
      <c r="K3774" s="6">
        <v>2697.28</v>
      </c>
      <c r="L3774" s="6">
        <v>674.32</v>
      </c>
      <c r="M3774" s="1">
        <v>4</v>
      </c>
      <c r="N3774" s="8">
        <v>45420</v>
      </c>
      <c r="O3774" s="4" t="str">
        <f t="shared" si="175"/>
        <v>May 2024</v>
      </c>
      <c r="P3774" s="1" t="s">
        <v>79</v>
      </c>
      <c r="Q3774" s="1" t="s">
        <v>107</v>
      </c>
      <c r="R3774" s="6">
        <v>157.91</v>
      </c>
      <c r="S3774" s="6">
        <f t="shared" si="176"/>
        <v>2855.19</v>
      </c>
    </row>
    <row r="3775" spans="1:19" x14ac:dyDescent="0.35">
      <c r="A3775" s="1">
        <v>16020</v>
      </c>
      <c r="B3775" s="1">
        <v>51</v>
      </c>
      <c r="C3775" s="1" t="str">
        <f t="shared" si="174"/>
        <v>Middle-Aged</v>
      </c>
      <c r="D3775" s="1" t="s">
        <v>16</v>
      </c>
      <c r="E3775" s="1" t="s">
        <v>17</v>
      </c>
      <c r="F3775" s="1" t="s">
        <v>30</v>
      </c>
      <c r="G3775" s="1" t="s">
        <v>78</v>
      </c>
      <c r="H3775" s="1">
        <v>5</v>
      </c>
      <c r="I3775" s="1" t="s">
        <v>26</v>
      </c>
      <c r="J3775" s="1" t="s">
        <v>93</v>
      </c>
      <c r="K3775" s="6">
        <v>1348.64</v>
      </c>
      <c r="L3775" s="6">
        <v>674.32</v>
      </c>
      <c r="M3775" s="1">
        <v>2</v>
      </c>
      <c r="N3775" s="8">
        <v>45420</v>
      </c>
      <c r="O3775" s="4" t="str">
        <f t="shared" si="175"/>
        <v>May 2024</v>
      </c>
      <c r="P3775" s="1" t="s">
        <v>84</v>
      </c>
      <c r="Q3775" s="1" t="s">
        <v>52</v>
      </c>
      <c r="R3775" s="6">
        <v>87.38</v>
      </c>
      <c r="S3775" s="6">
        <f t="shared" si="176"/>
        <v>1436.02</v>
      </c>
    </row>
    <row r="3776" spans="1:19" x14ac:dyDescent="0.35">
      <c r="A3776" s="1">
        <v>4820</v>
      </c>
      <c r="B3776" s="1">
        <v>52</v>
      </c>
      <c r="C3776" s="1" t="str">
        <f t="shared" si="174"/>
        <v>Middle-Aged</v>
      </c>
      <c r="D3776" s="1" t="s">
        <v>38</v>
      </c>
      <c r="E3776" s="1" t="s">
        <v>17</v>
      </c>
      <c r="F3776" s="1" t="s">
        <v>18</v>
      </c>
      <c r="G3776" s="1" t="s">
        <v>36</v>
      </c>
      <c r="H3776" s="1">
        <v>5</v>
      </c>
      <c r="I3776" s="1" t="s">
        <v>20</v>
      </c>
      <c r="J3776" s="1" t="s">
        <v>27</v>
      </c>
      <c r="K3776" s="6">
        <v>145.25</v>
      </c>
      <c r="L3776" s="6">
        <v>20.75</v>
      </c>
      <c r="M3776" s="1">
        <v>7</v>
      </c>
      <c r="N3776" s="8">
        <v>45420</v>
      </c>
      <c r="O3776" s="4" t="str">
        <f t="shared" si="175"/>
        <v>May 2024</v>
      </c>
      <c r="P3776" s="1" t="s">
        <v>22</v>
      </c>
      <c r="Q3776" s="1" t="s">
        <v>51</v>
      </c>
      <c r="R3776" s="6">
        <v>61.49</v>
      </c>
      <c r="S3776" s="6">
        <f t="shared" si="176"/>
        <v>206.74</v>
      </c>
    </row>
    <row r="3777" spans="1:19" x14ac:dyDescent="0.35">
      <c r="A3777" s="1">
        <v>12003</v>
      </c>
      <c r="B3777" s="1">
        <v>52</v>
      </c>
      <c r="C3777" s="1" t="str">
        <f t="shared" si="174"/>
        <v>Middle-Aged</v>
      </c>
      <c r="D3777" s="1" t="s">
        <v>16</v>
      </c>
      <c r="E3777" s="1" t="s">
        <v>33</v>
      </c>
      <c r="F3777" s="1" t="s">
        <v>30</v>
      </c>
      <c r="G3777" s="1" t="s">
        <v>78</v>
      </c>
      <c r="H3777" s="1">
        <v>5</v>
      </c>
      <c r="I3777" s="1" t="s">
        <v>26</v>
      </c>
      <c r="J3777" s="1" t="s">
        <v>21</v>
      </c>
      <c r="K3777" s="6">
        <v>3371.6</v>
      </c>
      <c r="L3777" s="6">
        <v>674.32</v>
      </c>
      <c r="M3777" s="1">
        <v>5</v>
      </c>
      <c r="N3777" s="8">
        <v>45420</v>
      </c>
      <c r="O3777" s="4" t="str">
        <f t="shared" si="175"/>
        <v>May 2024</v>
      </c>
      <c r="P3777" s="1" t="s">
        <v>79</v>
      </c>
      <c r="Q3777" s="1" t="s">
        <v>102</v>
      </c>
      <c r="R3777" s="6">
        <v>110.86</v>
      </c>
      <c r="S3777" s="6">
        <f t="shared" si="176"/>
        <v>3482.46</v>
      </c>
    </row>
    <row r="3778" spans="1:19" x14ac:dyDescent="0.35">
      <c r="A3778" s="1">
        <v>9111</v>
      </c>
      <c r="B3778" s="1">
        <v>53</v>
      </c>
      <c r="C3778" s="1" t="str">
        <f t="shared" ref="C3778:C3841" si="177">IF(B3778&lt;=35,"Young",IF(B3778&lt;=55,"Middle-Aged","Old"))</f>
        <v>Middle-Aged</v>
      </c>
      <c r="D3778" s="1" t="s">
        <v>16</v>
      </c>
      <c r="E3778" s="1" t="s">
        <v>17</v>
      </c>
      <c r="F3778" s="1" t="s">
        <v>18</v>
      </c>
      <c r="G3778" s="1" t="s">
        <v>36</v>
      </c>
      <c r="H3778" s="1">
        <v>5</v>
      </c>
      <c r="I3778" s="1" t="s">
        <v>26</v>
      </c>
      <c r="J3778" s="1" t="s">
        <v>21</v>
      </c>
      <c r="K3778" s="6">
        <v>20.75</v>
      </c>
      <c r="L3778" s="6">
        <v>20.75</v>
      </c>
      <c r="M3778" s="1">
        <v>1</v>
      </c>
      <c r="N3778" s="8">
        <v>45420</v>
      </c>
      <c r="O3778" s="4" t="str">
        <f t="shared" ref="O3778:O3841" si="178">TEXT(N3778,"mmmm yyyy")</f>
        <v>May 2024</v>
      </c>
      <c r="P3778" s="1" t="s">
        <v>22</v>
      </c>
      <c r="Q3778" s="1" t="s">
        <v>53</v>
      </c>
      <c r="R3778" s="6">
        <v>44.64</v>
      </c>
      <c r="S3778" s="6">
        <f t="shared" ref="S3778:S3841" si="179">K3778+R3778</f>
        <v>65.39</v>
      </c>
    </row>
    <row r="3779" spans="1:19" x14ac:dyDescent="0.35">
      <c r="A3779" s="1">
        <v>11853</v>
      </c>
      <c r="B3779" s="1">
        <v>56</v>
      </c>
      <c r="C3779" s="1" t="str">
        <f t="shared" si="177"/>
        <v>Old</v>
      </c>
      <c r="D3779" s="1" t="s">
        <v>38</v>
      </c>
      <c r="E3779" s="1" t="s">
        <v>33</v>
      </c>
      <c r="F3779" s="1" t="s">
        <v>77</v>
      </c>
      <c r="G3779" s="1" t="s">
        <v>86</v>
      </c>
      <c r="H3779" s="1">
        <v>3</v>
      </c>
      <c r="I3779" s="1" t="s">
        <v>26</v>
      </c>
      <c r="J3779" s="1" t="s">
        <v>93</v>
      </c>
      <c r="K3779" s="6">
        <v>2528.2600000000002</v>
      </c>
      <c r="L3779" s="6">
        <v>361.18</v>
      </c>
      <c r="M3779" s="1">
        <v>7</v>
      </c>
      <c r="N3779" s="8">
        <v>45420</v>
      </c>
      <c r="O3779" s="4" t="str">
        <f t="shared" si="178"/>
        <v>May 2024</v>
      </c>
      <c r="P3779" s="1" t="s">
        <v>84</v>
      </c>
      <c r="Q3779" s="1" t="s">
        <v>52</v>
      </c>
      <c r="R3779" s="6">
        <v>45.96</v>
      </c>
      <c r="S3779" s="6">
        <f t="shared" si="179"/>
        <v>2574.2200000000003</v>
      </c>
    </row>
    <row r="3780" spans="1:19" x14ac:dyDescent="0.35">
      <c r="A3780" s="1">
        <v>1278</v>
      </c>
      <c r="B3780" s="1">
        <v>57</v>
      </c>
      <c r="C3780" s="1" t="str">
        <f t="shared" si="177"/>
        <v>Old</v>
      </c>
      <c r="D3780" s="1" t="s">
        <v>16</v>
      </c>
      <c r="E3780" s="1" t="s">
        <v>17</v>
      </c>
      <c r="F3780" s="1" t="s">
        <v>30</v>
      </c>
      <c r="G3780" s="1" t="s">
        <v>31</v>
      </c>
      <c r="H3780" s="1">
        <v>3</v>
      </c>
      <c r="I3780" s="1" t="s">
        <v>26</v>
      </c>
      <c r="J3780" s="1" t="s">
        <v>21</v>
      </c>
      <c r="K3780" s="6">
        <v>2319.8000000000002</v>
      </c>
      <c r="L3780" s="6">
        <v>463.96</v>
      </c>
      <c r="M3780" s="1">
        <v>5</v>
      </c>
      <c r="N3780" s="8">
        <v>45420</v>
      </c>
      <c r="O3780" s="4" t="str">
        <f t="shared" si="178"/>
        <v>May 2024</v>
      </c>
      <c r="P3780" s="1" t="s">
        <v>22</v>
      </c>
      <c r="Q3780" s="1" t="s">
        <v>45</v>
      </c>
      <c r="R3780" s="6">
        <v>43.26</v>
      </c>
      <c r="S3780" s="6">
        <f t="shared" si="179"/>
        <v>2363.0600000000004</v>
      </c>
    </row>
    <row r="3781" spans="1:19" x14ac:dyDescent="0.35">
      <c r="A3781" s="1">
        <v>12735</v>
      </c>
      <c r="B3781" s="1">
        <v>57</v>
      </c>
      <c r="C3781" s="1" t="str">
        <f t="shared" si="177"/>
        <v>Old</v>
      </c>
      <c r="D3781" s="1" t="s">
        <v>16</v>
      </c>
      <c r="E3781" s="1" t="s">
        <v>33</v>
      </c>
      <c r="F3781" s="1" t="s">
        <v>18</v>
      </c>
      <c r="G3781" s="1" t="s">
        <v>81</v>
      </c>
      <c r="H3781" s="1">
        <v>5</v>
      </c>
      <c r="I3781" s="1" t="s">
        <v>20</v>
      </c>
      <c r="J3781" s="1" t="s">
        <v>21</v>
      </c>
      <c r="K3781" s="6">
        <v>10257.120000000001</v>
      </c>
      <c r="L3781" s="6">
        <v>1139.68</v>
      </c>
      <c r="M3781" s="1">
        <v>9</v>
      </c>
      <c r="N3781" s="8">
        <v>45420</v>
      </c>
      <c r="O3781" s="4" t="str">
        <f t="shared" si="178"/>
        <v>May 2024</v>
      </c>
      <c r="P3781" s="1" t="s">
        <v>22</v>
      </c>
      <c r="Q3781" s="1" t="s">
        <v>107</v>
      </c>
      <c r="R3781" s="6">
        <v>151.4</v>
      </c>
      <c r="S3781" s="6">
        <f t="shared" si="179"/>
        <v>10408.52</v>
      </c>
    </row>
    <row r="3782" spans="1:19" x14ac:dyDescent="0.35">
      <c r="A3782" s="1">
        <v>13926</v>
      </c>
      <c r="B3782" s="1">
        <v>58</v>
      </c>
      <c r="C3782" s="1" t="str">
        <f t="shared" si="177"/>
        <v>Old</v>
      </c>
      <c r="D3782" s="1" t="s">
        <v>38</v>
      </c>
      <c r="E3782" s="1" t="s">
        <v>17</v>
      </c>
      <c r="F3782" s="1" t="s">
        <v>40</v>
      </c>
      <c r="G3782" s="1" t="s">
        <v>88</v>
      </c>
      <c r="H3782" s="1">
        <v>4</v>
      </c>
      <c r="I3782" s="1" t="s">
        <v>26</v>
      </c>
      <c r="J3782" s="1" t="s">
        <v>21</v>
      </c>
      <c r="K3782" s="6">
        <v>3676</v>
      </c>
      <c r="L3782" s="6">
        <v>459.5</v>
      </c>
      <c r="M3782" s="1">
        <v>8</v>
      </c>
      <c r="N3782" s="8">
        <v>45420</v>
      </c>
      <c r="O3782" s="4" t="str">
        <f t="shared" si="178"/>
        <v>May 2024</v>
      </c>
      <c r="P3782" s="1" t="s">
        <v>22</v>
      </c>
      <c r="Q3782" s="1" t="s">
        <v>37</v>
      </c>
      <c r="R3782" s="6">
        <v>99.44</v>
      </c>
      <c r="S3782" s="6">
        <f t="shared" si="179"/>
        <v>3775.44</v>
      </c>
    </row>
    <row r="3783" spans="1:19" x14ac:dyDescent="0.35">
      <c r="A3783" s="1">
        <v>4952</v>
      </c>
      <c r="B3783" s="1">
        <v>59</v>
      </c>
      <c r="C3783" s="1" t="str">
        <f t="shared" si="177"/>
        <v>Old</v>
      </c>
      <c r="D3783" s="1" t="s">
        <v>38</v>
      </c>
      <c r="E3783" s="1" t="s">
        <v>17</v>
      </c>
      <c r="F3783" s="1" t="s">
        <v>40</v>
      </c>
      <c r="G3783" s="1" t="s">
        <v>41</v>
      </c>
      <c r="H3783" s="1">
        <v>3</v>
      </c>
      <c r="I3783" s="1" t="s">
        <v>26</v>
      </c>
      <c r="J3783" s="1" t="s">
        <v>27</v>
      </c>
      <c r="K3783" s="6">
        <v>5913.81</v>
      </c>
      <c r="L3783" s="6">
        <v>844.83</v>
      </c>
      <c r="M3783" s="1">
        <v>7</v>
      </c>
      <c r="N3783" s="8">
        <v>45420</v>
      </c>
      <c r="O3783" s="4" t="str">
        <f t="shared" si="178"/>
        <v>May 2024</v>
      </c>
      <c r="P3783" s="1" t="s">
        <v>22</v>
      </c>
      <c r="Q3783" s="1"/>
      <c r="R3783" s="6">
        <v>0</v>
      </c>
      <c r="S3783" s="6">
        <f t="shared" si="179"/>
        <v>5913.81</v>
      </c>
    </row>
    <row r="3784" spans="1:19" x14ac:dyDescent="0.35">
      <c r="A3784" s="1">
        <v>16481</v>
      </c>
      <c r="B3784" s="1">
        <v>60</v>
      </c>
      <c r="C3784" s="1" t="str">
        <f t="shared" si="177"/>
        <v>Old</v>
      </c>
      <c r="D3784" s="1" t="s">
        <v>16</v>
      </c>
      <c r="E3784" s="1" t="s">
        <v>17</v>
      </c>
      <c r="F3784" s="1" t="s">
        <v>77</v>
      </c>
      <c r="G3784" s="1" t="s">
        <v>86</v>
      </c>
      <c r="H3784" s="1">
        <v>1</v>
      </c>
      <c r="I3784" s="1" t="s">
        <v>26</v>
      </c>
      <c r="J3784" s="1" t="s">
        <v>93</v>
      </c>
      <c r="K3784" s="6">
        <v>1805.9</v>
      </c>
      <c r="L3784" s="6">
        <v>361.18</v>
      </c>
      <c r="M3784" s="1">
        <v>5</v>
      </c>
      <c r="N3784" s="8">
        <v>45420</v>
      </c>
      <c r="O3784" s="4" t="str">
        <f t="shared" si="178"/>
        <v>May 2024</v>
      </c>
      <c r="P3784" s="1" t="s">
        <v>22</v>
      </c>
      <c r="Q3784" s="1" t="s">
        <v>110</v>
      </c>
      <c r="R3784" s="6">
        <v>185.04</v>
      </c>
      <c r="S3784" s="6">
        <f t="shared" si="179"/>
        <v>1990.94</v>
      </c>
    </row>
    <row r="3785" spans="1:19" x14ac:dyDescent="0.35">
      <c r="A3785" s="1">
        <v>17201</v>
      </c>
      <c r="B3785" s="1">
        <v>60</v>
      </c>
      <c r="C3785" s="1" t="str">
        <f t="shared" si="177"/>
        <v>Old</v>
      </c>
      <c r="D3785" s="1" t="s">
        <v>38</v>
      </c>
      <c r="E3785" s="1" t="s">
        <v>17</v>
      </c>
      <c r="F3785" s="1" t="s">
        <v>77</v>
      </c>
      <c r="G3785" s="1" t="s">
        <v>86</v>
      </c>
      <c r="H3785" s="1">
        <v>2</v>
      </c>
      <c r="I3785" s="1" t="s">
        <v>26</v>
      </c>
      <c r="J3785" s="1" t="s">
        <v>93</v>
      </c>
      <c r="K3785" s="6">
        <v>361.18</v>
      </c>
      <c r="L3785" s="6">
        <v>361.18</v>
      </c>
      <c r="M3785" s="1">
        <v>1</v>
      </c>
      <c r="N3785" s="8">
        <v>45420</v>
      </c>
      <c r="O3785" s="4" t="str">
        <f t="shared" si="178"/>
        <v>May 2024</v>
      </c>
      <c r="P3785" s="1" t="s">
        <v>79</v>
      </c>
      <c r="Q3785" s="1"/>
      <c r="R3785" s="6">
        <v>0</v>
      </c>
      <c r="S3785" s="6">
        <f t="shared" si="179"/>
        <v>361.18</v>
      </c>
    </row>
    <row r="3786" spans="1:19" x14ac:dyDescent="0.35">
      <c r="A3786" s="1">
        <v>16800</v>
      </c>
      <c r="B3786" s="1">
        <v>63</v>
      </c>
      <c r="C3786" s="1" t="str">
        <f t="shared" si="177"/>
        <v>Old</v>
      </c>
      <c r="D3786" s="1" t="s">
        <v>16</v>
      </c>
      <c r="E3786" s="1" t="s">
        <v>17</v>
      </c>
      <c r="F3786" s="1" t="s">
        <v>24</v>
      </c>
      <c r="G3786" s="1" t="s">
        <v>85</v>
      </c>
      <c r="H3786" s="1">
        <v>3</v>
      </c>
      <c r="I3786" s="1" t="s">
        <v>26</v>
      </c>
      <c r="J3786" s="1" t="s">
        <v>21</v>
      </c>
      <c r="K3786" s="6">
        <v>7864.1</v>
      </c>
      <c r="L3786" s="6">
        <v>786.41</v>
      </c>
      <c r="M3786" s="1">
        <v>10</v>
      </c>
      <c r="N3786" s="8">
        <v>45420</v>
      </c>
      <c r="O3786" s="4" t="str">
        <f t="shared" si="178"/>
        <v>May 2024</v>
      </c>
      <c r="P3786" s="1" t="s">
        <v>22</v>
      </c>
      <c r="Q3786" s="1" t="s">
        <v>96</v>
      </c>
      <c r="R3786" s="6">
        <v>190.12</v>
      </c>
      <c r="S3786" s="6">
        <f t="shared" si="179"/>
        <v>8054.22</v>
      </c>
    </row>
    <row r="3787" spans="1:19" x14ac:dyDescent="0.35">
      <c r="A3787" s="1">
        <v>18736</v>
      </c>
      <c r="B3787" s="1">
        <v>64</v>
      </c>
      <c r="C3787" s="1" t="str">
        <f t="shared" si="177"/>
        <v>Old</v>
      </c>
      <c r="D3787" s="1" t="s">
        <v>16</v>
      </c>
      <c r="E3787" s="1" t="s">
        <v>17</v>
      </c>
      <c r="F3787" s="1" t="s">
        <v>24</v>
      </c>
      <c r="G3787" s="1" t="s">
        <v>85</v>
      </c>
      <c r="H3787" s="1">
        <v>5</v>
      </c>
      <c r="I3787" s="1" t="s">
        <v>26</v>
      </c>
      <c r="J3787" s="1" t="s">
        <v>83</v>
      </c>
      <c r="K3787" s="6">
        <v>786.41</v>
      </c>
      <c r="L3787" s="6">
        <v>786.41</v>
      </c>
      <c r="M3787" s="1">
        <v>1</v>
      </c>
      <c r="N3787" s="8">
        <v>45420</v>
      </c>
      <c r="O3787" s="4" t="str">
        <f t="shared" si="178"/>
        <v>May 2024</v>
      </c>
      <c r="P3787" s="1" t="s">
        <v>22</v>
      </c>
      <c r="Q3787" s="1" t="s">
        <v>87</v>
      </c>
      <c r="R3787" s="6">
        <v>104.2</v>
      </c>
      <c r="S3787" s="6">
        <f t="shared" si="179"/>
        <v>890.61</v>
      </c>
    </row>
    <row r="3788" spans="1:19" x14ac:dyDescent="0.35">
      <c r="A3788" s="1">
        <v>1473</v>
      </c>
      <c r="B3788" s="1">
        <v>65</v>
      </c>
      <c r="C3788" s="1" t="str">
        <f t="shared" si="177"/>
        <v>Old</v>
      </c>
      <c r="D3788" s="1" t="s">
        <v>16</v>
      </c>
      <c r="E3788" s="1" t="s">
        <v>17</v>
      </c>
      <c r="F3788" s="1" t="s">
        <v>18</v>
      </c>
      <c r="G3788" s="1" t="s">
        <v>36</v>
      </c>
      <c r="H3788" s="1">
        <v>5</v>
      </c>
      <c r="I3788" s="1" t="s">
        <v>26</v>
      </c>
      <c r="J3788" s="1" t="s">
        <v>21</v>
      </c>
      <c r="K3788" s="6">
        <v>145.25</v>
      </c>
      <c r="L3788" s="6">
        <v>20.75</v>
      </c>
      <c r="M3788" s="1">
        <v>7</v>
      </c>
      <c r="N3788" s="8">
        <v>45420</v>
      </c>
      <c r="O3788" s="4" t="str">
        <f t="shared" si="178"/>
        <v>May 2024</v>
      </c>
      <c r="P3788" s="1" t="s">
        <v>32</v>
      </c>
      <c r="Q3788" s="1"/>
      <c r="R3788" s="6">
        <v>0</v>
      </c>
      <c r="S3788" s="6">
        <f t="shared" si="179"/>
        <v>145.25</v>
      </c>
    </row>
    <row r="3789" spans="1:19" x14ac:dyDescent="0.35">
      <c r="A3789" s="1">
        <v>12979</v>
      </c>
      <c r="B3789" s="1">
        <v>68</v>
      </c>
      <c r="C3789" s="1" t="str">
        <f t="shared" si="177"/>
        <v>Old</v>
      </c>
      <c r="D3789" s="1" t="s">
        <v>38</v>
      </c>
      <c r="E3789" s="1" t="s">
        <v>17</v>
      </c>
      <c r="F3789" s="1" t="s">
        <v>18</v>
      </c>
      <c r="G3789" s="1" t="s">
        <v>81</v>
      </c>
      <c r="H3789" s="1">
        <v>1</v>
      </c>
      <c r="I3789" s="1" t="s">
        <v>26</v>
      </c>
      <c r="J3789" s="1" t="s">
        <v>93</v>
      </c>
      <c r="K3789" s="6">
        <v>7977.76</v>
      </c>
      <c r="L3789" s="6">
        <v>1139.68</v>
      </c>
      <c r="M3789" s="1">
        <v>7</v>
      </c>
      <c r="N3789" s="8">
        <v>45420</v>
      </c>
      <c r="O3789" s="4" t="str">
        <f t="shared" si="178"/>
        <v>May 2024</v>
      </c>
      <c r="P3789" s="1" t="s">
        <v>84</v>
      </c>
      <c r="Q3789" s="1" t="s">
        <v>97</v>
      </c>
      <c r="R3789" s="6">
        <v>106.69</v>
      </c>
      <c r="S3789" s="6">
        <f t="shared" si="179"/>
        <v>8084.45</v>
      </c>
    </row>
    <row r="3790" spans="1:19" x14ac:dyDescent="0.35">
      <c r="A3790" s="1">
        <v>5737</v>
      </c>
      <c r="B3790" s="1">
        <v>69</v>
      </c>
      <c r="C3790" s="1" t="str">
        <f t="shared" si="177"/>
        <v>Old</v>
      </c>
      <c r="D3790" s="1" t="s">
        <v>16</v>
      </c>
      <c r="E3790" s="1" t="s">
        <v>17</v>
      </c>
      <c r="F3790" s="1" t="s">
        <v>24</v>
      </c>
      <c r="G3790" s="1" t="s">
        <v>25</v>
      </c>
      <c r="H3790" s="1">
        <v>3</v>
      </c>
      <c r="I3790" s="1" t="s">
        <v>20</v>
      </c>
      <c r="J3790" s="1" t="s">
        <v>21</v>
      </c>
      <c r="K3790" s="6">
        <v>1976.24</v>
      </c>
      <c r="L3790" s="6">
        <v>247.03</v>
      </c>
      <c r="M3790" s="1">
        <v>8</v>
      </c>
      <c r="N3790" s="8">
        <v>45420</v>
      </c>
      <c r="O3790" s="4" t="str">
        <f t="shared" si="178"/>
        <v>May 2024</v>
      </c>
      <c r="P3790" s="1" t="s">
        <v>32</v>
      </c>
      <c r="Q3790" s="1" t="s">
        <v>56</v>
      </c>
      <c r="R3790" s="6">
        <v>78.150000000000006</v>
      </c>
      <c r="S3790" s="6">
        <f t="shared" si="179"/>
        <v>2054.39</v>
      </c>
    </row>
    <row r="3791" spans="1:19" x14ac:dyDescent="0.35">
      <c r="A3791" s="1">
        <v>14298</v>
      </c>
      <c r="B3791" s="1">
        <v>70</v>
      </c>
      <c r="C3791" s="1" t="str">
        <f t="shared" si="177"/>
        <v>Old</v>
      </c>
      <c r="D3791" s="1" t="s">
        <v>16</v>
      </c>
      <c r="E3791" s="1" t="s">
        <v>17</v>
      </c>
      <c r="F3791" s="1" t="s">
        <v>40</v>
      </c>
      <c r="G3791" s="1" t="s">
        <v>88</v>
      </c>
      <c r="H3791" s="1">
        <v>4</v>
      </c>
      <c r="I3791" s="1" t="s">
        <v>20</v>
      </c>
      <c r="J3791" s="1" t="s">
        <v>21</v>
      </c>
      <c r="K3791" s="6">
        <v>1378.5</v>
      </c>
      <c r="L3791" s="6">
        <v>459.5</v>
      </c>
      <c r="M3791" s="1">
        <v>3</v>
      </c>
      <c r="N3791" s="8">
        <v>45420</v>
      </c>
      <c r="O3791" s="4" t="str">
        <f t="shared" si="178"/>
        <v>May 2024</v>
      </c>
      <c r="P3791" s="1" t="s">
        <v>84</v>
      </c>
      <c r="Q3791" s="1" t="s">
        <v>52</v>
      </c>
      <c r="R3791" s="6">
        <v>26.61</v>
      </c>
      <c r="S3791" s="6">
        <f t="shared" si="179"/>
        <v>1405.11</v>
      </c>
    </row>
    <row r="3792" spans="1:19" x14ac:dyDescent="0.35">
      <c r="A3792" s="1">
        <v>19321</v>
      </c>
      <c r="B3792" s="1">
        <v>70</v>
      </c>
      <c r="C3792" s="1" t="str">
        <f t="shared" si="177"/>
        <v>Old</v>
      </c>
      <c r="D3792" s="1" t="s">
        <v>16</v>
      </c>
      <c r="E3792" s="1" t="s">
        <v>17</v>
      </c>
      <c r="F3792" s="1" t="s">
        <v>30</v>
      </c>
      <c r="G3792" s="1" t="s">
        <v>78</v>
      </c>
      <c r="H3792" s="1">
        <v>3</v>
      </c>
      <c r="I3792" s="1" t="s">
        <v>26</v>
      </c>
      <c r="J3792" s="1" t="s">
        <v>93</v>
      </c>
      <c r="K3792" s="6">
        <v>2697.28</v>
      </c>
      <c r="L3792" s="6">
        <v>674.32</v>
      </c>
      <c r="M3792" s="1">
        <v>4</v>
      </c>
      <c r="N3792" s="8">
        <v>45420</v>
      </c>
      <c r="O3792" s="4" t="str">
        <f t="shared" si="178"/>
        <v>May 2024</v>
      </c>
      <c r="P3792" s="1" t="s">
        <v>22</v>
      </c>
      <c r="Q3792" s="1"/>
      <c r="R3792" s="6">
        <v>0</v>
      </c>
      <c r="S3792" s="6">
        <f t="shared" si="179"/>
        <v>2697.28</v>
      </c>
    </row>
    <row r="3793" spans="1:19" x14ac:dyDescent="0.35">
      <c r="A3793" s="1">
        <v>7408</v>
      </c>
      <c r="B3793" s="1">
        <v>72</v>
      </c>
      <c r="C3793" s="1" t="str">
        <f t="shared" si="177"/>
        <v>Old</v>
      </c>
      <c r="D3793" s="1" t="s">
        <v>16</v>
      </c>
      <c r="E3793" s="1" t="s">
        <v>17</v>
      </c>
      <c r="F3793" s="1" t="s">
        <v>40</v>
      </c>
      <c r="G3793" s="1" t="s">
        <v>41</v>
      </c>
      <c r="H3793" s="1">
        <v>3</v>
      </c>
      <c r="I3793" s="1" t="s">
        <v>26</v>
      </c>
      <c r="J3793" s="1" t="s">
        <v>27</v>
      </c>
      <c r="K3793" s="6">
        <v>3379.32</v>
      </c>
      <c r="L3793" s="6">
        <v>844.83</v>
      </c>
      <c r="M3793" s="1">
        <v>4</v>
      </c>
      <c r="N3793" s="8">
        <v>45420</v>
      </c>
      <c r="O3793" s="4" t="str">
        <f t="shared" si="178"/>
        <v>May 2024</v>
      </c>
      <c r="P3793" s="1" t="s">
        <v>32</v>
      </c>
      <c r="Q3793" s="1" t="s">
        <v>48</v>
      </c>
      <c r="R3793" s="6">
        <v>52.83</v>
      </c>
      <c r="S3793" s="6">
        <f t="shared" si="179"/>
        <v>3432.15</v>
      </c>
    </row>
    <row r="3794" spans="1:19" x14ac:dyDescent="0.35">
      <c r="A3794" s="1">
        <v>14046</v>
      </c>
      <c r="B3794" s="1">
        <v>72</v>
      </c>
      <c r="C3794" s="1" t="str">
        <f t="shared" si="177"/>
        <v>Old</v>
      </c>
      <c r="D3794" s="1" t="s">
        <v>16</v>
      </c>
      <c r="E3794" s="1" t="s">
        <v>17</v>
      </c>
      <c r="F3794" s="1" t="s">
        <v>40</v>
      </c>
      <c r="G3794" s="1" t="s">
        <v>88</v>
      </c>
      <c r="H3794" s="1">
        <v>1</v>
      </c>
      <c r="I3794" s="1" t="s">
        <v>20</v>
      </c>
      <c r="J3794" s="1" t="s">
        <v>93</v>
      </c>
      <c r="K3794" s="6">
        <v>1378.5</v>
      </c>
      <c r="L3794" s="6">
        <v>459.5</v>
      </c>
      <c r="M3794" s="1">
        <v>3</v>
      </c>
      <c r="N3794" s="8">
        <v>45420</v>
      </c>
      <c r="O3794" s="4" t="str">
        <f t="shared" si="178"/>
        <v>May 2024</v>
      </c>
      <c r="P3794" s="1" t="s">
        <v>22</v>
      </c>
      <c r="Q3794" s="1"/>
      <c r="R3794" s="6">
        <v>0</v>
      </c>
      <c r="S3794" s="6">
        <f t="shared" si="179"/>
        <v>1378.5</v>
      </c>
    </row>
    <row r="3795" spans="1:19" x14ac:dyDescent="0.35">
      <c r="A3795" s="1">
        <v>3631</v>
      </c>
      <c r="B3795" s="1">
        <v>73</v>
      </c>
      <c r="C3795" s="1" t="str">
        <f t="shared" si="177"/>
        <v>Old</v>
      </c>
      <c r="D3795" s="1" t="s">
        <v>16</v>
      </c>
      <c r="E3795" s="1" t="s">
        <v>33</v>
      </c>
      <c r="F3795" s="1" t="s">
        <v>30</v>
      </c>
      <c r="G3795" s="1" t="s">
        <v>31</v>
      </c>
      <c r="H3795" s="1">
        <v>3</v>
      </c>
      <c r="I3795" s="1" t="s">
        <v>26</v>
      </c>
      <c r="J3795" s="1" t="s">
        <v>34</v>
      </c>
      <c r="K3795" s="6">
        <v>3247.72</v>
      </c>
      <c r="L3795" s="6">
        <v>463.96</v>
      </c>
      <c r="M3795" s="1">
        <v>7</v>
      </c>
      <c r="N3795" s="8">
        <v>45420</v>
      </c>
      <c r="O3795" s="4" t="str">
        <f t="shared" si="178"/>
        <v>May 2024</v>
      </c>
      <c r="P3795" s="1" t="s">
        <v>32</v>
      </c>
      <c r="Q3795" s="1" t="s">
        <v>59</v>
      </c>
      <c r="R3795" s="6">
        <v>37.700000000000003</v>
      </c>
      <c r="S3795" s="6">
        <f t="shared" si="179"/>
        <v>3285.4199999999996</v>
      </c>
    </row>
    <row r="3796" spans="1:19" x14ac:dyDescent="0.35">
      <c r="A3796" s="1">
        <v>4350</v>
      </c>
      <c r="B3796" s="1">
        <v>74</v>
      </c>
      <c r="C3796" s="1" t="str">
        <f t="shared" si="177"/>
        <v>Old</v>
      </c>
      <c r="D3796" s="1" t="s">
        <v>38</v>
      </c>
      <c r="E3796" s="1" t="s">
        <v>17</v>
      </c>
      <c r="F3796" s="1" t="s">
        <v>18</v>
      </c>
      <c r="G3796" s="1" t="s">
        <v>19</v>
      </c>
      <c r="H3796" s="1">
        <v>2</v>
      </c>
      <c r="I3796" s="1" t="s">
        <v>26</v>
      </c>
      <c r="J3796" s="1" t="s">
        <v>27</v>
      </c>
      <c r="K3796" s="6">
        <v>3955.95</v>
      </c>
      <c r="L3796" s="6">
        <v>791.19</v>
      </c>
      <c r="M3796" s="1">
        <v>5</v>
      </c>
      <c r="N3796" s="8">
        <v>45420</v>
      </c>
      <c r="O3796" s="4" t="str">
        <f t="shared" si="178"/>
        <v>May 2024</v>
      </c>
      <c r="P3796" s="1" t="s">
        <v>22</v>
      </c>
      <c r="Q3796" s="1"/>
      <c r="R3796" s="6">
        <v>0</v>
      </c>
      <c r="S3796" s="6">
        <f t="shared" si="179"/>
        <v>3955.95</v>
      </c>
    </row>
    <row r="3797" spans="1:19" x14ac:dyDescent="0.35">
      <c r="A3797" s="1">
        <v>12586</v>
      </c>
      <c r="B3797" s="1">
        <v>74</v>
      </c>
      <c r="C3797" s="1" t="str">
        <f t="shared" si="177"/>
        <v>Old</v>
      </c>
      <c r="D3797" s="1" t="s">
        <v>38</v>
      </c>
      <c r="E3797" s="1" t="s">
        <v>17</v>
      </c>
      <c r="F3797" s="1" t="s">
        <v>30</v>
      </c>
      <c r="G3797" s="1" t="s">
        <v>78</v>
      </c>
      <c r="H3797" s="1">
        <v>1</v>
      </c>
      <c r="I3797" s="1" t="s">
        <v>26</v>
      </c>
      <c r="J3797" s="1" t="s">
        <v>21</v>
      </c>
      <c r="K3797" s="6">
        <v>6068.88</v>
      </c>
      <c r="L3797" s="6">
        <v>674.32</v>
      </c>
      <c r="M3797" s="1">
        <v>9</v>
      </c>
      <c r="N3797" s="8">
        <v>45420</v>
      </c>
      <c r="O3797" s="4" t="str">
        <f t="shared" si="178"/>
        <v>May 2024</v>
      </c>
      <c r="P3797" s="1" t="s">
        <v>79</v>
      </c>
      <c r="Q3797" s="1" t="s">
        <v>95</v>
      </c>
      <c r="R3797" s="6">
        <v>107.82</v>
      </c>
      <c r="S3797" s="6">
        <f t="shared" si="179"/>
        <v>6176.7</v>
      </c>
    </row>
    <row r="3798" spans="1:19" x14ac:dyDescent="0.35">
      <c r="A3798" s="1">
        <v>15551</v>
      </c>
      <c r="B3798" s="1">
        <v>77</v>
      </c>
      <c r="C3798" s="1" t="str">
        <f t="shared" si="177"/>
        <v>Old</v>
      </c>
      <c r="D3798" s="1" t="s">
        <v>16</v>
      </c>
      <c r="E3798" s="1" t="s">
        <v>17</v>
      </c>
      <c r="F3798" s="1" t="s">
        <v>24</v>
      </c>
      <c r="G3798" s="1" t="s">
        <v>85</v>
      </c>
      <c r="H3798" s="1">
        <v>5</v>
      </c>
      <c r="I3798" s="1" t="s">
        <v>26</v>
      </c>
      <c r="J3798" s="1" t="s">
        <v>83</v>
      </c>
      <c r="K3798" s="6">
        <v>6291.28</v>
      </c>
      <c r="L3798" s="6">
        <v>786.41</v>
      </c>
      <c r="M3798" s="1">
        <v>8</v>
      </c>
      <c r="N3798" s="8">
        <v>45420</v>
      </c>
      <c r="O3798" s="4" t="str">
        <f t="shared" si="178"/>
        <v>May 2024</v>
      </c>
      <c r="P3798" s="1" t="s">
        <v>22</v>
      </c>
      <c r="Q3798" s="1" t="s">
        <v>89</v>
      </c>
      <c r="R3798" s="6">
        <v>201.3</v>
      </c>
      <c r="S3798" s="6">
        <f t="shared" si="179"/>
        <v>6492.58</v>
      </c>
    </row>
    <row r="3799" spans="1:19" x14ac:dyDescent="0.35">
      <c r="A3799" s="1">
        <v>11492</v>
      </c>
      <c r="B3799" s="1">
        <v>78</v>
      </c>
      <c r="C3799" s="1" t="str">
        <f t="shared" si="177"/>
        <v>Old</v>
      </c>
      <c r="D3799" s="1" t="s">
        <v>16</v>
      </c>
      <c r="E3799" s="1" t="s">
        <v>17</v>
      </c>
      <c r="F3799" s="1" t="s">
        <v>30</v>
      </c>
      <c r="G3799" s="1" t="s">
        <v>78</v>
      </c>
      <c r="H3799" s="1">
        <v>4</v>
      </c>
      <c r="I3799" s="1" t="s">
        <v>20</v>
      </c>
      <c r="J3799" s="1" t="s">
        <v>21</v>
      </c>
      <c r="K3799" s="6">
        <v>4045.92</v>
      </c>
      <c r="L3799" s="6">
        <v>674.32</v>
      </c>
      <c r="M3799" s="1">
        <v>6</v>
      </c>
      <c r="N3799" s="8">
        <v>45420</v>
      </c>
      <c r="O3799" s="4" t="str">
        <f t="shared" si="178"/>
        <v>May 2024</v>
      </c>
      <c r="P3799" s="1" t="s">
        <v>84</v>
      </c>
      <c r="Q3799" s="1"/>
      <c r="R3799" s="6">
        <v>0</v>
      </c>
      <c r="S3799" s="6">
        <f t="shared" si="179"/>
        <v>4045.92</v>
      </c>
    </row>
    <row r="3800" spans="1:19" x14ac:dyDescent="0.35">
      <c r="A3800" s="1">
        <v>12165</v>
      </c>
      <c r="B3800" s="1">
        <v>79</v>
      </c>
      <c r="C3800" s="1" t="str">
        <f t="shared" si="177"/>
        <v>Old</v>
      </c>
      <c r="D3800" s="1" t="s">
        <v>38</v>
      </c>
      <c r="E3800" s="1" t="s">
        <v>17</v>
      </c>
      <c r="F3800" s="1" t="s">
        <v>40</v>
      </c>
      <c r="G3800" s="1" t="s">
        <v>88</v>
      </c>
      <c r="H3800" s="1">
        <v>2</v>
      </c>
      <c r="I3800" s="1" t="s">
        <v>26</v>
      </c>
      <c r="J3800" s="1" t="s">
        <v>93</v>
      </c>
      <c r="K3800" s="6">
        <v>4595</v>
      </c>
      <c r="L3800" s="6">
        <v>459.5</v>
      </c>
      <c r="M3800" s="1">
        <v>10</v>
      </c>
      <c r="N3800" s="8">
        <v>45420</v>
      </c>
      <c r="O3800" s="4" t="str">
        <f t="shared" si="178"/>
        <v>May 2024</v>
      </c>
      <c r="P3800" s="1" t="s">
        <v>22</v>
      </c>
      <c r="Q3800" s="1" t="s">
        <v>98</v>
      </c>
      <c r="R3800" s="6">
        <v>210.42</v>
      </c>
      <c r="S3800" s="6">
        <f t="shared" si="179"/>
        <v>4805.42</v>
      </c>
    </row>
    <row r="3801" spans="1:19" x14ac:dyDescent="0.35">
      <c r="A3801" s="1">
        <v>3445</v>
      </c>
      <c r="B3801" s="1">
        <v>18</v>
      </c>
      <c r="C3801" s="1" t="str">
        <f t="shared" si="177"/>
        <v>Young</v>
      </c>
      <c r="D3801" s="1" t="s">
        <v>16</v>
      </c>
      <c r="E3801" s="1" t="s">
        <v>33</v>
      </c>
      <c r="F3801" s="1" t="s">
        <v>30</v>
      </c>
      <c r="G3801" s="1" t="s">
        <v>31</v>
      </c>
      <c r="H3801" s="1">
        <v>3</v>
      </c>
      <c r="I3801" s="1" t="s">
        <v>20</v>
      </c>
      <c r="J3801" s="1" t="s">
        <v>42</v>
      </c>
      <c r="K3801" s="6">
        <v>2783.76</v>
      </c>
      <c r="L3801" s="6">
        <v>463.96</v>
      </c>
      <c r="M3801" s="1">
        <v>6</v>
      </c>
      <c r="N3801" s="8">
        <v>45421</v>
      </c>
      <c r="O3801" s="4" t="str">
        <f t="shared" si="178"/>
        <v>May 2024</v>
      </c>
      <c r="P3801" s="1" t="s">
        <v>32</v>
      </c>
      <c r="Q3801" s="1"/>
      <c r="R3801" s="6">
        <v>0</v>
      </c>
      <c r="S3801" s="6">
        <f t="shared" si="179"/>
        <v>2783.76</v>
      </c>
    </row>
    <row r="3802" spans="1:19" x14ac:dyDescent="0.35">
      <c r="A3802" s="1">
        <v>8035</v>
      </c>
      <c r="B3802" s="1">
        <v>18</v>
      </c>
      <c r="C3802" s="1" t="str">
        <f t="shared" si="177"/>
        <v>Young</v>
      </c>
      <c r="D3802" s="1" t="s">
        <v>38</v>
      </c>
      <c r="E3802" s="1" t="s">
        <v>17</v>
      </c>
      <c r="F3802" s="1" t="s">
        <v>18</v>
      </c>
      <c r="G3802" s="1" t="s">
        <v>36</v>
      </c>
      <c r="H3802" s="1">
        <v>5</v>
      </c>
      <c r="I3802" s="1" t="s">
        <v>26</v>
      </c>
      <c r="J3802" s="1" t="s">
        <v>34</v>
      </c>
      <c r="K3802" s="6">
        <v>62.25</v>
      </c>
      <c r="L3802" s="6">
        <v>20.75</v>
      </c>
      <c r="M3802" s="1">
        <v>3</v>
      </c>
      <c r="N3802" s="8">
        <v>45421</v>
      </c>
      <c r="O3802" s="4" t="str">
        <f t="shared" si="178"/>
        <v>May 2024</v>
      </c>
      <c r="P3802" s="1" t="s">
        <v>22</v>
      </c>
      <c r="Q3802" s="1" t="s">
        <v>54</v>
      </c>
      <c r="R3802" s="6">
        <v>91.32</v>
      </c>
      <c r="S3802" s="6">
        <f t="shared" si="179"/>
        <v>153.57</v>
      </c>
    </row>
    <row r="3803" spans="1:19" x14ac:dyDescent="0.35">
      <c r="A3803" s="1">
        <v>11989</v>
      </c>
      <c r="B3803" s="1">
        <v>18</v>
      </c>
      <c r="C3803" s="1" t="str">
        <f t="shared" si="177"/>
        <v>Young</v>
      </c>
      <c r="D3803" s="1" t="s">
        <v>16</v>
      </c>
      <c r="E3803" s="1" t="s">
        <v>17</v>
      </c>
      <c r="F3803" s="1" t="s">
        <v>30</v>
      </c>
      <c r="G3803" s="1" t="s">
        <v>78</v>
      </c>
      <c r="H3803" s="1">
        <v>1</v>
      </c>
      <c r="I3803" s="1" t="s">
        <v>20</v>
      </c>
      <c r="J3803" s="1" t="s">
        <v>93</v>
      </c>
      <c r="K3803" s="6">
        <v>4720.24</v>
      </c>
      <c r="L3803" s="6">
        <v>674.32</v>
      </c>
      <c r="M3803" s="1">
        <v>7</v>
      </c>
      <c r="N3803" s="8">
        <v>45421</v>
      </c>
      <c r="O3803" s="4" t="str">
        <f t="shared" si="178"/>
        <v>May 2024</v>
      </c>
      <c r="P3803" s="1" t="s">
        <v>79</v>
      </c>
      <c r="Q3803" s="1" t="s">
        <v>92</v>
      </c>
      <c r="R3803" s="6">
        <v>99.37</v>
      </c>
      <c r="S3803" s="6">
        <f t="shared" si="179"/>
        <v>4819.6099999999997</v>
      </c>
    </row>
    <row r="3804" spans="1:19" x14ac:dyDescent="0.35">
      <c r="A3804" s="1">
        <v>18312</v>
      </c>
      <c r="B3804" s="1">
        <v>18</v>
      </c>
      <c r="C3804" s="1" t="str">
        <f t="shared" si="177"/>
        <v>Young</v>
      </c>
      <c r="D3804" s="1" t="s">
        <v>38</v>
      </c>
      <c r="E3804" s="1" t="s">
        <v>17</v>
      </c>
      <c r="F3804" s="1" t="s">
        <v>77</v>
      </c>
      <c r="G3804" s="1" t="s">
        <v>86</v>
      </c>
      <c r="H3804" s="1">
        <v>2</v>
      </c>
      <c r="I3804" s="1" t="s">
        <v>20</v>
      </c>
      <c r="J3804" s="1" t="s">
        <v>21</v>
      </c>
      <c r="K3804" s="6">
        <v>361.18</v>
      </c>
      <c r="L3804" s="6">
        <v>361.18</v>
      </c>
      <c r="M3804" s="1">
        <v>1</v>
      </c>
      <c r="N3804" s="8">
        <v>45421</v>
      </c>
      <c r="O3804" s="4" t="str">
        <f t="shared" si="178"/>
        <v>May 2024</v>
      </c>
      <c r="P3804" s="1" t="s">
        <v>79</v>
      </c>
      <c r="Q3804" s="1" t="s">
        <v>82</v>
      </c>
      <c r="R3804" s="6">
        <v>135.83000000000001</v>
      </c>
      <c r="S3804" s="6">
        <f t="shared" si="179"/>
        <v>497.01</v>
      </c>
    </row>
    <row r="3805" spans="1:19" x14ac:dyDescent="0.35">
      <c r="A3805" s="1">
        <v>11558</v>
      </c>
      <c r="B3805" s="1">
        <v>19</v>
      </c>
      <c r="C3805" s="1" t="str">
        <f t="shared" si="177"/>
        <v>Young</v>
      </c>
      <c r="D3805" s="1" t="s">
        <v>38</v>
      </c>
      <c r="E3805" s="1" t="s">
        <v>17</v>
      </c>
      <c r="F3805" s="1" t="s">
        <v>24</v>
      </c>
      <c r="G3805" s="1" t="s">
        <v>85</v>
      </c>
      <c r="H3805" s="1">
        <v>3</v>
      </c>
      <c r="I3805" s="1" t="s">
        <v>26</v>
      </c>
      <c r="J3805" s="1" t="s">
        <v>83</v>
      </c>
      <c r="K3805" s="6">
        <v>3145.64</v>
      </c>
      <c r="L3805" s="6">
        <v>786.41</v>
      </c>
      <c r="M3805" s="1">
        <v>4</v>
      </c>
      <c r="N3805" s="8">
        <v>45421</v>
      </c>
      <c r="O3805" s="4" t="str">
        <f t="shared" si="178"/>
        <v>May 2024</v>
      </c>
      <c r="P3805" s="1" t="s">
        <v>79</v>
      </c>
      <c r="Q3805" s="1" t="s">
        <v>91</v>
      </c>
      <c r="R3805" s="6">
        <v>132.30000000000001</v>
      </c>
      <c r="S3805" s="6">
        <f t="shared" si="179"/>
        <v>3277.94</v>
      </c>
    </row>
    <row r="3806" spans="1:19" x14ac:dyDescent="0.35">
      <c r="A3806" s="1">
        <v>13299</v>
      </c>
      <c r="B3806" s="1">
        <v>20</v>
      </c>
      <c r="C3806" s="1" t="str">
        <f t="shared" si="177"/>
        <v>Young</v>
      </c>
      <c r="D3806" s="1" t="s">
        <v>16</v>
      </c>
      <c r="E3806" s="1" t="s">
        <v>17</v>
      </c>
      <c r="F3806" s="1" t="s">
        <v>40</v>
      </c>
      <c r="G3806" s="1" t="s">
        <v>88</v>
      </c>
      <c r="H3806" s="1">
        <v>5</v>
      </c>
      <c r="I3806" s="1" t="s">
        <v>26</v>
      </c>
      <c r="J3806" s="1" t="s">
        <v>93</v>
      </c>
      <c r="K3806" s="6">
        <v>3216.5</v>
      </c>
      <c r="L3806" s="6">
        <v>459.5</v>
      </c>
      <c r="M3806" s="1">
        <v>7</v>
      </c>
      <c r="N3806" s="8">
        <v>45421</v>
      </c>
      <c r="O3806" s="4" t="str">
        <f t="shared" si="178"/>
        <v>May 2024</v>
      </c>
      <c r="P3806" s="1" t="s">
        <v>79</v>
      </c>
      <c r="Q3806" s="1" t="s">
        <v>29</v>
      </c>
      <c r="R3806" s="6">
        <v>81.16</v>
      </c>
      <c r="S3806" s="6">
        <f t="shared" si="179"/>
        <v>3297.66</v>
      </c>
    </row>
    <row r="3807" spans="1:19" x14ac:dyDescent="0.35">
      <c r="A3807" s="1">
        <v>7358</v>
      </c>
      <c r="B3807" s="1">
        <v>21</v>
      </c>
      <c r="C3807" s="1" t="str">
        <f t="shared" si="177"/>
        <v>Young</v>
      </c>
      <c r="D3807" s="1" t="s">
        <v>38</v>
      </c>
      <c r="E3807" s="1" t="s">
        <v>17</v>
      </c>
      <c r="F3807" s="1" t="s">
        <v>40</v>
      </c>
      <c r="G3807" s="1" t="s">
        <v>41</v>
      </c>
      <c r="H3807" s="1">
        <v>3</v>
      </c>
      <c r="I3807" s="1" t="s">
        <v>20</v>
      </c>
      <c r="J3807" s="1" t="s">
        <v>27</v>
      </c>
      <c r="K3807" s="6">
        <v>6758.64</v>
      </c>
      <c r="L3807" s="6">
        <v>844.83</v>
      </c>
      <c r="M3807" s="1">
        <v>8</v>
      </c>
      <c r="N3807" s="8">
        <v>45421</v>
      </c>
      <c r="O3807" s="4" t="str">
        <f t="shared" si="178"/>
        <v>May 2024</v>
      </c>
      <c r="P3807" s="1" t="s">
        <v>22</v>
      </c>
      <c r="Q3807" s="1" t="s">
        <v>52</v>
      </c>
      <c r="R3807" s="6">
        <v>35.700000000000003</v>
      </c>
      <c r="S3807" s="6">
        <f t="shared" si="179"/>
        <v>6794.34</v>
      </c>
    </row>
    <row r="3808" spans="1:19" x14ac:dyDescent="0.35">
      <c r="A3808" s="1">
        <v>2526</v>
      </c>
      <c r="B3808" s="1">
        <v>22</v>
      </c>
      <c r="C3808" s="1" t="str">
        <f t="shared" si="177"/>
        <v>Young</v>
      </c>
      <c r="D3808" s="1" t="s">
        <v>16</v>
      </c>
      <c r="E3808" s="1" t="s">
        <v>17</v>
      </c>
      <c r="F3808" s="1" t="s">
        <v>18</v>
      </c>
      <c r="G3808" s="1" t="s">
        <v>36</v>
      </c>
      <c r="H3808" s="1">
        <v>5</v>
      </c>
      <c r="I3808" s="1" t="s">
        <v>20</v>
      </c>
      <c r="J3808" s="1" t="s">
        <v>27</v>
      </c>
      <c r="K3808" s="6">
        <v>186.75</v>
      </c>
      <c r="L3808" s="6">
        <v>20.75</v>
      </c>
      <c r="M3808" s="1">
        <v>9</v>
      </c>
      <c r="N3808" s="8">
        <v>45421</v>
      </c>
      <c r="O3808" s="4" t="str">
        <f t="shared" si="178"/>
        <v>May 2024</v>
      </c>
      <c r="P3808" s="1" t="s">
        <v>32</v>
      </c>
      <c r="Q3808" s="1" t="s">
        <v>55</v>
      </c>
      <c r="R3808" s="6">
        <v>46.21</v>
      </c>
      <c r="S3808" s="6">
        <f t="shared" si="179"/>
        <v>232.96</v>
      </c>
    </row>
    <row r="3809" spans="1:19" x14ac:dyDescent="0.35">
      <c r="A3809" s="1">
        <v>4920</v>
      </c>
      <c r="B3809" s="1">
        <v>22</v>
      </c>
      <c r="C3809" s="1" t="str">
        <f t="shared" si="177"/>
        <v>Young</v>
      </c>
      <c r="D3809" s="1" t="s">
        <v>16</v>
      </c>
      <c r="E3809" s="1" t="s">
        <v>17</v>
      </c>
      <c r="F3809" s="1" t="s">
        <v>30</v>
      </c>
      <c r="G3809" s="1" t="s">
        <v>31</v>
      </c>
      <c r="H3809" s="1">
        <v>3</v>
      </c>
      <c r="I3809" s="1" t="s">
        <v>26</v>
      </c>
      <c r="J3809" s="1" t="s">
        <v>21</v>
      </c>
      <c r="K3809" s="6">
        <v>4639.6000000000004</v>
      </c>
      <c r="L3809" s="6">
        <v>463.96</v>
      </c>
      <c r="M3809" s="1">
        <v>10</v>
      </c>
      <c r="N3809" s="8">
        <v>45421</v>
      </c>
      <c r="O3809" s="4" t="str">
        <f t="shared" si="178"/>
        <v>May 2024</v>
      </c>
      <c r="P3809" s="1" t="s">
        <v>22</v>
      </c>
      <c r="Q3809" s="1" t="s">
        <v>43</v>
      </c>
      <c r="R3809" s="6">
        <v>48.6</v>
      </c>
      <c r="S3809" s="6">
        <f t="shared" si="179"/>
        <v>4688.2000000000007</v>
      </c>
    </row>
    <row r="3810" spans="1:19" x14ac:dyDescent="0.35">
      <c r="A3810" s="1">
        <v>3800</v>
      </c>
      <c r="B3810" s="1">
        <v>23</v>
      </c>
      <c r="C3810" s="1" t="str">
        <f t="shared" si="177"/>
        <v>Young</v>
      </c>
      <c r="D3810" s="1" t="s">
        <v>38</v>
      </c>
      <c r="E3810" s="1" t="s">
        <v>17</v>
      </c>
      <c r="F3810" s="1" t="s">
        <v>18</v>
      </c>
      <c r="G3810" s="1" t="s">
        <v>36</v>
      </c>
      <c r="H3810" s="1">
        <v>5</v>
      </c>
      <c r="I3810" s="1" t="s">
        <v>26</v>
      </c>
      <c r="J3810" s="1" t="s">
        <v>42</v>
      </c>
      <c r="K3810" s="6">
        <v>145.25</v>
      </c>
      <c r="L3810" s="6">
        <v>20.75</v>
      </c>
      <c r="M3810" s="1">
        <v>7</v>
      </c>
      <c r="N3810" s="8">
        <v>45421</v>
      </c>
      <c r="O3810" s="4" t="str">
        <f t="shared" si="178"/>
        <v>May 2024</v>
      </c>
      <c r="P3810" s="1" t="s">
        <v>22</v>
      </c>
      <c r="Q3810" s="1" t="s">
        <v>29</v>
      </c>
      <c r="R3810" s="6">
        <v>40.51</v>
      </c>
      <c r="S3810" s="6">
        <f t="shared" si="179"/>
        <v>185.76</v>
      </c>
    </row>
    <row r="3811" spans="1:19" x14ac:dyDescent="0.35">
      <c r="A3811" s="1">
        <v>1124</v>
      </c>
      <c r="B3811" s="1">
        <v>24</v>
      </c>
      <c r="C3811" s="1" t="str">
        <f t="shared" si="177"/>
        <v>Young</v>
      </c>
      <c r="D3811" s="1" t="s">
        <v>38</v>
      </c>
      <c r="E3811" s="1" t="s">
        <v>17</v>
      </c>
      <c r="F3811" s="1" t="s">
        <v>18</v>
      </c>
      <c r="G3811" s="1" t="s">
        <v>19</v>
      </c>
      <c r="H3811" s="1">
        <v>2</v>
      </c>
      <c r="I3811" s="1" t="s">
        <v>26</v>
      </c>
      <c r="J3811" s="1" t="s">
        <v>27</v>
      </c>
      <c r="K3811" s="6">
        <v>3164.76</v>
      </c>
      <c r="L3811" s="6">
        <v>791.19</v>
      </c>
      <c r="M3811" s="1">
        <v>4</v>
      </c>
      <c r="N3811" s="8">
        <v>45421</v>
      </c>
      <c r="O3811" s="4" t="str">
        <f t="shared" si="178"/>
        <v>May 2024</v>
      </c>
      <c r="P3811" s="1" t="s">
        <v>28</v>
      </c>
      <c r="Q3811" s="1" t="s">
        <v>57</v>
      </c>
      <c r="R3811" s="6">
        <v>104.82</v>
      </c>
      <c r="S3811" s="6">
        <f t="shared" si="179"/>
        <v>3269.5800000000004</v>
      </c>
    </row>
    <row r="3812" spans="1:19" x14ac:dyDescent="0.35">
      <c r="A3812" s="1">
        <v>7397</v>
      </c>
      <c r="B3812" s="1">
        <v>26</v>
      </c>
      <c r="C3812" s="1" t="str">
        <f t="shared" si="177"/>
        <v>Young</v>
      </c>
      <c r="D3812" s="1" t="s">
        <v>16</v>
      </c>
      <c r="E3812" s="1" t="s">
        <v>17</v>
      </c>
      <c r="F3812" s="1" t="s">
        <v>18</v>
      </c>
      <c r="G3812" s="1" t="s">
        <v>36</v>
      </c>
      <c r="H3812" s="1">
        <v>5</v>
      </c>
      <c r="I3812" s="1" t="s">
        <v>20</v>
      </c>
      <c r="J3812" s="1" t="s">
        <v>34</v>
      </c>
      <c r="K3812" s="6">
        <v>41.5</v>
      </c>
      <c r="L3812" s="6">
        <v>20.75</v>
      </c>
      <c r="M3812" s="1">
        <v>2</v>
      </c>
      <c r="N3812" s="8">
        <v>45421</v>
      </c>
      <c r="O3812" s="4" t="str">
        <f t="shared" si="178"/>
        <v>May 2024</v>
      </c>
      <c r="P3812" s="1" t="s">
        <v>22</v>
      </c>
      <c r="Q3812" s="1"/>
      <c r="R3812" s="6">
        <v>0</v>
      </c>
      <c r="S3812" s="6">
        <f t="shared" si="179"/>
        <v>41.5</v>
      </c>
    </row>
    <row r="3813" spans="1:19" x14ac:dyDescent="0.35">
      <c r="A3813" s="1">
        <v>11489</v>
      </c>
      <c r="B3813" s="1">
        <v>27</v>
      </c>
      <c r="C3813" s="1" t="str">
        <f t="shared" si="177"/>
        <v>Young</v>
      </c>
      <c r="D3813" s="1" t="s">
        <v>16</v>
      </c>
      <c r="E3813" s="1" t="s">
        <v>17</v>
      </c>
      <c r="F3813" s="1" t="s">
        <v>30</v>
      </c>
      <c r="G3813" s="1" t="s">
        <v>78</v>
      </c>
      <c r="H3813" s="1">
        <v>5</v>
      </c>
      <c r="I3813" s="1" t="s">
        <v>20</v>
      </c>
      <c r="J3813" s="1" t="s">
        <v>83</v>
      </c>
      <c r="K3813" s="6">
        <v>2022.96</v>
      </c>
      <c r="L3813" s="6">
        <v>674.32</v>
      </c>
      <c r="M3813" s="1">
        <v>3</v>
      </c>
      <c r="N3813" s="8">
        <v>45421</v>
      </c>
      <c r="O3813" s="4" t="str">
        <f t="shared" si="178"/>
        <v>May 2024</v>
      </c>
      <c r="P3813" s="1" t="s">
        <v>84</v>
      </c>
      <c r="Q3813" s="1" t="s">
        <v>91</v>
      </c>
      <c r="R3813" s="6">
        <v>148.22</v>
      </c>
      <c r="S3813" s="6">
        <f t="shared" si="179"/>
        <v>2171.1799999999998</v>
      </c>
    </row>
    <row r="3814" spans="1:19" x14ac:dyDescent="0.35">
      <c r="A3814" s="1">
        <v>14805</v>
      </c>
      <c r="B3814" s="1">
        <v>28</v>
      </c>
      <c r="C3814" s="1" t="str">
        <f t="shared" si="177"/>
        <v>Young</v>
      </c>
      <c r="D3814" s="1" t="s">
        <v>16</v>
      </c>
      <c r="E3814" s="1" t="s">
        <v>17</v>
      </c>
      <c r="F3814" s="1" t="s">
        <v>40</v>
      </c>
      <c r="G3814" s="1" t="s">
        <v>88</v>
      </c>
      <c r="H3814" s="1">
        <v>1</v>
      </c>
      <c r="I3814" s="1" t="s">
        <v>26</v>
      </c>
      <c r="J3814" s="1" t="s">
        <v>21</v>
      </c>
      <c r="K3814" s="6">
        <v>4595</v>
      </c>
      <c r="L3814" s="6">
        <v>459.5</v>
      </c>
      <c r="M3814" s="1">
        <v>10</v>
      </c>
      <c r="N3814" s="8">
        <v>45421</v>
      </c>
      <c r="O3814" s="4" t="str">
        <f t="shared" si="178"/>
        <v>May 2024</v>
      </c>
      <c r="P3814" s="1" t="s">
        <v>79</v>
      </c>
      <c r="Q3814" s="1" t="s">
        <v>82</v>
      </c>
      <c r="R3814" s="6">
        <v>65.180000000000007</v>
      </c>
      <c r="S3814" s="6">
        <f t="shared" si="179"/>
        <v>4660.18</v>
      </c>
    </row>
    <row r="3815" spans="1:19" x14ac:dyDescent="0.35">
      <c r="A3815" s="1">
        <v>15151</v>
      </c>
      <c r="B3815" s="1">
        <v>28</v>
      </c>
      <c r="C3815" s="1" t="str">
        <f t="shared" si="177"/>
        <v>Young</v>
      </c>
      <c r="D3815" s="1" t="s">
        <v>16</v>
      </c>
      <c r="E3815" s="1" t="s">
        <v>33</v>
      </c>
      <c r="F3815" s="1" t="s">
        <v>18</v>
      </c>
      <c r="G3815" s="1" t="s">
        <v>81</v>
      </c>
      <c r="H3815" s="1">
        <v>4</v>
      </c>
      <c r="I3815" s="1" t="s">
        <v>20</v>
      </c>
      <c r="J3815" s="1" t="s">
        <v>83</v>
      </c>
      <c r="K3815" s="6">
        <v>6838.08</v>
      </c>
      <c r="L3815" s="6">
        <v>1139.68</v>
      </c>
      <c r="M3815" s="1">
        <v>6</v>
      </c>
      <c r="N3815" s="8">
        <v>45421</v>
      </c>
      <c r="O3815" s="4" t="str">
        <f t="shared" si="178"/>
        <v>May 2024</v>
      </c>
      <c r="P3815" s="1" t="s">
        <v>84</v>
      </c>
      <c r="Q3815" s="1" t="s">
        <v>96</v>
      </c>
      <c r="R3815" s="6">
        <v>175.4</v>
      </c>
      <c r="S3815" s="6">
        <f t="shared" si="179"/>
        <v>7013.48</v>
      </c>
    </row>
    <row r="3816" spans="1:19" x14ac:dyDescent="0.35">
      <c r="A3816" s="1">
        <v>15210</v>
      </c>
      <c r="B3816" s="1">
        <v>28</v>
      </c>
      <c r="C3816" s="1" t="str">
        <f t="shared" si="177"/>
        <v>Young</v>
      </c>
      <c r="D3816" s="1" t="s">
        <v>38</v>
      </c>
      <c r="E3816" s="1" t="s">
        <v>17</v>
      </c>
      <c r="F3816" s="1" t="s">
        <v>18</v>
      </c>
      <c r="G3816" s="1" t="s">
        <v>81</v>
      </c>
      <c r="H3816" s="1">
        <v>3</v>
      </c>
      <c r="I3816" s="1" t="s">
        <v>26</v>
      </c>
      <c r="J3816" s="1" t="s">
        <v>21</v>
      </c>
      <c r="K3816" s="6">
        <v>10257.120000000001</v>
      </c>
      <c r="L3816" s="6">
        <v>1139.68</v>
      </c>
      <c r="M3816" s="1">
        <v>9</v>
      </c>
      <c r="N3816" s="8">
        <v>45421</v>
      </c>
      <c r="O3816" s="4" t="str">
        <f t="shared" si="178"/>
        <v>May 2024</v>
      </c>
      <c r="P3816" s="1" t="s">
        <v>22</v>
      </c>
      <c r="Q3816" s="1" t="s">
        <v>29</v>
      </c>
      <c r="R3816" s="6">
        <v>87.71</v>
      </c>
      <c r="S3816" s="6">
        <f t="shared" si="179"/>
        <v>10344.83</v>
      </c>
    </row>
    <row r="3817" spans="1:19" x14ac:dyDescent="0.35">
      <c r="A3817" s="1">
        <v>9462</v>
      </c>
      <c r="B3817" s="1">
        <v>29</v>
      </c>
      <c r="C3817" s="1" t="str">
        <f t="shared" si="177"/>
        <v>Young</v>
      </c>
      <c r="D3817" s="1" t="s">
        <v>16</v>
      </c>
      <c r="E3817" s="1" t="s">
        <v>17</v>
      </c>
      <c r="F3817" s="1" t="s">
        <v>18</v>
      </c>
      <c r="G3817" s="1" t="s">
        <v>19</v>
      </c>
      <c r="H3817" s="1">
        <v>2</v>
      </c>
      <c r="I3817" s="1" t="s">
        <v>26</v>
      </c>
      <c r="J3817" s="1" t="s">
        <v>27</v>
      </c>
      <c r="K3817" s="6">
        <v>1582.38</v>
      </c>
      <c r="L3817" s="6">
        <v>791.19</v>
      </c>
      <c r="M3817" s="1">
        <v>2</v>
      </c>
      <c r="N3817" s="8">
        <v>45421</v>
      </c>
      <c r="O3817" s="4" t="str">
        <f t="shared" si="178"/>
        <v>May 2024</v>
      </c>
      <c r="P3817" s="1" t="s">
        <v>32</v>
      </c>
      <c r="Q3817" s="1"/>
      <c r="R3817" s="6">
        <v>0</v>
      </c>
      <c r="S3817" s="6">
        <f t="shared" si="179"/>
        <v>1582.38</v>
      </c>
    </row>
    <row r="3818" spans="1:19" x14ac:dyDescent="0.35">
      <c r="A3818" s="1">
        <v>18324</v>
      </c>
      <c r="B3818" s="1">
        <v>29</v>
      </c>
      <c r="C3818" s="1" t="str">
        <f t="shared" si="177"/>
        <v>Young</v>
      </c>
      <c r="D3818" s="1" t="s">
        <v>38</v>
      </c>
      <c r="E3818" s="1" t="s">
        <v>17</v>
      </c>
      <c r="F3818" s="1" t="s">
        <v>30</v>
      </c>
      <c r="G3818" s="1" t="s">
        <v>78</v>
      </c>
      <c r="H3818" s="1">
        <v>2</v>
      </c>
      <c r="I3818" s="1" t="s">
        <v>26</v>
      </c>
      <c r="J3818" s="1" t="s">
        <v>21</v>
      </c>
      <c r="K3818" s="6">
        <v>6068.88</v>
      </c>
      <c r="L3818" s="6">
        <v>674.32</v>
      </c>
      <c r="M3818" s="1">
        <v>9</v>
      </c>
      <c r="N3818" s="8">
        <v>45421</v>
      </c>
      <c r="O3818" s="4" t="str">
        <f t="shared" si="178"/>
        <v>May 2024</v>
      </c>
      <c r="P3818" s="1" t="s">
        <v>22</v>
      </c>
      <c r="Q3818" s="1" t="s">
        <v>52</v>
      </c>
      <c r="R3818" s="6">
        <v>57.97</v>
      </c>
      <c r="S3818" s="6">
        <f t="shared" si="179"/>
        <v>6126.85</v>
      </c>
    </row>
    <row r="3819" spans="1:19" x14ac:dyDescent="0.35">
      <c r="A3819" s="1">
        <v>1357</v>
      </c>
      <c r="B3819" s="1">
        <v>30</v>
      </c>
      <c r="C3819" s="1" t="str">
        <f t="shared" si="177"/>
        <v>Young</v>
      </c>
      <c r="D3819" s="1" t="s">
        <v>38</v>
      </c>
      <c r="E3819" s="1" t="s">
        <v>33</v>
      </c>
      <c r="F3819" s="1" t="s">
        <v>18</v>
      </c>
      <c r="G3819" s="1" t="s">
        <v>36</v>
      </c>
      <c r="H3819" s="1">
        <v>5</v>
      </c>
      <c r="I3819" s="1" t="s">
        <v>20</v>
      </c>
      <c r="J3819" s="1" t="s">
        <v>27</v>
      </c>
      <c r="K3819" s="6">
        <v>145.25</v>
      </c>
      <c r="L3819" s="6">
        <v>20.75</v>
      </c>
      <c r="M3819" s="1">
        <v>7</v>
      </c>
      <c r="N3819" s="8">
        <v>45421</v>
      </c>
      <c r="O3819" s="4" t="str">
        <f t="shared" si="178"/>
        <v>May 2024</v>
      </c>
      <c r="P3819" s="1" t="s">
        <v>28</v>
      </c>
      <c r="Q3819" s="1"/>
      <c r="R3819" s="6">
        <v>0</v>
      </c>
      <c r="S3819" s="6">
        <f t="shared" si="179"/>
        <v>145.25</v>
      </c>
    </row>
    <row r="3820" spans="1:19" x14ac:dyDescent="0.35">
      <c r="A3820" s="1">
        <v>13334</v>
      </c>
      <c r="B3820" s="1">
        <v>30</v>
      </c>
      <c r="C3820" s="1" t="str">
        <f t="shared" si="177"/>
        <v>Young</v>
      </c>
      <c r="D3820" s="1" t="s">
        <v>16</v>
      </c>
      <c r="E3820" s="1" t="s">
        <v>17</v>
      </c>
      <c r="F3820" s="1" t="s">
        <v>40</v>
      </c>
      <c r="G3820" s="1" t="s">
        <v>88</v>
      </c>
      <c r="H3820" s="1">
        <v>2</v>
      </c>
      <c r="I3820" s="1" t="s">
        <v>20</v>
      </c>
      <c r="J3820" s="1" t="s">
        <v>21</v>
      </c>
      <c r="K3820" s="6">
        <v>1378.5</v>
      </c>
      <c r="L3820" s="6">
        <v>459.5</v>
      </c>
      <c r="M3820" s="1">
        <v>3</v>
      </c>
      <c r="N3820" s="8">
        <v>45421</v>
      </c>
      <c r="O3820" s="4" t="str">
        <f t="shared" si="178"/>
        <v>May 2024</v>
      </c>
      <c r="P3820" s="1" t="s">
        <v>84</v>
      </c>
      <c r="Q3820" s="1" t="s">
        <v>102</v>
      </c>
      <c r="R3820" s="6">
        <v>250.05</v>
      </c>
      <c r="S3820" s="6">
        <f t="shared" si="179"/>
        <v>1628.55</v>
      </c>
    </row>
    <row r="3821" spans="1:19" x14ac:dyDescent="0.35">
      <c r="A3821" s="1">
        <v>14373</v>
      </c>
      <c r="B3821" s="1">
        <v>30</v>
      </c>
      <c r="C3821" s="1" t="str">
        <f t="shared" si="177"/>
        <v>Young</v>
      </c>
      <c r="D3821" s="1" t="s">
        <v>38</v>
      </c>
      <c r="E3821" s="1" t="s">
        <v>17</v>
      </c>
      <c r="F3821" s="1" t="s">
        <v>30</v>
      </c>
      <c r="G3821" s="1" t="s">
        <v>78</v>
      </c>
      <c r="H3821" s="1">
        <v>2</v>
      </c>
      <c r="I3821" s="1" t="s">
        <v>26</v>
      </c>
      <c r="J3821" s="1" t="s">
        <v>93</v>
      </c>
      <c r="K3821" s="6">
        <v>3371.6</v>
      </c>
      <c r="L3821" s="6">
        <v>674.32</v>
      </c>
      <c r="M3821" s="1">
        <v>5</v>
      </c>
      <c r="N3821" s="8">
        <v>45421</v>
      </c>
      <c r="O3821" s="4" t="str">
        <f t="shared" si="178"/>
        <v>May 2024</v>
      </c>
      <c r="P3821" s="1" t="s">
        <v>79</v>
      </c>
      <c r="Q3821" s="1" t="s">
        <v>99</v>
      </c>
      <c r="R3821" s="6">
        <v>160.21</v>
      </c>
      <c r="S3821" s="6">
        <f t="shared" si="179"/>
        <v>3531.81</v>
      </c>
    </row>
    <row r="3822" spans="1:19" x14ac:dyDescent="0.35">
      <c r="A3822" s="1">
        <v>1689</v>
      </c>
      <c r="B3822" s="1">
        <v>31</v>
      </c>
      <c r="C3822" s="1" t="str">
        <f t="shared" si="177"/>
        <v>Young</v>
      </c>
      <c r="D3822" s="1" t="s">
        <v>16</v>
      </c>
      <c r="E3822" s="1" t="s">
        <v>17</v>
      </c>
      <c r="F3822" s="1" t="s">
        <v>18</v>
      </c>
      <c r="G3822" s="1" t="s">
        <v>19</v>
      </c>
      <c r="H3822" s="1">
        <v>2</v>
      </c>
      <c r="I3822" s="1" t="s">
        <v>20</v>
      </c>
      <c r="J3822" s="1" t="s">
        <v>27</v>
      </c>
      <c r="K3822" s="6">
        <v>7911.9</v>
      </c>
      <c r="L3822" s="6">
        <v>791.19</v>
      </c>
      <c r="M3822" s="1">
        <v>10</v>
      </c>
      <c r="N3822" s="8">
        <v>45421</v>
      </c>
      <c r="O3822" s="4" t="str">
        <f t="shared" si="178"/>
        <v>May 2024</v>
      </c>
      <c r="P3822" s="1" t="s">
        <v>22</v>
      </c>
      <c r="Q3822" s="1" t="s">
        <v>52</v>
      </c>
      <c r="R3822" s="6">
        <v>31.67</v>
      </c>
      <c r="S3822" s="6">
        <f t="shared" si="179"/>
        <v>7943.57</v>
      </c>
    </row>
    <row r="3823" spans="1:19" x14ac:dyDescent="0.35">
      <c r="A3823" s="1">
        <v>6799</v>
      </c>
      <c r="B3823" s="1">
        <v>32</v>
      </c>
      <c r="C3823" s="1" t="str">
        <f t="shared" si="177"/>
        <v>Young</v>
      </c>
      <c r="D3823" s="1" t="s">
        <v>38</v>
      </c>
      <c r="E3823" s="1" t="s">
        <v>17</v>
      </c>
      <c r="F3823" s="1" t="s">
        <v>40</v>
      </c>
      <c r="G3823" s="1" t="s">
        <v>41</v>
      </c>
      <c r="H3823" s="1">
        <v>3</v>
      </c>
      <c r="I3823" s="1" t="s">
        <v>26</v>
      </c>
      <c r="J3823" s="1" t="s">
        <v>27</v>
      </c>
      <c r="K3823" s="6">
        <v>8448.2999999999993</v>
      </c>
      <c r="L3823" s="6">
        <v>844.83</v>
      </c>
      <c r="M3823" s="1">
        <v>10</v>
      </c>
      <c r="N3823" s="8">
        <v>45421</v>
      </c>
      <c r="O3823" s="4" t="str">
        <f t="shared" si="178"/>
        <v>May 2024</v>
      </c>
      <c r="P3823" s="1" t="s">
        <v>22</v>
      </c>
      <c r="Q3823" s="1" t="s">
        <v>75</v>
      </c>
      <c r="R3823" s="6">
        <v>127.55</v>
      </c>
      <c r="S3823" s="6">
        <f t="shared" si="179"/>
        <v>8575.8499999999985</v>
      </c>
    </row>
    <row r="3824" spans="1:19" x14ac:dyDescent="0.35">
      <c r="A3824" s="1">
        <v>19743</v>
      </c>
      <c r="B3824" s="1">
        <v>32</v>
      </c>
      <c r="C3824" s="1" t="str">
        <f t="shared" si="177"/>
        <v>Young</v>
      </c>
      <c r="D3824" s="1" t="s">
        <v>38</v>
      </c>
      <c r="E3824" s="1" t="s">
        <v>33</v>
      </c>
      <c r="F3824" s="1" t="s">
        <v>40</v>
      </c>
      <c r="G3824" s="1" t="s">
        <v>88</v>
      </c>
      <c r="H3824" s="1">
        <v>4</v>
      </c>
      <c r="I3824" s="1" t="s">
        <v>20</v>
      </c>
      <c r="J3824" s="1" t="s">
        <v>21</v>
      </c>
      <c r="K3824" s="6">
        <v>459.5</v>
      </c>
      <c r="L3824" s="6">
        <v>459.5</v>
      </c>
      <c r="M3824" s="1">
        <v>1</v>
      </c>
      <c r="N3824" s="8">
        <v>45421</v>
      </c>
      <c r="O3824" s="4" t="str">
        <f t="shared" si="178"/>
        <v>May 2024</v>
      </c>
      <c r="P3824" s="1" t="s">
        <v>22</v>
      </c>
      <c r="Q3824" s="1" t="s">
        <v>29</v>
      </c>
      <c r="R3824" s="6">
        <v>12.28</v>
      </c>
      <c r="S3824" s="6">
        <f t="shared" si="179"/>
        <v>471.78</v>
      </c>
    </row>
    <row r="3825" spans="1:19" x14ac:dyDescent="0.35">
      <c r="A3825" s="1">
        <v>8523</v>
      </c>
      <c r="B3825" s="1">
        <v>33</v>
      </c>
      <c r="C3825" s="1" t="str">
        <f t="shared" si="177"/>
        <v>Young</v>
      </c>
      <c r="D3825" s="1" t="s">
        <v>16</v>
      </c>
      <c r="E3825" s="1" t="s">
        <v>17</v>
      </c>
      <c r="F3825" s="1" t="s">
        <v>18</v>
      </c>
      <c r="G3825" s="1" t="s">
        <v>19</v>
      </c>
      <c r="H3825" s="1">
        <v>2</v>
      </c>
      <c r="I3825" s="1" t="s">
        <v>20</v>
      </c>
      <c r="J3825" s="1" t="s">
        <v>42</v>
      </c>
      <c r="K3825" s="6">
        <v>5538.33</v>
      </c>
      <c r="L3825" s="6">
        <v>791.19</v>
      </c>
      <c r="M3825" s="1">
        <v>7</v>
      </c>
      <c r="N3825" s="8">
        <v>45421</v>
      </c>
      <c r="O3825" s="4" t="str">
        <f t="shared" si="178"/>
        <v>May 2024</v>
      </c>
      <c r="P3825" s="1" t="s">
        <v>28</v>
      </c>
      <c r="Q3825" s="1" t="s">
        <v>58</v>
      </c>
      <c r="R3825" s="6">
        <v>51.4</v>
      </c>
      <c r="S3825" s="6">
        <f t="shared" si="179"/>
        <v>5589.73</v>
      </c>
    </row>
    <row r="3826" spans="1:19" x14ac:dyDescent="0.35">
      <c r="A3826" s="1">
        <v>8731</v>
      </c>
      <c r="B3826" s="1">
        <v>34</v>
      </c>
      <c r="C3826" s="1" t="str">
        <f t="shared" si="177"/>
        <v>Young</v>
      </c>
      <c r="D3826" s="1" t="s">
        <v>38</v>
      </c>
      <c r="E3826" s="1" t="s">
        <v>17</v>
      </c>
      <c r="F3826" s="1" t="s">
        <v>30</v>
      </c>
      <c r="G3826" s="1" t="s">
        <v>31</v>
      </c>
      <c r="H3826" s="1">
        <v>3</v>
      </c>
      <c r="I3826" s="1" t="s">
        <v>26</v>
      </c>
      <c r="J3826" s="1" t="s">
        <v>42</v>
      </c>
      <c r="K3826" s="6">
        <v>927.92</v>
      </c>
      <c r="L3826" s="6">
        <v>463.96</v>
      </c>
      <c r="M3826" s="1">
        <v>2</v>
      </c>
      <c r="N3826" s="8">
        <v>45421</v>
      </c>
      <c r="O3826" s="4" t="str">
        <f t="shared" si="178"/>
        <v>May 2024</v>
      </c>
      <c r="P3826" s="1" t="s">
        <v>32</v>
      </c>
      <c r="Q3826" s="1" t="s">
        <v>52</v>
      </c>
      <c r="R3826" s="6">
        <v>47.7</v>
      </c>
      <c r="S3826" s="6">
        <f t="shared" si="179"/>
        <v>975.62</v>
      </c>
    </row>
    <row r="3827" spans="1:19" x14ac:dyDescent="0.35">
      <c r="A3827" s="1">
        <v>15289</v>
      </c>
      <c r="B3827" s="1">
        <v>35</v>
      </c>
      <c r="C3827" s="1" t="str">
        <f t="shared" si="177"/>
        <v>Young</v>
      </c>
      <c r="D3827" s="1" t="s">
        <v>38</v>
      </c>
      <c r="E3827" s="1" t="s">
        <v>17</v>
      </c>
      <c r="F3827" s="1" t="s">
        <v>30</v>
      </c>
      <c r="G3827" s="1" t="s">
        <v>78</v>
      </c>
      <c r="H3827" s="1">
        <v>3</v>
      </c>
      <c r="I3827" s="1" t="s">
        <v>26</v>
      </c>
      <c r="J3827" s="1" t="s">
        <v>83</v>
      </c>
      <c r="K3827" s="6">
        <v>5394.56</v>
      </c>
      <c r="L3827" s="6">
        <v>674.32</v>
      </c>
      <c r="M3827" s="1">
        <v>8</v>
      </c>
      <c r="N3827" s="8">
        <v>45421</v>
      </c>
      <c r="O3827" s="4" t="str">
        <f t="shared" si="178"/>
        <v>May 2024</v>
      </c>
      <c r="P3827" s="1" t="s">
        <v>22</v>
      </c>
      <c r="Q3827" s="1" t="s">
        <v>29</v>
      </c>
      <c r="R3827" s="6">
        <v>54.89</v>
      </c>
      <c r="S3827" s="6">
        <f t="shared" si="179"/>
        <v>5449.4500000000007</v>
      </c>
    </row>
    <row r="3828" spans="1:19" x14ac:dyDescent="0.35">
      <c r="A3828" s="1">
        <v>13562</v>
      </c>
      <c r="B3828" s="1">
        <v>36</v>
      </c>
      <c r="C3828" s="1" t="str">
        <f t="shared" si="177"/>
        <v>Middle-Aged</v>
      </c>
      <c r="D3828" s="1" t="s">
        <v>16</v>
      </c>
      <c r="E3828" s="1" t="s">
        <v>17</v>
      </c>
      <c r="F3828" s="1" t="s">
        <v>18</v>
      </c>
      <c r="G3828" s="1" t="s">
        <v>81</v>
      </c>
      <c r="H3828" s="1">
        <v>4</v>
      </c>
      <c r="I3828" s="1" t="s">
        <v>26</v>
      </c>
      <c r="J3828" s="1" t="s">
        <v>21</v>
      </c>
      <c r="K3828" s="6">
        <v>5698.4</v>
      </c>
      <c r="L3828" s="6">
        <v>1139.68</v>
      </c>
      <c r="M3828" s="1">
        <v>5</v>
      </c>
      <c r="N3828" s="8">
        <v>45421</v>
      </c>
      <c r="O3828" s="4" t="str">
        <f t="shared" si="178"/>
        <v>May 2024</v>
      </c>
      <c r="P3828" s="1" t="s">
        <v>79</v>
      </c>
      <c r="Q3828" s="1" t="s">
        <v>114</v>
      </c>
      <c r="R3828" s="6">
        <v>206.42</v>
      </c>
      <c r="S3828" s="6">
        <f t="shared" si="179"/>
        <v>5904.82</v>
      </c>
    </row>
    <row r="3829" spans="1:19" x14ac:dyDescent="0.35">
      <c r="A3829" s="1">
        <v>9962</v>
      </c>
      <c r="B3829" s="1">
        <v>38</v>
      </c>
      <c r="C3829" s="1" t="str">
        <f t="shared" si="177"/>
        <v>Middle-Aged</v>
      </c>
      <c r="D3829" s="1" t="s">
        <v>38</v>
      </c>
      <c r="E3829" s="1" t="s">
        <v>33</v>
      </c>
      <c r="F3829" s="1" t="s">
        <v>30</v>
      </c>
      <c r="G3829" s="1" t="s">
        <v>31</v>
      </c>
      <c r="H3829" s="1">
        <v>3</v>
      </c>
      <c r="I3829" s="1" t="s">
        <v>26</v>
      </c>
      <c r="J3829" s="1" t="s">
        <v>21</v>
      </c>
      <c r="K3829" s="6">
        <v>2783.76</v>
      </c>
      <c r="L3829" s="6">
        <v>463.96</v>
      </c>
      <c r="M3829" s="1">
        <v>6</v>
      </c>
      <c r="N3829" s="8">
        <v>45421</v>
      </c>
      <c r="O3829" s="4" t="str">
        <f t="shared" si="178"/>
        <v>May 2024</v>
      </c>
      <c r="P3829" s="1" t="s">
        <v>22</v>
      </c>
      <c r="Q3829" s="1" t="s">
        <v>57</v>
      </c>
      <c r="R3829" s="6">
        <v>59.67</v>
      </c>
      <c r="S3829" s="6">
        <f t="shared" si="179"/>
        <v>2843.4300000000003</v>
      </c>
    </row>
    <row r="3830" spans="1:19" x14ac:dyDescent="0.35">
      <c r="A3830" s="1">
        <v>11571</v>
      </c>
      <c r="B3830" s="1">
        <v>39</v>
      </c>
      <c r="C3830" s="1" t="str">
        <f t="shared" si="177"/>
        <v>Middle-Aged</v>
      </c>
      <c r="D3830" s="1" t="s">
        <v>38</v>
      </c>
      <c r="E3830" s="1" t="s">
        <v>17</v>
      </c>
      <c r="F3830" s="1" t="s">
        <v>40</v>
      </c>
      <c r="G3830" s="1" t="s">
        <v>88</v>
      </c>
      <c r="H3830" s="1">
        <v>2</v>
      </c>
      <c r="I3830" s="1" t="s">
        <v>20</v>
      </c>
      <c r="J3830" s="1" t="s">
        <v>93</v>
      </c>
      <c r="K3830" s="6">
        <v>4135.5</v>
      </c>
      <c r="L3830" s="6">
        <v>459.5</v>
      </c>
      <c r="M3830" s="1">
        <v>9</v>
      </c>
      <c r="N3830" s="8">
        <v>45421</v>
      </c>
      <c r="O3830" s="4" t="str">
        <f t="shared" si="178"/>
        <v>May 2024</v>
      </c>
      <c r="P3830" s="1" t="s">
        <v>84</v>
      </c>
      <c r="Q3830" s="1"/>
      <c r="R3830" s="6">
        <v>0</v>
      </c>
      <c r="S3830" s="6">
        <f t="shared" si="179"/>
        <v>4135.5</v>
      </c>
    </row>
    <row r="3831" spans="1:19" x14ac:dyDescent="0.35">
      <c r="A3831" s="1">
        <v>7716</v>
      </c>
      <c r="B3831" s="1">
        <v>40</v>
      </c>
      <c r="C3831" s="1" t="str">
        <f t="shared" si="177"/>
        <v>Middle-Aged</v>
      </c>
      <c r="D3831" s="1" t="s">
        <v>38</v>
      </c>
      <c r="E3831" s="1" t="s">
        <v>17</v>
      </c>
      <c r="F3831" s="1" t="s">
        <v>18</v>
      </c>
      <c r="G3831" s="1" t="s">
        <v>36</v>
      </c>
      <c r="H3831" s="1">
        <v>5</v>
      </c>
      <c r="I3831" s="1" t="s">
        <v>26</v>
      </c>
      <c r="J3831" s="1" t="s">
        <v>42</v>
      </c>
      <c r="K3831" s="6">
        <v>124.5</v>
      </c>
      <c r="L3831" s="6">
        <v>20.75</v>
      </c>
      <c r="M3831" s="1">
        <v>6</v>
      </c>
      <c r="N3831" s="8">
        <v>45421</v>
      </c>
      <c r="O3831" s="4" t="str">
        <f t="shared" si="178"/>
        <v>May 2024</v>
      </c>
      <c r="P3831" s="1" t="s">
        <v>32</v>
      </c>
      <c r="Q3831" s="1"/>
      <c r="R3831" s="6">
        <v>0</v>
      </c>
      <c r="S3831" s="6">
        <f t="shared" si="179"/>
        <v>124.5</v>
      </c>
    </row>
    <row r="3832" spans="1:19" x14ac:dyDescent="0.35">
      <c r="A3832" s="1">
        <v>1504</v>
      </c>
      <c r="B3832" s="1">
        <v>41</v>
      </c>
      <c r="C3832" s="1" t="str">
        <f t="shared" si="177"/>
        <v>Middle-Aged</v>
      </c>
      <c r="D3832" s="1" t="s">
        <v>16</v>
      </c>
      <c r="E3832" s="1" t="s">
        <v>17</v>
      </c>
      <c r="F3832" s="1" t="s">
        <v>30</v>
      </c>
      <c r="G3832" s="1" t="s">
        <v>31</v>
      </c>
      <c r="H3832" s="1">
        <v>3</v>
      </c>
      <c r="I3832" s="1" t="s">
        <v>26</v>
      </c>
      <c r="J3832" s="1" t="s">
        <v>27</v>
      </c>
      <c r="K3832" s="6">
        <v>3247.72</v>
      </c>
      <c r="L3832" s="6">
        <v>463.96</v>
      </c>
      <c r="M3832" s="1">
        <v>7</v>
      </c>
      <c r="N3832" s="8">
        <v>45421</v>
      </c>
      <c r="O3832" s="4" t="str">
        <f t="shared" si="178"/>
        <v>May 2024</v>
      </c>
      <c r="P3832" s="1" t="s">
        <v>32</v>
      </c>
      <c r="Q3832" s="1" t="s">
        <v>55</v>
      </c>
      <c r="R3832" s="6">
        <v>51.66</v>
      </c>
      <c r="S3832" s="6">
        <f t="shared" si="179"/>
        <v>3299.3799999999997</v>
      </c>
    </row>
    <row r="3833" spans="1:19" x14ac:dyDescent="0.35">
      <c r="A3833" s="1">
        <v>15682</v>
      </c>
      <c r="B3833" s="1">
        <v>41</v>
      </c>
      <c r="C3833" s="1" t="str">
        <f t="shared" si="177"/>
        <v>Middle-Aged</v>
      </c>
      <c r="D3833" s="1" t="s">
        <v>38</v>
      </c>
      <c r="E3833" s="1" t="s">
        <v>17</v>
      </c>
      <c r="F3833" s="1" t="s">
        <v>77</v>
      </c>
      <c r="G3833" s="1" t="s">
        <v>86</v>
      </c>
      <c r="H3833" s="1">
        <v>4</v>
      </c>
      <c r="I3833" s="1" t="s">
        <v>26</v>
      </c>
      <c r="J3833" s="1" t="s">
        <v>83</v>
      </c>
      <c r="K3833" s="6">
        <v>1805.9</v>
      </c>
      <c r="L3833" s="6">
        <v>361.18</v>
      </c>
      <c r="M3833" s="1">
        <v>5</v>
      </c>
      <c r="N3833" s="8">
        <v>45421</v>
      </c>
      <c r="O3833" s="4" t="str">
        <f t="shared" si="178"/>
        <v>May 2024</v>
      </c>
      <c r="P3833" s="1" t="s">
        <v>22</v>
      </c>
      <c r="Q3833" s="1" t="s">
        <v>95</v>
      </c>
      <c r="R3833" s="6">
        <v>129.88</v>
      </c>
      <c r="S3833" s="6">
        <f t="shared" si="179"/>
        <v>1935.7800000000002</v>
      </c>
    </row>
    <row r="3834" spans="1:19" x14ac:dyDescent="0.35">
      <c r="A3834" s="1">
        <v>18384</v>
      </c>
      <c r="B3834" s="1">
        <v>42</v>
      </c>
      <c r="C3834" s="1" t="str">
        <f t="shared" si="177"/>
        <v>Middle-Aged</v>
      </c>
      <c r="D3834" s="1" t="s">
        <v>16</v>
      </c>
      <c r="E3834" s="1" t="s">
        <v>17</v>
      </c>
      <c r="F3834" s="1" t="s">
        <v>24</v>
      </c>
      <c r="G3834" s="1" t="s">
        <v>85</v>
      </c>
      <c r="H3834" s="1">
        <v>4</v>
      </c>
      <c r="I3834" s="1" t="s">
        <v>26</v>
      </c>
      <c r="J3834" s="1" t="s">
        <v>93</v>
      </c>
      <c r="K3834" s="6">
        <v>5504.87</v>
      </c>
      <c r="L3834" s="6">
        <v>786.41</v>
      </c>
      <c r="M3834" s="1">
        <v>7</v>
      </c>
      <c r="N3834" s="8">
        <v>45421</v>
      </c>
      <c r="O3834" s="4" t="str">
        <f t="shared" si="178"/>
        <v>May 2024</v>
      </c>
      <c r="P3834" s="1" t="s">
        <v>22</v>
      </c>
      <c r="Q3834" s="1" t="s">
        <v>110</v>
      </c>
      <c r="R3834" s="6">
        <v>105.13</v>
      </c>
      <c r="S3834" s="6">
        <f t="shared" si="179"/>
        <v>5610</v>
      </c>
    </row>
    <row r="3835" spans="1:19" x14ac:dyDescent="0.35">
      <c r="A3835" s="1">
        <v>16200</v>
      </c>
      <c r="B3835" s="1">
        <v>43</v>
      </c>
      <c r="C3835" s="1" t="str">
        <f t="shared" si="177"/>
        <v>Middle-Aged</v>
      </c>
      <c r="D3835" s="1" t="s">
        <v>16</v>
      </c>
      <c r="E3835" s="1" t="s">
        <v>17</v>
      </c>
      <c r="F3835" s="1" t="s">
        <v>30</v>
      </c>
      <c r="G3835" s="1" t="s">
        <v>78</v>
      </c>
      <c r="H3835" s="1">
        <v>4</v>
      </c>
      <c r="I3835" s="1" t="s">
        <v>20</v>
      </c>
      <c r="J3835" s="1" t="s">
        <v>21</v>
      </c>
      <c r="K3835" s="6">
        <v>2697.28</v>
      </c>
      <c r="L3835" s="6">
        <v>674.32</v>
      </c>
      <c r="M3835" s="1">
        <v>4</v>
      </c>
      <c r="N3835" s="8">
        <v>45421</v>
      </c>
      <c r="O3835" s="4" t="str">
        <f t="shared" si="178"/>
        <v>May 2024</v>
      </c>
      <c r="P3835" s="1" t="s">
        <v>84</v>
      </c>
      <c r="Q3835" s="1" t="s">
        <v>100</v>
      </c>
      <c r="R3835" s="6">
        <v>128.26</v>
      </c>
      <c r="S3835" s="6">
        <f t="shared" si="179"/>
        <v>2825.54</v>
      </c>
    </row>
    <row r="3836" spans="1:19" x14ac:dyDescent="0.35">
      <c r="A3836" s="1">
        <v>19012</v>
      </c>
      <c r="B3836" s="1">
        <v>43</v>
      </c>
      <c r="C3836" s="1" t="str">
        <f t="shared" si="177"/>
        <v>Middle-Aged</v>
      </c>
      <c r="D3836" s="1" t="s">
        <v>38</v>
      </c>
      <c r="E3836" s="1" t="s">
        <v>17</v>
      </c>
      <c r="F3836" s="1" t="s">
        <v>40</v>
      </c>
      <c r="G3836" s="1" t="s">
        <v>88</v>
      </c>
      <c r="H3836" s="1">
        <v>3</v>
      </c>
      <c r="I3836" s="1" t="s">
        <v>26</v>
      </c>
      <c r="J3836" s="1" t="s">
        <v>83</v>
      </c>
      <c r="K3836" s="6">
        <v>459.5</v>
      </c>
      <c r="L3836" s="6">
        <v>459.5</v>
      </c>
      <c r="M3836" s="1">
        <v>1</v>
      </c>
      <c r="N3836" s="8">
        <v>45421</v>
      </c>
      <c r="O3836" s="4" t="str">
        <f t="shared" si="178"/>
        <v>May 2024</v>
      </c>
      <c r="P3836" s="1" t="s">
        <v>79</v>
      </c>
      <c r="Q3836" s="1" t="s">
        <v>82</v>
      </c>
      <c r="R3836" s="6">
        <v>99.58</v>
      </c>
      <c r="S3836" s="6">
        <f t="shared" si="179"/>
        <v>559.08000000000004</v>
      </c>
    </row>
    <row r="3837" spans="1:19" x14ac:dyDescent="0.35">
      <c r="A3837" s="1">
        <v>2181</v>
      </c>
      <c r="B3837" s="1">
        <v>44</v>
      </c>
      <c r="C3837" s="1" t="str">
        <f t="shared" si="177"/>
        <v>Middle-Aged</v>
      </c>
      <c r="D3837" s="1" t="s">
        <v>16</v>
      </c>
      <c r="E3837" s="1" t="s">
        <v>17</v>
      </c>
      <c r="F3837" s="1" t="s">
        <v>40</v>
      </c>
      <c r="G3837" s="1" t="s">
        <v>41</v>
      </c>
      <c r="H3837" s="1">
        <v>3</v>
      </c>
      <c r="I3837" s="1" t="s">
        <v>26</v>
      </c>
      <c r="J3837" s="1" t="s">
        <v>21</v>
      </c>
      <c r="K3837" s="6">
        <v>6758.64</v>
      </c>
      <c r="L3837" s="6">
        <v>844.83</v>
      </c>
      <c r="M3837" s="1">
        <v>8</v>
      </c>
      <c r="N3837" s="8">
        <v>45421</v>
      </c>
      <c r="O3837" s="4" t="str">
        <f t="shared" si="178"/>
        <v>May 2024</v>
      </c>
      <c r="P3837" s="1" t="s">
        <v>22</v>
      </c>
      <c r="Q3837" s="1" t="s">
        <v>23</v>
      </c>
      <c r="R3837" s="6">
        <v>65.34</v>
      </c>
      <c r="S3837" s="6">
        <f t="shared" si="179"/>
        <v>6823.9800000000005</v>
      </c>
    </row>
    <row r="3838" spans="1:19" x14ac:dyDescent="0.35">
      <c r="A3838" s="1">
        <v>5179</v>
      </c>
      <c r="B3838" s="1">
        <v>44</v>
      </c>
      <c r="C3838" s="1" t="str">
        <f t="shared" si="177"/>
        <v>Middle-Aged</v>
      </c>
      <c r="D3838" s="1" t="s">
        <v>38</v>
      </c>
      <c r="E3838" s="1" t="s">
        <v>17</v>
      </c>
      <c r="F3838" s="1" t="s">
        <v>40</v>
      </c>
      <c r="G3838" s="1" t="s">
        <v>41</v>
      </c>
      <c r="H3838" s="1">
        <v>3</v>
      </c>
      <c r="I3838" s="1" t="s">
        <v>26</v>
      </c>
      <c r="J3838" s="1" t="s">
        <v>34</v>
      </c>
      <c r="K3838" s="6">
        <v>5913.81</v>
      </c>
      <c r="L3838" s="6">
        <v>844.83</v>
      </c>
      <c r="M3838" s="1">
        <v>7</v>
      </c>
      <c r="N3838" s="8">
        <v>45421</v>
      </c>
      <c r="O3838" s="4" t="str">
        <f t="shared" si="178"/>
        <v>May 2024</v>
      </c>
      <c r="P3838" s="1" t="s">
        <v>22</v>
      </c>
      <c r="Q3838" s="1" t="s">
        <v>65</v>
      </c>
      <c r="R3838" s="6">
        <v>73.09</v>
      </c>
      <c r="S3838" s="6">
        <f t="shared" si="179"/>
        <v>5986.9000000000005</v>
      </c>
    </row>
    <row r="3839" spans="1:19" x14ac:dyDescent="0.35">
      <c r="A3839" s="1">
        <v>15168</v>
      </c>
      <c r="B3839" s="1">
        <v>44</v>
      </c>
      <c r="C3839" s="1" t="str">
        <f t="shared" si="177"/>
        <v>Middle-Aged</v>
      </c>
      <c r="D3839" s="1" t="s">
        <v>38</v>
      </c>
      <c r="E3839" s="1" t="s">
        <v>17</v>
      </c>
      <c r="F3839" s="1" t="s">
        <v>30</v>
      </c>
      <c r="G3839" s="1" t="s">
        <v>78</v>
      </c>
      <c r="H3839" s="1">
        <v>2</v>
      </c>
      <c r="I3839" s="1" t="s">
        <v>26</v>
      </c>
      <c r="J3839" s="1" t="s">
        <v>83</v>
      </c>
      <c r="K3839" s="6">
        <v>6068.88</v>
      </c>
      <c r="L3839" s="6">
        <v>674.32</v>
      </c>
      <c r="M3839" s="1">
        <v>9</v>
      </c>
      <c r="N3839" s="8">
        <v>45421</v>
      </c>
      <c r="O3839" s="4" t="str">
        <f t="shared" si="178"/>
        <v>May 2024</v>
      </c>
      <c r="P3839" s="1" t="s">
        <v>79</v>
      </c>
      <c r="Q3839" s="1" t="s">
        <v>107</v>
      </c>
      <c r="R3839" s="6">
        <v>99.35</v>
      </c>
      <c r="S3839" s="6">
        <f t="shared" si="179"/>
        <v>6168.2300000000005</v>
      </c>
    </row>
    <row r="3840" spans="1:19" x14ac:dyDescent="0.35">
      <c r="A3840" s="1">
        <v>4363</v>
      </c>
      <c r="B3840" s="1">
        <v>45</v>
      </c>
      <c r="C3840" s="1" t="str">
        <f t="shared" si="177"/>
        <v>Middle-Aged</v>
      </c>
      <c r="D3840" s="1" t="s">
        <v>16</v>
      </c>
      <c r="E3840" s="1" t="s">
        <v>17</v>
      </c>
      <c r="F3840" s="1" t="s">
        <v>24</v>
      </c>
      <c r="G3840" s="1" t="s">
        <v>25</v>
      </c>
      <c r="H3840" s="1">
        <v>3</v>
      </c>
      <c r="I3840" s="1" t="s">
        <v>20</v>
      </c>
      <c r="J3840" s="1" t="s">
        <v>27</v>
      </c>
      <c r="K3840" s="6">
        <v>1482.18</v>
      </c>
      <c r="L3840" s="6">
        <v>247.03</v>
      </c>
      <c r="M3840" s="1">
        <v>6</v>
      </c>
      <c r="N3840" s="8">
        <v>45421</v>
      </c>
      <c r="O3840" s="4" t="str">
        <f t="shared" si="178"/>
        <v>May 2024</v>
      </c>
      <c r="P3840" s="1" t="s">
        <v>32</v>
      </c>
      <c r="Q3840" s="1"/>
      <c r="R3840" s="6">
        <v>0</v>
      </c>
      <c r="S3840" s="6">
        <f t="shared" si="179"/>
        <v>1482.18</v>
      </c>
    </row>
    <row r="3841" spans="1:19" x14ac:dyDescent="0.35">
      <c r="A3841" s="1">
        <v>7584</v>
      </c>
      <c r="B3841" s="1">
        <v>45</v>
      </c>
      <c r="C3841" s="1" t="str">
        <f t="shared" si="177"/>
        <v>Middle-Aged</v>
      </c>
      <c r="D3841" s="1" t="s">
        <v>38</v>
      </c>
      <c r="E3841" s="1" t="s">
        <v>17</v>
      </c>
      <c r="F3841" s="1" t="s">
        <v>24</v>
      </c>
      <c r="G3841" s="1" t="s">
        <v>25</v>
      </c>
      <c r="H3841" s="1">
        <v>3</v>
      </c>
      <c r="I3841" s="1" t="s">
        <v>20</v>
      </c>
      <c r="J3841" s="1" t="s">
        <v>34</v>
      </c>
      <c r="K3841" s="6">
        <v>988.12</v>
      </c>
      <c r="L3841" s="6">
        <v>247.03</v>
      </c>
      <c r="M3841" s="1">
        <v>4</v>
      </c>
      <c r="N3841" s="8">
        <v>45421</v>
      </c>
      <c r="O3841" s="4" t="str">
        <f t="shared" si="178"/>
        <v>May 2024</v>
      </c>
      <c r="P3841" s="1" t="s">
        <v>32</v>
      </c>
      <c r="Q3841" s="1" t="s">
        <v>65</v>
      </c>
      <c r="R3841" s="6">
        <v>55.74</v>
      </c>
      <c r="S3841" s="6">
        <f t="shared" si="179"/>
        <v>1043.8599999999999</v>
      </c>
    </row>
    <row r="3842" spans="1:19" x14ac:dyDescent="0.35">
      <c r="A3842" s="1">
        <v>19559</v>
      </c>
      <c r="B3842" s="1">
        <v>45</v>
      </c>
      <c r="C3842" s="1" t="str">
        <f t="shared" ref="C3842:C3905" si="180">IF(B3842&lt;=35,"Young",IF(B3842&lt;=55,"Middle-Aged","Old"))</f>
        <v>Middle-Aged</v>
      </c>
      <c r="D3842" s="1" t="s">
        <v>38</v>
      </c>
      <c r="E3842" s="1" t="s">
        <v>17</v>
      </c>
      <c r="F3842" s="1" t="s">
        <v>30</v>
      </c>
      <c r="G3842" s="1" t="s">
        <v>78</v>
      </c>
      <c r="H3842" s="1">
        <v>2</v>
      </c>
      <c r="I3842" s="1" t="s">
        <v>20</v>
      </c>
      <c r="J3842" s="1" t="s">
        <v>93</v>
      </c>
      <c r="K3842" s="6">
        <v>2022.96</v>
      </c>
      <c r="L3842" s="6">
        <v>674.32</v>
      </c>
      <c r="M3842" s="1">
        <v>3</v>
      </c>
      <c r="N3842" s="8">
        <v>45421</v>
      </c>
      <c r="O3842" s="4" t="str">
        <f t="shared" ref="O3842:O3905" si="181">TEXT(N3842,"mmmm yyyy")</f>
        <v>May 2024</v>
      </c>
      <c r="P3842" s="1" t="s">
        <v>84</v>
      </c>
      <c r="Q3842" s="1" t="s">
        <v>103</v>
      </c>
      <c r="R3842" s="6">
        <v>235.89</v>
      </c>
      <c r="S3842" s="6">
        <f t="shared" ref="S3842:S3905" si="182">K3842+R3842</f>
        <v>2258.85</v>
      </c>
    </row>
    <row r="3843" spans="1:19" x14ac:dyDescent="0.35">
      <c r="A3843" s="1">
        <v>13670</v>
      </c>
      <c r="B3843" s="1">
        <v>47</v>
      </c>
      <c r="C3843" s="1" t="str">
        <f t="shared" si="180"/>
        <v>Middle-Aged</v>
      </c>
      <c r="D3843" s="1" t="s">
        <v>38</v>
      </c>
      <c r="E3843" s="1" t="s">
        <v>17</v>
      </c>
      <c r="F3843" s="1" t="s">
        <v>24</v>
      </c>
      <c r="G3843" s="1" t="s">
        <v>85</v>
      </c>
      <c r="H3843" s="1">
        <v>5</v>
      </c>
      <c r="I3843" s="1" t="s">
        <v>26</v>
      </c>
      <c r="J3843" s="1" t="s">
        <v>93</v>
      </c>
      <c r="K3843" s="6">
        <v>3145.64</v>
      </c>
      <c r="L3843" s="6">
        <v>786.41</v>
      </c>
      <c r="M3843" s="1">
        <v>4</v>
      </c>
      <c r="N3843" s="8">
        <v>45421</v>
      </c>
      <c r="O3843" s="4" t="str">
        <f t="shared" si="181"/>
        <v>May 2024</v>
      </c>
      <c r="P3843" s="1" t="s">
        <v>79</v>
      </c>
      <c r="Q3843" s="1" t="s">
        <v>96</v>
      </c>
      <c r="R3843" s="6">
        <v>109.84</v>
      </c>
      <c r="S3843" s="6">
        <f t="shared" si="182"/>
        <v>3255.48</v>
      </c>
    </row>
    <row r="3844" spans="1:19" x14ac:dyDescent="0.35">
      <c r="A3844" s="1">
        <v>15808</v>
      </c>
      <c r="B3844" s="1">
        <v>49</v>
      </c>
      <c r="C3844" s="1" t="str">
        <f t="shared" si="180"/>
        <v>Middle-Aged</v>
      </c>
      <c r="D3844" s="1" t="s">
        <v>38</v>
      </c>
      <c r="E3844" s="1" t="s">
        <v>17</v>
      </c>
      <c r="F3844" s="1" t="s">
        <v>30</v>
      </c>
      <c r="G3844" s="1" t="s">
        <v>78</v>
      </c>
      <c r="H3844" s="1">
        <v>3</v>
      </c>
      <c r="I3844" s="1" t="s">
        <v>20</v>
      </c>
      <c r="J3844" s="1" t="s">
        <v>83</v>
      </c>
      <c r="K3844" s="6">
        <v>6068.88</v>
      </c>
      <c r="L3844" s="6">
        <v>674.32</v>
      </c>
      <c r="M3844" s="1">
        <v>9</v>
      </c>
      <c r="N3844" s="8">
        <v>45421</v>
      </c>
      <c r="O3844" s="4" t="str">
        <f t="shared" si="181"/>
        <v>May 2024</v>
      </c>
      <c r="P3844" s="1" t="s">
        <v>22</v>
      </c>
      <c r="Q3844" s="1" t="s">
        <v>37</v>
      </c>
      <c r="R3844" s="6">
        <v>30.15</v>
      </c>
      <c r="S3844" s="6">
        <f t="shared" si="182"/>
        <v>6099.03</v>
      </c>
    </row>
    <row r="3845" spans="1:19" x14ac:dyDescent="0.35">
      <c r="A3845" s="1">
        <v>8027</v>
      </c>
      <c r="B3845" s="1">
        <v>50</v>
      </c>
      <c r="C3845" s="1" t="str">
        <f t="shared" si="180"/>
        <v>Middle-Aged</v>
      </c>
      <c r="D3845" s="1" t="s">
        <v>38</v>
      </c>
      <c r="E3845" s="1" t="s">
        <v>17</v>
      </c>
      <c r="F3845" s="1" t="s">
        <v>24</v>
      </c>
      <c r="G3845" s="1" t="s">
        <v>25</v>
      </c>
      <c r="H3845" s="1">
        <v>3</v>
      </c>
      <c r="I3845" s="1" t="s">
        <v>20</v>
      </c>
      <c r="J3845" s="1" t="s">
        <v>21</v>
      </c>
      <c r="K3845" s="6">
        <v>247.03</v>
      </c>
      <c r="L3845" s="6">
        <v>247.03</v>
      </c>
      <c r="M3845" s="1">
        <v>1</v>
      </c>
      <c r="N3845" s="8">
        <v>45421</v>
      </c>
      <c r="O3845" s="4" t="str">
        <f t="shared" si="181"/>
        <v>May 2024</v>
      </c>
      <c r="P3845" s="1" t="s">
        <v>28</v>
      </c>
      <c r="Q3845" s="1" t="s">
        <v>57</v>
      </c>
      <c r="R3845" s="6">
        <v>113.08</v>
      </c>
      <c r="S3845" s="6">
        <f t="shared" si="182"/>
        <v>360.11</v>
      </c>
    </row>
    <row r="3846" spans="1:19" x14ac:dyDescent="0.35">
      <c r="A3846" s="1">
        <v>9351</v>
      </c>
      <c r="B3846" s="1">
        <v>50</v>
      </c>
      <c r="C3846" s="1" t="str">
        <f t="shared" si="180"/>
        <v>Middle-Aged</v>
      </c>
      <c r="D3846" s="1" t="s">
        <v>38</v>
      </c>
      <c r="E3846" s="1" t="s">
        <v>17</v>
      </c>
      <c r="F3846" s="1" t="s">
        <v>40</v>
      </c>
      <c r="G3846" s="1" t="s">
        <v>41</v>
      </c>
      <c r="H3846" s="1">
        <v>3</v>
      </c>
      <c r="I3846" s="1" t="s">
        <v>26</v>
      </c>
      <c r="J3846" s="1" t="s">
        <v>21</v>
      </c>
      <c r="K3846" s="6">
        <v>5913.81</v>
      </c>
      <c r="L3846" s="6">
        <v>844.83</v>
      </c>
      <c r="M3846" s="1">
        <v>7</v>
      </c>
      <c r="N3846" s="8">
        <v>45421</v>
      </c>
      <c r="O3846" s="4" t="str">
        <f t="shared" si="181"/>
        <v>May 2024</v>
      </c>
      <c r="P3846" s="1" t="s">
        <v>32</v>
      </c>
      <c r="Q3846" s="1" t="s">
        <v>61</v>
      </c>
      <c r="R3846" s="6">
        <v>64.09</v>
      </c>
      <c r="S3846" s="6">
        <f t="shared" si="182"/>
        <v>5977.9000000000005</v>
      </c>
    </row>
    <row r="3847" spans="1:19" x14ac:dyDescent="0.35">
      <c r="A3847" s="1">
        <v>17100</v>
      </c>
      <c r="B3847" s="1">
        <v>51</v>
      </c>
      <c r="C3847" s="1" t="str">
        <f t="shared" si="180"/>
        <v>Middle-Aged</v>
      </c>
      <c r="D3847" s="1" t="s">
        <v>16</v>
      </c>
      <c r="E3847" s="1" t="s">
        <v>17</v>
      </c>
      <c r="F3847" s="1" t="s">
        <v>18</v>
      </c>
      <c r="G3847" s="1" t="s">
        <v>81</v>
      </c>
      <c r="H3847" s="1">
        <v>4</v>
      </c>
      <c r="I3847" s="1" t="s">
        <v>26</v>
      </c>
      <c r="J3847" s="1" t="s">
        <v>83</v>
      </c>
      <c r="K3847" s="6">
        <v>10257.120000000001</v>
      </c>
      <c r="L3847" s="6">
        <v>1139.68</v>
      </c>
      <c r="M3847" s="1">
        <v>9</v>
      </c>
      <c r="N3847" s="8">
        <v>45421</v>
      </c>
      <c r="O3847" s="4" t="str">
        <f t="shared" si="181"/>
        <v>May 2024</v>
      </c>
      <c r="P3847" s="1" t="s">
        <v>79</v>
      </c>
      <c r="Q3847" s="1"/>
      <c r="R3847" s="6">
        <v>0</v>
      </c>
      <c r="S3847" s="6">
        <f t="shared" si="182"/>
        <v>10257.120000000001</v>
      </c>
    </row>
    <row r="3848" spans="1:19" x14ac:dyDescent="0.35">
      <c r="A3848" s="1">
        <v>17798</v>
      </c>
      <c r="B3848" s="1">
        <v>51</v>
      </c>
      <c r="C3848" s="1" t="str">
        <f t="shared" si="180"/>
        <v>Middle-Aged</v>
      </c>
      <c r="D3848" s="1" t="s">
        <v>38</v>
      </c>
      <c r="E3848" s="1" t="s">
        <v>17</v>
      </c>
      <c r="F3848" s="1" t="s">
        <v>40</v>
      </c>
      <c r="G3848" s="1" t="s">
        <v>88</v>
      </c>
      <c r="H3848" s="1">
        <v>2</v>
      </c>
      <c r="I3848" s="1" t="s">
        <v>26</v>
      </c>
      <c r="J3848" s="1" t="s">
        <v>93</v>
      </c>
      <c r="K3848" s="6">
        <v>459.5</v>
      </c>
      <c r="L3848" s="6">
        <v>459.5</v>
      </c>
      <c r="M3848" s="1">
        <v>1</v>
      </c>
      <c r="N3848" s="8">
        <v>45421</v>
      </c>
      <c r="O3848" s="4" t="str">
        <f t="shared" si="181"/>
        <v>May 2024</v>
      </c>
      <c r="P3848" s="1" t="s">
        <v>22</v>
      </c>
      <c r="Q3848" s="1" t="s">
        <v>92</v>
      </c>
      <c r="R3848" s="6">
        <v>52.65</v>
      </c>
      <c r="S3848" s="6">
        <f t="shared" si="182"/>
        <v>512.15</v>
      </c>
    </row>
    <row r="3849" spans="1:19" x14ac:dyDescent="0.35">
      <c r="A3849" s="1">
        <v>1316</v>
      </c>
      <c r="B3849" s="1">
        <v>52</v>
      </c>
      <c r="C3849" s="1" t="str">
        <f t="shared" si="180"/>
        <v>Middle-Aged</v>
      </c>
      <c r="D3849" s="1" t="s">
        <v>16</v>
      </c>
      <c r="E3849" s="1" t="s">
        <v>33</v>
      </c>
      <c r="F3849" s="1" t="s">
        <v>40</v>
      </c>
      <c r="G3849" s="1" t="s">
        <v>41</v>
      </c>
      <c r="H3849" s="1">
        <v>3</v>
      </c>
      <c r="I3849" s="1" t="s">
        <v>26</v>
      </c>
      <c r="J3849" s="1" t="s">
        <v>34</v>
      </c>
      <c r="K3849" s="6">
        <v>4224.1499999999996</v>
      </c>
      <c r="L3849" s="6">
        <v>844.83</v>
      </c>
      <c r="M3849" s="1">
        <v>5</v>
      </c>
      <c r="N3849" s="8">
        <v>45421</v>
      </c>
      <c r="O3849" s="4" t="str">
        <f t="shared" si="181"/>
        <v>May 2024</v>
      </c>
      <c r="P3849" s="1" t="s">
        <v>22</v>
      </c>
      <c r="Q3849" s="1"/>
      <c r="R3849" s="6">
        <v>0</v>
      </c>
      <c r="S3849" s="6">
        <f t="shared" si="182"/>
        <v>4224.1499999999996</v>
      </c>
    </row>
    <row r="3850" spans="1:19" x14ac:dyDescent="0.35">
      <c r="A3850" s="1">
        <v>1483</v>
      </c>
      <c r="B3850" s="1">
        <v>52</v>
      </c>
      <c r="C3850" s="1" t="str">
        <f t="shared" si="180"/>
        <v>Middle-Aged</v>
      </c>
      <c r="D3850" s="1" t="s">
        <v>38</v>
      </c>
      <c r="E3850" s="1" t="s">
        <v>17</v>
      </c>
      <c r="F3850" s="1" t="s">
        <v>18</v>
      </c>
      <c r="G3850" s="1" t="s">
        <v>36</v>
      </c>
      <c r="H3850" s="1">
        <v>5</v>
      </c>
      <c r="I3850" s="1" t="s">
        <v>20</v>
      </c>
      <c r="J3850" s="1" t="s">
        <v>34</v>
      </c>
      <c r="K3850" s="6">
        <v>103.75</v>
      </c>
      <c r="L3850" s="6">
        <v>20.75</v>
      </c>
      <c r="M3850" s="1">
        <v>5</v>
      </c>
      <c r="N3850" s="8">
        <v>45421</v>
      </c>
      <c r="O3850" s="4" t="str">
        <f t="shared" si="181"/>
        <v>May 2024</v>
      </c>
      <c r="P3850" s="1" t="s">
        <v>32</v>
      </c>
      <c r="Q3850" s="1" t="s">
        <v>45</v>
      </c>
      <c r="R3850" s="6">
        <v>54.94</v>
      </c>
      <c r="S3850" s="6">
        <f t="shared" si="182"/>
        <v>158.69</v>
      </c>
    </row>
    <row r="3851" spans="1:19" x14ac:dyDescent="0.35">
      <c r="A3851" s="1">
        <v>11375</v>
      </c>
      <c r="B3851" s="1">
        <v>52</v>
      </c>
      <c r="C3851" s="1" t="str">
        <f t="shared" si="180"/>
        <v>Middle-Aged</v>
      </c>
      <c r="D3851" s="1" t="s">
        <v>38</v>
      </c>
      <c r="E3851" s="1" t="s">
        <v>33</v>
      </c>
      <c r="F3851" s="1" t="s">
        <v>40</v>
      </c>
      <c r="G3851" s="1" t="s">
        <v>88</v>
      </c>
      <c r="H3851" s="1">
        <v>1</v>
      </c>
      <c r="I3851" s="1" t="s">
        <v>20</v>
      </c>
      <c r="J3851" s="1" t="s">
        <v>93</v>
      </c>
      <c r="K3851" s="6">
        <v>3216.5</v>
      </c>
      <c r="L3851" s="6">
        <v>459.5</v>
      </c>
      <c r="M3851" s="1">
        <v>7</v>
      </c>
      <c r="N3851" s="8">
        <v>45421</v>
      </c>
      <c r="O3851" s="4" t="str">
        <f t="shared" si="181"/>
        <v>May 2024</v>
      </c>
      <c r="P3851" s="1" t="s">
        <v>22</v>
      </c>
      <c r="Q3851" s="1" t="s">
        <v>104</v>
      </c>
      <c r="R3851" s="6">
        <v>175.46</v>
      </c>
      <c r="S3851" s="6">
        <f t="shared" si="182"/>
        <v>3391.96</v>
      </c>
    </row>
    <row r="3852" spans="1:19" x14ac:dyDescent="0.35">
      <c r="A3852" s="1">
        <v>5335</v>
      </c>
      <c r="B3852" s="1">
        <v>53</v>
      </c>
      <c r="C3852" s="1" t="str">
        <f t="shared" si="180"/>
        <v>Middle-Aged</v>
      </c>
      <c r="D3852" s="1" t="s">
        <v>38</v>
      </c>
      <c r="E3852" s="1" t="s">
        <v>17</v>
      </c>
      <c r="F3852" s="1" t="s">
        <v>18</v>
      </c>
      <c r="G3852" s="1" t="s">
        <v>19</v>
      </c>
      <c r="H3852" s="1">
        <v>2</v>
      </c>
      <c r="I3852" s="1" t="s">
        <v>20</v>
      </c>
      <c r="J3852" s="1" t="s">
        <v>21</v>
      </c>
      <c r="K3852" s="6">
        <v>3164.76</v>
      </c>
      <c r="L3852" s="6">
        <v>791.19</v>
      </c>
      <c r="M3852" s="1">
        <v>4</v>
      </c>
      <c r="N3852" s="8">
        <v>45421</v>
      </c>
      <c r="O3852" s="4" t="str">
        <f t="shared" si="181"/>
        <v>May 2024</v>
      </c>
      <c r="P3852" s="1" t="s">
        <v>32</v>
      </c>
      <c r="Q3852" s="1"/>
      <c r="R3852" s="6">
        <v>0</v>
      </c>
      <c r="S3852" s="6">
        <f t="shared" si="182"/>
        <v>3164.76</v>
      </c>
    </row>
    <row r="3853" spans="1:19" x14ac:dyDescent="0.35">
      <c r="A3853" s="1">
        <v>19943</v>
      </c>
      <c r="B3853" s="1">
        <v>55</v>
      </c>
      <c r="C3853" s="1" t="str">
        <f t="shared" si="180"/>
        <v>Middle-Aged</v>
      </c>
      <c r="D3853" s="1" t="s">
        <v>16</v>
      </c>
      <c r="E3853" s="1" t="s">
        <v>33</v>
      </c>
      <c r="F3853" s="1" t="s">
        <v>24</v>
      </c>
      <c r="G3853" s="1" t="s">
        <v>85</v>
      </c>
      <c r="H3853" s="1">
        <v>4</v>
      </c>
      <c r="I3853" s="1" t="s">
        <v>26</v>
      </c>
      <c r="J3853" s="1" t="s">
        <v>83</v>
      </c>
      <c r="K3853" s="6">
        <v>2359.23</v>
      </c>
      <c r="L3853" s="6">
        <v>786.41</v>
      </c>
      <c r="M3853" s="1">
        <v>3</v>
      </c>
      <c r="N3853" s="8">
        <v>45421</v>
      </c>
      <c r="O3853" s="4" t="str">
        <f t="shared" si="181"/>
        <v>May 2024</v>
      </c>
      <c r="P3853" s="1" t="s">
        <v>22</v>
      </c>
      <c r="Q3853" s="1" t="s">
        <v>113</v>
      </c>
      <c r="R3853" s="6">
        <v>72.38</v>
      </c>
      <c r="S3853" s="6">
        <f t="shared" si="182"/>
        <v>2431.61</v>
      </c>
    </row>
    <row r="3854" spans="1:19" x14ac:dyDescent="0.35">
      <c r="A3854" s="1">
        <v>18194</v>
      </c>
      <c r="B3854" s="1">
        <v>56</v>
      </c>
      <c r="C3854" s="1" t="str">
        <f t="shared" si="180"/>
        <v>Old</v>
      </c>
      <c r="D3854" s="1" t="s">
        <v>16</v>
      </c>
      <c r="E3854" s="1" t="s">
        <v>17</v>
      </c>
      <c r="F3854" s="1" t="s">
        <v>18</v>
      </c>
      <c r="G3854" s="1" t="s">
        <v>81</v>
      </c>
      <c r="H3854" s="1">
        <v>1</v>
      </c>
      <c r="I3854" s="1" t="s">
        <v>26</v>
      </c>
      <c r="J3854" s="1" t="s">
        <v>21</v>
      </c>
      <c r="K3854" s="6">
        <v>3419.04</v>
      </c>
      <c r="L3854" s="6">
        <v>1139.68</v>
      </c>
      <c r="M3854" s="1">
        <v>3</v>
      </c>
      <c r="N3854" s="8">
        <v>45421</v>
      </c>
      <c r="O3854" s="4" t="str">
        <f t="shared" si="181"/>
        <v>May 2024</v>
      </c>
      <c r="P3854" s="1" t="s">
        <v>79</v>
      </c>
      <c r="Q3854" s="1" t="s">
        <v>82</v>
      </c>
      <c r="R3854" s="6">
        <v>160.06</v>
      </c>
      <c r="S3854" s="6">
        <f t="shared" si="182"/>
        <v>3579.1</v>
      </c>
    </row>
    <row r="3855" spans="1:19" x14ac:dyDescent="0.35">
      <c r="A3855" s="1">
        <v>8142</v>
      </c>
      <c r="B3855" s="1">
        <v>59</v>
      </c>
      <c r="C3855" s="1" t="str">
        <f t="shared" si="180"/>
        <v>Old</v>
      </c>
      <c r="D3855" s="1" t="s">
        <v>16</v>
      </c>
      <c r="E3855" s="1" t="s">
        <v>17</v>
      </c>
      <c r="F3855" s="1" t="s">
        <v>40</v>
      </c>
      <c r="G3855" s="1" t="s">
        <v>41</v>
      </c>
      <c r="H3855" s="1">
        <v>3</v>
      </c>
      <c r="I3855" s="1" t="s">
        <v>26</v>
      </c>
      <c r="J3855" s="1" t="s">
        <v>42</v>
      </c>
      <c r="K3855" s="6">
        <v>4224.1499999999996</v>
      </c>
      <c r="L3855" s="6">
        <v>844.83</v>
      </c>
      <c r="M3855" s="1">
        <v>5</v>
      </c>
      <c r="N3855" s="8">
        <v>45421</v>
      </c>
      <c r="O3855" s="4" t="str">
        <f t="shared" si="181"/>
        <v>May 2024</v>
      </c>
      <c r="P3855" s="1" t="s">
        <v>28</v>
      </c>
      <c r="Q3855" s="1" t="s">
        <v>74</v>
      </c>
      <c r="R3855" s="6">
        <v>57.49</v>
      </c>
      <c r="S3855" s="6">
        <f t="shared" si="182"/>
        <v>4281.6399999999994</v>
      </c>
    </row>
    <row r="3856" spans="1:19" x14ac:dyDescent="0.35">
      <c r="A3856" s="1">
        <v>3129</v>
      </c>
      <c r="B3856" s="1">
        <v>61</v>
      </c>
      <c r="C3856" s="1" t="str">
        <f t="shared" si="180"/>
        <v>Old</v>
      </c>
      <c r="D3856" s="1" t="s">
        <v>16</v>
      </c>
      <c r="E3856" s="1" t="s">
        <v>33</v>
      </c>
      <c r="F3856" s="1" t="s">
        <v>18</v>
      </c>
      <c r="G3856" s="1" t="s">
        <v>19</v>
      </c>
      <c r="H3856" s="1">
        <v>2</v>
      </c>
      <c r="I3856" s="1" t="s">
        <v>26</v>
      </c>
      <c r="J3856" s="1" t="s">
        <v>27</v>
      </c>
      <c r="K3856" s="6">
        <v>3164.76</v>
      </c>
      <c r="L3856" s="6">
        <v>791.19</v>
      </c>
      <c r="M3856" s="1">
        <v>4</v>
      </c>
      <c r="N3856" s="8">
        <v>45421</v>
      </c>
      <c r="O3856" s="4" t="str">
        <f t="shared" si="181"/>
        <v>May 2024</v>
      </c>
      <c r="P3856" s="1" t="s">
        <v>32</v>
      </c>
      <c r="Q3856" s="1" t="s">
        <v>62</v>
      </c>
      <c r="R3856" s="6">
        <v>130.01</v>
      </c>
      <c r="S3856" s="6">
        <f t="shared" si="182"/>
        <v>3294.7700000000004</v>
      </c>
    </row>
    <row r="3857" spans="1:19" x14ac:dyDescent="0.35">
      <c r="A3857" s="1">
        <v>5864</v>
      </c>
      <c r="B3857" s="1">
        <v>61</v>
      </c>
      <c r="C3857" s="1" t="str">
        <f t="shared" si="180"/>
        <v>Old</v>
      </c>
      <c r="D3857" s="1" t="s">
        <v>16</v>
      </c>
      <c r="E3857" s="1" t="s">
        <v>17</v>
      </c>
      <c r="F3857" s="1" t="s">
        <v>40</v>
      </c>
      <c r="G3857" s="1" t="s">
        <v>41</v>
      </c>
      <c r="H3857" s="1">
        <v>3</v>
      </c>
      <c r="I3857" s="1" t="s">
        <v>26</v>
      </c>
      <c r="J3857" s="1" t="s">
        <v>21</v>
      </c>
      <c r="K3857" s="6">
        <v>3379.32</v>
      </c>
      <c r="L3857" s="6">
        <v>844.83</v>
      </c>
      <c r="M3857" s="1">
        <v>4</v>
      </c>
      <c r="N3857" s="8">
        <v>45421</v>
      </c>
      <c r="O3857" s="4" t="str">
        <f t="shared" si="181"/>
        <v>May 2024</v>
      </c>
      <c r="P3857" s="1" t="s">
        <v>22</v>
      </c>
      <c r="Q3857" s="1" t="s">
        <v>29</v>
      </c>
      <c r="R3857" s="6">
        <v>37.700000000000003</v>
      </c>
      <c r="S3857" s="6">
        <f t="shared" si="182"/>
        <v>3417.02</v>
      </c>
    </row>
    <row r="3858" spans="1:19" x14ac:dyDescent="0.35">
      <c r="A3858" s="1">
        <v>17744</v>
      </c>
      <c r="B3858" s="1">
        <v>61</v>
      </c>
      <c r="C3858" s="1" t="str">
        <f t="shared" si="180"/>
        <v>Old</v>
      </c>
      <c r="D3858" s="1" t="s">
        <v>16</v>
      </c>
      <c r="E3858" s="1" t="s">
        <v>33</v>
      </c>
      <c r="F3858" s="1" t="s">
        <v>40</v>
      </c>
      <c r="G3858" s="1" t="s">
        <v>88</v>
      </c>
      <c r="H3858" s="1">
        <v>2</v>
      </c>
      <c r="I3858" s="1" t="s">
        <v>26</v>
      </c>
      <c r="J3858" s="1" t="s">
        <v>21</v>
      </c>
      <c r="K3858" s="6">
        <v>1378.5</v>
      </c>
      <c r="L3858" s="6">
        <v>459.5</v>
      </c>
      <c r="M3858" s="1">
        <v>3</v>
      </c>
      <c r="N3858" s="8">
        <v>45421</v>
      </c>
      <c r="O3858" s="4" t="str">
        <f t="shared" si="181"/>
        <v>May 2024</v>
      </c>
      <c r="P3858" s="1" t="s">
        <v>79</v>
      </c>
      <c r="Q3858" s="1" t="s">
        <v>102</v>
      </c>
      <c r="R3858" s="6">
        <v>175.79</v>
      </c>
      <c r="S3858" s="6">
        <f t="shared" si="182"/>
        <v>1554.29</v>
      </c>
    </row>
    <row r="3859" spans="1:19" x14ac:dyDescent="0.35">
      <c r="A3859" s="1">
        <v>13276</v>
      </c>
      <c r="B3859" s="1">
        <v>64</v>
      </c>
      <c r="C3859" s="1" t="str">
        <f t="shared" si="180"/>
        <v>Old</v>
      </c>
      <c r="D3859" s="1" t="s">
        <v>16</v>
      </c>
      <c r="E3859" s="1" t="s">
        <v>33</v>
      </c>
      <c r="F3859" s="1" t="s">
        <v>40</v>
      </c>
      <c r="G3859" s="1" t="s">
        <v>88</v>
      </c>
      <c r="H3859" s="1">
        <v>4</v>
      </c>
      <c r="I3859" s="1" t="s">
        <v>26</v>
      </c>
      <c r="J3859" s="1" t="s">
        <v>83</v>
      </c>
      <c r="K3859" s="6">
        <v>3676</v>
      </c>
      <c r="L3859" s="6">
        <v>459.5</v>
      </c>
      <c r="M3859" s="1">
        <v>8</v>
      </c>
      <c r="N3859" s="8">
        <v>45421</v>
      </c>
      <c r="O3859" s="4" t="str">
        <f t="shared" si="181"/>
        <v>May 2024</v>
      </c>
      <c r="P3859" s="1" t="s">
        <v>22</v>
      </c>
      <c r="Q3859" s="1"/>
      <c r="R3859" s="6">
        <v>0</v>
      </c>
      <c r="S3859" s="6">
        <f t="shared" si="182"/>
        <v>3676</v>
      </c>
    </row>
    <row r="3860" spans="1:19" x14ac:dyDescent="0.35">
      <c r="A3860" s="1">
        <v>15114</v>
      </c>
      <c r="B3860" s="1">
        <v>64</v>
      </c>
      <c r="C3860" s="1" t="str">
        <f t="shared" si="180"/>
        <v>Old</v>
      </c>
      <c r="D3860" s="1" t="s">
        <v>38</v>
      </c>
      <c r="E3860" s="1" t="s">
        <v>17</v>
      </c>
      <c r="F3860" s="1" t="s">
        <v>30</v>
      </c>
      <c r="G3860" s="1" t="s">
        <v>78</v>
      </c>
      <c r="H3860" s="1">
        <v>5</v>
      </c>
      <c r="I3860" s="1" t="s">
        <v>26</v>
      </c>
      <c r="J3860" s="1" t="s">
        <v>93</v>
      </c>
      <c r="K3860" s="6">
        <v>4045.92</v>
      </c>
      <c r="L3860" s="6">
        <v>674.32</v>
      </c>
      <c r="M3860" s="1">
        <v>6</v>
      </c>
      <c r="N3860" s="8">
        <v>45421</v>
      </c>
      <c r="O3860" s="4" t="str">
        <f t="shared" si="181"/>
        <v>May 2024</v>
      </c>
      <c r="P3860" s="1" t="s">
        <v>79</v>
      </c>
      <c r="Q3860" s="1"/>
      <c r="R3860" s="6">
        <v>0</v>
      </c>
      <c r="S3860" s="6">
        <f t="shared" si="182"/>
        <v>4045.92</v>
      </c>
    </row>
    <row r="3861" spans="1:19" x14ac:dyDescent="0.35">
      <c r="A3861" s="1">
        <v>4499</v>
      </c>
      <c r="B3861" s="1">
        <v>67</v>
      </c>
      <c r="C3861" s="1" t="str">
        <f t="shared" si="180"/>
        <v>Old</v>
      </c>
      <c r="D3861" s="1" t="s">
        <v>38</v>
      </c>
      <c r="E3861" s="1" t="s">
        <v>17</v>
      </c>
      <c r="F3861" s="1" t="s">
        <v>18</v>
      </c>
      <c r="G3861" s="1" t="s">
        <v>19</v>
      </c>
      <c r="H3861" s="1">
        <v>2</v>
      </c>
      <c r="I3861" s="1" t="s">
        <v>26</v>
      </c>
      <c r="J3861" s="1" t="s">
        <v>27</v>
      </c>
      <c r="K3861" s="6">
        <v>3955.95</v>
      </c>
      <c r="L3861" s="6">
        <v>791.19</v>
      </c>
      <c r="M3861" s="1">
        <v>5</v>
      </c>
      <c r="N3861" s="8">
        <v>45421</v>
      </c>
      <c r="O3861" s="4" t="str">
        <f t="shared" si="181"/>
        <v>May 2024</v>
      </c>
      <c r="P3861" s="1" t="s">
        <v>32</v>
      </c>
      <c r="Q3861" s="1" t="s">
        <v>52</v>
      </c>
      <c r="R3861" s="6">
        <v>12.96</v>
      </c>
      <c r="S3861" s="6">
        <f t="shared" si="182"/>
        <v>3968.91</v>
      </c>
    </row>
    <row r="3862" spans="1:19" x14ac:dyDescent="0.35">
      <c r="A3862" s="1">
        <v>11107</v>
      </c>
      <c r="B3862" s="1">
        <v>67</v>
      </c>
      <c r="C3862" s="1" t="str">
        <f t="shared" si="180"/>
        <v>Old</v>
      </c>
      <c r="D3862" s="1" t="s">
        <v>38</v>
      </c>
      <c r="E3862" s="1" t="s">
        <v>17</v>
      </c>
      <c r="F3862" s="1" t="s">
        <v>40</v>
      </c>
      <c r="G3862" s="1" t="s">
        <v>88</v>
      </c>
      <c r="H3862" s="1">
        <v>4</v>
      </c>
      <c r="I3862" s="1" t="s">
        <v>26</v>
      </c>
      <c r="J3862" s="1" t="s">
        <v>83</v>
      </c>
      <c r="K3862" s="6">
        <v>3676</v>
      </c>
      <c r="L3862" s="6">
        <v>459.5</v>
      </c>
      <c r="M3862" s="1">
        <v>8</v>
      </c>
      <c r="N3862" s="8">
        <v>45421</v>
      </c>
      <c r="O3862" s="4" t="str">
        <f t="shared" si="181"/>
        <v>May 2024</v>
      </c>
      <c r="P3862" s="1" t="s">
        <v>79</v>
      </c>
      <c r="Q3862" s="1"/>
      <c r="R3862" s="6">
        <v>0</v>
      </c>
      <c r="S3862" s="6">
        <f t="shared" si="182"/>
        <v>3676</v>
      </c>
    </row>
    <row r="3863" spans="1:19" x14ac:dyDescent="0.35">
      <c r="A3863" s="1">
        <v>14001</v>
      </c>
      <c r="B3863" s="1">
        <v>67</v>
      </c>
      <c r="C3863" s="1" t="str">
        <f t="shared" si="180"/>
        <v>Old</v>
      </c>
      <c r="D3863" s="1" t="s">
        <v>16</v>
      </c>
      <c r="E3863" s="1" t="s">
        <v>17</v>
      </c>
      <c r="F3863" s="1" t="s">
        <v>24</v>
      </c>
      <c r="G3863" s="1" t="s">
        <v>85</v>
      </c>
      <c r="H3863" s="1">
        <v>1</v>
      </c>
      <c r="I3863" s="1" t="s">
        <v>20</v>
      </c>
      <c r="J3863" s="1" t="s">
        <v>83</v>
      </c>
      <c r="K3863" s="6">
        <v>5504.87</v>
      </c>
      <c r="L3863" s="6">
        <v>786.41</v>
      </c>
      <c r="M3863" s="1">
        <v>7</v>
      </c>
      <c r="N3863" s="8">
        <v>45421</v>
      </c>
      <c r="O3863" s="4" t="str">
        <f t="shared" si="181"/>
        <v>May 2024</v>
      </c>
      <c r="P3863" s="1" t="s">
        <v>22</v>
      </c>
      <c r="Q3863" s="1" t="s">
        <v>110</v>
      </c>
      <c r="R3863" s="6">
        <v>212.63</v>
      </c>
      <c r="S3863" s="6">
        <f t="shared" si="182"/>
        <v>5717.5</v>
      </c>
    </row>
    <row r="3864" spans="1:19" x14ac:dyDescent="0.35">
      <c r="A3864" s="1">
        <v>1789</v>
      </c>
      <c r="B3864" s="1">
        <v>69</v>
      </c>
      <c r="C3864" s="1" t="str">
        <f t="shared" si="180"/>
        <v>Old</v>
      </c>
      <c r="D3864" s="1" t="s">
        <v>16</v>
      </c>
      <c r="E3864" s="1" t="s">
        <v>17</v>
      </c>
      <c r="F3864" s="1" t="s">
        <v>24</v>
      </c>
      <c r="G3864" s="1" t="s">
        <v>25</v>
      </c>
      <c r="H3864" s="1">
        <v>3</v>
      </c>
      <c r="I3864" s="1" t="s">
        <v>20</v>
      </c>
      <c r="J3864" s="1" t="s">
        <v>27</v>
      </c>
      <c r="K3864" s="6">
        <v>988.12</v>
      </c>
      <c r="L3864" s="6">
        <v>247.03</v>
      </c>
      <c r="M3864" s="1">
        <v>4</v>
      </c>
      <c r="N3864" s="8">
        <v>45421</v>
      </c>
      <c r="O3864" s="4" t="str">
        <f t="shared" si="181"/>
        <v>May 2024</v>
      </c>
      <c r="P3864" s="1" t="s">
        <v>28</v>
      </c>
      <c r="Q3864" s="1"/>
      <c r="R3864" s="6">
        <v>0</v>
      </c>
      <c r="S3864" s="6">
        <f t="shared" si="182"/>
        <v>988.12</v>
      </c>
    </row>
    <row r="3865" spans="1:19" x14ac:dyDescent="0.35">
      <c r="A3865" s="1">
        <v>8571</v>
      </c>
      <c r="B3865" s="1">
        <v>69</v>
      </c>
      <c r="C3865" s="1" t="str">
        <f t="shared" si="180"/>
        <v>Old</v>
      </c>
      <c r="D3865" s="1" t="s">
        <v>16</v>
      </c>
      <c r="E3865" s="1" t="s">
        <v>17</v>
      </c>
      <c r="F3865" s="1" t="s">
        <v>30</v>
      </c>
      <c r="G3865" s="1" t="s">
        <v>31</v>
      </c>
      <c r="H3865" s="1">
        <v>3</v>
      </c>
      <c r="I3865" s="1" t="s">
        <v>26</v>
      </c>
      <c r="J3865" s="1" t="s">
        <v>21</v>
      </c>
      <c r="K3865" s="6">
        <v>2319.8000000000002</v>
      </c>
      <c r="L3865" s="6">
        <v>463.96</v>
      </c>
      <c r="M3865" s="1">
        <v>5</v>
      </c>
      <c r="N3865" s="8">
        <v>45421</v>
      </c>
      <c r="O3865" s="4" t="str">
        <f t="shared" si="181"/>
        <v>May 2024</v>
      </c>
      <c r="P3865" s="1" t="s">
        <v>32</v>
      </c>
      <c r="Q3865" s="1" t="s">
        <v>60</v>
      </c>
      <c r="R3865" s="6">
        <v>97.18</v>
      </c>
      <c r="S3865" s="6">
        <f t="shared" si="182"/>
        <v>2416.98</v>
      </c>
    </row>
    <row r="3866" spans="1:19" x14ac:dyDescent="0.35">
      <c r="A3866" s="1">
        <v>12615</v>
      </c>
      <c r="B3866" s="1">
        <v>71</v>
      </c>
      <c r="C3866" s="1" t="str">
        <f t="shared" si="180"/>
        <v>Old</v>
      </c>
      <c r="D3866" s="1" t="s">
        <v>38</v>
      </c>
      <c r="E3866" s="1" t="s">
        <v>17</v>
      </c>
      <c r="F3866" s="1" t="s">
        <v>24</v>
      </c>
      <c r="G3866" s="1" t="s">
        <v>85</v>
      </c>
      <c r="H3866" s="1">
        <v>4</v>
      </c>
      <c r="I3866" s="1" t="s">
        <v>26</v>
      </c>
      <c r="J3866" s="1" t="s">
        <v>21</v>
      </c>
      <c r="K3866" s="6">
        <v>4718.46</v>
      </c>
      <c r="L3866" s="6">
        <v>786.41</v>
      </c>
      <c r="M3866" s="1">
        <v>6</v>
      </c>
      <c r="N3866" s="8">
        <v>45421</v>
      </c>
      <c r="O3866" s="4" t="str">
        <f t="shared" si="181"/>
        <v>May 2024</v>
      </c>
      <c r="P3866" s="1" t="s">
        <v>84</v>
      </c>
      <c r="Q3866" s="1" t="s">
        <v>113</v>
      </c>
      <c r="R3866" s="6">
        <v>130.77000000000001</v>
      </c>
      <c r="S3866" s="6">
        <f t="shared" si="182"/>
        <v>4849.2300000000005</v>
      </c>
    </row>
    <row r="3867" spans="1:19" x14ac:dyDescent="0.35">
      <c r="A3867" s="1">
        <v>13824</v>
      </c>
      <c r="B3867" s="1">
        <v>71</v>
      </c>
      <c r="C3867" s="1" t="str">
        <f t="shared" si="180"/>
        <v>Old</v>
      </c>
      <c r="D3867" s="1" t="s">
        <v>16</v>
      </c>
      <c r="E3867" s="1" t="s">
        <v>17</v>
      </c>
      <c r="F3867" s="1" t="s">
        <v>77</v>
      </c>
      <c r="G3867" s="1" t="s">
        <v>86</v>
      </c>
      <c r="H3867" s="1">
        <v>2</v>
      </c>
      <c r="I3867" s="1" t="s">
        <v>26</v>
      </c>
      <c r="J3867" s="1" t="s">
        <v>21</v>
      </c>
      <c r="K3867" s="6">
        <v>2167.08</v>
      </c>
      <c r="L3867" s="6">
        <v>361.18</v>
      </c>
      <c r="M3867" s="1">
        <v>6</v>
      </c>
      <c r="N3867" s="8">
        <v>45421</v>
      </c>
      <c r="O3867" s="4" t="str">
        <f t="shared" si="181"/>
        <v>May 2024</v>
      </c>
      <c r="P3867" s="1" t="s">
        <v>79</v>
      </c>
      <c r="Q3867" s="1" t="s">
        <v>120</v>
      </c>
      <c r="R3867" s="6">
        <v>160.32</v>
      </c>
      <c r="S3867" s="6">
        <f t="shared" si="182"/>
        <v>2327.4</v>
      </c>
    </row>
    <row r="3868" spans="1:19" x14ac:dyDescent="0.35">
      <c r="A3868" s="1">
        <v>8036</v>
      </c>
      <c r="B3868" s="1">
        <v>75</v>
      </c>
      <c r="C3868" s="1" t="str">
        <f t="shared" si="180"/>
        <v>Old</v>
      </c>
      <c r="D3868" s="1" t="s">
        <v>38</v>
      </c>
      <c r="E3868" s="1" t="s">
        <v>17</v>
      </c>
      <c r="F3868" s="1" t="s">
        <v>40</v>
      </c>
      <c r="G3868" s="1" t="s">
        <v>41</v>
      </c>
      <c r="H3868" s="1">
        <v>3</v>
      </c>
      <c r="I3868" s="1" t="s">
        <v>26</v>
      </c>
      <c r="J3868" s="1" t="s">
        <v>27</v>
      </c>
      <c r="K3868" s="6">
        <v>4224.1499999999996</v>
      </c>
      <c r="L3868" s="6">
        <v>844.83</v>
      </c>
      <c r="M3868" s="1">
        <v>5</v>
      </c>
      <c r="N3868" s="8">
        <v>45421</v>
      </c>
      <c r="O3868" s="4" t="str">
        <f t="shared" si="181"/>
        <v>May 2024</v>
      </c>
      <c r="P3868" s="1" t="s">
        <v>32</v>
      </c>
      <c r="Q3868" s="1"/>
      <c r="R3868" s="6">
        <v>0</v>
      </c>
      <c r="S3868" s="6">
        <f t="shared" si="182"/>
        <v>4224.1499999999996</v>
      </c>
    </row>
    <row r="3869" spans="1:19" x14ac:dyDescent="0.35">
      <c r="A3869" s="1">
        <v>12408</v>
      </c>
      <c r="B3869" s="1">
        <v>75</v>
      </c>
      <c r="C3869" s="1" t="str">
        <f t="shared" si="180"/>
        <v>Old</v>
      </c>
      <c r="D3869" s="1" t="s">
        <v>38</v>
      </c>
      <c r="E3869" s="1" t="s">
        <v>33</v>
      </c>
      <c r="F3869" s="1" t="s">
        <v>18</v>
      </c>
      <c r="G3869" s="1" t="s">
        <v>81</v>
      </c>
      <c r="H3869" s="1">
        <v>2</v>
      </c>
      <c r="I3869" s="1" t="s">
        <v>26</v>
      </c>
      <c r="J3869" s="1" t="s">
        <v>93</v>
      </c>
      <c r="K3869" s="6">
        <v>6838.08</v>
      </c>
      <c r="L3869" s="6">
        <v>1139.68</v>
      </c>
      <c r="M3869" s="1">
        <v>6</v>
      </c>
      <c r="N3869" s="8">
        <v>45421</v>
      </c>
      <c r="O3869" s="4" t="str">
        <f t="shared" si="181"/>
        <v>May 2024</v>
      </c>
      <c r="P3869" s="1" t="s">
        <v>22</v>
      </c>
      <c r="Q3869" s="1" t="s">
        <v>120</v>
      </c>
      <c r="R3869" s="6">
        <v>152.22999999999999</v>
      </c>
      <c r="S3869" s="6">
        <f t="shared" si="182"/>
        <v>6990.3099999999995</v>
      </c>
    </row>
    <row r="3870" spans="1:19" x14ac:dyDescent="0.35">
      <c r="A3870" s="1">
        <v>14108</v>
      </c>
      <c r="B3870" s="1">
        <v>75</v>
      </c>
      <c r="C3870" s="1" t="str">
        <f t="shared" si="180"/>
        <v>Old</v>
      </c>
      <c r="D3870" s="1" t="s">
        <v>16</v>
      </c>
      <c r="E3870" s="1" t="s">
        <v>17</v>
      </c>
      <c r="F3870" s="1" t="s">
        <v>24</v>
      </c>
      <c r="G3870" s="1" t="s">
        <v>85</v>
      </c>
      <c r="H3870" s="1">
        <v>3</v>
      </c>
      <c r="I3870" s="1" t="s">
        <v>26</v>
      </c>
      <c r="J3870" s="1" t="s">
        <v>83</v>
      </c>
      <c r="K3870" s="6">
        <v>7864.1</v>
      </c>
      <c r="L3870" s="6">
        <v>786.41</v>
      </c>
      <c r="M3870" s="1">
        <v>10</v>
      </c>
      <c r="N3870" s="8">
        <v>45421</v>
      </c>
      <c r="O3870" s="4" t="str">
        <f t="shared" si="181"/>
        <v>May 2024</v>
      </c>
      <c r="P3870" s="1" t="s">
        <v>22</v>
      </c>
      <c r="Q3870" s="1" t="s">
        <v>104</v>
      </c>
      <c r="R3870" s="6">
        <v>142</v>
      </c>
      <c r="S3870" s="6">
        <f t="shared" si="182"/>
        <v>8006.1</v>
      </c>
    </row>
    <row r="3871" spans="1:19" x14ac:dyDescent="0.35">
      <c r="A3871" s="1">
        <v>9193</v>
      </c>
      <c r="B3871" s="1">
        <v>77</v>
      </c>
      <c r="C3871" s="1" t="str">
        <f t="shared" si="180"/>
        <v>Old</v>
      </c>
      <c r="D3871" s="1" t="s">
        <v>38</v>
      </c>
      <c r="E3871" s="1" t="s">
        <v>33</v>
      </c>
      <c r="F3871" s="1" t="s">
        <v>18</v>
      </c>
      <c r="G3871" s="1" t="s">
        <v>19</v>
      </c>
      <c r="H3871" s="1">
        <v>2</v>
      </c>
      <c r="I3871" s="1" t="s">
        <v>26</v>
      </c>
      <c r="J3871" s="1" t="s">
        <v>27</v>
      </c>
      <c r="K3871" s="6">
        <v>3955.95</v>
      </c>
      <c r="L3871" s="6">
        <v>791.19</v>
      </c>
      <c r="M3871" s="1">
        <v>5</v>
      </c>
      <c r="N3871" s="8">
        <v>45421</v>
      </c>
      <c r="O3871" s="4" t="str">
        <f t="shared" si="181"/>
        <v>May 2024</v>
      </c>
      <c r="P3871" s="1" t="s">
        <v>32</v>
      </c>
      <c r="Q3871" s="1" t="s">
        <v>52</v>
      </c>
      <c r="R3871" s="6">
        <v>25.66</v>
      </c>
      <c r="S3871" s="6">
        <f t="shared" si="182"/>
        <v>3981.6099999999997</v>
      </c>
    </row>
    <row r="3872" spans="1:19" x14ac:dyDescent="0.35">
      <c r="A3872" s="1">
        <v>11618</v>
      </c>
      <c r="B3872" s="1">
        <v>80</v>
      </c>
      <c r="C3872" s="1" t="str">
        <f t="shared" si="180"/>
        <v>Old</v>
      </c>
      <c r="D3872" s="1" t="s">
        <v>16</v>
      </c>
      <c r="E3872" s="1" t="s">
        <v>17</v>
      </c>
      <c r="F3872" s="1" t="s">
        <v>30</v>
      </c>
      <c r="G3872" s="1" t="s">
        <v>78</v>
      </c>
      <c r="H3872" s="1">
        <v>2</v>
      </c>
      <c r="I3872" s="1" t="s">
        <v>26</v>
      </c>
      <c r="J3872" s="1" t="s">
        <v>83</v>
      </c>
      <c r="K3872" s="6">
        <v>1348.64</v>
      </c>
      <c r="L3872" s="6">
        <v>674.32</v>
      </c>
      <c r="M3872" s="1">
        <v>2</v>
      </c>
      <c r="N3872" s="8">
        <v>45421</v>
      </c>
      <c r="O3872" s="4" t="str">
        <f t="shared" si="181"/>
        <v>May 2024</v>
      </c>
      <c r="P3872" s="1" t="s">
        <v>22</v>
      </c>
      <c r="Q3872" s="1" t="s">
        <v>90</v>
      </c>
      <c r="R3872" s="6">
        <v>152.16999999999999</v>
      </c>
      <c r="S3872" s="6">
        <f t="shared" si="182"/>
        <v>1500.8100000000002</v>
      </c>
    </row>
    <row r="3873" spans="1:19" x14ac:dyDescent="0.35">
      <c r="A3873" s="1">
        <v>3264</v>
      </c>
      <c r="B3873" s="1">
        <v>19</v>
      </c>
      <c r="C3873" s="1" t="str">
        <f t="shared" si="180"/>
        <v>Young</v>
      </c>
      <c r="D3873" s="1" t="s">
        <v>16</v>
      </c>
      <c r="E3873" s="1" t="s">
        <v>17</v>
      </c>
      <c r="F3873" s="1" t="s">
        <v>30</v>
      </c>
      <c r="G3873" s="1" t="s">
        <v>31</v>
      </c>
      <c r="H3873" s="1">
        <v>3</v>
      </c>
      <c r="I3873" s="1" t="s">
        <v>26</v>
      </c>
      <c r="J3873" s="1" t="s">
        <v>34</v>
      </c>
      <c r="K3873" s="6">
        <v>927.92</v>
      </c>
      <c r="L3873" s="6">
        <v>463.96</v>
      </c>
      <c r="M3873" s="1">
        <v>2</v>
      </c>
      <c r="N3873" s="8">
        <v>45444</v>
      </c>
      <c r="O3873" s="4" t="str">
        <f t="shared" si="181"/>
        <v>June 2024</v>
      </c>
      <c r="P3873" s="1" t="s">
        <v>28</v>
      </c>
      <c r="Q3873" s="1" t="s">
        <v>57</v>
      </c>
      <c r="R3873" s="6">
        <v>78.489999999999995</v>
      </c>
      <c r="S3873" s="6">
        <f t="shared" si="182"/>
        <v>1006.41</v>
      </c>
    </row>
    <row r="3874" spans="1:19" x14ac:dyDescent="0.35">
      <c r="A3874" s="1">
        <v>17152</v>
      </c>
      <c r="B3874" s="1">
        <v>19</v>
      </c>
      <c r="C3874" s="1" t="str">
        <f t="shared" si="180"/>
        <v>Young</v>
      </c>
      <c r="D3874" s="1" t="s">
        <v>38</v>
      </c>
      <c r="E3874" s="1" t="s">
        <v>17</v>
      </c>
      <c r="F3874" s="1" t="s">
        <v>30</v>
      </c>
      <c r="G3874" s="1" t="s">
        <v>78</v>
      </c>
      <c r="H3874" s="1">
        <v>1</v>
      </c>
      <c r="I3874" s="1" t="s">
        <v>26</v>
      </c>
      <c r="J3874" s="1" t="s">
        <v>83</v>
      </c>
      <c r="K3874" s="6">
        <v>1348.64</v>
      </c>
      <c r="L3874" s="6">
        <v>674.32</v>
      </c>
      <c r="M3874" s="1">
        <v>2</v>
      </c>
      <c r="N3874" s="8">
        <v>45444</v>
      </c>
      <c r="O3874" s="4" t="str">
        <f t="shared" si="181"/>
        <v>June 2024</v>
      </c>
      <c r="P3874" s="1" t="s">
        <v>84</v>
      </c>
      <c r="Q3874" s="1" t="s">
        <v>29</v>
      </c>
      <c r="R3874" s="6">
        <v>21.53</v>
      </c>
      <c r="S3874" s="6">
        <f t="shared" si="182"/>
        <v>1370.17</v>
      </c>
    </row>
    <row r="3875" spans="1:19" x14ac:dyDescent="0.35">
      <c r="A3875" s="1">
        <v>12411</v>
      </c>
      <c r="B3875" s="1">
        <v>20</v>
      </c>
      <c r="C3875" s="1" t="str">
        <f t="shared" si="180"/>
        <v>Young</v>
      </c>
      <c r="D3875" s="1" t="s">
        <v>16</v>
      </c>
      <c r="E3875" s="1" t="s">
        <v>17</v>
      </c>
      <c r="F3875" s="1" t="s">
        <v>77</v>
      </c>
      <c r="G3875" s="1" t="s">
        <v>86</v>
      </c>
      <c r="H3875" s="1">
        <v>4</v>
      </c>
      <c r="I3875" s="1" t="s">
        <v>20</v>
      </c>
      <c r="J3875" s="1" t="s">
        <v>21</v>
      </c>
      <c r="K3875" s="6">
        <v>1805.9</v>
      </c>
      <c r="L3875" s="6">
        <v>361.18</v>
      </c>
      <c r="M3875" s="1">
        <v>5</v>
      </c>
      <c r="N3875" s="8">
        <v>45444</v>
      </c>
      <c r="O3875" s="4" t="str">
        <f t="shared" si="181"/>
        <v>June 2024</v>
      </c>
      <c r="P3875" s="1" t="s">
        <v>22</v>
      </c>
      <c r="Q3875" s="1" t="s">
        <v>101</v>
      </c>
      <c r="R3875" s="6">
        <v>213.23</v>
      </c>
      <c r="S3875" s="6">
        <f t="shared" si="182"/>
        <v>2019.13</v>
      </c>
    </row>
    <row r="3876" spans="1:19" x14ac:dyDescent="0.35">
      <c r="A3876" s="1">
        <v>1900</v>
      </c>
      <c r="B3876" s="1">
        <v>24</v>
      </c>
      <c r="C3876" s="1" t="str">
        <f t="shared" si="180"/>
        <v>Young</v>
      </c>
      <c r="D3876" s="1" t="s">
        <v>38</v>
      </c>
      <c r="E3876" s="1" t="s">
        <v>17</v>
      </c>
      <c r="F3876" s="1" t="s">
        <v>18</v>
      </c>
      <c r="G3876" s="1" t="s">
        <v>36</v>
      </c>
      <c r="H3876" s="1">
        <v>5</v>
      </c>
      <c r="I3876" s="1" t="s">
        <v>20</v>
      </c>
      <c r="J3876" s="1" t="s">
        <v>21</v>
      </c>
      <c r="K3876" s="6">
        <v>83</v>
      </c>
      <c r="L3876" s="6">
        <v>20.75</v>
      </c>
      <c r="M3876" s="1">
        <v>4</v>
      </c>
      <c r="N3876" s="8">
        <v>45444</v>
      </c>
      <c r="O3876" s="4" t="str">
        <f t="shared" si="181"/>
        <v>June 2024</v>
      </c>
      <c r="P3876" s="1" t="s">
        <v>22</v>
      </c>
      <c r="Q3876" s="1" t="s">
        <v>63</v>
      </c>
      <c r="R3876" s="6">
        <v>49.48</v>
      </c>
      <c r="S3876" s="6">
        <f t="shared" si="182"/>
        <v>132.47999999999999</v>
      </c>
    </row>
    <row r="3877" spans="1:19" x14ac:dyDescent="0.35">
      <c r="A3877" s="1">
        <v>19997</v>
      </c>
      <c r="B3877" s="1">
        <v>27</v>
      </c>
      <c r="C3877" s="1" t="str">
        <f t="shared" si="180"/>
        <v>Young</v>
      </c>
      <c r="D3877" s="1" t="s">
        <v>16</v>
      </c>
      <c r="E3877" s="1" t="s">
        <v>17</v>
      </c>
      <c r="F3877" s="1" t="s">
        <v>77</v>
      </c>
      <c r="G3877" s="1" t="s">
        <v>86</v>
      </c>
      <c r="H3877" s="1">
        <v>1</v>
      </c>
      <c r="I3877" s="1" t="s">
        <v>20</v>
      </c>
      <c r="J3877" s="1" t="s">
        <v>83</v>
      </c>
      <c r="K3877" s="6">
        <v>2528.2600000000002</v>
      </c>
      <c r="L3877" s="6">
        <v>361.18</v>
      </c>
      <c r="M3877" s="1">
        <v>7</v>
      </c>
      <c r="N3877" s="8">
        <v>45444</v>
      </c>
      <c r="O3877" s="4" t="str">
        <f t="shared" si="181"/>
        <v>June 2024</v>
      </c>
      <c r="P3877" s="1" t="s">
        <v>84</v>
      </c>
      <c r="Q3877" s="1" t="s">
        <v>95</v>
      </c>
      <c r="R3877" s="6">
        <v>101.34</v>
      </c>
      <c r="S3877" s="6">
        <f t="shared" si="182"/>
        <v>2629.6000000000004</v>
      </c>
    </row>
    <row r="3878" spans="1:19" x14ac:dyDescent="0.35">
      <c r="A3878" s="1">
        <v>8646</v>
      </c>
      <c r="B3878" s="1">
        <v>28</v>
      </c>
      <c r="C3878" s="1" t="str">
        <f t="shared" si="180"/>
        <v>Young</v>
      </c>
      <c r="D3878" s="1" t="s">
        <v>38</v>
      </c>
      <c r="E3878" s="1" t="s">
        <v>33</v>
      </c>
      <c r="F3878" s="1" t="s">
        <v>18</v>
      </c>
      <c r="G3878" s="1" t="s">
        <v>19</v>
      </c>
      <c r="H3878" s="1">
        <v>2</v>
      </c>
      <c r="I3878" s="1" t="s">
        <v>26</v>
      </c>
      <c r="J3878" s="1" t="s">
        <v>42</v>
      </c>
      <c r="K3878" s="6">
        <v>7911.9</v>
      </c>
      <c r="L3878" s="6">
        <v>791.19</v>
      </c>
      <c r="M3878" s="1">
        <v>10</v>
      </c>
      <c r="N3878" s="8">
        <v>45444</v>
      </c>
      <c r="O3878" s="4" t="str">
        <f t="shared" si="181"/>
        <v>June 2024</v>
      </c>
      <c r="P3878" s="1" t="s">
        <v>28</v>
      </c>
      <c r="Q3878" s="1"/>
      <c r="R3878" s="6">
        <v>0</v>
      </c>
      <c r="S3878" s="6">
        <f t="shared" si="182"/>
        <v>7911.9</v>
      </c>
    </row>
    <row r="3879" spans="1:19" x14ac:dyDescent="0.35">
      <c r="A3879" s="1">
        <v>11555</v>
      </c>
      <c r="B3879" s="1">
        <v>28</v>
      </c>
      <c r="C3879" s="1" t="str">
        <f t="shared" si="180"/>
        <v>Young</v>
      </c>
      <c r="D3879" s="1" t="s">
        <v>38</v>
      </c>
      <c r="E3879" s="1" t="s">
        <v>17</v>
      </c>
      <c r="F3879" s="1" t="s">
        <v>30</v>
      </c>
      <c r="G3879" s="1" t="s">
        <v>78</v>
      </c>
      <c r="H3879" s="1">
        <v>3</v>
      </c>
      <c r="I3879" s="1" t="s">
        <v>20</v>
      </c>
      <c r="J3879" s="1" t="s">
        <v>21</v>
      </c>
      <c r="K3879" s="6">
        <v>6068.88</v>
      </c>
      <c r="L3879" s="6">
        <v>674.32</v>
      </c>
      <c r="M3879" s="1">
        <v>9</v>
      </c>
      <c r="N3879" s="8">
        <v>45444</v>
      </c>
      <c r="O3879" s="4" t="str">
        <f t="shared" si="181"/>
        <v>June 2024</v>
      </c>
      <c r="P3879" s="1" t="s">
        <v>79</v>
      </c>
      <c r="Q3879" s="1" t="s">
        <v>99</v>
      </c>
      <c r="R3879" s="6">
        <v>167.34</v>
      </c>
      <c r="S3879" s="6">
        <f t="shared" si="182"/>
        <v>6236.22</v>
      </c>
    </row>
    <row r="3880" spans="1:19" x14ac:dyDescent="0.35">
      <c r="A3880" s="1">
        <v>9925</v>
      </c>
      <c r="B3880" s="1">
        <v>29</v>
      </c>
      <c r="C3880" s="1" t="str">
        <f t="shared" si="180"/>
        <v>Young</v>
      </c>
      <c r="D3880" s="1" t="s">
        <v>38</v>
      </c>
      <c r="E3880" s="1" t="s">
        <v>17</v>
      </c>
      <c r="F3880" s="1" t="s">
        <v>40</v>
      </c>
      <c r="G3880" s="1" t="s">
        <v>41</v>
      </c>
      <c r="H3880" s="1">
        <v>3</v>
      </c>
      <c r="I3880" s="1" t="s">
        <v>20</v>
      </c>
      <c r="J3880" s="1" t="s">
        <v>42</v>
      </c>
      <c r="K3880" s="6">
        <v>5068.9799999999996</v>
      </c>
      <c r="L3880" s="6">
        <v>844.83</v>
      </c>
      <c r="M3880" s="1">
        <v>6</v>
      </c>
      <c r="N3880" s="8">
        <v>45444</v>
      </c>
      <c r="O3880" s="4" t="str">
        <f t="shared" si="181"/>
        <v>June 2024</v>
      </c>
      <c r="P3880" s="1" t="s">
        <v>32</v>
      </c>
      <c r="Q3880" s="1"/>
      <c r="R3880" s="6">
        <v>0</v>
      </c>
      <c r="S3880" s="6">
        <f t="shared" si="182"/>
        <v>5068.9799999999996</v>
      </c>
    </row>
    <row r="3881" spans="1:19" x14ac:dyDescent="0.35">
      <c r="A3881" s="1">
        <v>8611</v>
      </c>
      <c r="B3881" s="1">
        <v>30</v>
      </c>
      <c r="C3881" s="1" t="str">
        <f t="shared" si="180"/>
        <v>Young</v>
      </c>
      <c r="D3881" s="1" t="s">
        <v>16</v>
      </c>
      <c r="E3881" s="1" t="s">
        <v>17</v>
      </c>
      <c r="F3881" s="1" t="s">
        <v>18</v>
      </c>
      <c r="G3881" s="1" t="s">
        <v>19</v>
      </c>
      <c r="H3881" s="1">
        <v>2</v>
      </c>
      <c r="I3881" s="1" t="s">
        <v>20</v>
      </c>
      <c r="J3881" s="1" t="s">
        <v>27</v>
      </c>
      <c r="K3881" s="6">
        <v>7911.9</v>
      </c>
      <c r="L3881" s="6">
        <v>791.19</v>
      </c>
      <c r="M3881" s="1">
        <v>10</v>
      </c>
      <c r="N3881" s="8">
        <v>45444</v>
      </c>
      <c r="O3881" s="4" t="str">
        <f t="shared" si="181"/>
        <v>June 2024</v>
      </c>
      <c r="P3881" s="1" t="s">
        <v>22</v>
      </c>
      <c r="Q3881" s="1" t="s">
        <v>29</v>
      </c>
      <c r="R3881" s="6">
        <v>30.55</v>
      </c>
      <c r="S3881" s="6">
        <f t="shared" si="182"/>
        <v>7942.45</v>
      </c>
    </row>
    <row r="3882" spans="1:19" x14ac:dyDescent="0.35">
      <c r="A3882" s="1">
        <v>17194</v>
      </c>
      <c r="B3882" s="1">
        <v>30</v>
      </c>
      <c r="C3882" s="1" t="str">
        <f t="shared" si="180"/>
        <v>Young</v>
      </c>
      <c r="D3882" s="1" t="s">
        <v>38</v>
      </c>
      <c r="E3882" s="1" t="s">
        <v>17</v>
      </c>
      <c r="F3882" s="1" t="s">
        <v>24</v>
      </c>
      <c r="G3882" s="1" t="s">
        <v>85</v>
      </c>
      <c r="H3882" s="1">
        <v>1</v>
      </c>
      <c r="I3882" s="1" t="s">
        <v>26</v>
      </c>
      <c r="J3882" s="1" t="s">
        <v>93</v>
      </c>
      <c r="K3882" s="6">
        <v>786.41</v>
      </c>
      <c r="L3882" s="6">
        <v>786.41</v>
      </c>
      <c r="M3882" s="1">
        <v>1</v>
      </c>
      <c r="N3882" s="8">
        <v>45444</v>
      </c>
      <c r="O3882" s="4" t="str">
        <f t="shared" si="181"/>
        <v>June 2024</v>
      </c>
      <c r="P3882" s="1" t="s">
        <v>84</v>
      </c>
      <c r="Q3882" s="1" t="s">
        <v>87</v>
      </c>
      <c r="R3882" s="6">
        <v>147.85</v>
      </c>
      <c r="S3882" s="6">
        <f t="shared" si="182"/>
        <v>934.26</v>
      </c>
    </row>
    <row r="3883" spans="1:19" x14ac:dyDescent="0.35">
      <c r="A3883" s="1">
        <v>18391</v>
      </c>
      <c r="B3883" s="1">
        <v>30</v>
      </c>
      <c r="C3883" s="1" t="str">
        <f t="shared" si="180"/>
        <v>Young</v>
      </c>
      <c r="D3883" s="1" t="s">
        <v>16</v>
      </c>
      <c r="E3883" s="1" t="s">
        <v>17</v>
      </c>
      <c r="F3883" s="1" t="s">
        <v>77</v>
      </c>
      <c r="G3883" s="1" t="s">
        <v>86</v>
      </c>
      <c r="H3883" s="1">
        <v>4</v>
      </c>
      <c r="I3883" s="1" t="s">
        <v>26</v>
      </c>
      <c r="J3883" s="1" t="s">
        <v>21</v>
      </c>
      <c r="K3883" s="6">
        <v>1444.72</v>
      </c>
      <c r="L3883" s="6">
        <v>361.18</v>
      </c>
      <c r="M3883" s="1">
        <v>4</v>
      </c>
      <c r="N3883" s="8">
        <v>45444</v>
      </c>
      <c r="O3883" s="4" t="str">
        <f t="shared" si="181"/>
        <v>June 2024</v>
      </c>
      <c r="P3883" s="1" t="s">
        <v>84</v>
      </c>
      <c r="Q3883" s="1" t="s">
        <v>37</v>
      </c>
      <c r="R3883" s="6">
        <v>84.85</v>
      </c>
      <c r="S3883" s="6">
        <f t="shared" si="182"/>
        <v>1529.57</v>
      </c>
    </row>
    <row r="3884" spans="1:19" x14ac:dyDescent="0.35">
      <c r="A3884" s="1">
        <v>11942</v>
      </c>
      <c r="B3884" s="1">
        <v>31</v>
      </c>
      <c r="C3884" s="1" t="str">
        <f t="shared" si="180"/>
        <v>Young</v>
      </c>
      <c r="D3884" s="1" t="s">
        <v>16</v>
      </c>
      <c r="E3884" s="1" t="s">
        <v>33</v>
      </c>
      <c r="F3884" s="1" t="s">
        <v>18</v>
      </c>
      <c r="G3884" s="1" t="s">
        <v>81</v>
      </c>
      <c r="H3884" s="1">
        <v>4</v>
      </c>
      <c r="I3884" s="1" t="s">
        <v>20</v>
      </c>
      <c r="J3884" s="1" t="s">
        <v>21</v>
      </c>
      <c r="K3884" s="6">
        <v>9117.44</v>
      </c>
      <c r="L3884" s="6">
        <v>1139.68</v>
      </c>
      <c r="M3884" s="1">
        <v>8</v>
      </c>
      <c r="N3884" s="8">
        <v>45444</v>
      </c>
      <c r="O3884" s="4" t="str">
        <f t="shared" si="181"/>
        <v>June 2024</v>
      </c>
      <c r="P3884" s="1" t="s">
        <v>84</v>
      </c>
      <c r="Q3884" s="1" t="s">
        <v>29</v>
      </c>
      <c r="R3884" s="6">
        <v>13.44</v>
      </c>
      <c r="S3884" s="6">
        <f t="shared" si="182"/>
        <v>9130.880000000001</v>
      </c>
    </row>
    <row r="3885" spans="1:19" x14ac:dyDescent="0.35">
      <c r="A3885" s="1">
        <v>8699</v>
      </c>
      <c r="B3885" s="1">
        <v>33</v>
      </c>
      <c r="C3885" s="1" t="str">
        <f t="shared" si="180"/>
        <v>Young</v>
      </c>
      <c r="D3885" s="1" t="s">
        <v>38</v>
      </c>
      <c r="E3885" s="1" t="s">
        <v>33</v>
      </c>
      <c r="F3885" s="1" t="s">
        <v>30</v>
      </c>
      <c r="G3885" s="1" t="s">
        <v>31</v>
      </c>
      <c r="H3885" s="1">
        <v>3</v>
      </c>
      <c r="I3885" s="1" t="s">
        <v>26</v>
      </c>
      <c r="J3885" s="1" t="s">
        <v>42</v>
      </c>
      <c r="K3885" s="6">
        <v>2319.8000000000002</v>
      </c>
      <c r="L3885" s="6">
        <v>463.96</v>
      </c>
      <c r="M3885" s="1">
        <v>5</v>
      </c>
      <c r="N3885" s="8">
        <v>45444</v>
      </c>
      <c r="O3885" s="4" t="str">
        <f t="shared" si="181"/>
        <v>June 2024</v>
      </c>
      <c r="P3885" s="1" t="s">
        <v>22</v>
      </c>
      <c r="Q3885" s="1" t="s">
        <v>23</v>
      </c>
      <c r="R3885" s="6">
        <v>71.88</v>
      </c>
      <c r="S3885" s="6">
        <f t="shared" si="182"/>
        <v>2391.6800000000003</v>
      </c>
    </row>
    <row r="3886" spans="1:19" x14ac:dyDescent="0.35">
      <c r="A3886" s="1">
        <v>16333</v>
      </c>
      <c r="B3886" s="1">
        <v>33</v>
      </c>
      <c r="C3886" s="1" t="str">
        <f t="shared" si="180"/>
        <v>Young</v>
      </c>
      <c r="D3886" s="1" t="s">
        <v>16</v>
      </c>
      <c r="E3886" s="1" t="s">
        <v>17</v>
      </c>
      <c r="F3886" s="1" t="s">
        <v>24</v>
      </c>
      <c r="G3886" s="1" t="s">
        <v>85</v>
      </c>
      <c r="H3886" s="1">
        <v>4</v>
      </c>
      <c r="I3886" s="1" t="s">
        <v>26</v>
      </c>
      <c r="J3886" s="1" t="s">
        <v>83</v>
      </c>
      <c r="K3886" s="6">
        <v>3932.05</v>
      </c>
      <c r="L3886" s="6">
        <v>786.41</v>
      </c>
      <c r="M3886" s="1">
        <v>5</v>
      </c>
      <c r="N3886" s="8">
        <v>45444</v>
      </c>
      <c r="O3886" s="4" t="str">
        <f t="shared" si="181"/>
        <v>June 2024</v>
      </c>
      <c r="P3886" s="1" t="s">
        <v>22</v>
      </c>
      <c r="Q3886" s="1" t="s">
        <v>96</v>
      </c>
      <c r="R3886" s="6">
        <v>78.489999999999995</v>
      </c>
      <c r="S3886" s="6">
        <f t="shared" si="182"/>
        <v>4010.54</v>
      </c>
    </row>
    <row r="3887" spans="1:19" x14ac:dyDescent="0.35">
      <c r="A3887" s="1">
        <v>8709</v>
      </c>
      <c r="B3887" s="1">
        <v>34</v>
      </c>
      <c r="C3887" s="1" t="str">
        <f t="shared" si="180"/>
        <v>Young</v>
      </c>
      <c r="D3887" s="1" t="s">
        <v>16</v>
      </c>
      <c r="E3887" s="1" t="s">
        <v>17</v>
      </c>
      <c r="F3887" s="1" t="s">
        <v>40</v>
      </c>
      <c r="G3887" s="1" t="s">
        <v>41</v>
      </c>
      <c r="H3887" s="1">
        <v>3</v>
      </c>
      <c r="I3887" s="1" t="s">
        <v>20</v>
      </c>
      <c r="J3887" s="1" t="s">
        <v>42</v>
      </c>
      <c r="K3887" s="6">
        <v>7603.47</v>
      </c>
      <c r="L3887" s="6">
        <v>844.83</v>
      </c>
      <c r="M3887" s="1">
        <v>9</v>
      </c>
      <c r="N3887" s="8">
        <v>45444</v>
      </c>
      <c r="O3887" s="4" t="str">
        <f t="shared" si="181"/>
        <v>June 2024</v>
      </c>
      <c r="P3887" s="1" t="s">
        <v>22</v>
      </c>
      <c r="Q3887" s="1" t="s">
        <v>53</v>
      </c>
      <c r="R3887" s="6">
        <v>68.47</v>
      </c>
      <c r="S3887" s="6">
        <f t="shared" si="182"/>
        <v>7671.9400000000005</v>
      </c>
    </row>
    <row r="3888" spans="1:19" x14ac:dyDescent="0.35">
      <c r="A3888" s="1">
        <v>9662</v>
      </c>
      <c r="B3888" s="1">
        <v>34</v>
      </c>
      <c r="C3888" s="1" t="str">
        <f t="shared" si="180"/>
        <v>Young</v>
      </c>
      <c r="D3888" s="1" t="s">
        <v>16</v>
      </c>
      <c r="E3888" s="1" t="s">
        <v>17</v>
      </c>
      <c r="F3888" s="1" t="s">
        <v>30</v>
      </c>
      <c r="G3888" s="1" t="s">
        <v>31</v>
      </c>
      <c r="H3888" s="1">
        <v>3</v>
      </c>
      <c r="I3888" s="1" t="s">
        <v>26</v>
      </c>
      <c r="J3888" s="1" t="s">
        <v>34</v>
      </c>
      <c r="K3888" s="6">
        <v>1855.84</v>
      </c>
      <c r="L3888" s="6">
        <v>463.96</v>
      </c>
      <c r="M3888" s="1">
        <v>4</v>
      </c>
      <c r="N3888" s="8">
        <v>45444</v>
      </c>
      <c r="O3888" s="4" t="str">
        <f t="shared" si="181"/>
        <v>June 2024</v>
      </c>
      <c r="P3888" s="1" t="s">
        <v>32</v>
      </c>
      <c r="Q3888" s="1" t="s">
        <v>29</v>
      </c>
      <c r="R3888" s="6">
        <v>25.09</v>
      </c>
      <c r="S3888" s="6">
        <f t="shared" si="182"/>
        <v>1880.9299999999998</v>
      </c>
    </row>
    <row r="3889" spans="1:19" x14ac:dyDescent="0.35">
      <c r="A3889" s="1">
        <v>15521</v>
      </c>
      <c r="B3889" s="1">
        <v>34</v>
      </c>
      <c r="C3889" s="1" t="str">
        <f t="shared" si="180"/>
        <v>Young</v>
      </c>
      <c r="D3889" s="1" t="s">
        <v>16</v>
      </c>
      <c r="E3889" s="1" t="s">
        <v>17</v>
      </c>
      <c r="F3889" s="1" t="s">
        <v>40</v>
      </c>
      <c r="G3889" s="1" t="s">
        <v>88</v>
      </c>
      <c r="H3889" s="1">
        <v>2</v>
      </c>
      <c r="I3889" s="1" t="s">
        <v>26</v>
      </c>
      <c r="J3889" s="1" t="s">
        <v>21</v>
      </c>
      <c r="K3889" s="6">
        <v>2757</v>
      </c>
      <c r="L3889" s="6">
        <v>459.5</v>
      </c>
      <c r="M3889" s="1">
        <v>6</v>
      </c>
      <c r="N3889" s="8">
        <v>45444</v>
      </c>
      <c r="O3889" s="4" t="str">
        <f t="shared" si="181"/>
        <v>June 2024</v>
      </c>
      <c r="P3889" s="1" t="s">
        <v>84</v>
      </c>
      <c r="Q3889" s="1" t="s">
        <v>92</v>
      </c>
      <c r="R3889" s="6">
        <v>141.25</v>
      </c>
      <c r="S3889" s="6">
        <f t="shared" si="182"/>
        <v>2898.25</v>
      </c>
    </row>
    <row r="3890" spans="1:19" x14ac:dyDescent="0.35">
      <c r="A3890" s="1">
        <v>1950</v>
      </c>
      <c r="B3890" s="1">
        <v>36</v>
      </c>
      <c r="C3890" s="1" t="str">
        <f t="shared" si="180"/>
        <v>Middle-Aged</v>
      </c>
      <c r="D3890" s="1" t="s">
        <v>38</v>
      </c>
      <c r="E3890" s="1" t="s">
        <v>17</v>
      </c>
      <c r="F3890" s="1" t="s">
        <v>24</v>
      </c>
      <c r="G3890" s="1" t="s">
        <v>25</v>
      </c>
      <c r="H3890" s="1">
        <v>3</v>
      </c>
      <c r="I3890" s="1" t="s">
        <v>20</v>
      </c>
      <c r="J3890" s="1" t="s">
        <v>27</v>
      </c>
      <c r="K3890" s="6">
        <v>1235.1500000000001</v>
      </c>
      <c r="L3890" s="6">
        <v>247.03</v>
      </c>
      <c r="M3890" s="1">
        <v>5</v>
      </c>
      <c r="N3890" s="8">
        <v>45444</v>
      </c>
      <c r="O3890" s="4" t="str">
        <f t="shared" si="181"/>
        <v>June 2024</v>
      </c>
      <c r="P3890" s="1" t="s">
        <v>32</v>
      </c>
      <c r="Q3890" s="1" t="s">
        <v>35</v>
      </c>
      <c r="R3890" s="6">
        <v>43.58</v>
      </c>
      <c r="S3890" s="6">
        <f t="shared" si="182"/>
        <v>1278.73</v>
      </c>
    </row>
    <row r="3891" spans="1:19" x14ac:dyDescent="0.35">
      <c r="A3891" s="1">
        <v>18465</v>
      </c>
      <c r="B3891" s="1">
        <v>36</v>
      </c>
      <c r="C3891" s="1" t="str">
        <f t="shared" si="180"/>
        <v>Middle-Aged</v>
      </c>
      <c r="D3891" s="1" t="s">
        <v>16</v>
      </c>
      <c r="E3891" s="1" t="s">
        <v>17</v>
      </c>
      <c r="F3891" s="1" t="s">
        <v>18</v>
      </c>
      <c r="G3891" s="1" t="s">
        <v>81</v>
      </c>
      <c r="H3891" s="1">
        <v>1</v>
      </c>
      <c r="I3891" s="1" t="s">
        <v>26</v>
      </c>
      <c r="J3891" s="1" t="s">
        <v>93</v>
      </c>
      <c r="K3891" s="6">
        <v>9117.44</v>
      </c>
      <c r="L3891" s="6">
        <v>1139.68</v>
      </c>
      <c r="M3891" s="1">
        <v>8</v>
      </c>
      <c r="N3891" s="8">
        <v>45444</v>
      </c>
      <c r="O3891" s="4" t="str">
        <f t="shared" si="181"/>
        <v>June 2024</v>
      </c>
      <c r="P3891" s="1" t="s">
        <v>79</v>
      </c>
      <c r="Q3891" s="1" t="s">
        <v>96</v>
      </c>
      <c r="R3891" s="6">
        <v>184.01</v>
      </c>
      <c r="S3891" s="6">
        <f t="shared" si="182"/>
        <v>9301.4500000000007</v>
      </c>
    </row>
    <row r="3892" spans="1:19" x14ac:dyDescent="0.35">
      <c r="A3892" s="1">
        <v>4364</v>
      </c>
      <c r="B3892" s="1">
        <v>40</v>
      </c>
      <c r="C3892" s="1" t="str">
        <f t="shared" si="180"/>
        <v>Middle-Aged</v>
      </c>
      <c r="D3892" s="1" t="s">
        <v>16</v>
      </c>
      <c r="E3892" s="1" t="s">
        <v>17</v>
      </c>
      <c r="F3892" s="1" t="s">
        <v>18</v>
      </c>
      <c r="G3892" s="1" t="s">
        <v>36</v>
      </c>
      <c r="H3892" s="1">
        <v>5</v>
      </c>
      <c r="I3892" s="1" t="s">
        <v>26</v>
      </c>
      <c r="J3892" s="1" t="s">
        <v>42</v>
      </c>
      <c r="K3892" s="6">
        <v>41.5</v>
      </c>
      <c r="L3892" s="6">
        <v>20.75</v>
      </c>
      <c r="M3892" s="1">
        <v>2</v>
      </c>
      <c r="N3892" s="8">
        <v>45444</v>
      </c>
      <c r="O3892" s="4" t="str">
        <f t="shared" si="181"/>
        <v>June 2024</v>
      </c>
      <c r="P3892" s="1" t="s">
        <v>28</v>
      </c>
      <c r="Q3892" s="1"/>
      <c r="R3892" s="6">
        <v>0</v>
      </c>
      <c r="S3892" s="6">
        <f t="shared" si="182"/>
        <v>41.5</v>
      </c>
    </row>
    <row r="3893" spans="1:19" x14ac:dyDescent="0.35">
      <c r="A3893" s="1">
        <v>11497</v>
      </c>
      <c r="B3893" s="1">
        <v>40</v>
      </c>
      <c r="C3893" s="1" t="str">
        <f t="shared" si="180"/>
        <v>Middle-Aged</v>
      </c>
      <c r="D3893" s="1" t="s">
        <v>16</v>
      </c>
      <c r="E3893" s="1" t="s">
        <v>33</v>
      </c>
      <c r="F3893" s="1" t="s">
        <v>40</v>
      </c>
      <c r="G3893" s="1" t="s">
        <v>88</v>
      </c>
      <c r="H3893" s="1">
        <v>2</v>
      </c>
      <c r="I3893" s="1" t="s">
        <v>20</v>
      </c>
      <c r="J3893" s="1" t="s">
        <v>93</v>
      </c>
      <c r="K3893" s="6">
        <v>2757</v>
      </c>
      <c r="L3893" s="6">
        <v>459.5</v>
      </c>
      <c r="M3893" s="1">
        <v>6</v>
      </c>
      <c r="N3893" s="8">
        <v>45444</v>
      </c>
      <c r="O3893" s="4" t="str">
        <f t="shared" si="181"/>
        <v>June 2024</v>
      </c>
      <c r="P3893" s="1" t="s">
        <v>79</v>
      </c>
      <c r="Q3893" s="1" t="s">
        <v>107</v>
      </c>
      <c r="R3893" s="6">
        <v>76.94</v>
      </c>
      <c r="S3893" s="6">
        <f t="shared" si="182"/>
        <v>2833.94</v>
      </c>
    </row>
    <row r="3894" spans="1:19" x14ac:dyDescent="0.35">
      <c r="A3894" s="1">
        <v>12862</v>
      </c>
      <c r="B3894" s="1">
        <v>41</v>
      </c>
      <c r="C3894" s="1" t="str">
        <f t="shared" si="180"/>
        <v>Middle-Aged</v>
      </c>
      <c r="D3894" s="1" t="s">
        <v>38</v>
      </c>
      <c r="E3894" s="1" t="s">
        <v>17</v>
      </c>
      <c r="F3894" s="1" t="s">
        <v>18</v>
      </c>
      <c r="G3894" s="1" t="s">
        <v>81</v>
      </c>
      <c r="H3894" s="1">
        <v>5</v>
      </c>
      <c r="I3894" s="1" t="s">
        <v>26</v>
      </c>
      <c r="J3894" s="1" t="s">
        <v>83</v>
      </c>
      <c r="K3894" s="6">
        <v>4558.72</v>
      </c>
      <c r="L3894" s="6">
        <v>1139.68</v>
      </c>
      <c r="M3894" s="1">
        <v>4</v>
      </c>
      <c r="N3894" s="8">
        <v>45444</v>
      </c>
      <c r="O3894" s="4" t="str">
        <f t="shared" si="181"/>
        <v>June 2024</v>
      </c>
      <c r="P3894" s="1" t="s">
        <v>79</v>
      </c>
      <c r="Q3894" s="1" t="s">
        <v>110</v>
      </c>
      <c r="R3894" s="6">
        <v>148.78</v>
      </c>
      <c r="S3894" s="6">
        <f t="shared" si="182"/>
        <v>4707.5</v>
      </c>
    </row>
    <row r="3895" spans="1:19" x14ac:dyDescent="0.35">
      <c r="A3895" s="1">
        <v>11117</v>
      </c>
      <c r="B3895" s="1">
        <v>47</v>
      </c>
      <c r="C3895" s="1" t="str">
        <f t="shared" si="180"/>
        <v>Middle-Aged</v>
      </c>
      <c r="D3895" s="1" t="s">
        <v>38</v>
      </c>
      <c r="E3895" s="1" t="s">
        <v>17</v>
      </c>
      <c r="F3895" s="1" t="s">
        <v>24</v>
      </c>
      <c r="G3895" s="1" t="s">
        <v>85</v>
      </c>
      <c r="H3895" s="1">
        <v>5</v>
      </c>
      <c r="I3895" s="1" t="s">
        <v>20</v>
      </c>
      <c r="J3895" s="1" t="s">
        <v>93</v>
      </c>
      <c r="K3895" s="6">
        <v>1572.82</v>
      </c>
      <c r="L3895" s="6">
        <v>786.41</v>
      </c>
      <c r="M3895" s="1">
        <v>2</v>
      </c>
      <c r="N3895" s="8">
        <v>45444</v>
      </c>
      <c r="O3895" s="4" t="str">
        <f t="shared" si="181"/>
        <v>June 2024</v>
      </c>
      <c r="P3895" s="1" t="s">
        <v>22</v>
      </c>
      <c r="Q3895" s="1"/>
      <c r="R3895" s="6">
        <v>0</v>
      </c>
      <c r="S3895" s="6">
        <f t="shared" si="182"/>
        <v>1572.82</v>
      </c>
    </row>
    <row r="3896" spans="1:19" x14ac:dyDescent="0.35">
      <c r="A3896" s="1">
        <v>2353</v>
      </c>
      <c r="B3896" s="1">
        <v>48</v>
      </c>
      <c r="C3896" s="1" t="str">
        <f t="shared" si="180"/>
        <v>Middle-Aged</v>
      </c>
      <c r="D3896" s="1" t="s">
        <v>38</v>
      </c>
      <c r="E3896" s="1" t="s">
        <v>17</v>
      </c>
      <c r="F3896" s="1" t="s">
        <v>18</v>
      </c>
      <c r="G3896" s="1" t="s">
        <v>19</v>
      </c>
      <c r="H3896" s="1">
        <v>2</v>
      </c>
      <c r="I3896" s="1" t="s">
        <v>26</v>
      </c>
      <c r="J3896" s="1" t="s">
        <v>34</v>
      </c>
      <c r="K3896" s="6">
        <v>7120.71</v>
      </c>
      <c r="L3896" s="6">
        <v>791.19</v>
      </c>
      <c r="M3896" s="1">
        <v>9</v>
      </c>
      <c r="N3896" s="8">
        <v>45444</v>
      </c>
      <c r="O3896" s="4" t="str">
        <f t="shared" si="181"/>
        <v>June 2024</v>
      </c>
      <c r="P3896" s="1" t="s">
        <v>22</v>
      </c>
      <c r="Q3896" s="1" t="s">
        <v>69</v>
      </c>
      <c r="R3896" s="6">
        <v>69.05</v>
      </c>
      <c r="S3896" s="6">
        <f t="shared" si="182"/>
        <v>7189.76</v>
      </c>
    </row>
    <row r="3897" spans="1:19" x14ac:dyDescent="0.35">
      <c r="A3897" s="1">
        <v>2662</v>
      </c>
      <c r="B3897" s="1">
        <v>48</v>
      </c>
      <c r="C3897" s="1" t="str">
        <f t="shared" si="180"/>
        <v>Middle-Aged</v>
      </c>
      <c r="D3897" s="1" t="s">
        <v>38</v>
      </c>
      <c r="E3897" s="1" t="s">
        <v>17</v>
      </c>
      <c r="F3897" s="1" t="s">
        <v>18</v>
      </c>
      <c r="G3897" s="1" t="s">
        <v>36</v>
      </c>
      <c r="H3897" s="1">
        <v>5</v>
      </c>
      <c r="I3897" s="1" t="s">
        <v>26</v>
      </c>
      <c r="J3897" s="1" t="s">
        <v>21</v>
      </c>
      <c r="K3897" s="6">
        <v>41.5</v>
      </c>
      <c r="L3897" s="6">
        <v>20.75</v>
      </c>
      <c r="M3897" s="1">
        <v>2</v>
      </c>
      <c r="N3897" s="8">
        <v>45444</v>
      </c>
      <c r="O3897" s="4" t="str">
        <f t="shared" si="181"/>
        <v>June 2024</v>
      </c>
      <c r="P3897" s="1" t="s">
        <v>32</v>
      </c>
      <c r="Q3897" s="1" t="s">
        <v>39</v>
      </c>
      <c r="R3897" s="6">
        <v>64.42</v>
      </c>
      <c r="S3897" s="6">
        <f t="shared" si="182"/>
        <v>105.92</v>
      </c>
    </row>
    <row r="3898" spans="1:19" x14ac:dyDescent="0.35">
      <c r="A3898" s="1">
        <v>1571</v>
      </c>
      <c r="B3898" s="1">
        <v>51</v>
      </c>
      <c r="C3898" s="1" t="str">
        <f t="shared" si="180"/>
        <v>Middle-Aged</v>
      </c>
      <c r="D3898" s="1" t="s">
        <v>38</v>
      </c>
      <c r="E3898" s="1" t="s">
        <v>17</v>
      </c>
      <c r="F3898" s="1" t="s">
        <v>40</v>
      </c>
      <c r="G3898" s="1" t="s">
        <v>41</v>
      </c>
      <c r="H3898" s="1">
        <v>3</v>
      </c>
      <c r="I3898" s="1" t="s">
        <v>26</v>
      </c>
      <c r="J3898" s="1" t="s">
        <v>34</v>
      </c>
      <c r="K3898" s="6">
        <v>3379.32</v>
      </c>
      <c r="L3898" s="6">
        <v>844.83</v>
      </c>
      <c r="M3898" s="1">
        <v>4</v>
      </c>
      <c r="N3898" s="8">
        <v>45444</v>
      </c>
      <c r="O3898" s="4" t="str">
        <f t="shared" si="181"/>
        <v>June 2024</v>
      </c>
      <c r="P3898" s="1" t="s">
        <v>28</v>
      </c>
      <c r="Q3898" s="1" t="s">
        <v>35</v>
      </c>
      <c r="R3898" s="6">
        <v>38.35</v>
      </c>
      <c r="S3898" s="6">
        <f t="shared" si="182"/>
        <v>3417.67</v>
      </c>
    </row>
    <row r="3899" spans="1:19" x14ac:dyDescent="0.35">
      <c r="A3899" s="1">
        <v>7680</v>
      </c>
      <c r="B3899" s="1">
        <v>53</v>
      </c>
      <c r="C3899" s="1" t="str">
        <f t="shared" si="180"/>
        <v>Middle-Aged</v>
      </c>
      <c r="D3899" s="1" t="s">
        <v>16</v>
      </c>
      <c r="E3899" s="1" t="s">
        <v>17</v>
      </c>
      <c r="F3899" s="1" t="s">
        <v>24</v>
      </c>
      <c r="G3899" s="1" t="s">
        <v>25</v>
      </c>
      <c r="H3899" s="1">
        <v>3</v>
      </c>
      <c r="I3899" s="1" t="s">
        <v>26</v>
      </c>
      <c r="J3899" s="1" t="s">
        <v>27</v>
      </c>
      <c r="K3899" s="6">
        <v>1482.18</v>
      </c>
      <c r="L3899" s="6">
        <v>247.03</v>
      </c>
      <c r="M3899" s="1">
        <v>6</v>
      </c>
      <c r="N3899" s="8">
        <v>45444</v>
      </c>
      <c r="O3899" s="4" t="str">
        <f t="shared" si="181"/>
        <v>June 2024</v>
      </c>
      <c r="P3899" s="1" t="s">
        <v>28</v>
      </c>
      <c r="Q3899" s="1"/>
      <c r="R3899" s="6">
        <v>0</v>
      </c>
      <c r="S3899" s="6">
        <f t="shared" si="182"/>
        <v>1482.18</v>
      </c>
    </row>
    <row r="3900" spans="1:19" x14ac:dyDescent="0.35">
      <c r="A3900" s="1">
        <v>15810</v>
      </c>
      <c r="B3900" s="1">
        <v>53</v>
      </c>
      <c r="C3900" s="1" t="str">
        <f t="shared" si="180"/>
        <v>Middle-Aged</v>
      </c>
      <c r="D3900" s="1" t="s">
        <v>16</v>
      </c>
      <c r="E3900" s="1" t="s">
        <v>17</v>
      </c>
      <c r="F3900" s="1" t="s">
        <v>30</v>
      </c>
      <c r="G3900" s="1" t="s">
        <v>78</v>
      </c>
      <c r="H3900" s="1">
        <v>2</v>
      </c>
      <c r="I3900" s="1" t="s">
        <v>26</v>
      </c>
      <c r="J3900" s="1" t="s">
        <v>83</v>
      </c>
      <c r="K3900" s="6">
        <v>674.32</v>
      </c>
      <c r="L3900" s="6">
        <v>674.32</v>
      </c>
      <c r="M3900" s="1">
        <v>1</v>
      </c>
      <c r="N3900" s="8">
        <v>45444</v>
      </c>
      <c r="O3900" s="4" t="str">
        <f t="shared" si="181"/>
        <v>June 2024</v>
      </c>
      <c r="P3900" s="1" t="s">
        <v>22</v>
      </c>
      <c r="Q3900" s="1" t="s">
        <v>108</v>
      </c>
      <c r="R3900" s="6">
        <v>182.85</v>
      </c>
      <c r="S3900" s="6">
        <f t="shared" si="182"/>
        <v>857.17000000000007</v>
      </c>
    </row>
    <row r="3901" spans="1:19" x14ac:dyDescent="0.35">
      <c r="A3901" s="1">
        <v>5551</v>
      </c>
      <c r="B3901" s="1">
        <v>54</v>
      </c>
      <c r="C3901" s="1" t="str">
        <f t="shared" si="180"/>
        <v>Middle-Aged</v>
      </c>
      <c r="D3901" s="1" t="s">
        <v>38</v>
      </c>
      <c r="E3901" s="1" t="s">
        <v>33</v>
      </c>
      <c r="F3901" s="1" t="s">
        <v>30</v>
      </c>
      <c r="G3901" s="1" t="s">
        <v>31</v>
      </c>
      <c r="H3901" s="1">
        <v>3</v>
      </c>
      <c r="I3901" s="1" t="s">
        <v>26</v>
      </c>
      <c r="J3901" s="1" t="s">
        <v>42</v>
      </c>
      <c r="K3901" s="6">
        <v>463.96</v>
      </c>
      <c r="L3901" s="6">
        <v>463.96</v>
      </c>
      <c r="M3901" s="1">
        <v>1</v>
      </c>
      <c r="N3901" s="8">
        <v>45444</v>
      </c>
      <c r="O3901" s="4" t="str">
        <f t="shared" si="181"/>
        <v>June 2024</v>
      </c>
      <c r="P3901" s="1" t="s">
        <v>22</v>
      </c>
      <c r="Q3901" s="1" t="s">
        <v>37</v>
      </c>
      <c r="R3901" s="6">
        <v>35.880000000000003</v>
      </c>
      <c r="S3901" s="6">
        <f t="shared" si="182"/>
        <v>499.84</v>
      </c>
    </row>
    <row r="3902" spans="1:19" x14ac:dyDescent="0.35">
      <c r="A3902" s="1">
        <v>5219</v>
      </c>
      <c r="B3902" s="1">
        <v>55</v>
      </c>
      <c r="C3902" s="1" t="str">
        <f t="shared" si="180"/>
        <v>Middle-Aged</v>
      </c>
      <c r="D3902" s="1" t="s">
        <v>16</v>
      </c>
      <c r="E3902" s="1" t="s">
        <v>17</v>
      </c>
      <c r="F3902" s="1" t="s">
        <v>30</v>
      </c>
      <c r="G3902" s="1" t="s">
        <v>31</v>
      </c>
      <c r="H3902" s="1">
        <v>3</v>
      </c>
      <c r="I3902" s="1" t="s">
        <v>20</v>
      </c>
      <c r="J3902" s="1" t="s">
        <v>34</v>
      </c>
      <c r="K3902" s="6">
        <v>3247.72</v>
      </c>
      <c r="L3902" s="6">
        <v>463.96</v>
      </c>
      <c r="M3902" s="1">
        <v>7</v>
      </c>
      <c r="N3902" s="8">
        <v>45444</v>
      </c>
      <c r="O3902" s="4" t="str">
        <f t="shared" si="181"/>
        <v>June 2024</v>
      </c>
      <c r="P3902" s="1" t="s">
        <v>28</v>
      </c>
      <c r="Q3902" s="1" t="s">
        <v>37</v>
      </c>
      <c r="R3902" s="6">
        <v>30.56</v>
      </c>
      <c r="S3902" s="6">
        <f t="shared" si="182"/>
        <v>3278.2799999999997</v>
      </c>
    </row>
    <row r="3903" spans="1:19" x14ac:dyDescent="0.35">
      <c r="A3903" s="1">
        <v>6077</v>
      </c>
      <c r="B3903" s="1">
        <v>56</v>
      </c>
      <c r="C3903" s="1" t="str">
        <f t="shared" si="180"/>
        <v>Old</v>
      </c>
      <c r="D3903" s="1" t="s">
        <v>16</v>
      </c>
      <c r="E3903" s="1" t="s">
        <v>17</v>
      </c>
      <c r="F3903" s="1" t="s">
        <v>18</v>
      </c>
      <c r="G3903" s="1" t="s">
        <v>36</v>
      </c>
      <c r="H3903" s="1">
        <v>5</v>
      </c>
      <c r="I3903" s="1" t="s">
        <v>26</v>
      </c>
      <c r="J3903" s="1" t="s">
        <v>34</v>
      </c>
      <c r="K3903" s="6">
        <v>62.25</v>
      </c>
      <c r="L3903" s="6">
        <v>20.75</v>
      </c>
      <c r="M3903" s="1">
        <v>3</v>
      </c>
      <c r="N3903" s="8">
        <v>45444</v>
      </c>
      <c r="O3903" s="4" t="str">
        <f t="shared" si="181"/>
        <v>June 2024</v>
      </c>
      <c r="P3903" s="1" t="s">
        <v>32</v>
      </c>
      <c r="Q3903" s="1" t="s">
        <v>61</v>
      </c>
      <c r="R3903" s="6">
        <v>112.92</v>
      </c>
      <c r="S3903" s="6">
        <f t="shared" si="182"/>
        <v>175.17000000000002</v>
      </c>
    </row>
    <row r="3904" spans="1:19" x14ac:dyDescent="0.35">
      <c r="A3904" s="1">
        <v>13486</v>
      </c>
      <c r="B3904" s="1">
        <v>56</v>
      </c>
      <c r="C3904" s="1" t="str">
        <f t="shared" si="180"/>
        <v>Old</v>
      </c>
      <c r="D3904" s="1" t="s">
        <v>38</v>
      </c>
      <c r="E3904" s="1" t="s">
        <v>17</v>
      </c>
      <c r="F3904" s="1" t="s">
        <v>30</v>
      </c>
      <c r="G3904" s="1" t="s">
        <v>78</v>
      </c>
      <c r="H3904" s="1">
        <v>1</v>
      </c>
      <c r="I3904" s="1" t="s">
        <v>26</v>
      </c>
      <c r="J3904" s="1" t="s">
        <v>93</v>
      </c>
      <c r="K3904" s="6">
        <v>2022.96</v>
      </c>
      <c r="L3904" s="6">
        <v>674.32</v>
      </c>
      <c r="M3904" s="1">
        <v>3</v>
      </c>
      <c r="N3904" s="8">
        <v>45444</v>
      </c>
      <c r="O3904" s="4" t="str">
        <f t="shared" si="181"/>
        <v>June 2024</v>
      </c>
      <c r="P3904" s="1" t="s">
        <v>84</v>
      </c>
      <c r="Q3904" s="1" t="s">
        <v>107</v>
      </c>
      <c r="R3904" s="6">
        <v>109.45</v>
      </c>
      <c r="S3904" s="6">
        <f t="shared" si="182"/>
        <v>2132.41</v>
      </c>
    </row>
    <row r="3905" spans="1:19" x14ac:dyDescent="0.35">
      <c r="A3905" s="1">
        <v>8201</v>
      </c>
      <c r="B3905" s="1">
        <v>57</v>
      </c>
      <c r="C3905" s="1" t="str">
        <f t="shared" si="180"/>
        <v>Old</v>
      </c>
      <c r="D3905" s="1" t="s">
        <v>16</v>
      </c>
      <c r="E3905" s="1" t="s">
        <v>17</v>
      </c>
      <c r="F3905" s="1" t="s">
        <v>18</v>
      </c>
      <c r="G3905" s="1" t="s">
        <v>19</v>
      </c>
      <c r="H3905" s="1">
        <v>2</v>
      </c>
      <c r="I3905" s="1" t="s">
        <v>26</v>
      </c>
      <c r="J3905" s="1" t="s">
        <v>21</v>
      </c>
      <c r="K3905" s="6">
        <v>7911.9</v>
      </c>
      <c r="L3905" s="6">
        <v>791.19</v>
      </c>
      <c r="M3905" s="1">
        <v>10</v>
      </c>
      <c r="N3905" s="8">
        <v>45444</v>
      </c>
      <c r="O3905" s="4" t="str">
        <f t="shared" si="181"/>
        <v>June 2024</v>
      </c>
      <c r="P3905" s="1" t="s">
        <v>32</v>
      </c>
      <c r="Q3905" s="1" t="s">
        <v>56</v>
      </c>
      <c r="R3905" s="6">
        <v>81.3</v>
      </c>
      <c r="S3905" s="6">
        <f t="shared" si="182"/>
        <v>7993.2</v>
      </c>
    </row>
    <row r="3906" spans="1:19" x14ac:dyDescent="0.35">
      <c r="A3906" s="1">
        <v>15741</v>
      </c>
      <c r="B3906" s="1">
        <v>57</v>
      </c>
      <c r="C3906" s="1" t="str">
        <f t="shared" ref="C3906:C3969" si="183">IF(B3906&lt;=35,"Young",IF(B3906&lt;=55,"Middle-Aged","Old"))</f>
        <v>Old</v>
      </c>
      <c r="D3906" s="1" t="s">
        <v>38</v>
      </c>
      <c r="E3906" s="1" t="s">
        <v>17</v>
      </c>
      <c r="F3906" s="1" t="s">
        <v>77</v>
      </c>
      <c r="G3906" s="1" t="s">
        <v>86</v>
      </c>
      <c r="H3906" s="1">
        <v>2</v>
      </c>
      <c r="I3906" s="1" t="s">
        <v>26</v>
      </c>
      <c r="J3906" s="1" t="s">
        <v>21</v>
      </c>
      <c r="K3906" s="6">
        <v>2889.44</v>
      </c>
      <c r="L3906" s="6">
        <v>361.18</v>
      </c>
      <c r="M3906" s="1">
        <v>8</v>
      </c>
      <c r="N3906" s="8">
        <v>45444</v>
      </c>
      <c r="O3906" s="4" t="str">
        <f t="shared" ref="O3906:O3969" si="184">TEXT(N3906,"mmmm yyyy")</f>
        <v>June 2024</v>
      </c>
      <c r="P3906" s="1" t="s">
        <v>84</v>
      </c>
      <c r="Q3906" s="1" t="s">
        <v>100</v>
      </c>
      <c r="R3906" s="6">
        <v>226.63</v>
      </c>
      <c r="S3906" s="6">
        <f t="shared" ref="S3906:S3969" si="185">K3906+R3906</f>
        <v>3116.07</v>
      </c>
    </row>
    <row r="3907" spans="1:19" x14ac:dyDescent="0.35">
      <c r="A3907" s="1">
        <v>15851</v>
      </c>
      <c r="B3907" s="1">
        <v>58</v>
      </c>
      <c r="C3907" s="1" t="str">
        <f t="shared" si="183"/>
        <v>Old</v>
      </c>
      <c r="D3907" s="1" t="s">
        <v>38</v>
      </c>
      <c r="E3907" s="1" t="s">
        <v>17</v>
      </c>
      <c r="F3907" s="1" t="s">
        <v>18</v>
      </c>
      <c r="G3907" s="1" t="s">
        <v>81</v>
      </c>
      <c r="H3907" s="1">
        <v>5</v>
      </c>
      <c r="I3907" s="1" t="s">
        <v>26</v>
      </c>
      <c r="J3907" s="1" t="s">
        <v>83</v>
      </c>
      <c r="K3907" s="6">
        <v>6838.08</v>
      </c>
      <c r="L3907" s="6">
        <v>1139.68</v>
      </c>
      <c r="M3907" s="1">
        <v>6</v>
      </c>
      <c r="N3907" s="8">
        <v>45444</v>
      </c>
      <c r="O3907" s="4" t="str">
        <f t="shared" si="184"/>
        <v>June 2024</v>
      </c>
      <c r="P3907" s="1" t="s">
        <v>84</v>
      </c>
      <c r="Q3907" s="1" t="s">
        <v>52</v>
      </c>
      <c r="R3907" s="6">
        <v>32.61</v>
      </c>
      <c r="S3907" s="6">
        <f t="shared" si="185"/>
        <v>6870.69</v>
      </c>
    </row>
    <row r="3908" spans="1:19" x14ac:dyDescent="0.35">
      <c r="A3908" s="1">
        <v>12294</v>
      </c>
      <c r="B3908" s="1">
        <v>60</v>
      </c>
      <c r="C3908" s="1" t="str">
        <f t="shared" si="183"/>
        <v>Old</v>
      </c>
      <c r="D3908" s="1" t="s">
        <v>38</v>
      </c>
      <c r="E3908" s="1" t="s">
        <v>17</v>
      </c>
      <c r="F3908" s="1" t="s">
        <v>77</v>
      </c>
      <c r="G3908" s="1" t="s">
        <v>86</v>
      </c>
      <c r="H3908" s="1">
        <v>1</v>
      </c>
      <c r="I3908" s="1" t="s">
        <v>26</v>
      </c>
      <c r="J3908" s="1" t="s">
        <v>83</v>
      </c>
      <c r="K3908" s="6">
        <v>1805.9</v>
      </c>
      <c r="L3908" s="6">
        <v>361.18</v>
      </c>
      <c r="M3908" s="1">
        <v>5</v>
      </c>
      <c r="N3908" s="8">
        <v>45444</v>
      </c>
      <c r="O3908" s="4" t="str">
        <f t="shared" si="184"/>
        <v>June 2024</v>
      </c>
      <c r="P3908" s="1" t="s">
        <v>79</v>
      </c>
      <c r="Q3908" s="1" t="s">
        <v>110</v>
      </c>
      <c r="R3908" s="6">
        <v>215.51</v>
      </c>
      <c r="S3908" s="6">
        <f t="shared" si="185"/>
        <v>2021.41</v>
      </c>
    </row>
    <row r="3909" spans="1:19" x14ac:dyDescent="0.35">
      <c r="A3909" s="1">
        <v>4005</v>
      </c>
      <c r="B3909" s="1">
        <v>64</v>
      </c>
      <c r="C3909" s="1" t="str">
        <f t="shared" si="183"/>
        <v>Old</v>
      </c>
      <c r="D3909" s="1" t="s">
        <v>38</v>
      </c>
      <c r="E3909" s="1" t="s">
        <v>17</v>
      </c>
      <c r="F3909" s="1" t="s">
        <v>18</v>
      </c>
      <c r="G3909" s="1" t="s">
        <v>36</v>
      </c>
      <c r="H3909" s="1">
        <v>5</v>
      </c>
      <c r="I3909" s="1" t="s">
        <v>20</v>
      </c>
      <c r="J3909" s="1" t="s">
        <v>21</v>
      </c>
      <c r="K3909" s="6">
        <v>145.25</v>
      </c>
      <c r="L3909" s="6">
        <v>20.75</v>
      </c>
      <c r="M3909" s="1">
        <v>7</v>
      </c>
      <c r="N3909" s="8">
        <v>45444</v>
      </c>
      <c r="O3909" s="4" t="str">
        <f t="shared" si="184"/>
        <v>June 2024</v>
      </c>
      <c r="P3909" s="1" t="s">
        <v>28</v>
      </c>
      <c r="Q3909" s="1" t="s">
        <v>60</v>
      </c>
      <c r="R3909" s="6">
        <v>92.91</v>
      </c>
      <c r="S3909" s="6">
        <f t="shared" si="185"/>
        <v>238.16</v>
      </c>
    </row>
    <row r="3910" spans="1:19" x14ac:dyDescent="0.35">
      <c r="A3910" s="1">
        <v>12025</v>
      </c>
      <c r="B3910" s="1">
        <v>64</v>
      </c>
      <c r="C3910" s="1" t="str">
        <f t="shared" si="183"/>
        <v>Old</v>
      </c>
      <c r="D3910" s="1" t="s">
        <v>16</v>
      </c>
      <c r="E3910" s="1" t="s">
        <v>17</v>
      </c>
      <c r="F3910" s="1" t="s">
        <v>24</v>
      </c>
      <c r="G3910" s="1" t="s">
        <v>85</v>
      </c>
      <c r="H3910" s="1">
        <v>5</v>
      </c>
      <c r="I3910" s="1" t="s">
        <v>26</v>
      </c>
      <c r="J3910" s="1" t="s">
        <v>21</v>
      </c>
      <c r="K3910" s="6">
        <v>5504.87</v>
      </c>
      <c r="L3910" s="6">
        <v>786.41</v>
      </c>
      <c r="M3910" s="1">
        <v>7</v>
      </c>
      <c r="N3910" s="8">
        <v>45444</v>
      </c>
      <c r="O3910" s="4" t="str">
        <f t="shared" si="184"/>
        <v>June 2024</v>
      </c>
      <c r="P3910" s="1" t="s">
        <v>79</v>
      </c>
      <c r="Q3910" s="1" t="s">
        <v>29</v>
      </c>
      <c r="R3910" s="6">
        <v>10.47</v>
      </c>
      <c r="S3910" s="6">
        <f t="shared" si="185"/>
        <v>5515.34</v>
      </c>
    </row>
    <row r="3911" spans="1:19" x14ac:dyDescent="0.35">
      <c r="A3911" s="1">
        <v>17155</v>
      </c>
      <c r="B3911" s="1">
        <v>67</v>
      </c>
      <c r="C3911" s="1" t="str">
        <f t="shared" si="183"/>
        <v>Old</v>
      </c>
      <c r="D3911" s="1" t="s">
        <v>16</v>
      </c>
      <c r="E3911" s="1" t="s">
        <v>17</v>
      </c>
      <c r="F3911" s="1" t="s">
        <v>18</v>
      </c>
      <c r="G3911" s="1" t="s">
        <v>81</v>
      </c>
      <c r="H3911" s="1">
        <v>4</v>
      </c>
      <c r="I3911" s="1" t="s">
        <v>26</v>
      </c>
      <c r="J3911" s="1" t="s">
        <v>83</v>
      </c>
      <c r="K3911" s="6">
        <v>11396.8</v>
      </c>
      <c r="L3911" s="6">
        <v>1139.68</v>
      </c>
      <c r="M3911" s="1">
        <v>10</v>
      </c>
      <c r="N3911" s="8">
        <v>45444</v>
      </c>
      <c r="O3911" s="4" t="str">
        <f t="shared" si="184"/>
        <v>June 2024</v>
      </c>
      <c r="P3911" s="1" t="s">
        <v>22</v>
      </c>
      <c r="Q3911" s="1" t="s">
        <v>89</v>
      </c>
      <c r="R3911" s="6">
        <v>74.56</v>
      </c>
      <c r="S3911" s="6">
        <f t="shared" si="185"/>
        <v>11471.359999999999</v>
      </c>
    </row>
    <row r="3912" spans="1:19" x14ac:dyDescent="0.35">
      <c r="A3912" s="1">
        <v>17155</v>
      </c>
      <c r="B3912" s="1">
        <v>67</v>
      </c>
      <c r="C3912" s="1" t="str">
        <f t="shared" si="183"/>
        <v>Old</v>
      </c>
      <c r="D3912" s="1" t="s">
        <v>16</v>
      </c>
      <c r="E3912" s="1" t="s">
        <v>17</v>
      </c>
      <c r="F3912" s="1" t="s">
        <v>24</v>
      </c>
      <c r="G3912" s="1" t="s">
        <v>85</v>
      </c>
      <c r="H3912" s="1">
        <v>3</v>
      </c>
      <c r="I3912" s="1" t="s">
        <v>26</v>
      </c>
      <c r="J3912" s="1" t="s">
        <v>83</v>
      </c>
      <c r="K3912" s="6">
        <v>3932.05</v>
      </c>
      <c r="L3912" s="6">
        <v>786.41</v>
      </c>
      <c r="M3912" s="1">
        <v>5</v>
      </c>
      <c r="N3912" s="8">
        <v>45444</v>
      </c>
      <c r="O3912" s="4" t="str">
        <f t="shared" si="184"/>
        <v>June 2024</v>
      </c>
      <c r="P3912" s="1" t="s">
        <v>84</v>
      </c>
      <c r="Q3912" s="1"/>
      <c r="R3912" s="6">
        <v>0</v>
      </c>
      <c r="S3912" s="6">
        <f t="shared" si="185"/>
        <v>3932.05</v>
      </c>
    </row>
    <row r="3913" spans="1:19" x14ac:dyDescent="0.35">
      <c r="A3913" s="1">
        <v>12736</v>
      </c>
      <c r="B3913" s="1">
        <v>68</v>
      </c>
      <c r="C3913" s="1" t="str">
        <f t="shared" si="183"/>
        <v>Old</v>
      </c>
      <c r="D3913" s="1" t="s">
        <v>16</v>
      </c>
      <c r="E3913" s="1" t="s">
        <v>17</v>
      </c>
      <c r="F3913" s="1" t="s">
        <v>24</v>
      </c>
      <c r="G3913" s="1" t="s">
        <v>85</v>
      </c>
      <c r="H3913" s="1">
        <v>2</v>
      </c>
      <c r="I3913" s="1" t="s">
        <v>26</v>
      </c>
      <c r="J3913" s="1" t="s">
        <v>93</v>
      </c>
      <c r="K3913" s="6">
        <v>6291.28</v>
      </c>
      <c r="L3913" s="6">
        <v>786.41</v>
      </c>
      <c r="M3913" s="1">
        <v>8</v>
      </c>
      <c r="N3913" s="8">
        <v>45444</v>
      </c>
      <c r="O3913" s="4" t="str">
        <f t="shared" si="184"/>
        <v>June 2024</v>
      </c>
      <c r="P3913" s="1" t="s">
        <v>22</v>
      </c>
      <c r="Q3913" s="1"/>
      <c r="R3913" s="6">
        <v>0</v>
      </c>
      <c r="S3913" s="6">
        <f t="shared" si="185"/>
        <v>6291.28</v>
      </c>
    </row>
    <row r="3914" spans="1:19" x14ac:dyDescent="0.35">
      <c r="A3914" s="1">
        <v>8835</v>
      </c>
      <c r="B3914" s="1">
        <v>69</v>
      </c>
      <c r="C3914" s="1" t="str">
        <f t="shared" si="183"/>
        <v>Old</v>
      </c>
      <c r="D3914" s="1" t="s">
        <v>16</v>
      </c>
      <c r="E3914" s="1" t="s">
        <v>33</v>
      </c>
      <c r="F3914" s="1" t="s">
        <v>18</v>
      </c>
      <c r="G3914" s="1" t="s">
        <v>19</v>
      </c>
      <c r="H3914" s="1">
        <v>2</v>
      </c>
      <c r="I3914" s="1" t="s">
        <v>20</v>
      </c>
      <c r="J3914" s="1" t="s">
        <v>27</v>
      </c>
      <c r="K3914" s="6">
        <v>1582.38</v>
      </c>
      <c r="L3914" s="6">
        <v>791.19</v>
      </c>
      <c r="M3914" s="1">
        <v>2</v>
      </c>
      <c r="N3914" s="8">
        <v>45444</v>
      </c>
      <c r="O3914" s="4" t="str">
        <f t="shared" si="184"/>
        <v>June 2024</v>
      </c>
      <c r="P3914" s="1" t="s">
        <v>28</v>
      </c>
      <c r="Q3914" s="1"/>
      <c r="R3914" s="6">
        <v>0</v>
      </c>
      <c r="S3914" s="6">
        <f t="shared" si="185"/>
        <v>1582.38</v>
      </c>
    </row>
    <row r="3915" spans="1:19" x14ac:dyDescent="0.35">
      <c r="A3915" s="1">
        <v>4114</v>
      </c>
      <c r="B3915" s="1">
        <v>71</v>
      </c>
      <c r="C3915" s="1" t="str">
        <f t="shared" si="183"/>
        <v>Old</v>
      </c>
      <c r="D3915" s="1" t="s">
        <v>38</v>
      </c>
      <c r="E3915" s="1" t="s">
        <v>17</v>
      </c>
      <c r="F3915" s="1" t="s">
        <v>30</v>
      </c>
      <c r="G3915" s="1" t="s">
        <v>31</v>
      </c>
      <c r="H3915" s="1">
        <v>3</v>
      </c>
      <c r="I3915" s="1" t="s">
        <v>26</v>
      </c>
      <c r="J3915" s="1" t="s">
        <v>21</v>
      </c>
      <c r="K3915" s="6">
        <v>927.92</v>
      </c>
      <c r="L3915" s="6">
        <v>463.96</v>
      </c>
      <c r="M3915" s="1">
        <v>2</v>
      </c>
      <c r="N3915" s="8">
        <v>45444</v>
      </c>
      <c r="O3915" s="4" t="str">
        <f t="shared" si="184"/>
        <v>June 2024</v>
      </c>
      <c r="P3915" s="1" t="s">
        <v>28</v>
      </c>
      <c r="Q3915" s="1" t="s">
        <v>35</v>
      </c>
      <c r="R3915" s="6">
        <v>51.11</v>
      </c>
      <c r="S3915" s="6">
        <f t="shared" si="185"/>
        <v>979.03</v>
      </c>
    </row>
    <row r="3916" spans="1:19" x14ac:dyDescent="0.35">
      <c r="A3916" s="1">
        <v>3110</v>
      </c>
      <c r="B3916" s="1">
        <v>73</v>
      </c>
      <c r="C3916" s="1" t="str">
        <f t="shared" si="183"/>
        <v>Old</v>
      </c>
      <c r="D3916" s="1" t="s">
        <v>16</v>
      </c>
      <c r="E3916" s="1" t="s">
        <v>17</v>
      </c>
      <c r="F3916" s="1" t="s">
        <v>30</v>
      </c>
      <c r="G3916" s="1" t="s">
        <v>31</v>
      </c>
      <c r="H3916" s="1">
        <v>3</v>
      </c>
      <c r="I3916" s="1" t="s">
        <v>26</v>
      </c>
      <c r="J3916" s="1" t="s">
        <v>27</v>
      </c>
      <c r="K3916" s="6">
        <v>4175.6400000000003</v>
      </c>
      <c r="L3916" s="6">
        <v>463.96</v>
      </c>
      <c r="M3916" s="1">
        <v>9</v>
      </c>
      <c r="N3916" s="8">
        <v>45444</v>
      </c>
      <c r="O3916" s="4" t="str">
        <f t="shared" si="184"/>
        <v>June 2024</v>
      </c>
      <c r="P3916" s="1" t="s">
        <v>28</v>
      </c>
      <c r="Q3916" s="1" t="s">
        <v>29</v>
      </c>
      <c r="R3916" s="6">
        <v>6.5</v>
      </c>
      <c r="S3916" s="6">
        <f t="shared" si="185"/>
        <v>4182.1400000000003</v>
      </c>
    </row>
    <row r="3917" spans="1:19" x14ac:dyDescent="0.35">
      <c r="A3917" s="1">
        <v>13991</v>
      </c>
      <c r="B3917" s="1">
        <v>73</v>
      </c>
      <c r="C3917" s="1" t="str">
        <f t="shared" si="183"/>
        <v>Old</v>
      </c>
      <c r="D3917" s="1" t="s">
        <v>38</v>
      </c>
      <c r="E3917" s="1" t="s">
        <v>17</v>
      </c>
      <c r="F3917" s="1" t="s">
        <v>18</v>
      </c>
      <c r="G3917" s="1" t="s">
        <v>81</v>
      </c>
      <c r="H3917" s="1">
        <v>4</v>
      </c>
      <c r="I3917" s="1" t="s">
        <v>26</v>
      </c>
      <c r="J3917" s="1" t="s">
        <v>83</v>
      </c>
      <c r="K3917" s="6">
        <v>10257.120000000001</v>
      </c>
      <c r="L3917" s="6">
        <v>1139.68</v>
      </c>
      <c r="M3917" s="1">
        <v>9</v>
      </c>
      <c r="N3917" s="8">
        <v>45444</v>
      </c>
      <c r="O3917" s="4" t="str">
        <f t="shared" si="184"/>
        <v>June 2024</v>
      </c>
      <c r="P3917" s="1" t="s">
        <v>79</v>
      </c>
      <c r="Q3917" s="1"/>
      <c r="R3917" s="6">
        <v>0</v>
      </c>
      <c r="S3917" s="6">
        <f t="shared" si="185"/>
        <v>10257.120000000001</v>
      </c>
    </row>
    <row r="3918" spans="1:19" x14ac:dyDescent="0.35">
      <c r="A3918" s="1">
        <v>14278</v>
      </c>
      <c r="B3918" s="1">
        <v>73</v>
      </c>
      <c r="C3918" s="1" t="str">
        <f t="shared" si="183"/>
        <v>Old</v>
      </c>
      <c r="D3918" s="1" t="s">
        <v>38</v>
      </c>
      <c r="E3918" s="1" t="s">
        <v>17</v>
      </c>
      <c r="F3918" s="1" t="s">
        <v>77</v>
      </c>
      <c r="G3918" s="1" t="s">
        <v>86</v>
      </c>
      <c r="H3918" s="1">
        <v>4</v>
      </c>
      <c r="I3918" s="1" t="s">
        <v>26</v>
      </c>
      <c r="J3918" s="1" t="s">
        <v>21</v>
      </c>
      <c r="K3918" s="6">
        <v>1805.9</v>
      </c>
      <c r="L3918" s="6">
        <v>361.18</v>
      </c>
      <c r="M3918" s="1">
        <v>5</v>
      </c>
      <c r="N3918" s="8">
        <v>45444</v>
      </c>
      <c r="O3918" s="4" t="str">
        <f t="shared" si="184"/>
        <v>June 2024</v>
      </c>
      <c r="P3918" s="1" t="s">
        <v>79</v>
      </c>
      <c r="Q3918" s="1" t="s">
        <v>52</v>
      </c>
      <c r="R3918" s="6">
        <v>90.02</v>
      </c>
      <c r="S3918" s="6">
        <f t="shared" si="185"/>
        <v>1895.92</v>
      </c>
    </row>
    <row r="3919" spans="1:19" x14ac:dyDescent="0.35">
      <c r="A3919" s="1">
        <v>15307</v>
      </c>
      <c r="B3919" s="1">
        <v>73</v>
      </c>
      <c r="C3919" s="1" t="str">
        <f t="shared" si="183"/>
        <v>Old</v>
      </c>
      <c r="D3919" s="1" t="s">
        <v>16</v>
      </c>
      <c r="E3919" s="1" t="s">
        <v>33</v>
      </c>
      <c r="F3919" s="1" t="s">
        <v>40</v>
      </c>
      <c r="G3919" s="1" t="s">
        <v>88</v>
      </c>
      <c r="H3919" s="1">
        <v>5</v>
      </c>
      <c r="I3919" s="1" t="s">
        <v>26</v>
      </c>
      <c r="J3919" s="1" t="s">
        <v>21</v>
      </c>
      <c r="K3919" s="6">
        <v>919</v>
      </c>
      <c r="L3919" s="6">
        <v>459.5</v>
      </c>
      <c r="M3919" s="1">
        <v>2</v>
      </c>
      <c r="N3919" s="8">
        <v>45444</v>
      </c>
      <c r="O3919" s="4" t="str">
        <f t="shared" si="184"/>
        <v>June 2024</v>
      </c>
      <c r="P3919" s="1" t="s">
        <v>84</v>
      </c>
      <c r="Q3919" s="1" t="s">
        <v>104</v>
      </c>
      <c r="R3919" s="6">
        <v>161.33000000000001</v>
      </c>
      <c r="S3919" s="6">
        <f t="shared" si="185"/>
        <v>1080.33</v>
      </c>
    </row>
    <row r="3920" spans="1:19" x14ac:dyDescent="0.35">
      <c r="A3920" s="1">
        <v>12164</v>
      </c>
      <c r="B3920" s="1">
        <v>74</v>
      </c>
      <c r="C3920" s="1" t="str">
        <f t="shared" si="183"/>
        <v>Old</v>
      </c>
      <c r="D3920" s="1" t="s">
        <v>38</v>
      </c>
      <c r="E3920" s="1" t="s">
        <v>17</v>
      </c>
      <c r="F3920" s="1" t="s">
        <v>30</v>
      </c>
      <c r="G3920" s="1" t="s">
        <v>78</v>
      </c>
      <c r="H3920" s="1">
        <v>5</v>
      </c>
      <c r="I3920" s="1" t="s">
        <v>20</v>
      </c>
      <c r="J3920" s="1" t="s">
        <v>83</v>
      </c>
      <c r="K3920" s="6">
        <v>1348.64</v>
      </c>
      <c r="L3920" s="6">
        <v>674.32</v>
      </c>
      <c r="M3920" s="1">
        <v>2</v>
      </c>
      <c r="N3920" s="8">
        <v>45444</v>
      </c>
      <c r="O3920" s="4" t="str">
        <f t="shared" si="184"/>
        <v>June 2024</v>
      </c>
      <c r="P3920" s="1" t="s">
        <v>84</v>
      </c>
      <c r="Q3920" s="1" t="s">
        <v>52</v>
      </c>
      <c r="R3920" s="6">
        <v>59.24</v>
      </c>
      <c r="S3920" s="6">
        <f t="shared" si="185"/>
        <v>1407.88</v>
      </c>
    </row>
    <row r="3921" spans="1:19" x14ac:dyDescent="0.35">
      <c r="A3921" s="1">
        <v>14000</v>
      </c>
      <c r="B3921" s="1">
        <v>76</v>
      </c>
      <c r="C3921" s="1" t="str">
        <f t="shared" si="183"/>
        <v>Old</v>
      </c>
      <c r="D3921" s="1" t="s">
        <v>16</v>
      </c>
      <c r="E3921" s="1" t="s">
        <v>17</v>
      </c>
      <c r="F3921" s="1" t="s">
        <v>77</v>
      </c>
      <c r="G3921" s="1" t="s">
        <v>86</v>
      </c>
      <c r="H3921" s="1">
        <v>2</v>
      </c>
      <c r="I3921" s="1" t="s">
        <v>20</v>
      </c>
      <c r="J3921" s="1" t="s">
        <v>83</v>
      </c>
      <c r="K3921" s="6">
        <v>3611.8</v>
      </c>
      <c r="L3921" s="6">
        <v>361.18</v>
      </c>
      <c r="M3921" s="1">
        <v>10</v>
      </c>
      <c r="N3921" s="8">
        <v>45444</v>
      </c>
      <c r="O3921" s="4" t="str">
        <f t="shared" si="184"/>
        <v>June 2024</v>
      </c>
      <c r="P3921" s="1" t="s">
        <v>22</v>
      </c>
      <c r="Q3921" s="1" t="s">
        <v>37</v>
      </c>
      <c r="R3921" s="6">
        <v>96.89</v>
      </c>
      <c r="S3921" s="6">
        <f t="shared" si="185"/>
        <v>3708.69</v>
      </c>
    </row>
    <row r="3922" spans="1:19" x14ac:dyDescent="0.35">
      <c r="A3922" s="1">
        <v>17676</v>
      </c>
      <c r="B3922" s="1">
        <v>77</v>
      </c>
      <c r="C3922" s="1" t="str">
        <f t="shared" si="183"/>
        <v>Old</v>
      </c>
      <c r="D3922" s="1" t="s">
        <v>38</v>
      </c>
      <c r="E3922" s="1" t="s">
        <v>33</v>
      </c>
      <c r="F3922" s="1" t="s">
        <v>77</v>
      </c>
      <c r="G3922" s="1" t="s">
        <v>86</v>
      </c>
      <c r="H3922" s="1">
        <v>1</v>
      </c>
      <c r="I3922" s="1" t="s">
        <v>26</v>
      </c>
      <c r="J3922" s="1" t="s">
        <v>93</v>
      </c>
      <c r="K3922" s="6">
        <v>722.36</v>
      </c>
      <c r="L3922" s="6">
        <v>361.18</v>
      </c>
      <c r="M3922" s="1">
        <v>2</v>
      </c>
      <c r="N3922" s="8">
        <v>45444</v>
      </c>
      <c r="O3922" s="4" t="str">
        <f t="shared" si="184"/>
        <v>June 2024</v>
      </c>
      <c r="P3922" s="1" t="s">
        <v>79</v>
      </c>
      <c r="Q3922" s="1" t="s">
        <v>29</v>
      </c>
      <c r="R3922" s="6">
        <v>62.2</v>
      </c>
      <c r="S3922" s="6">
        <f t="shared" si="185"/>
        <v>784.56000000000006</v>
      </c>
    </row>
    <row r="3923" spans="1:19" x14ac:dyDescent="0.35">
      <c r="A3923" s="1">
        <v>5736</v>
      </c>
      <c r="B3923" s="1">
        <v>78</v>
      </c>
      <c r="C3923" s="1" t="str">
        <f t="shared" si="183"/>
        <v>Old</v>
      </c>
      <c r="D3923" s="1" t="s">
        <v>16</v>
      </c>
      <c r="E3923" s="1" t="s">
        <v>17</v>
      </c>
      <c r="F3923" s="1" t="s">
        <v>30</v>
      </c>
      <c r="G3923" s="1" t="s">
        <v>31</v>
      </c>
      <c r="H3923" s="1">
        <v>3</v>
      </c>
      <c r="I3923" s="1" t="s">
        <v>26</v>
      </c>
      <c r="J3923" s="1" t="s">
        <v>27</v>
      </c>
      <c r="K3923" s="6">
        <v>3711.68</v>
      </c>
      <c r="L3923" s="6">
        <v>463.96</v>
      </c>
      <c r="M3923" s="1">
        <v>8</v>
      </c>
      <c r="N3923" s="8">
        <v>45444</v>
      </c>
      <c r="O3923" s="4" t="str">
        <f t="shared" si="184"/>
        <v>June 2024</v>
      </c>
      <c r="P3923" s="1" t="s">
        <v>28</v>
      </c>
      <c r="Q3923" s="1" t="s">
        <v>59</v>
      </c>
      <c r="R3923" s="6">
        <v>94.77</v>
      </c>
      <c r="S3923" s="6">
        <f t="shared" si="185"/>
        <v>3806.45</v>
      </c>
    </row>
    <row r="3924" spans="1:19" x14ac:dyDescent="0.35">
      <c r="A3924" s="1">
        <v>8854</v>
      </c>
      <c r="B3924" s="1">
        <v>79</v>
      </c>
      <c r="C3924" s="1" t="str">
        <f t="shared" si="183"/>
        <v>Old</v>
      </c>
      <c r="D3924" s="1" t="s">
        <v>38</v>
      </c>
      <c r="E3924" s="1" t="s">
        <v>33</v>
      </c>
      <c r="F3924" s="1" t="s">
        <v>24</v>
      </c>
      <c r="G3924" s="1" t="s">
        <v>25</v>
      </c>
      <c r="H3924" s="1">
        <v>3</v>
      </c>
      <c r="I3924" s="1" t="s">
        <v>20</v>
      </c>
      <c r="J3924" s="1" t="s">
        <v>27</v>
      </c>
      <c r="K3924" s="6">
        <v>494.06</v>
      </c>
      <c r="L3924" s="6">
        <v>247.03</v>
      </c>
      <c r="M3924" s="1">
        <v>2</v>
      </c>
      <c r="N3924" s="8">
        <v>45444</v>
      </c>
      <c r="O3924" s="4" t="str">
        <f t="shared" si="184"/>
        <v>June 2024</v>
      </c>
      <c r="P3924" s="1" t="s">
        <v>32</v>
      </c>
      <c r="Q3924" s="1" t="s">
        <v>67</v>
      </c>
      <c r="R3924" s="6">
        <v>107.12</v>
      </c>
      <c r="S3924" s="6">
        <f t="shared" si="185"/>
        <v>601.18000000000006</v>
      </c>
    </row>
    <row r="3925" spans="1:19" x14ac:dyDescent="0.35">
      <c r="A3925" s="1">
        <v>9020</v>
      </c>
      <c r="B3925" s="1">
        <v>79</v>
      </c>
      <c r="C3925" s="1" t="str">
        <f t="shared" si="183"/>
        <v>Old</v>
      </c>
      <c r="D3925" s="1" t="s">
        <v>16</v>
      </c>
      <c r="E3925" s="1" t="s">
        <v>17</v>
      </c>
      <c r="F3925" s="1" t="s">
        <v>18</v>
      </c>
      <c r="G3925" s="1" t="s">
        <v>19</v>
      </c>
      <c r="H3925" s="1">
        <v>2</v>
      </c>
      <c r="I3925" s="1" t="s">
        <v>26</v>
      </c>
      <c r="J3925" s="1" t="s">
        <v>27</v>
      </c>
      <c r="K3925" s="6">
        <v>791.19</v>
      </c>
      <c r="L3925" s="6">
        <v>791.19</v>
      </c>
      <c r="M3925" s="1">
        <v>1</v>
      </c>
      <c r="N3925" s="8">
        <v>45444</v>
      </c>
      <c r="O3925" s="4" t="str">
        <f t="shared" si="184"/>
        <v>June 2024</v>
      </c>
      <c r="P3925" s="1" t="s">
        <v>22</v>
      </c>
      <c r="Q3925" s="1" t="s">
        <v>55</v>
      </c>
      <c r="R3925" s="6">
        <v>59.3</v>
      </c>
      <c r="S3925" s="6">
        <f t="shared" si="185"/>
        <v>850.49</v>
      </c>
    </row>
    <row r="3926" spans="1:19" x14ac:dyDescent="0.35">
      <c r="A3926" s="1">
        <v>5870</v>
      </c>
      <c r="B3926" s="1">
        <v>80</v>
      </c>
      <c r="C3926" s="1" t="str">
        <f t="shared" si="183"/>
        <v>Old</v>
      </c>
      <c r="D3926" s="1" t="s">
        <v>38</v>
      </c>
      <c r="E3926" s="1" t="s">
        <v>17</v>
      </c>
      <c r="F3926" s="1" t="s">
        <v>18</v>
      </c>
      <c r="G3926" s="1" t="s">
        <v>36</v>
      </c>
      <c r="H3926" s="1">
        <v>5</v>
      </c>
      <c r="I3926" s="1" t="s">
        <v>26</v>
      </c>
      <c r="J3926" s="1" t="s">
        <v>42</v>
      </c>
      <c r="K3926" s="6">
        <v>62.25</v>
      </c>
      <c r="L3926" s="6">
        <v>20.75</v>
      </c>
      <c r="M3926" s="1">
        <v>3</v>
      </c>
      <c r="N3926" s="8">
        <v>45444</v>
      </c>
      <c r="O3926" s="4" t="str">
        <f t="shared" si="184"/>
        <v>June 2024</v>
      </c>
      <c r="P3926" s="1" t="s">
        <v>28</v>
      </c>
      <c r="Q3926" s="1" t="s">
        <v>37</v>
      </c>
      <c r="R3926" s="6">
        <v>28.47</v>
      </c>
      <c r="S3926" s="6">
        <f t="shared" si="185"/>
        <v>90.72</v>
      </c>
    </row>
    <row r="3927" spans="1:19" x14ac:dyDescent="0.35">
      <c r="A3927" s="1">
        <v>14490</v>
      </c>
      <c r="B3927" s="1">
        <v>18</v>
      </c>
      <c r="C3927" s="1" t="str">
        <f t="shared" si="183"/>
        <v>Young</v>
      </c>
      <c r="D3927" s="1" t="s">
        <v>16</v>
      </c>
      <c r="E3927" s="1" t="s">
        <v>17</v>
      </c>
      <c r="F3927" s="1" t="s">
        <v>18</v>
      </c>
      <c r="G3927" s="1" t="s">
        <v>81</v>
      </c>
      <c r="H3927" s="1">
        <v>1</v>
      </c>
      <c r="I3927" s="1" t="s">
        <v>26</v>
      </c>
      <c r="J3927" s="1" t="s">
        <v>21</v>
      </c>
      <c r="K3927" s="6">
        <v>1139.68</v>
      </c>
      <c r="L3927" s="6">
        <v>1139.68</v>
      </c>
      <c r="M3927" s="1">
        <v>1</v>
      </c>
      <c r="N3927" s="8">
        <v>45445</v>
      </c>
      <c r="O3927" s="4" t="str">
        <f t="shared" si="184"/>
        <v>June 2024</v>
      </c>
      <c r="P3927" s="1" t="s">
        <v>22</v>
      </c>
      <c r="Q3927" s="1"/>
      <c r="R3927" s="6">
        <v>0</v>
      </c>
      <c r="S3927" s="6">
        <f t="shared" si="185"/>
        <v>1139.68</v>
      </c>
    </row>
    <row r="3928" spans="1:19" x14ac:dyDescent="0.35">
      <c r="A3928" s="1">
        <v>9802</v>
      </c>
      <c r="B3928" s="1">
        <v>19</v>
      </c>
      <c r="C3928" s="1" t="str">
        <f t="shared" si="183"/>
        <v>Young</v>
      </c>
      <c r="D3928" s="1" t="s">
        <v>38</v>
      </c>
      <c r="E3928" s="1" t="s">
        <v>17</v>
      </c>
      <c r="F3928" s="1" t="s">
        <v>18</v>
      </c>
      <c r="G3928" s="1" t="s">
        <v>19</v>
      </c>
      <c r="H3928" s="1">
        <v>2</v>
      </c>
      <c r="I3928" s="1" t="s">
        <v>20</v>
      </c>
      <c r="J3928" s="1" t="s">
        <v>21</v>
      </c>
      <c r="K3928" s="6">
        <v>3955.95</v>
      </c>
      <c r="L3928" s="6">
        <v>791.19</v>
      </c>
      <c r="M3928" s="1">
        <v>5</v>
      </c>
      <c r="N3928" s="8">
        <v>45445</v>
      </c>
      <c r="O3928" s="4" t="str">
        <f t="shared" si="184"/>
        <v>June 2024</v>
      </c>
      <c r="P3928" s="1" t="s">
        <v>28</v>
      </c>
      <c r="Q3928" s="1" t="s">
        <v>54</v>
      </c>
      <c r="R3928" s="6">
        <v>119.44</v>
      </c>
      <c r="S3928" s="6">
        <f t="shared" si="185"/>
        <v>4075.39</v>
      </c>
    </row>
    <row r="3929" spans="1:19" x14ac:dyDescent="0.35">
      <c r="A3929" s="1">
        <v>17050</v>
      </c>
      <c r="B3929" s="1">
        <v>20</v>
      </c>
      <c r="C3929" s="1" t="str">
        <f t="shared" si="183"/>
        <v>Young</v>
      </c>
      <c r="D3929" s="1" t="s">
        <v>16</v>
      </c>
      <c r="E3929" s="1" t="s">
        <v>33</v>
      </c>
      <c r="F3929" s="1" t="s">
        <v>18</v>
      </c>
      <c r="G3929" s="1" t="s">
        <v>81</v>
      </c>
      <c r="H3929" s="1">
        <v>4</v>
      </c>
      <c r="I3929" s="1" t="s">
        <v>26</v>
      </c>
      <c r="J3929" s="1" t="s">
        <v>93</v>
      </c>
      <c r="K3929" s="6">
        <v>4558.72</v>
      </c>
      <c r="L3929" s="6">
        <v>1139.68</v>
      </c>
      <c r="M3929" s="1">
        <v>4</v>
      </c>
      <c r="N3929" s="8">
        <v>45445</v>
      </c>
      <c r="O3929" s="4" t="str">
        <f t="shared" si="184"/>
        <v>June 2024</v>
      </c>
      <c r="P3929" s="1" t="s">
        <v>22</v>
      </c>
      <c r="Q3929" s="1" t="s">
        <v>105</v>
      </c>
      <c r="R3929" s="6">
        <v>82.02</v>
      </c>
      <c r="S3929" s="6">
        <f t="shared" si="185"/>
        <v>4640.7400000000007</v>
      </c>
    </row>
    <row r="3930" spans="1:19" x14ac:dyDescent="0.35">
      <c r="A3930" s="1">
        <v>18407</v>
      </c>
      <c r="B3930" s="1">
        <v>20</v>
      </c>
      <c r="C3930" s="1" t="str">
        <f t="shared" si="183"/>
        <v>Young</v>
      </c>
      <c r="D3930" s="1" t="s">
        <v>38</v>
      </c>
      <c r="E3930" s="1" t="s">
        <v>17</v>
      </c>
      <c r="F3930" s="1" t="s">
        <v>30</v>
      </c>
      <c r="G3930" s="1" t="s">
        <v>78</v>
      </c>
      <c r="H3930" s="1">
        <v>1</v>
      </c>
      <c r="I3930" s="1" t="s">
        <v>20</v>
      </c>
      <c r="J3930" s="1" t="s">
        <v>83</v>
      </c>
      <c r="K3930" s="6">
        <v>1348.64</v>
      </c>
      <c r="L3930" s="6">
        <v>674.32</v>
      </c>
      <c r="M3930" s="1">
        <v>2</v>
      </c>
      <c r="N3930" s="8">
        <v>45445</v>
      </c>
      <c r="O3930" s="4" t="str">
        <f t="shared" si="184"/>
        <v>June 2024</v>
      </c>
      <c r="P3930" s="1" t="s">
        <v>22</v>
      </c>
      <c r="Q3930" s="1" t="s">
        <v>111</v>
      </c>
      <c r="R3930" s="6">
        <v>117.92</v>
      </c>
      <c r="S3930" s="6">
        <f t="shared" si="185"/>
        <v>1466.5600000000002</v>
      </c>
    </row>
    <row r="3931" spans="1:19" x14ac:dyDescent="0.35">
      <c r="A3931" s="1">
        <v>19474</v>
      </c>
      <c r="B3931" s="1">
        <v>20</v>
      </c>
      <c r="C3931" s="1" t="str">
        <f t="shared" si="183"/>
        <v>Young</v>
      </c>
      <c r="D3931" s="1" t="s">
        <v>38</v>
      </c>
      <c r="E3931" s="1" t="s">
        <v>33</v>
      </c>
      <c r="F3931" s="1" t="s">
        <v>30</v>
      </c>
      <c r="G3931" s="1" t="s">
        <v>78</v>
      </c>
      <c r="H3931" s="1">
        <v>1</v>
      </c>
      <c r="I3931" s="1" t="s">
        <v>26</v>
      </c>
      <c r="J3931" s="1" t="s">
        <v>21</v>
      </c>
      <c r="K3931" s="6">
        <v>1348.64</v>
      </c>
      <c r="L3931" s="6">
        <v>674.32</v>
      </c>
      <c r="M3931" s="1">
        <v>2</v>
      </c>
      <c r="N3931" s="8">
        <v>45445</v>
      </c>
      <c r="O3931" s="4" t="str">
        <f t="shared" si="184"/>
        <v>June 2024</v>
      </c>
      <c r="P3931" s="1" t="s">
        <v>22</v>
      </c>
      <c r="Q3931" s="1" t="s">
        <v>37</v>
      </c>
      <c r="R3931" s="6">
        <v>85.55</v>
      </c>
      <c r="S3931" s="6">
        <f t="shared" si="185"/>
        <v>1434.19</v>
      </c>
    </row>
    <row r="3932" spans="1:19" x14ac:dyDescent="0.35">
      <c r="A3932" s="1">
        <v>3415</v>
      </c>
      <c r="B3932" s="1">
        <v>21</v>
      </c>
      <c r="C3932" s="1" t="str">
        <f t="shared" si="183"/>
        <v>Young</v>
      </c>
      <c r="D3932" s="1" t="s">
        <v>38</v>
      </c>
      <c r="E3932" s="1" t="s">
        <v>17</v>
      </c>
      <c r="F3932" s="1" t="s">
        <v>30</v>
      </c>
      <c r="G3932" s="1" t="s">
        <v>31</v>
      </c>
      <c r="H3932" s="1">
        <v>3</v>
      </c>
      <c r="I3932" s="1" t="s">
        <v>20</v>
      </c>
      <c r="J3932" s="1" t="s">
        <v>27</v>
      </c>
      <c r="K3932" s="6">
        <v>2783.76</v>
      </c>
      <c r="L3932" s="6">
        <v>463.96</v>
      </c>
      <c r="M3932" s="1">
        <v>6</v>
      </c>
      <c r="N3932" s="8">
        <v>45445</v>
      </c>
      <c r="O3932" s="4" t="str">
        <f t="shared" si="184"/>
        <v>June 2024</v>
      </c>
      <c r="P3932" s="1" t="s">
        <v>32</v>
      </c>
      <c r="Q3932" s="1" t="s">
        <v>43</v>
      </c>
      <c r="R3932" s="6">
        <v>29.94</v>
      </c>
      <c r="S3932" s="6">
        <f t="shared" si="185"/>
        <v>2813.7000000000003</v>
      </c>
    </row>
    <row r="3933" spans="1:19" x14ac:dyDescent="0.35">
      <c r="A3933" s="1">
        <v>14183</v>
      </c>
      <c r="B3933" s="1">
        <v>25</v>
      </c>
      <c r="C3933" s="1" t="str">
        <f t="shared" si="183"/>
        <v>Young</v>
      </c>
      <c r="D3933" s="1" t="s">
        <v>16</v>
      </c>
      <c r="E3933" s="1" t="s">
        <v>17</v>
      </c>
      <c r="F3933" s="1" t="s">
        <v>24</v>
      </c>
      <c r="G3933" s="1" t="s">
        <v>85</v>
      </c>
      <c r="H3933" s="1">
        <v>3</v>
      </c>
      <c r="I3933" s="1" t="s">
        <v>26</v>
      </c>
      <c r="J3933" s="1" t="s">
        <v>21</v>
      </c>
      <c r="K3933" s="6">
        <v>2359.23</v>
      </c>
      <c r="L3933" s="6">
        <v>786.41</v>
      </c>
      <c r="M3933" s="1">
        <v>3</v>
      </c>
      <c r="N3933" s="8">
        <v>45445</v>
      </c>
      <c r="O3933" s="4" t="str">
        <f t="shared" si="184"/>
        <v>June 2024</v>
      </c>
      <c r="P3933" s="1" t="s">
        <v>84</v>
      </c>
      <c r="Q3933" s="1"/>
      <c r="R3933" s="6">
        <v>0</v>
      </c>
      <c r="S3933" s="6">
        <f t="shared" si="185"/>
        <v>2359.23</v>
      </c>
    </row>
    <row r="3934" spans="1:19" x14ac:dyDescent="0.35">
      <c r="A3934" s="1">
        <v>17929</v>
      </c>
      <c r="B3934" s="1">
        <v>25</v>
      </c>
      <c r="C3934" s="1" t="str">
        <f t="shared" si="183"/>
        <v>Young</v>
      </c>
      <c r="D3934" s="1" t="s">
        <v>16</v>
      </c>
      <c r="E3934" s="1" t="s">
        <v>17</v>
      </c>
      <c r="F3934" s="1" t="s">
        <v>18</v>
      </c>
      <c r="G3934" s="1" t="s">
        <v>81</v>
      </c>
      <c r="H3934" s="1">
        <v>1</v>
      </c>
      <c r="I3934" s="1" t="s">
        <v>26</v>
      </c>
      <c r="J3934" s="1" t="s">
        <v>21</v>
      </c>
      <c r="K3934" s="6">
        <v>2279.36</v>
      </c>
      <c r="L3934" s="6">
        <v>1139.68</v>
      </c>
      <c r="M3934" s="1">
        <v>2</v>
      </c>
      <c r="N3934" s="8">
        <v>45445</v>
      </c>
      <c r="O3934" s="4" t="str">
        <f t="shared" si="184"/>
        <v>June 2024</v>
      </c>
      <c r="P3934" s="1" t="s">
        <v>22</v>
      </c>
      <c r="Q3934" s="1" t="s">
        <v>37</v>
      </c>
      <c r="R3934" s="6">
        <v>49.58</v>
      </c>
      <c r="S3934" s="6">
        <f t="shared" si="185"/>
        <v>2328.94</v>
      </c>
    </row>
    <row r="3935" spans="1:19" x14ac:dyDescent="0.35">
      <c r="A3935" s="1">
        <v>19594</v>
      </c>
      <c r="B3935" s="1">
        <v>25</v>
      </c>
      <c r="C3935" s="1" t="str">
        <f t="shared" si="183"/>
        <v>Young</v>
      </c>
      <c r="D3935" s="1" t="s">
        <v>16</v>
      </c>
      <c r="E3935" s="1" t="s">
        <v>17</v>
      </c>
      <c r="F3935" s="1" t="s">
        <v>40</v>
      </c>
      <c r="G3935" s="1" t="s">
        <v>88</v>
      </c>
      <c r="H3935" s="1">
        <v>5</v>
      </c>
      <c r="I3935" s="1" t="s">
        <v>26</v>
      </c>
      <c r="J3935" s="1" t="s">
        <v>21</v>
      </c>
      <c r="K3935" s="6">
        <v>919</v>
      </c>
      <c r="L3935" s="6">
        <v>459.5</v>
      </c>
      <c r="M3935" s="1">
        <v>2</v>
      </c>
      <c r="N3935" s="8">
        <v>45445</v>
      </c>
      <c r="O3935" s="4" t="str">
        <f t="shared" si="184"/>
        <v>June 2024</v>
      </c>
      <c r="P3935" s="1" t="s">
        <v>84</v>
      </c>
      <c r="Q3935" s="1" t="s">
        <v>37</v>
      </c>
      <c r="R3935" s="6">
        <v>17.670000000000002</v>
      </c>
      <c r="S3935" s="6">
        <f t="shared" si="185"/>
        <v>936.67</v>
      </c>
    </row>
    <row r="3936" spans="1:19" x14ac:dyDescent="0.35">
      <c r="A3936" s="1">
        <v>13827</v>
      </c>
      <c r="B3936" s="1">
        <v>26</v>
      </c>
      <c r="C3936" s="1" t="str">
        <f t="shared" si="183"/>
        <v>Young</v>
      </c>
      <c r="D3936" s="1" t="s">
        <v>38</v>
      </c>
      <c r="E3936" s="1" t="s">
        <v>17</v>
      </c>
      <c r="F3936" s="1" t="s">
        <v>18</v>
      </c>
      <c r="G3936" s="1" t="s">
        <v>81</v>
      </c>
      <c r="H3936" s="1">
        <v>2</v>
      </c>
      <c r="I3936" s="1" t="s">
        <v>26</v>
      </c>
      <c r="J3936" s="1" t="s">
        <v>83</v>
      </c>
      <c r="K3936" s="6">
        <v>10257.120000000001</v>
      </c>
      <c r="L3936" s="6">
        <v>1139.68</v>
      </c>
      <c r="M3936" s="1">
        <v>9</v>
      </c>
      <c r="N3936" s="8">
        <v>45445</v>
      </c>
      <c r="O3936" s="4" t="str">
        <f t="shared" si="184"/>
        <v>June 2024</v>
      </c>
      <c r="P3936" s="1" t="s">
        <v>79</v>
      </c>
      <c r="Q3936" s="1" t="s">
        <v>52</v>
      </c>
      <c r="R3936" s="6">
        <v>69.14</v>
      </c>
      <c r="S3936" s="6">
        <f t="shared" si="185"/>
        <v>10326.26</v>
      </c>
    </row>
    <row r="3937" spans="1:19" x14ac:dyDescent="0.35">
      <c r="A3937" s="1">
        <v>7774</v>
      </c>
      <c r="B3937" s="1">
        <v>27</v>
      </c>
      <c r="C3937" s="1" t="str">
        <f t="shared" si="183"/>
        <v>Young</v>
      </c>
      <c r="D3937" s="1" t="s">
        <v>16</v>
      </c>
      <c r="E3937" s="1" t="s">
        <v>17</v>
      </c>
      <c r="F3937" s="1" t="s">
        <v>18</v>
      </c>
      <c r="G3937" s="1" t="s">
        <v>19</v>
      </c>
      <c r="H3937" s="1">
        <v>2</v>
      </c>
      <c r="I3937" s="1" t="s">
        <v>20</v>
      </c>
      <c r="J3937" s="1" t="s">
        <v>27</v>
      </c>
      <c r="K3937" s="6">
        <v>6329.52</v>
      </c>
      <c r="L3937" s="6">
        <v>791.19</v>
      </c>
      <c r="M3937" s="1">
        <v>8</v>
      </c>
      <c r="N3937" s="8">
        <v>45445</v>
      </c>
      <c r="O3937" s="4" t="str">
        <f t="shared" si="184"/>
        <v>June 2024</v>
      </c>
      <c r="P3937" s="1" t="s">
        <v>28</v>
      </c>
      <c r="Q3937" s="1" t="s">
        <v>75</v>
      </c>
      <c r="R3937" s="6">
        <v>71.900000000000006</v>
      </c>
      <c r="S3937" s="6">
        <f t="shared" si="185"/>
        <v>6401.42</v>
      </c>
    </row>
    <row r="3938" spans="1:19" x14ac:dyDescent="0.35">
      <c r="A3938" s="1">
        <v>16545</v>
      </c>
      <c r="B3938" s="1">
        <v>27</v>
      </c>
      <c r="C3938" s="1" t="str">
        <f t="shared" si="183"/>
        <v>Young</v>
      </c>
      <c r="D3938" s="1" t="s">
        <v>38</v>
      </c>
      <c r="E3938" s="1" t="s">
        <v>17</v>
      </c>
      <c r="F3938" s="1" t="s">
        <v>30</v>
      </c>
      <c r="G3938" s="1" t="s">
        <v>78</v>
      </c>
      <c r="H3938" s="1">
        <v>1</v>
      </c>
      <c r="I3938" s="1" t="s">
        <v>20</v>
      </c>
      <c r="J3938" s="1" t="s">
        <v>93</v>
      </c>
      <c r="K3938" s="6">
        <v>6068.88</v>
      </c>
      <c r="L3938" s="6">
        <v>674.32</v>
      </c>
      <c r="M3938" s="1">
        <v>9</v>
      </c>
      <c r="N3938" s="8">
        <v>45445</v>
      </c>
      <c r="O3938" s="4" t="str">
        <f t="shared" si="184"/>
        <v>June 2024</v>
      </c>
      <c r="P3938" s="1" t="s">
        <v>79</v>
      </c>
      <c r="Q3938" s="1"/>
      <c r="R3938" s="6">
        <v>0</v>
      </c>
      <c r="S3938" s="6">
        <f t="shared" si="185"/>
        <v>6068.88</v>
      </c>
    </row>
    <row r="3939" spans="1:19" x14ac:dyDescent="0.35">
      <c r="A3939" s="1">
        <v>14885</v>
      </c>
      <c r="B3939" s="1">
        <v>28</v>
      </c>
      <c r="C3939" s="1" t="str">
        <f t="shared" si="183"/>
        <v>Young</v>
      </c>
      <c r="D3939" s="1" t="s">
        <v>38</v>
      </c>
      <c r="E3939" s="1" t="s">
        <v>17</v>
      </c>
      <c r="F3939" s="1" t="s">
        <v>30</v>
      </c>
      <c r="G3939" s="1" t="s">
        <v>78</v>
      </c>
      <c r="H3939" s="1">
        <v>4</v>
      </c>
      <c r="I3939" s="1" t="s">
        <v>26</v>
      </c>
      <c r="J3939" s="1" t="s">
        <v>21</v>
      </c>
      <c r="K3939" s="6">
        <v>2022.96</v>
      </c>
      <c r="L3939" s="6">
        <v>674.32</v>
      </c>
      <c r="M3939" s="1">
        <v>3</v>
      </c>
      <c r="N3939" s="8">
        <v>45445</v>
      </c>
      <c r="O3939" s="4" t="str">
        <f t="shared" si="184"/>
        <v>June 2024</v>
      </c>
      <c r="P3939" s="1" t="s">
        <v>79</v>
      </c>
      <c r="Q3939" s="1" t="s">
        <v>89</v>
      </c>
      <c r="R3939" s="6">
        <v>165.34</v>
      </c>
      <c r="S3939" s="6">
        <f t="shared" si="185"/>
        <v>2188.3000000000002</v>
      </c>
    </row>
    <row r="3940" spans="1:19" x14ac:dyDescent="0.35">
      <c r="A3940" s="1">
        <v>8028</v>
      </c>
      <c r="B3940" s="1">
        <v>29</v>
      </c>
      <c r="C3940" s="1" t="str">
        <f t="shared" si="183"/>
        <v>Young</v>
      </c>
      <c r="D3940" s="1" t="s">
        <v>38</v>
      </c>
      <c r="E3940" s="1" t="s">
        <v>33</v>
      </c>
      <c r="F3940" s="1" t="s">
        <v>40</v>
      </c>
      <c r="G3940" s="1" t="s">
        <v>41</v>
      </c>
      <c r="H3940" s="1">
        <v>3</v>
      </c>
      <c r="I3940" s="1" t="s">
        <v>20</v>
      </c>
      <c r="J3940" s="1" t="s">
        <v>42</v>
      </c>
      <c r="K3940" s="6">
        <v>3379.32</v>
      </c>
      <c r="L3940" s="6">
        <v>844.83</v>
      </c>
      <c r="M3940" s="1">
        <v>4</v>
      </c>
      <c r="N3940" s="8">
        <v>45445</v>
      </c>
      <c r="O3940" s="4" t="str">
        <f t="shared" si="184"/>
        <v>June 2024</v>
      </c>
      <c r="P3940" s="1" t="s">
        <v>28</v>
      </c>
      <c r="Q3940" s="1"/>
      <c r="R3940" s="6">
        <v>0</v>
      </c>
      <c r="S3940" s="6">
        <f t="shared" si="185"/>
        <v>3379.32</v>
      </c>
    </row>
    <row r="3941" spans="1:19" x14ac:dyDescent="0.35">
      <c r="A3941" s="1">
        <v>6815</v>
      </c>
      <c r="B3941" s="1">
        <v>30</v>
      </c>
      <c r="C3941" s="1" t="str">
        <f t="shared" si="183"/>
        <v>Young</v>
      </c>
      <c r="D3941" s="1" t="s">
        <v>38</v>
      </c>
      <c r="E3941" s="1" t="s">
        <v>17</v>
      </c>
      <c r="F3941" s="1" t="s">
        <v>24</v>
      </c>
      <c r="G3941" s="1" t="s">
        <v>25</v>
      </c>
      <c r="H3941" s="1">
        <v>3</v>
      </c>
      <c r="I3941" s="1" t="s">
        <v>20</v>
      </c>
      <c r="J3941" s="1" t="s">
        <v>34</v>
      </c>
      <c r="K3941" s="6">
        <v>741.09</v>
      </c>
      <c r="L3941" s="6">
        <v>247.03</v>
      </c>
      <c r="M3941" s="1">
        <v>3</v>
      </c>
      <c r="N3941" s="8">
        <v>45445</v>
      </c>
      <c r="O3941" s="4" t="str">
        <f t="shared" si="184"/>
        <v>June 2024</v>
      </c>
      <c r="P3941" s="1" t="s">
        <v>32</v>
      </c>
      <c r="Q3941" s="1" t="s">
        <v>37</v>
      </c>
      <c r="R3941" s="6">
        <v>41.71</v>
      </c>
      <c r="S3941" s="6">
        <f t="shared" si="185"/>
        <v>782.80000000000007</v>
      </c>
    </row>
    <row r="3942" spans="1:19" x14ac:dyDescent="0.35">
      <c r="A3942" s="1">
        <v>17849</v>
      </c>
      <c r="B3942" s="1">
        <v>30</v>
      </c>
      <c r="C3942" s="1" t="str">
        <f t="shared" si="183"/>
        <v>Young</v>
      </c>
      <c r="D3942" s="1" t="s">
        <v>38</v>
      </c>
      <c r="E3942" s="1" t="s">
        <v>17</v>
      </c>
      <c r="F3942" s="1" t="s">
        <v>77</v>
      </c>
      <c r="G3942" s="1" t="s">
        <v>86</v>
      </c>
      <c r="H3942" s="1">
        <v>2</v>
      </c>
      <c r="I3942" s="1" t="s">
        <v>20</v>
      </c>
      <c r="J3942" s="1" t="s">
        <v>21</v>
      </c>
      <c r="K3942" s="6">
        <v>1444.72</v>
      </c>
      <c r="L3942" s="6">
        <v>361.18</v>
      </c>
      <c r="M3942" s="1">
        <v>4</v>
      </c>
      <c r="N3942" s="8">
        <v>45445</v>
      </c>
      <c r="O3942" s="4" t="str">
        <f t="shared" si="184"/>
        <v>June 2024</v>
      </c>
      <c r="P3942" s="1" t="s">
        <v>79</v>
      </c>
      <c r="Q3942" s="1" t="s">
        <v>119</v>
      </c>
      <c r="R3942" s="6">
        <v>117.34</v>
      </c>
      <c r="S3942" s="6">
        <f t="shared" si="185"/>
        <v>1562.06</v>
      </c>
    </row>
    <row r="3943" spans="1:19" x14ac:dyDescent="0.35">
      <c r="A3943" s="1">
        <v>17469</v>
      </c>
      <c r="B3943" s="1">
        <v>32</v>
      </c>
      <c r="C3943" s="1" t="str">
        <f t="shared" si="183"/>
        <v>Young</v>
      </c>
      <c r="D3943" s="1" t="s">
        <v>16</v>
      </c>
      <c r="E3943" s="1" t="s">
        <v>17</v>
      </c>
      <c r="F3943" s="1" t="s">
        <v>18</v>
      </c>
      <c r="G3943" s="1" t="s">
        <v>81</v>
      </c>
      <c r="H3943" s="1">
        <v>3</v>
      </c>
      <c r="I3943" s="1" t="s">
        <v>20</v>
      </c>
      <c r="J3943" s="1" t="s">
        <v>83</v>
      </c>
      <c r="K3943" s="6">
        <v>4558.72</v>
      </c>
      <c r="L3943" s="6">
        <v>1139.68</v>
      </c>
      <c r="M3943" s="1">
        <v>4</v>
      </c>
      <c r="N3943" s="8">
        <v>45445</v>
      </c>
      <c r="O3943" s="4" t="str">
        <f t="shared" si="184"/>
        <v>June 2024</v>
      </c>
      <c r="P3943" s="1" t="s">
        <v>84</v>
      </c>
      <c r="Q3943" s="1"/>
      <c r="R3943" s="6">
        <v>0</v>
      </c>
      <c r="S3943" s="6">
        <f t="shared" si="185"/>
        <v>4558.72</v>
      </c>
    </row>
    <row r="3944" spans="1:19" x14ac:dyDescent="0.35">
      <c r="A3944" s="1">
        <v>7388</v>
      </c>
      <c r="B3944" s="1">
        <v>33</v>
      </c>
      <c r="C3944" s="1" t="str">
        <f t="shared" si="183"/>
        <v>Young</v>
      </c>
      <c r="D3944" s="1" t="s">
        <v>16</v>
      </c>
      <c r="E3944" s="1" t="s">
        <v>33</v>
      </c>
      <c r="F3944" s="1" t="s">
        <v>30</v>
      </c>
      <c r="G3944" s="1" t="s">
        <v>31</v>
      </c>
      <c r="H3944" s="1">
        <v>3</v>
      </c>
      <c r="I3944" s="1" t="s">
        <v>26</v>
      </c>
      <c r="J3944" s="1" t="s">
        <v>27</v>
      </c>
      <c r="K3944" s="6">
        <v>3247.72</v>
      </c>
      <c r="L3944" s="6">
        <v>463.96</v>
      </c>
      <c r="M3944" s="1">
        <v>7</v>
      </c>
      <c r="N3944" s="8">
        <v>45445</v>
      </c>
      <c r="O3944" s="4" t="str">
        <f t="shared" si="184"/>
        <v>June 2024</v>
      </c>
      <c r="P3944" s="1" t="s">
        <v>22</v>
      </c>
      <c r="Q3944" s="1" t="s">
        <v>61</v>
      </c>
      <c r="R3944" s="6">
        <v>106.32</v>
      </c>
      <c r="S3944" s="6">
        <f t="shared" si="185"/>
        <v>3354.04</v>
      </c>
    </row>
    <row r="3945" spans="1:19" x14ac:dyDescent="0.35">
      <c r="A3945" s="1">
        <v>19732</v>
      </c>
      <c r="B3945" s="1">
        <v>33</v>
      </c>
      <c r="C3945" s="1" t="str">
        <f t="shared" si="183"/>
        <v>Young</v>
      </c>
      <c r="D3945" s="1" t="s">
        <v>16</v>
      </c>
      <c r="E3945" s="1" t="s">
        <v>17</v>
      </c>
      <c r="F3945" s="1" t="s">
        <v>77</v>
      </c>
      <c r="G3945" s="1" t="s">
        <v>86</v>
      </c>
      <c r="H3945" s="1">
        <v>1</v>
      </c>
      <c r="I3945" s="1" t="s">
        <v>20</v>
      </c>
      <c r="J3945" s="1" t="s">
        <v>83</v>
      </c>
      <c r="K3945" s="6">
        <v>2528.2600000000002</v>
      </c>
      <c r="L3945" s="6">
        <v>361.18</v>
      </c>
      <c r="M3945" s="1">
        <v>7</v>
      </c>
      <c r="N3945" s="8">
        <v>45445</v>
      </c>
      <c r="O3945" s="4" t="str">
        <f t="shared" si="184"/>
        <v>June 2024</v>
      </c>
      <c r="P3945" s="1" t="s">
        <v>79</v>
      </c>
      <c r="Q3945" s="1" t="s">
        <v>106</v>
      </c>
      <c r="R3945" s="6">
        <v>142.80000000000001</v>
      </c>
      <c r="S3945" s="6">
        <f t="shared" si="185"/>
        <v>2671.0600000000004</v>
      </c>
    </row>
    <row r="3946" spans="1:19" x14ac:dyDescent="0.35">
      <c r="A3946" s="1">
        <v>4346</v>
      </c>
      <c r="B3946" s="1">
        <v>34</v>
      </c>
      <c r="C3946" s="1" t="str">
        <f t="shared" si="183"/>
        <v>Young</v>
      </c>
      <c r="D3946" s="1" t="s">
        <v>38</v>
      </c>
      <c r="E3946" s="1" t="s">
        <v>33</v>
      </c>
      <c r="F3946" s="1" t="s">
        <v>18</v>
      </c>
      <c r="G3946" s="1" t="s">
        <v>19</v>
      </c>
      <c r="H3946" s="1">
        <v>2</v>
      </c>
      <c r="I3946" s="1" t="s">
        <v>26</v>
      </c>
      <c r="J3946" s="1" t="s">
        <v>27</v>
      </c>
      <c r="K3946" s="6">
        <v>5538.33</v>
      </c>
      <c r="L3946" s="6">
        <v>791.19</v>
      </c>
      <c r="M3946" s="1">
        <v>7</v>
      </c>
      <c r="N3946" s="8">
        <v>45445</v>
      </c>
      <c r="O3946" s="4" t="str">
        <f t="shared" si="184"/>
        <v>June 2024</v>
      </c>
      <c r="P3946" s="1" t="s">
        <v>28</v>
      </c>
      <c r="Q3946" s="1" t="s">
        <v>29</v>
      </c>
      <c r="R3946" s="6">
        <v>44.9</v>
      </c>
      <c r="S3946" s="6">
        <f t="shared" si="185"/>
        <v>5583.23</v>
      </c>
    </row>
    <row r="3947" spans="1:19" x14ac:dyDescent="0.35">
      <c r="A3947" s="1">
        <v>1766</v>
      </c>
      <c r="B3947" s="1">
        <v>36</v>
      </c>
      <c r="C3947" s="1" t="str">
        <f t="shared" si="183"/>
        <v>Middle-Aged</v>
      </c>
      <c r="D3947" s="1" t="s">
        <v>38</v>
      </c>
      <c r="E3947" s="1" t="s">
        <v>17</v>
      </c>
      <c r="F3947" s="1" t="s">
        <v>18</v>
      </c>
      <c r="G3947" s="1" t="s">
        <v>19</v>
      </c>
      <c r="H3947" s="1">
        <v>2</v>
      </c>
      <c r="I3947" s="1" t="s">
        <v>20</v>
      </c>
      <c r="J3947" s="1" t="s">
        <v>27</v>
      </c>
      <c r="K3947" s="6">
        <v>7911.9</v>
      </c>
      <c r="L3947" s="6">
        <v>791.19</v>
      </c>
      <c r="M3947" s="1">
        <v>10</v>
      </c>
      <c r="N3947" s="8">
        <v>45445</v>
      </c>
      <c r="O3947" s="4" t="str">
        <f t="shared" si="184"/>
        <v>June 2024</v>
      </c>
      <c r="P3947" s="1" t="s">
        <v>32</v>
      </c>
      <c r="Q3947" s="1" t="s">
        <v>43</v>
      </c>
      <c r="R3947" s="6">
        <v>23.83</v>
      </c>
      <c r="S3947" s="6">
        <f t="shared" si="185"/>
        <v>7935.73</v>
      </c>
    </row>
    <row r="3948" spans="1:19" x14ac:dyDescent="0.35">
      <c r="A3948" s="1">
        <v>2499</v>
      </c>
      <c r="B3948" s="1">
        <v>36</v>
      </c>
      <c r="C3948" s="1" t="str">
        <f t="shared" si="183"/>
        <v>Middle-Aged</v>
      </c>
      <c r="D3948" s="1" t="s">
        <v>38</v>
      </c>
      <c r="E3948" s="1" t="s">
        <v>17</v>
      </c>
      <c r="F3948" s="1" t="s">
        <v>30</v>
      </c>
      <c r="G3948" s="1" t="s">
        <v>31</v>
      </c>
      <c r="H3948" s="1">
        <v>3</v>
      </c>
      <c r="I3948" s="1" t="s">
        <v>26</v>
      </c>
      <c r="J3948" s="1" t="s">
        <v>34</v>
      </c>
      <c r="K3948" s="6">
        <v>1391.88</v>
      </c>
      <c r="L3948" s="6">
        <v>463.96</v>
      </c>
      <c r="M3948" s="1">
        <v>3</v>
      </c>
      <c r="N3948" s="8">
        <v>45445</v>
      </c>
      <c r="O3948" s="4" t="str">
        <f t="shared" si="184"/>
        <v>June 2024</v>
      </c>
      <c r="P3948" s="1" t="s">
        <v>28</v>
      </c>
      <c r="Q3948" s="1" t="s">
        <v>37</v>
      </c>
      <c r="R3948" s="6">
        <v>27.42</v>
      </c>
      <c r="S3948" s="6">
        <f t="shared" si="185"/>
        <v>1419.3000000000002</v>
      </c>
    </row>
    <row r="3949" spans="1:19" x14ac:dyDescent="0.35">
      <c r="A3949" s="1">
        <v>14241</v>
      </c>
      <c r="B3949" s="1">
        <v>36</v>
      </c>
      <c r="C3949" s="1" t="str">
        <f t="shared" si="183"/>
        <v>Middle-Aged</v>
      </c>
      <c r="D3949" s="1" t="s">
        <v>38</v>
      </c>
      <c r="E3949" s="1" t="s">
        <v>17</v>
      </c>
      <c r="F3949" s="1" t="s">
        <v>77</v>
      </c>
      <c r="G3949" s="1" t="s">
        <v>86</v>
      </c>
      <c r="H3949" s="1">
        <v>2</v>
      </c>
      <c r="I3949" s="1" t="s">
        <v>26</v>
      </c>
      <c r="J3949" s="1" t="s">
        <v>93</v>
      </c>
      <c r="K3949" s="6">
        <v>2528.2600000000002</v>
      </c>
      <c r="L3949" s="6">
        <v>361.18</v>
      </c>
      <c r="M3949" s="1">
        <v>7</v>
      </c>
      <c r="N3949" s="8">
        <v>45445</v>
      </c>
      <c r="O3949" s="4" t="str">
        <f t="shared" si="184"/>
        <v>June 2024</v>
      </c>
      <c r="P3949" s="1" t="s">
        <v>79</v>
      </c>
      <c r="Q3949" s="1" t="s">
        <v>92</v>
      </c>
      <c r="R3949" s="6">
        <v>104.41</v>
      </c>
      <c r="S3949" s="6">
        <f t="shared" si="185"/>
        <v>2632.67</v>
      </c>
    </row>
    <row r="3950" spans="1:19" x14ac:dyDescent="0.35">
      <c r="A3950" s="1">
        <v>5666</v>
      </c>
      <c r="B3950" s="1">
        <v>37</v>
      </c>
      <c r="C3950" s="1" t="str">
        <f t="shared" si="183"/>
        <v>Middle-Aged</v>
      </c>
      <c r="D3950" s="1" t="s">
        <v>16</v>
      </c>
      <c r="E3950" s="1" t="s">
        <v>17</v>
      </c>
      <c r="F3950" s="1" t="s">
        <v>30</v>
      </c>
      <c r="G3950" s="1" t="s">
        <v>31</v>
      </c>
      <c r="H3950" s="1">
        <v>3</v>
      </c>
      <c r="I3950" s="1" t="s">
        <v>20</v>
      </c>
      <c r="J3950" s="1" t="s">
        <v>42</v>
      </c>
      <c r="K3950" s="6">
        <v>3247.72</v>
      </c>
      <c r="L3950" s="6">
        <v>463.96</v>
      </c>
      <c r="M3950" s="1">
        <v>7</v>
      </c>
      <c r="N3950" s="8">
        <v>45445</v>
      </c>
      <c r="O3950" s="4" t="str">
        <f t="shared" si="184"/>
        <v>June 2024</v>
      </c>
      <c r="P3950" s="1" t="s">
        <v>32</v>
      </c>
      <c r="Q3950" s="1" t="s">
        <v>43</v>
      </c>
      <c r="R3950" s="6">
        <v>77.75</v>
      </c>
      <c r="S3950" s="6">
        <f t="shared" si="185"/>
        <v>3325.47</v>
      </c>
    </row>
    <row r="3951" spans="1:19" x14ac:dyDescent="0.35">
      <c r="A3951" s="1">
        <v>19347</v>
      </c>
      <c r="B3951" s="1">
        <v>37</v>
      </c>
      <c r="C3951" s="1" t="str">
        <f t="shared" si="183"/>
        <v>Middle-Aged</v>
      </c>
      <c r="D3951" s="1" t="s">
        <v>38</v>
      </c>
      <c r="E3951" s="1" t="s">
        <v>17</v>
      </c>
      <c r="F3951" s="1" t="s">
        <v>30</v>
      </c>
      <c r="G3951" s="1" t="s">
        <v>78</v>
      </c>
      <c r="H3951" s="1">
        <v>1</v>
      </c>
      <c r="I3951" s="1" t="s">
        <v>20</v>
      </c>
      <c r="J3951" s="1" t="s">
        <v>93</v>
      </c>
      <c r="K3951" s="6">
        <v>2697.28</v>
      </c>
      <c r="L3951" s="6">
        <v>674.32</v>
      </c>
      <c r="M3951" s="1">
        <v>4</v>
      </c>
      <c r="N3951" s="8">
        <v>45445</v>
      </c>
      <c r="O3951" s="4" t="str">
        <f t="shared" si="184"/>
        <v>June 2024</v>
      </c>
      <c r="P3951" s="1" t="s">
        <v>22</v>
      </c>
      <c r="Q3951" s="1"/>
      <c r="R3951" s="6">
        <v>0</v>
      </c>
      <c r="S3951" s="6">
        <f t="shared" si="185"/>
        <v>2697.28</v>
      </c>
    </row>
    <row r="3952" spans="1:19" x14ac:dyDescent="0.35">
      <c r="A3952" s="1">
        <v>7283</v>
      </c>
      <c r="B3952" s="1">
        <v>38</v>
      </c>
      <c r="C3952" s="1" t="str">
        <f t="shared" si="183"/>
        <v>Middle-Aged</v>
      </c>
      <c r="D3952" s="1" t="s">
        <v>16</v>
      </c>
      <c r="E3952" s="1" t="s">
        <v>17</v>
      </c>
      <c r="F3952" s="1" t="s">
        <v>40</v>
      </c>
      <c r="G3952" s="1" t="s">
        <v>41</v>
      </c>
      <c r="H3952" s="1">
        <v>3</v>
      </c>
      <c r="I3952" s="1" t="s">
        <v>26</v>
      </c>
      <c r="J3952" s="1" t="s">
        <v>42</v>
      </c>
      <c r="K3952" s="6">
        <v>8448.2999999999993</v>
      </c>
      <c r="L3952" s="6">
        <v>844.83</v>
      </c>
      <c r="M3952" s="1">
        <v>10</v>
      </c>
      <c r="N3952" s="8">
        <v>45445</v>
      </c>
      <c r="O3952" s="4" t="str">
        <f t="shared" si="184"/>
        <v>June 2024</v>
      </c>
      <c r="P3952" s="1" t="s">
        <v>22</v>
      </c>
      <c r="Q3952" s="1" t="s">
        <v>45</v>
      </c>
      <c r="R3952" s="6">
        <v>74.75</v>
      </c>
      <c r="S3952" s="6">
        <f t="shared" si="185"/>
        <v>8523.0499999999993</v>
      </c>
    </row>
    <row r="3953" spans="1:19" x14ac:dyDescent="0.35">
      <c r="A3953" s="1">
        <v>12265</v>
      </c>
      <c r="B3953" s="1">
        <v>38</v>
      </c>
      <c r="C3953" s="1" t="str">
        <f t="shared" si="183"/>
        <v>Middle-Aged</v>
      </c>
      <c r="D3953" s="1" t="s">
        <v>38</v>
      </c>
      <c r="E3953" s="1" t="s">
        <v>17</v>
      </c>
      <c r="F3953" s="1" t="s">
        <v>30</v>
      </c>
      <c r="G3953" s="1" t="s">
        <v>78</v>
      </c>
      <c r="H3953" s="1">
        <v>2</v>
      </c>
      <c r="I3953" s="1" t="s">
        <v>26</v>
      </c>
      <c r="J3953" s="1" t="s">
        <v>21</v>
      </c>
      <c r="K3953" s="6">
        <v>4045.92</v>
      </c>
      <c r="L3953" s="6">
        <v>674.32</v>
      </c>
      <c r="M3953" s="1">
        <v>6</v>
      </c>
      <c r="N3953" s="8">
        <v>45445</v>
      </c>
      <c r="O3953" s="4" t="str">
        <f t="shared" si="184"/>
        <v>June 2024</v>
      </c>
      <c r="P3953" s="1" t="s">
        <v>79</v>
      </c>
      <c r="Q3953" s="1"/>
      <c r="R3953" s="6">
        <v>0</v>
      </c>
      <c r="S3953" s="6">
        <f t="shared" si="185"/>
        <v>4045.92</v>
      </c>
    </row>
    <row r="3954" spans="1:19" x14ac:dyDescent="0.35">
      <c r="A3954" s="1">
        <v>18100</v>
      </c>
      <c r="B3954" s="1">
        <v>38</v>
      </c>
      <c r="C3954" s="1" t="str">
        <f t="shared" si="183"/>
        <v>Middle-Aged</v>
      </c>
      <c r="D3954" s="1" t="s">
        <v>38</v>
      </c>
      <c r="E3954" s="1" t="s">
        <v>17</v>
      </c>
      <c r="F3954" s="1" t="s">
        <v>77</v>
      </c>
      <c r="G3954" s="1" t="s">
        <v>86</v>
      </c>
      <c r="H3954" s="1">
        <v>5</v>
      </c>
      <c r="I3954" s="1" t="s">
        <v>20</v>
      </c>
      <c r="J3954" s="1" t="s">
        <v>21</v>
      </c>
      <c r="K3954" s="6">
        <v>1444.72</v>
      </c>
      <c r="L3954" s="6">
        <v>361.18</v>
      </c>
      <c r="M3954" s="1">
        <v>4</v>
      </c>
      <c r="N3954" s="8">
        <v>45445</v>
      </c>
      <c r="O3954" s="4" t="str">
        <f t="shared" si="184"/>
        <v>June 2024</v>
      </c>
      <c r="P3954" s="1" t="s">
        <v>79</v>
      </c>
      <c r="Q3954" s="1"/>
      <c r="R3954" s="6">
        <v>0</v>
      </c>
      <c r="S3954" s="6">
        <f t="shared" si="185"/>
        <v>1444.72</v>
      </c>
    </row>
    <row r="3955" spans="1:19" x14ac:dyDescent="0.35">
      <c r="A3955" s="1">
        <v>5611</v>
      </c>
      <c r="B3955" s="1">
        <v>41</v>
      </c>
      <c r="C3955" s="1" t="str">
        <f t="shared" si="183"/>
        <v>Middle-Aged</v>
      </c>
      <c r="D3955" s="1" t="s">
        <v>16</v>
      </c>
      <c r="E3955" s="1" t="s">
        <v>17</v>
      </c>
      <c r="F3955" s="1" t="s">
        <v>24</v>
      </c>
      <c r="G3955" s="1" t="s">
        <v>25</v>
      </c>
      <c r="H3955" s="1">
        <v>3</v>
      </c>
      <c r="I3955" s="1" t="s">
        <v>26</v>
      </c>
      <c r="J3955" s="1" t="s">
        <v>27</v>
      </c>
      <c r="K3955" s="6">
        <v>1729.21</v>
      </c>
      <c r="L3955" s="6">
        <v>247.03</v>
      </c>
      <c r="M3955" s="1">
        <v>7</v>
      </c>
      <c r="N3955" s="8">
        <v>45445</v>
      </c>
      <c r="O3955" s="4" t="str">
        <f t="shared" si="184"/>
        <v>June 2024</v>
      </c>
      <c r="P3955" s="1" t="s">
        <v>22</v>
      </c>
      <c r="Q3955" s="1" t="s">
        <v>48</v>
      </c>
      <c r="R3955" s="6">
        <v>71.2</v>
      </c>
      <c r="S3955" s="6">
        <f t="shared" si="185"/>
        <v>1800.41</v>
      </c>
    </row>
    <row r="3956" spans="1:19" x14ac:dyDescent="0.35">
      <c r="A3956" s="1">
        <v>18882</v>
      </c>
      <c r="B3956" s="1">
        <v>41</v>
      </c>
      <c r="C3956" s="1" t="str">
        <f t="shared" si="183"/>
        <v>Middle-Aged</v>
      </c>
      <c r="D3956" s="1" t="s">
        <v>38</v>
      </c>
      <c r="E3956" s="1" t="s">
        <v>17</v>
      </c>
      <c r="F3956" s="1" t="s">
        <v>40</v>
      </c>
      <c r="G3956" s="1" t="s">
        <v>88</v>
      </c>
      <c r="H3956" s="1">
        <v>2</v>
      </c>
      <c r="I3956" s="1" t="s">
        <v>20</v>
      </c>
      <c r="J3956" s="1" t="s">
        <v>21</v>
      </c>
      <c r="K3956" s="6">
        <v>2757</v>
      </c>
      <c r="L3956" s="6">
        <v>459.5</v>
      </c>
      <c r="M3956" s="1">
        <v>6</v>
      </c>
      <c r="N3956" s="8">
        <v>45445</v>
      </c>
      <c r="O3956" s="4" t="str">
        <f t="shared" si="184"/>
        <v>June 2024</v>
      </c>
      <c r="P3956" s="1" t="s">
        <v>22</v>
      </c>
      <c r="Q3956" s="1" t="s">
        <v>94</v>
      </c>
      <c r="R3956" s="6">
        <v>159.54</v>
      </c>
      <c r="S3956" s="6">
        <f t="shared" si="185"/>
        <v>2916.54</v>
      </c>
    </row>
    <row r="3957" spans="1:19" x14ac:dyDescent="0.35">
      <c r="A3957" s="1">
        <v>16608</v>
      </c>
      <c r="B3957" s="1">
        <v>43</v>
      </c>
      <c r="C3957" s="1" t="str">
        <f t="shared" si="183"/>
        <v>Middle-Aged</v>
      </c>
      <c r="D3957" s="1" t="s">
        <v>38</v>
      </c>
      <c r="E3957" s="1" t="s">
        <v>17</v>
      </c>
      <c r="F3957" s="1" t="s">
        <v>24</v>
      </c>
      <c r="G3957" s="1" t="s">
        <v>85</v>
      </c>
      <c r="H3957" s="1">
        <v>1</v>
      </c>
      <c r="I3957" s="1" t="s">
        <v>20</v>
      </c>
      <c r="J3957" s="1" t="s">
        <v>21</v>
      </c>
      <c r="K3957" s="6">
        <v>3932.05</v>
      </c>
      <c r="L3957" s="6">
        <v>786.41</v>
      </c>
      <c r="M3957" s="1">
        <v>5</v>
      </c>
      <c r="N3957" s="8">
        <v>45445</v>
      </c>
      <c r="O3957" s="4" t="str">
        <f t="shared" si="184"/>
        <v>June 2024</v>
      </c>
      <c r="P3957" s="1" t="s">
        <v>84</v>
      </c>
      <c r="Q3957" s="1" t="s">
        <v>37</v>
      </c>
      <c r="R3957" s="6">
        <v>65.17</v>
      </c>
      <c r="S3957" s="6">
        <f t="shared" si="185"/>
        <v>3997.2200000000003</v>
      </c>
    </row>
    <row r="3958" spans="1:19" x14ac:dyDescent="0.35">
      <c r="A3958" s="1">
        <v>1185</v>
      </c>
      <c r="B3958" s="1">
        <v>49</v>
      </c>
      <c r="C3958" s="1" t="str">
        <f t="shared" si="183"/>
        <v>Middle-Aged</v>
      </c>
      <c r="D3958" s="1" t="s">
        <v>16</v>
      </c>
      <c r="E3958" s="1" t="s">
        <v>17</v>
      </c>
      <c r="F3958" s="1" t="s">
        <v>40</v>
      </c>
      <c r="G3958" s="1" t="s">
        <v>41</v>
      </c>
      <c r="H3958" s="1">
        <v>3</v>
      </c>
      <c r="I3958" s="1" t="s">
        <v>20</v>
      </c>
      <c r="J3958" s="1" t="s">
        <v>34</v>
      </c>
      <c r="K3958" s="6">
        <v>2534.4899999999998</v>
      </c>
      <c r="L3958" s="6">
        <v>844.83</v>
      </c>
      <c r="M3958" s="1">
        <v>3</v>
      </c>
      <c r="N3958" s="8">
        <v>45445</v>
      </c>
      <c r="O3958" s="4" t="str">
        <f t="shared" si="184"/>
        <v>June 2024</v>
      </c>
      <c r="P3958" s="1" t="s">
        <v>32</v>
      </c>
      <c r="Q3958" s="1"/>
      <c r="R3958" s="6">
        <v>0</v>
      </c>
      <c r="S3958" s="6">
        <f t="shared" si="185"/>
        <v>2534.4899999999998</v>
      </c>
    </row>
    <row r="3959" spans="1:19" x14ac:dyDescent="0.35">
      <c r="A3959" s="1">
        <v>4111</v>
      </c>
      <c r="B3959" s="1">
        <v>49</v>
      </c>
      <c r="C3959" s="1" t="str">
        <f t="shared" si="183"/>
        <v>Middle-Aged</v>
      </c>
      <c r="D3959" s="1" t="s">
        <v>16</v>
      </c>
      <c r="E3959" s="1" t="s">
        <v>17</v>
      </c>
      <c r="F3959" s="1" t="s">
        <v>18</v>
      </c>
      <c r="G3959" s="1" t="s">
        <v>19</v>
      </c>
      <c r="H3959" s="1">
        <v>2</v>
      </c>
      <c r="I3959" s="1" t="s">
        <v>26</v>
      </c>
      <c r="J3959" s="1" t="s">
        <v>34</v>
      </c>
      <c r="K3959" s="6">
        <v>4747.1400000000003</v>
      </c>
      <c r="L3959" s="6">
        <v>791.19</v>
      </c>
      <c r="M3959" s="1">
        <v>6</v>
      </c>
      <c r="N3959" s="8">
        <v>45445</v>
      </c>
      <c r="O3959" s="4" t="str">
        <f t="shared" si="184"/>
        <v>June 2024</v>
      </c>
      <c r="P3959" s="1" t="s">
        <v>22</v>
      </c>
      <c r="Q3959" s="1" t="s">
        <v>39</v>
      </c>
      <c r="R3959" s="6">
        <v>53.83</v>
      </c>
      <c r="S3959" s="6">
        <f t="shared" si="185"/>
        <v>4800.97</v>
      </c>
    </row>
    <row r="3960" spans="1:19" x14ac:dyDescent="0.35">
      <c r="A3960" s="1">
        <v>13295</v>
      </c>
      <c r="B3960" s="1">
        <v>49</v>
      </c>
      <c r="C3960" s="1" t="str">
        <f t="shared" si="183"/>
        <v>Middle-Aged</v>
      </c>
      <c r="D3960" s="1" t="s">
        <v>16</v>
      </c>
      <c r="E3960" s="1" t="s">
        <v>17</v>
      </c>
      <c r="F3960" s="1" t="s">
        <v>24</v>
      </c>
      <c r="G3960" s="1" t="s">
        <v>85</v>
      </c>
      <c r="H3960" s="1">
        <v>3</v>
      </c>
      <c r="I3960" s="1" t="s">
        <v>26</v>
      </c>
      <c r="J3960" s="1" t="s">
        <v>83</v>
      </c>
      <c r="K3960" s="6">
        <v>2359.23</v>
      </c>
      <c r="L3960" s="6">
        <v>786.41</v>
      </c>
      <c r="M3960" s="1">
        <v>3</v>
      </c>
      <c r="N3960" s="8">
        <v>45445</v>
      </c>
      <c r="O3960" s="4" t="str">
        <f t="shared" si="184"/>
        <v>June 2024</v>
      </c>
      <c r="P3960" s="1" t="s">
        <v>79</v>
      </c>
      <c r="Q3960" s="1" t="s">
        <v>92</v>
      </c>
      <c r="R3960" s="6">
        <v>58.54</v>
      </c>
      <c r="S3960" s="6">
        <f t="shared" si="185"/>
        <v>2417.77</v>
      </c>
    </row>
    <row r="3961" spans="1:19" x14ac:dyDescent="0.35">
      <c r="A3961" s="1">
        <v>4541</v>
      </c>
      <c r="B3961" s="1">
        <v>51</v>
      </c>
      <c r="C3961" s="1" t="str">
        <f t="shared" si="183"/>
        <v>Middle-Aged</v>
      </c>
      <c r="D3961" s="1" t="s">
        <v>38</v>
      </c>
      <c r="E3961" s="1" t="s">
        <v>17</v>
      </c>
      <c r="F3961" s="1" t="s">
        <v>18</v>
      </c>
      <c r="G3961" s="1" t="s">
        <v>36</v>
      </c>
      <c r="H3961" s="1">
        <v>5</v>
      </c>
      <c r="I3961" s="1" t="s">
        <v>26</v>
      </c>
      <c r="J3961" s="1" t="s">
        <v>34</v>
      </c>
      <c r="K3961" s="6">
        <v>124.5</v>
      </c>
      <c r="L3961" s="6">
        <v>20.75</v>
      </c>
      <c r="M3961" s="1">
        <v>6</v>
      </c>
      <c r="N3961" s="8">
        <v>45445</v>
      </c>
      <c r="O3961" s="4" t="str">
        <f t="shared" si="184"/>
        <v>June 2024</v>
      </c>
      <c r="P3961" s="1" t="s">
        <v>22</v>
      </c>
      <c r="Q3961" s="1"/>
      <c r="R3961" s="6">
        <v>0</v>
      </c>
      <c r="S3961" s="6">
        <f t="shared" si="185"/>
        <v>124.5</v>
      </c>
    </row>
    <row r="3962" spans="1:19" x14ac:dyDescent="0.35">
      <c r="A3962" s="1">
        <v>7612</v>
      </c>
      <c r="B3962" s="1">
        <v>51</v>
      </c>
      <c r="C3962" s="1" t="str">
        <f t="shared" si="183"/>
        <v>Middle-Aged</v>
      </c>
      <c r="D3962" s="1" t="s">
        <v>16</v>
      </c>
      <c r="E3962" s="1" t="s">
        <v>17</v>
      </c>
      <c r="F3962" s="1" t="s">
        <v>18</v>
      </c>
      <c r="G3962" s="1" t="s">
        <v>36</v>
      </c>
      <c r="H3962" s="1">
        <v>5</v>
      </c>
      <c r="I3962" s="1" t="s">
        <v>26</v>
      </c>
      <c r="J3962" s="1" t="s">
        <v>27</v>
      </c>
      <c r="K3962" s="6">
        <v>83</v>
      </c>
      <c r="L3962" s="6">
        <v>20.75</v>
      </c>
      <c r="M3962" s="1">
        <v>4</v>
      </c>
      <c r="N3962" s="8">
        <v>45445</v>
      </c>
      <c r="O3962" s="4" t="str">
        <f t="shared" si="184"/>
        <v>June 2024</v>
      </c>
      <c r="P3962" s="1" t="s">
        <v>32</v>
      </c>
      <c r="Q3962" s="1" t="s">
        <v>51</v>
      </c>
      <c r="R3962" s="6">
        <v>72.540000000000006</v>
      </c>
      <c r="S3962" s="6">
        <f t="shared" si="185"/>
        <v>155.54000000000002</v>
      </c>
    </row>
    <row r="3963" spans="1:19" x14ac:dyDescent="0.35">
      <c r="A3963" s="1">
        <v>7854</v>
      </c>
      <c r="B3963" s="1">
        <v>51</v>
      </c>
      <c r="C3963" s="1" t="str">
        <f t="shared" si="183"/>
        <v>Middle-Aged</v>
      </c>
      <c r="D3963" s="1" t="s">
        <v>38</v>
      </c>
      <c r="E3963" s="1" t="s">
        <v>17</v>
      </c>
      <c r="F3963" s="1" t="s">
        <v>18</v>
      </c>
      <c r="G3963" s="1" t="s">
        <v>36</v>
      </c>
      <c r="H3963" s="1">
        <v>5</v>
      </c>
      <c r="I3963" s="1" t="s">
        <v>26</v>
      </c>
      <c r="J3963" s="1" t="s">
        <v>42</v>
      </c>
      <c r="K3963" s="6">
        <v>207.5</v>
      </c>
      <c r="L3963" s="6">
        <v>20.75</v>
      </c>
      <c r="M3963" s="1">
        <v>10</v>
      </c>
      <c r="N3963" s="8">
        <v>45445</v>
      </c>
      <c r="O3963" s="4" t="str">
        <f t="shared" si="184"/>
        <v>June 2024</v>
      </c>
      <c r="P3963" s="1" t="s">
        <v>32</v>
      </c>
      <c r="Q3963" s="1" t="s">
        <v>45</v>
      </c>
      <c r="R3963" s="6">
        <v>25.47</v>
      </c>
      <c r="S3963" s="6">
        <f t="shared" si="185"/>
        <v>232.97</v>
      </c>
    </row>
    <row r="3964" spans="1:19" x14ac:dyDescent="0.35">
      <c r="A3964" s="1">
        <v>4484</v>
      </c>
      <c r="B3964" s="1">
        <v>52</v>
      </c>
      <c r="C3964" s="1" t="str">
        <f t="shared" si="183"/>
        <v>Middle-Aged</v>
      </c>
      <c r="D3964" s="1" t="s">
        <v>38</v>
      </c>
      <c r="E3964" s="1" t="s">
        <v>17</v>
      </c>
      <c r="F3964" s="1" t="s">
        <v>30</v>
      </c>
      <c r="G3964" s="1" t="s">
        <v>31</v>
      </c>
      <c r="H3964" s="1">
        <v>3</v>
      </c>
      <c r="I3964" s="1" t="s">
        <v>20</v>
      </c>
      <c r="J3964" s="1" t="s">
        <v>21</v>
      </c>
      <c r="K3964" s="6">
        <v>4175.6400000000003</v>
      </c>
      <c r="L3964" s="6">
        <v>463.96</v>
      </c>
      <c r="M3964" s="1">
        <v>9</v>
      </c>
      <c r="N3964" s="8">
        <v>45445</v>
      </c>
      <c r="O3964" s="4" t="str">
        <f t="shared" si="184"/>
        <v>June 2024</v>
      </c>
      <c r="P3964" s="1" t="s">
        <v>32</v>
      </c>
      <c r="Q3964" s="1" t="s">
        <v>51</v>
      </c>
      <c r="R3964" s="6">
        <v>76.8</v>
      </c>
      <c r="S3964" s="6">
        <f t="shared" si="185"/>
        <v>4252.4400000000005</v>
      </c>
    </row>
    <row r="3965" spans="1:19" x14ac:dyDescent="0.35">
      <c r="A3965" s="1">
        <v>8857</v>
      </c>
      <c r="B3965" s="1">
        <v>52</v>
      </c>
      <c r="C3965" s="1" t="str">
        <f t="shared" si="183"/>
        <v>Middle-Aged</v>
      </c>
      <c r="D3965" s="1" t="s">
        <v>38</v>
      </c>
      <c r="E3965" s="1" t="s">
        <v>33</v>
      </c>
      <c r="F3965" s="1" t="s">
        <v>30</v>
      </c>
      <c r="G3965" s="1" t="s">
        <v>31</v>
      </c>
      <c r="H3965" s="1">
        <v>3</v>
      </c>
      <c r="I3965" s="1" t="s">
        <v>26</v>
      </c>
      <c r="J3965" s="1" t="s">
        <v>34</v>
      </c>
      <c r="K3965" s="6">
        <v>3247.72</v>
      </c>
      <c r="L3965" s="6">
        <v>463.96</v>
      </c>
      <c r="M3965" s="1">
        <v>7</v>
      </c>
      <c r="N3965" s="8">
        <v>45445</v>
      </c>
      <c r="O3965" s="4" t="str">
        <f t="shared" si="184"/>
        <v>June 2024</v>
      </c>
      <c r="P3965" s="1" t="s">
        <v>32</v>
      </c>
      <c r="Q3965" s="1" t="s">
        <v>43</v>
      </c>
      <c r="R3965" s="6">
        <v>28.03</v>
      </c>
      <c r="S3965" s="6">
        <f t="shared" si="185"/>
        <v>3275.75</v>
      </c>
    </row>
    <row r="3966" spans="1:19" x14ac:dyDescent="0.35">
      <c r="A3966" s="1">
        <v>17412</v>
      </c>
      <c r="B3966" s="1">
        <v>54</v>
      </c>
      <c r="C3966" s="1" t="str">
        <f t="shared" si="183"/>
        <v>Middle-Aged</v>
      </c>
      <c r="D3966" s="1" t="s">
        <v>16</v>
      </c>
      <c r="E3966" s="1" t="s">
        <v>33</v>
      </c>
      <c r="F3966" s="1" t="s">
        <v>30</v>
      </c>
      <c r="G3966" s="1" t="s">
        <v>78</v>
      </c>
      <c r="H3966" s="1">
        <v>1</v>
      </c>
      <c r="I3966" s="1" t="s">
        <v>26</v>
      </c>
      <c r="J3966" s="1" t="s">
        <v>93</v>
      </c>
      <c r="K3966" s="6">
        <v>2697.28</v>
      </c>
      <c r="L3966" s="6">
        <v>674.32</v>
      </c>
      <c r="M3966" s="1">
        <v>4</v>
      </c>
      <c r="N3966" s="8">
        <v>45445</v>
      </c>
      <c r="O3966" s="4" t="str">
        <f t="shared" si="184"/>
        <v>June 2024</v>
      </c>
      <c r="P3966" s="1" t="s">
        <v>79</v>
      </c>
      <c r="Q3966" s="1"/>
      <c r="R3966" s="6">
        <v>0</v>
      </c>
      <c r="S3966" s="6">
        <f t="shared" si="185"/>
        <v>2697.28</v>
      </c>
    </row>
    <row r="3967" spans="1:19" x14ac:dyDescent="0.35">
      <c r="A3967" s="1">
        <v>4870</v>
      </c>
      <c r="B3967" s="1">
        <v>57</v>
      </c>
      <c r="C3967" s="1" t="str">
        <f t="shared" si="183"/>
        <v>Old</v>
      </c>
      <c r="D3967" s="1" t="s">
        <v>38</v>
      </c>
      <c r="E3967" s="1" t="s">
        <v>17</v>
      </c>
      <c r="F3967" s="1" t="s">
        <v>30</v>
      </c>
      <c r="G3967" s="1" t="s">
        <v>31</v>
      </c>
      <c r="H3967" s="1">
        <v>3</v>
      </c>
      <c r="I3967" s="1" t="s">
        <v>20</v>
      </c>
      <c r="J3967" s="1" t="s">
        <v>27</v>
      </c>
      <c r="K3967" s="6">
        <v>1391.88</v>
      </c>
      <c r="L3967" s="6">
        <v>463.96</v>
      </c>
      <c r="M3967" s="1">
        <v>3</v>
      </c>
      <c r="N3967" s="8">
        <v>45445</v>
      </c>
      <c r="O3967" s="4" t="str">
        <f t="shared" si="184"/>
        <v>June 2024</v>
      </c>
      <c r="P3967" s="1" t="s">
        <v>28</v>
      </c>
      <c r="Q3967" s="1"/>
      <c r="R3967" s="6">
        <v>0</v>
      </c>
      <c r="S3967" s="6">
        <f t="shared" si="185"/>
        <v>1391.88</v>
      </c>
    </row>
    <row r="3968" spans="1:19" x14ac:dyDescent="0.35">
      <c r="A3968" s="1">
        <v>15577</v>
      </c>
      <c r="B3968" s="1">
        <v>57</v>
      </c>
      <c r="C3968" s="1" t="str">
        <f t="shared" si="183"/>
        <v>Old</v>
      </c>
      <c r="D3968" s="1" t="s">
        <v>16</v>
      </c>
      <c r="E3968" s="1" t="s">
        <v>33</v>
      </c>
      <c r="F3968" s="1" t="s">
        <v>30</v>
      </c>
      <c r="G3968" s="1" t="s">
        <v>78</v>
      </c>
      <c r="H3968" s="1">
        <v>1</v>
      </c>
      <c r="I3968" s="1" t="s">
        <v>20</v>
      </c>
      <c r="J3968" s="1" t="s">
        <v>93</v>
      </c>
      <c r="K3968" s="6">
        <v>2697.28</v>
      </c>
      <c r="L3968" s="6">
        <v>674.32</v>
      </c>
      <c r="M3968" s="1">
        <v>4</v>
      </c>
      <c r="N3968" s="8">
        <v>45445</v>
      </c>
      <c r="O3968" s="4" t="str">
        <f t="shared" si="184"/>
        <v>June 2024</v>
      </c>
      <c r="P3968" s="1" t="s">
        <v>84</v>
      </c>
      <c r="Q3968" s="1" t="s">
        <v>104</v>
      </c>
      <c r="R3968" s="6">
        <v>164.69</v>
      </c>
      <c r="S3968" s="6">
        <f t="shared" si="185"/>
        <v>2861.9700000000003</v>
      </c>
    </row>
    <row r="3969" spans="1:19" x14ac:dyDescent="0.35">
      <c r="A3969" s="1">
        <v>7189</v>
      </c>
      <c r="B3969" s="1">
        <v>58</v>
      </c>
      <c r="C3969" s="1" t="str">
        <f t="shared" si="183"/>
        <v>Old</v>
      </c>
      <c r="D3969" s="1" t="s">
        <v>16</v>
      </c>
      <c r="E3969" s="1" t="s">
        <v>17</v>
      </c>
      <c r="F3969" s="1" t="s">
        <v>30</v>
      </c>
      <c r="G3969" s="1" t="s">
        <v>31</v>
      </c>
      <c r="H3969" s="1">
        <v>3</v>
      </c>
      <c r="I3969" s="1" t="s">
        <v>20</v>
      </c>
      <c r="J3969" s="1" t="s">
        <v>21</v>
      </c>
      <c r="K3969" s="6">
        <v>2319.8000000000002</v>
      </c>
      <c r="L3969" s="6">
        <v>463.96</v>
      </c>
      <c r="M3969" s="1">
        <v>5</v>
      </c>
      <c r="N3969" s="8">
        <v>45445</v>
      </c>
      <c r="O3969" s="4" t="str">
        <f t="shared" si="184"/>
        <v>June 2024</v>
      </c>
      <c r="P3969" s="1" t="s">
        <v>32</v>
      </c>
      <c r="Q3969" s="1" t="s">
        <v>37</v>
      </c>
      <c r="R3969" s="6">
        <v>6.51</v>
      </c>
      <c r="S3969" s="6">
        <f t="shared" si="185"/>
        <v>2326.3100000000004</v>
      </c>
    </row>
    <row r="3970" spans="1:19" x14ac:dyDescent="0.35">
      <c r="A3970" s="1">
        <v>9546</v>
      </c>
      <c r="B3970" s="1">
        <v>58</v>
      </c>
      <c r="C3970" s="1" t="str">
        <f t="shared" ref="C3970:C4033" si="186">IF(B3970&lt;=35,"Young",IF(B3970&lt;=55,"Middle-Aged","Old"))</f>
        <v>Old</v>
      </c>
      <c r="D3970" s="1" t="s">
        <v>38</v>
      </c>
      <c r="E3970" s="1" t="s">
        <v>17</v>
      </c>
      <c r="F3970" s="1" t="s">
        <v>40</v>
      </c>
      <c r="G3970" s="1" t="s">
        <v>41</v>
      </c>
      <c r="H3970" s="1">
        <v>3</v>
      </c>
      <c r="I3970" s="1" t="s">
        <v>26</v>
      </c>
      <c r="J3970" s="1" t="s">
        <v>21</v>
      </c>
      <c r="K3970" s="6">
        <v>6758.64</v>
      </c>
      <c r="L3970" s="6">
        <v>844.83</v>
      </c>
      <c r="M3970" s="1">
        <v>8</v>
      </c>
      <c r="N3970" s="8">
        <v>45445</v>
      </c>
      <c r="O3970" s="4" t="str">
        <f t="shared" ref="O3970:O4033" si="187">TEXT(N3970,"mmmm yyyy")</f>
        <v>June 2024</v>
      </c>
      <c r="P3970" s="1" t="s">
        <v>22</v>
      </c>
      <c r="Q3970" s="1" t="s">
        <v>37</v>
      </c>
      <c r="R3970" s="6">
        <v>6.06</v>
      </c>
      <c r="S3970" s="6">
        <f t="shared" ref="S3970:S4033" si="188">K3970+R3970</f>
        <v>6764.7000000000007</v>
      </c>
    </row>
    <row r="3971" spans="1:19" x14ac:dyDescent="0.35">
      <c r="A3971" s="1">
        <v>6841</v>
      </c>
      <c r="B3971" s="1">
        <v>60</v>
      </c>
      <c r="C3971" s="1" t="str">
        <f t="shared" si="186"/>
        <v>Old</v>
      </c>
      <c r="D3971" s="1" t="s">
        <v>38</v>
      </c>
      <c r="E3971" s="1" t="s">
        <v>17</v>
      </c>
      <c r="F3971" s="1" t="s">
        <v>30</v>
      </c>
      <c r="G3971" s="1" t="s">
        <v>31</v>
      </c>
      <c r="H3971" s="1">
        <v>3</v>
      </c>
      <c r="I3971" s="1" t="s">
        <v>26</v>
      </c>
      <c r="J3971" s="1" t="s">
        <v>27</v>
      </c>
      <c r="K3971" s="6">
        <v>463.96</v>
      </c>
      <c r="L3971" s="6">
        <v>463.96</v>
      </c>
      <c r="M3971" s="1">
        <v>1</v>
      </c>
      <c r="N3971" s="8">
        <v>45445</v>
      </c>
      <c r="O3971" s="4" t="str">
        <f t="shared" si="187"/>
        <v>June 2024</v>
      </c>
      <c r="P3971" s="1" t="s">
        <v>22</v>
      </c>
      <c r="Q3971" s="1"/>
      <c r="R3971" s="6">
        <v>0</v>
      </c>
      <c r="S3971" s="6">
        <f t="shared" si="188"/>
        <v>463.96</v>
      </c>
    </row>
    <row r="3972" spans="1:19" x14ac:dyDescent="0.35">
      <c r="A3972" s="1">
        <v>11776</v>
      </c>
      <c r="B3972" s="1">
        <v>60</v>
      </c>
      <c r="C3972" s="1" t="str">
        <f t="shared" si="186"/>
        <v>Old</v>
      </c>
      <c r="D3972" s="1" t="s">
        <v>16</v>
      </c>
      <c r="E3972" s="1" t="s">
        <v>17</v>
      </c>
      <c r="F3972" s="1" t="s">
        <v>77</v>
      </c>
      <c r="G3972" s="1" t="s">
        <v>86</v>
      </c>
      <c r="H3972" s="1">
        <v>1</v>
      </c>
      <c r="I3972" s="1" t="s">
        <v>20</v>
      </c>
      <c r="J3972" s="1" t="s">
        <v>83</v>
      </c>
      <c r="K3972" s="6">
        <v>3250.62</v>
      </c>
      <c r="L3972" s="6">
        <v>361.18</v>
      </c>
      <c r="M3972" s="1">
        <v>9</v>
      </c>
      <c r="N3972" s="8">
        <v>45445</v>
      </c>
      <c r="O3972" s="4" t="str">
        <f t="shared" si="187"/>
        <v>June 2024</v>
      </c>
      <c r="P3972" s="1" t="s">
        <v>84</v>
      </c>
      <c r="Q3972" s="1" t="s">
        <v>95</v>
      </c>
      <c r="R3972" s="6">
        <v>112.51</v>
      </c>
      <c r="S3972" s="6">
        <f t="shared" si="188"/>
        <v>3363.13</v>
      </c>
    </row>
    <row r="3973" spans="1:19" x14ac:dyDescent="0.35">
      <c r="A3973" s="1">
        <v>13787</v>
      </c>
      <c r="B3973" s="1">
        <v>60</v>
      </c>
      <c r="C3973" s="1" t="str">
        <f t="shared" si="186"/>
        <v>Old</v>
      </c>
      <c r="D3973" s="1" t="s">
        <v>38</v>
      </c>
      <c r="E3973" s="1" t="s">
        <v>17</v>
      </c>
      <c r="F3973" s="1" t="s">
        <v>30</v>
      </c>
      <c r="G3973" s="1" t="s">
        <v>78</v>
      </c>
      <c r="H3973" s="1">
        <v>2</v>
      </c>
      <c r="I3973" s="1" t="s">
        <v>26</v>
      </c>
      <c r="J3973" s="1" t="s">
        <v>83</v>
      </c>
      <c r="K3973" s="6">
        <v>6743.2</v>
      </c>
      <c r="L3973" s="6">
        <v>674.32</v>
      </c>
      <c r="M3973" s="1">
        <v>10</v>
      </c>
      <c r="N3973" s="8">
        <v>45445</v>
      </c>
      <c r="O3973" s="4" t="str">
        <f t="shared" si="187"/>
        <v>June 2024</v>
      </c>
      <c r="P3973" s="1" t="s">
        <v>22</v>
      </c>
      <c r="Q3973" s="1" t="s">
        <v>29</v>
      </c>
      <c r="R3973" s="6">
        <v>28.61</v>
      </c>
      <c r="S3973" s="6">
        <f t="shared" si="188"/>
        <v>6771.8099999999995</v>
      </c>
    </row>
    <row r="3974" spans="1:19" x14ac:dyDescent="0.35">
      <c r="A3974" s="1">
        <v>6032</v>
      </c>
      <c r="B3974" s="1">
        <v>61</v>
      </c>
      <c r="C3974" s="1" t="str">
        <f t="shared" si="186"/>
        <v>Old</v>
      </c>
      <c r="D3974" s="1" t="s">
        <v>38</v>
      </c>
      <c r="E3974" s="1" t="s">
        <v>17</v>
      </c>
      <c r="F3974" s="1" t="s">
        <v>18</v>
      </c>
      <c r="G3974" s="1" t="s">
        <v>19</v>
      </c>
      <c r="H3974" s="1">
        <v>2</v>
      </c>
      <c r="I3974" s="1" t="s">
        <v>20</v>
      </c>
      <c r="J3974" s="1" t="s">
        <v>42</v>
      </c>
      <c r="K3974" s="6">
        <v>2373.5700000000002</v>
      </c>
      <c r="L3974" s="6">
        <v>791.19</v>
      </c>
      <c r="M3974" s="1">
        <v>3</v>
      </c>
      <c r="N3974" s="8">
        <v>45445</v>
      </c>
      <c r="O3974" s="4" t="str">
        <f t="shared" si="187"/>
        <v>June 2024</v>
      </c>
      <c r="P3974" s="1" t="s">
        <v>28</v>
      </c>
      <c r="Q3974" s="1" t="s">
        <v>55</v>
      </c>
      <c r="R3974" s="6">
        <v>58.9</v>
      </c>
      <c r="S3974" s="6">
        <f t="shared" si="188"/>
        <v>2432.4700000000003</v>
      </c>
    </row>
    <row r="3975" spans="1:19" x14ac:dyDescent="0.35">
      <c r="A3975" s="1">
        <v>15831</v>
      </c>
      <c r="B3975" s="1">
        <v>62</v>
      </c>
      <c r="C3975" s="1" t="str">
        <f t="shared" si="186"/>
        <v>Old</v>
      </c>
      <c r="D3975" s="1" t="s">
        <v>16</v>
      </c>
      <c r="E3975" s="1" t="s">
        <v>17</v>
      </c>
      <c r="F3975" s="1" t="s">
        <v>40</v>
      </c>
      <c r="G3975" s="1" t="s">
        <v>88</v>
      </c>
      <c r="H3975" s="1">
        <v>4</v>
      </c>
      <c r="I3975" s="1" t="s">
        <v>26</v>
      </c>
      <c r="J3975" s="1" t="s">
        <v>21</v>
      </c>
      <c r="K3975" s="6">
        <v>459.5</v>
      </c>
      <c r="L3975" s="6">
        <v>459.5</v>
      </c>
      <c r="M3975" s="1">
        <v>1</v>
      </c>
      <c r="N3975" s="8">
        <v>45445</v>
      </c>
      <c r="O3975" s="4" t="str">
        <f t="shared" si="187"/>
        <v>June 2024</v>
      </c>
      <c r="P3975" s="1" t="s">
        <v>22</v>
      </c>
      <c r="Q3975" s="1" t="s">
        <v>92</v>
      </c>
      <c r="R3975" s="6">
        <v>112.31</v>
      </c>
      <c r="S3975" s="6">
        <f t="shared" si="188"/>
        <v>571.80999999999995</v>
      </c>
    </row>
    <row r="3976" spans="1:19" x14ac:dyDescent="0.35">
      <c r="A3976" s="1">
        <v>16352</v>
      </c>
      <c r="B3976" s="1">
        <v>64</v>
      </c>
      <c r="C3976" s="1" t="str">
        <f t="shared" si="186"/>
        <v>Old</v>
      </c>
      <c r="D3976" s="1" t="s">
        <v>16</v>
      </c>
      <c r="E3976" s="1" t="s">
        <v>17</v>
      </c>
      <c r="F3976" s="1" t="s">
        <v>40</v>
      </c>
      <c r="G3976" s="1" t="s">
        <v>88</v>
      </c>
      <c r="H3976" s="1">
        <v>4</v>
      </c>
      <c r="I3976" s="1" t="s">
        <v>26</v>
      </c>
      <c r="J3976" s="1" t="s">
        <v>93</v>
      </c>
      <c r="K3976" s="6">
        <v>4135.5</v>
      </c>
      <c r="L3976" s="6">
        <v>459.5</v>
      </c>
      <c r="M3976" s="1">
        <v>9</v>
      </c>
      <c r="N3976" s="8">
        <v>45445</v>
      </c>
      <c r="O3976" s="4" t="str">
        <f t="shared" si="187"/>
        <v>June 2024</v>
      </c>
      <c r="P3976" s="1" t="s">
        <v>84</v>
      </c>
      <c r="Q3976" s="1" t="s">
        <v>113</v>
      </c>
      <c r="R3976" s="6">
        <v>37.520000000000003</v>
      </c>
      <c r="S3976" s="6">
        <f t="shared" si="188"/>
        <v>4173.0200000000004</v>
      </c>
    </row>
    <row r="3977" spans="1:19" x14ac:dyDescent="0.35">
      <c r="A3977" s="1">
        <v>13752</v>
      </c>
      <c r="B3977" s="1">
        <v>65</v>
      </c>
      <c r="C3977" s="1" t="str">
        <f t="shared" si="186"/>
        <v>Old</v>
      </c>
      <c r="D3977" s="1" t="s">
        <v>16</v>
      </c>
      <c r="E3977" s="1" t="s">
        <v>17</v>
      </c>
      <c r="F3977" s="1" t="s">
        <v>30</v>
      </c>
      <c r="G3977" s="1" t="s">
        <v>78</v>
      </c>
      <c r="H3977" s="1">
        <v>5</v>
      </c>
      <c r="I3977" s="1" t="s">
        <v>26</v>
      </c>
      <c r="J3977" s="1" t="s">
        <v>93</v>
      </c>
      <c r="K3977" s="6">
        <v>4045.92</v>
      </c>
      <c r="L3977" s="6">
        <v>674.32</v>
      </c>
      <c r="M3977" s="1">
        <v>6</v>
      </c>
      <c r="N3977" s="8">
        <v>45445</v>
      </c>
      <c r="O3977" s="4" t="str">
        <f t="shared" si="187"/>
        <v>June 2024</v>
      </c>
      <c r="P3977" s="1" t="s">
        <v>79</v>
      </c>
      <c r="Q3977" s="1"/>
      <c r="R3977" s="6">
        <v>0</v>
      </c>
      <c r="S3977" s="6">
        <f t="shared" si="188"/>
        <v>4045.92</v>
      </c>
    </row>
    <row r="3978" spans="1:19" x14ac:dyDescent="0.35">
      <c r="A3978" s="1">
        <v>14369</v>
      </c>
      <c r="B3978" s="1">
        <v>66</v>
      </c>
      <c r="C3978" s="1" t="str">
        <f t="shared" si="186"/>
        <v>Old</v>
      </c>
      <c r="D3978" s="1" t="s">
        <v>16</v>
      </c>
      <c r="E3978" s="1" t="s">
        <v>17</v>
      </c>
      <c r="F3978" s="1" t="s">
        <v>24</v>
      </c>
      <c r="G3978" s="1" t="s">
        <v>85</v>
      </c>
      <c r="H3978" s="1">
        <v>4</v>
      </c>
      <c r="I3978" s="1" t="s">
        <v>20</v>
      </c>
      <c r="J3978" s="1" t="s">
        <v>93</v>
      </c>
      <c r="K3978" s="6">
        <v>2359.23</v>
      </c>
      <c r="L3978" s="6">
        <v>786.41</v>
      </c>
      <c r="M3978" s="1">
        <v>3</v>
      </c>
      <c r="N3978" s="8">
        <v>45445</v>
      </c>
      <c r="O3978" s="4" t="str">
        <f t="shared" si="187"/>
        <v>June 2024</v>
      </c>
      <c r="P3978" s="1" t="s">
        <v>79</v>
      </c>
      <c r="Q3978" s="1"/>
      <c r="R3978" s="6">
        <v>0</v>
      </c>
      <c r="S3978" s="6">
        <f t="shared" si="188"/>
        <v>2359.23</v>
      </c>
    </row>
    <row r="3979" spans="1:19" x14ac:dyDescent="0.35">
      <c r="A3979" s="1">
        <v>14606</v>
      </c>
      <c r="B3979" s="1">
        <v>69</v>
      </c>
      <c r="C3979" s="1" t="str">
        <f t="shared" si="186"/>
        <v>Old</v>
      </c>
      <c r="D3979" s="1" t="s">
        <v>38</v>
      </c>
      <c r="E3979" s="1" t="s">
        <v>17</v>
      </c>
      <c r="F3979" s="1" t="s">
        <v>40</v>
      </c>
      <c r="G3979" s="1" t="s">
        <v>88</v>
      </c>
      <c r="H3979" s="1">
        <v>2</v>
      </c>
      <c r="I3979" s="1" t="s">
        <v>26</v>
      </c>
      <c r="J3979" s="1" t="s">
        <v>83</v>
      </c>
      <c r="K3979" s="6">
        <v>2297.5</v>
      </c>
      <c r="L3979" s="6">
        <v>459.5</v>
      </c>
      <c r="M3979" s="1">
        <v>5</v>
      </c>
      <c r="N3979" s="8">
        <v>45445</v>
      </c>
      <c r="O3979" s="4" t="str">
        <f t="shared" si="187"/>
        <v>June 2024</v>
      </c>
      <c r="P3979" s="1" t="s">
        <v>79</v>
      </c>
      <c r="Q3979" s="1" t="s">
        <v>29</v>
      </c>
      <c r="R3979" s="6">
        <v>77.33</v>
      </c>
      <c r="S3979" s="6">
        <f t="shared" si="188"/>
        <v>2374.83</v>
      </c>
    </row>
    <row r="3980" spans="1:19" x14ac:dyDescent="0.35">
      <c r="A3980" s="1">
        <v>12261</v>
      </c>
      <c r="B3980" s="1">
        <v>70</v>
      </c>
      <c r="C3980" s="1" t="str">
        <f t="shared" si="186"/>
        <v>Old</v>
      </c>
      <c r="D3980" s="1" t="s">
        <v>16</v>
      </c>
      <c r="E3980" s="1" t="s">
        <v>33</v>
      </c>
      <c r="F3980" s="1" t="s">
        <v>40</v>
      </c>
      <c r="G3980" s="1" t="s">
        <v>88</v>
      </c>
      <c r="H3980" s="1">
        <v>1</v>
      </c>
      <c r="I3980" s="1" t="s">
        <v>26</v>
      </c>
      <c r="J3980" s="1" t="s">
        <v>83</v>
      </c>
      <c r="K3980" s="6">
        <v>459.5</v>
      </c>
      <c r="L3980" s="6">
        <v>459.5</v>
      </c>
      <c r="M3980" s="1">
        <v>1</v>
      </c>
      <c r="N3980" s="8">
        <v>45445</v>
      </c>
      <c r="O3980" s="4" t="str">
        <f t="shared" si="187"/>
        <v>June 2024</v>
      </c>
      <c r="P3980" s="1" t="s">
        <v>79</v>
      </c>
      <c r="Q3980" s="1" t="s">
        <v>37</v>
      </c>
      <c r="R3980" s="6">
        <v>21.31</v>
      </c>
      <c r="S3980" s="6">
        <f t="shared" si="188"/>
        <v>480.81</v>
      </c>
    </row>
    <row r="3981" spans="1:19" x14ac:dyDescent="0.35">
      <c r="A3981" s="1">
        <v>2305</v>
      </c>
      <c r="B3981" s="1">
        <v>71</v>
      </c>
      <c r="C3981" s="1" t="str">
        <f t="shared" si="186"/>
        <v>Old</v>
      </c>
      <c r="D3981" s="1" t="s">
        <v>16</v>
      </c>
      <c r="E3981" s="1" t="s">
        <v>17</v>
      </c>
      <c r="F3981" s="1" t="s">
        <v>24</v>
      </c>
      <c r="G3981" s="1" t="s">
        <v>25</v>
      </c>
      <c r="H3981" s="1">
        <v>3</v>
      </c>
      <c r="I3981" s="1" t="s">
        <v>26</v>
      </c>
      <c r="J3981" s="1" t="s">
        <v>27</v>
      </c>
      <c r="K3981" s="6">
        <v>2223.27</v>
      </c>
      <c r="L3981" s="6">
        <v>247.03</v>
      </c>
      <c r="M3981" s="1">
        <v>9</v>
      </c>
      <c r="N3981" s="8">
        <v>45445</v>
      </c>
      <c r="O3981" s="4" t="str">
        <f t="shared" si="187"/>
        <v>June 2024</v>
      </c>
      <c r="P3981" s="1" t="s">
        <v>28</v>
      </c>
      <c r="Q3981" s="1" t="s">
        <v>73</v>
      </c>
      <c r="R3981" s="6">
        <v>77.680000000000007</v>
      </c>
      <c r="S3981" s="6">
        <f t="shared" si="188"/>
        <v>2300.9499999999998</v>
      </c>
    </row>
    <row r="3982" spans="1:19" x14ac:dyDescent="0.35">
      <c r="A3982" s="1">
        <v>2500</v>
      </c>
      <c r="B3982" s="1">
        <v>71</v>
      </c>
      <c r="C3982" s="1" t="str">
        <f t="shared" si="186"/>
        <v>Old</v>
      </c>
      <c r="D3982" s="1" t="s">
        <v>16</v>
      </c>
      <c r="E3982" s="1" t="s">
        <v>33</v>
      </c>
      <c r="F3982" s="1" t="s">
        <v>24</v>
      </c>
      <c r="G3982" s="1" t="s">
        <v>25</v>
      </c>
      <c r="H3982" s="1">
        <v>3</v>
      </c>
      <c r="I3982" s="1" t="s">
        <v>20</v>
      </c>
      <c r="J3982" s="1" t="s">
        <v>21</v>
      </c>
      <c r="K3982" s="6">
        <v>247.03</v>
      </c>
      <c r="L3982" s="6">
        <v>247.03</v>
      </c>
      <c r="M3982" s="1">
        <v>1</v>
      </c>
      <c r="N3982" s="8">
        <v>45445</v>
      </c>
      <c r="O3982" s="4" t="str">
        <f t="shared" si="187"/>
        <v>June 2024</v>
      </c>
      <c r="P3982" s="1" t="s">
        <v>32</v>
      </c>
      <c r="Q3982" s="1" t="s">
        <v>37</v>
      </c>
      <c r="R3982" s="6">
        <v>8.1</v>
      </c>
      <c r="S3982" s="6">
        <f t="shared" si="188"/>
        <v>255.13</v>
      </c>
    </row>
    <row r="3983" spans="1:19" x14ac:dyDescent="0.35">
      <c r="A3983" s="1">
        <v>6232</v>
      </c>
      <c r="B3983" s="1">
        <v>71</v>
      </c>
      <c r="C3983" s="1" t="str">
        <f t="shared" si="186"/>
        <v>Old</v>
      </c>
      <c r="D3983" s="1" t="s">
        <v>38</v>
      </c>
      <c r="E3983" s="1" t="s">
        <v>33</v>
      </c>
      <c r="F3983" s="1" t="s">
        <v>40</v>
      </c>
      <c r="G3983" s="1" t="s">
        <v>41</v>
      </c>
      <c r="H3983" s="1">
        <v>3</v>
      </c>
      <c r="I3983" s="1" t="s">
        <v>26</v>
      </c>
      <c r="J3983" s="1" t="s">
        <v>42</v>
      </c>
      <c r="K3983" s="6">
        <v>4224.1499999999996</v>
      </c>
      <c r="L3983" s="6">
        <v>844.83</v>
      </c>
      <c r="M3983" s="1">
        <v>5</v>
      </c>
      <c r="N3983" s="8">
        <v>45445</v>
      </c>
      <c r="O3983" s="4" t="str">
        <f t="shared" si="187"/>
        <v>June 2024</v>
      </c>
      <c r="P3983" s="1" t="s">
        <v>32</v>
      </c>
      <c r="Q3983" s="1" t="s">
        <v>52</v>
      </c>
      <c r="R3983" s="6">
        <v>9.5299999999999994</v>
      </c>
      <c r="S3983" s="6">
        <f t="shared" si="188"/>
        <v>4233.6799999999994</v>
      </c>
    </row>
    <row r="3984" spans="1:19" x14ac:dyDescent="0.35">
      <c r="A3984" s="1">
        <v>15928</v>
      </c>
      <c r="B3984" s="1">
        <v>71</v>
      </c>
      <c r="C3984" s="1" t="str">
        <f t="shared" si="186"/>
        <v>Old</v>
      </c>
      <c r="D3984" s="1" t="s">
        <v>38</v>
      </c>
      <c r="E3984" s="1" t="s">
        <v>33</v>
      </c>
      <c r="F3984" s="1" t="s">
        <v>40</v>
      </c>
      <c r="G3984" s="1" t="s">
        <v>88</v>
      </c>
      <c r="H3984" s="1">
        <v>5</v>
      </c>
      <c r="I3984" s="1" t="s">
        <v>20</v>
      </c>
      <c r="J3984" s="1" t="s">
        <v>83</v>
      </c>
      <c r="K3984" s="6">
        <v>4595</v>
      </c>
      <c r="L3984" s="6">
        <v>459.5</v>
      </c>
      <c r="M3984" s="1">
        <v>10</v>
      </c>
      <c r="N3984" s="8">
        <v>45445</v>
      </c>
      <c r="O3984" s="4" t="str">
        <f t="shared" si="187"/>
        <v>June 2024</v>
      </c>
      <c r="P3984" s="1" t="s">
        <v>84</v>
      </c>
      <c r="Q3984" s="1" t="s">
        <v>97</v>
      </c>
      <c r="R3984" s="6">
        <v>135.6</v>
      </c>
      <c r="S3984" s="6">
        <f t="shared" si="188"/>
        <v>4730.6000000000004</v>
      </c>
    </row>
    <row r="3985" spans="1:19" x14ac:dyDescent="0.35">
      <c r="A3985" s="1">
        <v>17736</v>
      </c>
      <c r="B3985" s="1">
        <v>71</v>
      </c>
      <c r="C3985" s="1" t="str">
        <f t="shared" si="186"/>
        <v>Old</v>
      </c>
      <c r="D3985" s="1" t="s">
        <v>16</v>
      </c>
      <c r="E3985" s="1" t="s">
        <v>17</v>
      </c>
      <c r="F3985" s="1" t="s">
        <v>77</v>
      </c>
      <c r="G3985" s="1" t="s">
        <v>86</v>
      </c>
      <c r="H3985" s="1">
        <v>2</v>
      </c>
      <c r="I3985" s="1" t="s">
        <v>20</v>
      </c>
      <c r="J3985" s="1" t="s">
        <v>21</v>
      </c>
      <c r="K3985" s="6">
        <v>2528.2600000000002</v>
      </c>
      <c r="L3985" s="6">
        <v>361.18</v>
      </c>
      <c r="M3985" s="1">
        <v>7</v>
      </c>
      <c r="N3985" s="8">
        <v>45445</v>
      </c>
      <c r="O3985" s="4" t="str">
        <f t="shared" si="187"/>
        <v>June 2024</v>
      </c>
      <c r="P3985" s="1" t="s">
        <v>22</v>
      </c>
      <c r="Q3985" s="1" t="s">
        <v>29</v>
      </c>
      <c r="R3985" s="6">
        <v>60.64</v>
      </c>
      <c r="S3985" s="6">
        <f t="shared" si="188"/>
        <v>2588.9</v>
      </c>
    </row>
    <row r="3986" spans="1:19" x14ac:dyDescent="0.35">
      <c r="A3986" s="1">
        <v>16186</v>
      </c>
      <c r="B3986" s="1">
        <v>72</v>
      </c>
      <c r="C3986" s="1" t="str">
        <f t="shared" si="186"/>
        <v>Old</v>
      </c>
      <c r="D3986" s="1" t="s">
        <v>16</v>
      </c>
      <c r="E3986" s="1" t="s">
        <v>17</v>
      </c>
      <c r="F3986" s="1" t="s">
        <v>30</v>
      </c>
      <c r="G3986" s="1" t="s">
        <v>78</v>
      </c>
      <c r="H3986" s="1">
        <v>2</v>
      </c>
      <c r="I3986" s="1" t="s">
        <v>26</v>
      </c>
      <c r="J3986" s="1" t="s">
        <v>83</v>
      </c>
      <c r="K3986" s="6">
        <v>1348.64</v>
      </c>
      <c r="L3986" s="6">
        <v>674.32</v>
      </c>
      <c r="M3986" s="1">
        <v>2</v>
      </c>
      <c r="N3986" s="8">
        <v>45445</v>
      </c>
      <c r="O3986" s="4" t="str">
        <f t="shared" si="187"/>
        <v>June 2024</v>
      </c>
      <c r="P3986" s="1" t="s">
        <v>22</v>
      </c>
      <c r="Q3986" s="1"/>
      <c r="R3986" s="6">
        <v>0</v>
      </c>
      <c r="S3986" s="6">
        <f t="shared" si="188"/>
        <v>1348.64</v>
      </c>
    </row>
    <row r="3987" spans="1:19" x14ac:dyDescent="0.35">
      <c r="A3987" s="1">
        <v>13053</v>
      </c>
      <c r="B3987" s="1">
        <v>73</v>
      </c>
      <c r="C3987" s="1" t="str">
        <f t="shared" si="186"/>
        <v>Old</v>
      </c>
      <c r="D3987" s="1" t="s">
        <v>38</v>
      </c>
      <c r="E3987" s="1" t="s">
        <v>17</v>
      </c>
      <c r="F3987" s="1" t="s">
        <v>18</v>
      </c>
      <c r="G3987" s="1" t="s">
        <v>81</v>
      </c>
      <c r="H3987" s="1">
        <v>3</v>
      </c>
      <c r="I3987" s="1" t="s">
        <v>26</v>
      </c>
      <c r="J3987" s="1" t="s">
        <v>93</v>
      </c>
      <c r="K3987" s="6">
        <v>2279.36</v>
      </c>
      <c r="L3987" s="6">
        <v>1139.68</v>
      </c>
      <c r="M3987" s="1">
        <v>2</v>
      </c>
      <c r="N3987" s="8">
        <v>45445</v>
      </c>
      <c r="O3987" s="4" t="str">
        <f t="shared" si="187"/>
        <v>June 2024</v>
      </c>
      <c r="P3987" s="1" t="s">
        <v>84</v>
      </c>
      <c r="Q3987" s="1" t="s">
        <v>29</v>
      </c>
      <c r="R3987" s="6">
        <v>88.18</v>
      </c>
      <c r="S3987" s="6">
        <f t="shared" si="188"/>
        <v>2367.54</v>
      </c>
    </row>
    <row r="3988" spans="1:19" x14ac:dyDescent="0.35">
      <c r="A3988" s="1">
        <v>15552</v>
      </c>
      <c r="B3988" s="1">
        <v>75</v>
      </c>
      <c r="C3988" s="1" t="str">
        <f t="shared" si="186"/>
        <v>Old</v>
      </c>
      <c r="D3988" s="1" t="s">
        <v>38</v>
      </c>
      <c r="E3988" s="1" t="s">
        <v>17</v>
      </c>
      <c r="F3988" s="1" t="s">
        <v>24</v>
      </c>
      <c r="G3988" s="1" t="s">
        <v>85</v>
      </c>
      <c r="H3988" s="1">
        <v>5</v>
      </c>
      <c r="I3988" s="1" t="s">
        <v>26</v>
      </c>
      <c r="J3988" s="1" t="s">
        <v>21</v>
      </c>
      <c r="K3988" s="6">
        <v>6291.28</v>
      </c>
      <c r="L3988" s="6">
        <v>786.41</v>
      </c>
      <c r="M3988" s="1">
        <v>8</v>
      </c>
      <c r="N3988" s="8">
        <v>45445</v>
      </c>
      <c r="O3988" s="4" t="str">
        <f t="shared" si="187"/>
        <v>June 2024</v>
      </c>
      <c r="P3988" s="1" t="s">
        <v>84</v>
      </c>
      <c r="Q3988" s="1" t="s">
        <v>107</v>
      </c>
      <c r="R3988" s="6">
        <v>87.01</v>
      </c>
      <c r="S3988" s="6">
        <f t="shared" si="188"/>
        <v>6378.29</v>
      </c>
    </row>
    <row r="3989" spans="1:19" x14ac:dyDescent="0.35">
      <c r="A3989" s="1">
        <v>16993</v>
      </c>
      <c r="B3989" s="1">
        <v>76</v>
      </c>
      <c r="C3989" s="1" t="str">
        <f t="shared" si="186"/>
        <v>Old</v>
      </c>
      <c r="D3989" s="1" t="s">
        <v>38</v>
      </c>
      <c r="E3989" s="1" t="s">
        <v>33</v>
      </c>
      <c r="F3989" s="1" t="s">
        <v>77</v>
      </c>
      <c r="G3989" s="1" t="s">
        <v>86</v>
      </c>
      <c r="H3989" s="1">
        <v>5</v>
      </c>
      <c r="I3989" s="1" t="s">
        <v>26</v>
      </c>
      <c r="J3989" s="1" t="s">
        <v>83</v>
      </c>
      <c r="K3989" s="6">
        <v>3611.8</v>
      </c>
      <c r="L3989" s="6">
        <v>361.18</v>
      </c>
      <c r="M3989" s="1">
        <v>10</v>
      </c>
      <c r="N3989" s="8">
        <v>45445</v>
      </c>
      <c r="O3989" s="4" t="str">
        <f t="shared" si="187"/>
        <v>June 2024</v>
      </c>
      <c r="P3989" s="1" t="s">
        <v>79</v>
      </c>
      <c r="Q3989" s="1" t="s">
        <v>107</v>
      </c>
      <c r="R3989" s="6">
        <v>144.19999999999999</v>
      </c>
      <c r="S3989" s="6">
        <f t="shared" si="188"/>
        <v>3756</v>
      </c>
    </row>
    <row r="3990" spans="1:19" x14ac:dyDescent="0.35">
      <c r="A3990" s="1">
        <v>16684</v>
      </c>
      <c r="B3990" s="1">
        <v>78</v>
      </c>
      <c r="C3990" s="1" t="str">
        <f t="shared" si="186"/>
        <v>Old</v>
      </c>
      <c r="D3990" s="1" t="s">
        <v>16</v>
      </c>
      <c r="E3990" s="1" t="s">
        <v>17</v>
      </c>
      <c r="F3990" s="1" t="s">
        <v>40</v>
      </c>
      <c r="G3990" s="1" t="s">
        <v>88</v>
      </c>
      <c r="H3990" s="1">
        <v>3</v>
      </c>
      <c r="I3990" s="1" t="s">
        <v>26</v>
      </c>
      <c r="J3990" s="1" t="s">
        <v>21</v>
      </c>
      <c r="K3990" s="6">
        <v>4135.5</v>
      </c>
      <c r="L3990" s="6">
        <v>459.5</v>
      </c>
      <c r="M3990" s="1">
        <v>9</v>
      </c>
      <c r="N3990" s="8">
        <v>45445</v>
      </c>
      <c r="O3990" s="4" t="str">
        <f t="shared" si="187"/>
        <v>June 2024</v>
      </c>
      <c r="P3990" s="1" t="s">
        <v>22</v>
      </c>
      <c r="Q3990" s="1" t="s">
        <v>29</v>
      </c>
      <c r="R3990" s="6">
        <v>25</v>
      </c>
      <c r="S3990" s="6">
        <f t="shared" si="188"/>
        <v>4160.5</v>
      </c>
    </row>
    <row r="3991" spans="1:19" x14ac:dyDescent="0.35">
      <c r="A3991" s="1">
        <v>19556</v>
      </c>
      <c r="B3991" s="1">
        <v>78</v>
      </c>
      <c r="C3991" s="1" t="str">
        <f t="shared" si="186"/>
        <v>Old</v>
      </c>
      <c r="D3991" s="1" t="s">
        <v>38</v>
      </c>
      <c r="E3991" s="1" t="s">
        <v>17</v>
      </c>
      <c r="F3991" s="1" t="s">
        <v>40</v>
      </c>
      <c r="G3991" s="1" t="s">
        <v>88</v>
      </c>
      <c r="H3991" s="1">
        <v>2</v>
      </c>
      <c r="I3991" s="1" t="s">
        <v>26</v>
      </c>
      <c r="J3991" s="1" t="s">
        <v>83</v>
      </c>
      <c r="K3991" s="6">
        <v>3676</v>
      </c>
      <c r="L3991" s="6">
        <v>459.5</v>
      </c>
      <c r="M3991" s="1">
        <v>8</v>
      </c>
      <c r="N3991" s="8">
        <v>45445</v>
      </c>
      <c r="O3991" s="4" t="str">
        <f t="shared" si="187"/>
        <v>June 2024</v>
      </c>
      <c r="P3991" s="1" t="s">
        <v>22</v>
      </c>
      <c r="Q3991" s="1" t="s">
        <v>97</v>
      </c>
      <c r="R3991" s="6">
        <v>134.30000000000001</v>
      </c>
      <c r="S3991" s="6">
        <f t="shared" si="188"/>
        <v>3810.3</v>
      </c>
    </row>
    <row r="3992" spans="1:19" x14ac:dyDescent="0.35">
      <c r="A3992" s="1">
        <v>12087</v>
      </c>
      <c r="B3992" s="1">
        <v>79</v>
      </c>
      <c r="C3992" s="1" t="str">
        <f t="shared" si="186"/>
        <v>Old</v>
      </c>
      <c r="D3992" s="1" t="s">
        <v>16</v>
      </c>
      <c r="E3992" s="1" t="s">
        <v>17</v>
      </c>
      <c r="F3992" s="1" t="s">
        <v>24</v>
      </c>
      <c r="G3992" s="1" t="s">
        <v>85</v>
      </c>
      <c r="H3992" s="1">
        <v>5</v>
      </c>
      <c r="I3992" s="1" t="s">
        <v>26</v>
      </c>
      <c r="J3992" s="1" t="s">
        <v>93</v>
      </c>
      <c r="K3992" s="6">
        <v>4718.46</v>
      </c>
      <c r="L3992" s="6">
        <v>786.41</v>
      </c>
      <c r="M3992" s="1">
        <v>6</v>
      </c>
      <c r="N3992" s="8">
        <v>45445</v>
      </c>
      <c r="O3992" s="4" t="str">
        <f t="shared" si="187"/>
        <v>June 2024</v>
      </c>
      <c r="P3992" s="1" t="s">
        <v>84</v>
      </c>
      <c r="Q3992" s="1" t="s">
        <v>96</v>
      </c>
      <c r="R3992" s="6">
        <v>117.08</v>
      </c>
      <c r="S3992" s="6">
        <f t="shared" si="188"/>
        <v>4835.54</v>
      </c>
    </row>
    <row r="3993" spans="1:19" x14ac:dyDescent="0.35">
      <c r="A3993" s="1">
        <v>5221</v>
      </c>
      <c r="B3993" s="1">
        <v>80</v>
      </c>
      <c r="C3993" s="1" t="str">
        <f t="shared" si="186"/>
        <v>Old</v>
      </c>
      <c r="D3993" s="1" t="s">
        <v>16</v>
      </c>
      <c r="E3993" s="1" t="s">
        <v>33</v>
      </c>
      <c r="F3993" s="1" t="s">
        <v>24</v>
      </c>
      <c r="G3993" s="1" t="s">
        <v>25</v>
      </c>
      <c r="H3993" s="1">
        <v>3</v>
      </c>
      <c r="I3993" s="1" t="s">
        <v>26</v>
      </c>
      <c r="J3993" s="1" t="s">
        <v>42</v>
      </c>
      <c r="K3993" s="6">
        <v>2223.27</v>
      </c>
      <c r="L3993" s="6">
        <v>247.03</v>
      </c>
      <c r="M3993" s="1">
        <v>9</v>
      </c>
      <c r="N3993" s="8">
        <v>45445</v>
      </c>
      <c r="O3993" s="4" t="str">
        <f t="shared" si="187"/>
        <v>June 2024</v>
      </c>
      <c r="P3993" s="1" t="s">
        <v>28</v>
      </c>
      <c r="Q3993" s="1"/>
      <c r="R3993" s="6">
        <v>0</v>
      </c>
      <c r="S3993" s="6">
        <f t="shared" si="188"/>
        <v>2223.27</v>
      </c>
    </row>
    <row r="3994" spans="1:19" x14ac:dyDescent="0.35">
      <c r="A3994" s="1">
        <v>16323</v>
      </c>
      <c r="B3994" s="1">
        <v>80</v>
      </c>
      <c r="C3994" s="1" t="str">
        <f t="shared" si="186"/>
        <v>Old</v>
      </c>
      <c r="D3994" s="1" t="s">
        <v>38</v>
      </c>
      <c r="E3994" s="1" t="s">
        <v>17</v>
      </c>
      <c r="F3994" s="1" t="s">
        <v>24</v>
      </c>
      <c r="G3994" s="1" t="s">
        <v>85</v>
      </c>
      <c r="H3994" s="1">
        <v>5</v>
      </c>
      <c r="I3994" s="1" t="s">
        <v>20</v>
      </c>
      <c r="J3994" s="1" t="s">
        <v>21</v>
      </c>
      <c r="K3994" s="6">
        <v>3145.64</v>
      </c>
      <c r="L3994" s="6">
        <v>786.41</v>
      </c>
      <c r="M3994" s="1">
        <v>4</v>
      </c>
      <c r="N3994" s="8">
        <v>45445</v>
      </c>
      <c r="O3994" s="4" t="str">
        <f t="shared" si="187"/>
        <v>June 2024</v>
      </c>
      <c r="P3994" s="1" t="s">
        <v>84</v>
      </c>
      <c r="Q3994" s="1" t="s">
        <v>119</v>
      </c>
      <c r="R3994" s="6">
        <v>176.21</v>
      </c>
      <c r="S3994" s="6">
        <f t="shared" si="188"/>
        <v>3321.85</v>
      </c>
    </row>
    <row r="3995" spans="1:19" x14ac:dyDescent="0.35">
      <c r="A3995" s="1">
        <v>17700</v>
      </c>
      <c r="B3995" s="1">
        <v>80</v>
      </c>
      <c r="C3995" s="1" t="str">
        <f t="shared" si="186"/>
        <v>Old</v>
      </c>
      <c r="D3995" s="1" t="s">
        <v>38</v>
      </c>
      <c r="E3995" s="1" t="s">
        <v>17</v>
      </c>
      <c r="F3995" s="1" t="s">
        <v>24</v>
      </c>
      <c r="G3995" s="1" t="s">
        <v>85</v>
      </c>
      <c r="H3995" s="1">
        <v>4</v>
      </c>
      <c r="I3995" s="1" t="s">
        <v>26</v>
      </c>
      <c r="J3995" s="1" t="s">
        <v>21</v>
      </c>
      <c r="K3995" s="6">
        <v>3145.64</v>
      </c>
      <c r="L3995" s="6">
        <v>786.41</v>
      </c>
      <c r="M3995" s="1">
        <v>4</v>
      </c>
      <c r="N3995" s="8">
        <v>45445</v>
      </c>
      <c r="O3995" s="4" t="str">
        <f t="shared" si="187"/>
        <v>June 2024</v>
      </c>
      <c r="P3995" s="1" t="s">
        <v>22</v>
      </c>
      <c r="Q3995" s="1"/>
      <c r="R3995" s="6">
        <v>0</v>
      </c>
      <c r="S3995" s="6">
        <f t="shared" si="188"/>
        <v>3145.64</v>
      </c>
    </row>
    <row r="3996" spans="1:19" x14ac:dyDescent="0.35">
      <c r="A3996" s="1">
        <v>12606</v>
      </c>
      <c r="B3996" s="1">
        <v>18</v>
      </c>
      <c r="C3996" s="1" t="str">
        <f t="shared" si="186"/>
        <v>Young</v>
      </c>
      <c r="D3996" s="1" t="s">
        <v>16</v>
      </c>
      <c r="E3996" s="1" t="s">
        <v>33</v>
      </c>
      <c r="F3996" s="1" t="s">
        <v>18</v>
      </c>
      <c r="G3996" s="1" t="s">
        <v>81</v>
      </c>
      <c r="H3996" s="1">
        <v>5</v>
      </c>
      <c r="I3996" s="1" t="s">
        <v>20</v>
      </c>
      <c r="J3996" s="1" t="s">
        <v>93</v>
      </c>
      <c r="K3996" s="6">
        <v>3419.04</v>
      </c>
      <c r="L3996" s="6">
        <v>1139.68</v>
      </c>
      <c r="M3996" s="1">
        <v>3</v>
      </c>
      <c r="N3996" s="8">
        <v>45446</v>
      </c>
      <c r="O3996" s="4" t="str">
        <f t="shared" si="187"/>
        <v>June 2024</v>
      </c>
      <c r="P3996" s="1" t="s">
        <v>79</v>
      </c>
      <c r="Q3996" s="1" t="s">
        <v>29</v>
      </c>
      <c r="R3996" s="6">
        <v>89.95</v>
      </c>
      <c r="S3996" s="6">
        <f t="shared" si="188"/>
        <v>3508.99</v>
      </c>
    </row>
    <row r="3997" spans="1:19" x14ac:dyDescent="0.35">
      <c r="A3997" s="1">
        <v>6735</v>
      </c>
      <c r="B3997" s="1">
        <v>20</v>
      </c>
      <c r="C3997" s="1" t="str">
        <f t="shared" si="186"/>
        <v>Young</v>
      </c>
      <c r="D3997" s="1" t="s">
        <v>16</v>
      </c>
      <c r="E3997" s="1" t="s">
        <v>17</v>
      </c>
      <c r="F3997" s="1" t="s">
        <v>40</v>
      </c>
      <c r="G3997" s="1" t="s">
        <v>41</v>
      </c>
      <c r="H3997" s="1">
        <v>3</v>
      </c>
      <c r="I3997" s="1" t="s">
        <v>26</v>
      </c>
      <c r="J3997" s="1" t="s">
        <v>42</v>
      </c>
      <c r="K3997" s="6">
        <v>8448.2999999999993</v>
      </c>
      <c r="L3997" s="6">
        <v>844.83</v>
      </c>
      <c r="M3997" s="1">
        <v>10</v>
      </c>
      <c r="N3997" s="8">
        <v>45446</v>
      </c>
      <c r="O3997" s="4" t="str">
        <f t="shared" si="187"/>
        <v>June 2024</v>
      </c>
      <c r="P3997" s="1" t="s">
        <v>28</v>
      </c>
      <c r="Q3997" s="1"/>
      <c r="R3997" s="6">
        <v>0</v>
      </c>
      <c r="S3997" s="6">
        <f t="shared" si="188"/>
        <v>8448.2999999999993</v>
      </c>
    </row>
    <row r="3998" spans="1:19" x14ac:dyDescent="0.35">
      <c r="A3998" s="1">
        <v>4385</v>
      </c>
      <c r="B3998" s="1">
        <v>22</v>
      </c>
      <c r="C3998" s="1" t="str">
        <f t="shared" si="186"/>
        <v>Young</v>
      </c>
      <c r="D3998" s="1" t="s">
        <v>38</v>
      </c>
      <c r="E3998" s="1" t="s">
        <v>33</v>
      </c>
      <c r="F3998" s="1" t="s">
        <v>30</v>
      </c>
      <c r="G3998" s="1" t="s">
        <v>31</v>
      </c>
      <c r="H3998" s="1">
        <v>3</v>
      </c>
      <c r="I3998" s="1" t="s">
        <v>26</v>
      </c>
      <c r="J3998" s="1" t="s">
        <v>42</v>
      </c>
      <c r="K3998" s="6">
        <v>463.96</v>
      </c>
      <c r="L3998" s="6">
        <v>463.96</v>
      </c>
      <c r="M3998" s="1">
        <v>1</v>
      </c>
      <c r="N3998" s="8">
        <v>45446</v>
      </c>
      <c r="O3998" s="4" t="str">
        <f t="shared" si="187"/>
        <v>June 2024</v>
      </c>
      <c r="P3998" s="1" t="s">
        <v>22</v>
      </c>
      <c r="Q3998" s="1" t="s">
        <v>45</v>
      </c>
      <c r="R3998" s="6">
        <v>54.27</v>
      </c>
      <c r="S3998" s="6">
        <f t="shared" si="188"/>
        <v>518.23</v>
      </c>
    </row>
    <row r="3999" spans="1:19" x14ac:dyDescent="0.35">
      <c r="A3999" s="1">
        <v>7733</v>
      </c>
      <c r="B3999" s="1">
        <v>22</v>
      </c>
      <c r="C3999" s="1" t="str">
        <f t="shared" si="186"/>
        <v>Young</v>
      </c>
      <c r="D3999" s="1" t="s">
        <v>38</v>
      </c>
      <c r="E3999" s="1" t="s">
        <v>17</v>
      </c>
      <c r="F3999" s="1" t="s">
        <v>18</v>
      </c>
      <c r="G3999" s="1" t="s">
        <v>19</v>
      </c>
      <c r="H3999" s="1">
        <v>2</v>
      </c>
      <c r="I3999" s="1" t="s">
        <v>26</v>
      </c>
      <c r="J3999" s="1" t="s">
        <v>34</v>
      </c>
      <c r="K3999" s="6">
        <v>7911.9</v>
      </c>
      <c r="L3999" s="6">
        <v>791.19</v>
      </c>
      <c r="M3999" s="1">
        <v>10</v>
      </c>
      <c r="N3999" s="8">
        <v>45446</v>
      </c>
      <c r="O3999" s="4" t="str">
        <f t="shared" si="187"/>
        <v>June 2024</v>
      </c>
      <c r="P3999" s="1" t="s">
        <v>32</v>
      </c>
      <c r="Q3999" s="1"/>
      <c r="R3999" s="6">
        <v>0</v>
      </c>
      <c r="S3999" s="6">
        <f t="shared" si="188"/>
        <v>7911.9</v>
      </c>
    </row>
    <row r="4000" spans="1:19" x14ac:dyDescent="0.35">
      <c r="A4000" s="1">
        <v>5391</v>
      </c>
      <c r="B4000" s="1">
        <v>24</v>
      </c>
      <c r="C4000" s="1" t="str">
        <f t="shared" si="186"/>
        <v>Young</v>
      </c>
      <c r="D4000" s="1" t="s">
        <v>38</v>
      </c>
      <c r="E4000" s="1" t="s">
        <v>33</v>
      </c>
      <c r="F4000" s="1" t="s">
        <v>18</v>
      </c>
      <c r="G4000" s="1" t="s">
        <v>36</v>
      </c>
      <c r="H4000" s="1">
        <v>5</v>
      </c>
      <c r="I4000" s="1" t="s">
        <v>20</v>
      </c>
      <c r="J4000" s="1" t="s">
        <v>21</v>
      </c>
      <c r="K4000" s="6">
        <v>20.75</v>
      </c>
      <c r="L4000" s="6">
        <v>20.75</v>
      </c>
      <c r="M4000" s="1">
        <v>1</v>
      </c>
      <c r="N4000" s="8">
        <v>45446</v>
      </c>
      <c r="O4000" s="4" t="str">
        <f t="shared" si="187"/>
        <v>June 2024</v>
      </c>
      <c r="P4000" s="1" t="s">
        <v>32</v>
      </c>
      <c r="Q4000" s="1" t="s">
        <v>29</v>
      </c>
      <c r="R4000" s="6">
        <v>10.14</v>
      </c>
      <c r="S4000" s="6">
        <f t="shared" si="188"/>
        <v>30.89</v>
      </c>
    </row>
    <row r="4001" spans="1:19" x14ac:dyDescent="0.35">
      <c r="A4001" s="1">
        <v>16074</v>
      </c>
      <c r="B4001" s="1">
        <v>24</v>
      </c>
      <c r="C4001" s="1" t="str">
        <f t="shared" si="186"/>
        <v>Young</v>
      </c>
      <c r="D4001" s="1" t="s">
        <v>38</v>
      </c>
      <c r="E4001" s="1" t="s">
        <v>33</v>
      </c>
      <c r="F4001" s="1" t="s">
        <v>24</v>
      </c>
      <c r="G4001" s="1" t="s">
        <v>85</v>
      </c>
      <c r="H4001" s="1">
        <v>2</v>
      </c>
      <c r="I4001" s="1" t="s">
        <v>26</v>
      </c>
      <c r="J4001" s="1" t="s">
        <v>21</v>
      </c>
      <c r="K4001" s="6">
        <v>7864.1</v>
      </c>
      <c r="L4001" s="6">
        <v>786.41</v>
      </c>
      <c r="M4001" s="1">
        <v>10</v>
      </c>
      <c r="N4001" s="8">
        <v>45446</v>
      </c>
      <c r="O4001" s="4" t="str">
        <f t="shared" si="187"/>
        <v>June 2024</v>
      </c>
      <c r="P4001" s="1" t="s">
        <v>84</v>
      </c>
      <c r="Q4001" s="1" t="s">
        <v>111</v>
      </c>
      <c r="R4001" s="6">
        <v>164.57</v>
      </c>
      <c r="S4001" s="6">
        <f t="shared" si="188"/>
        <v>8028.67</v>
      </c>
    </row>
    <row r="4002" spans="1:19" x14ac:dyDescent="0.35">
      <c r="A4002" s="1">
        <v>14141</v>
      </c>
      <c r="B4002" s="1">
        <v>25</v>
      </c>
      <c r="C4002" s="1" t="str">
        <f t="shared" si="186"/>
        <v>Young</v>
      </c>
      <c r="D4002" s="1" t="s">
        <v>38</v>
      </c>
      <c r="E4002" s="1" t="s">
        <v>17</v>
      </c>
      <c r="F4002" s="1" t="s">
        <v>24</v>
      </c>
      <c r="G4002" s="1" t="s">
        <v>85</v>
      </c>
      <c r="H4002" s="1">
        <v>2</v>
      </c>
      <c r="I4002" s="1" t="s">
        <v>26</v>
      </c>
      <c r="J4002" s="1" t="s">
        <v>83</v>
      </c>
      <c r="K4002" s="6">
        <v>7077.69</v>
      </c>
      <c r="L4002" s="6">
        <v>786.41</v>
      </c>
      <c r="M4002" s="1">
        <v>9</v>
      </c>
      <c r="N4002" s="8">
        <v>45446</v>
      </c>
      <c r="O4002" s="4" t="str">
        <f t="shared" si="187"/>
        <v>June 2024</v>
      </c>
      <c r="P4002" s="1" t="s">
        <v>79</v>
      </c>
      <c r="Q4002" s="1" t="s">
        <v>90</v>
      </c>
      <c r="R4002" s="6">
        <v>292.77</v>
      </c>
      <c r="S4002" s="6">
        <f t="shared" si="188"/>
        <v>7370.4599999999991</v>
      </c>
    </row>
    <row r="4003" spans="1:19" x14ac:dyDescent="0.35">
      <c r="A4003" s="1">
        <v>2339</v>
      </c>
      <c r="B4003" s="1">
        <v>26</v>
      </c>
      <c r="C4003" s="1" t="str">
        <f t="shared" si="186"/>
        <v>Young</v>
      </c>
      <c r="D4003" s="1" t="s">
        <v>38</v>
      </c>
      <c r="E4003" s="1" t="s">
        <v>33</v>
      </c>
      <c r="F4003" s="1" t="s">
        <v>18</v>
      </c>
      <c r="G4003" s="1" t="s">
        <v>19</v>
      </c>
      <c r="H4003" s="1">
        <v>2</v>
      </c>
      <c r="I4003" s="1" t="s">
        <v>20</v>
      </c>
      <c r="J4003" s="1" t="s">
        <v>42</v>
      </c>
      <c r="K4003" s="6">
        <v>791.19</v>
      </c>
      <c r="L4003" s="6">
        <v>791.19</v>
      </c>
      <c r="M4003" s="1">
        <v>1</v>
      </c>
      <c r="N4003" s="8">
        <v>45446</v>
      </c>
      <c r="O4003" s="4" t="str">
        <f t="shared" si="187"/>
        <v>June 2024</v>
      </c>
      <c r="P4003" s="1" t="s">
        <v>28</v>
      </c>
      <c r="Q4003" s="1"/>
      <c r="R4003" s="6">
        <v>0</v>
      </c>
      <c r="S4003" s="6">
        <f t="shared" si="188"/>
        <v>791.19</v>
      </c>
    </row>
    <row r="4004" spans="1:19" x14ac:dyDescent="0.35">
      <c r="A4004" s="1">
        <v>15739</v>
      </c>
      <c r="B4004" s="1">
        <v>27</v>
      </c>
      <c r="C4004" s="1" t="str">
        <f t="shared" si="186"/>
        <v>Young</v>
      </c>
      <c r="D4004" s="1" t="s">
        <v>38</v>
      </c>
      <c r="E4004" s="1" t="s">
        <v>17</v>
      </c>
      <c r="F4004" s="1" t="s">
        <v>30</v>
      </c>
      <c r="G4004" s="1" t="s">
        <v>78</v>
      </c>
      <c r="H4004" s="1">
        <v>3</v>
      </c>
      <c r="I4004" s="1" t="s">
        <v>26</v>
      </c>
      <c r="J4004" s="1" t="s">
        <v>83</v>
      </c>
      <c r="K4004" s="6">
        <v>1348.64</v>
      </c>
      <c r="L4004" s="6">
        <v>674.32</v>
      </c>
      <c r="M4004" s="1">
        <v>2</v>
      </c>
      <c r="N4004" s="8">
        <v>45446</v>
      </c>
      <c r="O4004" s="4" t="str">
        <f t="shared" si="187"/>
        <v>June 2024</v>
      </c>
      <c r="P4004" s="1" t="s">
        <v>79</v>
      </c>
      <c r="Q4004" s="1" t="s">
        <v>52</v>
      </c>
      <c r="R4004" s="6">
        <v>22.28</v>
      </c>
      <c r="S4004" s="6">
        <f t="shared" si="188"/>
        <v>1370.92</v>
      </c>
    </row>
    <row r="4005" spans="1:19" x14ac:dyDescent="0.35">
      <c r="A4005" s="1">
        <v>17443</v>
      </c>
      <c r="B4005" s="1">
        <v>27</v>
      </c>
      <c r="C4005" s="1" t="str">
        <f t="shared" si="186"/>
        <v>Young</v>
      </c>
      <c r="D4005" s="1" t="s">
        <v>16</v>
      </c>
      <c r="E4005" s="1" t="s">
        <v>17</v>
      </c>
      <c r="F4005" s="1" t="s">
        <v>18</v>
      </c>
      <c r="G4005" s="1" t="s">
        <v>81</v>
      </c>
      <c r="H4005" s="1">
        <v>4</v>
      </c>
      <c r="I4005" s="1" t="s">
        <v>20</v>
      </c>
      <c r="J4005" s="1" t="s">
        <v>83</v>
      </c>
      <c r="K4005" s="6">
        <v>7977.76</v>
      </c>
      <c r="L4005" s="6">
        <v>1139.68</v>
      </c>
      <c r="M4005" s="1">
        <v>7</v>
      </c>
      <c r="N4005" s="8">
        <v>45446</v>
      </c>
      <c r="O4005" s="4" t="str">
        <f t="shared" si="187"/>
        <v>June 2024</v>
      </c>
      <c r="P4005" s="1" t="s">
        <v>79</v>
      </c>
      <c r="Q4005" s="1" t="s">
        <v>92</v>
      </c>
      <c r="R4005" s="6">
        <v>94.29</v>
      </c>
      <c r="S4005" s="6">
        <f t="shared" si="188"/>
        <v>8072.05</v>
      </c>
    </row>
    <row r="4006" spans="1:19" x14ac:dyDescent="0.35">
      <c r="A4006" s="1">
        <v>15999</v>
      </c>
      <c r="B4006" s="1">
        <v>29</v>
      </c>
      <c r="C4006" s="1" t="str">
        <f t="shared" si="186"/>
        <v>Young</v>
      </c>
      <c r="D4006" s="1" t="s">
        <v>38</v>
      </c>
      <c r="E4006" s="1" t="s">
        <v>17</v>
      </c>
      <c r="F4006" s="1" t="s">
        <v>18</v>
      </c>
      <c r="G4006" s="1" t="s">
        <v>81</v>
      </c>
      <c r="H4006" s="1">
        <v>3</v>
      </c>
      <c r="I4006" s="1" t="s">
        <v>26</v>
      </c>
      <c r="J4006" s="1" t="s">
        <v>21</v>
      </c>
      <c r="K4006" s="6">
        <v>2279.36</v>
      </c>
      <c r="L4006" s="6">
        <v>1139.68</v>
      </c>
      <c r="M4006" s="1">
        <v>2</v>
      </c>
      <c r="N4006" s="8">
        <v>45446</v>
      </c>
      <c r="O4006" s="4" t="str">
        <f t="shared" si="187"/>
        <v>June 2024</v>
      </c>
      <c r="P4006" s="1" t="s">
        <v>79</v>
      </c>
      <c r="Q4006" s="1"/>
      <c r="R4006" s="6">
        <v>0</v>
      </c>
      <c r="S4006" s="6">
        <f t="shared" si="188"/>
        <v>2279.36</v>
      </c>
    </row>
    <row r="4007" spans="1:19" x14ac:dyDescent="0.35">
      <c r="A4007" s="1">
        <v>9104</v>
      </c>
      <c r="B4007" s="1">
        <v>30</v>
      </c>
      <c r="C4007" s="1" t="str">
        <f t="shared" si="186"/>
        <v>Young</v>
      </c>
      <c r="D4007" s="1" t="s">
        <v>38</v>
      </c>
      <c r="E4007" s="1" t="s">
        <v>17</v>
      </c>
      <c r="F4007" s="1" t="s">
        <v>24</v>
      </c>
      <c r="G4007" s="1" t="s">
        <v>25</v>
      </c>
      <c r="H4007" s="1">
        <v>3</v>
      </c>
      <c r="I4007" s="1" t="s">
        <v>20</v>
      </c>
      <c r="J4007" s="1" t="s">
        <v>34</v>
      </c>
      <c r="K4007" s="6">
        <v>1729.21</v>
      </c>
      <c r="L4007" s="6">
        <v>247.03</v>
      </c>
      <c r="M4007" s="1">
        <v>7</v>
      </c>
      <c r="N4007" s="8">
        <v>45446</v>
      </c>
      <c r="O4007" s="4" t="str">
        <f t="shared" si="187"/>
        <v>June 2024</v>
      </c>
      <c r="P4007" s="1" t="s">
        <v>28</v>
      </c>
      <c r="Q4007" s="1"/>
      <c r="R4007" s="6">
        <v>0</v>
      </c>
      <c r="S4007" s="6">
        <f t="shared" si="188"/>
        <v>1729.21</v>
      </c>
    </row>
    <row r="4008" spans="1:19" x14ac:dyDescent="0.35">
      <c r="A4008" s="1">
        <v>15027</v>
      </c>
      <c r="B4008" s="1">
        <v>30</v>
      </c>
      <c r="C4008" s="1" t="str">
        <f t="shared" si="186"/>
        <v>Young</v>
      </c>
      <c r="D4008" s="1" t="s">
        <v>16</v>
      </c>
      <c r="E4008" s="1" t="s">
        <v>33</v>
      </c>
      <c r="F4008" s="1" t="s">
        <v>18</v>
      </c>
      <c r="G4008" s="1" t="s">
        <v>81</v>
      </c>
      <c r="H4008" s="1">
        <v>1</v>
      </c>
      <c r="I4008" s="1" t="s">
        <v>26</v>
      </c>
      <c r="J4008" s="1" t="s">
        <v>21</v>
      </c>
      <c r="K4008" s="6">
        <v>1139.68</v>
      </c>
      <c r="L4008" s="6">
        <v>1139.68</v>
      </c>
      <c r="M4008" s="1">
        <v>1</v>
      </c>
      <c r="N4008" s="8">
        <v>45446</v>
      </c>
      <c r="O4008" s="4" t="str">
        <f t="shared" si="187"/>
        <v>June 2024</v>
      </c>
      <c r="P4008" s="1" t="s">
        <v>22</v>
      </c>
      <c r="Q4008" s="1" t="s">
        <v>92</v>
      </c>
      <c r="R4008" s="6">
        <v>100.03</v>
      </c>
      <c r="S4008" s="6">
        <f t="shared" si="188"/>
        <v>1239.71</v>
      </c>
    </row>
    <row r="4009" spans="1:19" x14ac:dyDescent="0.35">
      <c r="A4009" s="1">
        <v>6907</v>
      </c>
      <c r="B4009" s="1">
        <v>32</v>
      </c>
      <c r="C4009" s="1" t="str">
        <f t="shared" si="186"/>
        <v>Young</v>
      </c>
      <c r="D4009" s="1" t="s">
        <v>16</v>
      </c>
      <c r="E4009" s="1" t="s">
        <v>17</v>
      </c>
      <c r="F4009" s="1" t="s">
        <v>30</v>
      </c>
      <c r="G4009" s="1" t="s">
        <v>31</v>
      </c>
      <c r="H4009" s="1">
        <v>3</v>
      </c>
      <c r="I4009" s="1" t="s">
        <v>26</v>
      </c>
      <c r="J4009" s="1" t="s">
        <v>34</v>
      </c>
      <c r="K4009" s="6">
        <v>1391.88</v>
      </c>
      <c r="L4009" s="6">
        <v>463.96</v>
      </c>
      <c r="M4009" s="1">
        <v>3</v>
      </c>
      <c r="N4009" s="8">
        <v>45446</v>
      </c>
      <c r="O4009" s="4" t="str">
        <f t="shared" si="187"/>
        <v>June 2024</v>
      </c>
      <c r="P4009" s="1" t="s">
        <v>28</v>
      </c>
      <c r="Q4009" s="1" t="s">
        <v>76</v>
      </c>
      <c r="R4009" s="6">
        <v>59.74</v>
      </c>
      <c r="S4009" s="6">
        <f t="shared" si="188"/>
        <v>1451.6200000000001</v>
      </c>
    </row>
    <row r="4010" spans="1:19" x14ac:dyDescent="0.35">
      <c r="A4010" s="1">
        <v>8322</v>
      </c>
      <c r="B4010" s="1">
        <v>32</v>
      </c>
      <c r="C4010" s="1" t="str">
        <f t="shared" si="186"/>
        <v>Young</v>
      </c>
      <c r="D4010" s="1" t="s">
        <v>16</v>
      </c>
      <c r="E4010" s="1" t="s">
        <v>33</v>
      </c>
      <c r="F4010" s="1" t="s">
        <v>24</v>
      </c>
      <c r="G4010" s="1" t="s">
        <v>25</v>
      </c>
      <c r="H4010" s="1">
        <v>3</v>
      </c>
      <c r="I4010" s="1" t="s">
        <v>26</v>
      </c>
      <c r="J4010" s="1" t="s">
        <v>27</v>
      </c>
      <c r="K4010" s="6">
        <v>247.03</v>
      </c>
      <c r="L4010" s="6">
        <v>247.03</v>
      </c>
      <c r="M4010" s="1">
        <v>1</v>
      </c>
      <c r="N4010" s="8">
        <v>45446</v>
      </c>
      <c r="O4010" s="4" t="str">
        <f t="shared" si="187"/>
        <v>June 2024</v>
      </c>
      <c r="P4010" s="1" t="s">
        <v>22</v>
      </c>
      <c r="Q4010" s="1" t="s">
        <v>55</v>
      </c>
      <c r="R4010" s="6">
        <v>56.78</v>
      </c>
      <c r="S4010" s="6">
        <f t="shared" si="188"/>
        <v>303.81</v>
      </c>
    </row>
    <row r="4011" spans="1:19" x14ac:dyDescent="0.35">
      <c r="A4011" s="1">
        <v>16113</v>
      </c>
      <c r="B4011" s="1">
        <v>32</v>
      </c>
      <c r="C4011" s="1" t="str">
        <f t="shared" si="186"/>
        <v>Young</v>
      </c>
      <c r="D4011" s="1" t="s">
        <v>38</v>
      </c>
      <c r="E4011" s="1" t="s">
        <v>33</v>
      </c>
      <c r="F4011" s="1" t="s">
        <v>24</v>
      </c>
      <c r="G4011" s="1" t="s">
        <v>85</v>
      </c>
      <c r="H4011" s="1">
        <v>2</v>
      </c>
      <c r="I4011" s="1" t="s">
        <v>26</v>
      </c>
      <c r="J4011" s="1" t="s">
        <v>21</v>
      </c>
      <c r="K4011" s="6">
        <v>4718.46</v>
      </c>
      <c r="L4011" s="6">
        <v>786.41</v>
      </c>
      <c r="M4011" s="1">
        <v>6</v>
      </c>
      <c r="N4011" s="8">
        <v>45446</v>
      </c>
      <c r="O4011" s="4" t="str">
        <f t="shared" si="187"/>
        <v>June 2024</v>
      </c>
      <c r="P4011" s="1" t="s">
        <v>22</v>
      </c>
      <c r="Q4011" s="1"/>
      <c r="R4011" s="6">
        <v>0</v>
      </c>
      <c r="S4011" s="6">
        <f t="shared" si="188"/>
        <v>4718.46</v>
      </c>
    </row>
    <row r="4012" spans="1:19" x14ac:dyDescent="0.35">
      <c r="A4012" s="1">
        <v>17055</v>
      </c>
      <c r="B4012" s="1">
        <v>33</v>
      </c>
      <c r="C4012" s="1" t="str">
        <f t="shared" si="186"/>
        <v>Young</v>
      </c>
      <c r="D4012" s="1" t="s">
        <v>16</v>
      </c>
      <c r="E4012" s="1" t="s">
        <v>17</v>
      </c>
      <c r="F4012" s="1" t="s">
        <v>40</v>
      </c>
      <c r="G4012" s="1" t="s">
        <v>88</v>
      </c>
      <c r="H4012" s="1">
        <v>1</v>
      </c>
      <c r="I4012" s="1" t="s">
        <v>26</v>
      </c>
      <c r="J4012" s="1" t="s">
        <v>21</v>
      </c>
      <c r="K4012" s="6">
        <v>1838</v>
      </c>
      <c r="L4012" s="6">
        <v>459.5</v>
      </c>
      <c r="M4012" s="1">
        <v>4</v>
      </c>
      <c r="N4012" s="8">
        <v>45446</v>
      </c>
      <c r="O4012" s="4" t="str">
        <f t="shared" si="187"/>
        <v>June 2024</v>
      </c>
      <c r="P4012" s="1" t="s">
        <v>22</v>
      </c>
      <c r="Q4012" s="1" t="s">
        <v>52</v>
      </c>
      <c r="R4012" s="6">
        <v>86.52</v>
      </c>
      <c r="S4012" s="6">
        <f t="shared" si="188"/>
        <v>1924.52</v>
      </c>
    </row>
    <row r="4013" spans="1:19" x14ac:dyDescent="0.35">
      <c r="A4013" s="1">
        <v>1117</v>
      </c>
      <c r="B4013" s="1">
        <v>34</v>
      </c>
      <c r="C4013" s="1" t="str">
        <f t="shared" si="186"/>
        <v>Young</v>
      </c>
      <c r="D4013" s="1" t="s">
        <v>38</v>
      </c>
      <c r="E4013" s="1" t="s">
        <v>17</v>
      </c>
      <c r="F4013" s="1" t="s">
        <v>40</v>
      </c>
      <c r="G4013" s="1" t="s">
        <v>41</v>
      </c>
      <c r="H4013" s="1">
        <v>3</v>
      </c>
      <c r="I4013" s="1" t="s">
        <v>26</v>
      </c>
      <c r="J4013" s="1" t="s">
        <v>42</v>
      </c>
      <c r="K4013" s="6">
        <v>1689.66</v>
      </c>
      <c r="L4013" s="6">
        <v>844.83</v>
      </c>
      <c r="M4013" s="1">
        <v>2</v>
      </c>
      <c r="N4013" s="8">
        <v>45446</v>
      </c>
      <c r="O4013" s="4" t="str">
        <f t="shared" si="187"/>
        <v>June 2024</v>
      </c>
      <c r="P4013" s="1" t="s">
        <v>28</v>
      </c>
      <c r="Q4013" s="1" t="s">
        <v>39</v>
      </c>
      <c r="R4013" s="6">
        <v>48.25</v>
      </c>
      <c r="S4013" s="6">
        <f t="shared" si="188"/>
        <v>1737.91</v>
      </c>
    </row>
    <row r="4014" spans="1:19" x14ac:dyDescent="0.35">
      <c r="A4014" s="1">
        <v>14981</v>
      </c>
      <c r="B4014" s="1">
        <v>34</v>
      </c>
      <c r="C4014" s="1" t="str">
        <f t="shared" si="186"/>
        <v>Young</v>
      </c>
      <c r="D4014" s="1" t="s">
        <v>38</v>
      </c>
      <c r="E4014" s="1" t="s">
        <v>17</v>
      </c>
      <c r="F4014" s="1" t="s">
        <v>18</v>
      </c>
      <c r="G4014" s="1" t="s">
        <v>81</v>
      </c>
      <c r="H4014" s="1">
        <v>4</v>
      </c>
      <c r="I4014" s="1" t="s">
        <v>26</v>
      </c>
      <c r="J4014" s="1" t="s">
        <v>83</v>
      </c>
      <c r="K4014" s="6">
        <v>1139.68</v>
      </c>
      <c r="L4014" s="6">
        <v>1139.68</v>
      </c>
      <c r="M4014" s="1">
        <v>1</v>
      </c>
      <c r="N4014" s="8">
        <v>45446</v>
      </c>
      <c r="O4014" s="4" t="str">
        <f t="shared" si="187"/>
        <v>June 2024</v>
      </c>
      <c r="P4014" s="1" t="s">
        <v>79</v>
      </c>
      <c r="Q4014" s="1" t="s">
        <v>52</v>
      </c>
      <c r="R4014" s="6">
        <v>75.290000000000006</v>
      </c>
      <c r="S4014" s="6">
        <f t="shared" si="188"/>
        <v>1214.97</v>
      </c>
    </row>
    <row r="4015" spans="1:19" x14ac:dyDescent="0.35">
      <c r="A4015" s="1">
        <v>15942</v>
      </c>
      <c r="B4015" s="1">
        <v>35</v>
      </c>
      <c r="C4015" s="1" t="str">
        <f t="shared" si="186"/>
        <v>Young</v>
      </c>
      <c r="D4015" s="1" t="s">
        <v>16</v>
      </c>
      <c r="E4015" s="1" t="s">
        <v>17</v>
      </c>
      <c r="F4015" s="1" t="s">
        <v>18</v>
      </c>
      <c r="G4015" s="1" t="s">
        <v>81</v>
      </c>
      <c r="H4015" s="1">
        <v>4</v>
      </c>
      <c r="I4015" s="1" t="s">
        <v>26</v>
      </c>
      <c r="J4015" s="1" t="s">
        <v>93</v>
      </c>
      <c r="K4015" s="6">
        <v>7977.76</v>
      </c>
      <c r="L4015" s="6">
        <v>1139.68</v>
      </c>
      <c r="M4015" s="1">
        <v>7</v>
      </c>
      <c r="N4015" s="8">
        <v>45446</v>
      </c>
      <c r="O4015" s="4" t="str">
        <f t="shared" si="187"/>
        <v>June 2024</v>
      </c>
      <c r="P4015" s="1" t="s">
        <v>22</v>
      </c>
      <c r="Q4015" s="1" t="s">
        <v>92</v>
      </c>
      <c r="R4015" s="6">
        <v>149.58000000000001</v>
      </c>
      <c r="S4015" s="6">
        <f t="shared" si="188"/>
        <v>8127.34</v>
      </c>
    </row>
    <row r="4016" spans="1:19" x14ac:dyDescent="0.35">
      <c r="A4016" s="1">
        <v>17806</v>
      </c>
      <c r="B4016" s="1">
        <v>35</v>
      </c>
      <c r="C4016" s="1" t="str">
        <f t="shared" si="186"/>
        <v>Young</v>
      </c>
      <c r="D4016" s="1" t="s">
        <v>16</v>
      </c>
      <c r="E4016" s="1" t="s">
        <v>17</v>
      </c>
      <c r="F4016" s="1" t="s">
        <v>40</v>
      </c>
      <c r="G4016" s="1" t="s">
        <v>88</v>
      </c>
      <c r="H4016" s="1">
        <v>4</v>
      </c>
      <c r="I4016" s="1" t="s">
        <v>26</v>
      </c>
      <c r="J4016" s="1" t="s">
        <v>83</v>
      </c>
      <c r="K4016" s="6">
        <v>4595</v>
      </c>
      <c r="L4016" s="6">
        <v>459.5</v>
      </c>
      <c r="M4016" s="1">
        <v>10</v>
      </c>
      <c r="N4016" s="8">
        <v>45446</v>
      </c>
      <c r="O4016" s="4" t="str">
        <f t="shared" si="187"/>
        <v>June 2024</v>
      </c>
      <c r="P4016" s="1" t="s">
        <v>79</v>
      </c>
      <c r="Q4016" s="1" t="s">
        <v>89</v>
      </c>
      <c r="R4016" s="6">
        <v>199.27</v>
      </c>
      <c r="S4016" s="6">
        <f t="shared" si="188"/>
        <v>4794.2700000000004</v>
      </c>
    </row>
    <row r="4017" spans="1:19" x14ac:dyDescent="0.35">
      <c r="A4017" s="1">
        <v>5846</v>
      </c>
      <c r="B4017" s="1">
        <v>37</v>
      </c>
      <c r="C4017" s="1" t="str">
        <f t="shared" si="186"/>
        <v>Middle-Aged</v>
      </c>
      <c r="D4017" s="1" t="s">
        <v>16</v>
      </c>
      <c r="E4017" s="1" t="s">
        <v>33</v>
      </c>
      <c r="F4017" s="1" t="s">
        <v>18</v>
      </c>
      <c r="G4017" s="1" t="s">
        <v>19</v>
      </c>
      <c r="H4017" s="1">
        <v>2</v>
      </c>
      <c r="I4017" s="1" t="s">
        <v>26</v>
      </c>
      <c r="J4017" s="1" t="s">
        <v>21</v>
      </c>
      <c r="K4017" s="6">
        <v>1582.38</v>
      </c>
      <c r="L4017" s="6">
        <v>791.19</v>
      </c>
      <c r="M4017" s="1">
        <v>2</v>
      </c>
      <c r="N4017" s="8">
        <v>45446</v>
      </c>
      <c r="O4017" s="4" t="str">
        <f t="shared" si="187"/>
        <v>June 2024</v>
      </c>
      <c r="P4017" s="1" t="s">
        <v>28</v>
      </c>
      <c r="Q4017" s="1" t="s">
        <v>59</v>
      </c>
      <c r="R4017" s="6">
        <v>80.290000000000006</v>
      </c>
      <c r="S4017" s="6">
        <f t="shared" si="188"/>
        <v>1662.67</v>
      </c>
    </row>
    <row r="4018" spans="1:19" x14ac:dyDescent="0.35">
      <c r="A4018" s="1">
        <v>12285</v>
      </c>
      <c r="B4018" s="1">
        <v>39</v>
      </c>
      <c r="C4018" s="1" t="str">
        <f t="shared" si="186"/>
        <v>Middle-Aged</v>
      </c>
      <c r="D4018" s="1" t="s">
        <v>16</v>
      </c>
      <c r="E4018" s="1" t="s">
        <v>17</v>
      </c>
      <c r="F4018" s="1" t="s">
        <v>18</v>
      </c>
      <c r="G4018" s="1" t="s">
        <v>81</v>
      </c>
      <c r="H4018" s="1">
        <v>1</v>
      </c>
      <c r="I4018" s="1" t="s">
        <v>20</v>
      </c>
      <c r="J4018" s="1" t="s">
        <v>93</v>
      </c>
      <c r="K4018" s="6">
        <v>5698.4</v>
      </c>
      <c r="L4018" s="6">
        <v>1139.68</v>
      </c>
      <c r="M4018" s="1">
        <v>5</v>
      </c>
      <c r="N4018" s="8">
        <v>45446</v>
      </c>
      <c r="O4018" s="4" t="str">
        <f t="shared" si="187"/>
        <v>June 2024</v>
      </c>
      <c r="P4018" s="1" t="s">
        <v>22</v>
      </c>
      <c r="Q4018" s="1" t="s">
        <v>87</v>
      </c>
      <c r="R4018" s="6">
        <v>112.96</v>
      </c>
      <c r="S4018" s="6">
        <f t="shared" si="188"/>
        <v>5811.36</v>
      </c>
    </row>
    <row r="4019" spans="1:19" x14ac:dyDescent="0.35">
      <c r="A4019" s="1">
        <v>1744</v>
      </c>
      <c r="B4019" s="1">
        <v>41</v>
      </c>
      <c r="C4019" s="1" t="str">
        <f t="shared" si="186"/>
        <v>Middle-Aged</v>
      </c>
      <c r="D4019" s="1" t="s">
        <v>38</v>
      </c>
      <c r="E4019" s="1" t="s">
        <v>33</v>
      </c>
      <c r="F4019" s="1" t="s">
        <v>18</v>
      </c>
      <c r="G4019" s="1" t="s">
        <v>36</v>
      </c>
      <c r="H4019" s="1">
        <v>5</v>
      </c>
      <c r="I4019" s="1" t="s">
        <v>20</v>
      </c>
      <c r="J4019" s="1" t="s">
        <v>27</v>
      </c>
      <c r="K4019" s="6">
        <v>20.75</v>
      </c>
      <c r="L4019" s="6">
        <v>20.75</v>
      </c>
      <c r="M4019" s="1">
        <v>1</v>
      </c>
      <c r="N4019" s="8">
        <v>45446</v>
      </c>
      <c r="O4019" s="4" t="str">
        <f t="shared" si="187"/>
        <v>June 2024</v>
      </c>
      <c r="P4019" s="1" t="s">
        <v>32</v>
      </c>
      <c r="Q4019" s="1" t="s">
        <v>72</v>
      </c>
      <c r="R4019" s="6">
        <v>58.8</v>
      </c>
      <c r="S4019" s="6">
        <f t="shared" si="188"/>
        <v>79.55</v>
      </c>
    </row>
    <row r="4020" spans="1:19" x14ac:dyDescent="0.35">
      <c r="A4020" s="1">
        <v>3811</v>
      </c>
      <c r="B4020" s="1">
        <v>41</v>
      </c>
      <c r="C4020" s="1" t="str">
        <f t="shared" si="186"/>
        <v>Middle-Aged</v>
      </c>
      <c r="D4020" s="1" t="s">
        <v>16</v>
      </c>
      <c r="E4020" s="1" t="s">
        <v>17</v>
      </c>
      <c r="F4020" s="1" t="s">
        <v>18</v>
      </c>
      <c r="G4020" s="1" t="s">
        <v>36</v>
      </c>
      <c r="H4020" s="1">
        <v>5</v>
      </c>
      <c r="I4020" s="1" t="s">
        <v>26</v>
      </c>
      <c r="J4020" s="1" t="s">
        <v>21</v>
      </c>
      <c r="K4020" s="6">
        <v>20.75</v>
      </c>
      <c r="L4020" s="6">
        <v>20.75</v>
      </c>
      <c r="M4020" s="1">
        <v>1</v>
      </c>
      <c r="N4020" s="8">
        <v>45446</v>
      </c>
      <c r="O4020" s="4" t="str">
        <f t="shared" si="187"/>
        <v>June 2024</v>
      </c>
      <c r="P4020" s="1" t="s">
        <v>32</v>
      </c>
      <c r="Q4020" s="1"/>
      <c r="R4020" s="6">
        <v>0</v>
      </c>
      <c r="S4020" s="6">
        <f t="shared" si="188"/>
        <v>20.75</v>
      </c>
    </row>
    <row r="4021" spans="1:19" x14ac:dyDescent="0.35">
      <c r="A4021" s="1">
        <v>8112</v>
      </c>
      <c r="B4021" s="1">
        <v>48</v>
      </c>
      <c r="C4021" s="1" t="str">
        <f t="shared" si="186"/>
        <v>Middle-Aged</v>
      </c>
      <c r="D4021" s="1" t="s">
        <v>38</v>
      </c>
      <c r="E4021" s="1" t="s">
        <v>33</v>
      </c>
      <c r="F4021" s="1" t="s">
        <v>30</v>
      </c>
      <c r="G4021" s="1" t="s">
        <v>31</v>
      </c>
      <c r="H4021" s="1">
        <v>3</v>
      </c>
      <c r="I4021" s="1" t="s">
        <v>26</v>
      </c>
      <c r="J4021" s="1" t="s">
        <v>27</v>
      </c>
      <c r="K4021" s="6">
        <v>463.96</v>
      </c>
      <c r="L4021" s="6">
        <v>463.96</v>
      </c>
      <c r="M4021" s="1">
        <v>1</v>
      </c>
      <c r="N4021" s="8">
        <v>45446</v>
      </c>
      <c r="O4021" s="4" t="str">
        <f t="shared" si="187"/>
        <v>June 2024</v>
      </c>
      <c r="P4021" s="1" t="s">
        <v>28</v>
      </c>
      <c r="Q4021" s="1" t="s">
        <v>62</v>
      </c>
      <c r="R4021" s="6">
        <v>44.51</v>
      </c>
      <c r="S4021" s="6">
        <f t="shared" si="188"/>
        <v>508.46999999999997</v>
      </c>
    </row>
    <row r="4022" spans="1:19" x14ac:dyDescent="0.35">
      <c r="A4022" s="1">
        <v>14655</v>
      </c>
      <c r="B4022" s="1">
        <v>48</v>
      </c>
      <c r="C4022" s="1" t="str">
        <f t="shared" si="186"/>
        <v>Middle-Aged</v>
      </c>
      <c r="D4022" s="1" t="s">
        <v>38</v>
      </c>
      <c r="E4022" s="1" t="s">
        <v>17</v>
      </c>
      <c r="F4022" s="1" t="s">
        <v>77</v>
      </c>
      <c r="G4022" s="1" t="s">
        <v>86</v>
      </c>
      <c r="H4022" s="1">
        <v>1</v>
      </c>
      <c r="I4022" s="1" t="s">
        <v>26</v>
      </c>
      <c r="J4022" s="1" t="s">
        <v>21</v>
      </c>
      <c r="K4022" s="6">
        <v>1805.9</v>
      </c>
      <c r="L4022" s="6">
        <v>361.18</v>
      </c>
      <c r="M4022" s="1">
        <v>5</v>
      </c>
      <c r="N4022" s="8">
        <v>45446</v>
      </c>
      <c r="O4022" s="4" t="str">
        <f t="shared" si="187"/>
        <v>June 2024</v>
      </c>
      <c r="P4022" s="1" t="s">
        <v>84</v>
      </c>
      <c r="Q4022" s="1" t="s">
        <v>52</v>
      </c>
      <c r="R4022" s="6">
        <v>63.32</v>
      </c>
      <c r="S4022" s="6">
        <f t="shared" si="188"/>
        <v>1869.22</v>
      </c>
    </row>
    <row r="4023" spans="1:19" x14ac:dyDescent="0.35">
      <c r="A4023" s="1">
        <v>8479</v>
      </c>
      <c r="B4023" s="1">
        <v>50</v>
      </c>
      <c r="C4023" s="1" t="str">
        <f t="shared" si="186"/>
        <v>Middle-Aged</v>
      </c>
      <c r="D4023" s="1" t="s">
        <v>16</v>
      </c>
      <c r="E4023" s="1" t="s">
        <v>17</v>
      </c>
      <c r="F4023" s="1" t="s">
        <v>18</v>
      </c>
      <c r="G4023" s="1" t="s">
        <v>19</v>
      </c>
      <c r="H4023" s="1">
        <v>2</v>
      </c>
      <c r="I4023" s="1" t="s">
        <v>26</v>
      </c>
      <c r="J4023" s="1" t="s">
        <v>42</v>
      </c>
      <c r="K4023" s="6">
        <v>2373.5700000000002</v>
      </c>
      <c r="L4023" s="6">
        <v>791.19</v>
      </c>
      <c r="M4023" s="1">
        <v>3</v>
      </c>
      <c r="N4023" s="8">
        <v>45446</v>
      </c>
      <c r="O4023" s="4" t="str">
        <f t="shared" si="187"/>
        <v>June 2024</v>
      </c>
      <c r="P4023" s="1" t="s">
        <v>28</v>
      </c>
      <c r="Q4023" s="1" t="s">
        <v>52</v>
      </c>
      <c r="R4023" s="6">
        <v>9.85</v>
      </c>
      <c r="S4023" s="6">
        <f t="shared" si="188"/>
        <v>2383.42</v>
      </c>
    </row>
    <row r="4024" spans="1:19" x14ac:dyDescent="0.35">
      <c r="A4024" s="1">
        <v>5009</v>
      </c>
      <c r="B4024" s="1">
        <v>51</v>
      </c>
      <c r="C4024" s="1" t="str">
        <f t="shared" si="186"/>
        <v>Middle-Aged</v>
      </c>
      <c r="D4024" s="1" t="s">
        <v>16</v>
      </c>
      <c r="E4024" s="1" t="s">
        <v>17</v>
      </c>
      <c r="F4024" s="1" t="s">
        <v>40</v>
      </c>
      <c r="G4024" s="1" t="s">
        <v>41</v>
      </c>
      <c r="H4024" s="1">
        <v>3</v>
      </c>
      <c r="I4024" s="1" t="s">
        <v>26</v>
      </c>
      <c r="J4024" s="1" t="s">
        <v>34</v>
      </c>
      <c r="K4024" s="6">
        <v>1689.66</v>
      </c>
      <c r="L4024" s="6">
        <v>844.83</v>
      </c>
      <c r="M4024" s="1">
        <v>2</v>
      </c>
      <c r="N4024" s="8">
        <v>45446</v>
      </c>
      <c r="O4024" s="4" t="str">
        <f t="shared" si="187"/>
        <v>June 2024</v>
      </c>
      <c r="P4024" s="1" t="s">
        <v>22</v>
      </c>
      <c r="Q4024" s="1" t="s">
        <v>44</v>
      </c>
      <c r="R4024" s="6">
        <v>66.38</v>
      </c>
      <c r="S4024" s="6">
        <f t="shared" si="188"/>
        <v>1756.04</v>
      </c>
    </row>
    <row r="4025" spans="1:19" x14ac:dyDescent="0.35">
      <c r="A4025" s="1">
        <v>5353</v>
      </c>
      <c r="B4025" s="1">
        <v>51</v>
      </c>
      <c r="C4025" s="1" t="str">
        <f t="shared" si="186"/>
        <v>Middle-Aged</v>
      </c>
      <c r="D4025" s="1" t="s">
        <v>16</v>
      </c>
      <c r="E4025" s="1" t="s">
        <v>17</v>
      </c>
      <c r="F4025" s="1" t="s">
        <v>30</v>
      </c>
      <c r="G4025" s="1" t="s">
        <v>31</v>
      </c>
      <c r="H4025" s="1">
        <v>3</v>
      </c>
      <c r="I4025" s="1" t="s">
        <v>26</v>
      </c>
      <c r="J4025" s="1" t="s">
        <v>21</v>
      </c>
      <c r="K4025" s="6">
        <v>463.96</v>
      </c>
      <c r="L4025" s="6">
        <v>463.96</v>
      </c>
      <c r="M4025" s="1">
        <v>1</v>
      </c>
      <c r="N4025" s="8">
        <v>45446</v>
      </c>
      <c r="O4025" s="4" t="str">
        <f t="shared" si="187"/>
        <v>June 2024</v>
      </c>
      <c r="P4025" s="1" t="s">
        <v>22</v>
      </c>
      <c r="Q4025" s="1" t="s">
        <v>49</v>
      </c>
      <c r="R4025" s="6">
        <v>98.82</v>
      </c>
      <c r="S4025" s="6">
        <f t="shared" si="188"/>
        <v>562.78</v>
      </c>
    </row>
    <row r="4026" spans="1:19" x14ac:dyDescent="0.35">
      <c r="A4026" s="1">
        <v>11801</v>
      </c>
      <c r="B4026" s="1">
        <v>52</v>
      </c>
      <c r="C4026" s="1" t="str">
        <f t="shared" si="186"/>
        <v>Middle-Aged</v>
      </c>
      <c r="D4026" s="1" t="s">
        <v>38</v>
      </c>
      <c r="E4026" s="1" t="s">
        <v>17</v>
      </c>
      <c r="F4026" s="1" t="s">
        <v>24</v>
      </c>
      <c r="G4026" s="1" t="s">
        <v>85</v>
      </c>
      <c r="H4026" s="1">
        <v>4</v>
      </c>
      <c r="I4026" s="1" t="s">
        <v>20</v>
      </c>
      <c r="J4026" s="1" t="s">
        <v>93</v>
      </c>
      <c r="K4026" s="6">
        <v>3145.64</v>
      </c>
      <c r="L4026" s="6">
        <v>786.41</v>
      </c>
      <c r="M4026" s="1">
        <v>4</v>
      </c>
      <c r="N4026" s="8">
        <v>45446</v>
      </c>
      <c r="O4026" s="4" t="str">
        <f t="shared" si="187"/>
        <v>June 2024</v>
      </c>
      <c r="P4026" s="1" t="s">
        <v>84</v>
      </c>
      <c r="Q4026" s="1" t="s">
        <v>120</v>
      </c>
      <c r="R4026" s="6">
        <v>194.49</v>
      </c>
      <c r="S4026" s="6">
        <f t="shared" si="188"/>
        <v>3340.13</v>
      </c>
    </row>
    <row r="4027" spans="1:19" x14ac:dyDescent="0.35">
      <c r="A4027" s="1">
        <v>8172</v>
      </c>
      <c r="B4027" s="1">
        <v>53</v>
      </c>
      <c r="C4027" s="1" t="str">
        <f t="shared" si="186"/>
        <v>Middle-Aged</v>
      </c>
      <c r="D4027" s="1" t="s">
        <v>38</v>
      </c>
      <c r="E4027" s="1" t="s">
        <v>17</v>
      </c>
      <c r="F4027" s="1" t="s">
        <v>30</v>
      </c>
      <c r="G4027" s="1" t="s">
        <v>31</v>
      </c>
      <c r="H4027" s="1">
        <v>3</v>
      </c>
      <c r="I4027" s="1" t="s">
        <v>26</v>
      </c>
      <c r="J4027" s="1" t="s">
        <v>27</v>
      </c>
      <c r="K4027" s="6">
        <v>1391.88</v>
      </c>
      <c r="L4027" s="6">
        <v>463.96</v>
      </c>
      <c r="M4027" s="1">
        <v>3</v>
      </c>
      <c r="N4027" s="8">
        <v>45446</v>
      </c>
      <c r="O4027" s="4" t="str">
        <f t="shared" si="187"/>
        <v>June 2024</v>
      </c>
      <c r="P4027" s="1" t="s">
        <v>22</v>
      </c>
      <c r="Q4027" s="1"/>
      <c r="R4027" s="6">
        <v>0</v>
      </c>
      <c r="S4027" s="6">
        <f t="shared" si="188"/>
        <v>1391.88</v>
      </c>
    </row>
    <row r="4028" spans="1:19" x14ac:dyDescent="0.35">
      <c r="A4028" s="1">
        <v>4639</v>
      </c>
      <c r="B4028" s="1">
        <v>55</v>
      </c>
      <c r="C4028" s="1" t="str">
        <f t="shared" si="186"/>
        <v>Middle-Aged</v>
      </c>
      <c r="D4028" s="1" t="s">
        <v>16</v>
      </c>
      <c r="E4028" s="1" t="s">
        <v>17</v>
      </c>
      <c r="F4028" s="1" t="s">
        <v>30</v>
      </c>
      <c r="G4028" s="1" t="s">
        <v>31</v>
      </c>
      <c r="H4028" s="1">
        <v>3</v>
      </c>
      <c r="I4028" s="1" t="s">
        <v>26</v>
      </c>
      <c r="J4028" s="1" t="s">
        <v>27</v>
      </c>
      <c r="K4028" s="6">
        <v>3711.68</v>
      </c>
      <c r="L4028" s="6">
        <v>463.96</v>
      </c>
      <c r="M4028" s="1">
        <v>8</v>
      </c>
      <c r="N4028" s="8">
        <v>45446</v>
      </c>
      <c r="O4028" s="4" t="str">
        <f t="shared" si="187"/>
        <v>June 2024</v>
      </c>
      <c r="P4028" s="1" t="s">
        <v>32</v>
      </c>
      <c r="Q4028" s="1"/>
      <c r="R4028" s="6">
        <v>0</v>
      </c>
      <c r="S4028" s="6">
        <f t="shared" si="188"/>
        <v>3711.68</v>
      </c>
    </row>
    <row r="4029" spans="1:19" x14ac:dyDescent="0.35">
      <c r="A4029" s="1">
        <v>1294</v>
      </c>
      <c r="B4029" s="1">
        <v>56</v>
      </c>
      <c r="C4029" s="1" t="str">
        <f t="shared" si="186"/>
        <v>Old</v>
      </c>
      <c r="D4029" s="1" t="s">
        <v>16</v>
      </c>
      <c r="E4029" s="1" t="s">
        <v>17</v>
      </c>
      <c r="F4029" s="1" t="s">
        <v>30</v>
      </c>
      <c r="G4029" s="1" t="s">
        <v>31</v>
      </c>
      <c r="H4029" s="1">
        <v>3</v>
      </c>
      <c r="I4029" s="1" t="s">
        <v>26</v>
      </c>
      <c r="J4029" s="1" t="s">
        <v>34</v>
      </c>
      <c r="K4029" s="6">
        <v>3711.68</v>
      </c>
      <c r="L4029" s="6">
        <v>463.96</v>
      </c>
      <c r="M4029" s="1">
        <v>8</v>
      </c>
      <c r="N4029" s="8">
        <v>45446</v>
      </c>
      <c r="O4029" s="4" t="str">
        <f t="shared" si="187"/>
        <v>June 2024</v>
      </c>
      <c r="P4029" s="1" t="s">
        <v>22</v>
      </c>
      <c r="Q4029" s="1" t="s">
        <v>29</v>
      </c>
      <c r="R4029" s="6">
        <v>16.04</v>
      </c>
      <c r="S4029" s="6">
        <f t="shared" si="188"/>
        <v>3727.72</v>
      </c>
    </row>
    <row r="4030" spans="1:19" x14ac:dyDescent="0.35">
      <c r="A4030" s="1">
        <v>2013</v>
      </c>
      <c r="B4030" s="1">
        <v>56</v>
      </c>
      <c r="C4030" s="1" t="str">
        <f t="shared" si="186"/>
        <v>Old</v>
      </c>
      <c r="D4030" s="1" t="s">
        <v>16</v>
      </c>
      <c r="E4030" s="1" t="s">
        <v>33</v>
      </c>
      <c r="F4030" s="1" t="s">
        <v>30</v>
      </c>
      <c r="G4030" s="1" t="s">
        <v>31</v>
      </c>
      <c r="H4030" s="1">
        <v>3</v>
      </c>
      <c r="I4030" s="1" t="s">
        <v>26</v>
      </c>
      <c r="J4030" s="1" t="s">
        <v>27</v>
      </c>
      <c r="K4030" s="6">
        <v>4175.6400000000003</v>
      </c>
      <c r="L4030" s="6">
        <v>463.96</v>
      </c>
      <c r="M4030" s="1">
        <v>9</v>
      </c>
      <c r="N4030" s="8">
        <v>45446</v>
      </c>
      <c r="O4030" s="4" t="str">
        <f t="shared" si="187"/>
        <v>June 2024</v>
      </c>
      <c r="P4030" s="1" t="s">
        <v>28</v>
      </c>
      <c r="Q4030" s="1"/>
      <c r="R4030" s="6">
        <v>0</v>
      </c>
      <c r="S4030" s="6">
        <f t="shared" si="188"/>
        <v>4175.6400000000003</v>
      </c>
    </row>
    <row r="4031" spans="1:19" x14ac:dyDescent="0.35">
      <c r="A4031" s="1">
        <v>6806</v>
      </c>
      <c r="B4031" s="1">
        <v>56</v>
      </c>
      <c r="C4031" s="1" t="str">
        <f t="shared" si="186"/>
        <v>Old</v>
      </c>
      <c r="D4031" s="1" t="s">
        <v>38</v>
      </c>
      <c r="E4031" s="1" t="s">
        <v>17</v>
      </c>
      <c r="F4031" s="1" t="s">
        <v>24</v>
      </c>
      <c r="G4031" s="1" t="s">
        <v>25</v>
      </c>
      <c r="H4031" s="1">
        <v>3</v>
      </c>
      <c r="I4031" s="1" t="s">
        <v>26</v>
      </c>
      <c r="J4031" s="1" t="s">
        <v>21</v>
      </c>
      <c r="K4031" s="6">
        <v>1729.21</v>
      </c>
      <c r="L4031" s="6">
        <v>247.03</v>
      </c>
      <c r="M4031" s="1">
        <v>7</v>
      </c>
      <c r="N4031" s="8">
        <v>45446</v>
      </c>
      <c r="O4031" s="4" t="str">
        <f t="shared" si="187"/>
        <v>June 2024</v>
      </c>
      <c r="P4031" s="1" t="s">
        <v>22</v>
      </c>
      <c r="Q4031" s="1"/>
      <c r="R4031" s="6">
        <v>0</v>
      </c>
      <c r="S4031" s="6">
        <f t="shared" si="188"/>
        <v>1729.21</v>
      </c>
    </row>
    <row r="4032" spans="1:19" x14ac:dyDescent="0.35">
      <c r="A4032" s="1">
        <v>14795</v>
      </c>
      <c r="B4032" s="1">
        <v>58</v>
      </c>
      <c r="C4032" s="1" t="str">
        <f t="shared" si="186"/>
        <v>Old</v>
      </c>
      <c r="D4032" s="1" t="s">
        <v>38</v>
      </c>
      <c r="E4032" s="1" t="s">
        <v>17</v>
      </c>
      <c r="F4032" s="1" t="s">
        <v>30</v>
      </c>
      <c r="G4032" s="1" t="s">
        <v>78</v>
      </c>
      <c r="H4032" s="1">
        <v>2</v>
      </c>
      <c r="I4032" s="1" t="s">
        <v>20</v>
      </c>
      <c r="J4032" s="1" t="s">
        <v>93</v>
      </c>
      <c r="K4032" s="6">
        <v>5394.56</v>
      </c>
      <c r="L4032" s="6">
        <v>674.32</v>
      </c>
      <c r="M4032" s="1">
        <v>8</v>
      </c>
      <c r="N4032" s="8">
        <v>45446</v>
      </c>
      <c r="O4032" s="4" t="str">
        <f t="shared" si="187"/>
        <v>June 2024</v>
      </c>
      <c r="P4032" s="1" t="s">
        <v>79</v>
      </c>
      <c r="Q4032" s="1"/>
      <c r="R4032" s="6">
        <v>0</v>
      </c>
      <c r="S4032" s="6">
        <f t="shared" si="188"/>
        <v>5394.56</v>
      </c>
    </row>
    <row r="4033" spans="1:19" x14ac:dyDescent="0.35">
      <c r="A4033" s="1">
        <v>2748</v>
      </c>
      <c r="B4033" s="1">
        <v>61</v>
      </c>
      <c r="C4033" s="1" t="str">
        <f t="shared" si="186"/>
        <v>Old</v>
      </c>
      <c r="D4033" s="1" t="s">
        <v>38</v>
      </c>
      <c r="E4033" s="1" t="s">
        <v>17</v>
      </c>
      <c r="F4033" s="1" t="s">
        <v>40</v>
      </c>
      <c r="G4033" s="1" t="s">
        <v>41</v>
      </c>
      <c r="H4033" s="1">
        <v>3</v>
      </c>
      <c r="I4033" s="1" t="s">
        <v>20</v>
      </c>
      <c r="J4033" s="1" t="s">
        <v>34</v>
      </c>
      <c r="K4033" s="6">
        <v>7603.47</v>
      </c>
      <c r="L4033" s="6">
        <v>844.83</v>
      </c>
      <c r="M4033" s="1">
        <v>9</v>
      </c>
      <c r="N4033" s="8">
        <v>45446</v>
      </c>
      <c r="O4033" s="4" t="str">
        <f t="shared" si="187"/>
        <v>June 2024</v>
      </c>
      <c r="P4033" s="1" t="s">
        <v>32</v>
      </c>
      <c r="Q4033" s="1" t="s">
        <v>43</v>
      </c>
      <c r="R4033" s="6">
        <v>69.03</v>
      </c>
      <c r="S4033" s="6">
        <f t="shared" si="188"/>
        <v>7672.5</v>
      </c>
    </row>
    <row r="4034" spans="1:19" x14ac:dyDescent="0.35">
      <c r="A4034" s="1">
        <v>13868</v>
      </c>
      <c r="B4034" s="1">
        <v>62</v>
      </c>
      <c r="C4034" s="1" t="str">
        <f t="shared" ref="C4034:C4097" si="189">IF(B4034&lt;=35,"Young",IF(B4034&lt;=55,"Middle-Aged","Old"))</f>
        <v>Old</v>
      </c>
      <c r="D4034" s="1" t="s">
        <v>38</v>
      </c>
      <c r="E4034" s="1" t="s">
        <v>17</v>
      </c>
      <c r="F4034" s="1" t="s">
        <v>40</v>
      </c>
      <c r="G4034" s="1" t="s">
        <v>88</v>
      </c>
      <c r="H4034" s="1">
        <v>5</v>
      </c>
      <c r="I4034" s="1" t="s">
        <v>26</v>
      </c>
      <c r="J4034" s="1" t="s">
        <v>93</v>
      </c>
      <c r="K4034" s="6">
        <v>4135.5</v>
      </c>
      <c r="L4034" s="6">
        <v>459.5</v>
      </c>
      <c r="M4034" s="1">
        <v>9</v>
      </c>
      <c r="N4034" s="8">
        <v>45446</v>
      </c>
      <c r="O4034" s="4" t="str">
        <f t="shared" ref="O4034:O4097" si="190">TEXT(N4034,"mmmm yyyy")</f>
        <v>June 2024</v>
      </c>
      <c r="P4034" s="1" t="s">
        <v>22</v>
      </c>
      <c r="Q4034" s="1"/>
      <c r="R4034" s="6">
        <v>0</v>
      </c>
      <c r="S4034" s="6">
        <f t="shared" ref="S4034:S4097" si="191">K4034+R4034</f>
        <v>4135.5</v>
      </c>
    </row>
    <row r="4035" spans="1:19" x14ac:dyDescent="0.35">
      <c r="A4035" s="1">
        <v>11526</v>
      </c>
      <c r="B4035" s="1">
        <v>63</v>
      </c>
      <c r="C4035" s="1" t="str">
        <f t="shared" si="189"/>
        <v>Old</v>
      </c>
      <c r="D4035" s="1" t="s">
        <v>38</v>
      </c>
      <c r="E4035" s="1" t="s">
        <v>33</v>
      </c>
      <c r="F4035" s="1" t="s">
        <v>24</v>
      </c>
      <c r="G4035" s="1" t="s">
        <v>85</v>
      </c>
      <c r="H4035" s="1">
        <v>2</v>
      </c>
      <c r="I4035" s="1" t="s">
        <v>26</v>
      </c>
      <c r="J4035" s="1" t="s">
        <v>21</v>
      </c>
      <c r="K4035" s="6">
        <v>1572.82</v>
      </c>
      <c r="L4035" s="6">
        <v>786.41</v>
      </c>
      <c r="M4035" s="1">
        <v>2</v>
      </c>
      <c r="N4035" s="8">
        <v>45446</v>
      </c>
      <c r="O4035" s="4" t="str">
        <f t="shared" si="190"/>
        <v>June 2024</v>
      </c>
      <c r="P4035" s="1" t="s">
        <v>79</v>
      </c>
      <c r="Q4035" s="1" t="s">
        <v>52</v>
      </c>
      <c r="R4035" s="6">
        <v>82.84</v>
      </c>
      <c r="S4035" s="6">
        <f t="shared" si="191"/>
        <v>1655.6599999999999</v>
      </c>
    </row>
    <row r="4036" spans="1:19" x14ac:dyDescent="0.35">
      <c r="A4036" s="1">
        <v>3743</v>
      </c>
      <c r="B4036" s="1">
        <v>64</v>
      </c>
      <c r="C4036" s="1" t="str">
        <f t="shared" si="189"/>
        <v>Old</v>
      </c>
      <c r="D4036" s="1" t="s">
        <v>16</v>
      </c>
      <c r="E4036" s="1" t="s">
        <v>33</v>
      </c>
      <c r="F4036" s="1" t="s">
        <v>24</v>
      </c>
      <c r="G4036" s="1" t="s">
        <v>25</v>
      </c>
      <c r="H4036" s="1">
        <v>3</v>
      </c>
      <c r="I4036" s="1" t="s">
        <v>26</v>
      </c>
      <c r="J4036" s="1" t="s">
        <v>21</v>
      </c>
      <c r="K4036" s="6">
        <v>1235.1500000000001</v>
      </c>
      <c r="L4036" s="6">
        <v>247.03</v>
      </c>
      <c r="M4036" s="1">
        <v>5</v>
      </c>
      <c r="N4036" s="8">
        <v>45446</v>
      </c>
      <c r="O4036" s="4" t="str">
        <f t="shared" si="190"/>
        <v>June 2024</v>
      </c>
      <c r="P4036" s="1" t="s">
        <v>28</v>
      </c>
      <c r="Q4036" s="1" t="s">
        <v>46</v>
      </c>
      <c r="R4036" s="6">
        <v>36.35</v>
      </c>
      <c r="S4036" s="6">
        <f t="shared" si="191"/>
        <v>1271.5</v>
      </c>
    </row>
    <row r="4037" spans="1:19" x14ac:dyDescent="0.35">
      <c r="A4037" s="1">
        <v>2661</v>
      </c>
      <c r="B4037" s="1">
        <v>65</v>
      </c>
      <c r="C4037" s="1" t="str">
        <f t="shared" si="189"/>
        <v>Old</v>
      </c>
      <c r="D4037" s="1" t="s">
        <v>16</v>
      </c>
      <c r="E4037" s="1" t="s">
        <v>17</v>
      </c>
      <c r="F4037" s="1" t="s">
        <v>18</v>
      </c>
      <c r="G4037" s="1" t="s">
        <v>36</v>
      </c>
      <c r="H4037" s="1">
        <v>5</v>
      </c>
      <c r="I4037" s="1" t="s">
        <v>20</v>
      </c>
      <c r="J4037" s="1" t="s">
        <v>21</v>
      </c>
      <c r="K4037" s="6">
        <v>103.75</v>
      </c>
      <c r="L4037" s="6">
        <v>20.75</v>
      </c>
      <c r="M4037" s="1">
        <v>5</v>
      </c>
      <c r="N4037" s="8">
        <v>45446</v>
      </c>
      <c r="O4037" s="4" t="str">
        <f t="shared" si="190"/>
        <v>June 2024</v>
      </c>
      <c r="P4037" s="1" t="s">
        <v>32</v>
      </c>
      <c r="Q4037" s="1" t="s">
        <v>48</v>
      </c>
      <c r="R4037" s="6">
        <v>73</v>
      </c>
      <c r="S4037" s="6">
        <f t="shared" si="191"/>
        <v>176.75</v>
      </c>
    </row>
    <row r="4038" spans="1:19" x14ac:dyDescent="0.35">
      <c r="A4038" s="1">
        <v>5195</v>
      </c>
      <c r="B4038" s="1">
        <v>66</v>
      </c>
      <c r="C4038" s="1" t="str">
        <f t="shared" si="189"/>
        <v>Old</v>
      </c>
      <c r="D4038" s="1" t="s">
        <v>16</v>
      </c>
      <c r="E4038" s="1" t="s">
        <v>33</v>
      </c>
      <c r="F4038" s="1" t="s">
        <v>30</v>
      </c>
      <c r="G4038" s="1" t="s">
        <v>31</v>
      </c>
      <c r="H4038" s="1">
        <v>3</v>
      </c>
      <c r="I4038" s="1" t="s">
        <v>20</v>
      </c>
      <c r="J4038" s="1" t="s">
        <v>34</v>
      </c>
      <c r="K4038" s="6">
        <v>463.96</v>
      </c>
      <c r="L4038" s="6">
        <v>463.96</v>
      </c>
      <c r="M4038" s="1">
        <v>1</v>
      </c>
      <c r="N4038" s="8">
        <v>45446</v>
      </c>
      <c r="O4038" s="4" t="str">
        <f t="shared" si="190"/>
        <v>June 2024</v>
      </c>
      <c r="P4038" s="1" t="s">
        <v>28</v>
      </c>
      <c r="Q4038" s="1" t="s">
        <v>75</v>
      </c>
      <c r="R4038" s="6">
        <v>107.81</v>
      </c>
      <c r="S4038" s="6">
        <f t="shared" si="191"/>
        <v>571.77</v>
      </c>
    </row>
    <row r="4039" spans="1:19" x14ac:dyDescent="0.35">
      <c r="A4039" s="1">
        <v>2030</v>
      </c>
      <c r="B4039" s="1">
        <v>67</v>
      </c>
      <c r="C4039" s="1" t="str">
        <f t="shared" si="189"/>
        <v>Old</v>
      </c>
      <c r="D4039" s="1" t="s">
        <v>16</v>
      </c>
      <c r="E4039" s="1" t="s">
        <v>17</v>
      </c>
      <c r="F4039" s="1" t="s">
        <v>40</v>
      </c>
      <c r="G4039" s="1" t="s">
        <v>41</v>
      </c>
      <c r="H4039" s="1">
        <v>3</v>
      </c>
      <c r="I4039" s="1" t="s">
        <v>20</v>
      </c>
      <c r="J4039" s="1" t="s">
        <v>27</v>
      </c>
      <c r="K4039" s="6">
        <v>3379.32</v>
      </c>
      <c r="L4039" s="6">
        <v>844.83</v>
      </c>
      <c r="M4039" s="1">
        <v>4</v>
      </c>
      <c r="N4039" s="8">
        <v>45446</v>
      </c>
      <c r="O4039" s="4" t="str">
        <f t="shared" si="190"/>
        <v>June 2024</v>
      </c>
      <c r="P4039" s="1" t="s">
        <v>28</v>
      </c>
      <c r="Q4039" s="1" t="s">
        <v>29</v>
      </c>
      <c r="R4039" s="6">
        <v>24.26</v>
      </c>
      <c r="S4039" s="6">
        <f t="shared" si="191"/>
        <v>3403.5800000000004</v>
      </c>
    </row>
    <row r="4040" spans="1:19" x14ac:dyDescent="0.35">
      <c r="A4040" s="1">
        <v>19312</v>
      </c>
      <c r="B4040" s="1">
        <v>70</v>
      </c>
      <c r="C4040" s="1" t="str">
        <f t="shared" si="189"/>
        <v>Old</v>
      </c>
      <c r="D4040" s="1" t="s">
        <v>16</v>
      </c>
      <c r="E4040" s="1" t="s">
        <v>17</v>
      </c>
      <c r="F4040" s="1" t="s">
        <v>24</v>
      </c>
      <c r="G4040" s="1" t="s">
        <v>85</v>
      </c>
      <c r="H4040" s="1">
        <v>1</v>
      </c>
      <c r="I4040" s="1" t="s">
        <v>26</v>
      </c>
      <c r="J4040" s="1" t="s">
        <v>83</v>
      </c>
      <c r="K4040" s="6">
        <v>7077.69</v>
      </c>
      <c r="L4040" s="6">
        <v>786.41</v>
      </c>
      <c r="M4040" s="1">
        <v>9</v>
      </c>
      <c r="N4040" s="8">
        <v>45446</v>
      </c>
      <c r="O4040" s="4" t="str">
        <f t="shared" si="190"/>
        <v>June 2024</v>
      </c>
      <c r="P4040" s="1" t="s">
        <v>84</v>
      </c>
      <c r="Q4040" s="1" t="s">
        <v>91</v>
      </c>
      <c r="R4040" s="6">
        <v>84.11</v>
      </c>
      <c r="S4040" s="6">
        <f t="shared" si="191"/>
        <v>7161.7999999999993</v>
      </c>
    </row>
    <row r="4041" spans="1:19" x14ac:dyDescent="0.35">
      <c r="A4041" s="1">
        <v>15127</v>
      </c>
      <c r="B4041" s="1">
        <v>74</v>
      </c>
      <c r="C4041" s="1" t="str">
        <f t="shared" si="189"/>
        <v>Old</v>
      </c>
      <c r="D4041" s="1" t="s">
        <v>16</v>
      </c>
      <c r="E4041" s="1" t="s">
        <v>33</v>
      </c>
      <c r="F4041" s="1" t="s">
        <v>77</v>
      </c>
      <c r="G4041" s="1" t="s">
        <v>86</v>
      </c>
      <c r="H4041" s="1">
        <v>3</v>
      </c>
      <c r="I4041" s="1" t="s">
        <v>20</v>
      </c>
      <c r="J4041" s="1" t="s">
        <v>93</v>
      </c>
      <c r="K4041" s="6">
        <v>3611.8</v>
      </c>
      <c r="L4041" s="6">
        <v>361.18</v>
      </c>
      <c r="M4041" s="1">
        <v>10</v>
      </c>
      <c r="N4041" s="8">
        <v>45446</v>
      </c>
      <c r="O4041" s="4" t="str">
        <f t="shared" si="190"/>
        <v>June 2024</v>
      </c>
      <c r="P4041" s="1" t="s">
        <v>84</v>
      </c>
      <c r="Q4041" s="1" t="s">
        <v>112</v>
      </c>
      <c r="R4041" s="6">
        <v>157.29</v>
      </c>
      <c r="S4041" s="6">
        <f t="shared" si="191"/>
        <v>3769.09</v>
      </c>
    </row>
    <row r="4042" spans="1:19" x14ac:dyDescent="0.35">
      <c r="A4042" s="1">
        <v>4873</v>
      </c>
      <c r="B4042" s="1">
        <v>75</v>
      </c>
      <c r="C4042" s="1" t="str">
        <f t="shared" si="189"/>
        <v>Old</v>
      </c>
      <c r="D4042" s="1" t="s">
        <v>16</v>
      </c>
      <c r="E4042" s="1" t="s">
        <v>17</v>
      </c>
      <c r="F4042" s="1" t="s">
        <v>30</v>
      </c>
      <c r="G4042" s="1" t="s">
        <v>31</v>
      </c>
      <c r="H4042" s="1">
        <v>3</v>
      </c>
      <c r="I4042" s="1" t="s">
        <v>26</v>
      </c>
      <c r="J4042" s="1" t="s">
        <v>27</v>
      </c>
      <c r="K4042" s="6">
        <v>1855.84</v>
      </c>
      <c r="L4042" s="6">
        <v>463.96</v>
      </c>
      <c r="M4042" s="1">
        <v>4</v>
      </c>
      <c r="N4042" s="8">
        <v>45446</v>
      </c>
      <c r="O4042" s="4" t="str">
        <f t="shared" si="190"/>
        <v>June 2024</v>
      </c>
      <c r="P4042" s="1" t="s">
        <v>22</v>
      </c>
      <c r="Q4042" s="1" t="s">
        <v>58</v>
      </c>
      <c r="R4042" s="6">
        <v>89.94</v>
      </c>
      <c r="S4042" s="6">
        <f t="shared" si="191"/>
        <v>1945.78</v>
      </c>
    </row>
    <row r="4043" spans="1:19" x14ac:dyDescent="0.35">
      <c r="A4043" s="1">
        <v>13255</v>
      </c>
      <c r="B4043" s="1">
        <v>77</v>
      </c>
      <c r="C4043" s="1" t="str">
        <f t="shared" si="189"/>
        <v>Old</v>
      </c>
      <c r="D4043" s="1" t="s">
        <v>16</v>
      </c>
      <c r="E4043" s="1" t="s">
        <v>17</v>
      </c>
      <c r="F4043" s="1" t="s">
        <v>30</v>
      </c>
      <c r="G4043" s="1" t="s">
        <v>78</v>
      </c>
      <c r="H4043" s="1">
        <v>5</v>
      </c>
      <c r="I4043" s="1" t="s">
        <v>26</v>
      </c>
      <c r="J4043" s="1" t="s">
        <v>83</v>
      </c>
      <c r="K4043" s="6">
        <v>2022.96</v>
      </c>
      <c r="L4043" s="6">
        <v>674.32</v>
      </c>
      <c r="M4043" s="1">
        <v>3</v>
      </c>
      <c r="N4043" s="8">
        <v>45446</v>
      </c>
      <c r="O4043" s="4" t="str">
        <f t="shared" si="190"/>
        <v>June 2024</v>
      </c>
      <c r="P4043" s="1" t="s">
        <v>22</v>
      </c>
      <c r="Q4043" s="1" t="s">
        <v>37</v>
      </c>
      <c r="R4043" s="6">
        <v>60.62</v>
      </c>
      <c r="S4043" s="6">
        <f t="shared" si="191"/>
        <v>2083.58</v>
      </c>
    </row>
    <row r="4044" spans="1:19" x14ac:dyDescent="0.35">
      <c r="A4044" s="1">
        <v>6622</v>
      </c>
      <c r="B4044" s="1">
        <v>78</v>
      </c>
      <c r="C4044" s="1" t="str">
        <f t="shared" si="189"/>
        <v>Old</v>
      </c>
      <c r="D4044" s="1" t="s">
        <v>38</v>
      </c>
      <c r="E4044" s="1" t="s">
        <v>17</v>
      </c>
      <c r="F4044" s="1" t="s">
        <v>24</v>
      </c>
      <c r="G4044" s="1" t="s">
        <v>25</v>
      </c>
      <c r="H4044" s="1">
        <v>3</v>
      </c>
      <c r="I4044" s="1" t="s">
        <v>26</v>
      </c>
      <c r="J4044" s="1" t="s">
        <v>34</v>
      </c>
      <c r="K4044" s="6">
        <v>247.03</v>
      </c>
      <c r="L4044" s="6">
        <v>247.03</v>
      </c>
      <c r="M4044" s="1">
        <v>1</v>
      </c>
      <c r="N4044" s="8">
        <v>45446</v>
      </c>
      <c r="O4044" s="4" t="str">
        <f t="shared" si="190"/>
        <v>June 2024</v>
      </c>
      <c r="P4044" s="1" t="s">
        <v>28</v>
      </c>
      <c r="Q4044" s="1" t="s">
        <v>39</v>
      </c>
      <c r="R4044" s="6">
        <v>76.09</v>
      </c>
      <c r="S4044" s="6">
        <f t="shared" si="191"/>
        <v>323.12</v>
      </c>
    </row>
    <row r="4045" spans="1:19" x14ac:dyDescent="0.35">
      <c r="A4045" s="1">
        <v>11730</v>
      </c>
      <c r="B4045" s="1">
        <v>78</v>
      </c>
      <c r="C4045" s="1" t="str">
        <f t="shared" si="189"/>
        <v>Old</v>
      </c>
      <c r="D4045" s="1" t="s">
        <v>16</v>
      </c>
      <c r="E4045" s="1" t="s">
        <v>33</v>
      </c>
      <c r="F4045" s="1" t="s">
        <v>30</v>
      </c>
      <c r="G4045" s="1" t="s">
        <v>78</v>
      </c>
      <c r="H4045" s="1">
        <v>4</v>
      </c>
      <c r="I4045" s="1" t="s">
        <v>26</v>
      </c>
      <c r="J4045" s="1" t="s">
        <v>93</v>
      </c>
      <c r="K4045" s="6">
        <v>4720.24</v>
      </c>
      <c r="L4045" s="6">
        <v>674.32</v>
      </c>
      <c r="M4045" s="1">
        <v>7</v>
      </c>
      <c r="N4045" s="8">
        <v>45446</v>
      </c>
      <c r="O4045" s="4" t="str">
        <f t="shared" si="190"/>
        <v>June 2024</v>
      </c>
      <c r="P4045" s="1" t="s">
        <v>22</v>
      </c>
      <c r="Q4045" s="1" t="s">
        <v>112</v>
      </c>
      <c r="R4045" s="6">
        <v>215.28</v>
      </c>
      <c r="S4045" s="6">
        <f t="shared" si="191"/>
        <v>4935.5199999999995</v>
      </c>
    </row>
    <row r="4046" spans="1:19" x14ac:dyDescent="0.35">
      <c r="A4046" s="1">
        <v>12179</v>
      </c>
      <c r="B4046" s="1">
        <v>78</v>
      </c>
      <c r="C4046" s="1" t="str">
        <f t="shared" si="189"/>
        <v>Old</v>
      </c>
      <c r="D4046" s="1" t="s">
        <v>38</v>
      </c>
      <c r="E4046" s="1" t="s">
        <v>17</v>
      </c>
      <c r="F4046" s="1" t="s">
        <v>24</v>
      </c>
      <c r="G4046" s="1" t="s">
        <v>85</v>
      </c>
      <c r="H4046" s="1">
        <v>2</v>
      </c>
      <c r="I4046" s="1" t="s">
        <v>26</v>
      </c>
      <c r="J4046" s="1" t="s">
        <v>21</v>
      </c>
      <c r="K4046" s="6">
        <v>6291.28</v>
      </c>
      <c r="L4046" s="6">
        <v>786.41</v>
      </c>
      <c r="M4046" s="1">
        <v>8</v>
      </c>
      <c r="N4046" s="8">
        <v>45446</v>
      </c>
      <c r="O4046" s="4" t="str">
        <f t="shared" si="190"/>
        <v>June 2024</v>
      </c>
      <c r="P4046" s="1" t="s">
        <v>22</v>
      </c>
      <c r="Q4046" s="1" t="s">
        <v>92</v>
      </c>
      <c r="R4046" s="6">
        <v>114.88</v>
      </c>
      <c r="S4046" s="6">
        <f t="shared" si="191"/>
        <v>6406.16</v>
      </c>
    </row>
    <row r="4047" spans="1:19" x14ac:dyDescent="0.35">
      <c r="A4047" s="1">
        <v>15389</v>
      </c>
      <c r="B4047" s="1">
        <v>78</v>
      </c>
      <c r="C4047" s="1" t="str">
        <f t="shared" si="189"/>
        <v>Old</v>
      </c>
      <c r="D4047" s="1" t="s">
        <v>38</v>
      </c>
      <c r="E4047" s="1" t="s">
        <v>17</v>
      </c>
      <c r="F4047" s="1" t="s">
        <v>30</v>
      </c>
      <c r="G4047" s="1" t="s">
        <v>78</v>
      </c>
      <c r="H4047" s="1">
        <v>3</v>
      </c>
      <c r="I4047" s="1" t="s">
        <v>26</v>
      </c>
      <c r="J4047" s="1" t="s">
        <v>83</v>
      </c>
      <c r="K4047" s="6">
        <v>2022.96</v>
      </c>
      <c r="L4047" s="6">
        <v>674.32</v>
      </c>
      <c r="M4047" s="1">
        <v>3</v>
      </c>
      <c r="N4047" s="8">
        <v>45446</v>
      </c>
      <c r="O4047" s="4" t="str">
        <f t="shared" si="190"/>
        <v>June 2024</v>
      </c>
      <c r="P4047" s="1" t="s">
        <v>79</v>
      </c>
      <c r="Q4047" s="1"/>
      <c r="R4047" s="6">
        <v>0</v>
      </c>
      <c r="S4047" s="6">
        <f t="shared" si="191"/>
        <v>2022.96</v>
      </c>
    </row>
    <row r="4048" spans="1:19" x14ac:dyDescent="0.35">
      <c r="A4048" s="1">
        <v>12660</v>
      </c>
      <c r="B4048" s="1">
        <v>19</v>
      </c>
      <c r="C4048" s="1" t="str">
        <f t="shared" si="189"/>
        <v>Young</v>
      </c>
      <c r="D4048" s="1" t="s">
        <v>38</v>
      </c>
      <c r="E4048" s="1" t="s">
        <v>17</v>
      </c>
      <c r="F4048" s="1" t="s">
        <v>30</v>
      </c>
      <c r="G4048" s="1" t="s">
        <v>78</v>
      </c>
      <c r="H4048" s="1">
        <v>3</v>
      </c>
      <c r="I4048" s="1" t="s">
        <v>26</v>
      </c>
      <c r="J4048" s="1" t="s">
        <v>93</v>
      </c>
      <c r="K4048" s="6">
        <v>4045.92</v>
      </c>
      <c r="L4048" s="6">
        <v>674.32</v>
      </c>
      <c r="M4048" s="1">
        <v>6</v>
      </c>
      <c r="N4048" s="8">
        <v>45447</v>
      </c>
      <c r="O4048" s="4" t="str">
        <f t="shared" si="190"/>
        <v>June 2024</v>
      </c>
      <c r="P4048" s="1" t="s">
        <v>84</v>
      </c>
      <c r="Q4048" s="1" t="s">
        <v>52</v>
      </c>
      <c r="R4048" s="6">
        <v>62.19</v>
      </c>
      <c r="S4048" s="6">
        <f t="shared" si="191"/>
        <v>4108.1099999999997</v>
      </c>
    </row>
    <row r="4049" spans="1:19" x14ac:dyDescent="0.35">
      <c r="A4049" s="1">
        <v>1761</v>
      </c>
      <c r="B4049" s="1">
        <v>21</v>
      </c>
      <c r="C4049" s="1" t="str">
        <f t="shared" si="189"/>
        <v>Young</v>
      </c>
      <c r="D4049" s="1" t="s">
        <v>16</v>
      </c>
      <c r="E4049" s="1" t="s">
        <v>33</v>
      </c>
      <c r="F4049" s="1" t="s">
        <v>24</v>
      </c>
      <c r="G4049" s="1" t="s">
        <v>25</v>
      </c>
      <c r="H4049" s="1">
        <v>3</v>
      </c>
      <c r="I4049" s="1" t="s">
        <v>26</v>
      </c>
      <c r="J4049" s="1" t="s">
        <v>27</v>
      </c>
      <c r="K4049" s="6">
        <v>2470.3000000000002</v>
      </c>
      <c r="L4049" s="6">
        <v>247.03</v>
      </c>
      <c r="M4049" s="1">
        <v>10</v>
      </c>
      <c r="N4049" s="8">
        <v>45447</v>
      </c>
      <c r="O4049" s="4" t="str">
        <f t="shared" si="190"/>
        <v>June 2024</v>
      </c>
      <c r="P4049" s="1" t="s">
        <v>22</v>
      </c>
      <c r="Q4049" s="1" t="s">
        <v>29</v>
      </c>
      <c r="R4049" s="6">
        <v>41.5</v>
      </c>
      <c r="S4049" s="6">
        <f t="shared" si="191"/>
        <v>2511.8000000000002</v>
      </c>
    </row>
    <row r="4050" spans="1:19" x14ac:dyDescent="0.35">
      <c r="A4050" s="1">
        <v>3325</v>
      </c>
      <c r="B4050" s="1">
        <v>23</v>
      </c>
      <c r="C4050" s="1" t="str">
        <f t="shared" si="189"/>
        <v>Young</v>
      </c>
      <c r="D4050" s="1" t="s">
        <v>16</v>
      </c>
      <c r="E4050" s="1" t="s">
        <v>17</v>
      </c>
      <c r="F4050" s="1" t="s">
        <v>18</v>
      </c>
      <c r="G4050" s="1" t="s">
        <v>36</v>
      </c>
      <c r="H4050" s="1">
        <v>5</v>
      </c>
      <c r="I4050" s="1" t="s">
        <v>26</v>
      </c>
      <c r="J4050" s="1" t="s">
        <v>42</v>
      </c>
      <c r="K4050" s="6">
        <v>41.5</v>
      </c>
      <c r="L4050" s="6">
        <v>20.75</v>
      </c>
      <c r="M4050" s="1">
        <v>2</v>
      </c>
      <c r="N4050" s="8">
        <v>45447</v>
      </c>
      <c r="O4050" s="4" t="str">
        <f t="shared" si="190"/>
        <v>June 2024</v>
      </c>
      <c r="P4050" s="1" t="s">
        <v>22</v>
      </c>
      <c r="Q4050" s="1"/>
      <c r="R4050" s="6">
        <v>0</v>
      </c>
      <c r="S4050" s="6">
        <f t="shared" si="191"/>
        <v>41.5</v>
      </c>
    </row>
    <row r="4051" spans="1:19" x14ac:dyDescent="0.35">
      <c r="A4051" s="1">
        <v>17999</v>
      </c>
      <c r="B4051" s="1">
        <v>27</v>
      </c>
      <c r="C4051" s="1" t="str">
        <f t="shared" si="189"/>
        <v>Young</v>
      </c>
      <c r="D4051" s="1" t="s">
        <v>16</v>
      </c>
      <c r="E4051" s="1" t="s">
        <v>17</v>
      </c>
      <c r="F4051" s="1" t="s">
        <v>40</v>
      </c>
      <c r="G4051" s="1" t="s">
        <v>88</v>
      </c>
      <c r="H4051" s="1">
        <v>5</v>
      </c>
      <c r="I4051" s="1" t="s">
        <v>26</v>
      </c>
      <c r="J4051" s="1" t="s">
        <v>83</v>
      </c>
      <c r="K4051" s="6">
        <v>3216.5</v>
      </c>
      <c r="L4051" s="6">
        <v>459.5</v>
      </c>
      <c r="M4051" s="1">
        <v>7</v>
      </c>
      <c r="N4051" s="8">
        <v>45447</v>
      </c>
      <c r="O4051" s="4" t="str">
        <f t="shared" si="190"/>
        <v>June 2024</v>
      </c>
      <c r="P4051" s="1" t="s">
        <v>79</v>
      </c>
      <c r="Q4051" s="1" t="s">
        <v>37</v>
      </c>
      <c r="R4051" s="6">
        <v>39.17</v>
      </c>
      <c r="S4051" s="6">
        <f t="shared" si="191"/>
        <v>3255.67</v>
      </c>
    </row>
    <row r="4052" spans="1:19" x14ac:dyDescent="0.35">
      <c r="A4052" s="1">
        <v>1643</v>
      </c>
      <c r="B4052" s="1">
        <v>28</v>
      </c>
      <c r="C4052" s="1" t="str">
        <f t="shared" si="189"/>
        <v>Young</v>
      </c>
      <c r="D4052" s="1" t="s">
        <v>38</v>
      </c>
      <c r="E4052" s="1" t="s">
        <v>17</v>
      </c>
      <c r="F4052" s="1" t="s">
        <v>30</v>
      </c>
      <c r="G4052" s="1" t="s">
        <v>31</v>
      </c>
      <c r="H4052" s="1">
        <v>3</v>
      </c>
      <c r="I4052" s="1" t="s">
        <v>26</v>
      </c>
      <c r="J4052" s="1" t="s">
        <v>21</v>
      </c>
      <c r="K4052" s="6">
        <v>927.92</v>
      </c>
      <c r="L4052" s="6">
        <v>463.96</v>
      </c>
      <c r="M4052" s="1">
        <v>2</v>
      </c>
      <c r="N4052" s="8">
        <v>45447</v>
      </c>
      <c r="O4052" s="4" t="str">
        <f t="shared" si="190"/>
        <v>June 2024</v>
      </c>
      <c r="P4052" s="1" t="s">
        <v>32</v>
      </c>
      <c r="Q4052" s="1"/>
      <c r="R4052" s="6">
        <v>0</v>
      </c>
      <c r="S4052" s="6">
        <f t="shared" si="191"/>
        <v>927.92</v>
      </c>
    </row>
    <row r="4053" spans="1:19" x14ac:dyDescent="0.35">
      <c r="A4053" s="1">
        <v>19565</v>
      </c>
      <c r="B4053" s="1">
        <v>29</v>
      </c>
      <c r="C4053" s="1" t="str">
        <f t="shared" si="189"/>
        <v>Young</v>
      </c>
      <c r="D4053" s="1" t="s">
        <v>16</v>
      </c>
      <c r="E4053" s="1" t="s">
        <v>17</v>
      </c>
      <c r="F4053" s="1" t="s">
        <v>77</v>
      </c>
      <c r="G4053" s="1" t="s">
        <v>86</v>
      </c>
      <c r="H4053" s="1">
        <v>3</v>
      </c>
      <c r="I4053" s="1" t="s">
        <v>26</v>
      </c>
      <c r="J4053" s="1" t="s">
        <v>21</v>
      </c>
      <c r="K4053" s="6">
        <v>1083.54</v>
      </c>
      <c r="L4053" s="6">
        <v>361.18</v>
      </c>
      <c r="M4053" s="1">
        <v>3</v>
      </c>
      <c r="N4053" s="8">
        <v>45447</v>
      </c>
      <c r="O4053" s="4" t="str">
        <f t="shared" si="190"/>
        <v>June 2024</v>
      </c>
      <c r="P4053" s="1" t="s">
        <v>22</v>
      </c>
      <c r="Q4053" s="1"/>
      <c r="R4053" s="6">
        <v>0</v>
      </c>
      <c r="S4053" s="6">
        <f t="shared" si="191"/>
        <v>1083.54</v>
      </c>
    </row>
    <row r="4054" spans="1:19" x14ac:dyDescent="0.35">
      <c r="A4054" s="1">
        <v>17200</v>
      </c>
      <c r="B4054" s="1">
        <v>31</v>
      </c>
      <c r="C4054" s="1" t="str">
        <f t="shared" si="189"/>
        <v>Young</v>
      </c>
      <c r="D4054" s="1" t="s">
        <v>16</v>
      </c>
      <c r="E4054" s="1" t="s">
        <v>17</v>
      </c>
      <c r="F4054" s="1" t="s">
        <v>18</v>
      </c>
      <c r="G4054" s="1" t="s">
        <v>81</v>
      </c>
      <c r="H4054" s="1">
        <v>5</v>
      </c>
      <c r="I4054" s="1" t="s">
        <v>26</v>
      </c>
      <c r="J4054" s="1" t="s">
        <v>21</v>
      </c>
      <c r="K4054" s="6">
        <v>9117.44</v>
      </c>
      <c r="L4054" s="6">
        <v>1139.68</v>
      </c>
      <c r="M4054" s="1">
        <v>8</v>
      </c>
      <c r="N4054" s="8">
        <v>45447</v>
      </c>
      <c r="O4054" s="4" t="str">
        <f t="shared" si="190"/>
        <v>June 2024</v>
      </c>
      <c r="P4054" s="1" t="s">
        <v>79</v>
      </c>
      <c r="Q4054" s="1"/>
      <c r="R4054" s="6">
        <v>0</v>
      </c>
      <c r="S4054" s="6">
        <f t="shared" si="191"/>
        <v>9117.44</v>
      </c>
    </row>
    <row r="4055" spans="1:19" x14ac:dyDescent="0.35">
      <c r="A4055" s="1">
        <v>7519</v>
      </c>
      <c r="B4055" s="1">
        <v>32</v>
      </c>
      <c r="C4055" s="1" t="str">
        <f t="shared" si="189"/>
        <v>Young</v>
      </c>
      <c r="D4055" s="1" t="s">
        <v>16</v>
      </c>
      <c r="E4055" s="1" t="s">
        <v>17</v>
      </c>
      <c r="F4055" s="1" t="s">
        <v>30</v>
      </c>
      <c r="G4055" s="1" t="s">
        <v>31</v>
      </c>
      <c r="H4055" s="1">
        <v>3</v>
      </c>
      <c r="I4055" s="1" t="s">
        <v>26</v>
      </c>
      <c r="J4055" s="1" t="s">
        <v>21</v>
      </c>
      <c r="K4055" s="6">
        <v>1391.88</v>
      </c>
      <c r="L4055" s="6">
        <v>463.96</v>
      </c>
      <c r="M4055" s="1">
        <v>3</v>
      </c>
      <c r="N4055" s="8">
        <v>45447</v>
      </c>
      <c r="O4055" s="4" t="str">
        <f t="shared" si="190"/>
        <v>June 2024</v>
      </c>
      <c r="P4055" s="1" t="s">
        <v>32</v>
      </c>
      <c r="Q4055" s="1"/>
      <c r="R4055" s="6">
        <v>0</v>
      </c>
      <c r="S4055" s="6">
        <f t="shared" si="191"/>
        <v>1391.88</v>
      </c>
    </row>
    <row r="4056" spans="1:19" x14ac:dyDescent="0.35">
      <c r="A4056" s="1">
        <v>19203</v>
      </c>
      <c r="B4056" s="1">
        <v>32</v>
      </c>
      <c r="C4056" s="1" t="str">
        <f t="shared" si="189"/>
        <v>Young</v>
      </c>
      <c r="D4056" s="1" t="s">
        <v>38</v>
      </c>
      <c r="E4056" s="1" t="s">
        <v>17</v>
      </c>
      <c r="F4056" s="1" t="s">
        <v>77</v>
      </c>
      <c r="G4056" s="1" t="s">
        <v>86</v>
      </c>
      <c r="H4056" s="1">
        <v>5</v>
      </c>
      <c r="I4056" s="1" t="s">
        <v>20</v>
      </c>
      <c r="J4056" s="1" t="s">
        <v>21</v>
      </c>
      <c r="K4056" s="6">
        <v>1444.72</v>
      </c>
      <c r="L4056" s="6">
        <v>361.18</v>
      </c>
      <c r="M4056" s="1">
        <v>4</v>
      </c>
      <c r="N4056" s="8">
        <v>45447</v>
      </c>
      <c r="O4056" s="4" t="str">
        <f t="shared" si="190"/>
        <v>June 2024</v>
      </c>
      <c r="P4056" s="1" t="s">
        <v>22</v>
      </c>
      <c r="Q4056" s="1"/>
      <c r="R4056" s="6">
        <v>0</v>
      </c>
      <c r="S4056" s="6">
        <f t="shared" si="191"/>
        <v>1444.72</v>
      </c>
    </row>
    <row r="4057" spans="1:19" x14ac:dyDescent="0.35">
      <c r="A4057" s="1">
        <v>13823</v>
      </c>
      <c r="B4057" s="1">
        <v>33</v>
      </c>
      <c r="C4057" s="1" t="str">
        <f t="shared" si="189"/>
        <v>Young</v>
      </c>
      <c r="D4057" s="1" t="s">
        <v>16</v>
      </c>
      <c r="E4057" s="1" t="s">
        <v>33</v>
      </c>
      <c r="F4057" s="1" t="s">
        <v>30</v>
      </c>
      <c r="G4057" s="1" t="s">
        <v>78</v>
      </c>
      <c r="H4057" s="1">
        <v>2</v>
      </c>
      <c r="I4057" s="1" t="s">
        <v>26</v>
      </c>
      <c r="J4057" s="1" t="s">
        <v>93</v>
      </c>
      <c r="K4057" s="6">
        <v>6068.88</v>
      </c>
      <c r="L4057" s="6">
        <v>674.32</v>
      </c>
      <c r="M4057" s="1">
        <v>9</v>
      </c>
      <c r="N4057" s="8">
        <v>45447</v>
      </c>
      <c r="O4057" s="4" t="str">
        <f t="shared" si="190"/>
        <v>June 2024</v>
      </c>
      <c r="P4057" s="1" t="s">
        <v>79</v>
      </c>
      <c r="Q4057" s="1" t="s">
        <v>95</v>
      </c>
      <c r="R4057" s="6">
        <v>78.23</v>
      </c>
      <c r="S4057" s="6">
        <f t="shared" si="191"/>
        <v>6147.11</v>
      </c>
    </row>
    <row r="4058" spans="1:19" x14ac:dyDescent="0.35">
      <c r="A4058" s="1">
        <v>15325</v>
      </c>
      <c r="B4058" s="1">
        <v>33</v>
      </c>
      <c r="C4058" s="1" t="str">
        <f t="shared" si="189"/>
        <v>Young</v>
      </c>
      <c r="D4058" s="1" t="s">
        <v>16</v>
      </c>
      <c r="E4058" s="1" t="s">
        <v>17</v>
      </c>
      <c r="F4058" s="1" t="s">
        <v>77</v>
      </c>
      <c r="G4058" s="1" t="s">
        <v>86</v>
      </c>
      <c r="H4058" s="1">
        <v>1</v>
      </c>
      <c r="I4058" s="1" t="s">
        <v>20</v>
      </c>
      <c r="J4058" s="1" t="s">
        <v>93</v>
      </c>
      <c r="K4058" s="6">
        <v>2528.2600000000002</v>
      </c>
      <c r="L4058" s="6">
        <v>361.18</v>
      </c>
      <c r="M4058" s="1">
        <v>7</v>
      </c>
      <c r="N4058" s="8">
        <v>45447</v>
      </c>
      <c r="O4058" s="4" t="str">
        <f t="shared" si="190"/>
        <v>June 2024</v>
      </c>
      <c r="P4058" s="1" t="s">
        <v>84</v>
      </c>
      <c r="Q4058" s="1" t="s">
        <v>113</v>
      </c>
      <c r="R4058" s="6">
        <v>114.92</v>
      </c>
      <c r="S4058" s="6">
        <f t="shared" si="191"/>
        <v>2643.1800000000003</v>
      </c>
    </row>
    <row r="4059" spans="1:19" x14ac:dyDescent="0.35">
      <c r="A4059" s="1">
        <v>16863</v>
      </c>
      <c r="B4059" s="1">
        <v>33</v>
      </c>
      <c r="C4059" s="1" t="str">
        <f t="shared" si="189"/>
        <v>Young</v>
      </c>
      <c r="D4059" s="1" t="s">
        <v>16</v>
      </c>
      <c r="E4059" s="1" t="s">
        <v>17</v>
      </c>
      <c r="F4059" s="1" t="s">
        <v>30</v>
      </c>
      <c r="G4059" s="1" t="s">
        <v>78</v>
      </c>
      <c r="H4059" s="1">
        <v>2</v>
      </c>
      <c r="I4059" s="1" t="s">
        <v>20</v>
      </c>
      <c r="J4059" s="1" t="s">
        <v>93</v>
      </c>
      <c r="K4059" s="6">
        <v>4045.92</v>
      </c>
      <c r="L4059" s="6">
        <v>674.32</v>
      </c>
      <c r="M4059" s="1">
        <v>6</v>
      </c>
      <c r="N4059" s="8">
        <v>45447</v>
      </c>
      <c r="O4059" s="4" t="str">
        <f t="shared" si="190"/>
        <v>June 2024</v>
      </c>
      <c r="P4059" s="1" t="s">
        <v>79</v>
      </c>
      <c r="Q4059" s="1" t="s">
        <v>108</v>
      </c>
      <c r="R4059" s="6">
        <v>188.11</v>
      </c>
      <c r="S4059" s="6">
        <f t="shared" si="191"/>
        <v>4234.03</v>
      </c>
    </row>
    <row r="4060" spans="1:19" x14ac:dyDescent="0.35">
      <c r="A4060" s="1">
        <v>17719</v>
      </c>
      <c r="B4060" s="1">
        <v>34</v>
      </c>
      <c r="C4060" s="1" t="str">
        <f t="shared" si="189"/>
        <v>Young</v>
      </c>
      <c r="D4060" s="1" t="s">
        <v>16</v>
      </c>
      <c r="E4060" s="1" t="s">
        <v>17</v>
      </c>
      <c r="F4060" s="1" t="s">
        <v>77</v>
      </c>
      <c r="G4060" s="1" t="s">
        <v>86</v>
      </c>
      <c r="H4060" s="1">
        <v>1</v>
      </c>
      <c r="I4060" s="1" t="s">
        <v>26</v>
      </c>
      <c r="J4060" s="1" t="s">
        <v>93</v>
      </c>
      <c r="K4060" s="6">
        <v>722.36</v>
      </c>
      <c r="L4060" s="6">
        <v>361.18</v>
      </c>
      <c r="M4060" s="1">
        <v>2</v>
      </c>
      <c r="N4060" s="8">
        <v>45447</v>
      </c>
      <c r="O4060" s="4" t="str">
        <f t="shared" si="190"/>
        <v>June 2024</v>
      </c>
      <c r="P4060" s="1" t="s">
        <v>79</v>
      </c>
      <c r="Q4060" s="1" t="s">
        <v>95</v>
      </c>
      <c r="R4060" s="6">
        <v>57.9</v>
      </c>
      <c r="S4060" s="6">
        <f t="shared" si="191"/>
        <v>780.26</v>
      </c>
    </row>
    <row r="4061" spans="1:19" x14ac:dyDescent="0.35">
      <c r="A4061" s="1">
        <v>13680</v>
      </c>
      <c r="B4061" s="1">
        <v>35</v>
      </c>
      <c r="C4061" s="1" t="str">
        <f t="shared" si="189"/>
        <v>Young</v>
      </c>
      <c r="D4061" s="1" t="s">
        <v>38</v>
      </c>
      <c r="E4061" s="1" t="s">
        <v>17</v>
      </c>
      <c r="F4061" s="1" t="s">
        <v>77</v>
      </c>
      <c r="G4061" s="1" t="s">
        <v>86</v>
      </c>
      <c r="H4061" s="1">
        <v>3</v>
      </c>
      <c r="I4061" s="1" t="s">
        <v>20</v>
      </c>
      <c r="J4061" s="1" t="s">
        <v>93</v>
      </c>
      <c r="K4061" s="6">
        <v>3250.62</v>
      </c>
      <c r="L4061" s="6">
        <v>361.18</v>
      </c>
      <c r="M4061" s="1">
        <v>9</v>
      </c>
      <c r="N4061" s="8">
        <v>45447</v>
      </c>
      <c r="O4061" s="4" t="str">
        <f t="shared" si="190"/>
        <v>June 2024</v>
      </c>
      <c r="P4061" s="1" t="s">
        <v>22</v>
      </c>
      <c r="Q4061" s="1" t="s">
        <v>120</v>
      </c>
      <c r="R4061" s="6">
        <v>125.31</v>
      </c>
      <c r="S4061" s="6">
        <f t="shared" si="191"/>
        <v>3375.93</v>
      </c>
    </row>
    <row r="4062" spans="1:19" x14ac:dyDescent="0.35">
      <c r="A4062" s="1">
        <v>9535</v>
      </c>
      <c r="B4062" s="1">
        <v>36</v>
      </c>
      <c r="C4062" s="1" t="str">
        <f t="shared" si="189"/>
        <v>Middle-Aged</v>
      </c>
      <c r="D4062" s="1" t="s">
        <v>16</v>
      </c>
      <c r="E4062" s="1" t="s">
        <v>17</v>
      </c>
      <c r="F4062" s="1" t="s">
        <v>30</v>
      </c>
      <c r="G4062" s="1" t="s">
        <v>31</v>
      </c>
      <c r="H4062" s="1">
        <v>3</v>
      </c>
      <c r="I4062" s="1" t="s">
        <v>26</v>
      </c>
      <c r="J4062" s="1" t="s">
        <v>21</v>
      </c>
      <c r="K4062" s="6">
        <v>927.92</v>
      </c>
      <c r="L4062" s="6">
        <v>463.96</v>
      </c>
      <c r="M4062" s="1">
        <v>2</v>
      </c>
      <c r="N4062" s="8">
        <v>45447</v>
      </c>
      <c r="O4062" s="4" t="str">
        <f t="shared" si="190"/>
        <v>June 2024</v>
      </c>
      <c r="P4062" s="1" t="s">
        <v>28</v>
      </c>
      <c r="Q4062" s="1" t="s">
        <v>39</v>
      </c>
      <c r="R4062" s="6">
        <v>65.44</v>
      </c>
      <c r="S4062" s="6">
        <f t="shared" si="191"/>
        <v>993.3599999999999</v>
      </c>
    </row>
    <row r="4063" spans="1:19" x14ac:dyDescent="0.35">
      <c r="A4063" s="1">
        <v>1416</v>
      </c>
      <c r="B4063" s="1">
        <v>38</v>
      </c>
      <c r="C4063" s="1" t="str">
        <f t="shared" si="189"/>
        <v>Middle-Aged</v>
      </c>
      <c r="D4063" s="1" t="s">
        <v>38</v>
      </c>
      <c r="E4063" s="1" t="s">
        <v>33</v>
      </c>
      <c r="F4063" s="1" t="s">
        <v>40</v>
      </c>
      <c r="G4063" s="1" t="s">
        <v>41</v>
      </c>
      <c r="H4063" s="1">
        <v>3</v>
      </c>
      <c r="I4063" s="1" t="s">
        <v>26</v>
      </c>
      <c r="J4063" s="1" t="s">
        <v>27</v>
      </c>
      <c r="K4063" s="6">
        <v>4224.1499999999996</v>
      </c>
      <c r="L4063" s="6">
        <v>844.83</v>
      </c>
      <c r="M4063" s="1">
        <v>5</v>
      </c>
      <c r="N4063" s="8">
        <v>45447</v>
      </c>
      <c r="O4063" s="4" t="str">
        <f t="shared" si="190"/>
        <v>June 2024</v>
      </c>
      <c r="P4063" s="1" t="s">
        <v>22</v>
      </c>
      <c r="Q4063" s="1"/>
      <c r="R4063" s="6">
        <v>0</v>
      </c>
      <c r="S4063" s="6">
        <f t="shared" si="191"/>
        <v>4224.1499999999996</v>
      </c>
    </row>
    <row r="4064" spans="1:19" x14ac:dyDescent="0.35">
      <c r="A4064" s="1">
        <v>14749</v>
      </c>
      <c r="B4064" s="1">
        <v>38</v>
      </c>
      <c r="C4064" s="1" t="str">
        <f t="shared" si="189"/>
        <v>Middle-Aged</v>
      </c>
      <c r="D4064" s="1" t="s">
        <v>38</v>
      </c>
      <c r="E4064" s="1" t="s">
        <v>17</v>
      </c>
      <c r="F4064" s="1" t="s">
        <v>30</v>
      </c>
      <c r="G4064" s="1" t="s">
        <v>78</v>
      </c>
      <c r="H4064" s="1">
        <v>5</v>
      </c>
      <c r="I4064" s="1" t="s">
        <v>26</v>
      </c>
      <c r="J4064" s="1" t="s">
        <v>21</v>
      </c>
      <c r="K4064" s="6">
        <v>2697.28</v>
      </c>
      <c r="L4064" s="6">
        <v>674.32</v>
      </c>
      <c r="M4064" s="1">
        <v>4</v>
      </c>
      <c r="N4064" s="8">
        <v>45447</v>
      </c>
      <c r="O4064" s="4" t="str">
        <f t="shared" si="190"/>
        <v>June 2024</v>
      </c>
      <c r="P4064" s="1" t="s">
        <v>22</v>
      </c>
      <c r="Q4064" s="1" t="s">
        <v>92</v>
      </c>
      <c r="R4064" s="6">
        <v>158.52000000000001</v>
      </c>
      <c r="S4064" s="6">
        <f t="shared" si="191"/>
        <v>2855.8</v>
      </c>
    </row>
    <row r="4065" spans="1:19" x14ac:dyDescent="0.35">
      <c r="A4065" s="1">
        <v>16946</v>
      </c>
      <c r="B4065" s="1">
        <v>38</v>
      </c>
      <c r="C4065" s="1" t="str">
        <f t="shared" si="189"/>
        <v>Middle-Aged</v>
      </c>
      <c r="D4065" s="1" t="s">
        <v>16</v>
      </c>
      <c r="E4065" s="1" t="s">
        <v>17</v>
      </c>
      <c r="F4065" s="1" t="s">
        <v>18</v>
      </c>
      <c r="G4065" s="1" t="s">
        <v>81</v>
      </c>
      <c r="H4065" s="1">
        <v>4</v>
      </c>
      <c r="I4065" s="1" t="s">
        <v>20</v>
      </c>
      <c r="J4065" s="1" t="s">
        <v>93</v>
      </c>
      <c r="K4065" s="6">
        <v>3419.04</v>
      </c>
      <c r="L4065" s="6">
        <v>1139.68</v>
      </c>
      <c r="M4065" s="1">
        <v>3</v>
      </c>
      <c r="N4065" s="8">
        <v>45447</v>
      </c>
      <c r="O4065" s="4" t="str">
        <f t="shared" si="190"/>
        <v>June 2024</v>
      </c>
      <c r="P4065" s="1" t="s">
        <v>22</v>
      </c>
      <c r="Q4065" s="1"/>
      <c r="R4065" s="6">
        <v>0</v>
      </c>
      <c r="S4065" s="6">
        <f t="shared" si="191"/>
        <v>3419.04</v>
      </c>
    </row>
    <row r="4066" spans="1:19" x14ac:dyDescent="0.35">
      <c r="A4066" s="1">
        <v>8289</v>
      </c>
      <c r="B4066" s="1">
        <v>43</v>
      </c>
      <c r="C4066" s="1" t="str">
        <f t="shared" si="189"/>
        <v>Middle-Aged</v>
      </c>
      <c r="D4066" s="1" t="s">
        <v>38</v>
      </c>
      <c r="E4066" s="1" t="s">
        <v>17</v>
      </c>
      <c r="F4066" s="1" t="s">
        <v>18</v>
      </c>
      <c r="G4066" s="1" t="s">
        <v>36</v>
      </c>
      <c r="H4066" s="1">
        <v>5</v>
      </c>
      <c r="I4066" s="1" t="s">
        <v>26</v>
      </c>
      <c r="J4066" s="1" t="s">
        <v>27</v>
      </c>
      <c r="K4066" s="6">
        <v>207.5</v>
      </c>
      <c r="L4066" s="6">
        <v>20.75</v>
      </c>
      <c r="M4066" s="1">
        <v>10</v>
      </c>
      <c r="N4066" s="8">
        <v>45447</v>
      </c>
      <c r="O4066" s="4" t="str">
        <f t="shared" si="190"/>
        <v>June 2024</v>
      </c>
      <c r="P4066" s="1" t="s">
        <v>22</v>
      </c>
      <c r="Q4066" s="1" t="s">
        <v>37</v>
      </c>
      <c r="R4066" s="6">
        <v>30.54</v>
      </c>
      <c r="S4066" s="6">
        <f t="shared" si="191"/>
        <v>238.04</v>
      </c>
    </row>
    <row r="4067" spans="1:19" x14ac:dyDescent="0.35">
      <c r="A4067" s="1">
        <v>19616</v>
      </c>
      <c r="B4067" s="1">
        <v>44</v>
      </c>
      <c r="C4067" s="1" t="str">
        <f t="shared" si="189"/>
        <v>Middle-Aged</v>
      </c>
      <c r="D4067" s="1" t="s">
        <v>38</v>
      </c>
      <c r="E4067" s="1" t="s">
        <v>17</v>
      </c>
      <c r="F4067" s="1" t="s">
        <v>77</v>
      </c>
      <c r="G4067" s="1" t="s">
        <v>86</v>
      </c>
      <c r="H4067" s="1">
        <v>4</v>
      </c>
      <c r="I4067" s="1" t="s">
        <v>26</v>
      </c>
      <c r="J4067" s="1" t="s">
        <v>21</v>
      </c>
      <c r="K4067" s="6">
        <v>361.18</v>
      </c>
      <c r="L4067" s="6">
        <v>361.18</v>
      </c>
      <c r="M4067" s="1">
        <v>1</v>
      </c>
      <c r="N4067" s="8">
        <v>45447</v>
      </c>
      <c r="O4067" s="4" t="str">
        <f t="shared" si="190"/>
        <v>June 2024</v>
      </c>
      <c r="P4067" s="1" t="s">
        <v>79</v>
      </c>
      <c r="Q4067" s="1" t="s">
        <v>94</v>
      </c>
      <c r="R4067" s="6">
        <v>156.55000000000001</v>
      </c>
      <c r="S4067" s="6">
        <f t="shared" si="191"/>
        <v>517.73</v>
      </c>
    </row>
    <row r="4068" spans="1:19" x14ac:dyDescent="0.35">
      <c r="A4068" s="1">
        <v>16582</v>
      </c>
      <c r="B4068" s="1">
        <v>47</v>
      </c>
      <c r="C4068" s="1" t="str">
        <f t="shared" si="189"/>
        <v>Middle-Aged</v>
      </c>
      <c r="D4068" s="1" t="s">
        <v>16</v>
      </c>
      <c r="E4068" s="1" t="s">
        <v>17</v>
      </c>
      <c r="F4068" s="1" t="s">
        <v>77</v>
      </c>
      <c r="G4068" s="1" t="s">
        <v>86</v>
      </c>
      <c r="H4068" s="1">
        <v>5</v>
      </c>
      <c r="I4068" s="1" t="s">
        <v>26</v>
      </c>
      <c r="J4068" s="1" t="s">
        <v>83</v>
      </c>
      <c r="K4068" s="6">
        <v>2889.44</v>
      </c>
      <c r="L4068" s="6">
        <v>361.18</v>
      </c>
      <c r="M4068" s="1">
        <v>8</v>
      </c>
      <c r="N4068" s="8">
        <v>45447</v>
      </c>
      <c r="O4068" s="4" t="str">
        <f t="shared" si="190"/>
        <v>June 2024</v>
      </c>
      <c r="P4068" s="1" t="s">
        <v>79</v>
      </c>
      <c r="Q4068" s="1"/>
      <c r="R4068" s="6">
        <v>0</v>
      </c>
      <c r="S4068" s="6">
        <f t="shared" si="191"/>
        <v>2889.44</v>
      </c>
    </row>
    <row r="4069" spans="1:19" x14ac:dyDescent="0.35">
      <c r="A4069" s="1">
        <v>11246</v>
      </c>
      <c r="B4069" s="1">
        <v>48</v>
      </c>
      <c r="C4069" s="1" t="str">
        <f t="shared" si="189"/>
        <v>Middle-Aged</v>
      </c>
      <c r="D4069" s="1" t="s">
        <v>38</v>
      </c>
      <c r="E4069" s="1" t="s">
        <v>33</v>
      </c>
      <c r="F4069" s="1" t="s">
        <v>30</v>
      </c>
      <c r="G4069" s="1" t="s">
        <v>78</v>
      </c>
      <c r="H4069" s="1">
        <v>2</v>
      </c>
      <c r="I4069" s="1" t="s">
        <v>26</v>
      </c>
      <c r="J4069" s="1" t="s">
        <v>21</v>
      </c>
      <c r="K4069" s="6">
        <v>6068.88</v>
      </c>
      <c r="L4069" s="6">
        <v>674.32</v>
      </c>
      <c r="M4069" s="1">
        <v>9</v>
      </c>
      <c r="N4069" s="8">
        <v>45447</v>
      </c>
      <c r="O4069" s="4" t="str">
        <f t="shared" si="190"/>
        <v>June 2024</v>
      </c>
      <c r="P4069" s="1" t="s">
        <v>84</v>
      </c>
      <c r="Q4069" s="1" t="s">
        <v>116</v>
      </c>
      <c r="R4069" s="6">
        <v>151.30000000000001</v>
      </c>
      <c r="S4069" s="6">
        <f t="shared" si="191"/>
        <v>6220.18</v>
      </c>
    </row>
    <row r="4070" spans="1:19" x14ac:dyDescent="0.35">
      <c r="A4070" s="1">
        <v>11332</v>
      </c>
      <c r="B4070" s="1">
        <v>48</v>
      </c>
      <c r="C4070" s="1" t="str">
        <f t="shared" si="189"/>
        <v>Middle-Aged</v>
      </c>
      <c r="D4070" s="1" t="s">
        <v>16</v>
      </c>
      <c r="E4070" s="1" t="s">
        <v>33</v>
      </c>
      <c r="F4070" s="1" t="s">
        <v>18</v>
      </c>
      <c r="G4070" s="1" t="s">
        <v>81</v>
      </c>
      <c r="H4070" s="1">
        <v>5</v>
      </c>
      <c r="I4070" s="1" t="s">
        <v>26</v>
      </c>
      <c r="J4070" s="1" t="s">
        <v>21</v>
      </c>
      <c r="K4070" s="6">
        <v>10257.120000000001</v>
      </c>
      <c r="L4070" s="6">
        <v>1139.68</v>
      </c>
      <c r="M4070" s="1">
        <v>9</v>
      </c>
      <c r="N4070" s="8">
        <v>45447</v>
      </c>
      <c r="O4070" s="4" t="str">
        <f t="shared" si="190"/>
        <v>June 2024</v>
      </c>
      <c r="P4070" s="1" t="s">
        <v>22</v>
      </c>
      <c r="Q4070" s="1" t="s">
        <v>29</v>
      </c>
      <c r="R4070" s="6">
        <v>52.15</v>
      </c>
      <c r="S4070" s="6">
        <f t="shared" si="191"/>
        <v>10309.27</v>
      </c>
    </row>
    <row r="4071" spans="1:19" x14ac:dyDescent="0.35">
      <c r="A4071" s="1">
        <v>8466</v>
      </c>
      <c r="B4071" s="1">
        <v>49</v>
      </c>
      <c r="C4071" s="1" t="str">
        <f t="shared" si="189"/>
        <v>Middle-Aged</v>
      </c>
      <c r="D4071" s="1" t="s">
        <v>38</v>
      </c>
      <c r="E4071" s="1" t="s">
        <v>17</v>
      </c>
      <c r="F4071" s="1" t="s">
        <v>18</v>
      </c>
      <c r="G4071" s="1" t="s">
        <v>19</v>
      </c>
      <c r="H4071" s="1">
        <v>2</v>
      </c>
      <c r="I4071" s="1" t="s">
        <v>20</v>
      </c>
      <c r="J4071" s="1" t="s">
        <v>21</v>
      </c>
      <c r="K4071" s="6">
        <v>1582.38</v>
      </c>
      <c r="L4071" s="6">
        <v>791.19</v>
      </c>
      <c r="M4071" s="1">
        <v>2</v>
      </c>
      <c r="N4071" s="8">
        <v>45447</v>
      </c>
      <c r="O4071" s="4" t="str">
        <f t="shared" si="190"/>
        <v>June 2024</v>
      </c>
      <c r="P4071" s="1" t="s">
        <v>32</v>
      </c>
      <c r="Q4071" s="1"/>
      <c r="R4071" s="6">
        <v>0</v>
      </c>
      <c r="S4071" s="6">
        <f t="shared" si="191"/>
        <v>1582.38</v>
      </c>
    </row>
    <row r="4072" spans="1:19" x14ac:dyDescent="0.35">
      <c r="A4072" s="1">
        <v>15000</v>
      </c>
      <c r="B4072" s="1">
        <v>49</v>
      </c>
      <c r="C4072" s="1" t="str">
        <f t="shared" si="189"/>
        <v>Middle-Aged</v>
      </c>
      <c r="D4072" s="1" t="s">
        <v>38</v>
      </c>
      <c r="E4072" s="1" t="s">
        <v>33</v>
      </c>
      <c r="F4072" s="1" t="s">
        <v>77</v>
      </c>
      <c r="G4072" s="1" t="s">
        <v>86</v>
      </c>
      <c r="H4072" s="1">
        <v>1</v>
      </c>
      <c r="I4072" s="1" t="s">
        <v>20</v>
      </c>
      <c r="J4072" s="1" t="s">
        <v>93</v>
      </c>
      <c r="K4072" s="6">
        <v>1444.72</v>
      </c>
      <c r="L4072" s="6">
        <v>361.18</v>
      </c>
      <c r="M4072" s="1">
        <v>4</v>
      </c>
      <c r="N4072" s="8">
        <v>45447</v>
      </c>
      <c r="O4072" s="4" t="str">
        <f t="shared" si="190"/>
        <v>June 2024</v>
      </c>
      <c r="P4072" s="1" t="s">
        <v>22</v>
      </c>
      <c r="Q4072" s="1"/>
      <c r="R4072" s="6">
        <v>0</v>
      </c>
      <c r="S4072" s="6">
        <f t="shared" si="191"/>
        <v>1444.72</v>
      </c>
    </row>
    <row r="4073" spans="1:19" x14ac:dyDescent="0.35">
      <c r="A4073" s="1">
        <v>2113</v>
      </c>
      <c r="B4073" s="1">
        <v>50</v>
      </c>
      <c r="C4073" s="1" t="str">
        <f t="shared" si="189"/>
        <v>Middle-Aged</v>
      </c>
      <c r="D4073" s="1" t="s">
        <v>16</v>
      </c>
      <c r="E4073" s="1" t="s">
        <v>17</v>
      </c>
      <c r="F4073" s="1" t="s">
        <v>18</v>
      </c>
      <c r="G4073" s="1" t="s">
        <v>19</v>
      </c>
      <c r="H4073" s="1">
        <v>2</v>
      </c>
      <c r="I4073" s="1" t="s">
        <v>20</v>
      </c>
      <c r="J4073" s="1" t="s">
        <v>27</v>
      </c>
      <c r="K4073" s="6">
        <v>7120.71</v>
      </c>
      <c r="L4073" s="6">
        <v>791.19</v>
      </c>
      <c r="M4073" s="1">
        <v>9</v>
      </c>
      <c r="N4073" s="8">
        <v>45447</v>
      </c>
      <c r="O4073" s="4" t="str">
        <f t="shared" si="190"/>
        <v>June 2024</v>
      </c>
      <c r="P4073" s="1" t="s">
        <v>32</v>
      </c>
      <c r="Q4073" s="1" t="s">
        <v>37</v>
      </c>
      <c r="R4073" s="6">
        <v>28.64</v>
      </c>
      <c r="S4073" s="6">
        <f t="shared" si="191"/>
        <v>7149.35</v>
      </c>
    </row>
    <row r="4074" spans="1:19" x14ac:dyDescent="0.35">
      <c r="A4074" s="1">
        <v>3698</v>
      </c>
      <c r="B4074" s="1">
        <v>50</v>
      </c>
      <c r="C4074" s="1" t="str">
        <f t="shared" si="189"/>
        <v>Middle-Aged</v>
      </c>
      <c r="D4074" s="1" t="s">
        <v>16</v>
      </c>
      <c r="E4074" s="1" t="s">
        <v>17</v>
      </c>
      <c r="F4074" s="1" t="s">
        <v>18</v>
      </c>
      <c r="G4074" s="1" t="s">
        <v>36</v>
      </c>
      <c r="H4074" s="1">
        <v>5</v>
      </c>
      <c r="I4074" s="1" t="s">
        <v>26</v>
      </c>
      <c r="J4074" s="1" t="s">
        <v>21</v>
      </c>
      <c r="K4074" s="6">
        <v>207.5</v>
      </c>
      <c r="L4074" s="6">
        <v>20.75</v>
      </c>
      <c r="M4074" s="1">
        <v>10</v>
      </c>
      <c r="N4074" s="8">
        <v>45447</v>
      </c>
      <c r="O4074" s="4" t="str">
        <f t="shared" si="190"/>
        <v>June 2024</v>
      </c>
      <c r="P4074" s="1" t="s">
        <v>22</v>
      </c>
      <c r="Q4074" s="1" t="s">
        <v>65</v>
      </c>
      <c r="R4074" s="6">
        <v>62.42</v>
      </c>
      <c r="S4074" s="6">
        <f t="shared" si="191"/>
        <v>269.92</v>
      </c>
    </row>
    <row r="4075" spans="1:19" x14ac:dyDescent="0.35">
      <c r="A4075" s="1">
        <v>5851</v>
      </c>
      <c r="B4075" s="1">
        <v>50</v>
      </c>
      <c r="C4075" s="1" t="str">
        <f t="shared" si="189"/>
        <v>Middle-Aged</v>
      </c>
      <c r="D4075" s="1" t="s">
        <v>38</v>
      </c>
      <c r="E4075" s="1" t="s">
        <v>17</v>
      </c>
      <c r="F4075" s="1" t="s">
        <v>24</v>
      </c>
      <c r="G4075" s="1" t="s">
        <v>25</v>
      </c>
      <c r="H4075" s="1">
        <v>3</v>
      </c>
      <c r="I4075" s="1" t="s">
        <v>20</v>
      </c>
      <c r="J4075" s="1" t="s">
        <v>21</v>
      </c>
      <c r="K4075" s="6">
        <v>494.06</v>
      </c>
      <c r="L4075" s="6">
        <v>247.03</v>
      </c>
      <c r="M4075" s="1">
        <v>2</v>
      </c>
      <c r="N4075" s="8">
        <v>45447</v>
      </c>
      <c r="O4075" s="4" t="str">
        <f t="shared" si="190"/>
        <v>June 2024</v>
      </c>
      <c r="P4075" s="1" t="s">
        <v>32</v>
      </c>
      <c r="Q4075" s="1" t="s">
        <v>66</v>
      </c>
      <c r="R4075" s="6">
        <v>111.64</v>
      </c>
      <c r="S4075" s="6">
        <f t="shared" si="191"/>
        <v>605.70000000000005</v>
      </c>
    </row>
    <row r="4076" spans="1:19" x14ac:dyDescent="0.35">
      <c r="A4076" s="1">
        <v>5516</v>
      </c>
      <c r="B4076" s="1">
        <v>53</v>
      </c>
      <c r="C4076" s="1" t="str">
        <f t="shared" si="189"/>
        <v>Middle-Aged</v>
      </c>
      <c r="D4076" s="1" t="s">
        <v>38</v>
      </c>
      <c r="E4076" s="1" t="s">
        <v>17</v>
      </c>
      <c r="F4076" s="1" t="s">
        <v>40</v>
      </c>
      <c r="G4076" s="1" t="s">
        <v>41</v>
      </c>
      <c r="H4076" s="1">
        <v>3</v>
      </c>
      <c r="I4076" s="1" t="s">
        <v>26</v>
      </c>
      <c r="J4076" s="1" t="s">
        <v>21</v>
      </c>
      <c r="K4076" s="6">
        <v>2534.4899999999998</v>
      </c>
      <c r="L4076" s="6">
        <v>844.83</v>
      </c>
      <c r="M4076" s="1">
        <v>3</v>
      </c>
      <c r="N4076" s="8">
        <v>45447</v>
      </c>
      <c r="O4076" s="4" t="str">
        <f t="shared" si="190"/>
        <v>June 2024</v>
      </c>
      <c r="P4076" s="1" t="s">
        <v>32</v>
      </c>
      <c r="Q4076" s="1" t="s">
        <v>69</v>
      </c>
      <c r="R4076" s="6">
        <v>91.32</v>
      </c>
      <c r="S4076" s="6">
        <f t="shared" si="191"/>
        <v>2625.81</v>
      </c>
    </row>
    <row r="4077" spans="1:19" x14ac:dyDescent="0.35">
      <c r="A4077" s="1">
        <v>16930</v>
      </c>
      <c r="B4077" s="1">
        <v>53</v>
      </c>
      <c r="C4077" s="1" t="str">
        <f t="shared" si="189"/>
        <v>Middle-Aged</v>
      </c>
      <c r="D4077" s="1" t="s">
        <v>38</v>
      </c>
      <c r="E4077" s="1" t="s">
        <v>17</v>
      </c>
      <c r="F4077" s="1" t="s">
        <v>40</v>
      </c>
      <c r="G4077" s="1" t="s">
        <v>88</v>
      </c>
      <c r="H4077" s="1">
        <v>2</v>
      </c>
      <c r="I4077" s="1" t="s">
        <v>20</v>
      </c>
      <c r="J4077" s="1" t="s">
        <v>93</v>
      </c>
      <c r="K4077" s="6">
        <v>1378.5</v>
      </c>
      <c r="L4077" s="6">
        <v>459.5</v>
      </c>
      <c r="M4077" s="1">
        <v>3</v>
      </c>
      <c r="N4077" s="8">
        <v>45447</v>
      </c>
      <c r="O4077" s="4" t="str">
        <f t="shared" si="190"/>
        <v>June 2024</v>
      </c>
      <c r="P4077" s="1" t="s">
        <v>22</v>
      </c>
      <c r="Q4077" s="1" t="s">
        <v>110</v>
      </c>
      <c r="R4077" s="6">
        <v>124.82</v>
      </c>
      <c r="S4077" s="6">
        <f t="shared" si="191"/>
        <v>1503.32</v>
      </c>
    </row>
    <row r="4078" spans="1:19" x14ac:dyDescent="0.35">
      <c r="A4078" s="1">
        <v>17728</v>
      </c>
      <c r="B4078" s="1">
        <v>54</v>
      </c>
      <c r="C4078" s="1" t="str">
        <f t="shared" si="189"/>
        <v>Middle-Aged</v>
      </c>
      <c r="D4078" s="1" t="s">
        <v>38</v>
      </c>
      <c r="E4078" s="1" t="s">
        <v>17</v>
      </c>
      <c r="F4078" s="1" t="s">
        <v>24</v>
      </c>
      <c r="G4078" s="1" t="s">
        <v>85</v>
      </c>
      <c r="H4078" s="1">
        <v>3</v>
      </c>
      <c r="I4078" s="1" t="s">
        <v>20</v>
      </c>
      <c r="J4078" s="1" t="s">
        <v>93</v>
      </c>
      <c r="K4078" s="6">
        <v>4718.46</v>
      </c>
      <c r="L4078" s="6">
        <v>786.41</v>
      </c>
      <c r="M4078" s="1">
        <v>6</v>
      </c>
      <c r="N4078" s="8">
        <v>45447</v>
      </c>
      <c r="O4078" s="4" t="str">
        <f t="shared" si="190"/>
        <v>June 2024</v>
      </c>
      <c r="P4078" s="1" t="s">
        <v>84</v>
      </c>
      <c r="Q4078" s="1" t="s">
        <v>104</v>
      </c>
      <c r="R4078" s="6">
        <v>193.43</v>
      </c>
      <c r="S4078" s="6">
        <f t="shared" si="191"/>
        <v>4911.8900000000003</v>
      </c>
    </row>
    <row r="4079" spans="1:19" x14ac:dyDescent="0.35">
      <c r="A4079" s="1">
        <v>15655</v>
      </c>
      <c r="B4079" s="1">
        <v>55</v>
      </c>
      <c r="C4079" s="1" t="str">
        <f t="shared" si="189"/>
        <v>Middle-Aged</v>
      </c>
      <c r="D4079" s="1" t="s">
        <v>38</v>
      </c>
      <c r="E4079" s="1" t="s">
        <v>33</v>
      </c>
      <c r="F4079" s="1" t="s">
        <v>24</v>
      </c>
      <c r="G4079" s="1" t="s">
        <v>85</v>
      </c>
      <c r="H4079" s="1">
        <v>1</v>
      </c>
      <c r="I4079" s="1" t="s">
        <v>26</v>
      </c>
      <c r="J4079" s="1" t="s">
        <v>93</v>
      </c>
      <c r="K4079" s="6">
        <v>3145.64</v>
      </c>
      <c r="L4079" s="6">
        <v>786.41</v>
      </c>
      <c r="M4079" s="1">
        <v>4</v>
      </c>
      <c r="N4079" s="8">
        <v>45447</v>
      </c>
      <c r="O4079" s="4" t="str">
        <f t="shared" si="190"/>
        <v>June 2024</v>
      </c>
      <c r="P4079" s="1" t="s">
        <v>84</v>
      </c>
      <c r="Q4079" s="1" t="s">
        <v>37</v>
      </c>
      <c r="R4079" s="6">
        <v>31.3</v>
      </c>
      <c r="S4079" s="6">
        <f t="shared" si="191"/>
        <v>3176.94</v>
      </c>
    </row>
    <row r="4080" spans="1:19" x14ac:dyDescent="0.35">
      <c r="A4080" s="1">
        <v>4082</v>
      </c>
      <c r="B4080" s="1">
        <v>56</v>
      </c>
      <c r="C4080" s="1" t="str">
        <f t="shared" si="189"/>
        <v>Old</v>
      </c>
      <c r="D4080" s="1" t="s">
        <v>38</v>
      </c>
      <c r="E4080" s="1" t="s">
        <v>17</v>
      </c>
      <c r="F4080" s="1" t="s">
        <v>30</v>
      </c>
      <c r="G4080" s="1" t="s">
        <v>31</v>
      </c>
      <c r="H4080" s="1">
        <v>3</v>
      </c>
      <c r="I4080" s="1" t="s">
        <v>26</v>
      </c>
      <c r="J4080" s="1" t="s">
        <v>42</v>
      </c>
      <c r="K4080" s="6">
        <v>3247.72</v>
      </c>
      <c r="L4080" s="6">
        <v>463.96</v>
      </c>
      <c r="M4080" s="1">
        <v>7</v>
      </c>
      <c r="N4080" s="8">
        <v>45447</v>
      </c>
      <c r="O4080" s="4" t="str">
        <f t="shared" si="190"/>
        <v>June 2024</v>
      </c>
      <c r="P4080" s="1" t="s">
        <v>28</v>
      </c>
      <c r="Q4080" s="1" t="s">
        <v>48</v>
      </c>
      <c r="R4080" s="6">
        <v>80.7</v>
      </c>
      <c r="S4080" s="6">
        <f t="shared" si="191"/>
        <v>3328.4199999999996</v>
      </c>
    </row>
    <row r="4081" spans="1:19" x14ac:dyDescent="0.35">
      <c r="A4081" s="1">
        <v>1853</v>
      </c>
      <c r="B4081" s="1">
        <v>58</v>
      </c>
      <c r="C4081" s="1" t="str">
        <f t="shared" si="189"/>
        <v>Old</v>
      </c>
      <c r="D4081" s="1" t="s">
        <v>16</v>
      </c>
      <c r="E4081" s="1" t="s">
        <v>17</v>
      </c>
      <c r="F4081" s="1" t="s">
        <v>40</v>
      </c>
      <c r="G4081" s="1" t="s">
        <v>41</v>
      </c>
      <c r="H4081" s="1">
        <v>3</v>
      </c>
      <c r="I4081" s="1" t="s">
        <v>26</v>
      </c>
      <c r="J4081" s="1" t="s">
        <v>34</v>
      </c>
      <c r="K4081" s="6">
        <v>8448.2999999999993</v>
      </c>
      <c r="L4081" s="6">
        <v>844.83</v>
      </c>
      <c r="M4081" s="1">
        <v>10</v>
      </c>
      <c r="N4081" s="8">
        <v>45447</v>
      </c>
      <c r="O4081" s="4" t="str">
        <f t="shared" si="190"/>
        <v>June 2024</v>
      </c>
      <c r="P4081" s="1" t="s">
        <v>22</v>
      </c>
      <c r="Q4081" s="1" t="s">
        <v>54</v>
      </c>
      <c r="R4081" s="6">
        <v>118.94</v>
      </c>
      <c r="S4081" s="6">
        <f t="shared" si="191"/>
        <v>8567.24</v>
      </c>
    </row>
    <row r="4082" spans="1:19" x14ac:dyDescent="0.35">
      <c r="A4082" s="1">
        <v>4623</v>
      </c>
      <c r="B4082" s="1">
        <v>58</v>
      </c>
      <c r="C4082" s="1" t="str">
        <f t="shared" si="189"/>
        <v>Old</v>
      </c>
      <c r="D4082" s="1" t="s">
        <v>16</v>
      </c>
      <c r="E4082" s="1" t="s">
        <v>17</v>
      </c>
      <c r="F4082" s="1" t="s">
        <v>30</v>
      </c>
      <c r="G4082" s="1" t="s">
        <v>31</v>
      </c>
      <c r="H4082" s="1">
        <v>3</v>
      </c>
      <c r="I4082" s="1" t="s">
        <v>20</v>
      </c>
      <c r="J4082" s="1" t="s">
        <v>21</v>
      </c>
      <c r="K4082" s="6">
        <v>2783.76</v>
      </c>
      <c r="L4082" s="6">
        <v>463.96</v>
      </c>
      <c r="M4082" s="1">
        <v>6</v>
      </c>
      <c r="N4082" s="8">
        <v>45447</v>
      </c>
      <c r="O4082" s="4" t="str">
        <f t="shared" si="190"/>
        <v>June 2024</v>
      </c>
      <c r="P4082" s="1" t="s">
        <v>28</v>
      </c>
      <c r="Q4082" s="1" t="s">
        <v>50</v>
      </c>
      <c r="R4082" s="6">
        <v>69.72</v>
      </c>
      <c r="S4082" s="6">
        <f t="shared" si="191"/>
        <v>2853.48</v>
      </c>
    </row>
    <row r="4083" spans="1:19" x14ac:dyDescent="0.35">
      <c r="A4083" s="1">
        <v>12243</v>
      </c>
      <c r="B4083" s="1">
        <v>60</v>
      </c>
      <c r="C4083" s="1" t="str">
        <f t="shared" si="189"/>
        <v>Old</v>
      </c>
      <c r="D4083" s="1" t="s">
        <v>16</v>
      </c>
      <c r="E4083" s="1" t="s">
        <v>17</v>
      </c>
      <c r="F4083" s="1" t="s">
        <v>77</v>
      </c>
      <c r="G4083" s="1" t="s">
        <v>86</v>
      </c>
      <c r="H4083" s="1">
        <v>4</v>
      </c>
      <c r="I4083" s="1" t="s">
        <v>26</v>
      </c>
      <c r="J4083" s="1" t="s">
        <v>21</v>
      </c>
      <c r="K4083" s="6">
        <v>2889.44</v>
      </c>
      <c r="L4083" s="6">
        <v>361.18</v>
      </c>
      <c r="M4083" s="1">
        <v>8</v>
      </c>
      <c r="N4083" s="8">
        <v>45447</v>
      </c>
      <c r="O4083" s="4" t="str">
        <f t="shared" si="190"/>
        <v>June 2024</v>
      </c>
      <c r="P4083" s="1" t="s">
        <v>84</v>
      </c>
      <c r="Q4083" s="1" t="s">
        <v>52</v>
      </c>
      <c r="R4083" s="6">
        <v>21.77</v>
      </c>
      <c r="S4083" s="6">
        <f t="shared" si="191"/>
        <v>2911.21</v>
      </c>
    </row>
    <row r="4084" spans="1:19" x14ac:dyDescent="0.35">
      <c r="A4084" s="1">
        <v>19838</v>
      </c>
      <c r="B4084" s="1">
        <v>61</v>
      </c>
      <c r="C4084" s="1" t="str">
        <f t="shared" si="189"/>
        <v>Old</v>
      </c>
      <c r="D4084" s="1" t="s">
        <v>38</v>
      </c>
      <c r="E4084" s="1" t="s">
        <v>33</v>
      </c>
      <c r="F4084" s="1" t="s">
        <v>77</v>
      </c>
      <c r="G4084" s="1" t="s">
        <v>86</v>
      </c>
      <c r="H4084" s="1">
        <v>3</v>
      </c>
      <c r="I4084" s="1" t="s">
        <v>20</v>
      </c>
      <c r="J4084" s="1" t="s">
        <v>93</v>
      </c>
      <c r="K4084" s="6">
        <v>2889.44</v>
      </c>
      <c r="L4084" s="6">
        <v>361.18</v>
      </c>
      <c r="M4084" s="1">
        <v>8</v>
      </c>
      <c r="N4084" s="8">
        <v>45447</v>
      </c>
      <c r="O4084" s="4" t="str">
        <f t="shared" si="190"/>
        <v>June 2024</v>
      </c>
      <c r="P4084" s="1" t="s">
        <v>84</v>
      </c>
      <c r="Q4084" s="1"/>
      <c r="R4084" s="6">
        <v>0</v>
      </c>
      <c r="S4084" s="6">
        <f t="shared" si="191"/>
        <v>2889.44</v>
      </c>
    </row>
    <row r="4085" spans="1:19" x14ac:dyDescent="0.35">
      <c r="A4085" s="1">
        <v>13592</v>
      </c>
      <c r="B4085" s="1">
        <v>63</v>
      </c>
      <c r="C4085" s="1" t="str">
        <f t="shared" si="189"/>
        <v>Old</v>
      </c>
      <c r="D4085" s="1" t="s">
        <v>16</v>
      </c>
      <c r="E4085" s="1" t="s">
        <v>17</v>
      </c>
      <c r="F4085" s="1" t="s">
        <v>40</v>
      </c>
      <c r="G4085" s="1" t="s">
        <v>88</v>
      </c>
      <c r="H4085" s="1">
        <v>3</v>
      </c>
      <c r="I4085" s="1" t="s">
        <v>20</v>
      </c>
      <c r="J4085" s="1" t="s">
        <v>21</v>
      </c>
      <c r="K4085" s="6">
        <v>1838</v>
      </c>
      <c r="L4085" s="6">
        <v>459.5</v>
      </c>
      <c r="M4085" s="1">
        <v>4</v>
      </c>
      <c r="N4085" s="8">
        <v>45447</v>
      </c>
      <c r="O4085" s="4" t="str">
        <f t="shared" si="190"/>
        <v>June 2024</v>
      </c>
      <c r="P4085" s="1" t="s">
        <v>22</v>
      </c>
      <c r="Q4085" s="1"/>
      <c r="R4085" s="6">
        <v>0</v>
      </c>
      <c r="S4085" s="6">
        <f t="shared" si="191"/>
        <v>1838</v>
      </c>
    </row>
    <row r="4086" spans="1:19" x14ac:dyDescent="0.35">
      <c r="A4086" s="1">
        <v>14894</v>
      </c>
      <c r="B4086" s="1">
        <v>65</v>
      </c>
      <c r="C4086" s="1" t="str">
        <f t="shared" si="189"/>
        <v>Old</v>
      </c>
      <c r="D4086" s="1" t="s">
        <v>38</v>
      </c>
      <c r="E4086" s="1" t="s">
        <v>17</v>
      </c>
      <c r="F4086" s="1" t="s">
        <v>40</v>
      </c>
      <c r="G4086" s="1" t="s">
        <v>88</v>
      </c>
      <c r="H4086" s="1">
        <v>4</v>
      </c>
      <c r="I4086" s="1" t="s">
        <v>26</v>
      </c>
      <c r="J4086" s="1" t="s">
        <v>83</v>
      </c>
      <c r="K4086" s="6">
        <v>459.5</v>
      </c>
      <c r="L4086" s="6">
        <v>459.5</v>
      </c>
      <c r="M4086" s="1">
        <v>1</v>
      </c>
      <c r="N4086" s="8">
        <v>45447</v>
      </c>
      <c r="O4086" s="4" t="str">
        <f t="shared" si="190"/>
        <v>June 2024</v>
      </c>
      <c r="P4086" s="1" t="s">
        <v>84</v>
      </c>
      <c r="Q4086" s="1" t="s">
        <v>109</v>
      </c>
      <c r="R4086" s="6">
        <v>205.03</v>
      </c>
      <c r="S4086" s="6">
        <f t="shared" si="191"/>
        <v>664.53</v>
      </c>
    </row>
    <row r="4087" spans="1:19" x14ac:dyDescent="0.35">
      <c r="A4087" s="1">
        <v>18181</v>
      </c>
      <c r="B4087" s="1">
        <v>66</v>
      </c>
      <c r="C4087" s="1" t="str">
        <f t="shared" si="189"/>
        <v>Old</v>
      </c>
      <c r="D4087" s="1" t="s">
        <v>38</v>
      </c>
      <c r="E4087" s="1" t="s">
        <v>17</v>
      </c>
      <c r="F4087" s="1" t="s">
        <v>30</v>
      </c>
      <c r="G4087" s="1" t="s">
        <v>78</v>
      </c>
      <c r="H4087" s="1">
        <v>4</v>
      </c>
      <c r="I4087" s="1" t="s">
        <v>26</v>
      </c>
      <c r="J4087" s="1" t="s">
        <v>21</v>
      </c>
      <c r="K4087" s="6">
        <v>2022.96</v>
      </c>
      <c r="L4087" s="6">
        <v>674.32</v>
      </c>
      <c r="M4087" s="1">
        <v>3</v>
      </c>
      <c r="N4087" s="8">
        <v>45447</v>
      </c>
      <c r="O4087" s="4" t="str">
        <f t="shared" si="190"/>
        <v>June 2024</v>
      </c>
      <c r="P4087" s="1" t="s">
        <v>79</v>
      </c>
      <c r="Q4087" s="1"/>
      <c r="R4087" s="6">
        <v>0</v>
      </c>
      <c r="S4087" s="6">
        <f t="shared" si="191"/>
        <v>2022.96</v>
      </c>
    </row>
    <row r="4088" spans="1:19" x14ac:dyDescent="0.35">
      <c r="A4088" s="1">
        <v>18731</v>
      </c>
      <c r="B4088" s="1">
        <v>66</v>
      </c>
      <c r="C4088" s="1" t="str">
        <f t="shared" si="189"/>
        <v>Old</v>
      </c>
      <c r="D4088" s="1" t="s">
        <v>38</v>
      </c>
      <c r="E4088" s="1" t="s">
        <v>17</v>
      </c>
      <c r="F4088" s="1" t="s">
        <v>77</v>
      </c>
      <c r="G4088" s="1" t="s">
        <v>86</v>
      </c>
      <c r="H4088" s="1">
        <v>3</v>
      </c>
      <c r="I4088" s="1" t="s">
        <v>26</v>
      </c>
      <c r="J4088" s="1" t="s">
        <v>83</v>
      </c>
      <c r="K4088" s="6">
        <v>1083.54</v>
      </c>
      <c r="L4088" s="6">
        <v>361.18</v>
      </c>
      <c r="M4088" s="1">
        <v>3</v>
      </c>
      <c r="N4088" s="8">
        <v>45447</v>
      </c>
      <c r="O4088" s="4" t="str">
        <f t="shared" si="190"/>
        <v>June 2024</v>
      </c>
      <c r="P4088" s="1" t="s">
        <v>79</v>
      </c>
      <c r="Q4088" s="1" t="s">
        <v>98</v>
      </c>
      <c r="R4088" s="6">
        <v>223.21</v>
      </c>
      <c r="S4088" s="6">
        <f t="shared" si="191"/>
        <v>1306.75</v>
      </c>
    </row>
    <row r="4089" spans="1:19" x14ac:dyDescent="0.35">
      <c r="A4089" s="1">
        <v>19606</v>
      </c>
      <c r="B4089" s="1">
        <v>69</v>
      </c>
      <c r="C4089" s="1" t="str">
        <f t="shared" si="189"/>
        <v>Old</v>
      </c>
      <c r="D4089" s="1" t="s">
        <v>16</v>
      </c>
      <c r="E4089" s="1" t="s">
        <v>17</v>
      </c>
      <c r="F4089" s="1" t="s">
        <v>40</v>
      </c>
      <c r="G4089" s="1" t="s">
        <v>88</v>
      </c>
      <c r="H4089" s="1">
        <v>3</v>
      </c>
      <c r="I4089" s="1" t="s">
        <v>20</v>
      </c>
      <c r="J4089" s="1" t="s">
        <v>93</v>
      </c>
      <c r="K4089" s="6">
        <v>3216.5</v>
      </c>
      <c r="L4089" s="6">
        <v>459.5</v>
      </c>
      <c r="M4089" s="1">
        <v>7</v>
      </c>
      <c r="N4089" s="8">
        <v>45447</v>
      </c>
      <c r="O4089" s="4" t="str">
        <f t="shared" si="190"/>
        <v>June 2024</v>
      </c>
      <c r="P4089" s="1" t="s">
        <v>84</v>
      </c>
      <c r="Q4089" s="1" t="s">
        <v>94</v>
      </c>
      <c r="R4089" s="6">
        <v>155.30000000000001</v>
      </c>
      <c r="S4089" s="6">
        <f t="shared" si="191"/>
        <v>3371.8</v>
      </c>
    </row>
    <row r="4090" spans="1:19" x14ac:dyDescent="0.35">
      <c r="A4090" s="1">
        <v>1237</v>
      </c>
      <c r="B4090" s="1">
        <v>72</v>
      </c>
      <c r="C4090" s="1" t="str">
        <f t="shared" si="189"/>
        <v>Old</v>
      </c>
      <c r="D4090" s="1" t="s">
        <v>16</v>
      </c>
      <c r="E4090" s="1" t="s">
        <v>33</v>
      </c>
      <c r="F4090" s="1" t="s">
        <v>24</v>
      </c>
      <c r="G4090" s="1" t="s">
        <v>25</v>
      </c>
      <c r="H4090" s="1">
        <v>3</v>
      </c>
      <c r="I4090" s="1" t="s">
        <v>26</v>
      </c>
      <c r="J4090" s="1" t="s">
        <v>27</v>
      </c>
      <c r="K4090" s="6">
        <v>988.12</v>
      </c>
      <c r="L4090" s="6">
        <v>247.03</v>
      </c>
      <c r="M4090" s="1">
        <v>4</v>
      </c>
      <c r="N4090" s="8">
        <v>45447</v>
      </c>
      <c r="O4090" s="4" t="str">
        <f t="shared" si="190"/>
        <v>June 2024</v>
      </c>
      <c r="P4090" s="1" t="s">
        <v>22</v>
      </c>
      <c r="Q4090" s="1" t="s">
        <v>62</v>
      </c>
      <c r="R4090" s="6">
        <v>117.41</v>
      </c>
      <c r="S4090" s="6">
        <f t="shared" si="191"/>
        <v>1105.53</v>
      </c>
    </row>
    <row r="4091" spans="1:19" x14ac:dyDescent="0.35">
      <c r="A4091" s="1">
        <v>2260</v>
      </c>
      <c r="B4091" s="1">
        <v>72</v>
      </c>
      <c r="C4091" s="1" t="str">
        <f t="shared" si="189"/>
        <v>Old</v>
      </c>
      <c r="D4091" s="1" t="s">
        <v>38</v>
      </c>
      <c r="E4091" s="1" t="s">
        <v>17</v>
      </c>
      <c r="F4091" s="1" t="s">
        <v>24</v>
      </c>
      <c r="G4091" s="1" t="s">
        <v>25</v>
      </c>
      <c r="H4091" s="1">
        <v>3</v>
      </c>
      <c r="I4091" s="1" t="s">
        <v>26</v>
      </c>
      <c r="J4091" s="1" t="s">
        <v>34</v>
      </c>
      <c r="K4091" s="6">
        <v>494.06</v>
      </c>
      <c r="L4091" s="6">
        <v>247.03</v>
      </c>
      <c r="M4091" s="1">
        <v>2</v>
      </c>
      <c r="N4091" s="8">
        <v>45447</v>
      </c>
      <c r="O4091" s="4" t="str">
        <f t="shared" si="190"/>
        <v>June 2024</v>
      </c>
      <c r="P4091" s="1" t="s">
        <v>22</v>
      </c>
      <c r="Q4091" s="1" t="s">
        <v>75</v>
      </c>
      <c r="R4091" s="6">
        <v>90.31</v>
      </c>
      <c r="S4091" s="6">
        <f t="shared" si="191"/>
        <v>584.37</v>
      </c>
    </row>
    <row r="4092" spans="1:19" x14ac:dyDescent="0.35">
      <c r="A4092" s="1">
        <v>7529</v>
      </c>
      <c r="B4092" s="1">
        <v>72</v>
      </c>
      <c r="C4092" s="1" t="str">
        <f t="shared" si="189"/>
        <v>Old</v>
      </c>
      <c r="D4092" s="1" t="s">
        <v>16</v>
      </c>
      <c r="E4092" s="1" t="s">
        <v>33</v>
      </c>
      <c r="F4092" s="1" t="s">
        <v>24</v>
      </c>
      <c r="G4092" s="1" t="s">
        <v>25</v>
      </c>
      <c r="H4092" s="1">
        <v>3</v>
      </c>
      <c r="I4092" s="1" t="s">
        <v>20</v>
      </c>
      <c r="J4092" s="1" t="s">
        <v>34</v>
      </c>
      <c r="K4092" s="6">
        <v>2470.3000000000002</v>
      </c>
      <c r="L4092" s="6">
        <v>247.03</v>
      </c>
      <c r="M4092" s="1">
        <v>10</v>
      </c>
      <c r="N4092" s="8">
        <v>45447</v>
      </c>
      <c r="O4092" s="4" t="str">
        <f t="shared" si="190"/>
        <v>June 2024</v>
      </c>
      <c r="P4092" s="1" t="s">
        <v>32</v>
      </c>
      <c r="Q4092" s="1" t="s">
        <v>52</v>
      </c>
      <c r="R4092" s="6">
        <v>36.99</v>
      </c>
      <c r="S4092" s="6">
        <f t="shared" si="191"/>
        <v>2507.29</v>
      </c>
    </row>
    <row r="4093" spans="1:19" x14ac:dyDescent="0.35">
      <c r="A4093" s="1">
        <v>8775</v>
      </c>
      <c r="B4093" s="1">
        <v>72</v>
      </c>
      <c r="C4093" s="1" t="str">
        <f t="shared" si="189"/>
        <v>Old</v>
      </c>
      <c r="D4093" s="1" t="s">
        <v>38</v>
      </c>
      <c r="E4093" s="1" t="s">
        <v>17</v>
      </c>
      <c r="F4093" s="1" t="s">
        <v>30</v>
      </c>
      <c r="G4093" s="1" t="s">
        <v>31</v>
      </c>
      <c r="H4093" s="1">
        <v>3</v>
      </c>
      <c r="I4093" s="1" t="s">
        <v>26</v>
      </c>
      <c r="J4093" s="1" t="s">
        <v>21</v>
      </c>
      <c r="K4093" s="6">
        <v>2783.76</v>
      </c>
      <c r="L4093" s="6">
        <v>463.96</v>
      </c>
      <c r="M4093" s="1">
        <v>6</v>
      </c>
      <c r="N4093" s="8">
        <v>45447</v>
      </c>
      <c r="O4093" s="4" t="str">
        <f t="shared" si="190"/>
        <v>June 2024</v>
      </c>
      <c r="P4093" s="1" t="s">
        <v>22</v>
      </c>
      <c r="Q4093" s="1" t="s">
        <v>50</v>
      </c>
      <c r="R4093" s="6">
        <v>59.09</v>
      </c>
      <c r="S4093" s="6">
        <f t="shared" si="191"/>
        <v>2842.8500000000004</v>
      </c>
    </row>
    <row r="4094" spans="1:19" x14ac:dyDescent="0.35">
      <c r="A4094" s="1">
        <v>16051</v>
      </c>
      <c r="B4094" s="1">
        <v>72</v>
      </c>
      <c r="C4094" s="1" t="str">
        <f t="shared" si="189"/>
        <v>Old</v>
      </c>
      <c r="D4094" s="1" t="s">
        <v>38</v>
      </c>
      <c r="E4094" s="1" t="s">
        <v>33</v>
      </c>
      <c r="F4094" s="1" t="s">
        <v>24</v>
      </c>
      <c r="G4094" s="1" t="s">
        <v>85</v>
      </c>
      <c r="H4094" s="1">
        <v>3</v>
      </c>
      <c r="I4094" s="1" t="s">
        <v>20</v>
      </c>
      <c r="J4094" s="1" t="s">
        <v>21</v>
      </c>
      <c r="K4094" s="6">
        <v>7077.69</v>
      </c>
      <c r="L4094" s="6">
        <v>786.41</v>
      </c>
      <c r="M4094" s="1">
        <v>9</v>
      </c>
      <c r="N4094" s="8">
        <v>45447</v>
      </c>
      <c r="O4094" s="4" t="str">
        <f t="shared" si="190"/>
        <v>June 2024</v>
      </c>
      <c r="P4094" s="1" t="s">
        <v>22</v>
      </c>
      <c r="Q4094" s="1" t="s">
        <v>92</v>
      </c>
      <c r="R4094" s="6">
        <v>107.11</v>
      </c>
      <c r="S4094" s="6">
        <f t="shared" si="191"/>
        <v>7184.7999999999993</v>
      </c>
    </row>
    <row r="4095" spans="1:19" x14ac:dyDescent="0.35">
      <c r="A4095" s="1">
        <v>19003</v>
      </c>
      <c r="B4095" s="1">
        <v>72</v>
      </c>
      <c r="C4095" s="1" t="str">
        <f t="shared" si="189"/>
        <v>Old</v>
      </c>
      <c r="D4095" s="1" t="s">
        <v>38</v>
      </c>
      <c r="E4095" s="1" t="s">
        <v>17</v>
      </c>
      <c r="F4095" s="1" t="s">
        <v>77</v>
      </c>
      <c r="G4095" s="1" t="s">
        <v>86</v>
      </c>
      <c r="H4095" s="1">
        <v>2</v>
      </c>
      <c r="I4095" s="1" t="s">
        <v>20</v>
      </c>
      <c r="J4095" s="1" t="s">
        <v>21</v>
      </c>
      <c r="K4095" s="6">
        <v>3250.62</v>
      </c>
      <c r="L4095" s="6">
        <v>361.18</v>
      </c>
      <c r="M4095" s="1">
        <v>9</v>
      </c>
      <c r="N4095" s="8">
        <v>45447</v>
      </c>
      <c r="O4095" s="4" t="str">
        <f t="shared" si="190"/>
        <v>June 2024</v>
      </c>
      <c r="P4095" s="1" t="s">
        <v>22</v>
      </c>
      <c r="Q4095" s="1" t="s">
        <v>37</v>
      </c>
      <c r="R4095" s="6">
        <v>82.63</v>
      </c>
      <c r="S4095" s="6">
        <f t="shared" si="191"/>
        <v>3333.25</v>
      </c>
    </row>
    <row r="4096" spans="1:19" x14ac:dyDescent="0.35">
      <c r="A4096" s="1">
        <v>7877</v>
      </c>
      <c r="B4096" s="1">
        <v>73</v>
      </c>
      <c r="C4096" s="1" t="str">
        <f t="shared" si="189"/>
        <v>Old</v>
      </c>
      <c r="D4096" s="1" t="s">
        <v>16</v>
      </c>
      <c r="E4096" s="1" t="s">
        <v>17</v>
      </c>
      <c r="F4096" s="1" t="s">
        <v>30</v>
      </c>
      <c r="G4096" s="1" t="s">
        <v>31</v>
      </c>
      <c r="H4096" s="1">
        <v>3</v>
      </c>
      <c r="I4096" s="1" t="s">
        <v>26</v>
      </c>
      <c r="J4096" s="1" t="s">
        <v>27</v>
      </c>
      <c r="K4096" s="6">
        <v>927.92</v>
      </c>
      <c r="L4096" s="6">
        <v>463.96</v>
      </c>
      <c r="M4096" s="1">
        <v>2</v>
      </c>
      <c r="N4096" s="8">
        <v>45447</v>
      </c>
      <c r="O4096" s="4" t="str">
        <f t="shared" si="190"/>
        <v>June 2024</v>
      </c>
      <c r="P4096" s="1" t="s">
        <v>32</v>
      </c>
      <c r="Q4096" s="1"/>
      <c r="R4096" s="6">
        <v>0</v>
      </c>
      <c r="S4096" s="6">
        <f t="shared" si="191"/>
        <v>927.92</v>
      </c>
    </row>
    <row r="4097" spans="1:19" x14ac:dyDescent="0.35">
      <c r="A4097" s="1">
        <v>16903</v>
      </c>
      <c r="B4097" s="1">
        <v>74</v>
      </c>
      <c r="C4097" s="1" t="str">
        <f t="shared" si="189"/>
        <v>Old</v>
      </c>
      <c r="D4097" s="1" t="s">
        <v>38</v>
      </c>
      <c r="E4097" s="1" t="s">
        <v>17</v>
      </c>
      <c r="F4097" s="1" t="s">
        <v>24</v>
      </c>
      <c r="G4097" s="1" t="s">
        <v>85</v>
      </c>
      <c r="H4097" s="1">
        <v>3</v>
      </c>
      <c r="I4097" s="1" t="s">
        <v>26</v>
      </c>
      <c r="J4097" s="1" t="s">
        <v>21</v>
      </c>
      <c r="K4097" s="6">
        <v>7864.1</v>
      </c>
      <c r="L4097" s="6">
        <v>786.41</v>
      </c>
      <c r="M4097" s="1">
        <v>10</v>
      </c>
      <c r="N4097" s="8">
        <v>45447</v>
      </c>
      <c r="O4097" s="4" t="str">
        <f t="shared" si="190"/>
        <v>June 2024</v>
      </c>
      <c r="P4097" s="1" t="s">
        <v>84</v>
      </c>
      <c r="Q4097" s="1" t="s">
        <v>82</v>
      </c>
      <c r="R4097" s="6">
        <v>117.62</v>
      </c>
      <c r="S4097" s="6">
        <f t="shared" si="191"/>
        <v>7981.72</v>
      </c>
    </row>
    <row r="4098" spans="1:19" x14ac:dyDescent="0.35">
      <c r="A4098" s="1">
        <v>16383</v>
      </c>
      <c r="B4098" s="1">
        <v>75</v>
      </c>
      <c r="C4098" s="1" t="str">
        <f t="shared" ref="C4098:C4161" si="192">IF(B4098&lt;=35,"Young",IF(B4098&lt;=55,"Middle-Aged","Old"))</f>
        <v>Old</v>
      </c>
      <c r="D4098" s="1" t="s">
        <v>38</v>
      </c>
      <c r="E4098" s="1" t="s">
        <v>17</v>
      </c>
      <c r="F4098" s="1" t="s">
        <v>18</v>
      </c>
      <c r="G4098" s="1" t="s">
        <v>81</v>
      </c>
      <c r="H4098" s="1">
        <v>4</v>
      </c>
      <c r="I4098" s="1" t="s">
        <v>26</v>
      </c>
      <c r="J4098" s="1" t="s">
        <v>93</v>
      </c>
      <c r="K4098" s="6">
        <v>5698.4</v>
      </c>
      <c r="L4098" s="6">
        <v>1139.68</v>
      </c>
      <c r="M4098" s="1">
        <v>5</v>
      </c>
      <c r="N4098" s="8">
        <v>45447</v>
      </c>
      <c r="O4098" s="4" t="str">
        <f t="shared" ref="O4098:O4161" si="193">TEXT(N4098,"mmmm yyyy")</f>
        <v>June 2024</v>
      </c>
      <c r="P4098" s="1" t="s">
        <v>22</v>
      </c>
      <c r="Q4098" s="1" t="s">
        <v>98</v>
      </c>
      <c r="R4098" s="6">
        <v>207</v>
      </c>
      <c r="S4098" s="6">
        <f t="shared" ref="S4098:S4161" si="194">K4098+R4098</f>
        <v>5905.4</v>
      </c>
    </row>
    <row r="4099" spans="1:19" x14ac:dyDescent="0.35">
      <c r="A4099" s="1">
        <v>17271</v>
      </c>
      <c r="B4099" s="1">
        <v>75</v>
      </c>
      <c r="C4099" s="1" t="str">
        <f t="shared" si="192"/>
        <v>Old</v>
      </c>
      <c r="D4099" s="1" t="s">
        <v>16</v>
      </c>
      <c r="E4099" s="1" t="s">
        <v>17</v>
      </c>
      <c r="F4099" s="1" t="s">
        <v>40</v>
      </c>
      <c r="G4099" s="1" t="s">
        <v>88</v>
      </c>
      <c r="H4099" s="1">
        <v>5</v>
      </c>
      <c r="I4099" s="1" t="s">
        <v>26</v>
      </c>
      <c r="J4099" s="1" t="s">
        <v>21</v>
      </c>
      <c r="K4099" s="6">
        <v>919</v>
      </c>
      <c r="L4099" s="6">
        <v>459.5</v>
      </c>
      <c r="M4099" s="1">
        <v>2</v>
      </c>
      <c r="N4099" s="8">
        <v>45447</v>
      </c>
      <c r="O4099" s="4" t="str">
        <f t="shared" si="193"/>
        <v>June 2024</v>
      </c>
      <c r="P4099" s="1" t="s">
        <v>22</v>
      </c>
      <c r="Q4099" s="1"/>
      <c r="R4099" s="6">
        <v>0</v>
      </c>
      <c r="S4099" s="6">
        <f t="shared" si="194"/>
        <v>919</v>
      </c>
    </row>
    <row r="4100" spans="1:19" x14ac:dyDescent="0.35">
      <c r="A4100" s="1">
        <v>4093</v>
      </c>
      <c r="B4100" s="1">
        <v>78</v>
      </c>
      <c r="C4100" s="1" t="str">
        <f t="shared" si="192"/>
        <v>Old</v>
      </c>
      <c r="D4100" s="1" t="s">
        <v>38</v>
      </c>
      <c r="E4100" s="1" t="s">
        <v>17</v>
      </c>
      <c r="F4100" s="1" t="s">
        <v>18</v>
      </c>
      <c r="G4100" s="1" t="s">
        <v>19</v>
      </c>
      <c r="H4100" s="1">
        <v>2</v>
      </c>
      <c r="I4100" s="1" t="s">
        <v>26</v>
      </c>
      <c r="J4100" s="1" t="s">
        <v>21</v>
      </c>
      <c r="K4100" s="6">
        <v>7911.9</v>
      </c>
      <c r="L4100" s="6">
        <v>791.19</v>
      </c>
      <c r="M4100" s="1">
        <v>10</v>
      </c>
      <c r="N4100" s="8">
        <v>45447</v>
      </c>
      <c r="O4100" s="4" t="str">
        <f t="shared" si="193"/>
        <v>June 2024</v>
      </c>
      <c r="P4100" s="1" t="s">
        <v>32</v>
      </c>
      <c r="Q4100" s="1"/>
      <c r="R4100" s="6">
        <v>0</v>
      </c>
      <c r="S4100" s="6">
        <f t="shared" si="194"/>
        <v>7911.9</v>
      </c>
    </row>
    <row r="4101" spans="1:19" x14ac:dyDescent="0.35">
      <c r="A4101" s="1">
        <v>12363</v>
      </c>
      <c r="B4101" s="1">
        <v>78</v>
      </c>
      <c r="C4101" s="1" t="str">
        <f t="shared" si="192"/>
        <v>Old</v>
      </c>
      <c r="D4101" s="1" t="s">
        <v>16</v>
      </c>
      <c r="E4101" s="1" t="s">
        <v>17</v>
      </c>
      <c r="F4101" s="1" t="s">
        <v>77</v>
      </c>
      <c r="G4101" s="1" t="s">
        <v>86</v>
      </c>
      <c r="H4101" s="1">
        <v>1</v>
      </c>
      <c r="I4101" s="1" t="s">
        <v>20</v>
      </c>
      <c r="J4101" s="1" t="s">
        <v>21</v>
      </c>
      <c r="K4101" s="6">
        <v>1805.9</v>
      </c>
      <c r="L4101" s="6">
        <v>361.18</v>
      </c>
      <c r="M4101" s="1">
        <v>5</v>
      </c>
      <c r="N4101" s="8">
        <v>45447</v>
      </c>
      <c r="O4101" s="4" t="str">
        <f t="shared" si="193"/>
        <v>June 2024</v>
      </c>
      <c r="P4101" s="1" t="s">
        <v>22</v>
      </c>
      <c r="Q4101" s="1"/>
      <c r="R4101" s="6">
        <v>0</v>
      </c>
      <c r="S4101" s="6">
        <f t="shared" si="194"/>
        <v>1805.9</v>
      </c>
    </row>
    <row r="4102" spans="1:19" x14ac:dyDescent="0.35">
      <c r="A4102" s="1">
        <v>14967</v>
      </c>
      <c r="B4102" s="1">
        <v>79</v>
      </c>
      <c r="C4102" s="1" t="str">
        <f t="shared" si="192"/>
        <v>Old</v>
      </c>
      <c r="D4102" s="1" t="s">
        <v>38</v>
      </c>
      <c r="E4102" s="1" t="s">
        <v>17</v>
      </c>
      <c r="F4102" s="1" t="s">
        <v>30</v>
      </c>
      <c r="G4102" s="1" t="s">
        <v>78</v>
      </c>
      <c r="H4102" s="1">
        <v>1</v>
      </c>
      <c r="I4102" s="1" t="s">
        <v>26</v>
      </c>
      <c r="J4102" s="1" t="s">
        <v>93</v>
      </c>
      <c r="K4102" s="6">
        <v>674.32</v>
      </c>
      <c r="L4102" s="6">
        <v>674.32</v>
      </c>
      <c r="M4102" s="1">
        <v>1</v>
      </c>
      <c r="N4102" s="8">
        <v>45447</v>
      </c>
      <c r="O4102" s="4" t="str">
        <f t="shared" si="193"/>
        <v>June 2024</v>
      </c>
      <c r="P4102" s="1" t="s">
        <v>79</v>
      </c>
      <c r="Q4102" s="1" t="s">
        <v>52</v>
      </c>
      <c r="R4102" s="6">
        <v>59.17</v>
      </c>
      <c r="S4102" s="6">
        <f t="shared" si="194"/>
        <v>733.49</v>
      </c>
    </row>
    <row r="4103" spans="1:19" x14ac:dyDescent="0.35">
      <c r="A4103" s="1">
        <v>15754</v>
      </c>
      <c r="B4103" s="1">
        <v>79</v>
      </c>
      <c r="C4103" s="1" t="str">
        <f t="shared" si="192"/>
        <v>Old</v>
      </c>
      <c r="D4103" s="1" t="s">
        <v>38</v>
      </c>
      <c r="E4103" s="1" t="s">
        <v>17</v>
      </c>
      <c r="F4103" s="1" t="s">
        <v>24</v>
      </c>
      <c r="G4103" s="1" t="s">
        <v>85</v>
      </c>
      <c r="H4103" s="1">
        <v>2</v>
      </c>
      <c r="I4103" s="1" t="s">
        <v>26</v>
      </c>
      <c r="J4103" s="1" t="s">
        <v>93</v>
      </c>
      <c r="K4103" s="6">
        <v>1572.82</v>
      </c>
      <c r="L4103" s="6">
        <v>786.41</v>
      </c>
      <c r="M4103" s="1">
        <v>2</v>
      </c>
      <c r="N4103" s="8">
        <v>45447</v>
      </c>
      <c r="O4103" s="4" t="str">
        <f t="shared" si="193"/>
        <v>June 2024</v>
      </c>
      <c r="P4103" s="1" t="s">
        <v>22</v>
      </c>
      <c r="Q4103" s="1" t="s">
        <v>102</v>
      </c>
      <c r="R4103" s="6">
        <v>138.72999999999999</v>
      </c>
      <c r="S4103" s="6">
        <f t="shared" si="194"/>
        <v>1711.55</v>
      </c>
    </row>
    <row r="4104" spans="1:19" x14ac:dyDescent="0.35">
      <c r="A4104" s="1">
        <v>3686</v>
      </c>
      <c r="B4104" s="1">
        <v>80</v>
      </c>
      <c r="C4104" s="1" t="str">
        <f t="shared" si="192"/>
        <v>Old</v>
      </c>
      <c r="D4104" s="1" t="s">
        <v>16</v>
      </c>
      <c r="E4104" s="1" t="s">
        <v>17</v>
      </c>
      <c r="F4104" s="1" t="s">
        <v>30</v>
      </c>
      <c r="G4104" s="1" t="s">
        <v>31</v>
      </c>
      <c r="H4104" s="1">
        <v>3</v>
      </c>
      <c r="I4104" s="1" t="s">
        <v>26</v>
      </c>
      <c r="J4104" s="1" t="s">
        <v>42</v>
      </c>
      <c r="K4104" s="6">
        <v>1391.88</v>
      </c>
      <c r="L4104" s="6">
        <v>463.96</v>
      </c>
      <c r="M4104" s="1">
        <v>3</v>
      </c>
      <c r="N4104" s="8">
        <v>45447</v>
      </c>
      <c r="O4104" s="4" t="str">
        <f t="shared" si="193"/>
        <v>June 2024</v>
      </c>
      <c r="P4104" s="1" t="s">
        <v>28</v>
      </c>
      <c r="Q4104" s="1" t="s">
        <v>57</v>
      </c>
      <c r="R4104" s="6">
        <v>98.75</v>
      </c>
      <c r="S4104" s="6">
        <f t="shared" si="194"/>
        <v>1490.63</v>
      </c>
    </row>
    <row r="4105" spans="1:19" x14ac:dyDescent="0.35">
      <c r="A4105" s="1">
        <v>14201</v>
      </c>
      <c r="B4105" s="1">
        <v>80</v>
      </c>
      <c r="C4105" s="1" t="str">
        <f t="shared" si="192"/>
        <v>Old</v>
      </c>
      <c r="D4105" s="1" t="s">
        <v>16</v>
      </c>
      <c r="E4105" s="1" t="s">
        <v>17</v>
      </c>
      <c r="F4105" s="1" t="s">
        <v>18</v>
      </c>
      <c r="G4105" s="1" t="s">
        <v>81</v>
      </c>
      <c r="H4105" s="1">
        <v>1</v>
      </c>
      <c r="I4105" s="1" t="s">
        <v>26</v>
      </c>
      <c r="J4105" s="1" t="s">
        <v>83</v>
      </c>
      <c r="K4105" s="6">
        <v>6838.08</v>
      </c>
      <c r="L4105" s="6">
        <v>1139.68</v>
      </c>
      <c r="M4105" s="1">
        <v>6</v>
      </c>
      <c r="N4105" s="8">
        <v>45447</v>
      </c>
      <c r="O4105" s="4" t="str">
        <f t="shared" si="193"/>
        <v>June 2024</v>
      </c>
      <c r="P4105" s="1" t="s">
        <v>79</v>
      </c>
      <c r="Q4105" s="1"/>
      <c r="R4105" s="6">
        <v>0</v>
      </c>
      <c r="S4105" s="6">
        <f t="shared" si="194"/>
        <v>6838.08</v>
      </c>
    </row>
    <row r="4106" spans="1:19" x14ac:dyDescent="0.35">
      <c r="A4106" s="1">
        <v>15337</v>
      </c>
      <c r="B4106" s="1">
        <v>18</v>
      </c>
      <c r="C4106" s="1" t="str">
        <f t="shared" si="192"/>
        <v>Young</v>
      </c>
      <c r="D4106" s="1" t="s">
        <v>16</v>
      </c>
      <c r="E4106" s="1" t="s">
        <v>17</v>
      </c>
      <c r="F4106" s="1" t="s">
        <v>40</v>
      </c>
      <c r="G4106" s="1" t="s">
        <v>88</v>
      </c>
      <c r="H4106" s="1">
        <v>1</v>
      </c>
      <c r="I4106" s="1" t="s">
        <v>26</v>
      </c>
      <c r="J4106" s="1" t="s">
        <v>21</v>
      </c>
      <c r="K4106" s="6">
        <v>459.5</v>
      </c>
      <c r="L4106" s="6">
        <v>459.5</v>
      </c>
      <c r="M4106" s="1">
        <v>1</v>
      </c>
      <c r="N4106" s="8">
        <v>45448</v>
      </c>
      <c r="O4106" s="4" t="str">
        <f t="shared" si="193"/>
        <v>June 2024</v>
      </c>
      <c r="P4106" s="1" t="s">
        <v>79</v>
      </c>
      <c r="Q4106" s="1"/>
      <c r="R4106" s="6">
        <v>0</v>
      </c>
      <c r="S4106" s="6">
        <f t="shared" si="194"/>
        <v>459.5</v>
      </c>
    </row>
    <row r="4107" spans="1:19" x14ac:dyDescent="0.35">
      <c r="A4107" s="1">
        <v>7231</v>
      </c>
      <c r="B4107" s="1">
        <v>21</v>
      </c>
      <c r="C4107" s="1" t="str">
        <f t="shared" si="192"/>
        <v>Young</v>
      </c>
      <c r="D4107" s="1" t="s">
        <v>38</v>
      </c>
      <c r="E4107" s="1" t="s">
        <v>17</v>
      </c>
      <c r="F4107" s="1" t="s">
        <v>18</v>
      </c>
      <c r="G4107" s="1" t="s">
        <v>19</v>
      </c>
      <c r="H4107" s="1">
        <v>2</v>
      </c>
      <c r="I4107" s="1" t="s">
        <v>26</v>
      </c>
      <c r="J4107" s="1" t="s">
        <v>34</v>
      </c>
      <c r="K4107" s="6">
        <v>5538.33</v>
      </c>
      <c r="L4107" s="6">
        <v>791.19</v>
      </c>
      <c r="M4107" s="1">
        <v>7</v>
      </c>
      <c r="N4107" s="8">
        <v>45448</v>
      </c>
      <c r="O4107" s="4" t="str">
        <f t="shared" si="193"/>
        <v>June 2024</v>
      </c>
      <c r="P4107" s="1" t="s">
        <v>28</v>
      </c>
      <c r="Q4107" s="1" t="s">
        <v>37</v>
      </c>
      <c r="R4107" s="6">
        <v>43.79</v>
      </c>
      <c r="S4107" s="6">
        <f t="shared" si="194"/>
        <v>5582.12</v>
      </c>
    </row>
    <row r="4108" spans="1:19" x14ac:dyDescent="0.35">
      <c r="A4108" s="1">
        <v>15038</v>
      </c>
      <c r="B4108" s="1">
        <v>21</v>
      </c>
      <c r="C4108" s="1" t="str">
        <f t="shared" si="192"/>
        <v>Young</v>
      </c>
      <c r="D4108" s="1" t="s">
        <v>16</v>
      </c>
      <c r="E4108" s="1" t="s">
        <v>33</v>
      </c>
      <c r="F4108" s="1" t="s">
        <v>40</v>
      </c>
      <c r="G4108" s="1" t="s">
        <v>88</v>
      </c>
      <c r="H4108" s="1">
        <v>4</v>
      </c>
      <c r="I4108" s="1" t="s">
        <v>26</v>
      </c>
      <c r="J4108" s="1" t="s">
        <v>93</v>
      </c>
      <c r="K4108" s="6">
        <v>4595</v>
      </c>
      <c r="L4108" s="6">
        <v>459.5</v>
      </c>
      <c r="M4108" s="1">
        <v>10</v>
      </c>
      <c r="N4108" s="8">
        <v>45448</v>
      </c>
      <c r="O4108" s="4" t="str">
        <f t="shared" si="193"/>
        <v>June 2024</v>
      </c>
      <c r="P4108" s="1" t="s">
        <v>79</v>
      </c>
      <c r="Q4108" s="1"/>
      <c r="R4108" s="6">
        <v>0</v>
      </c>
      <c r="S4108" s="6">
        <f t="shared" si="194"/>
        <v>4595</v>
      </c>
    </row>
    <row r="4109" spans="1:19" x14ac:dyDescent="0.35">
      <c r="A4109" s="1">
        <v>7192</v>
      </c>
      <c r="B4109" s="1">
        <v>22</v>
      </c>
      <c r="C4109" s="1" t="str">
        <f t="shared" si="192"/>
        <v>Young</v>
      </c>
      <c r="D4109" s="1" t="s">
        <v>16</v>
      </c>
      <c r="E4109" s="1" t="s">
        <v>17</v>
      </c>
      <c r="F4109" s="1" t="s">
        <v>24</v>
      </c>
      <c r="G4109" s="1" t="s">
        <v>25</v>
      </c>
      <c r="H4109" s="1">
        <v>3</v>
      </c>
      <c r="I4109" s="1" t="s">
        <v>20</v>
      </c>
      <c r="J4109" s="1" t="s">
        <v>34</v>
      </c>
      <c r="K4109" s="6">
        <v>1235.1500000000001</v>
      </c>
      <c r="L4109" s="6">
        <v>247.03</v>
      </c>
      <c r="M4109" s="1">
        <v>5</v>
      </c>
      <c r="N4109" s="8">
        <v>45448</v>
      </c>
      <c r="O4109" s="4" t="str">
        <f t="shared" si="193"/>
        <v>June 2024</v>
      </c>
      <c r="P4109" s="1" t="s">
        <v>22</v>
      </c>
      <c r="Q4109" s="1" t="s">
        <v>43</v>
      </c>
      <c r="R4109" s="6">
        <v>72.13</v>
      </c>
      <c r="S4109" s="6">
        <f t="shared" si="194"/>
        <v>1307.2800000000002</v>
      </c>
    </row>
    <row r="4110" spans="1:19" x14ac:dyDescent="0.35">
      <c r="A4110" s="1">
        <v>17373</v>
      </c>
      <c r="B4110" s="1">
        <v>22</v>
      </c>
      <c r="C4110" s="1" t="str">
        <f t="shared" si="192"/>
        <v>Young</v>
      </c>
      <c r="D4110" s="1" t="s">
        <v>16</v>
      </c>
      <c r="E4110" s="1" t="s">
        <v>17</v>
      </c>
      <c r="F4110" s="1" t="s">
        <v>30</v>
      </c>
      <c r="G4110" s="1" t="s">
        <v>78</v>
      </c>
      <c r="H4110" s="1">
        <v>5</v>
      </c>
      <c r="I4110" s="1" t="s">
        <v>26</v>
      </c>
      <c r="J4110" s="1" t="s">
        <v>83</v>
      </c>
      <c r="K4110" s="6">
        <v>6743.2</v>
      </c>
      <c r="L4110" s="6">
        <v>674.32</v>
      </c>
      <c r="M4110" s="1">
        <v>10</v>
      </c>
      <c r="N4110" s="8">
        <v>45448</v>
      </c>
      <c r="O4110" s="4" t="str">
        <f t="shared" si="193"/>
        <v>June 2024</v>
      </c>
      <c r="P4110" s="1" t="s">
        <v>22</v>
      </c>
      <c r="Q4110" s="1" t="s">
        <v>29</v>
      </c>
      <c r="R4110" s="6">
        <v>93.36</v>
      </c>
      <c r="S4110" s="6">
        <f t="shared" si="194"/>
        <v>6836.5599999999995</v>
      </c>
    </row>
    <row r="4111" spans="1:19" x14ac:dyDescent="0.35">
      <c r="A4111" s="1">
        <v>4036</v>
      </c>
      <c r="B4111" s="1">
        <v>25</v>
      </c>
      <c r="C4111" s="1" t="str">
        <f t="shared" si="192"/>
        <v>Young</v>
      </c>
      <c r="D4111" s="1" t="s">
        <v>16</v>
      </c>
      <c r="E4111" s="1" t="s">
        <v>33</v>
      </c>
      <c r="F4111" s="1" t="s">
        <v>18</v>
      </c>
      <c r="G4111" s="1" t="s">
        <v>19</v>
      </c>
      <c r="H4111" s="1">
        <v>2</v>
      </c>
      <c r="I4111" s="1" t="s">
        <v>26</v>
      </c>
      <c r="J4111" s="1" t="s">
        <v>42</v>
      </c>
      <c r="K4111" s="6">
        <v>3164.76</v>
      </c>
      <c r="L4111" s="6">
        <v>791.19</v>
      </c>
      <c r="M4111" s="1">
        <v>4</v>
      </c>
      <c r="N4111" s="8">
        <v>45448</v>
      </c>
      <c r="O4111" s="4" t="str">
        <f t="shared" si="193"/>
        <v>June 2024</v>
      </c>
      <c r="P4111" s="1" t="s">
        <v>22</v>
      </c>
      <c r="Q4111" s="1" t="s">
        <v>56</v>
      </c>
      <c r="R4111" s="6">
        <v>83.19</v>
      </c>
      <c r="S4111" s="6">
        <f t="shared" si="194"/>
        <v>3247.9500000000003</v>
      </c>
    </row>
    <row r="4112" spans="1:19" x14ac:dyDescent="0.35">
      <c r="A4112" s="1">
        <v>16890</v>
      </c>
      <c r="B4112" s="1">
        <v>25</v>
      </c>
      <c r="C4112" s="1" t="str">
        <f t="shared" si="192"/>
        <v>Young</v>
      </c>
      <c r="D4112" s="1" t="s">
        <v>38</v>
      </c>
      <c r="E4112" s="1" t="s">
        <v>33</v>
      </c>
      <c r="F4112" s="1" t="s">
        <v>40</v>
      </c>
      <c r="G4112" s="1" t="s">
        <v>88</v>
      </c>
      <c r="H4112" s="1">
        <v>4</v>
      </c>
      <c r="I4112" s="1" t="s">
        <v>20</v>
      </c>
      <c r="J4112" s="1" t="s">
        <v>83</v>
      </c>
      <c r="K4112" s="6">
        <v>3676</v>
      </c>
      <c r="L4112" s="6">
        <v>459.5</v>
      </c>
      <c r="M4112" s="1">
        <v>8</v>
      </c>
      <c r="N4112" s="8">
        <v>45448</v>
      </c>
      <c r="O4112" s="4" t="str">
        <f t="shared" si="193"/>
        <v>June 2024</v>
      </c>
      <c r="P4112" s="1" t="s">
        <v>79</v>
      </c>
      <c r="Q4112" s="1" t="s">
        <v>107</v>
      </c>
      <c r="R4112" s="6">
        <v>86.15</v>
      </c>
      <c r="S4112" s="6">
        <f t="shared" si="194"/>
        <v>3762.15</v>
      </c>
    </row>
    <row r="4113" spans="1:19" x14ac:dyDescent="0.35">
      <c r="A4113" s="1">
        <v>2180</v>
      </c>
      <c r="B4113" s="1">
        <v>26</v>
      </c>
      <c r="C4113" s="1" t="str">
        <f t="shared" si="192"/>
        <v>Young</v>
      </c>
      <c r="D4113" s="1" t="s">
        <v>16</v>
      </c>
      <c r="E4113" s="1" t="s">
        <v>17</v>
      </c>
      <c r="F4113" s="1" t="s">
        <v>30</v>
      </c>
      <c r="G4113" s="1" t="s">
        <v>31</v>
      </c>
      <c r="H4113" s="1">
        <v>3</v>
      </c>
      <c r="I4113" s="1" t="s">
        <v>26</v>
      </c>
      <c r="J4113" s="1" t="s">
        <v>27</v>
      </c>
      <c r="K4113" s="6">
        <v>4639.6000000000004</v>
      </c>
      <c r="L4113" s="6">
        <v>463.96</v>
      </c>
      <c r="M4113" s="1">
        <v>10</v>
      </c>
      <c r="N4113" s="8">
        <v>45448</v>
      </c>
      <c r="O4113" s="4" t="str">
        <f t="shared" si="193"/>
        <v>June 2024</v>
      </c>
      <c r="P4113" s="1" t="s">
        <v>28</v>
      </c>
      <c r="Q4113" s="1" t="s">
        <v>57</v>
      </c>
      <c r="R4113" s="6">
        <v>69.010000000000005</v>
      </c>
      <c r="S4113" s="6">
        <f t="shared" si="194"/>
        <v>4708.6100000000006</v>
      </c>
    </row>
    <row r="4114" spans="1:19" x14ac:dyDescent="0.35">
      <c r="A4114" s="1">
        <v>13970</v>
      </c>
      <c r="B4114" s="1">
        <v>31</v>
      </c>
      <c r="C4114" s="1" t="str">
        <f t="shared" si="192"/>
        <v>Young</v>
      </c>
      <c r="D4114" s="1" t="s">
        <v>16</v>
      </c>
      <c r="E4114" s="1" t="s">
        <v>33</v>
      </c>
      <c r="F4114" s="1" t="s">
        <v>30</v>
      </c>
      <c r="G4114" s="1" t="s">
        <v>78</v>
      </c>
      <c r="H4114" s="1">
        <v>2</v>
      </c>
      <c r="I4114" s="1" t="s">
        <v>26</v>
      </c>
      <c r="J4114" s="1" t="s">
        <v>93</v>
      </c>
      <c r="K4114" s="6">
        <v>5394.56</v>
      </c>
      <c r="L4114" s="6">
        <v>674.32</v>
      </c>
      <c r="M4114" s="1">
        <v>8</v>
      </c>
      <c r="N4114" s="8">
        <v>45448</v>
      </c>
      <c r="O4114" s="4" t="str">
        <f t="shared" si="193"/>
        <v>June 2024</v>
      </c>
      <c r="P4114" s="1" t="s">
        <v>84</v>
      </c>
      <c r="Q4114" s="1" t="s">
        <v>107</v>
      </c>
      <c r="R4114" s="6">
        <v>91.51</v>
      </c>
      <c r="S4114" s="6">
        <f t="shared" si="194"/>
        <v>5486.0700000000006</v>
      </c>
    </row>
    <row r="4115" spans="1:19" x14ac:dyDescent="0.35">
      <c r="A4115" s="1">
        <v>9863</v>
      </c>
      <c r="B4115" s="1">
        <v>32</v>
      </c>
      <c r="C4115" s="1" t="str">
        <f t="shared" si="192"/>
        <v>Young</v>
      </c>
      <c r="D4115" s="1" t="s">
        <v>16</v>
      </c>
      <c r="E4115" s="1" t="s">
        <v>17</v>
      </c>
      <c r="F4115" s="1" t="s">
        <v>24</v>
      </c>
      <c r="G4115" s="1" t="s">
        <v>25</v>
      </c>
      <c r="H4115" s="1">
        <v>3</v>
      </c>
      <c r="I4115" s="1" t="s">
        <v>26</v>
      </c>
      <c r="J4115" s="1" t="s">
        <v>21</v>
      </c>
      <c r="K4115" s="6">
        <v>2223.27</v>
      </c>
      <c r="L4115" s="6">
        <v>247.03</v>
      </c>
      <c r="M4115" s="1">
        <v>9</v>
      </c>
      <c r="N4115" s="8">
        <v>45448</v>
      </c>
      <c r="O4115" s="4" t="str">
        <f t="shared" si="193"/>
        <v>June 2024</v>
      </c>
      <c r="P4115" s="1" t="s">
        <v>32</v>
      </c>
      <c r="Q4115" s="1" t="s">
        <v>71</v>
      </c>
      <c r="R4115" s="6">
        <v>73.05</v>
      </c>
      <c r="S4115" s="6">
        <f t="shared" si="194"/>
        <v>2296.3200000000002</v>
      </c>
    </row>
    <row r="4116" spans="1:19" x14ac:dyDescent="0.35">
      <c r="A4116" s="1">
        <v>13603</v>
      </c>
      <c r="B4116" s="1">
        <v>34</v>
      </c>
      <c r="C4116" s="1" t="str">
        <f t="shared" si="192"/>
        <v>Young</v>
      </c>
      <c r="D4116" s="1" t="s">
        <v>38</v>
      </c>
      <c r="E4116" s="1" t="s">
        <v>17</v>
      </c>
      <c r="F4116" s="1" t="s">
        <v>18</v>
      </c>
      <c r="G4116" s="1" t="s">
        <v>81</v>
      </c>
      <c r="H4116" s="1">
        <v>1</v>
      </c>
      <c r="I4116" s="1" t="s">
        <v>20</v>
      </c>
      <c r="J4116" s="1" t="s">
        <v>83</v>
      </c>
      <c r="K4116" s="6">
        <v>11396.8</v>
      </c>
      <c r="L4116" s="6">
        <v>1139.68</v>
      </c>
      <c r="M4116" s="1">
        <v>10</v>
      </c>
      <c r="N4116" s="8">
        <v>45448</v>
      </c>
      <c r="O4116" s="4" t="str">
        <f t="shared" si="193"/>
        <v>June 2024</v>
      </c>
      <c r="P4116" s="1" t="s">
        <v>84</v>
      </c>
      <c r="Q4116" s="1" t="s">
        <v>29</v>
      </c>
      <c r="R4116" s="6">
        <v>36.159999999999997</v>
      </c>
      <c r="S4116" s="6">
        <f t="shared" si="194"/>
        <v>11432.96</v>
      </c>
    </row>
    <row r="4117" spans="1:19" x14ac:dyDescent="0.35">
      <c r="A4117" s="1">
        <v>1462</v>
      </c>
      <c r="B4117" s="1">
        <v>35</v>
      </c>
      <c r="C4117" s="1" t="str">
        <f t="shared" si="192"/>
        <v>Young</v>
      </c>
      <c r="D4117" s="1" t="s">
        <v>38</v>
      </c>
      <c r="E4117" s="1" t="s">
        <v>17</v>
      </c>
      <c r="F4117" s="1" t="s">
        <v>18</v>
      </c>
      <c r="G4117" s="1" t="s">
        <v>19</v>
      </c>
      <c r="H4117" s="1">
        <v>2</v>
      </c>
      <c r="I4117" s="1" t="s">
        <v>26</v>
      </c>
      <c r="J4117" s="1" t="s">
        <v>21</v>
      </c>
      <c r="K4117" s="6">
        <v>3955.95</v>
      </c>
      <c r="L4117" s="6">
        <v>791.19</v>
      </c>
      <c r="M4117" s="1">
        <v>5</v>
      </c>
      <c r="N4117" s="8">
        <v>45448</v>
      </c>
      <c r="O4117" s="4" t="str">
        <f t="shared" si="193"/>
        <v>June 2024</v>
      </c>
      <c r="P4117" s="1" t="s">
        <v>28</v>
      </c>
      <c r="Q4117" s="1" t="s">
        <v>51</v>
      </c>
      <c r="R4117" s="6">
        <v>45.05</v>
      </c>
      <c r="S4117" s="6">
        <f t="shared" si="194"/>
        <v>4001</v>
      </c>
    </row>
    <row r="4118" spans="1:19" x14ac:dyDescent="0.35">
      <c r="A4118" s="1">
        <v>12031</v>
      </c>
      <c r="B4118" s="1">
        <v>35</v>
      </c>
      <c r="C4118" s="1" t="str">
        <f t="shared" si="192"/>
        <v>Young</v>
      </c>
      <c r="D4118" s="1" t="s">
        <v>16</v>
      </c>
      <c r="E4118" s="1" t="s">
        <v>33</v>
      </c>
      <c r="F4118" s="1" t="s">
        <v>18</v>
      </c>
      <c r="G4118" s="1" t="s">
        <v>81</v>
      </c>
      <c r="H4118" s="1">
        <v>3</v>
      </c>
      <c r="I4118" s="1" t="s">
        <v>26</v>
      </c>
      <c r="J4118" s="1" t="s">
        <v>83</v>
      </c>
      <c r="K4118" s="6">
        <v>4558.72</v>
      </c>
      <c r="L4118" s="6">
        <v>1139.68</v>
      </c>
      <c r="M4118" s="1">
        <v>4</v>
      </c>
      <c r="N4118" s="8">
        <v>45448</v>
      </c>
      <c r="O4118" s="4" t="str">
        <f t="shared" si="193"/>
        <v>June 2024</v>
      </c>
      <c r="P4118" s="1" t="s">
        <v>79</v>
      </c>
      <c r="Q4118" s="1"/>
      <c r="R4118" s="6">
        <v>0</v>
      </c>
      <c r="S4118" s="6">
        <f t="shared" si="194"/>
        <v>4558.72</v>
      </c>
    </row>
    <row r="4119" spans="1:19" x14ac:dyDescent="0.35">
      <c r="A4119" s="1">
        <v>5846</v>
      </c>
      <c r="B4119" s="1">
        <v>37</v>
      </c>
      <c r="C4119" s="1" t="str">
        <f t="shared" si="192"/>
        <v>Middle-Aged</v>
      </c>
      <c r="D4119" s="1" t="s">
        <v>16</v>
      </c>
      <c r="E4119" s="1" t="s">
        <v>17</v>
      </c>
      <c r="F4119" s="1" t="s">
        <v>24</v>
      </c>
      <c r="G4119" s="1" t="s">
        <v>25</v>
      </c>
      <c r="H4119" s="1">
        <v>3</v>
      </c>
      <c r="I4119" s="1" t="s">
        <v>20</v>
      </c>
      <c r="J4119" s="1" t="s">
        <v>21</v>
      </c>
      <c r="K4119" s="6">
        <v>988.12</v>
      </c>
      <c r="L4119" s="6">
        <v>247.03</v>
      </c>
      <c r="M4119" s="1">
        <v>4</v>
      </c>
      <c r="N4119" s="8">
        <v>45448</v>
      </c>
      <c r="O4119" s="4" t="str">
        <f t="shared" si="193"/>
        <v>June 2024</v>
      </c>
      <c r="P4119" s="1" t="s">
        <v>32</v>
      </c>
      <c r="Q4119" s="1" t="s">
        <v>52</v>
      </c>
      <c r="R4119" s="6">
        <v>21.49</v>
      </c>
      <c r="S4119" s="6">
        <f t="shared" si="194"/>
        <v>1009.61</v>
      </c>
    </row>
    <row r="4120" spans="1:19" x14ac:dyDescent="0.35">
      <c r="A4120" s="1">
        <v>11961</v>
      </c>
      <c r="B4120" s="1">
        <v>37</v>
      </c>
      <c r="C4120" s="1" t="str">
        <f t="shared" si="192"/>
        <v>Middle-Aged</v>
      </c>
      <c r="D4120" s="1" t="s">
        <v>38</v>
      </c>
      <c r="E4120" s="1" t="s">
        <v>33</v>
      </c>
      <c r="F4120" s="1" t="s">
        <v>40</v>
      </c>
      <c r="G4120" s="1" t="s">
        <v>88</v>
      </c>
      <c r="H4120" s="1">
        <v>4</v>
      </c>
      <c r="I4120" s="1" t="s">
        <v>26</v>
      </c>
      <c r="J4120" s="1" t="s">
        <v>21</v>
      </c>
      <c r="K4120" s="6">
        <v>1378.5</v>
      </c>
      <c r="L4120" s="6">
        <v>459.5</v>
      </c>
      <c r="M4120" s="1">
        <v>3</v>
      </c>
      <c r="N4120" s="8">
        <v>45448</v>
      </c>
      <c r="O4120" s="4" t="str">
        <f t="shared" si="193"/>
        <v>June 2024</v>
      </c>
      <c r="P4120" s="1" t="s">
        <v>79</v>
      </c>
      <c r="Q4120" s="1"/>
      <c r="R4120" s="6">
        <v>0</v>
      </c>
      <c r="S4120" s="6">
        <f t="shared" si="194"/>
        <v>1378.5</v>
      </c>
    </row>
    <row r="4121" spans="1:19" x14ac:dyDescent="0.35">
      <c r="A4121" s="1">
        <v>12995</v>
      </c>
      <c r="B4121" s="1">
        <v>37</v>
      </c>
      <c r="C4121" s="1" t="str">
        <f t="shared" si="192"/>
        <v>Middle-Aged</v>
      </c>
      <c r="D4121" s="1" t="s">
        <v>16</v>
      </c>
      <c r="E4121" s="1" t="s">
        <v>17</v>
      </c>
      <c r="F4121" s="1" t="s">
        <v>18</v>
      </c>
      <c r="G4121" s="1" t="s">
        <v>81</v>
      </c>
      <c r="H4121" s="1">
        <v>3</v>
      </c>
      <c r="I4121" s="1" t="s">
        <v>26</v>
      </c>
      <c r="J4121" s="1" t="s">
        <v>21</v>
      </c>
      <c r="K4121" s="6">
        <v>6838.08</v>
      </c>
      <c r="L4121" s="6">
        <v>1139.68</v>
      </c>
      <c r="M4121" s="1">
        <v>6</v>
      </c>
      <c r="N4121" s="8">
        <v>45448</v>
      </c>
      <c r="O4121" s="4" t="str">
        <f t="shared" si="193"/>
        <v>June 2024</v>
      </c>
      <c r="P4121" s="1" t="s">
        <v>79</v>
      </c>
      <c r="Q4121" s="1"/>
      <c r="R4121" s="6">
        <v>0</v>
      </c>
      <c r="S4121" s="6">
        <f t="shared" si="194"/>
        <v>6838.08</v>
      </c>
    </row>
    <row r="4122" spans="1:19" x14ac:dyDescent="0.35">
      <c r="A4122" s="1">
        <v>8469</v>
      </c>
      <c r="B4122" s="1">
        <v>38</v>
      </c>
      <c r="C4122" s="1" t="str">
        <f t="shared" si="192"/>
        <v>Middle-Aged</v>
      </c>
      <c r="D4122" s="1" t="s">
        <v>16</v>
      </c>
      <c r="E4122" s="1" t="s">
        <v>17</v>
      </c>
      <c r="F4122" s="1" t="s">
        <v>18</v>
      </c>
      <c r="G4122" s="1" t="s">
        <v>19</v>
      </c>
      <c r="H4122" s="1">
        <v>2</v>
      </c>
      <c r="I4122" s="1" t="s">
        <v>26</v>
      </c>
      <c r="J4122" s="1" t="s">
        <v>27</v>
      </c>
      <c r="K4122" s="6">
        <v>7911.9</v>
      </c>
      <c r="L4122" s="6">
        <v>791.19</v>
      </c>
      <c r="M4122" s="1">
        <v>10</v>
      </c>
      <c r="N4122" s="8">
        <v>45448</v>
      </c>
      <c r="O4122" s="4" t="str">
        <f t="shared" si="193"/>
        <v>June 2024</v>
      </c>
      <c r="P4122" s="1" t="s">
        <v>32</v>
      </c>
      <c r="Q4122" s="1" t="s">
        <v>49</v>
      </c>
      <c r="R4122" s="6">
        <v>75.09</v>
      </c>
      <c r="S4122" s="6">
        <f t="shared" si="194"/>
        <v>7986.99</v>
      </c>
    </row>
    <row r="4123" spans="1:19" x14ac:dyDescent="0.35">
      <c r="A4123" s="1">
        <v>1693</v>
      </c>
      <c r="B4123" s="1">
        <v>39</v>
      </c>
      <c r="C4123" s="1" t="str">
        <f t="shared" si="192"/>
        <v>Middle-Aged</v>
      </c>
      <c r="D4123" s="1" t="s">
        <v>16</v>
      </c>
      <c r="E4123" s="1" t="s">
        <v>33</v>
      </c>
      <c r="F4123" s="1" t="s">
        <v>24</v>
      </c>
      <c r="G4123" s="1" t="s">
        <v>25</v>
      </c>
      <c r="H4123" s="1">
        <v>3</v>
      </c>
      <c r="I4123" s="1" t="s">
        <v>26</v>
      </c>
      <c r="J4123" s="1" t="s">
        <v>42</v>
      </c>
      <c r="K4123" s="6">
        <v>494.06</v>
      </c>
      <c r="L4123" s="6">
        <v>247.03</v>
      </c>
      <c r="M4123" s="1">
        <v>2</v>
      </c>
      <c r="N4123" s="8">
        <v>45448</v>
      </c>
      <c r="O4123" s="4" t="str">
        <f t="shared" si="193"/>
        <v>June 2024</v>
      </c>
      <c r="P4123" s="1" t="s">
        <v>22</v>
      </c>
      <c r="Q4123" s="1" t="s">
        <v>29</v>
      </c>
      <c r="R4123" s="6">
        <v>12.69</v>
      </c>
      <c r="S4123" s="6">
        <f t="shared" si="194"/>
        <v>506.75</v>
      </c>
    </row>
    <row r="4124" spans="1:19" x14ac:dyDescent="0.35">
      <c r="A4124" s="1">
        <v>17403</v>
      </c>
      <c r="B4124" s="1">
        <v>39</v>
      </c>
      <c r="C4124" s="1" t="str">
        <f t="shared" si="192"/>
        <v>Middle-Aged</v>
      </c>
      <c r="D4124" s="1" t="s">
        <v>16</v>
      </c>
      <c r="E4124" s="1" t="s">
        <v>33</v>
      </c>
      <c r="F4124" s="1" t="s">
        <v>18</v>
      </c>
      <c r="G4124" s="1" t="s">
        <v>81</v>
      </c>
      <c r="H4124" s="1">
        <v>1</v>
      </c>
      <c r="I4124" s="1" t="s">
        <v>20</v>
      </c>
      <c r="J4124" s="1" t="s">
        <v>93</v>
      </c>
      <c r="K4124" s="6">
        <v>11396.8</v>
      </c>
      <c r="L4124" s="6">
        <v>1139.68</v>
      </c>
      <c r="M4124" s="1">
        <v>10</v>
      </c>
      <c r="N4124" s="8">
        <v>45448</v>
      </c>
      <c r="O4124" s="4" t="str">
        <f t="shared" si="193"/>
        <v>June 2024</v>
      </c>
      <c r="P4124" s="1" t="s">
        <v>22</v>
      </c>
      <c r="Q4124" s="1" t="s">
        <v>29</v>
      </c>
      <c r="R4124" s="6">
        <v>78.58</v>
      </c>
      <c r="S4124" s="6">
        <f t="shared" si="194"/>
        <v>11475.38</v>
      </c>
    </row>
    <row r="4125" spans="1:19" x14ac:dyDescent="0.35">
      <c r="A4125" s="1">
        <v>19327</v>
      </c>
      <c r="B4125" s="1">
        <v>39</v>
      </c>
      <c r="C4125" s="1" t="str">
        <f t="shared" si="192"/>
        <v>Middle-Aged</v>
      </c>
      <c r="D4125" s="1" t="s">
        <v>16</v>
      </c>
      <c r="E4125" s="1" t="s">
        <v>33</v>
      </c>
      <c r="F4125" s="1" t="s">
        <v>30</v>
      </c>
      <c r="G4125" s="1" t="s">
        <v>78</v>
      </c>
      <c r="H4125" s="1">
        <v>1</v>
      </c>
      <c r="I4125" s="1" t="s">
        <v>26</v>
      </c>
      <c r="J4125" s="1" t="s">
        <v>21</v>
      </c>
      <c r="K4125" s="6">
        <v>2022.96</v>
      </c>
      <c r="L4125" s="6">
        <v>674.32</v>
      </c>
      <c r="M4125" s="1">
        <v>3</v>
      </c>
      <c r="N4125" s="8">
        <v>45448</v>
      </c>
      <c r="O4125" s="4" t="str">
        <f t="shared" si="193"/>
        <v>June 2024</v>
      </c>
      <c r="P4125" s="1" t="s">
        <v>84</v>
      </c>
      <c r="Q4125" s="1" t="s">
        <v>118</v>
      </c>
      <c r="R4125" s="6">
        <v>132</v>
      </c>
      <c r="S4125" s="6">
        <f t="shared" si="194"/>
        <v>2154.96</v>
      </c>
    </row>
    <row r="4126" spans="1:19" x14ac:dyDescent="0.35">
      <c r="A4126" s="1">
        <v>19826</v>
      </c>
      <c r="B4126" s="1">
        <v>39</v>
      </c>
      <c r="C4126" s="1" t="str">
        <f t="shared" si="192"/>
        <v>Middle-Aged</v>
      </c>
      <c r="D4126" s="1" t="s">
        <v>16</v>
      </c>
      <c r="E4126" s="1" t="s">
        <v>17</v>
      </c>
      <c r="F4126" s="1" t="s">
        <v>30</v>
      </c>
      <c r="G4126" s="1" t="s">
        <v>78</v>
      </c>
      <c r="H4126" s="1">
        <v>3</v>
      </c>
      <c r="I4126" s="1" t="s">
        <v>26</v>
      </c>
      <c r="J4126" s="1" t="s">
        <v>21</v>
      </c>
      <c r="K4126" s="6">
        <v>1348.64</v>
      </c>
      <c r="L4126" s="6">
        <v>674.32</v>
      </c>
      <c r="M4126" s="1">
        <v>2</v>
      </c>
      <c r="N4126" s="8">
        <v>45448</v>
      </c>
      <c r="O4126" s="4" t="str">
        <f t="shared" si="193"/>
        <v>June 2024</v>
      </c>
      <c r="P4126" s="1" t="s">
        <v>79</v>
      </c>
      <c r="Q4126" s="1" t="s">
        <v>95</v>
      </c>
      <c r="R4126" s="6">
        <v>123.01</v>
      </c>
      <c r="S4126" s="6">
        <f t="shared" si="194"/>
        <v>1471.65</v>
      </c>
    </row>
    <row r="4127" spans="1:19" x14ac:dyDescent="0.35">
      <c r="A4127" s="1">
        <v>15004</v>
      </c>
      <c r="B4127" s="1">
        <v>40</v>
      </c>
      <c r="C4127" s="1" t="str">
        <f t="shared" si="192"/>
        <v>Middle-Aged</v>
      </c>
      <c r="D4127" s="1" t="s">
        <v>16</v>
      </c>
      <c r="E4127" s="1" t="s">
        <v>17</v>
      </c>
      <c r="F4127" s="1" t="s">
        <v>77</v>
      </c>
      <c r="G4127" s="1" t="s">
        <v>86</v>
      </c>
      <c r="H4127" s="1">
        <v>4</v>
      </c>
      <c r="I4127" s="1" t="s">
        <v>26</v>
      </c>
      <c r="J4127" s="1" t="s">
        <v>83</v>
      </c>
      <c r="K4127" s="6">
        <v>2167.08</v>
      </c>
      <c r="L4127" s="6">
        <v>361.18</v>
      </c>
      <c r="M4127" s="1">
        <v>6</v>
      </c>
      <c r="N4127" s="8">
        <v>45448</v>
      </c>
      <c r="O4127" s="4" t="str">
        <f t="shared" si="193"/>
        <v>June 2024</v>
      </c>
      <c r="P4127" s="1" t="s">
        <v>79</v>
      </c>
      <c r="Q4127" s="1" t="s">
        <v>110</v>
      </c>
      <c r="R4127" s="6">
        <v>235.78</v>
      </c>
      <c r="S4127" s="6">
        <f t="shared" si="194"/>
        <v>2402.86</v>
      </c>
    </row>
    <row r="4128" spans="1:19" x14ac:dyDescent="0.35">
      <c r="A4128" s="1">
        <v>19247</v>
      </c>
      <c r="B4128" s="1">
        <v>41</v>
      </c>
      <c r="C4128" s="1" t="str">
        <f t="shared" si="192"/>
        <v>Middle-Aged</v>
      </c>
      <c r="D4128" s="1" t="s">
        <v>38</v>
      </c>
      <c r="E4128" s="1" t="s">
        <v>17</v>
      </c>
      <c r="F4128" s="1" t="s">
        <v>18</v>
      </c>
      <c r="G4128" s="1" t="s">
        <v>81</v>
      </c>
      <c r="H4128" s="1">
        <v>1</v>
      </c>
      <c r="I4128" s="1" t="s">
        <v>26</v>
      </c>
      <c r="J4128" s="1" t="s">
        <v>83</v>
      </c>
      <c r="K4128" s="6">
        <v>9117.44</v>
      </c>
      <c r="L4128" s="6">
        <v>1139.68</v>
      </c>
      <c r="M4128" s="1">
        <v>8</v>
      </c>
      <c r="N4128" s="8">
        <v>45448</v>
      </c>
      <c r="O4128" s="4" t="str">
        <f t="shared" si="193"/>
        <v>June 2024</v>
      </c>
      <c r="P4128" s="1" t="s">
        <v>22</v>
      </c>
      <c r="Q4128" s="1" t="s">
        <v>95</v>
      </c>
      <c r="R4128" s="6">
        <v>61.03</v>
      </c>
      <c r="S4128" s="6">
        <f t="shared" si="194"/>
        <v>9178.4700000000012</v>
      </c>
    </row>
    <row r="4129" spans="1:19" x14ac:dyDescent="0.35">
      <c r="A4129" s="1">
        <v>7389</v>
      </c>
      <c r="B4129" s="1">
        <v>42</v>
      </c>
      <c r="C4129" s="1" t="str">
        <f t="shared" si="192"/>
        <v>Middle-Aged</v>
      </c>
      <c r="D4129" s="1" t="s">
        <v>16</v>
      </c>
      <c r="E4129" s="1" t="s">
        <v>17</v>
      </c>
      <c r="F4129" s="1" t="s">
        <v>18</v>
      </c>
      <c r="G4129" s="1" t="s">
        <v>36</v>
      </c>
      <c r="H4129" s="1">
        <v>5</v>
      </c>
      <c r="I4129" s="1" t="s">
        <v>26</v>
      </c>
      <c r="J4129" s="1" t="s">
        <v>42</v>
      </c>
      <c r="K4129" s="6">
        <v>124.5</v>
      </c>
      <c r="L4129" s="6">
        <v>20.75</v>
      </c>
      <c r="M4129" s="1">
        <v>6</v>
      </c>
      <c r="N4129" s="8">
        <v>45448</v>
      </c>
      <c r="O4129" s="4" t="str">
        <f t="shared" si="193"/>
        <v>June 2024</v>
      </c>
      <c r="P4129" s="1" t="s">
        <v>22</v>
      </c>
      <c r="Q4129" s="1" t="s">
        <v>37</v>
      </c>
      <c r="R4129" s="6">
        <v>49.71</v>
      </c>
      <c r="S4129" s="6">
        <f t="shared" si="194"/>
        <v>174.21</v>
      </c>
    </row>
    <row r="4130" spans="1:19" x14ac:dyDescent="0.35">
      <c r="A4130" s="1">
        <v>3762</v>
      </c>
      <c r="B4130" s="1">
        <v>44</v>
      </c>
      <c r="C4130" s="1" t="str">
        <f t="shared" si="192"/>
        <v>Middle-Aged</v>
      </c>
      <c r="D4130" s="1" t="s">
        <v>16</v>
      </c>
      <c r="E4130" s="1" t="s">
        <v>17</v>
      </c>
      <c r="F4130" s="1" t="s">
        <v>40</v>
      </c>
      <c r="G4130" s="1" t="s">
        <v>41</v>
      </c>
      <c r="H4130" s="1">
        <v>3</v>
      </c>
      <c r="I4130" s="1" t="s">
        <v>26</v>
      </c>
      <c r="J4130" s="1" t="s">
        <v>21</v>
      </c>
      <c r="K4130" s="6">
        <v>5913.81</v>
      </c>
      <c r="L4130" s="6">
        <v>844.83</v>
      </c>
      <c r="M4130" s="1">
        <v>7</v>
      </c>
      <c r="N4130" s="8">
        <v>45448</v>
      </c>
      <c r="O4130" s="4" t="str">
        <f t="shared" si="193"/>
        <v>June 2024</v>
      </c>
      <c r="P4130" s="1" t="s">
        <v>32</v>
      </c>
      <c r="Q4130" s="1" t="s">
        <v>50</v>
      </c>
      <c r="R4130" s="6">
        <v>32.08</v>
      </c>
      <c r="S4130" s="6">
        <f t="shared" si="194"/>
        <v>5945.89</v>
      </c>
    </row>
    <row r="4131" spans="1:19" x14ac:dyDescent="0.35">
      <c r="A4131" s="1">
        <v>4462</v>
      </c>
      <c r="B4131" s="1">
        <v>44</v>
      </c>
      <c r="C4131" s="1" t="str">
        <f t="shared" si="192"/>
        <v>Middle-Aged</v>
      </c>
      <c r="D4131" s="1" t="s">
        <v>38</v>
      </c>
      <c r="E4131" s="1" t="s">
        <v>17</v>
      </c>
      <c r="F4131" s="1" t="s">
        <v>40</v>
      </c>
      <c r="G4131" s="1" t="s">
        <v>41</v>
      </c>
      <c r="H4131" s="1">
        <v>3</v>
      </c>
      <c r="I4131" s="1" t="s">
        <v>26</v>
      </c>
      <c r="J4131" s="1" t="s">
        <v>42</v>
      </c>
      <c r="K4131" s="6">
        <v>5068.9799999999996</v>
      </c>
      <c r="L4131" s="6">
        <v>844.83</v>
      </c>
      <c r="M4131" s="1">
        <v>6</v>
      </c>
      <c r="N4131" s="8">
        <v>45448</v>
      </c>
      <c r="O4131" s="4" t="str">
        <f t="shared" si="193"/>
        <v>June 2024</v>
      </c>
      <c r="P4131" s="1" t="s">
        <v>28</v>
      </c>
      <c r="Q4131" s="1"/>
      <c r="R4131" s="6">
        <v>0</v>
      </c>
      <c r="S4131" s="6">
        <f t="shared" si="194"/>
        <v>5068.9799999999996</v>
      </c>
    </row>
    <row r="4132" spans="1:19" x14ac:dyDescent="0.35">
      <c r="A4132" s="1">
        <v>5727</v>
      </c>
      <c r="B4132" s="1">
        <v>45</v>
      </c>
      <c r="C4132" s="1" t="str">
        <f t="shared" si="192"/>
        <v>Middle-Aged</v>
      </c>
      <c r="D4132" s="1" t="s">
        <v>38</v>
      </c>
      <c r="E4132" s="1" t="s">
        <v>17</v>
      </c>
      <c r="F4132" s="1" t="s">
        <v>18</v>
      </c>
      <c r="G4132" s="1" t="s">
        <v>36</v>
      </c>
      <c r="H4132" s="1">
        <v>5</v>
      </c>
      <c r="I4132" s="1" t="s">
        <v>26</v>
      </c>
      <c r="J4132" s="1" t="s">
        <v>21</v>
      </c>
      <c r="K4132" s="6">
        <v>20.75</v>
      </c>
      <c r="L4132" s="6">
        <v>20.75</v>
      </c>
      <c r="M4132" s="1">
        <v>1</v>
      </c>
      <c r="N4132" s="8">
        <v>45448</v>
      </c>
      <c r="O4132" s="4" t="str">
        <f t="shared" si="193"/>
        <v>June 2024</v>
      </c>
      <c r="P4132" s="1" t="s">
        <v>22</v>
      </c>
      <c r="Q4132" s="1"/>
      <c r="R4132" s="6">
        <v>0</v>
      </c>
      <c r="S4132" s="6">
        <f t="shared" si="194"/>
        <v>20.75</v>
      </c>
    </row>
    <row r="4133" spans="1:19" x14ac:dyDescent="0.35">
      <c r="A4133" s="1">
        <v>2360</v>
      </c>
      <c r="B4133" s="1">
        <v>48</v>
      </c>
      <c r="C4133" s="1" t="str">
        <f t="shared" si="192"/>
        <v>Middle-Aged</v>
      </c>
      <c r="D4133" s="1" t="s">
        <v>38</v>
      </c>
      <c r="E4133" s="1" t="s">
        <v>17</v>
      </c>
      <c r="F4133" s="1" t="s">
        <v>18</v>
      </c>
      <c r="G4133" s="1" t="s">
        <v>19</v>
      </c>
      <c r="H4133" s="1">
        <v>2</v>
      </c>
      <c r="I4133" s="1" t="s">
        <v>20</v>
      </c>
      <c r="J4133" s="1" t="s">
        <v>42</v>
      </c>
      <c r="K4133" s="6">
        <v>3955.95</v>
      </c>
      <c r="L4133" s="6">
        <v>791.19</v>
      </c>
      <c r="M4133" s="1">
        <v>5</v>
      </c>
      <c r="N4133" s="8">
        <v>45448</v>
      </c>
      <c r="O4133" s="4" t="str">
        <f t="shared" si="193"/>
        <v>June 2024</v>
      </c>
      <c r="P4133" s="1" t="s">
        <v>22</v>
      </c>
      <c r="Q4133" s="1"/>
      <c r="R4133" s="6">
        <v>0</v>
      </c>
      <c r="S4133" s="6">
        <f t="shared" si="194"/>
        <v>3955.95</v>
      </c>
    </row>
    <row r="4134" spans="1:19" x14ac:dyDescent="0.35">
      <c r="A4134" s="1">
        <v>7053</v>
      </c>
      <c r="B4134" s="1">
        <v>48</v>
      </c>
      <c r="C4134" s="1" t="str">
        <f t="shared" si="192"/>
        <v>Middle-Aged</v>
      </c>
      <c r="D4134" s="1" t="s">
        <v>16</v>
      </c>
      <c r="E4134" s="1" t="s">
        <v>17</v>
      </c>
      <c r="F4134" s="1" t="s">
        <v>30</v>
      </c>
      <c r="G4134" s="1" t="s">
        <v>31</v>
      </c>
      <c r="H4134" s="1">
        <v>3</v>
      </c>
      <c r="I4134" s="1" t="s">
        <v>26</v>
      </c>
      <c r="J4134" s="1" t="s">
        <v>42</v>
      </c>
      <c r="K4134" s="6">
        <v>1855.84</v>
      </c>
      <c r="L4134" s="6">
        <v>463.96</v>
      </c>
      <c r="M4134" s="1">
        <v>4</v>
      </c>
      <c r="N4134" s="8">
        <v>45448</v>
      </c>
      <c r="O4134" s="4" t="str">
        <f t="shared" si="193"/>
        <v>June 2024</v>
      </c>
      <c r="P4134" s="1" t="s">
        <v>28</v>
      </c>
      <c r="Q4134" s="1" t="s">
        <v>76</v>
      </c>
      <c r="R4134" s="6">
        <v>90.43</v>
      </c>
      <c r="S4134" s="6">
        <f t="shared" si="194"/>
        <v>1946.27</v>
      </c>
    </row>
    <row r="4135" spans="1:19" x14ac:dyDescent="0.35">
      <c r="A4135" s="1">
        <v>11569</v>
      </c>
      <c r="B4135" s="1">
        <v>48</v>
      </c>
      <c r="C4135" s="1" t="str">
        <f t="shared" si="192"/>
        <v>Middle-Aged</v>
      </c>
      <c r="D4135" s="1" t="s">
        <v>16</v>
      </c>
      <c r="E4135" s="1" t="s">
        <v>17</v>
      </c>
      <c r="F4135" s="1" t="s">
        <v>30</v>
      </c>
      <c r="G4135" s="1" t="s">
        <v>78</v>
      </c>
      <c r="H4135" s="1">
        <v>3</v>
      </c>
      <c r="I4135" s="1" t="s">
        <v>20</v>
      </c>
      <c r="J4135" s="1" t="s">
        <v>93</v>
      </c>
      <c r="K4135" s="6">
        <v>6743.2</v>
      </c>
      <c r="L4135" s="6">
        <v>674.32</v>
      </c>
      <c r="M4135" s="1">
        <v>10</v>
      </c>
      <c r="N4135" s="8">
        <v>45448</v>
      </c>
      <c r="O4135" s="4" t="str">
        <f t="shared" si="193"/>
        <v>June 2024</v>
      </c>
      <c r="P4135" s="1" t="s">
        <v>84</v>
      </c>
      <c r="Q4135" s="1" t="s">
        <v>37</v>
      </c>
      <c r="R4135" s="6">
        <v>89.82</v>
      </c>
      <c r="S4135" s="6">
        <f t="shared" si="194"/>
        <v>6833.0199999999995</v>
      </c>
    </row>
    <row r="4136" spans="1:19" x14ac:dyDescent="0.35">
      <c r="A4136" s="1">
        <v>1996</v>
      </c>
      <c r="B4136" s="1">
        <v>49</v>
      </c>
      <c r="C4136" s="1" t="str">
        <f t="shared" si="192"/>
        <v>Middle-Aged</v>
      </c>
      <c r="D4136" s="1" t="s">
        <v>16</v>
      </c>
      <c r="E4136" s="1" t="s">
        <v>17</v>
      </c>
      <c r="F4136" s="1" t="s">
        <v>18</v>
      </c>
      <c r="G4136" s="1" t="s">
        <v>36</v>
      </c>
      <c r="H4136" s="1">
        <v>5</v>
      </c>
      <c r="I4136" s="1" t="s">
        <v>26</v>
      </c>
      <c r="J4136" s="1" t="s">
        <v>34</v>
      </c>
      <c r="K4136" s="6">
        <v>124.5</v>
      </c>
      <c r="L4136" s="6">
        <v>20.75</v>
      </c>
      <c r="M4136" s="1">
        <v>6</v>
      </c>
      <c r="N4136" s="8">
        <v>45448</v>
      </c>
      <c r="O4136" s="4" t="str">
        <f t="shared" si="193"/>
        <v>June 2024</v>
      </c>
      <c r="P4136" s="1" t="s">
        <v>32</v>
      </c>
      <c r="Q4136" s="1" t="s">
        <v>57</v>
      </c>
      <c r="R4136" s="6">
        <v>48.24</v>
      </c>
      <c r="S4136" s="6">
        <f t="shared" si="194"/>
        <v>172.74</v>
      </c>
    </row>
    <row r="4137" spans="1:19" x14ac:dyDescent="0.35">
      <c r="A4137" s="1">
        <v>4146</v>
      </c>
      <c r="B4137" s="1">
        <v>49</v>
      </c>
      <c r="C4137" s="1" t="str">
        <f t="shared" si="192"/>
        <v>Middle-Aged</v>
      </c>
      <c r="D4137" s="1" t="s">
        <v>16</v>
      </c>
      <c r="E4137" s="1" t="s">
        <v>17</v>
      </c>
      <c r="F4137" s="1" t="s">
        <v>18</v>
      </c>
      <c r="G4137" s="1" t="s">
        <v>36</v>
      </c>
      <c r="H4137" s="1">
        <v>5</v>
      </c>
      <c r="I4137" s="1" t="s">
        <v>26</v>
      </c>
      <c r="J4137" s="1" t="s">
        <v>27</v>
      </c>
      <c r="K4137" s="6">
        <v>83</v>
      </c>
      <c r="L4137" s="6">
        <v>20.75</v>
      </c>
      <c r="M4137" s="1">
        <v>4</v>
      </c>
      <c r="N4137" s="8">
        <v>45448</v>
      </c>
      <c r="O4137" s="4" t="str">
        <f t="shared" si="193"/>
        <v>June 2024</v>
      </c>
      <c r="P4137" s="1" t="s">
        <v>22</v>
      </c>
      <c r="Q4137" s="1" t="s">
        <v>49</v>
      </c>
      <c r="R4137" s="6">
        <v>83.84</v>
      </c>
      <c r="S4137" s="6">
        <f t="shared" si="194"/>
        <v>166.84</v>
      </c>
    </row>
    <row r="4138" spans="1:19" x14ac:dyDescent="0.35">
      <c r="A4138" s="1">
        <v>19562</v>
      </c>
      <c r="B4138" s="1">
        <v>52</v>
      </c>
      <c r="C4138" s="1" t="str">
        <f t="shared" si="192"/>
        <v>Middle-Aged</v>
      </c>
      <c r="D4138" s="1" t="s">
        <v>16</v>
      </c>
      <c r="E4138" s="1" t="s">
        <v>33</v>
      </c>
      <c r="F4138" s="1" t="s">
        <v>40</v>
      </c>
      <c r="G4138" s="1" t="s">
        <v>88</v>
      </c>
      <c r="H4138" s="1">
        <v>2</v>
      </c>
      <c r="I4138" s="1" t="s">
        <v>26</v>
      </c>
      <c r="J4138" s="1" t="s">
        <v>21</v>
      </c>
      <c r="K4138" s="6">
        <v>4135.5</v>
      </c>
      <c r="L4138" s="6">
        <v>459.5</v>
      </c>
      <c r="M4138" s="1">
        <v>9</v>
      </c>
      <c r="N4138" s="8">
        <v>45448</v>
      </c>
      <c r="O4138" s="4" t="str">
        <f t="shared" si="193"/>
        <v>June 2024</v>
      </c>
      <c r="P4138" s="1" t="s">
        <v>22</v>
      </c>
      <c r="Q4138" s="1" t="s">
        <v>106</v>
      </c>
      <c r="R4138" s="6">
        <v>190.33</v>
      </c>
      <c r="S4138" s="6">
        <f t="shared" si="194"/>
        <v>4325.83</v>
      </c>
    </row>
    <row r="4139" spans="1:19" x14ac:dyDescent="0.35">
      <c r="A4139" s="1">
        <v>8838</v>
      </c>
      <c r="B4139" s="1">
        <v>56</v>
      </c>
      <c r="C4139" s="1" t="str">
        <f t="shared" si="192"/>
        <v>Old</v>
      </c>
      <c r="D4139" s="1" t="s">
        <v>16</v>
      </c>
      <c r="E4139" s="1" t="s">
        <v>17</v>
      </c>
      <c r="F4139" s="1" t="s">
        <v>40</v>
      </c>
      <c r="G4139" s="1" t="s">
        <v>41</v>
      </c>
      <c r="H4139" s="1">
        <v>3</v>
      </c>
      <c r="I4139" s="1" t="s">
        <v>26</v>
      </c>
      <c r="J4139" s="1" t="s">
        <v>21</v>
      </c>
      <c r="K4139" s="6">
        <v>1689.66</v>
      </c>
      <c r="L4139" s="6">
        <v>844.83</v>
      </c>
      <c r="M4139" s="1">
        <v>2</v>
      </c>
      <c r="N4139" s="8">
        <v>45448</v>
      </c>
      <c r="O4139" s="4" t="str">
        <f t="shared" si="193"/>
        <v>June 2024</v>
      </c>
      <c r="P4139" s="1" t="s">
        <v>28</v>
      </c>
      <c r="Q4139" s="1" t="s">
        <v>52</v>
      </c>
      <c r="R4139" s="6">
        <v>46.22</v>
      </c>
      <c r="S4139" s="6">
        <f t="shared" si="194"/>
        <v>1735.88</v>
      </c>
    </row>
    <row r="4140" spans="1:19" x14ac:dyDescent="0.35">
      <c r="A4140" s="1">
        <v>15572</v>
      </c>
      <c r="B4140" s="1">
        <v>57</v>
      </c>
      <c r="C4140" s="1" t="str">
        <f t="shared" si="192"/>
        <v>Old</v>
      </c>
      <c r="D4140" s="1" t="s">
        <v>16</v>
      </c>
      <c r="E4140" s="1" t="s">
        <v>33</v>
      </c>
      <c r="F4140" s="1" t="s">
        <v>18</v>
      </c>
      <c r="G4140" s="1" t="s">
        <v>81</v>
      </c>
      <c r="H4140" s="1">
        <v>5</v>
      </c>
      <c r="I4140" s="1" t="s">
        <v>20</v>
      </c>
      <c r="J4140" s="1" t="s">
        <v>83</v>
      </c>
      <c r="K4140" s="6">
        <v>9117.44</v>
      </c>
      <c r="L4140" s="6">
        <v>1139.68</v>
      </c>
      <c r="M4140" s="1">
        <v>8</v>
      </c>
      <c r="N4140" s="8">
        <v>45448</v>
      </c>
      <c r="O4140" s="4" t="str">
        <f t="shared" si="193"/>
        <v>June 2024</v>
      </c>
      <c r="P4140" s="1" t="s">
        <v>84</v>
      </c>
      <c r="Q4140" s="1"/>
      <c r="R4140" s="6">
        <v>0</v>
      </c>
      <c r="S4140" s="6">
        <f t="shared" si="194"/>
        <v>9117.44</v>
      </c>
    </row>
    <row r="4141" spans="1:19" x14ac:dyDescent="0.35">
      <c r="A4141" s="1">
        <v>7125</v>
      </c>
      <c r="B4141" s="1">
        <v>58</v>
      </c>
      <c r="C4141" s="1" t="str">
        <f t="shared" si="192"/>
        <v>Old</v>
      </c>
      <c r="D4141" s="1" t="s">
        <v>38</v>
      </c>
      <c r="E4141" s="1" t="s">
        <v>17</v>
      </c>
      <c r="F4141" s="1" t="s">
        <v>40</v>
      </c>
      <c r="G4141" s="1" t="s">
        <v>41</v>
      </c>
      <c r="H4141" s="1">
        <v>3</v>
      </c>
      <c r="I4141" s="1" t="s">
        <v>26</v>
      </c>
      <c r="J4141" s="1" t="s">
        <v>42</v>
      </c>
      <c r="K4141" s="6">
        <v>5913.81</v>
      </c>
      <c r="L4141" s="6">
        <v>844.83</v>
      </c>
      <c r="M4141" s="1">
        <v>7</v>
      </c>
      <c r="N4141" s="8">
        <v>45448</v>
      </c>
      <c r="O4141" s="4" t="str">
        <f t="shared" si="193"/>
        <v>June 2024</v>
      </c>
      <c r="P4141" s="1" t="s">
        <v>22</v>
      </c>
      <c r="Q4141" s="1" t="s">
        <v>52</v>
      </c>
      <c r="R4141" s="6">
        <v>37.01</v>
      </c>
      <c r="S4141" s="6">
        <f t="shared" si="194"/>
        <v>5950.8200000000006</v>
      </c>
    </row>
    <row r="4142" spans="1:19" x14ac:dyDescent="0.35">
      <c r="A4142" s="1">
        <v>9089</v>
      </c>
      <c r="B4142" s="1">
        <v>58</v>
      </c>
      <c r="C4142" s="1" t="str">
        <f t="shared" si="192"/>
        <v>Old</v>
      </c>
      <c r="D4142" s="1" t="s">
        <v>38</v>
      </c>
      <c r="E4142" s="1" t="s">
        <v>17</v>
      </c>
      <c r="F4142" s="1" t="s">
        <v>30</v>
      </c>
      <c r="G4142" s="1" t="s">
        <v>31</v>
      </c>
      <c r="H4142" s="1">
        <v>3</v>
      </c>
      <c r="I4142" s="1" t="s">
        <v>26</v>
      </c>
      <c r="J4142" s="1" t="s">
        <v>34</v>
      </c>
      <c r="K4142" s="6">
        <v>927.92</v>
      </c>
      <c r="L4142" s="6">
        <v>463.96</v>
      </c>
      <c r="M4142" s="1">
        <v>2</v>
      </c>
      <c r="N4142" s="8">
        <v>45448</v>
      </c>
      <c r="O4142" s="4" t="str">
        <f t="shared" si="193"/>
        <v>June 2024</v>
      </c>
      <c r="P4142" s="1" t="s">
        <v>22</v>
      </c>
      <c r="Q4142" s="1" t="s">
        <v>74</v>
      </c>
      <c r="R4142" s="6">
        <v>96.54</v>
      </c>
      <c r="S4142" s="6">
        <f t="shared" si="194"/>
        <v>1024.46</v>
      </c>
    </row>
    <row r="4143" spans="1:19" x14ac:dyDescent="0.35">
      <c r="A4143" s="1">
        <v>9516</v>
      </c>
      <c r="B4143" s="1">
        <v>58</v>
      </c>
      <c r="C4143" s="1" t="str">
        <f t="shared" si="192"/>
        <v>Old</v>
      </c>
      <c r="D4143" s="1" t="s">
        <v>16</v>
      </c>
      <c r="E4143" s="1" t="s">
        <v>17</v>
      </c>
      <c r="F4143" s="1" t="s">
        <v>40</v>
      </c>
      <c r="G4143" s="1" t="s">
        <v>41</v>
      </c>
      <c r="H4143" s="1">
        <v>3</v>
      </c>
      <c r="I4143" s="1" t="s">
        <v>26</v>
      </c>
      <c r="J4143" s="1" t="s">
        <v>27</v>
      </c>
      <c r="K4143" s="6">
        <v>5913.81</v>
      </c>
      <c r="L4143" s="6">
        <v>844.83</v>
      </c>
      <c r="M4143" s="1">
        <v>7</v>
      </c>
      <c r="N4143" s="8">
        <v>45448</v>
      </c>
      <c r="O4143" s="4" t="str">
        <f t="shared" si="193"/>
        <v>June 2024</v>
      </c>
      <c r="P4143" s="1" t="s">
        <v>28</v>
      </c>
      <c r="Q4143" s="1"/>
      <c r="R4143" s="6">
        <v>0</v>
      </c>
      <c r="S4143" s="6">
        <f t="shared" si="194"/>
        <v>5913.81</v>
      </c>
    </row>
    <row r="4144" spans="1:19" x14ac:dyDescent="0.35">
      <c r="A4144" s="1">
        <v>18724</v>
      </c>
      <c r="B4144" s="1">
        <v>58</v>
      </c>
      <c r="C4144" s="1" t="str">
        <f t="shared" si="192"/>
        <v>Old</v>
      </c>
      <c r="D4144" s="1" t="s">
        <v>16</v>
      </c>
      <c r="E4144" s="1" t="s">
        <v>33</v>
      </c>
      <c r="F4144" s="1" t="s">
        <v>18</v>
      </c>
      <c r="G4144" s="1" t="s">
        <v>81</v>
      </c>
      <c r="H4144" s="1">
        <v>3</v>
      </c>
      <c r="I4144" s="1" t="s">
        <v>20</v>
      </c>
      <c r="J4144" s="1" t="s">
        <v>93</v>
      </c>
      <c r="K4144" s="6">
        <v>9117.44</v>
      </c>
      <c r="L4144" s="6">
        <v>1139.68</v>
      </c>
      <c r="M4144" s="1">
        <v>8</v>
      </c>
      <c r="N4144" s="8">
        <v>45448</v>
      </c>
      <c r="O4144" s="4" t="str">
        <f t="shared" si="193"/>
        <v>June 2024</v>
      </c>
      <c r="P4144" s="1" t="s">
        <v>22</v>
      </c>
      <c r="Q4144" s="1" t="s">
        <v>29</v>
      </c>
      <c r="R4144" s="6">
        <v>54.04</v>
      </c>
      <c r="S4144" s="6">
        <f t="shared" si="194"/>
        <v>9171.4800000000014</v>
      </c>
    </row>
    <row r="4145" spans="1:19" x14ac:dyDescent="0.35">
      <c r="A4145" s="1">
        <v>6649</v>
      </c>
      <c r="B4145" s="1">
        <v>59</v>
      </c>
      <c r="C4145" s="1" t="str">
        <f t="shared" si="192"/>
        <v>Old</v>
      </c>
      <c r="D4145" s="1" t="s">
        <v>38</v>
      </c>
      <c r="E4145" s="1" t="s">
        <v>17</v>
      </c>
      <c r="F4145" s="1" t="s">
        <v>24</v>
      </c>
      <c r="G4145" s="1" t="s">
        <v>25</v>
      </c>
      <c r="H4145" s="1">
        <v>3</v>
      </c>
      <c r="I4145" s="1" t="s">
        <v>20</v>
      </c>
      <c r="J4145" s="1" t="s">
        <v>34</v>
      </c>
      <c r="K4145" s="6">
        <v>494.06</v>
      </c>
      <c r="L4145" s="6">
        <v>247.03</v>
      </c>
      <c r="M4145" s="1">
        <v>2</v>
      </c>
      <c r="N4145" s="8">
        <v>45448</v>
      </c>
      <c r="O4145" s="4" t="str">
        <f t="shared" si="193"/>
        <v>June 2024</v>
      </c>
      <c r="P4145" s="1" t="s">
        <v>32</v>
      </c>
      <c r="Q4145" s="1"/>
      <c r="R4145" s="6">
        <v>0</v>
      </c>
      <c r="S4145" s="6">
        <f t="shared" si="194"/>
        <v>494.06</v>
      </c>
    </row>
    <row r="4146" spans="1:19" x14ac:dyDescent="0.35">
      <c r="A4146" s="1">
        <v>11217</v>
      </c>
      <c r="B4146" s="1">
        <v>59</v>
      </c>
      <c r="C4146" s="1" t="str">
        <f t="shared" si="192"/>
        <v>Old</v>
      </c>
      <c r="D4146" s="1" t="s">
        <v>16</v>
      </c>
      <c r="E4146" s="1" t="s">
        <v>33</v>
      </c>
      <c r="F4146" s="1" t="s">
        <v>30</v>
      </c>
      <c r="G4146" s="1" t="s">
        <v>78</v>
      </c>
      <c r="H4146" s="1">
        <v>5</v>
      </c>
      <c r="I4146" s="1" t="s">
        <v>26</v>
      </c>
      <c r="J4146" s="1" t="s">
        <v>21</v>
      </c>
      <c r="K4146" s="6">
        <v>6068.88</v>
      </c>
      <c r="L4146" s="6">
        <v>674.32</v>
      </c>
      <c r="M4146" s="1">
        <v>9</v>
      </c>
      <c r="N4146" s="8">
        <v>45448</v>
      </c>
      <c r="O4146" s="4" t="str">
        <f t="shared" si="193"/>
        <v>June 2024</v>
      </c>
      <c r="P4146" s="1" t="s">
        <v>79</v>
      </c>
      <c r="Q4146" s="1" t="s">
        <v>106</v>
      </c>
      <c r="R4146" s="6">
        <v>103.83</v>
      </c>
      <c r="S4146" s="6">
        <f t="shared" si="194"/>
        <v>6172.71</v>
      </c>
    </row>
    <row r="4147" spans="1:19" x14ac:dyDescent="0.35">
      <c r="A4147" s="1">
        <v>11552</v>
      </c>
      <c r="B4147" s="1">
        <v>59</v>
      </c>
      <c r="C4147" s="1" t="str">
        <f t="shared" si="192"/>
        <v>Old</v>
      </c>
      <c r="D4147" s="1" t="s">
        <v>38</v>
      </c>
      <c r="E4147" s="1" t="s">
        <v>17</v>
      </c>
      <c r="F4147" s="1" t="s">
        <v>30</v>
      </c>
      <c r="G4147" s="1" t="s">
        <v>78</v>
      </c>
      <c r="H4147" s="1">
        <v>3</v>
      </c>
      <c r="I4147" s="1" t="s">
        <v>26</v>
      </c>
      <c r="J4147" s="1" t="s">
        <v>93</v>
      </c>
      <c r="K4147" s="6">
        <v>4720.24</v>
      </c>
      <c r="L4147" s="6">
        <v>674.32</v>
      </c>
      <c r="M4147" s="1">
        <v>7</v>
      </c>
      <c r="N4147" s="8">
        <v>45448</v>
      </c>
      <c r="O4147" s="4" t="str">
        <f t="shared" si="193"/>
        <v>June 2024</v>
      </c>
      <c r="P4147" s="1" t="s">
        <v>79</v>
      </c>
      <c r="Q4147" s="1"/>
      <c r="R4147" s="6">
        <v>0</v>
      </c>
      <c r="S4147" s="6">
        <f t="shared" si="194"/>
        <v>4720.24</v>
      </c>
    </row>
    <row r="4148" spans="1:19" x14ac:dyDescent="0.35">
      <c r="A4148" s="1">
        <v>14347</v>
      </c>
      <c r="B4148" s="1">
        <v>59</v>
      </c>
      <c r="C4148" s="1" t="str">
        <f t="shared" si="192"/>
        <v>Old</v>
      </c>
      <c r="D4148" s="1" t="s">
        <v>16</v>
      </c>
      <c r="E4148" s="1" t="s">
        <v>33</v>
      </c>
      <c r="F4148" s="1" t="s">
        <v>18</v>
      </c>
      <c r="G4148" s="1" t="s">
        <v>81</v>
      </c>
      <c r="H4148" s="1">
        <v>3</v>
      </c>
      <c r="I4148" s="1" t="s">
        <v>20</v>
      </c>
      <c r="J4148" s="1" t="s">
        <v>93</v>
      </c>
      <c r="K4148" s="6">
        <v>7977.76</v>
      </c>
      <c r="L4148" s="6">
        <v>1139.68</v>
      </c>
      <c r="M4148" s="1">
        <v>7</v>
      </c>
      <c r="N4148" s="8">
        <v>45448</v>
      </c>
      <c r="O4148" s="4" t="str">
        <f t="shared" si="193"/>
        <v>June 2024</v>
      </c>
      <c r="P4148" s="1" t="s">
        <v>84</v>
      </c>
      <c r="Q4148" s="1" t="s">
        <v>37</v>
      </c>
      <c r="R4148" s="6">
        <v>76.92</v>
      </c>
      <c r="S4148" s="6">
        <f t="shared" si="194"/>
        <v>8054.68</v>
      </c>
    </row>
    <row r="4149" spans="1:19" x14ac:dyDescent="0.35">
      <c r="A4149" s="1">
        <v>19111</v>
      </c>
      <c r="B4149" s="1">
        <v>59</v>
      </c>
      <c r="C4149" s="1" t="str">
        <f t="shared" si="192"/>
        <v>Old</v>
      </c>
      <c r="D4149" s="1" t="s">
        <v>16</v>
      </c>
      <c r="E4149" s="1" t="s">
        <v>17</v>
      </c>
      <c r="F4149" s="1" t="s">
        <v>30</v>
      </c>
      <c r="G4149" s="1" t="s">
        <v>78</v>
      </c>
      <c r="H4149" s="1">
        <v>3</v>
      </c>
      <c r="I4149" s="1" t="s">
        <v>20</v>
      </c>
      <c r="J4149" s="1" t="s">
        <v>93</v>
      </c>
      <c r="K4149" s="6">
        <v>6743.2</v>
      </c>
      <c r="L4149" s="6">
        <v>674.32</v>
      </c>
      <c r="M4149" s="1">
        <v>10</v>
      </c>
      <c r="N4149" s="8">
        <v>45448</v>
      </c>
      <c r="O4149" s="4" t="str">
        <f t="shared" si="193"/>
        <v>June 2024</v>
      </c>
      <c r="P4149" s="1" t="s">
        <v>22</v>
      </c>
      <c r="Q4149" s="1" t="s">
        <v>115</v>
      </c>
      <c r="R4149" s="6">
        <v>43.66</v>
      </c>
      <c r="S4149" s="6">
        <f t="shared" si="194"/>
        <v>6786.86</v>
      </c>
    </row>
    <row r="4150" spans="1:19" x14ac:dyDescent="0.35">
      <c r="A4150" s="1">
        <v>8543</v>
      </c>
      <c r="B4150" s="1">
        <v>60</v>
      </c>
      <c r="C4150" s="1" t="str">
        <f t="shared" si="192"/>
        <v>Old</v>
      </c>
      <c r="D4150" s="1" t="s">
        <v>38</v>
      </c>
      <c r="E4150" s="1" t="s">
        <v>17</v>
      </c>
      <c r="F4150" s="1" t="s">
        <v>30</v>
      </c>
      <c r="G4150" s="1" t="s">
        <v>31</v>
      </c>
      <c r="H4150" s="1">
        <v>3</v>
      </c>
      <c r="I4150" s="1" t="s">
        <v>26</v>
      </c>
      <c r="J4150" s="1" t="s">
        <v>21</v>
      </c>
      <c r="K4150" s="6">
        <v>2319.8000000000002</v>
      </c>
      <c r="L4150" s="6">
        <v>463.96</v>
      </c>
      <c r="M4150" s="1">
        <v>5</v>
      </c>
      <c r="N4150" s="8">
        <v>45448</v>
      </c>
      <c r="O4150" s="4" t="str">
        <f t="shared" si="193"/>
        <v>June 2024</v>
      </c>
      <c r="P4150" s="1" t="s">
        <v>22</v>
      </c>
      <c r="Q4150" s="1" t="s">
        <v>51</v>
      </c>
      <c r="R4150" s="6">
        <v>40.200000000000003</v>
      </c>
      <c r="S4150" s="6">
        <f t="shared" si="194"/>
        <v>2360</v>
      </c>
    </row>
    <row r="4151" spans="1:19" x14ac:dyDescent="0.35">
      <c r="A4151" s="1">
        <v>8293</v>
      </c>
      <c r="B4151" s="1">
        <v>61</v>
      </c>
      <c r="C4151" s="1" t="str">
        <f t="shared" si="192"/>
        <v>Old</v>
      </c>
      <c r="D4151" s="1" t="s">
        <v>16</v>
      </c>
      <c r="E4151" s="1" t="s">
        <v>17</v>
      </c>
      <c r="F4151" s="1" t="s">
        <v>18</v>
      </c>
      <c r="G4151" s="1" t="s">
        <v>36</v>
      </c>
      <c r="H4151" s="1">
        <v>5</v>
      </c>
      <c r="I4151" s="1" t="s">
        <v>26</v>
      </c>
      <c r="J4151" s="1" t="s">
        <v>27</v>
      </c>
      <c r="K4151" s="6">
        <v>166</v>
      </c>
      <c r="L4151" s="6">
        <v>20.75</v>
      </c>
      <c r="M4151" s="1">
        <v>8</v>
      </c>
      <c r="N4151" s="8">
        <v>45448</v>
      </c>
      <c r="O4151" s="4" t="str">
        <f t="shared" si="193"/>
        <v>June 2024</v>
      </c>
      <c r="P4151" s="1" t="s">
        <v>22</v>
      </c>
      <c r="Q4151" s="1" t="s">
        <v>49</v>
      </c>
      <c r="R4151" s="6">
        <v>99.1</v>
      </c>
      <c r="S4151" s="6">
        <f t="shared" si="194"/>
        <v>265.10000000000002</v>
      </c>
    </row>
    <row r="4152" spans="1:19" x14ac:dyDescent="0.35">
      <c r="A4152" s="1">
        <v>13163</v>
      </c>
      <c r="B4152" s="1">
        <v>61</v>
      </c>
      <c r="C4152" s="1" t="str">
        <f t="shared" si="192"/>
        <v>Old</v>
      </c>
      <c r="D4152" s="1" t="s">
        <v>38</v>
      </c>
      <c r="E4152" s="1" t="s">
        <v>17</v>
      </c>
      <c r="F4152" s="1" t="s">
        <v>18</v>
      </c>
      <c r="G4152" s="1" t="s">
        <v>81</v>
      </c>
      <c r="H4152" s="1">
        <v>5</v>
      </c>
      <c r="I4152" s="1" t="s">
        <v>26</v>
      </c>
      <c r="J4152" s="1" t="s">
        <v>21</v>
      </c>
      <c r="K4152" s="6">
        <v>9117.44</v>
      </c>
      <c r="L4152" s="6">
        <v>1139.68</v>
      </c>
      <c r="M4152" s="1">
        <v>8</v>
      </c>
      <c r="N4152" s="8">
        <v>45448</v>
      </c>
      <c r="O4152" s="4" t="str">
        <f t="shared" si="193"/>
        <v>June 2024</v>
      </c>
      <c r="P4152" s="1" t="s">
        <v>22</v>
      </c>
      <c r="Q4152" s="1"/>
      <c r="R4152" s="6">
        <v>0</v>
      </c>
      <c r="S4152" s="6">
        <f t="shared" si="194"/>
        <v>9117.44</v>
      </c>
    </row>
    <row r="4153" spans="1:19" x14ac:dyDescent="0.35">
      <c r="A4153" s="1">
        <v>13355</v>
      </c>
      <c r="B4153" s="1">
        <v>63</v>
      </c>
      <c r="C4153" s="1" t="str">
        <f t="shared" si="192"/>
        <v>Old</v>
      </c>
      <c r="D4153" s="1" t="s">
        <v>38</v>
      </c>
      <c r="E4153" s="1" t="s">
        <v>17</v>
      </c>
      <c r="F4153" s="1" t="s">
        <v>24</v>
      </c>
      <c r="G4153" s="1" t="s">
        <v>85</v>
      </c>
      <c r="H4153" s="1">
        <v>2</v>
      </c>
      <c r="I4153" s="1" t="s">
        <v>26</v>
      </c>
      <c r="J4153" s="1" t="s">
        <v>93</v>
      </c>
      <c r="K4153" s="6">
        <v>1572.82</v>
      </c>
      <c r="L4153" s="6">
        <v>786.41</v>
      </c>
      <c r="M4153" s="1">
        <v>2</v>
      </c>
      <c r="N4153" s="8">
        <v>45448</v>
      </c>
      <c r="O4153" s="4" t="str">
        <f t="shared" si="193"/>
        <v>June 2024</v>
      </c>
      <c r="P4153" s="1" t="s">
        <v>79</v>
      </c>
      <c r="Q4153" s="1" t="s">
        <v>37</v>
      </c>
      <c r="R4153" s="6">
        <v>61.51</v>
      </c>
      <c r="S4153" s="6">
        <f t="shared" si="194"/>
        <v>1634.33</v>
      </c>
    </row>
    <row r="4154" spans="1:19" x14ac:dyDescent="0.35">
      <c r="A4154" s="1">
        <v>12569</v>
      </c>
      <c r="B4154" s="1">
        <v>64</v>
      </c>
      <c r="C4154" s="1" t="str">
        <f t="shared" si="192"/>
        <v>Old</v>
      </c>
      <c r="D4154" s="1" t="s">
        <v>16</v>
      </c>
      <c r="E4154" s="1" t="s">
        <v>17</v>
      </c>
      <c r="F4154" s="1" t="s">
        <v>18</v>
      </c>
      <c r="G4154" s="1" t="s">
        <v>81</v>
      </c>
      <c r="H4154" s="1">
        <v>5</v>
      </c>
      <c r="I4154" s="1" t="s">
        <v>26</v>
      </c>
      <c r="J4154" s="1" t="s">
        <v>93</v>
      </c>
      <c r="K4154" s="6">
        <v>4558.72</v>
      </c>
      <c r="L4154" s="6">
        <v>1139.68</v>
      </c>
      <c r="M4154" s="1">
        <v>4</v>
      </c>
      <c r="N4154" s="8">
        <v>45448</v>
      </c>
      <c r="O4154" s="4" t="str">
        <f t="shared" si="193"/>
        <v>June 2024</v>
      </c>
      <c r="P4154" s="1" t="s">
        <v>79</v>
      </c>
      <c r="Q4154" s="1" t="s">
        <v>102</v>
      </c>
      <c r="R4154" s="6">
        <v>78.849999999999994</v>
      </c>
      <c r="S4154" s="6">
        <f t="shared" si="194"/>
        <v>4637.5700000000006</v>
      </c>
    </row>
    <row r="4155" spans="1:19" x14ac:dyDescent="0.35">
      <c r="A4155" s="1">
        <v>16609</v>
      </c>
      <c r="B4155" s="1">
        <v>65</v>
      </c>
      <c r="C4155" s="1" t="str">
        <f t="shared" si="192"/>
        <v>Old</v>
      </c>
      <c r="D4155" s="1" t="s">
        <v>16</v>
      </c>
      <c r="E4155" s="1" t="s">
        <v>17</v>
      </c>
      <c r="F4155" s="1" t="s">
        <v>77</v>
      </c>
      <c r="G4155" s="1" t="s">
        <v>86</v>
      </c>
      <c r="H4155" s="1">
        <v>5</v>
      </c>
      <c r="I4155" s="1" t="s">
        <v>26</v>
      </c>
      <c r="J4155" s="1" t="s">
        <v>21</v>
      </c>
      <c r="K4155" s="6">
        <v>361.18</v>
      </c>
      <c r="L4155" s="6">
        <v>361.18</v>
      </c>
      <c r="M4155" s="1">
        <v>1</v>
      </c>
      <c r="N4155" s="8">
        <v>45448</v>
      </c>
      <c r="O4155" s="4" t="str">
        <f t="shared" si="193"/>
        <v>June 2024</v>
      </c>
      <c r="P4155" s="1" t="s">
        <v>22</v>
      </c>
      <c r="Q4155" s="1" t="s">
        <v>118</v>
      </c>
      <c r="R4155" s="6">
        <v>177.48</v>
      </c>
      <c r="S4155" s="6">
        <f t="shared" si="194"/>
        <v>538.66</v>
      </c>
    </row>
    <row r="4156" spans="1:19" x14ac:dyDescent="0.35">
      <c r="A4156" s="1">
        <v>17075</v>
      </c>
      <c r="B4156" s="1">
        <v>65</v>
      </c>
      <c r="C4156" s="1" t="str">
        <f t="shared" si="192"/>
        <v>Old</v>
      </c>
      <c r="D4156" s="1" t="s">
        <v>16</v>
      </c>
      <c r="E4156" s="1" t="s">
        <v>33</v>
      </c>
      <c r="F4156" s="1" t="s">
        <v>77</v>
      </c>
      <c r="G4156" s="1" t="s">
        <v>86</v>
      </c>
      <c r="H4156" s="1">
        <v>5</v>
      </c>
      <c r="I4156" s="1" t="s">
        <v>26</v>
      </c>
      <c r="J4156" s="1" t="s">
        <v>83</v>
      </c>
      <c r="K4156" s="6">
        <v>3250.62</v>
      </c>
      <c r="L4156" s="6">
        <v>361.18</v>
      </c>
      <c r="M4156" s="1">
        <v>9</v>
      </c>
      <c r="N4156" s="8">
        <v>45448</v>
      </c>
      <c r="O4156" s="4" t="str">
        <f t="shared" si="193"/>
        <v>June 2024</v>
      </c>
      <c r="P4156" s="1" t="s">
        <v>79</v>
      </c>
      <c r="Q4156" s="1" t="s">
        <v>52</v>
      </c>
      <c r="R4156" s="6">
        <v>51.31</v>
      </c>
      <c r="S4156" s="6">
        <f t="shared" si="194"/>
        <v>3301.93</v>
      </c>
    </row>
    <row r="4157" spans="1:19" x14ac:dyDescent="0.35">
      <c r="A4157" s="1">
        <v>16646</v>
      </c>
      <c r="B4157" s="1">
        <v>66</v>
      </c>
      <c r="C4157" s="1" t="str">
        <f t="shared" si="192"/>
        <v>Old</v>
      </c>
      <c r="D4157" s="1" t="s">
        <v>16</v>
      </c>
      <c r="E4157" s="1" t="s">
        <v>33</v>
      </c>
      <c r="F4157" s="1" t="s">
        <v>18</v>
      </c>
      <c r="G4157" s="1" t="s">
        <v>81</v>
      </c>
      <c r="H4157" s="1">
        <v>5</v>
      </c>
      <c r="I4157" s="1" t="s">
        <v>26</v>
      </c>
      <c r="J4157" s="1" t="s">
        <v>83</v>
      </c>
      <c r="K4157" s="6">
        <v>7977.76</v>
      </c>
      <c r="L4157" s="6">
        <v>1139.68</v>
      </c>
      <c r="M4157" s="1">
        <v>7</v>
      </c>
      <c r="N4157" s="8">
        <v>45448</v>
      </c>
      <c r="O4157" s="4" t="str">
        <f t="shared" si="193"/>
        <v>June 2024</v>
      </c>
      <c r="P4157" s="1" t="s">
        <v>84</v>
      </c>
      <c r="Q4157" s="1"/>
      <c r="R4157" s="6">
        <v>0</v>
      </c>
      <c r="S4157" s="6">
        <f t="shared" si="194"/>
        <v>7977.76</v>
      </c>
    </row>
    <row r="4158" spans="1:19" x14ac:dyDescent="0.35">
      <c r="A4158" s="1">
        <v>18949</v>
      </c>
      <c r="B4158" s="1">
        <v>66</v>
      </c>
      <c r="C4158" s="1" t="str">
        <f t="shared" si="192"/>
        <v>Old</v>
      </c>
      <c r="D4158" s="1" t="s">
        <v>38</v>
      </c>
      <c r="E4158" s="1" t="s">
        <v>17</v>
      </c>
      <c r="F4158" s="1" t="s">
        <v>40</v>
      </c>
      <c r="G4158" s="1" t="s">
        <v>88</v>
      </c>
      <c r="H4158" s="1">
        <v>4</v>
      </c>
      <c r="I4158" s="1" t="s">
        <v>20</v>
      </c>
      <c r="J4158" s="1" t="s">
        <v>93</v>
      </c>
      <c r="K4158" s="6">
        <v>3676</v>
      </c>
      <c r="L4158" s="6">
        <v>459.5</v>
      </c>
      <c r="M4158" s="1">
        <v>8</v>
      </c>
      <c r="N4158" s="8">
        <v>45448</v>
      </c>
      <c r="O4158" s="4" t="str">
        <f t="shared" si="193"/>
        <v>June 2024</v>
      </c>
      <c r="P4158" s="1" t="s">
        <v>84</v>
      </c>
      <c r="Q4158" s="1" t="s">
        <v>104</v>
      </c>
      <c r="R4158" s="6">
        <v>148.19</v>
      </c>
      <c r="S4158" s="6">
        <f t="shared" si="194"/>
        <v>3824.19</v>
      </c>
    </row>
    <row r="4159" spans="1:19" x14ac:dyDescent="0.35">
      <c r="A4159" s="1">
        <v>1829</v>
      </c>
      <c r="B4159" s="1">
        <v>67</v>
      </c>
      <c r="C4159" s="1" t="str">
        <f t="shared" si="192"/>
        <v>Old</v>
      </c>
      <c r="D4159" s="1" t="s">
        <v>38</v>
      </c>
      <c r="E4159" s="1" t="s">
        <v>17</v>
      </c>
      <c r="F4159" s="1" t="s">
        <v>40</v>
      </c>
      <c r="G4159" s="1" t="s">
        <v>41</v>
      </c>
      <c r="H4159" s="1">
        <v>3</v>
      </c>
      <c r="I4159" s="1" t="s">
        <v>26</v>
      </c>
      <c r="J4159" s="1" t="s">
        <v>34</v>
      </c>
      <c r="K4159" s="6">
        <v>7603.47</v>
      </c>
      <c r="L4159" s="6">
        <v>844.83</v>
      </c>
      <c r="M4159" s="1">
        <v>9</v>
      </c>
      <c r="N4159" s="8">
        <v>45448</v>
      </c>
      <c r="O4159" s="4" t="str">
        <f t="shared" si="193"/>
        <v>June 2024</v>
      </c>
      <c r="P4159" s="1" t="s">
        <v>32</v>
      </c>
      <c r="Q4159" s="1" t="s">
        <v>29</v>
      </c>
      <c r="R4159" s="6">
        <v>22.2</v>
      </c>
      <c r="S4159" s="6">
        <f t="shared" si="194"/>
        <v>7625.67</v>
      </c>
    </row>
    <row r="4160" spans="1:19" x14ac:dyDescent="0.35">
      <c r="A4160" s="1">
        <v>1999</v>
      </c>
      <c r="B4160" s="1">
        <v>67</v>
      </c>
      <c r="C4160" s="1" t="str">
        <f t="shared" si="192"/>
        <v>Old</v>
      </c>
      <c r="D4160" s="1" t="s">
        <v>38</v>
      </c>
      <c r="E4160" s="1" t="s">
        <v>17</v>
      </c>
      <c r="F4160" s="1" t="s">
        <v>18</v>
      </c>
      <c r="G4160" s="1" t="s">
        <v>36</v>
      </c>
      <c r="H4160" s="1">
        <v>5</v>
      </c>
      <c r="I4160" s="1" t="s">
        <v>26</v>
      </c>
      <c r="J4160" s="1" t="s">
        <v>42</v>
      </c>
      <c r="K4160" s="6">
        <v>186.75</v>
      </c>
      <c r="L4160" s="6">
        <v>20.75</v>
      </c>
      <c r="M4160" s="1">
        <v>9</v>
      </c>
      <c r="N4160" s="8">
        <v>45448</v>
      </c>
      <c r="O4160" s="4" t="str">
        <f t="shared" si="193"/>
        <v>June 2024</v>
      </c>
      <c r="P4160" s="1" t="s">
        <v>32</v>
      </c>
      <c r="Q4160" s="1" t="s">
        <v>39</v>
      </c>
      <c r="R4160" s="6">
        <v>73.02</v>
      </c>
      <c r="S4160" s="6">
        <f t="shared" si="194"/>
        <v>259.77</v>
      </c>
    </row>
    <row r="4161" spans="1:19" x14ac:dyDescent="0.35">
      <c r="A4161" s="1">
        <v>4480</v>
      </c>
      <c r="B4161" s="1">
        <v>68</v>
      </c>
      <c r="C4161" s="1" t="str">
        <f t="shared" si="192"/>
        <v>Old</v>
      </c>
      <c r="D4161" s="1" t="s">
        <v>38</v>
      </c>
      <c r="E4161" s="1" t="s">
        <v>17</v>
      </c>
      <c r="F4161" s="1" t="s">
        <v>18</v>
      </c>
      <c r="G4161" s="1" t="s">
        <v>19</v>
      </c>
      <c r="H4161" s="1">
        <v>2</v>
      </c>
      <c r="I4161" s="1" t="s">
        <v>20</v>
      </c>
      <c r="J4161" s="1" t="s">
        <v>34</v>
      </c>
      <c r="K4161" s="6">
        <v>3955.95</v>
      </c>
      <c r="L4161" s="6">
        <v>791.19</v>
      </c>
      <c r="M4161" s="1">
        <v>5</v>
      </c>
      <c r="N4161" s="8">
        <v>45448</v>
      </c>
      <c r="O4161" s="4" t="str">
        <f t="shared" si="193"/>
        <v>June 2024</v>
      </c>
      <c r="P4161" s="1" t="s">
        <v>22</v>
      </c>
      <c r="Q4161" s="1" t="s">
        <v>43</v>
      </c>
      <c r="R4161" s="6">
        <v>48.18</v>
      </c>
      <c r="S4161" s="6">
        <f t="shared" si="194"/>
        <v>4004.1299999999997</v>
      </c>
    </row>
    <row r="4162" spans="1:19" x14ac:dyDescent="0.35">
      <c r="A4162" s="1">
        <v>16605</v>
      </c>
      <c r="B4162" s="1">
        <v>69</v>
      </c>
      <c r="C4162" s="1" t="str">
        <f t="shared" ref="C4162:C4225" si="195">IF(B4162&lt;=35,"Young",IF(B4162&lt;=55,"Middle-Aged","Old"))</f>
        <v>Old</v>
      </c>
      <c r="D4162" s="1" t="s">
        <v>38</v>
      </c>
      <c r="E4162" s="1" t="s">
        <v>33</v>
      </c>
      <c r="F4162" s="1" t="s">
        <v>77</v>
      </c>
      <c r="G4162" s="1" t="s">
        <v>86</v>
      </c>
      <c r="H4162" s="1">
        <v>5</v>
      </c>
      <c r="I4162" s="1" t="s">
        <v>26</v>
      </c>
      <c r="J4162" s="1" t="s">
        <v>21</v>
      </c>
      <c r="K4162" s="6">
        <v>1805.9</v>
      </c>
      <c r="L4162" s="6">
        <v>361.18</v>
      </c>
      <c r="M4162" s="1">
        <v>5</v>
      </c>
      <c r="N4162" s="8">
        <v>45448</v>
      </c>
      <c r="O4162" s="4" t="str">
        <f t="shared" ref="O4162:O4225" si="196">TEXT(N4162,"mmmm yyyy")</f>
        <v>June 2024</v>
      </c>
      <c r="P4162" s="1" t="s">
        <v>79</v>
      </c>
      <c r="Q4162" s="1"/>
      <c r="R4162" s="6">
        <v>0</v>
      </c>
      <c r="S4162" s="6">
        <f t="shared" ref="S4162:S4225" si="197">K4162+R4162</f>
        <v>1805.9</v>
      </c>
    </row>
    <row r="4163" spans="1:19" x14ac:dyDescent="0.35">
      <c r="A4163" s="1">
        <v>16129</v>
      </c>
      <c r="B4163" s="1">
        <v>70</v>
      </c>
      <c r="C4163" s="1" t="str">
        <f t="shared" si="195"/>
        <v>Old</v>
      </c>
      <c r="D4163" s="1" t="s">
        <v>16</v>
      </c>
      <c r="E4163" s="1" t="s">
        <v>17</v>
      </c>
      <c r="F4163" s="1" t="s">
        <v>24</v>
      </c>
      <c r="G4163" s="1" t="s">
        <v>85</v>
      </c>
      <c r="H4163" s="1">
        <v>2</v>
      </c>
      <c r="I4163" s="1" t="s">
        <v>20</v>
      </c>
      <c r="J4163" s="1" t="s">
        <v>83</v>
      </c>
      <c r="K4163" s="6">
        <v>3145.64</v>
      </c>
      <c r="L4163" s="6">
        <v>786.41</v>
      </c>
      <c r="M4163" s="1">
        <v>4</v>
      </c>
      <c r="N4163" s="8">
        <v>45448</v>
      </c>
      <c r="O4163" s="4" t="str">
        <f t="shared" si="196"/>
        <v>June 2024</v>
      </c>
      <c r="P4163" s="1" t="s">
        <v>79</v>
      </c>
      <c r="Q4163" s="1"/>
      <c r="R4163" s="6">
        <v>0</v>
      </c>
      <c r="S4163" s="6">
        <f t="shared" si="197"/>
        <v>3145.64</v>
      </c>
    </row>
    <row r="4164" spans="1:19" x14ac:dyDescent="0.35">
      <c r="A4164" s="1">
        <v>9790</v>
      </c>
      <c r="B4164" s="1">
        <v>72</v>
      </c>
      <c r="C4164" s="1" t="str">
        <f t="shared" si="195"/>
        <v>Old</v>
      </c>
      <c r="D4164" s="1" t="s">
        <v>16</v>
      </c>
      <c r="E4164" s="1" t="s">
        <v>33</v>
      </c>
      <c r="F4164" s="1" t="s">
        <v>40</v>
      </c>
      <c r="G4164" s="1" t="s">
        <v>41</v>
      </c>
      <c r="H4164" s="1">
        <v>3</v>
      </c>
      <c r="I4164" s="1" t="s">
        <v>26</v>
      </c>
      <c r="J4164" s="1" t="s">
        <v>21</v>
      </c>
      <c r="K4164" s="6">
        <v>6758.64</v>
      </c>
      <c r="L4164" s="6">
        <v>844.83</v>
      </c>
      <c r="M4164" s="1">
        <v>8</v>
      </c>
      <c r="N4164" s="8">
        <v>45448</v>
      </c>
      <c r="O4164" s="4" t="str">
        <f t="shared" si="196"/>
        <v>June 2024</v>
      </c>
      <c r="P4164" s="1" t="s">
        <v>22</v>
      </c>
      <c r="Q4164" s="1" t="s">
        <v>29</v>
      </c>
      <c r="R4164" s="6">
        <v>34.549999999999997</v>
      </c>
      <c r="S4164" s="6">
        <f t="shared" si="197"/>
        <v>6793.1900000000005</v>
      </c>
    </row>
    <row r="4165" spans="1:19" x14ac:dyDescent="0.35">
      <c r="A4165" s="1">
        <v>14710</v>
      </c>
      <c r="B4165" s="1">
        <v>72</v>
      </c>
      <c r="C4165" s="1" t="str">
        <f t="shared" si="195"/>
        <v>Old</v>
      </c>
      <c r="D4165" s="1" t="s">
        <v>38</v>
      </c>
      <c r="E4165" s="1" t="s">
        <v>17</v>
      </c>
      <c r="F4165" s="1" t="s">
        <v>77</v>
      </c>
      <c r="G4165" s="1" t="s">
        <v>86</v>
      </c>
      <c r="H4165" s="1">
        <v>2</v>
      </c>
      <c r="I4165" s="1" t="s">
        <v>26</v>
      </c>
      <c r="J4165" s="1" t="s">
        <v>93</v>
      </c>
      <c r="K4165" s="6">
        <v>2889.44</v>
      </c>
      <c r="L4165" s="6">
        <v>361.18</v>
      </c>
      <c r="M4165" s="1">
        <v>8</v>
      </c>
      <c r="N4165" s="8">
        <v>45448</v>
      </c>
      <c r="O4165" s="4" t="str">
        <f t="shared" si="196"/>
        <v>June 2024</v>
      </c>
      <c r="P4165" s="1" t="s">
        <v>22</v>
      </c>
      <c r="Q4165" s="1" t="s">
        <v>89</v>
      </c>
      <c r="R4165" s="6">
        <v>95.97</v>
      </c>
      <c r="S4165" s="6">
        <f t="shared" si="197"/>
        <v>2985.41</v>
      </c>
    </row>
    <row r="4166" spans="1:19" x14ac:dyDescent="0.35">
      <c r="A4166" s="1">
        <v>5080</v>
      </c>
      <c r="B4166" s="1">
        <v>73</v>
      </c>
      <c r="C4166" s="1" t="str">
        <f t="shared" si="195"/>
        <v>Old</v>
      </c>
      <c r="D4166" s="1" t="s">
        <v>16</v>
      </c>
      <c r="E4166" s="1" t="s">
        <v>17</v>
      </c>
      <c r="F4166" s="1" t="s">
        <v>24</v>
      </c>
      <c r="G4166" s="1" t="s">
        <v>25</v>
      </c>
      <c r="H4166" s="1">
        <v>3</v>
      </c>
      <c r="I4166" s="1" t="s">
        <v>26</v>
      </c>
      <c r="J4166" s="1" t="s">
        <v>34</v>
      </c>
      <c r="K4166" s="6">
        <v>741.09</v>
      </c>
      <c r="L4166" s="6">
        <v>247.03</v>
      </c>
      <c r="M4166" s="1">
        <v>3</v>
      </c>
      <c r="N4166" s="8">
        <v>45448</v>
      </c>
      <c r="O4166" s="4" t="str">
        <f t="shared" si="196"/>
        <v>June 2024</v>
      </c>
      <c r="P4166" s="1" t="s">
        <v>28</v>
      </c>
      <c r="Q4166" s="1" t="s">
        <v>51</v>
      </c>
      <c r="R4166" s="6">
        <v>30.22</v>
      </c>
      <c r="S4166" s="6">
        <f t="shared" si="197"/>
        <v>771.31000000000006</v>
      </c>
    </row>
    <row r="4167" spans="1:19" x14ac:dyDescent="0.35">
      <c r="A4167" s="1">
        <v>14519</v>
      </c>
      <c r="B4167" s="1">
        <v>73</v>
      </c>
      <c r="C4167" s="1" t="str">
        <f t="shared" si="195"/>
        <v>Old</v>
      </c>
      <c r="D4167" s="1" t="s">
        <v>38</v>
      </c>
      <c r="E4167" s="1" t="s">
        <v>17</v>
      </c>
      <c r="F4167" s="1" t="s">
        <v>40</v>
      </c>
      <c r="G4167" s="1" t="s">
        <v>88</v>
      </c>
      <c r="H4167" s="1">
        <v>4</v>
      </c>
      <c r="I4167" s="1" t="s">
        <v>26</v>
      </c>
      <c r="J4167" s="1" t="s">
        <v>83</v>
      </c>
      <c r="K4167" s="6">
        <v>1378.5</v>
      </c>
      <c r="L4167" s="6">
        <v>459.5</v>
      </c>
      <c r="M4167" s="1">
        <v>3</v>
      </c>
      <c r="N4167" s="8">
        <v>45448</v>
      </c>
      <c r="O4167" s="4" t="str">
        <f t="shared" si="196"/>
        <v>June 2024</v>
      </c>
      <c r="P4167" s="1" t="s">
        <v>84</v>
      </c>
      <c r="Q4167" s="1"/>
      <c r="R4167" s="6">
        <v>0</v>
      </c>
      <c r="S4167" s="6">
        <f t="shared" si="197"/>
        <v>1378.5</v>
      </c>
    </row>
    <row r="4168" spans="1:19" x14ac:dyDescent="0.35">
      <c r="A4168" s="1">
        <v>13137</v>
      </c>
      <c r="B4168" s="1">
        <v>74</v>
      </c>
      <c r="C4168" s="1" t="str">
        <f t="shared" si="195"/>
        <v>Old</v>
      </c>
      <c r="D4168" s="1" t="s">
        <v>16</v>
      </c>
      <c r="E4168" s="1" t="s">
        <v>17</v>
      </c>
      <c r="F4168" s="1" t="s">
        <v>77</v>
      </c>
      <c r="G4168" s="1" t="s">
        <v>86</v>
      </c>
      <c r="H4168" s="1">
        <v>2</v>
      </c>
      <c r="I4168" s="1" t="s">
        <v>26</v>
      </c>
      <c r="J4168" s="1" t="s">
        <v>21</v>
      </c>
      <c r="K4168" s="6">
        <v>1444.72</v>
      </c>
      <c r="L4168" s="6">
        <v>361.18</v>
      </c>
      <c r="M4168" s="1">
        <v>4</v>
      </c>
      <c r="N4168" s="8">
        <v>45448</v>
      </c>
      <c r="O4168" s="4" t="str">
        <f t="shared" si="196"/>
        <v>June 2024</v>
      </c>
      <c r="P4168" s="1" t="s">
        <v>84</v>
      </c>
      <c r="Q4168" s="1" t="s">
        <v>82</v>
      </c>
      <c r="R4168" s="6">
        <v>68.75</v>
      </c>
      <c r="S4168" s="6">
        <f t="shared" si="197"/>
        <v>1513.47</v>
      </c>
    </row>
    <row r="4169" spans="1:19" x14ac:dyDescent="0.35">
      <c r="A4169" s="1">
        <v>1682</v>
      </c>
      <c r="B4169" s="1">
        <v>76</v>
      </c>
      <c r="C4169" s="1" t="str">
        <f t="shared" si="195"/>
        <v>Old</v>
      </c>
      <c r="D4169" s="1" t="s">
        <v>38</v>
      </c>
      <c r="E4169" s="1" t="s">
        <v>17</v>
      </c>
      <c r="F4169" s="1" t="s">
        <v>40</v>
      </c>
      <c r="G4169" s="1" t="s">
        <v>41</v>
      </c>
      <c r="H4169" s="1">
        <v>3</v>
      </c>
      <c r="I4169" s="1" t="s">
        <v>20</v>
      </c>
      <c r="J4169" s="1" t="s">
        <v>21</v>
      </c>
      <c r="K4169" s="6">
        <v>3379.32</v>
      </c>
      <c r="L4169" s="6">
        <v>844.83</v>
      </c>
      <c r="M4169" s="1">
        <v>4</v>
      </c>
      <c r="N4169" s="8">
        <v>45448</v>
      </c>
      <c r="O4169" s="4" t="str">
        <f t="shared" si="196"/>
        <v>June 2024</v>
      </c>
      <c r="P4169" s="1" t="s">
        <v>22</v>
      </c>
      <c r="Q4169" s="1"/>
      <c r="R4169" s="6">
        <v>0</v>
      </c>
      <c r="S4169" s="6">
        <f t="shared" si="197"/>
        <v>3379.32</v>
      </c>
    </row>
    <row r="4170" spans="1:19" x14ac:dyDescent="0.35">
      <c r="A4170" s="1">
        <v>8178</v>
      </c>
      <c r="B4170" s="1">
        <v>76</v>
      </c>
      <c r="C4170" s="1" t="str">
        <f t="shared" si="195"/>
        <v>Old</v>
      </c>
      <c r="D4170" s="1" t="s">
        <v>38</v>
      </c>
      <c r="E4170" s="1" t="s">
        <v>17</v>
      </c>
      <c r="F4170" s="1" t="s">
        <v>30</v>
      </c>
      <c r="G4170" s="1" t="s">
        <v>31</v>
      </c>
      <c r="H4170" s="1">
        <v>3</v>
      </c>
      <c r="I4170" s="1" t="s">
        <v>20</v>
      </c>
      <c r="J4170" s="1" t="s">
        <v>21</v>
      </c>
      <c r="K4170" s="6">
        <v>2319.8000000000002</v>
      </c>
      <c r="L4170" s="6">
        <v>463.96</v>
      </c>
      <c r="M4170" s="1">
        <v>5</v>
      </c>
      <c r="N4170" s="8">
        <v>45448</v>
      </c>
      <c r="O4170" s="4" t="str">
        <f t="shared" si="196"/>
        <v>June 2024</v>
      </c>
      <c r="P4170" s="1" t="s">
        <v>22</v>
      </c>
      <c r="Q4170" s="1"/>
      <c r="R4170" s="6">
        <v>0</v>
      </c>
      <c r="S4170" s="6">
        <f t="shared" si="197"/>
        <v>2319.8000000000002</v>
      </c>
    </row>
    <row r="4171" spans="1:19" x14ac:dyDescent="0.35">
      <c r="A4171" s="1">
        <v>16355</v>
      </c>
      <c r="B4171" s="1">
        <v>76</v>
      </c>
      <c r="C4171" s="1" t="str">
        <f t="shared" si="195"/>
        <v>Old</v>
      </c>
      <c r="D4171" s="1" t="s">
        <v>38</v>
      </c>
      <c r="E4171" s="1" t="s">
        <v>33</v>
      </c>
      <c r="F4171" s="1" t="s">
        <v>30</v>
      </c>
      <c r="G4171" s="1" t="s">
        <v>78</v>
      </c>
      <c r="H4171" s="1">
        <v>4</v>
      </c>
      <c r="I4171" s="1" t="s">
        <v>26</v>
      </c>
      <c r="J4171" s="1" t="s">
        <v>21</v>
      </c>
      <c r="K4171" s="6">
        <v>4720.24</v>
      </c>
      <c r="L4171" s="6">
        <v>674.32</v>
      </c>
      <c r="M4171" s="1">
        <v>7</v>
      </c>
      <c r="N4171" s="8">
        <v>45448</v>
      </c>
      <c r="O4171" s="4" t="str">
        <f t="shared" si="196"/>
        <v>June 2024</v>
      </c>
      <c r="P4171" s="1" t="s">
        <v>79</v>
      </c>
      <c r="Q4171" s="1" t="s">
        <v>82</v>
      </c>
      <c r="R4171" s="6">
        <v>135.08000000000001</v>
      </c>
      <c r="S4171" s="6">
        <f t="shared" si="197"/>
        <v>4855.32</v>
      </c>
    </row>
    <row r="4172" spans="1:19" x14ac:dyDescent="0.35">
      <c r="A4172" s="1">
        <v>13602</v>
      </c>
      <c r="B4172" s="1">
        <v>77</v>
      </c>
      <c r="C4172" s="1" t="str">
        <f t="shared" si="195"/>
        <v>Old</v>
      </c>
      <c r="D4172" s="1" t="s">
        <v>38</v>
      </c>
      <c r="E4172" s="1" t="s">
        <v>17</v>
      </c>
      <c r="F4172" s="1" t="s">
        <v>77</v>
      </c>
      <c r="G4172" s="1" t="s">
        <v>86</v>
      </c>
      <c r="H4172" s="1">
        <v>1</v>
      </c>
      <c r="I4172" s="1" t="s">
        <v>20</v>
      </c>
      <c r="J4172" s="1" t="s">
        <v>21</v>
      </c>
      <c r="K4172" s="6">
        <v>2167.08</v>
      </c>
      <c r="L4172" s="6">
        <v>361.18</v>
      </c>
      <c r="M4172" s="1">
        <v>6</v>
      </c>
      <c r="N4172" s="8">
        <v>45448</v>
      </c>
      <c r="O4172" s="4" t="str">
        <f t="shared" si="196"/>
        <v>June 2024</v>
      </c>
      <c r="P4172" s="1" t="s">
        <v>84</v>
      </c>
      <c r="Q4172" s="1" t="s">
        <v>96</v>
      </c>
      <c r="R4172" s="6">
        <v>33.299999999999997</v>
      </c>
      <c r="S4172" s="6">
        <f t="shared" si="197"/>
        <v>2200.38</v>
      </c>
    </row>
    <row r="4173" spans="1:19" x14ac:dyDescent="0.35">
      <c r="A4173" s="1">
        <v>7436</v>
      </c>
      <c r="B4173" s="1">
        <v>78</v>
      </c>
      <c r="C4173" s="1" t="str">
        <f t="shared" si="195"/>
        <v>Old</v>
      </c>
      <c r="D4173" s="1" t="s">
        <v>38</v>
      </c>
      <c r="E4173" s="1" t="s">
        <v>17</v>
      </c>
      <c r="F4173" s="1" t="s">
        <v>18</v>
      </c>
      <c r="G4173" s="1" t="s">
        <v>36</v>
      </c>
      <c r="H4173" s="1">
        <v>5</v>
      </c>
      <c r="I4173" s="1" t="s">
        <v>26</v>
      </c>
      <c r="J4173" s="1" t="s">
        <v>21</v>
      </c>
      <c r="K4173" s="6">
        <v>124.5</v>
      </c>
      <c r="L4173" s="6">
        <v>20.75</v>
      </c>
      <c r="M4173" s="1">
        <v>6</v>
      </c>
      <c r="N4173" s="8">
        <v>45448</v>
      </c>
      <c r="O4173" s="4" t="str">
        <f t="shared" si="196"/>
        <v>June 2024</v>
      </c>
      <c r="P4173" s="1" t="s">
        <v>28</v>
      </c>
      <c r="Q4173" s="1"/>
      <c r="R4173" s="6">
        <v>0</v>
      </c>
      <c r="S4173" s="6">
        <f t="shared" si="197"/>
        <v>124.5</v>
      </c>
    </row>
    <row r="4174" spans="1:19" x14ac:dyDescent="0.35">
      <c r="A4174" s="1">
        <v>13076</v>
      </c>
      <c r="B4174" s="1">
        <v>78</v>
      </c>
      <c r="C4174" s="1" t="str">
        <f t="shared" si="195"/>
        <v>Old</v>
      </c>
      <c r="D4174" s="1" t="s">
        <v>38</v>
      </c>
      <c r="E4174" s="1" t="s">
        <v>33</v>
      </c>
      <c r="F4174" s="1" t="s">
        <v>40</v>
      </c>
      <c r="G4174" s="1" t="s">
        <v>88</v>
      </c>
      <c r="H4174" s="1">
        <v>2</v>
      </c>
      <c r="I4174" s="1" t="s">
        <v>20</v>
      </c>
      <c r="J4174" s="1" t="s">
        <v>83</v>
      </c>
      <c r="K4174" s="6">
        <v>4135.5</v>
      </c>
      <c r="L4174" s="6">
        <v>459.5</v>
      </c>
      <c r="M4174" s="1">
        <v>9</v>
      </c>
      <c r="N4174" s="8">
        <v>45448</v>
      </c>
      <c r="O4174" s="4" t="str">
        <f t="shared" si="196"/>
        <v>June 2024</v>
      </c>
      <c r="P4174" s="1" t="s">
        <v>79</v>
      </c>
      <c r="Q4174" s="1" t="s">
        <v>118</v>
      </c>
      <c r="R4174" s="6">
        <v>175.62</v>
      </c>
      <c r="S4174" s="6">
        <f t="shared" si="197"/>
        <v>4311.12</v>
      </c>
    </row>
    <row r="4175" spans="1:19" x14ac:dyDescent="0.35">
      <c r="A4175" s="1">
        <v>8235</v>
      </c>
      <c r="B4175" s="1">
        <v>79</v>
      </c>
      <c r="C4175" s="1" t="str">
        <f t="shared" si="195"/>
        <v>Old</v>
      </c>
      <c r="D4175" s="1" t="s">
        <v>16</v>
      </c>
      <c r="E4175" s="1" t="s">
        <v>17</v>
      </c>
      <c r="F4175" s="1" t="s">
        <v>24</v>
      </c>
      <c r="G4175" s="1" t="s">
        <v>25</v>
      </c>
      <c r="H4175" s="1">
        <v>3</v>
      </c>
      <c r="I4175" s="1" t="s">
        <v>20</v>
      </c>
      <c r="J4175" s="1" t="s">
        <v>27</v>
      </c>
      <c r="K4175" s="6">
        <v>2223.27</v>
      </c>
      <c r="L4175" s="6">
        <v>247.03</v>
      </c>
      <c r="M4175" s="1">
        <v>9</v>
      </c>
      <c r="N4175" s="8">
        <v>45448</v>
      </c>
      <c r="O4175" s="4" t="str">
        <f t="shared" si="196"/>
        <v>June 2024</v>
      </c>
      <c r="P4175" s="1" t="s">
        <v>28</v>
      </c>
      <c r="Q4175" s="1" t="s">
        <v>29</v>
      </c>
      <c r="R4175" s="6">
        <v>5.34</v>
      </c>
      <c r="S4175" s="6">
        <f t="shared" si="197"/>
        <v>2228.61</v>
      </c>
    </row>
    <row r="4176" spans="1:19" x14ac:dyDescent="0.35">
      <c r="A4176" s="1">
        <v>2716</v>
      </c>
      <c r="B4176" s="1">
        <v>80</v>
      </c>
      <c r="C4176" s="1" t="str">
        <f t="shared" si="195"/>
        <v>Old</v>
      </c>
      <c r="D4176" s="1" t="s">
        <v>16</v>
      </c>
      <c r="E4176" s="1" t="s">
        <v>17</v>
      </c>
      <c r="F4176" s="1" t="s">
        <v>24</v>
      </c>
      <c r="G4176" s="1" t="s">
        <v>25</v>
      </c>
      <c r="H4176" s="1">
        <v>3</v>
      </c>
      <c r="I4176" s="1" t="s">
        <v>26</v>
      </c>
      <c r="J4176" s="1" t="s">
        <v>42</v>
      </c>
      <c r="K4176" s="6">
        <v>1976.24</v>
      </c>
      <c r="L4176" s="6">
        <v>247.03</v>
      </c>
      <c r="M4176" s="1">
        <v>8</v>
      </c>
      <c r="N4176" s="8">
        <v>45448</v>
      </c>
      <c r="O4176" s="4" t="str">
        <f t="shared" si="196"/>
        <v>June 2024</v>
      </c>
      <c r="P4176" s="1" t="s">
        <v>28</v>
      </c>
      <c r="Q4176" s="1"/>
      <c r="R4176" s="6">
        <v>0</v>
      </c>
      <c r="S4176" s="6">
        <f t="shared" si="197"/>
        <v>1976.24</v>
      </c>
    </row>
    <row r="4177" spans="1:19" x14ac:dyDescent="0.35">
      <c r="A4177" s="1">
        <v>16010</v>
      </c>
      <c r="B4177" s="1">
        <v>18</v>
      </c>
      <c r="C4177" s="1" t="str">
        <f t="shared" si="195"/>
        <v>Young</v>
      </c>
      <c r="D4177" s="1" t="s">
        <v>16</v>
      </c>
      <c r="E4177" s="1" t="s">
        <v>33</v>
      </c>
      <c r="F4177" s="1" t="s">
        <v>77</v>
      </c>
      <c r="G4177" s="1" t="s">
        <v>86</v>
      </c>
      <c r="H4177" s="1">
        <v>3</v>
      </c>
      <c r="I4177" s="1" t="s">
        <v>20</v>
      </c>
      <c r="J4177" s="1" t="s">
        <v>21</v>
      </c>
      <c r="K4177" s="6">
        <v>1083.54</v>
      </c>
      <c r="L4177" s="6">
        <v>361.18</v>
      </c>
      <c r="M4177" s="1">
        <v>3</v>
      </c>
      <c r="N4177" s="8">
        <v>45449</v>
      </c>
      <c r="O4177" s="4" t="str">
        <f t="shared" si="196"/>
        <v>June 2024</v>
      </c>
      <c r="P4177" s="1" t="s">
        <v>22</v>
      </c>
      <c r="Q4177" s="1" t="s">
        <v>113</v>
      </c>
      <c r="R4177" s="6">
        <v>95.8</v>
      </c>
      <c r="S4177" s="6">
        <f t="shared" si="197"/>
        <v>1179.3399999999999</v>
      </c>
    </row>
    <row r="4178" spans="1:19" x14ac:dyDescent="0.35">
      <c r="A4178" s="1">
        <v>19614</v>
      </c>
      <c r="B4178" s="1">
        <v>18</v>
      </c>
      <c r="C4178" s="1" t="str">
        <f t="shared" si="195"/>
        <v>Young</v>
      </c>
      <c r="D4178" s="1" t="s">
        <v>16</v>
      </c>
      <c r="E4178" s="1" t="s">
        <v>33</v>
      </c>
      <c r="F4178" s="1" t="s">
        <v>24</v>
      </c>
      <c r="G4178" s="1" t="s">
        <v>85</v>
      </c>
      <c r="H4178" s="1">
        <v>2</v>
      </c>
      <c r="I4178" s="1" t="s">
        <v>20</v>
      </c>
      <c r="J4178" s="1" t="s">
        <v>21</v>
      </c>
      <c r="K4178" s="6">
        <v>3932.05</v>
      </c>
      <c r="L4178" s="6">
        <v>786.41</v>
      </c>
      <c r="M4178" s="1">
        <v>5</v>
      </c>
      <c r="N4178" s="8">
        <v>45449</v>
      </c>
      <c r="O4178" s="4" t="str">
        <f t="shared" si="196"/>
        <v>June 2024</v>
      </c>
      <c r="P4178" s="1" t="s">
        <v>79</v>
      </c>
      <c r="Q4178" s="1" t="s">
        <v>95</v>
      </c>
      <c r="R4178" s="6">
        <v>117.95</v>
      </c>
      <c r="S4178" s="6">
        <f t="shared" si="197"/>
        <v>4050</v>
      </c>
    </row>
    <row r="4179" spans="1:19" x14ac:dyDescent="0.35">
      <c r="A4179" s="1">
        <v>2837</v>
      </c>
      <c r="B4179" s="1">
        <v>21</v>
      </c>
      <c r="C4179" s="1" t="str">
        <f t="shared" si="195"/>
        <v>Young</v>
      </c>
      <c r="D4179" s="1" t="s">
        <v>16</v>
      </c>
      <c r="E4179" s="1" t="s">
        <v>17</v>
      </c>
      <c r="F4179" s="1" t="s">
        <v>24</v>
      </c>
      <c r="G4179" s="1" t="s">
        <v>25</v>
      </c>
      <c r="H4179" s="1">
        <v>3</v>
      </c>
      <c r="I4179" s="1" t="s">
        <v>20</v>
      </c>
      <c r="J4179" s="1" t="s">
        <v>42</v>
      </c>
      <c r="K4179" s="6">
        <v>494.06</v>
      </c>
      <c r="L4179" s="6">
        <v>247.03</v>
      </c>
      <c r="M4179" s="1">
        <v>2</v>
      </c>
      <c r="N4179" s="8">
        <v>45449</v>
      </c>
      <c r="O4179" s="4" t="str">
        <f t="shared" si="196"/>
        <v>June 2024</v>
      </c>
      <c r="P4179" s="1" t="s">
        <v>32</v>
      </c>
      <c r="Q4179" s="1" t="s">
        <v>68</v>
      </c>
      <c r="R4179" s="6">
        <v>65.66</v>
      </c>
      <c r="S4179" s="6">
        <f t="shared" si="197"/>
        <v>559.72</v>
      </c>
    </row>
    <row r="4180" spans="1:19" x14ac:dyDescent="0.35">
      <c r="A4180" s="1">
        <v>7435</v>
      </c>
      <c r="B4180" s="1">
        <v>21</v>
      </c>
      <c r="C4180" s="1" t="str">
        <f t="shared" si="195"/>
        <v>Young</v>
      </c>
      <c r="D4180" s="1" t="s">
        <v>38</v>
      </c>
      <c r="E4180" s="1" t="s">
        <v>33</v>
      </c>
      <c r="F4180" s="1" t="s">
        <v>30</v>
      </c>
      <c r="G4180" s="1" t="s">
        <v>31</v>
      </c>
      <c r="H4180" s="1">
        <v>3</v>
      </c>
      <c r="I4180" s="1" t="s">
        <v>20</v>
      </c>
      <c r="J4180" s="1" t="s">
        <v>42</v>
      </c>
      <c r="K4180" s="6">
        <v>4639.6000000000004</v>
      </c>
      <c r="L4180" s="6">
        <v>463.96</v>
      </c>
      <c r="M4180" s="1">
        <v>10</v>
      </c>
      <c r="N4180" s="8">
        <v>45449</v>
      </c>
      <c r="O4180" s="4" t="str">
        <f t="shared" si="196"/>
        <v>June 2024</v>
      </c>
      <c r="P4180" s="1" t="s">
        <v>32</v>
      </c>
      <c r="Q4180" s="1" t="s">
        <v>50</v>
      </c>
      <c r="R4180" s="6">
        <v>97.41</v>
      </c>
      <c r="S4180" s="6">
        <f t="shared" si="197"/>
        <v>4737.01</v>
      </c>
    </row>
    <row r="4181" spans="1:19" x14ac:dyDescent="0.35">
      <c r="A4181" s="1">
        <v>18358</v>
      </c>
      <c r="B4181" s="1">
        <v>22</v>
      </c>
      <c r="C4181" s="1" t="str">
        <f t="shared" si="195"/>
        <v>Young</v>
      </c>
      <c r="D4181" s="1" t="s">
        <v>16</v>
      </c>
      <c r="E4181" s="1" t="s">
        <v>33</v>
      </c>
      <c r="F4181" s="1" t="s">
        <v>77</v>
      </c>
      <c r="G4181" s="1" t="s">
        <v>86</v>
      </c>
      <c r="H4181" s="1">
        <v>1</v>
      </c>
      <c r="I4181" s="1" t="s">
        <v>26</v>
      </c>
      <c r="J4181" s="1" t="s">
        <v>83</v>
      </c>
      <c r="K4181" s="6">
        <v>3250.62</v>
      </c>
      <c r="L4181" s="6">
        <v>361.18</v>
      </c>
      <c r="M4181" s="1">
        <v>9</v>
      </c>
      <c r="N4181" s="8">
        <v>45449</v>
      </c>
      <c r="O4181" s="4" t="str">
        <f t="shared" si="196"/>
        <v>June 2024</v>
      </c>
      <c r="P4181" s="1" t="s">
        <v>79</v>
      </c>
      <c r="Q4181" s="1"/>
      <c r="R4181" s="6">
        <v>0</v>
      </c>
      <c r="S4181" s="6">
        <f t="shared" si="197"/>
        <v>3250.62</v>
      </c>
    </row>
    <row r="4182" spans="1:19" x14ac:dyDescent="0.35">
      <c r="A4182" s="1">
        <v>15385</v>
      </c>
      <c r="B4182" s="1">
        <v>23</v>
      </c>
      <c r="C4182" s="1" t="str">
        <f t="shared" si="195"/>
        <v>Young</v>
      </c>
      <c r="D4182" s="1" t="s">
        <v>38</v>
      </c>
      <c r="E4182" s="1" t="s">
        <v>17</v>
      </c>
      <c r="F4182" s="1" t="s">
        <v>30</v>
      </c>
      <c r="G4182" s="1" t="s">
        <v>78</v>
      </c>
      <c r="H4182" s="1">
        <v>5</v>
      </c>
      <c r="I4182" s="1" t="s">
        <v>26</v>
      </c>
      <c r="J4182" s="1" t="s">
        <v>93</v>
      </c>
      <c r="K4182" s="6">
        <v>2022.96</v>
      </c>
      <c r="L4182" s="6">
        <v>674.32</v>
      </c>
      <c r="M4182" s="1">
        <v>3</v>
      </c>
      <c r="N4182" s="8">
        <v>45449</v>
      </c>
      <c r="O4182" s="4" t="str">
        <f t="shared" si="196"/>
        <v>June 2024</v>
      </c>
      <c r="P4182" s="1" t="s">
        <v>84</v>
      </c>
      <c r="Q4182" s="1" t="s">
        <v>108</v>
      </c>
      <c r="R4182" s="6">
        <v>183.9</v>
      </c>
      <c r="S4182" s="6">
        <f t="shared" si="197"/>
        <v>2206.86</v>
      </c>
    </row>
    <row r="4183" spans="1:19" x14ac:dyDescent="0.35">
      <c r="A4183" s="1">
        <v>15980</v>
      </c>
      <c r="B4183" s="1">
        <v>23</v>
      </c>
      <c r="C4183" s="1" t="str">
        <f t="shared" si="195"/>
        <v>Young</v>
      </c>
      <c r="D4183" s="1" t="s">
        <v>38</v>
      </c>
      <c r="E4183" s="1" t="s">
        <v>17</v>
      </c>
      <c r="F4183" s="1" t="s">
        <v>18</v>
      </c>
      <c r="G4183" s="1" t="s">
        <v>81</v>
      </c>
      <c r="H4183" s="1">
        <v>4</v>
      </c>
      <c r="I4183" s="1" t="s">
        <v>26</v>
      </c>
      <c r="J4183" s="1" t="s">
        <v>83</v>
      </c>
      <c r="K4183" s="6">
        <v>4558.72</v>
      </c>
      <c r="L4183" s="6">
        <v>1139.68</v>
      </c>
      <c r="M4183" s="1">
        <v>4</v>
      </c>
      <c r="N4183" s="8">
        <v>45449</v>
      </c>
      <c r="O4183" s="4" t="str">
        <f t="shared" si="196"/>
        <v>June 2024</v>
      </c>
      <c r="P4183" s="1" t="s">
        <v>84</v>
      </c>
      <c r="Q4183" s="1"/>
      <c r="R4183" s="6">
        <v>0</v>
      </c>
      <c r="S4183" s="6">
        <f t="shared" si="197"/>
        <v>4558.72</v>
      </c>
    </row>
    <row r="4184" spans="1:19" x14ac:dyDescent="0.35">
      <c r="A4184" s="1">
        <v>12634</v>
      </c>
      <c r="B4184" s="1">
        <v>25</v>
      </c>
      <c r="C4184" s="1" t="str">
        <f t="shared" si="195"/>
        <v>Young</v>
      </c>
      <c r="D4184" s="1" t="s">
        <v>38</v>
      </c>
      <c r="E4184" s="1" t="s">
        <v>17</v>
      </c>
      <c r="F4184" s="1" t="s">
        <v>30</v>
      </c>
      <c r="G4184" s="1" t="s">
        <v>78</v>
      </c>
      <c r="H4184" s="1">
        <v>5</v>
      </c>
      <c r="I4184" s="1" t="s">
        <v>26</v>
      </c>
      <c r="J4184" s="1" t="s">
        <v>83</v>
      </c>
      <c r="K4184" s="6">
        <v>1348.64</v>
      </c>
      <c r="L4184" s="6">
        <v>674.32</v>
      </c>
      <c r="M4184" s="1">
        <v>2</v>
      </c>
      <c r="N4184" s="8">
        <v>45449</v>
      </c>
      <c r="O4184" s="4" t="str">
        <f t="shared" si="196"/>
        <v>June 2024</v>
      </c>
      <c r="P4184" s="1" t="s">
        <v>22</v>
      </c>
      <c r="Q4184" s="1" t="s">
        <v>37</v>
      </c>
      <c r="R4184" s="6">
        <v>48.8</v>
      </c>
      <c r="S4184" s="6">
        <f t="shared" si="197"/>
        <v>1397.44</v>
      </c>
    </row>
    <row r="4185" spans="1:19" x14ac:dyDescent="0.35">
      <c r="A4185" s="1">
        <v>14336</v>
      </c>
      <c r="B4185" s="1">
        <v>25</v>
      </c>
      <c r="C4185" s="1" t="str">
        <f t="shared" si="195"/>
        <v>Young</v>
      </c>
      <c r="D4185" s="1" t="s">
        <v>38</v>
      </c>
      <c r="E4185" s="1" t="s">
        <v>33</v>
      </c>
      <c r="F4185" s="1" t="s">
        <v>77</v>
      </c>
      <c r="G4185" s="1" t="s">
        <v>86</v>
      </c>
      <c r="H4185" s="1">
        <v>1</v>
      </c>
      <c r="I4185" s="1" t="s">
        <v>26</v>
      </c>
      <c r="J4185" s="1" t="s">
        <v>83</v>
      </c>
      <c r="K4185" s="6">
        <v>1083.54</v>
      </c>
      <c r="L4185" s="6">
        <v>361.18</v>
      </c>
      <c r="M4185" s="1">
        <v>3</v>
      </c>
      <c r="N4185" s="8">
        <v>45449</v>
      </c>
      <c r="O4185" s="4" t="str">
        <f t="shared" si="196"/>
        <v>June 2024</v>
      </c>
      <c r="P4185" s="1" t="s">
        <v>79</v>
      </c>
      <c r="Q4185" s="1" t="s">
        <v>37</v>
      </c>
      <c r="R4185" s="6">
        <v>93.1</v>
      </c>
      <c r="S4185" s="6">
        <f t="shared" si="197"/>
        <v>1176.6399999999999</v>
      </c>
    </row>
    <row r="4186" spans="1:19" x14ac:dyDescent="0.35">
      <c r="A4186" s="1">
        <v>17871</v>
      </c>
      <c r="B4186" s="1">
        <v>28</v>
      </c>
      <c r="C4186" s="1" t="str">
        <f t="shared" si="195"/>
        <v>Young</v>
      </c>
      <c r="D4186" s="1" t="s">
        <v>16</v>
      </c>
      <c r="E4186" s="1" t="s">
        <v>17</v>
      </c>
      <c r="F4186" s="1" t="s">
        <v>77</v>
      </c>
      <c r="G4186" s="1" t="s">
        <v>86</v>
      </c>
      <c r="H4186" s="1">
        <v>5</v>
      </c>
      <c r="I4186" s="1" t="s">
        <v>26</v>
      </c>
      <c r="J4186" s="1" t="s">
        <v>83</v>
      </c>
      <c r="K4186" s="6">
        <v>1083.54</v>
      </c>
      <c r="L4186" s="6">
        <v>361.18</v>
      </c>
      <c r="M4186" s="1">
        <v>3</v>
      </c>
      <c r="N4186" s="8">
        <v>45449</v>
      </c>
      <c r="O4186" s="4" t="str">
        <f t="shared" si="196"/>
        <v>June 2024</v>
      </c>
      <c r="P4186" s="1" t="s">
        <v>79</v>
      </c>
      <c r="Q4186" s="1" t="s">
        <v>29</v>
      </c>
      <c r="R4186" s="6">
        <v>19.29</v>
      </c>
      <c r="S4186" s="6">
        <f t="shared" si="197"/>
        <v>1102.83</v>
      </c>
    </row>
    <row r="4187" spans="1:19" x14ac:dyDescent="0.35">
      <c r="A4187" s="1">
        <v>1792</v>
      </c>
      <c r="B4187" s="1">
        <v>30</v>
      </c>
      <c r="C4187" s="1" t="str">
        <f t="shared" si="195"/>
        <v>Young</v>
      </c>
      <c r="D4187" s="1" t="s">
        <v>16</v>
      </c>
      <c r="E4187" s="1" t="s">
        <v>17</v>
      </c>
      <c r="F4187" s="1" t="s">
        <v>18</v>
      </c>
      <c r="G4187" s="1" t="s">
        <v>19</v>
      </c>
      <c r="H4187" s="1">
        <v>2</v>
      </c>
      <c r="I4187" s="1" t="s">
        <v>26</v>
      </c>
      <c r="J4187" s="1" t="s">
        <v>21</v>
      </c>
      <c r="K4187" s="6">
        <v>6329.52</v>
      </c>
      <c r="L4187" s="6">
        <v>791.19</v>
      </c>
      <c r="M4187" s="1">
        <v>8</v>
      </c>
      <c r="N4187" s="8">
        <v>45449</v>
      </c>
      <c r="O4187" s="4" t="str">
        <f t="shared" si="196"/>
        <v>June 2024</v>
      </c>
      <c r="P4187" s="1" t="s">
        <v>28</v>
      </c>
      <c r="Q4187" s="1"/>
      <c r="R4187" s="6">
        <v>0</v>
      </c>
      <c r="S4187" s="6">
        <f t="shared" si="197"/>
        <v>6329.52</v>
      </c>
    </row>
    <row r="4188" spans="1:19" x14ac:dyDescent="0.35">
      <c r="A4188" s="1">
        <v>2069</v>
      </c>
      <c r="B4188" s="1">
        <v>30</v>
      </c>
      <c r="C4188" s="1" t="str">
        <f t="shared" si="195"/>
        <v>Young</v>
      </c>
      <c r="D4188" s="1" t="s">
        <v>38</v>
      </c>
      <c r="E4188" s="1" t="s">
        <v>17</v>
      </c>
      <c r="F4188" s="1" t="s">
        <v>30</v>
      </c>
      <c r="G4188" s="1" t="s">
        <v>31</v>
      </c>
      <c r="H4188" s="1">
        <v>3</v>
      </c>
      <c r="I4188" s="1" t="s">
        <v>26</v>
      </c>
      <c r="J4188" s="1" t="s">
        <v>42</v>
      </c>
      <c r="K4188" s="6">
        <v>1391.88</v>
      </c>
      <c r="L4188" s="6">
        <v>463.96</v>
      </c>
      <c r="M4188" s="1">
        <v>3</v>
      </c>
      <c r="N4188" s="8">
        <v>45449</v>
      </c>
      <c r="O4188" s="4" t="str">
        <f t="shared" si="196"/>
        <v>June 2024</v>
      </c>
      <c r="P4188" s="1" t="s">
        <v>32</v>
      </c>
      <c r="Q4188" s="1" t="s">
        <v>45</v>
      </c>
      <c r="R4188" s="6">
        <v>55.81</v>
      </c>
      <c r="S4188" s="6">
        <f t="shared" si="197"/>
        <v>1447.69</v>
      </c>
    </row>
    <row r="4189" spans="1:19" x14ac:dyDescent="0.35">
      <c r="A4189" s="1">
        <v>11882</v>
      </c>
      <c r="B4189" s="1">
        <v>30</v>
      </c>
      <c r="C4189" s="1" t="str">
        <f t="shared" si="195"/>
        <v>Young</v>
      </c>
      <c r="D4189" s="1" t="s">
        <v>38</v>
      </c>
      <c r="E4189" s="1" t="s">
        <v>17</v>
      </c>
      <c r="F4189" s="1" t="s">
        <v>18</v>
      </c>
      <c r="G4189" s="1" t="s">
        <v>81</v>
      </c>
      <c r="H4189" s="1">
        <v>4</v>
      </c>
      <c r="I4189" s="1" t="s">
        <v>26</v>
      </c>
      <c r="J4189" s="1" t="s">
        <v>93</v>
      </c>
      <c r="K4189" s="6">
        <v>2279.36</v>
      </c>
      <c r="L4189" s="6">
        <v>1139.68</v>
      </c>
      <c r="M4189" s="1">
        <v>2</v>
      </c>
      <c r="N4189" s="8">
        <v>45449</v>
      </c>
      <c r="O4189" s="4" t="str">
        <f t="shared" si="196"/>
        <v>June 2024</v>
      </c>
      <c r="P4189" s="1" t="s">
        <v>22</v>
      </c>
      <c r="Q4189" s="1" t="s">
        <v>97</v>
      </c>
      <c r="R4189" s="6">
        <v>115.15</v>
      </c>
      <c r="S4189" s="6">
        <f t="shared" si="197"/>
        <v>2394.5100000000002</v>
      </c>
    </row>
    <row r="4190" spans="1:19" x14ac:dyDescent="0.35">
      <c r="A4190" s="1">
        <v>19336</v>
      </c>
      <c r="B4190" s="1">
        <v>30</v>
      </c>
      <c r="C4190" s="1" t="str">
        <f t="shared" si="195"/>
        <v>Young</v>
      </c>
      <c r="D4190" s="1" t="s">
        <v>16</v>
      </c>
      <c r="E4190" s="1" t="s">
        <v>17</v>
      </c>
      <c r="F4190" s="1" t="s">
        <v>77</v>
      </c>
      <c r="G4190" s="1" t="s">
        <v>86</v>
      </c>
      <c r="H4190" s="1">
        <v>5</v>
      </c>
      <c r="I4190" s="1" t="s">
        <v>26</v>
      </c>
      <c r="J4190" s="1" t="s">
        <v>21</v>
      </c>
      <c r="K4190" s="6">
        <v>1444.72</v>
      </c>
      <c r="L4190" s="6">
        <v>361.18</v>
      </c>
      <c r="M4190" s="1">
        <v>4</v>
      </c>
      <c r="N4190" s="8">
        <v>45449</v>
      </c>
      <c r="O4190" s="4" t="str">
        <f t="shared" si="196"/>
        <v>June 2024</v>
      </c>
      <c r="P4190" s="1" t="s">
        <v>84</v>
      </c>
      <c r="Q4190" s="1"/>
      <c r="R4190" s="6">
        <v>0</v>
      </c>
      <c r="S4190" s="6">
        <f t="shared" si="197"/>
        <v>1444.72</v>
      </c>
    </row>
    <row r="4191" spans="1:19" x14ac:dyDescent="0.35">
      <c r="A4191" s="1">
        <v>19396</v>
      </c>
      <c r="B4191" s="1">
        <v>31</v>
      </c>
      <c r="C4191" s="1" t="str">
        <f t="shared" si="195"/>
        <v>Young</v>
      </c>
      <c r="D4191" s="1" t="s">
        <v>38</v>
      </c>
      <c r="E4191" s="1" t="s">
        <v>17</v>
      </c>
      <c r="F4191" s="1" t="s">
        <v>77</v>
      </c>
      <c r="G4191" s="1" t="s">
        <v>86</v>
      </c>
      <c r="H4191" s="1">
        <v>1</v>
      </c>
      <c r="I4191" s="1" t="s">
        <v>26</v>
      </c>
      <c r="J4191" s="1" t="s">
        <v>83</v>
      </c>
      <c r="K4191" s="6">
        <v>2167.08</v>
      </c>
      <c r="L4191" s="6">
        <v>361.18</v>
      </c>
      <c r="M4191" s="1">
        <v>6</v>
      </c>
      <c r="N4191" s="8">
        <v>45449</v>
      </c>
      <c r="O4191" s="4" t="str">
        <f t="shared" si="196"/>
        <v>June 2024</v>
      </c>
      <c r="P4191" s="1" t="s">
        <v>84</v>
      </c>
      <c r="Q4191" s="1" t="s">
        <v>92</v>
      </c>
      <c r="R4191" s="6">
        <v>178.26</v>
      </c>
      <c r="S4191" s="6">
        <f t="shared" si="197"/>
        <v>2345.34</v>
      </c>
    </row>
    <row r="4192" spans="1:19" x14ac:dyDescent="0.35">
      <c r="A4192" s="1">
        <v>16894</v>
      </c>
      <c r="B4192" s="1">
        <v>32</v>
      </c>
      <c r="C4192" s="1" t="str">
        <f t="shared" si="195"/>
        <v>Young</v>
      </c>
      <c r="D4192" s="1" t="s">
        <v>16</v>
      </c>
      <c r="E4192" s="1" t="s">
        <v>33</v>
      </c>
      <c r="F4192" s="1" t="s">
        <v>77</v>
      </c>
      <c r="G4192" s="1" t="s">
        <v>86</v>
      </c>
      <c r="H4192" s="1">
        <v>5</v>
      </c>
      <c r="I4192" s="1" t="s">
        <v>26</v>
      </c>
      <c r="J4192" s="1" t="s">
        <v>21</v>
      </c>
      <c r="K4192" s="6">
        <v>3611.8</v>
      </c>
      <c r="L4192" s="6">
        <v>361.18</v>
      </c>
      <c r="M4192" s="1">
        <v>10</v>
      </c>
      <c r="N4192" s="8">
        <v>45449</v>
      </c>
      <c r="O4192" s="4" t="str">
        <f t="shared" si="196"/>
        <v>June 2024</v>
      </c>
      <c r="P4192" s="1" t="s">
        <v>84</v>
      </c>
      <c r="Q4192" s="1" t="s">
        <v>89</v>
      </c>
      <c r="R4192" s="6">
        <v>205.85</v>
      </c>
      <c r="S4192" s="6">
        <f t="shared" si="197"/>
        <v>3817.65</v>
      </c>
    </row>
    <row r="4193" spans="1:19" x14ac:dyDescent="0.35">
      <c r="A4193" s="1">
        <v>3981</v>
      </c>
      <c r="B4193" s="1">
        <v>33</v>
      </c>
      <c r="C4193" s="1" t="str">
        <f t="shared" si="195"/>
        <v>Young</v>
      </c>
      <c r="D4193" s="1" t="s">
        <v>16</v>
      </c>
      <c r="E4193" s="1" t="s">
        <v>17</v>
      </c>
      <c r="F4193" s="1" t="s">
        <v>18</v>
      </c>
      <c r="G4193" s="1" t="s">
        <v>19</v>
      </c>
      <c r="H4193" s="1">
        <v>2</v>
      </c>
      <c r="I4193" s="1" t="s">
        <v>26</v>
      </c>
      <c r="J4193" s="1" t="s">
        <v>34</v>
      </c>
      <c r="K4193" s="6">
        <v>7911.9</v>
      </c>
      <c r="L4193" s="6">
        <v>791.19</v>
      </c>
      <c r="M4193" s="1">
        <v>10</v>
      </c>
      <c r="N4193" s="8">
        <v>45449</v>
      </c>
      <c r="O4193" s="4" t="str">
        <f t="shared" si="196"/>
        <v>June 2024</v>
      </c>
      <c r="P4193" s="1" t="s">
        <v>32</v>
      </c>
      <c r="Q4193" s="1" t="s">
        <v>29</v>
      </c>
      <c r="R4193" s="6">
        <v>36.46</v>
      </c>
      <c r="S4193" s="6">
        <f t="shared" si="197"/>
        <v>7948.36</v>
      </c>
    </row>
    <row r="4194" spans="1:19" x14ac:dyDescent="0.35">
      <c r="A4194" s="1">
        <v>3210</v>
      </c>
      <c r="B4194" s="1">
        <v>34</v>
      </c>
      <c r="C4194" s="1" t="str">
        <f t="shared" si="195"/>
        <v>Young</v>
      </c>
      <c r="D4194" s="1" t="s">
        <v>38</v>
      </c>
      <c r="E4194" s="1" t="s">
        <v>17</v>
      </c>
      <c r="F4194" s="1" t="s">
        <v>18</v>
      </c>
      <c r="G4194" s="1" t="s">
        <v>19</v>
      </c>
      <c r="H4194" s="1">
        <v>2</v>
      </c>
      <c r="I4194" s="1" t="s">
        <v>26</v>
      </c>
      <c r="J4194" s="1" t="s">
        <v>21</v>
      </c>
      <c r="K4194" s="6">
        <v>3955.95</v>
      </c>
      <c r="L4194" s="6">
        <v>791.19</v>
      </c>
      <c r="M4194" s="1">
        <v>5</v>
      </c>
      <c r="N4194" s="8">
        <v>45449</v>
      </c>
      <c r="O4194" s="4" t="str">
        <f t="shared" si="196"/>
        <v>June 2024</v>
      </c>
      <c r="P4194" s="1" t="s">
        <v>22</v>
      </c>
      <c r="Q4194" s="1" t="s">
        <v>45</v>
      </c>
      <c r="R4194" s="6">
        <v>71.34</v>
      </c>
      <c r="S4194" s="6">
        <f t="shared" si="197"/>
        <v>4027.29</v>
      </c>
    </row>
    <row r="4195" spans="1:19" x14ac:dyDescent="0.35">
      <c r="A4195" s="1">
        <v>8627</v>
      </c>
      <c r="B4195" s="1">
        <v>34</v>
      </c>
      <c r="C4195" s="1" t="str">
        <f t="shared" si="195"/>
        <v>Young</v>
      </c>
      <c r="D4195" s="1" t="s">
        <v>38</v>
      </c>
      <c r="E4195" s="1" t="s">
        <v>17</v>
      </c>
      <c r="F4195" s="1" t="s">
        <v>30</v>
      </c>
      <c r="G4195" s="1" t="s">
        <v>31</v>
      </c>
      <c r="H4195" s="1">
        <v>3</v>
      </c>
      <c r="I4195" s="1" t="s">
        <v>26</v>
      </c>
      <c r="J4195" s="1" t="s">
        <v>27</v>
      </c>
      <c r="K4195" s="6">
        <v>463.96</v>
      </c>
      <c r="L4195" s="6">
        <v>463.96</v>
      </c>
      <c r="M4195" s="1">
        <v>1</v>
      </c>
      <c r="N4195" s="8">
        <v>45449</v>
      </c>
      <c r="O4195" s="4" t="str">
        <f t="shared" si="196"/>
        <v>June 2024</v>
      </c>
      <c r="P4195" s="1" t="s">
        <v>28</v>
      </c>
      <c r="Q4195" s="1"/>
      <c r="R4195" s="6">
        <v>0</v>
      </c>
      <c r="S4195" s="6">
        <f t="shared" si="197"/>
        <v>463.96</v>
      </c>
    </row>
    <row r="4196" spans="1:19" x14ac:dyDescent="0.35">
      <c r="A4196" s="1">
        <v>14861</v>
      </c>
      <c r="B4196" s="1">
        <v>34</v>
      </c>
      <c r="C4196" s="1" t="str">
        <f t="shared" si="195"/>
        <v>Young</v>
      </c>
      <c r="D4196" s="1" t="s">
        <v>38</v>
      </c>
      <c r="E4196" s="1" t="s">
        <v>17</v>
      </c>
      <c r="F4196" s="1" t="s">
        <v>18</v>
      </c>
      <c r="G4196" s="1" t="s">
        <v>81</v>
      </c>
      <c r="H4196" s="1">
        <v>4</v>
      </c>
      <c r="I4196" s="1" t="s">
        <v>26</v>
      </c>
      <c r="J4196" s="1" t="s">
        <v>93</v>
      </c>
      <c r="K4196" s="6">
        <v>6838.08</v>
      </c>
      <c r="L4196" s="6">
        <v>1139.68</v>
      </c>
      <c r="M4196" s="1">
        <v>6</v>
      </c>
      <c r="N4196" s="8">
        <v>45449</v>
      </c>
      <c r="O4196" s="4" t="str">
        <f t="shared" si="196"/>
        <v>June 2024</v>
      </c>
      <c r="P4196" s="1" t="s">
        <v>22</v>
      </c>
      <c r="Q4196" s="1" t="s">
        <v>104</v>
      </c>
      <c r="R4196" s="6">
        <v>198.63</v>
      </c>
      <c r="S4196" s="6">
        <f t="shared" si="197"/>
        <v>7036.71</v>
      </c>
    </row>
    <row r="4197" spans="1:19" x14ac:dyDescent="0.35">
      <c r="A4197" s="1">
        <v>5488</v>
      </c>
      <c r="B4197" s="1">
        <v>35</v>
      </c>
      <c r="C4197" s="1" t="str">
        <f t="shared" si="195"/>
        <v>Young</v>
      </c>
      <c r="D4197" s="1" t="s">
        <v>16</v>
      </c>
      <c r="E4197" s="1" t="s">
        <v>17</v>
      </c>
      <c r="F4197" s="1" t="s">
        <v>18</v>
      </c>
      <c r="G4197" s="1" t="s">
        <v>19</v>
      </c>
      <c r="H4197" s="1">
        <v>2</v>
      </c>
      <c r="I4197" s="1" t="s">
        <v>26</v>
      </c>
      <c r="J4197" s="1" t="s">
        <v>21</v>
      </c>
      <c r="K4197" s="6">
        <v>791.19</v>
      </c>
      <c r="L4197" s="6">
        <v>791.19</v>
      </c>
      <c r="M4197" s="1">
        <v>1</v>
      </c>
      <c r="N4197" s="8">
        <v>45449</v>
      </c>
      <c r="O4197" s="4" t="str">
        <f t="shared" si="196"/>
        <v>June 2024</v>
      </c>
      <c r="P4197" s="1" t="s">
        <v>28</v>
      </c>
      <c r="Q4197" s="1"/>
      <c r="R4197" s="6">
        <v>0</v>
      </c>
      <c r="S4197" s="6">
        <f t="shared" si="197"/>
        <v>791.19</v>
      </c>
    </row>
    <row r="4198" spans="1:19" x14ac:dyDescent="0.35">
      <c r="A4198" s="1">
        <v>11235</v>
      </c>
      <c r="B4198" s="1">
        <v>35</v>
      </c>
      <c r="C4198" s="1" t="str">
        <f t="shared" si="195"/>
        <v>Young</v>
      </c>
      <c r="D4198" s="1" t="s">
        <v>38</v>
      </c>
      <c r="E4198" s="1" t="s">
        <v>17</v>
      </c>
      <c r="F4198" s="1" t="s">
        <v>77</v>
      </c>
      <c r="G4198" s="1" t="s">
        <v>86</v>
      </c>
      <c r="H4198" s="1">
        <v>2</v>
      </c>
      <c r="I4198" s="1" t="s">
        <v>20</v>
      </c>
      <c r="J4198" s="1" t="s">
        <v>93</v>
      </c>
      <c r="K4198" s="6">
        <v>3611.8</v>
      </c>
      <c r="L4198" s="6">
        <v>361.18</v>
      </c>
      <c r="M4198" s="1">
        <v>10</v>
      </c>
      <c r="N4198" s="8">
        <v>45449</v>
      </c>
      <c r="O4198" s="4" t="str">
        <f t="shared" si="196"/>
        <v>June 2024</v>
      </c>
      <c r="P4198" s="1" t="s">
        <v>79</v>
      </c>
      <c r="Q4198" s="1" t="s">
        <v>96</v>
      </c>
      <c r="R4198" s="6">
        <v>123.27</v>
      </c>
      <c r="S4198" s="6">
        <f t="shared" si="197"/>
        <v>3735.07</v>
      </c>
    </row>
    <row r="4199" spans="1:19" x14ac:dyDescent="0.35">
      <c r="A4199" s="1">
        <v>18512</v>
      </c>
      <c r="B4199" s="1">
        <v>37</v>
      </c>
      <c r="C4199" s="1" t="str">
        <f t="shared" si="195"/>
        <v>Middle-Aged</v>
      </c>
      <c r="D4199" s="1" t="s">
        <v>38</v>
      </c>
      <c r="E4199" s="1" t="s">
        <v>17</v>
      </c>
      <c r="F4199" s="1" t="s">
        <v>30</v>
      </c>
      <c r="G4199" s="1" t="s">
        <v>78</v>
      </c>
      <c r="H4199" s="1">
        <v>2</v>
      </c>
      <c r="I4199" s="1" t="s">
        <v>20</v>
      </c>
      <c r="J4199" s="1" t="s">
        <v>21</v>
      </c>
      <c r="K4199" s="6">
        <v>1348.64</v>
      </c>
      <c r="L4199" s="6">
        <v>674.32</v>
      </c>
      <c r="M4199" s="1">
        <v>2</v>
      </c>
      <c r="N4199" s="8">
        <v>45449</v>
      </c>
      <c r="O4199" s="4" t="str">
        <f t="shared" si="196"/>
        <v>June 2024</v>
      </c>
      <c r="P4199" s="1" t="s">
        <v>22</v>
      </c>
      <c r="Q4199" s="1"/>
      <c r="R4199" s="6">
        <v>0</v>
      </c>
      <c r="S4199" s="6">
        <f t="shared" si="197"/>
        <v>1348.64</v>
      </c>
    </row>
    <row r="4200" spans="1:19" x14ac:dyDescent="0.35">
      <c r="A4200" s="1">
        <v>13965</v>
      </c>
      <c r="B4200" s="1">
        <v>39</v>
      </c>
      <c r="C4200" s="1" t="str">
        <f t="shared" si="195"/>
        <v>Middle-Aged</v>
      </c>
      <c r="D4200" s="1" t="s">
        <v>16</v>
      </c>
      <c r="E4200" s="1" t="s">
        <v>17</v>
      </c>
      <c r="F4200" s="1" t="s">
        <v>77</v>
      </c>
      <c r="G4200" s="1" t="s">
        <v>86</v>
      </c>
      <c r="H4200" s="1">
        <v>5</v>
      </c>
      <c r="I4200" s="1" t="s">
        <v>20</v>
      </c>
      <c r="J4200" s="1" t="s">
        <v>93</v>
      </c>
      <c r="K4200" s="6">
        <v>1805.9</v>
      </c>
      <c r="L4200" s="6">
        <v>361.18</v>
      </c>
      <c r="M4200" s="1">
        <v>5</v>
      </c>
      <c r="N4200" s="8">
        <v>45449</v>
      </c>
      <c r="O4200" s="4" t="str">
        <f t="shared" si="196"/>
        <v>June 2024</v>
      </c>
      <c r="P4200" s="1" t="s">
        <v>79</v>
      </c>
      <c r="Q4200" s="1"/>
      <c r="R4200" s="6">
        <v>0</v>
      </c>
      <c r="S4200" s="6">
        <f t="shared" si="197"/>
        <v>1805.9</v>
      </c>
    </row>
    <row r="4201" spans="1:19" x14ac:dyDescent="0.35">
      <c r="A4201" s="1">
        <v>3013</v>
      </c>
      <c r="B4201" s="1">
        <v>43</v>
      </c>
      <c r="C4201" s="1" t="str">
        <f t="shared" si="195"/>
        <v>Middle-Aged</v>
      </c>
      <c r="D4201" s="1" t="s">
        <v>38</v>
      </c>
      <c r="E4201" s="1" t="s">
        <v>17</v>
      </c>
      <c r="F4201" s="1" t="s">
        <v>18</v>
      </c>
      <c r="G4201" s="1" t="s">
        <v>36</v>
      </c>
      <c r="H4201" s="1">
        <v>5</v>
      </c>
      <c r="I4201" s="1" t="s">
        <v>26</v>
      </c>
      <c r="J4201" s="1" t="s">
        <v>34</v>
      </c>
      <c r="K4201" s="6">
        <v>62.25</v>
      </c>
      <c r="L4201" s="6">
        <v>20.75</v>
      </c>
      <c r="M4201" s="1">
        <v>3</v>
      </c>
      <c r="N4201" s="8">
        <v>45449</v>
      </c>
      <c r="O4201" s="4" t="str">
        <f t="shared" si="196"/>
        <v>June 2024</v>
      </c>
      <c r="P4201" s="1" t="s">
        <v>22</v>
      </c>
      <c r="Q4201" s="1"/>
      <c r="R4201" s="6">
        <v>0</v>
      </c>
      <c r="S4201" s="6">
        <f t="shared" si="197"/>
        <v>62.25</v>
      </c>
    </row>
    <row r="4202" spans="1:19" x14ac:dyDescent="0.35">
      <c r="A4202" s="1">
        <v>9218</v>
      </c>
      <c r="B4202" s="1">
        <v>43</v>
      </c>
      <c r="C4202" s="1" t="str">
        <f t="shared" si="195"/>
        <v>Middle-Aged</v>
      </c>
      <c r="D4202" s="1" t="s">
        <v>38</v>
      </c>
      <c r="E4202" s="1" t="s">
        <v>17</v>
      </c>
      <c r="F4202" s="1" t="s">
        <v>18</v>
      </c>
      <c r="G4202" s="1" t="s">
        <v>36</v>
      </c>
      <c r="H4202" s="1">
        <v>5</v>
      </c>
      <c r="I4202" s="1" t="s">
        <v>20</v>
      </c>
      <c r="J4202" s="1" t="s">
        <v>21</v>
      </c>
      <c r="K4202" s="6">
        <v>207.5</v>
      </c>
      <c r="L4202" s="6">
        <v>20.75</v>
      </c>
      <c r="M4202" s="1">
        <v>10</v>
      </c>
      <c r="N4202" s="8">
        <v>45449</v>
      </c>
      <c r="O4202" s="4" t="str">
        <f t="shared" si="196"/>
        <v>June 2024</v>
      </c>
      <c r="P4202" s="1" t="s">
        <v>32</v>
      </c>
      <c r="Q4202" s="1" t="s">
        <v>50</v>
      </c>
      <c r="R4202" s="6">
        <v>33.79</v>
      </c>
      <c r="S4202" s="6">
        <f t="shared" si="197"/>
        <v>241.29</v>
      </c>
    </row>
    <row r="4203" spans="1:19" x14ac:dyDescent="0.35">
      <c r="A4203" s="1">
        <v>13093</v>
      </c>
      <c r="B4203" s="1">
        <v>43</v>
      </c>
      <c r="C4203" s="1" t="str">
        <f t="shared" si="195"/>
        <v>Middle-Aged</v>
      </c>
      <c r="D4203" s="1" t="s">
        <v>38</v>
      </c>
      <c r="E4203" s="1" t="s">
        <v>17</v>
      </c>
      <c r="F4203" s="1" t="s">
        <v>40</v>
      </c>
      <c r="G4203" s="1" t="s">
        <v>88</v>
      </c>
      <c r="H4203" s="1">
        <v>4</v>
      </c>
      <c r="I4203" s="1" t="s">
        <v>20</v>
      </c>
      <c r="J4203" s="1" t="s">
        <v>21</v>
      </c>
      <c r="K4203" s="6">
        <v>459.5</v>
      </c>
      <c r="L4203" s="6">
        <v>459.5</v>
      </c>
      <c r="M4203" s="1">
        <v>1</v>
      </c>
      <c r="N4203" s="8">
        <v>45449</v>
      </c>
      <c r="O4203" s="4" t="str">
        <f t="shared" si="196"/>
        <v>June 2024</v>
      </c>
      <c r="P4203" s="1" t="s">
        <v>84</v>
      </c>
      <c r="Q4203" s="1" t="s">
        <v>90</v>
      </c>
      <c r="R4203" s="6">
        <v>184.28</v>
      </c>
      <c r="S4203" s="6">
        <f t="shared" si="197"/>
        <v>643.78</v>
      </c>
    </row>
    <row r="4204" spans="1:19" x14ac:dyDescent="0.35">
      <c r="A4204" s="1">
        <v>5768</v>
      </c>
      <c r="B4204" s="1">
        <v>50</v>
      </c>
      <c r="C4204" s="1" t="str">
        <f t="shared" si="195"/>
        <v>Middle-Aged</v>
      </c>
      <c r="D4204" s="1" t="s">
        <v>38</v>
      </c>
      <c r="E4204" s="1" t="s">
        <v>17</v>
      </c>
      <c r="F4204" s="1" t="s">
        <v>24</v>
      </c>
      <c r="G4204" s="1" t="s">
        <v>25</v>
      </c>
      <c r="H4204" s="1">
        <v>3</v>
      </c>
      <c r="I4204" s="1" t="s">
        <v>20</v>
      </c>
      <c r="J4204" s="1" t="s">
        <v>21</v>
      </c>
      <c r="K4204" s="6">
        <v>741.09</v>
      </c>
      <c r="L4204" s="6">
        <v>247.03</v>
      </c>
      <c r="M4204" s="1">
        <v>3</v>
      </c>
      <c r="N4204" s="8">
        <v>45449</v>
      </c>
      <c r="O4204" s="4" t="str">
        <f t="shared" si="196"/>
        <v>June 2024</v>
      </c>
      <c r="P4204" s="1" t="s">
        <v>28</v>
      </c>
      <c r="Q4204" s="1" t="s">
        <v>52</v>
      </c>
      <c r="R4204" s="6">
        <v>12.9</v>
      </c>
      <c r="S4204" s="6">
        <f t="shared" si="197"/>
        <v>753.99</v>
      </c>
    </row>
    <row r="4205" spans="1:19" x14ac:dyDescent="0.35">
      <c r="A4205" s="1">
        <v>15479</v>
      </c>
      <c r="B4205" s="1">
        <v>50</v>
      </c>
      <c r="C4205" s="1" t="str">
        <f t="shared" si="195"/>
        <v>Middle-Aged</v>
      </c>
      <c r="D4205" s="1" t="s">
        <v>16</v>
      </c>
      <c r="E4205" s="1" t="s">
        <v>33</v>
      </c>
      <c r="F4205" s="1" t="s">
        <v>18</v>
      </c>
      <c r="G4205" s="1" t="s">
        <v>81</v>
      </c>
      <c r="H4205" s="1">
        <v>1</v>
      </c>
      <c r="I4205" s="1" t="s">
        <v>26</v>
      </c>
      <c r="J4205" s="1" t="s">
        <v>21</v>
      </c>
      <c r="K4205" s="6">
        <v>4558.72</v>
      </c>
      <c r="L4205" s="6">
        <v>1139.68</v>
      </c>
      <c r="M4205" s="1">
        <v>4</v>
      </c>
      <c r="N4205" s="8">
        <v>45449</v>
      </c>
      <c r="O4205" s="4" t="str">
        <f t="shared" si="196"/>
        <v>June 2024</v>
      </c>
      <c r="P4205" s="1" t="s">
        <v>84</v>
      </c>
      <c r="Q4205" s="1"/>
      <c r="R4205" s="6">
        <v>0</v>
      </c>
      <c r="S4205" s="6">
        <f t="shared" si="197"/>
        <v>4558.72</v>
      </c>
    </row>
    <row r="4206" spans="1:19" x14ac:dyDescent="0.35">
      <c r="A4206" s="1">
        <v>2320</v>
      </c>
      <c r="B4206" s="1">
        <v>51</v>
      </c>
      <c r="C4206" s="1" t="str">
        <f t="shared" si="195"/>
        <v>Middle-Aged</v>
      </c>
      <c r="D4206" s="1" t="s">
        <v>16</v>
      </c>
      <c r="E4206" s="1" t="s">
        <v>17</v>
      </c>
      <c r="F4206" s="1" t="s">
        <v>30</v>
      </c>
      <c r="G4206" s="1" t="s">
        <v>31</v>
      </c>
      <c r="H4206" s="1">
        <v>3</v>
      </c>
      <c r="I4206" s="1" t="s">
        <v>20</v>
      </c>
      <c r="J4206" s="1" t="s">
        <v>27</v>
      </c>
      <c r="K4206" s="6">
        <v>3711.68</v>
      </c>
      <c r="L4206" s="6">
        <v>463.96</v>
      </c>
      <c r="M4206" s="1">
        <v>8</v>
      </c>
      <c r="N4206" s="8">
        <v>45449</v>
      </c>
      <c r="O4206" s="4" t="str">
        <f t="shared" si="196"/>
        <v>June 2024</v>
      </c>
      <c r="P4206" s="1" t="s">
        <v>28</v>
      </c>
      <c r="Q4206" s="1"/>
      <c r="R4206" s="6">
        <v>0</v>
      </c>
      <c r="S4206" s="6">
        <f t="shared" si="197"/>
        <v>3711.68</v>
      </c>
    </row>
    <row r="4207" spans="1:19" x14ac:dyDescent="0.35">
      <c r="A4207" s="1">
        <v>1936</v>
      </c>
      <c r="B4207" s="1">
        <v>53</v>
      </c>
      <c r="C4207" s="1" t="str">
        <f t="shared" si="195"/>
        <v>Middle-Aged</v>
      </c>
      <c r="D4207" s="1" t="s">
        <v>38</v>
      </c>
      <c r="E4207" s="1" t="s">
        <v>17</v>
      </c>
      <c r="F4207" s="1" t="s">
        <v>24</v>
      </c>
      <c r="G4207" s="1" t="s">
        <v>25</v>
      </c>
      <c r="H4207" s="1">
        <v>3</v>
      </c>
      <c r="I4207" s="1" t="s">
        <v>20</v>
      </c>
      <c r="J4207" s="1" t="s">
        <v>42</v>
      </c>
      <c r="K4207" s="6">
        <v>2223.27</v>
      </c>
      <c r="L4207" s="6">
        <v>247.03</v>
      </c>
      <c r="M4207" s="1">
        <v>9</v>
      </c>
      <c r="N4207" s="8">
        <v>45449</v>
      </c>
      <c r="O4207" s="4" t="str">
        <f t="shared" si="196"/>
        <v>June 2024</v>
      </c>
      <c r="P4207" s="1" t="s">
        <v>28</v>
      </c>
      <c r="Q4207" s="1" t="s">
        <v>45</v>
      </c>
      <c r="R4207" s="6">
        <v>48.49</v>
      </c>
      <c r="S4207" s="6">
        <f t="shared" si="197"/>
        <v>2271.7599999999998</v>
      </c>
    </row>
    <row r="4208" spans="1:19" x14ac:dyDescent="0.35">
      <c r="A4208" s="1">
        <v>9494</v>
      </c>
      <c r="B4208" s="1">
        <v>53</v>
      </c>
      <c r="C4208" s="1" t="str">
        <f t="shared" si="195"/>
        <v>Middle-Aged</v>
      </c>
      <c r="D4208" s="1" t="s">
        <v>16</v>
      </c>
      <c r="E4208" s="1" t="s">
        <v>17</v>
      </c>
      <c r="F4208" s="1" t="s">
        <v>24</v>
      </c>
      <c r="G4208" s="1" t="s">
        <v>25</v>
      </c>
      <c r="H4208" s="1">
        <v>3</v>
      </c>
      <c r="I4208" s="1" t="s">
        <v>26</v>
      </c>
      <c r="J4208" s="1" t="s">
        <v>42</v>
      </c>
      <c r="K4208" s="6">
        <v>494.06</v>
      </c>
      <c r="L4208" s="6">
        <v>247.03</v>
      </c>
      <c r="M4208" s="1">
        <v>2</v>
      </c>
      <c r="N4208" s="8">
        <v>45449</v>
      </c>
      <c r="O4208" s="4" t="str">
        <f t="shared" si="196"/>
        <v>June 2024</v>
      </c>
      <c r="P4208" s="1" t="s">
        <v>22</v>
      </c>
      <c r="Q4208" s="1" t="s">
        <v>35</v>
      </c>
      <c r="R4208" s="6">
        <v>49.18</v>
      </c>
      <c r="S4208" s="6">
        <f t="shared" si="197"/>
        <v>543.24</v>
      </c>
    </row>
    <row r="4209" spans="1:19" x14ac:dyDescent="0.35">
      <c r="A4209" s="1">
        <v>19947</v>
      </c>
      <c r="B4209" s="1">
        <v>53</v>
      </c>
      <c r="C4209" s="1" t="str">
        <f t="shared" si="195"/>
        <v>Middle-Aged</v>
      </c>
      <c r="D4209" s="1" t="s">
        <v>38</v>
      </c>
      <c r="E4209" s="1" t="s">
        <v>17</v>
      </c>
      <c r="F4209" s="1" t="s">
        <v>24</v>
      </c>
      <c r="G4209" s="1" t="s">
        <v>85</v>
      </c>
      <c r="H4209" s="1">
        <v>4</v>
      </c>
      <c r="I4209" s="1" t="s">
        <v>26</v>
      </c>
      <c r="J4209" s="1" t="s">
        <v>83</v>
      </c>
      <c r="K4209" s="6">
        <v>6291.28</v>
      </c>
      <c r="L4209" s="6">
        <v>786.41</v>
      </c>
      <c r="M4209" s="1">
        <v>8</v>
      </c>
      <c r="N4209" s="8">
        <v>45449</v>
      </c>
      <c r="O4209" s="4" t="str">
        <f t="shared" si="196"/>
        <v>June 2024</v>
      </c>
      <c r="P4209" s="1" t="s">
        <v>79</v>
      </c>
      <c r="Q4209" s="1" t="s">
        <v>52</v>
      </c>
      <c r="R4209" s="6">
        <v>57.45</v>
      </c>
      <c r="S4209" s="6">
        <f t="shared" si="197"/>
        <v>6348.73</v>
      </c>
    </row>
    <row r="4210" spans="1:19" x14ac:dyDescent="0.35">
      <c r="A4210" s="1">
        <v>11473</v>
      </c>
      <c r="B4210" s="1">
        <v>54</v>
      </c>
      <c r="C4210" s="1" t="str">
        <f t="shared" si="195"/>
        <v>Middle-Aged</v>
      </c>
      <c r="D4210" s="1" t="s">
        <v>16</v>
      </c>
      <c r="E4210" s="1" t="s">
        <v>17</v>
      </c>
      <c r="F4210" s="1" t="s">
        <v>40</v>
      </c>
      <c r="G4210" s="1" t="s">
        <v>88</v>
      </c>
      <c r="H4210" s="1">
        <v>1</v>
      </c>
      <c r="I4210" s="1" t="s">
        <v>26</v>
      </c>
      <c r="J4210" s="1" t="s">
        <v>93</v>
      </c>
      <c r="K4210" s="6">
        <v>919</v>
      </c>
      <c r="L4210" s="6">
        <v>459.5</v>
      </c>
      <c r="M4210" s="1">
        <v>2</v>
      </c>
      <c r="N4210" s="8">
        <v>45449</v>
      </c>
      <c r="O4210" s="4" t="str">
        <f t="shared" si="196"/>
        <v>June 2024</v>
      </c>
      <c r="P4210" s="1" t="s">
        <v>22</v>
      </c>
      <c r="Q4210" s="1" t="s">
        <v>97</v>
      </c>
      <c r="R4210" s="6">
        <v>85.53</v>
      </c>
      <c r="S4210" s="6">
        <f t="shared" si="197"/>
        <v>1004.53</v>
      </c>
    </row>
    <row r="4211" spans="1:19" x14ac:dyDescent="0.35">
      <c r="A4211" s="1">
        <v>12986</v>
      </c>
      <c r="B4211" s="1">
        <v>59</v>
      </c>
      <c r="C4211" s="1" t="str">
        <f t="shared" si="195"/>
        <v>Old</v>
      </c>
      <c r="D4211" s="1" t="s">
        <v>38</v>
      </c>
      <c r="E4211" s="1" t="s">
        <v>17</v>
      </c>
      <c r="F4211" s="1" t="s">
        <v>18</v>
      </c>
      <c r="G4211" s="1" t="s">
        <v>81</v>
      </c>
      <c r="H4211" s="1">
        <v>5</v>
      </c>
      <c r="I4211" s="1" t="s">
        <v>26</v>
      </c>
      <c r="J4211" s="1" t="s">
        <v>93</v>
      </c>
      <c r="K4211" s="6">
        <v>11396.8</v>
      </c>
      <c r="L4211" s="6">
        <v>1139.68</v>
      </c>
      <c r="M4211" s="1">
        <v>10</v>
      </c>
      <c r="N4211" s="8">
        <v>45449</v>
      </c>
      <c r="O4211" s="4" t="str">
        <f t="shared" si="196"/>
        <v>June 2024</v>
      </c>
      <c r="P4211" s="1" t="s">
        <v>84</v>
      </c>
      <c r="Q4211" s="1" t="s">
        <v>37</v>
      </c>
      <c r="R4211" s="6">
        <v>38.979999999999997</v>
      </c>
      <c r="S4211" s="6">
        <f t="shared" si="197"/>
        <v>11435.779999999999</v>
      </c>
    </row>
    <row r="4212" spans="1:19" x14ac:dyDescent="0.35">
      <c r="A4212" s="1">
        <v>18548</v>
      </c>
      <c r="B4212" s="1">
        <v>61</v>
      </c>
      <c r="C4212" s="1" t="str">
        <f t="shared" si="195"/>
        <v>Old</v>
      </c>
      <c r="D4212" s="1" t="s">
        <v>38</v>
      </c>
      <c r="E4212" s="1" t="s">
        <v>17</v>
      </c>
      <c r="F4212" s="1" t="s">
        <v>30</v>
      </c>
      <c r="G4212" s="1" t="s">
        <v>78</v>
      </c>
      <c r="H4212" s="1">
        <v>1</v>
      </c>
      <c r="I4212" s="1" t="s">
        <v>20</v>
      </c>
      <c r="J4212" s="1" t="s">
        <v>83</v>
      </c>
      <c r="K4212" s="6">
        <v>4720.24</v>
      </c>
      <c r="L4212" s="6">
        <v>674.32</v>
      </c>
      <c r="M4212" s="1">
        <v>7</v>
      </c>
      <c r="N4212" s="8">
        <v>45449</v>
      </c>
      <c r="O4212" s="4" t="str">
        <f t="shared" si="196"/>
        <v>June 2024</v>
      </c>
      <c r="P4212" s="1" t="s">
        <v>79</v>
      </c>
      <c r="Q4212" s="1" t="s">
        <v>87</v>
      </c>
      <c r="R4212" s="6">
        <v>187.28</v>
      </c>
      <c r="S4212" s="6">
        <f t="shared" si="197"/>
        <v>4907.5199999999995</v>
      </c>
    </row>
    <row r="4213" spans="1:19" x14ac:dyDescent="0.35">
      <c r="A4213" s="1">
        <v>18284</v>
      </c>
      <c r="B4213" s="1">
        <v>63</v>
      </c>
      <c r="C4213" s="1" t="str">
        <f t="shared" si="195"/>
        <v>Old</v>
      </c>
      <c r="D4213" s="1" t="s">
        <v>16</v>
      </c>
      <c r="E4213" s="1" t="s">
        <v>17</v>
      </c>
      <c r="F4213" s="1" t="s">
        <v>30</v>
      </c>
      <c r="G4213" s="1" t="s">
        <v>78</v>
      </c>
      <c r="H4213" s="1">
        <v>4</v>
      </c>
      <c r="I4213" s="1" t="s">
        <v>26</v>
      </c>
      <c r="J4213" s="1" t="s">
        <v>93</v>
      </c>
      <c r="K4213" s="6">
        <v>6743.2</v>
      </c>
      <c r="L4213" s="6">
        <v>674.32</v>
      </c>
      <c r="M4213" s="1">
        <v>10</v>
      </c>
      <c r="N4213" s="8">
        <v>45449</v>
      </c>
      <c r="O4213" s="4" t="str">
        <f t="shared" si="196"/>
        <v>June 2024</v>
      </c>
      <c r="P4213" s="1" t="s">
        <v>22</v>
      </c>
      <c r="Q4213" s="1" t="s">
        <v>29</v>
      </c>
      <c r="R4213" s="6">
        <v>39.78</v>
      </c>
      <c r="S4213" s="6">
        <f t="shared" si="197"/>
        <v>6782.98</v>
      </c>
    </row>
    <row r="4214" spans="1:19" x14ac:dyDescent="0.35">
      <c r="A4214" s="1">
        <v>16297</v>
      </c>
      <c r="B4214" s="1">
        <v>64</v>
      </c>
      <c r="C4214" s="1" t="str">
        <f t="shared" si="195"/>
        <v>Old</v>
      </c>
      <c r="D4214" s="1" t="s">
        <v>38</v>
      </c>
      <c r="E4214" s="1" t="s">
        <v>17</v>
      </c>
      <c r="F4214" s="1" t="s">
        <v>18</v>
      </c>
      <c r="G4214" s="1" t="s">
        <v>81</v>
      </c>
      <c r="H4214" s="1">
        <v>4</v>
      </c>
      <c r="I4214" s="1" t="s">
        <v>26</v>
      </c>
      <c r="J4214" s="1" t="s">
        <v>21</v>
      </c>
      <c r="K4214" s="6">
        <v>10257.120000000001</v>
      </c>
      <c r="L4214" s="6">
        <v>1139.68</v>
      </c>
      <c r="M4214" s="1">
        <v>9</v>
      </c>
      <c r="N4214" s="8">
        <v>45449</v>
      </c>
      <c r="O4214" s="4" t="str">
        <f t="shared" si="196"/>
        <v>June 2024</v>
      </c>
      <c r="P4214" s="1" t="s">
        <v>22</v>
      </c>
      <c r="Q4214" s="1" t="s">
        <v>89</v>
      </c>
      <c r="R4214" s="6">
        <v>103.51</v>
      </c>
      <c r="S4214" s="6">
        <f t="shared" si="197"/>
        <v>10360.630000000001</v>
      </c>
    </row>
    <row r="4215" spans="1:19" x14ac:dyDescent="0.35">
      <c r="A4215" s="1">
        <v>2329</v>
      </c>
      <c r="B4215" s="1">
        <v>65</v>
      </c>
      <c r="C4215" s="1" t="str">
        <f t="shared" si="195"/>
        <v>Old</v>
      </c>
      <c r="D4215" s="1" t="s">
        <v>38</v>
      </c>
      <c r="E4215" s="1" t="s">
        <v>17</v>
      </c>
      <c r="F4215" s="1" t="s">
        <v>18</v>
      </c>
      <c r="G4215" s="1" t="s">
        <v>36</v>
      </c>
      <c r="H4215" s="1">
        <v>5</v>
      </c>
      <c r="I4215" s="1" t="s">
        <v>26</v>
      </c>
      <c r="J4215" s="1" t="s">
        <v>27</v>
      </c>
      <c r="K4215" s="6">
        <v>62.25</v>
      </c>
      <c r="L4215" s="6">
        <v>20.75</v>
      </c>
      <c r="M4215" s="1">
        <v>3</v>
      </c>
      <c r="N4215" s="8">
        <v>45449</v>
      </c>
      <c r="O4215" s="4" t="str">
        <f t="shared" si="196"/>
        <v>June 2024</v>
      </c>
      <c r="P4215" s="1" t="s">
        <v>28</v>
      </c>
      <c r="Q4215" s="1"/>
      <c r="R4215" s="6">
        <v>0</v>
      </c>
      <c r="S4215" s="6">
        <f t="shared" si="197"/>
        <v>62.25</v>
      </c>
    </row>
    <row r="4216" spans="1:19" x14ac:dyDescent="0.35">
      <c r="A4216" s="1">
        <v>11359</v>
      </c>
      <c r="B4216" s="1">
        <v>65</v>
      </c>
      <c r="C4216" s="1" t="str">
        <f t="shared" si="195"/>
        <v>Old</v>
      </c>
      <c r="D4216" s="1" t="s">
        <v>38</v>
      </c>
      <c r="E4216" s="1" t="s">
        <v>17</v>
      </c>
      <c r="F4216" s="1" t="s">
        <v>40</v>
      </c>
      <c r="G4216" s="1" t="s">
        <v>88</v>
      </c>
      <c r="H4216" s="1">
        <v>4</v>
      </c>
      <c r="I4216" s="1" t="s">
        <v>26</v>
      </c>
      <c r="J4216" s="1" t="s">
        <v>83</v>
      </c>
      <c r="K4216" s="6">
        <v>3676</v>
      </c>
      <c r="L4216" s="6">
        <v>459.5</v>
      </c>
      <c r="M4216" s="1">
        <v>8</v>
      </c>
      <c r="N4216" s="8">
        <v>45449</v>
      </c>
      <c r="O4216" s="4" t="str">
        <f t="shared" si="196"/>
        <v>June 2024</v>
      </c>
      <c r="P4216" s="1" t="s">
        <v>79</v>
      </c>
      <c r="Q4216" s="1" t="s">
        <v>37</v>
      </c>
      <c r="R4216" s="6">
        <v>55.96</v>
      </c>
      <c r="S4216" s="6">
        <f t="shared" si="197"/>
        <v>3731.96</v>
      </c>
    </row>
    <row r="4217" spans="1:19" x14ac:dyDescent="0.35">
      <c r="A4217" s="1">
        <v>17610</v>
      </c>
      <c r="B4217" s="1">
        <v>65</v>
      </c>
      <c r="C4217" s="1" t="str">
        <f t="shared" si="195"/>
        <v>Old</v>
      </c>
      <c r="D4217" s="1" t="s">
        <v>16</v>
      </c>
      <c r="E4217" s="1" t="s">
        <v>17</v>
      </c>
      <c r="F4217" s="1" t="s">
        <v>30</v>
      </c>
      <c r="G4217" s="1" t="s">
        <v>78</v>
      </c>
      <c r="H4217" s="1">
        <v>1</v>
      </c>
      <c r="I4217" s="1" t="s">
        <v>20</v>
      </c>
      <c r="J4217" s="1" t="s">
        <v>93</v>
      </c>
      <c r="K4217" s="6">
        <v>2022.96</v>
      </c>
      <c r="L4217" s="6">
        <v>674.32</v>
      </c>
      <c r="M4217" s="1">
        <v>3</v>
      </c>
      <c r="N4217" s="8">
        <v>45449</v>
      </c>
      <c r="O4217" s="4" t="str">
        <f t="shared" si="196"/>
        <v>June 2024</v>
      </c>
      <c r="P4217" s="1" t="s">
        <v>22</v>
      </c>
      <c r="Q4217" s="1"/>
      <c r="R4217" s="6">
        <v>0</v>
      </c>
      <c r="S4217" s="6">
        <f t="shared" si="197"/>
        <v>2022.96</v>
      </c>
    </row>
    <row r="4218" spans="1:19" x14ac:dyDescent="0.35">
      <c r="A4218" s="1">
        <v>3830</v>
      </c>
      <c r="B4218" s="1">
        <v>66</v>
      </c>
      <c r="C4218" s="1" t="str">
        <f t="shared" si="195"/>
        <v>Old</v>
      </c>
      <c r="D4218" s="1" t="s">
        <v>16</v>
      </c>
      <c r="E4218" s="1" t="s">
        <v>33</v>
      </c>
      <c r="F4218" s="1" t="s">
        <v>40</v>
      </c>
      <c r="G4218" s="1" t="s">
        <v>41</v>
      </c>
      <c r="H4218" s="1">
        <v>3</v>
      </c>
      <c r="I4218" s="1" t="s">
        <v>20</v>
      </c>
      <c r="J4218" s="1" t="s">
        <v>21</v>
      </c>
      <c r="K4218" s="6">
        <v>5913.81</v>
      </c>
      <c r="L4218" s="6">
        <v>844.83</v>
      </c>
      <c r="M4218" s="1">
        <v>7</v>
      </c>
      <c r="N4218" s="8">
        <v>45449</v>
      </c>
      <c r="O4218" s="4" t="str">
        <f t="shared" si="196"/>
        <v>June 2024</v>
      </c>
      <c r="P4218" s="1" t="s">
        <v>22</v>
      </c>
      <c r="Q4218" s="1" t="s">
        <v>58</v>
      </c>
      <c r="R4218" s="6">
        <v>94.83</v>
      </c>
      <c r="S4218" s="6">
        <f t="shared" si="197"/>
        <v>6008.64</v>
      </c>
    </row>
    <row r="4219" spans="1:19" x14ac:dyDescent="0.35">
      <c r="A4219" s="1">
        <v>18631</v>
      </c>
      <c r="B4219" s="1">
        <v>68</v>
      </c>
      <c r="C4219" s="1" t="str">
        <f t="shared" si="195"/>
        <v>Old</v>
      </c>
      <c r="D4219" s="1" t="s">
        <v>16</v>
      </c>
      <c r="E4219" s="1" t="s">
        <v>17</v>
      </c>
      <c r="F4219" s="1" t="s">
        <v>18</v>
      </c>
      <c r="G4219" s="1" t="s">
        <v>81</v>
      </c>
      <c r="H4219" s="1">
        <v>2</v>
      </c>
      <c r="I4219" s="1" t="s">
        <v>26</v>
      </c>
      <c r="J4219" s="1" t="s">
        <v>93</v>
      </c>
      <c r="K4219" s="6">
        <v>10257.120000000001</v>
      </c>
      <c r="L4219" s="6">
        <v>1139.68</v>
      </c>
      <c r="M4219" s="1">
        <v>9</v>
      </c>
      <c r="N4219" s="8">
        <v>45449</v>
      </c>
      <c r="O4219" s="4" t="str">
        <f t="shared" si="196"/>
        <v>June 2024</v>
      </c>
      <c r="P4219" s="1" t="s">
        <v>79</v>
      </c>
      <c r="Q4219" s="1"/>
      <c r="R4219" s="6">
        <v>0</v>
      </c>
      <c r="S4219" s="6">
        <f t="shared" si="197"/>
        <v>10257.120000000001</v>
      </c>
    </row>
    <row r="4220" spans="1:19" x14ac:dyDescent="0.35">
      <c r="A4220" s="1">
        <v>12228</v>
      </c>
      <c r="B4220" s="1">
        <v>69</v>
      </c>
      <c r="C4220" s="1" t="str">
        <f t="shared" si="195"/>
        <v>Old</v>
      </c>
      <c r="D4220" s="1" t="s">
        <v>38</v>
      </c>
      <c r="E4220" s="1" t="s">
        <v>17</v>
      </c>
      <c r="F4220" s="1" t="s">
        <v>30</v>
      </c>
      <c r="G4220" s="1" t="s">
        <v>78</v>
      </c>
      <c r="H4220" s="1">
        <v>4</v>
      </c>
      <c r="I4220" s="1" t="s">
        <v>20</v>
      </c>
      <c r="J4220" s="1" t="s">
        <v>93</v>
      </c>
      <c r="K4220" s="6">
        <v>5394.56</v>
      </c>
      <c r="L4220" s="6">
        <v>674.32</v>
      </c>
      <c r="M4220" s="1">
        <v>8</v>
      </c>
      <c r="N4220" s="8">
        <v>45449</v>
      </c>
      <c r="O4220" s="4" t="str">
        <f t="shared" si="196"/>
        <v>June 2024</v>
      </c>
      <c r="P4220" s="1" t="s">
        <v>79</v>
      </c>
      <c r="Q4220" s="1" t="s">
        <v>105</v>
      </c>
      <c r="R4220" s="6">
        <v>235.23</v>
      </c>
      <c r="S4220" s="6">
        <f t="shared" si="197"/>
        <v>5629.79</v>
      </c>
    </row>
    <row r="4221" spans="1:19" x14ac:dyDescent="0.35">
      <c r="A4221" s="1">
        <v>8953</v>
      </c>
      <c r="B4221" s="1">
        <v>70</v>
      </c>
      <c r="C4221" s="1" t="str">
        <f t="shared" si="195"/>
        <v>Old</v>
      </c>
      <c r="D4221" s="1" t="s">
        <v>16</v>
      </c>
      <c r="E4221" s="1" t="s">
        <v>17</v>
      </c>
      <c r="F4221" s="1" t="s">
        <v>18</v>
      </c>
      <c r="G4221" s="1" t="s">
        <v>19</v>
      </c>
      <c r="H4221" s="1">
        <v>2</v>
      </c>
      <c r="I4221" s="1" t="s">
        <v>26</v>
      </c>
      <c r="J4221" s="1" t="s">
        <v>27</v>
      </c>
      <c r="K4221" s="6">
        <v>3955.95</v>
      </c>
      <c r="L4221" s="6">
        <v>791.19</v>
      </c>
      <c r="M4221" s="1">
        <v>5</v>
      </c>
      <c r="N4221" s="8">
        <v>45449</v>
      </c>
      <c r="O4221" s="4" t="str">
        <f t="shared" si="196"/>
        <v>June 2024</v>
      </c>
      <c r="P4221" s="1" t="s">
        <v>28</v>
      </c>
      <c r="Q4221" s="1"/>
      <c r="R4221" s="6">
        <v>0</v>
      </c>
      <c r="S4221" s="6">
        <f t="shared" si="197"/>
        <v>3955.95</v>
      </c>
    </row>
    <row r="4222" spans="1:19" x14ac:dyDescent="0.35">
      <c r="A4222" s="1">
        <v>1798</v>
      </c>
      <c r="B4222" s="1">
        <v>71</v>
      </c>
      <c r="C4222" s="1" t="str">
        <f t="shared" si="195"/>
        <v>Old</v>
      </c>
      <c r="D4222" s="1" t="s">
        <v>16</v>
      </c>
      <c r="E4222" s="1" t="s">
        <v>17</v>
      </c>
      <c r="F4222" s="1" t="s">
        <v>18</v>
      </c>
      <c r="G4222" s="1" t="s">
        <v>19</v>
      </c>
      <c r="H4222" s="1">
        <v>2</v>
      </c>
      <c r="I4222" s="1" t="s">
        <v>20</v>
      </c>
      <c r="J4222" s="1" t="s">
        <v>21</v>
      </c>
      <c r="K4222" s="6">
        <v>5538.33</v>
      </c>
      <c r="L4222" s="6">
        <v>791.19</v>
      </c>
      <c r="M4222" s="1">
        <v>7</v>
      </c>
      <c r="N4222" s="8">
        <v>45449</v>
      </c>
      <c r="O4222" s="4" t="str">
        <f t="shared" si="196"/>
        <v>June 2024</v>
      </c>
      <c r="P4222" s="1" t="s">
        <v>32</v>
      </c>
      <c r="Q4222" s="1" t="s">
        <v>58</v>
      </c>
      <c r="R4222" s="6">
        <v>61.66</v>
      </c>
      <c r="S4222" s="6">
        <f t="shared" si="197"/>
        <v>5599.99</v>
      </c>
    </row>
    <row r="4223" spans="1:19" x14ac:dyDescent="0.35">
      <c r="A4223" s="1">
        <v>11630</v>
      </c>
      <c r="B4223" s="1">
        <v>71</v>
      </c>
      <c r="C4223" s="1" t="str">
        <f t="shared" si="195"/>
        <v>Old</v>
      </c>
      <c r="D4223" s="1" t="s">
        <v>16</v>
      </c>
      <c r="E4223" s="1" t="s">
        <v>17</v>
      </c>
      <c r="F4223" s="1" t="s">
        <v>30</v>
      </c>
      <c r="G4223" s="1" t="s">
        <v>78</v>
      </c>
      <c r="H4223" s="1">
        <v>3</v>
      </c>
      <c r="I4223" s="1" t="s">
        <v>26</v>
      </c>
      <c r="J4223" s="1" t="s">
        <v>83</v>
      </c>
      <c r="K4223" s="6">
        <v>3371.6</v>
      </c>
      <c r="L4223" s="6">
        <v>674.32</v>
      </c>
      <c r="M4223" s="1">
        <v>5</v>
      </c>
      <c r="N4223" s="8">
        <v>45449</v>
      </c>
      <c r="O4223" s="4" t="str">
        <f t="shared" si="196"/>
        <v>June 2024</v>
      </c>
      <c r="P4223" s="1" t="s">
        <v>22</v>
      </c>
      <c r="Q4223" s="1" t="s">
        <v>113</v>
      </c>
      <c r="R4223" s="6">
        <v>164.22</v>
      </c>
      <c r="S4223" s="6">
        <f t="shared" si="197"/>
        <v>3535.8199999999997</v>
      </c>
    </row>
    <row r="4224" spans="1:19" x14ac:dyDescent="0.35">
      <c r="A4224" s="1">
        <v>11921</v>
      </c>
      <c r="B4224" s="1">
        <v>74</v>
      </c>
      <c r="C4224" s="1" t="str">
        <f t="shared" si="195"/>
        <v>Old</v>
      </c>
      <c r="D4224" s="1" t="s">
        <v>38</v>
      </c>
      <c r="E4224" s="1" t="s">
        <v>17</v>
      </c>
      <c r="F4224" s="1" t="s">
        <v>30</v>
      </c>
      <c r="G4224" s="1" t="s">
        <v>78</v>
      </c>
      <c r="H4224" s="1">
        <v>4</v>
      </c>
      <c r="I4224" s="1" t="s">
        <v>20</v>
      </c>
      <c r="J4224" s="1" t="s">
        <v>83</v>
      </c>
      <c r="K4224" s="6">
        <v>5394.56</v>
      </c>
      <c r="L4224" s="6">
        <v>674.32</v>
      </c>
      <c r="M4224" s="1">
        <v>8</v>
      </c>
      <c r="N4224" s="8">
        <v>45449</v>
      </c>
      <c r="O4224" s="4" t="str">
        <f t="shared" si="196"/>
        <v>June 2024</v>
      </c>
      <c r="P4224" s="1" t="s">
        <v>84</v>
      </c>
      <c r="Q4224" s="1"/>
      <c r="R4224" s="6">
        <v>0</v>
      </c>
      <c r="S4224" s="6">
        <f t="shared" si="197"/>
        <v>5394.56</v>
      </c>
    </row>
    <row r="4225" spans="1:19" x14ac:dyDescent="0.35">
      <c r="A4225" s="1">
        <v>18595</v>
      </c>
      <c r="B4225" s="1">
        <v>74</v>
      </c>
      <c r="C4225" s="1" t="str">
        <f t="shared" si="195"/>
        <v>Old</v>
      </c>
      <c r="D4225" s="1" t="s">
        <v>16</v>
      </c>
      <c r="E4225" s="1" t="s">
        <v>17</v>
      </c>
      <c r="F4225" s="1" t="s">
        <v>30</v>
      </c>
      <c r="G4225" s="1" t="s">
        <v>78</v>
      </c>
      <c r="H4225" s="1">
        <v>4</v>
      </c>
      <c r="I4225" s="1" t="s">
        <v>26</v>
      </c>
      <c r="J4225" s="1" t="s">
        <v>93</v>
      </c>
      <c r="K4225" s="6">
        <v>4720.24</v>
      </c>
      <c r="L4225" s="6">
        <v>674.32</v>
      </c>
      <c r="M4225" s="1">
        <v>7</v>
      </c>
      <c r="N4225" s="8">
        <v>45449</v>
      </c>
      <c r="O4225" s="4" t="str">
        <f t="shared" si="196"/>
        <v>June 2024</v>
      </c>
      <c r="P4225" s="1" t="s">
        <v>22</v>
      </c>
      <c r="Q4225" s="1" t="s">
        <v>91</v>
      </c>
      <c r="R4225" s="6">
        <v>83.75</v>
      </c>
      <c r="S4225" s="6">
        <f t="shared" si="197"/>
        <v>4803.99</v>
      </c>
    </row>
    <row r="4226" spans="1:19" x14ac:dyDescent="0.35">
      <c r="A4226" s="1">
        <v>19091</v>
      </c>
      <c r="B4226" s="1">
        <v>77</v>
      </c>
      <c r="C4226" s="1" t="str">
        <f t="shared" ref="C4226:C4289" si="198">IF(B4226&lt;=35,"Young",IF(B4226&lt;=55,"Middle-Aged","Old"))</f>
        <v>Old</v>
      </c>
      <c r="D4226" s="1" t="s">
        <v>16</v>
      </c>
      <c r="E4226" s="1" t="s">
        <v>17</v>
      </c>
      <c r="F4226" s="1" t="s">
        <v>24</v>
      </c>
      <c r="G4226" s="1" t="s">
        <v>85</v>
      </c>
      <c r="H4226" s="1">
        <v>2</v>
      </c>
      <c r="I4226" s="1" t="s">
        <v>20</v>
      </c>
      <c r="J4226" s="1" t="s">
        <v>21</v>
      </c>
      <c r="K4226" s="6">
        <v>7864.1</v>
      </c>
      <c r="L4226" s="6">
        <v>786.41</v>
      </c>
      <c r="M4226" s="1">
        <v>10</v>
      </c>
      <c r="N4226" s="8">
        <v>45449</v>
      </c>
      <c r="O4226" s="4" t="str">
        <f t="shared" ref="O4226:O4289" si="199">TEXT(N4226,"mmmm yyyy")</f>
        <v>June 2024</v>
      </c>
      <c r="P4226" s="1" t="s">
        <v>79</v>
      </c>
      <c r="Q4226" s="1" t="s">
        <v>96</v>
      </c>
      <c r="R4226" s="6">
        <v>96.74</v>
      </c>
      <c r="S4226" s="6">
        <f t="shared" ref="S4226:S4289" si="200">K4226+R4226</f>
        <v>7960.84</v>
      </c>
    </row>
    <row r="4227" spans="1:19" x14ac:dyDescent="0.35">
      <c r="A4227" s="1">
        <v>5529</v>
      </c>
      <c r="B4227" s="1">
        <v>78</v>
      </c>
      <c r="C4227" s="1" t="str">
        <f t="shared" si="198"/>
        <v>Old</v>
      </c>
      <c r="D4227" s="1" t="s">
        <v>38</v>
      </c>
      <c r="E4227" s="1" t="s">
        <v>17</v>
      </c>
      <c r="F4227" s="1" t="s">
        <v>18</v>
      </c>
      <c r="G4227" s="1" t="s">
        <v>19</v>
      </c>
      <c r="H4227" s="1">
        <v>2</v>
      </c>
      <c r="I4227" s="1" t="s">
        <v>20</v>
      </c>
      <c r="J4227" s="1" t="s">
        <v>34</v>
      </c>
      <c r="K4227" s="6">
        <v>2373.5700000000002</v>
      </c>
      <c r="L4227" s="6">
        <v>791.19</v>
      </c>
      <c r="M4227" s="1">
        <v>3</v>
      </c>
      <c r="N4227" s="8">
        <v>45449</v>
      </c>
      <c r="O4227" s="4" t="str">
        <f t="shared" si="199"/>
        <v>June 2024</v>
      </c>
      <c r="P4227" s="1" t="s">
        <v>32</v>
      </c>
      <c r="Q4227" s="1" t="s">
        <v>48</v>
      </c>
      <c r="R4227" s="6">
        <v>87.4</v>
      </c>
      <c r="S4227" s="6">
        <f t="shared" si="200"/>
        <v>2460.9700000000003</v>
      </c>
    </row>
    <row r="4228" spans="1:19" x14ac:dyDescent="0.35">
      <c r="A4228" s="1">
        <v>7498</v>
      </c>
      <c r="B4228" s="1">
        <v>78</v>
      </c>
      <c r="C4228" s="1" t="str">
        <f t="shared" si="198"/>
        <v>Old</v>
      </c>
      <c r="D4228" s="1" t="s">
        <v>16</v>
      </c>
      <c r="E4228" s="1" t="s">
        <v>17</v>
      </c>
      <c r="F4228" s="1" t="s">
        <v>18</v>
      </c>
      <c r="G4228" s="1" t="s">
        <v>36</v>
      </c>
      <c r="H4228" s="1">
        <v>5</v>
      </c>
      <c r="I4228" s="1" t="s">
        <v>20</v>
      </c>
      <c r="J4228" s="1" t="s">
        <v>34</v>
      </c>
      <c r="K4228" s="6">
        <v>41.5</v>
      </c>
      <c r="L4228" s="6">
        <v>20.75</v>
      </c>
      <c r="M4228" s="1">
        <v>2</v>
      </c>
      <c r="N4228" s="8">
        <v>45449</v>
      </c>
      <c r="O4228" s="4" t="str">
        <f t="shared" si="199"/>
        <v>June 2024</v>
      </c>
      <c r="P4228" s="1" t="s">
        <v>32</v>
      </c>
      <c r="Q4228" s="1"/>
      <c r="R4228" s="6">
        <v>0</v>
      </c>
      <c r="S4228" s="6">
        <f t="shared" si="200"/>
        <v>41.5</v>
      </c>
    </row>
    <row r="4229" spans="1:19" x14ac:dyDescent="0.35">
      <c r="A4229" s="1">
        <v>19382</v>
      </c>
      <c r="B4229" s="1">
        <v>78</v>
      </c>
      <c r="C4229" s="1" t="str">
        <f t="shared" si="198"/>
        <v>Old</v>
      </c>
      <c r="D4229" s="1" t="s">
        <v>16</v>
      </c>
      <c r="E4229" s="1" t="s">
        <v>17</v>
      </c>
      <c r="F4229" s="1" t="s">
        <v>30</v>
      </c>
      <c r="G4229" s="1" t="s">
        <v>78</v>
      </c>
      <c r="H4229" s="1">
        <v>5</v>
      </c>
      <c r="I4229" s="1" t="s">
        <v>20</v>
      </c>
      <c r="J4229" s="1" t="s">
        <v>83</v>
      </c>
      <c r="K4229" s="6">
        <v>6743.2</v>
      </c>
      <c r="L4229" s="6">
        <v>674.32</v>
      </c>
      <c r="M4229" s="1">
        <v>10</v>
      </c>
      <c r="N4229" s="8">
        <v>45449</v>
      </c>
      <c r="O4229" s="4" t="str">
        <f t="shared" si="199"/>
        <v>June 2024</v>
      </c>
      <c r="P4229" s="1" t="s">
        <v>79</v>
      </c>
      <c r="Q4229" s="1" t="s">
        <v>113</v>
      </c>
      <c r="R4229" s="6">
        <v>118.99</v>
      </c>
      <c r="S4229" s="6">
        <f t="shared" si="200"/>
        <v>6862.19</v>
      </c>
    </row>
    <row r="4230" spans="1:19" x14ac:dyDescent="0.35">
      <c r="A4230" s="1">
        <v>7371</v>
      </c>
      <c r="B4230" s="1">
        <v>80</v>
      </c>
      <c r="C4230" s="1" t="str">
        <f t="shared" si="198"/>
        <v>Old</v>
      </c>
      <c r="D4230" s="1" t="s">
        <v>16</v>
      </c>
      <c r="E4230" s="1" t="s">
        <v>17</v>
      </c>
      <c r="F4230" s="1" t="s">
        <v>18</v>
      </c>
      <c r="G4230" s="1" t="s">
        <v>36</v>
      </c>
      <c r="H4230" s="1">
        <v>5</v>
      </c>
      <c r="I4230" s="1" t="s">
        <v>26</v>
      </c>
      <c r="J4230" s="1" t="s">
        <v>27</v>
      </c>
      <c r="K4230" s="6">
        <v>41.5</v>
      </c>
      <c r="L4230" s="6">
        <v>20.75</v>
      </c>
      <c r="M4230" s="1">
        <v>2</v>
      </c>
      <c r="N4230" s="8">
        <v>45449</v>
      </c>
      <c r="O4230" s="4" t="str">
        <f t="shared" si="199"/>
        <v>June 2024</v>
      </c>
      <c r="P4230" s="1" t="s">
        <v>32</v>
      </c>
      <c r="Q4230" s="1" t="s">
        <v>48</v>
      </c>
      <c r="R4230" s="6">
        <v>54.94</v>
      </c>
      <c r="S4230" s="6">
        <f t="shared" si="200"/>
        <v>96.44</v>
      </c>
    </row>
    <row r="4231" spans="1:19" x14ac:dyDescent="0.35">
      <c r="A4231" s="1">
        <v>11953</v>
      </c>
      <c r="B4231" s="1">
        <v>80</v>
      </c>
      <c r="C4231" s="1" t="str">
        <f t="shared" si="198"/>
        <v>Old</v>
      </c>
      <c r="D4231" s="1" t="s">
        <v>38</v>
      </c>
      <c r="E4231" s="1" t="s">
        <v>17</v>
      </c>
      <c r="F4231" s="1" t="s">
        <v>40</v>
      </c>
      <c r="G4231" s="1" t="s">
        <v>88</v>
      </c>
      <c r="H4231" s="1">
        <v>5</v>
      </c>
      <c r="I4231" s="1" t="s">
        <v>26</v>
      </c>
      <c r="J4231" s="1" t="s">
        <v>83</v>
      </c>
      <c r="K4231" s="6">
        <v>4135.5</v>
      </c>
      <c r="L4231" s="6">
        <v>459.5</v>
      </c>
      <c r="M4231" s="1">
        <v>9</v>
      </c>
      <c r="N4231" s="8">
        <v>45449</v>
      </c>
      <c r="O4231" s="4" t="str">
        <f t="shared" si="199"/>
        <v>June 2024</v>
      </c>
      <c r="P4231" s="1" t="s">
        <v>22</v>
      </c>
      <c r="Q4231" s="1"/>
      <c r="R4231" s="6">
        <v>0</v>
      </c>
      <c r="S4231" s="6">
        <f t="shared" si="200"/>
        <v>4135.5</v>
      </c>
    </row>
    <row r="4232" spans="1:19" x14ac:dyDescent="0.35">
      <c r="A4232" s="1">
        <v>4079</v>
      </c>
      <c r="B4232" s="1">
        <v>18</v>
      </c>
      <c r="C4232" s="1" t="str">
        <f t="shared" si="198"/>
        <v>Young</v>
      </c>
      <c r="D4232" s="1" t="s">
        <v>38</v>
      </c>
      <c r="E4232" s="1" t="s">
        <v>17</v>
      </c>
      <c r="F4232" s="1" t="s">
        <v>40</v>
      </c>
      <c r="G4232" s="1" t="s">
        <v>41</v>
      </c>
      <c r="H4232" s="1">
        <v>3</v>
      </c>
      <c r="I4232" s="1" t="s">
        <v>20</v>
      </c>
      <c r="J4232" s="1" t="s">
        <v>27</v>
      </c>
      <c r="K4232" s="6">
        <v>6758.64</v>
      </c>
      <c r="L4232" s="6">
        <v>844.83</v>
      </c>
      <c r="M4232" s="1">
        <v>8</v>
      </c>
      <c r="N4232" s="8">
        <v>45450</v>
      </c>
      <c r="O4232" s="4" t="str">
        <f t="shared" si="199"/>
        <v>June 2024</v>
      </c>
      <c r="P4232" s="1" t="s">
        <v>28</v>
      </c>
      <c r="Q4232" s="1" t="s">
        <v>62</v>
      </c>
      <c r="R4232" s="6">
        <v>58.84</v>
      </c>
      <c r="S4232" s="6">
        <f t="shared" si="200"/>
        <v>6817.4800000000005</v>
      </c>
    </row>
    <row r="4233" spans="1:19" x14ac:dyDescent="0.35">
      <c r="A4233" s="1">
        <v>6676</v>
      </c>
      <c r="B4233" s="1">
        <v>22</v>
      </c>
      <c r="C4233" s="1" t="str">
        <f t="shared" si="198"/>
        <v>Young</v>
      </c>
      <c r="D4233" s="1" t="s">
        <v>38</v>
      </c>
      <c r="E4233" s="1" t="s">
        <v>33</v>
      </c>
      <c r="F4233" s="1" t="s">
        <v>18</v>
      </c>
      <c r="G4233" s="1" t="s">
        <v>36</v>
      </c>
      <c r="H4233" s="1">
        <v>5</v>
      </c>
      <c r="I4233" s="1" t="s">
        <v>26</v>
      </c>
      <c r="J4233" s="1" t="s">
        <v>21</v>
      </c>
      <c r="K4233" s="6">
        <v>207.5</v>
      </c>
      <c r="L4233" s="6">
        <v>20.75</v>
      </c>
      <c r="M4233" s="1">
        <v>10</v>
      </c>
      <c r="N4233" s="8">
        <v>45450</v>
      </c>
      <c r="O4233" s="4" t="str">
        <f t="shared" si="199"/>
        <v>June 2024</v>
      </c>
      <c r="P4233" s="1" t="s">
        <v>22</v>
      </c>
      <c r="Q4233" s="1" t="s">
        <v>29</v>
      </c>
      <c r="R4233" s="6">
        <v>8.73</v>
      </c>
      <c r="S4233" s="6">
        <f t="shared" si="200"/>
        <v>216.23</v>
      </c>
    </row>
    <row r="4234" spans="1:19" x14ac:dyDescent="0.35">
      <c r="A4234" s="1">
        <v>11071</v>
      </c>
      <c r="B4234" s="1">
        <v>23</v>
      </c>
      <c r="C4234" s="1" t="str">
        <f t="shared" si="198"/>
        <v>Young</v>
      </c>
      <c r="D4234" s="1" t="s">
        <v>38</v>
      </c>
      <c r="E4234" s="1" t="s">
        <v>17</v>
      </c>
      <c r="F4234" s="1" t="s">
        <v>40</v>
      </c>
      <c r="G4234" s="1" t="s">
        <v>88</v>
      </c>
      <c r="H4234" s="1">
        <v>2</v>
      </c>
      <c r="I4234" s="1" t="s">
        <v>26</v>
      </c>
      <c r="J4234" s="1" t="s">
        <v>21</v>
      </c>
      <c r="K4234" s="6">
        <v>1838</v>
      </c>
      <c r="L4234" s="6">
        <v>459.5</v>
      </c>
      <c r="M4234" s="1">
        <v>4</v>
      </c>
      <c r="N4234" s="8">
        <v>45450</v>
      </c>
      <c r="O4234" s="4" t="str">
        <f t="shared" si="199"/>
        <v>June 2024</v>
      </c>
      <c r="P4234" s="1" t="s">
        <v>84</v>
      </c>
      <c r="Q4234" s="1" t="s">
        <v>37</v>
      </c>
      <c r="R4234" s="6">
        <v>31.64</v>
      </c>
      <c r="S4234" s="6">
        <f t="shared" si="200"/>
        <v>1869.64</v>
      </c>
    </row>
    <row r="4235" spans="1:19" x14ac:dyDescent="0.35">
      <c r="A4235" s="1">
        <v>12306</v>
      </c>
      <c r="B4235" s="1">
        <v>23</v>
      </c>
      <c r="C4235" s="1" t="str">
        <f t="shared" si="198"/>
        <v>Young</v>
      </c>
      <c r="D4235" s="1" t="s">
        <v>16</v>
      </c>
      <c r="E4235" s="1" t="s">
        <v>33</v>
      </c>
      <c r="F4235" s="1" t="s">
        <v>30</v>
      </c>
      <c r="G4235" s="1" t="s">
        <v>78</v>
      </c>
      <c r="H4235" s="1">
        <v>2</v>
      </c>
      <c r="I4235" s="1" t="s">
        <v>26</v>
      </c>
      <c r="J4235" s="1" t="s">
        <v>21</v>
      </c>
      <c r="K4235" s="6">
        <v>6743.2</v>
      </c>
      <c r="L4235" s="6">
        <v>674.32</v>
      </c>
      <c r="M4235" s="1">
        <v>10</v>
      </c>
      <c r="N4235" s="8">
        <v>45450</v>
      </c>
      <c r="O4235" s="4" t="str">
        <f t="shared" si="199"/>
        <v>June 2024</v>
      </c>
      <c r="P4235" s="1" t="s">
        <v>79</v>
      </c>
      <c r="Q4235" s="1" t="s">
        <v>116</v>
      </c>
      <c r="R4235" s="6">
        <v>159.49</v>
      </c>
      <c r="S4235" s="6">
        <f t="shared" si="200"/>
        <v>6902.69</v>
      </c>
    </row>
    <row r="4236" spans="1:19" x14ac:dyDescent="0.35">
      <c r="A4236" s="1">
        <v>15144</v>
      </c>
      <c r="B4236" s="1">
        <v>24</v>
      </c>
      <c r="C4236" s="1" t="str">
        <f t="shared" si="198"/>
        <v>Young</v>
      </c>
      <c r="D4236" s="1" t="s">
        <v>38</v>
      </c>
      <c r="E4236" s="1" t="s">
        <v>17</v>
      </c>
      <c r="F4236" s="1" t="s">
        <v>18</v>
      </c>
      <c r="G4236" s="1" t="s">
        <v>81</v>
      </c>
      <c r="H4236" s="1">
        <v>3</v>
      </c>
      <c r="I4236" s="1" t="s">
        <v>20</v>
      </c>
      <c r="J4236" s="1" t="s">
        <v>93</v>
      </c>
      <c r="K4236" s="6">
        <v>4558.72</v>
      </c>
      <c r="L4236" s="6">
        <v>1139.68</v>
      </c>
      <c r="M4236" s="1">
        <v>4</v>
      </c>
      <c r="N4236" s="8">
        <v>45450</v>
      </c>
      <c r="O4236" s="4" t="str">
        <f t="shared" si="199"/>
        <v>June 2024</v>
      </c>
      <c r="P4236" s="1" t="s">
        <v>79</v>
      </c>
      <c r="Q4236" s="1" t="s">
        <v>114</v>
      </c>
      <c r="R4236" s="6">
        <v>190.78</v>
      </c>
      <c r="S4236" s="6">
        <f t="shared" si="200"/>
        <v>4749.5</v>
      </c>
    </row>
    <row r="4237" spans="1:19" x14ac:dyDescent="0.35">
      <c r="A4237" s="1">
        <v>1133</v>
      </c>
      <c r="B4237" s="1">
        <v>25</v>
      </c>
      <c r="C4237" s="1" t="str">
        <f t="shared" si="198"/>
        <v>Young</v>
      </c>
      <c r="D4237" s="1" t="s">
        <v>16</v>
      </c>
      <c r="E4237" s="1" t="s">
        <v>33</v>
      </c>
      <c r="F4237" s="1" t="s">
        <v>40</v>
      </c>
      <c r="G4237" s="1" t="s">
        <v>41</v>
      </c>
      <c r="H4237" s="1">
        <v>3</v>
      </c>
      <c r="I4237" s="1" t="s">
        <v>26</v>
      </c>
      <c r="J4237" s="1" t="s">
        <v>42</v>
      </c>
      <c r="K4237" s="6">
        <v>6758.64</v>
      </c>
      <c r="L4237" s="6">
        <v>844.83</v>
      </c>
      <c r="M4237" s="1">
        <v>8</v>
      </c>
      <c r="N4237" s="8">
        <v>45450</v>
      </c>
      <c r="O4237" s="4" t="str">
        <f t="shared" si="199"/>
        <v>June 2024</v>
      </c>
      <c r="P4237" s="1" t="s">
        <v>22</v>
      </c>
      <c r="Q4237" s="1" t="s">
        <v>66</v>
      </c>
      <c r="R4237" s="6">
        <v>81.34</v>
      </c>
      <c r="S4237" s="6">
        <f t="shared" si="200"/>
        <v>6839.9800000000005</v>
      </c>
    </row>
    <row r="4238" spans="1:19" x14ac:dyDescent="0.35">
      <c r="A4238" s="1">
        <v>14695</v>
      </c>
      <c r="B4238" s="1">
        <v>29</v>
      </c>
      <c r="C4238" s="1" t="str">
        <f t="shared" si="198"/>
        <v>Young</v>
      </c>
      <c r="D4238" s="1" t="s">
        <v>16</v>
      </c>
      <c r="E4238" s="1" t="s">
        <v>17</v>
      </c>
      <c r="F4238" s="1" t="s">
        <v>24</v>
      </c>
      <c r="G4238" s="1" t="s">
        <v>85</v>
      </c>
      <c r="H4238" s="1">
        <v>3</v>
      </c>
      <c r="I4238" s="1" t="s">
        <v>26</v>
      </c>
      <c r="J4238" s="1" t="s">
        <v>93</v>
      </c>
      <c r="K4238" s="6">
        <v>3932.05</v>
      </c>
      <c r="L4238" s="6">
        <v>786.41</v>
      </c>
      <c r="M4238" s="1">
        <v>5</v>
      </c>
      <c r="N4238" s="8">
        <v>45450</v>
      </c>
      <c r="O4238" s="4" t="str">
        <f t="shared" si="199"/>
        <v>June 2024</v>
      </c>
      <c r="P4238" s="1" t="s">
        <v>79</v>
      </c>
      <c r="Q4238" s="1"/>
      <c r="R4238" s="6">
        <v>0</v>
      </c>
      <c r="S4238" s="6">
        <f t="shared" si="200"/>
        <v>3932.05</v>
      </c>
    </row>
    <row r="4239" spans="1:19" x14ac:dyDescent="0.35">
      <c r="A4239" s="1">
        <v>18974</v>
      </c>
      <c r="B4239" s="1">
        <v>30</v>
      </c>
      <c r="C4239" s="1" t="str">
        <f t="shared" si="198"/>
        <v>Young</v>
      </c>
      <c r="D4239" s="1" t="s">
        <v>38</v>
      </c>
      <c r="E4239" s="1" t="s">
        <v>17</v>
      </c>
      <c r="F4239" s="1" t="s">
        <v>77</v>
      </c>
      <c r="G4239" s="1" t="s">
        <v>86</v>
      </c>
      <c r="H4239" s="1">
        <v>4</v>
      </c>
      <c r="I4239" s="1" t="s">
        <v>26</v>
      </c>
      <c r="J4239" s="1" t="s">
        <v>83</v>
      </c>
      <c r="K4239" s="6">
        <v>1444.72</v>
      </c>
      <c r="L4239" s="6">
        <v>361.18</v>
      </c>
      <c r="M4239" s="1">
        <v>4</v>
      </c>
      <c r="N4239" s="8">
        <v>45450</v>
      </c>
      <c r="O4239" s="4" t="str">
        <f t="shared" si="199"/>
        <v>June 2024</v>
      </c>
      <c r="P4239" s="1" t="s">
        <v>22</v>
      </c>
      <c r="Q4239" s="1" t="s">
        <v>52</v>
      </c>
      <c r="R4239" s="6">
        <v>87.79</v>
      </c>
      <c r="S4239" s="6">
        <f t="shared" si="200"/>
        <v>1532.51</v>
      </c>
    </row>
    <row r="4240" spans="1:19" x14ac:dyDescent="0.35">
      <c r="A4240" s="1">
        <v>11744</v>
      </c>
      <c r="B4240" s="1">
        <v>32</v>
      </c>
      <c r="C4240" s="1" t="str">
        <f t="shared" si="198"/>
        <v>Young</v>
      </c>
      <c r="D4240" s="1" t="s">
        <v>38</v>
      </c>
      <c r="E4240" s="1" t="s">
        <v>33</v>
      </c>
      <c r="F4240" s="1" t="s">
        <v>40</v>
      </c>
      <c r="G4240" s="1" t="s">
        <v>88</v>
      </c>
      <c r="H4240" s="1">
        <v>5</v>
      </c>
      <c r="I4240" s="1" t="s">
        <v>26</v>
      </c>
      <c r="J4240" s="1" t="s">
        <v>83</v>
      </c>
      <c r="K4240" s="6">
        <v>4135.5</v>
      </c>
      <c r="L4240" s="6">
        <v>459.5</v>
      </c>
      <c r="M4240" s="1">
        <v>9</v>
      </c>
      <c r="N4240" s="8">
        <v>45450</v>
      </c>
      <c r="O4240" s="4" t="str">
        <f t="shared" si="199"/>
        <v>June 2024</v>
      </c>
      <c r="P4240" s="1" t="s">
        <v>84</v>
      </c>
      <c r="Q4240" s="1" t="s">
        <v>100</v>
      </c>
      <c r="R4240" s="6">
        <v>164.05</v>
      </c>
      <c r="S4240" s="6">
        <f t="shared" si="200"/>
        <v>4299.55</v>
      </c>
    </row>
    <row r="4241" spans="1:19" x14ac:dyDescent="0.35">
      <c r="A4241" s="1">
        <v>14483</v>
      </c>
      <c r="B4241" s="1">
        <v>35</v>
      </c>
      <c r="C4241" s="1" t="str">
        <f t="shared" si="198"/>
        <v>Young</v>
      </c>
      <c r="D4241" s="1" t="s">
        <v>16</v>
      </c>
      <c r="E4241" s="1" t="s">
        <v>33</v>
      </c>
      <c r="F4241" s="1" t="s">
        <v>30</v>
      </c>
      <c r="G4241" s="1" t="s">
        <v>78</v>
      </c>
      <c r="H4241" s="1">
        <v>5</v>
      </c>
      <c r="I4241" s="1" t="s">
        <v>20</v>
      </c>
      <c r="J4241" s="1" t="s">
        <v>93</v>
      </c>
      <c r="K4241" s="6">
        <v>4045.92</v>
      </c>
      <c r="L4241" s="6">
        <v>674.32</v>
      </c>
      <c r="M4241" s="1">
        <v>6</v>
      </c>
      <c r="N4241" s="8">
        <v>45450</v>
      </c>
      <c r="O4241" s="4" t="str">
        <f t="shared" si="199"/>
        <v>June 2024</v>
      </c>
      <c r="P4241" s="1" t="s">
        <v>79</v>
      </c>
      <c r="Q4241" s="1"/>
      <c r="R4241" s="6">
        <v>0</v>
      </c>
      <c r="S4241" s="6">
        <f t="shared" si="200"/>
        <v>4045.92</v>
      </c>
    </row>
    <row r="4242" spans="1:19" x14ac:dyDescent="0.35">
      <c r="A4242" s="1">
        <v>8047</v>
      </c>
      <c r="B4242" s="1">
        <v>36</v>
      </c>
      <c r="C4242" s="1" t="str">
        <f t="shared" si="198"/>
        <v>Middle-Aged</v>
      </c>
      <c r="D4242" s="1" t="s">
        <v>16</v>
      </c>
      <c r="E4242" s="1" t="s">
        <v>17</v>
      </c>
      <c r="F4242" s="1" t="s">
        <v>18</v>
      </c>
      <c r="G4242" s="1" t="s">
        <v>19</v>
      </c>
      <c r="H4242" s="1">
        <v>2</v>
      </c>
      <c r="I4242" s="1" t="s">
        <v>26</v>
      </c>
      <c r="J4242" s="1" t="s">
        <v>34</v>
      </c>
      <c r="K4242" s="6">
        <v>2373.5700000000002</v>
      </c>
      <c r="L4242" s="6">
        <v>791.19</v>
      </c>
      <c r="M4242" s="1">
        <v>3</v>
      </c>
      <c r="N4242" s="8">
        <v>45450</v>
      </c>
      <c r="O4242" s="4" t="str">
        <f t="shared" si="199"/>
        <v>June 2024</v>
      </c>
      <c r="P4242" s="1" t="s">
        <v>32</v>
      </c>
      <c r="Q4242" s="1" t="s">
        <v>62</v>
      </c>
      <c r="R4242" s="6">
        <v>104.64</v>
      </c>
      <c r="S4242" s="6">
        <f t="shared" si="200"/>
        <v>2478.21</v>
      </c>
    </row>
    <row r="4243" spans="1:19" x14ac:dyDescent="0.35">
      <c r="A4243" s="1">
        <v>9250</v>
      </c>
      <c r="B4243" s="1">
        <v>36</v>
      </c>
      <c r="C4243" s="1" t="str">
        <f t="shared" si="198"/>
        <v>Middle-Aged</v>
      </c>
      <c r="D4243" s="1" t="s">
        <v>38</v>
      </c>
      <c r="E4243" s="1" t="s">
        <v>17</v>
      </c>
      <c r="F4243" s="1" t="s">
        <v>30</v>
      </c>
      <c r="G4243" s="1" t="s">
        <v>31</v>
      </c>
      <c r="H4243" s="1">
        <v>3</v>
      </c>
      <c r="I4243" s="1" t="s">
        <v>20</v>
      </c>
      <c r="J4243" s="1" t="s">
        <v>27</v>
      </c>
      <c r="K4243" s="6">
        <v>2783.76</v>
      </c>
      <c r="L4243" s="6">
        <v>463.96</v>
      </c>
      <c r="M4243" s="1">
        <v>6</v>
      </c>
      <c r="N4243" s="8">
        <v>45450</v>
      </c>
      <c r="O4243" s="4" t="str">
        <f t="shared" si="199"/>
        <v>June 2024</v>
      </c>
      <c r="P4243" s="1" t="s">
        <v>32</v>
      </c>
      <c r="Q4243" s="1" t="s">
        <v>54</v>
      </c>
      <c r="R4243" s="6">
        <v>123.46</v>
      </c>
      <c r="S4243" s="6">
        <f t="shared" si="200"/>
        <v>2907.2200000000003</v>
      </c>
    </row>
    <row r="4244" spans="1:19" x14ac:dyDescent="0.35">
      <c r="A4244" s="1">
        <v>9703</v>
      </c>
      <c r="B4244" s="1">
        <v>36</v>
      </c>
      <c r="C4244" s="1" t="str">
        <f t="shared" si="198"/>
        <v>Middle-Aged</v>
      </c>
      <c r="D4244" s="1" t="s">
        <v>38</v>
      </c>
      <c r="E4244" s="1" t="s">
        <v>17</v>
      </c>
      <c r="F4244" s="1" t="s">
        <v>18</v>
      </c>
      <c r="G4244" s="1" t="s">
        <v>19</v>
      </c>
      <c r="H4244" s="1">
        <v>2</v>
      </c>
      <c r="I4244" s="1" t="s">
        <v>26</v>
      </c>
      <c r="J4244" s="1" t="s">
        <v>21</v>
      </c>
      <c r="K4244" s="6">
        <v>5538.33</v>
      </c>
      <c r="L4244" s="6">
        <v>791.19</v>
      </c>
      <c r="M4244" s="1">
        <v>7</v>
      </c>
      <c r="N4244" s="8">
        <v>45450</v>
      </c>
      <c r="O4244" s="4" t="str">
        <f t="shared" si="199"/>
        <v>June 2024</v>
      </c>
      <c r="P4244" s="1" t="s">
        <v>28</v>
      </c>
      <c r="Q4244" s="1"/>
      <c r="R4244" s="6">
        <v>0</v>
      </c>
      <c r="S4244" s="6">
        <f t="shared" si="200"/>
        <v>5538.33</v>
      </c>
    </row>
    <row r="4245" spans="1:19" x14ac:dyDescent="0.35">
      <c r="A4245" s="1">
        <v>14264</v>
      </c>
      <c r="B4245" s="1">
        <v>36</v>
      </c>
      <c r="C4245" s="1" t="str">
        <f t="shared" si="198"/>
        <v>Middle-Aged</v>
      </c>
      <c r="D4245" s="1" t="s">
        <v>16</v>
      </c>
      <c r="E4245" s="1" t="s">
        <v>33</v>
      </c>
      <c r="F4245" s="1" t="s">
        <v>77</v>
      </c>
      <c r="G4245" s="1" t="s">
        <v>86</v>
      </c>
      <c r="H4245" s="1">
        <v>1</v>
      </c>
      <c r="I4245" s="1" t="s">
        <v>26</v>
      </c>
      <c r="J4245" s="1" t="s">
        <v>21</v>
      </c>
      <c r="K4245" s="6">
        <v>1083.54</v>
      </c>
      <c r="L4245" s="6">
        <v>361.18</v>
      </c>
      <c r="M4245" s="1">
        <v>3</v>
      </c>
      <c r="N4245" s="8">
        <v>45450</v>
      </c>
      <c r="O4245" s="4" t="str">
        <f t="shared" si="199"/>
        <v>June 2024</v>
      </c>
      <c r="P4245" s="1" t="s">
        <v>84</v>
      </c>
      <c r="Q4245" s="1" t="s">
        <v>97</v>
      </c>
      <c r="R4245" s="6">
        <v>83.58</v>
      </c>
      <c r="S4245" s="6">
        <f t="shared" si="200"/>
        <v>1167.1199999999999</v>
      </c>
    </row>
    <row r="4246" spans="1:19" x14ac:dyDescent="0.35">
      <c r="A4246" s="1">
        <v>16522</v>
      </c>
      <c r="B4246" s="1">
        <v>36</v>
      </c>
      <c r="C4246" s="1" t="str">
        <f t="shared" si="198"/>
        <v>Middle-Aged</v>
      </c>
      <c r="D4246" s="1" t="s">
        <v>16</v>
      </c>
      <c r="E4246" s="1" t="s">
        <v>17</v>
      </c>
      <c r="F4246" s="1" t="s">
        <v>18</v>
      </c>
      <c r="G4246" s="1" t="s">
        <v>81</v>
      </c>
      <c r="H4246" s="1">
        <v>2</v>
      </c>
      <c r="I4246" s="1" t="s">
        <v>26</v>
      </c>
      <c r="J4246" s="1" t="s">
        <v>83</v>
      </c>
      <c r="K4246" s="6">
        <v>1139.68</v>
      </c>
      <c r="L4246" s="6">
        <v>1139.68</v>
      </c>
      <c r="M4246" s="1">
        <v>1</v>
      </c>
      <c r="N4246" s="8">
        <v>45450</v>
      </c>
      <c r="O4246" s="4" t="str">
        <f t="shared" si="199"/>
        <v>June 2024</v>
      </c>
      <c r="P4246" s="1" t="s">
        <v>84</v>
      </c>
      <c r="Q4246" s="1" t="s">
        <v>37</v>
      </c>
      <c r="R4246" s="6">
        <v>27.24</v>
      </c>
      <c r="S4246" s="6">
        <f t="shared" si="200"/>
        <v>1166.92</v>
      </c>
    </row>
    <row r="4247" spans="1:19" x14ac:dyDescent="0.35">
      <c r="A4247" s="1">
        <v>14826</v>
      </c>
      <c r="B4247" s="1">
        <v>37</v>
      </c>
      <c r="C4247" s="1" t="str">
        <f t="shared" si="198"/>
        <v>Middle-Aged</v>
      </c>
      <c r="D4247" s="1" t="s">
        <v>38</v>
      </c>
      <c r="E4247" s="1" t="s">
        <v>33</v>
      </c>
      <c r="F4247" s="1" t="s">
        <v>24</v>
      </c>
      <c r="G4247" s="1" t="s">
        <v>85</v>
      </c>
      <c r="H4247" s="1">
        <v>2</v>
      </c>
      <c r="I4247" s="1" t="s">
        <v>20</v>
      </c>
      <c r="J4247" s="1" t="s">
        <v>83</v>
      </c>
      <c r="K4247" s="6">
        <v>5504.87</v>
      </c>
      <c r="L4247" s="6">
        <v>786.41</v>
      </c>
      <c r="M4247" s="1">
        <v>7</v>
      </c>
      <c r="N4247" s="8">
        <v>45450</v>
      </c>
      <c r="O4247" s="4" t="str">
        <f t="shared" si="199"/>
        <v>June 2024</v>
      </c>
      <c r="P4247" s="1" t="s">
        <v>84</v>
      </c>
      <c r="Q4247" s="1" t="s">
        <v>113</v>
      </c>
      <c r="R4247" s="6">
        <v>150.44999999999999</v>
      </c>
      <c r="S4247" s="6">
        <f t="shared" si="200"/>
        <v>5655.32</v>
      </c>
    </row>
    <row r="4248" spans="1:19" x14ac:dyDescent="0.35">
      <c r="A4248" s="1">
        <v>4452</v>
      </c>
      <c r="B4248" s="1">
        <v>38</v>
      </c>
      <c r="C4248" s="1" t="str">
        <f t="shared" si="198"/>
        <v>Middle-Aged</v>
      </c>
      <c r="D4248" s="1" t="s">
        <v>16</v>
      </c>
      <c r="E4248" s="1" t="s">
        <v>33</v>
      </c>
      <c r="F4248" s="1" t="s">
        <v>40</v>
      </c>
      <c r="G4248" s="1" t="s">
        <v>41</v>
      </c>
      <c r="H4248" s="1">
        <v>3</v>
      </c>
      <c r="I4248" s="1" t="s">
        <v>20</v>
      </c>
      <c r="J4248" s="1" t="s">
        <v>21</v>
      </c>
      <c r="K4248" s="6">
        <v>5068.9799999999996</v>
      </c>
      <c r="L4248" s="6">
        <v>844.83</v>
      </c>
      <c r="M4248" s="1">
        <v>6</v>
      </c>
      <c r="N4248" s="8">
        <v>45450</v>
      </c>
      <c r="O4248" s="4" t="str">
        <f t="shared" si="199"/>
        <v>June 2024</v>
      </c>
      <c r="P4248" s="1" t="s">
        <v>28</v>
      </c>
      <c r="Q4248" s="1" t="s">
        <v>52</v>
      </c>
      <c r="R4248" s="6">
        <v>15.86</v>
      </c>
      <c r="S4248" s="6">
        <f t="shared" si="200"/>
        <v>5084.8399999999992</v>
      </c>
    </row>
    <row r="4249" spans="1:19" x14ac:dyDescent="0.35">
      <c r="A4249" s="1">
        <v>17039</v>
      </c>
      <c r="B4249" s="1">
        <v>38</v>
      </c>
      <c r="C4249" s="1" t="str">
        <f t="shared" si="198"/>
        <v>Middle-Aged</v>
      </c>
      <c r="D4249" s="1" t="s">
        <v>16</v>
      </c>
      <c r="E4249" s="1" t="s">
        <v>17</v>
      </c>
      <c r="F4249" s="1" t="s">
        <v>40</v>
      </c>
      <c r="G4249" s="1" t="s">
        <v>88</v>
      </c>
      <c r="H4249" s="1">
        <v>5</v>
      </c>
      <c r="I4249" s="1" t="s">
        <v>26</v>
      </c>
      <c r="J4249" s="1" t="s">
        <v>21</v>
      </c>
      <c r="K4249" s="6">
        <v>1838</v>
      </c>
      <c r="L4249" s="6">
        <v>459.5</v>
      </c>
      <c r="M4249" s="1">
        <v>4</v>
      </c>
      <c r="N4249" s="8">
        <v>45450</v>
      </c>
      <c r="O4249" s="4" t="str">
        <f t="shared" si="199"/>
        <v>June 2024</v>
      </c>
      <c r="P4249" s="1" t="s">
        <v>84</v>
      </c>
      <c r="Q4249" s="1"/>
      <c r="R4249" s="6">
        <v>0</v>
      </c>
      <c r="S4249" s="6">
        <f t="shared" si="200"/>
        <v>1838</v>
      </c>
    </row>
    <row r="4250" spans="1:19" x14ac:dyDescent="0.35">
      <c r="A4250" s="1">
        <v>7782</v>
      </c>
      <c r="B4250" s="1">
        <v>39</v>
      </c>
      <c r="C4250" s="1" t="str">
        <f t="shared" si="198"/>
        <v>Middle-Aged</v>
      </c>
      <c r="D4250" s="1" t="s">
        <v>16</v>
      </c>
      <c r="E4250" s="1" t="s">
        <v>17</v>
      </c>
      <c r="F4250" s="1" t="s">
        <v>18</v>
      </c>
      <c r="G4250" s="1" t="s">
        <v>19</v>
      </c>
      <c r="H4250" s="1">
        <v>2</v>
      </c>
      <c r="I4250" s="1" t="s">
        <v>20</v>
      </c>
      <c r="J4250" s="1" t="s">
        <v>42</v>
      </c>
      <c r="K4250" s="6">
        <v>3955.95</v>
      </c>
      <c r="L4250" s="6">
        <v>791.19</v>
      </c>
      <c r="M4250" s="1">
        <v>5</v>
      </c>
      <c r="N4250" s="8">
        <v>45450</v>
      </c>
      <c r="O4250" s="4" t="str">
        <f t="shared" si="199"/>
        <v>June 2024</v>
      </c>
      <c r="P4250" s="1" t="s">
        <v>22</v>
      </c>
      <c r="Q4250" s="1" t="s">
        <v>49</v>
      </c>
      <c r="R4250" s="6">
        <v>37.6</v>
      </c>
      <c r="S4250" s="6">
        <f t="shared" si="200"/>
        <v>3993.5499999999997</v>
      </c>
    </row>
    <row r="4251" spans="1:19" x14ac:dyDescent="0.35">
      <c r="A4251" s="1">
        <v>15743</v>
      </c>
      <c r="B4251" s="1">
        <v>39</v>
      </c>
      <c r="C4251" s="1" t="str">
        <f t="shared" si="198"/>
        <v>Middle-Aged</v>
      </c>
      <c r="D4251" s="1" t="s">
        <v>38</v>
      </c>
      <c r="E4251" s="1" t="s">
        <v>17</v>
      </c>
      <c r="F4251" s="1" t="s">
        <v>24</v>
      </c>
      <c r="G4251" s="1" t="s">
        <v>85</v>
      </c>
      <c r="H4251" s="1">
        <v>5</v>
      </c>
      <c r="I4251" s="1" t="s">
        <v>20</v>
      </c>
      <c r="J4251" s="1" t="s">
        <v>93</v>
      </c>
      <c r="K4251" s="6">
        <v>2359.23</v>
      </c>
      <c r="L4251" s="6">
        <v>786.41</v>
      </c>
      <c r="M4251" s="1">
        <v>3</v>
      </c>
      <c r="N4251" s="8">
        <v>45450</v>
      </c>
      <c r="O4251" s="4" t="str">
        <f t="shared" si="199"/>
        <v>June 2024</v>
      </c>
      <c r="P4251" s="1" t="s">
        <v>84</v>
      </c>
      <c r="Q4251" s="1" t="s">
        <v>37</v>
      </c>
      <c r="R4251" s="6">
        <v>69.94</v>
      </c>
      <c r="S4251" s="6">
        <f t="shared" si="200"/>
        <v>2429.17</v>
      </c>
    </row>
    <row r="4252" spans="1:19" x14ac:dyDescent="0.35">
      <c r="A4252" s="1">
        <v>15940</v>
      </c>
      <c r="B4252" s="1">
        <v>39</v>
      </c>
      <c r="C4252" s="1" t="str">
        <f t="shared" si="198"/>
        <v>Middle-Aged</v>
      </c>
      <c r="D4252" s="1" t="s">
        <v>16</v>
      </c>
      <c r="E4252" s="1" t="s">
        <v>33</v>
      </c>
      <c r="F4252" s="1" t="s">
        <v>18</v>
      </c>
      <c r="G4252" s="1" t="s">
        <v>81</v>
      </c>
      <c r="H4252" s="1">
        <v>2</v>
      </c>
      <c r="I4252" s="1" t="s">
        <v>26</v>
      </c>
      <c r="J4252" s="1" t="s">
        <v>83</v>
      </c>
      <c r="K4252" s="6">
        <v>4558.72</v>
      </c>
      <c r="L4252" s="6">
        <v>1139.68</v>
      </c>
      <c r="M4252" s="1">
        <v>4</v>
      </c>
      <c r="N4252" s="8">
        <v>45450</v>
      </c>
      <c r="O4252" s="4" t="str">
        <f t="shared" si="199"/>
        <v>June 2024</v>
      </c>
      <c r="P4252" s="1" t="s">
        <v>79</v>
      </c>
      <c r="Q4252" s="1" t="s">
        <v>116</v>
      </c>
      <c r="R4252" s="6">
        <v>84.58</v>
      </c>
      <c r="S4252" s="6">
        <f t="shared" si="200"/>
        <v>4643.3</v>
      </c>
    </row>
    <row r="4253" spans="1:19" x14ac:dyDescent="0.35">
      <c r="A4253" s="1">
        <v>19543</v>
      </c>
      <c r="B4253" s="1">
        <v>40</v>
      </c>
      <c r="C4253" s="1" t="str">
        <f t="shared" si="198"/>
        <v>Middle-Aged</v>
      </c>
      <c r="D4253" s="1" t="s">
        <v>38</v>
      </c>
      <c r="E4253" s="1" t="s">
        <v>17</v>
      </c>
      <c r="F4253" s="1" t="s">
        <v>40</v>
      </c>
      <c r="G4253" s="1" t="s">
        <v>88</v>
      </c>
      <c r="H4253" s="1">
        <v>1</v>
      </c>
      <c r="I4253" s="1" t="s">
        <v>26</v>
      </c>
      <c r="J4253" s="1" t="s">
        <v>83</v>
      </c>
      <c r="K4253" s="6">
        <v>3216.5</v>
      </c>
      <c r="L4253" s="6">
        <v>459.5</v>
      </c>
      <c r="M4253" s="1">
        <v>7</v>
      </c>
      <c r="N4253" s="8">
        <v>45450</v>
      </c>
      <c r="O4253" s="4" t="str">
        <f t="shared" si="199"/>
        <v>June 2024</v>
      </c>
      <c r="P4253" s="1" t="s">
        <v>22</v>
      </c>
      <c r="Q4253" s="1" t="s">
        <v>119</v>
      </c>
      <c r="R4253" s="6">
        <v>155.72999999999999</v>
      </c>
      <c r="S4253" s="6">
        <f t="shared" si="200"/>
        <v>3372.23</v>
      </c>
    </row>
    <row r="4254" spans="1:19" x14ac:dyDescent="0.35">
      <c r="A4254" s="1">
        <v>6152</v>
      </c>
      <c r="B4254" s="1">
        <v>41</v>
      </c>
      <c r="C4254" s="1" t="str">
        <f t="shared" si="198"/>
        <v>Middle-Aged</v>
      </c>
      <c r="D4254" s="1" t="s">
        <v>38</v>
      </c>
      <c r="E4254" s="1" t="s">
        <v>33</v>
      </c>
      <c r="F4254" s="1" t="s">
        <v>40</v>
      </c>
      <c r="G4254" s="1" t="s">
        <v>41</v>
      </c>
      <c r="H4254" s="1">
        <v>3</v>
      </c>
      <c r="I4254" s="1" t="s">
        <v>26</v>
      </c>
      <c r="J4254" s="1" t="s">
        <v>42</v>
      </c>
      <c r="K4254" s="6">
        <v>6758.64</v>
      </c>
      <c r="L4254" s="6">
        <v>844.83</v>
      </c>
      <c r="M4254" s="1">
        <v>8</v>
      </c>
      <c r="N4254" s="8">
        <v>45450</v>
      </c>
      <c r="O4254" s="4" t="str">
        <f t="shared" si="199"/>
        <v>June 2024</v>
      </c>
      <c r="P4254" s="1" t="s">
        <v>28</v>
      </c>
      <c r="Q4254" s="1" t="s">
        <v>50</v>
      </c>
      <c r="R4254" s="6">
        <v>47.83</v>
      </c>
      <c r="S4254" s="6">
        <f t="shared" si="200"/>
        <v>6806.47</v>
      </c>
    </row>
    <row r="4255" spans="1:19" x14ac:dyDescent="0.35">
      <c r="A4255" s="1">
        <v>19413</v>
      </c>
      <c r="B4255" s="1">
        <v>43</v>
      </c>
      <c r="C4255" s="1" t="str">
        <f t="shared" si="198"/>
        <v>Middle-Aged</v>
      </c>
      <c r="D4255" s="1" t="s">
        <v>38</v>
      </c>
      <c r="E4255" s="1" t="s">
        <v>17</v>
      </c>
      <c r="F4255" s="1" t="s">
        <v>30</v>
      </c>
      <c r="G4255" s="1" t="s">
        <v>78</v>
      </c>
      <c r="H4255" s="1">
        <v>5</v>
      </c>
      <c r="I4255" s="1" t="s">
        <v>20</v>
      </c>
      <c r="J4255" s="1" t="s">
        <v>21</v>
      </c>
      <c r="K4255" s="6">
        <v>4720.24</v>
      </c>
      <c r="L4255" s="6">
        <v>674.32</v>
      </c>
      <c r="M4255" s="1">
        <v>7</v>
      </c>
      <c r="N4255" s="8">
        <v>45450</v>
      </c>
      <c r="O4255" s="4" t="str">
        <f t="shared" si="199"/>
        <v>June 2024</v>
      </c>
      <c r="P4255" s="1" t="s">
        <v>22</v>
      </c>
      <c r="Q4255" s="1" t="s">
        <v>92</v>
      </c>
      <c r="R4255" s="6">
        <v>116.9</v>
      </c>
      <c r="S4255" s="6">
        <f t="shared" si="200"/>
        <v>4837.1399999999994</v>
      </c>
    </row>
    <row r="4256" spans="1:19" x14ac:dyDescent="0.35">
      <c r="A4256" s="1">
        <v>5636</v>
      </c>
      <c r="B4256" s="1">
        <v>44</v>
      </c>
      <c r="C4256" s="1" t="str">
        <f t="shared" si="198"/>
        <v>Middle-Aged</v>
      </c>
      <c r="D4256" s="1" t="s">
        <v>38</v>
      </c>
      <c r="E4256" s="1" t="s">
        <v>17</v>
      </c>
      <c r="F4256" s="1" t="s">
        <v>30</v>
      </c>
      <c r="G4256" s="1" t="s">
        <v>31</v>
      </c>
      <c r="H4256" s="1">
        <v>3</v>
      </c>
      <c r="I4256" s="1" t="s">
        <v>26</v>
      </c>
      <c r="J4256" s="1" t="s">
        <v>34</v>
      </c>
      <c r="K4256" s="6">
        <v>463.96</v>
      </c>
      <c r="L4256" s="6">
        <v>463.96</v>
      </c>
      <c r="M4256" s="1">
        <v>1</v>
      </c>
      <c r="N4256" s="8">
        <v>45450</v>
      </c>
      <c r="O4256" s="4" t="str">
        <f t="shared" si="199"/>
        <v>June 2024</v>
      </c>
      <c r="P4256" s="1" t="s">
        <v>32</v>
      </c>
      <c r="Q4256" s="1"/>
      <c r="R4256" s="6">
        <v>0</v>
      </c>
      <c r="S4256" s="6">
        <f t="shared" si="200"/>
        <v>463.96</v>
      </c>
    </row>
    <row r="4257" spans="1:19" x14ac:dyDescent="0.35">
      <c r="A4257" s="1">
        <v>15103</v>
      </c>
      <c r="B4257" s="1">
        <v>44</v>
      </c>
      <c r="C4257" s="1" t="str">
        <f t="shared" si="198"/>
        <v>Middle-Aged</v>
      </c>
      <c r="D4257" s="1" t="s">
        <v>16</v>
      </c>
      <c r="E4257" s="1" t="s">
        <v>17</v>
      </c>
      <c r="F4257" s="1" t="s">
        <v>24</v>
      </c>
      <c r="G4257" s="1" t="s">
        <v>85</v>
      </c>
      <c r="H4257" s="1">
        <v>2</v>
      </c>
      <c r="I4257" s="1" t="s">
        <v>26</v>
      </c>
      <c r="J4257" s="1" t="s">
        <v>21</v>
      </c>
      <c r="K4257" s="6">
        <v>3145.64</v>
      </c>
      <c r="L4257" s="6">
        <v>786.41</v>
      </c>
      <c r="M4257" s="1">
        <v>4</v>
      </c>
      <c r="N4257" s="8">
        <v>45450</v>
      </c>
      <c r="O4257" s="4" t="str">
        <f t="shared" si="199"/>
        <v>June 2024</v>
      </c>
      <c r="P4257" s="1" t="s">
        <v>22</v>
      </c>
      <c r="Q4257" s="1" t="s">
        <v>92</v>
      </c>
      <c r="R4257" s="6">
        <v>168.72</v>
      </c>
      <c r="S4257" s="6">
        <f t="shared" si="200"/>
        <v>3314.3599999999997</v>
      </c>
    </row>
    <row r="4258" spans="1:19" x14ac:dyDescent="0.35">
      <c r="A4258" s="1">
        <v>7377</v>
      </c>
      <c r="B4258" s="1">
        <v>45</v>
      </c>
      <c r="C4258" s="1" t="str">
        <f t="shared" si="198"/>
        <v>Middle-Aged</v>
      </c>
      <c r="D4258" s="1" t="s">
        <v>16</v>
      </c>
      <c r="E4258" s="1" t="s">
        <v>17</v>
      </c>
      <c r="F4258" s="1" t="s">
        <v>18</v>
      </c>
      <c r="G4258" s="1" t="s">
        <v>19</v>
      </c>
      <c r="H4258" s="1">
        <v>2</v>
      </c>
      <c r="I4258" s="1" t="s">
        <v>26</v>
      </c>
      <c r="J4258" s="1" t="s">
        <v>42</v>
      </c>
      <c r="K4258" s="6">
        <v>2373.5700000000002</v>
      </c>
      <c r="L4258" s="6">
        <v>791.19</v>
      </c>
      <c r="M4258" s="1">
        <v>3</v>
      </c>
      <c r="N4258" s="8">
        <v>45450</v>
      </c>
      <c r="O4258" s="4" t="str">
        <f t="shared" si="199"/>
        <v>June 2024</v>
      </c>
      <c r="P4258" s="1" t="s">
        <v>32</v>
      </c>
      <c r="Q4258" s="1" t="s">
        <v>29</v>
      </c>
      <c r="R4258" s="6">
        <v>43.22</v>
      </c>
      <c r="S4258" s="6">
        <f t="shared" si="200"/>
        <v>2416.79</v>
      </c>
    </row>
    <row r="4259" spans="1:19" x14ac:dyDescent="0.35">
      <c r="A4259" s="1">
        <v>16942</v>
      </c>
      <c r="B4259" s="1">
        <v>45</v>
      </c>
      <c r="C4259" s="1" t="str">
        <f t="shared" si="198"/>
        <v>Middle-Aged</v>
      </c>
      <c r="D4259" s="1" t="s">
        <v>16</v>
      </c>
      <c r="E4259" s="1" t="s">
        <v>17</v>
      </c>
      <c r="F4259" s="1" t="s">
        <v>30</v>
      </c>
      <c r="G4259" s="1" t="s">
        <v>78</v>
      </c>
      <c r="H4259" s="1">
        <v>4</v>
      </c>
      <c r="I4259" s="1" t="s">
        <v>26</v>
      </c>
      <c r="J4259" s="1" t="s">
        <v>21</v>
      </c>
      <c r="K4259" s="6">
        <v>2022.96</v>
      </c>
      <c r="L4259" s="6">
        <v>674.32</v>
      </c>
      <c r="M4259" s="1">
        <v>3</v>
      </c>
      <c r="N4259" s="8">
        <v>45450</v>
      </c>
      <c r="O4259" s="4" t="str">
        <f t="shared" si="199"/>
        <v>June 2024</v>
      </c>
      <c r="P4259" s="1" t="s">
        <v>84</v>
      </c>
      <c r="Q4259" s="1" t="s">
        <v>52</v>
      </c>
      <c r="R4259" s="6">
        <v>22.34</v>
      </c>
      <c r="S4259" s="6">
        <f t="shared" si="200"/>
        <v>2045.3</v>
      </c>
    </row>
    <row r="4260" spans="1:19" x14ac:dyDescent="0.35">
      <c r="A4260" s="1">
        <v>8112</v>
      </c>
      <c r="B4260" s="1">
        <v>48</v>
      </c>
      <c r="C4260" s="1" t="str">
        <f t="shared" si="198"/>
        <v>Middle-Aged</v>
      </c>
      <c r="D4260" s="1" t="s">
        <v>38</v>
      </c>
      <c r="E4260" s="1" t="s">
        <v>17</v>
      </c>
      <c r="F4260" s="1" t="s">
        <v>24</v>
      </c>
      <c r="G4260" s="1" t="s">
        <v>25</v>
      </c>
      <c r="H4260" s="1">
        <v>3</v>
      </c>
      <c r="I4260" s="1" t="s">
        <v>20</v>
      </c>
      <c r="J4260" s="1" t="s">
        <v>27</v>
      </c>
      <c r="K4260" s="6">
        <v>2223.27</v>
      </c>
      <c r="L4260" s="6">
        <v>247.03</v>
      </c>
      <c r="M4260" s="1">
        <v>9</v>
      </c>
      <c r="N4260" s="8">
        <v>45450</v>
      </c>
      <c r="O4260" s="4" t="str">
        <f t="shared" si="199"/>
        <v>June 2024</v>
      </c>
      <c r="P4260" s="1" t="s">
        <v>28</v>
      </c>
      <c r="Q4260" s="1" t="s">
        <v>37</v>
      </c>
      <c r="R4260" s="6">
        <v>37.03</v>
      </c>
      <c r="S4260" s="6">
        <f t="shared" si="200"/>
        <v>2260.3000000000002</v>
      </c>
    </row>
    <row r="4261" spans="1:19" x14ac:dyDescent="0.35">
      <c r="A4261" s="1">
        <v>14510</v>
      </c>
      <c r="B4261" s="1">
        <v>48</v>
      </c>
      <c r="C4261" s="1" t="str">
        <f t="shared" si="198"/>
        <v>Middle-Aged</v>
      </c>
      <c r="D4261" s="1" t="s">
        <v>38</v>
      </c>
      <c r="E4261" s="1" t="s">
        <v>17</v>
      </c>
      <c r="F4261" s="1" t="s">
        <v>77</v>
      </c>
      <c r="G4261" s="1" t="s">
        <v>86</v>
      </c>
      <c r="H4261" s="1">
        <v>1</v>
      </c>
      <c r="I4261" s="1" t="s">
        <v>26</v>
      </c>
      <c r="J4261" s="1" t="s">
        <v>93</v>
      </c>
      <c r="K4261" s="6">
        <v>2167.08</v>
      </c>
      <c r="L4261" s="6">
        <v>361.18</v>
      </c>
      <c r="M4261" s="1">
        <v>6</v>
      </c>
      <c r="N4261" s="8">
        <v>45450</v>
      </c>
      <c r="O4261" s="4" t="str">
        <f t="shared" si="199"/>
        <v>June 2024</v>
      </c>
      <c r="P4261" s="1" t="s">
        <v>79</v>
      </c>
      <c r="Q4261" s="1" t="s">
        <v>117</v>
      </c>
      <c r="R4261" s="6">
        <v>191.69</v>
      </c>
      <c r="S4261" s="6">
        <f t="shared" si="200"/>
        <v>2358.77</v>
      </c>
    </row>
    <row r="4262" spans="1:19" x14ac:dyDescent="0.35">
      <c r="A4262" s="1">
        <v>6426</v>
      </c>
      <c r="B4262" s="1">
        <v>50</v>
      </c>
      <c r="C4262" s="1" t="str">
        <f t="shared" si="198"/>
        <v>Middle-Aged</v>
      </c>
      <c r="D4262" s="1" t="s">
        <v>38</v>
      </c>
      <c r="E4262" s="1" t="s">
        <v>17</v>
      </c>
      <c r="F4262" s="1" t="s">
        <v>40</v>
      </c>
      <c r="G4262" s="1" t="s">
        <v>41</v>
      </c>
      <c r="H4262" s="1">
        <v>3</v>
      </c>
      <c r="I4262" s="1" t="s">
        <v>26</v>
      </c>
      <c r="J4262" s="1" t="s">
        <v>21</v>
      </c>
      <c r="K4262" s="6">
        <v>3379.32</v>
      </c>
      <c r="L4262" s="6">
        <v>844.83</v>
      </c>
      <c r="M4262" s="1">
        <v>4</v>
      </c>
      <c r="N4262" s="8">
        <v>45450</v>
      </c>
      <c r="O4262" s="4" t="str">
        <f t="shared" si="199"/>
        <v>June 2024</v>
      </c>
      <c r="P4262" s="1" t="s">
        <v>28</v>
      </c>
      <c r="Q4262" s="1"/>
      <c r="R4262" s="6">
        <v>0</v>
      </c>
      <c r="S4262" s="6">
        <f t="shared" si="200"/>
        <v>3379.32</v>
      </c>
    </row>
    <row r="4263" spans="1:19" x14ac:dyDescent="0.35">
      <c r="A4263" s="1">
        <v>19206</v>
      </c>
      <c r="B4263" s="1">
        <v>50</v>
      </c>
      <c r="C4263" s="1" t="str">
        <f t="shared" si="198"/>
        <v>Middle-Aged</v>
      </c>
      <c r="D4263" s="1" t="s">
        <v>16</v>
      </c>
      <c r="E4263" s="1" t="s">
        <v>33</v>
      </c>
      <c r="F4263" s="1" t="s">
        <v>77</v>
      </c>
      <c r="G4263" s="1" t="s">
        <v>86</v>
      </c>
      <c r="H4263" s="1">
        <v>5</v>
      </c>
      <c r="I4263" s="1" t="s">
        <v>26</v>
      </c>
      <c r="J4263" s="1" t="s">
        <v>93</v>
      </c>
      <c r="K4263" s="6">
        <v>2528.2600000000002</v>
      </c>
      <c r="L4263" s="6">
        <v>361.18</v>
      </c>
      <c r="M4263" s="1">
        <v>7</v>
      </c>
      <c r="N4263" s="8">
        <v>45450</v>
      </c>
      <c r="O4263" s="4" t="str">
        <f t="shared" si="199"/>
        <v>June 2024</v>
      </c>
      <c r="P4263" s="1" t="s">
        <v>22</v>
      </c>
      <c r="Q4263" s="1" t="s">
        <v>94</v>
      </c>
      <c r="R4263" s="6">
        <v>176.02</v>
      </c>
      <c r="S4263" s="6">
        <f t="shared" si="200"/>
        <v>2704.28</v>
      </c>
    </row>
    <row r="4264" spans="1:19" x14ac:dyDescent="0.35">
      <c r="A4264" s="1">
        <v>18045</v>
      </c>
      <c r="B4264" s="1">
        <v>52</v>
      </c>
      <c r="C4264" s="1" t="str">
        <f t="shared" si="198"/>
        <v>Middle-Aged</v>
      </c>
      <c r="D4264" s="1" t="s">
        <v>38</v>
      </c>
      <c r="E4264" s="1" t="s">
        <v>17</v>
      </c>
      <c r="F4264" s="1" t="s">
        <v>24</v>
      </c>
      <c r="G4264" s="1" t="s">
        <v>85</v>
      </c>
      <c r="H4264" s="1">
        <v>3</v>
      </c>
      <c r="I4264" s="1" t="s">
        <v>26</v>
      </c>
      <c r="J4264" s="1" t="s">
        <v>21</v>
      </c>
      <c r="K4264" s="6">
        <v>1572.82</v>
      </c>
      <c r="L4264" s="6">
        <v>786.41</v>
      </c>
      <c r="M4264" s="1">
        <v>2</v>
      </c>
      <c r="N4264" s="8">
        <v>45450</v>
      </c>
      <c r="O4264" s="4" t="str">
        <f t="shared" si="199"/>
        <v>June 2024</v>
      </c>
      <c r="P4264" s="1" t="s">
        <v>22</v>
      </c>
      <c r="Q4264" s="1" t="s">
        <v>107</v>
      </c>
      <c r="R4264" s="6">
        <v>86.21</v>
      </c>
      <c r="S4264" s="6">
        <f t="shared" si="200"/>
        <v>1659.03</v>
      </c>
    </row>
    <row r="4265" spans="1:19" x14ac:dyDescent="0.35">
      <c r="A4265" s="1">
        <v>19912</v>
      </c>
      <c r="B4265" s="1">
        <v>55</v>
      </c>
      <c r="C4265" s="1" t="str">
        <f t="shared" si="198"/>
        <v>Middle-Aged</v>
      </c>
      <c r="D4265" s="1" t="s">
        <v>38</v>
      </c>
      <c r="E4265" s="1" t="s">
        <v>17</v>
      </c>
      <c r="F4265" s="1" t="s">
        <v>24</v>
      </c>
      <c r="G4265" s="1" t="s">
        <v>85</v>
      </c>
      <c r="H4265" s="1">
        <v>4</v>
      </c>
      <c r="I4265" s="1" t="s">
        <v>26</v>
      </c>
      <c r="J4265" s="1" t="s">
        <v>21</v>
      </c>
      <c r="K4265" s="6">
        <v>1572.82</v>
      </c>
      <c r="L4265" s="6">
        <v>786.41</v>
      </c>
      <c r="M4265" s="1">
        <v>2</v>
      </c>
      <c r="N4265" s="8">
        <v>45450</v>
      </c>
      <c r="O4265" s="4" t="str">
        <f t="shared" si="199"/>
        <v>June 2024</v>
      </c>
      <c r="P4265" s="1" t="s">
        <v>84</v>
      </c>
      <c r="Q4265" s="1" t="s">
        <v>52</v>
      </c>
      <c r="R4265" s="6">
        <v>41.09</v>
      </c>
      <c r="S4265" s="6">
        <f t="shared" si="200"/>
        <v>1613.9099999999999</v>
      </c>
    </row>
    <row r="4266" spans="1:19" x14ac:dyDescent="0.35">
      <c r="A4266" s="1">
        <v>11217</v>
      </c>
      <c r="B4266" s="1">
        <v>59</v>
      </c>
      <c r="C4266" s="1" t="str">
        <f t="shared" si="198"/>
        <v>Old</v>
      </c>
      <c r="D4266" s="1" t="s">
        <v>16</v>
      </c>
      <c r="E4266" s="1" t="s">
        <v>17</v>
      </c>
      <c r="F4266" s="1" t="s">
        <v>77</v>
      </c>
      <c r="G4266" s="1" t="s">
        <v>86</v>
      </c>
      <c r="H4266" s="1">
        <v>5</v>
      </c>
      <c r="I4266" s="1" t="s">
        <v>20</v>
      </c>
      <c r="J4266" s="1" t="s">
        <v>83</v>
      </c>
      <c r="K4266" s="6">
        <v>1444.72</v>
      </c>
      <c r="L4266" s="6">
        <v>361.18</v>
      </c>
      <c r="M4266" s="1">
        <v>4</v>
      </c>
      <c r="N4266" s="8">
        <v>45450</v>
      </c>
      <c r="O4266" s="4" t="str">
        <f t="shared" si="199"/>
        <v>June 2024</v>
      </c>
      <c r="P4266" s="1" t="s">
        <v>79</v>
      </c>
      <c r="Q4266" s="1" t="s">
        <v>29</v>
      </c>
      <c r="R4266" s="6">
        <v>11.54</v>
      </c>
      <c r="S4266" s="6">
        <f t="shared" si="200"/>
        <v>1456.26</v>
      </c>
    </row>
    <row r="4267" spans="1:19" x14ac:dyDescent="0.35">
      <c r="A4267" s="1">
        <v>17043</v>
      </c>
      <c r="B4267" s="1">
        <v>59</v>
      </c>
      <c r="C4267" s="1" t="str">
        <f t="shared" si="198"/>
        <v>Old</v>
      </c>
      <c r="D4267" s="1" t="s">
        <v>38</v>
      </c>
      <c r="E4267" s="1" t="s">
        <v>17</v>
      </c>
      <c r="F4267" s="1" t="s">
        <v>24</v>
      </c>
      <c r="G4267" s="1" t="s">
        <v>85</v>
      </c>
      <c r="H4267" s="1">
        <v>4</v>
      </c>
      <c r="I4267" s="1" t="s">
        <v>26</v>
      </c>
      <c r="J4267" s="1" t="s">
        <v>83</v>
      </c>
      <c r="K4267" s="6">
        <v>7864.1</v>
      </c>
      <c r="L4267" s="6">
        <v>786.41</v>
      </c>
      <c r="M4267" s="1">
        <v>10</v>
      </c>
      <c r="N4267" s="8">
        <v>45450</v>
      </c>
      <c r="O4267" s="4" t="str">
        <f t="shared" si="199"/>
        <v>June 2024</v>
      </c>
      <c r="P4267" s="1" t="s">
        <v>22</v>
      </c>
      <c r="Q4267" s="1" t="s">
        <v>37</v>
      </c>
      <c r="R4267" s="6">
        <v>31.22</v>
      </c>
      <c r="S4267" s="6">
        <f t="shared" si="200"/>
        <v>7895.3200000000006</v>
      </c>
    </row>
    <row r="4268" spans="1:19" x14ac:dyDescent="0.35">
      <c r="A4268" s="1">
        <v>19111</v>
      </c>
      <c r="B4268" s="1">
        <v>59</v>
      </c>
      <c r="C4268" s="1" t="str">
        <f t="shared" si="198"/>
        <v>Old</v>
      </c>
      <c r="D4268" s="1" t="s">
        <v>16</v>
      </c>
      <c r="E4268" s="1" t="s">
        <v>17</v>
      </c>
      <c r="F4268" s="1" t="s">
        <v>24</v>
      </c>
      <c r="G4268" s="1" t="s">
        <v>85</v>
      </c>
      <c r="H4268" s="1">
        <v>1</v>
      </c>
      <c r="I4268" s="1" t="s">
        <v>26</v>
      </c>
      <c r="J4268" s="1" t="s">
        <v>93</v>
      </c>
      <c r="K4268" s="6">
        <v>5504.87</v>
      </c>
      <c r="L4268" s="6">
        <v>786.41</v>
      </c>
      <c r="M4268" s="1">
        <v>7</v>
      </c>
      <c r="N4268" s="8">
        <v>45450</v>
      </c>
      <c r="O4268" s="4" t="str">
        <f t="shared" si="199"/>
        <v>June 2024</v>
      </c>
      <c r="P4268" s="1" t="s">
        <v>84</v>
      </c>
      <c r="Q4268" s="1" t="s">
        <v>110</v>
      </c>
      <c r="R4268" s="6">
        <v>194.28</v>
      </c>
      <c r="S4268" s="6">
        <f t="shared" si="200"/>
        <v>5699.15</v>
      </c>
    </row>
    <row r="4269" spans="1:19" x14ac:dyDescent="0.35">
      <c r="A4269" s="1">
        <v>1149</v>
      </c>
      <c r="B4269" s="1">
        <v>60</v>
      </c>
      <c r="C4269" s="1" t="str">
        <f t="shared" si="198"/>
        <v>Old</v>
      </c>
      <c r="D4269" s="1" t="s">
        <v>16</v>
      </c>
      <c r="E4269" s="1" t="s">
        <v>17</v>
      </c>
      <c r="F4269" s="1" t="s">
        <v>18</v>
      </c>
      <c r="G4269" s="1" t="s">
        <v>36</v>
      </c>
      <c r="H4269" s="1">
        <v>5</v>
      </c>
      <c r="I4269" s="1" t="s">
        <v>20</v>
      </c>
      <c r="J4269" s="1" t="s">
        <v>27</v>
      </c>
      <c r="K4269" s="6">
        <v>103.75</v>
      </c>
      <c r="L4269" s="6">
        <v>20.75</v>
      </c>
      <c r="M4269" s="1">
        <v>5</v>
      </c>
      <c r="N4269" s="8">
        <v>45450</v>
      </c>
      <c r="O4269" s="4" t="str">
        <f t="shared" si="199"/>
        <v>June 2024</v>
      </c>
      <c r="P4269" s="1" t="s">
        <v>32</v>
      </c>
      <c r="Q4269" s="1" t="s">
        <v>29</v>
      </c>
      <c r="R4269" s="6">
        <v>35.49</v>
      </c>
      <c r="S4269" s="6">
        <f t="shared" si="200"/>
        <v>139.24</v>
      </c>
    </row>
    <row r="4270" spans="1:19" x14ac:dyDescent="0.35">
      <c r="A4270" s="1">
        <v>11338</v>
      </c>
      <c r="B4270" s="1">
        <v>60</v>
      </c>
      <c r="C4270" s="1" t="str">
        <f t="shared" si="198"/>
        <v>Old</v>
      </c>
      <c r="D4270" s="1" t="s">
        <v>16</v>
      </c>
      <c r="E4270" s="1" t="s">
        <v>17</v>
      </c>
      <c r="F4270" s="1" t="s">
        <v>18</v>
      </c>
      <c r="G4270" s="1" t="s">
        <v>81</v>
      </c>
      <c r="H4270" s="1">
        <v>1</v>
      </c>
      <c r="I4270" s="1" t="s">
        <v>20</v>
      </c>
      <c r="J4270" s="1" t="s">
        <v>93</v>
      </c>
      <c r="K4270" s="6">
        <v>1139.68</v>
      </c>
      <c r="L4270" s="6">
        <v>1139.68</v>
      </c>
      <c r="M4270" s="1">
        <v>1</v>
      </c>
      <c r="N4270" s="8">
        <v>45450</v>
      </c>
      <c r="O4270" s="4" t="str">
        <f t="shared" si="199"/>
        <v>June 2024</v>
      </c>
      <c r="P4270" s="1" t="s">
        <v>79</v>
      </c>
      <c r="Q4270" s="1" t="s">
        <v>90</v>
      </c>
      <c r="R4270" s="6">
        <v>134.36000000000001</v>
      </c>
      <c r="S4270" s="6">
        <f t="shared" si="200"/>
        <v>1274.04</v>
      </c>
    </row>
    <row r="4271" spans="1:19" x14ac:dyDescent="0.35">
      <c r="A4271" s="1">
        <v>19839</v>
      </c>
      <c r="B4271" s="1">
        <v>60</v>
      </c>
      <c r="C4271" s="1" t="str">
        <f t="shared" si="198"/>
        <v>Old</v>
      </c>
      <c r="D4271" s="1" t="s">
        <v>38</v>
      </c>
      <c r="E4271" s="1" t="s">
        <v>33</v>
      </c>
      <c r="F4271" s="1" t="s">
        <v>24</v>
      </c>
      <c r="G4271" s="1" t="s">
        <v>85</v>
      </c>
      <c r="H4271" s="1">
        <v>3</v>
      </c>
      <c r="I4271" s="1" t="s">
        <v>26</v>
      </c>
      <c r="J4271" s="1" t="s">
        <v>93</v>
      </c>
      <c r="K4271" s="6">
        <v>7077.69</v>
      </c>
      <c r="L4271" s="6">
        <v>786.41</v>
      </c>
      <c r="M4271" s="1">
        <v>9</v>
      </c>
      <c r="N4271" s="8">
        <v>45450</v>
      </c>
      <c r="O4271" s="4" t="str">
        <f t="shared" si="199"/>
        <v>June 2024</v>
      </c>
      <c r="P4271" s="1" t="s">
        <v>22</v>
      </c>
      <c r="Q4271" s="1" t="s">
        <v>37</v>
      </c>
      <c r="R4271" s="6">
        <v>74.739999999999995</v>
      </c>
      <c r="S4271" s="6">
        <f t="shared" si="200"/>
        <v>7152.4299999999994</v>
      </c>
    </row>
    <row r="4272" spans="1:19" x14ac:dyDescent="0.35">
      <c r="A4272" s="1">
        <v>8242</v>
      </c>
      <c r="B4272" s="1">
        <v>61</v>
      </c>
      <c r="C4272" s="1" t="str">
        <f t="shared" si="198"/>
        <v>Old</v>
      </c>
      <c r="D4272" s="1" t="s">
        <v>16</v>
      </c>
      <c r="E4272" s="1" t="s">
        <v>17</v>
      </c>
      <c r="F4272" s="1" t="s">
        <v>18</v>
      </c>
      <c r="G4272" s="1" t="s">
        <v>36</v>
      </c>
      <c r="H4272" s="1">
        <v>5</v>
      </c>
      <c r="I4272" s="1" t="s">
        <v>26</v>
      </c>
      <c r="J4272" s="1" t="s">
        <v>27</v>
      </c>
      <c r="K4272" s="6">
        <v>41.5</v>
      </c>
      <c r="L4272" s="6">
        <v>20.75</v>
      </c>
      <c r="M4272" s="1">
        <v>2</v>
      </c>
      <c r="N4272" s="8">
        <v>45450</v>
      </c>
      <c r="O4272" s="4" t="str">
        <f t="shared" si="199"/>
        <v>June 2024</v>
      </c>
      <c r="P4272" s="1" t="s">
        <v>28</v>
      </c>
      <c r="Q4272" s="1" t="s">
        <v>35</v>
      </c>
      <c r="R4272" s="6">
        <v>60.37</v>
      </c>
      <c r="S4272" s="6">
        <f t="shared" si="200"/>
        <v>101.87</v>
      </c>
    </row>
    <row r="4273" spans="1:19" x14ac:dyDescent="0.35">
      <c r="A4273" s="1">
        <v>16998</v>
      </c>
      <c r="B4273" s="1">
        <v>62</v>
      </c>
      <c r="C4273" s="1" t="str">
        <f t="shared" si="198"/>
        <v>Old</v>
      </c>
      <c r="D4273" s="1" t="s">
        <v>38</v>
      </c>
      <c r="E4273" s="1" t="s">
        <v>17</v>
      </c>
      <c r="F4273" s="1" t="s">
        <v>40</v>
      </c>
      <c r="G4273" s="1" t="s">
        <v>88</v>
      </c>
      <c r="H4273" s="1">
        <v>2</v>
      </c>
      <c r="I4273" s="1" t="s">
        <v>20</v>
      </c>
      <c r="J4273" s="1" t="s">
        <v>83</v>
      </c>
      <c r="K4273" s="6">
        <v>1838</v>
      </c>
      <c r="L4273" s="6">
        <v>459.5</v>
      </c>
      <c r="M4273" s="1">
        <v>4</v>
      </c>
      <c r="N4273" s="8">
        <v>45450</v>
      </c>
      <c r="O4273" s="4" t="str">
        <f t="shared" si="199"/>
        <v>June 2024</v>
      </c>
      <c r="P4273" s="1" t="s">
        <v>79</v>
      </c>
      <c r="Q4273" s="1"/>
      <c r="R4273" s="6">
        <v>0</v>
      </c>
      <c r="S4273" s="6">
        <f t="shared" si="200"/>
        <v>1838</v>
      </c>
    </row>
    <row r="4274" spans="1:19" x14ac:dyDescent="0.35">
      <c r="A4274" s="1">
        <v>19209</v>
      </c>
      <c r="B4274" s="1">
        <v>62</v>
      </c>
      <c r="C4274" s="1" t="str">
        <f t="shared" si="198"/>
        <v>Old</v>
      </c>
      <c r="D4274" s="1" t="s">
        <v>16</v>
      </c>
      <c r="E4274" s="1" t="s">
        <v>17</v>
      </c>
      <c r="F4274" s="1" t="s">
        <v>77</v>
      </c>
      <c r="G4274" s="1" t="s">
        <v>86</v>
      </c>
      <c r="H4274" s="1">
        <v>3</v>
      </c>
      <c r="I4274" s="1" t="s">
        <v>26</v>
      </c>
      <c r="J4274" s="1" t="s">
        <v>93</v>
      </c>
      <c r="K4274" s="6">
        <v>1805.9</v>
      </c>
      <c r="L4274" s="6">
        <v>361.18</v>
      </c>
      <c r="M4274" s="1">
        <v>5</v>
      </c>
      <c r="N4274" s="8">
        <v>45450</v>
      </c>
      <c r="O4274" s="4" t="str">
        <f t="shared" si="199"/>
        <v>June 2024</v>
      </c>
      <c r="P4274" s="1" t="s">
        <v>79</v>
      </c>
      <c r="Q4274" s="1" t="s">
        <v>37</v>
      </c>
      <c r="R4274" s="6">
        <v>34.44</v>
      </c>
      <c r="S4274" s="6">
        <f t="shared" si="200"/>
        <v>1840.3400000000001</v>
      </c>
    </row>
    <row r="4275" spans="1:19" x14ac:dyDescent="0.35">
      <c r="A4275" s="1">
        <v>4140</v>
      </c>
      <c r="B4275" s="1">
        <v>63</v>
      </c>
      <c r="C4275" s="1" t="str">
        <f t="shared" si="198"/>
        <v>Old</v>
      </c>
      <c r="D4275" s="1" t="s">
        <v>16</v>
      </c>
      <c r="E4275" s="1" t="s">
        <v>17</v>
      </c>
      <c r="F4275" s="1" t="s">
        <v>30</v>
      </c>
      <c r="G4275" s="1" t="s">
        <v>31</v>
      </c>
      <c r="H4275" s="1">
        <v>3</v>
      </c>
      <c r="I4275" s="1" t="s">
        <v>26</v>
      </c>
      <c r="J4275" s="1" t="s">
        <v>21</v>
      </c>
      <c r="K4275" s="6">
        <v>1855.84</v>
      </c>
      <c r="L4275" s="6">
        <v>463.96</v>
      </c>
      <c r="M4275" s="1">
        <v>4</v>
      </c>
      <c r="N4275" s="8">
        <v>45450</v>
      </c>
      <c r="O4275" s="4" t="str">
        <f t="shared" si="199"/>
        <v>June 2024</v>
      </c>
      <c r="P4275" s="1" t="s">
        <v>22</v>
      </c>
      <c r="Q4275" s="1" t="s">
        <v>51</v>
      </c>
      <c r="R4275" s="6">
        <v>42.75</v>
      </c>
      <c r="S4275" s="6">
        <f t="shared" si="200"/>
        <v>1898.59</v>
      </c>
    </row>
    <row r="4276" spans="1:19" x14ac:dyDescent="0.35">
      <c r="A4276" s="1">
        <v>12391</v>
      </c>
      <c r="B4276" s="1">
        <v>64</v>
      </c>
      <c r="C4276" s="1" t="str">
        <f t="shared" si="198"/>
        <v>Old</v>
      </c>
      <c r="D4276" s="1" t="s">
        <v>38</v>
      </c>
      <c r="E4276" s="1" t="s">
        <v>17</v>
      </c>
      <c r="F4276" s="1" t="s">
        <v>30</v>
      </c>
      <c r="G4276" s="1" t="s">
        <v>78</v>
      </c>
      <c r="H4276" s="1">
        <v>2</v>
      </c>
      <c r="I4276" s="1" t="s">
        <v>26</v>
      </c>
      <c r="J4276" s="1" t="s">
        <v>93</v>
      </c>
      <c r="K4276" s="6">
        <v>6068.88</v>
      </c>
      <c r="L4276" s="6">
        <v>674.32</v>
      </c>
      <c r="M4276" s="1">
        <v>9</v>
      </c>
      <c r="N4276" s="8">
        <v>45450</v>
      </c>
      <c r="O4276" s="4" t="str">
        <f t="shared" si="199"/>
        <v>June 2024</v>
      </c>
      <c r="P4276" s="1" t="s">
        <v>22</v>
      </c>
      <c r="Q4276" s="1" t="s">
        <v>92</v>
      </c>
      <c r="R4276" s="6">
        <v>81.069999999999993</v>
      </c>
      <c r="S4276" s="6">
        <f t="shared" si="200"/>
        <v>6149.95</v>
      </c>
    </row>
    <row r="4277" spans="1:19" x14ac:dyDescent="0.35">
      <c r="A4277" s="1">
        <v>17810</v>
      </c>
      <c r="B4277" s="1">
        <v>64</v>
      </c>
      <c r="C4277" s="1" t="str">
        <f t="shared" si="198"/>
        <v>Old</v>
      </c>
      <c r="D4277" s="1" t="s">
        <v>38</v>
      </c>
      <c r="E4277" s="1" t="s">
        <v>33</v>
      </c>
      <c r="F4277" s="1" t="s">
        <v>40</v>
      </c>
      <c r="G4277" s="1" t="s">
        <v>88</v>
      </c>
      <c r="H4277" s="1">
        <v>1</v>
      </c>
      <c r="I4277" s="1" t="s">
        <v>20</v>
      </c>
      <c r="J4277" s="1" t="s">
        <v>93</v>
      </c>
      <c r="K4277" s="6">
        <v>1378.5</v>
      </c>
      <c r="L4277" s="6">
        <v>459.5</v>
      </c>
      <c r="M4277" s="1">
        <v>3</v>
      </c>
      <c r="N4277" s="8">
        <v>45450</v>
      </c>
      <c r="O4277" s="4" t="str">
        <f t="shared" si="199"/>
        <v>June 2024</v>
      </c>
      <c r="P4277" s="1" t="s">
        <v>22</v>
      </c>
      <c r="Q4277" s="1" t="s">
        <v>95</v>
      </c>
      <c r="R4277" s="6">
        <v>99.69</v>
      </c>
      <c r="S4277" s="6">
        <f t="shared" si="200"/>
        <v>1478.19</v>
      </c>
    </row>
    <row r="4278" spans="1:19" x14ac:dyDescent="0.35">
      <c r="A4278" s="1">
        <v>17521</v>
      </c>
      <c r="B4278" s="1">
        <v>65</v>
      </c>
      <c r="C4278" s="1" t="str">
        <f t="shared" si="198"/>
        <v>Old</v>
      </c>
      <c r="D4278" s="1" t="s">
        <v>38</v>
      </c>
      <c r="E4278" s="1" t="s">
        <v>17</v>
      </c>
      <c r="F4278" s="1" t="s">
        <v>40</v>
      </c>
      <c r="G4278" s="1" t="s">
        <v>88</v>
      </c>
      <c r="H4278" s="1">
        <v>5</v>
      </c>
      <c r="I4278" s="1" t="s">
        <v>26</v>
      </c>
      <c r="J4278" s="1" t="s">
        <v>93</v>
      </c>
      <c r="K4278" s="6">
        <v>459.5</v>
      </c>
      <c r="L4278" s="6">
        <v>459.5</v>
      </c>
      <c r="M4278" s="1">
        <v>1</v>
      </c>
      <c r="N4278" s="8">
        <v>45450</v>
      </c>
      <c r="O4278" s="4" t="str">
        <f t="shared" si="199"/>
        <v>June 2024</v>
      </c>
      <c r="P4278" s="1" t="s">
        <v>22</v>
      </c>
      <c r="Q4278" s="1" t="s">
        <v>52</v>
      </c>
      <c r="R4278" s="6">
        <v>60.77</v>
      </c>
      <c r="S4278" s="6">
        <f t="shared" si="200"/>
        <v>520.27</v>
      </c>
    </row>
    <row r="4279" spans="1:19" x14ac:dyDescent="0.35">
      <c r="A4279" s="1">
        <v>19046</v>
      </c>
      <c r="B4279" s="1">
        <v>65</v>
      </c>
      <c r="C4279" s="1" t="str">
        <f t="shared" si="198"/>
        <v>Old</v>
      </c>
      <c r="D4279" s="1" t="s">
        <v>38</v>
      </c>
      <c r="E4279" s="1" t="s">
        <v>17</v>
      </c>
      <c r="F4279" s="1" t="s">
        <v>40</v>
      </c>
      <c r="G4279" s="1" t="s">
        <v>88</v>
      </c>
      <c r="H4279" s="1">
        <v>4</v>
      </c>
      <c r="I4279" s="1" t="s">
        <v>26</v>
      </c>
      <c r="J4279" s="1" t="s">
        <v>83</v>
      </c>
      <c r="K4279" s="6">
        <v>4135.5</v>
      </c>
      <c r="L4279" s="6">
        <v>459.5</v>
      </c>
      <c r="M4279" s="1">
        <v>9</v>
      </c>
      <c r="N4279" s="8">
        <v>45450</v>
      </c>
      <c r="O4279" s="4" t="str">
        <f t="shared" si="199"/>
        <v>June 2024</v>
      </c>
      <c r="P4279" s="1" t="s">
        <v>22</v>
      </c>
      <c r="Q4279" s="1" t="s">
        <v>97</v>
      </c>
      <c r="R4279" s="6">
        <v>119.83</v>
      </c>
      <c r="S4279" s="6">
        <f t="shared" si="200"/>
        <v>4255.33</v>
      </c>
    </row>
    <row r="4280" spans="1:19" x14ac:dyDescent="0.35">
      <c r="A4280" s="1">
        <v>4634</v>
      </c>
      <c r="B4280" s="1">
        <v>67</v>
      </c>
      <c r="C4280" s="1" t="str">
        <f t="shared" si="198"/>
        <v>Old</v>
      </c>
      <c r="D4280" s="1" t="s">
        <v>38</v>
      </c>
      <c r="E4280" s="1" t="s">
        <v>17</v>
      </c>
      <c r="F4280" s="1" t="s">
        <v>18</v>
      </c>
      <c r="G4280" s="1" t="s">
        <v>36</v>
      </c>
      <c r="H4280" s="1">
        <v>5</v>
      </c>
      <c r="I4280" s="1" t="s">
        <v>26</v>
      </c>
      <c r="J4280" s="1" t="s">
        <v>21</v>
      </c>
      <c r="K4280" s="6">
        <v>166</v>
      </c>
      <c r="L4280" s="6">
        <v>20.75</v>
      </c>
      <c r="M4280" s="1">
        <v>8</v>
      </c>
      <c r="N4280" s="8">
        <v>45450</v>
      </c>
      <c r="O4280" s="4" t="str">
        <f t="shared" si="199"/>
        <v>June 2024</v>
      </c>
      <c r="P4280" s="1" t="s">
        <v>28</v>
      </c>
      <c r="Q4280" s="1"/>
      <c r="R4280" s="6">
        <v>0</v>
      </c>
      <c r="S4280" s="6">
        <f t="shared" si="200"/>
        <v>166</v>
      </c>
    </row>
    <row r="4281" spans="1:19" x14ac:dyDescent="0.35">
      <c r="A4281" s="1">
        <v>13392</v>
      </c>
      <c r="B4281" s="1">
        <v>67</v>
      </c>
      <c r="C4281" s="1" t="str">
        <f t="shared" si="198"/>
        <v>Old</v>
      </c>
      <c r="D4281" s="1" t="s">
        <v>38</v>
      </c>
      <c r="E4281" s="1" t="s">
        <v>17</v>
      </c>
      <c r="F4281" s="1" t="s">
        <v>30</v>
      </c>
      <c r="G4281" s="1" t="s">
        <v>78</v>
      </c>
      <c r="H4281" s="1">
        <v>1</v>
      </c>
      <c r="I4281" s="1" t="s">
        <v>26</v>
      </c>
      <c r="J4281" s="1" t="s">
        <v>93</v>
      </c>
      <c r="K4281" s="6">
        <v>1348.64</v>
      </c>
      <c r="L4281" s="6">
        <v>674.32</v>
      </c>
      <c r="M4281" s="1">
        <v>2</v>
      </c>
      <c r="N4281" s="8">
        <v>45450</v>
      </c>
      <c r="O4281" s="4" t="str">
        <f t="shared" si="199"/>
        <v>June 2024</v>
      </c>
      <c r="P4281" s="1" t="s">
        <v>79</v>
      </c>
      <c r="Q4281" s="1" t="s">
        <v>29</v>
      </c>
      <c r="R4281" s="6">
        <v>99.58</v>
      </c>
      <c r="S4281" s="6">
        <f t="shared" si="200"/>
        <v>1448.22</v>
      </c>
    </row>
    <row r="4282" spans="1:19" x14ac:dyDescent="0.35">
      <c r="A4282" s="1">
        <v>13184</v>
      </c>
      <c r="B4282" s="1">
        <v>68</v>
      </c>
      <c r="C4282" s="1" t="str">
        <f t="shared" si="198"/>
        <v>Old</v>
      </c>
      <c r="D4282" s="1" t="s">
        <v>16</v>
      </c>
      <c r="E4282" s="1" t="s">
        <v>33</v>
      </c>
      <c r="F4282" s="1" t="s">
        <v>30</v>
      </c>
      <c r="G4282" s="1" t="s">
        <v>78</v>
      </c>
      <c r="H4282" s="1">
        <v>3</v>
      </c>
      <c r="I4282" s="1" t="s">
        <v>26</v>
      </c>
      <c r="J4282" s="1" t="s">
        <v>93</v>
      </c>
      <c r="K4282" s="6">
        <v>2022.96</v>
      </c>
      <c r="L4282" s="6">
        <v>674.32</v>
      </c>
      <c r="M4282" s="1">
        <v>3</v>
      </c>
      <c r="N4282" s="8">
        <v>45450</v>
      </c>
      <c r="O4282" s="4" t="str">
        <f t="shared" si="199"/>
        <v>June 2024</v>
      </c>
      <c r="P4282" s="1" t="s">
        <v>22</v>
      </c>
      <c r="Q4282" s="1" t="s">
        <v>117</v>
      </c>
      <c r="R4282" s="6">
        <v>100.11</v>
      </c>
      <c r="S4282" s="6">
        <f t="shared" si="200"/>
        <v>2123.0700000000002</v>
      </c>
    </row>
    <row r="4283" spans="1:19" x14ac:dyDescent="0.35">
      <c r="A4283" s="1">
        <v>1756</v>
      </c>
      <c r="B4283" s="1">
        <v>69</v>
      </c>
      <c r="C4283" s="1" t="str">
        <f t="shared" si="198"/>
        <v>Old</v>
      </c>
      <c r="D4283" s="1" t="s">
        <v>38</v>
      </c>
      <c r="E4283" s="1" t="s">
        <v>17</v>
      </c>
      <c r="F4283" s="1" t="s">
        <v>18</v>
      </c>
      <c r="G4283" s="1" t="s">
        <v>36</v>
      </c>
      <c r="H4283" s="1">
        <v>5</v>
      </c>
      <c r="I4283" s="1" t="s">
        <v>26</v>
      </c>
      <c r="J4283" s="1" t="s">
        <v>27</v>
      </c>
      <c r="K4283" s="6">
        <v>20.75</v>
      </c>
      <c r="L4283" s="6">
        <v>20.75</v>
      </c>
      <c r="M4283" s="1">
        <v>1</v>
      </c>
      <c r="N4283" s="8">
        <v>45450</v>
      </c>
      <c r="O4283" s="4" t="str">
        <f t="shared" si="199"/>
        <v>June 2024</v>
      </c>
      <c r="P4283" s="1" t="s">
        <v>22</v>
      </c>
      <c r="Q4283" s="1" t="s">
        <v>35</v>
      </c>
      <c r="R4283" s="6">
        <v>38.86</v>
      </c>
      <c r="S4283" s="6">
        <f t="shared" si="200"/>
        <v>59.61</v>
      </c>
    </row>
    <row r="4284" spans="1:19" x14ac:dyDescent="0.35">
      <c r="A4284" s="1">
        <v>16873</v>
      </c>
      <c r="B4284" s="1">
        <v>69</v>
      </c>
      <c r="C4284" s="1" t="str">
        <f t="shared" si="198"/>
        <v>Old</v>
      </c>
      <c r="D4284" s="1" t="s">
        <v>38</v>
      </c>
      <c r="E4284" s="1" t="s">
        <v>33</v>
      </c>
      <c r="F4284" s="1" t="s">
        <v>77</v>
      </c>
      <c r="G4284" s="1" t="s">
        <v>86</v>
      </c>
      <c r="H4284" s="1">
        <v>5</v>
      </c>
      <c r="I4284" s="1" t="s">
        <v>20</v>
      </c>
      <c r="J4284" s="1" t="s">
        <v>21</v>
      </c>
      <c r="K4284" s="6">
        <v>722.36</v>
      </c>
      <c r="L4284" s="6">
        <v>361.18</v>
      </c>
      <c r="M4284" s="1">
        <v>2</v>
      </c>
      <c r="N4284" s="8">
        <v>45450</v>
      </c>
      <c r="O4284" s="4" t="str">
        <f t="shared" si="199"/>
        <v>June 2024</v>
      </c>
      <c r="P4284" s="1" t="s">
        <v>79</v>
      </c>
      <c r="Q4284" s="1"/>
      <c r="R4284" s="6">
        <v>0</v>
      </c>
      <c r="S4284" s="6">
        <f t="shared" si="200"/>
        <v>722.36</v>
      </c>
    </row>
    <row r="4285" spans="1:19" x14ac:dyDescent="0.35">
      <c r="A4285" s="1">
        <v>17244</v>
      </c>
      <c r="B4285" s="1">
        <v>71</v>
      </c>
      <c r="C4285" s="1" t="str">
        <f t="shared" si="198"/>
        <v>Old</v>
      </c>
      <c r="D4285" s="1" t="s">
        <v>38</v>
      </c>
      <c r="E4285" s="1" t="s">
        <v>17</v>
      </c>
      <c r="F4285" s="1" t="s">
        <v>30</v>
      </c>
      <c r="G4285" s="1" t="s">
        <v>78</v>
      </c>
      <c r="H4285" s="1">
        <v>2</v>
      </c>
      <c r="I4285" s="1" t="s">
        <v>20</v>
      </c>
      <c r="J4285" s="1" t="s">
        <v>83</v>
      </c>
      <c r="K4285" s="6">
        <v>6068.88</v>
      </c>
      <c r="L4285" s="6">
        <v>674.32</v>
      </c>
      <c r="M4285" s="1">
        <v>9</v>
      </c>
      <c r="N4285" s="8">
        <v>45450</v>
      </c>
      <c r="O4285" s="4" t="str">
        <f t="shared" si="199"/>
        <v>June 2024</v>
      </c>
      <c r="P4285" s="1" t="s">
        <v>84</v>
      </c>
      <c r="Q4285" s="1" t="s">
        <v>96</v>
      </c>
      <c r="R4285" s="6">
        <v>113.32</v>
      </c>
      <c r="S4285" s="6">
        <f t="shared" si="200"/>
        <v>6182.2</v>
      </c>
    </row>
    <row r="4286" spans="1:19" x14ac:dyDescent="0.35">
      <c r="A4286" s="1">
        <v>17792</v>
      </c>
      <c r="B4286" s="1">
        <v>73</v>
      </c>
      <c r="C4286" s="1" t="str">
        <f t="shared" si="198"/>
        <v>Old</v>
      </c>
      <c r="D4286" s="1" t="s">
        <v>38</v>
      </c>
      <c r="E4286" s="1" t="s">
        <v>17</v>
      </c>
      <c r="F4286" s="1" t="s">
        <v>30</v>
      </c>
      <c r="G4286" s="1" t="s">
        <v>78</v>
      </c>
      <c r="H4286" s="1">
        <v>4</v>
      </c>
      <c r="I4286" s="1" t="s">
        <v>26</v>
      </c>
      <c r="J4286" s="1" t="s">
        <v>21</v>
      </c>
      <c r="K4286" s="6">
        <v>6743.2</v>
      </c>
      <c r="L4286" s="6">
        <v>674.32</v>
      </c>
      <c r="M4286" s="1">
        <v>10</v>
      </c>
      <c r="N4286" s="8">
        <v>45450</v>
      </c>
      <c r="O4286" s="4" t="str">
        <f t="shared" si="199"/>
        <v>June 2024</v>
      </c>
      <c r="P4286" s="1" t="s">
        <v>22</v>
      </c>
      <c r="Q4286" s="1" t="s">
        <v>37</v>
      </c>
      <c r="R4286" s="6">
        <v>77.900000000000006</v>
      </c>
      <c r="S4286" s="6">
        <f t="shared" si="200"/>
        <v>6821.0999999999995</v>
      </c>
    </row>
    <row r="4287" spans="1:19" x14ac:dyDescent="0.35">
      <c r="A4287" s="1">
        <v>3373</v>
      </c>
      <c r="B4287" s="1">
        <v>74</v>
      </c>
      <c r="C4287" s="1" t="str">
        <f t="shared" si="198"/>
        <v>Old</v>
      </c>
      <c r="D4287" s="1" t="s">
        <v>38</v>
      </c>
      <c r="E4287" s="1" t="s">
        <v>33</v>
      </c>
      <c r="F4287" s="1" t="s">
        <v>24</v>
      </c>
      <c r="G4287" s="1" t="s">
        <v>25</v>
      </c>
      <c r="H4287" s="1">
        <v>3</v>
      </c>
      <c r="I4287" s="1" t="s">
        <v>20</v>
      </c>
      <c r="J4287" s="1" t="s">
        <v>21</v>
      </c>
      <c r="K4287" s="6">
        <v>988.12</v>
      </c>
      <c r="L4287" s="6">
        <v>247.03</v>
      </c>
      <c r="M4287" s="1">
        <v>4</v>
      </c>
      <c r="N4287" s="8">
        <v>45450</v>
      </c>
      <c r="O4287" s="4" t="str">
        <f t="shared" si="199"/>
        <v>June 2024</v>
      </c>
      <c r="P4287" s="1" t="s">
        <v>28</v>
      </c>
      <c r="Q4287" s="1" t="s">
        <v>48</v>
      </c>
      <c r="R4287" s="6">
        <v>62.72</v>
      </c>
      <c r="S4287" s="6">
        <f t="shared" si="200"/>
        <v>1050.8399999999999</v>
      </c>
    </row>
    <row r="4288" spans="1:19" x14ac:dyDescent="0.35">
      <c r="A4288" s="1">
        <v>7548</v>
      </c>
      <c r="B4288" s="1">
        <v>74</v>
      </c>
      <c r="C4288" s="1" t="str">
        <f t="shared" si="198"/>
        <v>Old</v>
      </c>
      <c r="D4288" s="1" t="s">
        <v>16</v>
      </c>
      <c r="E4288" s="1" t="s">
        <v>17</v>
      </c>
      <c r="F4288" s="1" t="s">
        <v>40</v>
      </c>
      <c r="G4288" s="1" t="s">
        <v>41</v>
      </c>
      <c r="H4288" s="1">
        <v>3</v>
      </c>
      <c r="I4288" s="1" t="s">
        <v>20</v>
      </c>
      <c r="J4288" s="1" t="s">
        <v>34</v>
      </c>
      <c r="K4288" s="6">
        <v>2534.4899999999998</v>
      </c>
      <c r="L4288" s="6">
        <v>844.83</v>
      </c>
      <c r="M4288" s="1">
        <v>3</v>
      </c>
      <c r="N4288" s="8">
        <v>45450</v>
      </c>
      <c r="O4288" s="4" t="str">
        <f t="shared" si="199"/>
        <v>June 2024</v>
      </c>
      <c r="P4288" s="1" t="s">
        <v>22</v>
      </c>
      <c r="Q4288" s="1" t="s">
        <v>60</v>
      </c>
      <c r="R4288" s="6">
        <v>113.02</v>
      </c>
      <c r="S4288" s="6">
        <f t="shared" si="200"/>
        <v>2647.5099999999998</v>
      </c>
    </row>
    <row r="4289" spans="1:19" x14ac:dyDescent="0.35">
      <c r="A4289" s="1">
        <v>18675</v>
      </c>
      <c r="B4289" s="1">
        <v>76</v>
      </c>
      <c r="C4289" s="1" t="str">
        <f t="shared" si="198"/>
        <v>Old</v>
      </c>
      <c r="D4289" s="1" t="s">
        <v>38</v>
      </c>
      <c r="E4289" s="1" t="s">
        <v>33</v>
      </c>
      <c r="F4289" s="1" t="s">
        <v>24</v>
      </c>
      <c r="G4289" s="1" t="s">
        <v>85</v>
      </c>
      <c r="H4289" s="1">
        <v>1</v>
      </c>
      <c r="I4289" s="1" t="s">
        <v>26</v>
      </c>
      <c r="J4289" s="1" t="s">
        <v>93</v>
      </c>
      <c r="K4289" s="6">
        <v>6291.28</v>
      </c>
      <c r="L4289" s="6">
        <v>786.41</v>
      </c>
      <c r="M4289" s="1">
        <v>8</v>
      </c>
      <c r="N4289" s="8">
        <v>45450</v>
      </c>
      <c r="O4289" s="4" t="str">
        <f t="shared" si="199"/>
        <v>June 2024</v>
      </c>
      <c r="P4289" s="1" t="s">
        <v>22</v>
      </c>
      <c r="Q4289" s="1"/>
      <c r="R4289" s="6">
        <v>0</v>
      </c>
      <c r="S4289" s="6">
        <f t="shared" si="200"/>
        <v>6291.28</v>
      </c>
    </row>
    <row r="4290" spans="1:19" x14ac:dyDescent="0.35">
      <c r="A4290" s="1">
        <v>4615</v>
      </c>
      <c r="B4290" s="1">
        <v>77</v>
      </c>
      <c r="C4290" s="1" t="str">
        <f t="shared" ref="C4290:C4353" si="201">IF(B4290&lt;=35,"Young",IF(B4290&lt;=55,"Middle-Aged","Old"))</f>
        <v>Old</v>
      </c>
      <c r="D4290" s="1" t="s">
        <v>16</v>
      </c>
      <c r="E4290" s="1" t="s">
        <v>33</v>
      </c>
      <c r="F4290" s="1" t="s">
        <v>24</v>
      </c>
      <c r="G4290" s="1" t="s">
        <v>25</v>
      </c>
      <c r="H4290" s="1">
        <v>3</v>
      </c>
      <c r="I4290" s="1" t="s">
        <v>26</v>
      </c>
      <c r="J4290" s="1" t="s">
        <v>42</v>
      </c>
      <c r="K4290" s="6">
        <v>741.09</v>
      </c>
      <c r="L4290" s="6">
        <v>247.03</v>
      </c>
      <c r="M4290" s="1">
        <v>3</v>
      </c>
      <c r="N4290" s="8">
        <v>45450</v>
      </c>
      <c r="O4290" s="4" t="str">
        <f t="shared" ref="O4290:O4353" si="202">TEXT(N4290,"mmmm yyyy")</f>
        <v>June 2024</v>
      </c>
      <c r="P4290" s="1" t="s">
        <v>32</v>
      </c>
      <c r="Q4290" s="1" t="s">
        <v>55</v>
      </c>
      <c r="R4290" s="6">
        <v>51.41</v>
      </c>
      <c r="S4290" s="6">
        <f t="shared" ref="S4290:S4353" si="203">K4290+R4290</f>
        <v>792.5</v>
      </c>
    </row>
    <row r="4291" spans="1:19" x14ac:dyDescent="0.35">
      <c r="A4291" s="1">
        <v>17979</v>
      </c>
      <c r="B4291" s="1">
        <v>77</v>
      </c>
      <c r="C4291" s="1" t="str">
        <f t="shared" si="201"/>
        <v>Old</v>
      </c>
      <c r="D4291" s="1" t="s">
        <v>16</v>
      </c>
      <c r="E4291" s="1" t="s">
        <v>17</v>
      </c>
      <c r="F4291" s="1" t="s">
        <v>24</v>
      </c>
      <c r="G4291" s="1" t="s">
        <v>85</v>
      </c>
      <c r="H4291" s="1">
        <v>4</v>
      </c>
      <c r="I4291" s="1" t="s">
        <v>26</v>
      </c>
      <c r="J4291" s="1" t="s">
        <v>93</v>
      </c>
      <c r="K4291" s="6">
        <v>5504.87</v>
      </c>
      <c r="L4291" s="6">
        <v>786.41</v>
      </c>
      <c r="M4291" s="1">
        <v>7</v>
      </c>
      <c r="N4291" s="8">
        <v>45450</v>
      </c>
      <c r="O4291" s="4" t="str">
        <f t="shared" si="202"/>
        <v>June 2024</v>
      </c>
      <c r="P4291" s="1" t="s">
        <v>22</v>
      </c>
      <c r="Q4291" s="1" t="s">
        <v>87</v>
      </c>
      <c r="R4291" s="6">
        <v>89.69</v>
      </c>
      <c r="S4291" s="6">
        <f t="shared" si="203"/>
        <v>5594.5599999999995</v>
      </c>
    </row>
    <row r="4292" spans="1:19" x14ac:dyDescent="0.35">
      <c r="A4292" s="1">
        <v>6470</v>
      </c>
      <c r="B4292" s="1">
        <v>78</v>
      </c>
      <c r="C4292" s="1" t="str">
        <f t="shared" si="201"/>
        <v>Old</v>
      </c>
      <c r="D4292" s="1" t="s">
        <v>16</v>
      </c>
      <c r="E4292" s="1" t="s">
        <v>17</v>
      </c>
      <c r="F4292" s="1" t="s">
        <v>18</v>
      </c>
      <c r="G4292" s="1" t="s">
        <v>19</v>
      </c>
      <c r="H4292" s="1">
        <v>2</v>
      </c>
      <c r="I4292" s="1" t="s">
        <v>26</v>
      </c>
      <c r="J4292" s="1" t="s">
        <v>42</v>
      </c>
      <c r="K4292" s="6">
        <v>7120.71</v>
      </c>
      <c r="L4292" s="6">
        <v>791.19</v>
      </c>
      <c r="M4292" s="1">
        <v>9</v>
      </c>
      <c r="N4292" s="8">
        <v>45450</v>
      </c>
      <c r="O4292" s="4" t="str">
        <f t="shared" si="202"/>
        <v>June 2024</v>
      </c>
      <c r="P4292" s="1" t="s">
        <v>22</v>
      </c>
      <c r="Q4292" s="1" t="s">
        <v>62</v>
      </c>
      <c r="R4292" s="6">
        <v>104.86</v>
      </c>
      <c r="S4292" s="6">
        <f t="shared" si="203"/>
        <v>7225.57</v>
      </c>
    </row>
    <row r="4293" spans="1:19" x14ac:dyDescent="0.35">
      <c r="A4293" s="1">
        <v>18120</v>
      </c>
      <c r="B4293" s="1">
        <v>78</v>
      </c>
      <c r="C4293" s="1" t="str">
        <f t="shared" si="201"/>
        <v>Old</v>
      </c>
      <c r="D4293" s="1" t="s">
        <v>16</v>
      </c>
      <c r="E4293" s="1" t="s">
        <v>17</v>
      </c>
      <c r="F4293" s="1" t="s">
        <v>30</v>
      </c>
      <c r="G4293" s="1" t="s">
        <v>78</v>
      </c>
      <c r="H4293" s="1">
        <v>5</v>
      </c>
      <c r="I4293" s="1" t="s">
        <v>20</v>
      </c>
      <c r="J4293" s="1" t="s">
        <v>21</v>
      </c>
      <c r="K4293" s="6">
        <v>2022.96</v>
      </c>
      <c r="L4293" s="6">
        <v>674.32</v>
      </c>
      <c r="M4293" s="1">
        <v>3</v>
      </c>
      <c r="N4293" s="8">
        <v>45450</v>
      </c>
      <c r="O4293" s="4" t="str">
        <f t="shared" si="202"/>
        <v>June 2024</v>
      </c>
      <c r="P4293" s="1" t="s">
        <v>84</v>
      </c>
      <c r="Q4293" s="1"/>
      <c r="R4293" s="6">
        <v>0</v>
      </c>
      <c r="S4293" s="6">
        <f t="shared" si="203"/>
        <v>2022.96</v>
      </c>
    </row>
    <row r="4294" spans="1:19" x14ac:dyDescent="0.35">
      <c r="A4294" s="1">
        <v>11427</v>
      </c>
      <c r="B4294" s="1">
        <v>18</v>
      </c>
      <c r="C4294" s="1" t="str">
        <f t="shared" si="201"/>
        <v>Young</v>
      </c>
      <c r="D4294" s="1" t="s">
        <v>38</v>
      </c>
      <c r="E4294" s="1" t="s">
        <v>17</v>
      </c>
      <c r="F4294" s="1" t="s">
        <v>24</v>
      </c>
      <c r="G4294" s="1" t="s">
        <v>85</v>
      </c>
      <c r="H4294" s="1">
        <v>2</v>
      </c>
      <c r="I4294" s="1" t="s">
        <v>26</v>
      </c>
      <c r="J4294" s="1" t="s">
        <v>83</v>
      </c>
      <c r="K4294" s="6">
        <v>786.41</v>
      </c>
      <c r="L4294" s="6">
        <v>786.41</v>
      </c>
      <c r="M4294" s="1">
        <v>1</v>
      </c>
      <c r="N4294" s="8">
        <v>45451</v>
      </c>
      <c r="O4294" s="4" t="str">
        <f t="shared" si="202"/>
        <v>June 2024</v>
      </c>
      <c r="P4294" s="1" t="s">
        <v>84</v>
      </c>
      <c r="Q4294" s="1" t="s">
        <v>96</v>
      </c>
      <c r="R4294" s="6">
        <v>162.96</v>
      </c>
      <c r="S4294" s="6">
        <f t="shared" si="203"/>
        <v>949.37</v>
      </c>
    </row>
    <row r="4295" spans="1:19" x14ac:dyDescent="0.35">
      <c r="A4295" s="1">
        <v>16679</v>
      </c>
      <c r="B4295" s="1">
        <v>18</v>
      </c>
      <c r="C4295" s="1" t="str">
        <f t="shared" si="201"/>
        <v>Young</v>
      </c>
      <c r="D4295" s="1" t="s">
        <v>38</v>
      </c>
      <c r="E4295" s="1" t="s">
        <v>17</v>
      </c>
      <c r="F4295" s="1" t="s">
        <v>40</v>
      </c>
      <c r="G4295" s="1" t="s">
        <v>88</v>
      </c>
      <c r="H4295" s="1">
        <v>1</v>
      </c>
      <c r="I4295" s="1" t="s">
        <v>20</v>
      </c>
      <c r="J4295" s="1" t="s">
        <v>93</v>
      </c>
      <c r="K4295" s="6">
        <v>3216.5</v>
      </c>
      <c r="L4295" s="6">
        <v>459.5</v>
      </c>
      <c r="M4295" s="1">
        <v>7</v>
      </c>
      <c r="N4295" s="8">
        <v>45451</v>
      </c>
      <c r="O4295" s="4" t="str">
        <f t="shared" si="202"/>
        <v>June 2024</v>
      </c>
      <c r="P4295" s="1" t="s">
        <v>22</v>
      </c>
      <c r="Q4295" s="1" t="s">
        <v>29</v>
      </c>
      <c r="R4295" s="6">
        <v>94.12</v>
      </c>
      <c r="S4295" s="6">
        <f t="shared" si="203"/>
        <v>3310.62</v>
      </c>
    </row>
    <row r="4296" spans="1:19" x14ac:dyDescent="0.35">
      <c r="A4296" s="1">
        <v>18202</v>
      </c>
      <c r="B4296" s="1">
        <v>21</v>
      </c>
      <c r="C4296" s="1" t="str">
        <f t="shared" si="201"/>
        <v>Young</v>
      </c>
      <c r="D4296" s="1" t="s">
        <v>16</v>
      </c>
      <c r="E4296" s="1" t="s">
        <v>17</v>
      </c>
      <c r="F4296" s="1" t="s">
        <v>18</v>
      </c>
      <c r="G4296" s="1" t="s">
        <v>81</v>
      </c>
      <c r="H4296" s="1">
        <v>3</v>
      </c>
      <c r="I4296" s="1" t="s">
        <v>20</v>
      </c>
      <c r="J4296" s="1" t="s">
        <v>21</v>
      </c>
      <c r="K4296" s="6">
        <v>7977.76</v>
      </c>
      <c r="L4296" s="6">
        <v>1139.68</v>
      </c>
      <c r="M4296" s="1">
        <v>7</v>
      </c>
      <c r="N4296" s="8">
        <v>45451</v>
      </c>
      <c r="O4296" s="4" t="str">
        <f t="shared" si="202"/>
        <v>June 2024</v>
      </c>
      <c r="P4296" s="1" t="s">
        <v>79</v>
      </c>
      <c r="Q4296" s="1" t="s">
        <v>29</v>
      </c>
      <c r="R4296" s="6">
        <v>37.79</v>
      </c>
      <c r="S4296" s="6">
        <f t="shared" si="203"/>
        <v>8015.55</v>
      </c>
    </row>
    <row r="4297" spans="1:19" x14ac:dyDescent="0.35">
      <c r="A4297" s="1">
        <v>18339</v>
      </c>
      <c r="B4297" s="1">
        <v>21</v>
      </c>
      <c r="C4297" s="1" t="str">
        <f t="shared" si="201"/>
        <v>Young</v>
      </c>
      <c r="D4297" s="1" t="s">
        <v>16</v>
      </c>
      <c r="E4297" s="1" t="s">
        <v>33</v>
      </c>
      <c r="F4297" s="1" t="s">
        <v>77</v>
      </c>
      <c r="G4297" s="1" t="s">
        <v>86</v>
      </c>
      <c r="H4297" s="1">
        <v>4</v>
      </c>
      <c r="I4297" s="1" t="s">
        <v>20</v>
      </c>
      <c r="J4297" s="1" t="s">
        <v>83</v>
      </c>
      <c r="K4297" s="6">
        <v>3611.8</v>
      </c>
      <c r="L4297" s="6">
        <v>361.18</v>
      </c>
      <c r="M4297" s="1">
        <v>10</v>
      </c>
      <c r="N4297" s="8">
        <v>45451</v>
      </c>
      <c r="O4297" s="4" t="str">
        <f t="shared" si="202"/>
        <v>June 2024</v>
      </c>
      <c r="P4297" s="1" t="s">
        <v>79</v>
      </c>
      <c r="Q4297" s="1" t="s">
        <v>97</v>
      </c>
      <c r="R4297" s="6">
        <v>95.57</v>
      </c>
      <c r="S4297" s="6">
        <f t="shared" si="203"/>
        <v>3707.3700000000003</v>
      </c>
    </row>
    <row r="4298" spans="1:19" x14ac:dyDescent="0.35">
      <c r="A4298" s="1">
        <v>11495</v>
      </c>
      <c r="B4298" s="1">
        <v>22</v>
      </c>
      <c r="C4298" s="1" t="str">
        <f t="shared" si="201"/>
        <v>Young</v>
      </c>
      <c r="D4298" s="1" t="s">
        <v>38</v>
      </c>
      <c r="E4298" s="1" t="s">
        <v>17</v>
      </c>
      <c r="F4298" s="1" t="s">
        <v>77</v>
      </c>
      <c r="G4298" s="1" t="s">
        <v>86</v>
      </c>
      <c r="H4298" s="1">
        <v>5</v>
      </c>
      <c r="I4298" s="1" t="s">
        <v>26</v>
      </c>
      <c r="J4298" s="1" t="s">
        <v>21</v>
      </c>
      <c r="K4298" s="6">
        <v>1805.9</v>
      </c>
      <c r="L4298" s="6">
        <v>361.18</v>
      </c>
      <c r="M4298" s="1">
        <v>5</v>
      </c>
      <c r="N4298" s="8">
        <v>45451</v>
      </c>
      <c r="O4298" s="4" t="str">
        <f t="shared" si="202"/>
        <v>June 2024</v>
      </c>
      <c r="P4298" s="1" t="s">
        <v>22</v>
      </c>
      <c r="Q4298" s="1" t="s">
        <v>52</v>
      </c>
      <c r="R4298" s="6">
        <v>73.400000000000006</v>
      </c>
      <c r="S4298" s="6">
        <f t="shared" si="203"/>
        <v>1879.3000000000002</v>
      </c>
    </row>
    <row r="4299" spans="1:19" x14ac:dyDescent="0.35">
      <c r="A4299" s="1">
        <v>14069</v>
      </c>
      <c r="B4299" s="1">
        <v>24</v>
      </c>
      <c r="C4299" s="1" t="str">
        <f t="shared" si="201"/>
        <v>Young</v>
      </c>
      <c r="D4299" s="1" t="s">
        <v>38</v>
      </c>
      <c r="E4299" s="1" t="s">
        <v>17</v>
      </c>
      <c r="F4299" s="1" t="s">
        <v>24</v>
      </c>
      <c r="G4299" s="1" t="s">
        <v>85</v>
      </c>
      <c r="H4299" s="1">
        <v>3</v>
      </c>
      <c r="I4299" s="1" t="s">
        <v>20</v>
      </c>
      <c r="J4299" s="1" t="s">
        <v>83</v>
      </c>
      <c r="K4299" s="6">
        <v>5504.87</v>
      </c>
      <c r="L4299" s="6">
        <v>786.41</v>
      </c>
      <c r="M4299" s="1">
        <v>7</v>
      </c>
      <c r="N4299" s="8">
        <v>45451</v>
      </c>
      <c r="O4299" s="4" t="str">
        <f t="shared" si="202"/>
        <v>June 2024</v>
      </c>
      <c r="P4299" s="1" t="s">
        <v>79</v>
      </c>
      <c r="Q4299" s="1" t="s">
        <v>109</v>
      </c>
      <c r="R4299" s="6">
        <v>234.35</v>
      </c>
      <c r="S4299" s="6">
        <f t="shared" si="203"/>
        <v>5739.22</v>
      </c>
    </row>
    <row r="4300" spans="1:19" x14ac:dyDescent="0.35">
      <c r="A4300" s="1">
        <v>11470</v>
      </c>
      <c r="B4300" s="1">
        <v>26</v>
      </c>
      <c r="C4300" s="1" t="str">
        <f t="shared" si="201"/>
        <v>Young</v>
      </c>
      <c r="D4300" s="1" t="s">
        <v>38</v>
      </c>
      <c r="E4300" s="1" t="s">
        <v>17</v>
      </c>
      <c r="F4300" s="1" t="s">
        <v>18</v>
      </c>
      <c r="G4300" s="1" t="s">
        <v>81</v>
      </c>
      <c r="H4300" s="1">
        <v>3</v>
      </c>
      <c r="I4300" s="1" t="s">
        <v>26</v>
      </c>
      <c r="J4300" s="1" t="s">
        <v>93</v>
      </c>
      <c r="K4300" s="6">
        <v>2279.36</v>
      </c>
      <c r="L4300" s="6">
        <v>1139.68</v>
      </c>
      <c r="M4300" s="1">
        <v>2</v>
      </c>
      <c r="N4300" s="8">
        <v>45451</v>
      </c>
      <c r="O4300" s="4" t="str">
        <f t="shared" si="202"/>
        <v>June 2024</v>
      </c>
      <c r="P4300" s="1" t="s">
        <v>84</v>
      </c>
      <c r="Q4300" s="1"/>
      <c r="R4300" s="6">
        <v>0</v>
      </c>
      <c r="S4300" s="6">
        <f t="shared" si="203"/>
        <v>2279.36</v>
      </c>
    </row>
    <row r="4301" spans="1:19" x14ac:dyDescent="0.35">
      <c r="A4301" s="1">
        <v>15690</v>
      </c>
      <c r="B4301" s="1">
        <v>26</v>
      </c>
      <c r="C4301" s="1" t="str">
        <f t="shared" si="201"/>
        <v>Young</v>
      </c>
      <c r="D4301" s="1" t="s">
        <v>16</v>
      </c>
      <c r="E4301" s="1" t="s">
        <v>33</v>
      </c>
      <c r="F4301" s="1" t="s">
        <v>40</v>
      </c>
      <c r="G4301" s="1" t="s">
        <v>88</v>
      </c>
      <c r="H4301" s="1">
        <v>5</v>
      </c>
      <c r="I4301" s="1" t="s">
        <v>20</v>
      </c>
      <c r="J4301" s="1" t="s">
        <v>93</v>
      </c>
      <c r="K4301" s="6">
        <v>2297.5</v>
      </c>
      <c r="L4301" s="6">
        <v>459.5</v>
      </c>
      <c r="M4301" s="1">
        <v>5</v>
      </c>
      <c r="N4301" s="8">
        <v>45451</v>
      </c>
      <c r="O4301" s="4" t="str">
        <f t="shared" si="202"/>
        <v>June 2024</v>
      </c>
      <c r="P4301" s="1" t="s">
        <v>79</v>
      </c>
      <c r="Q4301" s="1"/>
      <c r="R4301" s="6">
        <v>0</v>
      </c>
      <c r="S4301" s="6">
        <f t="shared" si="203"/>
        <v>2297.5</v>
      </c>
    </row>
    <row r="4302" spans="1:19" x14ac:dyDescent="0.35">
      <c r="A4302" s="1">
        <v>12063</v>
      </c>
      <c r="B4302" s="1">
        <v>29</v>
      </c>
      <c r="C4302" s="1" t="str">
        <f t="shared" si="201"/>
        <v>Young</v>
      </c>
      <c r="D4302" s="1" t="s">
        <v>38</v>
      </c>
      <c r="E4302" s="1" t="s">
        <v>17</v>
      </c>
      <c r="F4302" s="1" t="s">
        <v>18</v>
      </c>
      <c r="G4302" s="1" t="s">
        <v>81</v>
      </c>
      <c r="H4302" s="1">
        <v>1</v>
      </c>
      <c r="I4302" s="1" t="s">
        <v>26</v>
      </c>
      <c r="J4302" s="1" t="s">
        <v>83</v>
      </c>
      <c r="K4302" s="6">
        <v>3419.04</v>
      </c>
      <c r="L4302" s="6">
        <v>1139.68</v>
      </c>
      <c r="M4302" s="1">
        <v>3</v>
      </c>
      <c r="N4302" s="8">
        <v>45451</v>
      </c>
      <c r="O4302" s="4" t="str">
        <f t="shared" si="202"/>
        <v>June 2024</v>
      </c>
      <c r="P4302" s="1" t="s">
        <v>22</v>
      </c>
      <c r="Q4302" s="1" t="s">
        <v>106</v>
      </c>
      <c r="R4302" s="6">
        <v>188.09</v>
      </c>
      <c r="S4302" s="6">
        <f t="shared" si="203"/>
        <v>3607.13</v>
      </c>
    </row>
    <row r="4303" spans="1:19" x14ac:dyDescent="0.35">
      <c r="A4303" s="1">
        <v>18255</v>
      </c>
      <c r="B4303" s="1">
        <v>29</v>
      </c>
      <c r="C4303" s="1" t="str">
        <f t="shared" si="201"/>
        <v>Young</v>
      </c>
      <c r="D4303" s="1" t="s">
        <v>16</v>
      </c>
      <c r="E4303" s="1" t="s">
        <v>17</v>
      </c>
      <c r="F4303" s="1" t="s">
        <v>18</v>
      </c>
      <c r="G4303" s="1" t="s">
        <v>81</v>
      </c>
      <c r="H4303" s="1">
        <v>1</v>
      </c>
      <c r="I4303" s="1" t="s">
        <v>20</v>
      </c>
      <c r="J4303" s="1" t="s">
        <v>83</v>
      </c>
      <c r="K4303" s="6">
        <v>4558.72</v>
      </c>
      <c r="L4303" s="6">
        <v>1139.68</v>
      </c>
      <c r="M4303" s="1">
        <v>4</v>
      </c>
      <c r="N4303" s="8">
        <v>45451</v>
      </c>
      <c r="O4303" s="4" t="str">
        <f t="shared" si="202"/>
        <v>June 2024</v>
      </c>
      <c r="P4303" s="1" t="s">
        <v>22</v>
      </c>
      <c r="Q4303" s="1" t="s">
        <v>29</v>
      </c>
      <c r="R4303" s="6">
        <v>76.47</v>
      </c>
      <c r="S4303" s="6">
        <f t="shared" si="203"/>
        <v>4635.1900000000005</v>
      </c>
    </row>
    <row r="4304" spans="1:19" x14ac:dyDescent="0.35">
      <c r="A4304" s="1">
        <v>16395</v>
      </c>
      <c r="B4304" s="1">
        <v>30</v>
      </c>
      <c r="C4304" s="1" t="str">
        <f t="shared" si="201"/>
        <v>Young</v>
      </c>
      <c r="D4304" s="1" t="s">
        <v>16</v>
      </c>
      <c r="E4304" s="1" t="s">
        <v>17</v>
      </c>
      <c r="F4304" s="1" t="s">
        <v>24</v>
      </c>
      <c r="G4304" s="1" t="s">
        <v>85</v>
      </c>
      <c r="H4304" s="1">
        <v>1</v>
      </c>
      <c r="I4304" s="1" t="s">
        <v>26</v>
      </c>
      <c r="J4304" s="1" t="s">
        <v>93</v>
      </c>
      <c r="K4304" s="6">
        <v>3145.64</v>
      </c>
      <c r="L4304" s="6">
        <v>786.41</v>
      </c>
      <c r="M4304" s="1">
        <v>4</v>
      </c>
      <c r="N4304" s="8">
        <v>45451</v>
      </c>
      <c r="O4304" s="4" t="str">
        <f t="shared" si="202"/>
        <v>June 2024</v>
      </c>
      <c r="P4304" s="1" t="s">
        <v>84</v>
      </c>
      <c r="Q4304" s="1" t="s">
        <v>52</v>
      </c>
      <c r="R4304" s="6">
        <v>80.75</v>
      </c>
      <c r="S4304" s="6">
        <f t="shared" si="203"/>
        <v>3226.39</v>
      </c>
    </row>
    <row r="4305" spans="1:19" x14ac:dyDescent="0.35">
      <c r="A4305" s="1">
        <v>9863</v>
      </c>
      <c r="B4305" s="1">
        <v>32</v>
      </c>
      <c r="C4305" s="1" t="str">
        <f t="shared" si="201"/>
        <v>Young</v>
      </c>
      <c r="D4305" s="1" t="s">
        <v>16</v>
      </c>
      <c r="E4305" s="1" t="s">
        <v>33</v>
      </c>
      <c r="F4305" s="1" t="s">
        <v>30</v>
      </c>
      <c r="G4305" s="1" t="s">
        <v>31</v>
      </c>
      <c r="H4305" s="1">
        <v>3</v>
      </c>
      <c r="I4305" s="1" t="s">
        <v>26</v>
      </c>
      <c r="J4305" s="1" t="s">
        <v>21</v>
      </c>
      <c r="K4305" s="6">
        <v>2783.76</v>
      </c>
      <c r="L4305" s="6">
        <v>463.96</v>
      </c>
      <c r="M4305" s="1">
        <v>6</v>
      </c>
      <c r="N4305" s="8">
        <v>45451</v>
      </c>
      <c r="O4305" s="4" t="str">
        <f t="shared" si="202"/>
        <v>June 2024</v>
      </c>
      <c r="P4305" s="1" t="s">
        <v>22</v>
      </c>
      <c r="Q4305" s="1" t="s">
        <v>54</v>
      </c>
      <c r="R4305" s="6">
        <v>121.03</v>
      </c>
      <c r="S4305" s="6">
        <f t="shared" si="203"/>
        <v>2904.7900000000004</v>
      </c>
    </row>
    <row r="4306" spans="1:19" x14ac:dyDescent="0.35">
      <c r="A4306" s="1">
        <v>11276</v>
      </c>
      <c r="B4306" s="1">
        <v>32</v>
      </c>
      <c r="C4306" s="1" t="str">
        <f t="shared" si="201"/>
        <v>Young</v>
      </c>
      <c r="D4306" s="1" t="s">
        <v>38</v>
      </c>
      <c r="E4306" s="1" t="s">
        <v>17</v>
      </c>
      <c r="F4306" s="1" t="s">
        <v>30</v>
      </c>
      <c r="G4306" s="1" t="s">
        <v>78</v>
      </c>
      <c r="H4306" s="1">
        <v>2</v>
      </c>
      <c r="I4306" s="1" t="s">
        <v>26</v>
      </c>
      <c r="J4306" s="1" t="s">
        <v>93</v>
      </c>
      <c r="K4306" s="6">
        <v>4045.92</v>
      </c>
      <c r="L4306" s="6">
        <v>674.32</v>
      </c>
      <c r="M4306" s="1">
        <v>6</v>
      </c>
      <c r="N4306" s="8">
        <v>45451</v>
      </c>
      <c r="O4306" s="4" t="str">
        <f t="shared" si="202"/>
        <v>June 2024</v>
      </c>
      <c r="P4306" s="1" t="s">
        <v>79</v>
      </c>
      <c r="Q4306" s="1" t="s">
        <v>37</v>
      </c>
      <c r="R4306" s="6">
        <v>87.4</v>
      </c>
      <c r="S4306" s="6">
        <f t="shared" si="203"/>
        <v>4133.32</v>
      </c>
    </row>
    <row r="4307" spans="1:19" x14ac:dyDescent="0.35">
      <c r="A4307" s="1">
        <v>8528</v>
      </c>
      <c r="B4307" s="1">
        <v>35</v>
      </c>
      <c r="C4307" s="1" t="str">
        <f t="shared" si="201"/>
        <v>Young</v>
      </c>
      <c r="D4307" s="1" t="s">
        <v>16</v>
      </c>
      <c r="E4307" s="1" t="s">
        <v>17</v>
      </c>
      <c r="F4307" s="1" t="s">
        <v>18</v>
      </c>
      <c r="G4307" s="1" t="s">
        <v>19</v>
      </c>
      <c r="H4307" s="1">
        <v>2</v>
      </c>
      <c r="I4307" s="1" t="s">
        <v>26</v>
      </c>
      <c r="J4307" s="1" t="s">
        <v>34</v>
      </c>
      <c r="K4307" s="6">
        <v>2373.5700000000002</v>
      </c>
      <c r="L4307" s="6">
        <v>791.19</v>
      </c>
      <c r="M4307" s="1">
        <v>3</v>
      </c>
      <c r="N4307" s="8">
        <v>45451</v>
      </c>
      <c r="O4307" s="4" t="str">
        <f t="shared" si="202"/>
        <v>June 2024</v>
      </c>
      <c r="P4307" s="1" t="s">
        <v>22</v>
      </c>
      <c r="Q4307" s="1" t="s">
        <v>47</v>
      </c>
      <c r="R4307" s="6">
        <v>100.21</v>
      </c>
      <c r="S4307" s="6">
        <f t="shared" si="203"/>
        <v>2473.7800000000002</v>
      </c>
    </row>
    <row r="4308" spans="1:19" x14ac:dyDescent="0.35">
      <c r="A4308" s="1">
        <v>8267</v>
      </c>
      <c r="B4308" s="1">
        <v>36</v>
      </c>
      <c r="C4308" s="1" t="str">
        <f t="shared" si="201"/>
        <v>Middle-Aged</v>
      </c>
      <c r="D4308" s="1" t="s">
        <v>38</v>
      </c>
      <c r="E4308" s="1" t="s">
        <v>17</v>
      </c>
      <c r="F4308" s="1" t="s">
        <v>40</v>
      </c>
      <c r="G4308" s="1" t="s">
        <v>41</v>
      </c>
      <c r="H4308" s="1">
        <v>3</v>
      </c>
      <c r="I4308" s="1" t="s">
        <v>20</v>
      </c>
      <c r="J4308" s="1" t="s">
        <v>42</v>
      </c>
      <c r="K4308" s="6">
        <v>8448.2999999999993</v>
      </c>
      <c r="L4308" s="6">
        <v>844.83</v>
      </c>
      <c r="M4308" s="1">
        <v>10</v>
      </c>
      <c r="N4308" s="8">
        <v>45451</v>
      </c>
      <c r="O4308" s="4" t="str">
        <f t="shared" si="202"/>
        <v>June 2024</v>
      </c>
      <c r="P4308" s="1" t="s">
        <v>28</v>
      </c>
      <c r="Q4308" s="1" t="s">
        <v>54</v>
      </c>
      <c r="R4308" s="6">
        <v>78.88</v>
      </c>
      <c r="S4308" s="6">
        <f t="shared" si="203"/>
        <v>8527.1799999999985</v>
      </c>
    </row>
    <row r="4309" spans="1:19" x14ac:dyDescent="0.35">
      <c r="A4309" s="1">
        <v>14797</v>
      </c>
      <c r="B4309" s="1">
        <v>36</v>
      </c>
      <c r="C4309" s="1" t="str">
        <f t="shared" si="201"/>
        <v>Middle-Aged</v>
      </c>
      <c r="D4309" s="1" t="s">
        <v>16</v>
      </c>
      <c r="E4309" s="1" t="s">
        <v>17</v>
      </c>
      <c r="F4309" s="1" t="s">
        <v>40</v>
      </c>
      <c r="G4309" s="1" t="s">
        <v>88</v>
      </c>
      <c r="H4309" s="1">
        <v>2</v>
      </c>
      <c r="I4309" s="1" t="s">
        <v>20</v>
      </c>
      <c r="J4309" s="1" t="s">
        <v>93</v>
      </c>
      <c r="K4309" s="6">
        <v>1838</v>
      </c>
      <c r="L4309" s="6">
        <v>459.5</v>
      </c>
      <c r="M4309" s="1">
        <v>4</v>
      </c>
      <c r="N4309" s="8">
        <v>45451</v>
      </c>
      <c r="O4309" s="4" t="str">
        <f t="shared" si="202"/>
        <v>June 2024</v>
      </c>
      <c r="P4309" s="1" t="s">
        <v>84</v>
      </c>
      <c r="Q4309" s="1"/>
      <c r="R4309" s="6">
        <v>0</v>
      </c>
      <c r="S4309" s="6">
        <f t="shared" si="203"/>
        <v>1838</v>
      </c>
    </row>
    <row r="4310" spans="1:19" x14ac:dyDescent="0.35">
      <c r="A4310" s="1">
        <v>13515</v>
      </c>
      <c r="B4310" s="1">
        <v>37</v>
      </c>
      <c r="C4310" s="1" t="str">
        <f t="shared" si="201"/>
        <v>Middle-Aged</v>
      </c>
      <c r="D4310" s="1" t="s">
        <v>16</v>
      </c>
      <c r="E4310" s="1" t="s">
        <v>17</v>
      </c>
      <c r="F4310" s="1" t="s">
        <v>77</v>
      </c>
      <c r="G4310" s="1" t="s">
        <v>86</v>
      </c>
      <c r="H4310" s="1">
        <v>5</v>
      </c>
      <c r="I4310" s="1" t="s">
        <v>20</v>
      </c>
      <c r="J4310" s="1" t="s">
        <v>93</v>
      </c>
      <c r="K4310" s="6">
        <v>361.18</v>
      </c>
      <c r="L4310" s="6">
        <v>361.18</v>
      </c>
      <c r="M4310" s="1">
        <v>1</v>
      </c>
      <c r="N4310" s="8">
        <v>45451</v>
      </c>
      <c r="O4310" s="4" t="str">
        <f t="shared" si="202"/>
        <v>June 2024</v>
      </c>
      <c r="P4310" s="1" t="s">
        <v>22</v>
      </c>
      <c r="Q4310" s="1" t="s">
        <v>52</v>
      </c>
      <c r="R4310" s="6">
        <v>16.739999999999998</v>
      </c>
      <c r="S4310" s="6">
        <f t="shared" si="203"/>
        <v>377.92</v>
      </c>
    </row>
    <row r="4311" spans="1:19" x14ac:dyDescent="0.35">
      <c r="A4311" s="1">
        <v>18431</v>
      </c>
      <c r="B4311" s="1">
        <v>37</v>
      </c>
      <c r="C4311" s="1" t="str">
        <f t="shared" si="201"/>
        <v>Middle-Aged</v>
      </c>
      <c r="D4311" s="1" t="s">
        <v>38</v>
      </c>
      <c r="E4311" s="1" t="s">
        <v>33</v>
      </c>
      <c r="F4311" s="1" t="s">
        <v>40</v>
      </c>
      <c r="G4311" s="1" t="s">
        <v>88</v>
      </c>
      <c r="H4311" s="1">
        <v>4</v>
      </c>
      <c r="I4311" s="1" t="s">
        <v>26</v>
      </c>
      <c r="J4311" s="1" t="s">
        <v>83</v>
      </c>
      <c r="K4311" s="6">
        <v>4595</v>
      </c>
      <c r="L4311" s="6">
        <v>459.5</v>
      </c>
      <c r="M4311" s="1">
        <v>10</v>
      </c>
      <c r="N4311" s="8">
        <v>45451</v>
      </c>
      <c r="O4311" s="4" t="str">
        <f t="shared" si="202"/>
        <v>June 2024</v>
      </c>
      <c r="P4311" s="1" t="s">
        <v>22</v>
      </c>
      <c r="Q4311" s="1" t="s">
        <v>112</v>
      </c>
      <c r="R4311" s="6">
        <v>145.22999999999999</v>
      </c>
      <c r="S4311" s="6">
        <f t="shared" si="203"/>
        <v>4740.2299999999996</v>
      </c>
    </row>
    <row r="4312" spans="1:19" x14ac:dyDescent="0.35">
      <c r="A4312" s="1">
        <v>17802</v>
      </c>
      <c r="B4312" s="1">
        <v>38</v>
      </c>
      <c r="C4312" s="1" t="str">
        <f t="shared" si="201"/>
        <v>Middle-Aged</v>
      </c>
      <c r="D4312" s="1" t="s">
        <v>16</v>
      </c>
      <c r="E4312" s="1" t="s">
        <v>17</v>
      </c>
      <c r="F4312" s="1" t="s">
        <v>18</v>
      </c>
      <c r="G4312" s="1" t="s">
        <v>81</v>
      </c>
      <c r="H4312" s="1">
        <v>2</v>
      </c>
      <c r="I4312" s="1" t="s">
        <v>26</v>
      </c>
      <c r="J4312" s="1" t="s">
        <v>83</v>
      </c>
      <c r="K4312" s="6">
        <v>11396.8</v>
      </c>
      <c r="L4312" s="6">
        <v>1139.68</v>
      </c>
      <c r="M4312" s="1">
        <v>10</v>
      </c>
      <c r="N4312" s="8">
        <v>45451</v>
      </c>
      <c r="O4312" s="4" t="str">
        <f t="shared" si="202"/>
        <v>June 2024</v>
      </c>
      <c r="P4312" s="1" t="s">
        <v>22</v>
      </c>
      <c r="Q4312" s="1" t="s">
        <v>99</v>
      </c>
      <c r="R4312" s="6">
        <v>149.15</v>
      </c>
      <c r="S4312" s="6">
        <f t="shared" si="203"/>
        <v>11545.949999999999</v>
      </c>
    </row>
    <row r="4313" spans="1:19" x14ac:dyDescent="0.35">
      <c r="A4313" s="1">
        <v>15634</v>
      </c>
      <c r="B4313" s="1">
        <v>39</v>
      </c>
      <c r="C4313" s="1" t="str">
        <f t="shared" si="201"/>
        <v>Middle-Aged</v>
      </c>
      <c r="D4313" s="1" t="s">
        <v>38</v>
      </c>
      <c r="E4313" s="1" t="s">
        <v>17</v>
      </c>
      <c r="F4313" s="1" t="s">
        <v>30</v>
      </c>
      <c r="G4313" s="1" t="s">
        <v>78</v>
      </c>
      <c r="H4313" s="1">
        <v>2</v>
      </c>
      <c r="I4313" s="1" t="s">
        <v>26</v>
      </c>
      <c r="J4313" s="1" t="s">
        <v>21</v>
      </c>
      <c r="K4313" s="6">
        <v>1348.64</v>
      </c>
      <c r="L4313" s="6">
        <v>674.32</v>
      </c>
      <c r="M4313" s="1">
        <v>2</v>
      </c>
      <c r="N4313" s="8">
        <v>45451</v>
      </c>
      <c r="O4313" s="4" t="str">
        <f t="shared" si="202"/>
        <v>June 2024</v>
      </c>
      <c r="P4313" s="1" t="s">
        <v>84</v>
      </c>
      <c r="Q4313" s="1" t="s">
        <v>122</v>
      </c>
      <c r="R4313" s="6">
        <v>163.1</v>
      </c>
      <c r="S4313" s="6">
        <f t="shared" si="203"/>
        <v>1511.74</v>
      </c>
    </row>
    <row r="4314" spans="1:19" x14ac:dyDescent="0.35">
      <c r="A4314" s="1">
        <v>16182</v>
      </c>
      <c r="B4314" s="1">
        <v>39</v>
      </c>
      <c r="C4314" s="1" t="str">
        <f t="shared" si="201"/>
        <v>Middle-Aged</v>
      </c>
      <c r="D4314" s="1" t="s">
        <v>16</v>
      </c>
      <c r="E4314" s="1" t="s">
        <v>17</v>
      </c>
      <c r="F4314" s="1" t="s">
        <v>77</v>
      </c>
      <c r="G4314" s="1" t="s">
        <v>86</v>
      </c>
      <c r="H4314" s="1">
        <v>4</v>
      </c>
      <c r="I4314" s="1" t="s">
        <v>26</v>
      </c>
      <c r="J4314" s="1" t="s">
        <v>83</v>
      </c>
      <c r="K4314" s="6">
        <v>1083.54</v>
      </c>
      <c r="L4314" s="6">
        <v>361.18</v>
      </c>
      <c r="M4314" s="1">
        <v>3</v>
      </c>
      <c r="N4314" s="8">
        <v>45451</v>
      </c>
      <c r="O4314" s="4" t="str">
        <f t="shared" si="202"/>
        <v>June 2024</v>
      </c>
      <c r="P4314" s="1" t="s">
        <v>22</v>
      </c>
      <c r="Q4314" s="1" t="s">
        <v>105</v>
      </c>
      <c r="R4314" s="6">
        <v>116.19</v>
      </c>
      <c r="S4314" s="6">
        <f t="shared" si="203"/>
        <v>1199.73</v>
      </c>
    </row>
    <row r="4315" spans="1:19" x14ac:dyDescent="0.35">
      <c r="A4315" s="1">
        <v>8657</v>
      </c>
      <c r="B4315" s="1">
        <v>40</v>
      </c>
      <c r="C4315" s="1" t="str">
        <f t="shared" si="201"/>
        <v>Middle-Aged</v>
      </c>
      <c r="D4315" s="1" t="s">
        <v>16</v>
      </c>
      <c r="E4315" s="1" t="s">
        <v>33</v>
      </c>
      <c r="F4315" s="1" t="s">
        <v>18</v>
      </c>
      <c r="G4315" s="1" t="s">
        <v>36</v>
      </c>
      <c r="H4315" s="1">
        <v>5</v>
      </c>
      <c r="I4315" s="1" t="s">
        <v>26</v>
      </c>
      <c r="J4315" s="1" t="s">
        <v>42</v>
      </c>
      <c r="K4315" s="6">
        <v>83</v>
      </c>
      <c r="L4315" s="6">
        <v>20.75</v>
      </c>
      <c r="M4315" s="1">
        <v>4</v>
      </c>
      <c r="N4315" s="8">
        <v>45451</v>
      </c>
      <c r="O4315" s="4" t="str">
        <f t="shared" si="202"/>
        <v>June 2024</v>
      </c>
      <c r="P4315" s="1" t="s">
        <v>28</v>
      </c>
      <c r="Q4315" s="1"/>
      <c r="R4315" s="6">
        <v>0</v>
      </c>
      <c r="S4315" s="6">
        <f t="shared" si="203"/>
        <v>83</v>
      </c>
    </row>
    <row r="4316" spans="1:19" x14ac:dyDescent="0.35">
      <c r="A4316" s="1">
        <v>8982</v>
      </c>
      <c r="B4316" s="1">
        <v>40</v>
      </c>
      <c r="C4316" s="1" t="str">
        <f t="shared" si="201"/>
        <v>Middle-Aged</v>
      </c>
      <c r="D4316" s="1" t="s">
        <v>38</v>
      </c>
      <c r="E4316" s="1" t="s">
        <v>33</v>
      </c>
      <c r="F4316" s="1" t="s">
        <v>24</v>
      </c>
      <c r="G4316" s="1" t="s">
        <v>25</v>
      </c>
      <c r="H4316" s="1">
        <v>3</v>
      </c>
      <c r="I4316" s="1" t="s">
        <v>26</v>
      </c>
      <c r="J4316" s="1" t="s">
        <v>21</v>
      </c>
      <c r="K4316" s="6">
        <v>2470.3000000000002</v>
      </c>
      <c r="L4316" s="6">
        <v>247.03</v>
      </c>
      <c r="M4316" s="1">
        <v>10</v>
      </c>
      <c r="N4316" s="8">
        <v>45451</v>
      </c>
      <c r="O4316" s="4" t="str">
        <f t="shared" si="202"/>
        <v>June 2024</v>
      </c>
      <c r="P4316" s="1" t="s">
        <v>32</v>
      </c>
      <c r="Q4316" s="1" t="s">
        <v>29</v>
      </c>
      <c r="R4316" s="6">
        <v>41.42</v>
      </c>
      <c r="S4316" s="6">
        <f t="shared" si="203"/>
        <v>2511.7200000000003</v>
      </c>
    </row>
    <row r="4317" spans="1:19" x14ac:dyDescent="0.35">
      <c r="A4317" s="1">
        <v>4524</v>
      </c>
      <c r="B4317" s="1">
        <v>41</v>
      </c>
      <c r="C4317" s="1" t="str">
        <f t="shared" si="201"/>
        <v>Middle-Aged</v>
      </c>
      <c r="D4317" s="1" t="s">
        <v>38</v>
      </c>
      <c r="E4317" s="1" t="s">
        <v>17</v>
      </c>
      <c r="F4317" s="1" t="s">
        <v>18</v>
      </c>
      <c r="G4317" s="1" t="s">
        <v>19</v>
      </c>
      <c r="H4317" s="1">
        <v>2</v>
      </c>
      <c r="I4317" s="1" t="s">
        <v>20</v>
      </c>
      <c r="J4317" s="1" t="s">
        <v>34</v>
      </c>
      <c r="K4317" s="6">
        <v>7120.71</v>
      </c>
      <c r="L4317" s="6">
        <v>791.19</v>
      </c>
      <c r="M4317" s="1">
        <v>9</v>
      </c>
      <c r="N4317" s="8">
        <v>45451</v>
      </c>
      <c r="O4317" s="4" t="str">
        <f t="shared" si="202"/>
        <v>June 2024</v>
      </c>
      <c r="P4317" s="1" t="s">
        <v>28</v>
      </c>
      <c r="Q4317" s="1" t="s">
        <v>29</v>
      </c>
      <c r="R4317" s="6">
        <v>44</v>
      </c>
      <c r="S4317" s="6">
        <f t="shared" si="203"/>
        <v>7164.71</v>
      </c>
    </row>
    <row r="4318" spans="1:19" x14ac:dyDescent="0.35">
      <c r="A4318" s="1">
        <v>13101</v>
      </c>
      <c r="B4318" s="1">
        <v>42</v>
      </c>
      <c r="C4318" s="1" t="str">
        <f t="shared" si="201"/>
        <v>Middle-Aged</v>
      </c>
      <c r="D4318" s="1" t="s">
        <v>16</v>
      </c>
      <c r="E4318" s="1" t="s">
        <v>17</v>
      </c>
      <c r="F4318" s="1" t="s">
        <v>40</v>
      </c>
      <c r="G4318" s="1" t="s">
        <v>88</v>
      </c>
      <c r="H4318" s="1">
        <v>5</v>
      </c>
      <c r="I4318" s="1" t="s">
        <v>20</v>
      </c>
      <c r="J4318" s="1" t="s">
        <v>83</v>
      </c>
      <c r="K4318" s="6">
        <v>2297.5</v>
      </c>
      <c r="L4318" s="6">
        <v>459.5</v>
      </c>
      <c r="M4318" s="1">
        <v>5</v>
      </c>
      <c r="N4318" s="8">
        <v>45451</v>
      </c>
      <c r="O4318" s="4" t="str">
        <f t="shared" si="202"/>
        <v>June 2024</v>
      </c>
      <c r="P4318" s="1" t="s">
        <v>22</v>
      </c>
      <c r="Q4318" s="1" t="s">
        <v>111</v>
      </c>
      <c r="R4318" s="6">
        <v>157.21</v>
      </c>
      <c r="S4318" s="6">
        <f t="shared" si="203"/>
        <v>2454.71</v>
      </c>
    </row>
    <row r="4319" spans="1:19" x14ac:dyDescent="0.35">
      <c r="A4319" s="1">
        <v>8058</v>
      </c>
      <c r="B4319" s="1">
        <v>44</v>
      </c>
      <c r="C4319" s="1" t="str">
        <f t="shared" si="201"/>
        <v>Middle-Aged</v>
      </c>
      <c r="D4319" s="1" t="s">
        <v>38</v>
      </c>
      <c r="E4319" s="1" t="s">
        <v>17</v>
      </c>
      <c r="F4319" s="1" t="s">
        <v>18</v>
      </c>
      <c r="G4319" s="1" t="s">
        <v>36</v>
      </c>
      <c r="H4319" s="1">
        <v>5</v>
      </c>
      <c r="I4319" s="1" t="s">
        <v>20</v>
      </c>
      <c r="J4319" s="1" t="s">
        <v>42</v>
      </c>
      <c r="K4319" s="6">
        <v>186.75</v>
      </c>
      <c r="L4319" s="6">
        <v>20.75</v>
      </c>
      <c r="M4319" s="1">
        <v>9</v>
      </c>
      <c r="N4319" s="8">
        <v>45451</v>
      </c>
      <c r="O4319" s="4" t="str">
        <f t="shared" si="202"/>
        <v>June 2024</v>
      </c>
      <c r="P4319" s="1" t="s">
        <v>28</v>
      </c>
      <c r="Q4319" s="1" t="s">
        <v>37</v>
      </c>
      <c r="R4319" s="6">
        <v>11.68</v>
      </c>
      <c r="S4319" s="6">
        <f t="shared" si="203"/>
        <v>198.43</v>
      </c>
    </row>
    <row r="4320" spans="1:19" x14ac:dyDescent="0.35">
      <c r="A4320" s="1">
        <v>3590</v>
      </c>
      <c r="B4320" s="1">
        <v>45</v>
      </c>
      <c r="C4320" s="1" t="str">
        <f t="shared" si="201"/>
        <v>Middle-Aged</v>
      </c>
      <c r="D4320" s="1" t="s">
        <v>16</v>
      </c>
      <c r="E4320" s="1" t="s">
        <v>17</v>
      </c>
      <c r="F4320" s="1" t="s">
        <v>18</v>
      </c>
      <c r="G4320" s="1" t="s">
        <v>36</v>
      </c>
      <c r="H4320" s="1">
        <v>5</v>
      </c>
      <c r="I4320" s="1" t="s">
        <v>20</v>
      </c>
      <c r="J4320" s="1" t="s">
        <v>21</v>
      </c>
      <c r="K4320" s="6">
        <v>207.5</v>
      </c>
      <c r="L4320" s="6">
        <v>20.75</v>
      </c>
      <c r="M4320" s="1">
        <v>10</v>
      </c>
      <c r="N4320" s="8">
        <v>45451</v>
      </c>
      <c r="O4320" s="4" t="str">
        <f t="shared" si="202"/>
        <v>June 2024</v>
      </c>
      <c r="P4320" s="1" t="s">
        <v>22</v>
      </c>
      <c r="Q4320" s="1"/>
      <c r="R4320" s="6">
        <v>0</v>
      </c>
      <c r="S4320" s="6">
        <f t="shared" si="203"/>
        <v>207.5</v>
      </c>
    </row>
    <row r="4321" spans="1:19" x14ac:dyDescent="0.35">
      <c r="A4321" s="1">
        <v>11781</v>
      </c>
      <c r="B4321" s="1">
        <v>45</v>
      </c>
      <c r="C4321" s="1" t="str">
        <f t="shared" si="201"/>
        <v>Middle-Aged</v>
      </c>
      <c r="D4321" s="1" t="s">
        <v>38</v>
      </c>
      <c r="E4321" s="1" t="s">
        <v>17</v>
      </c>
      <c r="F4321" s="1" t="s">
        <v>30</v>
      </c>
      <c r="G4321" s="1" t="s">
        <v>78</v>
      </c>
      <c r="H4321" s="1">
        <v>2</v>
      </c>
      <c r="I4321" s="1" t="s">
        <v>26</v>
      </c>
      <c r="J4321" s="1" t="s">
        <v>93</v>
      </c>
      <c r="K4321" s="6">
        <v>6068.88</v>
      </c>
      <c r="L4321" s="6">
        <v>674.32</v>
      </c>
      <c r="M4321" s="1">
        <v>9</v>
      </c>
      <c r="N4321" s="8">
        <v>45451</v>
      </c>
      <c r="O4321" s="4" t="str">
        <f t="shared" si="202"/>
        <v>June 2024</v>
      </c>
      <c r="P4321" s="1" t="s">
        <v>79</v>
      </c>
      <c r="Q4321" s="1" t="s">
        <v>117</v>
      </c>
      <c r="R4321" s="6">
        <v>200.66</v>
      </c>
      <c r="S4321" s="6">
        <f t="shared" si="203"/>
        <v>6269.54</v>
      </c>
    </row>
    <row r="4322" spans="1:19" x14ac:dyDescent="0.35">
      <c r="A4322" s="1">
        <v>13525</v>
      </c>
      <c r="B4322" s="1">
        <v>46</v>
      </c>
      <c r="C4322" s="1" t="str">
        <f t="shared" si="201"/>
        <v>Middle-Aged</v>
      </c>
      <c r="D4322" s="1" t="s">
        <v>16</v>
      </c>
      <c r="E4322" s="1" t="s">
        <v>17</v>
      </c>
      <c r="F4322" s="1" t="s">
        <v>77</v>
      </c>
      <c r="G4322" s="1" t="s">
        <v>86</v>
      </c>
      <c r="H4322" s="1">
        <v>4</v>
      </c>
      <c r="I4322" s="1" t="s">
        <v>20</v>
      </c>
      <c r="J4322" s="1" t="s">
        <v>21</v>
      </c>
      <c r="K4322" s="6">
        <v>2167.08</v>
      </c>
      <c r="L4322" s="6">
        <v>361.18</v>
      </c>
      <c r="M4322" s="1">
        <v>6</v>
      </c>
      <c r="N4322" s="8">
        <v>45451</v>
      </c>
      <c r="O4322" s="4" t="str">
        <f t="shared" si="202"/>
        <v>June 2024</v>
      </c>
      <c r="P4322" s="1" t="s">
        <v>84</v>
      </c>
      <c r="Q4322" s="1" t="s">
        <v>121</v>
      </c>
      <c r="R4322" s="6">
        <v>168.21</v>
      </c>
      <c r="S4322" s="6">
        <f t="shared" si="203"/>
        <v>2335.29</v>
      </c>
    </row>
    <row r="4323" spans="1:19" x14ac:dyDescent="0.35">
      <c r="A4323" s="1">
        <v>8916</v>
      </c>
      <c r="B4323" s="1">
        <v>48</v>
      </c>
      <c r="C4323" s="1" t="str">
        <f t="shared" si="201"/>
        <v>Middle-Aged</v>
      </c>
      <c r="D4323" s="1" t="s">
        <v>38</v>
      </c>
      <c r="E4323" s="1" t="s">
        <v>33</v>
      </c>
      <c r="F4323" s="1" t="s">
        <v>18</v>
      </c>
      <c r="G4323" s="1" t="s">
        <v>36</v>
      </c>
      <c r="H4323" s="1">
        <v>5</v>
      </c>
      <c r="I4323" s="1" t="s">
        <v>20</v>
      </c>
      <c r="J4323" s="1" t="s">
        <v>27</v>
      </c>
      <c r="K4323" s="6">
        <v>41.5</v>
      </c>
      <c r="L4323" s="6">
        <v>20.75</v>
      </c>
      <c r="M4323" s="1">
        <v>2</v>
      </c>
      <c r="N4323" s="8">
        <v>45451</v>
      </c>
      <c r="O4323" s="4" t="str">
        <f t="shared" si="202"/>
        <v>June 2024</v>
      </c>
      <c r="P4323" s="1" t="s">
        <v>22</v>
      </c>
      <c r="Q4323" s="1" t="s">
        <v>43</v>
      </c>
      <c r="R4323" s="6">
        <v>57.98</v>
      </c>
      <c r="S4323" s="6">
        <f t="shared" si="203"/>
        <v>99.47999999999999</v>
      </c>
    </row>
    <row r="4324" spans="1:19" x14ac:dyDescent="0.35">
      <c r="A4324" s="1">
        <v>1171</v>
      </c>
      <c r="B4324" s="1">
        <v>50</v>
      </c>
      <c r="C4324" s="1" t="str">
        <f t="shared" si="201"/>
        <v>Middle-Aged</v>
      </c>
      <c r="D4324" s="1" t="s">
        <v>16</v>
      </c>
      <c r="E4324" s="1" t="s">
        <v>17</v>
      </c>
      <c r="F4324" s="1" t="s">
        <v>24</v>
      </c>
      <c r="G4324" s="1" t="s">
        <v>25</v>
      </c>
      <c r="H4324" s="1">
        <v>3</v>
      </c>
      <c r="I4324" s="1" t="s">
        <v>26</v>
      </c>
      <c r="J4324" s="1" t="s">
        <v>34</v>
      </c>
      <c r="K4324" s="6">
        <v>988.12</v>
      </c>
      <c r="L4324" s="6">
        <v>247.03</v>
      </c>
      <c r="M4324" s="1">
        <v>4</v>
      </c>
      <c r="N4324" s="8">
        <v>45451</v>
      </c>
      <c r="O4324" s="4" t="str">
        <f t="shared" si="202"/>
        <v>June 2024</v>
      </c>
      <c r="P4324" s="1" t="s">
        <v>22</v>
      </c>
      <c r="Q4324" s="1" t="s">
        <v>43</v>
      </c>
      <c r="R4324" s="6">
        <v>89.46</v>
      </c>
      <c r="S4324" s="6">
        <f t="shared" si="203"/>
        <v>1077.58</v>
      </c>
    </row>
    <row r="4325" spans="1:19" x14ac:dyDescent="0.35">
      <c r="A4325" s="1">
        <v>7875</v>
      </c>
      <c r="B4325" s="1">
        <v>50</v>
      </c>
      <c r="C4325" s="1" t="str">
        <f t="shared" si="201"/>
        <v>Middle-Aged</v>
      </c>
      <c r="D4325" s="1" t="s">
        <v>38</v>
      </c>
      <c r="E4325" s="1" t="s">
        <v>17</v>
      </c>
      <c r="F4325" s="1" t="s">
        <v>24</v>
      </c>
      <c r="G4325" s="1" t="s">
        <v>25</v>
      </c>
      <c r="H4325" s="1">
        <v>3</v>
      </c>
      <c r="I4325" s="1" t="s">
        <v>26</v>
      </c>
      <c r="J4325" s="1" t="s">
        <v>34</v>
      </c>
      <c r="K4325" s="6">
        <v>988.12</v>
      </c>
      <c r="L4325" s="6">
        <v>247.03</v>
      </c>
      <c r="M4325" s="1">
        <v>4</v>
      </c>
      <c r="N4325" s="8">
        <v>45451</v>
      </c>
      <c r="O4325" s="4" t="str">
        <f t="shared" si="202"/>
        <v>June 2024</v>
      </c>
      <c r="P4325" s="1" t="s">
        <v>32</v>
      </c>
      <c r="Q4325" s="1" t="s">
        <v>50</v>
      </c>
      <c r="R4325" s="6">
        <v>51.5</v>
      </c>
      <c r="S4325" s="6">
        <f t="shared" si="203"/>
        <v>1039.6199999999999</v>
      </c>
    </row>
    <row r="4326" spans="1:19" x14ac:dyDescent="0.35">
      <c r="A4326" s="1">
        <v>15973</v>
      </c>
      <c r="B4326" s="1">
        <v>50</v>
      </c>
      <c r="C4326" s="1" t="str">
        <f t="shared" si="201"/>
        <v>Middle-Aged</v>
      </c>
      <c r="D4326" s="1" t="s">
        <v>38</v>
      </c>
      <c r="E4326" s="1" t="s">
        <v>33</v>
      </c>
      <c r="F4326" s="1" t="s">
        <v>77</v>
      </c>
      <c r="G4326" s="1" t="s">
        <v>86</v>
      </c>
      <c r="H4326" s="1">
        <v>4</v>
      </c>
      <c r="I4326" s="1" t="s">
        <v>26</v>
      </c>
      <c r="J4326" s="1" t="s">
        <v>83</v>
      </c>
      <c r="K4326" s="6">
        <v>361.18</v>
      </c>
      <c r="L4326" s="6">
        <v>361.18</v>
      </c>
      <c r="M4326" s="1">
        <v>1</v>
      </c>
      <c r="N4326" s="8">
        <v>45451</v>
      </c>
      <c r="O4326" s="4" t="str">
        <f t="shared" si="202"/>
        <v>June 2024</v>
      </c>
      <c r="P4326" s="1" t="s">
        <v>79</v>
      </c>
      <c r="Q4326" s="1" t="s">
        <v>96</v>
      </c>
      <c r="R4326" s="6">
        <v>75.989999999999995</v>
      </c>
      <c r="S4326" s="6">
        <f t="shared" si="203"/>
        <v>437.17</v>
      </c>
    </row>
    <row r="4327" spans="1:19" x14ac:dyDescent="0.35">
      <c r="A4327" s="1">
        <v>3322</v>
      </c>
      <c r="B4327" s="1">
        <v>51</v>
      </c>
      <c r="C4327" s="1" t="str">
        <f t="shared" si="201"/>
        <v>Middle-Aged</v>
      </c>
      <c r="D4327" s="1" t="s">
        <v>16</v>
      </c>
      <c r="E4327" s="1" t="s">
        <v>17</v>
      </c>
      <c r="F4327" s="1" t="s">
        <v>40</v>
      </c>
      <c r="G4327" s="1" t="s">
        <v>41</v>
      </c>
      <c r="H4327" s="1">
        <v>3</v>
      </c>
      <c r="I4327" s="1" t="s">
        <v>26</v>
      </c>
      <c r="J4327" s="1" t="s">
        <v>27</v>
      </c>
      <c r="K4327" s="6">
        <v>5068.9799999999996</v>
      </c>
      <c r="L4327" s="6">
        <v>844.83</v>
      </c>
      <c r="M4327" s="1">
        <v>6</v>
      </c>
      <c r="N4327" s="8">
        <v>45451</v>
      </c>
      <c r="O4327" s="4" t="str">
        <f t="shared" si="202"/>
        <v>June 2024</v>
      </c>
      <c r="P4327" s="1" t="s">
        <v>28</v>
      </c>
      <c r="Q4327" s="1"/>
      <c r="R4327" s="6">
        <v>0</v>
      </c>
      <c r="S4327" s="6">
        <f t="shared" si="203"/>
        <v>5068.9799999999996</v>
      </c>
    </row>
    <row r="4328" spans="1:19" x14ac:dyDescent="0.35">
      <c r="A4328" s="1">
        <v>4800</v>
      </c>
      <c r="B4328" s="1">
        <v>53</v>
      </c>
      <c r="C4328" s="1" t="str">
        <f t="shared" si="201"/>
        <v>Middle-Aged</v>
      </c>
      <c r="D4328" s="1" t="s">
        <v>38</v>
      </c>
      <c r="E4328" s="1" t="s">
        <v>17</v>
      </c>
      <c r="F4328" s="1" t="s">
        <v>18</v>
      </c>
      <c r="G4328" s="1" t="s">
        <v>19</v>
      </c>
      <c r="H4328" s="1">
        <v>2</v>
      </c>
      <c r="I4328" s="1" t="s">
        <v>26</v>
      </c>
      <c r="J4328" s="1" t="s">
        <v>34</v>
      </c>
      <c r="K4328" s="6">
        <v>2373.5700000000002</v>
      </c>
      <c r="L4328" s="6">
        <v>791.19</v>
      </c>
      <c r="M4328" s="1">
        <v>3</v>
      </c>
      <c r="N4328" s="8">
        <v>45451</v>
      </c>
      <c r="O4328" s="4" t="str">
        <f t="shared" si="202"/>
        <v>June 2024</v>
      </c>
      <c r="P4328" s="1" t="s">
        <v>28</v>
      </c>
      <c r="Q4328" s="1" t="s">
        <v>29</v>
      </c>
      <c r="R4328" s="6">
        <v>14.12</v>
      </c>
      <c r="S4328" s="6">
        <f t="shared" si="203"/>
        <v>2387.69</v>
      </c>
    </row>
    <row r="4329" spans="1:19" x14ac:dyDescent="0.35">
      <c r="A4329" s="1">
        <v>1102</v>
      </c>
      <c r="B4329" s="1">
        <v>55</v>
      </c>
      <c r="C4329" s="1" t="str">
        <f t="shared" si="201"/>
        <v>Middle-Aged</v>
      </c>
      <c r="D4329" s="1" t="s">
        <v>16</v>
      </c>
      <c r="E4329" s="1" t="s">
        <v>17</v>
      </c>
      <c r="F4329" s="1" t="s">
        <v>18</v>
      </c>
      <c r="G4329" s="1" t="s">
        <v>36</v>
      </c>
      <c r="H4329" s="1">
        <v>5</v>
      </c>
      <c r="I4329" s="1" t="s">
        <v>20</v>
      </c>
      <c r="J4329" s="1" t="s">
        <v>27</v>
      </c>
      <c r="K4329" s="6">
        <v>166</v>
      </c>
      <c r="L4329" s="6">
        <v>20.75</v>
      </c>
      <c r="M4329" s="1">
        <v>8</v>
      </c>
      <c r="N4329" s="8">
        <v>45451</v>
      </c>
      <c r="O4329" s="4" t="str">
        <f t="shared" si="202"/>
        <v>June 2024</v>
      </c>
      <c r="P4329" s="1" t="s">
        <v>32</v>
      </c>
      <c r="Q4329" s="1"/>
      <c r="R4329" s="6">
        <v>0</v>
      </c>
      <c r="S4329" s="6">
        <f t="shared" si="203"/>
        <v>166</v>
      </c>
    </row>
    <row r="4330" spans="1:19" x14ac:dyDescent="0.35">
      <c r="A4330" s="1">
        <v>4184</v>
      </c>
      <c r="B4330" s="1">
        <v>55</v>
      </c>
      <c r="C4330" s="1" t="str">
        <f t="shared" si="201"/>
        <v>Middle-Aged</v>
      </c>
      <c r="D4330" s="1" t="s">
        <v>16</v>
      </c>
      <c r="E4330" s="1" t="s">
        <v>17</v>
      </c>
      <c r="F4330" s="1" t="s">
        <v>18</v>
      </c>
      <c r="G4330" s="1" t="s">
        <v>36</v>
      </c>
      <c r="H4330" s="1">
        <v>5</v>
      </c>
      <c r="I4330" s="1" t="s">
        <v>26</v>
      </c>
      <c r="J4330" s="1" t="s">
        <v>27</v>
      </c>
      <c r="K4330" s="6">
        <v>62.25</v>
      </c>
      <c r="L4330" s="6">
        <v>20.75</v>
      </c>
      <c r="M4330" s="1">
        <v>3</v>
      </c>
      <c r="N4330" s="8">
        <v>45451</v>
      </c>
      <c r="O4330" s="4" t="str">
        <f t="shared" si="202"/>
        <v>June 2024</v>
      </c>
      <c r="P4330" s="1" t="s">
        <v>32</v>
      </c>
      <c r="Q4330" s="1"/>
      <c r="R4330" s="6">
        <v>0</v>
      </c>
      <c r="S4330" s="6">
        <f t="shared" si="203"/>
        <v>62.25</v>
      </c>
    </row>
    <row r="4331" spans="1:19" x14ac:dyDescent="0.35">
      <c r="A4331" s="1">
        <v>16158</v>
      </c>
      <c r="B4331" s="1">
        <v>55</v>
      </c>
      <c r="C4331" s="1" t="str">
        <f t="shared" si="201"/>
        <v>Middle-Aged</v>
      </c>
      <c r="D4331" s="1" t="s">
        <v>16</v>
      </c>
      <c r="E4331" s="1" t="s">
        <v>17</v>
      </c>
      <c r="F4331" s="1" t="s">
        <v>30</v>
      </c>
      <c r="G4331" s="1" t="s">
        <v>78</v>
      </c>
      <c r="H4331" s="1">
        <v>1</v>
      </c>
      <c r="I4331" s="1" t="s">
        <v>20</v>
      </c>
      <c r="J4331" s="1" t="s">
        <v>93</v>
      </c>
      <c r="K4331" s="6">
        <v>6743.2</v>
      </c>
      <c r="L4331" s="6">
        <v>674.32</v>
      </c>
      <c r="M4331" s="1">
        <v>10</v>
      </c>
      <c r="N4331" s="8">
        <v>45451</v>
      </c>
      <c r="O4331" s="4" t="str">
        <f t="shared" si="202"/>
        <v>June 2024</v>
      </c>
      <c r="P4331" s="1" t="s">
        <v>79</v>
      </c>
      <c r="Q4331" s="1" t="s">
        <v>52</v>
      </c>
      <c r="R4331" s="6">
        <v>31.38</v>
      </c>
      <c r="S4331" s="6">
        <f t="shared" si="203"/>
        <v>6774.58</v>
      </c>
    </row>
    <row r="4332" spans="1:19" x14ac:dyDescent="0.35">
      <c r="A4332" s="1">
        <v>5755</v>
      </c>
      <c r="B4332" s="1">
        <v>56</v>
      </c>
      <c r="C4332" s="1" t="str">
        <f t="shared" si="201"/>
        <v>Old</v>
      </c>
      <c r="D4332" s="1" t="s">
        <v>16</v>
      </c>
      <c r="E4332" s="1" t="s">
        <v>17</v>
      </c>
      <c r="F4332" s="1" t="s">
        <v>30</v>
      </c>
      <c r="G4332" s="1" t="s">
        <v>31</v>
      </c>
      <c r="H4332" s="1">
        <v>3</v>
      </c>
      <c r="I4332" s="1" t="s">
        <v>26</v>
      </c>
      <c r="J4332" s="1" t="s">
        <v>34</v>
      </c>
      <c r="K4332" s="6">
        <v>3711.68</v>
      </c>
      <c r="L4332" s="6">
        <v>463.96</v>
      </c>
      <c r="M4332" s="1">
        <v>8</v>
      </c>
      <c r="N4332" s="8">
        <v>45451</v>
      </c>
      <c r="O4332" s="4" t="str">
        <f t="shared" si="202"/>
        <v>June 2024</v>
      </c>
      <c r="P4332" s="1" t="s">
        <v>22</v>
      </c>
      <c r="Q4332" s="1" t="s">
        <v>39</v>
      </c>
      <c r="R4332" s="6">
        <v>58.16</v>
      </c>
      <c r="S4332" s="6">
        <f t="shared" si="203"/>
        <v>3769.8399999999997</v>
      </c>
    </row>
    <row r="4333" spans="1:19" x14ac:dyDescent="0.35">
      <c r="A4333" s="1">
        <v>14117</v>
      </c>
      <c r="B4333" s="1">
        <v>56</v>
      </c>
      <c r="C4333" s="1" t="str">
        <f t="shared" si="201"/>
        <v>Old</v>
      </c>
      <c r="D4333" s="1" t="s">
        <v>38</v>
      </c>
      <c r="E4333" s="1" t="s">
        <v>17</v>
      </c>
      <c r="F4333" s="1" t="s">
        <v>77</v>
      </c>
      <c r="G4333" s="1" t="s">
        <v>86</v>
      </c>
      <c r="H4333" s="1">
        <v>4</v>
      </c>
      <c r="I4333" s="1" t="s">
        <v>20</v>
      </c>
      <c r="J4333" s="1" t="s">
        <v>93</v>
      </c>
      <c r="K4333" s="6">
        <v>722.36</v>
      </c>
      <c r="L4333" s="6">
        <v>361.18</v>
      </c>
      <c r="M4333" s="1">
        <v>2</v>
      </c>
      <c r="N4333" s="8">
        <v>45451</v>
      </c>
      <c r="O4333" s="4" t="str">
        <f t="shared" si="202"/>
        <v>June 2024</v>
      </c>
      <c r="P4333" s="1" t="s">
        <v>79</v>
      </c>
      <c r="Q4333" s="1" t="s">
        <v>87</v>
      </c>
      <c r="R4333" s="6">
        <v>60.95</v>
      </c>
      <c r="S4333" s="6">
        <f t="shared" si="203"/>
        <v>783.31000000000006</v>
      </c>
    </row>
    <row r="4334" spans="1:19" x14ac:dyDescent="0.35">
      <c r="A4334" s="1">
        <v>2816</v>
      </c>
      <c r="B4334" s="1">
        <v>58</v>
      </c>
      <c r="C4334" s="1" t="str">
        <f t="shared" si="201"/>
        <v>Old</v>
      </c>
      <c r="D4334" s="1" t="s">
        <v>16</v>
      </c>
      <c r="E4334" s="1" t="s">
        <v>33</v>
      </c>
      <c r="F4334" s="1" t="s">
        <v>24</v>
      </c>
      <c r="G4334" s="1" t="s">
        <v>25</v>
      </c>
      <c r="H4334" s="1">
        <v>3</v>
      </c>
      <c r="I4334" s="1" t="s">
        <v>26</v>
      </c>
      <c r="J4334" s="1" t="s">
        <v>42</v>
      </c>
      <c r="K4334" s="6">
        <v>1729.21</v>
      </c>
      <c r="L4334" s="6">
        <v>247.03</v>
      </c>
      <c r="M4334" s="1">
        <v>7</v>
      </c>
      <c r="N4334" s="8">
        <v>45451</v>
      </c>
      <c r="O4334" s="4" t="str">
        <f t="shared" si="202"/>
        <v>June 2024</v>
      </c>
      <c r="P4334" s="1" t="s">
        <v>32</v>
      </c>
      <c r="Q4334" s="1" t="s">
        <v>55</v>
      </c>
      <c r="R4334" s="6">
        <v>63.82</v>
      </c>
      <c r="S4334" s="6">
        <f t="shared" si="203"/>
        <v>1793.03</v>
      </c>
    </row>
    <row r="4335" spans="1:19" x14ac:dyDescent="0.35">
      <c r="A4335" s="1">
        <v>4530</v>
      </c>
      <c r="B4335" s="1">
        <v>58</v>
      </c>
      <c r="C4335" s="1" t="str">
        <f t="shared" si="201"/>
        <v>Old</v>
      </c>
      <c r="D4335" s="1" t="s">
        <v>38</v>
      </c>
      <c r="E4335" s="1" t="s">
        <v>17</v>
      </c>
      <c r="F4335" s="1" t="s">
        <v>24</v>
      </c>
      <c r="G4335" s="1" t="s">
        <v>25</v>
      </c>
      <c r="H4335" s="1">
        <v>3</v>
      </c>
      <c r="I4335" s="1" t="s">
        <v>20</v>
      </c>
      <c r="J4335" s="1" t="s">
        <v>42</v>
      </c>
      <c r="K4335" s="6">
        <v>1482.18</v>
      </c>
      <c r="L4335" s="6">
        <v>247.03</v>
      </c>
      <c r="M4335" s="1">
        <v>6</v>
      </c>
      <c r="N4335" s="8">
        <v>45451</v>
      </c>
      <c r="O4335" s="4" t="str">
        <f t="shared" si="202"/>
        <v>June 2024</v>
      </c>
      <c r="P4335" s="1" t="s">
        <v>32</v>
      </c>
      <c r="Q4335" s="1" t="s">
        <v>52</v>
      </c>
      <c r="R4335" s="6">
        <v>13.39</v>
      </c>
      <c r="S4335" s="6">
        <f t="shared" si="203"/>
        <v>1495.5700000000002</v>
      </c>
    </row>
    <row r="4336" spans="1:19" x14ac:dyDescent="0.35">
      <c r="A4336" s="1">
        <v>2970</v>
      </c>
      <c r="B4336" s="1">
        <v>59</v>
      </c>
      <c r="C4336" s="1" t="str">
        <f t="shared" si="201"/>
        <v>Old</v>
      </c>
      <c r="D4336" s="1" t="s">
        <v>38</v>
      </c>
      <c r="E4336" s="1" t="s">
        <v>17</v>
      </c>
      <c r="F4336" s="1" t="s">
        <v>18</v>
      </c>
      <c r="G4336" s="1" t="s">
        <v>19</v>
      </c>
      <c r="H4336" s="1">
        <v>2</v>
      </c>
      <c r="I4336" s="1" t="s">
        <v>26</v>
      </c>
      <c r="J4336" s="1" t="s">
        <v>34</v>
      </c>
      <c r="K4336" s="6">
        <v>6329.52</v>
      </c>
      <c r="L4336" s="6">
        <v>791.19</v>
      </c>
      <c r="M4336" s="1">
        <v>8</v>
      </c>
      <c r="N4336" s="8">
        <v>45451</v>
      </c>
      <c r="O4336" s="4" t="str">
        <f t="shared" si="202"/>
        <v>June 2024</v>
      </c>
      <c r="P4336" s="1" t="s">
        <v>28</v>
      </c>
      <c r="Q4336" s="1" t="s">
        <v>52</v>
      </c>
      <c r="R4336" s="6">
        <v>27.21</v>
      </c>
      <c r="S4336" s="6">
        <f t="shared" si="203"/>
        <v>6356.7300000000005</v>
      </c>
    </row>
    <row r="4337" spans="1:19" x14ac:dyDescent="0.35">
      <c r="A4337" s="1">
        <v>14151</v>
      </c>
      <c r="B4337" s="1">
        <v>59</v>
      </c>
      <c r="C4337" s="1" t="str">
        <f t="shared" si="201"/>
        <v>Old</v>
      </c>
      <c r="D4337" s="1" t="s">
        <v>38</v>
      </c>
      <c r="E4337" s="1" t="s">
        <v>17</v>
      </c>
      <c r="F4337" s="1" t="s">
        <v>24</v>
      </c>
      <c r="G4337" s="1" t="s">
        <v>85</v>
      </c>
      <c r="H4337" s="1">
        <v>3</v>
      </c>
      <c r="I4337" s="1" t="s">
        <v>26</v>
      </c>
      <c r="J4337" s="1" t="s">
        <v>83</v>
      </c>
      <c r="K4337" s="6">
        <v>6291.28</v>
      </c>
      <c r="L4337" s="6">
        <v>786.41</v>
      </c>
      <c r="M4337" s="1">
        <v>8</v>
      </c>
      <c r="N4337" s="8">
        <v>45451</v>
      </c>
      <c r="O4337" s="4" t="str">
        <f t="shared" si="202"/>
        <v>June 2024</v>
      </c>
      <c r="P4337" s="1" t="s">
        <v>79</v>
      </c>
      <c r="Q4337" s="1" t="s">
        <v>52</v>
      </c>
      <c r="R4337" s="6">
        <v>25.06</v>
      </c>
      <c r="S4337" s="6">
        <f t="shared" si="203"/>
        <v>6316.34</v>
      </c>
    </row>
    <row r="4338" spans="1:19" x14ac:dyDescent="0.35">
      <c r="A4338" s="1">
        <v>15209</v>
      </c>
      <c r="B4338" s="1">
        <v>59</v>
      </c>
      <c r="C4338" s="1" t="str">
        <f t="shared" si="201"/>
        <v>Old</v>
      </c>
      <c r="D4338" s="1" t="s">
        <v>38</v>
      </c>
      <c r="E4338" s="1" t="s">
        <v>17</v>
      </c>
      <c r="F4338" s="1" t="s">
        <v>18</v>
      </c>
      <c r="G4338" s="1" t="s">
        <v>81</v>
      </c>
      <c r="H4338" s="1">
        <v>3</v>
      </c>
      <c r="I4338" s="1" t="s">
        <v>20</v>
      </c>
      <c r="J4338" s="1" t="s">
        <v>83</v>
      </c>
      <c r="K4338" s="6">
        <v>11396.8</v>
      </c>
      <c r="L4338" s="6">
        <v>1139.68</v>
      </c>
      <c r="M4338" s="1">
        <v>10</v>
      </c>
      <c r="N4338" s="8">
        <v>45451</v>
      </c>
      <c r="O4338" s="4" t="str">
        <f t="shared" si="202"/>
        <v>June 2024</v>
      </c>
      <c r="P4338" s="1" t="s">
        <v>84</v>
      </c>
      <c r="Q4338" s="1" t="s">
        <v>99</v>
      </c>
      <c r="R4338" s="6">
        <v>113.67</v>
      </c>
      <c r="S4338" s="6">
        <f t="shared" si="203"/>
        <v>11510.47</v>
      </c>
    </row>
    <row r="4339" spans="1:19" x14ac:dyDescent="0.35">
      <c r="A4339" s="1">
        <v>18436</v>
      </c>
      <c r="B4339" s="1">
        <v>59</v>
      </c>
      <c r="C4339" s="1" t="str">
        <f t="shared" si="201"/>
        <v>Old</v>
      </c>
      <c r="D4339" s="1" t="s">
        <v>38</v>
      </c>
      <c r="E4339" s="1" t="s">
        <v>17</v>
      </c>
      <c r="F4339" s="1" t="s">
        <v>30</v>
      </c>
      <c r="G4339" s="1" t="s">
        <v>78</v>
      </c>
      <c r="H4339" s="1">
        <v>5</v>
      </c>
      <c r="I4339" s="1" t="s">
        <v>26</v>
      </c>
      <c r="J4339" s="1" t="s">
        <v>93</v>
      </c>
      <c r="K4339" s="6">
        <v>674.32</v>
      </c>
      <c r="L4339" s="6">
        <v>674.32</v>
      </c>
      <c r="M4339" s="1">
        <v>1</v>
      </c>
      <c r="N4339" s="8">
        <v>45451</v>
      </c>
      <c r="O4339" s="4" t="str">
        <f t="shared" si="202"/>
        <v>June 2024</v>
      </c>
      <c r="P4339" s="1" t="s">
        <v>22</v>
      </c>
      <c r="Q4339" s="1" t="s">
        <v>87</v>
      </c>
      <c r="R4339" s="6">
        <v>68.62</v>
      </c>
      <c r="S4339" s="6">
        <f t="shared" si="203"/>
        <v>742.94</v>
      </c>
    </row>
    <row r="4340" spans="1:19" x14ac:dyDescent="0.35">
      <c r="A4340" s="1">
        <v>15678</v>
      </c>
      <c r="B4340" s="1">
        <v>60</v>
      </c>
      <c r="C4340" s="1" t="str">
        <f t="shared" si="201"/>
        <v>Old</v>
      </c>
      <c r="D4340" s="1" t="s">
        <v>38</v>
      </c>
      <c r="E4340" s="1" t="s">
        <v>17</v>
      </c>
      <c r="F4340" s="1" t="s">
        <v>18</v>
      </c>
      <c r="G4340" s="1" t="s">
        <v>81</v>
      </c>
      <c r="H4340" s="1">
        <v>3</v>
      </c>
      <c r="I4340" s="1" t="s">
        <v>26</v>
      </c>
      <c r="J4340" s="1" t="s">
        <v>93</v>
      </c>
      <c r="K4340" s="6">
        <v>2279.36</v>
      </c>
      <c r="L4340" s="6">
        <v>1139.68</v>
      </c>
      <c r="M4340" s="1">
        <v>2</v>
      </c>
      <c r="N4340" s="8">
        <v>45451</v>
      </c>
      <c r="O4340" s="4" t="str">
        <f t="shared" si="202"/>
        <v>June 2024</v>
      </c>
      <c r="P4340" s="1" t="s">
        <v>79</v>
      </c>
      <c r="Q4340" s="1" t="s">
        <v>82</v>
      </c>
      <c r="R4340" s="6">
        <v>111.22</v>
      </c>
      <c r="S4340" s="6">
        <f t="shared" si="203"/>
        <v>2390.58</v>
      </c>
    </row>
    <row r="4341" spans="1:19" x14ac:dyDescent="0.35">
      <c r="A4341" s="1">
        <v>8754</v>
      </c>
      <c r="B4341" s="1">
        <v>62</v>
      </c>
      <c r="C4341" s="1" t="str">
        <f t="shared" si="201"/>
        <v>Old</v>
      </c>
      <c r="D4341" s="1" t="s">
        <v>16</v>
      </c>
      <c r="E4341" s="1" t="s">
        <v>17</v>
      </c>
      <c r="F4341" s="1" t="s">
        <v>24</v>
      </c>
      <c r="G4341" s="1" t="s">
        <v>25</v>
      </c>
      <c r="H4341" s="1">
        <v>3</v>
      </c>
      <c r="I4341" s="1" t="s">
        <v>26</v>
      </c>
      <c r="J4341" s="1" t="s">
        <v>34</v>
      </c>
      <c r="K4341" s="6">
        <v>988.12</v>
      </c>
      <c r="L4341" s="6">
        <v>247.03</v>
      </c>
      <c r="M4341" s="1">
        <v>4</v>
      </c>
      <c r="N4341" s="8">
        <v>45451</v>
      </c>
      <c r="O4341" s="4" t="str">
        <f t="shared" si="202"/>
        <v>June 2024</v>
      </c>
      <c r="P4341" s="1" t="s">
        <v>28</v>
      </c>
      <c r="Q4341" s="1"/>
      <c r="R4341" s="6">
        <v>0</v>
      </c>
      <c r="S4341" s="6">
        <f t="shared" si="203"/>
        <v>988.12</v>
      </c>
    </row>
    <row r="4342" spans="1:19" x14ac:dyDescent="0.35">
      <c r="A4342" s="1">
        <v>3740</v>
      </c>
      <c r="B4342" s="1">
        <v>64</v>
      </c>
      <c r="C4342" s="1" t="str">
        <f t="shared" si="201"/>
        <v>Old</v>
      </c>
      <c r="D4342" s="1" t="s">
        <v>16</v>
      </c>
      <c r="E4342" s="1" t="s">
        <v>17</v>
      </c>
      <c r="F4342" s="1" t="s">
        <v>18</v>
      </c>
      <c r="G4342" s="1" t="s">
        <v>36</v>
      </c>
      <c r="H4342" s="1">
        <v>5</v>
      </c>
      <c r="I4342" s="1" t="s">
        <v>20</v>
      </c>
      <c r="J4342" s="1" t="s">
        <v>27</v>
      </c>
      <c r="K4342" s="6">
        <v>207.5</v>
      </c>
      <c r="L4342" s="6">
        <v>20.75</v>
      </c>
      <c r="M4342" s="1">
        <v>10</v>
      </c>
      <c r="N4342" s="8">
        <v>45451</v>
      </c>
      <c r="O4342" s="4" t="str">
        <f t="shared" si="202"/>
        <v>June 2024</v>
      </c>
      <c r="P4342" s="1" t="s">
        <v>28</v>
      </c>
      <c r="Q4342" s="1" t="s">
        <v>45</v>
      </c>
      <c r="R4342" s="6">
        <v>63.78</v>
      </c>
      <c r="S4342" s="6">
        <f t="shared" si="203"/>
        <v>271.27999999999997</v>
      </c>
    </row>
    <row r="4343" spans="1:19" x14ac:dyDescent="0.35">
      <c r="A4343" s="1">
        <v>17740</v>
      </c>
      <c r="B4343" s="1">
        <v>64</v>
      </c>
      <c r="C4343" s="1" t="str">
        <f t="shared" si="201"/>
        <v>Old</v>
      </c>
      <c r="D4343" s="1" t="s">
        <v>16</v>
      </c>
      <c r="E4343" s="1" t="s">
        <v>17</v>
      </c>
      <c r="F4343" s="1" t="s">
        <v>30</v>
      </c>
      <c r="G4343" s="1" t="s">
        <v>78</v>
      </c>
      <c r="H4343" s="1">
        <v>1</v>
      </c>
      <c r="I4343" s="1" t="s">
        <v>26</v>
      </c>
      <c r="J4343" s="1" t="s">
        <v>21</v>
      </c>
      <c r="K4343" s="6">
        <v>2697.28</v>
      </c>
      <c r="L4343" s="6">
        <v>674.32</v>
      </c>
      <c r="M4343" s="1">
        <v>4</v>
      </c>
      <c r="N4343" s="8">
        <v>45451</v>
      </c>
      <c r="O4343" s="4" t="str">
        <f t="shared" si="202"/>
        <v>June 2024</v>
      </c>
      <c r="P4343" s="1" t="s">
        <v>22</v>
      </c>
      <c r="Q4343" s="1" t="s">
        <v>82</v>
      </c>
      <c r="R4343" s="6">
        <v>95.21</v>
      </c>
      <c r="S4343" s="6">
        <f t="shared" si="203"/>
        <v>2792.4900000000002</v>
      </c>
    </row>
    <row r="4344" spans="1:19" x14ac:dyDescent="0.35">
      <c r="A4344" s="1">
        <v>16132</v>
      </c>
      <c r="B4344" s="1">
        <v>66</v>
      </c>
      <c r="C4344" s="1" t="str">
        <f t="shared" si="201"/>
        <v>Old</v>
      </c>
      <c r="D4344" s="1" t="s">
        <v>16</v>
      </c>
      <c r="E4344" s="1" t="s">
        <v>17</v>
      </c>
      <c r="F4344" s="1" t="s">
        <v>24</v>
      </c>
      <c r="G4344" s="1" t="s">
        <v>85</v>
      </c>
      <c r="H4344" s="1">
        <v>3</v>
      </c>
      <c r="I4344" s="1" t="s">
        <v>20</v>
      </c>
      <c r="J4344" s="1" t="s">
        <v>83</v>
      </c>
      <c r="K4344" s="6">
        <v>7864.1</v>
      </c>
      <c r="L4344" s="6">
        <v>786.41</v>
      </c>
      <c r="M4344" s="1">
        <v>10</v>
      </c>
      <c r="N4344" s="8">
        <v>45451</v>
      </c>
      <c r="O4344" s="4" t="str">
        <f t="shared" si="202"/>
        <v>June 2024</v>
      </c>
      <c r="P4344" s="1" t="s">
        <v>84</v>
      </c>
      <c r="Q4344" s="1"/>
      <c r="R4344" s="6">
        <v>0</v>
      </c>
      <c r="S4344" s="6">
        <f t="shared" si="203"/>
        <v>7864.1</v>
      </c>
    </row>
    <row r="4345" spans="1:19" x14ac:dyDescent="0.35">
      <c r="A4345" s="1">
        <v>19459</v>
      </c>
      <c r="B4345" s="1">
        <v>67</v>
      </c>
      <c r="C4345" s="1" t="str">
        <f t="shared" si="201"/>
        <v>Old</v>
      </c>
      <c r="D4345" s="1" t="s">
        <v>16</v>
      </c>
      <c r="E4345" s="1" t="s">
        <v>17</v>
      </c>
      <c r="F4345" s="1" t="s">
        <v>40</v>
      </c>
      <c r="G4345" s="1" t="s">
        <v>88</v>
      </c>
      <c r="H4345" s="1">
        <v>2</v>
      </c>
      <c r="I4345" s="1" t="s">
        <v>20</v>
      </c>
      <c r="J4345" s="1" t="s">
        <v>93</v>
      </c>
      <c r="K4345" s="6">
        <v>459.5</v>
      </c>
      <c r="L4345" s="6">
        <v>459.5</v>
      </c>
      <c r="M4345" s="1">
        <v>1</v>
      </c>
      <c r="N4345" s="8">
        <v>45451</v>
      </c>
      <c r="O4345" s="4" t="str">
        <f t="shared" si="202"/>
        <v>June 2024</v>
      </c>
      <c r="P4345" s="1" t="s">
        <v>84</v>
      </c>
      <c r="Q4345" s="1" t="s">
        <v>80</v>
      </c>
      <c r="R4345" s="6">
        <v>206.69</v>
      </c>
      <c r="S4345" s="6">
        <f t="shared" si="203"/>
        <v>666.19</v>
      </c>
    </row>
    <row r="4346" spans="1:19" x14ac:dyDescent="0.35">
      <c r="A4346" s="1">
        <v>11941</v>
      </c>
      <c r="B4346" s="1">
        <v>68</v>
      </c>
      <c r="C4346" s="1" t="str">
        <f t="shared" si="201"/>
        <v>Old</v>
      </c>
      <c r="D4346" s="1" t="s">
        <v>38</v>
      </c>
      <c r="E4346" s="1" t="s">
        <v>33</v>
      </c>
      <c r="F4346" s="1" t="s">
        <v>30</v>
      </c>
      <c r="G4346" s="1" t="s">
        <v>78</v>
      </c>
      <c r="H4346" s="1">
        <v>3</v>
      </c>
      <c r="I4346" s="1" t="s">
        <v>26</v>
      </c>
      <c r="J4346" s="1" t="s">
        <v>83</v>
      </c>
      <c r="K4346" s="6">
        <v>5394.56</v>
      </c>
      <c r="L4346" s="6">
        <v>674.32</v>
      </c>
      <c r="M4346" s="1">
        <v>8</v>
      </c>
      <c r="N4346" s="8">
        <v>45451</v>
      </c>
      <c r="O4346" s="4" t="str">
        <f t="shared" si="202"/>
        <v>June 2024</v>
      </c>
      <c r="P4346" s="1" t="s">
        <v>84</v>
      </c>
      <c r="Q4346" s="1"/>
      <c r="R4346" s="6">
        <v>0</v>
      </c>
      <c r="S4346" s="6">
        <f t="shared" si="203"/>
        <v>5394.56</v>
      </c>
    </row>
    <row r="4347" spans="1:19" x14ac:dyDescent="0.35">
      <c r="A4347" s="1">
        <v>13184</v>
      </c>
      <c r="B4347" s="1">
        <v>68</v>
      </c>
      <c r="C4347" s="1" t="str">
        <f t="shared" si="201"/>
        <v>Old</v>
      </c>
      <c r="D4347" s="1" t="s">
        <v>16</v>
      </c>
      <c r="E4347" s="1" t="s">
        <v>17</v>
      </c>
      <c r="F4347" s="1" t="s">
        <v>40</v>
      </c>
      <c r="G4347" s="1" t="s">
        <v>88</v>
      </c>
      <c r="H4347" s="1">
        <v>3</v>
      </c>
      <c r="I4347" s="1" t="s">
        <v>20</v>
      </c>
      <c r="J4347" s="1" t="s">
        <v>21</v>
      </c>
      <c r="K4347" s="6">
        <v>919</v>
      </c>
      <c r="L4347" s="6">
        <v>459.5</v>
      </c>
      <c r="M4347" s="1">
        <v>2</v>
      </c>
      <c r="N4347" s="8">
        <v>45451</v>
      </c>
      <c r="O4347" s="4" t="str">
        <f t="shared" si="202"/>
        <v>June 2024</v>
      </c>
      <c r="P4347" s="1" t="s">
        <v>84</v>
      </c>
      <c r="Q4347" s="1" t="s">
        <v>37</v>
      </c>
      <c r="R4347" s="6">
        <v>41.63</v>
      </c>
      <c r="S4347" s="6">
        <f t="shared" si="203"/>
        <v>960.63</v>
      </c>
    </row>
    <row r="4348" spans="1:19" x14ac:dyDescent="0.35">
      <c r="A4348" s="1">
        <v>8395</v>
      </c>
      <c r="B4348" s="1">
        <v>69</v>
      </c>
      <c r="C4348" s="1" t="str">
        <f t="shared" si="201"/>
        <v>Old</v>
      </c>
      <c r="D4348" s="1" t="s">
        <v>38</v>
      </c>
      <c r="E4348" s="1" t="s">
        <v>33</v>
      </c>
      <c r="F4348" s="1" t="s">
        <v>18</v>
      </c>
      <c r="G4348" s="1" t="s">
        <v>36</v>
      </c>
      <c r="H4348" s="1">
        <v>5</v>
      </c>
      <c r="I4348" s="1" t="s">
        <v>20</v>
      </c>
      <c r="J4348" s="1" t="s">
        <v>34</v>
      </c>
      <c r="K4348" s="6">
        <v>62.25</v>
      </c>
      <c r="L4348" s="6">
        <v>20.75</v>
      </c>
      <c r="M4348" s="1">
        <v>3</v>
      </c>
      <c r="N4348" s="8">
        <v>45451</v>
      </c>
      <c r="O4348" s="4" t="str">
        <f t="shared" si="202"/>
        <v>June 2024</v>
      </c>
      <c r="P4348" s="1" t="s">
        <v>28</v>
      </c>
      <c r="Q4348" s="1"/>
      <c r="R4348" s="6">
        <v>0</v>
      </c>
      <c r="S4348" s="6">
        <f t="shared" si="203"/>
        <v>62.25</v>
      </c>
    </row>
    <row r="4349" spans="1:19" x14ac:dyDescent="0.35">
      <c r="A4349" s="1">
        <v>12264</v>
      </c>
      <c r="B4349" s="1">
        <v>69</v>
      </c>
      <c r="C4349" s="1" t="str">
        <f t="shared" si="201"/>
        <v>Old</v>
      </c>
      <c r="D4349" s="1" t="s">
        <v>38</v>
      </c>
      <c r="E4349" s="1" t="s">
        <v>17</v>
      </c>
      <c r="F4349" s="1" t="s">
        <v>40</v>
      </c>
      <c r="G4349" s="1" t="s">
        <v>88</v>
      </c>
      <c r="H4349" s="1">
        <v>2</v>
      </c>
      <c r="I4349" s="1" t="s">
        <v>20</v>
      </c>
      <c r="J4349" s="1" t="s">
        <v>21</v>
      </c>
      <c r="K4349" s="6">
        <v>3216.5</v>
      </c>
      <c r="L4349" s="6">
        <v>459.5</v>
      </c>
      <c r="M4349" s="1">
        <v>7</v>
      </c>
      <c r="N4349" s="8">
        <v>45451</v>
      </c>
      <c r="O4349" s="4" t="str">
        <f t="shared" si="202"/>
        <v>June 2024</v>
      </c>
      <c r="P4349" s="1" t="s">
        <v>79</v>
      </c>
      <c r="Q4349" s="1" t="s">
        <v>29</v>
      </c>
      <c r="R4349" s="6">
        <v>75.94</v>
      </c>
      <c r="S4349" s="6">
        <f t="shared" si="203"/>
        <v>3292.44</v>
      </c>
    </row>
    <row r="4350" spans="1:19" x14ac:dyDescent="0.35">
      <c r="A4350" s="1">
        <v>17584</v>
      </c>
      <c r="B4350" s="1">
        <v>69</v>
      </c>
      <c r="C4350" s="1" t="str">
        <f t="shared" si="201"/>
        <v>Old</v>
      </c>
      <c r="D4350" s="1" t="s">
        <v>16</v>
      </c>
      <c r="E4350" s="1" t="s">
        <v>33</v>
      </c>
      <c r="F4350" s="1" t="s">
        <v>30</v>
      </c>
      <c r="G4350" s="1" t="s">
        <v>78</v>
      </c>
      <c r="H4350" s="1">
        <v>3</v>
      </c>
      <c r="I4350" s="1" t="s">
        <v>26</v>
      </c>
      <c r="J4350" s="1" t="s">
        <v>83</v>
      </c>
      <c r="K4350" s="6">
        <v>2697.28</v>
      </c>
      <c r="L4350" s="6">
        <v>674.32</v>
      </c>
      <c r="M4350" s="1">
        <v>4</v>
      </c>
      <c r="N4350" s="8">
        <v>45451</v>
      </c>
      <c r="O4350" s="4" t="str">
        <f t="shared" si="202"/>
        <v>June 2024</v>
      </c>
      <c r="P4350" s="1" t="s">
        <v>84</v>
      </c>
      <c r="Q4350" s="1" t="s">
        <v>103</v>
      </c>
      <c r="R4350" s="6">
        <v>199.15</v>
      </c>
      <c r="S4350" s="6">
        <f t="shared" si="203"/>
        <v>2896.4300000000003</v>
      </c>
    </row>
    <row r="4351" spans="1:19" x14ac:dyDescent="0.35">
      <c r="A4351" s="1">
        <v>15294</v>
      </c>
      <c r="B4351" s="1">
        <v>70</v>
      </c>
      <c r="C4351" s="1" t="str">
        <f t="shared" si="201"/>
        <v>Old</v>
      </c>
      <c r="D4351" s="1" t="s">
        <v>38</v>
      </c>
      <c r="E4351" s="1" t="s">
        <v>17</v>
      </c>
      <c r="F4351" s="1" t="s">
        <v>30</v>
      </c>
      <c r="G4351" s="1" t="s">
        <v>78</v>
      </c>
      <c r="H4351" s="1">
        <v>1</v>
      </c>
      <c r="I4351" s="1" t="s">
        <v>26</v>
      </c>
      <c r="J4351" s="1" t="s">
        <v>93</v>
      </c>
      <c r="K4351" s="6">
        <v>674.32</v>
      </c>
      <c r="L4351" s="6">
        <v>674.32</v>
      </c>
      <c r="M4351" s="1">
        <v>1</v>
      </c>
      <c r="N4351" s="8">
        <v>45451</v>
      </c>
      <c r="O4351" s="4" t="str">
        <f t="shared" si="202"/>
        <v>June 2024</v>
      </c>
      <c r="P4351" s="1" t="s">
        <v>84</v>
      </c>
      <c r="Q4351" s="1"/>
      <c r="R4351" s="6">
        <v>0</v>
      </c>
      <c r="S4351" s="6">
        <f t="shared" si="203"/>
        <v>674.32</v>
      </c>
    </row>
    <row r="4352" spans="1:19" x14ac:dyDescent="0.35">
      <c r="A4352" s="1">
        <v>17853</v>
      </c>
      <c r="B4352" s="1">
        <v>70</v>
      </c>
      <c r="C4352" s="1" t="str">
        <f t="shared" si="201"/>
        <v>Old</v>
      </c>
      <c r="D4352" s="1" t="s">
        <v>38</v>
      </c>
      <c r="E4352" s="1" t="s">
        <v>17</v>
      </c>
      <c r="F4352" s="1" t="s">
        <v>18</v>
      </c>
      <c r="G4352" s="1" t="s">
        <v>81</v>
      </c>
      <c r="H4352" s="1">
        <v>4</v>
      </c>
      <c r="I4352" s="1" t="s">
        <v>26</v>
      </c>
      <c r="J4352" s="1" t="s">
        <v>21</v>
      </c>
      <c r="K4352" s="6">
        <v>5698.4</v>
      </c>
      <c r="L4352" s="6">
        <v>1139.68</v>
      </c>
      <c r="M4352" s="1">
        <v>5</v>
      </c>
      <c r="N4352" s="8">
        <v>45451</v>
      </c>
      <c r="O4352" s="4" t="str">
        <f t="shared" si="202"/>
        <v>June 2024</v>
      </c>
      <c r="P4352" s="1" t="s">
        <v>79</v>
      </c>
      <c r="Q4352" s="1"/>
      <c r="R4352" s="6">
        <v>0</v>
      </c>
      <c r="S4352" s="6">
        <f t="shared" si="203"/>
        <v>5698.4</v>
      </c>
    </row>
    <row r="4353" spans="1:19" x14ac:dyDescent="0.35">
      <c r="A4353" s="1">
        <v>4857</v>
      </c>
      <c r="B4353" s="1">
        <v>71</v>
      </c>
      <c r="C4353" s="1" t="str">
        <f t="shared" si="201"/>
        <v>Old</v>
      </c>
      <c r="D4353" s="1" t="s">
        <v>16</v>
      </c>
      <c r="E4353" s="1" t="s">
        <v>17</v>
      </c>
      <c r="F4353" s="1" t="s">
        <v>18</v>
      </c>
      <c r="G4353" s="1" t="s">
        <v>19</v>
      </c>
      <c r="H4353" s="1">
        <v>2</v>
      </c>
      <c r="I4353" s="1" t="s">
        <v>20</v>
      </c>
      <c r="J4353" s="1" t="s">
        <v>42</v>
      </c>
      <c r="K4353" s="6">
        <v>5538.33</v>
      </c>
      <c r="L4353" s="6">
        <v>791.19</v>
      </c>
      <c r="M4353" s="1">
        <v>7</v>
      </c>
      <c r="N4353" s="8">
        <v>45451</v>
      </c>
      <c r="O4353" s="4" t="str">
        <f t="shared" si="202"/>
        <v>June 2024</v>
      </c>
      <c r="P4353" s="1" t="s">
        <v>28</v>
      </c>
      <c r="Q4353" s="1" t="s">
        <v>64</v>
      </c>
      <c r="R4353" s="6">
        <v>99.75</v>
      </c>
      <c r="S4353" s="6">
        <f t="shared" si="203"/>
        <v>5638.08</v>
      </c>
    </row>
    <row r="4354" spans="1:19" x14ac:dyDescent="0.35">
      <c r="A4354" s="1">
        <v>11660</v>
      </c>
      <c r="B4354" s="1">
        <v>71</v>
      </c>
      <c r="C4354" s="1" t="str">
        <f t="shared" ref="C4354:C4417" si="204">IF(B4354&lt;=35,"Young",IF(B4354&lt;=55,"Middle-Aged","Old"))</f>
        <v>Old</v>
      </c>
      <c r="D4354" s="1" t="s">
        <v>38</v>
      </c>
      <c r="E4354" s="1" t="s">
        <v>17</v>
      </c>
      <c r="F4354" s="1" t="s">
        <v>18</v>
      </c>
      <c r="G4354" s="1" t="s">
        <v>81</v>
      </c>
      <c r="H4354" s="1">
        <v>3</v>
      </c>
      <c r="I4354" s="1" t="s">
        <v>26</v>
      </c>
      <c r="J4354" s="1" t="s">
        <v>93</v>
      </c>
      <c r="K4354" s="6">
        <v>5698.4</v>
      </c>
      <c r="L4354" s="6">
        <v>1139.68</v>
      </c>
      <c r="M4354" s="1">
        <v>5</v>
      </c>
      <c r="N4354" s="8">
        <v>45451</v>
      </c>
      <c r="O4354" s="4" t="str">
        <f t="shared" ref="O4354:O4417" si="205">TEXT(N4354,"mmmm yyyy")</f>
        <v>June 2024</v>
      </c>
      <c r="P4354" s="1" t="s">
        <v>79</v>
      </c>
      <c r="Q4354" s="1" t="s">
        <v>29</v>
      </c>
      <c r="R4354" s="6">
        <v>99.01</v>
      </c>
      <c r="S4354" s="6">
        <f t="shared" ref="S4354:S4417" si="206">K4354+R4354</f>
        <v>5797.41</v>
      </c>
    </row>
    <row r="4355" spans="1:19" x14ac:dyDescent="0.35">
      <c r="A4355" s="1">
        <v>15150</v>
      </c>
      <c r="B4355" s="1">
        <v>71</v>
      </c>
      <c r="C4355" s="1" t="str">
        <f t="shared" si="204"/>
        <v>Old</v>
      </c>
      <c r="D4355" s="1" t="s">
        <v>38</v>
      </c>
      <c r="E4355" s="1" t="s">
        <v>17</v>
      </c>
      <c r="F4355" s="1" t="s">
        <v>77</v>
      </c>
      <c r="G4355" s="1" t="s">
        <v>86</v>
      </c>
      <c r="H4355" s="1">
        <v>2</v>
      </c>
      <c r="I4355" s="1" t="s">
        <v>26</v>
      </c>
      <c r="J4355" s="1" t="s">
        <v>83</v>
      </c>
      <c r="K4355" s="6">
        <v>722.36</v>
      </c>
      <c r="L4355" s="6">
        <v>361.18</v>
      </c>
      <c r="M4355" s="1">
        <v>2</v>
      </c>
      <c r="N4355" s="8">
        <v>45451</v>
      </c>
      <c r="O4355" s="4" t="str">
        <f t="shared" si="205"/>
        <v>June 2024</v>
      </c>
      <c r="P4355" s="1" t="s">
        <v>84</v>
      </c>
      <c r="Q4355" s="1" t="s">
        <v>105</v>
      </c>
      <c r="R4355" s="6">
        <v>192.63</v>
      </c>
      <c r="S4355" s="6">
        <f t="shared" si="206"/>
        <v>914.99</v>
      </c>
    </row>
    <row r="4356" spans="1:19" x14ac:dyDescent="0.35">
      <c r="A4356" s="1">
        <v>16025</v>
      </c>
      <c r="B4356" s="1">
        <v>71</v>
      </c>
      <c r="C4356" s="1" t="str">
        <f t="shared" si="204"/>
        <v>Old</v>
      </c>
      <c r="D4356" s="1" t="s">
        <v>16</v>
      </c>
      <c r="E4356" s="1" t="s">
        <v>17</v>
      </c>
      <c r="F4356" s="1" t="s">
        <v>40</v>
      </c>
      <c r="G4356" s="1" t="s">
        <v>88</v>
      </c>
      <c r="H4356" s="1">
        <v>2</v>
      </c>
      <c r="I4356" s="1" t="s">
        <v>26</v>
      </c>
      <c r="J4356" s="1" t="s">
        <v>21</v>
      </c>
      <c r="K4356" s="6">
        <v>2297.5</v>
      </c>
      <c r="L4356" s="6">
        <v>459.5</v>
      </c>
      <c r="M4356" s="1">
        <v>5</v>
      </c>
      <c r="N4356" s="8">
        <v>45451</v>
      </c>
      <c r="O4356" s="4" t="str">
        <f t="shared" si="205"/>
        <v>June 2024</v>
      </c>
      <c r="P4356" s="1" t="s">
        <v>79</v>
      </c>
      <c r="Q4356" s="1"/>
      <c r="R4356" s="6">
        <v>0</v>
      </c>
      <c r="S4356" s="6">
        <f t="shared" si="206"/>
        <v>2297.5</v>
      </c>
    </row>
    <row r="4357" spans="1:19" x14ac:dyDescent="0.35">
      <c r="A4357" s="1">
        <v>16903</v>
      </c>
      <c r="B4357" s="1">
        <v>74</v>
      </c>
      <c r="C4357" s="1" t="str">
        <f t="shared" si="204"/>
        <v>Old</v>
      </c>
      <c r="D4357" s="1" t="s">
        <v>38</v>
      </c>
      <c r="E4357" s="1" t="s">
        <v>17</v>
      </c>
      <c r="F4357" s="1" t="s">
        <v>40</v>
      </c>
      <c r="G4357" s="1" t="s">
        <v>88</v>
      </c>
      <c r="H4357" s="1">
        <v>1</v>
      </c>
      <c r="I4357" s="1" t="s">
        <v>26</v>
      </c>
      <c r="J4357" s="1" t="s">
        <v>93</v>
      </c>
      <c r="K4357" s="6">
        <v>459.5</v>
      </c>
      <c r="L4357" s="6">
        <v>459.5</v>
      </c>
      <c r="M4357" s="1">
        <v>1</v>
      </c>
      <c r="N4357" s="8">
        <v>45451</v>
      </c>
      <c r="O4357" s="4" t="str">
        <f t="shared" si="205"/>
        <v>June 2024</v>
      </c>
      <c r="P4357" s="1" t="s">
        <v>22</v>
      </c>
      <c r="Q4357" s="1" t="s">
        <v>117</v>
      </c>
      <c r="R4357" s="6">
        <v>142.80000000000001</v>
      </c>
      <c r="S4357" s="6">
        <f t="shared" si="206"/>
        <v>602.29999999999995</v>
      </c>
    </row>
    <row r="4358" spans="1:19" x14ac:dyDescent="0.35">
      <c r="A4358" s="1">
        <v>1815</v>
      </c>
      <c r="B4358" s="1">
        <v>75</v>
      </c>
      <c r="C4358" s="1" t="str">
        <f t="shared" si="204"/>
        <v>Old</v>
      </c>
      <c r="D4358" s="1" t="s">
        <v>38</v>
      </c>
      <c r="E4358" s="1" t="s">
        <v>17</v>
      </c>
      <c r="F4358" s="1" t="s">
        <v>24</v>
      </c>
      <c r="G4358" s="1" t="s">
        <v>25</v>
      </c>
      <c r="H4358" s="1">
        <v>3</v>
      </c>
      <c r="I4358" s="1" t="s">
        <v>26</v>
      </c>
      <c r="J4358" s="1" t="s">
        <v>34</v>
      </c>
      <c r="K4358" s="6">
        <v>494.06</v>
      </c>
      <c r="L4358" s="6">
        <v>247.03</v>
      </c>
      <c r="M4358" s="1">
        <v>2</v>
      </c>
      <c r="N4358" s="8">
        <v>45451</v>
      </c>
      <c r="O4358" s="4" t="str">
        <f t="shared" si="205"/>
        <v>June 2024</v>
      </c>
      <c r="P4358" s="1" t="s">
        <v>28</v>
      </c>
      <c r="Q4358" s="1" t="s">
        <v>35</v>
      </c>
      <c r="R4358" s="6">
        <v>72.05</v>
      </c>
      <c r="S4358" s="6">
        <f t="shared" si="206"/>
        <v>566.11</v>
      </c>
    </row>
    <row r="4359" spans="1:19" x14ac:dyDescent="0.35">
      <c r="A4359" s="1">
        <v>9223</v>
      </c>
      <c r="B4359" s="1">
        <v>75</v>
      </c>
      <c r="C4359" s="1" t="str">
        <f t="shared" si="204"/>
        <v>Old</v>
      </c>
      <c r="D4359" s="1" t="s">
        <v>16</v>
      </c>
      <c r="E4359" s="1" t="s">
        <v>17</v>
      </c>
      <c r="F4359" s="1" t="s">
        <v>24</v>
      </c>
      <c r="G4359" s="1" t="s">
        <v>25</v>
      </c>
      <c r="H4359" s="1">
        <v>3</v>
      </c>
      <c r="I4359" s="1" t="s">
        <v>26</v>
      </c>
      <c r="J4359" s="1" t="s">
        <v>27</v>
      </c>
      <c r="K4359" s="6">
        <v>1976.24</v>
      </c>
      <c r="L4359" s="6">
        <v>247.03</v>
      </c>
      <c r="M4359" s="1">
        <v>8</v>
      </c>
      <c r="N4359" s="8">
        <v>45451</v>
      </c>
      <c r="O4359" s="4" t="str">
        <f t="shared" si="205"/>
        <v>June 2024</v>
      </c>
      <c r="P4359" s="1" t="s">
        <v>28</v>
      </c>
      <c r="Q4359" s="1"/>
      <c r="R4359" s="6">
        <v>0</v>
      </c>
      <c r="S4359" s="6">
        <f t="shared" si="206"/>
        <v>1976.24</v>
      </c>
    </row>
    <row r="4360" spans="1:19" x14ac:dyDescent="0.35">
      <c r="A4360" s="1">
        <v>11079</v>
      </c>
      <c r="B4360" s="1">
        <v>76</v>
      </c>
      <c r="C4360" s="1" t="str">
        <f t="shared" si="204"/>
        <v>Old</v>
      </c>
      <c r="D4360" s="1" t="s">
        <v>16</v>
      </c>
      <c r="E4360" s="1" t="s">
        <v>33</v>
      </c>
      <c r="F4360" s="1" t="s">
        <v>24</v>
      </c>
      <c r="G4360" s="1" t="s">
        <v>85</v>
      </c>
      <c r="H4360" s="1">
        <v>2</v>
      </c>
      <c r="I4360" s="1" t="s">
        <v>20</v>
      </c>
      <c r="J4360" s="1" t="s">
        <v>83</v>
      </c>
      <c r="K4360" s="6">
        <v>2359.23</v>
      </c>
      <c r="L4360" s="6">
        <v>786.41</v>
      </c>
      <c r="M4360" s="1">
        <v>3</v>
      </c>
      <c r="N4360" s="8">
        <v>45451</v>
      </c>
      <c r="O4360" s="4" t="str">
        <f t="shared" si="205"/>
        <v>June 2024</v>
      </c>
      <c r="P4360" s="1" t="s">
        <v>79</v>
      </c>
      <c r="Q4360" s="1"/>
      <c r="R4360" s="6">
        <v>0</v>
      </c>
      <c r="S4360" s="6">
        <f t="shared" si="206"/>
        <v>2359.23</v>
      </c>
    </row>
    <row r="4361" spans="1:19" x14ac:dyDescent="0.35">
      <c r="A4361" s="1">
        <v>18303</v>
      </c>
      <c r="B4361" s="1">
        <v>76</v>
      </c>
      <c r="C4361" s="1" t="str">
        <f t="shared" si="204"/>
        <v>Old</v>
      </c>
      <c r="D4361" s="1" t="s">
        <v>38</v>
      </c>
      <c r="E4361" s="1" t="s">
        <v>17</v>
      </c>
      <c r="F4361" s="1" t="s">
        <v>40</v>
      </c>
      <c r="G4361" s="1" t="s">
        <v>88</v>
      </c>
      <c r="H4361" s="1">
        <v>2</v>
      </c>
      <c r="I4361" s="1" t="s">
        <v>26</v>
      </c>
      <c r="J4361" s="1" t="s">
        <v>21</v>
      </c>
      <c r="K4361" s="6">
        <v>2757</v>
      </c>
      <c r="L4361" s="6">
        <v>459.5</v>
      </c>
      <c r="M4361" s="1">
        <v>6</v>
      </c>
      <c r="N4361" s="8">
        <v>45451</v>
      </c>
      <c r="O4361" s="4" t="str">
        <f t="shared" si="205"/>
        <v>June 2024</v>
      </c>
      <c r="P4361" s="1" t="s">
        <v>84</v>
      </c>
      <c r="Q4361" s="1" t="s">
        <v>109</v>
      </c>
      <c r="R4361" s="6">
        <v>97.67</v>
      </c>
      <c r="S4361" s="6">
        <f t="shared" si="206"/>
        <v>2854.67</v>
      </c>
    </row>
    <row r="4362" spans="1:19" x14ac:dyDescent="0.35">
      <c r="A4362" s="1">
        <v>16997</v>
      </c>
      <c r="B4362" s="1">
        <v>78</v>
      </c>
      <c r="C4362" s="1" t="str">
        <f t="shared" si="204"/>
        <v>Old</v>
      </c>
      <c r="D4362" s="1" t="s">
        <v>16</v>
      </c>
      <c r="E4362" s="1" t="s">
        <v>17</v>
      </c>
      <c r="F4362" s="1" t="s">
        <v>24</v>
      </c>
      <c r="G4362" s="1" t="s">
        <v>85</v>
      </c>
      <c r="H4362" s="1">
        <v>4</v>
      </c>
      <c r="I4362" s="1" t="s">
        <v>26</v>
      </c>
      <c r="J4362" s="1" t="s">
        <v>83</v>
      </c>
      <c r="K4362" s="6">
        <v>786.41</v>
      </c>
      <c r="L4362" s="6">
        <v>786.41</v>
      </c>
      <c r="M4362" s="1">
        <v>1</v>
      </c>
      <c r="N4362" s="8">
        <v>45451</v>
      </c>
      <c r="O4362" s="4" t="str">
        <f t="shared" si="205"/>
        <v>June 2024</v>
      </c>
      <c r="P4362" s="1" t="s">
        <v>22</v>
      </c>
      <c r="Q4362" s="1" t="s">
        <v>94</v>
      </c>
      <c r="R4362" s="6">
        <v>139.91999999999999</v>
      </c>
      <c r="S4362" s="6">
        <f t="shared" si="206"/>
        <v>926.32999999999993</v>
      </c>
    </row>
    <row r="4363" spans="1:19" x14ac:dyDescent="0.35">
      <c r="A4363" s="1">
        <v>6343</v>
      </c>
      <c r="B4363" s="1">
        <v>18</v>
      </c>
      <c r="C4363" s="1" t="str">
        <f t="shared" si="204"/>
        <v>Young</v>
      </c>
      <c r="D4363" s="1" t="s">
        <v>16</v>
      </c>
      <c r="E4363" s="1" t="s">
        <v>17</v>
      </c>
      <c r="F4363" s="1" t="s">
        <v>30</v>
      </c>
      <c r="G4363" s="1" t="s">
        <v>31</v>
      </c>
      <c r="H4363" s="1">
        <v>3</v>
      </c>
      <c r="I4363" s="1" t="s">
        <v>26</v>
      </c>
      <c r="J4363" s="1" t="s">
        <v>21</v>
      </c>
      <c r="K4363" s="6">
        <v>1391.88</v>
      </c>
      <c r="L4363" s="6">
        <v>463.96</v>
      </c>
      <c r="M4363" s="1">
        <v>3</v>
      </c>
      <c r="N4363" s="8">
        <v>45452</v>
      </c>
      <c r="O4363" s="4" t="str">
        <f t="shared" si="205"/>
        <v>June 2024</v>
      </c>
      <c r="P4363" s="1" t="s">
        <v>32</v>
      </c>
      <c r="Q4363" s="1" t="s">
        <v>57</v>
      </c>
      <c r="R4363" s="6">
        <v>109.68</v>
      </c>
      <c r="S4363" s="6">
        <f t="shared" si="206"/>
        <v>1501.5600000000002</v>
      </c>
    </row>
    <row r="4364" spans="1:19" x14ac:dyDescent="0.35">
      <c r="A4364" s="1">
        <v>14521</v>
      </c>
      <c r="B4364" s="1">
        <v>19</v>
      </c>
      <c r="C4364" s="1" t="str">
        <f t="shared" si="204"/>
        <v>Young</v>
      </c>
      <c r="D4364" s="1" t="s">
        <v>38</v>
      </c>
      <c r="E4364" s="1" t="s">
        <v>17</v>
      </c>
      <c r="F4364" s="1" t="s">
        <v>30</v>
      </c>
      <c r="G4364" s="1" t="s">
        <v>78</v>
      </c>
      <c r="H4364" s="1">
        <v>4</v>
      </c>
      <c r="I4364" s="1" t="s">
        <v>26</v>
      </c>
      <c r="J4364" s="1" t="s">
        <v>93</v>
      </c>
      <c r="K4364" s="6">
        <v>6743.2</v>
      </c>
      <c r="L4364" s="6">
        <v>674.32</v>
      </c>
      <c r="M4364" s="1">
        <v>10</v>
      </c>
      <c r="N4364" s="8">
        <v>45452</v>
      </c>
      <c r="O4364" s="4" t="str">
        <f t="shared" si="205"/>
        <v>June 2024</v>
      </c>
      <c r="P4364" s="1" t="s">
        <v>22</v>
      </c>
      <c r="Q4364" s="1" t="s">
        <v>106</v>
      </c>
      <c r="R4364" s="6">
        <v>212.55</v>
      </c>
      <c r="S4364" s="6">
        <f t="shared" si="206"/>
        <v>6955.75</v>
      </c>
    </row>
    <row r="4365" spans="1:19" x14ac:dyDescent="0.35">
      <c r="A4365" s="1">
        <v>18198</v>
      </c>
      <c r="B4365" s="1">
        <v>21</v>
      </c>
      <c r="C4365" s="1" t="str">
        <f t="shared" si="204"/>
        <v>Young</v>
      </c>
      <c r="D4365" s="1" t="s">
        <v>38</v>
      </c>
      <c r="E4365" s="1" t="s">
        <v>17</v>
      </c>
      <c r="F4365" s="1" t="s">
        <v>18</v>
      </c>
      <c r="G4365" s="1" t="s">
        <v>81</v>
      </c>
      <c r="H4365" s="1">
        <v>4</v>
      </c>
      <c r="I4365" s="1" t="s">
        <v>26</v>
      </c>
      <c r="J4365" s="1" t="s">
        <v>83</v>
      </c>
      <c r="K4365" s="6">
        <v>2279.36</v>
      </c>
      <c r="L4365" s="6">
        <v>1139.68</v>
      </c>
      <c r="M4365" s="1">
        <v>2</v>
      </c>
      <c r="N4365" s="8">
        <v>45452</v>
      </c>
      <c r="O4365" s="4" t="str">
        <f t="shared" si="205"/>
        <v>June 2024</v>
      </c>
      <c r="P4365" s="1" t="s">
        <v>84</v>
      </c>
      <c r="Q4365" s="1" t="s">
        <v>110</v>
      </c>
      <c r="R4365" s="6">
        <v>241.35</v>
      </c>
      <c r="S4365" s="6">
        <f t="shared" si="206"/>
        <v>2520.71</v>
      </c>
    </row>
    <row r="4366" spans="1:19" x14ac:dyDescent="0.35">
      <c r="A4366" s="1">
        <v>18972</v>
      </c>
      <c r="B4366" s="1">
        <v>21</v>
      </c>
      <c r="C4366" s="1" t="str">
        <f t="shared" si="204"/>
        <v>Young</v>
      </c>
      <c r="D4366" s="1" t="s">
        <v>38</v>
      </c>
      <c r="E4366" s="1" t="s">
        <v>17</v>
      </c>
      <c r="F4366" s="1" t="s">
        <v>40</v>
      </c>
      <c r="G4366" s="1" t="s">
        <v>88</v>
      </c>
      <c r="H4366" s="1">
        <v>2</v>
      </c>
      <c r="I4366" s="1" t="s">
        <v>20</v>
      </c>
      <c r="J4366" s="1" t="s">
        <v>21</v>
      </c>
      <c r="K4366" s="6">
        <v>3676</v>
      </c>
      <c r="L4366" s="6">
        <v>459.5</v>
      </c>
      <c r="M4366" s="1">
        <v>8</v>
      </c>
      <c r="N4366" s="8">
        <v>45452</v>
      </c>
      <c r="O4366" s="4" t="str">
        <f t="shared" si="205"/>
        <v>June 2024</v>
      </c>
      <c r="P4366" s="1" t="s">
        <v>79</v>
      </c>
      <c r="Q4366" s="1" t="s">
        <v>106</v>
      </c>
      <c r="R4366" s="6">
        <v>161.27000000000001</v>
      </c>
      <c r="S4366" s="6">
        <f t="shared" si="206"/>
        <v>3837.27</v>
      </c>
    </row>
    <row r="4367" spans="1:19" x14ac:dyDescent="0.35">
      <c r="A4367" s="1">
        <v>9368</v>
      </c>
      <c r="B4367" s="1">
        <v>24</v>
      </c>
      <c r="C4367" s="1" t="str">
        <f t="shared" si="204"/>
        <v>Young</v>
      </c>
      <c r="D4367" s="1" t="s">
        <v>16</v>
      </c>
      <c r="E4367" s="1" t="s">
        <v>17</v>
      </c>
      <c r="F4367" s="1" t="s">
        <v>18</v>
      </c>
      <c r="G4367" s="1" t="s">
        <v>19</v>
      </c>
      <c r="H4367" s="1">
        <v>2</v>
      </c>
      <c r="I4367" s="1" t="s">
        <v>26</v>
      </c>
      <c r="J4367" s="1" t="s">
        <v>42</v>
      </c>
      <c r="K4367" s="6">
        <v>3955.95</v>
      </c>
      <c r="L4367" s="6">
        <v>791.19</v>
      </c>
      <c r="M4367" s="1">
        <v>5</v>
      </c>
      <c r="N4367" s="8">
        <v>45452</v>
      </c>
      <c r="O4367" s="4" t="str">
        <f t="shared" si="205"/>
        <v>June 2024</v>
      </c>
      <c r="P4367" s="1" t="s">
        <v>32</v>
      </c>
      <c r="Q4367" s="1" t="s">
        <v>75</v>
      </c>
      <c r="R4367" s="6">
        <v>85.41</v>
      </c>
      <c r="S4367" s="6">
        <f t="shared" si="206"/>
        <v>4041.3599999999997</v>
      </c>
    </row>
    <row r="4368" spans="1:19" x14ac:dyDescent="0.35">
      <c r="A4368" s="1">
        <v>12325</v>
      </c>
      <c r="B4368" s="1">
        <v>24</v>
      </c>
      <c r="C4368" s="1" t="str">
        <f t="shared" si="204"/>
        <v>Young</v>
      </c>
      <c r="D4368" s="1" t="s">
        <v>16</v>
      </c>
      <c r="E4368" s="1" t="s">
        <v>17</v>
      </c>
      <c r="F4368" s="1" t="s">
        <v>24</v>
      </c>
      <c r="G4368" s="1" t="s">
        <v>85</v>
      </c>
      <c r="H4368" s="1">
        <v>2</v>
      </c>
      <c r="I4368" s="1" t="s">
        <v>26</v>
      </c>
      <c r="J4368" s="1" t="s">
        <v>21</v>
      </c>
      <c r="K4368" s="6">
        <v>5504.87</v>
      </c>
      <c r="L4368" s="6">
        <v>786.41</v>
      </c>
      <c r="M4368" s="1">
        <v>7</v>
      </c>
      <c r="N4368" s="8">
        <v>45452</v>
      </c>
      <c r="O4368" s="4" t="str">
        <f t="shared" si="205"/>
        <v>June 2024</v>
      </c>
      <c r="P4368" s="1" t="s">
        <v>84</v>
      </c>
      <c r="Q4368" s="1" t="s">
        <v>107</v>
      </c>
      <c r="R4368" s="6">
        <v>137.19</v>
      </c>
      <c r="S4368" s="6">
        <f t="shared" si="206"/>
        <v>5642.0599999999995</v>
      </c>
    </row>
    <row r="4369" spans="1:19" x14ac:dyDescent="0.35">
      <c r="A4369" s="1">
        <v>2658</v>
      </c>
      <c r="B4369" s="1">
        <v>28</v>
      </c>
      <c r="C4369" s="1" t="str">
        <f t="shared" si="204"/>
        <v>Young</v>
      </c>
      <c r="D4369" s="1" t="s">
        <v>16</v>
      </c>
      <c r="E4369" s="1" t="s">
        <v>33</v>
      </c>
      <c r="F4369" s="1" t="s">
        <v>18</v>
      </c>
      <c r="G4369" s="1" t="s">
        <v>19</v>
      </c>
      <c r="H4369" s="1">
        <v>2</v>
      </c>
      <c r="I4369" s="1" t="s">
        <v>20</v>
      </c>
      <c r="J4369" s="1" t="s">
        <v>34</v>
      </c>
      <c r="K4369" s="6">
        <v>3955.95</v>
      </c>
      <c r="L4369" s="6">
        <v>791.19</v>
      </c>
      <c r="M4369" s="1">
        <v>5</v>
      </c>
      <c r="N4369" s="8">
        <v>45452</v>
      </c>
      <c r="O4369" s="4" t="str">
        <f t="shared" si="205"/>
        <v>June 2024</v>
      </c>
      <c r="P4369" s="1" t="s">
        <v>28</v>
      </c>
      <c r="Q4369" s="1" t="s">
        <v>53</v>
      </c>
      <c r="R4369" s="6">
        <v>25.16</v>
      </c>
      <c r="S4369" s="6">
        <f t="shared" si="206"/>
        <v>3981.1099999999997</v>
      </c>
    </row>
    <row r="4370" spans="1:19" x14ac:dyDescent="0.35">
      <c r="A4370" s="1">
        <v>3040</v>
      </c>
      <c r="B4370" s="1">
        <v>28</v>
      </c>
      <c r="C4370" s="1" t="str">
        <f t="shared" si="204"/>
        <v>Young</v>
      </c>
      <c r="D4370" s="1" t="s">
        <v>38</v>
      </c>
      <c r="E4370" s="1" t="s">
        <v>17</v>
      </c>
      <c r="F4370" s="1" t="s">
        <v>24</v>
      </c>
      <c r="G4370" s="1" t="s">
        <v>25</v>
      </c>
      <c r="H4370" s="1">
        <v>3</v>
      </c>
      <c r="I4370" s="1" t="s">
        <v>26</v>
      </c>
      <c r="J4370" s="1" t="s">
        <v>34</v>
      </c>
      <c r="K4370" s="6">
        <v>741.09</v>
      </c>
      <c r="L4370" s="6">
        <v>247.03</v>
      </c>
      <c r="M4370" s="1">
        <v>3</v>
      </c>
      <c r="N4370" s="8">
        <v>45452</v>
      </c>
      <c r="O4370" s="4" t="str">
        <f t="shared" si="205"/>
        <v>June 2024</v>
      </c>
      <c r="P4370" s="1" t="s">
        <v>28</v>
      </c>
      <c r="Q4370" s="1" t="s">
        <v>73</v>
      </c>
      <c r="R4370" s="6">
        <v>61.69</v>
      </c>
      <c r="S4370" s="6">
        <f t="shared" si="206"/>
        <v>802.78</v>
      </c>
    </row>
    <row r="4371" spans="1:19" x14ac:dyDescent="0.35">
      <c r="A4371" s="1">
        <v>5054</v>
      </c>
      <c r="B4371" s="1">
        <v>29</v>
      </c>
      <c r="C4371" s="1" t="str">
        <f t="shared" si="204"/>
        <v>Young</v>
      </c>
      <c r="D4371" s="1" t="s">
        <v>38</v>
      </c>
      <c r="E4371" s="1" t="s">
        <v>17</v>
      </c>
      <c r="F4371" s="1" t="s">
        <v>18</v>
      </c>
      <c r="G4371" s="1" t="s">
        <v>19</v>
      </c>
      <c r="H4371" s="1">
        <v>2</v>
      </c>
      <c r="I4371" s="1" t="s">
        <v>26</v>
      </c>
      <c r="J4371" s="1" t="s">
        <v>27</v>
      </c>
      <c r="K4371" s="6">
        <v>791.19</v>
      </c>
      <c r="L4371" s="6">
        <v>791.19</v>
      </c>
      <c r="M4371" s="1">
        <v>1</v>
      </c>
      <c r="N4371" s="8">
        <v>45452</v>
      </c>
      <c r="O4371" s="4" t="str">
        <f t="shared" si="205"/>
        <v>June 2024</v>
      </c>
      <c r="P4371" s="1" t="s">
        <v>22</v>
      </c>
      <c r="Q4371" s="1" t="s">
        <v>51</v>
      </c>
      <c r="R4371" s="6">
        <v>54.3</v>
      </c>
      <c r="S4371" s="6">
        <f t="shared" si="206"/>
        <v>845.49</v>
      </c>
    </row>
    <row r="4372" spans="1:19" x14ac:dyDescent="0.35">
      <c r="A4372" s="1">
        <v>7566</v>
      </c>
      <c r="B4372" s="1">
        <v>29</v>
      </c>
      <c r="C4372" s="1" t="str">
        <f t="shared" si="204"/>
        <v>Young</v>
      </c>
      <c r="D4372" s="1" t="s">
        <v>38</v>
      </c>
      <c r="E4372" s="1" t="s">
        <v>17</v>
      </c>
      <c r="F4372" s="1" t="s">
        <v>24</v>
      </c>
      <c r="G4372" s="1" t="s">
        <v>25</v>
      </c>
      <c r="H4372" s="1">
        <v>3</v>
      </c>
      <c r="I4372" s="1" t="s">
        <v>26</v>
      </c>
      <c r="J4372" s="1" t="s">
        <v>21</v>
      </c>
      <c r="K4372" s="6">
        <v>741.09</v>
      </c>
      <c r="L4372" s="6">
        <v>247.03</v>
      </c>
      <c r="M4372" s="1">
        <v>3</v>
      </c>
      <c r="N4372" s="8">
        <v>45452</v>
      </c>
      <c r="O4372" s="4" t="str">
        <f t="shared" si="205"/>
        <v>June 2024</v>
      </c>
      <c r="P4372" s="1" t="s">
        <v>32</v>
      </c>
      <c r="Q4372" s="1" t="s">
        <v>69</v>
      </c>
      <c r="R4372" s="6">
        <v>83.88</v>
      </c>
      <c r="S4372" s="6">
        <f t="shared" si="206"/>
        <v>824.97</v>
      </c>
    </row>
    <row r="4373" spans="1:19" x14ac:dyDescent="0.35">
      <c r="A4373" s="1">
        <v>14322</v>
      </c>
      <c r="B4373" s="1">
        <v>31</v>
      </c>
      <c r="C4373" s="1" t="str">
        <f t="shared" si="204"/>
        <v>Young</v>
      </c>
      <c r="D4373" s="1" t="s">
        <v>16</v>
      </c>
      <c r="E4373" s="1" t="s">
        <v>17</v>
      </c>
      <c r="F4373" s="1" t="s">
        <v>24</v>
      </c>
      <c r="G4373" s="1" t="s">
        <v>85</v>
      </c>
      <c r="H4373" s="1">
        <v>3</v>
      </c>
      <c r="I4373" s="1" t="s">
        <v>26</v>
      </c>
      <c r="J4373" s="1" t="s">
        <v>21</v>
      </c>
      <c r="K4373" s="6">
        <v>1572.82</v>
      </c>
      <c r="L4373" s="6">
        <v>786.41</v>
      </c>
      <c r="M4373" s="1">
        <v>2</v>
      </c>
      <c r="N4373" s="8">
        <v>45452</v>
      </c>
      <c r="O4373" s="4" t="str">
        <f t="shared" si="205"/>
        <v>June 2024</v>
      </c>
      <c r="P4373" s="1" t="s">
        <v>84</v>
      </c>
      <c r="Q4373" s="1" t="s">
        <v>29</v>
      </c>
      <c r="R4373" s="6">
        <v>84.07</v>
      </c>
      <c r="S4373" s="6">
        <f t="shared" si="206"/>
        <v>1656.8899999999999</v>
      </c>
    </row>
    <row r="4374" spans="1:19" x14ac:dyDescent="0.35">
      <c r="A4374" s="1">
        <v>8918</v>
      </c>
      <c r="B4374" s="1">
        <v>32</v>
      </c>
      <c r="C4374" s="1" t="str">
        <f t="shared" si="204"/>
        <v>Young</v>
      </c>
      <c r="D4374" s="1" t="s">
        <v>38</v>
      </c>
      <c r="E4374" s="1" t="s">
        <v>17</v>
      </c>
      <c r="F4374" s="1" t="s">
        <v>30</v>
      </c>
      <c r="G4374" s="1" t="s">
        <v>31</v>
      </c>
      <c r="H4374" s="1">
        <v>3</v>
      </c>
      <c r="I4374" s="1" t="s">
        <v>26</v>
      </c>
      <c r="J4374" s="1" t="s">
        <v>42</v>
      </c>
      <c r="K4374" s="6">
        <v>1855.84</v>
      </c>
      <c r="L4374" s="6">
        <v>463.96</v>
      </c>
      <c r="M4374" s="1">
        <v>4</v>
      </c>
      <c r="N4374" s="8">
        <v>45452</v>
      </c>
      <c r="O4374" s="4" t="str">
        <f t="shared" si="205"/>
        <v>June 2024</v>
      </c>
      <c r="P4374" s="1" t="s">
        <v>22</v>
      </c>
      <c r="Q4374" s="1"/>
      <c r="R4374" s="6">
        <v>0</v>
      </c>
      <c r="S4374" s="6">
        <f t="shared" si="206"/>
        <v>1855.84</v>
      </c>
    </row>
    <row r="4375" spans="1:19" x14ac:dyDescent="0.35">
      <c r="A4375" s="1">
        <v>13888</v>
      </c>
      <c r="B4375" s="1">
        <v>32</v>
      </c>
      <c r="C4375" s="1" t="str">
        <f t="shared" si="204"/>
        <v>Young</v>
      </c>
      <c r="D4375" s="1" t="s">
        <v>38</v>
      </c>
      <c r="E4375" s="1" t="s">
        <v>17</v>
      </c>
      <c r="F4375" s="1" t="s">
        <v>40</v>
      </c>
      <c r="G4375" s="1" t="s">
        <v>88</v>
      </c>
      <c r="H4375" s="1">
        <v>3</v>
      </c>
      <c r="I4375" s="1" t="s">
        <v>26</v>
      </c>
      <c r="J4375" s="1" t="s">
        <v>21</v>
      </c>
      <c r="K4375" s="6">
        <v>4595</v>
      </c>
      <c r="L4375" s="6">
        <v>459.5</v>
      </c>
      <c r="M4375" s="1">
        <v>10</v>
      </c>
      <c r="N4375" s="8">
        <v>45452</v>
      </c>
      <c r="O4375" s="4" t="str">
        <f t="shared" si="205"/>
        <v>June 2024</v>
      </c>
      <c r="P4375" s="1" t="s">
        <v>22</v>
      </c>
      <c r="Q4375" s="1" t="s">
        <v>37</v>
      </c>
      <c r="R4375" s="6">
        <v>87.36</v>
      </c>
      <c r="S4375" s="6">
        <f t="shared" si="206"/>
        <v>4682.3599999999997</v>
      </c>
    </row>
    <row r="4376" spans="1:19" x14ac:dyDescent="0.35">
      <c r="A4376" s="1">
        <v>3143</v>
      </c>
      <c r="B4376" s="1">
        <v>34</v>
      </c>
      <c r="C4376" s="1" t="str">
        <f t="shared" si="204"/>
        <v>Young</v>
      </c>
      <c r="D4376" s="1" t="s">
        <v>16</v>
      </c>
      <c r="E4376" s="1" t="s">
        <v>17</v>
      </c>
      <c r="F4376" s="1" t="s">
        <v>30</v>
      </c>
      <c r="G4376" s="1" t="s">
        <v>31</v>
      </c>
      <c r="H4376" s="1">
        <v>3</v>
      </c>
      <c r="I4376" s="1" t="s">
        <v>26</v>
      </c>
      <c r="J4376" s="1" t="s">
        <v>27</v>
      </c>
      <c r="K4376" s="6">
        <v>1391.88</v>
      </c>
      <c r="L4376" s="6">
        <v>463.96</v>
      </c>
      <c r="M4376" s="1">
        <v>3</v>
      </c>
      <c r="N4376" s="8">
        <v>45452</v>
      </c>
      <c r="O4376" s="4" t="str">
        <f t="shared" si="205"/>
        <v>June 2024</v>
      </c>
      <c r="P4376" s="1" t="s">
        <v>28</v>
      </c>
      <c r="Q4376" s="1"/>
      <c r="R4376" s="6">
        <v>0</v>
      </c>
      <c r="S4376" s="6">
        <f t="shared" si="206"/>
        <v>1391.88</v>
      </c>
    </row>
    <row r="4377" spans="1:19" x14ac:dyDescent="0.35">
      <c r="A4377" s="1">
        <v>15558</v>
      </c>
      <c r="B4377" s="1">
        <v>34</v>
      </c>
      <c r="C4377" s="1" t="str">
        <f t="shared" si="204"/>
        <v>Young</v>
      </c>
      <c r="D4377" s="1" t="s">
        <v>16</v>
      </c>
      <c r="E4377" s="1" t="s">
        <v>17</v>
      </c>
      <c r="F4377" s="1" t="s">
        <v>40</v>
      </c>
      <c r="G4377" s="1" t="s">
        <v>88</v>
      </c>
      <c r="H4377" s="1">
        <v>3</v>
      </c>
      <c r="I4377" s="1" t="s">
        <v>26</v>
      </c>
      <c r="J4377" s="1" t="s">
        <v>21</v>
      </c>
      <c r="K4377" s="6">
        <v>1838</v>
      </c>
      <c r="L4377" s="6">
        <v>459.5</v>
      </c>
      <c r="M4377" s="1">
        <v>4</v>
      </c>
      <c r="N4377" s="8">
        <v>45452</v>
      </c>
      <c r="O4377" s="4" t="str">
        <f t="shared" si="205"/>
        <v>June 2024</v>
      </c>
      <c r="P4377" s="1" t="s">
        <v>22</v>
      </c>
      <c r="Q4377" s="1"/>
      <c r="R4377" s="6">
        <v>0</v>
      </c>
      <c r="S4377" s="6">
        <f t="shared" si="206"/>
        <v>1838</v>
      </c>
    </row>
    <row r="4378" spans="1:19" x14ac:dyDescent="0.35">
      <c r="A4378" s="1">
        <v>12897</v>
      </c>
      <c r="B4378" s="1">
        <v>35</v>
      </c>
      <c r="C4378" s="1" t="str">
        <f t="shared" si="204"/>
        <v>Young</v>
      </c>
      <c r="D4378" s="1" t="s">
        <v>16</v>
      </c>
      <c r="E4378" s="1" t="s">
        <v>17</v>
      </c>
      <c r="F4378" s="1" t="s">
        <v>18</v>
      </c>
      <c r="G4378" s="1" t="s">
        <v>81</v>
      </c>
      <c r="H4378" s="1">
        <v>2</v>
      </c>
      <c r="I4378" s="1" t="s">
        <v>26</v>
      </c>
      <c r="J4378" s="1" t="s">
        <v>93</v>
      </c>
      <c r="K4378" s="6">
        <v>1139.68</v>
      </c>
      <c r="L4378" s="6">
        <v>1139.68</v>
      </c>
      <c r="M4378" s="1">
        <v>1</v>
      </c>
      <c r="N4378" s="8">
        <v>45452</v>
      </c>
      <c r="O4378" s="4" t="str">
        <f t="shared" si="205"/>
        <v>June 2024</v>
      </c>
      <c r="P4378" s="1" t="s">
        <v>22</v>
      </c>
      <c r="Q4378" s="1" t="s">
        <v>29</v>
      </c>
      <c r="R4378" s="6">
        <v>37.43</v>
      </c>
      <c r="S4378" s="6">
        <f t="shared" si="206"/>
        <v>1177.1100000000001</v>
      </c>
    </row>
    <row r="4379" spans="1:19" x14ac:dyDescent="0.35">
      <c r="A4379" s="1">
        <v>9005</v>
      </c>
      <c r="B4379" s="1">
        <v>36</v>
      </c>
      <c r="C4379" s="1" t="str">
        <f t="shared" si="204"/>
        <v>Middle-Aged</v>
      </c>
      <c r="D4379" s="1" t="s">
        <v>38</v>
      </c>
      <c r="E4379" s="1" t="s">
        <v>17</v>
      </c>
      <c r="F4379" s="1" t="s">
        <v>24</v>
      </c>
      <c r="G4379" s="1" t="s">
        <v>25</v>
      </c>
      <c r="H4379" s="1">
        <v>3</v>
      </c>
      <c r="I4379" s="1" t="s">
        <v>26</v>
      </c>
      <c r="J4379" s="1" t="s">
        <v>27</v>
      </c>
      <c r="K4379" s="6">
        <v>741.09</v>
      </c>
      <c r="L4379" s="6">
        <v>247.03</v>
      </c>
      <c r="M4379" s="1">
        <v>3</v>
      </c>
      <c r="N4379" s="8">
        <v>45452</v>
      </c>
      <c r="O4379" s="4" t="str">
        <f t="shared" si="205"/>
        <v>June 2024</v>
      </c>
      <c r="P4379" s="1" t="s">
        <v>28</v>
      </c>
      <c r="Q4379" s="1"/>
      <c r="R4379" s="6">
        <v>0</v>
      </c>
      <c r="S4379" s="6">
        <f t="shared" si="206"/>
        <v>741.09</v>
      </c>
    </row>
    <row r="4380" spans="1:19" x14ac:dyDescent="0.35">
      <c r="A4380" s="1">
        <v>5730</v>
      </c>
      <c r="B4380" s="1">
        <v>40</v>
      </c>
      <c r="C4380" s="1" t="str">
        <f t="shared" si="204"/>
        <v>Middle-Aged</v>
      </c>
      <c r="D4380" s="1" t="s">
        <v>16</v>
      </c>
      <c r="E4380" s="1" t="s">
        <v>33</v>
      </c>
      <c r="F4380" s="1" t="s">
        <v>24</v>
      </c>
      <c r="G4380" s="1" t="s">
        <v>25</v>
      </c>
      <c r="H4380" s="1">
        <v>3</v>
      </c>
      <c r="I4380" s="1" t="s">
        <v>26</v>
      </c>
      <c r="J4380" s="1" t="s">
        <v>27</v>
      </c>
      <c r="K4380" s="6">
        <v>1235.1500000000001</v>
      </c>
      <c r="L4380" s="6">
        <v>247.03</v>
      </c>
      <c r="M4380" s="1">
        <v>5</v>
      </c>
      <c r="N4380" s="8">
        <v>45452</v>
      </c>
      <c r="O4380" s="4" t="str">
        <f t="shared" si="205"/>
        <v>June 2024</v>
      </c>
      <c r="P4380" s="1" t="s">
        <v>22</v>
      </c>
      <c r="Q4380" s="1"/>
      <c r="R4380" s="6">
        <v>0</v>
      </c>
      <c r="S4380" s="6">
        <f t="shared" si="206"/>
        <v>1235.1500000000001</v>
      </c>
    </row>
    <row r="4381" spans="1:19" x14ac:dyDescent="0.35">
      <c r="A4381" s="1">
        <v>5997</v>
      </c>
      <c r="B4381" s="1">
        <v>40</v>
      </c>
      <c r="C4381" s="1" t="str">
        <f t="shared" si="204"/>
        <v>Middle-Aged</v>
      </c>
      <c r="D4381" s="1" t="s">
        <v>16</v>
      </c>
      <c r="E4381" s="1" t="s">
        <v>17</v>
      </c>
      <c r="F4381" s="1" t="s">
        <v>24</v>
      </c>
      <c r="G4381" s="1" t="s">
        <v>25</v>
      </c>
      <c r="H4381" s="1">
        <v>3</v>
      </c>
      <c r="I4381" s="1" t="s">
        <v>26</v>
      </c>
      <c r="J4381" s="1" t="s">
        <v>21</v>
      </c>
      <c r="K4381" s="6">
        <v>1235.1500000000001</v>
      </c>
      <c r="L4381" s="6">
        <v>247.03</v>
      </c>
      <c r="M4381" s="1">
        <v>5</v>
      </c>
      <c r="N4381" s="8">
        <v>45452</v>
      </c>
      <c r="O4381" s="4" t="str">
        <f t="shared" si="205"/>
        <v>June 2024</v>
      </c>
      <c r="P4381" s="1" t="s">
        <v>32</v>
      </c>
      <c r="Q4381" s="1" t="s">
        <v>52</v>
      </c>
      <c r="R4381" s="6">
        <v>41.22</v>
      </c>
      <c r="S4381" s="6">
        <f t="shared" si="206"/>
        <v>1276.3700000000001</v>
      </c>
    </row>
    <row r="4382" spans="1:19" x14ac:dyDescent="0.35">
      <c r="A4382" s="1">
        <v>8599</v>
      </c>
      <c r="B4382" s="1">
        <v>40</v>
      </c>
      <c r="C4382" s="1" t="str">
        <f t="shared" si="204"/>
        <v>Middle-Aged</v>
      </c>
      <c r="D4382" s="1" t="s">
        <v>16</v>
      </c>
      <c r="E4382" s="1" t="s">
        <v>17</v>
      </c>
      <c r="F4382" s="1" t="s">
        <v>24</v>
      </c>
      <c r="G4382" s="1" t="s">
        <v>25</v>
      </c>
      <c r="H4382" s="1">
        <v>3</v>
      </c>
      <c r="I4382" s="1" t="s">
        <v>20</v>
      </c>
      <c r="J4382" s="1" t="s">
        <v>42</v>
      </c>
      <c r="K4382" s="6">
        <v>1729.21</v>
      </c>
      <c r="L4382" s="6">
        <v>247.03</v>
      </c>
      <c r="M4382" s="1">
        <v>7</v>
      </c>
      <c r="N4382" s="8">
        <v>45452</v>
      </c>
      <c r="O4382" s="4" t="str">
        <f t="shared" si="205"/>
        <v>June 2024</v>
      </c>
      <c r="P4382" s="1" t="s">
        <v>22</v>
      </c>
      <c r="Q4382" s="1"/>
      <c r="R4382" s="6">
        <v>0</v>
      </c>
      <c r="S4382" s="6">
        <f t="shared" si="206"/>
        <v>1729.21</v>
      </c>
    </row>
    <row r="4383" spans="1:19" x14ac:dyDescent="0.35">
      <c r="A4383" s="1">
        <v>5957</v>
      </c>
      <c r="B4383" s="1">
        <v>41</v>
      </c>
      <c r="C4383" s="1" t="str">
        <f t="shared" si="204"/>
        <v>Middle-Aged</v>
      </c>
      <c r="D4383" s="1" t="s">
        <v>38</v>
      </c>
      <c r="E4383" s="1" t="s">
        <v>17</v>
      </c>
      <c r="F4383" s="1" t="s">
        <v>40</v>
      </c>
      <c r="G4383" s="1" t="s">
        <v>41</v>
      </c>
      <c r="H4383" s="1">
        <v>3</v>
      </c>
      <c r="I4383" s="1" t="s">
        <v>26</v>
      </c>
      <c r="J4383" s="1" t="s">
        <v>21</v>
      </c>
      <c r="K4383" s="6">
        <v>5068.9799999999996</v>
      </c>
      <c r="L4383" s="6">
        <v>844.83</v>
      </c>
      <c r="M4383" s="1">
        <v>6</v>
      </c>
      <c r="N4383" s="8">
        <v>45452</v>
      </c>
      <c r="O4383" s="4" t="str">
        <f t="shared" si="205"/>
        <v>June 2024</v>
      </c>
      <c r="P4383" s="1" t="s">
        <v>22</v>
      </c>
      <c r="Q4383" s="1" t="s">
        <v>50</v>
      </c>
      <c r="R4383" s="6">
        <v>46.69</v>
      </c>
      <c r="S4383" s="6">
        <f t="shared" si="206"/>
        <v>5115.6699999999992</v>
      </c>
    </row>
    <row r="4384" spans="1:19" x14ac:dyDescent="0.35">
      <c r="A4384" s="1">
        <v>11617</v>
      </c>
      <c r="B4384" s="1">
        <v>41</v>
      </c>
      <c r="C4384" s="1" t="str">
        <f t="shared" si="204"/>
        <v>Middle-Aged</v>
      </c>
      <c r="D4384" s="1" t="s">
        <v>38</v>
      </c>
      <c r="E4384" s="1" t="s">
        <v>33</v>
      </c>
      <c r="F4384" s="1" t="s">
        <v>18</v>
      </c>
      <c r="G4384" s="1" t="s">
        <v>81</v>
      </c>
      <c r="H4384" s="1">
        <v>3</v>
      </c>
      <c r="I4384" s="1" t="s">
        <v>20</v>
      </c>
      <c r="J4384" s="1" t="s">
        <v>83</v>
      </c>
      <c r="K4384" s="6">
        <v>4558.72</v>
      </c>
      <c r="L4384" s="6">
        <v>1139.68</v>
      </c>
      <c r="M4384" s="1">
        <v>4</v>
      </c>
      <c r="N4384" s="8">
        <v>45452</v>
      </c>
      <c r="O4384" s="4" t="str">
        <f t="shared" si="205"/>
        <v>June 2024</v>
      </c>
      <c r="P4384" s="1" t="s">
        <v>79</v>
      </c>
      <c r="Q4384" s="1" t="s">
        <v>117</v>
      </c>
      <c r="R4384" s="6">
        <v>164.16</v>
      </c>
      <c r="S4384" s="6">
        <f t="shared" si="206"/>
        <v>4722.88</v>
      </c>
    </row>
    <row r="4385" spans="1:19" x14ac:dyDescent="0.35">
      <c r="A4385" s="1">
        <v>11739</v>
      </c>
      <c r="B4385" s="1">
        <v>41</v>
      </c>
      <c r="C4385" s="1" t="str">
        <f t="shared" si="204"/>
        <v>Middle-Aged</v>
      </c>
      <c r="D4385" s="1" t="s">
        <v>38</v>
      </c>
      <c r="E4385" s="1" t="s">
        <v>33</v>
      </c>
      <c r="F4385" s="1" t="s">
        <v>18</v>
      </c>
      <c r="G4385" s="1" t="s">
        <v>81</v>
      </c>
      <c r="H4385" s="1">
        <v>2</v>
      </c>
      <c r="I4385" s="1" t="s">
        <v>26</v>
      </c>
      <c r="J4385" s="1" t="s">
        <v>21</v>
      </c>
      <c r="K4385" s="6">
        <v>5698.4</v>
      </c>
      <c r="L4385" s="6">
        <v>1139.68</v>
      </c>
      <c r="M4385" s="1">
        <v>5</v>
      </c>
      <c r="N4385" s="8">
        <v>45452</v>
      </c>
      <c r="O4385" s="4" t="str">
        <f t="shared" si="205"/>
        <v>June 2024</v>
      </c>
      <c r="P4385" s="1" t="s">
        <v>79</v>
      </c>
      <c r="Q4385" s="1" t="s">
        <v>91</v>
      </c>
      <c r="R4385" s="6">
        <v>95.84</v>
      </c>
      <c r="S4385" s="6">
        <f t="shared" si="206"/>
        <v>5794.24</v>
      </c>
    </row>
    <row r="4386" spans="1:19" x14ac:dyDescent="0.35">
      <c r="A4386" s="1">
        <v>15557</v>
      </c>
      <c r="B4386" s="1">
        <v>43</v>
      </c>
      <c r="C4386" s="1" t="str">
        <f t="shared" si="204"/>
        <v>Middle-Aged</v>
      </c>
      <c r="D4386" s="1" t="s">
        <v>38</v>
      </c>
      <c r="E4386" s="1" t="s">
        <v>17</v>
      </c>
      <c r="F4386" s="1" t="s">
        <v>40</v>
      </c>
      <c r="G4386" s="1" t="s">
        <v>88</v>
      </c>
      <c r="H4386" s="1">
        <v>1</v>
      </c>
      <c r="I4386" s="1" t="s">
        <v>26</v>
      </c>
      <c r="J4386" s="1" t="s">
        <v>83</v>
      </c>
      <c r="K4386" s="6">
        <v>4135.5</v>
      </c>
      <c r="L4386" s="6">
        <v>459.5</v>
      </c>
      <c r="M4386" s="1">
        <v>9</v>
      </c>
      <c r="N4386" s="8">
        <v>45452</v>
      </c>
      <c r="O4386" s="4" t="str">
        <f t="shared" si="205"/>
        <v>June 2024</v>
      </c>
      <c r="P4386" s="1" t="s">
        <v>22</v>
      </c>
      <c r="Q4386" s="1"/>
      <c r="R4386" s="6">
        <v>0</v>
      </c>
      <c r="S4386" s="6">
        <f t="shared" si="206"/>
        <v>4135.5</v>
      </c>
    </row>
    <row r="4387" spans="1:19" x14ac:dyDescent="0.35">
      <c r="A4387" s="1">
        <v>9741</v>
      </c>
      <c r="B4387" s="1">
        <v>44</v>
      </c>
      <c r="C4387" s="1" t="str">
        <f t="shared" si="204"/>
        <v>Middle-Aged</v>
      </c>
      <c r="D4387" s="1" t="s">
        <v>38</v>
      </c>
      <c r="E4387" s="1" t="s">
        <v>17</v>
      </c>
      <c r="F4387" s="1" t="s">
        <v>24</v>
      </c>
      <c r="G4387" s="1" t="s">
        <v>25</v>
      </c>
      <c r="H4387" s="1">
        <v>3</v>
      </c>
      <c r="I4387" s="1" t="s">
        <v>26</v>
      </c>
      <c r="J4387" s="1" t="s">
        <v>34</v>
      </c>
      <c r="K4387" s="6">
        <v>2470.3000000000002</v>
      </c>
      <c r="L4387" s="6">
        <v>247.03</v>
      </c>
      <c r="M4387" s="1">
        <v>10</v>
      </c>
      <c r="N4387" s="8">
        <v>45452</v>
      </c>
      <c r="O4387" s="4" t="str">
        <f t="shared" si="205"/>
        <v>June 2024</v>
      </c>
      <c r="P4387" s="1" t="s">
        <v>28</v>
      </c>
      <c r="Q4387" s="1"/>
      <c r="R4387" s="6">
        <v>0</v>
      </c>
      <c r="S4387" s="6">
        <f t="shared" si="206"/>
        <v>2470.3000000000002</v>
      </c>
    </row>
    <row r="4388" spans="1:19" x14ac:dyDescent="0.35">
      <c r="A4388" s="1">
        <v>7053</v>
      </c>
      <c r="B4388" s="1">
        <v>48</v>
      </c>
      <c r="C4388" s="1" t="str">
        <f t="shared" si="204"/>
        <v>Middle-Aged</v>
      </c>
      <c r="D4388" s="1" t="s">
        <v>16</v>
      </c>
      <c r="E4388" s="1" t="s">
        <v>17</v>
      </c>
      <c r="F4388" s="1" t="s">
        <v>18</v>
      </c>
      <c r="G4388" s="1" t="s">
        <v>19</v>
      </c>
      <c r="H4388" s="1">
        <v>2</v>
      </c>
      <c r="I4388" s="1" t="s">
        <v>26</v>
      </c>
      <c r="J4388" s="1" t="s">
        <v>27</v>
      </c>
      <c r="K4388" s="6">
        <v>5538.33</v>
      </c>
      <c r="L4388" s="6">
        <v>791.19</v>
      </c>
      <c r="M4388" s="1">
        <v>7</v>
      </c>
      <c r="N4388" s="8">
        <v>45452</v>
      </c>
      <c r="O4388" s="4" t="str">
        <f t="shared" si="205"/>
        <v>June 2024</v>
      </c>
      <c r="P4388" s="1" t="s">
        <v>28</v>
      </c>
      <c r="Q4388" s="1" t="s">
        <v>55</v>
      </c>
      <c r="R4388" s="6">
        <v>60.53</v>
      </c>
      <c r="S4388" s="6">
        <f t="shared" si="206"/>
        <v>5598.86</v>
      </c>
    </row>
    <row r="4389" spans="1:19" x14ac:dyDescent="0.35">
      <c r="A4389" s="1">
        <v>18022</v>
      </c>
      <c r="B4389" s="1">
        <v>48</v>
      </c>
      <c r="C4389" s="1" t="str">
        <f t="shared" si="204"/>
        <v>Middle-Aged</v>
      </c>
      <c r="D4389" s="1" t="s">
        <v>16</v>
      </c>
      <c r="E4389" s="1" t="s">
        <v>17</v>
      </c>
      <c r="F4389" s="1" t="s">
        <v>77</v>
      </c>
      <c r="G4389" s="1" t="s">
        <v>86</v>
      </c>
      <c r="H4389" s="1">
        <v>2</v>
      </c>
      <c r="I4389" s="1" t="s">
        <v>26</v>
      </c>
      <c r="J4389" s="1" t="s">
        <v>93</v>
      </c>
      <c r="K4389" s="6">
        <v>2528.2600000000002</v>
      </c>
      <c r="L4389" s="6">
        <v>361.18</v>
      </c>
      <c r="M4389" s="1">
        <v>7</v>
      </c>
      <c r="N4389" s="8">
        <v>45452</v>
      </c>
      <c r="O4389" s="4" t="str">
        <f t="shared" si="205"/>
        <v>June 2024</v>
      </c>
      <c r="P4389" s="1" t="s">
        <v>22</v>
      </c>
      <c r="Q4389" s="1"/>
      <c r="R4389" s="6">
        <v>0</v>
      </c>
      <c r="S4389" s="6">
        <f t="shared" si="206"/>
        <v>2528.2600000000002</v>
      </c>
    </row>
    <row r="4390" spans="1:19" x14ac:dyDescent="0.35">
      <c r="A4390" s="1">
        <v>3785</v>
      </c>
      <c r="B4390" s="1">
        <v>51</v>
      </c>
      <c r="C4390" s="1" t="str">
        <f t="shared" si="204"/>
        <v>Middle-Aged</v>
      </c>
      <c r="D4390" s="1" t="s">
        <v>16</v>
      </c>
      <c r="E4390" s="1" t="s">
        <v>33</v>
      </c>
      <c r="F4390" s="1" t="s">
        <v>30</v>
      </c>
      <c r="G4390" s="1" t="s">
        <v>31</v>
      </c>
      <c r="H4390" s="1">
        <v>3</v>
      </c>
      <c r="I4390" s="1" t="s">
        <v>26</v>
      </c>
      <c r="J4390" s="1" t="s">
        <v>27</v>
      </c>
      <c r="K4390" s="6">
        <v>463.96</v>
      </c>
      <c r="L4390" s="6">
        <v>463.96</v>
      </c>
      <c r="M4390" s="1">
        <v>1</v>
      </c>
      <c r="N4390" s="8">
        <v>45452</v>
      </c>
      <c r="O4390" s="4" t="str">
        <f t="shared" si="205"/>
        <v>June 2024</v>
      </c>
      <c r="P4390" s="1" t="s">
        <v>22</v>
      </c>
      <c r="Q4390" s="1" t="s">
        <v>60</v>
      </c>
      <c r="R4390" s="6">
        <v>71.569999999999993</v>
      </c>
      <c r="S4390" s="6">
        <f t="shared" si="206"/>
        <v>535.53</v>
      </c>
    </row>
    <row r="4391" spans="1:19" x14ac:dyDescent="0.35">
      <c r="A4391" s="1">
        <v>11187</v>
      </c>
      <c r="B4391" s="1">
        <v>51</v>
      </c>
      <c r="C4391" s="1" t="str">
        <f t="shared" si="204"/>
        <v>Middle-Aged</v>
      </c>
      <c r="D4391" s="1" t="s">
        <v>38</v>
      </c>
      <c r="E4391" s="1" t="s">
        <v>17</v>
      </c>
      <c r="F4391" s="1" t="s">
        <v>18</v>
      </c>
      <c r="G4391" s="1" t="s">
        <v>81</v>
      </c>
      <c r="H4391" s="1">
        <v>1</v>
      </c>
      <c r="I4391" s="1" t="s">
        <v>20</v>
      </c>
      <c r="J4391" s="1" t="s">
        <v>93</v>
      </c>
      <c r="K4391" s="6">
        <v>3419.04</v>
      </c>
      <c r="L4391" s="6">
        <v>1139.68</v>
      </c>
      <c r="M4391" s="1">
        <v>3</v>
      </c>
      <c r="N4391" s="8">
        <v>45452</v>
      </c>
      <c r="O4391" s="4" t="str">
        <f t="shared" si="205"/>
        <v>June 2024</v>
      </c>
      <c r="P4391" s="1" t="s">
        <v>79</v>
      </c>
      <c r="Q4391" s="1" t="s">
        <v>97</v>
      </c>
      <c r="R4391" s="6">
        <v>69.97</v>
      </c>
      <c r="S4391" s="6">
        <f t="shared" si="206"/>
        <v>3489.0099999999998</v>
      </c>
    </row>
    <row r="4392" spans="1:19" x14ac:dyDescent="0.35">
      <c r="A4392" s="1">
        <v>11695</v>
      </c>
      <c r="B4392" s="1">
        <v>51</v>
      </c>
      <c r="C4392" s="1" t="str">
        <f t="shared" si="204"/>
        <v>Middle-Aged</v>
      </c>
      <c r="D4392" s="1" t="s">
        <v>38</v>
      </c>
      <c r="E4392" s="1" t="s">
        <v>17</v>
      </c>
      <c r="F4392" s="1" t="s">
        <v>24</v>
      </c>
      <c r="G4392" s="1" t="s">
        <v>85</v>
      </c>
      <c r="H4392" s="1">
        <v>4</v>
      </c>
      <c r="I4392" s="1" t="s">
        <v>20</v>
      </c>
      <c r="J4392" s="1" t="s">
        <v>83</v>
      </c>
      <c r="K4392" s="6">
        <v>7864.1</v>
      </c>
      <c r="L4392" s="6">
        <v>786.41</v>
      </c>
      <c r="M4392" s="1">
        <v>10</v>
      </c>
      <c r="N4392" s="8">
        <v>45452</v>
      </c>
      <c r="O4392" s="4" t="str">
        <f t="shared" si="205"/>
        <v>June 2024</v>
      </c>
      <c r="P4392" s="1" t="s">
        <v>22</v>
      </c>
      <c r="Q4392" s="1" t="s">
        <v>122</v>
      </c>
      <c r="R4392" s="6">
        <v>162.56</v>
      </c>
      <c r="S4392" s="6">
        <f t="shared" si="206"/>
        <v>8026.6600000000008</v>
      </c>
    </row>
    <row r="4393" spans="1:19" x14ac:dyDescent="0.35">
      <c r="A4393" s="1">
        <v>14703</v>
      </c>
      <c r="B4393" s="1">
        <v>52</v>
      </c>
      <c r="C4393" s="1" t="str">
        <f t="shared" si="204"/>
        <v>Middle-Aged</v>
      </c>
      <c r="D4393" s="1" t="s">
        <v>16</v>
      </c>
      <c r="E4393" s="1" t="s">
        <v>17</v>
      </c>
      <c r="F4393" s="1" t="s">
        <v>40</v>
      </c>
      <c r="G4393" s="1" t="s">
        <v>88</v>
      </c>
      <c r="H4393" s="1">
        <v>3</v>
      </c>
      <c r="I4393" s="1" t="s">
        <v>26</v>
      </c>
      <c r="J4393" s="1" t="s">
        <v>21</v>
      </c>
      <c r="K4393" s="6">
        <v>4135.5</v>
      </c>
      <c r="L4393" s="6">
        <v>459.5</v>
      </c>
      <c r="M4393" s="1">
        <v>9</v>
      </c>
      <c r="N4393" s="8">
        <v>45452</v>
      </c>
      <c r="O4393" s="4" t="str">
        <f t="shared" si="205"/>
        <v>June 2024</v>
      </c>
      <c r="P4393" s="1" t="s">
        <v>79</v>
      </c>
      <c r="Q4393" s="1" t="s">
        <v>100</v>
      </c>
      <c r="R4393" s="6">
        <v>163.30000000000001</v>
      </c>
      <c r="S4393" s="6">
        <f t="shared" si="206"/>
        <v>4298.8</v>
      </c>
    </row>
    <row r="4394" spans="1:19" x14ac:dyDescent="0.35">
      <c r="A4394" s="1">
        <v>19066</v>
      </c>
      <c r="B4394" s="1">
        <v>52</v>
      </c>
      <c r="C4394" s="1" t="str">
        <f t="shared" si="204"/>
        <v>Middle-Aged</v>
      </c>
      <c r="D4394" s="1" t="s">
        <v>16</v>
      </c>
      <c r="E4394" s="1" t="s">
        <v>17</v>
      </c>
      <c r="F4394" s="1" t="s">
        <v>24</v>
      </c>
      <c r="G4394" s="1" t="s">
        <v>85</v>
      </c>
      <c r="H4394" s="1">
        <v>4</v>
      </c>
      <c r="I4394" s="1" t="s">
        <v>20</v>
      </c>
      <c r="J4394" s="1" t="s">
        <v>21</v>
      </c>
      <c r="K4394" s="6">
        <v>5504.87</v>
      </c>
      <c r="L4394" s="6">
        <v>786.41</v>
      </c>
      <c r="M4394" s="1">
        <v>7</v>
      </c>
      <c r="N4394" s="8">
        <v>45452</v>
      </c>
      <c r="O4394" s="4" t="str">
        <f t="shared" si="205"/>
        <v>June 2024</v>
      </c>
      <c r="P4394" s="1" t="s">
        <v>22</v>
      </c>
      <c r="Q4394" s="1" t="s">
        <v>111</v>
      </c>
      <c r="R4394" s="6">
        <v>165.38</v>
      </c>
      <c r="S4394" s="6">
        <f t="shared" si="206"/>
        <v>5670.25</v>
      </c>
    </row>
    <row r="4395" spans="1:19" x14ac:dyDescent="0.35">
      <c r="A4395" s="1">
        <v>5516</v>
      </c>
      <c r="B4395" s="1">
        <v>53</v>
      </c>
      <c r="C4395" s="1" t="str">
        <f t="shared" si="204"/>
        <v>Middle-Aged</v>
      </c>
      <c r="D4395" s="1" t="s">
        <v>38</v>
      </c>
      <c r="E4395" s="1" t="s">
        <v>17</v>
      </c>
      <c r="F4395" s="1" t="s">
        <v>30</v>
      </c>
      <c r="G4395" s="1" t="s">
        <v>31</v>
      </c>
      <c r="H4395" s="1">
        <v>3</v>
      </c>
      <c r="I4395" s="1" t="s">
        <v>26</v>
      </c>
      <c r="J4395" s="1" t="s">
        <v>42</v>
      </c>
      <c r="K4395" s="6">
        <v>463.96</v>
      </c>
      <c r="L4395" s="6">
        <v>463.96</v>
      </c>
      <c r="M4395" s="1">
        <v>1</v>
      </c>
      <c r="N4395" s="8">
        <v>45452</v>
      </c>
      <c r="O4395" s="4" t="str">
        <f t="shared" si="205"/>
        <v>June 2024</v>
      </c>
      <c r="P4395" s="1" t="s">
        <v>22</v>
      </c>
      <c r="Q4395" s="1" t="s">
        <v>43</v>
      </c>
      <c r="R4395" s="6">
        <v>48</v>
      </c>
      <c r="S4395" s="6">
        <f t="shared" si="206"/>
        <v>511.96</v>
      </c>
    </row>
    <row r="4396" spans="1:19" x14ac:dyDescent="0.35">
      <c r="A4396" s="1">
        <v>15810</v>
      </c>
      <c r="B4396" s="1">
        <v>53</v>
      </c>
      <c r="C4396" s="1" t="str">
        <f t="shared" si="204"/>
        <v>Middle-Aged</v>
      </c>
      <c r="D4396" s="1" t="s">
        <v>16</v>
      </c>
      <c r="E4396" s="1" t="s">
        <v>33</v>
      </c>
      <c r="F4396" s="1" t="s">
        <v>77</v>
      </c>
      <c r="G4396" s="1" t="s">
        <v>86</v>
      </c>
      <c r="H4396" s="1">
        <v>1</v>
      </c>
      <c r="I4396" s="1" t="s">
        <v>26</v>
      </c>
      <c r="J4396" s="1" t="s">
        <v>93</v>
      </c>
      <c r="K4396" s="6">
        <v>2889.44</v>
      </c>
      <c r="L4396" s="6">
        <v>361.18</v>
      </c>
      <c r="M4396" s="1">
        <v>8</v>
      </c>
      <c r="N4396" s="8">
        <v>45452</v>
      </c>
      <c r="O4396" s="4" t="str">
        <f t="shared" si="205"/>
        <v>June 2024</v>
      </c>
      <c r="P4396" s="1" t="s">
        <v>84</v>
      </c>
      <c r="Q4396" s="1" t="s">
        <v>95</v>
      </c>
      <c r="R4396" s="6">
        <v>154.41999999999999</v>
      </c>
      <c r="S4396" s="6">
        <f t="shared" si="206"/>
        <v>3043.86</v>
      </c>
    </row>
    <row r="4397" spans="1:19" x14ac:dyDescent="0.35">
      <c r="A4397" s="1">
        <v>19853</v>
      </c>
      <c r="B4397" s="1">
        <v>55</v>
      </c>
      <c r="C4397" s="1" t="str">
        <f t="shared" si="204"/>
        <v>Middle-Aged</v>
      </c>
      <c r="D4397" s="1" t="s">
        <v>16</v>
      </c>
      <c r="E4397" s="1" t="s">
        <v>33</v>
      </c>
      <c r="F4397" s="1" t="s">
        <v>30</v>
      </c>
      <c r="G4397" s="1" t="s">
        <v>78</v>
      </c>
      <c r="H4397" s="1">
        <v>5</v>
      </c>
      <c r="I4397" s="1" t="s">
        <v>20</v>
      </c>
      <c r="J4397" s="1" t="s">
        <v>83</v>
      </c>
      <c r="K4397" s="6">
        <v>1348.64</v>
      </c>
      <c r="L4397" s="6">
        <v>674.32</v>
      </c>
      <c r="M4397" s="1">
        <v>2</v>
      </c>
      <c r="N4397" s="8">
        <v>45452</v>
      </c>
      <c r="O4397" s="4" t="str">
        <f t="shared" si="205"/>
        <v>June 2024</v>
      </c>
      <c r="P4397" s="1" t="s">
        <v>22</v>
      </c>
      <c r="Q4397" s="1"/>
      <c r="R4397" s="6">
        <v>0</v>
      </c>
      <c r="S4397" s="6">
        <f t="shared" si="206"/>
        <v>1348.64</v>
      </c>
    </row>
    <row r="4398" spans="1:19" x14ac:dyDescent="0.35">
      <c r="A4398" s="1">
        <v>16553</v>
      </c>
      <c r="B4398" s="1">
        <v>56</v>
      </c>
      <c r="C4398" s="1" t="str">
        <f t="shared" si="204"/>
        <v>Old</v>
      </c>
      <c r="D4398" s="1" t="s">
        <v>38</v>
      </c>
      <c r="E4398" s="1" t="s">
        <v>17</v>
      </c>
      <c r="F4398" s="1" t="s">
        <v>77</v>
      </c>
      <c r="G4398" s="1" t="s">
        <v>86</v>
      </c>
      <c r="H4398" s="1">
        <v>2</v>
      </c>
      <c r="I4398" s="1" t="s">
        <v>20</v>
      </c>
      <c r="J4398" s="1" t="s">
        <v>83</v>
      </c>
      <c r="K4398" s="6">
        <v>2528.2600000000002</v>
      </c>
      <c r="L4398" s="6">
        <v>361.18</v>
      </c>
      <c r="M4398" s="1">
        <v>7</v>
      </c>
      <c r="N4398" s="8">
        <v>45452</v>
      </c>
      <c r="O4398" s="4" t="str">
        <f t="shared" si="205"/>
        <v>June 2024</v>
      </c>
      <c r="P4398" s="1" t="s">
        <v>22</v>
      </c>
      <c r="Q4398" s="1" t="s">
        <v>29</v>
      </c>
      <c r="R4398" s="6">
        <v>18.45</v>
      </c>
      <c r="S4398" s="6">
        <f t="shared" si="206"/>
        <v>2546.71</v>
      </c>
    </row>
    <row r="4399" spans="1:19" x14ac:dyDescent="0.35">
      <c r="A4399" s="1">
        <v>19782</v>
      </c>
      <c r="B4399" s="1">
        <v>56</v>
      </c>
      <c r="C4399" s="1" t="str">
        <f t="shared" si="204"/>
        <v>Old</v>
      </c>
      <c r="D4399" s="1" t="s">
        <v>38</v>
      </c>
      <c r="E4399" s="1" t="s">
        <v>33</v>
      </c>
      <c r="F4399" s="1" t="s">
        <v>30</v>
      </c>
      <c r="G4399" s="1" t="s">
        <v>78</v>
      </c>
      <c r="H4399" s="1">
        <v>2</v>
      </c>
      <c r="I4399" s="1" t="s">
        <v>20</v>
      </c>
      <c r="J4399" s="1" t="s">
        <v>93</v>
      </c>
      <c r="K4399" s="6">
        <v>4720.24</v>
      </c>
      <c r="L4399" s="6">
        <v>674.32</v>
      </c>
      <c r="M4399" s="1">
        <v>7</v>
      </c>
      <c r="N4399" s="8">
        <v>45452</v>
      </c>
      <c r="O4399" s="4" t="str">
        <f t="shared" si="205"/>
        <v>June 2024</v>
      </c>
      <c r="P4399" s="1" t="s">
        <v>84</v>
      </c>
      <c r="Q4399" s="1" t="s">
        <v>29</v>
      </c>
      <c r="R4399" s="6">
        <v>98.78</v>
      </c>
      <c r="S4399" s="6">
        <f t="shared" si="206"/>
        <v>4819.0199999999995</v>
      </c>
    </row>
    <row r="4400" spans="1:19" x14ac:dyDescent="0.35">
      <c r="A4400" s="1">
        <v>6137</v>
      </c>
      <c r="B4400" s="1">
        <v>58</v>
      </c>
      <c r="C4400" s="1" t="str">
        <f t="shared" si="204"/>
        <v>Old</v>
      </c>
      <c r="D4400" s="1" t="s">
        <v>16</v>
      </c>
      <c r="E4400" s="1" t="s">
        <v>17</v>
      </c>
      <c r="F4400" s="1" t="s">
        <v>18</v>
      </c>
      <c r="G4400" s="1" t="s">
        <v>36</v>
      </c>
      <c r="H4400" s="1">
        <v>5</v>
      </c>
      <c r="I4400" s="1" t="s">
        <v>20</v>
      </c>
      <c r="J4400" s="1" t="s">
        <v>34</v>
      </c>
      <c r="K4400" s="6">
        <v>145.25</v>
      </c>
      <c r="L4400" s="6">
        <v>20.75</v>
      </c>
      <c r="M4400" s="1">
        <v>7</v>
      </c>
      <c r="N4400" s="8">
        <v>45452</v>
      </c>
      <c r="O4400" s="4" t="str">
        <f t="shared" si="205"/>
        <v>June 2024</v>
      </c>
      <c r="P4400" s="1" t="s">
        <v>28</v>
      </c>
      <c r="Q4400" s="1"/>
      <c r="R4400" s="6">
        <v>0</v>
      </c>
      <c r="S4400" s="6">
        <f t="shared" si="206"/>
        <v>145.25</v>
      </c>
    </row>
    <row r="4401" spans="1:19" x14ac:dyDescent="0.35">
      <c r="A4401" s="1">
        <v>8614</v>
      </c>
      <c r="B4401" s="1">
        <v>62</v>
      </c>
      <c r="C4401" s="1" t="str">
        <f t="shared" si="204"/>
        <v>Old</v>
      </c>
      <c r="D4401" s="1" t="s">
        <v>38</v>
      </c>
      <c r="E4401" s="1" t="s">
        <v>17</v>
      </c>
      <c r="F4401" s="1" t="s">
        <v>18</v>
      </c>
      <c r="G4401" s="1" t="s">
        <v>19</v>
      </c>
      <c r="H4401" s="1">
        <v>2</v>
      </c>
      <c r="I4401" s="1" t="s">
        <v>26</v>
      </c>
      <c r="J4401" s="1" t="s">
        <v>34</v>
      </c>
      <c r="K4401" s="6">
        <v>1582.38</v>
      </c>
      <c r="L4401" s="6">
        <v>791.19</v>
      </c>
      <c r="M4401" s="1">
        <v>2</v>
      </c>
      <c r="N4401" s="8">
        <v>45452</v>
      </c>
      <c r="O4401" s="4" t="str">
        <f t="shared" si="205"/>
        <v>June 2024</v>
      </c>
      <c r="P4401" s="1" t="s">
        <v>32</v>
      </c>
      <c r="Q4401" s="1" t="s">
        <v>61</v>
      </c>
      <c r="R4401" s="6">
        <v>92.87</v>
      </c>
      <c r="S4401" s="6">
        <f t="shared" si="206"/>
        <v>1675.25</v>
      </c>
    </row>
    <row r="4402" spans="1:19" x14ac:dyDescent="0.35">
      <c r="A4402" s="1">
        <v>13414</v>
      </c>
      <c r="B4402" s="1">
        <v>63</v>
      </c>
      <c r="C4402" s="1" t="str">
        <f t="shared" si="204"/>
        <v>Old</v>
      </c>
      <c r="D4402" s="1" t="s">
        <v>38</v>
      </c>
      <c r="E4402" s="1" t="s">
        <v>33</v>
      </c>
      <c r="F4402" s="1" t="s">
        <v>77</v>
      </c>
      <c r="G4402" s="1" t="s">
        <v>86</v>
      </c>
      <c r="H4402" s="1">
        <v>1</v>
      </c>
      <c r="I4402" s="1" t="s">
        <v>26</v>
      </c>
      <c r="J4402" s="1" t="s">
        <v>21</v>
      </c>
      <c r="K4402" s="6">
        <v>3250.62</v>
      </c>
      <c r="L4402" s="6">
        <v>361.18</v>
      </c>
      <c r="M4402" s="1">
        <v>9</v>
      </c>
      <c r="N4402" s="8">
        <v>45452</v>
      </c>
      <c r="O4402" s="4" t="str">
        <f t="shared" si="205"/>
        <v>June 2024</v>
      </c>
      <c r="P4402" s="1" t="s">
        <v>79</v>
      </c>
      <c r="Q4402" s="1" t="s">
        <v>111</v>
      </c>
      <c r="R4402" s="6">
        <v>74.510000000000005</v>
      </c>
      <c r="S4402" s="6">
        <f t="shared" si="206"/>
        <v>3325.13</v>
      </c>
    </row>
    <row r="4403" spans="1:19" x14ac:dyDescent="0.35">
      <c r="A4403" s="1">
        <v>16454</v>
      </c>
      <c r="B4403" s="1">
        <v>63</v>
      </c>
      <c r="C4403" s="1" t="str">
        <f t="shared" si="204"/>
        <v>Old</v>
      </c>
      <c r="D4403" s="1" t="s">
        <v>38</v>
      </c>
      <c r="E4403" s="1" t="s">
        <v>17</v>
      </c>
      <c r="F4403" s="1" t="s">
        <v>77</v>
      </c>
      <c r="G4403" s="1" t="s">
        <v>86</v>
      </c>
      <c r="H4403" s="1">
        <v>2</v>
      </c>
      <c r="I4403" s="1" t="s">
        <v>20</v>
      </c>
      <c r="J4403" s="1" t="s">
        <v>83</v>
      </c>
      <c r="K4403" s="6">
        <v>1805.9</v>
      </c>
      <c r="L4403" s="6">
        <v>361.18</v>
      </c>
      <c r="M4403" s="1">
        <v>5</v>
      </c>
      <c r="N4403" s="8">
        <v>45452</v>
      </c>
      <c r="O4403" s="4" t="str">
        <f t="shared" si="205"/>
        <v>June 2024</v>
      </c>
      <c r="P4403" s="1" t="s">
        <v>84</v>
      </c>
      <c r="Q4403" s="1"/>
      <c r="R4403" s="6">
        <v>0</v>
      </c>
      <c r="S4403" s="6">
        <f t="shared" si="206"/>
        <v>1805.9</v>
      </c>
    </row>
    <row r="4404" spans="1:19" x14ac:dyDescent="0.35">
      <c r="A4404" s="1">
        <v>3810</v>
      </c>
      <c r="B4404" s="1">
        <v>64</v>
      </c>
      <c r="C4404" s="1" t="str">
        <f t="shared" si="204"/>
        <v>Old</v>
      </c>
      <c r="D4404" s="1" t="s">
        <v>38</v>
      </c>
      <c r="E4404" s="1" t="s">
        <v>33</v>
      </c>
      <c r="F4404" s="1" t="s">
        <v>18</v>
      </c>
      <c r="G4404" s="1" t="s">
        <v>36</v>
      </c>
      <c r="H4404" s="1">
        <v>5</v>
      </c>
      <c r="I4404" s="1" t="s">
        <v>26</v>
      </c>
      <c r="J4404" s="1" t="s">
        <v>21</v>
      </c>
      <c r="K4404" s="6">
        <v>145.25</v>
      </c>
      <c r="L4404" s="6">
        <v>20.75</v>
      </c>
      <c r="M4404" s="1">
        <v>7</v>
      </c>
      <c r="N4404" s="8">
        <v>45452</v>
      </c>
      <c r="O4404" s="4" t="str">
        <f t="shared" si="205"/>
        <v>June 2024</v>
      </c>
      <c r="P4404" s="1" t="s">
        <v>32</v>
      </c>
      <c r="Q4404" s="1" t="s">
        <v>35</v>
      </c>
      <c r="R4404" s="6">
        <v>79.42</v>
      </c>
      <c r="S4404" s="6">
        <f t="shared" si="206"/>
        <v>224.67000000000002</v>
      </c>
    </row>
    <row r="4405" spans="1:19" x14ac:dyDescent="0.35">
      <c r="A4405" s="1">
        <v>13329</v>
      </c>
      <c r="B4405" s="1">
        <v>65</v>
      </c>
      <c r="C4405" s="1" t="str">
        <f t="shared" si="204"/>
        <v>Old</v>
      </c>
      <c r="D4405" s="1" t="s">
        <v>38</v>
      </c>
      <c r="E4405" s="1" t="s">
        <v>17</v>
      </c>
      <c r="F4405" s="1" t="s">
        <v>24</v>
      </c>
      <c r="G4405" s="1" t="s">
        <v>85</v>
      </c>
      <c r="H4405" s="1">
        <v>3</v>
      </c>
      <c r="I4405" s="1" t="s">
        <v>20</v>
      </c>
      <c r="J4405" s="1" t="s">
        <v>21</v>
      </c>
      <c r="K4405" s="6">
        <v>3145.64</v>
      </c>
      <c r="L4405" s="6">
        <v>786.41</v>
      </c>
      <c r="M4405" s="1">
        <v>4</v>
      </c>
      <c r="N4405" s="8">
        <v>45452</v>
      </c>
      <c r="O4405" s="4" t="str">
        <f t="shared" si="205"/>
        <v>June 2024</v>
      </c>
      <c r="P4405" s="1" t="s">
        <v>22</v>
      </c>
      <c r="Q4405" s="1" t="s">
        <v>101</v>
      </c>
      <c r="R4405" s="6">
        <v>236.53</v>
      </c>
      <c r="S4405" s="6">
        <f t="shared" si="206"/>
        <v>3382.17</v>
      </c>
    </row>
    <row r="4406" spans="1:19" x14ac:dyDescent="0.35">
      <c r="A4406" s="1">
        <v>17096</v>
      </c>
      <c r="B4406" s="1">
        <v>68</v>
      </c>
      <c r="C4406" s="1" t="str">
        <f t="shared" si="204"/>
        <v>Old</v>
      </c>
      <c r="D4406" s="1" t="s">
        <v>16</v>
      </c>
      <c r="E4406" s="1" t="s">
        <v>17</v>
      </c>
      <c r="F4406" s="1" t="s">
        <v>77</v>
      </c>
      <c r="G4406" s="1" t="s">
        <v>86</v>
      </c>
      <c r="H4406" s="1">
        <v>3</v>
      </c>
      <c r="I4406" s="1" t="s">
        <v>26</v>
      </c>
      <c r="J4406" s="1" t="s">
        <v>21</v>
      </c>
      <c r="K4406" s="6">
        <v>3611.8</v>
      </c>
      <c r="L4406" s="6">
        <v>361.18</v>
      </c>
      <c r="M4406" s="1">
        <v>10</v>
      </c>
      <c r="N4406" s="8">
        <v>45452</v>
      </c>
      <c r="O4406" s="4" t="str">
        <f t="shared" si="205"/>
        <v>June 2024</v>
      </c>
      <c r="P4406" s="1" t="s">
        <v>79</v>
      </c>
      <c r="Q4406" s="1" t="s">
        <v>29</v>
      </c>
      <c r="R4406" s="6">
        <v>87.02</v>
      </c>
      <c r="S4406" s="6">
        <f t="shared" si="206"/>
        <v>3698.82</v>
      </c>
    </row>
    <row r="4407" spans="1:19" x14ac:dyDescent="0.35">
      <c r="A4407" s="1">
        <v>19028</v>
      </c>
      <c r="B4407" s="1">
        <v>68</v>
      </c>
      <c r="C4407" s="1" t="str">
        <f t="shared" si="204"/>
        <v>Old</v>
      </c>
      <c r="D4407" s="1" t="s">
        <v>38</v>
      </c>
      <c r="E4407" s="1" t="s">
        <v>17</v>
      </c>
      <c r="F4407" s="1" t="s">
        <v>30</v>
      </c>
      <c r="G4407" s="1" t="s">
        <v>78</v>
      </c>
      <c r="H4407" s="1">
        <v>3</v>
      </c>
      <c r="I4407" s="1" t="s">
        <v>26</v>
      </c>
      <c r="J4407" s="1" t="s">
        <v>83</v>
      </c>
      <c r="K4407" s="6">
        <v>6743.2</v>
      </c>
      <c r="L4407" s="6">
        <v>674.32</v>
      </c>
      <c r="M4407" s="1">
        <v>10</v>
      </c>
      <c r="N4407" s="8">
        <v>45452</v>
      </c>
      <c r="O4407" s="4" t="str">
        <f t="shared" si="205"/>
        <v>June 2024</v>
      </c>
      <c r="P4407" s="1" t="s">
        <v>22</v>
      </c>
      <c r="Q4407" s="1" t="s">
        <v>37</v>
      </c>
      <c r="R4407" s="6">
        <v>33.67</v>
      </c>
      <c r="S4407" s="6">
        <f t="shared" si="206"/>
        <v>6776.87</v>
      </c>
    </row>
    <row r="4408" spans="1:19" x14ac:dyDescent="0.35">
      <c r="A4408" s="1">
        <v>19097</v>
      </c>
      <c r="B4408" s="1">
        <v>68</v>
      </c>
      <c r="C4408" s="1" t="str">
        <f t="shared" si="204"/>
        <v>Old</v>
      </c>
      <c r="D4408" s="1" t="s">
        <v>16</v>
      </c>
      <c r="E4408" s="1" t="s">
        <v>17</v>
      </c>
      <c r="F4408" s="1" t="s">
        <v>30</v>
      </c>
      <c r="G4408" s="1" t="s">
        <v>78</v>
      </c>
      <c r="H4408" s="1">
        <v>1</v>
      </c>
      <c r="I4408" s="1" t="s">
        <v>26</v>
      </c>
      <c r="J4408" s="1" t="s">
        <v>83</v>
      </c>
      <c r="K4408" s="6">
        <v>6068.88</v>
      </c>
      <c r="L4408" s="6">
        <v>674.32</v>
      </c>
      <c r="M4408" s="1">
        <v>9</v>
      </c>
      <c r="N4408" s="8">
        <v>45452</v>
      </c>
      <c r="O4408" s="4" t="str">
        <f t="shared" si="205"/>
        <v>June 2024</v>
      </c>
      <c r="P4408" s="1" t="s">
        <v>79</v>
      </c>
      <c r="Q4408" s="1" t="s">
        <v>29</v>
      </c>
      <c r="R4408" s="6">
        <v>27.8</v>
      </c>
      <c r="S4408" s="6">
        <f t="shared" si="206"/>
        <v>6096.68</v>
      </c>
    </row>
    <row r="4409" spans="1:19" x14ac:dyDescent="0.35">
      <c r="A4409" s="1">
        <v>13572</v>
      </c>
      <c r="B4409" s="1">
        <v>69</v>
      </c>
      <c r="C4409" s="1" t="str">
        <f t="shared" si="204"/>
        <v>Old</v>
      </c>
      <c r="D4409" s="1" t="s">
        <v>16</v>
      </c>
      <c r="E4409" s="1" t="s">
        <v>17</v>
      </c>
      <c r="F4409" s="1" t="s">
        <v>24</v>
      </c>
      <c r="G4409" s="1" t="s">
        <v>85</v>
      </c>
      <c r="H4409" s="1">
        <v>5</v>
      </c>
      <c r="I4409" s="1" t="s">
        <v>26</v>
      </c>
      <c r="J4409" s="1" t="s">
        <v>83</v>
      </c>
      <c r="K4409" s="6">
        <v>1572.82</v>
      </c>
      <c r="L4409" s="6">
        <v>786.41</v>
      </c>
      <c r="M4409" s="1">
        <v>2</v>
      </c>
      <c r="N4409" s="8">
        <v>45452</v>
      </c>
      <c r="O4409" s="4" t="str">
        <f t="shared" si="205"/>
        <v>June 2024</v>
      </c>
      <c r="P4409" s="1" t="s">
        <v>22</v>
      </c>
      <c r="Q4409" s="1" t="s">
        <v>95</v>
      </c>
      <c r="R4409" s="6">
        <v>134.74</v>
      </c>
      <c r="S4409" s="6">
        <f t="shared" si="206"/>
        <v>1707.56</v>
      </c>
    </row>
    <row r="4410" spans="1:19" x14ac:dyDescent="0.35">
      <c r="A4410" s="1">
        <v>14233</v>
      </c>
      <c r="B4410" s="1">
        <v>70</v>
      </c>
      <c r="C4410" s="1" t="str">
        <f t="shared" si="204"/>
        <v>Old</v>
      </c>
      <c r="D4410" s="1" t="s">
        <v>16</v>
      </c>
      <c r="E4410" s="1" t="s">
        <v>17</v>
      </c>
      <c r="F4410" s="1" t="s">
        <v>24</v>
      </c>
      <c r="G4410" s="1" t="s">
        <v>85</v>
      </c>
      <c r="H4410" s="1">
        <v>1</v>
      </c>
      <c r="I4410" s="1" t="s">
        <v>26</v>
      </c>
      <c r="J4410" s="1" t="s">
        <v>93</v>
      </c>
      <c r="K4410" s="6">
        <v>6291.28</v>
      </c>
      <c r="L4410" s="6">
        <v>786.41</v>
      </c>
      <c r="M4410" s="1">
        <v>8</v>
      </c>
      <c r="N4410" s="8">
        <v>45452</v>
      </c>
      <c r="O4410" s="4" t="str">
        <f t="shared" si="205"/>
        <v>June 2024</v>
      </c>
      <c r="P4410" s="1" t="s">
        <v>84</v>
      </c>
      <c r="Q4410" s="1"/>
      <c r="R4410" s="6">
        <v>0</v>
      </c>
      <c r="S4410" s="6">
        <f t="shared" si="206"/>
        <v>6291.28</v>
      </c>
    </row>
    <row r="4411" spans="1:19" x14ac:dyDescent="0.35">
      <c r="A4411" s="1">
        <v>15610</v>
      </c>
      <c r="B4411" s="1">
        <v>70</v>
      </c>
      <c r="C4411" s="1" t="str">
        <f t="shared" si="204"/>
        <v>Old</v>
      </c>
      <c r="D4411" s="1" t="s">
        <v>16</v>
      </c>
      <c r="E4411" s="1" t="s">
        <v>17</v>
      </c>
      <c r="F4411" s="1" t="s">
        <v>77</v>
      </c>
      <c r="G4411" s="1" t="s">
        <v>86</v>
      </c>
      <c r="H4411" s="1">
        <v>4</v>
      </c>
      <c r="I4411" s="1" t="s">
        <v>20</v>
      </c>
      <c r="J4411" s="1" t="s">
        <v>83</v>
      </c>
      <c r="K4411" s="6">
        <v>2167.08</v>
      </c>
      <c r="L4411" s="6">
        <v>361.18</v>
      </c>
      <c r="M4411" s="1">
        <v>6</v>
      </c>
      <c r="N4411" s="8">
        <v>45452</v>
      </c>
      <c r="O4411" s="4" t="str">
        <f t="shared" si="205"/>
        <v>June 2024</v>
      </c>
      <c r="P4411" s="1" t="s">
        <v>79</v>
      </c>
      <c r="Q4411" s="1" t="s">
        <v>91</v>
      </c>
      <c r="R4411" s="6">
        <v>153.81</v>
      </c>
      <c r="S4411" s="6">
        <f t="shared" si="206"/>
        <v>2320.89</v>
      </c>
    </row>
    <row r="4412" spans="1:19" x14ac:dyDescent="0.35">
      <c r="A4412" s="1">
        <v>7282</v>
      </c>
      <c r="B4412" s="1">
        <v>71</v>
      </c>
      <c r="C4412" s="1" t="str">
        <f t="shared" si="204"/>
        <v>Old</v>
      </c>
      <c r="D4412" s="1" t="s">
        <v>16</v>
      </c>
      <c r="E4412" s="1" t="s">
        <v>17</v>
      </c>
      <c r="F4412" s="1" t="s">
        <v>18</v>
      </c>
      <c r="G4412" s="1" t="s">
        <v>36</v>
      </c>
      <c r="H4412" s="1">
        <v>5</v>
      </c>
      <c r="I4412" s="1" t="s">
        <v>26</v>
      </c>
      <c r="J4412" s="1" t="s">
        <v>27</v>
      </c>
      <c r="K4412" s="6">
        <v>207.5</v>
      </c>
      <c r="L4412" s="6">
        <v>20.75</v>
      </c>
      <c r="M4412" s="1">
        <v>10</v>
      </c>
      <c r="N4412" s="8">
        <v>45452</v>
      </c>
      <c r="O4412" s="4" t="str">
        <f t="shared" si="205"/>
        <v>June 2024</v>
      </c>
      <c r="P4412" s="1" t="s">
        <v>32</v>
      </c>
      <c r="Q4412" s="1"/>
      <c r="R4412" s="6">
        <v>0</v>
      </c>
      <c r="S4412" s="6">
        <f t="shared" si="206"/>
        <v>207.5</v>
      </c>
    </row>
    <row r="4413" spans="1:19" x14ac:dyDescent="0.35">
      <c r="A4413" s="1">
        <v>12565</v>
      </c>
      <c r="B4413" s="1">
        <v>73</v>
      </c>
      <c r="C4413" s="1" t="str">
        <f t="shared" si="204"/>
        <v>Old</v>
      </c>
      <c r="D4413" s="1" t="s">
        <v>38</v>
      </c>
      <c r="E4413" s="1" t="s">
        <v>17</v>
      </c>
      <c r="F4413" s="1" t="s">
        <v>40</v>
      </c>
      <c r="G4413" s="1" t="s">
        <v>88</v>
      </c>
      <c r="H4413" s="1">
        <v>2</v>
      </c>
      <c r="I4413" s="1" t="s">
        <v>20</v>
      </c>
      <c r="J4413" s="1" t="s">
        <v>93</v>
      </c>
      <c r="K4413" s="6">
        <v>4135.5</v>
      </c>
      <c r="L4413" s="6">
        <v>459.5</v>
      </c>
      <c r="M4413" s="1">
        <v>9</v>
      </c>
      <c r="N4413" s="8">
        <v>45452</v>
      </c>
      <c r="O4413" s="4" t="str">
        <f t="shared" si="205"/>
        <v>June 2024</v>
      </c>
      <c r="P4413" s="1" t="s">
        <v>79</v>
      </c>
      <c r="Q4413" s="1" t="s">
        <v>121</v>
      </c>
      <c r="R4413" s="6">
        <v>155.21</v>
      </c>
      <c r="S4413" s="6">
        <f t="shared" si="206"/>
        <v>4290.71</v>
      </c>
    </row>
    <row r="4414" spans="1:19" x14ac:dyDescent="0.35">
      <c r="A4414" s="1">
        <v>14648</v>
      </c>
      <c r="B4414" s="1">
        <v>73</v>
      </c>
      <c r="C4414" s="1" t="str">
        <f t="shared" si="204"/>
        <v>Old</v>
      </c>
      <c r="D4414" s="1" t="s">
        <v>38</v>
      </c>
      <c r="E4414" s="1" t="s">
        <v>17</v>
      </c>
      <c r="F4414" s="1" t="s">
        <v>24</v>
      </c>
      <c r="G4414" s="1" t="s">
        <v>85</v>
      </c>
      <c r="H4414" s="1">
        <v>1</v>
      </c>
      <c r="I4414" s="1" t="s">
        <v>26</v>
      </c>
      <c r="J4414" s="1" t="s">
        <v>21</v>
      </c>
      <c r="K4414" s="6">
        <v>3145.64</v>
      </c>
      <c r="L4414" s="6">
        <v>786.41</v>
      </c>
      <c r="M4414" s="1">
        <v>4</v>
      </c>
      <c r="N4414" s="8">
        <v>45452</v>
      </c>
      <c r="O4414" s="4" t="str">
        <f t="shared" si="205"/>
        <v>June 2024</v>
      </c>
      <c r="P4414" s="1" t="s">
        <v>22</v>
      </c>
      <c r="Q4414" s="1" t="s">
        <v>82</v>
      </c>
      <c r="R4414" s="6">
        <v>123.23</v>
      </c>
      <c r="S4414" s="6">
        <f t="shared" si="206"/>
        <v>3268.87</v>
      </c>
    </row>
    <row r="4415" spans="1:19" x14ac:dyDescent="0.35">
      <c r="A4415" s="1">
        <v>8286</v>
      </c>
      <c r="B4415" s="1">
        <v>74</v>
      </c>
      <c r="C4415" s="1" t="str">
        <f t="shared" si="204"/>
        <v>Old</v>
      </c>
      <c r="D4415" s="1" t="s">
        <v>16</v>
      </c>
      <c r="E4415" s="1" t="s">
        <v>17</v>
      </c>
      <c r="F4415" s="1" t="s">
        <v>24</v>
      </c>
      <c r="G4415" s="1" t="s">
        <v>25</v>
      </c>
      <c r="H4415" s="1">
        <v>3</v>
      </c>
      <c r="I4415" s="1" t="s">
        <v>26</v>
      </c>
      <c r="J4415" s="1" t="s">
        <v>21</v>
      </c>
      <c r="K4415" s="6">
        <v>247.03</v>
      </c>
      <c r="L4415" s="6">
        <v>247.03</v>
      </c>
      <c r="M4415" s="1">
        <v>1</v>
      </c>
      <c r="N4415" s="8">
        <v>45452</v>
      </c>
      <c r="O4415" s="4" t="str">
        <f t="shared" si="205"/>
        <v>June 2024</v>
      </c>
      <c r="P4415" s="1" t="s">
        <v>32</v>
      </c>
      <c r="Q4415" s="1" t="s">
        <v>55</v>
      </c>
      <c r="R4415" s="6">
        <v>67.44</v>
      </c>
      <c r="S4415" s="6">
        <f t="shared" si="206"/>
        <v>314.47000000000003</v>
      </c>
    </row>
    <row r="4416" spans="1:19" x14ac:dyDescent="0.35">
      <c r="A4416" s="1">
        <v>12136</v>
      </c>
      <c r="B4416" s="1">
        <v>76</v>
      </c>
      <c r="C4416" s="1" t="str">
        <f t="shared" si="204"/>
        <v>Old</v>
      </c>
      <c r="D4416" s="1" t="s">
        <v>38</v>
      </c>
      <c r="E4416" s="1" t="s">
        <v>17</v>
      </c>
      <c r="F4416" s="1" t="s">
        <v>40</v>
      </c>
      <c r="G4416" s="1" t="s">
        <v>88</v>
      </c>
      <c r="H4416" s="1">
        <v>5</v>
      </c>
      <c r="I4416" s="1" t="s">
        <v>26</v>
      </c>
      <c r="J4416" s="1" t="s">
        <v>21</v>
      </c>
      <c r="K4416" s="6">
        <v>4135.5</v>
      </c>
      <c r="L4416" s="6">
        <v>459.5</v>
      </c>
      <c r="M4416" s="1">
        <v>9</v>
      </c>
      <c r="N4416" s="8">
        <v>45452</v>
      </c>
      <c r="O4416" s="4" t="str">
        <f t="shared" si="205"/>
        <v>June 2024</v>
      </c>
      <c r="P4416" s="1" t="s">
        <v>84</v>
      </c>
      <c r="Q4416" s="1" t="s">
        <v>87</v>
      </c>
      <c r="R4416" s="6">
        <v>174.82</v>
      </c>
      <c r="S4416" s="6">
        <f t="shared" si="206"/>
        <v>4310.32</v>
      </c>
    </row>
    <row r="4417" spans="1:19" x14ac:dyDescent="0.35">
      <c r="A4417" s="1">
        <v>15875</v>
      </c>
      <c r="B4417" s="1">
        <v>76</v>
      </c>
      <c r="C4417" s="1" t="str">
        <f t="shared" si="204"/>
        <v>Old</v>
      </c>
      <c r="D4417" s="1" t="s">
        <v>16</v>
      </c>
      <c r="E4417" s="1" t="s">
        <v>17</v>
      </c>
      <c r="F4417" s="1" t="s">
        <v>77</v>
      </c>
      <c r="G4417" s="1" t="s">
        <v>86</v>
      </c>
      <c r="H4417" s="1">
        <v>3</v>
      </c>
      <c r="I4417" s="1" t="s">
        <v>26</v>
      </c>
      <c r="J4417" s="1" t="s">
        <v>83</v>
      </c>
      <c r="K4417" s="6">
        <v>1083.54</v>
      </c>
      <c r="L4417" s="6">
        <v>361.18</v>
      </c>
      <c r="M4417" s="1">
        <v>3</v>
      </c>
      <c r="N4417" s="8">
        <v>45452</v>
      </c>
      <c r="O4417" s="4" t="str">
        <f t="shared" si="205"/>
        <v>June 2024</v>
      </c>
      <c r="P4417" s="1" t="s">
        <v>79</v>
      </c>
      <c r="Q4417" s="1" t="s">
        <v>101</v>
      </c>
      <c r="R4417" s="6">
        <v>153.44999999999999</v>
      </c>
      <c r="S4417" s="6">
        <f t="shared" si="206"/>
        <v>1236.99</v>
      </c>
    </row>
    <row r="4418" spans="1:19" x14ac:dyDescent="0.35">
      <c r="A4418" s="1">
        <v>13004</v>
      </c>
      <c r="B4418" s="1">
        <v>80</v>
      </c>
      <c r="C4418" s="1" t="str">
        <f t="shared" ref="C4418:C4481" si="207">IF(B4418&lt;=35,"Young",IF(B4418&lt;=55,"Middle-Aged","Old"))</f>
        <v>Old</v>
      </c>
      <c r="D4418" s="1" t="s">
        <v>16</v>
      </c>
      <c r="E4418" s="1" t="s">
        <v>17</v>
      </c>
      <c r="F4418" s="1" t="s">
        <v>40</v>
      </c>
      <c r="G4418" s="1" t="s">
        <v>88</v>
      </c>
      <c r="H4418" s="1">
        <v>2</v>
      </c>
      <c r="I4418" s="1" t="s">
        <v>26</v>
      </c>
      <c r="J4418" s="1" t="s">
        <v>93</v>
      </c>
      <c r="K4418" s="6">
        <v>1838</v>
      </c>
      <c r="L4418" s="6">
        <v>459.5</v>
      </c>
      <c r="M4418" s="1">
        <v>4</v>
      </c>
      <c r="N4418" s="8">
        <v>45452</v>
      </c>
      <c r="O4418" s="4" t="str">
        <f t="shared" ref="O4418:O4481" si="208">TEXT(N4418,"mmmm yyyy")</f>
        <v>June 2024</v>
      </c>
      <c r="P4418" s="1" t="s">
        <v>84</v>
      </c>
      <c r="Q4418" s="1" t="s">
        <v>80</v>
      </c>
      <c r="R4418" s="6">
        <v>186.02</v>
      </c>
      <c r="S4418" s="6">
        <f t="shared" ref="S4418:S4481" si="209">K4418+R4418</f>
        <v>2024.02</v>
      </c>
    </row>
    <row r="4419" spans="1:19" x14ac:dyDescent="0.35">
      <c r="A4419" s="1">
        <v>16658</v>
      </c>
      <c r="B4419" s="1">
        <v>18</v>
      </c>
      <c r="C4419" s="1" t="str">
        <f t="shared" si="207"/>
        <v>Young</v>
      </c>
      <c r="D4419" s="1" t="s">
        <v>38</v>
      </c>
      <c r="E4419" s="1" t="s">
        <v>17</v>
      </c>
      <c r="F4419" s="1" t="s">
        <v>30</v>
      </c>
      <c r="G4419" s="1" t="s">
        <v>78</v>
      </c>
      <c r="H4419" s="1">
        <v>4</v>
      </c>
      <c r="I4419" s="1" t="s">
        <v>20</v>
      </c>
      <c r="J4419" s="1" t="s">
        <v>21</v>
      </c>
      <c r="K4419" s="6">
        <v>2697.28</v>
      </c>
      <c r="L4419" s="6">
        <v>674.32</v>
      </c>
      <c r="M4419" s="1">
        <v>4</v>
      </c>
      <c r="N4419" s="8">
        <v>45474</v>
      </c>
      <c r="O4419" s="4" t="str">
        <f t="shared" si="208"/>
        <v>July 2024</v>
      </c>
      <c r="P4419" s="1" t="s">
        <v>22</v>
      </c>
      <c r="Q4419" s="1" t="s">
        <v>29</v>
      </c>
      <c r="R4419" s="6">
        <v>29.69</v>
      </c>
      <c r="S4419" s="6">
        <f t="shared" si="209"/>
        <v>2726.9700000000003</v>
      </c>
    </row>
    <row r="4420" spans="1:19" x14ac:dyDescent="0.35">
      <c r="A4420" s="1">
        <v>7908</v>
      </c>
      <c r="B4420" s="1">
        <v>19</v>
      </c>
      <c r="C4420" s="1" t="str">
        <f t="shared" si="207"/>
        <v>Young</v>
      </c>
      <c r="D4420" s="1" t="s">
        <v>38</v>
      </c>
      <c r="E4420" s="1" t="s">
        <v>17</v>
      </c>
      <c r="F4420" s="1" t="s">
        <v>40</v>
      </c>
      <c r="G4420" s="1" t="s">
        <v>41</v>
      </c>
      <c r="H4420" s="1">
        <v>3</v>
      </c>
      <c r="I4420" s="1" t="s">
        <v>26</v>
      </c>
      <c r="J4420" s="1" t="s">
        <v>21</v>
      </c>
      <c r="K4420" s="6">
        <v>1689.66</v>
      </c>
      <c r="L4420" s="6">
        <v>844.83</v>
      </c>
      <c r="M4420" s="1">
        <v>2</v>
      </c>
      <c r="N4420" s="8">
        <v>45474</v>
      </c>
      <c r="O4420" s="4" t="str">
        <f t="shared" si="208"/>
        <v>July 2024</v>
      </c>
      <c r="P4420" s="1" t="s">
        <v>28</v>
      </c>
      <c r="Q4420" s="1" t="s">
        <v>49</v>
      </c>
      <c r="R4420" s="6">
        <v>83.58</v>
      </c>
      <c r="S4420" s="6">
        <f t="shared" si="209"/>
        <v>1773.24</v>
      </c>
    </row>
    <row r="4421" spans="1:19" x14ac:dyDescent="0.35">
      <c r="A4421" s="1">
        <v>14050</v>
      </c>
      <c r="B4421" s="1">
        <v>19</v>
      </c>
      <c r="C4421" s="1" t="str">
        <f t="shared" si="207"/>
        <v>Young</v>
      </c>
      <c r="D4421" s="1" t="s">
        <v>38</v>
      </c>
      <c r="E4421" s="1" t="s">
        <v>17</v>
      </c>
      <c r="F4421" s="1" t="s">
        <v>18</v>
      </c>
      <c r="G4421" s="1" t="s">
        <v>81</v>
      </c>
      <c r="H4421" s="1">
        <v>5</v>
      </c>
      <c r="I4421" s="1" t="s">
        <v>26</v>
      </c>
      <c r="J4421" s="1" t="s">
        <v>21</v>
      </c>
      <c r="K4421" s="6">
        <v>10257.120000000001</v>
      </c>
      <c r="L4421" s="6">
        <v>1139.68</v>
      </c>
      <c r="M4421" s="1">
        <v>9</v>
      </c>
      <c r="N4421" s="8">
        <v>45474</v>
      </c>
      <c r="O4421" s="4" t="str">
        <f t="shared" si="208"/>
        <v>July 2024</v>
      </c>
      <c r="P4421" s="1" t="s">
        <v>79</v>
      </c>
      <c r="Q4421" s="1"/>
      <c r="R4421" s="6">
        <v>0</v>
      </c>
      <c r="S4421" s="6">
        <f t="shared" si="209"/>
        <v>10257.120000000001</v>
      </c>
    </row>
    <row r="4422" spans="1:19" x14ac:dyDescent="0.35">
      <c r="A4422" s="1">
        <v>16336</v>
      </c>
      <c r="B4422" s="1">
        <v>19</v>
      </c>
      <c r="C4422" s="1" t="str">
        <f t="shared" si="207"/>
        <v>Young</v>
      </c>
      <c r="D4422" s="1" t="s">
        <v>38</v>
      </c>
      <c r="E4422" s="1" t="s">
        <v>17</v>
      </c>
      <c r="F4422" s="1" t="s">
        <v>30</v>
      </c>
      <c r="G4422" s="1" t="s">
        <v>78</v>
      </c>
      <c r="H4422" s="1">
        <v>5</v>
      </c>
      <c r="I4422" s="1" t="s">
        <v>26</v>
      </c>
      <c r="J4422" s="1" t="s">
        <v>93</v>
      </c>
      <c r="K4422" s="6">
        <v>6743.2</v>
      </c>
      <c r="L4422" s="6">
        <v>674.32</v>
      </c>
      <c r="M4422" s="1">
        <v>10</v>
      </c>
      <c r="N4422" s="8">
        <v>45474</v>
      </c>
      <c r="O4422" s="4" t="str">
        <f t="shared" si="208"/>
        <v>July 2024</v>
      </c>
      <c r="P4422" s="1" t="s">
        <v>22</v>
      </c>
      <c r="Q4422" s="1" t="s">
        <v>95</v>
      </c>
      <c r="R4422" s="6">
        <v>160.62</v>
      </c>
      <c r="S4422" s="6">
        <f t="shared" si="209"/>
        <v>6903.82</v>
      </c>
    </row>
    <row r="4423" spans="1:19" x14ac:dyDescent="0.35">
      <c r="A4423" s="1">
        <v>2090</v>
      </c>
      <c r="B4423" s="1">
        <v>20</v>
      </c>
      <c r="C4423" s="1" t="str">
        <f t="shared" si="207"/>
        <v>Young</v>
      </c>
      <c r="D4423" s="1" t="s">
        <v>38</v>
      </c>
      <c r="E4423" s="1" t="s">
        <v>17</v>
      </c>
      <c r="F4423" s="1" t="s">
        <v>30</v>
      </c>
      <c r="G4423" s="1" t="s">
        <v>31</v>
      </c>
      <c r="H4423" s="1">
        <v>3</v>
      </c>
      <c r="I4423" s="1" t="s">
        <v>26</v>
      </c>
      <c r="J4423" s="1" t="s">
        <v>42</v>
      </c>
      <c r="K4423" s="6">
        <v>1391.88</v>
      </c>
      <c r="L4423" s="6">
        <v>463.96</v>
      </c>
      <c r="M4423" s="1">
        <v>3</v>
      </c>
      <c r="N4423" s="8">
        <v>45474</v>
      </c>
      <c r="O4423" s="4" t="str">
        <f t="shared" si="208"/>
        <v>July 2024</v>
      </c>
      <c r="P4423" s="1" t="s">
        <v>32</v>
      </c>
      <c r="Q4423" s="1" t="s">
        <v>52</v>
      </c>
      <c r="R4423" s="6">
        <v>42.64</v>
      </c>
      <c r="S4423" s="6">
        <f t="shared" si="209"/>
        <v>1434.5200000000002</v>
      </c>
    </row>
    <row r="4424" spans="1:19" x14ac:dyDescent="0.35">
      <c r="A4424" s="1">
        <v>13065</v>
      </c>
      <c r="B4424" s="1">
        <v>20</v>
      </c>
      <c r="C4424" s="1" t="str">
        <f t="shared" si="207"/>
        <v>Young</v>
      </c>
      <c r="D4424" s="1" t="s">
        <v>38</v>
      </c>
      <c r="E4424" s="1" t="s">
        <v>17</v>
      </c>
      <c r="F4424" s="1" t="s">
        <v>40</v>
      </c>
      <c r="G4424" s="1" t="s">
        <v>88</v>
      </c>
      <c r="H4424" s="1">
        <v>5</v>
      </c>
      <c r="I4424" s="1" t="s">
        <v>20</v>
      </c>
      <c r="J4424" s="1" t="s">
        <v>93</v>
      </c>
      <c r="K4424" s="6">
        <v>1838</v>
      </c>
      <c r="L4424" s="6">
        <v>459.5</v>
      </c>
      <c r="M4424" s="1">
        <v>4</v>
      </c>
      <c r="N4424" s="8">
        <v>45474</v>
      </c>
      <c r="O4424" s="4" t="str">
        <f t="shared" si="208"/>
        <v>July 2024</v>
      </c>
      <c r="P4424" s="1" t="s">
        <v>79</v>
      </c>
      <c r="Q4424" s="1" t="s">
        <v>118</v>
      </c>
      <c r="R4424" s="6">
        <v>166.81</v>
      </c>
      <c r="S4424" s="6">
        <f t="shared" si="209"/>
        <v>2004.81</v>
      </c>
    </row>
    <row r="4425" spans="1:19" x14ac:dyDescent="0.35">
      <c r="A4425" s="1">
        <v>9812</v>
      </c>
      <c r="B4425" s="1">
        <v>22</v>
      </c>
      <c r="C4425" s="1" t="str">
        <f t="shared" si="207"/>
        <v>Young</v>
      </c>
      <c r="D4425" s="1" t="s">
        <v>38</v>
      </c>
      <c r="E4425" s="1" t="s">
        <v>17</v>
      </c>
      <c r="F4425" s="1" t="s">
        <v>18</v>
      </c>
      <c r="G4425" s="1" t="s">
        <v>19</v>
      </c>
      <c r="H4425" s="1">
        <v>2</v>
      </c>
      <c r="I4425" s="1" t="s">
        <v>26</v>
      </c>
      <c r="J4425" s="1" t="s">
        <v>34</v>
      </c>
      <c r="K4425" s="6">
        <v>3955.95</v>
      </c>
      <c r="L4425" s="6">
        <v>791.19</v>
      </c>
      <c r="M4425" s="1">
        <v>5</v>
      </c>
      <c r="N4425" s="8">
        <v>45474</v>
      </c>
      <c r="O4425" s="4" t="str">
        <f t="shared" si="208"/>
        <v>July 2024</v>
      </c>
      <c r="P4425" s="1" t="s">
        <v>22</v>
      </c>
      <c r="Q4425" s="1" t="s">
        <v>29</v>
      </c>
      <c r="R4425" s="6">
        <v>46.28</v>
      </c>
      <c r="S4425" s="6">
        <f t="shared" si="209"/>
        <v>4002.23</v>
      </c>
    </row>
    <row r="4426" spans="1:19" x14ac:dyDescent="0.35">
      <c r="A4426" s="1">
        <v>19784</v>
      </c>
      <c r="B4426" s="1">
        <v>22</v>
      </c>
      <c r="C4426" s="1" t="str">
        <f t="shared" si="207"/>
        <v>Young</v>
      </c>
      <c r="D4426" s="1" t="s">
        <v>16</v>
      </c>
      <c r="E4426" s="1" t="s">
        <v>33</v>
      </c>
      <c r="F4426" s="1" t="s">
        <v>77</v>
      </c>
      <c r="G4426" s="1" t="s">
        <v>86</v>
      </c>
      <c r="H4426" s="1">
        <v>2</v>
      </c>
      <c r="I4426" s="1" t="s">
        <v>26</v>
      </c>
      <c r="J4426" s="1" t="s">
        <v>93</v>
      </c>
      <c r="K4426" s="6">
        <v>3250.62</v>
      </c>
      <c r="L4426" s="6">
        <v>361.18</v>
      </c>
      <c r="M4426" s="1">
        <v>9</v>
      </c>
      <c r="N4426" s="8">
        <v>45474</v>
      </c>
      <c r="O4426" s="4" t="str">
        <f t="shared" si="208"/>
        <v>July 2024</v>
      </c>
      <c r="P4426" s="1" t="s">
        <v>22</v>
      </c>
      <c r="Q4426" s="1"/>
      <c r="R4426" s="6">
        <v>0</v>
      </c>
      <c r="S4426" s="6">
        <f t="shared" si="209"/>
        <v>3250.62</v>
      </c>
    </row>
    <row r="4427" spans="1:19" x14ac:dyDescent="0.35">
      <c r="A4427" s="1">
        <v>15116</v>
      </c>
      <c r="B4427" s="1">
        <v>23</v>
      </c>
      <c r="C4427" s="1" t="str">
        <f t="shared" si="207"/>
        <v>Young</v>
      </c>
      <c r="D4427" s="1" t="s">
        <v>16</v>
      </c>
      <c r="E4427" s="1" t="s">
        <v>17</v>
      </c>
      <c r="F4427" s="1" t="s">
        <v>77</v>
      </c>
      <c r="G4427" s="1" t="s">
        <v>86</v>
      </c>
      <c r="H4427" s="1">
        <v>4</v>
      </c>
      <c r="I4427" s="1" t="s">
        <v>20</v>
      </c>
      <c r="J4427" s="1" t="s">
        <v>21</v>
      </c>
      <c r="K4427" s="6">
        <v>3611.8</v>
      </c>
      <c r="L4427" s="6">
        <v>361.18</v>
      </c>
      <c r="M4427" s="1">
        <v>10</v>
      </c>
      <c r="N4427" s="8">
        <v>45474</v>
      </c>
      <c r="O4427" s="4" t="str">
        <f t="shared" si="208"/>
        <v>July 2024</v>
      </c>
      <c r="P4427" s="1" t="s">
        <v>22</v>
      </c>
      <c r="Q4427" s="1" t="s">
        <v>113</v>
      </c>
      <c r="R4427" s="6">
        <v>100.07</v>
      </c>
      <c r="S4427" s="6">
        <f t="shared" si="209"/>
        <v>3711.8700000000003</v>
      </c>
    </row>
    <row r="4428" spans="1:19" x14ac:dyDescent="0.35">
      <c r="A4428" s="1">
        <v>18539</v>
      </c>
      <c r="B4428" s="1">
        <v>23</v>
      </c>
      <c r="C4428" s="1" t="str">
        <f t="shared" si="207"/>
        <v>Young</v>
      </c>
      <c r="D4428" s="1" t="s">
        <v>16</v>
      </c>
      <c r="E4428" s="1" t="s">
        <v>17</v>
      </c>
      <c r="F4428" s="1" t="s">
        <v>30</v>
      </c>
      <c r="G4428" s="1" t="s">
        <v>78</v>
      </c>
      <c r="H4428" s="1">
        <v>3</v>
      </c>
      <c r="I4428" s="1" t="s">
        <v>26</v>
      </c>
      <c r="J4428" s="1" t="s">
        <v>93</v>
      </c>
      <c r="K4428" s="6">
        <v>674.32</v>
      </c>
      <c r="L4428" s="6">
        <v>674.32</v>
      </c>
      <c r="M4428" s="1">
        <v>1</v>
      </c>
      <c r="N4428" s="8">
        <v>45474</v>
      </c>
      <c r="O4428" s="4" t="str">
        <f t="shared" si="208"/>
        <v>July 2024</v>
      </c>
      <c r="P4428" s="1" t="s">
        <v>22</v>
      </c>
      <c r="Q4428" s="1" t="s">
        <v>106</v>
      </c>
      <c r="R4428" s="6">
        <v>88.33</v>
      </c>
      <c r="S4428" s="6">
        <f t="shared" si="209"/>
        <v>762.65000000000009</v>
      </c>
    </row>
    <row r="4429" spans="1:19" x14ac:dyDescent="0.35">
      <c r="A4429" s="1">
        <v>8876</v>
      </c>
      <c r="B4429" s="1">
        <v>25</v>
      </c>
      <c r="C4429" s="1" t="str">
        <f t="shared" si="207"/>
        <v>Young</v>
      </c>
      <c r="D4429" s="1" t="s">
        <v>38</v>
      </c>
      <c r="E4429" s="1" t="s">
        <v>17</v>
      </c>
      <c r="F4429" s="1" t="s">
        <v>24</v>
      </c>
      <c r="G4429" s="1" t="s">
        <v>25</v>
      </c>
      <c r="H4429" s="1">
        <v>3</v>
      </c>
      <c r="I4429" s="1" t="s">
        <v>26</v>
      </c>
      <c r="J4429" s="1" t="s">
        <v>21</v>
      </c>
      <c r="K4429" s="6">
        <v>2223.27</v>
      </c>
      <c r="L4429" s="6">
        <v>247.03</v>
      </c>
      <c r="M4429" s="1">
        <v>9</v>
      </c>
      <c r="N4429" s="8">
        <v>45474</v>
      </c>
      <c r="O4429" s="4" t="str">
        <f t="shared" si="208"/>
        <v>July 2024</v>
      </c>
      <c r="P4429" s="1" t="s">
        <v>32</v>
      </c>
      <c r="Q4429" s="1" t="s">
        <v>50</v>
      </c>
      <c r="R4429" s="6">
        <v>60.68</v>
      </c>
      <c r="S4429" s="6">
        <f t="shared" si="209"/>
        <v>2283.9499999999998</v>
      </c>
    </row>
    <row r="4430" spans="1:19" x14ac:dyDescent="0.35">
      <c r="A4430" s="1">
        <v>7772</v>
      </c>
      <c r="B4430" s="1">
        <v>26</v>
      </c>
      <c r="C4430" s="1" t="str">
        <f t="shared" si="207"/>
        <v>Young</v>
      </c>
      <c r="D4430" s="1" t="s">
        <v>16</v>
      </c>
      <c r="E4430" s="1" t="s">
        <v>33</v>
      </c>
      <c r="F4430" s="1" t="s">
        <v>24</v>
      </c>
      <c r="G4430" s="1" t="s">
        <v>25</v>
      </c>
      <c r="H4430" s="1">
        <v>3</v>
      </c>
      <c r="I4430" s="1" t="s">
        <v>26</v>
      </c>
      <c r="J4430" s="1" t="s">
        <v>34</v>
      </c>
      <c r="K4430" s="6">
        <v>2223.27</v>
      </c>
      <c r="L4430" s="6">
        <v>247.03</v>
      </c>
      <c r="M4430" s="1">
        <v>9</v>
      </c>
      <c r="N4430" s="8">
        <v>45474</v>
      </c>
      <c r="O4430" s="4" t="str">
        <f t="shared" si="208"/>
        <v>July 2024</v>
      </c>
      <c r="P4430" s="1" t="s">
        <v>22</v>
      </c>
      <c r="Q4430" s="1" t="s">
        <v>70</v>
      </c>
      <c r="R4430" s="6">
        <v>78.13</v>
      </c>
      <c r="S4430" s="6">
        <f t="shared" si="209"/>
        <v>2301.4</v>
      </c>
    </row>
    <row r="4431" spans="1:19" x14ac:dyDescent="0.35">
      <c r="A4431" s="1">
        <v>13729</v>
      </c>
      <c r="B4431" s="1">
        <v>26</v>
      </c>
      <c r="C4431" s="1" t="str">
        <f t="shared" si="207"/>
        <v>Young</v>
      </c>
      <c r="D4431" s="1" t="s">
        <v>38</v>
      </c>
      <c r="E4431" s="1" t="s">
        <v>17</v>
      </c>
      <c r="F4431" s="1" t="s">
        <v>77</v>
      </c>
      <c r="G4431" s="1" t="s">
        <v>86</v>
      </c>
      <c r="H4431" s="1">
        <v>4</v>
      </c>
      <c r="I4431" s="1" t="s">
        <v>26</v>
      </c>
      <c r="J4431" s="1" t="s">
        <v>93</v>
      </c>
      <c r="K4431" s="6">
        <v>2167.08</v>
      </c>
      <c r="L4431" s="6">
        <v>361.18</v>
      </c>
      <c r="M4431" s="1">
        <v>6</v>
      </c>
      <c r="N4431" s="8">
        <v>45474</v>
      </c>
      <c r="O4431" s="4" t="str">
        <f t="shared" si="208"/>
        <v>July 2024</v>
      </c>
      <c r="P4431" s="1" t="s">
        <v>22</v>
      </c>
      <c r="Q4431" s="1" t="s">
        <v>92</v>
      </c>
      <c r="R4431" s="6">
        <v>107.66</v>
      </c>
      <c r="S4431" s="6">
        <f t="shared" si="209"/>
        <v>2274.7399999999998</v>
      </c>
    </row>
    <row r="4432" spans="1:19" x14ac:dyDescent="0.35">
      <c r="A4432" s="1">
        <v>8192</v>
      </c>
      <c r="B4432" s="1">
        <v>27</v>
      </c>
      <c r="C4432" s="1" t="str">
        <f t="shared" si="207"/>
        <v>Young</v>
      </c>
      <c r="D4432" s="1" t="s">
        <v>16</v>
      </c>
      <c r="E4432" s="1" t="s">
        <v>17</v>
      </c>
      <c r="F4432" s="1" t="s">
        <v>30</v>
      </c>
      <c r="G4432" s="1" t="s">
        <v>31</v>
      </c>
      <c r="H4432" s="1">
        <v>3</v>
      </c>
      <c r="I4432" s="1" t="s">
        <v>26</v>
      </c>
      <c r="J4432" s="1" t="s">
        <v>34</v>
      </c>
      <c r="K4432" s="6">
        <v>1391.88</v>
      </c>
      <c r="L4432" s="6">
        <v>463.96</v>
      </c>
      <c r="M4432" s="1">
        <v>3</v>
      </c>
      <c r="N4432" s="8">
        <v>45474</v>
      </c>
      <c r="O4432" s="4" t="str">
        <f t="shared" si="208"/>
        <v>July 2024</v>
      </c>
      <c r="P4432" s="1" t="s">
        <v>22</v>
      </c>
      <c r="Q4432" s="1" t="s">
        <v>55</v>
      </c>
      <c r="R4432" s="6">
        <v>65.45</v>
      </c>
      <c r="S4432" s="6">
        <f t="shared" si="209"/>
        <v>1457.3300000000002</v>
      </c>
    </row>
    <row r="4433" spans="1:19" x14ac:dyDescent="0.35">
      <c r="A4433" s="1">
        <v>13070</v>
      </c>
      <c r="B4433" s="1">
        <v>28</v>
      </c>
      <c r="C4433" s="1" t="str">
        <f t="shared" si="207"/>
        <v>Young</v>
      </c>
      <c r="D4433" s="1" t="s">
        <v>16</v>
      </c>
      <c r="E4433" s="1" t="s">
        <v>33</v>
      </c>
      <c r="F4433" s="1" t="s">
        <v>77</v>
      </c>
      <c r="G4433" s="1" t="s">
        <v>86</v>
      </c>
      <c r="H4433" s="1">
        <v>5</v>
      </c>
      <c r="I4433" s="1" t="s">
        <v>26</v>
      </c>
      <c r="J4433" s="1" t="s">
        <v>93</v>
      </c>
      <c r="K4433" s="6">
        <v>2528.2600000000002</v>
      </c>
      <c r="L4433" s="6">
        <v>361.18</v>
      </c>
      <c r="M4433" s="1">
        <v>7</v>
      </c>
      <c r="N4433" s="8">
        <v>45474</v>
      </c>
      <c r="O4433" s="4" t="str">
        <f t="shared" si="208"/>
        <v>July 2024</v>
      </c>
      <c r="P4433" s="1" t="s">
        <v>79</v>
      </c>
      <c r="Q4433" s="1" t="s">
        <v>111</v>
      </c>
      <c r="R4433" s="6">
        <v>164</v>
      </c>
      <c r="S4433" s="6">
        <f t="shared" si="209"/>
        <v>2692.26</v>
      </c>
    </row>
    <row r="4434" spans="1:19" x14ac:dyDescent="0.35">
      <c r="A4434" s="1">
        <v>19876</v>
      </c>
      <c r="B4434" s="1">
        <v>28</v>
      </c>
      <c r="C4434" s="1" t="str">
        <f t="shared" si="207"/>
        <v>Young</v>
      </c>
      <c r="D4434" s="1" t="s">
        <v>38</v>
      </c>
      <c r="E4434" s="1" t="s">
        <v>17</v>
      </c>
      <c r="F4434" s="1" t="s">
        <v>18</v>
      </c>
      <c r="G4434" s="1" t="s">
        <v>81</v>
      </c>
      <c r="H4434" s="1">
        <v>2</v>
      </c>
      <c r="I4434" s="1" t="s">
        <v>26</v>
      </c>
      <c r="J4434" s="1" t="s">
        <v>83</v>
      </c>
      <c r="K4434" s="6">
        <v>11396.8</v>
      </c>
      <c r="L4434" s="6">
        <v>1139.68</v>
      </c>
      <c r="M4434" s="1">
        <v>10</v>
      </c>
      <c r="N4434" s="8">
        <v>45474</v>
      </c>
      <c r="O4434" s="4" t="str">
        <f t="shared" si="208"/>
        <v>July 2024</v>
      </c>
      <c r="P4434" s="1" t="s">
        <v>84</v>
      </c>
      <c r="Q4434" s="1" t="s">
        <v>103</v>
      </c>
      <c r="R4434" s="6">
        <v>96.94</v>
      </c>
      <c r="S4434" s="6">
        <f t="shared" si="209"/>
        <v>11493.74</v>
      </c>
    </row>
    <row r="4435" spans="1:19" x14ac:dyDescent="0.35">
      <c r="A4435" s="1">
        <v>1308</v>
      </c>
      <c r="B4435" s="1">
        <v>30</v>
      </c>
      <c r="C4435" s="1" t="str">
        <f t="shared" si="207"/>
        <v>Young</v>
      </c>
      <c r="D4435" s="1" t="s">
        <v>38</v>
      </c>
      <c r="E4435" s="1" t="s">
        <v>33</v>
      </c>
      <c r="F4435" s="1" t="s">
        <v>30</v>
      </c>
      <c r="G4435" s="1" t="s">
        <v>31</v>
      </c>
      <c r="H4435" s="1">
        <v>3</v>
      </c>
      <c r="I4435" s="1" t="s">
        <v>26</v>
      </c>
      <c r="J4435" s="1" t="s">
        <v>27</v>
      </c>
      <c r="K4435" s="6">
        <v>1391.88</v>
      </c>
      <c r="L4435" s="6">
        <v>463.96</v>
      </c>
      <c r="M4435" s="1">
        <v>3</v>
      </c>
      <c r="N4435" s="8">
        <v>45474</v>
      </c>
      <c r="O4435" s="4" t="str">
        <f t="shared" si="208"/>
        <v>July 2024</v>
      </c>
      <c r="P4435" s="1" t="s">
        <v>22</v>
      </c>
      <c r="Q4435" s="1" t="s">
        <v>55</v>
      </c>
      <c r="R4435" s="6">
        <v>41.62</v>
      </c>
      <c r="S4435" s="6">
        <f t="shared" si="209"/>
        <v>1433.5</v>
      </c>
    </row>
    <row r="4436" spans="1:19" x14ac:dyDescent="0.35">
      <c r="A4436" s="1">
        <v>3372</v>
      </c>
      <c r="B4436" s="1">
        <v>31</v>
      </c>
      <c r="C4436" s="1" t="str">
        <f t="shared" si="207"/>
        <v>Young</v>
      </c>
      <c r="D4436" s="1" t="s">
        <v>38</v>
      </c>
      <c r="E4436" s="1" t="s">
        <v>17</v>
      </c>
      <c r="F4436" s="1" t="s">
        <v>18</v>
      </c>
      <c r="G4436" s="1" t="s">
        <v>36</v>
      </c>
      <c r="H4436" s="1">
        <v>5</v>
      </c>
      <c r="I4436" s="1" t="s">
        <v>26</v>
      </c>
      <c r="J4436" s="1" t="s">
        <v>21</v>
      </c>
      <c r="K4436" s="6">
        <v>166</v>
      </c>
      <c r="L4436" s="6">
        <v>20.75</v>
      </c>
      <c r="M4436" s="1">
        <v>8</v>
      </c>
      <c r="N4436" s="8">
        <v>45474</v>
      </c>
      <c r="O4436" s="4" t="str">
        <f t="shared" si="208"/>
        <v>July 2024</v>
      </c>
      <c r="P4436" s="1" t="s">
        <v>22</v>
      </c>
      <c r="Q4436" s="1"/>
      <c r="R4436" s="6">
        <v>0</v>
      </c>
      <c r="S4436" s="6">
        <f t="shared" si="209"/>
        <v>166</v>
      </c>
    </row>
    <row r="4437" spans="1:19" x14ac:dyDescent="0.35">
      <c r="A4437" s="1">
        <v>11236</v>
      </c>
      <c r="B4437" s="1">
        <v>31</v>
      </c>
      <c r="C4437" s="1" t="str">
        <f t="shared" si="207"/>
        <v>Young</v>
      </c>
      <c r="D4437" s="1" t="s">
        <v>16</v>
      </c>
      <c r="E4437" s="1" t="s">
        <v>17</v>
      </c>
      <c r="F4437" s="1" t="s">
        <v>24</v>
      </c>
      <c r="G4437" s="1" t="s">
        <v>85</v>
      </c>
      <c r="H4437" s="1">
        <v>1</v>
      </c>
      <c r="I4437" s="1" t="s">
        <v>26</v>
      </c>
      <c r="J4437" s="1" t="s">
        <v>93</v>
      </c>
      <c r="K4437" s="6">
        <v>1572.82</v>
      </c>
      <c r="L4437" s="6">
        <v>786.41</v>
      </c>
      <c r="M4437" s="1">
        <v>2</v>
      </c>
      <c r="N4437" s="8">
        <v>45474</v>
      </c>
      <c r="O4437" s="4" t="str">
        <f t="shared" si="208"/>
        <v>July 2024</v>
      </c>
      <c r="P4437" s="1" t="s">
        <v>22</v>
      </c>
      <c r="Q4437" s="1" t="s">
        <v>37</v>
      </c>
      <c r="R4437" s="6">
        <v>63.77</v>
      </c>
      <c r="S4437" s="6">
        <f t="shared" si="209"/>
        <v>1636.59</v>
      </c>
    </row>
    <row r="4438" spans="1:19" x14ac:dyDescent="0.35">
      <c r="A4438" s="1">
        <v>18185</v>
      </c>
      <c r="B4438" s="1">
        <v>31</v>
      </c>
      <c r="C4438" s="1" t="str">
        <f t="shared" si="207"/>
        <v>Young</v>
      </c>
      <c r="D4438" s="1" t="s">
        <v>38</v>
      </c>
      <c r="E4438" s="1" t="s">
        <v>17</v>
      </c>
      <c r="F4438" s="1" t="s">
        <v>18</v>
      </c>
      <c r="G4438" s="1" t="s">
        <v>81</v>
      </c>
      <c r="H4438" s="1">
        <v>5</v>
      </c>
      <c r="I4438" s="1" t="s">
        <v>20</v>
      </c>
      <c r="J4438" s="1" t="s">
        <v>93</v>
      </c>
      <c r="K4438" s="6">
        <v>9117.44</v>
      </c>
      <c r="L4438" s="6">
        <v>1139.68</v>
      </c>
      <c r="M4438" s="1">
        <v>8</v>
      </c>
      <c r="N4438" s="8">
        <v>45474</v>
      </c>
      <c r="O4438" s="4" t="str">
        <f t="shared" si="208"/>
        <v>July 2024</v>
      </c>
      <c r="P4438" s="1" t="s">
        <v>79</v>
      </c>
      <c r="Q4438" s="1"/>
      <c r="R4438" s="6">
        <v>0</v>
      </c>
      <c r="S4438" s="6">
        <f t="shared" si="209"/>
        <v>9117.44</v>
      </c>
    </row>
    <row r="4439" spans="1:19" x14ac:dyDescent="0.35">
      <c r="A4439" s="1">
        <v>8263</v>
      </c>
      <c r="B4439" s="1">
        <v>33</v>
      </c>
      <c r="C4439" s="1" t="str">
        <f t="shared" si="207"/>
        <v>Young</v>
      </c>
      <c r="D4439" s="1" t="s">
        <v>38</v>
      </c>
      <c r="E4439" s="1" t="s">
        <v>17</v>
      </c>
      <c r="F4439" s="1" t="s">
        <v>30</v>
      </c>
      <c r="G4439" s="1" t="s">
        <v>31</v>
      </c>
      <c r="H4439" s="1">
        <v>3</v>
      </c>
      <c r="I4439" s="1" t="s">
        <v>26</v>
      </c>
      <c r="J4439" s="1" t="s">
        <v>27</v>
      </c>
      <c r="K4439" s="6">
        <v>1855.84</v>
      </c>
      <c r="L4439" s="6">
        <v>463.96</v>
      </c>
      <c r="M4439" s="1">
        <v>4</v>
      </c>
      <c r="N4439" s="8">
        <v>45474</v>
      </c>
      <c r="O4439" s="4" t="str">
        <f t="shared" si="208"/>
        <v>July 2024</v>
      </c>
      <c r="P4439" s="1" t="s">
        <v>28</v>
      </c>
      <c r="Q4439" s="1" t="s">
        <v>65</v>
      </c>
      <c r="R4439" s="6">
        <v>42.8</v>
      </c>
      <c r="S4439" s="6">
        <f t="shared" si="209"/>
        <v>1898.6399999999999</v>
      </c>
    </row>
    <row r="4440" spans="1:19" x14ac:dyDescent="0.35">
      <c r="A4440" s="1">
        <v>9477</v>
      </c>
      <c r="B4440" s="1">
        <v>33</v>
      </c>
      <c r="C4440" s="1" t="str">
        <f t="shared" si="207"/>
        <v>Young</v>
      </c>
      <c r="D4440" s="1" t="s">
        <v>38</v>
      </c>
      <c r="E4440" s="1" t="s">
        <v>33</v>
      </c>
      <c r="F4440" s="1" t="s">
        <v>40</v>
      </c>
      <c r="G4440" s="1" t="s">
        <v>41</v>
      </c>
      <c r="H4440" s="1">
        <v>3</v>
      </c>
      <c r="I4440" s="1" t="s">
        <v>20</v>
      </c>
      <c r="J4440" s="1" t="s">
        <v>42</v>
      </c>
      <c r="K4440" s="6">
        <v>2534.4899999999998</v>
      </c>
      <c r="L4440" s="6">
        <v>844.83</v>
      </c>
      <c r="M4440" s="1">
        <v>3</v>
      </c>
      <c r="N4440" s="8">
        <v>45474</v>
      </c>
      <c r="O4440" s="4" t="str">
        <f t="shared" si="208"/>
        <v>July 2024</v>
      </c>
      <c r="P4440" s="1" t="s">
        <v>22</v>
      </c>
      <c r="Q4440" s="1" t="s">
        <v>29</v>
      </c>
      <c r="R4440" s="6">
        <v>12.92</v>
      </c>
      <c r="S4440" s="6">
        <f t="shared" si="209"/>
        <v>2547.41</v>
      </c>
    </row>
    <row r="4441" spans="1:19" x14ac:dyDescent="0.35">
      <c r="A4441" s="1">
        <v>6689</v>
      </c>
      <c r="B4441" s="1">
        <v>34</v>
      </c>
      <c r="C4441" s="1" t="str">
        <f t="shared" si="207"/>
        <v>Young</v>
      </c>
      <c r="D4441" s="1" t="s">
        <v>16</v>
      </c>
      <c r="E4441" s="1" t="s">
        <v>33</v>
      </c>
      <c r="F4441" s="1" t="s">
        <v>30</v>
      </c>
      <c r="G4441" s="1" t="s">
        <v>31</v>
      </c>
      <c r="H4441" s="1">
        <v>3</v>
      </c>
      <c r="I4441" s="1" t="s">
        <v>26</v>
      </c>
      <c r="J4441" s="1" t="s">
        <v>27</v>
      </c>
      <c r="K4441" s="6">
        <v>3247.72</v>
      </c>
      <c r="L4441" s="6">
        <v>463.96</v>
      </c>
      <c r="M4441" s="1">
        <v>7</v>
      </c>
      <c r="N4441" s="8">
        <v>45474</v>
      </c>
      <c r="O4441" s="4" t="str">
        <f t="shared" si="208"/>
        <v>July 2024</v>
      </c>
      <c r="P4441" s="1" t="s">
        <v>32</v>
      </c>
      <c r="Q4441" s="1" t="s">
        <v>51</v>
      </c>
      <c r="R4441" s="6">
        <v>30.93</v>
      </c>
      <c r="S4441" s="6">
        <f t="shared" si="209"/>
        <v>3278.6499999999996</v>
      </c>
    </row>
    <row r="4442" spans="1:19" x14ac:dyDescent="0.35">
      <c r="A4442" s="1">
        <v>18377</v>
      </c>
      <c r="B4442" s="1">
        <v>36</v>
      </c>
      <c r="C4442" s="1" t="str">
        <f t="shared" si="207"/>
        <v>Middle-Aged</v>
      </c>
      <c r="D4442" s="1" t="s">
        <v>16</v>
      </c>
      <c r="E4442" s="1" t="s">
        <v>17</v>
      </c>
      <c r="F4442" s="1" t="s">
        <v>24</v>
      </c>
      <c r="G4442" s="1" t="s">
        <v>85</v>
      </c>
      <c r="H4442" s="1">
        <v>5</v>
      </c>
      <c r="I4442" s="1" t="s">
        <v>20</v>
      </c>
      <c r="J4442" s="1" t="s">
        <v>83</v>
      </c>
      <c r="K4442" s="6">
        <v>5504.87</v>
      </c>
      <c r="L4442" s="6">
        <v>786.41</v>
      </c>
      <c r="M4442" s="1">
        <v>7</v>
      </c>
      <c r="N4442" s="8">
        <v>45474</v>
      </c>
      <c r="O4442" s="4" t="str">
        <f t="shared" si="208"/>
        <v>July 2024</v>
      </c>
      <c r="P4442" s="1" t="s">
        <v>84</v>
      </c>
      <c r="Q4442" s="1" t="s">
        <v>107</v>
      </c>
      <c r="R4442" s="6">
        <v>166.12</v>
      </c>
      <c r="S4442" s="6">
        <f t="shared" si="209"/>
        <v>5670.99</v>
      </c>
    </row>
    <row r="4443" spans="1:19" x14ac:dyDescent="0.35">
      <c r="A4443" s="1">
        <v>18769</v>
      </c>
      <c r="B4443" s="1">
        <v>36</v>
      </c>
      <c r="C4443" s="1" t="str">
        <f t="shared" si="207"/>
        <v>Middle-Aged</v>
      </c>
      <c r="D4443" s="1" t="s">
        <v>38</v>
      </c>
      <c r="E4443" s="1" t="s">
        <v>17</v>
      </c>
      <c r="F4443" s="1" t="s">
        <v>24</v>
      </c>
      <c r="G4443" s="1" t="s">
        <v>85</v>
      </c>
      <c r="H4443" s="1">
        <v>2</v>
      </c>
      <c r="I4443" s="1" t="s">
        <v>26</v>
      </c>
      <c r="J4443" s="1" t="s">
        <v>21</v>
      </c>
      <c r="K4443" s="6">
        <v>1572.82</v>
      </c>
      <c r="L4443" s="6">
        <v>786.41</v>
      </c>
      <c r="M4443" s="1">
        <v>2</v>
      </c>
      <c r="N4443" s="8">
        <v>45474</v>
      </c>
      <c r="O4443" s="4" t="str">
        <f t="shared" si="208"/>
        <v>July 2024</v>
      </c>
      <c r="P4443" s="1" t="s">
        <v>84</v>
      </c>
      <c r="Q4443" s="1" t="s">
        <v>122</v>
      </c>
      <c r="R4443" s="6">
        <v>124.69</v>
      </c>
      <c r="S4443" s="6">
        <f t="shared" si="209"/>
        <v>1697.51</v>
      </c>
    </row>
    <row r="4444" spans="1:19" x14ac:dyDescent="0.35">
      <c r="A4444" s="1">
        <v>7115</v>
      </c>
      <c r="B4444" s="1">
        <v>37</v>
      </c>
      <c r="C4444" s="1" t="str">
        <f t="shared" si="207"/>
        <v>Middle-Aged</v>
      </c>
      <c r="D4444" s="1" t="s">
        <v>38</v>
      </c>
      <c r="E4444" s="1" t="s">
        <v>17</v>
      </c>
      <c r="F4444" s="1" t="s">
        <v>24</v>
      </c>
      <c r="G4444" s="1" t="s">
        <v>25</v>
      </c>
      <c r="H4444" s="1">
        <v>3</v>
      </c>
      <c r="I4444" s="1" t="s">
        <v>20</v>
      </c>
      <c r="J4444" s="1" t="s">
        <v>27</v>
      </c>
      <c r="K4444" s="6">
        <v>1976.24</v>
      </c>
      <c r="L4444" s="6">
        <v>247.03</v>
      </c>
      <c r="M4444" s="1">
        <v>8</v>
      </c>
      <c r="N4444" s="8">
        <v>45474</v>
      </c>
      <c r="O4444" s="4" t="str">
        <f t="shared" si="208"/>
        <v>July 2024</v>
      </c>
      <c r="P4444" s="1" t="s">
        <v>22</v>
      </c>
      <c r="Q4444" s="1" t="s">
        <v>35</v>
      </c>
      <c r="R4444" s="6">
        <v>58.65</v>
      </c>
      <c r="S4444" s="6">
        <f t="shared" si="209"/>
        <v>2034.89</v>
      </c>
    </row>
    <row r="4445" spans="1:19" x14ac:dyDescent="0.35">
      <c r="A4445" s="1">
        <v>13831</v>
      </c>
      <c r="B4445" s="1">
        <v>37</v>
      </c>
      <c r="C4445" s="1" t="str">
        <f t="shared" si="207"/>
        <v>Middle-Aged</v>
      </c>
      <c r="D4445" s="1" t="s">
        <v>38</v>
      </c>
      <c r="E4445" s="1" t="s">
        <v>17</v>
      </c>
      <c r="F4445" s="1" t="s">
        <v>30</v>
      </c>
      <c r="G4445" s="1" t="s">
        <v>78</v>
      </c>
      <c r="H4445" s="1">
        <v>5</v>
      </c>
      <c r="I4445" s="1" t="s">
        <v>26</v>
      </c>
      <c r="J4445" s="1" t="s">
        <v>93</v>
      </c>
      <c r="K4445" s="6">
        <v>1348.64</v>
      </c>
      <c r="L4445" s="6">
        <v>674.32</v>
      </c>
      <c r="M4445" s="1">
        <v>2</v>
      </c>
      <c r="N4445" s="8">
        <v>45474</v>
      </c>
      <c r="O4445" s="4" t="str">
        <f t="shared" si="208"/>
        <v>July 2024</v>
      </c>
      <c r="P4445" s="1" t="s">
        <v>79</v>
      </c>
      <c r="Q4445" s="1" t="s">
        <v>105</v>
      </c>
      <c r="R4445" s="6">
        <v>155.1</v>
      </c>
      <c r="S4445" s="6">
        <f t="shared" si="209"/>
        <v>1503.74</v>
      </c>
    </row>
    <row r="4446" spans="1:19" x14ac:dyDescent="0.35">
      <c r="A4446" s="1">
        <v>6177</v>
      </c>
      <c r="B4446" s="1">
        <v>38</v>
      </c>
      <c r="C4446" s="1" t="str">
        <f t="shared" si="207"/>
        <v>Middle-Aged</v>
      </c>
      <c r="D4446" s="1" t="s">
        <v>16</v>
      </c>
      <c r="E4446" s="1" t="s">
        <v>17</v>
      </c>
      <c r="F4446" s="1" t="s">
        <v>18</v>
      </c>
      <c r="G4446" s="1" t="s">
        <v>19</v>
      </c>
      <c r="H4446" s="1">
        <v>2</v>
      </c>
      <c r="I4446" s="1" t="s">
        <v>20</v>
      </c>
      <c r="J4446" s="1" t="s">
        <v>42</v>
      </c>
      <c r="K4446" s="6">
        <v>5538.33</v>
      </c>
      <c r="L4446" s="6">
        <v>791.19</v>
      </c>
      <c r="M4446" s="1">
        <v>7</v>
      </c>
      <c r="N4446" s="8">
        <v>45474</v>
      </c>
      <c r="O4446" s="4" t="str">
        <f t="shared" si="208"/>
        <v>July 2024</v>
      </c>
      <c r="P4446" s="1" t="s">
        <v>28</v>
      </c>
      <c r="Q4446" s="1" t="s">
        <v>69</v>
      </c>
      <c r="R4446" s="6">
        <v>88.69</v>
      </c>
      <c r="S4446" s="6">
        <f t="shared" si="209"/>
        <v>5627.0199999999995</v>
      </c>
    </row>
    <row r="4447" spans="1:19" x14ac:dyDescent="0.35">
      <c r="A4447" s="1">
        <v>11309</v>
      </c>
      <c r="B4447" s="1">
        <v>38</v>
      </c>
      <c r="C4447" s="1" t="str">
        <f t="shared" si="207"/>
        <v>Middle-Aged</v>
      </c>
      <c r="D4447" s="1" t="s">
        <v>38</v>
      </c>
      <c r="E4447" s="1" t="s">
        <v>33</v>
      </c>
      <c r="F4447" s="1" t="s">
        <v>24</v>
      </c>
      <c r="G4447" s="1" t="s">
        <v>85</v>
      </c>
      <c r="H4447" s="1">
        <v>1</v>
      </c>
      <c r="I4447" s="1" t="s">
        <v>26</v>
      </c>
      <c r="J4447" s="1" t="s">
        <v>83</v>
      </c>
      <c r="K4447" s="6">
        <v>7077.69</v>
      </c>
      <c r="L4447" s="6">
        <v>786.41</v>
      </c>
      <c r="M4447" s="1">
        <v>9</v>
      </c>
      <c r="N4447" s="8">
        <v>45474</v>
      </c>
      <c r="O4447" s="4" t="str">
        <f t="shared" si="208"/>
        <v>July 2024</v>
      </c>
      <c r="P4447" s="1" t="s">
        <v>22</v>
      </c>
      <c r="Q4447" s="1" t="s">
        <v>103</v>
      </c>
      <c r="R4447" s="6">
        <v>127.37</v>
      </c>
      <c r="S4447" s="6">
        <f t="shared" si="209"/>
        <v>7205.0599999999995</v>
      </c>
    </row>
    <row r="4448" spans="1:19" x14ac:dyDescent="0.35">
      <c r="A4448" s="1">
        <v>17668</v>
      </c>
      <c r="B4448" s="1">
        <v>39</v>
      </c>
      <c r="C4448" s="1" t="str">
        <f t="shared" si="207"/>
        <v>Middle-Aged</v>
      </c>
      <c r="D4448" s="1" t="s">
        <v>38</v>
      </c>
      <c r="E4448" s="1" t="s">
        <v>33</v>
      </c>
      <c r="F4448" s="1" t="s">
        <v>40</v>
      </c>
      <c r="G4448" s="1" t="s">
        <v>88</v>
      </c>
      <c r="H4448" s="1">
        <v>5</v>
      </c>
      <c r="I4448" s="1" t="s">
        <v>26</v>
      </c>
      <c r="J4448" s="1" t="s">
        <v>93</v>
      </c>
      <c r="K4448" s="6">
        <v>1838</v>
      </c>
      <c r="L4448" s="6">
        <v>459.5</v>
      </c>
      <c r="M4448" s="1">
        <v>4</v>
      </c>
      <c r="N4448" s="8">
        <v>45474</v>
      </c>
      <c r="O4448" s="4" t="str">
        <f t="shared" si="208"/>
        <v>July 2024</v>
      </c>
      <c r="P4448" s="1" t="s">
        <v>84</v>
      </c>
      <c r="Q4448" s="1"/>
      <c r="R4448" s="6">
        <v>0</v>
      </c>
      <c r="S4448" s="6">
        <f t="shared" si="209"/>
        <v>1838</v>
      </c>
    </row>
    <row r="4449" spans="1:19" x14ac:dyDescent="0.35">
      <c r="A4449" s="1">
        <v>7443</v>
      </c>
      <c r="B4449" s="1">
        <v>41</v>
      </c>
      <c r="C4449" s="1" t="str">
        <f t="shared" si="207"/>
        <v>Middle-Aged</v>
      </c>
      <c r="D4449" s="1" t="s">
        <v>38</v>
      </c>
      <c r="E4449" s="1" t="s">
        <v>33</v>
      </c>
      <c r="F4449" s="1" t="s">
        <v>18</v>
      </c>
      <c r="G4449" s="1" t="s">
        <v>36</v>
      </c>
      <c r="H4449" s="1">
        <v>5</v>
      </c>
      <c r="I4449" s="1" t="s">
        <v>26</v>
      </c>
      <c r="J4449" s="1" t="s">
        <v>42</v>
      </c>
      <c r="K4449" s="6">
        <v>145.25</v>
      </c>
      <c r="L4449" s="6">
        <v>20.75</v>
      </c>
      <c r="M4449" s="1">
        <v>7</v>
      </c>
      <c r="N4449" s="8">
        <v>45474</v>
      </c>
      <c r="O4449" s="4" t="str">
        <f t="shared" si="208"/>
        <v>July 2024</v>
      </c>
      <c r="P4449" s="1" t="s">
        <v>22</v>
      </c>
      <c r="Q4449" s="1" t="s">
        <v>55</v>
      </c>
      <c r="R4449" s="6">
        <v>48.17</v>
      </c>
      <c r="S4449" s="6">
        <f t="shared" si="209"/>
        <v>193.42000000000002</v>
      </c>
    </row>
    <row r="4450" spans="1:19" x14ac:dyDescent="0.35">
      <c r="A4450" s="1">
        <v>7557</v>
      </c>
      <c r="B4450" s="1">
        <v>42</v>
      </c>
      <c r="C4450" s="1" t="str">
        <f t="shared" si="207"/>
        <v>Middle-Aged</v>
      </c>
      <c r="D4450" s="1" t="s">
        <v>16</v>
      </c>
      <c r="E4450" s="1" t="s">
        <v>17</v>
      </c>
      <c r="F4450" s="1" t="s">
        <v>18</v>
      </c>
      <c r="G4450" s="1" t="s">
        <v>36</v>
      </c>
      <c r="H4450" s="1">
        <v>5</v>
      </c>
      <c r="I4450" s="1" t="s">
        <v>26</v>
      </c>
      <c r="J4450" s="1" t="s">
        <v>27</v>
      </c>
      <c r="K4450" s="6">
        <v>166</v>
      </c>
      <c r="L4450" s="6">
        <v>20.75</v>
      </c>
      <c r="M4450" s="1">
        <v>8</v>
      </c>
      <c r="N4450" s="8">
        <v>45474</v>
      </c>
      <c r="O4450" s="4" t="str">
        <f t="shared" si="208"/>
        <v>July 2024</v>
      </c>
      <c r="P4450" s="1" t="s">
        <v>32</v>
      </c>
      <c r="Q4450" s="1"/>
      <c r="R4450" s="6">
        <v>0</v>
      </c>
      <c r="S4450" s="6">
        <f t="shared" si="209"/>
        <v>166</v>
      </c>
    </row>
    <row r="4451" spans="1:19" x14ac:dyDescent="0.35">
      <c r="A4451" s="1">
        <v>18970</v>
      </c>
      <c r="B4451" s="1">
        <v>43</v>
      </c>
      <c r="C4451" s="1" t="str">
        <f t="shared" si="207"/>
        <v>Middle-Aged</v>
      </c>
      <c r="D4451" s="1" t="s">
        <v>16</v>
      </c>
      <c r="E4451" s="1" t="s">
        <v>17</v>
      </c>
      <c r="F4451" s="1" t="s">
        <v>30</v>
      </c>
      <c r="G4451" s="1" t="s">
        <v>78</v>
      </c>
      <c r="H4451" s="1">
        <v>1</v>
      </c>
      <c r="I4451" s="1" t="s">
        <v>26</v>
      </c>
      <c r="J4451" s="1" t="s">
        <v>83</v>
      </c>
      <c r="K4451" s="6">
        <v>2697.28</v>
      </c>
      <c r="L4451" s="6">
        <v>674.32</v>
      </c>
      <c r="M4451" s="1">
        <v>4</v>
      </c>
      <c r="N4451" s="8">
        <v>45474</v>
      </c>
      <c r="O4451" s="4" t="str">
        <f t="shared" si="208"/>
        <v>July 2024</v>
      </c>
      <c r="P4451" s="1" t="s">
        <v>79</v>
      </c>
      <c r="Q4451" s="1" t="s">
        <v>82</v>
      </c>
      <c r="R4451" s="6">
        <v>185.03</v>
      </c>
      <c r="S4451" s="6">
        <f t="shared" si="209"/>
        <v>2882.3100000000004</v>
      </c>
    </row>
    <row r="4452" spans="1:19" x14ac:dyDescent="0.35">
      <c r="A4452" s="1">
        <v>19630</v>
      </c>
      <c r="B4452" s="1">
        <v>44</v>
      </c>
      <c r="C4452" s="1" t="str">
        <f t="shared" si="207"/>
        <v>Middle-Aged</v>
      </c>
      <c r="D4452" s="1" t="s">
        <v>38</v>
      </c>
      <c r="E4452" s="1" t="s">
        <v>33</v>
      </c>
      <c r="F4452" s="1" t="s">
        <v>18</v>
      </c>
      <c r="G4452" s="1" t="s">
        <v>81</v>
      </c>
      <c r="H4452" s="1">
        <v>2</v>
      </c>
      <c r="I4452" s="1" t="s">
        <v>26</v>
      </c>
      <c r="J4452" s="1" t="s">
        <v>83</v>
      </c>
      <c r="K4452" s="6">
        <v>1139.68</v>
      </c>
      <c r="L4452" s="6">
        <v>1139.68</v>
      </c>
      <c r="M4452" s="1">
        <v>1</v>
      </c>
      <c r="N4452" s="8">
        <v>45474</v>
      </c>
      <c r="O4452" s="4" t="str">
        <f t="shared" si="208"/>
        <v>July 2024</v>
      </c>
      <c r="P4452" s="1" t="s">
        <v>79</v>
      </c>
      <c r="Q4452" s="1" t="s">
        <v>90</v>
      </c>
      <c r="R4452" s="6">
        <v>90.37</v>
      </c>
      <c r="S4452" s="6">
        <f t="shared" si="209"/>
        <v>1230.0500000000002</v>
      </c>
    </row>
    <row r="4453" spans="1:19" x14ac:dyDescent="0.35">
      <c r="A4453" s="1">
        <v>18192</v>
      </c>
      <c r="B4453" s="1">
        <v>45</v>
      </c>
      <c r="C4453" s="1" t="str">
        <f t="shared" si="207"/>
        <v>Middle-Aged</v>
      </c>
      <c r="D4453" s="1" t="s">
        <v>16</v>
      </c>
      <c r="E4453" s="1" t="s">
        <v>17</v>
      </c>
      <c r="F4453" s="1" t="s">
        <v>40</v>
      </c>
      <c r="G4453" s="1" t="s">
        <v>88</v>
      </c>
      <c r="H4453" s="1">
        <v>2</v>
      </c>
      <c r="I4453" s="1" t="s">
        <v>26</v>
      </c>
      <c r="J4453" s="1" t="s">
        <v>21</v>
      </c>
      <c r="K4453" s="6">
        <v>2757</v>
      </c>
      <c r="L4453" s="6">
        <v>459.5</v>
      </c>
      <c r="M4453" s="1">
        <v>6</v>
      </c>
      <c r="N4453" s="8">
        <v>45474</v>
      </c>
      <c r="O4453" s="4" t="str">
        <f t="shared" si="208"/>
        <v>July 2024</v>
      </c>
      <c r="P4453" s="1" t="s">
        <v>84</v>
      </c>
      <c r="Q4453" s="1" t="s">
        <v>107</v>
      </c>
      <c r="R4453" s="6">
        <v>78.88</v>
      </c>
      <c r="S4453" s="6">
        <f t="shared" si="209"/>
        <v>2835.88</v>
      </c>
    </row>
    <row r="4454" spans="1:19" x14ac:dyDescent="0.35">
      <c r="A4454" s="1">
        <v>19559</v>
      </c>
      <c r="B4454" s="1">
        <v>45</v>
      </c>
      <c r="C4454" s="1" t="str">
        <f t="shared" si="207"/>
        <v>Middle-Aged</v>
      </c>
      <c r="D4454" s="1" t="s">
        <v>38</v>
      </c>
      <c r="E4454" s="1" t="s">
        <v>17</v>
      </c>
      <c r="F4454" s="1" t="s">
        <v>24</v>
      </c>
      <c r="G4454" s="1" t="s">
        <v>85</v>
      </c>
      <c r="H4454" s="1">
        <v>4</v>
      </c>
      <c r="I4454" s="1" t="s">
        <v>26</v>
      </c>
      <c r="J4454" s="1" t="s">
        <v>93</v>
      </c>
      <c r="K4454" s="6">
        <v>3932.05</v>
      </c>
      <c r="L4454" s="6">
        <v>786.41</v>
      </c>
      <c r="M4454" s="1">
        <v>5</v>
      </c>
      <c r="N4454" s="8">
        <v>45474</v>
      </c>
      <c r="O4454" s="4" t="str">
        <f t="shared" si="208"/>
        <v>July 2024</v>
      </c>
      <c r="P4454" s="1" t="s">
        <v>22</v>
      </c>
      <c r="Q4454" s="1"/>
      <c r="R4454" s="6">
        <v>0</v>
      </c>
      <c r="S4454" s="6">
        <f t="shared" si="209"/>
        <v>3932.05</v>
      </c>
    </row>
    <row r="4455" spans="1:19" x14ac:dyDescent="0.35">
      <c r="A4455" s="1">
        <v>17404</v>
      </c>
      <c r="B4455" s="1">
        <v>46</v>
      </c>
      <c r="C4455" s="1" t="str">
        <f t="shared" si="207"/>
        <v>Middle-Aged</v>
      </c>
      <c r="D4455" s="1" t="s">
        <v>16</v>
      </c>
      <c r="E4455" s="1" t="s">
        <v>17</v>
      </c>
      <c r="F4455" s="1" t="s">
        <v>18</v>
      </c>
      <c r="G4455" s="1" t="s">
        <v>81</v>
      </c>
      <c r="H4455" s="1">
        <v>4</v>
      </c>
      <c r="I4455" s="1" t="s">
        <v>26</v>
      </c>
      <c r="J4455" s="1" t="s">
        <v>21</v>
      </c>
      <c r="K4455" s="6">
        <v>1139.68</v>
      </c>
      <c r="L4455" s="6">
        <v>1139.68</v>
      </c>
      <c r="M4455" s="1">
        <v>1</v>
      </c>
      <c r="N4455" s="8">
        <v>45474</v>
      </c>
      <c r="O4455" s="4" t="str">
        <f t="shared" si="208"/>
        <v>July 2024</v>
      </c>
      <c r="P4455" s="1" t="s">
        <v>79</v>
      </c>
      <c r="Q4455" s="1" t="s">
        <v>116</v>
      </c>
      <c r="R4455" s="6">
        <v>113.52</v>
      </c>
      <c r="S4455" s="6">
        <f t="shared" si="209"/>
        <v>1253.2</v>
      </c>
    </row>
    <row r="4456" spans="1:19" x14ac:dyDescent="0.35">
      <c r="A4456" s="1">
        <v>7075</v>
      </c>
      <c r="B4456" s="1">
        <v>47</v>
      </c>
      <c r="C4456" s="1" t="str">
        <f t="shared" si="207"/>
        <v>Middle-Aged</v>
      </c>
      <c r="D4456" s="1" t="s">
        <v>38</v>
      </c>
      <c r="E4456" s="1" t="s">
        <v>17</v>
      </c>
      <c r="F4456" s="1" t="s">
        <v>40</v>
      </c>
      <c r="G4456" s="1" t="s">
        <v>41</v>
      </c>
      <c r="H4456" s="1">
        <v>3</v>
      </c>
      <c r="I4456" s="1" t="s">
        <v>26</v>
      </c>
      <c r="J4456" s="1" t="s">
        <v>34</v>
      </c>
      <c r="K4456" s="6">
        <v>5068.9799999999996</v>
      </c>
      <c r="L4456" s="6">
        <v>844.83</v>
      </c>
      <c r="M4456" s="1">
        <v>6</v>
      </c>
      <c r="N4456" s="8">
        <v>45474</v>
      </c>
      <c r="O4456" s="4" t="str">
        <f t="shared" si="208"/>
        <v>July 2024</v>
      </c>
      <c r="P4456" s="1" t="s">
        <v>32</v>
      </c>
      <c r="Q4456" s="1"/>
      <c r="R4456" s="6">
        <v>0</v>
      </c>
      <c r="S4456" s="6">
        <f t="shared" si="209"/>
        <v>5068.9799999999996</v>
      </c>
    </row>
    <row r="4457" spans="1:19" x14ac:dyDescent="0.35">
      <c r="A4457" s="1">
        <v>6495</v>
      </c>
      <c r="B4457" s="1">
        <v>50</v>
      </c>
      <c r="C4457" s="1" t="str">
        <f t="shared" si="207"/>
        <v>Middle-Aged</v>
      </c>
      <c r="D4457" s="1" t="s">
        <v>38</v>
      </c>
      <c r="E4457" s="1" t="s">
        <v>17</v>
      </c>
      <c r="F4457" s="1" t="s">
        <v>18</v>
      </c>
      <c r="G4457" s="1" t="s">
        <v>19</v>
      </c>
      <c r="H4457" s="1">
        <v>2</v>
      </c>
      <c r="I4457" s="1" t="s">
        <v>20</v>
      </c>
      <c r="J4457" s="1" t="s">
        <v>21</v>
      </c>
      <c r="K4457" s="6">
        <v>6329.52</v>
      </c>
      <c r="L4457" s="6">
        <v>791.19</v>
      </c>
      <c r="M4457" s="1">
        <v>8</v>
      </c>
      <c r="N4457" s="8">
        <v>45474</v>
      </c>
      <c r="O4457" s="4" t="str">
        <f t="shared" si="208"/>
        <v>July 2024</v>
      </c>
      <c r="P4457" s="1" t="s">
        <v>28</v>
      </c>
      <c r="Q4457" s="1" t="s">
        <v>35</v>
      </c>
      <c r="R4457" s="6">
        <v>38.28</v>
      </c>
      <c r="S4457" s="6">
        <f t="shared" si="209"/>
        <v>6367.8</v>
      </c>
    </row>
    <row r="4458" spans="1:19" x14ac:dyDescent="0.35">
      <c r="A4458" s="1">
        <v>7875</v>
      </c>
      <c r="B4458" s="1">
        <v>50</v>
      </c>
      <c r="C4458" s="1" t="str">
        <f t="shared" si="207"/>
        <v>Middle-Aged</v>
      </c>
      <c r="D4458" s="1" t="s">
        <v>38</v>
      </c>
      <c r="E4458" s="1" t="s">
        <v>17</v>
      </c>
      <c r="F4458" s="1" t="s">
        <v>24</v>
      </c>
      <c r="G4458" s="1" t="s">
        <v>25</v>
      </c>
      <c r="H4458" s="1">
        <v>3</v>
      </c>
      <c r="I4458" s="1" t="s">
        <v>26</v>
      </c>
      <c r="J4458" s="1" t="s">
        <v>34</v>
      </c>
      <c r="K4458" s="6">
        <v>247.03</v>
      </c>
      <c r="L4458" s="6">
        <v>247.03</v>
      </c>
      <c r="M4458" s="1">
        <v>1</v>
      </c>
      <c r="N4458" s="8">
        <v>45474</v>
      </c>
      <c r="O4458" s="4" t="str">
        <f t="shared" si="208"/>
        <v>July 2024</v>
      </c>
      <c r="P4458" s="1" t="s">
        <v>28</v>
      </c>
      <c r="Q4458" s="1" t="s">
        <v>52</v>
      </c>
      <c r="R4458" s="6">
        <v>38.39</v>
      </c>
      <c r="S4458" s="6">
        <f t="shared" si="209"/>
        <v>285.42</v>
      </c>
    </row>
    <row r="4459" spans="1:19" x14ac:dyDescent="0.35">
      <c r="A4459" s="1">
        <v>1313</v>
      </c>
      <c r="B4459" s="1">
        <v>51</v>
      </c>
      <c r="C4459" s="1" t="str">
        <f t="shared" si="207"/>
        <v>Middle-Aged</v>
      </c>
      <c r="D4459" s="1" t="s">
        <v>16</v>
      </c>
      <c r="E4459" s="1" t="s">
        <v>17</v>
      </c>
      <c r="F4459" s="1" t="s">
        <v>24</v>
      </c>
      <c r="G4459" s="1" t="s">
        <v>25</v>
      </c>
      <c r="H4459" s="1">
        <v>3</v>
      </c>
      <c r="I4459" s="1" t="s">
        <v>26</v>
      </c>
      <c r="J4459" s="1" t="s">
        <v>27</v>
      </c>
      <c r="K4459" s="6">
        <v>1729.21</v>
      </c>
      <c r="L4459" s="6">
        <v>247.03</v>
      </c>
      <c r="M4459" s="1">
        <v>7</v>
      </c>
      <c r="N4459" s="8">
        <v>45474</v>
      </c>
      <c r="O4459" s="4" t="str">
        <f t="shared" si="208"/>
        <v>July 2024</v>
      </c>
      <c r="P4459" s="1" t="s">
        <v>32</v>
      </c>
      <c r="Q4459" s="1" t="s">
        <v>37</v>
      </c>
      <c r="R4459" s="6">
        <v>31.97</v>
      </c>
      <c r="S4459" s="6">
        <f t="shared" si="209"/>
        <v>1761.18</v>
      </c>
    </row>
    <row r="4460" spans="1:19" x14ac:dyDescent="0.35">
      <c r="A4460" s="1">
        <v>3430</v>
      </c>
      <c r="B4460" s="1">
        <v>52</v>
      </c>
      <c r="C4460" s="1" t="str">
        <f t="shared" si="207"/>
        <v>Middle-Aged</v>
      </c>
      <c r="D4460" s="1" t="s">
        <v>38</v>
      </c>
      <c r="E4460" s="1" t="s">
        <v>17</v>
      </c>
      <c r="F4460" s="1" t="s">
        <v>18</v>
      </c>
      <c r="G4460" s="1" t="s">
        <v>19</v>
      </c>
      <c r="H4460" s="1">
        <v>2</v>
      </c>
      <c r="I4460" s="1" t="s">
        <v>20</v>
      </c>
      <c r="J4460" s="1" t="s">
        <v>27</v>
      </c>
      <c r="K4460" s="6">
        <v>3955.95</v>
      </c>
      <c r="L4460" s="6">
        <v>791.19</v>
      </c>
      <c r="M4460" s="1">
        <v>5</v>
      </c>
      <c r="N4460" s="8">
        <v>45474</v>
      </c>
      <c r="O4460" s="4" t="str">
        <f t="shared" si="208"/>
        <v>July 2024</v>
      </c>
      <c r="P4460" s="1" t="s">
        <v>28</v>
      </c>
      <c r="Q4460" s="1"/>
      <c r="R4460" s="6">
        <v>0</v>
      </c>
      <c r="S4460" s="6">
        <f t="shared" si="209"/>
        <v>3955.95</v>
      </c>
    </row>
    <row r="4461" spans="1:19" x14ac:dyDescent="0.35">
      <c r="A4461" s="1">
        <v>8545</v>
      </c>
      <c r="B4461" s="1">
        <v>52</v>
      </c>
      <c r="C4461" s="1" t="str">
        <f t="shared" si="207"/>
        <v>Middle-Aged</v>
      </c>
      <c r="D4461" s="1" t="s">
        <v>38</v>
      </c>
      <c r="E4461" s="1" t="s">
        <v>17</v>
      </c>
      <c r="F4461" s="1" t="s">
        <v>30</v>
      </c>
      <c r="G4461" s="1" t="s">
        <v>31</v>
      </c>
      <c r="H4461" s="1">
        <v>3</v>
      </c>
      <c r="I4461" s="1" t="s">
        <v>26</v>
      </c>
      <c r="J4461" s="1" t="s">
        <v>34</v>
      </c>
      <c r="K4461" s="6">
        <v>2783.76</v>
      </c>
      <c r="L4461" s="6">
        <v>463.96</v>
      </c>
      <c r="M4461" s="1">
        <v>6</v>
      </c>
      <c r="N4461" s="8">
        <v>45474</v>
      </c>
      <c r="O4461" s="4" t="str">
        <f t="shared" si="208"/>
        <v>July 2024</v>
      </c>
      <c r="P4461" s="1" t="s">
        <v>28</v>
      </c>
      <c r="Q4461" s="1" t="s">
        <v>29</v>
      </c>
      <c r="R4461" s="6">
        <v>39.89</v>
      </c>
      <c r="S4461" s="6">
        <f t="shared" si="209"/>
        <v>2823.65</v>
      </c>
    </row>
    <row r="4462" spans="1:19" x14ac:dyDescent="0.35">
      <c r="A4462" s="1">
        <v>15079</v>
      </c>
      <c r="B4462" s="1">
        <v>53</v>
      </c>
      <c r="C4462" s="1" t="str">
        <f t="shared" si="207"/>
        <v>Middle-Aged</v>
      </c>
      <c r="D4462" s="1" t="s">
        <v>38</v>
      </c>
      <c r="E4462" s="1" t="s">
        <v>33</v>
      </c>
      <c r="F4462" s="1" t="s">
        <v>18</v>
      </c>
      <c r="G4462" s="1" t="s">
        <v>81</v>
      </c>
      <c r="H4462" s="1">
        <v>5</v>
      </c>
      <c r="I4462" s="1" t="s">
        <v>26</v>
      </c>
      <c r="J4462" s="1" t="s">
        <v>83</v>
      </c>
      <c r="K4462" s="6">
        <v>10257.120000000001</v>
      </c>
      <c r="L4462" s="6">
        <v>1139.68</v>
      </c>
      <c r="M4462" s="1">
        <v>9</v>
      </c>
      <c r="N4462" s="8">
        <v>45474</v>
      </c>
      <c r="O4462" s="4" t="str">
        <f t="shared" si="208"/>
        <v>July 2024</v>
      </c>
      <c r="P4462" s="1" t="s">
        <v>22</v>
      </c>
      <c r="Q4462" s="1" t="s">
        <v>97</v>
      </c>
      <c r="R4462" s="6">
        <v>72.239999999999995</v>
      </c>
      <c r="S4462" s="6">
        <f t="shared" si="209"/>
        <v>10329.36</v>
      </c>
    </row>
    <row r="4463" spans="1:19" x14ac:dyDescent="0.35">
      <c r="A4463" s="1">
        <v>17391</v>
      </c>
      <c r="B4463" s="1">
        <v>53</v>
      </c>
      <c r="C4463" s="1" t="str">
        <f t="shared" si="207"/>
        <v>Middle-Aged</v>
      </c>
      <c r="D4463" s="1" t="s">
        <v>16</v>
      </c>
      <c r="E4463" s="1" t="s">
        <v>17</v>
      </c>
      <c r="F4463" s="1" t="s">
        <v>40</v>
      </c>
      <c r="G4463" s="1" t="s">
        <v>88</v>
      </c>
      <c r="H4463" s="1">
        <v>4</v>
      </c>
      <c r="I4463" s="1" t="s">
        <v>20</v>
      </c>
      <c r="J4463" s="1" t="s">
        <v>83</v>
      </c>
      <c r="K4463" s="6">
        <v>4135.5</v>
      </c>
      <c r="L4463" s="6">
        <v>459.5</v>
      </c>
      <c r="M4463" s="1">
        <v>9</v>
      </c>
      <c r="N4463" s="8">
        <v>45474</v>
      </c>
      <c r="O4463" s="4" t="str">
        <f t="shared" si="208"/>
        <v>July 2024</v>
      </c>
      <c r="P4463" s="1" t="s">
        <v>84</v>
      </c>
      <c r="Q4463" s="1" t="s">
        <v>52</v>
      </c>
      <c r="R4463" s="6">
        <v>20.420000000000002</v>
      </c>
      <c r="S4463" s="6">
        <f t="shared" si="209"/>
        <v>4155.92</v>
      </c>
    </row>
    <row r="4464" spans="1:19" x14ac:dyDescent="0.35">
      <c r="A4464" s="1">
        <v>9820</v>
      </c>
      <c r="B4464" s="1">
        <v>54</v>
      </c>
      <c r="C4464" s="1" t="str">
        <f t="shared" si="207"/>
        <v>Middle-Aged</v>
      </c>
      <c r="D4464" s="1" t="s">
        <v>38</v>
      </c>
      <c r="E4464" s="1" t="s">
        <v>17</v>
      </c>
      <c r="F4464" s="1" t="s">
        <v>30</v>
      </c>
      <c r="G4464" s="1" t="s">
        <v>31</v>
      </c>
      <c r="H4464" s="1">
        <v>3</v>
      </c>
      <c r="I4464" s="1" t="s">
        <v>20</v>
      </c>
      <c r="J4464" s="1" t="s">
        <v>34</v>
      </c>
      <c r="K4464" s="6">
        <v>463.96</v>
      </c>
      <c r="L4464" s="6">
        <v>463.96</v>
      </c>
      <c r="M4464" s="1">
        <v>1</v>
      </c>
      <c r="N4464" s="8">
        <v>45474</v>
      </c>
      <c r="O4464" s="4" t="str">
        <f t="shared" si="208"/>
        <v>July 2024</v>
      </c>
      <c r="P4464" s="1" t="s">
        <v>22</v>
      </c>
      <c r="Q4464" s="1" t="s">
        <v>56</v>
      </c>
      <c r="R4464" s="6">
        <v>69.09</v>
      </c>
      <c r="S4464" s="6">
        <f t="shared" si="209"/>
        <v>533.04999999999995</v>
      </c>
    </row>
    <row r="4465" spans="1:19" x14ac:dyDescent="0.35">
      <c r="A4465" s="1">
        <v>2615</v>
      </c>
      <c r="B4465" s="1">
        <v>55</v>
      </c>
      <c r="C4465" s="1" t="str">
        <f t="shared" si="207"/>
        <v>Middle-Aged</v>
      </c>
      <c r="D4465" s="1" t="s">
        <v>16</v>
      </c>
      <c r="E4465" s="1" t="s">
        <v>33</v>
      </c>
      <c r="F4465" s="1" t="s">
        <v>30</v>
      </c>
      <c r="G4465" s="1" t="s">
        <v>31</v>
      </c>
      <c r="H4465" s="1">
        <v>3</v>
      </c>
      <c r="I4465" s="1" t="s">
        <v>20</v>
      </c>
      <c r="J4465" s="1" t="s">
        <v>34</v>
      </c>
      <c r="K4465" s="6">
        <v>2783.76</v>
      </c>
      <c r="L4465" s="6">
        <v>463.96</v>
      </c>
      <c r="M4465" s="1">
        <v>6</v>
      </c>
      <c r="N4465" s="8">
        <v>45474</v>
      </c>
      <c r="O4465" s="4" t="str">
        <f t="shared" si="208"/>
        <v>July 2024</v>
      </c>
      <c r="P4465" s="1" t="s">
        <v>28</v>
      </c>
      <c r="Q4465" s="1"/>
      <c r="R4465" s="6">
        <v>0</v>
      </c>
      <c r="S4465" s="6">
        <f t="shared" si="209"/>
        <v>2783.76</v>
      </c>
    </row>
    <row r="4466" spans="1:19" x14ac:dyDescent="0.35">
      <c r="A4466" s="1">
        <v>13747</v>
      </c>
      <c r="B4466" s="1">
        <v>55</v>
      </c>
      <c r="C4466" s="1" t="str">
        <f t="shared" si="207"/>
        <v>Middle-Aged</v>
      </c>
      <c r="D4466" s="1" t="s">
        <v>16</v>
      </c>
      <c r="E4466" s="1" t="s">
        <v>17</v>
      </c>
      <c r="F4466" s="1" t="s">
        <v>18</v>
      </c>
      <c r="G4466" s="1" t="s">
        <v>81</v>
      </c>
      <c r="H4466" s="1">
        <v>3</v>
      </c>
      <c r="I4466" s="1" t="s">
        <v>26</v>
      </c>
      <c r="J4466" s="1" t="s">
        <v>93</v>
      </c>
      <c r="K4466" s="6">
        <v>5698.4</v>
      </c>
      <c r="L4466" s="6">
        <v>1139.68</v>
      </c>
      <c r="M4466" s="1">
        <v>5</v>
      </c>
      <c r="N4466" s="8">
        <v>45474</v>
      </c>
      <c r="O4466" s="4" t="str">
        <f t="shared" si="208"/>
        <v>July 2024</v>
      </c>
      <c r="P4466" s="1" t="s">
        <v>84</v>
      </c>
      <c r="Q4466" s="1" t="s">
        <v>100</v>
      </c>
      <c r="R4466" s="6">
        <v>203.23</v>
      </c>
      <c r="S4466" s="6">
        <f t="shared" si="209"/>
        <v>5901.6299999999992</v>
      </c>
    </row>
    <row r="4467" spans="1:19" x14ac:dyDescent="0.35">
      <c r="A4467" s="1">
        <v>18703</v>
      </c>
      <c r="B4467" s="1">
        <v>55</v>
      </c>
      <c r="C4467" s="1" t="str">
        <f t="shared" si="207"/>
        <v>Middle-Aged</v>
      </c>
      <c r="D4467" s="1" t="s">
        <v>16</v>
      </c>
      <c r="E4467" s="1" t="s">
        <v>17</v>
      </c>
      <c r="F4467" s="1" t="s">
        <v>24</v>
      </c>
      <c r="G4467" s="1" t="s">
        <v>85</v>
      </c>
      <c r="H4467" s="1">
        <v>3</v>
      </c>
      <c r="I4467" s="1" t="s">
        <v>26</v>
      </c>
      <c r="J4467" s="1" t="s">
        <v>83</v>
      </c>
      <c r="K4467" s="6">
        <v>7864.1</v>
      </c>
      <c r="L4467" s="6">
        <v>786.41</v>
      </c>
      <c r="M4467" s="1">
        <v>10</v>
      </c>
      <c r="N4467" s="8">
        <v>45474</v>
      </c>
      <c r="O4467" s="4" t="str">
        <f t="shared" si="208"/>
        <v>July 2024</v>
      </c>
      <c r="P4467" s="1" t="s">
        <v>79</v>
      </c>
      <c r="Q4467" s="1" t="s">
        <v>113</v>
      </c>
      <c r="R4467" s="6">
        <v>116.85</v>
      </c>
      <c r="S4467" s="6">
        <f t="shared" si="209"/>
        <v>7980.9500000000007</v>
      </c>
    </row>
    <row r="4468" spans="1:19" x14ac:dyDescent="0.35">
      <c r="A4468" s="1">
        <v>16385</v>
      </c>
      <c r="B4468" s="1">
        <v>57</v>
      </c>
      <c r="C4468" s="1" t="str">
        <f t="shared" si="207"/>
        <v>Old</v>
      </c>
      <c r="D4468" s="1" t="s">
        <v>16</v>
      </c>
      <c r="E4468" s="1" t="s">
        <v>17</v>
      </c>
      <c r="F4468" s="1" t="s">
        <v>18</v>
      </c>
      <c r="G4468" s="1" t="s">
        <v>81</v>
      </c>
      <c r="H4468" s="1">
        <v>1</v>
      </c>
      <c r="I4468" s="1" t="s">
        <v>20</v>
      </c>
      <c r="J4468" s="1" t="s">
        <v>93</v>
      </c>
      <c r="K4468" s="6">
        <v>4558.72</v>
      </c>
      <c r="L4468" s="6">
        <v>1139.68</v>
      </c>
      <c r="M4468" s="1">
        <v>4</v>
      </c>
      <c r="N4468" s="8">
        <v>45474</v>
      </c>
      <c r="O4468" s="4" t="str">
        <f t="shared" si="208"/>
        <v>July 2024</v>
      </c>
      <c r="P4468" s="1" t="s">
        <v>22</v>
      </c>
      <c r="Q4468" s="1" t="s">
        <v>37</v>
      </c>
      <c r="R4468" s="6">
        <v>70.92</v>
      </c>
      <c r="S4468" s="6">
        <f t="shared" si="209"/>
        <v>4629.6400000000003</v>
      </c>
    </row>
    <row r="4469" spans="1:19" x14ac:dyDescent="0.35">
      <c r="A4469" s="1">
        <v>16830</v>
      </c>
      <c r="B4469" s="1">
        <v>57</v>
      </c>
      <c r="C4469" s="1" t="str">
        <f t="shared" si="207"/>
        <v>Old</v>
      </c>
      <c r="D4469" s="1" t="s">
        <v>16</v>
      </c>
      <c r="E4469" s="1" t="s">
        <v>17</v>
      </c>
      <c r="F4469" s="1" t="s">
        <v>77</v>
      </c>
      <c r="G4469" s="1" t="s">
        <v>86</v>
      </c>
      <c r="H4469" s="1">
        <v>1</v>
      </c>
      <c r="I4469" s="1" t="s">
        <v>26</v>
      </c>
      <c r="J4469" s="1" t="s">
        <v>93</v>
      </c>
      <c r="K4469" s="6">
        <v>2167.08</v>
      </c>
      <c r="L4469" s="6">
        <v>361.18</v>
      </c>
      <c r="M4469" s="1">
        <v>6</v>
      </c>
      <c r="N4469" s="8">
        <v>45474</v>
      </c>
      <c r="O4469" s="4" t="str">
        <f t="shared" si="208"/>
        <v>July 2024</v>
      </c>
      <c r="P4469" s="1" t="s">
        <v>22</v>
      </c>
      <c r="Q4469" s="1"/>
      <c r="R4469" s="6">
        <v>0</v>
      </c>
      <c r="S4469" s="6">
        <f t="shared" si="209"/>
        <v>2167.08</v>
      </c>
    </row>
    <row r="4470" spans="1:19" x14ac:dyDescent="0.35">
      <c r="A4470" s="1">
        <v>7055</v>
      </c>
      <c r="B4470" s="1">
        <v>58</v>
      </c>
      <c r="C4470" s="1" t="str">
        <f t="shared" si="207"/>
        <v>Old</v>
      </c>
      <c r="D4470" s="1" t="s">
        <v>16</v>
      </c>
      <c r="E4470" s="1" t="s">
        <v>33</v>
      </c>
      <c r="F4470" s="1" t="s">
        <v>30</v>
      </c>
      <c r="G4470" s="1" t="s">
        <v>31</v>
      </c>
      <c r="H4470" s="1">
        <v>3</v>
      </c>
      <c r="I4470" s="1" t="s">
        <v>20</v>
      </c>
      <c r="J4470" s="1" t="s">
        <v>42</v>
      </c>
      <c r="K4470" s="6">
        <v>1391.88</v>
      </c>
      <c r="L4470" s="6">
        <v>463.96</v>
      </c>
      <c r="M4470" s="1">
        <v>3</v>
      </c>
      <c r="N4470" s="8">
        <v>45474</v>
      </c>
      <c r="O4470" s="4" t="str">
        <f t="shared" si="208"/>
        <v>July 2024</v>
      </c>
      <c r="P4470" s="1" t="s">
        <v>28</v>
      </c>
      <c r="Q4470" s="1" t="s">
        <v>37</v>
      </c>
      <c r="R4470" s="6">
        <v>25</v>
      </c>
      <c r="S4470" s="6">
        <f t="shared" si="209"/>
        <v>1416.88</v>
      </c>
    </row>
    <row r="4471" spans="1:19" x14ac:dyDescent="0.35">
      <c r="A4471" s="1">
        <v>3710</v>
      </c>
      <c r="B4471" s="1">
        <v>59</v>
      </c>
      <c r="C4471" s="1" t="str">
        <f t="shared" si="207"/>
        <v>Old</v>
      </c>
      <c r="D4471" s="1" t="s">
        <v>16</v>
      </c>
      <c r="E4471" s="1" t="s">
        <v>17</v>
      </c>
      <c r="F4471" s="1" t="s">
        <v>40</v>
      </c>
      <c r="G4471" s="1" t="s">
        <v>41</v>
      </c>
      <c r="H4471" s="1">
        <v>3</v>
      </c>
      <c r="I4471" s="1" t="s">
        <v>20</v>
      </c>
      <c r="J4471" s="1" t="s">
        <v>27</v>
      </c>
      <c r="K4471" s="6">
        <v>4224.1499999999996</v>
      </c>
      <c r="L4471" s="6">
        <v>844.83</v>
      </c>
      <c r="M4471" s="1">
        <v>5</v>
      </c>
      <c r="N4471" s="8">
        <v>45474</v>
      </c>
      <c r="O4471" s="4" t="str">
        <f t="shared" si="208"/>
        <v>July 2024</v>
      </c>
      <c r="P4471" s="1" t="s">
        <v>32</v>
      </c>
      <c r="Q4471" s="1" t="s">
        <v>37</v>
      </c>
      <c r="R4471" s="6">
        <v>14.52</v>
      </c>
      <c r="S4471" s="6">
        <f t="shared" si="209"/>
        <v>4238.67</v>
      </c>
    </row>
    <row r="4472" spans="1:19" x14ac:dyDescent="0.35">
      <c r="A4472" s="1">
        <v>11481</v>
      </c>
      <c r="B4472" s="1">
        <v>59</v>
      </c>
      <c r="C4472" s="1" t="str">
        <f t="shared" si="207"/>
        <v>Old</v>
      </c>
      <c r="D4472" s="1" t="s">
        <v>16</v>
      </c>
      <c r="E4472" s="1" t="s">
        <v>17</v>
      </c>
      <c r="F4472" s="1" t="s">
        <v>24</v>
      </c>
      <c r="G4472" s="1" t="s">
        <v>85</v>
      </c>
      <c r="H4472" s="1">
        <v>2</v>
      </c>
      <c r="I4472" s="1" t="s">
        <v>20</v>
      </c>
      <c r="J4472" s="1" t="s">
        <v>83</v>
      </c>
      <c r="K4472" s="6">
        <v>6291.28</v>
      </c>
      <c r="L4472" s="6">
        <v>786.41</v>
      </c>
      <c r="M4472" s="1">
        <v>8</v>
      </c>
      <c r="N4472" s="8">
        <v>45474</v>
      </c>
      <c r="O4472" s="4" t="str">
        <f t="shared" si="208"/>
        <v>July 2024</v>
      </c>
      <c r="P4472" s="1" t="s">
        <v>79</v>
      </c>
      <c r="Q4472" s="1" t="s">
        <v>52</v>
      </c>
      <c r="R4472" s="6">
        <v>54.51</v>
      </c>
      <c r="S4472" s="6">
        <f t="shared" si="209"/>
        <v>6345.79</v>
      </c>
    </row>
    <row r="4473" spans="1:19" x14ac:dyDescent="0.35">
      <c r="A4473" s="1">
        <v>12071</v>
      </c>
      <c r="B4473" s="1">
        <v>59</v>
      </c>
      <c r="C4473" s="1" t="str">
        <f t="shared" si="207"/>
        <v>Old</v>
      </c>
      <c r="D4473" s="1" t="s">
        <v>38</v>
      </c>
      <c r="E4473" s="1" t="s">
        <v>17</v>
      </c>
      <c r="F4473" s="1" t="s">
        <v>30</v>
      </c>
      <c r="G4473" s="1" t="s">
        <v>78</v>
      </c>
      <c r="H4473" s="1">
        <v>3</v>
      </c>
      <c r="I4473" s="1" t="s">
        <v>20</v>
      </c>
      <c r="J4473" s="1" t="s">
        <v>21</v>
      </c>
      <c r="K4473" s="6">
        <v>4720.24</v>
      </c>
      <c r="L4473" s="6">
        <v>674.32</v>
      </c>
      <c r="M4473" s="1">
        <v>7</v>
      </c>
      <c r="N4473" s="8">
        <v>45474</v>
      </c>
      <c r="O4473" s="4" t="str">
        <f t="shared" si="208"/>
        <v>July 2024</v>
      </c>
      <c r="P4473" s="1" t="s">
        <v>22</v>
      </c>
      <c r="Q4473" s="1" t="s">
        <v>96</v>
      </c>
      <c r="R4473" s="6">
        <v>184.25</v>
      </c>
      <c r="S4473" s="6">
        <f t="shared" si="209"/>
        <v>4904.49</v>
      </c>
    </row>
    <row r="4474" spans="1:19" x14ac:dyDescent="0.35">
      <c r="A4474" s="1">
        <v>2343</v>
      </c>
      <c r="B4474" s="1">
        <v>63</v>
      </c>
      <c r="C4474" s="1" t="str">
        <f t="shared" si="207"/>
        <v>Old</v>
      </c>
      <c r="D4474" s="1" t="s">
        <v>16</v>
      </c>
      <c r="E4474" s="1" t="s">
        <v>17</v>
      </c>
      <c r="F4474" s="1" t="s">
        <v>30</v>
      </c>
      <c r="G4474" s="1" t="s">
        <v>31</v>
      </c>
      <c r="H4474" s="1">
        <v>3</v>
      </c>
      <c r="I4474" s="1" t="s">
        <v>20</v>
      </c>
      <c r="J4474" s="1" t="s">
        <v>21</v>
      </c>
      <c r="K4474" s="6">
        <v>3247.72</v>
      </c>
      <c r="L4474" s="6">
        <v>463.96</v>
      </c>
      <c r="M4474" s="1">
        <v>7</v>
      </c>
      <c r="N4474" s="8">
        <v>45474</v>
      </c>
      <c r="O4474" s="4" t="str">
        <f t="shared" si="208"/>
        <v>July 2024</v>
      </c>
      <c r="P4474" s="1" t="s">
        <v>32</v>
      </c>
      <c r="Q4474" s="1" t="s">
        <v>52</v>
      </c>
      <c r="R4474" s="6">
        <v>36.22</v>
      </c>
      <c r="S4474" s="6">
        <f t="shared" si="209"/>
        <v>3283.9399999999996</v>
      </c>
    </row>
    <row r="4475" spans="1:19" x14ac:dyDescent="0.35">
      <c r="A4475" s="1">
        <v>16584</v>
      </c>
      <c r="B4475" s="1">
        <v>64</v>
      </c>
      <c r="C4475" s="1" t="str">
        <f t="shared" si="207"/>
        <v>Old</v>
      </c>
      <c r="D4475" s="1" t="s">
        <v>16</v>
      </c>
      <c r="E4475" s="1" t="s">
        <v>17</v>
      </c>
      <c r="F4475" s="1" t="s">
        <v>24</v>
      </c>
      <c r="G4475" s="1" t="s">
        <v>85</v>
      </c>
      <c r="H4475" s="1">
        <v>2</v>
      </c>
      <c r="I4475" s="1" t="s">
        <v>26</v>
      </c>
      <c r="J4475" s="1" t="s">
        <v>93</v>
      </c>
      <c r="K4475" s="6">
        <v>7864.1</v>
      </c>
      <c r="L4475" s="6">
        <v>786.41</v>
      </c>
      <c r="M4475" s="1">
        <v>10</v>
      </c>
      <c r="N4475" s="8">
        <v>45474</v>
      </c>
      <c r="O4475" s="4" t="str">
        <f t="shared" si="208"/>
        <v>July 2024</v>
      </c>
      <c r="P4475" s="1" t="s">
        <v>22</v>
      </c>
      <c r="Q4475" s="1" t="s">
        <v>110</v>
      </c>
      <c r="R4475" s="6">
        <v>185.03</v>
      </c>
      <c r="S4475" s="6">
        <f t="shared" si="209"/>
        <v>8049.13</v>
      </c>
    </row>
    <row r="4476" spans="1:19" x14ac:dyDescent="0.35">
      <c r="A4476" s="1">
        <v>2116</v>
      </c>
      <c r="B4476" s="1">
        <v>65</v>
      </c>
      <c r="C4476" s="1" t="str">
        <f t="shared" si="207"/>
        <v>Old</v>
      </c>
      <c r="D4476" s="1" t="s">
        <v>38</v>
      </c>
      <c r="E4476" s="1" t="s">
        <v>17</v>
      </c>
      <c r="F4476" s="1" t="s">
        <v>18</v>
      </c>
      <c r="G4476" s="1" t="s">
        <v>36</v>
      </c>
      <c r="H4476" s="1">
        <v>5</v>
      </c>
      <c r="I4476" s="1" t="s">
        <v>20</v>
      </c>
      <c r="J4476" s="1" t="s">
        <v>21</v>
      </c>
      <c r="K4476" s="6">
        <v>103.75</v>
      </c>
      <c r="L4476" s="6">
        <v>20.75</v>
      </c>
      <c r="M4476" s="1">
        <v>5</v>
      </c>
      <c r="N4476" s="8">
        <v>45474</v>
      </c>
      <c r="O4476" s="4" t="str">
        <f t="shared" si="208"/>
        <v>July 2024</v>
      </c>
      <c r="P4476" s="1" t="s">
        <v>28</v>
      </c>
      <c r="Q4476" s="1"/>
      <c r="R4476" s="6">
        <v>0</v>
      </c>
      <c r="S4476" s="6">
        <f t="shared" si="209"/>
        <v>103.75</v>
      </c>
    </row>
    <row r="4477" spans="1:19" x14ac:dyDescent="0.35">
      <c r="A4477" s="1">
        <v>9652</v>
      </c>
      <c r="B4477" s="1">
        <v>65</v>
      </c>
      <c r="C4477" s="1" t="str">
        <f t="shared" si="207"/>
        <v>Old</v>
      </c>
      <c r="D4477" s="1" t="s">
        <v>16</v>
      </c>
      <c r="E4477" s="1" t="s">
        <v>17</v>
      </c>
      <c r="F4477" s="1" t="s">
        <v>40</v>
      </c>
      <c r="G4477" s="1" t="s">
        <v>41</v>
      </c>
      <c r="H4477" s="1">
        <v>3</v>
      </c>
      <c r="I4477" s="1" t="s">
        <v>26</v>
      </c>
      <c r="J4477" s="1" t="s">
        <v>21</v>
      </c>
      <c r="K4477" s="6">
        <v>5913.81</v>
      </c>
      <c r="L4477" s="6">
        <v>844.83</v>
      </c>
      <c r="M4477" s="1">
        <v>7</v>
      </c>
      <c r="N4477" s="8">
        <v>45474</v>
      </c>
      <c r="O4477" s="4" t="str">
        <f t="shared" si="208"/>
        <v>July 2024</v>
      </c>
      <c r="P4477" s="1" t="s">
        <v>32</v>
      </c>
      <c r="Q4477" s="1" t="s">
        <v>75</v>
      </c>
      <c r="R4477" s="6">
        <v>90.91</v>
      </c>
      <c r="S4477" s="6">
        <f t="shared" si="209"/>
        <v>6004.72</v>
      </c>
    </row>
    <row r="4478" spans="1:19" x14ac:dyDescent="0.35">
      <c r="A4478" s="1">
        <v>17075</v>
      </c>
      <c r="B4478" s="1">
        <v>65</v>
      </c>
      <c r="C4478" s="1" t="str">
        <f t="shared" si="207"/>
        <v>Old</v>
      </c>
      <c r="D4478" s="1" t="s">
        <v>16</v>
      </c>
      <c r="E4478" s="1" t="s">
        <v>17</v>
      </c>
      <c r="F4478" s="1" t="s">
        <v>24</v>
      </c>
      <c r="G4478" s="1" t="s">
        <v>85</v>
      </c>
      <c r="H4478" s="1">
        <v>1</v>
      </c>
      <c r="I4478" s="1" t="s">
        <v>20</v>
      </c>
      <c r="J4478" s="1" t="s">
        <v>83</v>
      </c>
      <c r="K4478" s="6">
        <v>4718.46</v>
      </c>
      <c r="L4478" s="6">
        <v>786.41</v>
      </c>
      <c r="M4478" s="1">
        <v>6</v>
      </c>
      <c r="N4478" s="8">
        <v>45474</v>
      </c>
      <c r="O4478" s="4" t="str">
        <f t="shared" si="208"/>
        <v>July 2024</v>
      </c>
      <c r="P4478" s="1" t="s">
        <v>79</v>
      </c>
      <c r="Q4478" s="1" t="s">
        <v>95</v>
      </c>
      <c r="R4478" s="6">
        <v>135.47</v>
      </c>
      <c r="S4478" s="6">
        <f t="shared" si="209"/>
        <v>4853.93</v>
      </c>
    </row>
    <row r="4479" spans="1:19" x14ac:dyDescent="0.35">
      <c r="A4479" s="1">
        <v>3043</v>
      </c>
      <c r="B4479" s="1">
        <v>66</v>
      </c>
      <c r="C4479" s="1" t="str">
        <f t="shared" si="207"/>
        <v>Old</v>
      </c>
      <c r="D4479" s="1" t="s">
        <v>16</v>
      </c>
      <c r="E4479" s="1" t="s">
        <v>17</v>
      </c>
      <c r="F4479" s="1" t="s">
        <v>24</v>
      </c>
      <c r="G4479" s="1" t="s">
        <v>25</v>
      </c>
      <c r="H4479" s="1">
        <v>3</v>
      </c>
      <c r="I4479" s="1" t="s">
        <v>26</v>
      </c>
      <c r="J4479" s="1" t="s">
        <v>34</v>
      </c>
      <c r="K4479" s="6">
        <v>494.06</v>
      </c>
      <c r="L4479" s="6">
        <v>247.03</v>
      </c>
      <c r="M4479" s="1">
        <v>2</v>
      </c>
      <c r="N4479" s="8">
        <v>45474</v>
      </c>
      <c r="O4479" s="4" t="str">
        <f t="shared" si="208"/>
        <v>July 2024</v>
      </c>
      <c r="P4479" s="1" t="s">
        <v>22</v>
      </c>
      <c r="Q4479" s="1" t="s">
        <v>29</v>
      </c>
      <c r="R4479" s="6">
        <v>40.270000000000003</v>
      </c>
      <c r="S4479" s="6">
        <f t="shared" si="209"/>
        <v>534.33000000000004</v>
      </c>
    </row>
    <row r="4480" spans="1:19" x14ac:dyDescent="0.35">
      <c r="A4480" s="1">
        <v>3352</v>
      </c>
      <c r="B4480" s="1">
        <v>66</v>
      </c>
      <c r="C4480" s="1" t="str">
        <f t="shared" si="207"/>
        <v>Old</v>
      </c>
      <c r="D4480" s="1" t="s">
        <v>16</v>
      </c>
      <c r="E4480" s="1" t="s">
        <v>17</v>
      </c>
      <c r="F4480" s="1" t="s">
        <v>18</v>
      </c>
      <c r="G4480" s="1" t="s">
        <v>36</v>
      </c>
      <c r="H4480" s="1">
        <v>5</v>
      </c>
      <c r="I4480" s="1" t="s">
        <v>20</v>
      </c>
      <c r="J4480" s="1" t="s">
        <v>27</v>
      </c>
      <c r="K4480" s="6">
        <v>83</v>
      </c>
      <c r="L4480" s="6">
        <v>20.75</v>
      </c>
      <c r="M4480" s="1">
        <v>4</v>
      </c>
      <c r="N4480" s="8">
        <v>45474</v>
      </c>
      <c r="O4480" s="4" t="str">
        <f t="shared" si="208"/>
        <v>July 2024</v>
      </c>
      <c r="P4480" s="1" t="s">
        <v>28</v>
      </c>
      <c r="Q4480" s="1" t="s">
        <v>39</v>
      </c>
      <c r="R4480" s="6">
        <v>63.66</v>
      </c>
      <c r="S4480" s="6">
        <f t="shared" si="209"/>
        <v>146.66</v>
      </c>
    </row>
    <row r="4481" spans="1:19" x14ac:dyDescent="0.35">
      <c r="A4481" s="1">
        <v>4234</v>
      </c>
      <c r="B4481" s="1">
        <v>66</v>
      </c>
      <c r="C4481" s="1" t="str">
        <f t="shared" si="207"/>
        <v>Old</v>
      </c>
      <c r="D4481" s="1" t="s">
        <v>16</v>
      </c>
      <c r="E4481" s="1" t="s">
        <v>17</v>
      </c>
      <c r="F4481" s="1" t="s">
        <v>18</v>
      </c>
      <c r="G4481" s="1" t="s">
        <v>36</v>
      </c>
      <c r="H4481" s="1">
        <v>5</v>
      </c>
      <c r="I4481" s="1" t="s">
        <v>26</v>
      </c>
      <c r="J4481" s="1" t="s">
        <v>27</v>
      </c>
      <c r="K4481" s="6">
        <v>186.75</v>
      </c>
      <c r="L4481" s="6">
        <v>20.75</v>
      </c>
      <c r="M4481" s="1">
        <v>9</v>
      </c>
      <c r="N4481" s="8">
        <v>45474</v>
      </c>
      <c r="O4481" s="4" t="str">
        <f t="shared" si="208"/>
        <v>July 2024</v>
      </c>
      <c r="P4481" s="1" t="s">
        <v>22</v>
      </c>
      <c r="Q4481" s="1" t="s">
        <v>61</v>
      </c>
      <c r="R4481" s="6">
        <v>118.2</v>
      </c>
      <c r="S4481" s="6">
        <f t="shared" si="209"/>
        <v>304.95</v>
      </c>
    </row>
    <row r="4482" spans="1:19" x14ac:dyDescent="0.35">
      <c r="A4482" s="1">
        <v>18731</v>
      </c>
      <c r="B4482" s="1">
        <v>66</v>
      </c>
      <c r="C4482" s="1" t="str">
        <f t="shared" ref="C4482:C4545" si="210">IF(B4482&lt;=35,"Young",IF(B4482&lt;=55,"Middle-Aged","Old"))</f>
        <v>Old</v>
      </c>
      <c r="D4482" s="1" t="s">
        <v>38</v>
      </c>
      <c r="E4482" s="1" t="s">
        <v>17</v>
      </c>
      <c r="F4482" s="1" t="s">
        <v>77</v>
      </c>
      <c r="G4482" s="1" t="s">
        <v>86</v>
      </c>
      <c r="H4482" s="1">
        <v>3</v>
      </c>
      <c r="I4482" s="1" t="s">
        <v>26</v>
      </c>
      <c r="J4482" s="1" t="s">
        <v>83</v>
      </c>
      <c r="K4482" s="6">
        <v>1444.72</v>
      </c>
      <c r="L4482" s="6">
        <v>361.18</v>
      </c>
      <c r="M4482" s="1">
        <v>4</v>
      </c>
      <c r="N4482" s="8">
        <v>45474</v>
      </c>
      <c r="O4482" s="4" t="str">
        <f t="shared" ref="O4482:O4545" si="211">TEXT(N4482,"mmmm yyyy")</f>
        <v>July 2024</v>
      </c>
      <c r="P4482" s="1" t="s">
        <v>79</v>
      </c>
      <c r="Q4482" s="1" t="s">
        <v>97</v>
      </c>
      <c r="R4482" s="6">
        <v>161.43</v>
      </c>
      <c r="S4482" s="6">
        <f t="shared" ref="S4482:S4545" si="212">K4482+R4482</f>
        <v>1606.15</v>
      </c>
    </row>
    <row r="4483" spans="1:19" x14ac:dyDescent="0.35">
      <c r="A4483" s="1">
        <v>8354</v>
      </c>
      <c r="B4483" s="1">
        <v>67</v>
      </c>
      <c r="C4483" s="1" t="str">
        <f t="shared" si="210"/>
        <v>Old</v>
      </c>
      <c r="D4483" s="1" t="s">
        <v>16</v>
      </c>
      <c r="E4483" s="1" t="s">
        <v>17</v>
      </c>
      <c r="F4483" s="1" t="s">
        <v>24</v>
      </c>
      <c r="G4483" s="1" t="s">
        <v>25</v>
      </c>
      <c r="H4483" s="1">
        <v>3</v>
      </c>
      <c r="I4483" s="1" t="s">
        <v>26</v>
      </c>
      <c r="J4483" s="1" t="s">
        <v>34</v>
      </c>
      <c r="K4483" s="6">
        <v>988.12</v>
      </c>
      <c r="L4483" s="6">
        <v>247.03</v>
      </c>
      <c r="M4483" s="1">
        <v>4</v>
      </c>
      <c r="N4483" s="8">
        <v>45474</v>
      </c>
      <c r="O4483" s="4" t="str">
        <f t="shared" si="211"/>
        <v>July 2024</v>
      </c>
      <c r="P4483" s="1" t="s">
        <v>22</v>
      </c>
      <c r="Q4483" s="1"/>
      <c r="R4483" s="6">
        <v>0</v>
      </c>
      <c r="S4483" s="6">
        <f t="shared" si="212"/>
        <v>988.12</v>
      </c>
    </row>
    <row r="4484" spans="1:19" x14ac:dyDescent="0.35">
      <c r="A4484" s="1">
        <v>5311</v>
      </c>
      <c r="B4484" s="1">
        <v>68</v>
      </c>
      <c r="C4484" s="1" t="str">
        <f t="shared" si="210"/>
        <v>Old</v>
      </c>
      <c r="D4484" s="1" t="s">
        <v>16</v>
      </c>
      <c r="E4484" s="1" t="s">
        <v>17</v>
      </c>
      <c r="F4484" s="1" t="s">
        <v>18</v>
      </c>
      <c r="G4484" s="1" t="s">
        <v>19</v>
      </c>
      <c r="H4484" s="1">
        <v>2</v>
      </c>
      <c r="I4484" s="1" t="s">
        <v>26</v>
      </c>
      <c r="J4484" s="1" t="s">
        <v>21</v>
      </c>
      <c r="K4484" s="6">
        <v>7120.71</v>
      </c>
      <c r="L4484" s="6">
        <v>791.19</v>
      </c>
      <c r="M4484" s="1">
        <v>9</v>
      </c>
      <c r="N4484" s="8">
        <v>45474</v>
      </c>
      <c r="O4484" s="4" t="str">
        <f t="shared" si="211"/>
        <v>July 2024</v>
      </c>
      <c r="P4484" s="1" t="s">
        <v>28</v>
      </c>
      <c r="Q4484" s="1"/>
      <c r="R4484" s="6">
        <v>0</v>
      </c>
      <c r="S4484" s="6">
        <f t="shared" si="212"/>
        <v>7120.71</v>
      </c>
    </row>
    <row r="4485" spans="1:19" x14ac:dyDescent="0.35">
      <c r="A4485" s="1">
        <v>5907</v>
      </c>
      <c r="B4485" s="1">
        <v>68</v>
      </c>
      <c r="C4485" s="1" t="str">
        <f t="shared" si="210"/>
        <v>Old</v>
      </c>
      <c r="D4485" s="1" t="s">
        <v>16</v>
      </c>
      <c r="E4485" s="1" t="s">
        <v>33</v>
      </c>
      <c r="F4485" s="1" t="s">
        <v>24</v>
      </c>
      <c r="G4485" s="1" t="s">
        <v>25</v>
      </c>
      <c r="H4485" s="1">
        <v>3</v>
      </c>
      <c r="I4485" s="1" t="s">
        <v>26</v>
      </c>
      <c r="J4485" s="1" t="s">
        <v>27</v>
      </c>
      <c r="K4485" s="6">
        <v>494.06</v>
      </c>
      <c r="L4485" s="6">
        <v>247.03</v>
      </c>
      <c r="M4485" s="1">
        <v>2</v>
      </c>
      <c r="N4485" s="8">
        <v>45474</v>
      </c>
      <c r="O4485" s="4" t="str">
        <f t="shared" si="211"/>
        <v>July 2024</v>
      </c>
      <c r="P4485" s="1" t="s">
        <v>22</v>
      </c>
      <c r="Q4485" s="1" t="s">
        <v>62</v>
      </c>
      <c r="R4485" s="6">
        <v>24.46</v>
      </c>
      <c r="S4485" s="6">
        <f t="shared" si="212"/>
        <v>518.52</v>
      </c>
    </row>
    <row r="4486" spans="1:19" x14ac:dyDescent="0.35">
      <c r="A4486" s="1">
        <v>11716</v>
      </c>
      <c r="B4486" s="1">
        <v>68</v>
      </c>
      <c r="C4486" s="1" t="str">
        <f t="shared" si="210"/>
        <v>Old</v>
      </c>
      <c r="D4486" s="1" t="s">
        <v>16</v>
      </c>
      <c r="E4486" s="1" t="s">
        <v>17</v>
      </c>
      <c r="F4486" s="1" t="s">
        <v>30</v>
      </c>
      <c r="G4486" s="1" t="s">
        <v>78</v>
      </c>
      <c r="H4486" s="1">
        <v>3</v>
      </c>
      <c r="I4486" s="1" t="s">
        <v>20</v>
      </c>
      <c r="J4486" s="1" t="s">
        <v>83</v>
      </c>
      <c r="K4486" s="6">
        <v>4045.92</v>
      </c>
      <c r="L4486" s="6">
        <v>674.32</v>
      </c>
      <c r="M4486" s="1">
        <v>6</v>
      </c>
      <c r="N4486" s="8">
        <v>45474</v>
      </c>
      <c r="O4486" s="4" t="str">
        <f t="shared" si="211"/>
        <v>July 2024</v>
      </c>
      <c r="P4486" s="1" t="s">
        <v>84</v>
      </c>
      <c r="Q4486" s="1" t="s">
        <v>90</v>
      </c>
      <c r="R4486" s="6">
        <v>216.26</v>
      </c>
      <c r="S4486" s="6">
        <f t="shared" si="212"/>
        <v>4262.18</v>
      </c>
    </row>
    <row r="4487" spans="1:19" x14ac:dyDescent="0.35">
      <c r="A4487" s="1">
        <v>15320</v>
      </c>
      <c r="B4487" s="1">
        <v>68</v>
      </c>
      <c r="C4487" s="1" t="str">
        <f t="shared" si="210"/>
        <v>Old</v>
      </c>
      <c r="D4487" s="1" t="s">
        <v>16</v>
      </c>
      <c r="E4487" s="1" t="s">
        <v>17</v>
      </c>
      <c r="F4487" s="1" t="s">
        <v>18</v>
      </c>
      <c r="G4487" s="1" t="s">
        <v>81</v>
      </c>
      <c r="H4487" s="1">
        <v>3</v>
      </c>
      <c r="I4487" s="1" t="s">
        <v>20</v>
      </c>
      <c r="J4487" s="1" t="s">
        <v>21</v>
      </c>
      <c r="K4487" s="6">
        <v>1139.68</v>
      </c>
      <c r="L4487" s="6">
        <v>1139.68</v>
      </c>
      <c r="M4487" s="1">
        <v>1</v>
      </c>
      <c r="N4487" s="8">
        <v>45474</v>
      </c>
      <c r="O4487" s="4" t="str">
        <f t="shared" si="211"/>
        <v>July 2024</v>
      </c>
      <c r="P4487" s="1" t="s">
        <v>84</v>
      </c>
      <c r="Q4487" s="1" t="s">
        <v>80</v>
      </c>
      <c r="R4487" s="6">
        <v>138.86000000000001</v>
      </c>
      <c r="S4487" s="6">
        <f t="shared" si="212"/>
        <v>1278.54</v>
      </c>
    </row>
    <row r="4488" spans="1:19" x14ac:dyDescent="0.35">
      <c r="A4488" s="1">
        <v>18533</v>
      </c>
      <c r="B4488" s="1">
        <v>69</v>
      </c>
      <c r="C4488" s="1" t="str">
        <f t="shared" si="210"/>
        <v>Old</v>
      </c>
      <c r="D4488" s="1" t="s">
        <v>16</v>
      </c>
      <c r="E4488" s="1" t="s">
        <v>17</v>
      </c>
      <c r="F4488" s="1" t="s">
        <v>30</v>
      </c>
      <c r="G4488" s="1" t="s">
        <v>78</v>
      </c>
      <c r="H4488" s="1">
        <v>5</v>
      </c>
      <c r="I4488" s="1" t="s">
        <v>26</v>
      </c>
      <c r="J4488" s="1" t="s">
        <v>21</v>
      </c>
      <c r="K4488" s="6">
        <v>6743.2</v>
      </c>
      <c r="L4488" s="6">
        <v>674.32</v>
      </c>
      <c r="M4488" s="1">
        <v>10</v>
      </c>
      <c r="N4488" s="8">
        <v>45474</v>
      </c>
      <c r="O4488" s="4" t="str">
        <f t="shared" si="211"/>
        <v>July 2024</v>
      </c>
      <c r="P4488" s="1" t="s">
        <v>79</v>
      </c>
      <c r="Q4488" s="1"/>
      <c r="R4488" s="6">
        <v>0</v>
      </c>
      <c r="S4488" s="6">
        <f t="shared" si="212"/>
        <v>6743.2</v>
      </c>
    </row>
    <row r="4489" spans="1:19" x14ac:dyDescent="0.35">
      <c r="A4489" s="1">
        <v>2185</v>
      </c>
      <c r="B4489" s="1">
        <v>72</v>
      </c>
      <c r="C4489" s="1" t="str">
        <f t="shared" si="210"/>
        <v>Old</v>
      </c>
      <c r="D4489" s="1" t="s">
        <v>38</v>
      </c>
      <c r="E4489" s="1" t="s">
        <v>17</v>
      </c>
      <c r="F4489" s="1" t="s">
        <v>30</v>
      </c>
      <c r="G4489" s="1" t="s">
        <v>31</v>
      </c>
      <c r="H4489" s="1">
        <v>3</v>
      </c>
      <c r="I4489" s="1" t="s">
        <v>26</v>
      </c>
      <c r="J4489" s="1" t="s">
        <v>27</v>
      </c>
      <c r="K4489" s="6">
        <v>927.92</v>
      </c>
      <c r="L4489" s="6">
        <v>463.96</v>
      </c>
      <c r="M4489" s="1">
        <v>2</v>
      </c>
      <c r="N4489" s="8">
        <v>45474</v>
      </c>
      <c r="O4489" s="4" t="str">
        <f t="shared" si="211"/>
        <v>July 2024</v>
      </c>
      <c r="P4489" s="1" t="s">
        <v>22</v>
      </c>
      <c r="Q4489" s="1" t="s">
        <v>29</v>
      </c>
      <c r="R4489" s="6">
        <v>8.01</v>
      </c>
      <c r="S4489" s="6">
        <f t="shared" si="212"/>
        <v>935.93</v>
      </c>
    </row>
    <row r="4490" spans="1:19" x14ac:dyDescent="0.35">
      <c r="A4490" s="1">
        <v>6437</v>
      </c>
      <c r="B4490" s="1">
        <v>72</v>
      </c>
      <c r="C4490" s="1" t="str">
        <f t="shared" si="210"/>
        <v>Old</v>
      </c>
      <c r="D4490" s="1" t="s">
        <v>38</v>
      </c>
      <c r="E4490" s="1" t="s">
        <v>17</v>
      </c>
      <c r="F4490" s="1" t="s">
        <v>18</v>
      </c>
      <c r="G4490" s="1" t="s">
        <v>19</v>
      </c>
      <c r="H4490" s="1">
        <v>2</v>
      </c>
      <c r="I4490" s="1" t="s">
        <v>20</v>
      </c>
      <c r="J4490" s="1" t="s">
        <v>42</v>
      </c>
      <c r="K4490" s="6">
        <v>7911.9</v>
      </c>
      <c r="L4490" s="6">
        <v>791.19</v>
      </c>
      <c r="M4490" s="1">
        <v>10</v>
      </c>
      <c r="N4490" s="8">
        <v>45474</v>
      </c>
      <c r="O4490" s="4" t="str">
        <f t="shared" si="211"/>
        <v>July 2024</v>
      </c>
      <c r="P4490" s="1" t="s">
        <v>22</v>
      </c>
      <c r="Q4490" s="1" t="s">
        <v>72</v>
      </c>
      <c r="R4490" s="6">
        <v>77.010000000000005</v>
      </c>
      <c r="S4490" s="6">
        <f t="shared" si="212"/>
        <v>7988.91</v>
      </c>
    </row>
    <row r="4491" spans="1:19" x14ac:dyDescent="0.35">
      <c r="A4491" s="1">
        <v>15238</v>
      </c>
      <c r="B4491" s="1">
        <v>73</v>
      </c>
      <c r="C4491" s="1" t="str">
        <f t="shared" si="210"/>
        <v>Old</v>
      </c>
      <c r="D4491" s="1" t="s">
        <v>38</v>
      </c>
      <c r="E4491" s="1" t="s">
        <v>17</v>
      </c>
      <c r="F4491" s="1" t="s">
        <v>40</v>
      </c>
      <c r="G4491" s="1" t="s">
        <v>88</v>
      </c>
      <c r="H4491" s="1">
        <v>2</v>
      </c>
      <c r="I4491" s="1" t="s">
        <v>20</v>
      </c>
      <c r="J4491" s="1" t="s">
        <v>21</v>
      </c>
      <c r="K4491" s="6">
        <v>3216.5</v>
      </c>
      <c r="L4491" s="6">
        <v>459.5</v>
      </c>
      <c r="M4491" s="1">
        <v>7</v>
      </c>
      <c r="N4491" s="8">
        <v>45474</v>
      </c>
      <c r="O4491" s="4" t="str">
        <f t="shared" si="211"/>
        <v>July 2024</v>
      </c>
      <c r="P4491" s="1" t="s">
        <v>22</v>
      </c>
      <c r="Q4491" s="1" t="s">
        <v>113</v>
      </c>
      <c r="R4491" s="6">
        <v>110.2</v>
      </c>
      <c r="S4491" s="6">
        <f t="shared" si="212"/>
        <v>3326.7</v>
      </c>
    </row>
    <row r="4492" spans="1:19" x14ac:dyDescent="0.35">
      <c r="A4492" s="1">
        <v>18274</v>
      </c>
      <c r="B4492" s="1">
        <v>73</v>
      </c>
      <c r="C4492" s="1" t="str">
        <f t="shared" si="210"/>
        <v>Old</v>
      </c>
      <c r="D4492" s="1" t="s">
        <v>38</v>
      </c>
      <c r="E4492" s="1" t="s">
        <v>17</v>
      </c>
      <c r="F4492" s="1" t="s">
        <v>30</v>
      </c>
      <c r="G4492" s="1" t="s">
        <v>78</v>
      </c>
      <c r="H4492" s="1">
        <v>2</v>
      </c>
      <c r="I4492" s="1" t="s">
        <v>20</v>
      </c>
      <c r="J4492" s="1" t="s">
        <v>83</v>
      </c>
      <c r="K4492" s="6">
        <v>5394.56</v>
      </c>
      <c r="L4492" s="6">
        <v>674.32</v>
      </c>
      <c r="M4492" s="1">
        <v>8</v>
      </c>
      <c r="N4492" s="8">
        <v>45474</v>
      </c>
      <c r="O4492" s="4" t="str">
        <f t="shared" si="211"/>
        <v>July 2024</v>
      </c>
      <c r="P4492" s="1" t="s">
        <v>84</v>
      </c>
      <c r="Q4492" s="1" t="s">
        <v>113</v>
      </c>
      <c r="R4492" s="6">
        <v>135.62</v>
      </c>
      <c r="S4492" s="6">
        <f t="shared" si="212"/>
        <v>5530.18</v>
      </c>
    </row>
    <row r="4493" spans="1:19" x14ac:dyDescent="0.35">
      <c r="A4493" s="1">
        <v>1536</v>
      </c>
      <c r="B4493" s="1">
        <v>75</v>
      </c>
      <c r="C4493" s="1" t="str">
        <f t="shared" si="210"/>
        <v>Old</v>
      </c>
      <c r="D4493" s="1" t="s">
        <v>38</v>
      </c>
      <c r="E4493" s="1" t="s">
        <v>17</v>
      </c>
      <c r="F4493" s="1" t="s">
        <v>18</v>
      </c>
      <c r="G4493" s="1" t="s">
        <v>19</v>
      </c>
      <c r="H4493" s="1">
        <v>2</v>
      </c>
      <c r="I4493" s="1" t="s">
        <v>20</v>
      </c>
      <c r="J4493" s="1" t="s">
        <v>27</v>
      </c>
      <c r="K4493" s="6">
        <v>3164.76</v>
      </c>
      <c r="L4493" s="6">
        <v>791.19</v>
      </c>
      <c r="M4493" s="1">
        <v>4</v>
      </c>
      <c r="N4493" s="8">
        <v>45474</v>
      </c>
      <c r="O4493" s="4" t="str">
        <f t="shared" si="211"/>
        <v>July 2024</v>
      </c>
      <c r="P4493" s="1" t="s">
        <v>22</v>
      </c>
      <c r="Q4493" s="1" t="s">
        <v>50</v>
      </c>
      <c r="R4493" s="6">
        <v>65.709999999999994</v>
      </c>
      <c r="S4493" s="6">
        <f t="shared" si="212"/>
        <v>3230.4700000000003</v>
      </c>
    </row>
    <row r="4494" spans="1:19" x14ac:dyDescent="0.35">
      <c r="A4494" s="1">
        <v>19991</v>
      </c>
      <c r="B4494" s="1">
        <v>75</v>
      </c>
      <c r="C4494" s="1" t="str">
        <f t="shared" si="210"/>
        <v>Old</v>
      </c>
      <c r="D4494" s="1" t="s">
        <v>16</v>
      </c>
      <c r="E4494" s="1" t="s">
        <v>17</v>
      </c>
      <c r="F4494" s="1" t="s">
        <v>77</v>
      </c>
      <c r="G4494" s="1" t="s">
        <v>86</v>
      </c>
      <c r="H4494" s="1">
        <v>1</v>
      </c>
      <c r="I4494" s="1" t="s">
        <v>26</v>
      </c>
      <c r="J4494" s="1" t="s">
        <v>21</v>
      </c>
      <c r="K4494" s="6">
        <v>3250.62</v>
      </c>
      <c r="L4494" s="6">
        <v>361.18</v>
      </c>
      <c r="M4494" s="1">
        <v>9</v>
      </c>
      <c r="N4494" s="8">
        <v>45474</v>
      </c>
      <c r="O4494" s="4" t="str">
        <f t="shared" si="211"/>
        <v>July 2024</v>
      </c>
      <c r="P4494" s="1" t="s">
        <v>79</v>
      </c>
      <c r="Q4494" s="1"/>
      <c r="R4494" s="6">
        <v>0</v>
      </c>
      <c r="S4494" s="6">
        <f t="shared" si="212"/>
        <v>3250.62</v>
      </c>
    </row>
    <row r="4495" spans="1:19" x14ac:dyDescent="0.35">
      <c r="A4495" s="1">
        <v>17097</v>
      </c>
      <c r="B4495" s="1">
        <v>77</v>
      </c>
      <c r="C4495" s="1" t="str">
        <f t="shared" si="210"/>
        <v>Old</v>
      </c>
      <c r="D4495" s="1" t="s">
        <v>16</v>
      </c>
      <c r="E4495" s="1" t="s">
        <v>17</v>
      </c>
      <c r="F4495" s="1" t="s">
        <v>18</v>
      </c>
      <c r="G4495" s="1" t="s">
        <v>81</v>
      </c>
      <c r="H4495" s="1">
        <v>1</v>
      </c>
      <c r="I4495" s="1" t="s">
        <v>26</v>
      </c>
      <c r="J4495" s="1" t="s">
        <v>83</v>
      </c>
      <c r="K4495" s="6">
        <v>10257.120000000001</v>
      </c>
      <c r="L4495" s="6">
        <v>1139.68</v>
      </c>
      <c r="M4495" s="1">
        <v>9</v>
      </c>
      <c r="N4495" s="8">
        <v>45474</v>
      </c>
      <c r="O4495" s="4" t="str">
        <f t="shared" si="211"/>
        <v>July 2024</v>
      </c>
      <c r="P4495" s="1" t="s">
        <v>84</v>
      </c>
      <c r="Q4495" s="1" t="s">
        <v>82</v>
      </c>
      <c r="R4495" s="6">
        <v>90.42</v>
      </c>
      <c r="S4495" s="6">
        <f t="shared" si="212"/>
        <v>10347.540000000001</v>
      </c>
    </row>
    <row r="4496" spans="1:19" x14ac:dyDescent="0.35">
      <c r="A4496" s="1">
        <v>18634</v>
      </c>
      <c r="B4496" s="1">
        <v>77</v>
      </c>
      <c r="C4496" s="1" t="str">
        <f t="shared" si="210"/>
        <v>Old</v>
      </c>
      <c r="D4496" s="1" t="s">
        <v>38</v>
      </c>
      <c r="E4496" s="1" t="s">
        <v>17</v>
      </c>
      <c r="F4496" s="1" t="s">
        <v>77</v>
      </c>
      <c r="G4496" s="1" t="s">
        <v>86</v>
      </c>
      <c r="H4496" s="1">
        <v>1</v>
      </c>
      <c r="I4496" s="1" t="s">
        <v>26</v>
      </c>
      <c r="J4496" s="1" t="s">
        <v>93</v>
      </c>
      <c r="K4496" s="6">
        <v>1444.72</v>
      </c>
      <c r="L4496" s="6">
        <v>361.18</v>
      </c>
      <c r="M4496" s="1">
        <v>4</v>
      </c>
      <c r="N4496" s="8">
        <v>45474</v>
      </c>
      <c r="O4496" s="4" t="str">
        <f t="shared" si="211"/>
        <v>July 2024</v>
      </c>
      <c r="P4496" s="1" t="s">
        <v>22</v>
      </c>
      <c r="Q4496" s="1"/>
      <c r="R4496" s="6">
        <v>0</v>
      </c>
      <c r="S4496" s="6">
        <f t="shared" si="212"/>
        <v>1444.72</v>
      </c>
    </row>
    <row r="4497" spans="1:19" x14ac:dyDescent="0.35">
      <c r="A4497" s="1">
        <v>8312</v>
      </c>
      <c r="B4497" s="1">
        <v>78</v>
      </c>
      <c r="C4497" s="1" t="str">
        <f t="shared" si="210"/>
        <v>Old</v>
      </c>
      <c r="D4497" s="1" t="s">
        <v>16</v>
      </c>
      <c r="E4497" s="1" t="s">
        <v>17</v>
      </c>
      <c r="F4497" s="1" t="s">
        <v>24</v>
      </c>
      <c r="G4497" s="1" t="s">
        <v>25</v>
      </c>
      <c r="H4497" s="1">
        <v>3</v>
      </c>
      <c r="I4497" s="1" t="s">
        <v>26</v>
      </c>
      <c r="J4497" s="1" t="s">
        <v>34</v>
      </c>
      <c r="K4497" s="6">
        <v>1482.18</v>
      </c>
      <c r="L4497" s="6">
        <v>247.03</v>
      </c>
      <c r="M4497" s="1">
        <v>6</v>
      </c>
      <c r="N4497" s="8">
        <v>45474</v>
      </c>
      <c r="O4497" s="4" t="str">
        <f t="shared" si="211"/>
        <v>July 2024</v>
      </c>
      <c r="P4497" s="1" t="s">
        <v>22</v>
      </c>
      <c r="Q4497" s="1" t="s">
        <v>29</v>
      </c>
      <c r="R4497" s="6">
        <v>8.33</v>
      </c>
      <c r="S4497" s="6">
        <f t="shared" si="212"/>
        <v>1490.51</v>
      </c>
    </row>
    <row r="4498" spans="1:19" x14ac:dyDescent="0.35">
      <c r="A4498" s="1">
        <v>12378</v>
      </c>
      <c r="B4498" s="1">
        <v>79</v>
      </c>
      <c r="C4498" s="1" t="str">
        <f t="shared" si="210"/>
        <v>Old</v>
      </c>
      <c r="D4498" s="1" t="s">
        <v>16</v>
      </c>
      <c r="E4498" s="1" t="s">
        <v>17</v>
      </c>
      <c r="F4498" s="1" t="s">
        <v>77</v>
      </c>
      <c r="G4498" s="1" t="s">
        <v>86</v>
      </c>
      <c r="H4498" s="1">
        <v>4</v>
      </c>
      <c r="I4498" s="1" t="s">
        <v>26</v>
      </c>
      <c r="J4498" s="1" t="s">
        <v>93</v>
      </c>
      <c r="K4498" s="6">
        <v>2167.08</v>
      </c>
      <c r="L4498" s="6">
        <v>361.18</v>
      </c>
      <c r="M4498" s="1">
        <v>6</v>
      </c>
      <c r="N4498" s="8">
        <v>45474</v>
      </c>
      <c r="O4498" s="4" t="str">
        <f t="shared" si="211"/>
        <v>July 2024</v>
      </c>
      <c r="P4498" s="1" t="s">
        <v>84</v>
      </c>
      <c r="Q4498" s="1" t="s">
        <v>29</v>
      </c>
      <c r="R4498" s="6">
        <v>37.85</v>
      </c>
      <c r="S4498" s="6">
        <f t="shared" si="212"/>
        <v>2204.9299999999998</v>
      </c>
    </row>
    <row r="4499" spans="1:19" x14ac:dyDescent="0.35">
      <c r="A4499" s="1">
        <v>3209</v>
      </c>
      <c r="B4499" s="1">
        <v>18</v>
      </c>
      <c r="C4499" s="1" t="str">
        <f t="shared" si="210"/>
        <v>Young</v>
      </c>
      <c r="D4499" s="1" t="s">
        <v>16</v>
      </c>
      <c r="E4499" s="1" t="s">
        <v>17</v>
      </c>
      <c r="F4499" s="1" t="s">
        <v>30</v>
      </c>
      <c r="G4499" s="1" t="s">
        <v>31</v>
      </c>
      <c r="H4499" s="1">
        <v>3</v>
      </c>
      <c r="I4499" s="1" t="s">
        <v>26</v>
      </c>
      <c r="J4499" s="1" t="s">
        <v>42</v>
      </c>
      <c r="K4499" s="6">
        <v>927.92</v>
      </c>
      <c r="L4499" s="6">
        <v>463.96</v>
      </c>
      <c r="M4499" s="1">
        <v>2</v>
      </c>
      <c r="N4499" s="8">
        <v>45475</v>
      </c>
      <c r="O4499" s="4" t="str">
        <f t="shared" si="211"/>
        <v>July 2024</v>
      </c>
      <c r="P4499" s="1" t="s">
        <v>22</v>
      </c>
      <c r="Q4499" s="1" t="s">
        <v>37</v>
      </c>
      <c r="R4499" s="6">
        <v>40.090000000000003</v>
      </c>
      <c r="S4499" s="6">
        <f t="shared" si="212"/>
        <v>968.01</v>
      </c>
    </row>
    <row r="4500" spans="1:19" x14ac:dyDescent="0.35">
      <c r="A4500" s="1">
        <v>8425</v>
      </c>
      <c r="B4500" s="1">
        <v>19</v>
      </c>
      <c r="C4500" s="1" t="str">
        <f t="shared" si="210"/>
        <v>Young</v>
      </c>
      <c r="D4500" s="1" t="s">
        <v>38</v>
      </c>
      <c r="E4500" s="1" t="s">
        <v>17</v>
      </c>
      <c r="F4500" s="1" t="s">
        <v>24</v>
      </c>
      <c r="G4500" s="1" t="s">
        <v>25</v>
      </c>
      <c r="H4500" s="1">
        <v>3</v>
      </c>
      <c r="I4500" s="1" t="s">
        <v>26</v>
      </c>
      <c r="J4500" s="1" t="s">
        <v>42</v>
      </c>
      <c r="K4500" s="6">
        <v>741.09</v>
      </c>
      <c r="L4500" s="6">
        <v>247.03</v>
      </c>
      <c r="M4500" s="1">
        <v>3</v>
      </c>
      <c r="N4500" s="8">
        <v>45475</v>
      </c>
      <c r="O4500" s="4" t="str">
        <f t="shared" si="211"/>
        <v>July 2024</v>
      </c>
      <c r="P4500" s="1" t="s">
        <v>28</v>
      </c>
      <c r="Q4500" s="1" t="s">
        <v>52</v>
      </c>
      <c r="R4500" s="6">
        <v>20.75</v>
      </c>
      <c r="S4500" s="6">
        <f t="shared" si="212"/>
        <v>761.84</v>
      </c>
    </row>
    <row r="4501" spans="1:19" x14ac:dyDescent="0.35">
      <c r="A4501" s="1">
        <v>19668</v>
      </c>
      <c r="B4501" s="1">
        <v>19</v>
      </c>
      <c r="C4501" s="1" t="str">
        <f t="shared" si="210"/>
        <v>Young</v>
      </c>
      <c r="D4501" s="1" t="s">
        <v>38</v>
      </c>
      <c r="E4501" s="1" t="s">
        <v>17</v>
      </c>
      <c r="F4501" s="1" t="s">
        <v>77</v>
      </c>
      <c r="G4501" s="1" t="s">
        <v>86</v>
      </c>
      <c r="H4501" s="1">
        <v>1</v>
      </c>
      <c r="I4501" s="1" t="s">
        <v>26</v>
      </c>
      <c r="J4501" s="1" t="s">
        <v>83</v>
      </c>
      <c r="K4501" s="6">
        <v>3250.62</v>
      </c>
      <c r="L4501" s="6">
        <v>361.18</v>
      </c>
      <c r="M4501" s="1">
        <v>9</v>
      </c>
      <c r="N4501" s="8">
        <v>45475</v>
      </c>
      <c r="O4501" s="4" t="str">
        <f t="shared" si="211"/>
        <v>July 2024</v>
      </c>
      <c r="P4501" s="1" t="s">
        <v>79</v>
      </c>
      <c r="Q4501" s="1" t="s">
        <v>119</v>
      </c>
      <c r="R4501" s="6">
        <v>133.22999999999999</v>
      </c>
      <c r="S4501" s="6">
        <f t="shared" si="212"/>
        <v>3383.85</v>
      </c>
    </row>
    <row r="4502" spans="1:19" x14ac:dyDescent="0.35">
      <c r="A4502" s="1">
        <v>17762</v>
      </c>
      <c r="B4502" s="1">
        <v>20</v>
      </c>
      <c r="C4502" s="1" t="str">
        <f t="shared" si="210"/>
        <v>Young</v>
      </c>
      <c r="D4502" s="1" t="s">
        <v>38</v>
      </c>
      <c r="E4502" s="1" t="s">
        <v>17</v>
      </c>
      <c r="F4502" s="1" t="s">
        <v>77</v>
      </c>
      <c r="G4502" s="1" t="s">
        <v>86</v>
      </c>
      <c r="H4502" s="1">
        <v>5</v>
      </c>
      <c r="I4502" s="1" t="s">
        <v>26</v>
      </c>
      <c r="J4502" s="1" t="s">
        <v>83</v>
      </c>
      <c r="K4502" s="6">
        <v>1805.9</v>
      </c>
      <c r="L4502" s="6">
        <v>361.18</v>
      </c>
      <c r="M4502" s="1">
        <v>5</v>
      </c>
      <c r="N4502" s="8">
        <v>45475</v>
      </c>
      <c r="O4502" s="4" t="str">
        <f t="shared" si="211"/>
        <v>July 2024</v>
      </c>
      <c r="P4502" s="1" t="s">
        <v>79</v>
      </c>
      <c r="Q4502" s="1" t="s">
        <v>115</v>
      </c>
      <c r="R4502" s="6">
        <v>137.34</v>
      </c>
      <c r="S4502" s="6">
        <f t="shared" si="212"/>
        <v>1943.24</v>
      </c>
    </row>
    <row r="4503" spans="1:19" x14ac:dyDescent="0.35">
      <c r="A4503" s="1">
        <v>15698</v>
      </c>
      <c r="B4503" s="1">
        <v>21</v>
      </c>
      <c r="C4503" s="1" t="str">
        <f t="shared" si="210"/>
        <v>Young</v>
      </c>
      <c r="D4503" s="1" t="s">
        <v>38</v>
      </c>
      <c r="E4503" s="1" t="s">
        <v>33</v>
      </c>
      <c r="F4503" s="1" t="s">
        <v>77</v>
      </c>
      <c r="G4503" s="1" t="s">
        <v>86</v>
      </c>
      <c r="H4503" s="1">
        <v>2</v>
      </c>
      <c r="I4503" s="1" t="s">
        <v>26</v>
      </c>
      <c r="J4503" s="1" t="s">
        <v>21</v>
      </c>
      <c r="K4503" s="6">
        <v>3611.8</v>
      </c>
      <c r="L4503" s="6">
        <v>361.18</v>
      </c>
      <c r="M4503" s="1">
        <v>10</v>
      </c>
      <c r="N4503" s="8">
        <v>45475</v>
      </c>
      <c r="O4503" s="4" t="str">
        <f t="shared" si="211"/>
        <v>July 2024</v>
      </c>
      <c r="P4503" s="1" t="s">
        <v>79</v>
      </c>
      <c r="Q4503" s="1" t="s">
        <v>29</v>
      </c>
      <c r="R4503" s="6">
        <v>77.66</v>
      </c>
      <c r="S4503" s="6">
        <f t="shared" si="212"/>
        <v>3689.46</v>
      </c>
    </row>
    <row r="4504" spans="1:19" x14ac:dyDescent="0.35">
      <c r="A4504" s="1">
        <v>19539</v>
      </c>
      <c r="B4504" s="1">
        <v>21</v>
      </c>
      <c r="C4504" s="1" t="str">
        <f t="shared" si="210"/>
        <v>Young</v>
      </c>
      <c r="D4504" s="1" t="s">
        <v>16</v>
      </c>
      <c r="E4504" s="1" t="s">
        <v>33</v>
      </c>
      <c r="F4504" s="1" t="s">
        <v>24</v>
      </c>
      <c r="G4504" s="1" t="s">
        <v>85</v>
      </c>
      <c r="H4504" s="1">
        <v>2</v>
      </c>
      <c r="I4504" s="1" t="s">
        <v>20</v>
      </c>
      <c r="J4504" s="1" t="s">
        <v>21</v>
      </c>
      <c r="K4504" s="6">
        <v>7077.69</v>
      </c>
      <c r="L4504" s="6">
        <v>786.41</v>
      </c>
      <c r="M4504" s="1">
        <v>9</v>
      </c>
      <c r="N4504" s="8">
        <v>45475</v>
      </c>
      <c r="O4504" s="4" t="str">
        <f t="shared" si="211"/>
        <v>July 2024</v>
      </c>
      <c r="P4504" s="1" t="s">
        <v>84</v>
      </c>
      <c r="Q4504" s="1" t="s">
        <v>29</v>
      </c>
      <c r="R4504" s="6">
        <v>45.73</v>
      </c>
      <c r="S4504" s="6">
        <f t="shared" si="212"/>
        <v>7123.4199999999992</v>
      </c>
    </row>
    <row r="4505" spans="1:19" x14ac:dyDescent="0.35">
      <c r="A4505" s="1">
        <v>3412</v>
      </c>
      <c r="B4505" s="1">
        <v>23</v>
      </c>
      <c r="C4505" s="1" t="str">
        <f t="shared" si="210"/>
        <v>Young</v>
      </c>
      <c r="D4505" s="1" t="s">
        <v>38</v>
      </c>
      <c r="E4505" s="1" t="s">
        <v>33</v>
      </c>
      <c r="F4505" s="1" t="s">
        <v>40</v>
      </c>
      <c r="G4505" s="1" t="s">
        <v>41</v>
      </c>
      <c r="H4505" s="1">
        <v>3</v>
      </c>
      <c r="I4505" s="1" t="s">
        <v>26</v>
      </c>
      <c r="J4505" s="1" t="s">
        <v>27</v>
      </c>
      <c r="K4505" s="6">
        <v>1689.66</v>
      </c>
      <c r="L4505" s="6">
        <v>844.83</v>
      </c>
      <c r="M4505" s="1">
        <v>2</v>
      </c>
      <c r="N4505" s="8">
        <v>45475</v>
      </c>
      <c r="O4505" s="4" t="str">
        <f t="shared" si="211"/>
        <v>July 2024</v>
      </c>
      <c r="P4505" s="1" t="s">
        <v>32</v>
      </c>
      <c r="Q4505" s="1"/>
      <c r="R4505" s="6">
        <v>0</v>
      </c>
      <c r="S4505" s="6">
        <f t="shared" si="212"/>
        <v>1689.66</v>
      </c>
    </row>
    <row r="4506" spans="1:19" x14ac:dyDescent="0.35">
      <c r="A4506" s="1">
        <v>12599</v>
      </c>
      <c r="B4506" s="1">
        <v>23</v>
      </c>
      <c r="C4506" s="1" t="str">
        <f t="shared" si="210"/>
        <v>Young</v>
      </c>
      <c r="D4506" s="1" t="s">
        <v>38</v>
      </c>
      <c r="E4506" s="1" t="s">
        <v>17</v>
      </c>
      <c r="F4506" s="1" t="s">
        <v>40</v>
      </c>
      <c r="G4506" s="1" t="s">
        <v>88</v>
      </c>
      <c r="H4506" s="1">
        <v>1</v>
      </c>
      <c r="I4506" s="1" t="s">
        <v>26</v>
      </c>
      <c r="J4506" s="1" t="s">
        <v>83</v>
      </c>
      <c r="K4506" s="6">
        <v>4135.5</v>
      </c>
      <c r="L4506" s="6">
        <v>459.5</v>
      </c>
      <c r="M4506" s="1">
        <v>9</v>
      </c>
      <c r="N4506" s="8">
        <v>45475</v>
      </c>
      <c r="O4506" s="4" t="str">
        <f t="shared" si="211"/>
        <v>July 2024</v>
      </c>
      <c r="P4506" s="1" t="s">
        <v>22</v>
      </c>
      <c r="Q4506" s="1"/>
      <c r="R4506" s="6">
        <v>0</v>
      </c>
      <c r="S4506" s="6">
        <f t="shared" si="212"/>
        <v>4135.5</v>
      </c>
    </row>
    <row r="4507" spans="1:19" x14ac:dyDescent="0.35">
      <c r="A4507" s="1">
        <v>12892</v>
      </c>
      <c r="B4507" s="1">
        <v>23</v>
      </c>
      <c r="C4507" s="1" t="str">
        <f t="shared" si="210"/>
        <v>Young</v>
      </c>
      <c r="D4507" s="1" t="s">
        <v>38</v>
      </c>
      <c r="E4507" s="1" t="s">
        <v>33</v>
      </c>
      <c r="F4507" s="1" t="s">
        <v>40</v>
      </c>
      <c r="G4507" s="1" t="s">
        <v>88</v>
      </c>
      <c r="H4507" s="1">
        <v>5</v>
      </c>
      <c r="I4507" s="1" t="s">
        <v>20</v>
      </c>
      <c r="J4507" s="1" t="s">
        <v>93</v>
      </c>
      <c r="K4507" s="6">
        <v>1378.5</v>
      </c>
      <c r="L4507" s="6">
        <v>459.5</v>
      </c>
      <c r="M4507" s="1">
        <v>3</v>
      </c>
      <c r="N4507" s="8">
        <v>45475</v>
      </c>
      <c r="O4507" s="4" t="str">
        <f t="shared" si="211"/>
        <v>July 2024</v>
      </c>
      <c r="P4507" s="1" t="s">
        <v>79</v>
      </c>
      <c r="Q4507" s="1" t="s">
        <v>106</v>
      </c>
      <c r="R4507" s="6">
        <v>224.07</v>
      </c>
      <c r="S4507" s="6">
        <f t="shared" si="212"/>
        <v>1602.57</v>
      </c>
    </row>
    <row r="4508" spans="1:19" x14ac:dyDescent="0.35">
      <c r="A4508" s="1">
        <v>14259</v>
      </c>
      <c r="B4508" s="1">
        <v>23</v>
      </c>
      <c r="C4508" s="1" t="str">
        <f t="shared" si="210"/>
        <v>Young</v>
      </c>
      <c r="D4508" s="1" t="s">
        <v>16</v>
      </c>
      <c r="E4508" s="1" t="s">
        <v>17</v>
      </c>
      <c r="F4508" s="1" t="s">
        <v>30</v>
      </c>
      <c r="G4508" s="1" t="s">
        <v>78</v>
      </c>
      <c r="H4508" s="1">
        <v>2</v>
      </c>
      <c r="I4508" s="1" t="s">
        <v>26</v>
      </c>
      <c r="J4508" s="1" t="s">
        <v>21</v>
      </c>
      <c r="K4508" s="6">
        <v>1348.64</v>
      </c>
      <c r="L4508" s="6">
        <v>674.32</v>
      </c>
      <c r="M4508" s="1">
        <v>2</v>
      </c>
      <c r="N4508" s="8">
        <v>45475</v>
      </c>
      <c r="O4508" s="4" t="str">
        <f t="shared" si="211"/>
        <v>July 2024</v>
      </c>
      <c r="P4508" s="1" t="s">
        <v>79</v>
      </c>
      <c r="Q4508" s="1" t="s">
        <v>109</v>
      </c>
      <c r="R4508" s="6">
        <v>177.36</v>
      </c>
      <c r="S4508" s="6">
        <f t="shared" si="212"/>
        <v>1526</v>
      </c>
    </row>
    <row r="4509" spans="1:19" x14ac:dyDescent="0.35">
      <c r="A4509" s="1">
        <v>3186</v>
      </c>
      <c r="B4509" s="1">
        <v>25</v>
      </c>
      <c r="C4509" s="1" t="str">
        <f t="shared" si="210"/>
        <v>Young</v>
      </c>
      <c r="D4509" s="1" t="s">
        <v>16</v>
      </c>
      <c r="E4509" s="1" t="s">
        <v>17</v>
      </c>
      <c r="F4509" s="1" t="s">
        <v>24</v>
      </c>
      <c r="G4509" s="1" t="s">
        <v>25</v>
      </c>
      <c r="H4509" s="1">
        <v>3</v>
      </c>
      <c r="I4509" s="1" t="s">
        <v>26</v>
      </c>
      <c r="J4509" s="1" t="s">
        <v>27</v>
      </c>
      <c r="K4509" s="6">
        <v>494.06</v>
      </c>
      <c r="L4509" s="6">
        <v>247.03</v>
      </c>
      <c r="M4509" s="1">
        <v>2</v>
      </c>
      <c r="N4509" s="8">
        <v>45475</v>
      </c>
      <c r="O4509" s="4" t="str">
        <f t="shared" si="211"/>
        <v>July 2024</v>
      </c>
      <c r="P4509" s="1" t="s">
        <v>28</v>
      </c>
      <c r="Q4509" s="1"/>
      <c r="R4509" s="6">
        <v>0</v>
      </c>
      <c r="S4509" s="6">
        <f t="shared" si="212"/>
        <v>494.06</v>
      </c>
    </row>
    <row r="4510" spans="1:19" x14ac:dyDescent="0.35">
      <c r="A4510" s="1">
        <v>15413</v>
      </c>
      <c r="B4510" s="1">
        <v>25</v>
      </c>
      <c r="C4510" s="1" t="str">
        <f t="shared" si="210"/>
        <v>Young</v>
      </c>
      <c r="D4510" s="1" t="s">
        <v>16</v>
      </c>
      <c r="E4510" s="1" t="s">
        <v>17</v>
      </c>
      <c r="F4510" s="1" t="s">
        <v>77</v>
      </c>
      <c r="G4510" s="1" t="s">
        <v>86</v>
      </c>
      <c r="H4510" s="1">
        <v>3</v>
      </c>
      <c r="I4510" s="1" t="s">
        <v>20</v>
      </c>
      <c r="J4510" s="1" t="s">
        <v>93</v>
      </c>
      <c r="K4510" s="6">
        <v>2167.08</v>
      </c>
      <c r="L4510" s="6">
        <v>361.18</v>
      </c>
      <c r="M4510" s="1">
        <v>6</v>
      </c>
      <c r="N4510" s="8">
        <v>45475</v>
      </c>
      <c r="O4510" s="4" t="str">
        <f t="shared" si="211"/>
        <v>July 2024</v>
      </c>
      <c r="P4510" s="1" t="s">
        <v>79</v>
      </c>
      <c r="Q4510" s="1" t="s">
        <v>37</v>
      </c>
      <c r="R4510" s="6">
        <v>74.45</v>
      </c>
      <c r="S4510" s="6">
        <f t="shared" si="212"/>
        <v>2241.5299999999997</v>
      </c>
    </row>
    <row r="4511" spans="1:19" x14ac:dyDescent="0.35">
      <c r="A4511" s="1">
        <v>4997</v>
      </c>
      <c r="B4511" s="1">
        <v>26</v>
      </c>
      <c r="C4511" s="1" t="str">
        <f t="shared" si="210"/>
        <v>Young</v>
      </c>
      <c r="D4511" s="1" t="s">
        <v>16</v>
      </c>
      <c r="E4511" s="1" t="s">
        <v>17</v>
      </c>
      <c r="F4511" s="1" t="s">
        <v>40</v>
      </c>
      <c r="G4511" s="1" t="s">
        <v>41</v>
      </c>
      <c r="H4511" s="1">
        <v>3</v>
      </c>
      <c r="I4511" s="1" t="s">
        <v>26</v>
      </c>
      <c r="J4511" s="1" t="s">
        <v>27</v>
      </c>
      <c r="K4511" s="6">
        <v>6758.64</v>
      </c>
      <c r="L4511" s="6">
        <v>844.83</v>
      </c>
      <c r="M4511" s="1">
        <v>8</v>
      </c>
      <c r="N4511" s="8">
        <v>45475</v>
      </c>
      <c r="O4511" s="4" t="str">
        <f t="shared" si="211"/>
        <v>July 2024</v>
      </c>
      <c r="P4511" s="1" t="s">
        <v>32</v>
      </c>
      <c r="Q4511" s="1"/>
      <c r="R4511" s="6">
        <v>0</v>
      </c>
      <c r="S4511" s="6">
        <f t="shared" si="212"/>
        <v>6758.64</v>
      </c>
    </row>
    <row r="4512" spans="1:19" x14ac:dyDescent="0.35">
      <c r="A4512" s="1">
        <v>2567</v>
      </c>
      <c r="B4512" s="1">
        <v>28</v>
      </c>
      <c r="C4512" s="1" t="str">
        <f t="shared" si="210"/>
        <v>Young</v>
      </c>
      <c r="D4512" s="1" t="s">
        <v>38</v>
      </c>
      <c r="E4512" s="1" t="s">
        <v>17</v>
      </c>
      <c r="F4512" s="1" t="s">
        <v>24</v>
      </c>
      <c r="G4512" s="1" t="s">
        <v>25</v>
      </c>
      <c r="H4512" s="1">
        <v>3</v>
      </c>
      <c r="I4512" s="1" t="s">
        <v>26</v>
      </c>
      <c r="J4512" s="1" t="s">
        <v>34</v>
      </c>
      <c r="K4512" s="6">
        <v>247.03</v>
      </c>
      <c r="L4512" s="6">
        <v>247.03</v>
      </c>
      <c r="M4512" s="1">
        <v>1</v>
      </c>
      <c r="N4512" s="8">
        <v>45475</v>
      </c>
      <c r="O4512" s="4" t="str">
        <f t="shared" si="211"/>
        <v>July 2024</v>
      </c>
      <c r="P4512" s="1" t="s">
        <v>22</v>
      </c>
      <c r="Q4512" s="1" t="s">
        <v>37</v>
      </c>
      <c r="R4512" s="6">
        <v>25.42</v>
      </c>
      <c r="S4512" s="6">
        <f t="shared" si="212"/>
        <v>272.45</v>
      </c>
    </row>
    <row r="4513" spans="1:19" x14ac:dyDescent="0.35">
      <c r="A4513" s="1">
        <v>8803</v>
      </c>
      <c r="B4513" s="1">
        <v>30</v>
      </c>
      <c r="C4513" s="1" t="str">
        <f t="shared" si="210"/>
        <v>Young</v>
      </c>
      <c r="D4513" s="1" t="s">
        <v>38</v>
      </c>
      <c r="E4513" s="1" t="s">
        <v>17</v>
      </c>
      <c r="F4513" s="1" t="s">
        <v>18</v>
      </c>
      <c r="G4513" s="1" t="s">
        <v>19</v>
      </c>
      <c r="H4513" s="1">
        <v>2</v>
      </c>
      <c r="I4513" s="1" t="s">
        <v>26</v>
      </c>
      <c r="J4513" s="1" t="s">
        <v>21</v>
      </c>
      <c r="K4513" s="6">
        <v>791.19</v>
      </c>
      <c r="L4513" s="6">
        <v>791.19</v>
      </c>
      <c r="M4513" s="1">
        <v>1</v>
      </c>
      <c r="N4513" s="8">
        <v>45475</v>
      </c>
      <c r="O4513" s="4" t="str">
        <f t="shared" si="211"/>
        <v>July 2024</v>
      </c>
      <c r="P4513" s="1" t="s">
        <v>22</v>
      </c>
      <c r="Q4513" s="1" t="s">
        <v>37</v>
      </c>
      <c r="R4513" s="6">
        <v>43</v>
      </c>
      <c r="S4513" s="6">
        <f t="shared" si="212"/>
        <v>834.19</v>
      </c>
    </row>
    <row r="4514" spans="1:19" x14ac:dyDescent="0.35">
      <c r="A4514" s="1">
        <v>2386</v>
      </c>
      <c r="B4514" s="1">
        <v>31</v>
      </c>
      <c r="C4514" s="1" t="str">
        <f t="shared" si="210"/>
        <v>Young</v>
      </c>
      <c r="D4514" s="1" t="s">
        <v>16</v>
      </c>
      <c r="E4514" s="1" t="s">
        <v>33</v>
      </c>
      <c r="F4514" s="1" t="s">
        <v>18</v>
      </c>
      <c r="G4514" s="1" t="s">
        <v>19</v>
      </c>
      <c r="H4514" s="1">
        <v>2</v>
      </c>
      <c r="I4514" s="1" t="s">
        <v>26</v>
      </c>
      <c r="J4514" s="1" t="s">
        <v>21</v>
      </c>
      <c r="K4514" s="6">
        <v>3164.76</v>
      </c>
      <c r="L4514" s="6">
        <v>791.19</v>
      </c>
      <c r="M4514" s="1">
        <v>4</v>
      </c>
      <c r="N4514" s="8">
        <v>45475</v>
      </c>
      <c r="O4514" s="4" t="str">
        <f t="shared" si="211"/>
        <v>July 2024</v>
      </c>
      <c r="P4514" s="1" t="s">
        <v>22</v>
      </c>
      <c r="Q4514" s="1" t="s">
        <v>37</v>
      </c>
      <c r="R4514" s="6">
        <v>9.58</v>
      </c>
      <c r="S4514" s="6">
        <f t="shared" si="212"/>
        <v>3174.34</v>
      </c>
    </row>
    <row r="4515" spans="1:19" x14ac:dyDescent="0.35">
      <c r="A4515" s="1">
        <v>16449</v>
      </c>
      <c r="B4515" s="1">
        <v>31</v>
      </c>
      <c r="C4515" s="1" t="str">
        <f t="shared" si="210"/>
        <v>Young</v>
      </c>
      <c r="D4515" s="1" t="s">
        <v>16</v>
      </c>
      <c r="E4515" s="1" t="s">
        <v>17</v>
      </c>
      <c r="F4515" s="1" t="s">
        <v>18</v>
      </c>
      <c r="G4515" s="1" t="s">
        <v>81</v>
      </c>
      <c r="H4515" s="1">
        <v>2</v>
      </c>
      <c r="I4515" s="1" t="s">
        <v>26</v>
      </c>
      <c r="J4515" s="1" t="s">
        <v>93</v>
      </c>
      <c r="K4515" s="6">
        <v>3419.04</v>
      </c>
      <c r="L4515" s="6">
        <v>1139.68</v>
      </c>
      <c r="M4515" s="1">
        <v>3</v>
      </c>
      <c r="N4515" s="8">
        <v>45475</v>
      </c>
      <c r="O4515" s="4" t="str">
        <f t="shared" si="211"/>
        <v>July 2024</v>
      </c>
      <c r="P4515" s="1" t="s">
        <v>84</v>
      </c>
      <c r="Q4515" s="1" t="s">
        <v>110</v>
      </c>
      <c r="R4515" s="6">
        <v>129.06</v>
      </c>
      <c r="S4515" s="6">
        <f t="shared" si="212"/>
        <v>3548.1</v>
      </c>
    </row>
    <row r="4516" spans="1:19" x14ac:dyDescent="0.35">
      <c r="A4516" s="1">
        <v>4913</v>
      </c>
      <c r="B4516" s="1">
        <v>33</v>
      </c>
      <c r="C4516" s="1" t="str">
        <f t="shared" si="210"/>
        <v>Young</v>
      </c>
      <c r="D4516" s="1" t="s">
        <v>38</v>
      </c>
      <c r="E4516" s="1" t="s">
        <v>33</v>
      </c>
      <c r="F4516" s="1" t="s">
        <v>40</v>
      </c>
      <c r="G4516" s="1" t="s">
        <v>41</v>
      </c>
      <c r="H4516" s="1">
        <v>3</v>
      </c>
      <c r="I4516" s="1" t="s">
        <v>26</v>
      </c>
      <c r="J4516" s="1" t="s">
        <v>34</v>
      </c>
      <c r="K4516" s="6">
        <v>8448.2999999999993</v>
      </c>
      <c r="L4516" s="6">
        <v>844.83</v>
      </c>
      <c r="M4516" s="1">
        <v>10</v>
      </c>
      <c r="N4516" s="8">
        <v>45475</v>
      </c>
      <c r="O4516" s="4" t="str">
        <f t="shared" si="211"/>
        <v>July 2024</v>
      </c>
      <c r="P4516" s="1" t="s">
        <v>32</v>
      </c>
      <c r="Q4516" s="1" t="s">
        <v>69</v>
      </c>
      <c r="R4516" s="6">
        <v>78.36</v>
      </c>
      <c r="S4516" s="6">
        <f t="shared" si="212"/>
        <v>8526.66</v>
      </c>
    </row>
    <row r="4517" spans="1:19" x14ac:dyDescent="0.35">
      <c r="A4517" s="1">
        <v>13500</v>
      </c>
      <c r="B4517" s="1">
        <v>34</v>
      </c>
      <c r="C4517" s="1" t="str">
        <f t="shared" si="210"/>
        <v>Young</v>
      </c>
      <c r="D4517" s="1" t="s">
        <v>16</v>
      </c>
      <c r="E4517" s="1" t="s">
        <v>33</v>
      </c>
      <c r="F4517" s="1" t="s">
        <v>30</v>
      </c>
      <c r="G4517" s="1" t="s">
        <v>78</v>
      </c>
      <c r="H4517" s="1">
        <v>1</v>
      </c>
      <c r="I4517" s="1" t="s">
        <v>20</v>
      </c>
      <c r="J4517" s="1" t="s">
        <v>83</v>
      </c>
      <c r="K4517" s="6">
        <v>4720.24</v>
      </c>
      <c r="L4517" s="6">
        <v>674.32</v>
      </c>
      <c r="M4517" s="1">
        <v>7</v>
      </c>
      <c r="N4517" s="8">
        <v>45475</v>
      </c>
      <c r="O4517" s="4" t="str">
        <f t="shared" si="211"/>
        <v>July 2024</v>
      </c>
      <c r="P4517" s="1" t="s">
        <v>79</v>
      </c>
      <c r="Q4517" s="1" t="s">
        <v>37</v>
      </c>
      <c r="R4517" s="6">
        <v>74.209999999999994</v>
      </c>
      <c r="S4517" s="6">
        <f t="shared" si="212"/>
        <v>4794.45</v>
      </c>
    </row>
    <row r="4518" spans="1:19" x14ac:dyDescent="0.35">
      <c r="A4518" s="1">
        <v>2888</v>
      </c>
      <c r="B4518" s="1">
        <v>35</v>
      </c>
      <c r="C4518" s="1" t="str">
        <f t="shared" si="210"/>
        <v>Young</v>
      </c>
      <c r="D4518" s="1" t="s">
        <v>16</v>
      </c>
      <c r="E4518" s="1" t="s">
        <v>33</v>
      </c>
      <c r="F4518" s="1" t="s">
        <v>18</v>
      </c>
      <c r="G4518" s="1" t="s">
        <v>36</v>
      </c>
      <c r="H4518" s="1">
        <v>5</v>
      </c>
      <c r="I4518" s="1" t="s">
        <v>26</v>
      </c>
      <c r="J4518" s="1" t="s">
        <v>21</v>
      </c>
      <c r="K4518" s="6">
        <v>145.25</v>
      </c>
      <c r="L4518" s="6">
        <v>20.75</v>
      </c>
      <c r="M4518" s="1">
        <v>7</v>
      </c>
      <c r="N4518" s="8">
        <v>45475</v>
      </c>
      <c r="O4518" s="4" t="str">
        <f t="shared" si="211"/>
        <v>July 2024</v>
      </c>
      <c r="P4518" s="1" t="s">
        <v>32</v>
      </c>
      <c r="Q4518" s="1" t="s">
        <v>71</v>
      </c>
      <c r="R4518" s="6">
        <v>52.19</v>
      </c>
      <c r="S4518" s="6">
        <f t="shared" si="212"/>
        <v>197.44</v>
      </c>
    </row>
    <row r="4519" spans="1:19" x14ac:dyDescent="0.35">
      <c r="A4519" s="1">
        <v>7791</v>
      </c>
      <c r="B4519" s="1">
        <v>36</v>
      </c>
      <c r="C4519" s="1" t="str">
        <f t="shared" si="210"/>
        <v>Middle-Aged</v>
      </c>
      <c r="D4519" s="1" t="s">
        <v>38</v>
      </c>
      <c r="E4519" s="1" t="s">
        <v>17</v>
      </c>
      <c r="F4519" s="1" t="s">
        <v>18</v>
      </c>
      <c r="G4519" s="1" t="s">
        <v>19</v>
      </c>
      <c r="H4519" s="1">
        <v>2</v>
      </c>
      <c r="I4519" s="1" t="s">
        <v>26</v>
      </c>
      <c r="J4519" s="1" t="s">
        <v>34</v>
      </c>
      <c r="K4519" s="6">
        <v>3955.95</v>
      </c>
      <c r="L4519" s="6">
        <v>791.19</v>
      </c>
      <c r="M4519" s="1">
        <v>5</v>
      </c>
      <c r="N4519" s="8">
        <v>45475</v>
      </c>
      <c r="O4519" s="4" t="str">
        <f t="shared" si="211"/>
        <v>July 2024</v>
      </c>
      <c r="P4519" s="1" t="s">
        <v>32</v>
      </c>
      <c r="Q4519" s="1" t="s">
        <v>55</v>
      </c>
      <c r="R4519" s="6">
        <v>43.17</v>
      </c>
      <c r="S4519" s="6">
        <f t="shared" si="212"/>
        <v>3999.12</v>
      </c>
    </row>
    <row r="4520" spans="1:19" x14ac:dyDescent="0.35">
      <c r="A4520" s="1">
        <v>19194</v>
      </c>
      <c r="B4520" s="1">
        <v>36</v>
      </c>
      <c r="C4520" s="1" t="str">
        <f t="shared" si="210"/>
        <v>Middle-Aged</v>
      </c>
      <c r="D4520" s="1" t="s">
        <v>38</v>
      </c>
      <c r="E4520" s="1" t="s">
        <v>17</v>
      </c>
      <c r="F4520" s="1" t="s">
        <v>77</v>
      </c>
      <c r="G4520" s="1" t="s">
        <v>86</v>
      </c>
      <c r="H4520" s="1">
        <v>5</v>
      </c>
      <c r="I4520" s="1" t="s">
        <v>26</v>
      </c>
      <c r="J4520" s="1" t="s">
        <v>21</v>
      </c>
      <c r="K4520" s="6">
        <v>722.36</v>
      </c>
      <c r="L4520" s="6">
        <v>361.18</v>
      </c>
      <c r="M4520" s="1">
        <v>2</v>
      </c>
      <c r="N4520" s="8">
        <v>45475</v>
      </c>
      <c r="O4520" s="4" t="str">
        <f t="shared" si="211"/>
        <v>July 2024</v>
      </c>
      <c r="P4520" s="1" t="s">
        <v>84</v>
      </c>
      <c r="Q4520" s="1" t="s">
        <v>29</v>
      </c>
      <c r="R4520" s="6">
        <v>90.4</v>
      </c>
      <c r="S4520" s="6">
        <f t="shared" si="212"/>
        <v>812.76</v>
      </c>
    </row>
    <row r="4521" spans="1:19" x14ac:dyDescent="0.35">
      <c r="A4521" s="1">
        <v>11100</v>
      </c>
      <c r="B4521" s="1">
        <v>37</v>
      </c>
      <c r="C4521" s="1" t="str">
        <f t="shared" si="210"/>
        <v>Middle-Aged</v>
      </c>
      <c r="D4521" s="1" t="s">
        <v>16</v>
      </c>
      <c r="E4521" s="1" t="s">
        <v>33</v>
      </c>
      <c r="F4521" s="1" t="s">
        <v>18</v>
      </c>
      <c r="G4521" s="1" t="s">
        <v>81</v>
      </c>
      <c r="H4521" s="1">
        <v>3</v>
      </c>
      <c r="I4521" s="1" t="s">
        <v>26</v>
      </c>
      <c r="J4521" s="1" t="s">
        <v>21</v>
      </c>
      <c r="K4521" s="6">
        <v>3419.04</v>
      </c>
      <c r="L4521" s="6">
        <v>1139.68</v>
      </c>
      <c r="M4521" s="1">
        <v>3</v>
      </c>
      <c r="N4521" s="8">
        <v>45475</v>
      </c>
      <c r="O4521" s="4" t="str">
        <f t="shared" si="211"/>
        <v>July 2024</v>
      </c>
      <c r="P4521" s="1" t="s">
        <v>22</v>
      </c>
      <c r="Q4521" s="1"/>
      <c r="R4521" s="6">
        <v>0</v>
      </c>
      <c r="S4521" s="6">
        <f t="shared" si="212"/>
        <v>3419.04</v>
      </c>
    </row>
    <row r="4522" spans="1:19" x14ac:dyDescent="0.35">
      <c r="A4522" s="1">
        <v>11188</v>
      </c>
      <c r="B4522" s="1">
        <v>38</v>
      </c>
      <c r="C4522" s="1" t="str">
        <f t="shared" si="210"/>
        <v>Middle-Aged</v>
      </c>
      <c r="D4522" s="1" t="s">
        <v>38</v>
      </c>
      <c r="E4522" s="1" t="s">
        <v>17</v>
      </c>
      <c r="F4522" s="1" t="s">
        <v>40</v>
      </c>
      <c r="G4522" s="1" t="s">
        <v>88</v>
      </c>
      <c r="H4522" s="1">
        <v>2</v>
      </c>
      <c r="I4522" s="1" t="s">
        <v>26</v>
      </c>
      <c r="J4522" s="1" t="s">
        <v>83</v>
      </c>
      <c r="K4522" s="6">
        <v>459.5</v>
      </c>
      <c r="L4522" s="6">
        <v>459.5</v>
      </c>
      <c r="M4522" s="1">
        <v>1</v>
      </c>
      <c r="N4522" s="8">
        <v>45475</v>
      </c>
      <c r="O4522" s="4" t="str">
        <f t="shared" si="211"/>
        <v>July 2024</v>
      </c>
      <c r="P4522" s="1" t="s">
        <v>79</v>
      </c>
      <c r="Q4522" s="1" t="s">
        <v>97</v>
      </c>
      <c r="R4522" s="6">
        <v>180.91</v>
      </c>
      <c r="S4522" s="6">
        <f t="shared" si="212"/>
        <v>640.41</v>
      </c>
    </row>
    <row r="4523" spans="1:19" x14ac:dyDescent="0.35">
      <c r="A4523" s="1">
        <v>7199</v>
      </c>
      <c r="B4523" s="1">
        <v>40</v>
      </c>
      <c r="C4523" s="1" t="str">
        <f t="shared" si="210"/>
        <v>Middle-Aged</v>
      </c>
      <c r="D4523" s="1" t="s">
        <v>38</v>
      </c>
      <c r="E4523" s="1" t="s">
        <v>17</v>
      </c>
      <c r="F4523" s="1" t="s">
        <v>30</v>
      </c>
      <c r="G4523" s="1" t="s">
        <v>31</v>
      </c>
      <c r="H4523" s="1">
        <v>3</v>
      </c>
      <c r="I4523" s="1" t="s">
        <v>26</v>
      </c>
      <c r="J4523" s="1" t="s">
        <v>27</v>
      </c>
      <c r="K4523" s="6">
        <v>3247.72</v>
      </c>
      <c r="L4523" s="6">
        <v>463.96</v>
      </c>
      <c r="M4523" s="1">
        <v>7</v>
      </c>
      <c r="N4523" s="8">
        <v>45475</v>
      </c>
      <c r="O4523" s="4" t="str">
        <f t="shared" si="211"/>
        <v>July 2024</v>
      </c>
      <c r="P4523" s="1" t="s">
        <v>22</v>
      </c>
      <c r="Q4523" s="1" t="s">
        <v>62</v>
      </c>
      <c r="R4523" s="6">
        <v>96.04</v>
      </c>
      <c r="S4523" s="6">
        <f t="shared" si="212"/>
        <v>3343.7599999999998</v>
      </c>
    </row>
    <row r="4524" spans="1:19" x14ac:dyDescent="0.35">
      <c r="A4524" s="1">
        <v>1982</v>
      </c>
      <c r="B4524" s="1">
        <v>41</v>
      </c>
      <c r="C4524" s="1" t="str">
        <f t="shared" si="210"/>
        <v>Middle-Aged</v>
      </c>
      <c r="D4524" s="1" t="s">
        <v>38</v>
      </c>
      <c r="E4524" s="1" t="s">
        <v>17</v>
      </c>
      <c r="F4524" s="1" t="s">
        <v>18</v>
      </c>
      <c r="G4524" s="1" t="s">
        <v>19</v>
      </c>
      <c r="H4524" s="1">
        <v>2</v>
      </c>
      <c r="I4524" s="1" t="s">
        <v>26</v>
      </c>
      <c r="J4524" s="1" t="s">
        <v>21</v>
      </c>
      <c r="K4524" s="6">
        <v>791.19</v>
      </c>
      <c r="L4524" s="6">
        <v>791.19</v>
      </c>
      <c r="M4524" s="1">
        <v>1</v>
      </c>
      <c r="N4524" s="8">
        <v>45475</v>
      </c>
      <c r="O4524" s="4" t="str">
        <f t="shared" si="211"/>
        <v>July 2024</v>
      </c>
      <c r="P4524" s="1" t="s">
        <v>28</v>
      </c>
      <c r="Q4524" s="1" t="s">
        <v>48</v>
      </c>
      <c r="R4524" s="6">
        <v>66.099999999999994</v>
      </c>
      <c r="S4524" s="6">
        <f t="shared" si="212"/>
        <v>857.29000000000008</v>
      </c>
    </row>
    <row r="4525" spans="1:19" x14ac:dyDescent="0.35">
      <c r="A4525" s="1">
        <v>5172</v>
      </c>
      <c r="B4525" s="1">
        <v>43</v>
      </c>
      <c r="C4525" s="1" t="str">
        <f t="shared" si="210"/>
        <v>Middle-Aged</v>
      </c>
      <c r="D4525" s="1" t="s">
        <v>16</v>
      </c>
      <c r="E4525" s="1" t="s">
        <v>17</v>
      </c>
      <c r="F4525" s="1" t="s">
        <v>30</v>
      </c>
      <c r="G4525" s="1" t="s">
        <v>31</v>
      </c>
      <c r="H4525" s="1">
        <v>3</v>
      </c>
      <c r="I4525" s="1" t="s">
        <v>20</v>
      </c>
      <c r="J4525" s="1" t="s">
        <v>34</v>
      </c>
      <c r="K4525" s="6">
        <v>2319.8000000000002</v>
      </c>
      <c r="L4525" s="6">
        <v>463.96</v>
      </c>
      <c r="M4525" s="1">
        <v>5</v>
      </c>
      <c r="N4525" s="8">
        <v>45475</v>
      </c>
      <c r="O4525" s="4" t="str">
        <f t="shared" si="211"/>
        <v>July 2024</v>
      </c>
      <c r="P4525" s="1" t="s">
        <v>22</v>
      </c>
      <c r="Q4525" s="1"/>
      <c r="R4525" s="6">
        <v>0</v>
      </c>
      <c r="S4525" s="6">
        <f t="shared" si="212"/>
        <v>2319.8000000000002</v>
      </c>
    </row>
    <row r="4526" spans="1:19" x14ac:dyDescent="0.35">
      <c r="A4526" s="1">
        <v>8637</v>
      </c>
      <c r="B4526" s="1">
        <v>43</v>
      </c>
      <c r="C4526" s="1" t="str">
        <f t="shared" si="210"/>
        <v>Middle-Aged</v>
      </c>
      <c r="D4526" s="1" t="s">
        <v>38</v>
      </c>
      <c r="E4526" s="1" t="s">
        <v>33</v>
      </c>
      <c r="F4526" s="1" t="s">
        <v>40</v>
      </c>
      <c r="G4526" s="1" t="s">
        <v>41</v>
      </c>
      <c r="H4526" s="1">
        <v>3</v>
      </c>
      <c r="I4526" s="1" t="s">
        <v>26</v>
      </c>
      <c r="J4526" s="1" t="s">
        <v>42</v>
      </c>
      <c r="K4526" s="6">
        <v>7603.47</v>
      </c>
      <c r="L4526" s="6">
        <v>844.83</v>
      </c>
      <c r="M4526" s="1">
        <v>9</v>
      </c>
      <c r="N4526" s="8">
        <v>45475</v>
      </c>
      <c r="O4526" s="4" t="str">
        <f t="shared" si="211"/>
        <v>July 2024</v>
      </c>
      <c r="P4526" s="1" t="s">
        <v>28</v>
      </c>
      <c r="Q4526" s="1"/>
      <c r="R4526" s="6">
        <v>0</v>
      </c>
      <c r="S4526" s="6">
        <f t="shared" si="212"/>
        <v>7603.47</v>
      </c>
    </row>
    <row r="4527" spans="1:19" x14ac:dyDescent="0.35">
      <c r="A4527" s="1">
        <v>19242</v>
      </c>
      <c r="B4527" s="1">
        <v>43</v>
      </c>
      <c r="C4527" s="1" t="str">
        <f t="shared" si="210"/>
        <v>Middle-Aged</v>
      </c>
      <c r="D4527" s="1" t="s">
        <v>16</v>
      </c>
      <c r="E4527" s="1" t="s">
        <v>17</v>
      </c>
      <c r="F4527" s="1" t="s">
        <v>77</v>
      </c>
      <c r="G4527" s="1" t="s">
        <v>86</v>
      </c>
      <c r="H4527" s="1">
        <v>1</v>
      </c>
      <c r="I4527" s="1" t="s">
        <v>26</v>
      </c>
      <c r="J4527" s="1" t="s">
        <v>21</v>
      </c>
      <c r="K4527" s="6">
        <v>3250.62</v>
      </c>
      <c r="L4527" s="6">
        <v>361.18</v>
      </c>
      <c r="M4527" s="1">
        <v>9</v>
      </c>
      <c r="N4527" s="8">
        <v>45475</v>
      </c>
      <c r="O4527" s="4" t="str">
        <f t="shared" si="211"/>
        <v>July 2024</v>
      </c>
      <c r="P4527" s="1" t="s">
        <v>84</v>
      </c>
      <c r="Q4527" s="1" t="s">
        <v>107</v>
      </c>
      <c r="R4527" s="6">
        <v>69</v>
      </c>
      <c r="S4527" s="6">
        <f t="shared" si="212"/>
        <v>3319.62</v>
      </c>
    </row>
    <row r="4528" spans="1:19" x14ac:dyDescent="0.35">
      <c r="A4528" s="1">
        <v>3510</v>
      </c>
      <c r="B4528" s="1">
        <v>46</v>
      </c>
      <c r="C4528" s="1" t="str">
        <f t="shared" si="210"/>
        <v>Middle-Aged</v>
      </c>
      <c r="D4528" s="1" t="s">
        <v>16</v>
      </c>
      <c r="E4528" s="1" t="s">
        <v>17</v>
      </c>
      <c r="F4528" s="1" t="s">
        <v>30</v>
      </c>
      <c r="G4528" s="1" t="s">
        <v>31</v>
      </c>
      <c r="H4528" s="1">
        <v>3</v>
      </c>
      <c r="I4528" s="1" t="s">
        <v>20</v>
      </c>
      <c r="J4528" s="1" t="s">
        <v>42</v>
      </c>
      <c r="K4528" s="6">
        <v>3247.72</v>
      </c>
      <c r="L4528" s="6">
        <v>463.96</v>
      </c>
      <c r="M4528" s="1">
        <v>7</v>
      </c>
      <c r="N4528" s="8">
        <v>45475</v>
      </c>
      <c r="O4528" s="4" t="str">
        <f t="shared" si="211"/>
        <v>July 2024</v>
      </c>
      <c r="P4528" s="1" t="s">
        <v>32</v>
      </c>
      <c r="Q4528" s="1" t="s">
        <v>50</v>
      </c>
      <c r="R4528" s="6">
        <v>58.93</v>
      </c>
      <c r="S4528" s="6">
        <f t="shared" si="212"/>
        <v>3306.6499999999996</v>
      </c>
    </row>
    <row r="4529" spans="1:19" x14ac:dyDescent="0.35">
      <c r="A4529" s="1">
        <v>7674</v>
      </c>
      <c r="B4529" s="1">
        <v>48</v>
      </c>
      <c r="C4529" s="1" t="str">
        <f t="shared" si="210"/>
        <v>Middle-Aged</v>
      </c>
      <c r="D4529" s="1" t="s">
        <v>16</v>
      </c>
      <c r="E4529" s="1" t="s">
        <v>33</v>
      </c>
      <c r="F4529" s="1" t="s">
        <v>40</v>
      </c>
      <c r="G4529" s="1" t="s">
        <v>41</v>
      </c>
      <c r="H4529" s="1">
        <v>3</v>
      </c>
      <c r="I4529" s="1" t="s">
        <v>20</v>
      </c>
      <c r="J4529" s="1" t="s">
        <v>42</v>
      </c>
      <c r="K4529" s="6">
        <v>3379.32</v>
      </c>
      <c r="L4529" s="6">
        <v>844.83</v>
      </c>
      <c r="M4529" s="1">
        <v>4</v>
      </c>
      <c r="N4529" s="8">
        <v>45475</v>
      </c>
      <c r="O4529" s="4" t="str">
        <f t="shared" si="211"/>
        <v>July 2024</v>
      </c>
      <c r="P4529" s="1" t="s">
        <v>22</v>
      </c>
      <c r="Q4529" s="1"/>
      <c r="R4529" s="6">
        <v>0</v>
      </c>
      <c r="S4529" s="6">
        <f t="shared" si="212"/>
        <v>3379.32</v>
      </c>
    </row>
    <row r="4530" spans="1:19" x14ac:dyDescent="0.35">
      <c r="A4530" s="1">
        <v>8916</v>
      </c>
      <c r="B4530" s="1">
        <v>48</v>
      </c>
      <c r="C4530" s="1" t="str">
        <f t="shared" si="210"/>
        <v>Middle-Aged</v>
      </c>
      <c r="D4530" s="1" t="s">
        <v>38</v>
      </c>
      <c r="E4530" s="1" t="s">
        <v>17</v>
      </c>
      <c r="F4530" s="1" t="s">
        <v>18</v>
      </c>
      <c r="G4530" s="1" t="s">
        <v>19</v>
      </c>
      <c r="H4530" s="1">
        <v>2</v>
      </c>
      <c r="I4530" s="1" t="s">
        <v>26</v>
      </c>
      <c r="J4530" s="1" t="s">
        <v>34</v>
      </c>
      <c r="K4530" s="6">
        <v>5538.33</v>
      </c>
      <c r="L4530" s="6">
        <v>791.19</v>
      </c>
      <c r="M4530" s="1">
        <v>7</v>
      </c>
      <c r="N4530" s="8">
        <v>45475</v>
      </c>
      <c r="O4530" s="4" t="str">
        <f t="shared" si="211"/>
        <v>July 2024</v>
      </c>
      <c r="P4530" s="1" t="s">
        <v>22</v>
      </c>
      <c r="Q4530" s="1" t="s">
        <v>49</v>
      </c>
      <c r="R4530" s="6">
        <v>64.23</v>
      </c>
      <c r="S4530" s="6">
        <f t="shared" si="212"/>
        <v>5602.5599999999995</v>
      </c>
    </row>
    <row r="4531" spans="1:19" x14ac:dyDescent="0.35">
      <c r="A4531" s="1">
        <v>17219</v>
      </c>
      <c r="B4531" s="1">
        <v>48</v>
      </c>
      <c r="C4531" s="1" t="str">
        <f t="shared" si="210"/>
        <v>Middle-Aged</v>
      </c>
      <c r="D4531" s="1" t="s">
        <v>38</v>
      </c>
      <c r="E4531" s="1" t="s">
        <v>17</v>
      </c>
      <c r="F4531" s="1" t="s">
        <v>40</v>
      </c>
      <c r="G4531" s="1" t="s">
        <v>88</v>
      </c>
      <c r="H4531" s="1">
        <v>2</v>
      </c>
      <c r="I4531" s="1" t="s">
        <v>20</v>
      </c>
      <c r="J4531" s="1" t="s">
        <v>93</v>
      </c>
      <c r="K4531" s="6">
        <v>1378.5</v>
      </c>
      <c r="L4531" s="6">
        <v>459.5</v>
      </c>
      <c r="M4531" s="1">
        <v>3</v>
      </c>
      <c r="N4531" s="8">
        <v>45475</v>
      </c>
      <c r="O4531" s="4" t="str">
        <f t="shared" si="211"/>
        <v>July 2024</v>
      </c>
      <c r="P4531" s="1" t="s">
        <v>79</v>
      </c>
      <c r="Q4531" s="1" t="s">
        <v>120</v>
      </c>
      <c r="R4531" s="6">
        <v>141.03</v>
      </c>
      <c r="S4531" s="6">
        <f t="shared" si="212"/>
        <v>1519.53</v>
      </c>
    </row>
    <row r="4532" spans="1:19" x14ac:dyDescent="0.35">
      <c r="A4532" s="1">
        <v>2919</v>
      </c>
      <c r="B4532" s="1">
        <v>51</v>
      </c>
      <c r="C4532" s="1" t="str">
        <f t="shared" si="210"/>
        <v>Middle-Aged</v>
      </c>
      <c r="D4532" s="1" t="s">
        <v>38</v>
      </c>
      <c r="E4532" s="1" t="s">
        <v>17</v>
      </c>
      <c r="F4532" s="1" t="s">
        <v>18</v>
      </c>
      <c r="G4532" s="1" t="s">
        <v>19</v>
      </c>
      <c r="H4532" s="1">
        <v>2</v>
      </c>
      <c r="I4532" s="1" t="s">
        <v>26</v>
      </c>
      <c r="J4532" s="1" t="s">
        <v>34</v>
      </c>
      <c r="K4532" s="6">
        <v>791.19</v>
      </c>
      <c r="L4532" s="6">
        <v>791.19</v>
      </c>
      <c r="M4532" s="1">
        <v>1</v>
      </c>
      <c r="N4532" s="8">
        <v>45475</v>
      </c>
      <c r="O4532" s="4" t="str">
        <f t="shared" si="211"/>
        <v>July 2024</v>
      </c>
      <c r="P4532" s="1" t="s">
        <v>22</v>
      </c>
      <c r="Q4532" s="1" t="s">
        <v>55</v>
      </c>
      <c r="R4532" s="6">
        <v>41.86</v>
      </c>
      <c r="S4532" s="6">
        <f t="shared" si="212"/>
        <v>833.05000000000007</v>
      </c>
    </row>
    <row r="4533" spans="1:19" x14ac:dyDescent="0.35">
      <c r="A4533" s="1">
        <v>3496</v>
      </c>
      <c r="B4533" s="1">
        <v>51</v>
      </c>
      <c r="C4533" s="1" t="str">
        <f t="shared" si="210"/>
        <v>Middle-Aged</v>
      </c>
      <c r="D4533" s="1" t="s">
        <v>16</v>
      </c>
      <c r="E4533" s="1" t="s">
        <v>17</v>
      </c>
      <c r="F4533" s="1" t="s">
        <v>18</v>
      </c>
      <c r="G4533" s="1" t="s">
        <v>36</v>
      </c>
      <c r="H4533" s="1">
        <v>5</v>
      </c>
      <c r="I4533" s="1" t="s">
        <v>26</v>
      </c>
      <c r="J4533" s="1" t="s">
        <v>21</v>
      </c>
      <c r="K4533" s="6">
        <v>103.75</v>
      </c>
      <c r="L4533" s="6">
        <v>20.75</v>
      </c>
      <c r="M4533" s="1">
        <v>5</v>
      </c>
      <c r="N4533" s="8">
        <v>45475</v>
      </c>
      <c r="O4533" s="4" t="str">
        <f t="shared" si="211"/>
        <v>July 2024</v>
      </c>
      <c r="P4533" s="1" t="s">
        <v>22</v>
      </c>
      <c r="Q4533" s="1"/>
      <c r="R4533" s="6">
        <v>0</v>
      </c>
      <c r="S4533" s="6">
        <f t="shared" si="212"/>
        <v>103.75</v>
      </c>
    </row>
    <row r="4534" spans="1:19" x14ac:dyDescent="0.35">
      <c r="A4534" s="1">
        <v>7570</v>
      </c>
      <c r="B4534" s="1">
        <v>53</v>
      </c>
      <c r="C4534" s="1" t="str">
        <f t="shared" si="210"/>
        <v>Middle-Aged</v>
      </c>
      <c r="D4534" s="1" t="s">
        <v>16</v>
      </c>
      <c r="E4534" s="1" t="s">
        <v>33</v>
      </c>
      <c r="F4534" s="1" t="s">
        <v>18</v>
      </c>
      <c r="G4534" s="1" t="s">
        <v>19</v>
      </c>
      <c r="H4534" s="1">
        <v>2</v>
      </c>
      <c r="I4534" s="1" t="s">
        <v>26</v>
      </c>
      <c r="J4534" s="1" t="s">
        <v>42</v>
      </c>
      <c r="K4534" s="6">
        <v>3164.76</v>
      </c>
      <c r="L4534" s="6">
        <v>791.19</v>
      </c>
      <c r="M4534" s="1">
        <v>4</v>
      </c>
      <c r="N4534" s="8">
        <v>45475</v>
      </c>
      <c r="O4534" s="4" t="str">
        <f t="shared" si="211"/>
        <v>July 2024</v>
      </c>
      <c r="P4534" s="1" t="s">
        <v>32</v>
      </c>
      <c r="Q4534" s="1" t="s">
        <v>46</v>
      </c>
      <c r="R4534" s="6">
        <v>97.62</v>
      </c>
      <c r="S4534" s="6">
        <f t="shared" si="212"/>
        <v>3262.38</v>
      </c>
    </row>
    <row r="4535" spans="1:19" x14ac:dyDescent="0.35">
      <c r="A4535" s="1">
        <v>19629</v>
      </c>
      <c r="B4535" s="1">
        <v>54</v>
      </c>
      <c r="C4535" s="1" t="str">
        <f t="shared" si="210"/>
        <v>Middle-Aged</v>
      </c>
      <c r="D4535" s="1" t="s">
        <v>16</v>
      </c>
      <c r="E4535" s="1" t="s">
        <v>33</v>
      </c>
      <c r="F4535" s="1" t="s">
        <v>18</v>
      </c>
      <c r="G4535" s="1" t="s">
        <v>81</v>
      </c>
      <c r="H4535" s="1">
        <v>5</v>
      </c>
      <c r="I4535" s="1" t="s">
        <v>20</v>
      </c>
      <c r="J4535" s="1" t="s">
        <v>21</v>
      </c>
      <c r="K4535" s="6">
        <v>9117.44</v>
      </c>
      <c r="L4535" s="6">
        <v>1139.68</v>
      </c>
      <c r="M4535" s="1">
        <v>8</v>
      </c>
      <c r="N4535" s="8">
        <v>45475</v>
      </c>
      <c r="O4535" s="4" t="str">
        <f t="shared" si="211"/>
        <v>July 2024</v>
      </c>
      <c r="P4535" s="1" t="s">
        <v>84</v>
      </c>
      <c r="Q4535" s="1" t="s">
        <v>105</v>
      </c>
      <c r="R4535" s="6">
        <v>152.6</v>
      </c>
      <c r="S4535" s="6">
        <f t="shared" si="212"/>
        <v>9270.0400000000009</v>
      </c>
    </row>
    <row r="4536" spans="1:19" x14ac:dyDescent="0.35">
      <c r="A4536" s="1">
        <v>19888</v>
      </c>
      <c r="B4536" s="1">
        <v>54</v>
      </c>
      <c r="C4536" s="1" t="str">
        <f t="shared" si="210"/>
        <v>Middle-Aged</v>
      </c>
      <c r="D4536" s="1" t="s">
        <v>16</v>
      </c>
      <c r="E4536" s="1" t="s">
        <v>17</v>
      </c>
      <c r="F4536" s="1" t="s">
        <v>30</v>
      </c>
      <c r="G4536" s="1" t="s">
        <v>78</v>
      </c>
      <c r="H4536" s="1">
        <v>1</v>
      </c>
      <c r="I4536" s="1" t="s">
        <v>26</v>
      </c>
      <c r="J4536" s="1" t="s">
        <v>83</v>
      </c>
      <c r="K4536" s="6">
        <v>6068.88</v>
      </c>
      <c r="L4536" s="6">
        <v>674.32</v>
      </c>
      <c r="M4536" s="1">
        <v>9</v>
      </c>
      <c r="N4536" s="8">
        <v>45475</v>
      </c>
      <c r="O4536" s="4" t="str">
        <f t="shared" si="211"/>
        <v>July 2024</v>
      </c>
      <c r="P4536" s="1" t="s">
        <v>84</v>
      </c>
      <c r="Q4536" s="1" t="s">
        <v>121</v>
      </c>
      <c r="R4536" s="6">
        <v>223.99</v>
      </c>
      <c r="S4536" s="6">
        <f t="shared" si="212"/>
        <v>6292.87</v>
      </c>
    </row>
    <row r="4537" spans="1:19" x14ac:dyDescent="0.35">
      <c r="A4537" s="1">
        <v>19888</v>
      </c>
      <c r="B4537" s="1">
        <v>54</v>
      </c>
      <c r="C4537" s="1" t="str">
        <f t="shared" si="210"/>
        <v>Middle-Aged</v>
      </c>
      <c r="D4537" s="1" t="s">
        <v>16</v>
      </c>
      <c r="E4537" s="1" t="s">
        <v>17</v>
      </c>
      <c r="F4537" s="1" t="s">
        <v>24</v>
      </c>
      <c r="G4537" s="1" t="s">
        <v>85</v>
      </c>
      <c r="H4537" s="1">
        <v>2</v>
      </c>
      <c r="I4537" s="1" t="s">
        <v>26</v>
      </c>
      <c r="J4537" s="1" t="s">
        <v>93</v>
      </c>
      <c r="K4537" s="6">
        <v>1572.82</v>
      </c>
      <c r="L4537" s="6">
        <v>786.41</v>
      </c>
      <c r="M4537" s="1">
        <v>2</v>
      </c>
      <c r="N4537" s="8">
        <v>45475</v>
      </c>
      <c r="O4537" s="4" t="str">
        <f t="shared" si="211"/>
        <v>July 2024</v>
      </c>
      <c r="P4537" s="1" t="s">
        <v>22</v>
      </c>
      <c r="Q4537" s="1" t="s">
        <v>114</v>
      </c>
      <c r="R4537" s="6">
        <v>67.38</v>
      </c>
      <c r="S4537" s="6">
        <f t="shared" si="212"/>
        <v>1640.1999999999998</v>
      </c>
    </row>
    <row r="4538" spans="1:19" x14ac:dyDescent="0.35">
      <c r="A4538" s="1">
        <v>7663</v>
      </c>
      <c r="B4538" s="1">
        <v>57</v>
      </c>
      <c r="C4538" s="1" t="str">
        <f t="shared" si="210"/>
        <v>Old</v>
      </c>
      <c r="D4538" s="1" t="s">
        <v>38</v>
      </c>
      <c r="E4538" s="1" t="s">
        <v>17</v>
      </c>
      <c r="F4538" s="1" t="s">
        <v>24</v>
      </c>
      <c r="G4538" s="1" t="s">
        <v>25</v>
      </c>
      <c r="H4538" s="1">
        <v>3</v>
      </c>
      <c r="I4538" s="1" t="s">
        <v>20</v>
      </c>
      <c r="J4538" s="1" t="s">
        <v>21</v>
      </c>
      <c r="K4538" s="6">
        <v>1729.21</v>
      </c>
      <c r="L4538" s="6">
        <v>247.03</v>
      </c>
      <c r="M4538" s="1">
        <v>7</v>
      </c>
      <c r="N4538" s="8">
        <v>45475</v>
      </c>
      <c r="O4538" s="4" t="str">
        <f t="shared" si="211"/>
        <v>July 2024</v>
      </c>
      <c r="P4538" s="1" t="s">
        <v>32</v>
      </c>
      <c r="Q4538" s="1" t="s">
        <v>37</v>
      </c>
      <c r="R4538" s="6">
        <v>28.41</v>
      </c>
      <c r="S4538" s="6">
        <f t="shared" si="212"/>
        <v>1757.6200000000001</v>
      </c>
    </row>
    <row r="4539" spans="1:19" x14ac:dyDescent="0.35">
      <c r="A4539" s="1">
        <v>3273</v>
      </c>
      <c r="B4539" s="1">
        <v>58</v>
      </c>
      <c r="C4539" s="1" t="str">
        <f t="shared" si="210"/>
        <v>Old</v>
      </c>
      <c r="D4539" s="1" t="s">
        <v>38</v>
      </c>
      <c r="E4539" s="1" t="s">
        <v>33</v>
      </c>
      <c r="F4539" s="1" t="s">
        <v>18</v>
      </c>
      <c r="G4539" s="1" t="s">
        <v>36</v>
      </c>
      <c r="H4539" s="1">
        <v>5</v>
      </c>
      <c r="I4539" s="1" t="s">
        <v>26</v>
      </c>
      <c r="J4539" s="1" t="s">
        <v>21</v>
      </c>
      <c r="K4539" s="6">
        <v>103.75</v>
      </c>
      <c r="L4539" s="6">
        <v>20.75</v>
      </c>
      <c r="M4539" s="1">
        <v>5</v>
      </c>
      <c r="N4539" s="8">
        <v>45475</v>
      </c>
      <c r="O4539" s="4" t="str">
        <f t="shared" si="211"/>
        <v>July 2024</v>
      </c>
      <c r="P4539" s="1" t="s">
        <v>32</v>
      </c>
      <c r="Q4539" s="1" t="s">
        <v>23</v>
      </c>
      <c r="R4539" s="6">
        <v>114.41</v>
      </c>
      <c r="S4539" s="6">
        <f t="shared" si="212"/>
        <v>218.16</v>
      </c>
    </row>
    <row r="4540" spans="1:19" x14ac:dyDescent="0.35">
      <c r="A4540" s="1">
        <v>4197</v>
      </c>
      <c r="B4540" s="1">
        <v>58</v>
      </c>
      <c r="C4540" s="1" t="str">
        <f t="shared" si="210"/>
        <v>Old</v>
      </c>
      <c r="D4540" s="1" t="s">
        <v>16</v>
      </c>
      <c r="E4540" s="1" t="s">
        <v>17</v>
      </c>
      <c r="F4540" s="1" t="s">
        <v>24</v>
      </c>
      <c r="G4540" s="1" t="s">
        <v>25</v>
      </c>
      <c r="H4540" s="1">
        <v>3</v>
      </c>
      <c r="I4540" s="1" t="s">
        <v>20</v>
      </c>
      <c r="J4540" s="1" t="s">
        <v>21</v>
      </c>
      <c r="K4540" s="6">
        <v>247.03</v>
      </c>
      <c r="L4540" s="6">
        <v>247.03</v>
      </c>
      <c r="M4540" s="1">
        <v>1</v>
      </c>
      <c r="N4540" s="8">
        <v>45475</v>
      </c>
      <c r="O4540" s="4" t="str">
        <f t="shared" si="211"/>
        <v>July 2024</v>
      </c>
      <c r="P4540" s="1" t="s">
        <v>22</v>
      </c>
      <c r="Q4540" s="1" t="s">
        <v>52</v>
      </c>
      <c r="R4540" s="6">
        <v>13.32</v>
      </c>
      <c r="S4540" s="6">
        <f t="shared" si="212"/>
        <v>260.35000000000002</v>
      </c>
    </row>
    <row r="4541" spans="1:19" x14ac:dyDescent="0.35">
      <c r="A4541" s="1">
        <v>12533</v>
      </c>
      <c r="B4541" s="1">
        <v>58</v>
      </c>
      <c r="C4541" s="1" t="str">
        <f t="shared" si="210"/>
        <v>Old</v>
      </c>
      <c r="D4541" s="1" t="s">
        <v>38</v>
      </c>
      <c r="E4541" s="1" t="s">
        <v>17</v>
      </c>
      <c r="F4541" s="1" t="s">
        <v>40</v>
      </c>
      <c r="G4541" s="1" t="s">
        <v>88</v>
      </c>
      <c r="H4541" s="1">
        <v>1</v>
      </c>
      <c r="I4541" s="1" t="s">
        <v>26</v>
      </c>
      <c r="J4541" s="1" t="s">
        <v>83</v>
      </c>
      <c r="K4541" s="6">
        <v>4595</v>
      </c>
      <c r="L4541" s="6">
        <v>459.5</v>
      </c>
      <c r="M4541" s="1">
        <v>10</v>
      </c>
      <c r="N4541" s="8">
        <v>45475</v>
      </c>
      <c r="O4541" s="4" t="str">
        <f t="shared" si="211"/>
        <v>July 2024</v>
      </c>
      <c r="P4541" s="1" t="s">
        <v>22</v>
      </c>
      <c r="Q4541" s="1" t="s">
        <v>99</v>
      </c>
      <c r="R4541" s="6">
        <v>145.56</v>
      </c>
      <c r="S4541" s="6">
        <f t="shared" si="212"/>
        <v>4740.5600000000004</v>
      </c>
    </row>
    <row r="4542" spans="1:19" x14ac:dyDescent="0.35">
      <c r="A4542" s="1">
        <v>19111</v>
      </c>
      <c r="B4542" s="1">
        <v>59</v>
      </c>
      <c r="C4542" s="1" t="str">
        <f t="shared" si="210"/>
        <v>Old</v>
      </c>
      <c r="D4542" s="1" t="s">
        <v>16</v>
      </c>
      <c r="E4542" s="1" t="s">
        <v>17</v>
      </c>
      <c r="F4542" s="1" t="s">
        <v>18</v>
      </c>
      <c r="G4542" s="1" t="s">
        <v>81</v>
      </c>
      <c r="H4542" s="1">
        <v>1</v>
      </c>
      <c r="I4542" s="1" t="s">
        <v>26</v>
      </c>
      <c r="J4542" s="1" t="s">
        <v>93</v>
      </c>
      <c r="K4542" s="6">
        <v>6838.08</v>
      </c>
      <c r="L4542" s="6">
        <v>1139.68</v>
      </c>
      <c r="M4542" s="1">
        <v>6</v>
      </c>
      <c r="N4542" s="8">
        <v>45475</v>
      </c>
      <c r="O4542" s="4" t="str">
        <f t="shared" si="211"/>
        <v>July 2024</v>
      </c>
      <c r="P4542" s="1" t="s">
        <v>84</v>
      </c>
      <c r="Q4542" s="1"/>
      <c r="R4542" s="6">
        <v>0</v>
      </c>
      <c r="S4542" s="6">
        <f t="shared" si="212"/>
        <v>6838.08</v>
      </c>
    </row>
    <row r="4543" spans="1:19" x14ac:dyDescent="0.35">
      <c r="A4543" s="1">
        <v>19444</v>
      </c>
      <c r="B4543" s="1">
        <v>59</v>
      </c>
      <c r="C4543" s="1" t="str">
        <f t="shared" si="210"/>
        <v>Old</v>
      </c>
      <c r="D4543" s="1" t="s">
        <v>16</v>
      </c>
      <c r="E4543" s="1" t="s">
        <v>33</v>
      </c>
      <c r="F4543" s="1" t="s">
        <v>18</v>
      </c>
      <c r="G4543" s="1" t="s">
        <v>81</v>
      </c>
      <c r="H4543" s="1">
        <v>5</v>
      </c>
      <c r="I4543" s="1" t="s">
        <v>26</v>
      </c>
      <c r="J4543" s="1" t="s">
        <v>93</v>
      </c>
      <c r="K4543" s="6">
        <v>4558.72</v>
      </c>
      <c r="L4543" s="6">
        <v>1139.68</v>
      </c>
      <c r="M4543" s="1">
        <v>4</v>
      </c>
      <c r="N4543" s="8">
        <v>45475</v>
      </c>
      <c r="O4543" s="4" t="str">
        <f t="shared" si="211"/>
        <v>July 2024</v>
      </c>
      <c r="P4543" s="1" t="s">
        <v>84</v>
      </c>
      <c r="Q4543" s="1" t="s">
        <v>52</v>
      </c>
      <c r="R4543" s="6">
        <v>57.69</v>
      </c>
      <c r="S4543" s="6">
        <f t="shared" si="212"/>
        <v>4616.41</v>
      </c>
    </row>
    <row r="4544" spans="1:19" x14ac:dyDescent="0.35">
      <c r="A4544" s="1">
        <v>3501</v>
      </c>
      <c r="B4544" s="1">
        <v>61</v>
      </c>
      <c r="C4544" s="1" t="str">
        <f t="shared" si="210"/>
        <v>Old</v>
      </c>
      <c r="D4544" s="1" t="s">
        <v>16</v>
      </c>
      <c r="E4544" s="1" t="s">
        <v>33</v>
      </c>
      <c r="F4544" s="1" t="s">
        <v>18</v>
      </c>
      <c r="G4544" s="1" t="s">
        <v>36</v>
      </c>
      <c r="H4544" s="1">
        <v>5</v>
      </c>
      <c r="I4544" s="1" t="s">
        <v>26</v>
      </c>
      <c r="J4544" s="1" t="s">
        <v>34</v>
      </c>
      <c r="K4544" s="6">
        <v>41.5</v>
      </c>
      <c r="L4544" s="6">
        <v>20.75</v>
      </c>
      <c r="M4544" s="1">
        <v>2</v>
      </c>
      <c r="N4544" s="8">
        <v>45475</v>
      </c>
      <c r="O4544" s="4" t="str">
        <f t="shared" si="211"/>
        <v>July 2024</v>
      </c>
      <c r="P4544" s="1" t="s">
        <v>22</v>
      </c>
      <c r="Q4544" s="1"/>
      <c r="R4544" s="6">
        <v>0</v>
      </c>
      <c r="S4544" s="6">
        <f t="shared" si="212"/>
        <v>41.5</v>
      </c>
    </row>
    <row r="4545" spans="1:19" x14ac:dyDescent="0.35">
      <c r="A4545" s="1">
        <v>4330</v>
      </c>
      <c r="B4545" s="1">
        <v>61</v>
      </c>
      <c r="C4545" s="1" t="str">
        <f t="shared" si="210"/>
        <v>Old</v>
      </c>
      <c r="D4545" s="1" t="s">
        <v>38</v>
      </c>
      <c r="E4545" s="1" t="s">
        <v>17</v>
      </c>
      <c r="F4545" s="1" t="s">
        <v>24</v>
      </c>
      <c r="G4545" s="1" t="s">
        <v>25</v>
      </c>
      <c r="H4545" s="1">
        <v>3</v>
      </c>
      <c r="I4545" s="1" t="s">
        <v>26</v>
      </c>
      <c r="J4545" s="1" t="s">
        <v>34</v>
      </c>
      <c r="K4545" s="6">
        <v>1235.1500000000001</v>
      </c>
      <c r="L4545" s="6">
        <v>247.03</v>
      </c>
      <c r="M4545" s="1">
        <v>5</v>
      </c>
      <c r="N4545" s="8">
        <v>45475</v>
      </c>
      <c r="O4545" s="4" t="str">
        <f t="shared" si="211"/>
        <v>July 2024</v>
      </c>
      <c r="P4545" s="1" t="s">
        <v>28</v>
      </c>
      <c r="Q4545" s="1" t="s">
        <v>52</v>
      </c>
      <c r="R4545" s="6">
        <v>36.92</v>
      </c>
      <c r="S4545" s="6">
        <f t="shared" si="212"/>
        <v>1272.0700000000002</v>
      </c>
    </row>
    <row r="4546" spans="1:19" x14ac:dyDescent="0.35">
      <c r="A4546" s="1">
        <v>6032</v>
      </c>
      <c r="B4546" s="1">
        <v>61</v>
      </c>
      <c r="C4546" s="1" t="str">
        <f t="shared" ref="C4546:C4609" si="213">IF(B4546&lt;=35,"Young",IF(B4546&lt;=55,"Middle-Aged","Old"))</f>
        <v>Old</v>
      </c>
      <c r="D4546" s="1" t="s">
        <v>38</v>
      </c>
      <c r="E4546" s="1" t="s">
        <v>17</v>
      </c>
      <c r="F4546" s="1" t="s">
        <v>30</v>
      </c>
      <c r="G4546" s="1" t="s">
        <v>31</v>
      </c>
      <c r="H4546" s="1">
        <v>3</v>
      </c>
      <c r="I4546" s="1" t="s">
        <v>26</v>
      </c>
      <c r="J4546" s="1" t="s">
        <v>34</v>
      </c>
      <c r="K4546" s="6">
        <v>4175.6400000000003</v>
      </c>
      <c r="L4546" s="6">
        <v>463.96</v>
      </c>
      <c r="M4546" s="1">
        <v>9</v>
      </c>
      <c r="N4546" s="8">
        <v>45475</v>
      </c>
      <c r="O4546" s="4" t="str">
        <f t="shared" ref="O4546:O4609" si="214">TEXT(N4546,"mmmm yyyy")</f>
        <v>July 2024</v>
      </c>
      <c r="P4546" s="1" t="s">
        <v>28</v>
      </c>
      <c r="Q4546" s="1" t="s">
        <v>63</v>
      </c>
      <c r="R4546" s="6">
        <v>111.49</v>
      </c>
      <c r="S4546" s="6">
        <f t="shared" ref="S4546:S4609" si="215">K4546+R4546</f>
        <v>4287.13</v>
      </c>
    </row>
    <row r="4547" spans="1:19" x14ac:dyDescent="0.35">
      <c r="A4547" s="1">
        <v>12633</v>
      </c>
      <c r="B4547" s="1">
        <v>61</v>
      </c>
      <c r="C4547" s="1" t="str">
        <f t="shared" si="213"/>
        <v>Old</v>
      </c>
      <c r="D4547" s="1" t="s">
        <v>16</v>
      </c>
      <c r="E4547" s="1" t="s">
        <v>17</v>
      </c>
      <c r="F4547" s="1" t="s">
        <v>18</v>
      </c>
      <c r="G4547" s="1" t="s">
        <v>81</v>
      </c>
      <c r="H4547" s="1">
        <v>1</v>
      </c>
      <c r="I4547" s="1" t="s">
        <v>20</v>
      </c>
      <c r="J4547" s="1" t="s">
        <v>21</v>
      </c>
      <c r="K4547" s="6">
        <v>10257.120000000001</v>
      </c>
      <c r="L4547" s="6">
        <v>1139.68</v>
      </c>
      <c r="M4547" s="1">
        <v>9</v>
      </c>
      <c r="N4547" s="8">
        <v>45475</v>
      </c>
      <c r="O4547" s="4" t="str">
        <f t="shared" si="214"/>
        <v>July 2024</v>
      </c>
      <c r="P4547" s="1" t="s">
        <v>22</v>
      </c>
      <c r="Q4547" s="1" t="s">
        <v>107</v>
      </c>
      <c r="R4547" s="6">
        <v>157.07</v>
      </c>
      <c r="S4547" s="6">
        <f t="shared" si="215"/>
        <v>10414.19</v>
      </c>
    </row>
    <row r="4548" spans="1:19" x14ac:dyDescent="0.35">
      <c r="A4548" s="1">
        <v>19482</v>
      </c>
      <c r="B4548" s="1">
        <v>61</v>
      </c>
      <c r="C4548" s="1" t="str">
        <f t="shared" si="213"/>
        <v>Old</v>
      </c>
      <c r="D4548" s="1" t="s">
        <v>16</v>
      </c>
      <c r="E4548" s="1" t="s">
        <v>17</v>
      </c>
      <c r="F4548" s="1" t="s">
        <v>40</v>
      </c>
      <c r="G4548" s="1" t="s">
        <v>88</v>
      </c>
      <c r="H4548" s="1">
        <v>2</v>
      </c>
      <c r="I4548" s="1" t="s">
        <v>26</v>
      </c>
      <c r="J4548" s="1" t="s">
        <v>93</v>
      </c>
      <c r="K4548" s="6">
        <v>1838</v>
      </c>
      <c r="L4548" s="6">
        <v>459.5</v>
      </c>
      <c r="M4548" s="1">
        <v>4</v>
      </c>
      <c r="N4548" s="8">
        <v>45475</v>
      </c>
      <c r="O4548" s="4" t="str">
        <f t="shared" si="214"/>
        <v>July 2024</v>
      </c>
      <c r="P4548" s="1" t="s">
        <v>22</v>
      </c>
      <c r="Q4548" s="1" t="s">
        <v>29</v>
      </c>
      <c r="R4548" s="6">
        <v>23.88</v>
      </c>
      <c r="S4548" s="6">
        <f t="shared" si="215"/>
        <v>1861.88</v>
      </c>
    </row>
    <row r="4549" spans="1:19" x14ac:dyDescent="0.35">
      <c r="A4549" s="1">
        <v>5277</v>
      </c>
      <c r="B4549" s="1">
        <v>65</v>
      </c>
      <c r="C4549" s="1" t="str">
        <f t="shared" si="213"/>
        <v>Old</v>
      </c>
      <c r="D4549" s="1" t="s">
        <v>16</v>
      </c>
      <c r="E4549" s="1" t="s">
        <v>17</v>
      </c>
      <c r="F4549" s="1" t="s">
        <v>18</v>
      </c>
      <c r="G4549" s="1" t="s">
        <v>36</v>
      </c>
      <c r="H4549" s="1">
        <v>5</v>
      </c>
      <c r="I4549" s="1" t="s">
        <v>26</v>
      </c>
      <c r="J4549" s="1" t="s">
        <v>27</v>
      </c>
      <c r="K4549" s="6">
        <v>62.25</v>
      </c>
      <c r="L4549" s="6">
        <v>20.75</v>
      </c>
      <c r="M4549" s="1">
        <v>3</v>
      </c>
      <c r="N4549" s="8">
        <v>45475</v>
      </c>
      <c r="O4549" s="4" t="str">
        <f t="shared" si="214"/>
        <v>July 2024</v>
      </c>
      <c r="P4549" s="1" t="s">
        <v>32</v>
      </c>
      <c r="Q4549" s="1"/>
      <c r="R4549" s="6">
        <v>0</v>
      </c>
      <c r="S4549" s="6">
        <f t="shared" si="215"/>
        <v>62.25</v>
      </c>
    </row>
    <row r="4550" spans="1:19" x14ac:dyDescent="0.35">
      <c r="A4550" s="1">
        <v>6042</v>
      </c>
      <c r="B4550" s="1">
        <v>65</v>
      </c>
      <c r="C4550" s="1" t="str">
        <f t="shared" si="213"/>
        <v>Old</v>
      </c>
      <c r="D4550" s="1" t="s">
        <v>16</v>
      </c>
      <c r="E4550" s="1" t="s">
        <v>17</v>
      </c>
      <c r="F4550" s="1" t="s">
        <v>18</v>
      </c>
      <c r="G4550" s="1" t="s">
        <v>19</v>
      </c>
      <c r="H4550" s="1">
        <v>2</v>
      </c>
      <c r="I4550" s="1" t="s">
        <v>26</v>
      </c>
      <c r="J4550" s="1" t="s">
        <v>34</v>
      </c>
      <c r="K4550" s="6">
        <v>791.19</v>
      </c>
      <c r="L4550" s="6">
        <v>791.19</v>
      </c>
      <c r="M4550" s="1">
        <v>1</v>
      </c>
      <c r="N4550" s="8">
        <v>45475</v>
      </c>
      <c r="O4550" s="4" t="str">
        <f t="shared" si="214"/>
        <v>July 2024</v>
      </c>
      <c r="P4550" s="1" t="s">
        <v>32</v>
      </c>
      <c r="Q4550" s="1"/>
      <c r="R4550" s="6">
        <v>0</v>
      </c>
      <c r="S4550" s="6">
        <f t="shared" si="215"/>
        <v>791.19</v>
      </c>
    </row>
    <row r="4551" spans="1:19" x14ac:dyDescent="0.35">
      <c r="A4551" s="1">
        <v>8441</v>
      </c>
      <c r="B4551" s="1">
        <v>65</v>
      </c>
      <c r="C4551" s="1" t="str">
        <f t="shared" si="213"/>
        <v>Old</v>
      </c>
      <c r="D4551" s="1" t="s">
        <v>38</v>
      </c>
      <c r="E4551" s="1" t="s">
        <v>17</v>
      </c>
      <c r="F4551" s="1" t="s">
        <v>24</v>
      </c>
      <c r="G4551" s="1" t="s">
        <v>25</v>
      </c>
      <c r="H4551" s="1">
        <v>3</v>
      </c>
      <c r="I4551" s="1" t="s">
        <v>26</v>
      </c>
      <c r="J4551" s="1" t="s">
        <v>21</v>
      </c>
      <c r="K4551" s="6">
        <v>988.12</v>
      </c>
      <c r="L4551" s="6">
        <v>247.03</v>
      </c>
      <c r="M4551" s="1">
        <v>4</v>
      </c>
      <c r="N4551" s="8">
        <v>45475</v>
      </c>
      <c r="O4551" s="4" t="str">
        <f t="shared" si="214"/>
        <v>July 2024</v>
      </c>
      <c r="P4551" s="1" t="s">
        <v>32</v>
      </c>
      <c r="Q4551" s="1"/>
      <c r="R4551" s="6">
        <v>0</v>
      </c>
      <c r="S4551" s="6">
        <f t="shared" si="215"/>
        <v>988.12</v>
      </c>
    </row>
    <row r="4552" spans="1:19" x14ac:dyDescent="0.35">
      <c r="A4552" s="1">
        <v>11336</v>
      </c>
      <c r="B4552" s="1">
        <v>65</v>
      </c>
      <c r="C4552" s="1" t="str">
        <f t="shared" si="213"/>
        <v>Old</v>
      </c>
      <c r="D4552" s="1" t="s">
        <v>38</v>
      </c>
      <c r="E4552" s="1" t="s">
        <v>17</v>
      </c>
      <c r="F4552" s="1" t="s">
        <v>18</v>
      </c>
      <c r="G4552" s="1" t="s">
        <v>81</v>
      </c>
      <c r="H4552" s="1">
        <v>3</v>
      </c>
      <c r="I4552" s="1" t="s">
        <v>20</v>
      </c>
      <c r="J4552" s="1" t="s">
        <v>93</v>
      </c>
      <c r="K4552" s="6">
        <v>1139.68</v>
      </c>
      <c r="L4552" s="6">
        <v>1139.68</v>
      </c>
      <c r="M4552" s="1">
        <v>1</v>
      </c>
      <c r="N4552" s="8">
        <v>45475</v>
      </c>
      <c r="O4552" s="4" t="str">
        <f t="shared" si="214"/>
        <v>July 2024</v>
      </c>
      <c r="P4552" s="1" t="s">
        <v>79</v>
      </c>
      <c r="Q4552" s="1" t="s">
        <v>111</v>
      </c>
      <c r="R4552" s="6">
        <v>250.21</v>
      </c>
      <c r="S4552" s="6">
        <f t="shared" si="215"/>
        <v>1389.89</v>
      </c>
    </row>
    <row r="4553" spans="1:19" x14ac:dyDescent="0.35">
      <c r="A4553" s="1">
        <v>5732</v>
      </c>
      <c r="B4553" s="1">
        <v>66</v>
      </c>
      <c r="C4553" s="1" t="str">
        <f t="shared" si="213"/>
        <v>Old</v>
      </c>
      <c r="D4553" s="1" t="s">
        <v>16</v>
      </c>
      <c r="E4553" s="1" t="s">
        <v>17</v>
      </c>
      <c r="F4553" s="1" t="s">
        <v>18</v>
      </c>
      <c r="G4553" s="1" t="s">
        <v>36</v>
      </c>
      <c r="H4553" s="1">
        <v>5</v>
      </c>
      <c r="I4553" s="1" t="s">
        <v>26</v>
      </c>
      <c r="J4553" s="1" t="s">
        <v>21</v>
      </c>
      <c r="K4553" s="6">
        <v>103.75</v>
      </c>
      <c r="L4553" s="6">
        <v>20.75</v>
      </c>
      <c r="M4553" s="1">
        <v>5</v>
      </c>
      <c r="N4553" s="8">
        <v>45475</v>
      </c>
      <c r="O4553" s="4" t="str">
        <f t="shared" si="214"/>
        <v>July 2024</v>
      </c>
      <c r="P4553" s="1" t="s">
        <v>32</v>
      </c>
      <c r="Q4553" s="1" t="s">
        <v>52</v>
      </c>
      <c r="R4553" s="6">
        <v>48.3</v>
      </c>
      <c r="S4553" s="6">
        <f t="shared" si="215"/>
        <v>152.05000000000001</v>
      </c>
    </row>
    <row r="4554" spans="1:19" x14ac:dyDescent="0.35">
      <c r="A4554" s="1">
        <v>12259</v>
      </c>
      <c r="B4554" s="1">
        <v>67</v>
      </c>
      <c r="C4554" s="1" t="str">
        <f t="shared" si="213"/>
        <v>Old</v>
      </c>
      <c r="D4554" s="1" t="s">
        <v>16</v>
      </c>
      <c r="E4554" s="1" t="s">
        <v>17</v>
      </c>
      <c r="F4554" s="1" t="s">
        <v>40</v>
      </c>
      <c r="G4554" s="1" t="s">
        <v>88</v>
      </c>
      <c r="H4554" s="1">
        <v>4</v>
      </c>
      <c r="I4554" s="1" t="s">
        <v>26</v>
      </c>
      <c r="J4554" s="1" t="s">
        <v>83</v>
      </c>
      <c r="K4554" s="6">
        <v>1378.5</v>
      </c>
      <c r="L4554" s="6">
        <v>459.5</v>
      </c>
      <c r="M4554" s="1">
        <v>3</v>
      </c>
      <c r="N4554" s="8">
        <v>45475</v>
      </c>
      <c r="O4554" s="4" t="str">
        <f t="shared" si="214"/>
        <v>July 2024</v>
      </c>
      <c r="P4554" s="1" t="s">
        <v>84</v>
      </c>
      <c r="Q4554" s="1" t="s">
        <v>29</v>
      </c>
      <c r="R4554" s="6">
        <v>85.54</v>
      </c>
      <c r="S4554" s="6">
        <f t="shared" si="215"/>
        <v>1464.04</v>
      </c>
    </row>
    <row r="4555" spans="1:19" x14ac:dyDescent="0.35">
      <c r="A4555" s="1">
        <v>2709</v>
      </c>
      <c r="B4555" s="1">
        <v>69</v>
      </c>
      <c r="C4555" s="1" t="str">
        <f t="shared" si="213"/>
        <v>Old</v>
      </c>
      <c r="D4555" s="1" t="s">
        <v>16</v>
      </c>
      <c r="E4555" s="1" t="s">
        <v>17</v>
      </c>
      <c r="F4555" s="1" t="s">
        <v>18</v>
      </c>
      <c r="G4555" s="1" t="s">
        <v>36</v>
      </c>
      <c r="H4555" s="1">
        <v>5</v>
      </c>
      <c r="I4555" s="1" t="s">
        <v>26</v>
      </c>
      <c r="J4555" s="1" t="s">
        <v>42</v>
      </c>
      <c r="K4555" s="6">
        <v>207.5</v>
      </c>
      <c r="L4555" s="6">
        <v>20.75</v>
      </c>
      <c r="M4555" s="1">
        <v>10</v>
      </c>
      <c r="N4555" s="8">
        <v>45475</v>
      </c>
      <c r="O4555" s="4" t="str">
        <f t="shared" si="214"/>
        <v>July 2024</v>
      </c>
      <c r="P4555" s="1" t="s">
        <v>28</v>
      </c>
      <c r="Q4555" s="1" t="s">
        <v>76</v>
      </c>
      <c r="R4555" s="6">
        <v>65.39</v>
      </c>
      <c r="S4555" s="6">
        <f t="shared" si="215"/>
        <v>272.89</v>
      </c>
    </row>
    <row r="4556" spans="1:19" x14ac:dyDescent="0.35">
      <c r="A4556" s="1">
        <v>18074</v>
      </c>
      <c r="B4556" s="1">
        <v>69</v>
      </c>
      <c r="C4556" s="1" t="str">
        <f t="shared" si="213"/>
        <v>Old</v>
      </c>
      <c r="D4556" s="1" t="s">
        <v>38</v>
      </c>
      <c r="E4556" s="1" t="s">
        <v>33</v>
      </c>
      <c r="F4556" s="1" t="s">
        <v>40</v>
      </c>
      <c r="G4556" s="1" t="s">
        <v>88</v>
      </c>
      <c r="H4556" s="1">
        <v>1</v>
      </c>
      <c r="I4556" s="1" t="s">
        <v>26</v>
      </c>
      <c r="J4556" s="1" t="s">
        <v>93</v>
      </c>
      <c r="K4556" s="6">
        <v>1838</v>
      </c>
      <c r="L4556" s="6">
        <v>459.5</v>
      </c>
      <c r="M4556" s="1">
        <v>4</v>
      </c>
      <c r="N4556" s="8">
        <v>45475</v>
      </c>
      <c r="O4556" s="4" t="str">
        <f t="shared" si="214"/>
        <v>July 2024</v>
      </c>
      <c r="P4556" s="1" t="s">
        <v>22</v>
      </c>
      <c r="Q4556" s="1"/>
      <c r="R4556" s="6">
        <v>0</v>
      </c>
      <c r="S4556" s="6">
        <f t="shared" si="215"/>
        <v>1838</v>
      </c>
    </row>
    <row r="4557" spans="1:19" x14ac:dyDescent="0.35">
      <c r="A4557" s="1">
        <v>1244</v>
      </c>
      <c r="B4557" s="1">
        <v>70</v>
      </c>
      <c r="C4557" s="1" t="str">
        <f t="shared" si="213"/>
        <v>Old</v>
      </c>
      <c r="D4557" s="1" t="s">
        <v>16</v>
      </c>
      <c r="E4557" s="1" t="s">
        <v>17</v>
      </c>
      <c r="F4557" s="1" t="s">
        <v>18</v>
      </c>
      <c r="G4557" s="1" t="s">
        <v>19</v>
      </c>
      <c r="H4557" s="1">
        <v>2</v>
      </c>
      <c r="I4557" s="1" t="s">
        <v>20</v>
      </c>
      <c r="J4557" s="1" t="s">
        <v>27</v>
      </c>
      <c r="K4557" s="6">
        <v>3164.76</v>
      </c>
      <c r="L4557" s="6">
        <v>791.19</v>
      </c>
      <c r="M4557" s="1">
        <v>4</v>
      </c>
      <c r="N4557" s="8">
        <v>45475</v>
      </c>
      <c r="O4557" s="4" t="str">
        <f t="shared" si="214"/>
        <v>July 2024</v>
      </c>
      <c r="P4557" s="1" t="s">
        <v>22</v>
      </c>
      <c r="Q4557" s="1" t="s">
        <v>57</v>
      </c>
      <c r="R4557" s="6">
        <v>66.81</v>
      </c>
      <c r="S4557" s="6">
        <f t="shared" si="215"/>
        <v>3231.57</v>
      </c>
    </row>
    <row r="4558" spans="1:19" x14ac:dyDescent="0.35">
      <c r="A4558" s="1">
        <v>6358</v>
      </c>
      <c r="B4558" s="1">
        <v>70</v>
      </c>
      <c r="C4558" s="1" t="str">
        <f t="shared" si="213"/>
        <v>Old</v>
      </c>
      <c r="D4558" s="1" t="s">
        <v>38</v>
      </c>
      <c r="E4558" s="1" t="s">
        <v>33</v>
      </c>
      <c r="F4558" s="1" t="s">
        <v>24</v>
      </c>
      <c r="G4558" s="1" t="s">
        <v>25</v>
      </c>
      <c r="H4558" s="1">
        <v>3</v>
      </c>
      <c r="I4558" s="1" t="s">
        <v>26</v>
      </c>
      <c r="J4558" s="1" t="s">
        <v>42</v>
      </c>
      <c r="K4558" s="6">
        <v>1729.21</v>
      </c>
      <c r="L4558" s="6">
        <v>247.03</v>
      </c>
      <c r="M4558" s="1">
        <v>7</v>
      </c>
      <c r="N4558" s="8">
        <v>45475</v>
      </c>
      <c r="O4558" s="4" t="str">
        <f t="shared" si="214"/>
        <v>July 2024</v>
      </c>
      <c r="P4558" s="1" t="s">
        <v>28</v>
      </c>
      <c r="Q4558" s="1" t="s">
        <v>73</v>
      </c>
      <c r="R4558" s="6">
        <v>95.42</v>
      </c>
      <c r="S4558" s="6">
        <f t="shared" si="215"/>
        <v>1824.63</v>
      </c>
    </row>
    <row r="4559" spans="1:19" x14ac:dyDescent="0.35">
      <c r="A4559" s="1">
        <v>14111</v>
      </c>
      <c r="B4559" s="1">
        <v>70</v>
      </c>
      <c r="C4559" s="1" t="str">
        <f t="shared" si="213"/>
        <v>Old</v>
      </c>
      <c r="D4559" s="1" t="s">
        <v>16</v>
      </c>
      <c r="E4559" s="1" t="s">
        <v>17</v>
      </c>
      <c r="F4559" s="1" t="s">
        <v>77</v>
      </c>
      <c r="G4559" s="1" t="s">
        <v>86</v>
      </c>
      <c r="H4559" s="1">
        <v>3</v>
      </c>
      <c r="I4559" s="1" t="s">
        <v>26</v>
      </c>
      <c r="J4559" s="1" t="s">
        <v>93</v>
      </c>
      <c r="K4559" s="6">
        <v>1444.72</v>
      </c>
      <c r="L4559" s="6">
        <v>361.18</v>
      </c>
      <c r="M4559" s="1">
        <v>4</v>
      </c>
      <c r="N4559" s="8">
        <v>45475</v>
      </c>
      <c r="O4559" s="4" t="str">
        <f t="shared" si="214"/>
        <v>July 2024</v>
      </c>
      <c r="P4559" s="1" t="s">
        <v>84</v>
      </c>
      <c r="Q4559" s="1"/>
      <c r="R4559" s="6">
        <v>0</v>
      </c>
      <c r="S4559" s="6">
        <f t="shared" si="215"/>
        <v>1444.72</v>
      </c>
    </row>
    <row r="4560" spans="1:19" x14ac:dyDescent="0.35">
      <c r="A4560" s="1">
        <v>17286</v>
      </c>
      <c r="B4560" s="1">
        <v>70</v>
      </c>
      <c r="C4560" s="1" t="str">
        <f t="shared" si="213"/>
        <v>Old</v>
      </c>
      <c r="D4560" s="1" t="s">
        <v>38</v>
      </c>
      <c r="E4560" s="1" t="s">
        <v>17</v>
      </c>
      <c r="F4560" s="1" t="s">
        <v>40</v>
      </c>
      <c r="G4560" s="1" t="s">
        <v>88</v>
      </c>
      <c r="H4560" s="1">
        <v>4</v>
      </c>
      <c r="I4560" s="1" t="s">
        <v>26</v>
      </c>
      <c r="J4560" s="1" t="s">
        <v>93</v>
      </c>
      <c r="K4560" s="6">
        <v>2757</v>
      </c>
      <c r="L4560" s="6">
        <v>459.5</v>
      </c>
      <c r="M4560" s="1">
        <v>6</v>
      </c>
      <c r="N4560" s="8">
        <v>45475</v>
      </c>
      <c r="O4560" s="4" t="str">
        <f t="shared" si="214"/>
        <v>July 2024</v>
      </c>
      <c r="P4560" s="1" t="s">
        <v>84</v>
      </c>
      <c r="Q4560" s="1" t="s">
        <v>37</v>
      </c>
      <c r="R4560" s="6">
        <v>44.23</v>
      </c>
      <c r="S4560" s="6">
        <f t="shared" si="215"/>
        <v>2801.23</v>
      </c>
    </row>
    <row r="4561" spans="1:19" x14ac:dyDescent="0.35">
      <c r="A4561" s="1">
        <v>15794</v>
      </c>
      <c r="B4561" s="1">
        <v>72</v>
      </c>
      <c r="C4561" s="1" t="str">
        <f t="shared" si="213"/>
        <v>Old</v>
      </c>
      <c r="D4561" s="1" t="s">
        <v>38</v>
      </c>
      <c r="E4561" s="1" t="s">
        <v>33</v>
      </c>
      <c r="F4561" s="1" t="s">
        <v>30</v>
      </c>
      <c r="G4561" s="1" t="s">
        <v>78</v>
      </c>
      <c r="H4561" s="1">
        <v>5</v>
      </c>
      <c r="I4561" s="1" t="s">
        <v>26</v>
      </c>
      <c r="J4561" s="1" t="s">
        <v>93</v>
      </c>
      <c r="K4561" s="6">
        <v>3371.6</v>
      </c>
      <c r="L4561" s="6">
        <v>674.32</v>
      </c>
      <c r="M4561" s="1">
        <v>5</v>
      </c>
      <c r="N4561" s="8">
        <v>45475</v>
      </c>
      <c r="O4561" s="4" t="str">
        <f t="shared" si="214"/>
        <v>July 2024</v>
      </c>
      <c r="P4561" s="1" t="s">
        <v>22</v>
      </c>
      <c r="Q4561" s="1" t="s">
        <v>108</v>
      </c>
      <c r="R4561" s="6">
        <v>206.67</v>
      </c>
      <c r="S4561" s="6">
        <f t="shared" si="215"/>
        <v>3578.27</v>
      </c>
    </row>
    <row r="4562" spans="1:19" x14ac:dyDescent="0.35">
      <c r="A4562" s="1">
        <v>4792</v>
      </c>
      <c r="B4562" s="1">
        <v>74</v>
      </c>
      <c r="C4562" s="1" t="str">
        <f t="shared" si="213"/>
        <v>Old</v>
      </c>
      <c r="D4562" s="1" t="s">
        <v>38</v>
      </c>
      <c r="E4562" s="1" t="s">
        <v>17</v>
      </c>
      <c r="F4562" s="1" t="s">
        <v>40</v>
      </c>
      <c r="G4562" s="1" t="s">
        <v>41</v>
      </c>
      <c r="H4562" s="1">
        <v>3</v>
      </c>
      <c r="I4562" s="1" t="s">
        <v>26</v>
      </c>
      <c r="J4562" s="1" t="s">
        <v>34</v>
      </c>
      <c r="K4562" s="6">
        <v>7603.47</v>
      </c>
      <c r="L4562" s="6">
        <v>844.83</v>
      </c>
      <c r="M4562" s="1">
        <v>9</v>
      </c>
      <c r="N4562" s="8">
        <v>45475</v>
      </c>
      <c r="O4562" s="4" t="str">
        <f t="shared" si="214"/>
        <v>July 2024</v>
      </c>
      <c r="P4562" s="1" t="s">
        <v>28</v>
      </c>
      <c r="Q4562" s="1" t="s">
        <v>59</v>
      </c>
      <c r="R4562" s="6">
        <v>85.58</v>
      </c>
      <c r="S4562" s="6">
        <f t="shared" si="215"/>
        <v>7689.05</v>
      </c>
    </row>
    <row r="4563" spans="1:19" x14ac:dyDescent="0.35">
      <c r="A4563" s="1">
        <v>18896</v>
      </c>
      <c r="B4563" s="1">
        <v>74</v>
      </c>
      <c r="C4563" s="1" t="str">
        <f t="shared" si="213"/>
        <v>Old</v>
      </c>
      <c r="D4563" s="1" t="s">
        <v>38</v>
      </c>
      <c r="E4563" s="1" t="s">
        <v>17</v>
      </c>
      <c r="F4563" s="1" t="s">
        <v>18</v>
      </c>
      <c r="G4563" s="1" t="s">
        <v>81</v>
      </c>
      <c r="H4563" s="1">
        <v>1</v>
      </c>
      <c r="I4563" s="1" t="s">
        <v>26</v>
      </c>
      <c r="J4563" s="1" t="s">
        <v>83</v>
      </c>
      <c r="K4563" s="6">
        <v>6838.08</v>
      </c>
      <c r="L4563" s="6">
        <v>1139.68</v>
      </c>
      <c r="M4563" s="1">
        <v>6</v>
      </c>
      <c r="N4563" s="8">
        <v>45475</v>
      </c>
      <c r="O4563" s="4" t="str">
        <f t="shared" si="214"/>
        <v>July 2024</v>
      </c>
      <c r="P4563" s="1" t="s">
        <v>79</v>
      </c>
      <c r="Q4563" s="1"/>
      <c r="R4563" s="6">
        <v>0</v>
      </c>
      <c r="S4563" s="6">
        <f t="shared" si="215"/>
        <v>6838.08</v>
      </c>
    </row>
    <row r="4564" spans="1:19" x14ac:dyDescent="0.35">
      <c r="A4564" s="1">
        <v>5018</v>
      </c>
      <c r="B4564" s="1">
        <v>79</v>
      </c>
      <c r="C4564" s="1" t="str">
        <f t="shared" si="213"/>
        <v>Old</v>
      </c>
      <c r="D4564" s="1" t="s">
        <v>16</v>
      </c>
      <c r="E4564" s="1" t="s">
        <v>17</v>
      </c>
      <c r="F4564" s="1" t="s">
        <v>18</v>
      </c>
      <c r="G4564" s="1" t="s">
        <v>36</v>
      </c>
      <c r="H4564" s="1">
        <v>5</v>
      </c>
      <c r="I4564" s="1" t="s">
        <v>20</v>
      </c>
      <c r="J4564" s="1" t="s">
        <v>34</v>
      </c>
      <c r="K4564" s="6">
        <v>41.5</v>
      </c>
      <c r="L4564" s="6">
        <v>20.75</v>
      </c>
      <c r="M4564" s="1">
        <v>2</v>
      </c>
      <c r="N4564" s="8">
        <v>45475</v>
      </c>
      <c r="O4564" s="4" t="str">
        <f t="shared" si="214"/>
        <v>July 2024</v>
      </c>
      <c r="P4564" s="1" t="s">
        <v>28</v>
      </c>
      <c r="Q4564" s="1" t="s">
        <v>35</v>
      </c>
      <c r="R4564" s="6">
        <v>72.23</v>
      </c>
      <c r="S4564" s="6">
        <f t="shared" si="215"/>
        <v>113.73</v>
      </c>
    </row>
    <row r="4565" spans="1:19" x14ac:dyDescent="0.35">
      <c r="A4565" s="1">
        <v>17900</v>
      </c>
      <c r="B4565" s="1">
        <v>79</v>
      </c>
      <c r="C4565" s="1" t="str">
        <f t="shared" si="213"/>
        <v>Old</v>
      </c>
      <c r="D4565" s="1" t="s">
        <v>38</v>
      </c>
      <c r="E4565" s="1" t="s">
        <v>33</v>
      </c>
      <c r="F4565" s="1" t="s">
        <v>18</v>
      </c>
      <c r="G4565" s="1" t="s">
        <v>81</v>
      </c>
      <c r="H4565" s="1">
        <v>5</v>
      </c>
      <c r="I4565" s="1" t="s">
        <v>20</v>
      </c>
      <c r="J4565" s="1" t="s">
        <v>83</v>
      </c>
      <c r="K4565" s="6">
        <v>3419.04</v>
      </c>
      <c r="L4565" s="6">
        <v>1139.68</v>
      </c>
      <c r="M4565" s="1">
        <v>3</v>
      </c>
      <c r="N4565" s="8">
        <v>45475</v>
      </c>
      <c r="O4565" s="4" t="str">
        <f t="shared" si="214"/>
        <v>July 2024</v>
      </c>
      <c r="P4565" s="1" t="s">
        <v>22</v>
      </c>
      <c r="Q4565" s="1" t="s">
        <v>115</v>
      </c>
      <c r="R4565" s="6">
        <v>222.17</v>
      </c>
      <c r="S4565" s="6">
        <f t="shared" si="215"/>
        <v>3641.21</v>
      </c>
    </row>
    <row r="4566" spans="1:19" x14ac:dyDescent="0.35">
      <c r="A4566" s="1">
        <v>6665</v>
      </c>
      <c r="B4566" s="1">
        <v>19</v>
      </c>
      <c r="C4566" s="1" t="str">
        <f t="shared" si="213"/>
        <v>Young</v>
      </c>
      <c r="D4566" s="1" t="s">
        <v>16</v>
      </c>
      <c r="E4566" s="1" t="s">
        <v>17</v>
      </c>
      <c r="F4566" s="1" t="s">
        <v>30</v>
      </c>
      <c r="G4566" s="1" t="s">
        <v>31</v>
      </c>
      <c r="H4566" s="1">
        <v>3</v>
      </c>
      <c r="I4566" s="1" t="s">
        <v>20</v>
      </c>
      <c r="J4566" s="1" t="s">
        <v>42</v>
      </c>
      <c r="K4566" s="6">
        <v>3247.72</v>
      </c>
      <c r="L4566" s="6">
        <v>463.96</v>
      </c>
      <c r="M4566" s="1">
        <v>7</v>
      </c>
      <c r="N4566" s="8">
        <v>45476</v>
      </c>
      <c r="O4566" s="4" t="str">
        <f t="shared" si="214"/>
        <v>July 2024</v>
      </c>
      <c r="P4566" s="1" t="s">
        <v>32</v>
      </c>
      <c r="Q4566" s="1" t="s">
        <v>37</v>
      </c>
      <c r="R4566" s="6">
        <v>43.71</v>
      </c>
      <c r="S4566" s="6">
        <f t="shared" si="215"/>
        <v>3291.43</v>
      </c>
    </row>
    <row r="4567" spans="1:19" x14ac:dyDescent="0.35">
      <c r="A4567" s="1">
        <v>4277</v>
      </c>
      <c r="B4567" s="1">
        <v>23</v>
      </c>
      <c r="C4567" s="1" t="str">
        <f t="shared" si="213"/>
        <v>Young</v>
      </c>
      <c r="D4567" s="1" t="s">
        <v>38</v>
      </c>
      <c r="E4567" s="1" t="s">
        <v>17</v>
      </c>
      <c r="F4567" s="1" t="s">
        <v>18</v>
      </c>
      <c r="G4567" s="1" t="s">
        <v>36</v>
      </c>
      <c r="H4567" s="1">
        <v>5</v>
      </c>
      <c r="I4567" s="1" t="s">
        <v>26</v>
      </c>
      <c r="J4567" s="1" t="s">
        <v>34</v>
      </c>
      <c r="K4567" s="6">
        <v>20.75</v>
      </c>
      <c r="L4567" s="6">
        <v>20.75</v>
      </c>
      <c r="M4567" s="1">
        <v>1</v>
      </c>
      <c r="N4567" s="8">
        <v>45476</v>
      </c>
      <c r="O4567" s="4" t="str">
        <f t="shared" si="214"/>
        <v>July 2024</v>
      </c>
      <c r="P4567" s="1" t="s">
        <v>32</v>
      </c>
      <c r="Q4567" s="1" t="s">
        <v>50</v>
      </c>
      <c r="R4567" s="6">
        <v>52.85</v>
      </c>
      <c r="S4567" s="6">
        <f t="shared" si="215"/>
        <v>73.599999999999994</v>
      </c>
    </row>
    <row r="4568" spans="1:19" x14ac:dyDescent="0.35">
      <c r="A4568" s="1">
        <v>11403</v>
      </c>
      <c r="B4568" s="1">
        <v>23</v>
      </c>
      <c r="C4568" s="1" t="str">
        <f t="shared" si="213"/>
        <v>Young</v>
      </c>
      <c r="D4568" s="1" t="s">
        <v>16</v>
      </c>
      <c r="E4568" s="1" t="s">
        <v>17</v>
      </c>
      <c r="F4568" s="1" t="s">
        <v>18</v>
      </c>
      <c r="G4568" s="1" t="s">
        <v>81</v>
      </c>
      <c r="H4568" s="1">
        <v>3</v>
      </c>
      <c r="I4568" s="1" t="s">
        <v>20</v>
      </c>
      <c r="J4568" s="1" t="s">
        <v>83</v>
      </c>
      <c r="K4568" s="6">
        <v>9117.44</v>
      </c>
      <c r="L4568" s="6">
        <v>1139.68</v>
      </c>
      <c r="M4568" s="1">
        <v>8</v>
      </c>
      <c r="N4568" s="8">
        <v>45476</v>
      </c>
      <c r="O4568" s="4" t="str">
        <f t="shared" si="214"/>
        <v>July 2024</v>
      </c>
      <c r="P4568" s="1" t="s">
        <v>84</v>
      </c>
      <c r="Q4568" s="1" t="s">
        <v>95</v>
      </c>
      <c r="R4568" s="6">
        <v>182.77</v>
      </c>
      <c r="S4568" s="6">
        <f t="shared" si="215"/>
        <v>9300.2100000000009</v>
      </c>
    </row>
    <row r="4569" spans="1:19" x14ac:dyDescent="0.35">
      <c r="A4569" s="1">
        <v>4828</v>
      </c>
      <c r="B4569" s="1">
        <v>24</v>
      </c>
      <c r="C4569" s="1" t="str">
        <f t="shared" si="213"/>
        <v>Young</v>
      </c>
      <c r="D4569" s="1" t="s">
        <v>16</v>
      </c>
      <c r="E4569" s="1" t="s">
        <v>17</v>
      </c>
      <c r="F4569" s="1" t="s">
        <v>30</v>
      </c>
      <c r="G4569" s="1" t="s">
        <v>31</v>
      </c>
      <c r="H4569" s="1">
        <v>3</v>
      </c>
      <c r="I4569" s="1" t="s">
        <v>20</v>
      </c>
      <c r="J4569" s="1" t="s">
        <v>21</v>
      </c>
      <c r="K4569" s="6">
        <v>2783.76</v>
      </c>
      <c r="L4569" s="6">
        <v>463.96</v>
      </c>
      <c r="M4569" s="1">
        <v>6</v>
      </c>
      <c r="N4569" s="8">
        <v>45476</v>
      </c>
      <c r="O4569" s="4" t="str">
        <f t="shared" si="214"/>
        <v>July 2024</v>
      </c>
      <c r="P4569" s="1" t="s">
        <v>32</v>
      </c>
      <c r="Q4569" s="1" t="s">
        <v>45</v>
      </c>
      <c r="R4569" s="6">
        <v>77.59</v>
      </c>
      <c r="S4569" s="6">
        <f t="shared" si="215"/>
        <v>2861.3500000000004</v>
      </c>
    </row>
    <row r="4570" spans="1:19" x14ac:dyDescent="0.35">
      <c r="A4570" s="1">
        <v>6279</v>
      </c>
      <c r="B4570" s="1">
        <v>24</v>
      </c>
      <c r="C4570" s="1" t="str">
        <f t="shared" si="213"/>
        <v>Young</v>
      </c>
      <c r="D4570" s="1" t="s">
        <v>38</v>
      </c>
      <c r="E4570" s="1" t="s">
        <v>33</v>
      </c>
      <c r="F4570" s="1" t="s">
        <v>18</v>
      </c>
      <c r="G4570" s="1" t="s">
        <v>36</v>
      </c>
      <c r="H4570" s="1">
        <v>5</v>
      </c>
      <c r="I4570" s="1" t="s">
        <v>26</v>
      </c>
      <c r="J4570" s="1" t="s">
        <v>21</v>
      </c>
      <c r="K4570" s="6">
        <v>103.75</v>
      </c>
      <c r="L4570" s="6">
        <v>20.75</v>
      </c>
      <c r="M4570" s="1">
        <v>5</v>
      </c>
      <c r="N4570" s="8">
        <v>45476</v>
      </c>
      <c r="O4570" s="4" t="str">
        <f t="shared" si="214"/>
        <v>July 2024</v>
      </c>
      <c r="P4570" s="1" t="s">
        <v>32</v>
      </c>
      <c r="Q4570" s="1"/>
      <c r="R4570" s="6">
        <v>0</v>
      </c>
      <c r="S4570" s="6">
        <f t="shared" si="215"/>
        <v>103.75</v>
      </c>
    </row>
    <row r="4571" spans="1:19" x14ac:dyDescent="0.35">
      <c r="A4571" s="1">
        <v>6787</v>
      </c>
      <c r="B4571" s="1">
        <v>25</v>
      </c>
      <c r="C4571" s="1" t="str">
        <f t="shared" si="213"/>
        <v>Young</v>
      </c>
      <c r="D4571" s="1" t="s">
        <v>38</v>
      </c>
      <c r="E4571" s="1" t="s">
        <v>17</v>
      </c>
      <c r="F4571" s="1" t="s">
        <v>24</v>
      </c>
      <c r="G4571" s="1" t="s">
        <v>25</v>
      </c>
      <c r="H4571" s="1">
        <v>3</v>
      </c>
      <c r="I4571" s="1" t="s">
        <v>26</v>
      </c>
      <c r="J4571" s="1" t="s">
        <v>34</v>
      </c>
      <c r="K4571" s="6">
        <v>2223.27</v>
      </c>
      <c r="L4571" s="6">
        <v>247.03</v>
      </c>
      <c r="M4571" s="1">
        <v>9</v>
      </c>
      <c r="N4571" s="8">
        <v>45476</v>
      </c>
      <c r="O4571" s="4" t="str">
        <f t="shared" si="214"/>
        <v>July 2024</v>
      </c>
      <c r="P4571" s="1" t="s">
        <v>32</v>
      </c>
      <c r="Q4571" s="1" t="s">
        <v>64</v>
      </c>
      <c r="R4571" s="6">
        <v>102.18</v>
      </c>
      <c r="S4571" s="6">
        <f t="shared" si="215"/>
        <v>2325.4499999999998</v>
      </c>
    </row>
    <row r="4572" spans="1:19" x14ac:dyDescent="0.35">
      <c r="A4572" s="1">
        <v>3409</v>
      </c>
      <c r="B4572" s="1">
        <v>28</v>
      </c>
      <c r="C4572" s="1" t="str">
        <f t="shared" si="213"/>
        <v>Young</v>
      </c>
      <c r="D4572" s="1" t="s">
        <v>16</v>
      </c>
      <c r="E4572" s="1" t="s">
        <v>33</v>
      </c>
      <c r="F4572" s="1" t="s">
        <v>24</v>
      </c>
      <c r="G4572" s="1" t="s">
        <v>25</v>
      </c>
      <c r="H4572" s="1">
        <v>3</v>
      </c>
      <c r="I4572" s="1" t="s">
        <v>26</v>
      </c>
      <c r="J4572" s="1" t="s">
        <v>21</v>
      </c>
      <c r="K4572" s="6">
        <v>2470.3000000000002</v>
      </c>
      <c r="L4572" s="6">
        <v>247.03</v>
      </c>
      <c r="M4572" s="1">
        <v>10</v>
      </c>
      <c r="N4572" s="8">
        <v>45476</v>
      </c>
      <c r="O4572" s="4" t="str">
        <f t="shared" si="214"/>
        <v>July 2024</v>
      </c>
      <c r="P4572" s="1" t="s">
        <v>22</v>
      </c>
      <c r="Q4572" s="1" t="s">
        <v>51</v>
      </c>
      <c r="R4572" s="6">
        <v>68.53</v>
      </c>
      <c r="S4572" s="6">
        <f t="shared" si="215"/>
        <v>2538.8300000000004</v>
      </c>
    </row>
    <row r="4573" spans="1:19" x14ac:dyDescent="0.35">
      <c r="A4573" s="1">
        <v>18651</v>
      </c>
      <c r="B4573" s="1">
        <v>28</v>
      </c>
      <c r="C4573" s="1" t="str">
        <f t="shared" si="213"/>
        <v>Young</v>
      </c>
      <c r="D4573" s="1" t="s">
        <v>16</v>
      </c>
      <c r="E4573" s="1" t="s">
        <v>17</v>
      </c>
      <c r="F4573" s="1" t="s">
        <v>77</v>
      </c>
      <c r="G4573" s="1" t="s">
        <v>86</v>
      </c>
      <c r="H4573" s="1">
        <v>5</v>
      </c>
      <c r="I4573" s="1" t="s">
        <v>20</v>
      </c>
      <c r="J4573" s="1" t="s">
        <v>83</v>
      </c>
      <c r="K4573" s="6">
        <v>2889.44</v>
      </c>
      <c r="L4573" s="6">
        <v>361.18</v>
      </c>
      <c r="M4573" s="1">
        <v>8</v>
      </c>
      <c r="N4573" s="8">
        <v>45476</v>
      </c>
      <c r="O4573" s="4" t="str">
        <f t="shared" si="214"/>
        <v>July 2024</v>
      </c>
      <c r="P4573" s="1" t="s">
        <v>84</v>
      </c>
      <c r="Q4573" s="1" t="s">
        <v>97</v>
      </c>
      <c r="R4573" s="6">
        <v>137.63999999999999</v>
      </c>
      <c r="S4573" s="6">
        <f t="shared" si="215"/>
        <v>3027.08</v>
      </c>
    </row>
    <row r="4574" spans="1:19" x14ac:dyDescent="0.35">
      <c r="A4574" s="1">
        <v>16973</v>
      </c>
      <c r="B4574" s="1">
        <v>29</v>
      </c>
      <c r="C4574" s="1" t="str">
        <f t="shared" si="213"/>
        <v>Young</v>
      </c>
      <c r="D4574" s="1" t="s">
        <v>16</v>
      </c>
      <c r="E4574" s="1" t="s">
        <v>33</v>
      </c>
      <c r="F4574" s="1" t="s">
        <v>24</v>
      </c>
      <c r="G4574" s="1" t="s">
        <v>85</v>
      </c>
      <c r="H4574" s="1">
        <v>1</v>
      </c>
      <c r="I4574" s="1" t="s">
        <v>26</v>
      </c>
      <c r="J4574" s="1" t="s">
        <v>83</v>
      </c>
      <c r="K4574" s="6">
        <v>7077.69</v>
      </c>
      <c r="L4574" s="6">
        <v>786.41</v>
      </c>
      <c r="M4574" s="1">
        <v>9</v>
      </c>
      <c r="N4574" s="8">
        <v>45476</v>
      </c>
      <c r="O4574" s="4" t="str">
        <f t="shared" si="214"/>
        <v>July 2024</v>
      </c>
      <c r="P4574" s="1" t="s">
        <v>84</v>
      </c>
      <c r="Q4574" s="1" t="s">
        <v>37</v>
      </c>
      <c r="R4574" s="6">
        <v>66.040000000000006</v>
      </c>
      <c r="S4574" s="6">
        <f t="shared" si="215"/>
        <v>7143.73</v>
      </c>
    </row>
    <row r="4575" spans="1:19" x14ac:dyDescent="0.35">
      <c r="A4575" s="1">
        <v>4039</v>
      </c>
      <c r="B4575" s="1">
        <v>30</v>
      </c>
      <c r="C4575" s="1" t="str">
        <f t="shared" si="213"/>
        <v>Young</v>
      </c>
      <c r="D4575" s="1" t="s">
        <v>38</v>
      </c>
      <c r="E4575" s="1" t="s">
        <v>17</v>
      </c>
      <c r="F4575" s="1" t="s">
        <v>40</v>
      </c>
      <c r="G4575" s="1" t="s">
        <v>41</v>
      </c>
      <c r="H4575" s="1">
        <v>3</v>
      </c>
      <c r="I4575" s="1" t="s">
        <v>26</v>
      </c>
      <c r="J4575" s="1" t="s">
        <v>42</v>
      </c>
      <c r="K4575" s="6">
        <v>7603.47</v>
      </c>
      <c r="L4575" s="6">
        <v>844.83</v>
      </c>
      <c r="M4575" s="1">
        <v>9</v>
      </c>
      <c r="N4575" s="8">
        <v>45476</v>
      </c>
      <c r="O4575" s="4" t="str">
        <f t="shared" si="214"/>
        <v>July 2024</v>
      </c>
      <c r="P4575" s="1" t="s">
        <v>32</v>
      </c>
      <c r="Q4575" s="1"/>
      <c r="R4575" s="6">
        <v>0</v>
      </c>
      <c r="S4575" s="6">
        <f t="shared" si="215"/>
        <v>7603.47</v>
      </c>
    </row>
    <row r="4576" spans="1:19" x14ac:dyDescent="0.35">
      <c r="A4576" s="1">
        <v>13182</v>
      </c>
      <c r="B4576" s="1">
        <v>31</v>
      </c>
      <c r="C4576" s="1" t="str">
        <f t="shared" si="213"/>
        <v>Young</v>
      </c>
      <c r="D4576" s="1" t="s">
        <v>38</v>
      </c>
      <c r="E4576" s="1" t="s">
        <v>17</v>
      </c>
      <c r="F4576" s="1" t="s">
        <v>30</v>
      </c>
      <c r="G4576" s="1" t="s">
        <v>78</v>
      </c>
      <c r="H4576" s="1">
        <v>2</v>
      </c>
      <c r="I4576" s="1" t="s">
        <v>26</v>
      </c>
      <c r="J4576" s="1" t="s">
        <v>83</v>
      </c>
      <c r="K4576" s="6">
        <v>3371.6</v>
      </c>
      <c r="L4576" s="6">
        <v>674.32</v>
      </c>
      <c r="M4576" s="1">
        <v>5</v>
      </c>
      <c r="N4576" s="8">
        <v>45476</v>
      </c>
      <c r="O4576" s="4" t="str">
        <f t="shared" si="214"/>
        <v>July 2024</v>
      </c>
      <c r="P4576" s="1" t="s">
        <v>22</v>
      </c>
      <c r="Q4576" s="1"/>
      <c r="R4576" s="6">
        <v>0</v>
      </c>
      <c r="S4576" s="6">
        <f t="shared" si="215"/>
        <v>3371.6</v>
      </c>
    </row>
    <row r="4577" spans="1:19" x14ac:dyDescent="0.35">
      <c r="A4577" s="1">
        <v>6194</v>
      </c>
      <c r="B4577" s="1">
        <v>32</v>
      </c>
      <c r="C4577" s="1" t="str">
        <f t="shared" si="213"/>
        <v>Young</v>
      </c>
      <c r="D4577" s="1" t="s">
        <v>16</v>
      </c>
      <c r="E4577" s="1" t="s">
        <v>17</v>
      </c>
      <c r="F4577" s="1" t="s">
        <v>40</v>
      </c>
      <c r="G4577" s="1" t="s">
        <v>41</v>
      </c>
      <c r="H4577" s="1">
        <v>3</v>
      </c>
      <c r="I4577" s="1" t="s">
        <v>26</v>
      </c>
      <c r="J4577" s="1" t="s">
        <v>34</v>
      </c>
      <c r="K4577" s="6">
        <v>4224.1499999999996</v>
      </c>
      <c r="L4577" s="6">
        <v>844.83</v>
      </c>
      <c r="M4577" s="1">
        <v>5</v>
      </c>
      <c r="N4577" s="8">
        <v>45476</v>
      </c>
      <c r="O4577" s="4" t="str">
        <f t="shared" si="214"/>
        <v>July 2024</v>
      </c>
      <c r="P4577" s="1" t="s">
        <v>28</v>
      </c>
      <c r="Q4577" s="1" t="s">
        <v>29</v>
      </c>
      <c r="R4577" s="6">
        <v>46.21</v>
      </c>
      <c r="S4577" s="6">
        <f t="shared" si="215"/>
        <v>4270.3599999999997</v>
      </c>
    </row>
    <row r="4578" spans="1:19" x14ac:dyDescent="0.35">
      <c r="A4578" s="1">
        <v>7016</v>
      </c>
      <c r="B4578" s="1">
        <v>32</v>
      </c>
      <c r="C4578" s="1" t="str">
        <f t="shared" si="213"/>
        <v>Young</v>
      </c>
      <c r="D4578" s="1" t="s">
        <v>38</v>
      </c>
      <c r="E4578" s="1" t="s">
        <v>17</v>
      </c>
      <c r="F4578" s="1" t="s">
        <v>18</v>
      </c>
      <c r="G4578" s="1" t="s">
        <v>36</v>
      </c>
      <c r="H4578" s="1">
        <v>5</v>
      </c>
      <c r="I4578" s="1" t="s">
        <v>26</v>
      </c>
      <c r="J4578" s="1" t="s">
        <v>21</v>
      </c>
      <c r="K4578" s="6">
        <v>145.25</v>
      </c>
      <c r="L4578" s="6">
        <v>20.75</v>
      </c>
      <c r="M4578" s="1">
        <v>7</v>
      </c>
      <c r="N4578" s="8">
        <v>45476</v>
      </c>
      <c r="O4578" s="4" t="str">
        <f t="shared" si="214"/>
        <v>July 2024</v>
      </c>
      <c r="P4578" s="1" t="s">
        <v>22</v>
      </c>
      <c r="Q4578" s="1"/>
      <c r="R4578" s="6">
        <v>0</v>
      </c>
      <c r="S4578" s="6">
        <f t="shared" si="215"/>
        <v>145.25</v>
      </c>
    </row>
    <row r="4579" spans="1:19" x14ac:dyDescent="0.35">
      <c r="A4579" s="1">
        <v>16350</v>
      </c>
      <c r="B4579" s="1">
        <v>32</v>
      </c>
      <c r="C4579" s="1" t="str">
        <f t="shared" si="213"/>
        <v>Young</v>
      </c>
      <c r="D4579" s="1" t="s">
        <v>16</v>
      </c>
      <c r="E4579" s="1" t="s">
        <v>33</v>
      </c>
      <c r="F4579" s="1" t="s">
        <v>30</v>
      </c>
      <c r="G4579" s="1" t="s">
        <v>78</v>
      </c>
      <c r="H4579" s="1">
        <v>3</v>
      </c>
      <c r="I4579" s="1" t="s">
        <v>26</v>
      </c>
      <c r="J4579" s="1" t="s">
        <v>21</v>
      </c>
      <c r="K4579" s="6">
        <v>3371.6</v>
      </c>
      <c r="L4579" s="6">
        <v>674.32</v>
      </c>
      <c r="M4579" s="1">
        <v>5</v>
      </c>
      <c r="N4579" s="8">
        <v>45476</v>
      </c>
      <c r="O4579" s="4" t="str">
        <f t="shared" si="214"/>
        <v>July 2024</v>
      </c>
      <c r="P4579" s="1" t="s">
        <v>84</v>
      </c>
      <c r="Q4579" s="1" t="s">
        <v>96</v>
      </c>
      <c r="R4579" s="6">
        <v>63.96</v>
      </c>
      <c r="S4579" s="6">
        <f t="shared" si="215"/>
        <v>3435.56</v>
      </c>
    </row>
    <row r="4580" spans="1:19" x14ac:dyDescent="0.35">
      <c r="A4580" s="1">
        <v>17638</v>
      </c>
      <c r="B4580" s="1">
        <v>33</v>
      </c>
      <c r="C4580" s="1" t="str">
        <f t="shared" si="213"/>
        <v>Young</v>
      </c>
      <c r="D4580" s="1" t="s">
        <v>38</v>
      </c>
      <c r="E4580" s="1" t="s">
        <v>17</v>
      </c>
      <c r="F4580" s="1" t="s">
        <v>77</v>
      </c>
      <c r="G4580" s="1" t="s">
        <v>86</v>
      </c>
      <c r="H4580" s="1">
        <v>3</v>
      </c>
      <c r="I4580" s="1" t="s">
        <v>20</v>
      </c>
      <c r="J4580" s="1" t="s">
        <v>83</v>
      </c>
      <c r="K4580" s="6">
        <v>2528.2600000000002</v>
      </c>
      <c r="L4580" s="6">
        <v>361.18</v>
      </c>
      <c r="M4580" s="1">
        <v>7</v>
      </c>
      <c r="N4580" s="8">
        <v>45476</v>
      </c>
      <c r="O4580" s="4" t="str">
        <f t="shared" si="214"/>
        <v>July 2024</v>
      </c>
      <c r="P4580" s="1" t="s">
        <v>22</v>
      </c>
      <c r="Q4580" s="1" t="s">
        <v>112</v>
      </c>
      <c r="R4580" s="6">
        <v>155.81</v>
      </c>
      <c r="S4580" s="6">
        <f t="shared" si="215"/>
        <v>2684.07</v>
      </c>
    </row>
    <row r="4581" spans="1:19" x14ac:dyDescent="0.35">
      <c r="A4581" s="1">
        <v>3096</v>
      </c>
      <c r="B4581" s="1">
        <v>36</v>
      </c>
      <c r="C4581" s="1" t="str">
        <f t="shared" si="213"/>
        <v>Middle-Aged</v>
      </c>
      <c r="D4581" s="1" t="s">
        <v>16</v>
      </c>
      <c r="E4581" s="1" t="s">
        <v>17</v>
      </c>
      <c r="F4581" s="1" t="s">
        <v>24</v>
      </c>
      <c r="G4581" s="1" t="s">
        <v>25</v>
      </c>
      <c r="H4581" s="1">
        <v>3</v>
      </c>
      <c r="I4581" s="1" t="s">
        <v>26</v>
      </c>
      <c r="J4581" s="1" t="s">
        <v>27</v>
      </c>
      <c r="K4581" s="6">
        <v>2223.27</v>
      </c>
      <c r="L4581" s="6">
        <v>247.03</v>
      </c>
      <c r="M4581" s="1">
        <v>9</v>
      </c>
      <c r="N4581" s="8">
        <v>45476</v>
      </c>
      <c r="O4581" s="4" t="str">
        <f t="shared" si="214"/>
        <v>July 2024</v>
      </c>
      <c r="P4581" s="1" t="s">
        <v>32</v>
      </c>
      <c r="Q4581" s="1" t="s">
        <v>52</v>
      </c>
      <c r="R4581" s="6">
        <v>43.65</v>
      </c>
      <c r="S4581" s="6">
        <f t="shared" si="215"/>
        <v>2266.92</v>
      </c>
    </row>
    <row r="4582" spans="1:19" x14ac:dyDescent="0.35">
      <c r="A4582" s="1">
        <v>14424</v>
      </c>
      <c r="B4582" s="1">
        <v>36</v>
      </c>
      <c r="C4582" s="1" t="str">
        <f t="shared" si="213"/>
        <v>Middle-Aged</v>
      </c>
      <c r="D4582" s="1" t="s">
        <v>38</v>
      </c>
      <c r="E4582" s="1" t="s">
        <v>17</v>
      </c>
      <c r="F4582" s="1" t="s">
        <v>30</v>
      </c>
      <c r="G4582" s="1" t="s">
        <v>78</v>
      </c>
      <c r="H4582" s="1">
        <v>4</v>
      </c>
      <c r="I4582" s="1" t="s">
        <v>26</v>
      </c>
      <c r="J4582" s="1" t="s">
        <v>93</v>
      </c>
      <c r="K4582" s="6">
        <v>6743.2</v>
      </c>
      <c r="L4582" s="6">
        <v>674.32</v>
      </c>
      <c r="M4582" s="1">
        <v>10</v>
      </c>
      <c r="N4582" s="8">
        <v>45476</v>
      </c>
      <c r="O4582" s="4" t="str">
        <f t="shared" si="214"/>
        <v>July 2024</v>
      </c>
      <c r="P4582" s="1" t="s">
        <v>79</v>
      </c>
      <c r="Q4582" s="1" t="s">
        <v>92</v>
      </c>
      <c r="R4582" s="6">
        <v>127.5</v>
      </c>
      <c r="S4582" s="6">
        <f t="shared" si="215"/>
        <v>6870.7</v>
      </c>
    </row>
    <row r="4583" spans="1:19" x14ac:dyDescent="0.35">
      <c r="A4583" s="1">
        <v>11563</v>
      </c>
      <c r="B4583" s="1">
        <v>37</v>
      </c>
      <c r="C4583" s="1" t="str">
        <f t="shared" si="213"/>
        <v>Middle-Aged</v>
      </c>
      <c r="D4583" s="1" t="s">
        <v>16</v>
      </c>
      <c r="E4583" s="1" t="s">
        <v>33</v>
      </c>
      <c r="F4583" s="1" t="s">
        <v>18</v>
      </c>
      <c r="G4583" s="1" t="s">
        <v>81</v>
      </c>
      <c r="H4583" s="1">
        <v>3</v>
      </c>
      <c r="I4583" s="1" t="s">
        <v>26</v>
      </c>
      <c r="J4583" s="1" t="s">
        <v>21</v>
      </c>
      <c r="K4583" s="6">
        <v>6838.08</v>
      </c>
      <c r="L4583" s="6">
        <v>1139.68</v>
      </c>
      <c r="M4583" s="1">
        <v>6</v>
      </c>
      <c r="N4583" s="8">
        <v>45476</v>
      </c>
      <c r="O4583" s="4" t="str">
        <f t="shared" si="214"/>
        <v>July 2024</v>
      </c>
      <c r="P4583" s="1" t="s">
        <v>79</v>
      </c>
      <c r="Q4583" s="1" t="s">
        <v>37</v>
      </c>
      <c r="R4583" s="6">
        <v>86.85</v>
      </c>
      <c r="S4583" s="6">
        <f t="shared" si="215"/>
        <v>6924.93</v>
      </c>
    </row>
    <row r="4584" spans="1:19" x14ac:dyDescent="0.35">
      <c r="A4584" s="1">
        <v>17241</v>
      </c>
      <c r="B4584" s="1">
        <v>37</v>
      </c>
      <c r="C4584" s="1" t="str">
        <f t="shared" si="213"/>
        <v>Middle-Aged</v>
      </c>
      <c r="D4584" s="1" t="s">
        <v>38</v>
      </c>
      <c r="E4584" s="1" t="s">
        <v>17</v>
      </c>
      <c r="F4584" s="1" t="s">
        <v>18</v>
      </c>
      <c r="G4584" s="1" t="s">
        <v>81</v>
      </c>
      <c r="H4584" s="1">
        <v>3</v>
      </c>
      <c r="I4584" s="1" t="s">
        <v>26</v>
      </c>
      <c r="J4584" s="1" t="s">
        <v>21</v>
      </c>
      <c r="K4584" s="6">
        <v>7977.76</v>
      </c>
      <c r="L4584" s="6">
        <v>1139.68</v>
      </c>
      <c r="M4584" s="1">
        <v>7</v>
      </c>
      <c r="N4584" s="8">
        <v>45476</v>
      </c>
      <c r="O4584" s="4" t="str">
        <f t="shared" si="214"/>
        <v>July 2024</v>
      </c>
      <c r="P4584" s="1" t="s">
        <v>84</v>
      </c>
      <c r="Q4584" s="1" t="s">
        <v>82</v>
      </c>
      <c r="R4584" s="6">
        <v>122.21</v>
      </c>
      <c r="S4584" s="6">
        <f t="shared" si="215"/>
        <v>8099.97</v>
      </c>
    </row>
    <row r="4585" spans="1:19" x14ac:dyDescent="0.35">
      <c r="A4585" s="1">
        <v>4455</v>
      </c>
      <c r="B4585" s="1">
        <v>38</v>
      </c>
      <c r="C4585" s="1" t="str">
        <f t="shared" si="213"/>
        <v>Middle-Aged</v>
      </c>
      <c r="D4585" s="1" t="s">
        <v>16</v>
      </c>
      <c r="E4585" s="1" t="s">
        <v>17</v>
      </c>
      <c r="F4585" s="1" t="s">
        <v>30</v>
      </c>
      <c r="G4585" s="1" t="s">
        <v>31</v>
      </c>
      <c r="H4585" s="1">
        <v>3</v>
      </c>
      <c r="I4585" s="1" t="s">
        <v>26</v>
      </c>
      <c r="J4585" s="1" t="s">
        <v>34</v>
      </c>
      <c r="K4585" s="6">
        <v>4639.6000000000004</v>
      </c>
      <c r="L4585" s="6">
        <v>463.96</v>
      </c>
      <c r="M4585" s="1">
        <v>10</v>
      </c>
      <c r="N4585" s="8">
        <v>45476</v>
      </c>
      <c r="O4585" s="4" t="str">
        <f t="shared" si="214"/>
        <v>July 2024</v>
      </c>
      <c r="P4585" s="1" t="s">
        <v>22</v>
      </c>
      <c r="Q4585" s="1"/>
      <c r="R4585" s="6">
        <v>0</v>
      </c>
      <c r="S4585" s="6">
        <f t="shared" si="215"/>
        <v>4639.6000000000004</v>
      </c>
    </row>
    <row r="4586" spans="1:19" x14ac:dyDescent="0.35">
      <c r="A4586" s="1">
        <v>1616</v>
      </c>
      <c r="B4586" s="1">
        <v>39</v>
      </c>
      <c r="C4586" s="1" t="str">
        <f t="shared" si="213"/>
        <v>Middle-Aged</v>
      </c>
      <c r="D4586" s="1" t="s">
        <v>38</v>
      </c>
      <c r="E4586" s="1" t="s">
        <v>33</v>
      </c>
      <c r="F4586" s="1" t="s">
        <v>18</v>
      </c>
      <c r="G4586" s="1" t="s">
        <v>36</v>
      </c>
      <c r="H4586" s="1">
        <v>5</v>
      </c>
      <c r="I4586" s="1" t="s">
        <v>26</v>
      </c>
      <c r="J4586" s="1" t="s">
        <v>42</v>
      </c>
      <c r="K4586" s="6">
        <v>83</v>
      </c>
      <c r="L4586" s="6">
        <v>20.75</v>
      </c>
      <c r="M4586" s="1">
        <v>4</v>
      </c>
      <c r="N4586" s="8">
        <v>45476</v>
      </c>
      <c r="O4586" s="4" t="str">
        <f t="shared" si="214"/>
        <v>July 2024</v>
      </c>
      <c r="P4586" s="1" t="s">
        <v>22</v>
      </c>
      <c r="Q4586" s="1" t="s">
        <v>74</v>
      </c>
      <c r="R4586" s="6">
        <v>117.7</v>
      </c>
      <c r="S4586" s="6">
        <f t="shared" si="215"/>
        <v>200.7</v>
      </c>
    </row>
    <row r="4587" spans="1:19" x14ac:dyDescent="0.35">
      <c r="A4587" s="1">
        <v>11108</v>
      </c>
      <c r="B4587" s="1">
        <v>39</v>
      </c>
      <c r="C4587" s="1" t="str">
        <f t="shared" si="213"/>
        <v>Middle-Aged</v>
      </c>
      <c r="D4587" s="1" t="s">
        <v>16</v>
      </c>
      <c r="E4587" s="1" t="s">
        <v>17</v>
      </c>
      <c r="F4587" s="1" t="s">
        <v>24</v>
      </c>
      <c r="G4587" s="1" t="s">
        <v>85</v>
      </c>
      <c r="H4587" s="1">
        <v>2</v>
      </c>
      <c r="I4587" s="1" t="s">
        <v>20</v>
      </c>
      <c r="J4587" s="1" t="s">
        <v>93</v>
      </c>
      <c r="K4587" s="6">
        <v>6291.28</v>
      </c>
      <c r="L4587" s="6">
        <v>786.41</v>
      </c>
      <c r="M4587" s="1">
        <v>8</v>
      </c>
      <c r="N4587" s="8">
        <v>45476</v>
      </c>
      <c r="O4587" s="4" t="str">
        <f t="shared" si="214"/>
        <v>July 2024</v>
      </c>
      <c r="P4587" s="1" t="s">
        <v>84</v>
      </c>
      <c r="Q4587" s="1"/>
      <c r="R4587" s="6">
        <v>0</v>
      </c>
      <c r="S4587" s="6">
        <f t="shared" si="215"/>
        <v>6291.28</v>
      </c>
    </row>
    <row r="4588" spans="1:19" x14ac:dyDescent="0.35">
      <c r="A4588" s="1">
        <v>15245</v>
      </c>
      <c r="B4588" s="1">
        <v>40</v>
      </c>
      <c r="C4588" s="1" t="str">
        <f t="shared" si="213"/>
        <v>Middle-Aged</v>
      </c>
      <c r="D4588" s="1" t="s">
        <v>16</v>
      </c>
      <c r="E4588" s="1" t="s">
        <v>17</v>
      </c>
      <c r="F4588" s="1" t="s">
        <v>40</v>
      </c>
      <c r="G4588" s="1" t="s">
        <v>88</v>
      </c>
      <c r="H4588" s="1">
        <v>2</v>
      </c>
      <c r="I4588" s="1" t="s">
        <v>26</v>
      </c>
      <c r="J4588" s="1" t="s">
        <v>93</v>
      </c>
      <c r="K4588" s="6">
        <v>1378.5</v>
      </c>
      <c r="L4588" s="6">
        <v>459.5</v>
      </c>
      <c r="M4588" s="1">
        <v>3</v>
      </c>
      <c r="N4588" s="8">
        <v>45476</v>
      </c>
      <c r="O4588" s="4" t="str">
        <f t="shared" si="214"/>
        <v>July 2024</v>
      </c>
      <c r="P4588" s="1" t="s">
        <v>79</v>
      </c>
      <c r="Q4588" s="1" t="s">
        <v>115</v>
      </c>
      <c r="R4588" s="6">
        <v>185.97</v>
      </c>
      <c r="S4588" s="6">
        <f t="shared" si="215"/>
        <v>1564.47</v>
      </c>
    </row>
    <row r="4589" spans="1:19" x14ac:dyDescent="0.35">
      <c r="A4589" s="1">
        <v>2441</v>
      </c>
      <c r="B4589" s="1">
        <v>44</v>
      </c>
      <c r="C4589" s="1" t="str">
        <f t="shared" si="213"/>
        <v>Middle-Aged</v>
      </c>
      <c r="D4589" s="1" t="s">
        <v>38</v>
      </c>
      <c r="E4589" s="1" t="s">
        <v>17</v>
      </c>
      <c r="F4589" s="1" t="s">
        <v>40</v>
      </c>
      <c r="G4589" s="1" t="s">
        <v>41</v>
      </c>
      <c r="H4589" s="1">
        <v>3</v>
      </c>
      <c r="I4589" s="1" t="s">
        <v>20</v>
      </c>
      <c r="J4589" s="1" t="s">
        <v>34</v>
      </c>
      <c r="K4589" s="6">
        <v>844.83</v>
      </c>
      <c r="L4589" s="6">
        <v>844.83</v>
      </c>
      <c r="M4589" s="1">
        <v>1</v>
      </c>
      <c r="N4589" s="8">
        <v>45476</v>
      </c>
      <c r="O4589" s="4" t="str">
        <f t="shared" si="214"/>
        <v>July 2024</v>
      </c>
      <c r="P4589" s="1" t="s">
        <v>28</v>
      </c>
      <c r="Q4589" s="1" t="s">
        <v>69</v>
      </c>
      <c r="R4589" s="6">
        <v>81.040000000000006</v>
      </c>
      <c r="S4589" s="6">
        <f t="shared" si="215"/>
        <v>925.87</v>
      </c>
    </row>
    <row r="4590" spans="1:19" x14ac:dyDescent="0.35">
      <c r="A4590" s="1">
        <v>4967</v>
      </c>
      <c r="B4590" s="1">
        <v>44</v>
      </c>
      <c r="C4590" s="1" t="str">
        <f t="shared" si="213"/>
        <v>Middle-Aged</v>
      </c>
      <c r="D4590" s="1" t="s">
        <v>38</v>
      </c>
      <c r="E4590" s="1" t="s">
        <v>17</v>
      </c>
      <c r="F4590" s="1" t="s">
        <v>40</v>
      </c>
      <c r="G4590" s="1" t="s">
        <v>41</v>
      </c>
      <c r="H4590" s="1">
        <v>3</v>
      </c>
      <c r="I4590" s="1" t="s">
        <v>20</v>
      </c>
      <c r="J4590" s="1" t="s">
        <v>34</v>
      </c>
      <c r="K4590" s="6">
        <v>3379.32</v>
      </c>
      <c r="L4590" s="6">
        <v>844.83</v>
      </c>
      <c r="M4590" s="1">
        <v>4</v>
      </c>
      <c r="N4590" s="8">
        <v>45476</v>
      </c>
      <c r="O4590" s="4" t="str">
        <f t="shared" si="214"/>
        <v>July 2024</v>
      </c>
      <c r="P4590" s="1" t="s">
        <v>28</v>
      </c>
      <c r="Q4590" s="1" t="s">
        <v>61</v>
      </c>
      <c r="R4590" s="6">
        <v>86.4</v>
      </c>
      <c r="S4590" s="6">
        <f t="shared" si="215"/>
        <v>3465.7200000000003</v>
      </c>
    </row>
    <row r="4591" spans="1:19" x14ac:dyDescent="0.35">
      <c r="A4591" s="1">
        <v>17049</v>
      </c>
      <c r="B4591" s="1">
        <v>45</v>
      </c>
      <c r="C4591" s="1" t="str">
        <f t="shared" si="213"/>
        <v>Middle-Aged</v>
      </c>
      <c r="D4591" s="1" t="s">
        <v>16</v>
      </c>
      <c r="E4591" s="1" t="s">
        <v>17</v>
      </c>
      <c r="F4591" s="1" t="s">
        <v>24</v>
      </c>
      <c r="G4591" s="1" t="s">
        <v>85</v>
      </c>
      <c r="H4591" s="1">
        <v>4</v>
      </c>
      <c r="I4591" s="1" t="s">
        <v>26</v>
      </c>
      <c r="J4591" s="1" t="s">
        <v>83</v>
      </c>
      <c r="K4591" s="6">
        <v>5504.87</v>
      </c>
      <c r="L4591" s="6">
        <v>786.41</v>
      </c>
      <c r="M4591" s="1">
        <v>7</v>
      </c>
      <c r="N4591" s="8">
        <v>45476</v>
      </c>
      <c r="O4591" s="4" t="str">
        <f t="shared" si="214"/>
        <v>July 2024</v>
      </c>
      <c r="P4591" s="1" t="s">
        <v>22</v>
      </c>
      <c r="Q4591" s="1" t="s">
        <v>96</v>
      </c>
      <c r="R4591" s="6">
        <v>99.31</v>
      </c>
      <c r="S4591" s="6">
        <f t="shared" si="215"/>
        <v>5604.18</v>
      </c>
    </row>
    <row r="4592" spans="1:19" x14ac:dyDescent="0.35">
      <c r="A4592" s="1">
        <v>19873</v>
      </c>
      <c r="B4592" s="1">
        <v>45</v>
      </c>
      <c r="C4592" s="1" t="str">
        <f t="shared" si="213"/>
        <v>Middle-Aged</v>
      </c>
      <c r="D4592" s="1" t="s">
        <v>16</v>
      </c>
      <c r="E4592" s="1" t="s">
        <v>33</v>
      </c>
      <c r="F4592" s="1" t="s">
        <v>18</v>
      </c>
      <c r="G4592" s="1" t="s">
        <v>81</v>
      </c>
      <c r="H4592" s="1">
        <v>3</v>
      </c>
      <c r="I4592" s="1" t="s">
        <v>26</v>
      </c>
      <c r="J4592" s="1" t="s">
        <v>21</v>
      </c>
      <c r="K4592" s="6">
        <v>4558.72</v>
      </c>
      <c r="L4592" s="6">
        <v>1139.68</v>
      </c>
      <c r="M4592" s="1">
        <v>4</v>
      </c>
      <c r="N4592" s="8">
        <v>45476</v>
      </c>
      <c r="O4592" s="4" t="str">
        <f t="shared" si="214"/>
        <v>July 2024</v>
      </c>
      <c r="P4592" s="1" t="s">
        <v>79</v>
      </c>
      <c r="Q4592" s="1" t="s">
        <v>82</v>
      </c>
      <c r="R4592" s="6">
        <v>127.67</v>
      </c>
      <c r="S4592" s="6">
        <f t="shared" si="215"/>
        <v>4686.3900000000003</v>
      </c>
    </row>
    <row r="4593" spans="1:19" x14ac:dyDescent="0.35">
      <c r="A4593" s="1">
        <v>11877</v>
      </c>
      <c r="B4593" s="1">
        <v>46</v>
      </c>
      <c r="C4593" s="1" t="str">
        <f t="shared" si="213"/>
        <v>Middle-Aged</v>
      </c>
      <c r="D4593" s="1" t="s">
        <v>16</v>
      </c>
      <c r="E4593" s="1" t="s">
        <v>17</v>
      </c>
      <c r="F4593" s="1" t="s">
        <v>30</v>
      </c>
      <c r="G4593" s="1" t="s">
        <v>78</v>
      </c>
      <c r="H4593" s="1">
        <v>1</v>
      </c>
      <c r="I4593" s="1" t="s">
        <v>20</v>
      </c>
      <c r="J4593" s="1" t="s">
        <v>93</v>
      </c>
      <c r="K4593" s="6">
        <v>5394.56</v>
      </c>
      <c r="L4593" s="6">
        <v>674.32</v>
      </c>
      <c r="M4593" s="1">
        <v>8</v>
      </c>
      <c r="N4593" s="8">
        <v>45476</v>
      </c>
      <c r="O4593" s="4" t="str">
        <f t="shared" si="214"/>
        <v>July 2024</v>
      </c>
      <c r="P4593" s="1" t="s">
        <v>22</v>
      </c>
      <c r="Q4593" s="1" t="s">
        <v>99</v>
      </c>
      <c r="R4593" s="6">
        <v>168.55</v>
      </c>
      <c r="S4593" s="6">
        <f t="shared" si="215"/>
        <v>5563.1100000000006</v>
      </c>
    </row>
    <row r="4594" spans="1:19" x14ac:dyDescent="0.35">
      <c r="A4594" s="1">
        <v>11286</v>
      </c>
      <c r="B4594" s="1">
        <v>47</v>
      </c>
      <c r="C4594" s="1" t="str">
        <f t="shared" si="213"/>
        <v>Middle-Aged</v>
      </c>
      <c r="D4594" s="1" t="s">
        <v>16</v>
      </c>
      <c r="E4594" s="1" t="s">
        <v>17</v>
      </c>
      <c r="F4594" s="1" t="s">
        <v>77</v>
      </c>
      <c r="G4594" s="1" t="s">
        <v>86</v>
      </c>
      <c r="H4594" s="1">
        <v>5</v>
      </c>
      <c r="I4594" s="1" t="s">
        <v>26</v>
      </c>
      <c r="J4594" s="1" t="s">
        <v>21</v>
      </c>
      <c r="K4594" s="6">
        <v>361.18</v>
      </c>
      <c r="L4594" s="6">
        <v>361.18</v>
      </c>
      <c r="M4594" s="1">
        <v>1</v>
      </c>
      <c r="N4594" s="8">
        <v>45476</v>
      </c>
      <c r="O4594" s="4" t="str">
        <f t="shared" si="214"/>
        <v>July 2024</v>
      </c>
      <c r="P4594" s="1" t="s">
        <v>22</v>
      </c>
      <c r="Q4594" s="1"/>
      <c r="R4594" s="6">
        <v>0</v>
      </c>
      <c r="S4594" s="6">
        <f t="shared" si="215"/>
        <v>361.18</v>
      </c>
    </row>
    <row r="4595" spans="1:19" x14ac:dyDescent="0.35">
      <c r="A4595" s="1">
        <v>12280</v>
      </c>
      <c r="B4595" s="1">
        <v>48</v>
      </c>
      <c r="C4595" s="1" t="str">
        <f t="shared" si="213"/>
        <v>Middle-Aged</v>
      </c>
      <c r="D4595" s="1" t="s">
        <v>38</v>
      </c>
      <c r="E4595" s="1" t="s">
        <v>17</v>
      </c>
      <c r="F4595" s="1" t="s">
        <v>18</v>
      </c>
      <c r="G4595" s="1" t="s">
        <v>81</v>
      </c>
      <c r="H4595" s="1">
        <v>3</v>
      </c>
      <c r="I4595" s="1" t="s">
        <v>26</v>
      </c>
      <c r="J4595" s="1" t="s">
        <v>21</v>
      </c>
      <c r="K4595" s="6">
        <v>7977.76</v>
      </c>
      <c r="L4595" s="6">
        <v>1139.68</v>
      </c>
      <c r="M4595" s="1">
        <v>7</v>
      </c>
      <c r="N4595" s="8">
        <v>45476</v>
      </c>
      <c r="O4595" s="4" t="str">
        <f t="shared" si="214"/>
        <v>July 2024</v>
      </c>
      <c r="P4595" s="1" t="s">
        <v>84</v>
      </c>
      <c r="Q4595" s="1" t="s">
        <v>29</v>
      </c>
      <c r="R4595" s="6">
        <v>21.62</v>
      </c>
      <c r="S4595" s="6">
        <f t="shared" si="215"/>
        <v>7999.38</v>
      </c>
    </row>
    <row r="4596" spans="1:19" x14ac:dyDescent="0.35">
      <c r="A4596" s="1">
        <v>13675</v>
      </c>
      <c r="B4596" s="1">
        <v>48</v>
      </c>
      <c r="C4596" s="1" t="str">
        <f t="shared" si="213"/>
        <v>Middle-Aged</v>
      </c>
      <c r="D4596" s="1" t="s">
        <v>38</v>
      </c>
      <c r="E4596" s="1" t="s">
        <v>17</v>
      </c>
      <c r="F4596" s="1" t="s">
        <v>24</v>
      </c>
      <c r="G4596" s="1" t="s">
        <v>85</v>
      </c>
      <c r="H4596" s="1">
        <v>3</v>
      </c>
      <c r="I4596" s="1" t="s">
        <v>26</v>
      </c>
      <c r="J4596" s="1" t="s">
        <v>93</v>
      </c>
      <c r="K4596" s="6">
        <v>7077.69</v>
      </c>
      <c r="L4596" s="6">
        <v>786.41</v>
      </c>
      <c r="M4596" s="1">
        <v>9</v>
      </c>
      <c r="N4596" s="8">
        <v>45476</v>
      </c>
      <c r="O4596" s="4" t="str">
        <f t="shared" si="214"/>
        <v>July 2024</v>
      </c>
      <c r="P4596" s="1" t="s">
        <v>84</v>
      </c>
      <c r="Q4596" s="1" t="s">
        <v>82</v>
      </c>
      <c r="R4596" s="6">
        <v>145.56</v>
      </c>
      <c r="S4596" s="6">
        <f t="shared" si="215"/>
        <v>7223.25</v>
      </c>
    </row>
    <row r="4597" spans="1:19" x14ac:dyDescent="0.35">
      <c r="A4597" s="1">
        <v>15194</v>
      </c>
      <c r="B4597" s="1">
        <v>48</v>
      </c>
      <c r="C4597" s="1" t="str">
        <f t="shared" si="213"/>
        <v>Middle-Aged</v>
      </c>
      <c r="D4597" s="1" t="s">
        <v>38</v>
      </c>
      <c r="E4597" s="1" t="s">
        <v>17</v>
      </c>
      <c r="F4597" s="1" t="s">
        <v>30</v>
      </c>
      <c r="G4597" s="1" t="s">
        <v>78</v>
      </c>
      <c r="H4597" s="1">
        <v>3</v>
      </c>
      <c r="I4597" s="1" t="s">
        <v>26</v>
      </c>
      <c r="J4597" s="1" t="s">
        <v>83</v>
      </c>
      <c r="K4597" s="6">
        <v>674.32</v>
      </c>
      <c r="L4597" s="6">
        <v>674.32</v>
      </c>
      <c r="M4597" s="1">
        <v>1</v>
      </c>
      <c r="N4597" s="8">
        <v>45476</v>
      </c>
      <c r="O4597" s="4" t="str">
        <f t="shared" si="214"/>
        <v>July 2024</v>
      </c>
      <c r="P4597" s="1" t="s">
        <v>84</v>
      </c>
      <c r="Q4597" s="1" t="s">
        <v>97</v>
      </c>
      <c r="R4597" s="6">
        <v>99.77</v>
      </c>
      <c r="S4597" s="6">
        <f t="shared" si="215"/>
        <v>774.09</v>
      </c>
    </row>
    <row r="4598" spans="1:19" x14ac:dyDescent="0.35">
      <c r="A4598" s="1">
        <v>17652</v>
      </c>
      <c r="B4598" s="1">
        <v>48</v>
      </c>
      <c r="C4598" s="1" t="str">
        <f t="shared" si="213"/>
        <v>Middle-Aged</v>
      </c>
      <c r="D4598" s="1" t="s">
        <v>38</v>
      </c>
      <c r="E4598" s="1" t="s">
        <v>33</v>
      </c>
      <c r="F4598" s="1" t="s">
        <v>77</v>
      </c>
      <c r="G4598" s="1" t="s">
        <v>86</v>
      </c>
      <c r="H4598" s="1">
        <v>5</v>
      </c>
      <c r="I4598" s="1" t="s">
        <v>26</v>
      </c>
      <c r="J4598" s="1" t="s">
        <v>83</v>
      </c>
      <c r="K4598" s="6">
        <v>3250.62</v>
      </c>
      <c r="L4598" s="6">
        <v>361.18</v>
      </c>
      <c r="M4598" s="1">
        <v>9</v>
      </c>
      <c r="N4598" s="8">
        <v>45476</v>
      </c>
      <c r="O4598" s="4" t="str">
        <f t="shared" si="214"/>
        <v>July 2024</v>
      </c>
      <c r="P4598" s="1" t="s">
        <v>22</v>
      </c>
      <c r="Q4598" s="1" t="s">
        <v>37</v>
      </c>
      <c r="R4598" s="6">
        <v>52.26</v>
      </c>
      <c r="S4598" s="6">
        <f t="shared" si="215"/>
        <v>3302.88</v>
      </c>
    </row>
    <row r="4599" spans="1:19" x14ac:dyDescent="0.35">
      <c r="A4599" s="1">
        <v>4424</v>
      </c>
      <c r="B4599" s="1">
        <v>49</v>
      </c>
      <c r="C4599" s="1" t="str">
        <f t="shared" si="213"/>
        <v>Middle-Aged</v>
      </c>
      <c r="D4599" s="1" t="s">
        <v>16</v>
      </c>
      <c r="E4599" s="1" t="s">
        <v>17</v>
      </c>
      <c r="F4599" s="1" t="s">
        <v>18</v>
      </c>
      <c r="G4599" s="1" t="s">
        <v>36</v>
      </c>
      <c r="H4599" s="1">
        <v>5</v>
      </c>
      <c r="I4599" s="1" t="s">
        <v>20</v>
      </c>
      <c r="J4599" s="1" t="s">
        <v>27</v>
      </c>
      <c r="K4599" s="6">
        <v>124.5</v>
      </c>
      <c r="L4599" s="6">
        <v>20.75</v>
      </c>
      <c r="M4599" s="1">
        <v>6</v>
      </c>
      <c r="N4599" s="8">
        <v>45476</v>
      </c>
      <c r="O4599" s="4" t="str">
        <f t="shared" si="214"/>
        <v>July 2024</v>
      </c>
      <c r="P4599" s="1" t="s">
        <v>28</v>
      </c>
      <c r="Q4599" s="1" t="s">
        <v>48</v>
      </c>
      <c r="R4599" s="6">
        <v>87.69</v>
      </c>
      <c r="S4599" s="6">
        <f t="shared" si="215"/>
        <v>212.19</v>
      </c>
    </row>
    <row r="4600" spans="1:19" x14ac:dyDescent="0.35">
      <c r="A4600" s="1">
        <v>8801</v>
      </c>
      <c r="B4600" s="1">
        <v>49</v>
      </c>
      <c r="C4600" s="1" t="str">
        <f t="shared" si="213"/>
        <v>Middle-Aged</v>
      </c>
      <c r="D4600" s="1" t="s">
        <v>38</v>
      </c>
      <c r="E4600" s="1" t="s">
        <v>33</v>
      </c>
      <c r="F4600" s="1" t="s">
        <v>30</v>
      </c>
      <c r="G4600" s="1" t="s">
        <v>31</v>
      </c>
      <c r="H4600" s="1">
        <v>3</v>
      </c>
      <c r="I4600" s="1" t="s">
        <v>26</v>
      </c>
      <c r="J4600" s="1" t="s">
        <v>34</v>
      </c>
      <c r="K4600" s="6">
        <v>4639.6000000000004</v>
      </c>
      <c r="L4600" s="6">
        <v>463.96</v>
      </c>
      <c r="M4600" s="1">
        <v>10</v>
      </c>
      <c r="N4600" s="8">
        <v>45476</v>
      </c>
      <c r="O4600" s="4" t="str">
        <f t="shared" si="214"/>
        <v>July 2024</v>
      </c>
      <c r="P4600" s="1" t="s">
        <v>28</v>
      </c>
      <c r="Q4600" s="1" t="s">
        <v>51</v>
      </c>
      <c r="R4600" s="6">
        <v>83.85</v>
      </c>
      <c r="S4600" s="6">
        <f t="shared" si="215"/>
        <v>4723.4500000000007</v>
      </c>
    </row>
    <row r="4601" spans="1:19" x14ac:dyDescent="0.35">
      <c r="A4601" s="1">
        <v>1910</v>
      </c>
      <c r="B4601" s="1">
        <v>51</v>
      </c>
      <c r="C4601" s="1" t="str">
        <f t="shared" si="213"/>
        <v>Middle-Aged</v>
      </c>
      <c r="D4601" s="1" t="s">
        <v>16</v>
      </c>
      <c r="E4601" s="1" t="s">
        <v>33</v>
      </c>
      <c r="F4601" s="1" t="s">
        <v>30</v>
      </c>
      <c r="G4601" s="1" t="s">
        <v>31</v>
      </c>
      <c r="H4601" s="1">
        <v>3</v>
      </c>
      <c r="I4601" s="1" t="s">
        <v>26</v>
      </c>
      <c r="J4601" s="1" t="s">
        <v>42</v>
      </c>
      <c r="K4601" s="6">
        <v>1855.84</v>
      </c>
      <c r="L4601" s="6">
        <v>463.96</v>
      </c>
      <c r="M4601" s="1">
        <v>4</v>
      </c>
      <c r="N4601" s="8">
        <v>45476</v>
      </c>
      <c r="O4601" s="4" t="str">
        <f t="shared" si="214"/>
        <v>July 2024</v>
      </c>
      <c r="P4601" s="1" t="s">
        <v>28</v>
      </c>
      <c r="Q4601" s="1"/>
      <c r="R4601" s="6">
        <v>0</v>
      </c>
      <c r="S4601" s="6">
        <f t="shared" si="215"/>
        <v>1855.84</v>
      </c>
    </row>
    <row r="4602" spans="1:19" x14ac:dyDescent="0.35">
      <c r="A4602" s="1">
        <v>1823</v>
      </c>
      <c r="B4602" s="1">
        <v>53</v>
      </c>
      <c r="C4602" s="1" t="str">
        <f t="shared" si="213"/>
        <v>Middle-Aged</v>
      </c>
      <c r="D4602" s="1" t="s">
        <v>16</v>
      </c>
      <c r="E4602" s="1" t="s">
        <v>33</v>
      </c>
      <c r="F4602" s="1" t="s">
        <v>18</v>
      </c>
      <c r="G4602" s="1" t="s">
        <v>36</v>
      </c>
      <c r="H4602" s="1">
        <v>5</v>
      </c>
      <c r="I4602" s="1" t="s">
        <v>26</v>
      </c>
      <c r="J4602" s="1" t="s">
        <v>27</v>
      </c>
      <c r="K4602" s="6">
        <v>103.75</v>
      </c>
      <c r="L4602" s="6">
        <v>20.75</v>
      </c>
      <c r="M4602" s="1">
        <v>5</v>
      </c>
      <c r="N4602" s="8">
        <v>45476</v>
      </c>
      <c r="O4602" s="4" t="str">
        <f t="shared" si="214"/>
        <v>July 2024</v>
      </c>
      <c r="P4602" s="1" t="s">
        <v>28</v>
      </c>
      <c r="Q4602" s="1"/>
      <c r="R4602" s="6">
        <v>0</v>
      </c>
      <c r="S4602" s="6">
        <f t="shared" si="215"/>
        <v>103.75</v>
      </c>
    </row>
    <row r="4603" spans="1:19" x14ac:dyDescent="0.35">
      <c r="A4603" s="1">
        <v>4356</v>
      </c>
      <c r="B4603" s="1">
        <v>53</v>
      </c>
      <c r="C4603" s="1" t="str">
        <f t="shared" si="213"/>
        <v>Middle-Aged</v>
      </c>
      <c r="D4603" s="1" t="s">
        <v>38</v>
      </c>
      <c r="E4603" s="1" t="s">
        <v>33</v>
      </c>
      <c r="F4603" s="1" t="s">
        <v>18</v>
      </c>
      <c r="G4603" s="1" t="s">
        <v>36</v>
      </c>
      <c r="H4603" s="1">
        <v>5</v>
      </c>
      <c r="I4603" s="1" t="s">
        <v>20</v>
      </c>
      <c r="J4603" s="1" t="s">
        <v>27</v>
      </c>
      <c r="K4603" s="6">
        <v>207.5</v>
      </c>
      <c r="L4603" s="6">
        <v>20.75</v>
      </c>
      <c r="M4603" s="1">
        <v>10</v>
      </c>
      <c r="N4603" s="8">
        <v>45476</v>
      </c>
      <c r="O4603" s="4" t="str">
        <f t="shared" si="214"/>
        <v>July 2024</v>
      </c>
      <c r="P4603" s="1" t="s">
        <v>22</v>
      </c>
      <c r="Q4603" s="1" t="s">
        <v>29</v>
      </c>
      <c r="R4603" s="6">
        <v>12.51</v>
      </c>
      <c r="S4603" s="6">
        <f t="shared" si="215"/>
        <v>220.01</v>
      </c>
    </row>
    <row r="4604" spans="1:19" x14ac:dyDescent="0.35">
      <c r="A4604" s="1">
        <v>5211</v>
      </c>
      <c r="B4604" s="1">
        <v>53</v>
      </c>
      <c r="C4604" s="1" t="str">
        <f t="shared" si="213"/>
        <v>Middle-Aged</v>
      </c>
      <c r="D4604" s="1" t="s">
        <v>16</v>
      </c>
      <c r="E4604" s="1" t="s">
        <v>17</v>
      </c>
      <c r="F4604" s="1" t="s">
        <v>18</v>
      </c>
      <c r="G4604" s="1" t="s">
        <v>19</v>
      </c>
      <c r="H4604" s="1">
        <v>2</v>
      </c>
      <c r="I4604" s="1" t="s">
        <v>20</v>
      </c>
      <c r="J4604" s="1" t="s">
        <v>21</v>
      </c>
      <c r="K4604" s="6">
        <v>7120.71</v>
      </c>
      <c r="L4604" s="6">
        <v>791.19</v>
      </c>
      <c r="M4604" s="1">
        <v>9</v>
      </c>
      <c r="N4604" s="8">
        <v>45476</v>
      </c>
      <c r="O4604" s="4" t="str">
        <f t="shared" si="214"/>
        <v>July 2024</v>
      </c>
      <c r="P4604" s="1" t="s">
        <v>32</v>
      </c>
      <c r="Q4604" s="1"/>
      <c r="R4604" s="6">
        <v>0</v>
      </c>
      <c r="S4604" s="6">
        <f t="shared" si="215"/>
        <v>7120.71</v>
      </c>
    </row>
    <row r="4605" spans="1:19" x14ac:dyDescent="0.35">
      <c r="A4605" s="1">
        <v>13754</v>
      </c>
      <c r="B4605" s="1">
        <v>54</v>
      </c>
      <c r="C4605" s="1" t="str">
        <f t="shared" si="213"/>
        <v>Middle-Aged</v>
      </c>
      <c r="D4605" s="1" t="s">
        <v>16</v>
      </c>
      <c r="E4605" s="1" t="s">
        <v>17</v>
      </c>
      <c r="F4605" s="1" t="s">
        <v>18</v>
      </c>
      <c r="G4605" s="1" t="s">
        <v>81</v>
      </c>
      <c r="H4605" s="1">
        <v>2</v>
      </c>
      <c r="I4605" s="1" t="s">
        <v>20</v>
      </c>
      <c r="J4605" s="1" t="s">
        <v>83</v>
      </c>
      <c r="K4605" s="6">
        <v>1139.68</v>
      </c>
      <c r="L4605" s="6">
        <v>1139.68</v>
      </c>
      <c r="M4605" s="1">
        <v>1</v>
      </c>
      <c r="N4605" s="8">
        <v>45476</v>
      </c>
      <c r="O4605" s="4" t="str">
        <f t="shared" si="214"/>
        <v>July 2024</v>
      </c>
      <c r="P4605" s="1" t="s">
        <v>79</v>
      </c>
      <c r="Q4605" s="1" t="s">
        <v>96</v>
      </c>
      <c r="R4605" s="6">
        <v>130.46</v>
      </c>
      <c r="S4605" s="6">
        <f t="shared" si="215"/>
        <v>1270.1400000000001</v>
      </c>
    </row>
    <row r="4606" spans="1:19" x14ac:dyDescent="0.35">
      <c r="A4606" s="1">
        <v>14491</v>
      </c>
      <c r="B4606" s="1">
        <v>54</v>
      </c>
      <c r="C4606" s="1" t="str">
        <f t="shared" si="213"/>
        <v>Middle-Aged</v>
      </c>
      <c r="D4606" s="1" t="s">
        <v>38</v>
      </c>
      <c r="E4606" s="1" t="s">
        <v>17</v>
      </c>
      <c r="F4606" s="1" t="s">
        <v>30</v>
      </c>
      <c r="G4606" s="1" t="s">
        <v>78</v>
      </c>
      <c r="H4606" s="1">
        <v>2</v>
      </c>
      <c r="I4606" s="1" t="s">
        <v>26</v>
      </c>
      <c r="J4606" s="1" t="s">
        <v>93</v>
      </c>
      <c r="K4606" s="6">
        <v>2697.28</v>
      </c>
      <c r="L4606" s="6">
        <v>674.32</v>
      </c>
      <c r="M4606" s="1">
        <v>4</v>
      </c>
      <c r="N4606" s="8">
        <v>45476</v>
      </c>
      <c r="O4606" s="4" t="str">
        <f t="shared" si="214"/>
        <v>July 2024</v>
      </c>
      <c r="P4606" s="1" t="s">
        <v>22</v>
      </c>
      <c r="Q4606" s="1"/>
      <c r="R4606" s="6">
        <v>0</v>
      </c>
      <c r="S4606" s="6">
        <f t="shared" si="215"/>
        <v>2697.28</v>
      </c>
    </row>
    <row r="4607" spans="1:19" x14ac:dyDescent="0.35">
      <c r="A4607" s="1">
        <v>19661</v>
      </c>
      <c r="B4607" s="1">
        <v>54</v>
      </c>
      <c r="C4607" s="1" t="str">
        <f t="shared" si="213"/>
        <v>Middle-Aged</v>
      </c>
      <c r="D4607" s="1" t="s">
        <v>38</v>
      </c>
      <c r="E4607" s="1" t="s">
        <v>17</v>
      </c>
      <c r="F4607" s="1" t="s">
        <v>40</v>
      </c>
      <c r="G4607" s="1" t="s">
        <v>88</v>
      </c>
      <c r="H4607" s="1">
        <v>1</v>
      </c>
      <c r="I4607" s="1" t="s">
        <v>26</v>
      </c>
      <c r="J4607" s="1" t="s">
        <v>83</v>
      </c>
      <c r="K4607" s="6">
        <v>1378.5</v>
      </c>
      <c r="L4607" s="6">
        <v>459.5</v>
      </c>
      <c r="M4607" s="1">
        <v>3</v>
      </c>
      <c r="N4607" s="8">
        <v>45476</v>
      </c>
      <c r="O4607" s="4" t="str">
        <f t="shared" si="214"/>
        <v>July 2024</v>
      </c>
      <c r="P4607" s="1" t="s">
        <v>79</v>
      </c>
      <c r="Q4607" s="1" t="s">
        <v>92</v>
      </c>
      <c r="R4607" s="6">
        <v>177.69</v>
      </c>
      <c r="S4607" s="6">
        <f t="shared" si="215"/>
        <v>1556.19</v>
      </c>
    </row>
    <row r="4608" spans="1:19" x14ac:dyDescent="0.35">
      <c r="A4608" s="1">
        <v>15290</v>
      </c>
      <c r="B4608" s="1">
        <v>56</v>
      </c>
      <c r="C4608" s="1" t="str">
        <f t="shared" si="213"/>
        <v>Old</v>
      </c>
      <c r="D4608" s="1" t="s">
        <v>16</v>
      </c>
      <c r="E4608" s="1" t="s">
        <v>17</v>
      </c>
      <c r="F4608" s="1" t="s">
        <v>18</v>
      </c>
      <c r="G4608" s="1" t="s">
        <v>81</v>
      </c>
      <c r="H4608" s="1">
        <v>2</v>
      </c>
      <c r="I4608" s="1" t="s">
        <v>26</v>
      </c>
      <c r="J4608" s="1" t="s">
        <v>83</v>
      </c>
      <c r="K4608" s="6">
        <v>3419.04</v>
      </c>
      <c r="L4608" s="6">
        <v>1139.68</v>
      </c>
      <c r="M4608" s="1">
        <v>3</v>
      </c>
      <c r="N4608" s="8">
        <v>45476</v>
      </c>
      <c r="O4608" s="4" t="str">
        <f t="shared" si="214"/>
        <v>July 2024</v>
      </c>
      <c r="P4608" s="1" t="s">
        <v>79</v>
      </c>
      <c r="Q4608" s="1" t="s">
        <v>110</v>
      </c>
      <c r="R4608" s="6">
        <v>187.05</v>
      </c>
      <c r="S4608" s="6">
        <f t="shared" si="215"/>
        <v>3606.09</v>
      </c>
    </row>
    <row r="4609" spans="1:19" x14ac:dyDescent="0.35">
      <c r="A4609" s="1">
        <v>12036</v>
      </c>
      <c r="B4609" s="1">
        <v>57</v>
      </c>
      <c r="C4609" s="1" t="str">
        <f t="shared" si="213"/>
        <v>Old</v>
      </c>
      <c r="D4609" s="1" t="s">
        <v>38</v>
      </c>
      <c r="E4609" s="1" t="s">
        <v>17</v>
      </c>
      <c r="F4609" s="1" t="s">
        <v>77</v>
      </c>
      <c r="G4609" s="1" t="s">
        <v>86</v>
      </c>
      <c r="H4609" s="1">
        <v>4</v>
      </c>
      <c r="I4609" s="1" t="s">
        <v>26</v>
      </c>
      <c r="J4609" s="1" t="s">
        <v>93</v>
      </c>
      <c r="K4609" s="6">
        <v>722.36</v>
      </c>
      <c r="L4609" s="6">
        <v>361.18</v>
      </c>
      <c r="M4609" s="1">
        <v>2</v>
      </c>
      <c r="N4609" s="8">
        <v>45476</v>
      </c>
      <c r="O4609" s="4" t="str">
        <f t="shared" si="214"/>
        <v>July 2024</v>
      </c>
      <c r="P4609" s="1" t="s">
        <v>79</v>
      </c>
      <c r="Q4609" s="1" t="s">
        <v>94</v>
      </c>
      <c r="R4609" s="6">
        <v>174.89</v>
      </c>
      <c r="S4609" s="6">
        <f t="shared" si="215"/>
        <v>897.25</v>
      </c>
    </row>
    <row r="4610" spans="1:19" x14ac:dyDescent="0.35">
      <c r="A4610" s="1">
        <v>19172</v>
      </c>
      <c r="B4610" s="1">
        <v>59</v>
      </c>
      <c r="C4610" s="1" t="str">
        <f t="shared" ref="C4610:C4673" si="216">IF(B4610&lt;=35,"Young",IF(B4610&lt;=55,"Middle-Aged","Old"))</f>
        <v>Old</v>
      </c>
      <c r="D4610" s="1" t="s">
        <v>38</v>
      </c>
      <c r="E4610" s="1" t="s">
        <v>17</v>
      </c>
      <c r="F4610" s="1" t="s">
        <v>40</v>
      </c>
      <c r="G4610" s="1" t="s">
        <v>88</v>
      </c>
      <c r="H4610" s="1">
        <v>3</v>
      </c>
      <c r="I4610" s="1" t="s">
        <v>26</v>
      </c>
      <c r="J4610" s="1" t="s">
        <v>93</v>
      </c>
      <c r="K4610" s="6">
        <v>2297.5</v>
      </c>
      <c r="L4610" s="6">
        <v>459.5</v>
      </c>
      <c r="M4610" s="1">
        <v>5</v>
      </c>
      <c r="N4610" s="8">
        <v>45476</v>
      </c>
      <c r="O4610" s="4" t="str">
        <f t="shared" ref="O4610:O4673" si="217">TEXT(N4610,"mmmm yyyy")</f>
        <v>July 2024</v>
      </c>
      <c r="P4610" s="1" t="s">
        <v>79</v>
      </c>
      <c r="Q4610" s="1" t="s">
        <v>89</v>
      </c>
      <c r="R4610" s="6">
        <v>98.6</v>
      </c>
      <c r="S4610" s="6">
        <f t="shared" ref="S4610:S4673" si="218">K4610+R4610</f>
        <v>2396.1</v>
      </c>
    </row>
    <row r="4611" spans="1:19" x14ac:dyDescent="0.35">
      <c r="A4611" s="1">
        <v>19507</v>
      </c>
      <c r="B4611" s="1">
        <v>59</v>
      </c>
      <c r="C4611" s="1" t="str">
        <f t="shared" si="216"/>
        <v>Old</v>
      </c>
      <c r="D4611" s="1" t="s">
        <v>38</v>
      </c>
      <c r="E4611" s="1" t="s">
        <v>17</v>
      </c>
      <c r="F4611" s="1" t="s">
        <v>18</v>
      </c>
      <c r="G4611" s="1" t="s">
        <v>81</v>
      </c>
      <c r="H4611" s="1">
        <v>3</v>
      </c>
      <c r="I4611" s="1" t="s">
        <v>26</v>
      </c>
      <c r="J4611" s="1" t="s">
        <v>21</v>
      </c>
      <c r="K4611" s="6">
        <v>3419.04</v>
      </c>
      <c r="L4611" s="6">
        <v>1139.68</v>
      </c>
      <c r="M4611" s="1">
        <v>3</v>
      </c>
      <c r="N4611" s="8">
        <v>45476</v>
      </c>
      <c r="O4611" s="4" t="str">
        <f t="shared" si="217"/>
        <v>July 2024</v>
      </c>
      <c r="P4611" s="1" t="s">
        <v>22</v>
      </c>
      <c r="Q4611" s="1" t="s">
        <v>94</v>
      </c>
      <c r="R4611" s="6">
        <v>218.36</v>
      </c>
      <c r="S4611" s="6">
        <f t="shared" si="218"/>
        <v>3637.4</v>
      </c>
    </row>
    <row r="4612" spans="1:19" x14ac:dyDescent="0.35">
      <c r="A4612" s="1">
        <v>14832</v>
      </c>
      <c r="B4612" s="1">
        <v>60</v>
      </c>
      <c r="C4612" s="1" t="str">
        <f t="shared" si="216"/>
        <v>Old</v>
      </c>
      <c r="D4612" s="1" t="s">
        <v>38</v>
      </c>
      <c r="E4612" s="1" t="s">
        <v>17</v>
      </c>
      <c r="F4612" s="1" t="s">
        <v>40</v>
      </c>
      <c r="G4612" s="1" t="s">
        <v>88</v>
      </c>
      <c r="H4612" s="1">
        <v>3</v>
      </c>
      <c r="I4612" s="1" t="s">
        <v>26</v>
      </c>
      <c r="J4612" s="1" t="s">
        <v>21</v>
      </c>
      <c r="K4612" s="6">
        <v>1838</v>
      </c>
      <c r="L4612" s="6">
        <v>459.5</v>
      </c>
      <c r="M4612" s="1">
        <v>4</v>
      </c>
      <c r="N4612" s="8">
        <v>45476</v>
      </c>
      <c r="O4612" s="4" t="str">
        <f t="shared" si="217"/>
        <v>July 2024</v>
      </c>
      <c r="P4612" s="1" t="s">
        <v>84</v>
      </c>
      <c r="Q4612" s="1" t="s">
        <v>107</v>
      </c>
      <c r="R4612" s="6">
        <v>92.67</v>
      </c>
      <c r="S4612" s="6">
        <f t="shared" si="218"/>
        <v>1930.67</v>
      </c>
    </row>
    <row r="4613" spans="1:19" x14ac:dyDescent="0.35">
      <c r="A4613" s="1">
        <v>14244</v>
      </c>
      <c r="B4613" s="1">
        <v>61</v>
      </c>
      <c r="C4613" s="1" t="str">
        <f t="shared" si="216"/>
        <v>Old</v>
      </c>
      <c r="D4613" s="1" t="s">
        <v>38</v>
      </c>
      <c r="E4613" s="1" t="s">
        <v>17</v>
      </c>
      <c r="F4613" s="1" t="s">
        <v>30</v>
      </c>
      <c r="G4613" s="1" t="s">
        <v>78</v>
      </c>
      <c r="H4613" s="1">
        <v>4</v>
      </c>
      <c r="I4613" s="1" t="s">
        <v>26</v>
      </c>
      <c r="J4613" s="1" t="s">
        <v>93</v>
      </c>
      <c r="K4613" s="6">
        <v>4045.92</v>
      </c>
      <c r="L4613" s="6">
        <v>674.32</v>
      </c>
      <c r="M4613" s="1">
        <v>6</v>
      </c>
      <c r="N4613" s="8">
        <v>45476</v>
      </c>
      <c r="O4613" s="4" t="str">
        <f t="shared" si="217"/>
        <v>July 2024</v>
      </c>
      <c r="P4613" s="1" t="s">
        <v>84</v>
      </c>
      <c r="Q4613" s="1"/>
      <c r="R4613" s="6">
        <v>0</v>
      </c>
      <c r="S4613" s="6">
        <f t="shared" si="218"/>
        <v>4045.92</v>
      </c>
    </row>
    <row r="4614" spans="1:19" x14ac:dyDescent="0.35">
      <c r="A4614" s="1">
        <v>9507</v>
      </c>
      <c r="B4614" s="1">
        <v>63</v>
      </c>
      <c r="C4614" s="1" t="str">
        <f t="shared" si="216"/>
        <v>Old</v>
      </c>
      <c r="D4614" s="1" t="s">
        <v>38</v>
      </c>
      <c r="E4614" s="1" t="s">
        <v>17</v>
      </c>
      <c r="F4614" s="1" t="s">
        <v>18</v>
      </c>
      <c r="G4614" s="1" t="s">
        <v>36</v>
      </c>
      <c r="H4614" s="1">
        <v>5</v>
      </c>
      <c r="I4614" s="1" t="s">
        <v>26</v>
      </c>
      <c r="J4614" s="1" t="s">
        <v>27</v>
      </c>
      <c r="K4614" s="6">
        <v>186.75</v>
      </c>
      <c r="L4614" s="6">
        <v>20.75</v>
      </c>
      <c r="M4614" s="1">
        <v>9</v>
      </c>
      <c r="N4614" s="8">
        <v>45476</v>
      </c>
      <c r="O4614" s="4" t="str">
        <f t="shared" si="217"/>
        <v>July 2024</v>
      </c>
      <c r="P4614" s="1" t="s">
        <v>22</v>
      </c>
      <c r="Q4614" s="1" t="s">
        <v>52</v>
      </c>
      <c r="R4614" s="6">
        <v>30.95</v>
      </c>
      <c r="S4614" s="6">
        <f t="shared" si="218"/>
        <v>217.7</v>
      </c>
    </row>
    <row r="4615" spans="1:19" x14ac:dyDescent="0.35">
      <c r="A4615" s="1">
        <v>11610</v>
      </c>
      <c r="B4615" s="1">
        <v>63</v>
      </c>
      <c r="C4615" s="1" t="str">
        <f t="shared" si="216"/>
        <v>Old</v>
      </c>
      <c r="D4615" s="1" t="s">
        <v>38</v>
      </c>
      <c r="E4615" s="1" t="s">
        <v>33</v>
      </c>
      <c r="F4615" s="1" t="s">
        <v>18</v>
      </c>
      <c r="G4615" s="1" t="s">
        <v>81</v>
      </c>
      <c r="H4615" s="1">
        <v>5</v>
      </c>
      <c r="I4615" s="1" t="s">
        <v>20</v>
      </c>
      <c r="J4615" s="1" t="s">
        <v>21</v>
      </c>
      <c r="K4615" s="6">
        <v>1139.68</v>
      </c>
      <c r="L4615" s="6">
        <v>1139.68</v>
      </c>
      <c r="M4615" s="1">
        <v>1</v>
      </c>
      <c r="N4615" s="8">
        <v>45476</v>
      </c>
      <c r="O4615" s="4" t="str">
        <f t="shared" si="217"/>
        <v>July 2024</v>
      </c>
      <c r="P4615" s="1" t="s">
        <v>22</v>
      </c>
      <c r="Q4615" s="1"/>
      <c r="R4615" s="6">
        <v>0</v>
      </c>
      <c r="S4615" s="6">
        <f t="shared" si="218"/>
        <v>1139.68</v>
      </c>
    </row>
    <row r="4616" spans="1:19" x14ac:dyDescent="0.35">
      <c r="A4616" s="1">
        <v>13557</v>
      </c>
      <c r="B4616" s="1">
        <v>64</v>
      </c>
      <c r="C4616" s="1" t="str">
        <f t="shared" si="216"/>
        <v>Old</v>
      </c>
      <c r="D4616" s="1" t="s">
        <v>16</v>
      </c>
      <c r="E4616" s="1" t="s">
        <v>17</v>
      </c>
      <c r="F4616" s="1" t="s">
        <v>24</v>
      </c>
      <c r="G4616" s="1" t="s">
        <v>85</v>
      </c>
      <c r="H4616" s="1">
        <v>2</v>
      </c>
      <c r="I4616" s="1" t="s">
        <v>26</v>
      </c>
      <c r="J4616" s="1" t="s">
        <v>93</v>
      </c>
      <c r="K4616" s="6">
        <v>786.41</v>
      </c>
      <c r="L4616" s="6">
        <v>786.41</v>
      </c>
      <c r="M4616" s="1">
        <v>1</v>
      </c>
      <c r="N4616" s="8">
        <v>45476</v>
      </c>
      <c r="O4616" s="4" t="str">
        <f t="shared" si="217"/>
        <v>July 2024</v>
      </c>
      <c r="P4616" s="1" t="s">
        <v>22</v>
      </c>
      <c r="Q4616" s="1" t="s">
        <v>97</v>
      </c>
      <c r="R4616" s="6">
        <v>114.16</v>
      </c>
      <c r="S4616" s="6">
        <f t="shared" si="218"/>
        <v>900.56999999999994</v>
      </c>
    </row>
    <row r="4617" spans="1:19" x14ac:dyDescent="0.35">
      <c r="A4617" s="1">
        <v>4089</v>
      </c>
      <c r="B4617" s="1">
        <v>65</v>
      </c>
      <c r="C4617" s="1" t="str">
        <f t="shared" si="216"/>
        <v>Old</v>
      </c>
      <c r="D4617" s="1" t="s">
        <v>16</v>
      </c>
      <c r="E4617" s="1" t="s">
        <v>17</v>
      </c>
      <c r="F4617" s="1" t="s">
        <v>24</v>
      </c>
      <c r="G4617" s="1" t="s">
        <v>25</v>
      </c>
      <c r="H4617" s="1">
        <v>3</v>
      </c>
      <c r="I4617" s="1" t="s">
        <v>26</v>
      </c>
      <c r="J4617" s="1" t="s">
        <v>34</v>
      </c>
      <c r="K4617" s="6">
        <v>1729.21</v>
      </c>
      <c r="L4617" s="6">
        <v>247.03</v>
      </c>
      <c r="M4617" s="1">
        <v>7</v>
      </c>
      <c r="N4617" s="8">
        <v>45476</v>
      </c>
      <c r="O4617" s="4" t="str">
        <f t="shared" si="217"/>
        <v>July 2024</v>
      </c>
      <c r="P4617" s="1" t="s">
        <v>22</v>
      </c>
      <c r="Q4617" s="1"/>
      <c r="R4617" s="6">
        <v>0</v>
      </c>
      <c r="S4617" s="6">
        <f t="shared" si="218"/>
        <v>1729.21</v>
      </c>
    </row>
    <row r="4618" spans="1:19" x14ac:dyDescent="0.35">
      <c r="A4618" s="1">
        <v>12039</v>
      </c>
      <c r="B4618" s="1">
        <v>65</v>
      </c>
      <c r="C4618" s="1" t="str">
        <f t="shared" si="216"/>
        <v>Old</v>
      </c>
      <c r="D4618" s="1" t="s">
        <v>16</v>
      </c>
      <c r="E4618" s="1" t="s">
        <v>17</v>
      </c>
      <c r="F4618" s="1" t="s">
        <v>18</v>
      </c>
      <c r="G4618" s="1" t="s">
        <v>81</v>
      </c>
      <c r="H4618" s="1">
        <v>3</v>
      </c>
      <c r="I4618" s="1" t="s">
        <v>26</v>
      </c>
      <c r="J4618" s="1" t="s">
        <v>21</v>
      </c>
      <c r="K4618" s="6">
        <v>11396.8</v>
      </c>
      <c r="L4618" s="6">
        <v>1139.68</v>
      </c>
      <c r="M4618" s="1">
        <v>10</v>
      </c>
      <c r="N4618" s="8">
        <v>45476</v>
      </c>
      <c r="O4618" s="4" t="str">
        <f t="shared" si="217"/>
        <v>July 2024</v>
      </c>
      <c r="P4618" s="1" t="s">
        <v>79</v>
      </c>
      <c r="Q4618" s="1" t="s">
        <v>37</v>
      </c>
      <c r="R4618" s="6">
        <v>28.83</v>
      </c>
      <c r="S4618" s="6">
        <f t="shared" si="218"/>
        <v>11425.63</v>
      </c>
    </row>
    <row r="4619" spans="1:19" x14ac:dyDescent="0.35">
      <c r="A4619" s="1">
        <v>2102</v>
      </c>
      <c r="B4619" s="1">
        <v>67</v>
      </c>
      <c r="C4619" s="1" t="str">
        <f t="shared" si="216"/>
        <v>Old</v>
      </c>
      <c r="D4619" s="1" t="s">
        <v>38</v>
      </c>
      <c r="E4619" s="1" t="s">
        <v>17</v>
      </c>
      <c r="F4619" s="1" t="s">
        <v>18</v>
      </c>
      <c r="G4619" s="1" t="s">
        <v>19</v>
      </c>
      <c r="H4619" s="1">
        <v>2</v>
      </c>
      <c r="I4619" s="1" t="s">
        <v>26</v>
      </c>
      <c r="J4619" s="1" t="s">
        <v>42</v>
      </c>
      <c r="K4619" s="6">
        <v>4747.1400000000003</v>
      </c>
      <c r="L4619" s="6">
        <v>791.19</v>
      </c>
      <c r="M4619" s="1">
        <v>6</v>
      </c>
      <c r="N4619" s="8">
        <v>45476</v>
      </c>
      <c r="O4619" s="4" t="str">
        <f t="shared" si="217"/>
        <v>July 2024</v>
      </c>
      <c r="P4619" s="1" t="s">
        <v>22</v>
      </c>
      <c r="Q4619" s="1" t="s">
        <v>23</v>
      </c>
      <c r="R4619" s="6">
        <v>68</v>
      </c>
      <c r="S4619" s="6">
        <f t="shared" si="218"/>
        <v>4815.1400000000003</v>
      </c>
    </row>
    <row r="4620" spans="1:19" x14ac:dyDescent="0.35">
      <c r="A4620" s="1">
        <v>16111</v>
      </c>
      <c r="B4620" s="1">
        <v>67</v>
      </c>
      <c r="C4620" s="1" t="str">
        <f t="shared" si="216"/>
        <v>Old</v>
      </c>
      <c r="D4620" s="1" t="s">
        <v>16</v>
      </c>
      <c r="E4620" s="1" t="s">
        <v>17</v>
      </c>
      <c r="F4620" s="1" t="s">
        <v>18</v>
      </c>
      <c r="G4620" s="1" t="s">
        <v>81</v>
      </c>
      <c r="H4620" s="1">
        <v>5</v>
      </c>
      <c r="I4620" s="1" t="s">
        <v>20</v>
      </c>
      <c r="J4620" s="1" t="s">
        <v>83</v>
      </c>
      <c r="K4620" s="6">
        <v>3419.04</v>
      </c>
      <c r="L4620" s="6">
        <v>1139.68</v>
      </c>
      <c r="M4620" s="1">
        <v>3</v>
      </c>
      <c r="N4620" s="8">
        <v>45476</v>
      </c>
      <c r="O4620" s="4" t="str">
        <f t="shared" si="217"/>
        <v>July 2024</v>
      </c>
      <c r="P4620" s="1" t="s">
        <v>22</v>
      </c>
      <c r="Q4620" s="1"/>
      <c r="R4620" s="6">
        <v>0</v>
      </c>
      <c r="S4620" s="6">
        <f t="shared" si="218"/>
        <v>3419.04</v>
      </c>
    </row>
    <row r="4621" spans="1:19" x14ac:dyDescent="0.35">
      <c r="A4621" s="1">
        <v>16436</v>
      </c>
      <c r="B4621" s="1">
        <v>67</v>
      </c>
      <c r="C4621" s="1" t="str">
        <f t="shared" si="216"/>
        <v>Old</v>
      </c>
      <c r="D4621" s="1" t="s">
        <v>38</v>
      </c>
      <c r="E4621" s="1" t="s">
        <v>17</v>
      </c>
      <c r="F4621" s="1" t="s">
        <v>30</v>
      </c>
      <c r="G4621" s="1" t="s">
        <v>78</v>
      </c>
      <c r="H4621" s="1">
        <v>3</v>
      </c>
      <c r="I4621" s="1" t="s">
        <v>26</v>
      </c>
      <c r="J4621" s="1" t="s">
        <v>83</v>
      </c>
      <c r="K4621" s="6">
        <v>6068.88</v>
      </c>
      <c r="L4621" s="6">
        <v>674.32</v>
      </c>
      <c r="M4621" s="1">
        <v>9</v>
      </c>
      <c r="N4621" s="8">
        <v>45476</v>
      </c>
      <c r="O4621" s="4" t="str">
        <f t="shared" si="217"/>
        <v>July 2024</v>
      </c>
      <c r="P4621" s="1" t="s">
        <v>22</v>
      </c>
      <c r="Q4621" s="1" t="s">
        <v>96</v>
      </c>
      <c r="R4621" s="6">
        <v>145.07</v>
      </c>
      <c r="S4621" s="6">
        <f t="shared" si="218"/>
        <v>6213.95</v>
      </c>
    </row>
    <row r="4622" spans="1:19" x14ac:dyDescent="0.35">
      <c r="A4622" s="1">
        <v>8835</v>
      </c>
      <c r="B4622" s="1">
        <v>69</v>
      </c>
      <c r="C4622" s="1" t="str">
        <f t="shared" si="216"/>
        <v>Old</v>
      </c>
      <c r="D4622" s="1" t="s">
        <v>16</v>
      </c>
      <c r="E4622" s="1" t="s">
        <v>17</v>
      </c>
      <c r="F4622" s="1" t="s">
        <v>30</v>
      </c>
      <c r="G4622" s="1" t="s">
        <v>31</v>
      </c>
      <c r="H4622" s="1">
        <v>3</v>
      </c>
      <c r="I4622" s="1" t="s">
        <v>26</v>
      </c>
      <c r="J4622" s="1" t="s">
        <v>27</v>
      </c>
      <c r="K4622" s="6">
        <v>4639.6000000000004</v>
      </c>
      <c r="L4622" s="6">
        <v>463.96</v>
      </c>
      <c r="M4622" s="1">
        <v>10</v>
      </c>
      <c r="N4622" s="8">
        <v>45476</v>
      </c>
      <c r="O4622" s="4" t="str">
        <f t="shared" si="217"/>
        <v>July 2024</v>
      </c>
      <c r="P4622" s="1" t="s">
        <v>28</v>
      </c>
      <c r="Q4622" s="1" t="s">
        <v>29</v>
      </c>
      <c r="R4622" s="6">
        <v>37.1</v>
      </c>
      <c r="S4622" s="6">
        <f t="shared" si="218"/>
        <v>4676.7000000000007</v>
      </c>
    </row>
    <row r="4623" spans="1:19" x14ac:dyDescent="0.35">
      <c r="A4623" s="1">
        <v>16787</v>
      </c>
      <c r="B4623" s="1">
        <v>69</v>
      </c>
      <c r="C4623" s="1" t="str">
        <f t="shared" si="216"/>
        <v>Old</v>
      </c>
      <c r="D4623" s="1" t="s">
        <v>16</v>
      </c>
      <c r="E4623" s="1" t="s">
        <v>33</v>
      </c>
      <c r="F4623" s="1" t="s">
        <v>30</v>
      </c>
      <c r="G4623" s="1" t="s">
        <v>78</v>
      </c>
      <c r="H4623" s="1">
        <v>1</v>
      </c>
      <c r="I4623" s="1" t="s">
        <v>20</v>
      </c>
      <c r="J4623" s="1" t="s">
        <v>83</v>
      </c>
      <c r="K4623" s="6">
        <v>1348.64</v>
      </c>
      <c r="L4623" s="6">
        <v>674.32</v>
      </c>
      <c r="M4623" s="1">
        <v>2</v>
      </c>
      <c r="N4623" s="8">
        <v>45476</v>
      </c>
      <c r="O4623" s="4" t="str">
        <f t="shared" si="217"/>
        <v>July 2024</v>
      </c>
      <c r="P4623" s="1" t="s">
        <v>22</v>
      </c>
      <c r="Q4623" s="1" t="s">
        <v>111</v>
      </c>
      <c r="R4623" s="6">
        <v>171.76</v>
      </c>
      <c r="S4623" s="6">
        <f t="shared" si="218"/>
        <v>1520.4</v>
      </c>
    </row>
    <row r="4624" spans="1:19" x14ac:dyDescent="0.35">
      <c r="A4624" s="1">
        <v>17120</v>
      </c>
      <c r="B4624" s="1">
        <v>69</v>
      </c>
      <c r="C4624" s="1" t="str">
        <f t="shared" si="216"/>
        <v>Old</v>
      </c>
      <c r="D4624" s="1" t="s">
        <v>38</v>
      </c>
      <c r="E4624" s="1" t="s">
        <v>17</v>
      </c>
      <c r="F4624" s="1" t="s">
        <v>30</v>
      </c>
      <c r="G4624" s="1" t="s">
        <v>78</v>
      </c>
      <c r="H4624" s="1">
        <v>5</v>
      </c>
      <c r="I4624" s="1" t="s">
        <v>26</v>
      </c>
      <c r="J4624" s="1" t="s">
        <v>21</v>
      </c>
      <c r="K4624" s="6">
        <v>5394.56</v>
      </c>
      <c r="L4624" s="6">
        <v>674.32</v>
      </c>
      <c r="M4624" s="1">
        <v>8</v>
      </c>
      <c r="N4624" s="8">
        <v>45476</v>
      </c>
      <c r="O4624" s="4" t="str">
        <f t="shared" si="217"/>
        <v>July 2024</v>
      </c>
      <c r="P4624" s="1" t="s">
        <v>22</v>
      </c>
      <c r="Q4624" s="1" t="s">
        <v>82</v>
      </c>
      <c r="R4624" s="6">
        <v>71.569999999999993</v>
      </c>
      <c r="S4624" s="6">
        <f t="shared" si="218"/>
        <v>5466.13</v>
      </c>
    </row>
    <row r="4625" spans="1:19" x14ac:dyDescent="0.35">
      <c r="A4625" s="1">
        <v>1368</v>
      </c>
      <c r="B4625" s="1">
        <v>71</v>
      </c>
      <c r="C4625" s="1" t="str">
        <f t="shared" si="216"/>
        <v>Old</v>
      </c>
      <c r="D4625" s="1" t="s">
        <v>38</v>
      </c>
      <c r="E4625" s="1" t="s">
        <v>17</v>
      </c>
      <c r="F4625" s="1" t="s">
        <v>30</v>
      </c>
      <c r="G4625" s="1" t="s">
        <v>31</v>
      </c>
      <c r="H4625" s="1">
        <v>3</v>
      </c>
      <c r="I4625" s="1" t="s">
        <v>20</v>
      </c>
      <c r="J4625" s="1" t="s">
        <v>27</v>
      </c>
      <c r="K4625" s="6">
        <v>1855.84</v>
      </c>
      <c r="L4625" s="6">
        <v>463.96</v>
      </c>
      <c r="M4625" s="1">
        <v>4</v>
      </c>
      <c r="N4625" s="8">
        <v>45476</v>
      </c>
      <c r="O4625" s="4" t="str">
        <f t="shared" si="217"/>
        <v>July 2024</v>
      </c>
      <c r="P4625" s="1" t="s">
        <v>22</v>
      </c>
      <c r="Q4625" s="1" t="s">
        <v>29</v>
      </c>
      <c r="R4625" s="6">
        <v>28.23</v>
      </c>
      <c r="S4625" s="6">
        <f t="shared" si="218"/>
        <v>1884.07</v>
      </c>
    </row>
    <row r="4626" spans="1:19" x14ac:dyDescent="0.35">
      <c r="A4626" s="1">
        <v>13639</v>
      </c>
      <c r="B4626" s="1">
        <v>72</v>
      </c>
      <c r="C4626" s="1" t="str">
        <f t="shared" si="216"/>
        <v>Old</v>
      </c>
      <c r="D4626" s="1" t="s">
        <v>38</v>
      </c>
      <c r="E4626" s="1" t="s">
        <v>17</v>
      </c>
      <c r="F4626" s="1" t="s">
        <v>40</v>
      </c>
      <c r="G4626" s="1" t="s">
        <v>88</v>
      </c>
      <c r="H4626" s="1">
        <v>4</v>
      </c>
      <c r="I4626" s="1" t="s">
        <v>26</v>
      </c>
      <c r="J4626" s="1" t="s">
        <v>93</v>
      </c>
      <c r="K4626" s="6">
        <v>3676</v>
      </c>
      <c r="L4626" s="6">
        <v>459.5</v>
      </c>
      <c r="M4626" s="1">
        <v>8</v>
      </c>
      <c r="N4626" s="8">
        <v>45476</v>
      </c>
      <c r="O4626" s="4" t="str">
        <f t="shared" si="217"/>
        <v>July 2024</v>
      </c>
      <c r="P4626" s="1" t="s">
        <v>22</v>
      </c>
      <c r="Q4626" s="1" t="s">
        <v>110</v>
      </c>
      <c r="R4626" s="6">
        <v>212.48</v>
      </c>
      <c r="S4626" s="6">
        <f t="shared" si="218"/>
        <v>3888.48</v>
      </c>
    </row>
    <row r="4627" spans="1:19" x14ac:dyDescent="0.35">
      <c r="A4627" s="1">
        <v>11738</v>
      </c>
      <c r="B4627" s="1">
        <v>74</v>
      </c>
      <c r="C4627" s="1" t="str">
        <f t="shared" si="216"/>
        <v>Old</v>
      </c>
      <c r="D4627" s="1" t="s">
        <v>38</v>
      </c>
      <c r="E4627" s="1" t="s">
        <v>17</v>
      </c>
      <c r="F4627" s="1" t="s">
        <v>24</v>
      </c>
      <c r="G4627" s="1" t="s">
        <v>85</v>
      </c>
      <c r="H4627" s="1">
        <v>2</v>
      </c>
      <c r="I4627" s="1" t="s">
        <v>26</v>
      </c>
      <c r="J4627" s="1" t="s">
        <v>93</v>
      </c>
      <c r="K4627" s="6">
        <v>2359.23</v>
      </c>
      <c r="L4627" s="6">
        <v>786.41</v>
      </c>
      <c r="M4627" s="1">
        <v>3</v>
      </c>
      <c r="N4627" s="8">
        <v>45476</v>
      </c>
      <c r="O4627" s="4" t="str">
        <f t="shared" si="217"/>
        <v>July 2024</v>
      </c>
      <c r="P4627" s="1" t="s">
        <v>22</v>
      </c>
      <c r="Q4627" s="1" t="s">
        <v>91</v>
      </c>
      <c r="R4627" s="6">
        <v>53.27</v>
      </c>
      <c r="S4627" s="6">
        <f t="shared" si="218"/>
        <v>2412.5</v>
      </c>
    </row>
    <row r="4628" spans="1:19" x14ac:dyDescent="0.35">
      <c r="A4628" s="1">
        <v>17797</v>
      </c>
      <c r="B4628" s="1">
        <v>75</v>
      </c>
      <c r="C4628" s="1" t="str">
        <f t="shared" si="216"/>
        <v>Old</v>
      </c>
      <c r="D4628" s="1" t="s">
        <v>16</v>
      </c>
      <c r="E4628" s="1" t="s">
        <v>17</v>
      </c>
      <c r="F4628" s="1" t="s">
        <v>40</v>
      </c>
      <c r="G4628" s="1" t="s">
        <v>88</v>
      </c>
      <c r="H4628" s="1">
        <v>3</v>
      </c>
      <c r="I4628" s="1" t="s">
        <v>26</v>
      </c>
      <c r="J4628" s="1" t="s">
        <v>21</v>
      </c>
      <c r="K4628" s="6">
        <v>459.5</v>
      </c>
      <c r="L4628" s="6">
        <v>459.5</v>
      </c>
      <c r="M4628" s="1">
        <v>1</v>
      </c>
      <c r="N4628" s="8">
        <v>45476</v>
      </c>
      <c r="O4628" s="4" t="str">
        <f t="shared" si="217"/>
        <v>July 2024</v>
      </c>
      <c r="P4628" s="1" t="s">
        <v>79</v>
      </c>
      <c r="Q4628" s="1"/>
      <c r="R4628" s="6">
        <v>0</v>
      </c>
      <c r="S4628" s="6">
        <f t="shared" si="218"/>
        <v>459.5</v>
      </c>
    </row>
    <row r="4629" spans="1:19" x14ac:dyDescent="0.35">
      <c r="A4629" s="1">
        <v>7749</v>
      </c>
      <c r="B4629" s="1">
        <v>76</v>
      </c>
      <c r="C4629" s="1" t="str">
        <f t="shared" si="216"/>
        <v>Old</v>
      </c>
      <c r="D4629" s="1" t="s">
        <v>38</v>
      </c>
      <c r="E4629" s="1" t="s">
        <v>33</v>
      </c>
      <c r="F4629" s="1" t="s">
        <v>40</v>
      </c>
      <c r="G4629" s="1" t="s">
        <v>41</v>
      </c>
      <c r="H4629" s="1">
        <v>3</v>
      </c>
      <c r="I4629" s="1" t="s">
        <v>26</v>
      </c>
      <c r="J4629" s="1" t="s">
        <v>21</v>
      </c>
      <c r="K4629" s="6">
        <v>5913.81</v>
      </c>
      <c r="L4629" s="6">
        <v>844.83</v>
      </c>
      <c r="M4629" s="1">
        <v>7</v>
      </c>
      <c r="N4629" s="8">
        <v>45476</v>
      </c>
      <c r="O4629" s="4" t="str">
        <f t="shared" si="217"/>
        <v>July 2024</v>
      </c>
      <c r="P4629" s="1" t="s">
        <v>28</v>
      </c>
      <c r="Q4629" s="1"/>
      <c r="R4629" s="6">
        <v>0</v>
      </c>
      <c r="S4629" s="6">
        <f t="shared" si="218"/>
        <v>5913.81</v>
      </c>
    </row>
    <row r="4630" spans="1:19" x14ac:dyDescent="0.35">
      <c r="A4630" s="1">
        <v>6633</v>
      </c>
      <c r="B4630" s="1">
        <v>77</v>
      </c>
      <c r="C4630" s="1" t="str">
        <f t="shared" si="216"/>
        <v>Old</v>
      </c>
      <c r="D4630" s="1" t="s">
        <v>38</v>
      </c>
      <c r="E4630" s="1" t="s">
        <v>17</v>
      </c>
      <c r="F4630" s="1" t="s">
        <v>24</v>
      </c>
      <c r="G4630" s="1" t="s">
        <v>25</v>
      </c>
      <c r="H4630" s="1">
        <v>3</v>
      </c>
      <c r="I4630" s="1" t="s">
        <v>26</v>
      </c>
      <c r="J4630" s="1" t="s">
        <v>42</v>
      </c>
      <c r="K4630" s="6">
        <v>1482.18</v>
      </c>
      <c r="L4630" s="6">
        <v>247.03</v>
      </c>
      <c r="M4630" s="1">
        <v>6</v>
      </c>
      <c r="N4630" s="8">
        <v>45476</v>
      </c>
      <c r="O4630" s="4" t="str">
        <f t="shared" si="217"/>
        <v>July 2024</v>
      </c>
      <c r="P4630" s="1" t="s">
        <v>28</v>
      </c>
      <c r="Q4630" s="1" t="s">
        <v>37</v>
      </c>
      <c r="R4630" s="6">
        <v>10.58</v>
      </c>
      <c r="S4630" s="6">
        <f t="shared" si="218"/>
        <v>1492.76</v>
      </c>
    </row>
    <row r="4631" spans="1:19" x14ac:dyDescent="0.35">
      <c r="A4631" s="1">
        <v>11670</v>
      </c>
      <c r="B4631" s="1">
        <v>77</v>
      </c>
      <c r="C4631" s="1" t="str">
        <f t="shared" si="216"/>
        <v>Old</v>
      </c>
      <c r="D4631" s="1" t="s">
        <v>38</v>
      </c>
      <c r="E4631" s="1" t="s">
        <v>17</v>
      </c>
      <c r="F4631" s="1" t="s">
        <v>77</v>
      </c>
      <c r="G4631" s="1" t="s">
        <v>86</v>
      </c>
      <c r="H4631" s="1">
        <v>1</v>
      </c>
      <c r="I4631" s="1" t="s">
        <v>26</v>
      </c>
      <c r="J4631" s="1" t="s">
        <v>83</v>
      </c>
      <c r="K4631" s="6">
        <v>361.18</v>
      </c>
      <c r="L4631" s="6">
        <v>361.18</v>
      </c>
      <c r="M4631" s="1">
        <v>1</v>
      </c>
      <c r="N4631" s="8">
        <v>45476</v>
      </c>
      <c r="O4631" s="4" t="str">
        <f t="shared" si="217"/>
        <v>July 2024</v>
      </c>
      <c r="P4631" s="1" t="s">
        <v>84</v>
      </c>
      <c r="Q4631" s="1" t="s">
        <v>97</v>
      </c>
      <c r="R4631" s="6">
        <v>146.19</v>
      </c>
      <c r="S4631" s="6">
        <f t="shared" si="218"/>
        <v>507.37</v>
      </c>
    </row>
    <row r="4632" spans="1:19" x14ac:dyDescent="0.35">
      <c r="A4632" s="1">
        <v>12258</v>
      </c>
      <c r="B4632" s="1">
        <v>77</v>
      </c>
      <c r="C4632" s="1" t="str">
        <f t="shared" si="216"/>
        <v>Old</v>
      </c>
      <c r="D4632" s="1" t="s">
        <v>38</v>
      </c>
      <c r="E4632" s="1" t="s">
        <v>17</v>
      </c>
      <c r="F4632" s="1" t="s">
        <v>30</v>
      </c>
      <c r="G4632" s="1" t="s">
        <v>78</v>
      </c>
      <c r="H4632" s="1">
        <v>4</v>
      </c>
      <c r="I4632" s="1" t="s">
        <v>20</v>
      </c>
      <c r="J4632" s="1" t="s">
        <v>93</v>
      </c>
      <c r="K4632" s="6">
        <v>2697.28</v>
      </c>
      <c r="L4632" s="6">
        <v>674.32</v>
      </c>
      <c r="M4632" s="1">
        <v>4</v>
      </c>
      <c r="N4632" s="8">
        <v>45476</v>
      </c>
      <c r="O4632" s="4" t="str">
        <f t="shared" si="217"/>
        <v>July 2024</v>
      </c>
      <c r="P4632" s="1" t="s">
        <v>22</v>
      </c>
      <c r="Q4632" s="1" t="s">
        <v>52</v>
      </c>
      <c r="R4632" s="6">
        <v>22.22</v>
      </c>
      <c r="S4632" s="6">
        <f t="shared" si="218"/>
        <v>2719.5</v>
      </c>
    </row>
    <row r="4633" spans="1:19" x14ac:dyDescent="0.35">
      <c r="A4633" s="1">
        <v>3405</v>
      </c>
      <c r="B4633" s="1">
        <v>80</v>
      </c>
      <c r="C4633" s="1" t="str">
        <f t="shared" si="216"/>
        <v>Old</v>
      </c>
      <c r="D4633" s="1" t="s">
        <v>38</v>
      </c>
      <c r="E4633" s="1" t="s">
        <v>17</v>
      </c>
      <c r="F4633" s="1" t="s">
        <v>40</v>
      </c>
      <c r="G4633" s="1" t="s">
        <v>41</v>
      </c>
      <c r="H4633" s="1">
        <v>3</v>
      </c>
      <c r="I4633" s="1" t="s">
        <v>20</v>
      </c>
      <c r="J4633" s="1" t="s">
        <v>21</v>
      </c>
      <c r="K4633" s="6">
        <v>4224.1499999999996</v>
      </c>
      <c r="L4633" s="6">
        <v>844.83</v>
      </c>
      <c r="M4633" s="1">
        <v>5</v>
      </c>
      <c r="N4633" s="8">
        <v>45476</v>
      </c>
      <c r="O4633" s="4" t="str">
        <f t="shared" si="217"/>
        <v>July 2024</v>
      </c>
      <c r="P4633" s="1" t="s">
        <v>28</v>
      </c>
      <c r="Q4633" s="1"/>
      <c r="R4633" s="6">
        <v>0</v>
      </c>
      <c r="S4633" s="6">
        <f t="shared" si="218"/>
        <v>4224.1499999999996</v>
      </c>
    </row>
    <row r="4634" spans="1:19" x14ac:dyDescent="0.35">
      <c r="A4634" s="1">
        <v>6148</v>
      </c>
      <c r="B4634" s="1">
        <v>80</v>
      </c>
      <c r="C4634" s="1" t="str">
        <f t="shared" si="216"/>
        <v>Old</v>
      </c>
      <c r="D4634" s="1" t="s">
        <v>38</v>
      </c>
      <c r="E4634" s="1" t="s">
        <v>17</v>
      </c>
      <c r="F4634" s="1" t="s">
        <v>40</v>
      </c>
      <c r="G4634" s="1" t="s">
        <v>41</v>
      </c>
      <c r="H4634" s="1">
        <v>3</v>
      </c>
      <c r="I4634" s="1" t="s">
        <v>26</v>
      </c>
      <c r="J4634" s="1" t="s">
        <v>42</v>
      </c>
      <c r="K4634" s="6">
        <v>7603.47</v>
      </c>
      <c r="L4634" s="6">
        <v>844.83</v>
      </c>
      <c r="M4634" s="1">
        <v>9</v>
      </c>
      <c r="N4634" s="8">
        <v>45476</v>
      </c>
      <c r="O4634" s="4" t="str">
        <f t="shared" si="217"/>
        <v>July 2024</v>
      </c>
      <c r="P4634" s="1" t="s">
        <v>22</v>
      </c>
      <c r="Q4634" s="1" t="s">
        <v>35</v>
      </c>
      <c r="R4634" s="6">
        <v>49.86</v>
      </c>
      <c r="S4634" s="6">
        <f t="shared" si="218"/>
        <v>7653.33</v>
      </c>
    </row>
    <row r="4635" spans="1:19" x14ac:dyDescent="0.35">
      <c r="A4635" s="1">
        <v>18144</v>
      </c>
      <c r="B4635" s="1">
        <v>19</v>
      </c>
      <c r="C4635" s="1" t="str">
        <f t="shared" si="216"/>
        <v>Young</v>
      </c>
      <c r="D4635" s="1" t="s">
        <v>38</v>
      </c>
      <c r="E4635" s="1" t="s">
        <v>17</v>
      </c>
      <c r="F4635" s="1" t="s">
        <v>24</v>
      </c>
      <c r="G4635" s="1" t="s">
        <v>85</v>
      </c>
      <c r="H4635" s="1">
        <v>5</v>
      </c>
      <c r="I4635" s="1" t="s">
        <v>26</v>
      </c>
      <c r="J4635" s="1" t="s">
        <v>21</v>
      </c>
      <c r="K4635" s="6">
        <v>6291.28</v>
      </c>
      <c r="L4635" s="6">
        <v>786.41</v>
      </c>
      <c r="M4635" s="1">
        <v>8</v>
      </c>
      <c r="N4635" s="8">
        <v>45477</v>
      </c>
      <c r="O4635" s="4" t="str">
        <f t="shared" si="217"/>
        <v>July 2024</v>
      </c>
      <c r="P4635" s="1" t="s">
        <v>79</v>
      </c>
      <c r="Q4635" s="1"/>
      <c r="R4635" s="6">
        <v>0</v>
      </c>
      <c r="S4635" s="6">
        <f t="shared" si="218"/>
        <v>6291.28</v>
      </c>
    </row>
    <row r="4636" spans="1:19" x14ac:dyDescent="0.35">
      <c r="A4636" s="1">
        <v>14913</v>
      </c>
      <c r="B4636" s="1">
        <v>20</v>
      </c>
      <c r="C4636" s="1" t="str">
        <f t="shared" si="216"/>
        <v>Young</v>
      </c>
      <c r="D4636" s="1" t="s">
        <v>16</v>
      </c>
      <c r="E4636" s="1" t="s">
        <v>17</v>
      </c>
      <c r="F4636" s="1" t="s">
        <v>18</v>
      </c>
      <c r="G4636" s="1" t="s">
        <v>81</v>
      </c>
      <c r="H4636" s="1">
        <v>3</v>
      </c>
      <c r="I4636" s="1" t="s">
        <v>26</v>
      </c>
      <c r="J4636" s="1" t="s">
        <v>93</v>
      </c>
      <c r="K4636" s="6">
        <v>5698.4</v>
      </c>
      <c r="L4636" s="6">
        <v>1139.68</v>
      </c>
      <c r="M4636" s="1">
        <v>5</v>
      </c>
      <c r="N4636" s="8">
        <v>45477</v>
      </c>
      <c r="O4636" s="4" t="str">
        <f t="shared" si="217"/>
        <v>July 2024</v>
      </c>
      <c r="P4636" s="1" t="s">
        <v>79</v>
      </c>
      <c r="Q4636" s="1" t="s">
        <v>82</v>
      </c>
      <c r="R4636" s="6">
        <v>120.77</v>
      </c>
      <c r="S4636" s="6">
        <f t="shared" si="218"/>
        <v>5819.17</v>
      </c>
    </row>
    <row r="4637" spans="1:19" x14ac:dyDescent="0.35">
      <c r="A4637" s="1">
        <v>15504</v>
      </c>
      <c r="B4637" s="1">
        <v>20</v>
      </c>
      <c r="C4637" s="1" t="str">
        <f t="shared" si="216"/>
        <v>Young</v>
      </c>
      <c r="D4637" s="1" t="s">
        <v>16</v>
      </c>
      <c r="E4637" s="1" t="s">
        <v>17</v>
      </c>
      <c r="F4637" s="1" t="s">
        <v>24</v>
      </c>
      <c r="G4637" s="1" t="s">
        <v>85</v>
      </c>
      <c r="H4637" s="1">
        <v>4</v>
      </c>
      <c r="I4637" s="1" t="s">
        <v>20</v>
      </c>
      <c r="J4637" s="1" t="s">
        <v>83</v>
      </c>
      <c r="K4637" s="6">
        <v>7077.69</v>
      </c>
      <c r="L4637" s="6">
        <v>786.41</v>
      </c>
      <c r="M4637" s="1">
        <v>9</v>
      </c>
      <c r="N4637" s="8">
        <v>45477</v>
      </c>
      <c r="O4637" s="4" t="str">
        <f t="shared" si="217"/>
        <v>July 2024</v>
      </c>
      <c r="P4637" s="1" t="s">
        <v>22</v>
      </c>
      <c r="Q4637" s="1"/>
      <c r="R4637" s="6">
        <v>0</v>
      </c>
      <c r="S4637" s="6">
        <f t="shared" si="218"/>
        <v>7077.69</v>
      </c>
    </row>
    <row r="4638" spans="1:19" x14ac:dyDescent="0.35">
      <c r="A4638" s="1">
        <v>19304</v>
      </c>
      <c r="B4638" s="1">
        <v>21</v>
      </c>
      <c r="C4638" s="1" t="str">
        <f t="shared" si="216"/>
        <v>Young</v>
      </c>
      <c r="D4638" s="1" t="s">
        <v>38</v>
      </c>
      <c r="E4638" s="1" t="s">
        <v>17</v>
      </c>
      <c r="F4638" s="1" t="s">
        <v>77</v>
      </c>
      <c r="G4638" s="1" t="s">
        <v>86</v>
      </c>
      <c r="H4638" s="1">
        <v>3</v>
      </c>
      <c r="I4638" s="1" t="s">
        <v>20</v>
      </c>
      <c r="J4638" s="1" t="s">
        <v>93</v>
      </c>
      <c r="K4638" s="6">
        <v>722.36</v>
      </c>
      <c r="L4638" s="6">
        <v>361.18</v>
      </c>
      <c r="M4638" s="1">
        <v>2</v>
      </c>
      <c r="N4638" s="8">
        <v>45477</v>
      </c>
      <c r="O4638" s="4" t="str">
        <f t="shared" si="217"/>
        <v>July 2024</v>
      </c>
      <c r="P4638" s="1" t="s">
        <v>22</v>
      </c>
      <c r="Q4638" s="1"/>
      <c r="R4638" s="6">
        <v>0</v>
      </c>
      <c r="S4638" s="6">
        <f t="shared" si="218"/>
        <v>722.36</v>
      </c>
    </row>
    <row r="4639" spans="1:19" x14ac:dyDescent="0.35">
      <c r="A4639" s="1">
        <v>18751</v>
      </c>
      <c r="B4639" s="1">
        <v>22</v>
      </c>
      <c r="C4639" s="1" t="str">
        <f t="shared" si="216"/>
        <v>Young</v>
      </c>
      <c r="D4639" s="1" t="s">
        <v>16</v>
      </c>
      <c r="E4639" s="1" t="s">
        <v>17</v>
      </c>
      <c r="F4639" s="1" t="s">
        <v>40</v>
      </c>
      <c r="G4639" s="1" t="s">
        <v>88</v>
      </c>
      <c r="H4639" s="1">
        <v>3</v>
      </c>
      <c r="I4639" s="1" t="s">
        <v>20</v>
      </c>
      <c r="J4639" s="1" t="s">
        <v>93</v>
      </c>
      <c r="K4639" s="6">
        <v>3216.5</v>
      </c>
      <c r="L4639" s="6">
        <v>459.5</v>
      </c>
      <c r="M4639" s="1">
        <v>7</v>
      </c>
      <c r="N4639" s="8">
        <v>45477</v>
      </c>
      <c r="O4639" s="4" t="str">
        <f t="shared" si="217"/>
        <v>July 2024</v>
      </c>
      <c r="P4639" s="1" t="s">
        <v>22</v>
      </c>
      <c r="Q4639" s="1" t="s">
        <v>82</v>
      </c>
      <c r="R4639" s="6">
        <v>111.28</v>
      </c>
      <c r="S4639" s="6">
        <f t="shared" si="218"/>
        <v>3327.78</v>
      </c>
    </row>
    <row r="4640" spans="1:19" x14ac:dyDescent="0.35">
      <c r="A4640" s="1">
        <v>18839</v>
      </c>
      <c r="B4640" s="1">
        <v>22</v>
      </c>
      <c r="C4640" s="1" t="str">
        <f t="shared" si="216"/>
        <v>Young</v>
      </c>
      <c r="D4640" s="1" t="s">
        <v>16</v>
      </c>
      <c r="E4640" s="1" t="s">
        <v>33</v>
      </c>
      <c r="F4640" s="1" t="s">
        <v>18</v>
      </c>
      <c r="G4640" s="1" t="s">
        <v>81</v>
      </c>
      <c r="H4640" s="1">
        <v>2</v>
      </c>
      <c r="I4640" s="1" t="s">
        <v>26</v>
      </c>
      <c r="J4640" s="1" t="s">
        <v>93</v>
      </c>
      <c r="K4640" s="6">
        <v>3419.04</v>
      </c>
      <c r="L4640" s="6">
        <v>1139.68</v>
      </c>
      <c r="M4640" s="1">
        <v>3</v>
      </c>
      <c r="N4640" s="8">
        <v>45477</v>
      </c>
      <c r="O4640" s="4" t="str">
        <f t="shared" si="217"/>
        <v>July 2024</v>
      </c>
      <c r="P4640" s="1" t="s">
        <v>22</v>
      </c>
      <c r="Q4640" s="1"/>
      <c r="R4640" s="6">
        <v>0</v>
      </c>
      <c r="S4640" s="6">
        <f t="shared" si="218"/>
        <v>3419.04</v>
      </c>
    </row>
    <row r="4641" spans="1:19" x14ac:dyDescent="0.35">
      <c r="A4641" s="1">
        <v>1450</v>
      </c>
      <c r="B4641" s="1">
        <v>23</v>
      </c>
      <c r="C4641" s="1" t="str">
        <f t="shared" si="216"/>
        <v>Young</v>
      </c>
      <c r="D4641" s="1" t="s">
        <v>16</v>
      </c>
      <c r="E4641" s="1" t="s">
        <v>17</v>
      </c>
      <c r="F4641" s="1" t="s">
        <v>24</v>
      </c>
      <c r="G4641" s="1" t="s">
        <v>25</v>
      </c>
      <c r="H4641" s="1">
        <v>3</v>
      </c>
      <c r="I4641" s="1" t="s">
        <v>26</v>
      </c>
      <c r="J4641" s="1" t="s">
        <v>34</v>
      </c>
      <c r="K4641" s="6">
        <v>988.12</v>
      </c>
      <c r="L4641" s="6">
        <v>247.03</v>
      </c>
      <c r="M4641" s="1">
        <v>4</v>
      </c>
      <c r="N4641" s="8">
        <v>45477</v>
      </c>
      <c r="O4641" s="4" t="str">
        <f t="shared" si="217"/>
        <v>July 2024</v>
      </c>
      <c r="P4641" s="1" t="s">
        <v>22</v>
      </c>
      <c r="Q4641" s="1" t="s">
        <v>48</v>
      </c>
      <c r="R4641" s="6">
        <v>65.39</v>
      </c>
      <c r="S4641" s="6">
        <f t="shared" si="218"/>
        <v>1053.51</v>
      </c>
    </row>
    <row r="4642" spans="1:19" x14ac:dyDescent="0.35">
      <c r="A4642" s="1">
        <v>3602</v>
      </c>
      <c r="B4642" s="1">
        <v>24</v>
      </c>
      <c r="C4642" s="1" t="str">
        <f t="shared" si="216"/>
        <v>Young</v>
      </c>
      <c r="D4642" s="1" t="s">
        <v>38</v>
      </c>
      <c r="E4642" s="1" t="s">
        <v>17</v>
      </c>
      <c r="F4642" s="1" t="s">
        <v>18</v>
      </c>
      <c r="G4642" s="1" t="s">
        <v>36</v>
      </c>
      <c r="H4642" s="1">
        <v>5</v>
      </c>
      <c r="I4642" s="1" t="s">
        <v>20</v>
      </c>
      <c r="J4642" s="1" t="s">
        <v>21</v>
      </c>
      <c r="K4642" s="6">
        <v>20.75</v>
      </c>
      <c r="L4642" s="6">
        <v>20.75</v>
      </c>
      <c r="M4642" s="1">
        <v>1</v>
      </c>
      <c r="N4642" s="8">
        <v>45477</v>
      </c>
      <c r="O4642" s="4" t="str">
        <f t="shared" si="217"/>
        <v>July 2024</v>
      </c>
      <c r="P4642" s="1" t="s">
        <v>32</v>
      </c>
      <c r="Q4642" s="1"/>
      <c r="R4642" s="6">
        <v>0</v>
      </c>
      <c r="S4642" s="6">
        <f t="shared" si="218"/>
        <v>20.75</v>
      </c>
    </row>
    <row r="4643" spans="1:19" x14ac:dyDescent="0.35">
      <c r="A4643" s="1">
        <v>15420</v>
      </c>
      <c r="B4643" s="1">
        <v>26</v>
      </c>
      <c r="C4643" s="1" t="str">
        <f t="shared" si="216"/>
        <v>Young</v>
      </c>
      <c r="D4643" s="1" t="s">
        <v>38</v>
      </c>
      <c r="E4643" s="1" t="s">
        <v>33</v>
      </c>
      <c r="F4643" s="1" t="s">
        <v>77</v>
      </c>
      <c r="G4643" s="1" t="s">
        <v>86</v>
      </c>
      <c r="H4643" s="1">
        <v>3</v>
      </c>
      <c r="I4643" s="1" t="s">
        <v>26</v>
      </c>
      <c r="J4643" s="1" t="s">
        <v>83</v>
      </c>
      <c r="K4643" s="6">
        <v>1805.9</v>
      </c>
      <c r="L4643" s="6">
        <v>361.18</v>
      </c>
      <c r="M4643" s="1">
        <v>5</v>
      </c>
      <c r="N4643" s="8">
        <v>45477</v>
      </c>
      <c r="O4643" s="4" t="str">
        <f t="shared" si="217"/>
        <v>July 2024</v>
      </c>
      <c r="P4643" s="1" t="s">
        <v>84</v>
      </c>
      <c r="Q4643" s="1" t="s">
        <v>87</v>
      </c>
      <c r="R4643" s="6">
        <v>85.33</v>
      </c>
      <c r="S4643" s="6">
        <f t="shared" si="218"/>
        <v>1891.23</v>
      </c>
    </row>
    <row r="4644" spans="1:19" x14ac:dyDescent="0.35">
      <c r="A4644" s="1">
        <v>3889</v>
      </c>
      <c r="B4644" s="1">
        <v>31</v>
      </c>
      <c r="C4644" s="1" t="str">
        <f t="shared" si="216"/>
        <v>Young</v>
      </c>
      <c r="D4644" s="1" t="s">
        <v>38</v>
      </c>
      <c r="E4644" s="1" t="s">
        <v>17</v>
      </c>
      <c r="F4644" s="1" t="s">
        <v>18</v>
      </c>
      <c r="G4644" s="1" t="s">
        <v>36</v>
      </c>
      <c r="H4644" s="1">
        <v>5</v>
      </c>
      <c r="I4644" s="1" t="s">
        <v>26</v>
      </c>
      <c r="J4644" s="1" t="s">
        <v>21</v>
      </c>
      <c r="K4644" s="6">
        <v>62.25</v>
      </c>
      <c r="L4644" s="6">
        <v>20.75</v>
      </c>
      <c r="M4644" s="1">
        <v>3</v>
      </c>
      <c r="N4644" s="8">
        <v>45477</v>
      </c>
      <c r="O4644" s="4" t="str">
        <f t="shared" si="217"/>
        <v>July 2024</v>
      </c>
      <c r="P4644" s="1" t="s">
        <v>28</v>
      </c>
      <c r="Q4644" s="1" t="s">
        <v>46</v>
      </c>
      <c r="R4644" s="6">
        <v>91.05</v>
      </c>
      <c r="S4644" s="6">
        <f t="shared" si="218"/>
        <v>153.30000000000001</v>
      </c>
    </row>
    <row r="4645" spans="1:19" x14ac:dyDescent="0.35">
      <c r="A4645" s="1">
        <v>11146</v>
      </c>
      <c r="B4645" s="1">
        <v>32</v>
      </c>
      <c r="C4645" s="1" t="str">
        <f t="shared" si="216"/>
        <v>Young</v>
      </c>
      <c r="D4645" s="1" t="s">
        <v>16</v>
      </c>
      <c r="E4645" s="1" t="s">
        <v>17</v>
      </c>
      <c r="F4645" s="1" t="s">
        <v>18</v>
      </c>
      <c r="G4645" s="1" t="s">
        <v>81</v>
      </c>
      <c r="H4645" s="1">
        <v>4</v>
      </c>
      <c r="I4645" s="1" t="s">
        <v>26</v>
      </c>
      <c r="J4645" s="1" t="s">
        <v>83</v>
      </c>
      <c r="K4645" s="6">
        <v>10257.120000000001</v>
      </c>
      <c r="L4645" s="6">
        <v>1139.68</v>
      </c>
      <c r="M4645" s="1">
        <v>9</v>
      </c>
      <c r="N4645" s="8">
        <v>45477</v>
      </c>
      <c r="O4645" s="4" t="str">
        <f t="shared" si="217"/>
        <v>July 2024</v>
      </c>
      <c r="P4645" s="1" t="s">
        <v>84</v>
      </c>
      <c r="Q4645" s="1" t="s">
        <v>115</v>
      </c>
      <c r="R4645" s="6">
        <v>122.79</v>
      </c>
      <c r="S4645" s="6">
        <f t="shared" si="218"/>
        <v>10379.910000000002</v>
      </c>
    </row>
    <row r="4646" spans="1:19" x14ac:dyDescent="0.35">
      <c r="A4646" s="1">
        <v>14237</v>
      </c>
      <c r="B4646" s="1">
        <v>32</v>
      </c>
      <c r="C4646" s="1" t="str">
        <f t="shared" si="216"/>
        <v>Young</v>
      </c>
      <c r="D4646" s="1" t="s">
        <v>16</v>
      </c>
      <c r="E4646" s="1" t="s">
        <v>17</v>
      </c>
      <c r="F4646" s="1" t="s">
        <v>24</v>
      </c>
      <c r="G4646" s="1" t="s">
        <v>85</v>
      </c>
      <c r="H4646" s="1">
        <v>4</v>
      </c>
      <c r="I4646" s="1" t="s">
        <v>26</v>
      </c>
      <c r="J4646" s="1" t="s">
        <v>93</v>
      </c>
      <c r="K4646" s="6">
        <v>1572.82</v>
      </c>
      <c r="L4646" s="6">
        <v>786.41</v>
      </c>
      <c r="M4646" s="1">
        <v>2</v>
      </c>
      <c r="N4646" s="8">
        <v>45477</v>
      </c>
      <c r="O4646" s="4" t="str">
        <f t="shared" si="217"/>
        <v>July 2024</v>
      </c>
      <c r="P4646" s="1" t="s">
        <v>84</v>
      </c>
      <c r="Q4646" s="1" t="s">
        <v>52</v>
      </c>
      <c r="R4646" s="6">
        <v>33.520000000000003</v>
      </c>
      <c r="S4646" s="6">
        <f t="shared" si="218"/>
        <v>1606.34</v>
      </c>
    </row>
    <row r="4647" spans="1:19" x14ac:dyDescent="0.35">
      <c r="A4647" s="1">
        <v>16574</v>
      </c>
      <c r="B4647" s="1">
        <v>32</v>
      </c>
      <c r="C4647" s="1" t="str">
        <f t="shared" si="216"/>
        <v>Young</v>
      </c>
      <c r="D4647" s="1" t="s">
        <v>38</v>
      </c>
      <c r="E4647" s="1" t="s">
        <v>17</v>
      </c>
      <c r="F4647" s="1" t="s">
        <v>40</v>
      </c>
      <c r="G4647" s="1" t="s">
        <v>88</v>
      </c>
      <c r="H4647" s="1">
        <v>2</v>
      </c>
      <c r="I4647" s="1" t="s">
        <v>26</v>
      </c>
      <c r="J4647" s="1" t="s">
        <v>83</v>
      </c>
      <c r="K4647" s="6">
        <v>4135.5</v>
      </c>
      <c r="L4647" s="6">
        <v>459.5</v>
      </c>
      <c r="M4647" s="1">
        <v>9</v>
      </c>
      <c r="N4647" s="8">
        <v>45477</v>
      </c>
      <c r="O4647" s="4" t="str">
        <f t="shared" si="217"/>
        <v>July 2024</v>
      </c>
      <c r="P4647" s="1" t="s">
        <v>84</v>
      </c>
      <c r="Q4647" s="1"/>
      <c r="R4647" s="6">
        <v>0</v>
      </c>
      <c r="S4647" s="6">
        <f t="shared" si="218"/>
        <v>4135.5</v>
      </c>
    </row>
    <row r="4648" spans="1:19" x14ac:dyDescent="0.35">
      <c r="A4648" s="1">
        <v>8432</v>
      </c>
      <c r="B4648" s="1">
        <v>34</v>
      </c>
      <c r="C4648" s="1" t="str">
        <f t="shared" si="216"/>
        <v>Young</v>
      </c>
      <c r="D4648" s="1" t="s">
        <v>16</v>
      </c>
      <c r="E4648" s="1" t="s">
        <v>33</v>
      </c>
      <c r="F4648" s="1" t="s">
        <v>18</v>
      </c>
      <c r="G4648" s="1" t="s">
        <v>36</v>
      </c>
      <c r="H4648" s="1">
        <v>5</v>
      </c>
      <c r="I4648" s="1" t="s">
        <v>26</v>
      </c>
      <c r="J4648" s="1" t="s">
        <v>21</v>
      </c>
      <c r="K4648" s="6">
        <v>166</v>
      </c>
      <c r="L4648" s="6">
        <v>20.75</v>
      </c>
      <c r="M4648" s="1">
        <v>8</v>
      </c>
      <c r="N4648" s="8">
        <v>45477</v>
      </c>
      <c r="O4648" s="4" t="str">
        <f t="shared" si="217"/>
        <v>July 2024</v>
      </c>
      <c r="P4648" s="1" t="s">
        <v>22</v>
      </c>
      <c r="Q4648" s="1" t="s">
        <v>52</v>
      </c>
      <c r="R4648" s="6">
        <v>31.79</v>
      </c>
      <c r="S4648" s="6">
        <f t="shared" si="218"/>
        <v>197.79</v>
      </c>
    </row>
    <row r="4649" spans="1:19" x14ac:dyDescent="0.35">
      <c r="A4649" s="1">
        <v>11235</v>
      </c>
      <c r="B4649" s="1">
        <v>35</v>
      </c>
      <c r="C4649" s="1" t="str">
        <f t="shared" si="216"/>
        <v>Young</v>
      </c>
      <c r="D4649" s="1" t="s">
        <v>38</v>
      </c>
      <c r="E4649" s="1" t="s">
        <v>17</v>
      </c>
      <c r="F4649" s="1" t="s">
        <v>18</v>
      </c>
      <c r="G4649" s="1" t="s">
        <v>81</v>
      </c>
      <c r="H4649" s="1">
        <v>4</v>
      </c>
      <c r="I4649" s="1" t="s">
        <v>26</v>
      </c>
      <c r="J4649" s="1" t="s">
        <v>83</v>
      </c>
      <c r="K4649" s="6">
        <v>7977.76</v>
      </c>
      <c r="L4649" s="6">
        <v>1139.68</v>
      </c>
      <c r="M4649" s="1">
        <v>7</v>
      </c>
      <c r="N4649" s="8">
        <v>45477</v>
      </c>
      <c r="O4649" s="4" t="str">
        <f t="shared" si="217"/>
        <v>July 2024</v>
      </c>
      <c r="P4649" s="1" t="s">
        <v>84</v>
      </c>
      <c r="Q4649" s="1"/>
      <c r="R4649" s="6">
        <v>0</v>
      </c>
      <c r="S4649" s="6">
        <f t="shared" si="218"/>
        <v>7977.76</v>
      </c>
    </row>
    <row r="4650" spans="1:19" x14ac:dyDescent="0.35">
      <c r="A4650" s="1">
        <v>9047</v>
      </c>
      <c r="B4650" s="1">
        <v>36</v>
      </c>
      <c r="C4650" s="1" t="str">
        <f t="shared" si="216"/>
        <v>Middle-Aged</v>
      </c>
      <c r="D4650" s="1" t="s">
        <v>38</v>
      </c>
      <c r="E4650" s="1" t="s">
        <v>17</v>
      </c>
      <c r="F4650" s="1" t="s">
        <v>24</v>
      </c>
      <c r="G4650" s="1" t="s">
        <v>25</v>
      </c>
      <c r="H4650" s="1">
        <v>3</v>
      </c>
      <c r="I4650" s="1" t="s">
        <v>26</v>
      </c>
      <c r="J4650" s="1" t="s">
        <v>34</v>
      </c>
      <c r="K4650" s="6">
        <v>2470.3000000000002</v>
      </c>
      <c r="L4650" s="6">
        <v>247.03</v>
      </c>
      <c r="M4650" s="1">
        <v>10</v>
      </c>
      <c r="N4650" s="8">
        <v>45477</v>
      </c>
      <c r="O4650" s="4" t="str">
        <f t="shared" si="217"/>
        <v>July 2024</v>
      </c>
      <c r="P4650" s="1" t="s">
        <v>28</v>
      </c>
      <c r="Q4650" s="1" t="s">
        <v>73</v>
      </c>
      <c r="R4650" s="6">
        <v>60.91</v>
      </c>
      <c r="S4650" s="6">
        <f t="shared" si="218"/>
        <v>2531.21</v>
      </c>
    </row>
    <row r="4651" spans="1:19" x14ac:dyDescent="0.35">
      <c r="A4651" s="1">
        <v>19808</v>
      </c>
      <c r="B4651" s="1">
        <v>36</v>
      </c>
      <c r="C4651" s="1" t="str">
        <f t="shared" si="216"/>
        <v>Middle-Aged</v>
      </c>
      <c r="D4651" s="1" t="s">
        <v>16</v>
      </c>
      <c r="E4651" s="1" t="s">
        <v>17</v>
      </c>
      <c r="F4651" s="1" t="s">
        <v>77</v>
      </c>
      <c r="G4651" s="1" t="s">
        <v>86</v>
      </c>
      <c r="H4651" s="1">
        <v>4</v>
      </c>
      <c r="I4651" s="1" t="s">
        <v>26</v>
      </c>
      <c r="J4651" s="1" t="s">
        <v>83</v>
      </c>
      <c r="K4651" s="6">
        <v>2889.44</v>
      </c>
      <c r="L4651" s="6">
        <v>361.18</v>
      </c>
      <c r="M4651" s="1">
        <v>8</v>
      </c>
      <c r="N4651" s="8">
        <v>45477</v>
      </c>
      <c r="O4651" s="4" t="str">
        <f t="shared" si="217"/>
        <v>July 2024</v>
      </c>
      <c r="P4651" s="1" t="s">
        <v>22</v>
      </c>
      <c r="Q4651" s="1" t="s">
        <v>52</v>
      </c>
      <c r="R4651" s="6">
        <v>82.01</v>
      </c>
      <c r="S4651" s="6">
        <f t="shared" si="218"/>
        <v>2971.4500000000003</v>
      </c>
    </row>
    <row r="4652" spans="1:19" x14ac:dyDescent="0.35">
      <c r="A4652" s="1">
        <v>18967</v>
      </c>
      <c r="B4652" s="1">
        <v>38</v>
      </c>
      <c r="C4652" s="1" t="str">
        <f t="shared" si="216"/>
        <v>Middle-Aged</v>
      </c>
      <c r="D4652" s="1" t="s">
        <v>38</v>
      </c>
      <c r="E4652" s="1" t="s">
        <v>17</v>
      </c>
      <c r="F4652" s="1" t="s">
        <v>40</v>
      </c>
      <c r="G4652" s="1" t="s">
        <v>88</v>
      </c>
      <c r="H4652" s="1">
        <v>2</v>
      </c>
      <c r="I4652" s="1" t="s">
        <v>26</v>
      </c>
      <c r="J4652" s="1" t="s">
        <v>83</v>
      </c>
      <c r="K4652" s="6">
        <v>2297.5</v>
      </c>
      <c r="L4652" s="6">
        <v>459.5</v>
      </c>
      <c r="M4652" s="1">
        <v>5</v>
      </c>
      <c r="N4652" s="8">
        <v>45477</v>
      </c>
      <c r="O4652" s="4" t="str">
        <f t="shared" si="217"/>
        <v>July 2024</v>
      </c>
      <c r="P4652" s="1" t="s">
        <v>79</v>
      </c>
      <c r="Q4652" s="1" t="s">
        <v>29</v>
      </c>
      <c r="R4652" s="6">
        <v>78.39</v>
      </c>
      <c r="S4652" s="6">
        <f t="shared" si="218"/>
        <v>2375.89</v>
      </c>
    </row>
    <row r="4653" spans="1:19" x14ac:dyDescent="0.35">
      <c r="A4653" s="1">
        <v>1592</v>
      </c>
      <c r="B4653" s="1">
        <v>39</v>
      </c>
      <c r="C4653" s="1" t="str">
        <f t="shared" si="216"/>
        <v>Middle-Aged</v>
      </c>
      <c r="D4653" s="1" t="s">
        <v>16</v>
      </c>
      <c r="E4653" s="1" t="s">
        <v>33</v>
      </c>
      <c r="F4653" s="1" t="s">
        <v>30</v>
      </c>
      <c r="G4653" s="1" t="s">
        <v>31</v>
      </c>
      <c r="H4653" s="1">
        <v>3</v>
      </c>
      <c r="I4653" s="1" t="s">
        <v>20</v>
      </c>
      <c r="J4653" s="1" t="s">
        <v>42</v>
      </c>
      <c r="K4653" s="6">
        <v>2319.8000000000002</v>
      </c>
      <c r="L4653" s="6">
        <v>463.96</v>
      </c>
      <c r="M4653" s="1">
        <v>5</v>
      </c>
      <c r="N4653" s="8">
        <v>45477</v>
      </c>
      <c r="O4653" s="4" t="str">
        <f t="shared" si="217"/>
        <v>July 2024</v>
      </c>
      <c r="P4653" s="1" t="s">
        <v>28</v>
      </c>
      <c r="Q4653" s="1" t="s">
        <v>29</v>
      </c>
      <c r="R4653" s="6">
        <v>41.3</v>
      </c>
      <c r="S4653" s="6">
        <f t="shared" si="218"/>
        <v>2361.1000000000004</v>
      </c>
    </row>
    <row r="4654" spans="1:19" x14ac:dyDescent="0.35">
      <c r="A4654" s="1">
        <v>1309</v>
      </c>
      <c r="B4654" s="1">
        <v>40</v>
      </c>
      <c r="C4654" s="1" t="str">
        <f t="shared" si="216"/>
        <v>Middle-Aged</v>
      </c>
      <c r="D4654" s="1" t="s">
        <v>16</v>
      </c>
      <c r="E4654" s="1" t="s">
        <v>17</v>
      </c>
      <c r="F4654" s="1" t="s">
        <v>30</v>
      </c>
      <c r="G4654" s="1" t="s">
        <v>31</v>
      </c>
      <c r="H4654" s="1">
        <v>3</v>
      </c>
      <c r="I4654" s="1" t="s">
        <v>20</v>
      </c>
      <c r="J4654" s="1" t="s">
        <v>21</v>
      </c>
      <c r="K4654" s="6">
        <v>2783.76</v>
      </c>
      <c r="L4654" s="6">
        <v>463.96</v>
      </c>
      <c r="M4654" s="1">
        <v>6</v>
      </c>
      <c r="N4654" s="8">
        <v>45477</v>
      </c>
      <c r="O4654" s="4" t="str">
        <f t="shared" si="217"/>
        <v>July 2024</v>
      </c>
      <c r="P4654" s="1" t="s">
        <v>28</v>
      </c>
      <c r="Q4654" s="1" t="s">
        <v>73</v>
      </c>
      <c r="R4654" s="6">
        <v>59.35</v>
      </c>
      <c r="S4654" s="6">
        <f t="shared" si="218"/>
        <v>2843.11</v>
      </c>
    </row>
    <row r="4655" spans="1:19" x14ac:dyDescent="0.35">
      <c r="A4655" s="1">
        <v>4001</v>
      </c>
      <c r="B4655" s="1">
        <v>40</v>
      </c>
      <c r="C4655" s="1" t="str">
        <f t="shared" si="216"/>
        <v>Middle-Aged</v>
      </c>
      <c r="D4655" s="1" t="s">
        <v>16</v>
      </c>
      <c r="E4655" s="1" t="s">
        <v>17</v>
      </c>
      <c r="F4655" s="1" t="s">
        <v>24</v>
      </c>
      <c r="G4655" s="1" t="s">
        <v>25</v>
      </c>
      <c r="H4655" s="1">
        <v>3</v>
      </c>
      <c r="I4655" s="1" t="s">
        <v>26</v>
      </c>
      <c r="J4655" s="1" t="s">
        <v>34</v>
      </c>
      <c r="K4655" s="6">
        <v>741.09</v>
      </c>
      <c r="L4655" s="6">
        <v>247.03</v>
      </c>
      <c r="M4655" s="1">
        <v>3</v>
      </c>
      <c r="N4655" s="8">
        <v>45477</v>
      </c>
      <c r="O4655" s="4" t="str">
        <f t="shared" si="217"/>
        <v>July 2024</v>
      </c>
      <c r="P4655" s="1" t="s">
        <v>28</v>
      </c>
      <c r="Q4655" s="1" t="s">
        <v>44</v>
      </c>
      <c r="R4655" s="6">
        <v>53.82</v>
      </c>
      <c r="S4655" s="6">
        <f t="shared" si="218"/>
        <v>794.91000000000008</v>
      </c>
    </row>
    <row r="4656" spans="1:19" x14ac:dyDescent="0.35">
      <c r="A4656" s="1">
        <v>2572</v>
      </c>
      <c r="B4656" s="1">
        <v>41</v>
      </c>
      <c r="C4656" s="1" t="str">
        <f t="shared" si="216"/>
        <v>Middle-Aged</v>
      </c>
      <c r="D4656" s="1" t="s">
        <v>16</v>
      </c>
      <c r="E4656" s="1" t="s">
        <v>17</v>
      </c>
      <c r="F4656" s="1" t="s">
        <v>18</v>
      </c>
      <c r="G4656" s="1" t="s">
        <v>36</v>
      </c>
      <c r="H4656" s="1">
        <v>5</v>
      </c>
      <c r="I4656" s="1" t="s">
        <v>20</v>
      </c>
      <c r="J4656" s="1" t="s">
        <v>21</v>
      </c>
      <c r="K4656" s="6">
        <v>207.5</v>
      </c>
      <c r="L4656" s="6">
        <v>20.75</v>
      </c>
      <c r="M4656" s="1">
        <v>10</v>
      </c>
      <c r="N4656" s="8">
        <v>45477</v>
      </c>
      <c r="O4656" s="4" t="str">
        <f t="shared" si="217"/>
        <v>July 2024</v>
      </c>
      <c r="P4656" s="1" t="s">
        <v>22</v>
      </c>
      <c r="Q4656" s="1" t="s">
        <v>52</v>
      </c>
      <c r="R4656" s="6">
        <v>20.010000000000002</v>
      </c>
      <c r="S4656" s="6">
        <f t="shared" si="218"/>
        <v>227.51</v>
      </c>
    </row>
    <row r="4657" spans="1:19" x14ac:dyDescent="0.35">
      <c r="A4657" s="1">
        <v>7031</v>
      </c>
      <c r="B4657" s="1">
        <v>43</v>
      </c>
      <c r="C4657" s="1" t="str">
        <f t="shared" si="216"/>
        <v>Middle-Aged</v>
      </c>
      <c r="D4657" s="1" t="s">
        <v>16</v>
      </c>
      <c r="E4657" s="1" t="s">
        <v>17</v>
      </c>
      <c r="F4657" s="1" t="s">
        <v>40</v>
      </c>
      <c r="G4657" s="1" t="s">
        <v>41</v>
      </c>
      <c r="H4657" s="1">
        <v>3</v>
      </c>
      <c r="I4657" s="1" t="s">
        <v>26</v>
      </c>
      <c r="J4657" s="1" t="s">
        <v>42</v>
      </c>
      <c r="K4657" s="6">
        <v>7603.47</v>
      </c>
      <c r="L4657" s="6">
        <v>844.83</v>
      </c>
      <c r="M4657" s="1">
        <v>9</v>
      </c>
      <c r="N4657" s="8">
        <v>45477</v>
      </c>
      <c r="O4657" s="4" t="str">
        <f t="shared" si="217"/>
        <v>July 2024</v>
      </c>
      <c r="P4657" s="1" t="s">
        <v>32</v>
      </c>
      <c r="Q4657" s="1" t="s">
        <v>64</v>
      </c>
      <c r="R4657" s="6">
        <v>89.03</v>
      </c>
      <c r="S4657" s="6">
        <f t="shared" si="218"/>
        <v>7692.5</v>
      </c>
    </row>
    <row r="4658" spans="1:19" x14ac:dyDescent="0.35">
      <c r="A4658" s="1">
        <v>4485</v>
      </c>
      <c r="B4658" s="1">
        <v>44</v>
      </c>
      <c r="C4658" s="1" t="str">
        <f t="shared" si="216"/>
        <v>Middle-Aged</v>
      </c>
      <c r="D4658" s="1" t="s">
        <v>16</v>
      </c>
      <c r="E4658" s="1" t="s">
        <v>17</v>
      </c>
      <c r="F4658" s="1" t="s">
        <v>18</v>
      </c>
      <c r="G4658" s="1" t="s">
        <v>36</v>
      </c>
      <c r="H4658" s="1">
        <v>5</v>
      </c>
      <c r="I4658" s="1" t="s">
        <v>26</v>
      </c>
      <c r="J4658" s="1" t="s">
        <v>21</v>
      </c>
      <c r="K4658" s="6">
        <v>145.25</v>
      </c>
      <c r="L4658" s="6">
        <v>20.75</v>
      </c>
      <c r="M4658" s="1">
        <v>7</v>
      </c>
      <c r="N4658" s="8">
        <v>45477</v>
      </c>
      <c r="O4658" s="4" t="str">
        <f t="shared" si="217"/>
        <v>July 2024</v>
      </c>
      <c r="P4658" s="1" t="s">
        <v>28</v>
      </c>
      <c r="Q4658" s="1" t="s">
        <v>70</v>
      </c>
      <c r="R4658" s="6">
        <v>39.01</v>
      </c>
      <c r="S4658" s="6">
        <f t="shared" si="218"/>
        <v>184.26</v>
      </c>
    </row>
    <row r="4659" spans="1:19" x14ac:dyDescent="0.35">
      <c r="A4659" s="1">
        <v>5406</v>
      </c>
      <c r="B4659" s="1">
        <v>44</v>
      </c>
      <c r="C4659" s="1" t="str">
        <f t="shared" si="216"/>
        <v>Middle-Aged</v>
      </c>
      <c r="D4659" s="1" t="s">
        <v>38</v>
      </c>
      <c r="E4659" s="1" t="s">
        <v>17</v>
      </c>
      <c r="F4659" s="1" t="s">
        <v>18</v>
      </c>
      <c r="G4659" s="1" t="s">
        <v>36</v>
      </c>
      <c r="H4659" s="1">
        <v>5</v>
      </c>
      <c r="I4659" s="1" t="s">
        <v>20</v>
      </c>
      <c r="J4659" s="1" t="s">
        <v>34</v>
      </c>
      <c r="K4659" s="6">
        <v>41.5</v>
      </c>
      <c r="L4659" s="6">
        <v>20.75</v>
      </c>
      <c r="M4659" s="1">
        <v>2</v>
      </c>
      <c r="N4659" s="8">
        <v>45477</v>
      </c>
      <c r="O4659" s="4" t="str">
        <f t="shared" si="217"/>
        <v>July 2024</v>
      </c>
      <c r="P4659" s="1" t="s">
        <v>28</v>
      </c>
      <c r="Q4659" s="1" t="s">
        <v>67</v>
      </c>
      <c r="R4659" s="6">
        <v>87.14</v>
      </c>
      <c r="S4659" s="6">
        <f t="shared" si="218"/>
        <v>128.63999999999999</v>
      </c>
    </row>
    <row r="4660" spans="1:19" x14ac:dyDescent="0.35">
      <c r="A4660" s="1">
        <v>18827</v>
      </c>
      <c r="B4660" s="1">
        <v>44</v>
      </c>
      <c r="C4660" s="1" t="str">
        <f t="shared" si="216"/>
        <v>Middle-Aged</v>
      </c>
      <c r="D4660" s="1" t="s">
        <v>38</v>
      </c>
      <c r="E4660" s="1" t="s">
        <v>17</v>
      </c>
      <c r="F4660" s="1" t="s">
        <v>24</v>
      </c>
      <c r="G4660" s="1" t="s">
        <v>85</v>
      </c>
      <c r="H4660" s="1">
        <v>5</v>
      </c>
      <c r="I4660" s="1" t="s">
        <v>26</v>
      </c>
      <c r="J4660" s="1" t="s">
        <v>93</v>
      </c>
      <c r="K4660" s="6">
        <v>3145.64</v>
      </c>
      <c r="L4660" s="6">
        <v>786.41</v>
      </c>
      <c r="M4660" s="1">
        <v>4</v>
      </c>
      <c r="N4660" s="8">
        <v>45477</v>
      </c>
      <c r="O4660" s="4" t="str">
        <f t="shared" si="217"/>
        <v>July 2024</v>
      </c>
      <c r="P4660" s="1" t="s">
        <v>79</v>
      </c>
      <c r="Q4660" s="1" t="s">
        <v>105</v>
      </c>
      <c r="R4660" s="6">
        <v>171.49</v>
      </c>
      <c r="S4660" s="6">
        <f t="shared" si="218"/>
        <v>3317.13</v>
      </c>
    </row>
    <row r="4661" spans="1:19" x14ac:dyDescent="0.35">
      <c r="A4661" s="1">
        <v>19630</v>
      </c>
      <c r="B4661" s="1">
        <v>44</v>
      </c>
      <c r="C4661" s="1" t="str">
        <f t="shared" si="216"/>
        <v>Middle-Aged</v>
      </c>
      <c r="D4661" s="1" t="s">
        <v>38</v>
      </c>
      <c r="E4661" s="1" t="s">
        <v>17</v>
      </c>
      <c r="F4661" s="1" t="s">
        <v>77</v>
      </c>
      <c r="G4661" s="1" t="s">
        <v>86</v>
      </c>
      <c r="H4661" s="1">
        <v>5</v>
      </c>
      <c r="I4661" s="1" t="s">
        <v>26</v>
      </c>
      <c r="J4661" s="1" t="s">
        <v>83</v>
      </c>
      <c r="K4661" s="6">
        <v>3250.62</v>
      </c>
      <c r="L4661" s="6">
        <v>361.18</v>
      </c>
      <c r="M4661" s="1">
        <v>9</v>
      </c>
      <c r="N4661" s="8">
        <v>45477</v>
      </c>
      <c r="O4661" s="4" t="str">
        <f t="shared" si="217"/>
        <v>July 2024</v>
      </c>
      <c r="P4661" s="1" t="s">
        <v>84</v>
      </c>
      <c r="Q4661" s="1" t="s">
        <v>107</v>
      </c>
      <c r="R4661" s="6">
        <v>39.24</v>
      </c>
      <c r="S4661" s="6">
        <f t="shared" si="218"/>
        <v>3289.8599999999997</v>
      </c>
    </row>
    <row r="4662" spans="1:19" x14ac:dyDescent="0.35">
      <c r="A4662" s="1">
        <v>4258</v>
      </c>
      <c r="B4662" s="1">
        <v>46</v>
      </c>
      <c r="C4662" s="1" t="str">
        <f t="shared" si="216"/>
        <v>Middle-Aged</v>
      </c>
      <c r="D4662" s="1" t="s">
        <v>16</v>
      </c>
      <c r="E4662" s="1" t="s">
        <v>17</v>
      </c>
      <c r="F4662" s="1" t="s">
        <v>18</v>
      </c>
      <c r="G4662" s="1" t="s">
        <v>19</v>
      </c>
      <c r="H4662" s="1">
        <v>2</v>
      </c>
      <c r="I4662" s="1" t="s">
        <v>20</v>
      </c>
      <c r="J4662" s="1" t="s">
        <v>27</v>
      </c>
      <c r="K4662" s="6">
        <v>7120.71</v>
      </c>
      <c r="L4662" s="6">
        <v>791.19</v>
      </c>
      <c r="M4662" s="1">
        <v>9</v>
      </c>
      <c r="N4662" s="8">
        <v>45477</v>
      </c>
      <c r="O4662" s="4" t="str">
        <f t="shared" si="217"/>
        <v>July 2024</v>
      </c>
      <c r="P4662" s="1" t="s">
        <v>22</v>
      </c>
      <c r="Q4662" s="1" t="s">
        <v>52</v>
      </c>
      <c r="R4662" s="6">
        <v>46.75</v>
      </c>
      <c r="S4662" s="6">
        <f t="shared" si="218"/>
        <v>7167.46</v>
      </c>
    </row>
    <row r="4663" spans="1:19" x14ac:dyDescent="0.35">
      <c r="A4663" s="1">
        <v>11778</v>
      </c>
      <c r="B4663" s="1">
        <v>46</v>
      </c>
      <c r="C4663" s="1" t="str">
        <f t="shared" si="216"/>
        <v>Middle-Aged</v>
      </c>
      <c r="D4663" s="1" t="s">
        <v>16</v>
      </c>
      <c r="E4663" s="1" t="s">
        <v>17</v>
      </c>
      <c r="F4663" s="1" t="s">
        <v>24</v>
      </c>
      <c r="G4663" s="1" t="s">
        <v>85</v>
      </c>
      <c r="H4663" s="1">
        <v>5</v>
      </c>
      <c r="I4663" s="1" t="s">
        <v>26</v>
      </c>
      <c r="J4663" s="1" t="s">
        <v>21</v>
      </c>
      <c r="K4663" s="6">
        <v>3145.64</v>
      </c>
      <c r="L4663" s="6">
        <v>786.41</v>
      </c>
      <c r="M4663" s="1">
        <v>4</v>
      </c>
      <c r="N4663" s="8">
        <v>45477</v>
      </c>
      <c r="O4663" s="4" t="str">
        <f t="shared" si="217"/>
        <v>July 2024</v>
      </c>
      <c r="P4663" s="1" t="s">
        <v>84</v>
      </c>
      <c r="Q4663" s="1" t="s">
        <v>96</v>
      </c>
      <c r="R4663" s="6">
        <v>176.56</v>
      </c>
      <c r="S4663" s="6">
        <f t="shared" si="218"/>
        <v>3322.2</v>
      </c>
    </row>
    <row r="4664" spans="1:19" x14ac:dyDescent="0.35">
      <c r="A4664" s="1">
        <v>12045</v>
      </c>
      <c r="B4664" s="1">
        <v>47</v>
      </c>
      <c r="C4664" s="1" t="str">
        <f t="shared" si="216"/>
        <v>Middle-Aged</v>
      </c>
      <c r="D4664" s="1" t="s">
        <v>16</v>
      </c>
      <c r="E4664" s="1" t="s">
        <v>33</v>
      </c>
      <c r="F4664" s="1" t="s">
        <v>40</v>
      </c>
      <c r="G4664" s="1" t="s">
        <v>88</v>
      </c>
      <c r="H4664" s="1">
        <v>5</v>
      </c>
      <c r="I4664" s="1" t="s">
        <v>20</v>
      </c>
      <c r="J4664" s="1" t="s">
        <v>83</v>
      </c>
      <c r="K4664" s="6">
        <v>3676</v>
      </c>
      <c r="L4664" s="6">
        <v>459.5</v>
      </c>
      <c r="M4664" s="1">
        <v>8</v>
      </c>
      <c r="N4664" s="8">
        <v>45477</v>
      </c>
      <c r="O4664" s="4" t="str">
        <f t="shared" si="217"/>
        <v>July 2024</v>
      </c>
      <c r="P4664" s="1" t="s">
        <v>79</v>
      </c>
      <c r="Q4664" s="1"/>
      <c r="R4664" s="6">
        <v>0</v>
      </c>
      <c r="S4664" s="6">
        <f t="shared" si="218"/>
        <v>3676</v>
      </c>
    </row>
    <row r="4665" spans="1:19" x14ac:dyDescent="0.35">
      <c r="A4665" s="1">
        <v>4793</v>
      </c>
      <c r="B4665" s="1">
        <v>50</v>
      </c>
      <c r="C4665" s="1" t="str">
        <f t="shared" si="216"/>
        <v>Middle-Aged</v>
      </c>
      <c r="D4665" s="1" t="s">
        <v>38</v>
      </c>
      <c r="E4665" s="1" t="s">
        <v>17</v>
      </c>
      <c r="F4665" s="1" t="s">
        <v>18</v>
      </c>
      <c r="G4665" s="1" t="s">
        <v>19</v>
      </c>
      <c r="H4665" s="1">
        <v>2</v>
      </c>
      <c r="I4665" s="1" t="s">
        <v>26</v>
      </c>
      <c r="J4665" s="1" t="s">
        <v>27</v>
      </c>
      <c r="K4665" s="6">
        <v>4747.1400000000003</v>
      </c>
      <c r="L4665" s="6">
        <v>791.19</v>
      </c>
      <c r="M4665" s="1">
        <v>6</v>
      </c>
      <c r="N4665" s="8">
        <v>45477</v>
      </c>
      <c r="O4665" s="4" t="str">
        <f t="shared" si="217"/>
        <v>July 2024</v>
      </c>
      <c r="P4665" s="1" t="s">
        <v>32</v>
      </c>
      <c r="Q4665" s="1" t="s">
        <v>45</v>
      </c>
      <c r="R4665" s="6">
        <v>48.42</v>
      </c>
      <c r="S4665" s="6">
        <f t="shared" si="218"/>
        <v>4795.5600000000004</v>
      </c>
    </row>
    <row r="4666" spans="1:19" x14ac:dyDescent="0.35">
      <c r="A4666" s="1">
        <v>5661</v>
      </c>
      <c r="B4666" s="1">
        <v>51</v>
      </c>
      <c r="C4666" s="1" t="str">
        <f t="shared" si="216"/>
        <v>Middle-Aged</v>
      </c>
      <c r="D4666" s="1" t="s">
        <v>16</v>
      </c>
      <c r="E4666" s="1" t="s">
        <v>17</v>
      </c>
      <c r="F4666" s="1" t="s">
        <v>30</v>
      </c>
      <c r="G4666" s="1" t="s">
        <v>31</v>
      </c>
      <c r="H4666" s="1">
        <v>3</v>
      </c>
      <c r="I4666" s="1" t="s">
        <v>20</v>
      </c>
      <c r="J4666" s="1" t="s">
        <v>21</v>
      </c>
      <c r="K4666" s="6">
        <v>2319.8000000000002</v>
      </c>
      <c r="L4666" s="6">
        <v>463.96</v>
      </c>
      <c r="M4666" s="1">
        <v>5</v>
      </c>
      <c r="N4666" s="8">
        <v>45477</v>
      </c>
      <c r="O4666" s="4" t="str">
        <f t="shared" si="217"/>
        <v>July 2024</v>
      </c>
      <c r="P4666" s="1" t="s">
        <v>22</v>
      </c>
      <c r="Q4666" s="1" t="s">
        <v>37</v>
      </c>
      <c r="R4666" s="6">
        <v>34.69</v>
      </c>
      <c r="S4666" s="6">
        <f t="shared" si="218"/>
        <v>2354.4900000000002</v>
      </c>
    </row>
    <row r="4667" spans="1:19" x14ac:dyDescent="0.35">
      <c r="A4667" s="1">
        <v>5429</v>
      </c>
      <c r="B4667" s="1">
        <v>52</v>
      </c>
      <c r="C4667" s="1" t="str">
        <f t="shared" si="216"/>
        <v>Middle-Aged</v>
      </c>
      <c r="D4667" s="1" t="s">
        <v>16</v>
      </c>
      <c r="E4667" s="1" t="s">
        <v>17</v>
      </c>
      <c r="F4667" s="1" t="s">
        <v>40</v>
      </c>
      <c r="G4667" s="1" t="s">
        <v>41</v>
      </c>
      <c r="H4667" s="1">
        <v>3</v>
      </c>
      <c r="I4667" s="1" t="s">
        <v>26</v>
      </c>
      <c r="J4667" s="1" t="s">
        <v>27</v>
      </c>
      <c r="K4667" s="6">
        <v>3379.32</v>
      </c>
      <c r="L4667" s="6">
        <v>844.83</v>
      </c>
      <c r="M4667" s="1">
        <v>4</v>
      </c>
      <c r="N4667" s="8">
        <v>45477</v>
      </c>
      <c r="O4667" s="4" t="str">
        <f t="shared" si="217"/>
        <v>July 2024</v>
      </c>
      <c r="P4667" s="1" t="s">
        <v>32</v>
      </c>
      <c r="Q4667" s="1" t="s">
        <v>23</v>
      </c>
      <c r="R4667" s="6">
        <v>52.35</v>
      </c>
      <c r="S4667" s="6">
        <f t="shared" si="218"/>
        <v>3431.67</v>
      </c>
    </row>
    <row r="4668" spans="1:19" x14ac:dyDescent="0.35">
      <c r="A4668" s="1">
        <v>9506</v>
      </c>
      <c r="B4668" s="1">
        <v>52</v>
      </c>
      <c r="C4668" s="1" t="str">
        <f t="shared" si="216"/>
        <v>Middle-Aged</v>
      </c>
      <c r="D4668" s="1" t="s">
        <v>38</v>
      </c>
      <c r="E4668" s="1" t="s">
        <v>33</v>
      </c>
      <c r="F4668" s="1" t="s">
        <v>18</v>
      </c>
      <c r="G4668" s="1" t="s">
        <v>36</v>
      </c>
      <c r="H4668" s="1">
        <v>5</v>
      </c>
      <c r="I4668" s="1" t="s">
        <v>26</v>
      </c>
      <c r="J4668" s="1" t="s">
        <v>34</v>
      </c>
      <c r="K4668" s="6">
        <v>124.5</v>
      </c>
      <c r="L4668" s="6">
        <v>20.75</v>
      </c>
      <c r="M4668" s="1">
        <v>6</v>
      </c>
      <c r="N4668" s="8">
        <v>45477</v>
      </c>
      <c r="O4668" s="4" t="str">
        <f t="shared" si="217"/>
        <v>July 2024</v>
      </c>
      <c r="P4668" s="1" t="s">
        <v>22</v>
      </c>
      <c r="Q4668" s="1" t="s">
        <v>55</v>
      </c>
      <c r="R4668" s="6">
        <v>16.11</v>
      </c>
      <c r="S4668" s="6">
        <f t="shared" si="218"/>
        <v>140.61000000000001</v>
      </c>
    </row>
    <row r="4669" spans="1:19" x14ac:dyDescent="0.35">
      <c r="A4669" s="1">
        <v>9656</v>
      </c>
      <c r="B4669" s="1">
        <v>52</v>
      </c>
      <c r="C4669" s="1" t="str">
        <f t="shared" si="216"/>
        <v>Middle-Aged</v>
      </c>
      <c r="D4669" s="1" t="s">
        <v>16</v>
      </c>
      <c r="E4669" s="1" t="s">
        <v>17</v>
      </c>
      <c r="F4669" s="1" t="s">
        <v>40</v>
      </c>
      <c r="G4669" s="1" t="s">
        <v>41</v>
      </c>
      <c r="H4669" s="1">
        <v>3</v>
      </c>
      <c r="I4669" s="1" t="s">
        <v>20</v>
      </c>
      <c r="J4669" s="1" t="s">
        <v>21</v>
      </c>
      <c r="K4669" s="6">
        <v>3379.32</v>
      </c>
      <c r="L4669" s="6">
        <v>844.83</v>
      </c>
      <c r="M4669" s="1">
        <v>4</v>
      </c>
      <c r="N4669" s="8">
        <v>45477</v>
      </c>
      <c r="O4669" s="4" t="str">
        <f t="shared" si="217"/>
        <v>July 2024</v>
      </c>
      <c r="P4669" s="1" t="s">
        <v>28</v>
      </c>
      <c r="Q4669" s="1" t="s">
        <v>73</v>
      </c>
      <c r="R4669" s="6">
        <v>66.25</v>
      </c>
      <c r="S4669" s="6">
        <f t="shared" si="218"/>
        <v>3445.57</v>
      </c>
    </row>
    <row r="4670" spans="1:19" x14ac:dyDescent="0.35">
      <c r="A4670" s="1">
        <v>1936</v>
      </c>
      <c r="B4670" s="1">
        <v>53</v>
      </c>
      <c r="C4670" s="1" t="str">
        <f t="shared" si="216"/>
        <v>Middle-Aged</v>
      </c>
      <c r="D4670" s="1" t="s">
        <v>38</v>
      </c>
      <c r="E4670" s="1" t="s">
        <v>17</v>
      </c>
      <c r="F4670" s="1" t="s">
        <v>40</v>
      </c>
      <c r="G4670" s="1" t="s">
        <v>41</v>
      </c>
      <c r="H4670" s="1">
        <v>3</v>
      </c>
      <c r="I4670" s="1" t="s">
        <v>26</v>
      </c>
      <c r="J4670" s="1" t="s">
        <v>27</v>
      </c>
      <c r="K4670" s="6">
        <v>8448.2999999999993</v>
      </c>
      <c r="L4670" s="6">
        <v>844.83</v>
      </c>
      <c r="M4670" s="1">
        <v>10</v>
      </c>
      <c r="N4670" s="8">
        <v>45477</v>
      </c>
      <c r="O4670" s="4" t="str">
        <f t="shared" si="217"/>
        <v>July 2024</v>
      </c>
      <c r="P4670" s="1" t="s">
        <v>28</v>
      </c>
      <c r="Q4670" s="1"/>
      <c r="R4670" s="6">
        <v>0</v>
      </c>
      <c r="S4670" s="6">
        <f t="shared" si="218"/>
        <v>8448.2999999999993</v>
      </c>
    </row>
    <row r="4671" spans="1:19" x14ac:dyDescent="0.35">
      <c r="A4671" s="1">
        <v>2061</v>
      </c>
      <c r="B4671" s="1">
        <v>53</v>
      </c>
      <c r="C4671" s="1" t="str">
        <f t="shared" si="216"/>
        <v>Middle-Aged</v>
      </c>
      <c r="D4671" s="1" t="s">
        <v>16</v>
      </c>
      <c r="E4671" s="1" t="s">
        <v>17</v>
      </c>
      <c r="F4671" s="1" t="s">
        <v>30</v>
      </c>
      <c r="G4671" s="1" t="s">
        <v>31</v>
      </c>
      <c r="H4671" s="1">
        <v>3</v>
      </c>
      <c r="I4671" s="1" t="s">
        <v>26</v>
      </c>
      <c r="J4671" s="1" t="s">
        <v>21</v>
      </c>
      <c r="K4671" s="6">
        <v>3711.68</v>
      </c>
      <c r="L4671" s="6">
        <v>463.96</v>
      </c>
      <c r="M4671" s="1">
        <v>8</v>
      </c>
      <c r="N4671" s="8">
        <v>45477</v>
      </c>
      <c r="O4671" s="4" t="str">
        <f t="shared" si="217"/>
        <v>July 2024</v>
      </c>
      <c r="P4671" s="1" t="s">
        <v>32</v>
      </c>
      <c r="Q4671" s="1" t="s">
        <v>29</v>
      </c>
      <c r="R4671" s="6">
        <v>48.04</v>
      </c>
      <c r="S4671" s="6">
        <f t="shared" si="218"/>
        <v>3759.72</v>
      </c>
    </row>
    <row r="4672" spans="1:19" x14ac:dyDescent="0.35">
      <c r="A4672" s="1">
        <v>8740</v>
      </c>
      <c r="B4672" s="1">
        <v>53</v>
      </c>
      <c r="C4672" s="1" t="str">
        <f t="shared" si="216"/>
        <v>Middle-Aged</v>
      </c>
      <c r="D4672" s="1" t="s">
        <v>16</v>
      </c>
      <c r="E4672" s="1" t="s">
        <v>17</v>
      </c>
      <c r="F4672" s="1" t="s">
        <v>40</v>
      </c>
      <c r="G4672" s="1" t="s">
        <v>41</v>
      </c>
      <c r="H4672" s="1">
        <v>3</v>
      </c>
      <c r="I4672" s="1" t="s">
        <v>20</v>
      </c>
      <c r="J4672" s="1" t="s">
        <v>21</v>
      </c>
      <c r="K4672" s="6">
        <v>8448.2999999999993</v>
      </c>
      <c r="L4672" s="6">
        <v>844.83</v>
      </c>
      <c r="M4672" s="1">
        <v>10</v>
      </c>
      <c r="N4672" s="8">
        <v>45477</v>
      </c>
      <c r="O4672" s="4" t="str">
        <f t="shared" si="217"/>
        <v>July 2024</v>
      </c>
      <c r="P4672" s="1" t="s">
        <v>28</v>
      </c>
      <c r="Q4672" s="1" t="s">
        <v>29</v>
      </c>
      <c r="R4672" s="6">
        <v>23.65</v>
      </c>
      <c r="S4672" s="6">
        <f t="shared" si="218"/>
        <v>8471.9499999999989</v>
      </c>
    </row>
    <row r="4673" spans="1:19" x14ac:dyDescent="0.35">
      <c r="A4673" s="1">
        <v>13952</v>
      </c>
      <c r="B4673" s="1">
        <v>53</v>
      </c>
      <c r="C4673" s="1" t="str">
        <f t="shared" si="216"/>
        <v>Middle-Aged</v>
      </c>
      <c r="D4673" s="1" t="s">
        <v>16</v>
      </c>
      <c r="E4673" s="1" t="s">
        <v>17</v>
      </c>
      <c r="F4673" s="1" t="s">
        <v>30</v>
      </c>
      <c r="G4673" s="1" t="s">
        <v>78</v>
      </c>
      <c r="H4673" s="1">
        <v>5</v>
      </c>
      <c r="I4673" s="1" t="s">
        <v>26</v>
      </c>
      <c r="J4673" s="1" t="s">
        <v>21</v>
      </c>
      <c r="K4673" s="6">
        <v>1348.64</v>
      </c>
      <c r="L4673" s="6">
        <v>674.32</v>
      </c>
      <c r="M4673" s="1">
        <v>2</v>
      </c>
      <c r="N4673" s="8">
        <v>45477</v>
      </c>
      <c r="O4673" s="4" t="str">
        <f t="shared" si="217"/>
        <v>July 2024</v>
      </c>
      <c r="P4673" s="1" t="s">
        <v>84</v>
      </c>
      <c r="Q4673" s="1"/>
      <c r="R4673" s="6">
        <v>0</v>
      </c>
      <c r="S4673" s="6">
        <f t="shared" si="218"/>
        <v>1348.64</v>
      </c>
    </row>
    <row r="4674" spans="1:19" x14ac:dyDescent="0.35">
      <c r="A4674" s="1">
        <v>19908</v>
      </c>
      <c r="B4674" s="1">
        <v>54</v>
      </c>
      <c r="C4674" s="1" t="str">
        <f t="shared" ref="C4674:C4737" si="219">IF(B4674&lt;=35,"Young",IF(B4674&lt;=55,"Middle-Aged","Old"))</f>
        <v>Middle-Aged</v>
      </c>
      <c r="D4674" s="1" t="s">
        <v>16</v>
      </c>
      <c r="E4674" s="1" t="s">
        <v>17</v>
      </c>
      <c r="F4674" s="1" t="s">
        <v>77</v>
      </c>
      <c r="G4674" s="1" t="s">
        <v>86</v>
      </c>
      <c r="H4674" s="1">
        <v>4</v>
      </c>
      <c r="I4674" s="1" t="s">
        <v>26</v>
      </c>
      <c r="J4674" s="1" t="s">
        <v>21</v>
      </c>
      <c r="K4674" s="6">
        <v>2889.44</v>
      </c>
      <c r="L4674" s="6">
        <v>361.18</v>
      </c>
      <c r="M4674" s="1">
        <v>8</v>
      </c>
      <c r="N4674" s="8">
        <v>45477</v>
      </c>
      <c r="O4674" s="4" t="str">
        <f t="shared" ref="O4674:O4737" si="220">TEXT(N4674,"mmmm yyyy")</f>
        <v>July 2024</v>
      </c>
      <c r="P4674" s="1" t="s">
        <v>84</v>
      </c>
      <c r="Q4674" s="1"/>
      <c r="R4674" s="6">
        <v>0</v>
      </c>
      <c r="S4674" s="6">
        <f t="shared" ref="S4674:S4737" si="221">K4674+R4674</f>
        <v>2889.44</v>
      </c>
    </row>
    <row r="4675" spans="1:19" x14ac:dyDescent="0.35">
      <c r="A4675" s="1">
        <v>7765</v>
      </c>
      <c r="B4675" s="1">
        <v>55</v>
      </c>
      <c r="C4675" s="1" t="str">
        <f t="shared" si="219"/>
        <v>Middle-Aged</v>
      </c>
      <c r="D4675" s="1" t="s">
        <v>38</v>
      </c>
      <c r="E4675" s="1" t="s">
        <v>33</v>
      </c>
      <c r="F4675" s="1" t="s">
        <v>30</v>
      </c>
      <c r="G4675" s="1" t="s">
        <v>31</v>
      </c>
      <c r="H4675" s="1">
        <v>3</v>
      </c>
      <c r="I4675" s="1" t="s">
        <v>26</v>
      </c>
      <c r="J4675" s="1" t="s">
        <v>42</v>
      </c>
      <c r="K4675" s="6">
        <v>2783.76</v>
      </c>
      <c r="L4675" s="6">
        <v>463.96</v>
      </c>
      <c r="M4675" s="1">
        <v>6</v>
      </c>
      <c r="N4675" s="8">
        <v>45477</v>
      </c>
      <c r="O4675" s="4" t="str">
        <f t="shared" si="220"/>
        <v>July 2024</v>
      </c>
      <c r="P4675" s="1" t="s">
        <v>22</v>
      </c>
      <c r="Q4675" s="1" t="s">
        <v>52</v>
      </c>
      <c r="R4675" s="6">
        <v>37.79</v>
      </c>
      <c r="S4675" s="6">
        <f t="shared" si="221"/>
        <v>2821.55</v>
      </c>
    </row>
    <row r="4676" spans="1:19" x14ac:dyDescent="0.35">
      <c r="A4676" s="1">
        <v>19272</v>
      </c>
      <c r="B4676" s="1">
        <v>55</v>
      </c>
      <c r="C4676" s="1" t="str">
        <f t="shared" si="219"/>
        <v>Middle-Aged</v>
      </c>
      <c r="D4676" s="1" t="s">
        <v>38</v>
      </c>
      <c r="E4676" s="1" t="s">
        <v>17</v>
      </c>
      <c r="F4676" s="1" t="s">
        <v>40</v>
      </c>
      <c r="G4676" s="1" t="s">
        <v>88</v>
      </c>
      <c r="H4676" s="1">
        <v>5</v>
      </c>
      <c r="I4676" s="1" t="s">
        <v>20</v>
      </c>
      <c r="J4676" s="1" t="s">
        <v>83</v>
      </c>
      <c r="K4676" s="6">
        <v>2297.5</v>
      </c>
      <c r="L4676" s="6">
        <v>459.5</v>
      </c>
      <c r="M4676" s="1">
        <v>5</v>
      </c>
      <c r="N4676" s="8">
        <v>45477</v>
      </c>
      <c r="O4676" s="4" t="str">
        <f t="shared" si="220"/>
        <v>July 2024</v>
      </c>
      <c r="P4676" s="1" t="s">
        <v>22</v>
      </c>
      <c r="Q4676" s="1"/>
      <c r="R4676" s="6">
        <v>0</v>
      </c>
      <c r="S4676" s="6">
        <f t="shared" si="221"/>
        <v>2297.5</v>
      </c>
    </row>
    <row r="4677" spans="1:19" x14ac:dyDescent="0.35">
      <c r="A4677" s="1">
        <v>17640</v>
      </c>
      <c r="B4677" s="1">
        <v>56</v>
      </c>
      <c r="C4677" s="1" t="str">
        <f t="shared" si="219"/>
        <v>Old</v>
      </c>
      <c r="D4677" s="1" t="s">
        <v>16</v>
      </c>
      <c r="E4677" s="1" t="s">
        <v>17</v>
      </c>
      <c r="F4677" s="1" t="s">
        <v>77</v>
      </c>
      <c r="G4677" s="1" t="s">
        <v>86</v>
      </c>
      <c r="H4677" s="1">
        <v>3</v>
      </c>
      <c r="I4677" s="1" t="s">
        <v>26</v>
      </c>
      <c r="J4677" s="1" t="s">
        <v>21</v>
      </c>
      <c r="K4677" s="6">
        <v>2167.08</v>
      </c>
      <c r="L4677" s="6">
        <v>361.18</v>
      </c>
      <c r="M4677" s="1">
        <v>6</v>
      </c>
      <c r="N4677" s="8">
        <v>45477</v>
      </c>
      <c r="O4677" s="4" t="str">
        <f t="shared" si="220"/>
        <v>July 2024</v>
      </c>
      <c r="P4677" s="1" t="s">
        <v>22</v>
      </c>
      <c r="Q4677" s="1" t="s">
        <v>113</v>
      </c>
      <c r="R4677" s="6">
        <v>113.56</v>
      </c>
      <c r="S4677" s="6">
        <f t="shared" si="221"/>
        <v>2280.64</v>
      </c>
    </row>
    <row r="4678" spans="1:19" x14ac:dyDescent="0.35">
      <c r="A4678" s="1">
        <v>2036</v>
      </c>
      <c r="B4678" s="1">
        <v>57</v>
      </c>
      <c r="C4678" s="1" t="str">
        <f t="shared" si="219"/>
        <v>Old</v>
      </c>
      <c r="D4678" s="1" t="s">
        <v>38</v>
      </c>
      <c r="E4678" s="1" t="s">
        <v>33</v>
      </c>
      <c r="F4678" s="1" t="s">
        <v>18</v>
      </c>
      <c r="G4678" s="1" t="s">
        <v>19</v>
      </c>
      <c r="H4678" s="1">
        <v>2</v>
      </c>
      <c r="I4678" s="1" t="s">
        <v>20</v>
      </c>
      <c r="J4678" s="1" t="s">
        <v>21</v>
      </c>
      <c r="K4678" s="6">
        <v>4747.1400000000003</v>
      </c>
      <c r="L4678" s="6">
        <v>791.19</v>
      </c>
      <c r="M4678" s="1">
        <v>6</v>
      </c>
      <c r="N4678" s="8">
        <v>45477</v>
      </c>
      <c r="O4678" s="4" t="str">
        <f t="shared" si="220"/>
        <v>July 2024</v>
      </c>
      <c r="P4678" s="1" t="s">
        <v>32</v>
      </c>
      <c r="Q4678" s="1" t="s">
        <v>44</v>
      </c>
      <c r="R4678" s="6">
        <v>82.07</v>
      </c>
      <c r="S4678" s="6">
        <f t="shared" si="221"/>
        <v>4829.21</v>
      </c>
    </row>
    <row r="4679" spans="1:19" x14ac:dyDescent="0.35">
      <c r="A4679" s="1">
        <v>7702</v>
      </c>
      <c r="B4679" s="1">
        <v>57</v>
      </c>
      <c r="C4679" s="1" t="str">
        <f t="shared" si="219"/>
        <v>Old</v>
      </c>
      <c r="D4679" s="1" t="s">
        <v>16</v>
      </c>
      <c r="E4679" s="1" t="s">
        <v>17</v>
      </c>
      <c r="F4679" s="1" t="s">
        <v>18</v>
      </c>
      <c r="G4679" s="1" t="s">
        <v>19</v>
      </c>
      <c r="H4679" s="1">
        <v>2</v>
      </c>
      <c r="I4679" s="1" t="s">
        <v>26</v>
      </c>
      <c r="J4679" s="1" t="s">
        <v>42</v>
      </c>
      <c r="K4679" s="6">
        <v>7911.9</v>
      </c>
      <c r="L4679" s="6">
        <v>791.19</v>
      </c>
      <c r="M4679" s="1">
        <v>10</v>
      </c>
      <c r="N4679" s="8">
        <v>45477</v>
      </c>
      <c r="O4679" s="4" t="str">
        <f t="shared" si="220"/>
        <v>July 2024</v>
      </c>
      <c r="P4679" s="1" t="s">
        <v>22</v>
      </c>
      <c r="Q4679" s="1" t="s">
        <v>73</v>
      </c>
      <c r="R4679" s="6">
        <v>88.37</v>
      </c>
      <c r="S4679" s="6">
        <f t="shared" si="221"/>
        <v>8000.2699999999995</v>
      </c>
    </row>
    <row r="4680" spans="1:19" x14ac:dyDescent="0.35">
      <c r="A4680" s="1">
        <v>9298</v>
      </c>
      <c r="B4680" s="1">
        <v>57</v>
      </c>
      <c r="C4680" s="1" t="str">
        <f t="shared" si="219"/>
        <v>Old</v>
      </c>
      <c r="D4680" s="1" t="s">
        <v>16</v>
      </c>
      <c r="E4680" s="1" t="s">
        <v>17</v>
      </c>
      <c r="F4680" s="1" t="s">
        <v>18</v>
      </c>
      <c r="G4680" s="1" t="s">
        <v>36</v>
      </c>
      <c r="H4680" s="1">
        <v>5</v>
      </c>
      <c r="I4680" s="1" t="s">
        <v>20</v>
      </c>
      <c r="J4680" s="1" t="s">
        <v>27</v>
      </c>
      <c r="K4680" s="6">
        <v>145.25</v>
      </c>
      <c r="L4680" s="6">
        <v>20.75</v>
      </c>
      <c r="M4680" s="1">
        <v>7</v>
      </c>
      <c r="N4680" s="8">
        <v>45477</v>
      </c>
      <c r="O4680" s="4" t="str">
        <f t="shared" si="220"/>
        <v>July 2024</v>
      </c>
      <c r="P4680" s="1" t="s">
        <v>28</v>
      </c>
      <c r="Q4680" s="1" t="s">
        <v>50</v>
      </c>
      <c r="R4680" s="6">
        <v>72.650000000000006</v>
      </c>
      <c r="S4680" s="6">
        <f t="shared" si="221"/>
        <v>217.9</v>
      </c>
    </row>
    <row r="4681" spans="1:19" x14ac:dyDescent="0.35">
      <c r="A4681" s="1">
        <v>13364</v>
      </c>
      <c r="B4681" s="1">
        <v>59</v>
      </c>
      <c r="C4681" s="1" t="str">
        <f t="shared" si="219"/>
        <v>Old</v>
      </c>
      <c r="D4681" s="1" t="s">
        <v>16</v>
      </c>
      <c r="E4681" s="1" t="s">
        <v>17</v>
      </c>
      <c r="F4681" s="1" t="s">
        <v>77</v>
      </c>
      <c r="G4681" s="1" t="s">
        <v>86</v>
      </c>
      <c r="H4681" s="1">
        <v>5</v>
      </c>
      <c r="I4681" s="1" t="s">
        <v>20</v>
      </c>
      <c r="J4681" s="1" t="s">
        <v>21</v>
      </c>
      <c r="K4681" s="6">
        <v>1083.54</v>
      </c>
      <c r="L4681" s="6">
        <v>361.18</v>
      </c>
      <c r="M4681" s="1">
        <v>3</v>
      </c>
      <c r="N4681" s="8">
        <v>45477</v>
      </c>
      <c r="O4681" s="4" t="str">
        <f t="shared" si="220"/>
        <v>July 2024</v>
      </c>
      <c r="P4681" s="1" t="s">
        <v>84</v>
      </c>
      <c r="Q4681" s="1"/>
      <c r="R4681" s="6">
        <v>0</v>
      </c>
      <c r="S4681" s="6">
        <f t="shared" si="221"/>
        <v>1083.54</v>
      </c>
    </row>
    <row r="4682" spans="1:19" x14ac:dyDescent="0.35">
      <c r="A4682" s="1">
        <v>15668</v>
      </c>
      <c r="B4682" s="1">
        <v>60</v>
      </c>
      <c r="C4682" s="1" t="str">
        <f t="shared" si="219"/>
        <v>Old</v>
      </c>
      <c r="D4682" s="1" t="s">
        <v>16</v>
      </c>
      <c r="E4682" s="1" t="s">
        <v>17</v>
      </c>
      <c r="F4682" s="1" t="s">
        <v>24</v>
      </c>
      <c r="G4682" s="1" t="s">
        <v>85</v>
      </c>
      <c r="H4682" s="1">
        <v>4</v>
      </c>
      <c r="I4682" s="1" t="s">
        <v>20</v>
      </c>
      <c r="J4682" s="1" t="s">
        <v>83</v>
      </c>
      <c r="K4682" s="6">
        <v>1572.82</v>
      </c>
      <c r="L4682" s="6">
        <v>786.41</v>
      </c>
      <c r="M4682" s="1">
        <v>2</v>
      </c>
      <c r="N4682" s="8">
        <v>45477</v>
      </c>
      <c r="O4682" s="4" t="str">
        <f t="shared" si="220"/>
        <v>July 2024</v>
      </c>
      <c r="P4682" s="1" t="s">
        <v>22</v>
      </c>
      <c r="Q4682" s="1" t="s">
        <v>107</v>
      </c>
      <c r="R4682" s="6">
        <v>143.74</v>
      </c>
      <c r="S4682" s="6">
        <f t="shared" si="221"/>
        <v>1716.56</v>
      </c>
    </row>
    <row r="4683" spans="1:19" x14ac:dyDescent="0.35">
      <c r="A4683" s="1">
        <v>13151</v>
      </c>
      <c r="B4683" s="1">
        <v>61</v>
      </c>
      <c r="C4683" s="1" t="str">
        <f t="shared" si="219"/>
        <v>Old</v>
      </c>
      <c r="D4683" s="1" t="s">
        <v>38</v>
      </c>
      <c r="E4683" s="1" t="s">
        <v>17</v>
      </c>
      <c r="F4683" s="1" t="s">
        <v>18</v>
      </c>
      <c r="G4683" s="1" t="s">
        <v>81</v>
      </c>
      <c r="H4683" s="1">
        <v>2</v>
      </c>
      <c r="I4683" s="1" t="s">
        <v>20</v>
      </c>
      <c r="J4683" s="1" t="s">
        <v>93</v>
      </c>
      <c r="K4683" s="6">
        <v>2279.36</v>
      </c>
      <c r="L4683" s="6">
        <v>1139.68</v>
      </c>
      <c r="M4683" s="1">
        <v>2</v>
      </c>
      <c r="N4683" s="8">
        <v>45477</v>
      </c>
      <c r="O4683" s="4" t="str">
        <f t="shared" si="220"/>
        <v>July 2024</v>
      </c>
      <c r="P4683" s="1" t="s">
        <v>84</v>
      </c>
      <c r="Q4683" s="1" t="s">
        <v>29</v>
      </c>
      <c r="R4683" s="6">
        <v>32.049999999999997</v>
      </c>
      <c r="S4683" s="6">
        <f t="shared" si="221"/>
        <v>2311.4100000000003</v>
      </c>
    </row>
    <row r="4684" spans="1:19" x14ac:dyDescent="0.35">
      <c r="A4684" s="1">
        <v>18695</v>
      </c>
      <c r="B4684" s="1">
        <v>62</v>
      </c>
      <c r="C4684" s="1" t="str">
        <f t="shared" si="219"/>
        <v>Old</v>
      </c>
      <c r="D4684" s="1" t="s">
        <v>16</v>
      </c>
      <c r="E4684" s="1" t="s">
        <v>17</v>
      </c>
      <c r="F4684" s="1" t="s">
        <v>24</v>
      </c>
      <c r="G4684" s="1" t="s">
        <v>85</v>
      </c>
      <c r="H4684" s="1">
        <v>5</v>
      </c>
      <c r="I4684" s="1" t="s">
        <v>26</v>
      </c>
      <c r="J4684" s="1" t="s">
        <v>83</v>
      </c>
      <c r="K4684" s="6">
        <v>3145.64</v>
      </c>
      <c r="L4684" s="6">
        <v>786.41</v>
      </c>
      <c r="M4684" s="1">
        <v>4</v>
      </c>
      <c r="N4684" s="8">
        <v>45477</v>
      </c>
      <c r="O4684" s="4" t="str">
        <f t="shared" si="220"/>
        <v>July 2024</v>
      </c>
      <c r="P4684" s="1" t="s">
        <v>79</v>
      </c>
      <c r="Q4684" s="1" t="s">
        <v>107</v>
      </c>
      <c r="R4684" s="6">
        <v>123.92</v>
      </c>
      <c r="S4684" s="6">
        <f t="shared" si="221"/>
        <v>3269.56</v>
      </c>
    </row>
    <row r="4685" spans="1:19" x14ac:dyDescent="0.35">
      <c r="A4685" s="1">
        <v>12227</v>
      </c>
      <c r="B4685" s="1">
        <v>63</v>
      </c>
      <c r="C4685" s="1" t="str">
        <f t="shared" si="219"/>
        <v>Old</v>
      </c>
      <c r="D4685" s="1" t="s">
        <v>16</v>
      </c>
      <c r="E4685" s="1" t="s">
        <v>17</v>
      </c>
      <c r="F4685" s="1" t="s">
        <v>30</v>
      </c>
      <c r="G4685" s="1" t="s">
        <v>78</v>
      </c>
      <c r="H4685" s="1">
        <v>1</v>
      </c>
      <c r="I4685" s="1" t="s">
        <v>26</v>
      </c>
      <c r="J4685" s="1" t="s">
        <v>93</v>
      </c>
      <c r="K4685" s="6">
        <v>6743.2</v>
      </c>
      <c r="L4685" s="6">
        <v>674.32</v>
      </c>
      <c r="M4685" s="1">
        <v>10</v>
      </c>
      <c r="N4685" s="8">
        <v>45477</v>
      </c>
      <c r="O4685" s="4" t="str">
        <f t="shared" si="220"/>
        <v>July 2024</v>
      </c>
      <c r="P4685" s="1" t="s">
        <v>84</v>
      </c>
      <c r="Q4685" s="1" t="s">
        <v>37</v>
      </c>
      <c r="R4685" s="6">
        <v>21.06</v>
      </c>
      <c r="S4685" s="6">
        <f t="shared" si="221"/>
        <v>6764.26</v>
      </c>
    </row>
    <row r="4686" spans="1:19" x14ac:dyDescent="0.35">
      <c r="A4686" s="1">
        <v>12756</v>
      </c>
      <c r="B4686" s="1">
        <v>63</v>
      </c>
      <c r="C4686" s="1" t="str">
        <f t="shared" si="219"/>
        <v>Old</v>
      </c>
      <c r="D4686" s="1" t="s">
        <v>16</v>
      </c>
      <c r="E4686" s="1" t="s">
        <v>17</v>
      </c>
      <c r="F4686" s="1" t="s">
        <v>77</v>
      </c>
      <c r="G4686" s="1" t="s">
        <v>86</v>
      </c>
      <c r="H4686" s="1">
        <v>4</v>
      </c>
      <c r="I4686" s="1" t="s">
        <v>20</v>
      </c>
      <c r="J4686" s="1" t="s">
        <v>93</v>
      </c>
      <c r="K4686" s="6">
        <v>2528.2600000000002</v>
      </c>
      <c r="L4686" s="6">
        <v>361.18</v>
      </c>
      <c r="M4686" s="1">
        <v>7</v>
      </c>
      <c r="N4686" s="8">
        <v>45477</v>
      </c>
      <c r="O4686" s="4" t="str">
        <f t="shared" si="220"/>
        <v>July 2024</v>
      </c>
      <c r="P4686" s="1" t="s">
        <v>22</v>
      </c>
      <c r="Q4686" s="1" t="s">
        <v>105</v>
      </c>
      <c r="R4686" s="6">
        <v>190.92</v>
      </c>
      <c r="S4686" s="6">
        <f t="shared" si="221"/>
        <v>2719.1800000000003</v>
      </c>
    </row>
    <row r="4687" spans="1:19" x14ac:dyDescent="0.35">
      <c r="A4687" s="1">
        <v>11516</v>
      </c>
      <c r="B4687" s="1">
        <v>64</v>
      </c>
      <c r="C4687" s="1" t="str">
        <f t="shared" si="219"/>
        <v>Old</v>
      </c>
      <c r="D4687" s="1" t="s">
        <v>16</v>
      </c>
      <c r="E4687" s="1" t="s">
        <v>17</v>
      </c>
      <c r="F4687" s="1" t="s">
        <v>30</v>
      </c>
      <c r="G4687" s="1" t="s">
        <v>78</v>
      </c>
      <c r="H4687" s="1">
        <v>5</v>
      </c>
      <c r="I4687" s="1" t="s">
        <v>20</v>
      </c>
      <c r="J4687" s="1" t="s">
        <v>93</v>
      </c>
      <c r="K4687" s="6">
        <v>2697.28</v>
      </c>
      <c r="L4687" s="6">
        <v>674.32</v>
      </c>
      <c r="M4687" s="1">
        <v>4</v>
      </c>
      <c r="N4687" s="8">
        <v>45477</v>
      </c>
      <c r="O4687" s="4" t="str">
        <f t="shared" si="220"/>
        <v>July 2024</v>
      </c>
      <c r="P4687" s="1" t="s">
        <v>79</v>
      </c>
      <c r="Q4687" s="1" t="s">
        <v>37</v>
      </c>
      <c r="R4687" s="6">
        <v>46.08</v>
      </c>
      <c r="S4687" s="6">
        <f t="shared" si="221"/>
        <v>2743.36</v>
      </c>
    </row>
    <row r="4688" spans="1:19" x14ac:dyDescent="0.35">
      <c r="A4688" s="1">
        <v>17333</v>
      </c>
      <c r="B4688" s="1">
        <v>64</v>
      </c>
      <c r="C4688" s="1" t="str">
        <f t="shared" si="219"/>
        <v>Old</v>
      </c>
      <c r="D4688" s="1" t="s">
        <v>38</v>
      </c>
      <c r="E4688" s="1" t="s">
        <v>17</v>
      </c>
      <c r="F4688" s="1" t="s">
        <v>24</v>
      </c>
      <c r="G4688" s="1" t="s">
        <v>85</v>
      </c>
      <c r="H4688" s="1">
        <v>4</v>
      </c>
      <c r="I4688" s="1" t="s">
        <v>26</v>
      </c>
      <c r="J4688" s="1" t="s">
        <v>21</v>
      </c>
      <c r="K4688" s="6">
        <v>3932.05</v>
      </c>
      <c r="L4688" s="6">
        <v>786.41</v>
      </c>
      <c r="M4688" s="1">
        <v>5</v>
      </c>
      <c r="N4688" s="8">
        <v>45477</v>
      </c>
      <c r="O4688" s="4" t="str">
        <f t="shared" si="220"/>
        <v>July 2024</v>
      </c>
      <c r="P4688" s="1" t="s">
        <v>84</v>
      </c>
      <c r="Q4688" s="1"/>
      <c r="R4688" s="6">
        <v>0</v>
      </c>
      <c r="S4688" s="6">
        <f t="shared" si="221"/>
        <v>3932.05</v>
      </c>
    </row>
    <row r="4689" spans="1:19" x14ac:dyDescent="0.35">
      <c r="A4689" s="1">
        <v>1248</v>
      </c>
      <c r="B4689" s="1">
        <v>66</v>
      </c>
      <c r="C4689" s="1" t="str">
        <f t="shared" si="219"/>
        <v>Old</v>
      </c>
      <c r="D4689" s="1" t="s">
        <v>16</v>
      </c>
      <c r="E4689" s="1" t="s">
        <v>17</v>
      </c>
      <c r="F4689" s="1" t="s">
        <v>30</v>
      </c>
      <c r="G4689" s="1" t="s">
        <v>31</v>
      </c>
      <c r="H4689" s="1">
        <v>3</v>
      </c>
      <c r="I4689" s="1" t="s">
        <v>20</v>
      </c>
      <c r="J4689" s="1" t="s">
        <v>42</v>
      </c>
      <c r="K4689" s="6">
        <v>3711.68</v>
      </c>
      <c r="L4689" s="6">
        <v>463.96</v>
      </c>
      <c r="M4689" s="1">
        <v>8</v>
      </c>
      <c r="N4689" s="8">
        <v>45477</v>
      </c>
      <c r="O4689" s="4" t="str">
        <f t="shared" si="220"/>
        <v>July 2024</v>
      </c>
      <c r="P4689" s="1" t="s">
        <v>22</v>
      </c>
      <c r="Q4689" s="1" t="s">
        <v>43</v>
      </c>
      <c r="R4689" s="6">
        <v>54.16</v>
      </c>
      <c r="S4689" s="6">
        <f t="shared" si="221"/>
        <v>3765.8399999999997</v>
      </c>
    </row>
    <row r="4690" spans="1:19" x14ac:dyDescent="0.35">
      <c r="A4690" s="1">
        <v>4092</v>
      </c>
      <c r="B4690" s="1">
        <v>66</v>
      </c>
      <c r="C4690" s="1" t="str">
        <f t="shared" si="219"/>
        <v>Old</v>
      </c>
      <c r="D4690" s="1" t="s">
        <v>16</v>
      </c>
      <c r="E4690" s="1" t="s">
        <v>17</v>
      </c>
      <c r="F4690" s="1" t="s">
        <v>18</v>
      </c>
      <c r="G4690" s="1" t="s">
        <v>36</v>
      </c>
      <c r="H4690" s="1">
        <v>5</v>
      </c>
      <c r="I4690" s="1" t="s">
        <v>26</v>
      </c>
      <c r="J4690" s="1" t="s">
        <v>34</v>
      </c>
      <c r="K4690" s="6">
        <v>124.5</v>
      </c>
      <c r="L4690" s="6">
        <v>20.75</v>
      </c>
      <c r="M4690" s="1">
        <v>6</v>
      </c>
      <c r="N4690" s="8">
        <v>45477</v>
      </c>
      <c r="O4690" s="4" t="str">
        <f t="shared" si="220"/>
        <v>July 2024</v>
      </c>
      <c r="P4690" s="1" t="s">
        <v>28</v>
      </c>
      <c r="Q4690" s="1"/>
      <c r="R4690" s="6">
        <v>0</v>
      </c>
      <c r="S4690" s="6">
        <f t="shared" si="221"/>
        <v>124.5</v>
      </c>
    </row>
    <row r="4691" spans="1:19" x14ac:dyDescent="0.35">
      <c r="A4691" s="1">
        <v>3031</v>
      </c>
      <c r="B4691" s="1">
        <v>67</v>
      </c>
      <c r="C4691" s="1" t="str">
        <f t="shared" si="219"/>
        <v>Old</v>
      </c>
      <c r="D4691" s="1" t="s">
        <v>38</v>
      </c>
      <c r="E4691" s="1" t="s">
        <v>17</v>
      </c>
      <c r="F4691" s="1" t="s">
        <v>18</v>
      </c>
      <c r="G4691" s="1" t="s">
        <v>19</v>
      </c>
      <c r="H4691" s="1">
        <v>2</v>
      </c>
      <c r="I4691" s="1" t="s">
        <v>26</v>
      </c>
      <c r="J4691" s="1" t="s">
        <v>34</v>
      </c>
      <c r="K4691" s="6">
        <v>3164.76</v>
      </c>
      <c r="L4691" s="6">
        <v>791.19</v>
      </c>
      <c r="M4691" s="1">
        <v>4</v>
      </c>
      <c r="N4691" s="8">
        <v>45477</v>
      </c>
      <c r="O4691" s="4" t="str">
        <f t="shared" si="220"/>
        <v>July 2024</v>
      </c>
      <c r="P4691" s="1" t="s">
        <v>28</v>
      </c>
      <c r="Q4691" s="1" t="s">
        <v>60</v>
      </c>
      <c r="R4691" s="6">
        <v>92.93</v>
      </c>
      <c r="S4691" s="6">
        <f t="shared" si="221"/>
        <v>3257.69</v>
      </c>
    </row>
    <row r="4692" spans="1:19" x14ac:dyDescent="0.35">
      <c r="A4692" s="1">
        <v>11107</v>
      </c>
      <c r="B4692" s="1">
        <v>67</v>
      </c>
      <c r="C4692" s="1" t="str">
        <f t="shared" si="219"/>
        <v>Old</v>
      </c>
      <c r="D4692" s="1" t="s">
        <v>38</v>
      </c>
      <c r="E4692" s="1" t="s">
        <v>17</v>
      </c>
      <c r="F4692" s="1" t="s">
        <v>24</v>
      </c>
      <c r="G4692" s="1" t="s">
        <v>85</v>
      </c>
      <c r="H4692" s="1">
        <v>4</v>
      </c>
      <c r="I4692" s="1" t="s">
        <v>26</v>
      </c>
      <c r="J4692" s="1" t="s">
        <v>83</v>
      </c>
      <c r="K4692" s="6">
        <v>6291.28</v>
      </c>
      <c r="L4692" s="6">
        <v>786.41</v>
      </c>
      <c r="M4692" s="1">
        <v>8</v>
      </c>
      <c r="N4692" s="8">
        <v>45477</v>
      </c>
      <c r="O4692" s="4" t="str">
        <f t="shared" si="220"/>
        <v>July 2024</v>
      </c>
      <c r="P4692" s="1" t="s">
        <v>79</v>
      </c>
      <c r="Q4692" s="1" t="s">
        <v>102</v>
      </c>
      <c r="R4692" s="6">
        <v>153.36000000000001</v>
      </c>
      <c r="S4692" s="6">
        <f t="shared" si="221"/>
        <v>6444.6399999999994</v>
      </c>
    </row>
    <row r="4693" spans="1:19" x14ac:dyDescent="0.35">
      <c r="A4693" s="1">
        <v>15660</v>
      </c>
      <c r="B4693" s="1">
        <v>68</v>
      </c>
      <c r="C4693" s="1" t="str">
        <f t="shared" si="219"/>
        <v>Old</v>
      </c>
      <c r="D4693" s="1" t="s">
        <v>38</v>
      </c>
      <c r="E4693" s="1" t="s">
        <v>17</v>
      </c>
      <c r="F4693" s="1" t="s">
        <v>30</v>
      </c>
      <c r="G4693" s="1" t="s">
        <v>78</v>
      </c>
      <c r="H4693" s="1">
        <v>2</v>
      </c>
      <c r="I4693" s="1" t="s">
        <v>26</v>
      </c>
      <c r="J4693" s="1" t="s">
        <v>83</v>
      </c>
      <c r="K4693" s="6">
        <v>3371.6</v>
      </c>
      <c r="L4693" s="6">
        <v>674.32</v>
      </c>
      <c r="M4693" s="1">
        <v>5</v>
      </c>
      <c r="N4693" s="8">
        <v>45477</v>
      </c>
      <c r="O4693" s="4" t="str">
        <f t="shared" si="220"/>
        <v>July 2024</v>
      </c>
      <c r="P4693" s="1" t="s">
        <v>84</v>
      </c>
      <c r="Q4693" s="1" t="s">
        <v>97</v>
      </c>
      <c r="R4693" s="6">
        <v>166.78</v>
      </c>
      <c r="S4693" s="6">
        <f t="shared" si="221"/>
        <v>3538.38</v>
      </c>
    </row>
    <row r="4694" spans="1:19" x14ac:dyDescent="0.35">
      <c r="A4694" s="1">
        <v>13441</v>
      </c>
      <c r="B4694" s="1">
        <v>69</v>
      </c>
      <c r="C4694" s="1" t="str">
        <f t="shared" si="219"/>
        <v>Old</v>
      </c>
      <c r="D4694" s="1" t="s">
        <v>16</v>
      </c>
      <c r="E4694" s="1" t="s">
        <v>33</v>
      </c>
      <c r="F4694" s="1" t="s">
        <v>24</v>
      </c>
      <c r="G4694" s="1" t="s">
        <v>85</v>
      </c>
      <c r="H4694" s="1">
        <v>2</v>
      </c>
      <c r="I4694" s="1" t="s">
        <v>20</v>
      </c>
      <c r="J4694" s="1" t="s">
        <v>21</v>
      </c>
      <c r="K4694" s="6">
        <v>7864.1</v>
      </c>
      <c r="L4694" s="6">
        <v>786.41</v>
      </c>
      <c r="M4694" s="1">
        <v>10</v>
      </c>
      <c r="N4694" s="8">
        <v>45477</v>
      </c>
      <c r="O4694" s="4" t="str">
        <f t="shared" si="220"/>
        <v>July 2024</v>
      </c>
      <c r="P4694" s="1" t="s">
        <v>22</v>
      </c>
      <c r="Q4694" s="1" t="s">
        <v>29</v>
      </c>
      <c r="R4694" s="6">
        <v>45.01</v>
      </c>
      <c r="S4694" s="6">
        <f t="shared" si="221"/>
        <v>7909.1100000000006</v>
      </c>
    </row>
    <row r="4695" spans="1:19" x14ac:dyDescent="0.35">
      <c r="A4695" s="1">
        <v>13145</v>
      </c>
      <c r="B4695" s="1">
        <v>70</v>
      </c>
      <c r="C4695" s="1" t="str">
        <f t="shared" si="219"/>
        <v>Old</v>
      </c>
      <c r="D4695" s="1" t="s">
        <v>16</v>
      </c>
      <c r="E4695" s="1" t="s">
        <v>33</v>
      </c>
      <c r="F4695" s="1" t="s">
        <v>30</v>
      </c>
      <c r="G4695" s="1" t="s">
        <v>78</v>
      </c>
      <c r="H4695" s="1">
        <v>3</v>
      </c>
      <c r="I4695" s="1" t="s">
        <v>20</v>
      </c>
      <c r="J4695" s="1" t="s">
        <v>93</v>
      </c>
      <c r="K4695" s="6">
        <v>2022.96</v>
      </c>
      <c r="L4695" s="6">
        <v>674.32</v>
      </c>
      <c r="M4695" s="1">
        <v>3</v>
      </c>
      <c r="N4695" s="8">
        <v>45477</v>
      </c>
      <c r="O4695" s="4" t="str">
        <f t="shared" si="220"/>
        <v>July 2024</v>
      </c>
      <c r="P4695" s="1" t="s">
        <v>79</v>
      </c>
      <c r="Q4695" s="1" t="s">
        <v>121</v>
      </c>
      <c r="R4695" s="6">
        <v>215.95</v>
      </c>
      <c r="S4695" s="6">
        <f t="shared" si="221"/>
        <v>2238.91</v>
      </c>
    </row>
    <row r="4696" spans="1:19" x14ac:dyDescent="0.35">
      <c r="A4696" s="1">
        <v>16761</v>
      </c>
      <c r="B4696" s="1">
        <v>72</v>
      </c>
      <c r="C4696" s="1" t="str">
        <f t="shared" si="219"/>
        <v>Old</v>
      </c>
      <c r="D4696" s="1" t="s">
        <v>16</v>
      </c>
      <c r="E4696" s="1" t="s">
        <v>17</v>
      </c>
      <c r="F4696" s="1" t="s">
        <v>18</v>
      </c>
      <c r="G4696" s="1" t="s">
        <v>81</v>
      </c>
      <c r="H4696" s="1">
        <v>2</v>
      </c>
      <c r="I4696" s="1" t="s">
        <v>26</v>
      </c>
      <c r="J4696" s="1" t="s">
        <v>21</v>
      </c>
      <c r="K4696" s="6">
        <v>10257.120000000001</v>
      </c>
      <c r="L4696" s="6">
        <v>1139.68</v>
      </c>
      <c r="M4696" s="1">
        <v>9</v>
      </c>
      <c r="N4696" s="8">
        <v>45477</v>
      </c>
      <c r="O4696" s="4" t="str">
        <f t="shared" si="220"/>
        <v>July 2024</v>
      </c>
      <c r="P4696" s="1" t="s">
        <v>84</v>
      </c>
      <c r="Q4696" s="1"/>
      <c r="R4696" s="6">
        <v>0</v>
      </c>
      <c r="S4696" s="6">
        <f t="shared" si="221"/>
        <v>10257.120000000001</v>
      </c>
    </row>
    <row r="4697" spans="1:19" x14ac:dyDescent="0.35">
      <c r="A4697" s="1">
        <v>17052</v>
      </c>
      <c r="B4697" s="1">
        <v>72</v>
      </c>
      <c r="C4697" s="1" t="str">
        <f t="shared" si="219"/>
        <v>Old</v>
      </c>
      <c r="D4697" s="1" t="s">
        <v>16</v>
      </c>
      <c r="E4697" s="1" t="s">
        <v>17</v>
      </c>
      <c r="F4697" s="1" t="s">
        <v>40</v>
      </c>
      <c r="G4697" s="1" t="s">
        <v>88</v>
      </c>
      <c r="H4697" s="1">
        <v>2</v>
      </c>
      <c r="I4697" s="1" t="s">
        <v>20</v>
      </c>
      <c r="J4697" s="1" t="s">
        <v>93</v>
      </c>
      <c r="K4697" s="6">
        <v>4595</v>
      </c>
      <c r="L4697" s="6">
        <v>459.5</v>
      </c>
      <c r="M4697" s="1">
        <v>10</v>
      </c>
      <c r="N4697" s="8">
        <v>45477</v>
      </c>
      <c r="O4697" s="4" t="str">
        <f t="shared" si="220"/>
        <v>July 2024</v>
      </c>
      <c r="P4697" s="1" t="s">
        <v>22</v>
      </c>
      <c r="Q4697" s="1" t="s">
        <v>96</v>
      </c>
      <c r="R4697" s="6">
        <v>127.63</v>
      </c>
      <c r="S4697" s="6">
        <f t="shared" si="221"/>
        <v>4722.63</v>
      </c>
    </row>
    <row r="4698" spans="1:19" x14ac:dyDescent="0.35">
      <c r="A4698" s="1">
        <v>17749</v>
      </c>
      <c r="B4698" s="1">
        <v>72</v>
      </c>
      <c r="C4698" s="1" t="str">
        <f t="shared" si="219"/>
        <v>Old</v>
      </c>
      <c r="D4698" s="1" t="s">
        <v>38</v>
      </c>
      <c r="E4698" s="1" t="s">
        <v>17</v>
      </c>
      <c r="F4698" s="1" t="s">
        <v>24</v>
      </c>
      <c r="G4698" s="1" t="s">
        <v>85</v>
      </c>
      <c r="H4698" s="1">
        <v>5</v>
      </c>
      <c r="I4698" s="1" t="s">
        <v>20</v>
      </c>
      <c r="J4698" s="1" t="s">
        <v>21</v>
      </c>
      <c r="K4698" s="6">
        <v>6291.28</v>
      </c>
      <c r="L4698" s="6">
        <v>786.41</v>
      </c>
      <c r="M4698" s="1">
        <v>8</v>
      </c>
      <c r="N4698" s="8">
        <v>45477</v>
      </c>
      <c r="O4698" s="4" t="str">
        <f t="shared" si="220"/>
        <v>July 2024</v>
      </c>
      <c r="P4698" s="1" t="s">
        <v>79</v>
      </c>
      <c r="Q4698" s="1" t="s">
        <v>52</v>
      </c>
      <c r="R4698" s="6">
        <v>11.57</v>
      </c>
      <c r="S4698" s="6">
        <f t="shared" si="221"/>
        <v>6302.8499999999995</v>
      </c>
    </row>
    <row r="4699" spans="1:19" x14ac:dyDescent="0.35">
      <c r="A4699" s="1">
        <v>19889</v>
      </c>
      <c r="B4699" s="1">
        <v>72</v>
      </c>
      <c r="C4699" s="1" t="str">
        <f t="shared" si="219"/>
        <v>Old</v>
      </c>
      <c r="D4699" s="1" t="s">
        <v>16</v>
      </c>
      <c r="E4699" s="1" t="s">
        <v>17</v>
      </c>
      <c r="F4699" s="1" t="s">
        <v>40</v>
      </c>
      <c r="G4699" s="1" t="s">
        <v>88</v>
      </c>
      <c r="H4699" s="1">
        <v>1</v>
      </c>
      <c r="I4699" s="1" t="s">
        <v>26</v>
      </c>
      <c r="J4699" s="1" t="s">
        <v>83</v>
      </c>
      <c r="K4699" s="6">
        <v>2297.5</v>
      </c>
      <c r="L4699" s="6">
        <v>459.5</v>
      </c>
      <c r="M4699" s="1">
        <v>5</v>
      </c>
      <c r="N4699" s="8">
        <v>45477</v>
      </c>
      <c r="O4699" s="4" t="str">
        <f t="shared" si="220"/>
        <v>July 2024</v>
      </c>
      <c r="P4699" s="1" t="s">
        <v>84</v>
      </c>
      <c r="Q4699" s="1"/>
      <c r="R4699" s="6">
        <v>0</v>
      </c>
      <c r="S4699" s="6">
        <f t="shared" si="221"/>
        <v>2297.5</v>
      </c>
    </row>
    <row r="4700" spans="1:19" x14ac:dyDescent="0.35">
      <c r="A4700" s="1">
        <v>1718</v>
      </c>
      <c r="B4700" s="1">
        <v>73</v>
      </c>
      <c r="C4700" s="1" t="str">
        <f t="shared" si="219"/>
        <v>Old</v>
      </c>
      <c r="D4700" s="1" t="s">
        <v>16</v>
      </c>
      <c r="E4700" s="1" t="s">
        <v>17</v>
      </c>
      <c r="F4700" s="1" t="s">
        <v>24</v>
      </c>
      <c r="G4700" s="1" t="s">
        <v>25</v>
      </c>
      <c r="H4700" s="1">
        <v>3</v>
      </c>
      <c r="I4700" s="1" t="s">
        <v>20</v>
      </c>
      <c r="J4700" s="1" t="s">
        <v>34</v>
      </c>
      <c r="K4700" s="6">
        <v>494.06</v>
      </c>
      <c r="L4700" s="6">
        <v>247.03</v>
      </c>
      <c r="M4700" s="1">
        <v>2</v>
      </c>
      <c r="N4700" s="8">
        <v>45477</v>
      </c>
      <c r="O4700" s="4" t="str">
        <f t="shared" si="220"/>
        <v>July 2024</v>
      </c>
      <c r="P4700" s="1" t="s">
        <v>22</v>
      </c>
      <c r="Q4700" s="1" t="s">
        <v>54</v>
      </c>
      <c r="R4700" s="6">
        <v>82.66</v>
      </c>
      <c r="S4700" s="6">
        <f t="shared" si="221"/>
        <v>576.72</v>
      </c>
    </row>
    <row r="4701" spans="1:19" x14ac:dyDescent="0.35">
      <c r="A4701" s="1">
        <v>17868</v>
      </c>
      <c r="B4701" s="1">
        <v>73</v>
      </c>
      <c r="C4701" s="1" t="str">
        <f t="shared" si="219"/>
        <v>Old</v>
      </c>
      <c r="D4701" s="1" t="s">
        <v>16</v>
      </c>
      <c r="E4701" s="1" t="s">
        <v>17</v>
      </c>
      <c r="F4701" s="1" t="s">
        <v>30</v>
      </c>
      <c r="G4701" s="1" t="s">
        <v>78</v>
      </c>
      <c r="H4701" s="1">
        <v>5</v>
      </c>
      <c r="I4701" s="1" t="s">
        <v>26</v>
      </c>
      <c r="J4701" s="1" t="s">
        <v>83</v>
      </c>
      <c r="K4701" s="6">
        <v>3371.6</v>
      </c>
      <c r="L4701" s="6">
        <v>674.32</v>
      </c>
      <c r="M4701" s="1">
        <v>5</v>
      </c>
      <c r="N4701" s="8">
        <v>45477</v>
      </c>
      <c r="O4701" s="4" t="str">
        <f t="shared" si="220"/>
        <v>July 2024</v>
      </c>
      <c r="P4701" s="1" t="s">
        <v>22</v>
      </c>
      <c r="Q4701" s="1" t="s">
        <v>87</v>
      </c>
      <c r="R4701" s="6">
        <v>142.5</v>
      </c>
      <c r="S4701" s="6">
        <f t="shared" si="221"/>
        <v>3514.1</v>
      </c>
    </row>
    <row r="4702" spans="1:19" x14ac:dyDescent="0.35">
      <c r="A4702" s="1">
        <v>3739</v>
      </c>
      <c r="B4702" s="1">
        <v>74</v>
      </c>
      <c r="C4702" s="1" t="str">
        <f t="shared" si="219"/>
        <v>Old</v>
      </c>
      <c r="D4702" s="1" t="s">
        <v>38</v>
      </c>
      <c r="E4702" s="1" t="s">
        <v>17</v>
      </c>
      <c r="F4702" s="1" t="s">
        <v>40</v>
      </c>
      <c r="G4702" s="1" t="s">
        <v>41</v>
      </c>
      <c r="H4702" s="1">
        <v>3</v>
      </c>
      <c r="I4702" s="1" t="s">
        <v>26</v>
      </c>
      <c r="J4702" s="1" t="s">
        <v>27</v>
      </c>
      <c r="K4702" s="6">
        <v>5068.9799999999996</v>
      </c>
      <c r="L4702" s="6">
        <v>844.83</v>
      </c>
      <c r="M4702" s="1">
        <v>6</v>
      </c>
      <c r="N4702" s="8">
        <v>45477</v>
      </c>
      <c r="O4702" s="4" t="str">
        <f t="shared" si="220"/>
        <v>July 2024</v>
      </c>
      <c r="P4702" s="1" t="s">
        <v>22</v>
      </c>
      <c r="Q4702" s="1"/>
      <c r="R4702" s="6">
        <v>0</v>
      </c>
      <c r="S4702" s="6">
        <f t="shared" si="221"/>
        <v>5068.9799999999996</v>
      </c>
    </row>
    <row r="4703" spans="1:19" x14ac:dyDescent="0.35">
      <c r="A4703" s="1">
        <v>18781</v>
      </c>
      <c r="B4703" s="1">
        <v>74</v>
      </c>
      <c r="C4703" s="1" t="str">
        <f t="shared" si="219"/>
        <v>Old</v>
      </c>
      <c r="D4703" s="1" t="s">
        <v>38</v>
      </c>
      <c r="E4703" s="1" t="s">
        <v>33</v>
      </c>
      <c r="F4703" s="1" t="s">
        <v>40</v>
      </c>
      <c r="G4703" s="1" t="s">
        <v>88</v>
      </c>
      <c r="H4703" s="1">
        <v>3</v>
      </c>
      <c r="I4703" s="1" t="s">
        <v>20</v>
      </c>
      <c r="J4703" s="1" t="s">
        <v>21</v>
      </c>
      <c r="K4703" s="6">
        <v>919</v>
      </c>
      <c r="L4703" s="6">
        <v>459.5</v>
      </c>
      <c r="M4703" s="1">
        <v>2</v>
      </c>
      <c r="N4703" s="8">
        <v>45477</v>
      </c>
      <c r="O4703" s="4" t="str">
        <f t="shared" si="220"/>
        <v>July 2024</v>
      </c>
      <c r="P4703" s="1" t="s">
        <v>79</v>
      </c>
      <c r="Q4703" s="1" t="s">
        <v>94</v>
      </c>
      <c r="R4703" s="6">
        <v>72.45</v>
      </c>
      <c r="S4703" s="6">
        <f t="shared" si="221"/>
        <v>991.45</v>
      </c>
    </row>
    <row r="4704" spans="1:19" x14ac:dyDescent="0.35">
      <c r="A4704" s="1">
        <v>1196</v>
      </c>
      <c r="B4704" s="1">
        <v>77</v>
      </c>
      <c r="C4704" s="1" t="str">
        <f t="shared" si="219"/>
        <v>Old</v>
      </c>
      <c r="D4704" s="1" t="s">
        <v>16</v>
      </c>
      <c r="E4704" s="1" t="s">
        <v>17</v>
      </c>
      <c r="F4704" s="1" t="s">
        <v>18</v>
      </c>
      <c r="G4704" s="1" t="s">
        <v>19</v>
      </c>
      <c r="H4704" s="1">
        <v>2</v>
      </c>
      <c r="I4704" s="1" t="s">
        <v>26</v>
      </c>
      <c r="J4704" s="1" t="s">
        <v>34</v>
      </c>
      <c r="K4704" s="6">
        <v>791.19</v>
      </c>
      <c r="L4704" s="6">
        <v>791.19</v>
      </c>
      <c r="M4704" s="1">
        <v>1</v>
      </c>
      <c r="N4704" s="8">
        <v>45477</v>
      </c>
      <c r="O4704" s="4" t="str">
        <f t="shared" si="220"/>
        <v>July 2024</v>
      </c>
      <c r="P4704" s="1" t="s">
        <v>32</v>
      </c>
      <c r="Q4704" s="1"/>
      <c r="R4704" s="6">
        <v>0</v>
      </c>
      <c r="S4704" s="6">
        <f t="shared" si="221"/>
        <v>791.19</v>
      </c>
    </row>
    <row r="4705" spans="1:19" x14ac:dyDescent="0.35">
      <c r="A4705" s="1">
        <v>7795</v>
      </c>
      <c r="B4705" s="1">
        <v>80</v>
      </c>
      <c r="C4705" s="1" t="str">
        <f t="shared" si="219"/>
        <v>Old</v>
      </c>
      <c r="D4705" s="1" t="s">
        <v>38</v>
      </c>
      <c r="E4705" s="1" t="s">
        <v>17</v>
      </c>
      <c r="F4705" s="1" t="s">
        <v>18</v>
      </c>
      <c r="G4705" s="1" t="s">
        <v>36</v>
      </c>
      <c r="H4705" s="1">
        <v>5</v>
      </c>
      <c r="I4705" s="1" t="s">
        <v>26</v>
      </c>
      <c r="J4705" s="1" t="s">
        <v>21</v>
      </c>
      <c r="K4705" s="6">
        <v>62.25</v>
      </c>
      <c r="L4705" s="6">
        <v>20.75</v>
      </c>
      <c r="M4705" s="1">
        <v>3</v>
      </c>
      <c r="N4705" s="8">
        <v>45477</v>
      </c>
      <c r="O4705" s="4" t="str">
        <f t="shared" si="220"/>
        <v>July 2024</v>
      </c>
      <c r="P4705" s="1" t="s">
        <v>22</v>
      </c>
      <c r="Q4705" s="1" t="s">
        <v>51</v>
      </c>
      <c r="R4705" s="6">
        <v>49.34</v>
      </c>
      <c r="S4705" s="6">
        <f t="shared" si="221"/>
        <v>111.59</v>
      </c>
    </row>
    <row r="4706" spans="1:19" x14ac:dyDescent="0.35">
      <c r="A4706" s="1">
        <v>4219</v>
      </c>
      <c r="B4706" s="1">
        <v>18</v>
      </c>
      <c r="C4706" s="1" t="str">
        <f t="shared" si="219"/>
        <v>Young</v>
      </c>
      <c r="D4706" s="1" t="s">
        <v>38</v>
      </c>
      <c r="E4706" s="1" t="s">
        <v>33</v>
      </c>
      <c r="F4706" s="1" t="s">
        <v>40</v>
      </c>
      <c r="G4706" s="1" t="s">
        <v>41</v>
      </c>
      <c r="H4706" s="1">
        <v>3</v>
      </c>
      <c r="I4706" s="1" t="s">
        <v>26</v>
      </c>
      <c r="J4706" s="1" t="s">
        <v>42</v>
      </c>
      <c r="K4706" s="6">
        <v>2534.4899999999998</v>
      </c>
      <c r="L4706" s="6">
        <v>844.83</v>
      </c>
      <c r="M4706" s="1">
        <v>3</v>
      </c>
      <c r="N4706" s="8">
        <v>45478</v>
      </c>
      <c r="O4706" s="4" t="str">
        <f t="shared" si="220"/>
        <v>July 2024</v>
      </c>
      <c r="P4706" s="1" t="s">
        <v>22</v>
      </c>
      <c r="Q4706" s="1"/>
      <c r="R4706" s="6">
        <v>0</v>
      </c>
      <c r="S4706" s="6">
        <f t="shared" si="221"/>
        <v>2534.4899999999998</v>
      </c>
    </row>
    <row r="4707" spans="1:19" x14ac:dyDescent="0.35">
      <c r="A4707" s="1">
        <v>15316</v>
      </c>
      <c r="B4707" s="1">
        <v>18</v>
      </c>
      <c r="C4707" s="1" t="str">
        <f t="shared" si="219"/>
        <v>Young</v>
      </c>
      <c r="D4707" s="1" t="s">
        <v>16</v>
      </c>
      <c r="E4707" s="1" t="s">
        <v>17</v>
      </c>
      <c r="F4707" s="1" t="s">
        <v>24</v>
      </c>
      <c r="G4707" s="1" t="s">
        <v>85</v>
      </c>
      <c r="H4707" s="1">
        <v>3</v>
      </c>
      <c r="I4707" s="1" t="s">
        <v>26</v>
      </c>
      <c r="J4707" s="1" t="s">
        <v>93</v>
      </c>
      <c r="K4707" s="6">
        <v>3932.05</v>
      </c>
      <c r="L4707" s="6">
        <v>786.41</v>
      </c>
      <c r="M4707" s="1">
        <v>5</v>
      </c>
      <c r="N4707" s="8">
        <v>45478</v>
      </c>
      <c r="O4707" s="4" t="str">
        <f t="shared" si="220"/>
        <v>July 2024</v>
      </c>
      <c r="P4707" s="1" t="s">
        <v>22</v>
      </c>
      <c r="Q4707" s="1" t="s">
        <v>98</v>
      </c>
      <c r="R4707" s="6">
        <v>171.75</v>
      </c>
      <c r="S4707" s="6">
        <f t="shared" si="221"/>
        <v>4103.8</v>
      </c>
    </row>
    <row r="4708" spans="1:19" x14ac:dyDescent="0.35">
      <c r="A4708" s="1">
        <v>17499</v>
      </c>
      <c r="B4708" s="1">
        <v>20</v>
      </c>
      <c r="C4708" s="1" t="str">
        <f t="shared" si="219"/>
        <v>Young</v>
      </c>
      <c r="D4708" s="1" t="s">
        <v>38</v>
      </c>
      <c r="E4708" s="1" t="s">
        <v>17</v>
      </c>
      <c r="F4708" s="1" t="s">
        <v>40</v>
      </c>
      <c r="G4708" s="1" t="s">
        <v>88</v>
      </c>
      <c r="H4708" s="1">
        <v>5</v>
      </c>
      <c r="I4708" s="1" t="s">
        <v>26</v>
      </c>
      <c r="J4708" s="1" t="s">
        <v>83</v>
      </c>
      <c r="K4708" s="6">
        <v>2757</v>
      </c>
      <c r="L4708" s="6">
        <v>459.5</v>
      </c>
      <c r="M4708" s="1">
        <v>6</v>
      </c>
      <c r="N4708" s="8">
        <v>45478</v>
      </c>
      <c r="O4708" s="4" t="str">
        <f t="shared" si="220"/>
        <v>July 2024</v>
      </c>
      <c r="P4708" s="1" t="s">
        <v>84</v>
      </c>
      <c r="Q4708" s="1" t="s">
        <v>87</v>
      </c>
      <c r="R4708" s="6">
        <v>188.83</v>
      </c>
      <c r="S4708" s="6">
        <f t="shared" si="221"/>
        <v>2945.83</v>
      </c>
    </row>
    <row r="4709" spans="1:19" x14ac:dyDescent="0.35">
      <c r="A4709" s="1">
        <v>8011</v>
      </c>
      <c r="B4709" s="1">
        <v>21</v>
      </c>
      <c r="C4709" s="1" t="str">
        <f t="shared" si="219"/>
        <v>Young</v>
      </c>
      <c r="D4709" s="1" t="s">
        <v>16</v>
      </c>
      <c r="E4709" s="1" t="s">
        <v>17</v>
      </c>
      <c r="F4709" s="1" t="s">
        <v>40</v>
      </c>
      <c r="G4709" s="1" t="s">
        <v>41</v>
      </c>
      <c r="H4709" s="1">
        <v>3</v>
      </c>
      <c r="I4709" s="1" t="s">
        <v>26</v>
      </c>
      <c r="J4709" s="1" t="s">
        <v>27</v>
      </c>
      <c r="K4709" s="6">
        <v>5068.9799999999996</v>
      </c>
      <c r="L4709" s="6">
        <v>844.83</v>
      </c>
      <c r="M4709" s="1">
        <v>6</v>
      </c>
      <c r="N4709" s="8">
        <v>45478</v>
      </c>
      <c r="O4709" s="4" t="str">
        <f t="shared" si="220"/>
        <v>July 2024</v>
      </c>
      <c r="P4709" s="1" t="s">
        <v>32</v>
      </c>
      <c r="Q4709" s="1"/>
      <c r="R4709" s="6">
        <v>0</v>
      </c>
      <c r="S4709" s="6">
        <f t="shared" si="221"/>
        <v>5068.9799999999996</v>
      </c>
    </row>
    <row r="4710" spans="1:19" x14ac:dyDescent="0.35">
      <c r="A4710" s="1">
        <v>16357</v>
      </c>
      <c r="B4710" s="1">
        <v>23</v>
      </c>
      <c r="C4710" s="1" t="str">
        <f t="shared" si="219"/>
        <v>Young</v>
      </c>
      <c r="D4710" s="1" t="s">
        <v>16</v>
      </c>
      <c r="E4710" s="1" t="s">
        <v>17</v>
      </c>
      <c r="F4710" s="1" t="s">
        <v>30</v>
      </c>
      <c r="G4710" s="1" t="s">
        <v>78</v>
      </c>
      <c r="H4710" s="1">
        <v>2</v>
      </c>
      <c r="I4710" s="1" t="s">
        <v>26</v>
      </c>
      <c r="J4710" s="1" t="s">
        <v>93</v>
      </c>
      <c r="K4710" s="6">
        <v>3371.6</v>
      </c>
      <c r="L4710" s="6">
        <v>674.32</v>
      </c>
      <c r="M4710" s="1">
        <v>5</v>
      </c>
      <c r="N4710" s="8">
        <v>45478</v>
      </c>
      <c r="O4710" s="4" t="str">
        <f t="shared" si="220"/>
        <v>July 2024</v>
      </c>
      <c r="P4710" s="1" t="s">
        <v>79</v>
      </c>
      <c r="Q4710" s="1" t="s">
        <v>87</v>
      </c>
      <c r="R4710" s="6">
        <v>90.45</v>
      </c>
      <c r="S4710" s="6">
        <f t="shared" si="221"/>
        <v>3462.0499999999997</v>
      </c>
    </row>
    <row r="4711" spans="1:19" x14ac:dyDescent="0.35">
      <c r="A4711" s="1">
        <v>16493</v>
      </c>
      <c r="B4711" s="1">
        <v>23</v>
      </c>
      <c r="C4711" s="1" t="str">
        <f t="shared" si="219"/>
        <v>Young</v>
      </c>
      <c r="D4711" s="1" t="s">
        <v>38</v>
      </c>
      <c r="E4711" s="1" t="s">
        <v>17</v>
      </c>
      <c r="F4711" s="1" t="s">
        <v>40</v>
      </c>
      <c r="G4711" s="1" t="s">
        <v>88</v>
      </c>
      <c r="H4711" s="1">
        <v>3</v>
      </c>
      <c r="I4711" s="1" t="s">
        <v>20</v>
      </c>
      <c r="J4711" s="1" t="s">
        <v>21</v>
      </c>
      <c r="K4711" s="6">
        <v>3216.5</v>
      </c>
      <c r="L4711" s="6">
        <v>459.5</v>
      </c>
      <c r="M4711" s="1">
        <v>7</v>
      </c>
      <c r="N4711" s="8">
        <v>45478</v>
      </c>
      <c r="O4711" s="4" t="str">
        <f t="shared" si="220"/>
        <v>July 2024</v>
      </c>
      <c r="P4711" s="1" t="s">
        <v>22</v>
      </c>
      <c r="Q4711" s="1" t="s">
        <v>37</v>
      </c>
      <c r="R4711" s="6">
        <v>80.58</v>
      </c>
      <c r="S4711" s="6">
        <f t="shared" si="221"/>
        <v>3297.08</v>
      </c>
    </row>
    <row r="4712" spans="1:19" x14ac:dyDescent="0.35">
      <c r="A4712" s="1">
        <v>14653</v>
      </c>
      <c r="B4712" s="1">
        <v>29</v>
      </c>
      <c r="C4712" s="1" t="str">
        <f t="shared" si="219"/>
        <v>Young</v>
      </c>
      <c r="D4712" s="1" t="s">
        <v>38</v>
      </c>
      <c r="E4712" s="1" t="s">
        <v>17</v>
      </c>
      <c r="F4712" s="1" t="s">
        <v>18</v>
      </c>
      <c r="G4712" s="1" t="s">
        <v>81</v>
      </c>
      <c r="H4712" s="1">
        <v>4</v>
      </c>
      <c r="I4712" s="1" t="s">
        <v>20</v>
      </c>
      <c r="J4712" s="1" t="s">
        <v>93</v>
      </c>
      <c r="K4712" s="6">
        <v>1139.68</v>
      </c>
      <c r="L4712" s="6">
        <v>1139.68</v>
      </c>
      <c r="M4712" s="1">
        <v>1</v>
      </c>
      <c r="N4712" s="8">
        <v>45478</v>
      </c>
      <c r="O4712" s="4" t="str">
        <f t="shared" si="220"/>
        <v>July 2024</v>
      </c>
      <c r="P4712" s="1" t="s">
        <v>79</v>
      </c>
      <c r="Q4712" s="1"/>
      <c r="R4712" s="6">
        <v>0</v>
      </c>
      <c r="S4712" s="6">
        <f t="shared" si="221"/>
        <v>1139.68</v>
      </c>
    </row>
    <row r="4713" spans="1:19" x14ac:dyDescent="0.35">
      <c r="A4713" s="1">
        <v>19443</v>
      </c>
      <c r="B4713" s="1">
        <v>29</v>
      </c>
      <c r="C4713" s="1" t="str">
        <f t="shared" si="219"/>
        <v>Young</v>
      </c>
      <c r="D4713" s="1" t="s">
        <v>38</v>
      </c>
      <c r="E4713" s="1" t="s">
        <v>33</v>
      </c>
      <c r="F4713" s="1" t="s">
        <v>40</v>
      </c>
      <c r="G4713" s="1" t="s">
        <v>88</v>
      </c>
      <c r="H4713" s="1">
        <v>2</v>
      </c>
      <c r="I4713" s="1" t="s">
        <v>26</v>
      </c>
      <c r="J4713" s="1" t="s">
        <v>83</v>
      </c>
      <c r="K4713" s="6">
        <v>919</v>
      </c>
      <c r="L4713" s="6">
        <v>459.5</v>
      </c>
      <c r="M4713" s="1">
        <v>2</v>
      </c>
      <c r="N4713" s="8">
        <v>45478</v>
      </c>
      <c r="O4713" s="4" t="str">
        <f t="shared" si="220"/>
        <v>July 2024</v>
      </c>
      <c r="P4713" s="1" t="s">
        <v>84</v>
      </c>
      <c r="Q4713" s="1" t="s">
        <v>97</v>
      </c>
      <c r="R4713" s="6">
        <v>183.06</v>
      </c>
      <c r="S4713" s="6">
        <f t="shared" si="221"/>
        <v>1102.06</v>
      </c>
    </row>
    <row r="4714" spans="1:19" x14ac:dyDescent="0.35">
      <c r="A4714" s="1">
        <v>8258</v>
      </c>
      <c r="B4714" s="1">
        <v>30</v>
      </c>
      <c r="C4714" s="1" t="str">
        <f t="shared" si="219"/>
        <v>Young</v>
      </c>
      <c r="D4714" s="1" t="s">
        <v>38</v>
      </c>
      <c r="E4714" s="1" t="s">
        <v>33</v>
      </c>
      <c r="F4714" s="1" t="s">
        <v>18</v>
      </c>
      <c r="G4714" s="1" t="s">
        <v>19</v>
      </c>
      <c r="H4714" s="1">
        <v>2</v>
      </c>
      <c r="I4714" s="1" t="s">
        <v>26</v>
      </c>
      <c r="J4714" s="1" t="s">
        <v>42</v>
      </c>
      <c r="K4714" s="6">
        <v>7911.9</v>
      </c>
      <c r="L4714" s="6">
        <v>791.19</v>
      </c>
      <c r="M4714" s="1">
        <v>10</v>
      </c>
      <c r="N4714" s="8">
        <v>45478</v>
      </c>
      <c r="O4714" s="4" t="str">
        <f t="shared" si="220"/>
        <v>July 2024</v>
      </c>
      <c r="P4714" s="1" t="s">
        <v>22</v>
      </c>
      <c r="Q4714" s="1" t="s">
        <v>50</v>
      </c>
      <c r="R4714" s="6">
        <v>58.59</v>
      </c>
      <c r="S4714" s="6">
        <f t="shared" si="221"/>
        <v>7970.49</v>
      </c>
    </row>
    <row r="4715" spans="1:19" x14ac:dyDescent="0.35">
      <c r="A4715" s="1">
        <v>18034</v>
      </c>
      <c r="B4715" s="1">
        <v>31</v>
      </c>
      <c r="C4715" s="1" t="str">
        <f t="shared" si="219"/>
        <v>Young</v>
      </c>
      <c r="D4715" s="1" t="s">
        <v>16</v>
      </c>
      <c r="E4715" s="1" t="s">
        <v>17</v>
      </c>
      <c r="F4715" s="1" t="s">
        <v>77</v>
      </c>
      <c r="G4715" s="1" t="s">
        <v>86</v>
      </c>
      <c r="H4715" s="1">
        <v>5</v>
      </c>
      <c r="I4715" s="1" t="s">
        <v>20</v>
      </c>
      <c r="J4715" s="1" t="s">
        <v>93</v>
      </c>
      <c r="K4715" s="6">
        <v>361.18</v>
      </c>
      <c r="L4715" s="6">
        <v>361.18</v>
      </c>
      <c r="M4715" s="1">
        <v>1</v>
      </c>
      <c r="N4715" s="8">
        <v>45478</v>
      </c>
      <c r="O4715" s="4" t="str">
        <f t="shared" si="220"/>
        <v>July 2024</v>
      </c>
      <c r="P4715" s="1" t="s">
        <v>79</v>
      </c>
      <c r="Q4715" s="1" t="s">
        <v>101</v>
      </c>
      <c r="R4715" s="6">
        <v>186.48</v>
      </c>
      <c r="S4715" s="6">
        <f t="shared" si="221"/>
        <v>547.66</v>
      </c>
    </row>
    <row r="4716" spans="1:19" x14ac:dyDescent="0.35">
      <c r="A4716" s="1">
        <v>5044</v>
      </c>
      <c r="B4716" s="1">
        <v>33</v>
      </c>
      <c r="C4716" s="1" t="str">
        <f t="shared" si="219"/>
        <v>Young</v>
      </c>
      <c r="D4716" s="1" t="s">
        <v>38</v>
      </c>
      <c r="E4716" s="1" t="s">
        <v>17</v>
      </c>
      <c r="F4716" s="1" t="s">
        <v>24</v>
      </c>
      <c r="G4716" s="1" t="s">
        <v>25</v>
      </c>
      <c r="H4716" s="1">
        <v>3</v>
      </c>
      <c r="I4716" s="1" t="s">
        <v>20</v>
      </c>
      <c r="J4716" s="1" t="s">
        <v>42</v>
      </c>
      <c r="K4716" s="6">
        <v>494.06</v>
      </c>
      <c r="L4716" s="6">
        <v>247.03</v>
      </c>
      <c r="M4716" s="1">
        <v>2</v>
      </c>
      <c r="N4716" s="8">
        <v>45478</v>
      </c>
      <c r="O4716" s="4" t="str">
        <f t="shared" si="220"/>
        <v>July 2024</v>
      </c>
      <c r="P4716" s="1" t="s">
        <v>32</v>
      </c>
      <c r="Q4716" s="1" t="s">
        <v>29</v>
      </c>
      <c r="R4716" s="6">
        <v>30.53</v>
      </c>
      <c r="S4716" s="6">
        <f t="shared" si="221"/>
        <v>524.59</v>
      </c>
    </row>
    <row r="4717" spans="1:19" x14ac:dyDescent="0.35">
      <c r="A4717" s="1">
        <v>11064</v>
      </c>
      <c r="B4717" s="1">
        <v>33</v>
      </c>
      <c r="C4717" s="1" t="str">
        <f t="shared" si="219"/>
        <v>Young</v>
      </c>
      <c r="D4717" s="1" t="s">
        <v>38</v>
      </c>
      <c r="E4717" s="1" t="s">
        <v>17</v>
      </c>
      <c r="F4717" s="1" t="s">
        <v>18</v>
      </c>
      <c r="G4717" s="1" t="s">
        <v>81</v>
      </c>
      <c r="H4717" s="1">
        <v>2</v>
      </c>
      <c r="I4717" s="1" t="s">
        <v>26</v>
      </c>
      <c r="J4717" s="1" t="s">
        <v>21</v>
      </c>
      <c r="K4717" s="6">
        <v>2279.36</v>
      </c>
      <c r="L4717" s="6">
        <v>1139.68</v>
      </c>
      <c r="M4717" s="1">
        <v>2</v>
      </c>
      <c r="N4717" s="8">
        <v>45478</v>
      </c>
      <c r="O4717" s="4" t="str">
        <f t="shared" si="220"/>
        <v>July 2024</v>
      </c>
      <c r="P4717" s="1" t="s">
        <v>79</v>
      </c>
      <c r="Q4717" s="1"/>
      <c r="R4717" s="6">
        <v>0</v>
      </c>
      <c r="S4717" s="6">
        <f t="shared" si="221"/>
        <v>2279.36</v>
      </c>
    </row>
    <row r="4718" spans="1:19" x14ac:dyDescent="0.35">
      <c r="A4718" s="1">
        <v>17632</v>
      </c>
      <c r="B4718" s="1">
        <v>33</v>
      </c>
      <c r="C4718" s="1" t="str">
        <f t="shared" si="219"/>
        <v>Young</v>
      </c>
      <c r="D4718" s="1" t="s">
        <v>38</v>
      </c>
      <c r="E4718" s="1" t="s">
        <v>17</v>
      </c>
      <c r="F4718" s="1" t="s">
        <v>18</v>
      </c>
      <c r="G4718" s="1" t="s">
        <v>81</v>
      </c>
      <c r="H4718" s="1">
        <v>4</v>
      </c>
      <c r="I4718" s="1" t="s">
        <v>26</v>
      </c>
      <c r="J4718" s="1" t="s">
        <v>21</v>
      </c>
      <c r="K4718" s="6">
        <v>9117.44</v>
      </c>
      <c r="L4718" s="6">
        <v>1139.68</v>
      </c>
      <c r="M4718" s="1">
        <v>8</v>
      </c>
      <c r="N4718" s="8">
        <v>45478</v>
      </c>
      <c r="O4718" s="4" t="str">
        <f t="shared" si="220"/>
        <v>July 2024</v>
      </c>
      <c r="P4718" s="1" t="s">
        <v>79</v>
      </c>
      <c r="Q4718" s="1"/>
      <c r="R4718" s="6">
        <v>0</v>
      </c>
      <c r="S4718" s="6">
        <f t="shared" si="221"/>
        <v>9117.44</v>
      </c>
    </row>
    <row r="4719" spans="1:19" x14ac:dyDescent="0.35">
      <c r="A4719" s="1">
        <v>12253</v>
      </c>
      <c r="B4719" s="1">
        <v>34</v>
      </c>
      <c r="C4719" s="1" t="str">
        <f t="shared" si="219"/>
        <v>Young</v>
      </c>
      <c r="D4719" s="1" t="s">
        <v>38</v>
      </c>
      <c r="E4719" s="1" t="s">
        <v>17</v>
      </c>
      <c r="F4719" s="1" t="s">
        <v>18</v>
      </c>
      <c r="G4719" s="1" t="s">
        <v>81</v>
      </c>
      <c r="H4719" s="1">
        <v>2</v>
      </c>
      <c r="I4719" s="1" t="s">
        <v>26</v>
      </c>
      <c r="J4719" s="1" t="s">
        <v>83</v>
      </c>
      <c r="K4719" s="6">
        <v>6838.08</v>
      </c>
      <c r="L4719" s="6">
        <v>1139.68</v>
      </c>
      <c r="M4719" s="1">
        <v>6</v>
      </c>
      <c r="N4719" s="8">
        <v>45478</v>
      </c>
      <c r="O4719" s="4" t="str">
        <f t="shared" si="220"/>
        <v>July 2024</v>
      </c>
      <c r="P4719" s="1" t="s">
        <v>22</v>
      </c>
      <c r="Q4719" s="1" t="s">
        <v>96</v>
      </c>
      <c r="R4719" s="6">
        <v>156.5</v>
      </c>
      <c r="S4719" s="6">
        <f t="shared" si="221"/>
        <v>6994.58</v>
      </c>
    </row>
    <row r="4720" spans="1:19" x14ac:dyDescent="0.35">
      <c r="A4720" s="1">
        <v>13826</v>
      </c>
      <c r="B4720" s="1">
        <v>34</v>
      </c>
      <c r="C4720" s="1" t="str">
        <f t="shared" si="219"/>
        <v>Young</v>
      </c>
      <c r="D4720" s="1" t="s">
        <v>38</v>
      </c>
      <c r="E4720" s="1" t="s">
        <v>17</v>
      </c>
      <c r="F4720" s="1" t="s">
        <v>77</v>
      </c>
      <c r="G4720" s="1" t="s">
        <v>86</v>
      </c>
      <c r="H4720" s="1">
        <v>5</v>
      </c>
      <c r="I4720" s="1" t="s">
        <v>26</v>
      </c>
      <c r="J4720" s="1" t="s">
        <v>83</v>
      </c>
      <c r="K4720" s="6">
        <v>361.18</v>
      </c>
      <c r="L4720" s="6">
        <v>361.18</v>
      </c>
      <c r="M4720" s="1">
        <v>1</v>
      </c>
      <c r="N4720" s="8">
        <v>45478</v>
      </c>
      <c r="O4720" s="4" t="str">
        <f t="shared" si="220"/>
        <v>July 2024</v>
      </c>
      <c r="P4720" s="1" t="s">
        <v>84</v>
      </c>
      <c r="Q4720" s="1" t="s">
        <v>107</v>
      </c>
      <c r="R4720" s="6">
        <v>106.49</v>
      </c>
      <c r="S4720" s="6">
        <f t="shared" si="221"/>
        <v>467.67</v>
      </c>
    </row>
    <row r="4721" spans="1:19" x14ac:dyDescent="0.35">
      <c r="A4721" s="1">
        <v>9481</v>
      </c>
      <c r="B4721" s="1">
        <v>35</v>
      </c>
      <c r="C4721" s="1" t="str">
        <f t="shared" si="219"/>
        <v>Young</v>
      </c>
      <c r="D4721" s="1" t="s">
        <v>38</v>
      </c>
      <c r="E4721" s="1" t="s">
        <v>17</v>
      </c>
      <c r="F4721" s="1" t="s">
        <v>24</v>
      </c>
      <c r="G4721" s="1" t="s">
        <v>25</v>
      </c>
      <c r="H4721" s="1">
        <v>3</v>
      </c>
      <c r="I4721" s="1" t="s">
        <v>26</v>
      </c>
      <c r="J4721" s="1" t="s">
        <v>27</v>
      </c>
      <c r="K4721" s="6">
        <v>988.12</v>
      </c>
      <c r="L4721" s="6">
        <v>247.03</v>
      </c>
      <c r="M4721" s="1">
        <v>4</v>
      </c>
      <c r="N4721" s="8">
        <v>45478</v>
      </c>
      <c r="O4721" s="4" t="str">
        <f t="shared" si="220"/>
        <v>July 2024</v>
      </c>
      <c r="P4721" s="1" t="s">
        <v>22</v>
      </c>
      <c r="Q4721" s="1" t="s">
        <v>37</v>
      </c>
      <c r="R4721" s="6">
        <v>14.02</v>
      </c>
      <c r="S4721" s="6">
        <f t="shared" si="221"/>
        <v>1002.14</v>
      </c>
    </row>
    <row r="4722" spans="1:19" x14ac:dyDescent="0.35">
      <c r="A4722" s="1">
        <v>17227</v>
      </c>
      <c r="B4722" s="1">
        <v>35</v>
      </c>
      <c r="C4722" s="1" t="str">
        <f t="shared" si="219"/>
        <v>Young</v>
      </c>
      <c r="D4722" s="1" t="s">
        <v>38</v>
      </c>
      <c r="E4722" s="1" t="s">
        <v>33</v>
      </c>
      <c r="F4722" s="1" t="s">
        <v>30</v>
      </c>
      <c r="G4722" s="1" t="s">
        <v>78</v>
      </c>
      <c r="H4722" s="1">
        <v>4</v>
      </c>
      <c r="I4722" s="1" t="s">
        <v>26</v>
      </c>
      <c r="J4722" s="1" t="s">
        <v>21</v>
      </c>
      <c r="K4722" s="6">
        <v>2697.28</v>
      </c>
      <c r="L4722" s="6">
        <v>674.32</v>
      </c>
      <c r="M4722" s="1">
        <v>4</v>
      </c>
      <c r="N4722" s="8">
        <v>45478</v>
      </c>
      <c r="O4722" s="4" t="str">
        <f t="shared" si="220"/>
        <v>July 2024</v>
      </c>
      <c r="P4722" s="1" t="s">
        <v>22</v>
      </c>
      <c r="Q4722" s="1" t="s">
        <v>52</v>
      </c>
      <c r="R4722" s="6">
        <v>60.04</v>
      </c>
      <c r="S4722" s="6">
        <f t="shared" si="221"/>
        <v>2757.32</v>
      </c>
    </row>
    <row r="4723" spans="1:19" x14ac:dyDescent="0.35">
      <c r="A4723" s="1">
        <v>4823</v>
      </c>
      <c r="B4723" s="1">
        <v>37</v>
      </c>
      <c r="C4723" s="1" t="str">
        <f t="shared" si="219"/>
        <v>Middle-Aged</v>
      </c>
      <c r="D4723" s="1" t="s">
        <v>38</v>
      </c>
      <c r="E4723" s="1" t="s">
        <v>17</v>
      </c>
      <c r="F4723" s="1" t="s">
        <v>18</v>
      </c>
      <c r="G4723" s="1" t="s">
        <v>19</v>
      </c>
      <c r="H4723" s="1">
        <v>2</v>
      </c>
      <c r="I4723" s="1" t="s">
        <v>20</v>
      </c>
      <c r="J4723" s="1" t="s">
        <v>27</v>
      </c>
      <c r="K4723" s="6">
        <v>4747.1400000000003</v>
      </c>
      <c r="L4723" s="6">
        <v>791.19</v>
      </c>
      <c r="M4723" s="1">
        <v>6</v>
      </c>
      <c r="N4723" s="8">
        <v>45478</v>
      </c>
      <c r="O4723" s="4" t="str">
        <f t="shared" si="220"/>
        <v>July 2024</v>
      </c>
      <c r="P4723" s="1" t="s">
        <v>22</v>
      </c>
      <c r="Q4723" s="1"/>
      <c r="R4723" s="6">
        <v>0</v>
      </c>
      <c r="S4723" s="6">
        <f t="shared" si="221"/>
        <v>4747.1400000000003</v>
      </c>
    </row>
    <row r="4724" spans="1:19" x14ac:dyDescent="0.35">
      <c r="A4724" s="1">
        <v>1416</v>
      </c>
      <c r="B4724" s="1">
        <v>38</v>
      </c>
      <c r="C4724" s="1" t="str">
        <f t="shared" si="219"/>
        <v>Middle-Aged</v>
      </c>
      <c r="D4724" s="1" t="s">
        <v>38</v>
      </c>
      <c r="E4724" s="1" t="s">
        <v>17</v>
      </c>
      <c r="F4724" s="1" t="s">
        <v>40</v>
      </c>
      <c r="G4724" s="1" t="s">
        <v>41</v>
      </c>
      <c r="H4724" s="1">
        <v>3</v>
      </c>
      <c r="I4724" s="1" t="s">
        <v>20</v>
      </c>
      <c r="J4724" s="1" t="s">
        <v>27</v>
      </c>
      <c r="K4724" s="6">
        <v>3379.32</v>
      </c>
      <c r="L4724" s="6">
        <v>844.83</v>
      </c>
      <c r="M4724" s="1">
        <v>4</v>
      </c>
      <c r="N4724" s="8">
        <v>45478</v>
      </c>
      <c r="O4724" s="4" t="str">
        <f t="shared" si="220"/>
        <v>July 2024</v>
      </c>
      <c r="P4724" s="1" t="s">
        <v>28</v>
      </c>
      <c r="Q4724" s="1"/>
      <c r="R4724" s="6">
        <v>0</v>
      </c>
      <c r="S4724" s="6">
        <f t="shared" si="221"/>
        <v>3379.32</v>
      </c>
    </row>
    <row r="4725" spans="1:19" x14ac:dyDescent="0.35">
      <c r="A4725" s="1">
        <v>2928</v>
      </c>
      <c r="B4725" s="1">
        <v>39</v>
      </c>
      <c r="C4725" s="1" t="str">
        <f t="shared" si="219"/>
        <v>Middle-Aged</v>
      </c>
      <c r="D4725" s="1" t="s">
        <v>38</v>
      </c>
      <c r="E4725" s="1" t="s">
        <v>17</v>
      </c>
      <c r="F4725" s="1" t="s">
        <v>40</v>
      </c>
      <c r="G4725" s="1" t="s">
        <v>41</v>
      </c>
      <c r="H4725" s="1">
        <v>3</v>
      </c>
      <c r="I4725" s="1" t="s">
        <v>26</v>
      </c>
      <c r="J4725" s="1" t="s">
        <v>27</v>
      </c>
      <c r="K4725" s="6">
        <v>5068.9799999999996</v>
      </c>
      <c r="L4725" s="6">
        <v>844.83</v>
      </c>
      <c r="M4725" s="1">
        <v>6</v>
      </c>
      <c r="N4725" s="8">
        <v>45478</v>
      </c>
      <c r="O4725" s="4" t="str">
        <f t="shared" si="220"/>
        <v>July 2024</v>
      </c>
      <c r="P4725" s="1" t="s">
        <v>22</v>
      </c>
      <c r="Q4725" s="1" t="s">
        <v>71</v>
      </c>
      <c r="R4725" s="6">
        <v>56.46</v>
      </c>
      <c r="S4725" s="6">
        <f t="shared" si="221"/>
        <v>5125.4399999999996</v>
      </c>
    </row>
    <row r="4726" spans="1:19" x14ac:dyDescent="0.35">
      <c r="A4726" s="1">
        <v>12941</v>
      </c>
      <c r="B4726" s="1">
        <v>40</v>
      </c>
      <c r="C4726" s="1" t="str">
        <f t="shared" si="219"/>
        <v>Middle-Aged</v>
      </c>
      <c r="D4726" s="1" t="s">
        <v>16</v>
      </c>
      <c r="E4726" s="1" t="s">
        <v>33</v>
      </c>
      <c r="F4726" s="1" t="s">
        <v>40</v>
      </c>
      <c r="G4726" s="1" t="s">
        <v>88</v>
      </c>
      <c r="H4726" s="1">
        <v>4</v>
      </c>
      <c r="I4726" s="1" t="s">
        <v>20</v>
      </c>
      <c r="J4726" s="1" t="s">
        <v>21</v>
      </c>
      <c r="K4726" s="6">
        <v>4135.5</v>
      </c>
      <c r="L4726" s="6">
        <v>459.5</v>
      </c>
      <c r="M4726" s="1">
        <v>9</v>
      </c>
      <c r="N4726" s="8">
        <v>45478</v>
      </c>
      <c r="O4726" s="4" t="str">
        <f t="shared" si="220"/>
        <v>July 2024</v>
      </c>
      <c r="P4726" s="1" t="s">
        <v>79</v>
      </c>
      <c r="Q4726" s="1" t="s">
        <v>121</v>
      </c>
      <c r="R4726" s="6">
        <v>113.45</v>
      </c>
      <c r="S4726" s="6">
        <f t="shared" si="221"/>
        <v>4248.95</v>
      </c>
    </row>
    <row r="4727" spans="1:19" x14ac:dyDescent="0.35">
      <c r="A4727" s="1">
        <v>7781</v>
      </c>
      <c r="B4727" s="1">
        <v>42</v>
      </c>
      <c r="C4727" s="1" t="str">
        <f t="shared" si="219"/>
        <v>Middle-Aged</v>
      </c>
      <c r="D4727" s="1" t="s">
        <v>38</v>
      </c>
      <c r="E4727" s="1" t="s">
        <v>17</v>
      </c>
      <c r="F4727" s="1" t="s">
        <v>18</v>
      </c>
      <c r="G4727" s="1" t="s">
        <v>19</v>
      </c>
      <c r="H4727" s="1">
        <v>2</v>
      </c>
      <c r="I4727" s="1" t="s">
        <v>26</v>
      </c>
      <c r="J4727" s="1" t="s">
        <v>21</v>
      </c>
      <c r="K4727" s="6">
        <v>6329.52</v>
      </c>
      <c r="L4727" s="6">
        <v>791.19</v>
      </c>
      <c r="M4727" s="1">
        <v>8</v>
      </c>
      <c r="N4727" s="8">
        <v>45478</v>
      </c>
      <c r="O4727" s="4" t="str">
        <f t="shared" si="220"/>
        <v>July 2024</v>
      </c>
      <c r="P4727" s="1" t="s">
        <v>22</v>
      </c>
      <c r="Q4727" s="1" t="s">
        <v>43</v>
      </c>
      <c r="R4727" s="6">
        <v>69.41</v>
      </c>
      <c r="S4727" s="6">
        <f t="shared" si="221"/>
        <v>6398.93</v>
      </c>
    </row>
    <row r="4728" spans="1:19" x14ac:dyDescent="0.35">
      <c r="A4728" s="1">
        <v>5387</v>
      </c>
      <c r="B4728" s="1">
        <v>43</v>
      </c>
      <c r="C4728" s="1" t="str">
        <f t="shared" si="219"/>
        <v>Middle-Aged</v>
      </c>
      <c r="D4728" s="1" t="s">
        <v>38</v>
      </c>
      <c r="E4728" s="1" t="s">
        <v>17</v>
      </c>
      <c r="F4728" s="1" t="s">
        <v>24</v>
      </c>
      <c r="G4728" s="1" t="s">
        <v>25</v>
      </c>
      <c r="H4728" s="1">
        <v>3</v>
      </c>
      <c r="I4728" s="1" t="s">
        <v>20</v>
      </c>
      <c r="J4728" s="1" t="s">
        <v>27</v>
      </c>
      <c r="K4728" s="6">
        <v>1729.21</v>
      </c>
      <c r="L4728" s="6">
        <v>247.03</v>
      </c>
      <c r="M4728" s="1">
        <v>7</v>
      </c>
      <c r="N4728" s="8">
        <v>45478</v>
      </c>
      <c r="O4728" s="4" t="str">
        <f t="shared" si="220"/>
        <v>July 2024</v>
      </c>
      <c r="P4728" s="1" t="s">
        <v>32</v>
      </c>
      <c r="Q4728" s="1" t="s">
        <v>74</v>
      </c>
      <c r="R4728" s="6">
        <v>87.56</v>
      </c>
      <c r="S4728" s="6">
        <f t="shared" si="221"/>
        <v>1816.77</v>
      </c>
    </row>
    <row r="4729" spans="1:19" x14ac:dyDescent="0.35">
      <c r="A4729" s="1">
        <v>12064</v>
      </c>
      <c r="B4729" s="1">
        <v>44</v>
      </c>
      <c r="C4729" s="1" t="str">
        <f t="shared" si="219"/>
        <v>Middle-Aged</v>
      </c>
      <c r="D4729" s="1" t="s">
        <v>16</v>
      </c>
      <c r="E4729" s="1" t="s">
        <v>33</v>
      </c>
      <c r="F4729" s="1" t="s">
        <v>40</v>
      </c>
      <c r="G4729" s="1" t="s">
        <v>88</v>
      </c>
      <c r="H4729" s="1">
        <v>4</v>
      </c>
      <c r="I4729" s="1" t="s">
        <v>26</v>
      </c>
      <c r="J4729" s="1" t="s">
        <v>83</v>
      </c>
      <c r="K4729" s="6">
        <v>1378.5</v>
      </c>
      <c r="L4729" s="6">
        <v>459.5</v>
      </c>
      <c r="M4729" s="1">
        <v>3</v>
      </c>
      <c r="N4729" s="8">
        <v>45478</v>
      </c>
      <c r="O4729" s="4" t="str">
        <f t="shared" si="220"/>
        <v>July 2024</v>
      </c>
      <c r="P4729" s="1" t="s">
        <v>79</v>
      </c>
      <c r="Q4729" s="1" t="s">
        <v>96</v>
      </c>
      <c r="R4729" s="6">
        <v>74.55</v>
      </c>
      <c r="S4729" s="6">
        <f t="shared" si="221"/>
        <v>1453.05</v>
      </c>
    </row>
    <row r="4730" spans="1:19" x14ac:dyDescent="0.35">
      <c r="A4730" s="1">
        <v>14409</v>
      </c>
      <c r="B4730" s="1">
        <v>47</v>
      </c>
      <c r="C4730" s="1" t="str">
        <f t="shared" si="219"/>
        <v>Middle-Aged</v>
      </c>
      <c r="D4730" s="1" t="s">
        <v>38</v>
      </c>
      <c r="E4730" s="1" t="s">
        <v>17</v>
      </c>
      <c r="F4730" s="1" t="s">
        <v>18</v>
      </c>
      <c r="G4730" s="1" t="s">
        <v>81</v>
      </c>
      <c r="H4730" s="1">
        <v>5</v>
      </c>
      <c r="I4730" s="1" t="s">
        <v>26</v>
      </c>
      <c r="J4730" s="1" t="s">
        <v>83</v>
      </c>
      <c r="K4730" s="6">
        <v>1139.68</v>
      </c>
      <c r="L4730" s="6">
        <v>1139.68</v>
      </c>
      <c r="M4730" s="1">
        <v>1</v>
      </c>
      <c r="N4730" s="8">
        <v>45478</v>
      </c>
      <c r="O4730" s="4" t="str">
        <f t="shared" si="220"/>
        <v>July 2024</v>
      </c>
      <c r="P4730" s="1" t="s">
        <v>79</v>
      </c>
      <c r="Q4730" s="1" t="s">
        <v>87</v>
      </c>
      <c r="R4730" s="6">
        <v>145.79</v>
      </c>
      <c r="S4730" s="6">
        <f t="shared" si="221"/>
        <v>1285.47</v>
      </c>
    </row>
    <row r="4731" spans="1:19" x14ac:dyDescent="0.35">
      <c r="A4731" s="1">
        <v>8113</v>
      </c>
      <c r="B4731" s="1">
        <v>49</v>
      </c>
      <c r="C4731" s="1" t="str">
        <f t="shared" si="219"/>
        <v>Middle-Aged</v>
      </c>
      <c r="D4731" s="1" t="s">
        <v>38</v>
      </c>
      <c r="E4731" s="1" t="s">
        <v>17</v>
      </c>
      <c r="F4731" s="1" t="s">
        <v>40</v>
      </c>
      <c r="G4731" s="1" t="s">
        <v>41</v>
      </c>
      <c r="H4731" s="1">
        <v>3</v>
      </c>
      <c r="I4731" s="1" t="s">
        <v>20</v>
      </c>
      <c r="J4731" s="1" t="s">
        <v>21</v>
      </c>
      <c r="K4731" s="6">
        <v>3379.32</v>
      </c>
      <c r="L4731" s="6">
        <v>844.83</v>
      </c>
      <c r="M4731" s="1">
        <v>4</v>
      </c>
      <c r="N4731" s="8">
        <v>45478</v>
      </c>
      <c r="O4731" s="4" t="str">
        <f t="shared" si="220"/>
        <v>July 2024</v>
      </c>
      <c r="P4731" s="1" t="s">
        <v>22</v>
      </c>
      <c r="Q4731" s="1" t="s">
        <v>53</v>
      </c>
      <c r="R4731" s="6">
        <v>56.76</v>
      </c>
      <c r="S4731" s="6">
        <f t="shared" si="221"/>
        <v>3436.0800000000004</v>
      </c>
    </row>
    <row r="4732" spans="1:19" x14ac:dyDescent="0.35">
      <c r="A4732" s="1">
        <v>13573</v>
      </c>
      <c r="B4732" s="1">
        <v>49</v>
      </c>
      <c r="C4732" s="1" t="str">
        <f t="shared" si="219"/>
        <v>Middle-Aged</v>
      </c>
      <c r="D4732" s="1" t="s">
        <v>38</v>
      </c>
      <c r="E4732" s="1" t="s">
        <v>17</v>
      </c>
      <c r="F4732" s="1" t="s">
        <v>77</v>
      </c>
      <c r="G4732" s="1" t="s">
        <v>86</v>
      </c>
      <c r="H4732" s="1">
        <v>1</v>
      </c>
      <c r="I4732" s="1" t="s">
        <v>26</v>
      </c>
      <c r="J4732" s="1" t="s">
        <v>21</v>
      </c>
      <c r="K4732" s="6">
        <v>2167.08</v>
      </c>
      <c r="L4732" s="6">
        <v>361.18</v>
      </c>
      <c r="M4732" s="1">
        <v>6</v>
      </c>
      <c r="N4732" s="8">
        <v>45478</v>
      </c>
      <c r="O4732" s="4" t="str">
        <f t="shared" si="220"/>
        <v>July 2024</v>
      </c>
      <c r="P4732" s="1" t="s">
        <v>84</v>
      </c>
      <c r="Q4732" s="1" t="s">
        <v>113</v>
      </c>
      <c r="R4732" s="6">
        <v>80.62</v>
      </c>
      <c r="S4732" s="6">
        <f t="shared" si="221"/>
        <v>2247.6999999999998</v>
      </c>
    </row>
    <row r="4733" spans="1:19" x14ac:dyDescent="0.35">
      <c r="A4733" s="1">
        <v>15815</v>
      </c>
      <c r="B4733" s="1">
        <v>49</v>
      </c>
      <c r="C4733" s="1" t="str">
        <f t="shared" si="219"/>
        <v>Middle-Aged</v>
      </c>
      <c r="D4733" s="1" t="s">
        <v>16</v>
      </c>
      <c r="E4733" s="1" t="s">
        <v>33</v>
      </c>
      <c r="F4733" s="1" t="s">
        <v>77</v>
      </c>
      <c r="G4733" s="1" t="s">
        <v>86</v>
      </c>
      <c r="H4733" s="1">
        <v>2</v>
      </c>
      <c r="I4733" s="1" t="s">
        <v>20</v>
      </c>
      <c r="J4733" s="1" t="s">
        <v>21</v>
      </c>
      <c r="K4733" s="6">
        <v>2889.44</v>
      </c>
      <c r="L4733" s="6">
        <v>361.18</v>
      </c>
      <c r="M4733" s="1">
        <v>8</v>
      </c>
      <c r="N4733" s="8">
        <v>45478</v>
      </c>
      <c r="O4733" s="4" t="str">
        <f t="shared" si="220"/>
        <v>July 2024</v>
      </c>
      <c r="P4733" s="1" t="s">
        <v>84</v>
      </c>
      <c r="Q4733" s="1" t="s">
        <v>118</v>
      </c>
      <c r="R4733" s="6">
        <v>97.61</v>
      </c>
      <c r="S4733" s="6">
        <f t="shared" si="221"/>
        <v>2987.05</v>
      </c>
    </row>
    <row r="4734" spans="1:19" x14ac:dyDescent="0.35">
      <c r="A4734" s="1">
        <v>11422</v>
      </c>
      <c r="B4734" s="1">
        <v>50</v>
      </c>
      <c r="C4734" s="1" t="str">
        <f t="shared" si="219"/>
        <v>Middle-Aged</v>
      </c>
      <c r="D4734" s="1" t="s">
        <v>16</v>
      </c>
      <c r="E4734" s="1" t="s">
        <v>17</v>
      </c>
      <c r="F4734" s="1" t="s">
        <v>18</v>
      </c>
      <c r="G4734" s="1" t="s">
        <v>81</v>
      </c>
      <c r="H4734" s="1">
        <v>1</v>
      </c>
      <c r="I4734" s="1" t="s">
        <v>20</v>
      </c>
      <c r="J4734" s="1" t="s">
        <v>21</v>
      </c>
      <c r="K4734" s="6">
        <v>6838.08</v>
      </c>
      <c r="L4734" s="6">
        <v>1139.68</v>
      </c>
      <c r="M4734" s="1">
        <v>6</v>
      </c>
      <c r="N4734" s="8">
        <v>45478</v>
      </c>
      <c r="O4734" s="4" t="str">
        <f t="shared" si="220"/>
        <v>July 2024</v>
      </c>
      <c r="P4734" s="1" t="s">
        <v>22</v>
      </c>
      <c r="Q4734" s="1" t="s">
        <v>107</v>
      </c>
      <c r="R4734" s="6">
        <v>64.83</v>
      </c>
      <c r="S4734" s="6">
        <f t="shared" si="221"/>
        <v>6902.91</v>
      </c>
    </row>
    <row r="4735" spans="1:19" x14ac:dyDescent="0.35">
      <c r="A4735" s="1">
        <v>12150</v>
      </c>
      <c r="B4735" s="1">
        <v>50</v>
      </c>
      <c r="C4735" s="1" t="str">
        <f t="shared" si="219"/>
        <v>Middle-Aged</v>
      </c>
      <c r="D4735" s="1" t="s">
        <v>38</v>
      </c>
      <c r="E4735" s="1" t="s">
        <v>17</v>
      </c>
      <c r="F4735" s="1" t="s">
        <v>77</v>
      </c>
      <c r="G4735" s="1" t="s">
        <v>86</v>
      </c>
      <c r="H4735" s="1">
        <v>4</v>
      </c>
      <c r="I4735" s="1" t="s">
        <v>20</v>
      </c>
      <c r="J4735" s="1" t="s">
        <v>93</v>
      </c>
      <c r="K4735" s="6">
        <v>1083.54</v>
      </c>
      <c r="L4735" s="6">
        <v>361.18</v>
      </c>
      <c r="M4735" s="1">
        <v>3</v>
      </c>
      <c r="N4735" s="8">
        <v>45478</v>
      </c>
      <c r="O4735" s="4" t="str">
        <f t="shared" si="220"/>
        <v>July 2024</v>
      </c>
      <c r="P4735" s="1" t="s">
        <v>79</v>
      </c>
      <c r="Q4735" s="1" t="s">
        <v>52</v>
      </c>
      <c r="R4735" s="6">
        <v>38.549999999999997</v>
      </c>
      <c r="S4735" s="6">
        <f t="shared" si="221"/>
        <v>1122.0899999999999</v>
      </c>
    </row>
    <row r="4736" spans="1:19" x14ac:dyDescent="0.35">
      <c r="A4736" s="1">
        <v>16086</v>
      </c>
      <c r="B4736" s="1">
        <v>53</v>
      </c>
      <c r="C4736" s="1" t="str">
        <f t="shared" si="219"/>
        <v>Middle-Aged</v>
      </c>
      <c r="D4736" s="1" t="s">
        <v>16</v>
      </c>
      <c r="E4736" s="1" t="s">
        <v>17</v>
      </c>
      <c r="F4736" s="1" t="s">
        <v>24</v>
      </c>
      <c r="G4736" s="1" t="s">
        <v>85</v>
      </c>
      <c r="H4736" s="1">
        <v>1</v>
      </c>
      <c r="I4736" s="1" t="s">
        <v>26</v>
      </c>
      <c r="J4736" s="1" t="s">
        <v>93</v>
      </c>
      <c r="K4736" s="6">
        <v>3145.64</v>
      </c>
      <c r="L4736" s="6">
        <v>786.41</v>
      </c>
      <c r="M4736" s="1">
        <v>4</v>
      </c>
      <c r="N4736" s="8">
        <v>45478</v>
      </c>
      <c r="O4736" s="4" t="str">
        <f t="shared" si="220"/>
        <v>July 2024</v>
      </c>
      <c r="P4736" s="1" t="s">
        <v>79</v>
      </c>
      <c r="Q4736" s="1" t="s">
        <v>52</v>
      </c>
      <c r="R4736" s="6">
        <v>46.61</v>
      </c>
      <c r="S4736" s="6">
        <f t="shared" si="221"/>
        <v>3192.25</v>
      </c>
    </row>
    <row r="4737" spans="1:19" x14ac:dyDescent="0.35">
      <c r="A4737" s="1">
        <v>7491</v>
      </c>
      <c r="B4737" s="1">
        <v>54</v>
      </c>
      <c r="C4737" s="1" t="str">
        <f t="shared" si="219"/>
        <v>Middle-Aged</v>
      </c>
      <c r="D4737" s="1" t="s">
        <v>16</v>
      </c>
      <c r="E4737" s="1" t="s">
        <v>33</v>
      </c>
      <c r="F4737" s="1" t="s">
        <v>30</v>
      </c>
      <c r="G4737" s="1" t="s">
        <v>31</v>
      </c>
      <c r="H4737" s="1">
        <v>3</v>
      </c>
      <c r="I4737" s="1" t="s">
        <v>20</v>
      </c>
      <c r="J4737" s="1" t="s">
        <v>34</v>
      </c>
      <c r="K4737" s="6">
        <v>1391.88</v>
      </c>
      <c r="L4737" s="6">
        <v>463.96</v>
      </c>
      <c r="M4737" s="1">
        <v>3</v>
      </c>
      <c r="N4737" s="8">
        <v>45478</v>
      </c>
      <c r="O4737" s="4" t="str">
        <f t="shared" si="220"/>
        <v>July 2024</v>
      </c>
      <c r="P4737" s="1" t="s">
        <v>22</v>
      </c>
      <c r="Q4737" s="1" t="s">
        <v>56</v>
      </c>
      <c r="R4737" s="6">
        <v>81.99</v>
      </c>
      <c r="S4737" s="6">
        <f t="shared" si="221"/>
        <v>1473.8700000000001</v>
      </c>
    </row>
    <row r="4738" spans="1:19" x14ac:dyDescent="0.35">
      <c r="A4738" s="1">
        <v>12613</v>
      </c>
      <c r="B4738" s="1">
        <v>54</v>
      </c>
      <c r="C4738" s="1" t="str">
        <f t="shared" ref="C4738:C4801" si="222">IF(B4738&lt;=35,"Young",IF(B4738&lt;=55,"Middle-Aged","Old"))</f>
        <v>Middle-Aged</v>
      </c>
      <c r="D4738" s="1" t="s">
        <v>38</v>
      </c>
      <c r="E4738" s="1" t="s">
        <v>17</v>
      </c>
      <c r="F4738" s="1" t="s">
        <v>24</v>
      </c>
      <c r="G4738" s="1" t="s">
        <v>85</v>
      </c>
      <c r="H4738" s="1">
        <v>3</v>
      </c>
      <c r="I4738" s="1" t="s">
        <v>26</v>
      </c>
      <c r="J4738" s="1" t="s">
        <v>21</v>
      </c>
      <c r="K4738" s="6">
        <v>786.41</v>
      </c>
      <c r="L4738" s="6">
        <v>786.41</v>
      </c>
      <c r="M4738" s="1">
        <v>1</v>
      </c>
      <c r="N4738" s="8">
        <v>45478</v>
      </c>
      <c r="O4738" s="4" t="str">
        <f t="shared" ref="O4738:O4801" si="223">TEXT(N4738,"mmmm yyyy")</f>
        <v>July 2024</v>
      </c>
      <c r="P4738" s="1" t="s">
        <v>79</v>
      </c>
      <c r="Q4738" s="1" t="s">
        <v>96</v>
      </c>
      <c r="R4738" s="6">
        <v>101.01</v>
      </c>
      <c r="S4738" s="6">
        <f t="shared" ref="S4738:S4801" si="224">K4738+R4738</f>
        <v>887.42</v>
      </c>
    </row>
    <row r="4739" spans="1:19" x14ac:dyDescent="0.35">
      <c r="A4739" s="1">
        <v>13713</v>
      </c>
      <c r="B4739" s="1">
        <v>55</v>
      </c>
      <c r="C4739" s="1" t="str">
        <f t="shared" si="222"/>
        <v>Middle-Aged</v>
      </c>
      <c r="D4739" s="1" t="s">
        <v>38</v>
      </c>
      <c r="E4739" s="1" t="s">
        <v>17</v>
      </c>
      <c r="F4739" s="1" t="s">
        <v>77</v>
      </c>
      <c r="G4739" s="1" t="s">
        <v>86</v>
      </c>
      <c r="H4739" s="1">
        <v>2</v>
      </c>
      <c r="I4739" s="1" t="s">
        <v>26</v>
      </c>
      <c r="J4739" s="1" t="s">
        <v>83</v>
      </c>
      <c r="K4739" s="6">
        <v>1444.72</v>
      </c>
      <c r="L4739" s="6">
        <v>361.18</v>
      </c>
      <c r="M4739" s="1">
        <v>4</v>
      </c>
      <c r="N4739" s="8">
        <v>45478</v>
      </c>
      <c r="O4739" s="4" t="str">
        <f t="shared" si="223"/>
        <v>July 2024</v>
      </c>
      <c r="P4739" s="1" t="s">
        <v>22</v>
      </c>
      <c r="Q4739" s="1" t="s">
        <v>108</v>
      </c>
      <c r="R4739" s="6">
        <v>174.09</v>
      </c>
      <c r="S4739" s="6">
        <f t="shared" si="224"/>
        <v>1618.81</v>
      </c>
    </row>
    <row r="4740" spans="1:19" x14ac:dyDescent="0.35">
      <c r="A4740" s="1">
        <v>2636</v>
      </c>
      <c r="B4740" s="1">
        <v>56</v>
      </c>
      <c r="C4740" s="1" t="str">
        <f t="shared" si="222"/>
        <v>Old</v>
      </c>
      <c r="D4740" s="1" t="s">
        <v>16</v>
      </c>
      <c r="E4740" s="1" t="s">
        <v>33</v>
      </c>
      <c r="F4740" s="1" t="s">
        <v>24</v>
      </c>
      <c r="G4740" s="1" t="s">
        <v>25</v>
      </c>
      <c r="H4740" s="1">
        <v>3</v>
      </c>
      <c r="I4740" s="1" t="s">
        <v>20</v>
      </c>
      <c r="J4740" s="1" t="s">
        <v>27</v>
      </c>
      <c r="K4740" s="6">
        <v>2223.27</v>
      </c>
      <c r="L4740" s="6">
        <v>247.03</v>
      </c>
      <c r="M4740" s="1">
        <v>9</v>
      </c>
      <c r="N4740" s="8">
        <v>45478</v>
      </c>
      <c r="O4740" s="4" t="str">
        <f t="shared" si="223"/>
        <v>July 2024</v>
      </c>
      <c r="P4740" s="1" t="s">
        <v>22</v>
      </c>
      <c r="Q4740" s="1" t="s">
        <v>66</v>
      </c>
      <c r="R4740" s="6">
        <v>89.58</v>
      </c>
      <c r="S4740" s="6">
        <f t="shared" si="224"/>
        <v>2312.85</v>
      </c>
    </row>
    <row r="4741" spans="1:19" x14ac:dyDescent="0.35">
      <c r="A4741" s="1">
        <v>4256</v>
      </c>
      <c r="B4741" s="1">
        <v>56</v>
      </c>
      <c r="C4741" s="1" t="str">
        <f t="shared" si="222"/>
        <v>Old</v>
      </c>
      <c r="D4741" s="1" t="s">
        <v>16</v>
      </c>
      <c r="E4741" s="1" t="s">
        <v>17</v>
      </c>
      <c r="F4741" s="1" t="s">
        <v>30</v>
      </c>
      <c r="G4741" s="1" t="s">
        <v>31</v>
      </c>
      <c r="H4741" s="1">
        <v>3</v>
      </c>
      <c r="I4741" s="1" t="s">
        <v>26</v>
      </c>
      <c r="J4741" s="1" t="s">
        <v>21</v>
      </c>
      <c r="K4741" s="6">
        <v>4175.6400000000003</v>
      </c>
      <c r="L4741" s="6">
        <v>463.96</v>
      </c>
      <c r="M4741" s="1">
        <v>9</v>
      </c>
      <c r="N4741" s="8">
        <v>45478</v>
      </c>
      <c r="O4741" s="4" t="str">
        <f t="shared" si="223"/>
        <v>July 2024</v>
      </c>
      <c r="P4741" s="1" t="s">
        <v>22</v>
      </c>
      <c r="Q4741" s="1" t="s">
        <v>54</v>
      </c>
      <c r="R4741" s="6">
        <v>52.97</v>
      </c>
      <c r="S4741" s="6">
        <f t="shared" si="224"/>
        <v>4228.6100000000006</v>
      </c>
    </row>
    <row r="4742" spans="1:19" x14ac:dyDescent="0.35">
      <c r="A4742" s="1">
        <v>8975</v>
      </c>
      <c r="B4742" s="1">
        <v>57</v>
      </c>
      <c r="C4742" s="1" t="str">
        <f t="shared" si="222"/>
        <v>Old</v>
      </c>
      <c r="D4742" s="1" t="s">
        <v>38</v>
      </c>
      <c r="E4742" s="1" t="s">
        <v>17</v>
      </c>
      <c r="F4742" s="1" t="s">
        <v>18</v>
      </c>
      <c r="G4742" s="1" t="s">
        <v>19</v>
      </c>
      <c r="H4742" s="1">
        <v>2</v>
      </c>
      <c r="I4742" s="1" t="s">
        <v>20</v>
      </c>
      <c r="J4742" s="1" t="s">
        <v>27</v>
      </c>
      <c r="K4742" s="6">
        <v>7120.71</v>
      </c>
      <c r="L4742" s="6">
        <v>791.19</v>
      </c>
      <c r="M4742" s="1">
        <v>9</v>
      </c>
      <c r="N4742" s="8">
        <v>45478</v>
      </c>
      <c r="O4742" s="4" t="str">
        <f t="shared" si="223"/>
        <v>July 2024</v>
      </c>
      <c r="P4742" s="1" t="s">
        <v>28</v>
      </c>
      <c r="Q4742" s="1" t="s">
        <v>52</v>
      </c>
      <c r="R4742" s="6">
        <v>42.01</v>
      </c>
      <c r="S4742" s="6">
        <f t="shared" si="224"/>
        <v>7162.72</v>
      </c>
    </row>
    <row r="4743" spans="1:19" x14ac:dyDescent="0.35">
      <c r="A4743" s="1">
        <v>13547</v>
      </c>
      <c r="B4743" s="1">
        <v>57</v>
      </c>
      <c r="C4743" s="1" t="str">
        <f t="shared" si="222"/>
        <v>Old</v>
      </c>
      <c r="D4743" s="1" t="s">
        <v>38</v>
      </c>
      <c r="E4743" s="1" t="s">
        <v>33</v>
      </c>
      <c r="F4743" s="1" t="s">
        <v>40</v>
      </c>
      <c r="G4743" s="1" t="s">
        <v>88</v>
      </c>
      <c r="H4743" s="1">
        <v>4</v>
      </c>
      <c r="I4743" s="1" t="s">
        <v>26</v>
      </c>
      <c r="J4743" s="1" t="s">
        <v>21</v>
      </c>
      <c r="K4743" s="6">
        <v>4135.5</v>
      </c>
      <c r="L4743" s="6">
        <v>459.5</v>
      </c>
      <c r="M4743" s="1">
        <v>9</v>
      </c>
      <c r="N4743" s="8">
        <v>45478</v>
      </c>
      <c r="O4743" s="4" t="str">
        <f t="shared" si="223"/>
        <v>July 2024</v>
      </c>
      <c r="P4743" s="1" t="s">
        <v>22</v>
      </c>
      <c r="Q4743" s="1" t="s">
        <v>95</v>
      </c>
      <c r="R4743" s="6">
        <v>26.88</v>
      </c>
      <c r="S4743" s="6">
        <f t="shared" si="224"/>
        <v>4162.38</v>
      </c>
    </row>
    <row r="4744" spans="1:19" x14ac:dyDescent="0.35">
      <c r="A4744" s="1">
        <v>8543</v>
      </c>
      <c r="B4744" s="1">
        <v>60</v>
      </c>
      <c r="C4744" s="1" t="str">
        <f t="shared" si="222"/>
        <v>Old</v>
      </c>
      <c r="D4744" s="1" t="s">
        <v>38</v>
      </c>
      <c r="E4744" s="1" t="s">
        <v>17</v>
      </c>
      <c r="F4744" s="1" t="s">
        <v>30</v>
      </c>
      <c r="G4744" s="1" t="s">
        <v>31</v>
      </c>
      <c r="H4744" s="1">
        <v>3</v>
      </c>
      <c r="I4744" s="1" t="s">
        <v>20</v>
      </c>
      <c r="J4744" s="1" t="s">
        <v>42</v>
      </c>
      <c r="K4744" s="6">
        <v>3711.68</v>
      </c>
      <c r="L4744" s="6">
        <v>463.96</v>
      </c>
      <c r="M4744" s="1">
        <v>8</v>
      </c>
      <c r="N4744" s="8">
        <v>45478</v>
      </c>
      <c r="O4744" s="4" t="str">
        <f t="shared" si="223"/>
        <v>July 2024</v>
      </c>
      <c r="P4744" s="1" t="s">
        <v>28</v>
      </c>
      <c r="Q4744" s="1" t="s">
        <v>48</v>
      </c>
      <c r="R4744" s="6">
        <v>50.87</v>
      </c>
      <c r="S4744" s="6">
        <f t="shared" si="224"/>
        <v>3762.5499999999997</v>
      </c>
    </row>
    <row r="4745" spans="1:19" x14ac:dyDescent="0.35">
      <c r="A4745" s="1">
        <v>6971</v>
      </c>
      <c r="B4745" s="1">
        <v>61</v>
      </c>
      <c r="C4745" s="1" t="str">
        <f t="shared" si="222"/>
        <v>Old</v>
      </c>
      <c r="D4745" s="1" t="s">
        <v>16</v>
      </c>
      <c r="E4745" s="1" t="s">
        <v>17</v>
      </c>
      <c r="F4745" s="1" t="s">
        <v>40</v>
      </c>
      <c r="G4745" s="1" t="s">
        <v>41</v>
      </c>
      <c r="H4745" s="1">
        <v>3</v>
      </c>
      <c r="I4745" s="1" t="s">
        <v>26</v>
      </c>
      <c r="J4745" s="1" t="s">
        <v>42</v>
      </c>
      <c r="K4745" s="6">
        <v>5913.81</v>
      </c>
      <c r="L4745" s="6">
        <v>844.83</v>
      </c>
      <c r="M4745" s="1">
        <v>7</v>
      </c>
      <c r="N4745" s="8">
        <v>45478</v>
      </c>
      <c r="O4745" s="4" t="str">
        <f t="shared" si="223"/>
        <v>July 2024</v>
      </c>
      <c r="P4745" s="1" t="s">
        <v>28</v>
      </c>
      <c r="Q4745" s="1"/>
      <c r="R4745" s="6">
        <v>0</v>
      </c>
      <c r="S4745" s="6">
        <f t="shared" si="224"/>
        <v>5913.81</v>
      </c>
    </row>
    <row r="4746" spans="1:19" x14ac:dyDescent="0.35">
      <c r="A4746" s="1">
        <v>4675</v>
      </c>
      <c r="B4746" s="1">
        <v>62</v>
      </c>
      <c r="C4746" s="1" t="str">
        <f t="shared" si="222"/>
        <v>Old</v>
      </c>
      <c r="D4746" s="1" t="s">
        <v>38</v>
      </c>
      <c r="E4746" s="1" t="s">
        <v>17</v>
      </c>
      <c r="F4746" s="1" t="s">
        <v>30</v>
      </c>
      <c r="G4746" s="1" t="s">
        <v>31</v>
      </c>
      <c r="H4746" s="1">
        <v>3</v>
      </c>
      <c r="I4746" s="1" t="s">
        <v>20</v>
      </c>
      <c r="J4746" s="1" t="s">
        <v>21</v>
      </c>
      <c r="K4746" s="6">
        <v>3711.68</v>
      </c>
      <c r="L4746" s="6">
        <v>463.96</v>
      </c>
      <c r="M4746" s="1">
        <v>8</v>
      </c>
      <c r="N4746" s="8">
        <v>45478</v>
      </c>
      <c r="O4746" s="4" t="str">
        <f t="shared" si="223"/>
        <v>July 2024</v>
      </c>
      <c r="P4746" s="1" t="s">
        <v>32</v>
      </c>
      <c r="Q4746" s="1" t="s">
        <v>56</v>
      </c>
      <c r="R4746" s="6">
        <v>63.08</v>
      </c>
      <c r="S4746" s="6">
        <f t="shared" si="224"/>
        <v>3774.7599999999998</v>
      </c>
    </row>
    <row r="4747" spans="1:19" x14ac:dyDescent="0.35">
      <c r="A4747" s="1">
        <v>3479</v>
      </c>
      <c r="B4747" s="1">
        <v>63</v>
      </c>
      <c r="C4747" s="1" t="str">
        <f t="shared" si="222"/>
        <v>Old</v>
      </c>
      <c r="D4747" s="1" t="s">
        <v>16</v>
      </c>
      <c r="E4747" s="1" t="s">
        <v>33</v>
      </c>
      <c r="F4747" s="1" t="s">
        <v>40</v>
      </c>
      <c r="G4747" s="1" t="s">
        <v>41</v>
      </c>
      <c r="H4747" s="1">
        <v>3</v>
      </c>
      <c r="I4747" s="1" t="s">
        <v>26</v>
      </c>
      <c r="J4747" s="1" t="s">
        <v>42</v>
      </c>
      <c r="K4747" s="6">
        <v>8448.2999999999993</v>
      </c>
      <c r="L4747" s="6">
        <v>844.83</v>
      </c>
      <c r="M4747" s="1">
        <v>10</v>
      </c>
      <c r="N4747" s="8">
        <v>45478</v>
      </c>
      <c r="O4747" s="4" t="str">
        <f t="shared" si="223"/>
        <v>July 2024</v>
      </c>
      <c r="P4747" s="1" t="s">
        <v>28</v>
      </c>
      <c r="Q4747" s="1" t="s">
        <v>52</v>
      </c>
      <c r="R4747" s="6">
        <v>13.15</v>
      </c>
      <c r="S4747" s="6">
        <f t="shared" si="224"/>
        <v>8461.4499999999989</v>
      </c>
    </row>
    <row r="4748" spans="1:19" x14ac:dyDescent="0.35">
      <c r="A4748" s="1">
        <v>9467</v>
      </c>
      <c r="B4748" s="1">
        <v>64</v>
      </c>
      <c r="C4748" s="1" t="str">
        <f t="shared" si="222"/>
        <v>Old</v>
      </c>
      <c r="D4748" s="1" t="s">
        <v>38</v>
      </c>
      <c r="E4748" s="1" t="s">
        <v>33</v>
      </c>
      <c r="F4748" s="1" t="s">
        <v>30</v>
      </c>
      <c r="G4748" s="1" t="s">
        <v>31</v>
      </c>
      <c r="H4748" s="1">
        <v>3</v>
      </c>
      <c r="I4748" s="1" t="s">
        <v>26</v>
      </c>
      <c r="J4748" s="1" t="s">
        <v>21</v>
      </c>
      <c r="K4748" s="6">
        <v>4175.6400000000003</v>
      </c>
      <c r="L4748" s="6">
        <v>463.96</v>
      </c>
      <c r="M4748" s="1">
        <v>9</v>
      </c>
      <c r="N4748" s="8">
        <v>45478</v>
      </c>
      <c r="O4748" s="4" t="str">
        <f t="shared" si="223"/>
        <v>July 2024</v>
      </c>
      <c r="P4748" s="1" t="s">
        <v>32</v>
      </c>
      <c r="Q4748" s="1" t="s">
        <v>60</v>
      </c>
      <c r="R4748" s="6">
        <v>80.66</v>
      </c>
      <c r="S4748" s="6">
        <f t="shared" si="224"/>
        <v>4256.3</v>
      </c>
    </row>
    <row r="4749" spans="1:19" x14ac:dyDescent="0.35">
      <c r="A4749" s="1">
        <v>1094</v>
      </c>
      <c r="B4749" s="1">
        <v>65</v>
      </c>
      <c r="C4749" s="1" t="str">
        <f t="shared" si="222"/>
        <v>Old</v>
      </c>
      <c r="D4749" s="1" t="s">
        <v>16</v>
      </c>
      <c r="E4749" s="1" t="s">
        <v>17</v>
      </c>
      <c r="F4749" s="1" t="s">
        <v>18</v>
      </c>
      <c r="G4749" s="1" t="s">
        <v>36</v>
      </c>
      <c r="H4749" s="1">
        <v>5</v>
      </c>
      <c r="I4749" s="1" t="s">
        <v>26</v>
      </c>
      <c r="J4749" s="1" t="s">
        <v>42</v>
      </c>
      <c r="K4749" s="6">
        <v>20.75</v>
      </c>
      <c r="L4749" s="6">
        <v>20.75</v>
      </c>
      <c r="M4749" s="1">
        <v>1</v>
      </c>
      <c r="N4749" s="8">
        <v>45478</v>
      </c>
      <c r="O4749" s="4" t="str">
        <f t="shared" si="223"/>
        <v>July 2024</v>
      </c>
      <c r="P4749" s="1" t="s">
        <v>28</v>
      </c>
      <c r="Q4749" s="1"/>
      <c r="R4749" s="6">
        <v>0</v>
      </c>
      <c r="S4749" s="6">
        <f t="shared" si="224"/>
        <v>20.75</v>
      </c>
    </row>
    <row r="4750" spans="1:19" x14ac:dyDescent="0.35">
      <c r="A4750" s="1">
        <v>12375</v>
      </c>
      <c r="B4750" s="1">
        <v>65</v>
      </c>
      <c r="C4750" s="1" t="str">
        <f t="shared" si="222"/>
        <v>Old</v>
      </c>
      <c r="D4750" s="1" t="s">
        <v>38</v>
      </c>
      <c r="E4750" s="1" t="s">
        <v>33</v>
      </c>
      <c r="F4750" s="1" t="s">
        <v>77</v>
      </c>
      <c r="G4750" s="1" t="s">
        <v>86</v>
      </c>
      <c r="H4750" s="1">
        <v>5</v>
      </c>
      <c r="I4750" s="1" t="s">
        <v>26</v>
      </c>
      <c r="J4750" s="1" t="s">
        <v>93</v>
      </c>
      <c r="K4750" s="6">
        <v>1083.54</v>
      </c>
      <c r="L4750" s="6">
        <v>361.18</v>
      </c>
      <c r="M4750" s="1">
        <v>3</v>
      </c>
      <c r="N4750" s="8">
        <v>45478</v>
      </c>
      <c r="O4750" s="4" t="str">
        <f t="shared" si="223"/>
        <v>July 2024</v>
      </c>
      <c r="P4750" s="1" t="s">
        <v>84</v>
      </c>
      <c r="Q4750" s="1" t="s">
        <v>80</v>
      </c>
      <c r="R4750" s="6">
        <v>212.59</v>
      </c>
      <c r="S4750" s="6">
        <f t="shared" si="224"/>
        <v>1296.1299999999999</v>
      </c>
    </row>
    <row r="4751" spans="1:19" x14ac:dyDescent="0.35">
      <c r="A4751" s="1">
        <v>13311</v>
      </c>
      <c r="B4751" s="1">
        <v>65</v>
      </c>
      <c r="C4751" s="1" t="str">
        <f t="shared" si="222"/>
        <v>Old</v>
      </c>
      <c r="D4751" s="1" t="s">
        <v>16</v>
      </c>
      <c r="E4751" s="1" t="s">
        <v>17</v>
      </c>
      <c r="F4751" s="1" t="s">
        <v>77</v>
      </c>
      <c r="G4751" s="1" t="s">
        <v>86</v>
      </c>
      <c r="H4751" s="1">
        <v>1</v>
      </c>
      <c r="I4751" s="1" t="s">
        <v>26</v>
      </c>
      <c r="J4751" s="1" t="s">
        <v>83</v>
      </c>
      <c r="K4751" s="6">
        <v>1805.9</v>
      </c>
      <c r="L4751" s="6">
        <v>361.18</v>
      </c>
      <c r="M4751" s="1">
        <v>5</v>
      </c>
      <c r="N4751" s="8">
        <v>45478</v>
      </c>
      <c r="O4751" s="4" t="str">
        <f t="shared" si="223"/>
        <v>July 2024</v>
      </c>
      <c r="P4751" s="1" t="s">
        <v>22</v>
      </c>
      <c r="Q4751" s="1"/>
      <c r="R4751" s="6">
        <v>0</v>
      </c>
      <c r="S4751" s="6">
        <f t="shared" si="224"/>
        <v>1805.9</v>
      </c>
    </row>
    <row r="4752" spans="1:19" x14ac:dyDescent="0.35">
      <c r="A4752" s="1">
        <v>13410</v>
      </c>
      <c r="B4752" s="1">
        <v>66</v>
      </c>
      <c r="C4752" s="1" t="str">
        <f t="shared" si="222"/>
        <v>Old</v>
      </c>
      <c r="D4752" s="1" t="s">
        <v>16</v>
      </c>
      <c r="E4752" s="1" t="s">
        <v>17</v>
      </c>
      <c r="F4752" s="1" t="s">
        <v>40</v>
      </c>
      <c r="G4752" s="1" t="s">
        <v>88</v>
      </c>
      <c r="H4752" s="1">
        <v>5</v>
      </c>
      <c r="I4752" s="1" t="s">
        <v>26</v>
      </c>
      <c r="J4752" s="1" t="s">
        <v>21</v>
      </c>
      <c r="K4752" s="6">
        <v>3216.5</v>
      </c>
      <c r="L4752" s="6">
        <v>459.5</v>
      </c>
      <c r="M4752" s="1">
        <v>7</v>
      </c>
      <c r="N4752" s="8">
        <v>45478</v>
      </c>
      <c r="O4752" s="4" t="str">
        <f t="shared" si="223"/>
        <v>July 2024</v>
      </c>
      <c r="P4752" s="1" t="s">
        <v>84</v>
      </c>
      <c r="Q4752" s="1" t="s">
        <v>90</v>
      </c>
      <c r="R4752" s="6">
        <v>199.11</v>
      </c>
      <c r="S4752" s="6">
        <f t="shared" si="224"/>
        <v>3415.61</v>
      </c>
    </row>
    <row r="4753" spans="1:19" x14ac:dyDescent="0.35">
      <c r="A4753" s="1">
        <v>11629</v>
      </c>
      <c r="B4753" s="1">
        <v>67</v>
      </c>
      <c r="C4753" s="1" t="str">
        <f t="shared" si="222"/>
        <v>Old</v>
      </c>
      <c r="D4753" s="1" t="s">
        <v>38</v>
      </c>
      <c r="E4753" s="1" t="s">
        <v>17</v>
      </c>
      <c r="F4753" s="1" t="s">
        <v>40</v>
      </c>
      <c r="G4753" s="1" t="s">
        <v>88</v>
      </c>
      <c r="H4753" s="1">
        <v>3</v>
      </c>
      <c r="I4753" s="1" t="s">
        <v>26</v>
      </c>
      <c r="J4753" s="1" t="s">
        <v>83</v>
      </c>
      <c r="K4753" s="6">
        <v>4595</v>
      </c>
      <c r="L4753" s="6">
        <v>459.5</v>
      </c>
      <c r="M4753" s="1">
        <v>10</v>
      </c>
      <c r="N4753" s="8">
        <v>45478</v>
      </c>
      <c r="O4753" s="4" t="str">
        <f t="shared" si="223"/>
        <v>July 2024</v>
      </c>
      <c r="P4753" s="1" t="s">
        <v>79</v>
      </c>
      <c r="Q4753" s="1" t="s">
        <v>52</v>
      </c>
      <c r="R4753" s="6">
        <v>41.4</v>
      </c>
      <c r="S4753" s="6">
        <f t="shared" si="224"/>
        <v>4636.3999999999996</v>
      </c>
    </row>
    <row r="4754" spans="1:19" x14ac:dyDescent="0.35">
      <c r="A4754" s="1">
        <v>18210</v>
      </c>
      <c r="B4754" s="1">
        <v>67</v>
      </c>
      <c r="C4754" s="1" t="str">
        <f t="shared" si="222"/>
        <v>Old</v>
      </c>
      <c r="D4754" s="1" t="s">
        <v>16</v>
      </c>
      <c r="E4754" s="1" t="s">
        <v>17</v>
      </c>
      <c r="F4754" s="1" t="s">
        <v>18</v>
      </c>
      <c r="G4754" s="1" t="s">
        <v>81</v>
      </c>
      <c r="H4754" s="1">
        <v>5</v>
      </c>
      <c r="I4754" s="1" t="s">
        <v>26</v>
      </c>
      <c r="J4754" s="1" t="s">
        <v>83</v>
      </c>
      <c r="K4754" s="6">
        <v>10257.120000000001</v>
      </c>
      <c r="L4754" s="6">
        <v>1139.68</v>
      </c>
      <c r="M4754" s="1">
        <v>9</v>
      </c>
      <c r="N4754" s="8">
        <v>45478</v>
      </c>
      <c r="O4754" s="4" t="str">
        <f t="shared" si="223"/>
        <v>July 2024</v>
      </c>
      <c r="P4754" s="1" t="s">
        <v>79</v>
      </c>
      <c r="Q4754" s="1"/>
      <c r="R4754" s="6">
        <v>0</v>
      </c>
      <c r="S4754" s="6">
        <f t="shared" si="224"/>
        <v>10257.120000000001</v>
      </c>
    </row>
    <row r="4755" spans="1:19" x14ac:dyDescent="0.35">
      <c r="A4755" s="1">
        <v>4756</v>
      </c>
      <c r="B4755" s="1">
        <v>68</v>
      </c>
      <c r="C4755" s="1" t="str">
        <f t="shared" si="222"/>
        <v>Old</v>
      </c>
      <c r="D4755" s="1" t="s">
        <v>16</v>
      </c>
      <c r="E4755" s="1" t="s">
        <v>33</v>
      </c>
      <c r="F4755" s="1" t="s">
        <v>24</v>
      </c>
      <c r="G4755" s="1" t="s">
        <v>25</v>
      </c>
      <c r="H4755" s="1">
        <v>3</v>
      </c>
      <c r="I4755" s="1" t="s">
        <v>20</v>
      </c>
      <c r="J4755" s="1" t="s">
        <v>34</v>
      </c>
      <c r="K4755" s="6">
        <v>1976.24</v>
      </c>
      <c r="L4755" s="6">
        <v>247.03</v>
      </c>
      <c r="M4755" s="1">
        <v>8</v>
      </c>
      <c r="N4755" s="8">
        <v>45478</v>
      </c>
      <c r="O4755" s="4" t="str">
        <f t="shared" si="223"/>
        <v>July 2024</v>
      </c>
      <c r="P4755" s="1" t="s">
        <v>22</v>
      </c>
      <c r="Q4755" s="1" t="s">
        <v>76</v>
      </c>
      <c r="R4755" s="6">
        <v>80.290000000000006</v>
      </c>
      <c r="S4755" s="6">
        <f t="shared" si="224"/>
        <v>2056.5300000000002</v>
      </c>
    </row>
    <row r="4756" spans="1:19" x14ac:dyDescent="0.35">
      <c r="A4756" s="1">
        <v>11163</v>
      </c>
      <c r="B4756" s="1">
        <v>68</v>
      </c>
      <c r="C4756" s="1" t="str">
        <f t="shared" si="222"/>
        <v>Old</v>
      </c>
      <c r="D4756" s="1" t="s">
        <v>38</v>
      </c>
      <c r="E4756" s="1" t="s">
        <v>17</v>
      </c>
      <c r="F4756" s="1" t="s">
        <v>24</v>
      </c>
      <c r="G4756" s="1" t="s">
        <v>85</v>
      </c>
      <c r="H4756" s="1">
        <v>3</v>
      </c>
      <c r="I4756" s="1" t="s">
        <v>20</v>
      </c>
      <c r="J4756" s="1" t="s">
        <v>83</v>
      </c>
      <c r="K4756" s="6">
        <v>786.41</v>
      </c>
      <c r="L4756" s="6">
        <v>786.41</v>
      </c>
      <c r="M4756" s="1">
        <v>1</v>
      </c>
      <c r="N4756" s="8">
        <v>45478</v>
      </c>
      <c r="O4756" s="4" t="str">
        <f t="shared" si="223"/>
        <v>July 2024</v>
      </c>
      <c r="P4756" s="1" t="s">
        <v>22</v>
      </c>
      <c r="Q4756" s="1"/>
      <c r="R4756" s="6">
        <v>0</v>
      </c>
      <c r="S4756" s="6">
        <f t="shared" si="224"/>
        <v>786.41</v>
      </c>
    </row>
    <row r="4757" spans="1:19" x14ac:dyDescent="0.35">
      <c r="A4757" s="1">
        <v>16967</v>
      </c>
      <c r="B4757" s="1">
        <v>69</v>
      </c>
      <c r="C4757" s="1" t="str">
        <f t="shared" si="222"/>
        <v>Old</v>
      </c>
      <c r="D4757" s="1" t="s">
        <v>16</v>
      </c>
      <c r="E4757" s="1" t="s">
        <v>17</v>
      </c>
      <c r="F4757" s="1" t="s">
        <v>18</v>
      </c>
      <c r="G4757" s="1" t="s">
        <v>81</v>
      </c>
      <c r="H4757" s="1">
        <v>1</v>
      </c>
      <c r="I4757" s="1" t="s">
        <v>20</v>
      </c>
      <c r="J4757" s="1" t="s">
        <v>21</v>
      </c>
      <c r="K4757" s="6">
        <v>2279.36</v>
      </c>
      <c r="L4757" s="6">
        <v>1139.68</v>
      </c>
      <c r="M4757" s="1">
        <v>2</v>
      </c>
      <c r="N4757" s="8">
        <v>45478</v>
      </c>
      <c r="O4757" s="4" t="str">
        <f t="shared" si="223"/>
        <v>July 2024</v>
      </c>
      <c r="P4757" s="1" t="s">
        <v>22</v>
      </c>
      <c r="Q4757" s="1" t="s">
        <v>37</v>
      </c>
      <c r="R4757" s="6">
        <v>23.22</v>
      </c>
      <c r="S4757" s="6">
        <f t="shared" si="224"/>
        <v>2302.58</v>
      </c>
    </row>
    <row r="4758" spans="1:19" x14ac:dyDescent="0.35">
      <c r="A4758" s="1">
        <v>6215</v>
      </c>
      <c r="B4758" s="1">
        <v>72</v>
      </c>
      <c r="C4758" s="1" t="str">
        <f t="shared" si="222"/>
        <v>Old</v>
      </c>
      <c r="D4758" s="1" t="s">
        <v>38</v>
      </c>
      <c r="E4758" s="1" t="s">
        <v>17</v>
      </c>
      <c r="F4758" s="1" t="s">
        <v>18</v>
      </c>
      <c r="G4758" s="1" t="s">
        <v>19</v>
      </c>
      <c r="H4758" s="1">
        <v>2</v>
      </c>
      <c r="I4758" s="1" t="s">
        <v>26</v>
      </c>
      <c r="J4758" s="1" t="s">
        <v>42</v>
      </c>
      <c r="K4758" s="6">
        <v>3955.95</v>
      </c>
      <c r="L4758" s="6">
        <v>791.19</v>
      </c>
      <c r="M4758" s="1">
        <v>5</v>
      </c>
      <c r="N4758" s="8">
        <v>45478</v>
      </c>
      <c r="O4758" s="4" t="str">
        <f t="shared" si="223"/>
        <v>July 2024</v>
      </c>
      <c r="P4758" s="1" t="s">
        <v>32</v>
      </c>
      <c r="Q4758" s="1" t="s">
        <v>53</v>
      </c>
      <c r="R4758" s="6">
        <v>21.52</v>
      </c>
      <c r="S4758" s="6">
        <f t="shared" si="224"/>
        <v>3977.47</v>
      </c>
    </row>
    <row r="4759" spans="1:19" x14ac:dyDescent="0.35">
      <c r="A4759" s="1">
        <v>2767</v>
      </c>
      <c r="B4759" s="1">
        <v>75</v>
      </c>
      <c r="C4759" s="1" t="str">
        <f t="shared" si="222"/>
        <v>Old</v>
      </c>
      <c r="D4759" s="1" t="s">
        <v>16</v>
      </c>
      <c r="E4759" s="1" t="s">
        <v>17</v>
      </c>
      <c r="F4759" s="1" t="s">
        <v>18</v>
      </c>
      <c r="G4759" s="1" t="s">
        <v>36</v>
      </c>
      <c r="H4759" s="1">
        <v>5</v>
      </c>
      <c r="I4759" s="1" t="s">
        <v>26</v>
      </c>
      <c r="J4759" s="1" t="s">
        <v>27</v>
      </c>
      <c r="K4759" s="6">
        <v>207.5</v>
      </c>
      <c r="L4759" s="6">
        <v>20.75</v>
      </c>
      <c r="M4759" s="1">
        <v>10</v>
      </c>
      <c r="N4759" s="8">
        <v>45478</v>
      </c>
      <c r="O4759" s="4" t="str">
        <f t="shared" si="223"/>
        <v>July 2024</v>
      </c>
      <c r="P4759" s="1" t="s">
        <v>22</v>
      </c>
      <c r="Q4759" s="1" t="s">
        <v>48</v>
      </c>
      <c r="R4759" s="6">
        <v>25.96</v>
      </c>
      <c r="S4759" s="6">
        <f t="shared" si="224"/>
        <v>233.46</v>
      </c>
    </row>
    <row r="4760" spans="1:19" x14ac:dyDescent="0.35">
      <c r="A4760" s="1">
        <v>6637</v>
      </c>
      <c r="B4760" s="1">
        <v>75</v>
      </c>
      <c r="C4760" s="1" t="str">
        <f t="shared" si="222"/>
        <v>Old</v>
      </c>
      <c r="D4760" s="1" t="s">
        <v>38</v>
      </c>
      <c r="E4760" s="1" t="s">
        <v>17</v>
      </c>
      <c r="F4760" s="1" t="s">
        <v>18</v>
      </c>
      <c r="G4760" s="1" t="s">
        <v>19</v>
      </c>
      <c r="H4760" s="1">
        <v>2</v>
      </c>
      <c r="I4760" s="1" t="s">
        <v>26</v>
      </c>
      <c r="J4760" s="1" t="s">
        <v>34</v>
      </c>
      <c r="K4760" s="6">
        <v>2373.5700000000002</v>
      </c>
      <c r="L4760" s="6">
        <v>791.19</v>
      </c>
      <c r="M4760" s="1">
        <v>3</v>
      </c>
      <c r="N4760" s="8">
        <v>45478</v>
      </c>
      <c r="O4760" s="4" t="str">
        <f t="shared" si="223"/>
        <v>July 2024</v>
      </c>
      <c r="P4760" s="1" t="s">
        <v>22</v>
      </c>
      <c r="Q4760" s="1" t="s">
        <v>37</v>
      </c>
      <c r="R4760" s="6">
        <v>26.29</v>
      </c>
      <c r="S4760" s="6">
        <f t="shared" si="224"/>
        <v>2399.86</v>
      </c>
    </row>
    <row r="4761" spans="1:19" x14ac:dyDescent="0.35">
      <c r="A4761" s="1">
        <v>8468</v>
      </c>
      <c r="B4761" s="1">
        <v>77</v>
      </c>
      <c r="C4761" s="1" t="str">
        <f t="shared" si="222"/>
        <v>Old</v>
      </c>
      <c r="D4761" s="1" t="s">
        <v>16</v>
      </c>
      <c r="E4761" s="1" t="s">
        <v>17</v>
      </c>
      <c r="F4761" s="1" t="s">
        <v>30</v>
      </c>
      <c r="G4761" s="1" t="s">
        <v>31</v>
      </c>
      <c r="H4761" s="1">
        <v>3</v>
      </c>
      <c r="I4761" s="1" t="s">
        <v>20</v>
      </c>
      <c r="J4761" s="1" t="s">
        <v>42</v>
      </c>
      <c r="K4761" s="6">
        <v>3247.72</v>
      </c>
      <c r="L4761" s="6">
        <v>463.96</v>
      </c>
      <c r="M4761" s="1">
        <v>7</v>
      </c>
      <c r="N4761" s="8">
        <v>45478</v>
      </c>
      <c r="O4761" s="4" t="str">
        <f t="shared" si="223"/>
        <v>July 2024</v>
      </c>
      <c r="P4761" s="1" t="s">
        <v>22</v>
      </c>
      <c r="Q4761" s="1" t="s">
        <v>29</v>
      </c>
      <c r="R4761" s="6">
        <v>21.73</v>
      </c>
      <c r="S4761" s="6">
        <f t="shared" si="224"/>
        <v>3269.45</v>
      </c>
    </row>
    <row r="4762" spans="1:19" x14ac:dyDescent="0.35">
      <c r="A4762" s="1">
        <v>5389</v>
      </c>
      <c r="B4762" s="1">
        <v>78</v>
      </c>
      <c r="C4762" s="1" t="str">
        <f t="shared" si="222"/>
        <v>Old</v>
      </c>
      <c r="D4762" s="1" t="s">
        <v>38</v>
      </c>
      <c r="E4762" s="1" t="s">
        <v>17</v>
      </c>
      <c r="F4762" s="1" t="s">
        <v>18</v>
      </c>
      <c r="G4762" s="1" t="s">
        <v>19</v>
      </c>
      <c r="H4762" s="1">
        <v>2</v>
      </c>
      <c r="I4762" s="1" t="s">
        <v>20</v>
      </c>
      <c r="J4762" s="1" t="s">
        <v>27</v>
      </c>
      <c r="K4762" s="6">
        <v>7120.71</v>
      </c>
      <c r="L4762" s="6">
        <v>791.19</v>
      </c>
      <c r="M4762" s="1">
        <v>9</v>
      </c>
      <c r="N4762" s="8">
        <v>45478</v>
      </c>
      <c r="O4762" s="4" t="str">
        <f t="shared" si="223"/>
        <v>July 2024</v>
      </c>
      <c r="P4762" s="1" t="s">
        <v>32</v>
      </c>
      <c r="Q4762" s="1" t="s">
        <v>43</v>
      </c>
      <c r="R4762" s="6">
        <v>64.17</v>
      </c>
      <c r="S4762" s="6">
        <f t="shared" si="224"/>
        <v>7184.88</v>
      </c>
    </row>
    <row r="4763" spans="1:19" x14ac:dyDescent="0.35">
      <c r="A4763" s="1">
        <v>16007</v>
      </c>
      <c r="B4763" s="1">
        <v>78</v>
      </c>
      <c r="C4763" s="1" t="str">
        <f t="shared" si="222"/>
        <v>Old</v>
      </c>
      <c r="D4763" s="1" t="s">
        <v>38</v>
      </c>
      <c r="E4763" s="1" t="s">
        <v>17</v>
      </c>
      <c r="F4763" s="1" t="s">
        <v>18</v>
      </c>
      <c r="G4763" s="1" t="s">
        <v>81</v>
      </c>
      <c r="H4763" s="1">
        <v>5</v>
      </c>
      <c r="I4763" s="1" t="s">
        <v>20</v>
      </c>
      <c r="J4763" s="1" t="s">
        <v>21</v>
      </c>
      <c r="K4763" s="6">
        <v>6838.08</v>
      </c>
      <c r="L4763" s="6">
        <v>1139.68</v>
      </c>
      <c r="M4763" s="1">
        <v>6</v>
      </c>
      <c r="N4763" s="8">
        <v>45478</v>
      </c>
      <c r="O4763" s="4" t="str">
        <f t="shared" si="223"/>
        <v>July 2024</v>
      </c>
      <c r="P4763" s="1" t="s">
        <v>22</v>
      </c>
      <c r="Q4763" s="1" t="s">
        <v>37</v>
      </c>
      <c r="R4763" s="6">
        <v>68.010000000000005</v>
      </c>
      <c r="S4763" s="6">
        <f t="shared" si="224"/>
        <v>6906.09</v>
      </c>
    </row>
    <row r="4764" spans="1:19" x14ac:dyDescent="0.35">
      <c r="A4764" s="1">
        <v>8984</v>
      </c>
      <c r="B4764" s="1">
        <v>79</v>
      </c>
      <c r="C4764" s="1" t="str">
        <f t="shared" si="222"/>
        <v>Old</v>
      </c>
      <c r="D4764" s="1" t="s">
        <v>16</v>
      </c>
      <c r="E4764" s="1" t="s">
        <v>33</v>
      </c>
      <c r="F4764" s="1" t="s">
        <v>40</v>
      </c>
      <c r="G4764" s="1" t="s">
        <v>41</v>
      </c>
      <c r="H4764" s="1">
        <v>3</v>
      </c>
      <c r="I4764" s="1" t="s">
        <v>20</v>
      </c>
      <c r="J4764" s="1" t="s">
        <v>21</v>
      </c>
      <c r="K4764" s="6">
        <v>5913.81</v>
      </c>
      <c r="L4764" s="6">
        <v>844.83</v>
      </c>
      <c r="M4764" s="1">
        <v>7</v>
      </c>
      <c r="N4764" s="8">
        <v>45478</v>
      </c>
      <c r="O4764" s="4" t="str">
        <f t="shared" si="223"/>
        <v>July 2024</v>
      </c>
      <c r="P4764" s="1" t="s">
        <v>22</v>
      </c>
      <c r="Q4764" s="1" t="s">
        <v>52</v>
      </c>
      <c r="R4764" s="6">
        <v>22.85</v>
      </c>
      <c r="S4764" s="6">
        <f t="shared" si="224"/>
        <v>5936.6600000000008</v>
      </c>
    </row>
    <row r="4765" spans="1:19" x14ac:dyDescent="0.35">
      <c r="A4765" s="1">
        <v>15251</v>
      </c>
      <c r="B4765" s="1">
        <v>80</v>
      </c>
      <c r="C4765" s="1" t="str">
        <f t="shared" si="222"/>
        <v>Old</v>
      </c>
      <c r="D4765" s="1" t="s">
        <v>38</v>
      </c>
      <c r="E4765" s="1" t="s">
        <v>17</v>
      </c>
      <c r="F4765" s="1" t="s">
        <v>24</v>
      </c>
      <c r="G4765" s="1" t="s">
        <v>85</v>
      </c>
      <c r="H4765" s="1">
        <v>3</v>
      </c>
      <c r="I4765" s="1" t="s">
        <v>26</v>
      </c>
      <c r="J4765" s="1" t="s">
        <v>83</v>
      </c>
      <c r="K4765" s="6">
        <v>3932.05</v>
      </c>
      <c r="L4765" s="6">
        <v>786.41</v>
      </c>
      <c r="M4765" s="1">
        <v>5</v>
      </c>
      <c r="N4765" s="8">
        <v>45478</v>
      </c>
      <c r="O4765" s="4" t="str">
        <f t="shared" si="223"/>
        <v>July 2024</v>
      </c>
      <c r="P4765" s="1" t="s">
        <v>84</v>
      </c>
      <c r="Q4765" s="1" t="s">
        <v>87</v>
      </c>
      <c r="R4765" s="6">
        <v>143.58000000000001</v>
      </c>
      <c r="S4765" s="6">
        <f t="shared" si="224"/>
        <v>4075.63</v>
      </c>
    </row>
    <row r="4766" spans="1:19" x14ac:dyDescent="0.35">
      <c r="A4766" s="1">
        <v>16317</v>
      </c>
      <c r="B4766" s="1">
        <v>19</v>
      </c>
      <c r="C4766" s="1" t="str">
        <f t="shared" si="222"/>
        <v>Young</v>
      </c>
      <c r="D4766" s="1" t="s">
        <v>38</v>
      </c>
      <c r="E4766" s="1" t="s">
        <v>33</v>
      </c>
      <c r="F4766" s="1" t="s">
        <v>18</v>
      </c>
      <c r="G4766" s="1" t="s">
        <v>81</v>
      </c>
      <c r="H4766" s="1">
        <v>5</v>
      </c>
      <c r="I4766" s="1" t="s">
        <v>26</v>
      </c>
      <c r="J4766" s="1" t="s">
        <v>83</v>
      </c>
      <c r="K4766" s="6">
        <v>5698.4</v>
      </c>
      <c r="L4766" s="6">
        <v>1139.68</v>
      </c>
      <c r="M4766" s="1">
        <v>5</v>
      </c>
      <c r="N4766" s="8">
        <v>45479</v>
      </c>
      <c r="O4766" s="4" t="str">
        <f t="shared" si="223"/>
        <v>July 2024</v>
      </c>
      <c r="P4766" s="1" t="s">
        <v>22</v>
      </c>
      <c r="Q4766" s="1" t="s">
        <v>37</v>
      </c>
      <c r="R4766" s="6">
        <v>73.87</v>
      </c>
      <c r="S4766" s="6">
        <f t="shared" si="224"/>
        <v>5772.2699999999995</v>
      </c>
    </row>
    <row r="4767" spans="1:19" x14ac:dyDescent="0.35">
      <c r="A4767" s="1">
        <v>8843</v>
      </c>
      <c r="B4767" s="1">
        <v>20</v>
      </c>
      <c r="C4767" s="1" t="str">
        <f t="shared" si="222"/>
        <v>Young</v>
      </c>
      <c r="D4767" s="1" t="s">
        <v>38</v>
      </c>
      <c r="E4767" s="1" t="s">
        <v>33</v>
      </c>
      <c r="F4767" s="1" t="s">
        <v>24</v>
      </c>
      <c r="G4767" s="1" t="s">
        <v>25</v>
      </c>
      <c r="H4767" s="1">
        <v>3</v>
      </c>
      <c r="I4767" s="1" t="s">
        <v>26</v>
      </c>
      <c r="J4767" s="1" t="s">
        <v>21</v>
      </c>
      <c r="K4767" s="6">
        <v>988.12</v>
      </c>
      <c r="L4767" s="6">
        <v>247.03</v>
      </c>
      <c r="M4767" s="1">
        <v>4</v>
      </c>
      <c r="N4767" s="8">
        <v>45479</v>
      </c>
      <c r="O4767" s="4" t="str">
        <f t="shared" si="223"/>
        <v>July 2024</v>
      </c>
      <c r="P4767" s="1" t="s">
        <v>22</v>
      </c>
      <c r="Q4767" s="1" t="s">
        <v>51</v>
      </c>
      <c r="R4767" s="6">
        <v>52.25</v>
      </c>
      <c r="S4767" s="6">
        <f t="shared" si="224"/>
        <v>1040.3699999999999</v>
      </c>
    </row>
    <row r="4768" spans="1:19" x14ac:dyDescent="0.35">
      <c r="A4768" s="1">
        <v>3458</v>
      </c>
      <c r="B4768" s="1">
        <v>22</v>
      </c>
      <c r="C4768" s="1" t="str">
        <f t="shared" si="222"/>
        <v>Young</v>
      </c>
      <c r="D4768" s="1" t="s">
        <v>16</v>
      </c>
      <c r="E4768" s="1" t="s">
        <v>17</v>
      </c>
      <c r="F4768" s="1" t="s">
        <v>24</v>
      </c>
      <c r="G4768" s="1" t="s">
        <v>25</v>
      </c>
      <c r="H4768" s="1">
        <v>3</v>
      </c>
      <c r="I4768" s="1" t="s">
        <v>26</v>
      </c>
      <c r="J4768" s="1" t="s">
        <v>34</v>
      </c>
      <c r="K4768" s="6">
        <v>741.09</v>
      </c>
      <c r="L4768" s="6">
        <v>247.03</v>
      </c>
      <c r="M4768" s="1">
        <v>3</v>
      </c>
      <c r="N4768" s="8">
        <v>45479</v>
      </c>
      <c r="O4768" s="4" t="str">
        <f t="shared" si="223"/>
        <v>July 2024</v>
      </c>
      <c r="P4768" s="1" t="s">
        <v>22</v>
      </c>
      <c r="Q4768" s="1" t="s">
        <v>49</v>
      </c>
      <c r="R4768" s="6">
        <v>93.82</v>
      </c>
      <c r="S4768" s="6">
        <f t="shared" si="224"/>
        <v>834.91000000000008</v>
      </c>
    </row>
    <row r="4769" spans="1:19" x14ac:dyDescent="0.35">
      <c r="A4769" s="1">
        <v>8484</v>
      </c>
      <c r="B4769" s="1">
        <v>22</v>
      </c>
      <c r="C4769" s="1" t="str">
        <f t="shared" si="222"/>
        <v>Young</v>
      </c>
      <c r="D4769" s="1" t="s">
        <v>38</v>
      </c>
      <c r="E4769" s="1" t="s">
        <v>17</v>
      </c>
      <c r="F4769" s="1" t="s">
        <v>18</v>
      </c>
      <c r="G4769" s="1" t="s">
        <v>19</v>
      </c>
      <c r="H4769" s="1">
        <v>2</v>
      </c>
      <c r="I4769" s="1" t="s">
        <v>26</v>
      </c>
      <c r="J4769" s="1" t="s">
        <v>27</v>
      </c>
      <c r="K4769" s="6">
        <v>3955.95</v>
      </c>
      <c r="L4769" s="6">
        <v>791.19</v>
      </c>
      <c r="M4769" s="1">
        <v>5</v>
      </c>
      <c r="N4769" s="8">
        <v>45479</v>
      </c>
      <c r="O4769" s="4" t="str">
        <f t="shared" si="223"/>
        <v>July 2024</v>
      </c>
      <c r="P4769" s="1" t="s">
        <v>32</v>
      </c>
      <c r="Q4769" s="1" t="s">
        <v>37</v>
      </c>
      <c r="R4769" s="6">
        <v>42.34</v>
      </c>
      <c r="S4769" s="6">
        <f t="shared" si="224"/>
        <v>3998.29</v>
      </c>
    </row>
    <row r="4770" spans="1:19" x14ac:dyDescent="0.35">
      <c r="A4770" s="1">
        <v>4336</v>
      </c>
      <c r="B4770" s="1">
        <v>24</v>
      </c>
      <c r="C4770" s="1" t="str">
        <f t="shared" si="222"/>
        <v>Young</v>
      </c>
      <c r="D4770" s="1" t="s">
        <v>38</v>
      </c>
      <c r="E4770" s="1" t="s">
        <v>17</v>
      </c>
      <c r="F4770" s="1" t="s">
        <v>24</v>
      </c>
      <c r="G4770" s="1" t="s">
        <v>25</v>
      </c>
      <c r="H4770" s="1">
        <v>3</v>
      </c>
      <c r="I4770" s="1" t="s">
        <v>26</v>
      </c>
      <c r="J4770" s="1" t="s">
        <v>42</v>
      </c>
      <c r="K4770" s="6">
        <v>741.09</v>
      </c>
      <c r="L4770" s="6">
        <v>247.03</v>
      </c>
      <c r="M4770" s="1">
        <v>3</v>
      </c>
      <c r="N4770" s="8">
        <v>45479</v>
      </c>
      <c r="O4770" s="4" t="str">
        <f t="shared" si="223"/>
        <v>July 2024</v>
      </c>
      <c r="P4770" s="1" t="s">
        <v>28</v>
      </c>
      <c r="Q4770" s="1" t="s">
        <v>50</v>
      </c>
      <c r="R4770" s="6">
        <v>52.97</v>
      </c>
      <c r="S4770" s="6">
        <f t="shared" si="224"/>
        <v>794.06000000000006</v>
      </c>
    </row>
    <row r="4771" spans="1:19" x14ac:dyDescent="0.35">
      <c r="A4771" s="1">
        <v>4376</v>
      </c>
      <c r="B4771" s="1">
        <v>24</v>
      </c>
      <c r="C4771" s="1" t="str">
        <f t="shared" si="222"/>
        <v>Young</v>
      </c>
      <c r="D4771" s="1" t="s">
        <v>38</v>
      </c>
      <c r="E4771" s="1" t="s">
        <v>33</v>
      </c>
      <c r="F4771" s="1" t="s">
        <v>30</v>
      </c>
      <c r="G4771" s="1" t="s">
        <v>31</v>
      </c>
      <c r="H4771" s="1">
        <v>3</v>
      </c>
      <c r="I4771" s="1" t="s">
        <v>20</v>
      </c>
      <c r="J4771" s="1" t="s">
        <v>34</v>
      </c>
      <c r="K4771" s="6">
        <v>463.96</v>
      </c>
      <c r="L4771" s="6">
        <v>463.96</v>
      </c>
      <c r="M4771" s="1">
        <v>1</v>
      </c>
      <c r="N4771" s="8">
        <v>45479</v>
      </c>
      <c r="O4771" s="4" t="str">
        <f t="shared" si="223"/>
        <v>July 2024</v>
      </c>
      <c r="P4771" s="1" t="s">
        <v>32</v>
      </c>
      <c r="Q4771" s="1" t="s">
        <v>48</v>
      </c>
      <c r="R4771" s="6">
        <v>69.66</v>
      </c>
      <c r="S4771" s="6">
        <f t="shared" si="224"/>
        <v>533.62</v>
      </c>
    </row>
    <row r="4772" spans="1:19" x14ac:dyDescent="0.35">
      <c r="A4772" s="1">
        <v>7442</v>
      </c>
      <c r="B4772" s="1">
        <v>24</v>
      </c>
      <c r="C4772" s="1" t="str">
        <f t="shared" si="222"/>
        <v>Young</v>
      </c>
      <c r="D4772" s="1" t="s">
        <v>16</v>
      </c>
      <c r="E4772" s="1" t="s">
        <v>33</v>
      </c>
      <c r="F4772" s="1" t="s">
        <v>18</v>
      </c>
      <c r="G4772" s="1" t="s">
        <v>19</v>
      </c>
      <c r="H4772" s="1">
        <v>2</v>
      </c>
      <c r="I4772" s="1" t="s">
        <v>20</v>
      </c>
      <c r="J4772" s="1" t="s">
        <v>42</v>
      </c>
      <c r="K4772" s="6">
        <v>4747.1400000000003</v>
      </c>
      <c r="L4772" s="6">
        <v>791.19</v>
      </c>
      <c r="M4772" s="1">
        <v>6</v>
      </c>
      <c r="N4772" s="8">
        <v>45479</v>
      </c>
      <c r="O4772" s="4" t="str">
        <f t="shared" si="223"/>
        <v>July 2024</v>
      </c>
      <c r="P4772" s="1" t="s">
        <v>28</v>
      </c>
      <c r="Q4772" s="1" t="s">
        <v>35</v>
      </c>
      <c r="R4772" s="6">
        <v>16.559999999999999</v>
      </c>
      <c r="S4772" s="6">
        <f t="shared" si="224"/>
        <v>4763.7000000000007</v>
      </c>
    </row>
    <row r="4773" spans="1:19" x14ac:dyDescent="0.35">
      <c r="A4773" s="1">
        <v>11790</v>
      </c>
      <c r="B4773" s="1">
        <v>24</v>
      </c>
      <c r="C4773" s="1" t="str">
        <f t="shared" si="222"/>
        <v>Young</v>
      </c>
      <c r="D4773" s="1" t="s">
        <v>16</v>
      </c>
      <c r="E4773" s="1" t="s">
        <v>17</v>
      </c>
      <c r="F4773" s="1" t="s">
        <v>18</v>
      </c>
      <c r="G4773" s="1" t="s">
        <v>81</v>
      </c>
      <c r="H4773" s="1">
        <v>4</v>
      </c>
      <c r="I4773" s="1" t="s">
        <v>26</v>
      </c>
      <c r="J4773" s="1" t="s">
        <v>93</v>
      </c>
      <c r="K4773" s="6">
        <v>6838.08</v>
      </c>
      <c r="L4773" s="6">
        <v>1139.68</v>
      </c>
      <c r="M4773" s="1">
        <v>6</v>
      </c>
      <c r="N4773" s="8">
        <v>45479</v>
      </c>
      <c r="O4773" s="4" t="str">
        <f t="shared" si="223"/>
        <v>July 2024</v>
      </c>
      <c r="P4773" s="1" t="s">
        <v>79</v>
      </c>
      <c r="Q4773" s="1"/>
      <c r="R4773" s="6">
        <v>0</v>
      </c>
      <c r="S4773" s="6">
        <f t="shared" si="224"/>
        <v>6838.08</v>
      </c>
    </row>
    <row r="4774" spans="1:19" x14ac:dyDescent="0.35">
      <c r="A4774" s="1">
        <v>17274</v>
      </c>
      <c r="B4774" s="1">
        <v>24</v>
      </c>
      <c r="C4774" s="1" t="str">
        <f t="shared" si="222"/>
        <v>Young</v>
      </c>
      <c r="D4774" s="1" t="s">
        <v>16</v>
      </c>
      <c r="E4774" s="1" t="s">
        <v>17</v>
      </c>
      <c r="F4774" s="1" t="s">
        <v>24</v>
      </c>
      <c r="G4774" s="1" t="s">
        <v>85</v>
      </c>
      <c r="H4774" s="1">
        <v>5</v>
      </c>
      <c r="I4774" s="1" t="s">
        <v>20</v>
      </c>
      <c r="J4774" s="1" t="s">
        <v>21</v>
      </c>
      <c r="K4774" s="6">
        <v>2359.23</v>
      </c>
      <c r="L4774" s="6">
        <v>786.41</v>
      </c>
      <c r="M4774" s="1">
        <v>3</v>
      </c>
      <c r="N4774" s="8">
        <v>45479</v>
      </c>
      <c r="O4774" s="4" t="str">
        <f t="shared" si="223"/>
        <v>July 2024</v>
      </c>
      <c r="P4774" s="1" t="s">
        <v>22</v>
      </c>
      <c r="Q4774" s="1" t="s">
        <v>102</v>
      </c>
      <c r="R4774" s="6">
        <v>163.58000000000001</v>
      </c>
      <c r="S4774" s="6">
        <f t="shared" si="224"/>
        <v>2522.81</v>
      </c>
    </row>
    <row r="4775" spans="1:19" x14ac:dyDescent="0.35">
      <c r="A4775" s="1">
        <v>14183</v>
      </c>
      <c r="B4775" s="1">
        <v>25</v>
      </c>
      <c r="C4775" s="1" t="str">
        <f t="shared" si="222"/>
        <v>Young</v>
      </c>
      <c r="D4775" s="1" t="s">
        <v>16</v>
      </c>
      <c r="E4775" s="1" t="s">
        <v>17</v>
      </c>
      <c r="F4775" s="1" t="s">
        <v>18</v>
      </c>
      <c r="G4775" s="1" t="s">
        <v>81</v>
      </c>
      <c r="H4775" s="1">
        <v>1</v>
      </c>
      <c r="I4775" s="1" t="s">
        <v>20</v>
      </c>
      <c r="J4775" s="1" t="s">
        <v>83</v>
      </c>
      <c r="K4775" s="6">
        <v>10257.120000000001</v>
      </c>
      <c r="L4775" s="6">
        <v>1139.68</v>
      </c>
      <c r="M4775" s="1">
        <v>9</v>
      </c>
      <c r="N4775" s="8">
        <v>45479</v>
      </c>
      <c r="O4775" s="4" t="str">
        <f t="shared" si="223"/>
        <v>July 2024</v>
      </c>
      <c r="P4775" s="1" t="s">
        <v>84</v>
      </c>
      <c r="Q4775" s="1" t="s">
        <v>29</v>
      </c>
      <c r="R4775" s="6">
        <v>20.61</v>
      </c>
      <c r="S4775" s="6">
        <f t="shared" si="224"/>
        <v>10277.730000000001</v>
      </c>
    </row>
    <row r="4776" spans="1:19" x14ac:dyDescent="0.35">
      <c r="A4776" s="1">
        <v>1488</v>
      </c>
      <c r="B4776" s="1">
        <v>26</v>
      </c>
      <c r="C4776" s="1" t="str">
        <f t="shared" si="222"/>
        <v>Young</v>
      </c>
      <c r="D4776" s="1" t="s">
        <v>38</v>
      </c>
      <c r="E4776" s="1" t="s">
        <v>17</v>
      </c>
      <c r="F4776" s="1" t="s">
        <v>18</v>
      </c>
      <c r="G4776" s="1" t="s">
        <v>19</v>
      </c>
      <c r="H4776" s="1">
        <v>2</v>
      </c>
      <c r="I4776" s="1" t="s">
        <v>20</v>
      </c>
      <c r="J4776" s="1" t="s">
        <v>21</v>
      </c>
      <c r="K4776" s="6">
        <v>3164.76</v>
      </c>
      <c r="L4776" s="6">
        <v>791.19</v>
      </c>
      <c r="M4776" s="1">
        <v>4</v>
      </c>
      <c r="N4776" s="8">
        <v>45479</v>
      </c>
      <c r="O4776" s="4" t="str">
        <f t="shared" si="223"/>
        <v>July 2024</v>
      </c>
      <c r="P4776" s="1" t="s">
        <v>28</v>
      </c>
      <c r="Q4776" s="1" t="s">
        <v>37</v>
      </c>
      <c r="R4776" s="6">
        <v>48.23</v>
      </c>
      <c r="S4776" s="6">
        <f t="shared" si="224"/>
        <v>3212.9900000000002</v>
      </c>
    </row>
    <row r="4777" spans="1:19" x14ac:dyDescent="0.35">
      <c r="A4777" s="1">
        <v>6619</v>
      </c>
      <c r="B4777" s="1">
        <v>26</v>
      </c>
      <c r="C4777" s="1" t="str">
        <f t="shared" si="222"/>
        <v>Young</v>
      </c>
      <c r="D4777" s="1" t="s">
        <v>38</v>
      </c>
      <c r="E4777" s="1" t="s">
        <v>17</v>
      </c>
      <c r="F4777" s="1" t="s">
        <v>30</v>
      </c>
      <c r="G4777" s="1" t="s">
        <v>31</v>
      </c>
      <c r="H4777" s="1">
        <v>3</v>
      </c>
      <c r="I4777" s="1" t="s">
        <v>20</v>
      </c>
      <c r="J4777" s="1" t="s">
        <v>42</v>
      </c>
      <c r="K4777" s="6">
        <v>4639.6000000000004</v>
      </c>
      <c r="L4777" s="6">
        <v>463.96</v>
      </c>
      <c r="M4777" s="1">
        <v>10</v>
      </c>
      <c r="N4777" s="8">
        <v>45479</v>
      </c>
      <c r="O4777" s="4" t="str">
        <f t="shared" si="223"/>
        <v>July 2024</v>
      </c>
      <c r="P4777" s="1" t="s">
        <v>32</v>
      </c>
      <c r="Q4777" s="1" t="s">
        <v>56</v>
      </c>
      <c r="R4777" s="6">
        <v>76.94</v>
      </c>
      <c r="S4777" s="6">
        <f t="shared" si="224"/>
        <v>4716.54</v>
      </c>
    </row>
    <row r="4778" spans="1:19" x14ac:dyDescent="0.35">
      <c r="A4778" s="1">
        <v>12218</v>
      </c>
      <c r="B4778" s="1">
        <v>26</v>
      </c>
      <c r="C4778" s="1" t="str">
        <f t="shared" si="222"/>
        <v>Young</v>
      </c>
      <c r="D4778" s="1" t="s">
        <v>38</v>
      </c>
      <c r="E4778" s="1" t="s">
        <v>17</v>
      </c>
      <c r="F4778" s="1" t="s">
        <v>40</v>
      </c>
      <c r="G4778" s="1" t="s">
        <v>88</v>
      </c>
      <c r="H4778" s="1">
        <v>5</v>
      </c>
      <c r="I4778" s="1" t="s">
        <v>20</v>
      </c>
      <c r="J4778" s="1" t="s">
        <v>93</v>
      </c>
      <c r="K4778" s="6">
        <v>2297.5</v>
      </c>
      <c r="L4778" s="6">
        <v>459.5</v>
      </c>
      <c r="M4778" s="1">
        <v>5</v>
      </c>
      <c r="N4778" s="8">
        <v>45479</v>
      </c>
      <c r="O4778" s="4" t="str">
        <f t="shared" si="223"/>
        <v>July 2024</v>
      </c>
      <c r="P4778" s="1" t="s">
        <v>79</v>
      </c>
      <c r="Q4778" s="1"/>
      <c r="R4778" s="6">
        <v>0</v>
      </c>
      <c r="S4778" s="6">
        <f t="shared" si="224"/>
        <v>2297.5</v>
      </c>
    </row>
    <row r="4779" spans="1:19" x14ac:dyDescent="0.35">
      <c r="A4779" s="1">
        <v>11127</v>
      </c>
      <c r="B4779" s="1">
        <v>28</v>
      </c>
      <c r="C4779" s="1" t="str">
        <f t="shared" si="222"/>
        <v>Young</v>
      </c>
      <c r="D4779" s="1" t="s">
        <v>16</v>
      </c>
      <c r="E4779" s="1" t="s">
        <v>17</v>
      </c>
      <c r="F4779" s="1" t="s">
        <v>24</v>
      </c>
      <c r="G4779" s="1" t="s">
        <v>85</v>
      </c>
      <c r="H4779" s="1">
        <v>2</v>
      </c>
      <c r="I4779" s="1" t="s">
        <v>20</v>
      </c>
      <c r="J4779" s="1" t="s">
        <v>21</v>
      </c>
      <c r="K4779" s="6">
        <v>3145.64</v>
      </c>
      <c r="L4779" s="6">
        <v>786.41</v>
      </c>
      <c r="M4779" s="1">
        <v>4</v>
      </c>
      <c r="N4779" s="8">
        <v>45479</v>
      </c>
      <c r="O4779" s="4" t="str">
        <f t="shared" si="223"/>
        <v>July 2024</v>
      </c>
      <c r="P4779" s="1" t="s">
        <v>79</v>
      </c>
      <c r="Q4779" s="1" t="s">
        <v>111</v>
      </c>
      <c r="R4779" s="6">
        <v>94.65</v>
      </c>
      <c r="S4779" s="6">
        <f t="shared" si="224"/>
        <v>3240.29</v>
      </c>
    </row>
    <row r="4780" spans="1:19" x14ac:dyDescent="0.35">
      <c r="A4780" s="1">
        <v>13597</v>
      </c>
      <c r="B4780" s="1">
        <v>28</v>
      </c>
      <c r="C4780" s="1" t="str">
        <f t="shared" si="222"/>
        <v>Young</v>
      </c>
      <c r="D4780" s="1" t="s">
        <v>38</v>
      </c>
      <c r="E4780" s="1" t="s">
        <v>17</v>
      </c>
      <c r="F4780" s="1" t="s">
        <v>24</v>
      </c>
      <c r="G4780" s="1" t="s">
        <v>85</v>
      </c>
      <c r="H4780" s="1">
        <v>2</v>
      </c>
      <c r="I4780" s="1" t="s">
        <v>26</v>
      </c>
      <c r="J4780" s="1" t="s">
        <v>21</v>
      </c>
      <c r="K4780" s="6">
        <v>2359.23</v>
      </c>
      <c r="L4780" s="6">
        <v>786.41</v>
      </c>
      <c r="M4780" s="1">
        <v>3</v>
      </c>
      <c r="N4780" s="8">
        <v>45479</v>
      </c>
      <c r="O4780" s="4" t="str">
        <f t="shared" si="223"/>
        <v>July 2024</v>
      </c>
      <c r="P4780" s="1" t="s">
        <v>22</v>
      </c>
      <c r="Q4780" s="1" t="s">
        <v>52</v>
      </c>
      <c r="R4780" s="6">
        <v>50.97</v>
      </c>
      <c r="S4780" s="6">
        <f t="shared" si="224"/>
        <v>2410.1999999999998</v>
      </c>
    </row>
    <row r="4781" spans="1:19" x14ac:dyDescent="0.35">
      <c r="A4781" s="1">
        <v>15042</v>
      </c>
      <c r="B4781" s="1">
        <v>28</v>
      </c>
      <c r="C4781" s="1" t="str">
        <f t="shared" si="222"/>
        <v>Young</v>
      </c>
      <c r="D4781" s="1" t="s">
        <v>38</v>
      </c>
      <c r="E4781" s="1" t="s">
        <v>17</v>
      </c>
      <c r="F4781" s="1" t="s">
        <v>77</v>
      </c>
      <c r="G4781" s="1" t="s">
        <v>86</v>
      </c>
      <c r="H4781" s="1">
        <v>5</v>
      </c>
      <c r="I4781" s="1" t="s">
        <v>20</v>
      </c>
      <c r="J4781" s="1" t="s">
        <v>21</v>
      </c>
      <c r="K4781" s="6">
        <v>2889.44</v>
      </c>
      <c r="L4781" s="6">
        <v>361.18</v>
      </c>
      <c r="M4781" s="1">
        <v>8</v>
      </c>
      <c r="N4781" s="8">
        <v>45479</v>
      </c>
      <c r="O4781" s="4" t="str">
        <f t="shared" si="223"/>
        <v>July 2024</v>
      </c>
      <c r="P4781" s="1" t="s">
        <v>79</v>
      </c>
      <c r="Q4781" s="1" t="s">
        <v>37</v>
      </c>
      <c r="R4781" s="6">
        <v>75.47</v>
      </c>
      <c r="S4781" s="6">
        <f t="shared" si="224"/>
        <v>2964.91</v>
      </c>
    </row>
    <row r="4782" spans="1:19" x14ac:dyDescent="0.35">
      <c r="A4782" s="1">
        <v>11639</v>
      </c>
      <c r="B4782" s="1">
        <v>29</v>
      </c>
      <c r="C4782" s="1" t="str">
        <f t="shared" si="222"/>
        <v>Young</v>
      </c>
      <c r="D4782" s="1" t="s">
        <v>16</v>
      </c>
      <c r="E4782" s="1" t="s">
        <v>33</v>
      </c>
      <c r="F4782" s="1" t="s">
        <v>24</v>
      </c>
      <c r="G4782" s="1" t="s">
        <v>85</v>
      </c>
      <c r="H4782" s="1">
        <v>4</v>
      </c>
      <c r="I4782" s="1" t="s">
        <v>26</v>
      </c>
      <c r="J4782" s="1" t="s">
        <v>93</v>
      </c>
      <c r="K4782" s="6">
        <v>3145.64</v>
      </c>
      <c r="L4782" s="6">
        <v>786.41</v>
      </c>
      <c r="M4782" s="1">
        <v>4</v>
      </c>
      <c r="N4782" s="8">
        <v>45479</v>
      </c>
      <c r="O4782" s="4" t="str">
        <f t="shared" si="223"/>
        <v>July 2024</v>
      </c>
      <c r="P4782" s="1" t="s">
        <v>22</v>
      </c>
      <c r="Q4782" s="1" t="s">
        <v>82</v>
      </c>
      <c r="R4782" s="6">
        <v>93.82</v>
      </c>
      <c r="S4782" s="6">
        <f t="shared" si="224"/>
        <v>3239.46</v>
      </c>
    </row>
    <row r="4783" spans="1:19" x14ac:dyDescent="0.35">
      <c r="A4783" s="1">
        <v>13473</v>
      </c>
      <c r="B4783" s="1">
        <v>30</v>
      </c>
      <c r="C4783" s="1" t="str">
        <f t="shared" si="222"/>
        <v>Young</v>
      </c>
      <c r="D4783" s="1" t="s">
        <v>16</v>
      </c>
      <c r="E4783" s="1" t="s">
        <v>17</v>
      </c>
      <c r="F4783" s="1" t="s">
        <v>40</v>
      </c>
      <c r="G4783" s="1" t="s">
        <v>88</v>
      </c>
      <c r="H4783" s="1">
        <v>5</v>
      </c>
      <c r="I4783" s="1" t="s">
        <v>26</v>
      </c>
      <c r="J4783" s="1" t="s">
        <v>93</v>
      </c>
      <c r="K4783" s="6">
        <v>1378.5</v>
      </c>
      <c r="L4783" s="6">
        <v>459.5</v>
      </c>
      <c r="M4783" s="1">
        <v>3</v>
      </c>
      <c r="N4783" s="8">
        <v>45479</v>
      </c>
      <c r="O4783" s="4" t="str">
        <f t="shared" si="223"/>
        <v>July 2024</v>
      </c>
      <c r="P4783" s="1" t="s">
        <v>79</v>
      </c>
      <c r="Q4783" s="1" t="s">
        <v>52</v>
      </c>
      <c r="R4783" s="6">
        <v>19.420000000000002</v>
      </c>
      <c r="S4783" s="6">
        <f t="shared" si="224"/>
        <v>1397.92</v>
      </c>
    </row>
    <row r="4784" spans="1:19" x14ac:dyDescent="0.35">
      <c r="A4784" s="1">
        <v>16566</v>
      </c>
      <c r="B4784" s="1">
        <v>31</v>
      </c>
      <c r="C4784" s="1" t="str">
        <f t="shared" si="222"/>
        <v>Young</v>
      </c>
      <c r="D4784" s="1" t="s">
        <v>38</v>
      </c>
      <c r="E4784" s="1" t="s">
        <v>17</v>
      </c>
      <c r="F4784" s="1" t="s">
        <v>24</v>
      </c>
      <c r="G4784" s="1" t="s">
        <v>85</v>
      </c>
      <c r="H4784" s="1">
        <v>4</v>
      </c>
      <c r="I4784" s="1" t="s">
        <v>26</v>
      </c>
      <c r="J4784" s="1" t="s">
        <v>93</v>
      </c>
      <c r="K4784" s="6">
        <v>2359.23</v>
      </c>
      <c r="L4784" s="6">
        <v>786.41</v>
      </c>
      <c r="M4784" s="1">
        <v>3</v>
      </c>
      <c r="N4784" s="8">
        <v>45479</v>
      </c>
      <c r="O4784" s="4" t="str">
        <f t="shared" si="223"/>
        <v>July 2024</v>
      </c>
      <c r="P4784" s="1" t="s">
        <v>79</v>
      </c>
      <c r="Q4784" s="1" t="s">
        <v>95</v>
      </c>
      <c r="R4784" s="6">
        <v>102.3</v>
      </c>
      <c r="S4784" s="6">
        <f t="shared" si="224"/>
        <v>2461.5300000000002</v>
      </c>
    </row>
    <row r="4785" spans="1:19" x14ac:dyDescent="0.35">
      <c r="A4785" s="1">
        <v>2286</v>
      </c>
      <c r="B4785" s="1">
        <v>32</v>
      </c>
      <c r="C4785" s="1" t="str">
        <f t="shared" si="222"/>
        <v>Young</v>
      </c>
      <c r="D4785" s="1" t="s">
        <v>38</v>
      </c>
      <c r="E4785" s="1" t="s">
        <v>17</v>
      </c>
      <c r="F4785" s="1" t="s">
        <v>40</v>
      </c>
      <c r="G4785" s="1" t="s">
        <v>41</v>
      </c>
      <c r="H4785" s="1">
        <v>3</v>
      </c>
      <c r="I4785" s="1" t="s">
        <v>20</v>
      </c>
      <c r="J4785" s="1" t="s">
        <v>34</v>
      </c>
      <c r="K4785" s="6">
        <v>5913.81</v>
      </c>
      <c r="L4785" s="6">
        <v>844.83</v>
      </c>
      <c r="M4785" s="1">
        <v>7</v>
      </c>
      <c r="N4785" s="8">
        <v>45479</v>
      </c>
      <c r="O4785" s="4" t="str">
        <f t="shared" si="223"/>
        <v>July 2024</v>
      </c>
      <c r="P4785" s="1" t="s">
        <v>28</v>
      </c>
      <c r="Q4785" s="1" t="s">
        <v>43</v>
      </c>
      <c r="R4785" s="6">
        <v>63.08</v>
      </c>
      <c r="S4785" s="6">
        <f t="shared" si="224"/>
        <v>5976.89</v>
      </c>
    </row>
    <row r="4786" spans="1:19" x14ac:dyDescent="0.35">
      <c r="A4786" s="1">
        <v>5135</v>
      </c>
      <c r="B4786" s="1">
        <v>34</v>
      </c>
      <c r="C4786" s="1" t="str">
        <f t="shared" si="222"/>
        <v>Young</v>
      </c>
      <c r="D4786" s="1" t="s">
        <v>16</v>
      </c>
      <c r="E4786" s="1" t="s">
        <v>33</v>
      </c>
      <c r="F4786" s="1" t="s">
        <v>18</v>
      </c>
      <c r="G4786" s="1" t="s">
        <v>36</v>
      </c>
      <c r="H4786" s="1">
        <v>5</v>
      </c>
      <c r="I4786" s="1" t="s">
        <v>20</v>
      </c>
      <c r="J4786" s="1" t="s">
        <v>34</v>
      </c>
      <c r="K4786" s="6">
        <v>62.25</v>
      </c>
      <c r="L4786" s="6">
        <v>20.75</v>
      </c>
      <c r="M4786" s="1">
        <v>3</v>
      </c>
      <c r="N4786" s="8">
        <v>45479</v>
      </c>
      <c r="O4786" s="4" t="str">
        <f t="shared" si="223"/>
        <v>July 2024</v>
      </c>
      <c r="P4786" s="1" t="s">
        <v>32</v>
      </c>
      <c r="Q4786" s="1" t="s">
        <v>37</v>
      </c>
      <c r="R4786" s="6">
        <v>23.15</v>
      </c>
      <c r="S4786" s="6">
        <f t="shared" si="224"/>
        <v>85.4</v>
      </c>
    </row>
    <row r="4787" spans="1:19" x14ac:dyDescent="0.35">
      <c r="A4787" s="1">
        <v>1890</v>
      </c>
      <c r="B4787" s="1">
        <v>36</v>
      </c>
      <c r="C4787" s="1" t="str">
        <f t="shared" si="222"/>
        <v>Middle-Aged</v>
      </c>
      <c r="D4787" s="1" t="s">
        <v>16</v>
      </c>
      <c r="E4787" s="1" t="s">
        <v>17</v>
      </c>
      <c r="F4787" s="1" t="s">
        <v>18</v>
      </c>
      <c r="G4787" s="1" t="s">
        <v>36</v>
      </c>
      <c r="H4787" s="1">
        <v>5</v>
      </c>
      <c r="I4787" s="1" t="s">
        <v>26</v>
      </c>
      <c r="J4787" s="1" t="s">
        <v>34</v>
      </c>
      <c r="K4787" s="6">
        <v>83</v>
      </c>
      <c r="L4787" s="6">
        <v>20.75</v>
      </c>
      <c r="M4787" s="1">
        <v>4</v>
      </c>
      <c r="N4787" s="8">
        <v>45479</v>
      </c>
      <c r="O4787" s="4" t="str">
        <f t="shared" si="223"/>
        <v>July 2024</v>
      </c>
      <c r="P4787" s="1" t="s">
        <v>32</v>
      </c>
      <c r="Q4787" s="1" t="s">
        <v>29</v>
      </c>
      <c r="R4787" s="6">
        <v>42.77</v>
      </c>
      <c r="S4787" s="6">
        <f t="shared" si="224"/>
        <v>125.77000000000001</v>
      </c>
    </row>
    <row r="4788" spans="1:19" x14ac:dyDescent="0.35">
      <c r="A4788" s="1">
        <v>12600</v>
      </c>
      <c r="B4788" s="1">
        <v>36</v>
      </c>
      <c r="C4788" s="1" t="str">
        <f t="shared" si="222"/>
        <v>Middle-Aged</v>
      </c>
      <c r="D4788" s="1" t="s">
        <v>38</v>
      </c>
      <c r="E4788" s="1" t="s">
        <v>17</v>
      </c>
      <c r="F4788" s="1" t="s">
        <v>77</v>
      </c>
      <c r="G4788" s="1" t="s">
        <v>86</v>
      </c>
      <c r="H4788" s="1">
        <v>3</v>
      </c>
      <c r="I4788" s="1" t="s">
        <v>26</v>
      </c>
      <c r="J4788" s="1" t="s">
        <v>21</v>
      </c>
      <c r="K4788" s="6">
        <v>2889.44</v>
      </c>
      <c r="L4788" s="6">
        <v>361.18</v>
      </c>
      <c r="M4788" s="1">
        <v>8</v>
      </c>
      <c r="N4788" s="8">
        <v>45479</v>
      </c>
      <c r="O4788" s="4" t="str">
        <f t="shared" si="223"/>
        <v>July 2024</v>
      </c>
      <c r="P4788" s="1" t="s">
        <v>84</v>
      </c>
      <c r="Q4788" s="1"/>
      <c r="R4788" s="6">
        <v>0</v>
      </c>
      <c r="S4788" s="6">
        <f t="shared" si="224"/>
        <v>2889.44</v>
      </c>
    </row>
    <row r="4789" spans="1:19" x14ac:dyDescent="0.35">
      <c r="A4789" s="1">
        <v>4295</v>
      </c>
      <c r="B4789" s="1">
        <v>37</v>
      </c>
      <c r="C4789" s="1" t="str">
        <f t="shared" si="222"/>
        <v>Middle-Aged</v>
      </c>
      <c r="D4789" s="1" t="s">
        <v>38</v>
      </c>
      <c r="E4789" s="1" t="s">
        <v>17</v>
      </c>
      <c r="F4789" s="1" t="s">
        <v>30</v>
      </c>
      <c r="G4789" s="1" t="s">
        <v>31</v>
      </c>
      <c r="H4789" s="1">
        <v>3</v>
      </c>
      <c r="I4789" s="1" t="s">
        <v>26</v>
      </c>
      <c r="J4789" s="1" t="s">
        <v>21</v>
      </c>
      <c r="K4789" s="6">
        <v>4639.6000000000004</v>
      </c>
      <c r="L4789" s="6">
        <v>463.96</v>
      </c>
      <c r="M4789" s="1">
        <v>10</v>
      </c>
      <c r="N4789" s="8">
        <v>45479</v>
      </c>
      <c r="O4789" s="4" t="str">
        <f t="shared" si="223"/>
        <v>July 2024</v>
      </c>
      <c r="P4789" s="1" t="s">
        <v>22</v>
      </c>
      <c r="Q4789" s="1" t="s">
        <v>47</v>
      </c>
      <c r="R4789" s="6">
        <v>85.88</v>
      </c>
      <c r="S4789" s="6">
        <f t="shared" si="224"/>
        <v>4725.4800000000005</v>
      </c>
    </row>
    <row r="4790" spans="1:19" x14ac:dyDescent="0.35">
      <c r="A4790" s="1">
        <v>2973</v>
      </c>
      <c r="B4790" s="1">
        <v>38</v>
      </c>
      <c r="C4790" s="1" t="str">
        <f t="shared" si="222"/>
        <v>Middle-Aged</v>
      </c>
      <c r="D4790" s="1" t="s">
        <v>16</v>
      </c>
      <c r="E4790" s="1" t="s">
        <v>33</v>
      </c>
      <c r="F4790" s="1" t="s">
        <v>30</v>
      </c>
      <c r="G4790" s="1" t="s">
        <v>31</v>
      </c>
      <c r="H4790" s="1">
        <v>3</v>
      </c>
      <c r="I4790" s="1" t="s">
        <v>26</v>
      </c>
      <c r="J4790" s="1" t="s">
        <v>27</v>
      </c>
      <c r="K4790" s="6">
        <v>4175.6400000000003</v>
      </c>
      <c r="L4790" s="6">
        <v>463.96</v>
      </c>
      <c r="M4790" s="1">
        <v>9</v>
      </c>
      <c r="N4790" s="8">
        <v>45479</v>
      </c>
      <c r="O4790" s="4" t="str">
        <f t="shared" si="223"/>
        <v>July 2024</v>
      </c>
      <c r="P4790" s="1" t="s">
        <v>32</v>
      </c>
      <c r="Q4790" s="1" t="s">
        <v>61</v>
      </c>
      <c r="R4790" s="6">
        <v>75.680000000000007</v>
      </c>
      <c r="S4790" s="6">
        <f t="shared" si="224"/>
        <v>4251.3200000000006</v>
      </c>
    </row>
    <row r="4791" spans="1:19" x14ac:dyDescent="0.35">
      <c r="A4791" s="1">
        <v>7288</v>
      </c>
      <c r="B4791" s="1">
        <v>38</v>
      </c>
      <c r="C4791" s="1" t="str">
        <f t="shared" si="222"/>
        <v>Middle-Aged</v>
      </c>
      <c r="D4791" s="1" t="s">
        <v>16</v>
      </c>
      <c r="E4791" s="1" t="s">
        <v>17</v>
      </c>
      <c r="F4791" s="1" t="s">
        <v>18</v>
      </c>
      <c r="G4791" s="1" t="s">
        <v>36</v>
      </c>
      <c r="H4791" s="1">
        <v>5</v>
      </c>
      <c r="I4791" s="1" t="s">
        <v>20</v>
      </c>
      <c r="J4791" s="1" t="s">
        <v>42</v>
      </c>
      <c r="K4791" s="6">
        <v>166</v>
      </c>
      <c r="L4791" s="6">
        <v>20.75</v>
      </c>
      <c r="M4791" s="1">
        <v>8</v>
      </c>
      <c r="N4791" s="8">
        <v>45479</v>
      </c>
      <c r="O4791" s="4" t="str">
        <f t="shared" si="223"/>
        <v>July 2024</v>
      </c>
      <c r="P4791" s="1" t="s">
        <v>22</v>
      </c>
      <c r="Q4791" s="1"/>
      <c r="R4791" s="6">
        <v>0</v>
      </c>
      <c r="S4791" s="6">
        <f t="shared" si="224"/>
        <v>166</v>
      </c>
    </row>
    <row r="4792" spans="1:19" x14ac:dyDescent="0.35">
      <c r="A4792" s="1">
        <v>8301</v>
      </c>
      <c r="B4792" s="1">
        <v>40</v>
      </c>
      <c r="C4792" s="1" t="str">
        <f t="shared" si="222"/>
        <v>Middle-Aged</v>
      </c>
      <c r="D4792" s="1" t="s">
        <v>16</v>
      </c>
      <c r="E4792" s="1" t="s">
        <v>17</v>
      </c>
      <c r="F4792" s="1" t="s">
        <v>24</v>
      </c>
      <c r="G4792" s="1" t="s">
        <v>25</v>
      </c>
      <c r="H4792" s="1">
        <v>3</v>
      </c>
      <c r="I4792" s="1" t="s">
        <v>26</v>
      </c>
      <c r="J4792" s="1" t="s">
        <v>27</v>
      </c>
      <c r="K4792" s="6">
        <v>1729.21</v>
      </c>
      <c r="L4792" s="6">
        <v>247.03</v>
      </c>
      <c r="M4792" s="1">
        <v>7</v>
      </c>
      <c r="N4792" s="8">
        <v>45479</v>
      </c>
      <c r="O4792" s="4" t="str">
        <f t="shared" si="223"/>
        <v>July 2024</v>
      </c>
      <c r="P4792" s="1" t="s">
        <v>32</v>
      </c>
      <c r="Q4792" s="1" t="s">
        <v>53</v>
      </c>
      <c r="R4792" s="6">
        <v>35.93</v>
      </c>
      <c r="S4792" s="6">
        <f t="shared" si="224"/>
        <v>1765.14</v>
      </c>
    </row>
    <row r="4793" spans="1:19" x14ac:dyDescent="0.35">
      <c r="A4793" s="1">
        <v>6773</v>
      </c>
      <c r="B4793" s="1">
        <v>41</v>
      </c>
      <c r="C4793" s="1" t="str">
        <f t="shared" si="222"/>
        <v>Middle-Aged</v>
      </c>
      <c r="D4793" s="1" t="s">
        <v>38</v>
      </c>
      <c r="E4793" s="1" t="s">
        <v>17</v>
      </c>
      <c r="F4793" s="1" t="s">
        <v>40</v>
      </c>
      <c r="G4793" s="1" t="s">
        <v>41</v>
      </c>
      <c r="H4793" s="1">
        <v>3</v>
      </c>
      <c r="I4793" s="1" t="s">
        <v>26</v>
      </c>
      <c r="J4793" s="1" t="s">
        <v>27</v>
      </c>
      <c r="K4793" s="6">
        <v>8448.2999999999993</v>
      </c>
      <c r="L4793" s="6">
        <v>844.83</v>
      </c>
      <c r="M4793" s="1">
        <v>10</v>
      </c>
      <c r="N4793" s="8">
        <v>45479</v>
      </c>
      <c r="O4793" s="4" t="str">
        <f t="shared" si="223"/>
        <v>July 2024</v>
      </c>
      <c r="P4793" s="1" t="s">
        <v>22</v>
      </c>
      <c r="Q4793" s="1" t="s">
        <v>50</v>
      </c>
      <c r="R4793" s="6">
        <v>71.67</v>
      </c>
      <c r="S4793" s="6">
        <f t="shared" si="224"/>
        <v>8519.9699999999993</v>
      </c>
    </row>
    <row r="4794" spans="1:19" x14ac:dyDescent="0.35">
      <c r="A4794" s="1">
        <v>11617</v>
      </c>
      <c r="B4794" s="1">
        <v>41</v>
      </c>
      <c r="C4794" s="1" t="str">
        <f t="shared" si="222"/>
        <v>Middle-Aged</v>
      </c>
      <c r="D4794" s="1" t="s">
        <v>38</v>
      </c>
      <c r="E4794" s="1" t="s">
        <v>17</v>
      </c>
      <c r="F4794" s="1" t="s">
        <v>77</v>
      </c>
      <c r="G4794" s="1" t="s">
        <v>86</v>
      </c>
      <c r="H4794" s="1">
        <v>2</v>
      </c>
      <c r="I4794" s="1" t="s">
        <v>26</v>
      </c>
      <c r="J4794" s="1" t="s">
        <v>93</v>
      </c>
      <c r="K4794" s="6">
        <v>722.36</v>
      </c>
      <c r="L4794" s="6">
        <v>361.18</v>
      </c>
      <c r="M4794" s="1">
        <v>2</v>
      </c>
      <c r="N4794" s="8">
        <v>45479</v>
      </c>
      <c r="O4794" s="4" t="str">
        <f t="shared" si="223"/>
        <v>July 2024</v>
      </c>
      <c r="P4794" s="1" t="s">
        <v>22</v>
      </c>
      <c r="Q4794" s="1"/>
      <c r="R4794" s="6">
        <v>0</v>
      </c>
      <c r="S4794" s="6">
        <f t="shared" si="224"/>
        <v>722.36</v>
      </c>
    </row>
    <row r="4795" spans="1:19" x14ac:dyDescent="0.35">
      <c r="A4795" s="1">
        <v>13283</v>
      </c>
      <c r="B4795" s="1">
        <v>41</v>
      </c>
      <c r="C4795" s="1" t="str">
        <f t="shared" si="222"/>
        <v>Middle-Aged</v>
      </c>
      <c r="D4795" s="1" t="s">
        <v>38</v>
      </c>
      <c r="E4795" s="1" t="s">
        <v>33</v>
      </c>
      <c r="F4795" s="1" t="s">
        <v>40</v>
      </c>
      <c r="G4795" s="1" t="s">
        <v>88</v>
      </c>
      <c r="H4795" s="1">
        <v>2</v>
      </c>
      <c r="I4795" s="1" t="s">
        <v>26</v>
      </c>
      <c r="J4795" s="1" t="s">
        <v>93</v>
      </c>
      <c r="K4795" s="6">
        <v>1378.5</v>
      </c>
      <c r="L4795" s="6">
        <v>459.5</v>
      </c>
      <c r="M4795" s="1">
        <v>3</v>
      </c>
      <c r="N4795" s="8">
        <v>45479</v>
      </c>
      <c r="O4795" s="4" t="str">
        <f t="shared" si="223"/>
        <v>July 2024</v>
      </c>
      <c r="P4795" s="1" t="s">
        <v>84</v>
      </c>
      <c r="Q4795" s="1" t="s">
        <v>52</v>
      </c>
      <c r="R4795" s="6">
        <v>40.590000000000003</v>
      </c>
      <c r="S4795" s="6">
        <f t="shared" si="224"/>
        <v>1419.09</v>
      </c>
    </row>
    <row r="4796" spans="1:19" x14ac:dyDescent="0.35">
      <c r="A4796" s="1">
        <v>3581</v>
      </c>
      <c r="B4796" s="1">
        <v>42</v>
      </c>
      <c r="C4796" s="1" t="str">
        <f t="shared" si="222"/>
        <v>Middle-Aged</v>
      </c>
      <c r="D4796" s="1" t="s">
        <v>38</v>
      </c>
      <c r="E4796" s="1" t="s">
        <v>17</v>
      </c>
      <c r="F4796" s="1" t="s">
        <v>40</v>
      </c>
      <c r="G4796" s="1" t="s">
        <v>41</v>
      </c>
      <c r="H4796" s="1">
        <v>3</v>
      </c>
      <c r="I4796" s="1" t="s">
        <v>20</v>
      </c>
      <c r="J4796" s="1" t="s">
        <v>34</v>
      </c>
      <c r="K4796" s="6">
        <v>4224.1499999999996</v>
      </c>
      <c r="L4796" s="6">
        <v>844.83</v>
      </c>
      <c r="M4796" s="1">
        <v>5</v>
      </c>
      <c r="N4796" s="8">
        <v>45479</v>
      </c>
      <c r="O4796" s="4" t="str">
        <f t="shared" si="223"/>
        <v>July 2024</v>
      </c>
      <c r="P4796" s="1" t="s">
        <v>32</v>
      </c>
      <c r="Q4796" s="1" t="s">
        <v>62</v>
      </c>
      <c r="R4796" s="6">
        <v>82.62</v>
      </c>
      <c r="S4796" s="6">
        <f t="shared" si="224"/>
        <v>4306.7699999999995</v>
      </c>
    </row>
    <row r="4797" spans="1:19" x14ac:dyDescent="0.35">
      <c r="A4797" s="1">
        <v>6346</v>
      </c>
      <c r="B4797" s="1">
        <v>42</v>
      </c>
      <c r="C4797" s="1" t="str">
        <f t="shared" si="222"/>
        <v>Middle-Aged</v>
      </c>
      <c r="D4797" s="1" t="s">
        <v>38</v>
      </c>
      <c r="E4797" s="1" t="s">
        <v>17</v>
      </c>
      <c r="F4797" s="1" t="s">
        <v>40</v>
      </c>
      <c r="G4797" s="1" t="s">
        <v>41</v>
      </c>
      <c r="H4797" s="1">
        <v>3</v>
      </c>
      <c r="I4797" s="1" t="s">
        <v>26</v>
      </c>
      <c r="J4797" s="1" t="s">
        <v>34</v>
      </c>
      <c r="K4797" s="6">
        <v>8448.2999999999993</v>
      </c>
      <c r="L4797" s="6">
        <v>844.83</v>
      </c>
      <c r="M4797" s="1">
        <v>10</v>
      </c>
      <c r="N4797" s="8">
        <v>45479</v>
      </c>
      <c r="O4797" s="4" t="str">
        <f t="shared" si="223"/>
        <v>July 2024</v>
      </c>
      <c r="P4797" s="1" t="s">
        <v>28</v>
      </c>
      <c r="Q4797" s="1"/>
      <c r="R4797" s="6">
        <v>0</v>
      </c>
      <c r="S4797" s="6">
        <f t="shared" si="224"/>
        <v>8448.2999999999993</v>
      </c>
    </row>
    <row r="4798" spans="1:19" x14ac:dyDescent="0.35">
      <c r="A4798" s="1">
        <v>18662</v>
      </c>
      <c r="B4798" s="1">
        <v>43</v>
      </c>
      <c r="C4798" s="1" t="str">
        <f t="shared" si="222"/>
        <v>Middle-Aged</v>
      </c>
      <c r="D4798" s="1" t="s">
        <v>16</v>
      </c>
      <c r="E4798" s="1" t="s">
        <v>17</v>
      </c>
      <c r="F4798" s="1" t="s">
        <v>30</v>
      </c>
      <c r="G4798" s="1" t="s">
        <v>78</v>
      </c>
      <c r="H4798" s="1">
        <v>3</v>
      </c>
      <c r="I4798" s="1" t="s">
        <v>26</v>
      </c>
      <c r="J4798" s="1" t="s">
        <v>83</v>
      </c>
      <c r="K4798" s="6">
        <v>2697.28</v>
      </c>
      <c r="L4798" s="6">
        <v>674.32</v>
      </c>
      <c r="M4798" s="1">
        <v>4</v>
      </c>
      <c r="N4798" s="8">
        <v>45479</v>
      </c>
      <c r="O4798" s="4" t="str">
        <f t="shared" si="223"/>
        <v>July 2024</v>
      </c>
      <c r="P4798" s="1" t="s">
        <v>22</v>
      </c>
      <c r="Q4798" s="1"/>
      <c r="R4798" s="6">
        <v>0</v>
      </c>
      <c r="S4798" s="6">
        <f t="shared" si="224"/>
        <v>2697.28</v>
      </c>
    </row>
    <row r="4799" spans="1:19" x14ac:dyDescent="0.35">
      <c r="A4799" s="1">
        <v>19828</v>
      </c>
      <c r="B4799" s="1">
        <v>43</v>
      </c>
      <c r="C4799" s="1" t="str">
        <f t="shared" si="222"/>
        <v>Middle-Aged</v>
      </c>
      <c r="D4799" s="1" t="s">
        <v>38</v>
      </c>
      <c r="E4799" s="1" t="s">
        <v>17</v>
      </c>
      <c r="F4799" s="1" t="s">
        <v>18</v>
      </c>
      <c r="G4799" s="1" t="s">
        <v>81</v>
      </c>
      <c r="H4799" s="1">
        <v>4</v>
      </c>
      <c r="I4799" s="1" t="s">
        <v>26</v>
      </c>
      <c r="J4799" s="1" t="s">
        <v>83</v>
      </c>
      <c r="K4799" s="6">
        <v>6838.08</v>
      </c>
      <c r="L4799" s="6">
        <v>1139.68</v>
      </c>
      <c r="M4799" s="1">
        <v>6</v>
      </c>
      <c r="N4799" s="8">
        <v>45479</v>
      </c>
      <c r="O4799" s="4" t="str">
        <f t="shared" si="223"/>
        <v>July 2024</v>
      </c>
      <c r="P4799" s="1" t="s">
        <v>79</v>
      </c>
      <c r="Q4799" s="1"/>
      <c r="R4799" s="6">
        <v>0</v>
      </c>
      <c r="S4799" s="6">
        <f t="shared" si="224"/>
        <v>6838.08</v>
      </c>
    </row>
    <row r="4800" spans="1:19" x14ac:dyDescent="0.35">
      <c r="A4800" s="1">
        <v>17537</v>
      </c>
      <c r="B4800" s="1">
        <v>45</v>
      </c>
      <c r="C4800" s="1" t="str">
        <f t="shared" si="222"/>
        <v>Middle-Aged</v>
      </c>
      <c r="D4800" s="1" t="s">
        <v>38</v>
      </c>
      <c r="E4800" s="1" t="s">
        <v>17</v>
      </c>
      <c r="F4800" s="1" t="s">
        <v>24</v>
      </c>
      <c r="G4800" s="1" t="s">
        <v>85</v>
      </c>
      <c r="H4800" s="1">
        <v>5</v>
      </c>
      <c r="I4800" s="1" t="s">
        <v>26</v>
      </c>
      <c r="J4800" s="1" t="s">
        <v>83</v>
      </c>
      <c r="K4800" s="6">
        <v>1572.82</v>
      </c>
      <c r="L4800" s="6">
        <v>786.41</v>
      </c>
      <c r="M4800" s="1">
        <v>2</v>
      </c>
      <c r="N4800" s="8">
        <v>45479</v>
      </c>
      <c r="O4800" s="4" t="str">
        <f t="shared" si="223"/>
        <v>July 2024</v>
      </c>
      <c r="P4800" s="1" t="s">
        <v>22</v>
      </c>
      <c r="Q4800" s="1"/>
      <c r="R4800" s="6">
        <v>0</v>
      </c>
      <c r="S4800" s="6">
        <f t="shared" si="224"/>
        <v>1572.82</v>
      </c>
    </row>
    <row r="4801" spans="1:19" x14ac:dyDescent="0.35">
      <c r="A4801" s="1">
        <v>3169</v>
      </c>
      <c r="B4801" s="1">
        <v>46</v>
      </c>
      <c r="C4801" s="1" t="str">
        <f t="shared" si="222"/>
        <v>Middle-Aged</v>
      </c>
      <c r="D4801" s="1" t="s">
        <v>16</v>
      </c>
      <c r="E4801" s="1" t="s">
        <v>33</v>
      </c>
      <c r="F4801" s="1" t="s">
        <v>24</v>
      </c>
      <c r="G4801" s="1" t="s">
        <v>25</v>
      </c>
      <c r="H4801" s="1">
        <v>3</v>
      </c>
      <c r="I4801" s="1" t="s">
        <v>26</v>
      </c>
      <c r="J4801" s="1" t="s">
        <v>21</v>
      </c>
      <c r="K4801" s="6">
        <v>1729.21</v>
      </c>
      <c r="L4801" s="6">
        <v>247.03</v>
      </c>
      <c r="M4801" s="1">
        <v>7</v>
      </c>
      <c r="N4801" s="8">
        <v>45479</v>
      </c>
      <c r="O4801" s="4" t="str">
        <f t="shared" si="223"/>
        <v>July 2024</v>
      </c>
      <c r="P4801" s="1" t="s">
        <v>32</v>
      </c>
      <c r="Q4801" s="1" t="s">
        <v>52</v>
      </c>
      <c r="R4801" s="6">
        <v>12.26</v>
      </c>
      <c r="S4801" s="6">
        <f t="shared" si="224"/>
        <v>1741.47</v>
      </c>
    </row>
    <row r="4802" spans="1:19" x14ac:dyDescent="0.35">
      <c r="A4802" s="1">
        <v>5537</v>
      </c>
      <c r="B4802" s="1">
        <v>46</v>
      </c>
      <c r="C4802" s="1" t="str">
        <f t="shared" ref="C4802:C4865" si="225">IF(B4802&lt;=35,"Young",IF(B4802&lt;=55,"Middle-Aged","Old"))</f>
        <v>Middle-Aged</v>
      </c>
      <c r="D4802" s="1" t="s">
        <v>16</v>
      </c>
      <c r="E4802" s="1" t="s">
        <v>17</v>
      </c>
      <c r="F4802" s="1" t="s">
        <v>30</v>
      </c>
      <c r="G4802" s="1" t="s">
        <v>31</v>
      </c>
      <c r="H4802" s="1">
        <v>3</v>
      </c>
      <c r="I4802" s="1" t="s">
        <v>20</v>
      </c>
      <c r="J4802" s="1" t="s">
        <v>34</v>
      </c>
      <c r="K4802" s="6">
        <v>927.92</v>
      </c>
      <c r="L4802" s="6">
        <v>463.96</v>
      </c>
      <c r="M4802" s="1">
        <v>2</v>
      </c>
      <c r="N4802" s="8">
        <v>45479</v>
      </c>
      <c r="O4802" s="4" t="str">
        <f t="shared" ref="O4802:O4865" si="226">TEXT(N4802,"mmmm yyyy")</f>
        <v>July 2024</v>
      </c>
      <c r="P4802" s="1" t="s">
        <v>32</v>
      </c>
      <c r="Q4802" s="1" t="s">
        <v>29</v>
      </c>
      <c r="R4802" s="6">
        <v>6.2</v>
      </c>
      <c r="S4802" s="6">
        <f t="shared" ref="S4802:S4865" si="227">K4802+R4802</f>
        <v>934.12</v>
      </c>
    </row>
    <row r="4803" spans="1:19" x14ac:dyDescent="0.35">
      <c r="A4803" s="1">
        <v>9300</v>
      </c>
      <c r="B4803" s="1">
        <v>47</v>
      </c>
      <c r="C4803" s="1" t="str">
        <f t="shared" si="225"/>
        <v>Middle-Aged</v>
      </c>
      <c r="D4803" s="1" t="s">
        <v>16</v>
      </c>
      <c r="E4803" s="1" t="s">
        <v>17</v>
      </c>
      <c r="F4803" s="1" t="s">
        <v>24</v>
      </c>
      <c r="G4803" s="1" t="s">
        <v>25</v>
      </c>
      <c r="H4803" s="1">
        <v>3</v>
      </c>
      <c r="I4803" s="1" t="s">
        <v>20</v>
      </c>
      <c r="J4803" s="1" t="s">
        <v>34</v>
      </c>
      <c r="K4803" s="6">
        <v>1976.24</v>
      </c>
      <c r="L4803" s="6">
        <v>247.03</v>
      </c>
      <c r="M4803" s="1">
        <v>8</v>
      </c>
      <c r="N4803" s="8">
        <v>45479</v>
      </c>
      <c r="O4803" s="4" t="str">
        <f t="shared" si="226"/>
        <v>July 2024</v>
      </c>
      <c r="P4803" s="1" t="s">
        <v>22</v>
      </c>
      <c r="Q4803" s="1" t="s">
        <v>51</v>
      </c>
      <c r="R4803" s="6">
        <v>29.1</v>
      </c>
      <c r="S4803" s="6">
        <f t="shared" si="227"/>
        <v>2005.34</v>
      </c>
    </row>
    <row r="4804" spans="1:19" x14ac:dyDescent="0.35">
      <c r="A4804" s="1">
        <v>12201</v>
      </c>
      <c r="B4804" s="1">
        <v>48</v>
      </c>
      <c r="C4804" s="1" t="str">
        <f t="shared" si="225"/>
        <v>Middle-Aged</v>
      </c>
      <c r="D4804" s="1" t="s">
        <v>16</v>
      </c>
      <c r="E4804" s="1" t="s">
        <v>17</v>
      </c>
      <c r="F4804" s="1" t="s">
        <v>18</v>
      </c>
      <c r="G4804" s="1" t="s">
        <v>81</v>
      </c>
      <c r="H4804" s="1">
        <v>3</v>
      </c>
      <c r="I4804" s="1" t="s">
        <v>20</v>
      </c>
      <c r="J4804" s="1" t="s">
        <v>21</v>
      </c>
      <c r="K4804" s="6">
        <v>2279.36</v>
      </c>
      <c r="L4804" s="6">
        <v>1139.68</v>
      </c>
      <c r="M4804" s="1">
        <v>2</v>
      </c>
      <c r="N4804" s="8">
        <v>45479</v>
      </c>
      <c r="O4804" s="4" t="str">
        <f t="shared" si="226"/>
        <v>July 2024</v>
      </c>
      <c r="P4804" s="1" t="s">
        <v>22</v>
      </c>
      <c r="Q4804" s="1" t="s">
        <v>87</v>
      </c>
      <c r="R4804" s="6">
        <v>115.31</v>
      </c>
      <c r="S4804" s="6">
        <f t="shared" si="227"/>
        <v>2394.67</v>
      </c>
    </row>
    <row r="4805" spans="1:19" x14ac:dyDescent="0.35">
      <c r="A4805" s="1">
        <v>5242</v>
      </c>
      <c r="B4805" s="1">
        <v>49</v>
      </c>
      <c r="C4805" s="1" t="str">
        <f t="shared" si="225"/>
        <v>Middle-Aged</v>
      </c>
      <c r="D4805" s="1" t="s">
        <v>38</v>
      </c>
      <c r="E4805" s="1" t="s">
        <v>17</v>
      </c>
      <c r="F4805" s="1" t="s">
        <v>40</v>
      </c>
      <c r="G4805" s="1" t="s">
        <v>41</v>
      </c>
      <c r="H4805" s="1">
        <v>3</v>
      </c>
      <c r="I4805" s="1" t="s">
        <v>20</v>
      </c>
      <c r="J4805" s="1" t="s">
        <v>34</v>
      </c>
      <c r="K4805" s="6">
        <v>5068.9799999999996</v>
      </c>
      <c r="L4805" s="6">
        <v>844.83</v>
      </c>
      <c r="M4805" s="1">
        <v>6</v>
      </c>
      <c r="N4805" s="8">
        <v>45479</v>
      </c>
      <c r="O4805" s="4" t="str">
        <f t="shared" si="226"/>
        <v>July 2024</v>
      </c>
      <c r="P4805" s="1" t="s">
        <v>22</v>
      </c>
      <c r="Q4805" s="1" t="s">
        <v>52</v>
      </c>
      <c r="R4805" s="6">
        <v>47.2</v>
      </c>
      <c r="S4805" s="6">
        <f t="shared" si="227"/>
        <v>5116.1799999999994</v>
      </c>
    </row>
    <row r="4806" spans="1:19" x14ac:dyDescent="0.35">
      <c r="A4806" s="1">
        <v>8801</v>
      </c>
      <c r="B4806" s="1">
        <v>49</v>
      </c>
      <c r="C4806" s="1" t="str">
        <f t="shared" si="225"/>
        <v>Middle-Aged</v>
      </c>
      <c r="D4806" s="1" t="s">
        <v>38</v>
      </c>
      <c r="E4806" s="1" t="s">
        <v>17</v>
      </c>
      <c r="F4806" s="1" t="s">
        <v>40</v>
      </c>
      <c r="G4806" s="1" t="s">
        <v>41</v>
      </c>
      <c r="H4806" s="1">
        <v>3</v>
      </c>
      <c r="I4806" s="1" t="s">
        <v>26</v>
      </c>
      <c r="J4806" s="1" t="s">
        <v>27</v>
      </c>
      <c r="K4806" s="6">
        <v>2534.4899999999998</v>
      </c>
      <c r="L4806" s="6">
        <v>844.83</v>
      </c>
      <c r="M4806" s="1">
        <v>3</v>
      </c>
      <c r="N4806" s="8">
        <v>45479</v>
      </c>
      <c r="O4806" s="4" t="str">
        <f t="shared" si="226"/>
        <v>July 2024</v>
      </c>
      <c r="P4806" s="1" t="s">
        <v>28</v>
      </c>
      <c r="Q4806" s="1" t="s">
        <v>37</v>
      </c>
      <c r="R4806" s="6">
        <v>19.68</v>
      </c>
      <c r="S4806" s="6">
        <f t="shared" si="227"/>
        <v>2554.1699999999996</v>
      </c>
    </row>
    <row r="4807" spans="1:19" x14ac:dyDescent="0.35">
      <c r="A4807" s="1">
        <v>17342</v>
      </c>
      <c r="B4807" s="1">
        <v>49</v>
      </c>
      <c r="C4807" s="1" t="str">
        <f t="shared" si="225"/>
        <v>Middle-Aged</v>
      </c>
      <c r="D4807" s="1" t="s">
        <v>38</v>
      </c>
      <c r="E4807" s="1" t="s">
        <v>17</v>
      </c>
      <c r="F4807" s="1" t="s">
        <v>18</v>
      </c>
      <c r="G4807" s="1" t="s">
        <v>81</v>
      </c>
      <c r="H4807" s="1">
        <v>1</v>
      </c>
      <c r="I4807" s="1" t="s">
        <v>26</v>
      </c>
      <c r="J4807" s="1" t="s">
        <v>21</v>
      </c>
      <c r="K4807" s="6">
        <v>7977.76</v>
      </c>
      <c r="L4807" s="6">
        <v>1139.68</v>
      </c>
      <c r="M4807" s="1">
        <v>7</v>
      </c>
      <c r="N4807" s="8">
        <v>45479</v>
      </c>
      <c r="O4807" s="4" t="str">
        <f t="shared" si="226"/>
        <v>July 2024</v>
      </c>
      <c r="P4807" s="1" t="s">
        <v>84</v>
      </c>
      <c r="Q4807" s="1" t="s">
        <v>99</v>
      </c>
      <c r="R4807" s="6">
        <v>242.09</v>
      </c>
      <c r="S4807" s="6">
        <f t="shared" si="227"/>
        <v>8219.85</v>
      </c>
    </row>
    <row r="4808" spans="1:19" x14ac:dyDescent="0.35">
      <c r="A4808" s="1">
        <v>12830</v>
      </c>
      <c r="B4808" s="1">
        <v>51</v>
      </c>
      <c r="C4808" s="1" t="str">
        <f t="shared" si="225"/>
        <v>Middle-Aged</v>
      </c>
      <c r="D4808" s="1" t="s">
        <v>16</v>
      </c>
      <c r="E4808" s="1" t="s">
        <v>33</v>
      </c>
      <c r="F4808" s="1" t="s">
        <v>77</v>
      </c>
      <c r="G4808" s="1" t="s">
        <v>86</v>
      </c>
      <c r="H4808" s="1">
        <v>4</v>
      </c>
      <c r="I4808" s="1" t="s">
        <v>20</v>
      </c>
      <c r="J4808" s="1" t="s">
        <v>93</v>
      </c>
      <c r="K4808" s="6">
        <v>1444.72</v>
      </c>
      <c r="L4808" s="6">
        <v>361.18</v>
      </c>
      <c r="M4808" s="1">
        <v>4</v>
      </c>
      <c r="N4808" s="8">
        <v>45479</v>
      </c>
      <c r="O4808" s="4" t="str">
        <f t="shared" si="226"/>
        <v>July 2024</v>
      </c>
      <c r="P4808" s="1" t="s">
        <v>79</v>
      </c>
      <c r="Q4808" s="1" t="s">
        <v>107</v>
      </c>
      <c r="R4808" s="6">
        <v>102.21</v>
      </c>
      <c r="S4808" s="6">
        <f t="shared" si="227"/>
        <v>1546.93</v>
      </c>
    </row>
    <row r="4809" spans="1:19" x14ac:dyDescent="0.35">
      <c r="A4809" s="1">
        <v>8553</v>
      </c>
      <c r="B4809" s="1">
        <v>52</v>
      </c>
      <c r="C4809" s="1" t="str">
        <f t="shared" si="225"/>
        <v>Middle-Aged</v>
      </c>
      <c r="D4809" s="1" t="s">
        <v>38</v>
      </c>
      <c r="E4809" s="1" t="s">
        <v>17</v>
      </c>
      <c r="F4809" s="1" t="s">
        <v>18</v>
      </c>
      <c r="G4809" s="1" t="s">
        <v>19</v>
      </c>
      <c r="H4809" s="1">
        <v>2</v>
      </c>
      <c r="I4809" s="1" t="s">
        <v>26</v>
      </c>
      <c r="J4809" s="1" t="s">
        <v>21</v>
      </c>
      <c r="K4809" s="6">
        <v>4747.1400000000003</v>
      </c>
      <c r="L4809" s="6">
        <v>791.19</v>
      </c>
      <c r="M4809" s="1">
        <v>6</v>
      </c>
      <c r="N4809" s="8">
        <v>45479</v>
      </c>
      <c r="O4809" s="4" t="str">
        <f t="shared" si="226"/>
        <v>July 2024</v>
      </c>
      <c r="P4809" s="1" t="s">
        <v>28</v>
      </c>
      <c r="Q4809" s="1" t="s">
        <v>69</v>
      </c>
      <c r="R4809" s="6">
        <v>122.76</v>
      </c>
      <c r="S4809" s="6">
        <f t="shared" si="227"/>
        <v>4869.9000000000005</v>
      </c>
    </row>
    <row r="4810" spans="1:19" x14ac:dyDescent="0.35">
      <c r="A4810" s="1">
        <v>3855</v>
      </c>
      <c r="B4810" s="1">
        <v>54</v>
      </c>
      <c r="C4810" s="1" t="str">
        <f t="shared" si="225"/>
        <v>Middle-Aged</v>
      </c>
      <c r="D4810" s="1" t="s">
        <v>38</v>
      </c>
      <c r="E4810" s="1" t="s">
        <v>17</v>
      </c>
      <c r="F4810" s="1" t="s">
        <v>18</v>
      </c>
      <c r="G4810" s="1" t="s">
        <v>36</v>
      </c>
      <c r="H4810" s="1">
        <v>5</v>
      </c>
      <c r="I4810" s="1" t="s">
        <v>26</v>
      </c>
      <c r="J4810" s="1" t="s">
        <v>27</v>
      </c>
      <c r="K4810" s="6">
        <v>124.5</v>
      </c>
      <c r="L4810" s="6">
        <v>20.75</v>
      </c>
      <c r="M4810" s="1">
        <v>6</v>
      </c>
      <c r="N4810" s="8">
        <v>45479</v>
      </c>
      <c r="O4810" s="4" t="str">
        <f t="shared" si="226"/>
        <v>July 2024</v>
      </c>
      <c r="P4810" s="1" t="s">
        <v>28</v>
      </c>
      <c r="Q4810" s="1" t="s">
        <v>60</v>
      </c>
      <c r="R4810" s="6">
        <v>64.540000000000006</v>
      </c>
      <c r="S4810" s="6">
        <f t="shared" si="227"/>
        <v>189.04000000000002</v>
      </c>
    </row>
    <row r="4811" spans="1:19" x14ac:dyDescent="0.35">
      <c r="A4811" s="1">
        <v>6942</v>
      </c>
      <c r="B4811" s="1">
        <v>56</v>
      </c>
      <c r="C4811" s="1" t="str">
        <f t="shared" si="225"/>
        <v>Old</v>
      </c>
      <c r="D4811" s="1" t="s">
        <v>38</v>
      </c>
      <c r="E4811" s="1" t="s">
        <v>17</v>
      </c>
      <c r="F4811" s="1" t="s">
        <v>18</v>
      </c>
      <c r="G4811" s="1" t="s">
        <v>36</v>
      </c>
      <c r="H4811" s="1">
        <v>5</v>
      </c>
      <c r="I4811" s="1" t="s">
        <v>20</v>
      </c>
      <c r="J4811" s="1" t="s">
        <v>42</v>
      </c>
      <c r="K4811" s="6">
        <v>83</v>
      </c>
      <c r="L4811" s="6">
        <v>20.75</v>
      </c>
      <c r="M4811" s="1">
        <v>4</v>
      </c>
      <c r="N4811" s="8">
        <v>45479</v>
      </c>
      <c r="O4811" s="4" t="str">
        <f t="shared" si="226"/>
        <v>July 2024</v>
      </c>
      <c r="P4811" s="1" t="s">
        <v>22</v>
      </c>
      <c r="Q4811" s="1" t="s">
        <v>29</v>
      </c>
      <c r="R4811" s="6">
        <v>46.05</v>
      </c>
      <c r="S4811" s="6">
        <f t="shared" si="227"/>
        <v>129.05000000000001</v>
      </c>
    </row>
    <row r="4812" spans="1:19" x14ac:dyDescent="0.35">
      <c r="A4812" s="1">
        <v>12780</v>
      </c>
      <c r="B4812" s="1">
        <v>56</v>
      </c>
      <c r="C4812" s="1" t="str">
        <f t="shared" si="225"/>
        <v>Old</v>
      </c>
      <c r="D4812" s="1" t="s">
        <v>38</v>
      </c>
      <c r="E4812" s="1" t="s">
        <v>33</v>
      </c>
      <c r="F4812" s="1" t="s">
        <v>18</v>
      </c>
      <c r="G4812" s="1" t="s">
        <v>81</v>
      </c>
      <c r="H4812" s="1">
        <v>3</v>
      </c>
      <c r="I4812" s="1" t="s">
        <v>26</v>
      </c>
      <c r="J4812" s="1" t="s">
        <v>93</v>
      </c>
      <c r="K4812" s="6">
        <v>3419.04</v>
      </c>
      <c r="L4812" s="6">
        <v>1139.68</v>
      </c>
      <c r="M4812" s="1">
        <v>3</v>
      </c>
      <c r="N4812" s="8">
        <v>45479</v>
      </c>
      <c r="O4812" s="4" t="str">
        <f t="shared" si="226"/>
        <v>July 2024</v>
      </c>
      <c r="P4812" s="1" t="s">
        <v>84</v>
      </c>
      <c r="Q4812" s="1" t="s">
        <v>110</v>
      </c>
      <c r="R4812" s="6">
        <v>132.82</v>
      </c>
      <c r="S4812" s="6">
        <f t="shared" si="227"/>
        <v>3551.86</v>
      </c>
    </row>
    <row r="4813" spans="1:19" x14ac:dyDescent="0.35">
      <c r="A4813" s="1">
        <v>4844</v>
      </c>
      <c r="B4813" s="1">
        <v>58</v>
      </c>
      <c r="C4813" s="1" t="str">
        <f t="shared" si="225"/>
        <v>Old</v>
      </c>
      <c r="D4813" s="1" t="s">
        <v>16</v>
      </c>
      <c r="E4813" s="1" t="s">
        <v>33</v>
      </c>
      <c r="F4813" s="1" t="s">
        <v>40</v>
      </c>
      <c r="G4813" s="1" t="s">
        <v>41</v>
      </c>
      <c r="H4813" s="1">
        <v>3</v>
      </c>
      <c r="I4813" s="1" t="s">
        <v>26</v>
      </c>
      <c r="J4813" s="1" t="s">
        <v>21</v>
      </c>
      <c r="K4813" s="6">
        <v>2534.4899999999998</v>
      </c>
      <c r="L4813" s="6">
        <v>844.83</v>
      </c>
      <c r="M4813" s="1">
        <v>3</v>
      </c>
      <c r="N4813" s="8">
        <v>45479</v>
      </c>
      <c r="O4813" s="4" t="str">
        <f t="shared" si="226"/>
        <v>July 2024</v>
      </c>
      <c r="P4813" s="1" t="s">
        <v>28</v>
      </c>
      <c r="Q4813" s="1" t="s">
        <v>47</v>
      </c>
      <c r="R4813" s="6">
        <v>99.21</v>
      </c>
      <c r="S4813" s="6">
        <f t="shared" si="227"/>
        <v>2633.7</v>
      </c>
    </row>
    <row r="4814" spans="1:19" x14ac:dyDescent="0.35">
      <c r="A4814" s="1">
        <v>19542</v>
      </c>
      <c r="B4814" s="1">
        <v>58</v>
      </c>
      <c r="C4814" s="1" t="str">
        <f t="shared" si="225"/>
        <v>Old</v>
      </c>
      <c r="D4814" s="1" t="s">
        <v>38</v>
      </c>
      <c r="E4814" s="1" t="s">
        <v>33</v>
      </c>
      <c r="F4814" s="1" t="s">
        <v>30</v>
      </c>
      <c r="G4814" s="1" t="s">
        <v>78</v>
      </c>
      <c r="H4814" s="1">
        <v>2</v>
      </c>
      <c r="I4814" s="1" t="s">
        <v>26</v>
      </c>
      <c r="J4814" s="1" t="s">
        <v>21</v>
      </c>
      <c r="K4814" s="6">
        <v>4045.92</v>
      </c>
      <c r="L4814" s="6">
        <v>674.32</v>
      </c>
      <c r="M4814" s="1">
        <v>6</v>
      </c>
      <c r="N4814" s="8">
        <v>45479</v>
      </c>
      <c r="O4814" s="4" t="str">
        <f t="shared" si="226"/>
        <v>July 2024</v>
      </c>
      <c r="P4814" s="1" t="s">
        <v>22</v>
      </c>
      <c r="Q4814" s="1" t="s">
        <v>107</v>
      </c>
      <c r="R4814" s="6">
        <v>90.85</v>
      </c>
      <c r="S4814" s="6">
        <f t="shared" si="227"/>
        <v>4136.7700000000004</v>
      </c>
    </row>
    <row r="4815" spans="1:19" x14ac:dyDescent="0.35">
      <c r="A4815" s="1">
        <v>18853</v>
      </c>
      <c r="B4815" s="1">
        <v>59</v>
      </c>
      <c r="C4815" s="1" t="str">
        <f t="shared" si="225"/>
        <v>Old</v>
      </c>
      <c r="D4815" s="1" t="s">
        <v>16</v>
      </c>
      <c r="E4815" s="1" t="s">
        <v>17</v>
      </c>
      <c r="F4815" s="1" t="s">
        <v>30</v>
      </c>
      <c r="G4815" s="1" t="s">
        <v>78</v>
      </c>
      <c r="H4815" s="1">
        <v>5</v>
      </c>
      <c r="I4815" s="1" t="s">
        <v>26</v>
      </c>
      <c r="J4815" s="1" t="s">
        <v>83</v>
      </c>
      <c r="K4815" s="6">
        <v>5394.56</v>
      </c>
      <c r="L4815" s="6">
        <v>674.32</v>
      </c>
      <c r="M4815" s="1">
        <v>8</v>
      </c>
      <c r="N4815" s="8">
        <v>45479</v>
      </c>
      <c r="O4815" s="4" t="str">
        <f t="shared" si="226"/>
        <v>July 2024</v>
      </c>
      <c r="P4815" s="1" t="s">
        <v>22</v>
      </c>
      <c r="Q4815" s="1" t="s">
        <v>117</v>
      </c>
      <c r="R4815" s="6">
        <v>105.93</v>
      </c>
      <c r="S4815" s="6">
        <f t="shared" si="227"/>
        <v>5500.4900000000007</v>
      </c>
    </row>
    <row r="4816" spans="1:19" x14ac:dyDescent="0.35">
      <c r="A4816" s="1">
        <v>19059</v>
      </c>
      <c r="B4816" s="1">
        <v>59</v>
      </c>
      <c r="C4816" s="1" t="str">
        <f t="shared" si="225"/>
        <v>Old</v>
      </c>
      <c r="D4816" s="1" t="s">
        <v>16</v>
      </c>
      <c r="E4816" s="1" t="s">
        <v>17</v>
      </c>
      <c r="F4816" s="1" t="s">
        <v>30</v>
      </c>
      <c r="G4816" s="1" t="s">
        <v>78</v>
      </c>
      <c r="H4816" s="1">
        <v>3</v>
      </c>
      <c r="I4816" s="1" t="s">
        <v>26</v>
      </c>
      <c r="J4816" s="1" t="s">
        <v>93</v>
      </c>
      <c r="K4816" s="6">
        <v>4720.24</v>
      </c>
      <c r="L4816" s="6">
        <v>674.32</v>
      </c>
      <c r="M4816" s="1">
        <v>7</v>
      </c>
      <c r="N4816" s="8">
        <v>45479</v>
      </c>
      <c r="O4816" s="4" t="str">
        <f t="shared" si="226"/>
        <v>July 2024</v>
      </c>
      <c r="P4816" s="1" t="s">
        <v>84</v>
      </c>
      <c r="Q4816" s="1" t="s">
        <v>104</v>
      </c>
      <c r="R4816" s="6">
        <v>86.37</v>
      </c>
      <c r="S4816" s="6">
        <f t="shared" si="227"/>
        <v>4806.6099999999997</v>
      </c>
    </row>
    <row r="4817" spans="1:19" x14ac:dyDescent="0.35">
      <c r="A4817" s="1">
        <v>4635</v>
      </c>
      <c r="B4817" s="1">
        <v>60</v>
      </c>
      <c r="C4817" s="1" t="str">
        <f t="shared" si="225"/>
        <v>Old</v>
      </c>
      <c r="D4817" s="1" t="s">
        <v>38</v>
      </c>
      <c r="E4817" s="1" t="s">
        <v>17</v>
      </c>
      <c r="F4817" s="1" t="s">
        <v>18</v>
      </c>
      <c r="G4817" s="1" t="s">
        <v>19</v>
      </c>
      <c r="H4817" s="1">
        <v>2</v>
      </c>
      <c r="I4817" s="1" t="s">
        <v>26</v>
      </c>
      <c r="J4817" s="1" t="s">
        <v>42</v>
      </c>
      <c r="K4817" s="6">
        <v>3164.76</v>
      </c>
      <c r="L4817" s="6">
        <v>791.19</v>
      </c>
      <c r="M4817" s="1">
        <v>4</v>
      </c>
      <c r="N4817" s="8">
        <v>45479</v>
      </c>
      <c r="O4817" s="4" t="str">
        <f t="shared" si="226"/>
        <v>July 2024</v>
      </c>
      <c r="P4817" s="1" t="s">
        <v>28</v>
      </c>
      <c r="Q4817" s="1" t="s">
        <v>72</v>
      </c>
      <c r="R4817" s="6">
        <v>108.83</v>
      </c>
      <c r="S4817" s="6">
        <f t="shared" si="227"/>
        <v>3273.59</v>
      </c>
    </row>
    <row r="4818" spans="1:19" x14ac:dyDescent="0.35">
      <c r="A4818" s="1">
        <v>15125</v>
      </c>
      <c r="B4818" s="1">
        <v>60</v>
      </c>
      <c r="C4818" s="1" t="str">
        <f t="shared" si="225"/>
        <v>Old</v>
      </c>
      <c r="D4818" s="1" t="s">
        <v>16</v>
      </c>
      <c r="E4818" s="1" t="s">
        <v>17</v>
      </c>
      <c r="F4818" s="1" t="s">
        <v>77</v>
      </c>
      <c r="G4818" s="1" t="s">
        <v>86</v>
      </c>
      <c r="H4818" s="1">
        <v>1</v>
      </c>
      <c r="I4818" s="1" t="s">
        <v>26</v>
      </c>
      <c r="J4818" s="1" t="s">
        <v>93</v>
      </c>
      <c r="K4818" s="6">
        <v>722.36</v>
      </c>
      <c r="L4818" s="6">
        <v>361.18</v>
      </c>
      <c r="M4818" s="1">
        <v>2</v>
      </c>
      <c r="N4818" s="8">
        <v>45479</v>
      </c>
      <c r="O4818" s="4" t="str">
        <f t="shared" si="226"/>
        <v>July 2024</v>
      </c>
      <c r="P4818" s="1" t="s">
        <v>84</v>
      </c>
      <c r="Q4818" s="1"/>
      <c r="R4818" s="6">
        <v>0</v>
      </c>
      <c r="S4818" s="6">
        <f t="shared" si="227"/>
        <v>722.36</v>
      </c>
    </row>
    <row r="4819" spans="1:19" x14ac:dyDescent="0.35">
      <c r="A4819" s="1">
        <v>16737</v>
      </c>
      <c r="B4819" s="1">
        <v>62</v>
      </c>
      <c r="C4819" s="1" t="str">
        <f t="shared" si="225"/>
        <v>Old</v>
      </c>
      <c r="D4819" s="1" t="s">
        <v>38</v>
      </c>
      <c r="E4819" s="1" t="s">
        <v>17</v>
      </c>
      <c r="F4819" s="1" t="s">
        <v>18</v>
      </c>
      <c r="G4819" s="1" t="s">
        <v>81</v>
      </c>
      <c r="H4819" s="1">
        <v>1</v>
      </c>
      <c r="I4819" s="1" t="s">
        <v>26</v>
      </c>
      <c r="J4819" s="1" t="s">
        <v>83</v>
      </c>
      <c r="K4819" s="6">
        <v>6838.08</v>
      </c>
      <c r="L4819" s="6">
        <v>1139.68</v>
      </c>
      <c r="M4819" s="1">
        <v>6</v>
      </c>
      <c r="N4819" s="8">
        <v>45479</v>
      </c>
      <c r="O4819" s="4" t="str">
        <f t="shared" si="226"/>
        <v>July 2024</v>
      </c>
      <c r="P4819" s="1" t="s">
        <v>84</v>
      </c>
      <c r="Q4819" s="1" t="s">
        <v>92</v>
      </c>
      <c r="R4819" s="6">
        <v>173.86</v>
      </c>
      <c r="S4819" s="6">
        <f t="shared" si="227"/>
        <v>7011.94</v>
      </c>
    </row>
    <row r="4820" spans="1:19" x14ac:dyDescent="0.35">
      <c r="A4820" s="1">
        <v>18568</v>
      </c>
      <c r="B4820" s="1">
        <v>62</v>
      </c>
      <c r="C4820" s="1" t="str">
        <f t="shared" si="225"/>
        <v>Old</v>
      </c>
      <c r="D4820" s="1" t="s">
        <v>16</v>
      </c>
      <c r="E4820" s="1" t="s">
        <v>17</v>
      </c>
      <c r="F4820" s="1" t="s">
        <v>77</v>
      </c>
      <c r="G4820" s="1" t="s">
        <v>86</v>
      </c>
      <c r="H4820" s="1">
        <v>1</v>
      </c>
      <c r="I4820" s="1" t="s">
        <v>20</v>
      </c>
      <c r="J4820" s="1" t="s">
        <v>21</v>
      </c>
      <c r="K4820" s="6">
        <v>3611.8</v>
      </c>
      <c r="L4820" s="6">
        <v>361.18</v>
      </c>
      <c r="M4820" s="1">
        <v>10</v>
      </c>
      <c r="N4820" s="8">
        <v>45479</v>
      </c>
      <c r="O4820" s="4" t="str">
        <f t="shared" si="226"/>
        <v>July 2024</v>
      </c>
      <c r="P4820" s="1" t="s">
        <v>79</v>
      </c>
      <c r="Q4820" s="1" t="s">
        <v>87</v>
      </c>
      <c r="R4820" s="6">
        <v>92.98</v>
      </c>
      <c r="S4820" s="6">
        <f t="shared" si="227"/>
        <v>3704.78</v>
      </c>
    </row>
    <row r="4821" spans="1:19" x14ac:dyDescent="0.35">
      <c r="A4821" s="1">
        <v>4594</v>
      </c>
      <c r="B4821" s="1">
        <v>65</v>
      </c>
      <c r="C4821" s="1" t="str">
        <f t="shared" si="225"/>
        <v>Old</v>
      </c>
      <c r="D4821" s="1" t="s">
        <v>38</v>
      </c>
      <c r="E4821" s="1" t="s">
        <v>17</v>
      </c>
      <c r="F4821" s="1" t="s">
        <v>18</v>
      </c>
      <c r="G4821" s="1" t="s">
        <v>36</v>
      </c>
      <c r="H4821" s="1">
        <v>5</v>
      </c>
      <c r="I4821" s="1" t="s">
        <v>26</v>
      </c>
      <c r="J4821" s="1" t="s">
        <v>21</v>
      </c>
      <c r="K4821" s="6">
        <v>41.5</v>
      </c>
      <c r="L4821" s="6">
        <v>20.75</v>
      </c>
      <c r="M4821" s="1">
        <v>2</v>
      </c>
      <c r="N4821" s="8">
        <v>45479</v>
      </c>
      <c r="O4821" s="4" t="str">
        <f t="shared" si="226"/>
        <v>July 2024</v>
      </c>
      <c r="P4821" s="1" t="s">
        <v>32</v>
      </c>
      <c r="Q4821" s="1" t="s">
        <v>73</v>
      </c>
      <c r="R4821" s="6">
        <v>63.53</v>
      </c>
      <c r="S4821" s="6">
        <f t="shared" si="227"/>
        <v>105.03</v>
      </c>
    </row>
    <row r="4822" spans="1:19" x14ac:dyDescent="0.35">
      <c r="A4822" s="1">
        <v>2155</v>
      </c>
      <c r="B4822" s="1">
        <v>66</v>
      </c>
      <c r="C4822" s="1" t="str">
        <f t="shared" si="225"/>
        <v>Old</v>
      </c>
      <c r="D4822" s="1" t="s">
        <v>38</v>
      </c>
      <c r="E4822" s="1" t="s">
        <v>17</v>
      </c>
      <c r="F4822" s="1" t="s">
        <v>40</v>
      </c>
      <c r="G4822" s="1" t="s">
        <v>41</v>
      </c>
      <c r="H4822" s="1">
        <v>3</v>
      </c>
      <c r="I4822" s="1" t="s">
        <v>26</v>
      </c>
      <c r="J4822" s="1" t="s">
        <v>21</v>
      </c>
      <c r="K4822" s="6">
        <v>4224.1499999999996</v>
      </c>
      <c r="L4822" s="6">
        <v>844.83</v>
      </c>
      <c r="M4822" s="1">
        <v>5</v>
      </c>
      <c r="N4822" s="8">
        <v>45479</v>
      </c>
      <c r="O4822" s="4" t="str">
        <f t="shared" si="226"/>
        <v>July 2024</v>
      </c>
      <c r="P4822" s="1" t="s">
        <v>22</v>
      </c>
      <c r="Q4822" s="1" t="s">
        <v>44</v>
      </c>
      <c r="R4822" s="6">
        <v>108.68</v>
      </c>
      <c r="S4822" s="6">
        <f t="shared" si="227"/>
        <v>4332.83</v>
      </c>
    </row>
    <row r="4823" spans="1:19" x14ac:dyDescent="0.35">
      <c r="A4823" s="1">
        <v>2497</v>
      </c>
      <c r="B4823" s="1">
        <v>66</v>
      </c>
      <c r="C4823" s="1" t="str">
        <f t="shared" si="225"/>
        <v>Old</v>
      </c>
      <c r="D4823" s="1" t="s">
        <v>16</v>
      </c>
      <c r="E4823" s="1" t="s">
        <v>17</v>
      </c>
      <c r="F4823" s="1" t="s">
        <v>40</v>
      </c>
      <c r="G4823" s="1" t="s">
        <v>41</v>
      </c>
      <c r="H4823" s="1">
        <v>3</v>
      </c>
      <c r="I4823" s="1" t="s">
        <v>26</v>
      </c>
      <c r="J4823" s="1" t="s">
        <v>27</v>
      </c>
      <c r="K4823" s="6">
        <v>5913.81</v>
      </c>
      <c r="L4823" s="6">
        <v>844.83</v>
      </c>
      <c r="M4823" s="1">
        <v>7</v>
      </c>
      <c r="N4823" s="8">
        <v>45479</v>
      </c>
      <c r="O4823" s="4" t="str">
        <f t="shared" si="226"/>
        <v>July 2024</v>
      </c>
      <c r="P4823" s="1" t="s">
        <v>22</v>
      </c>
      <c r="Q4823" s="1" t="s">
        <v>49</v>
      </c>
      <c r="R4823" s="6">
        <v>102.33</v>
      </c>
      <c r="S4823" s="6">
        <f t="shared" si="227"/>
        <v>6016.14</v>
      </c>
    </row>
    <row r="4824" spans="1:19" x14ac:dyDescent="0.35">
      <c r="A4824" s="1">
        <v>3276</v>
      </c>
      <c r="B4824" s="1">
        <v>67</v>
      </c>
      <c r="C4824" s="1" t="str">
        <f t="shared" si="225"/>
        <v>Old</v>
      </c>
      <c r="D4824" s="1" t="s">
        <v>16</v>
      </c>
      <c r="E4824" s="1" t="s">
        <v>17</v>
      </c>
      <c r="F4824" s="1" t="s">
        <v>30</v>
      </c>
      <c r="G4824" s="1" t="s">
        <v>31</v>
      </c>
      <c r="H4824" s="1">
        <v>3</v>
      </c>
      <c r="I4824" s="1" t="s">
        <v>26</v>
      </c>
      <c r="J4824" s="1" t="s">
        <v>27</v>
      </c>
      <c r="K4824" s="6">
        <v>1855.84</v>
      </c>
      <c r="L4824" s="6">
        <v>463.96</v>
      </c>
      <c r="M4824" s="1">
        <v>4</v>
      </c>
      <c r="N4824" s="8">
        <v>45479</v>
      </c>
      <c r="O4824" s="4" t="str">
        <f t="shared" si="226"/>
        <v>July 2024</v>
      </c>
      <c r="P4824" s="1" t="s">
        <v>22</v>
      </c>
      <c r="Q4824" s="1" t="s">
        <v>50</v>
      </c>
      <c r="R4824" s="6">
        <v>44.32</v>
      </c>
      <c r="S4824" s="6">
        <f t="shared" si="227"/>
        <v>1900.1599999999999</v>
      </c>
    </row>
    <row r="4825" spans="1:19" x14ac:dyDescent="0.35">
      <c r="A4825" s="1">
        <v>4174</v>
      </c>
      <c r="B4825" s="1">
        <v>68</v>
      </c>
      <c r="C4825" s="1" t="str">
        <f t="shared" si="225"/>
        <v>Old</v>
      </c>
      <c r="D4825" s="1" t="s">
        <v>38</v>
      </c>
      <c r="E4825" s="1" t="s">
        <v>33</v>
      </c>
      <c r="F4825" s="1" t="s">
        <v>24</v>
      </c>
      <c r="G4825" s="1" t="s">
        <v>25</v>
      </c>
      <c r="H4825" s="1">
        <v>3</v>
      </c>
      <c r="I4825" s="1" t="s">
        <v>26</v>
      </c>
      <c r="J4825" s="1" t="s">
        <v>27</v>
      </c>
      <c r="K4825" s="6">
        <v>2223.27</v>
      </c>
      <c r="L4825" s="6">
        <v>247.03</v>
      </c>
      <c r="M4825" s="1">
        <v>9</v>
      </c>
      <c r="N4825" s="8">
        <v>45479</v>
      </c>
      <c r="O4825" s="4" t="str">
        <f t="shared" si="226"/>
        <v>July 2024</v>
      </c>
      <c r="P4825" s="1" t="s">
        <v>28</v>
      </c>
      <c r="Q4825" s="1" t="s">
        <v>65</v>
      </c>
      <c r="R4825" s="6">
        <v>66.05</v>
      </c>
      <c r="S4825" s="6">
        <f t="shared" si="227"/>
        <v>2289.3200000000002</v>
      </c>
    </row>
    <row r="4826" spans="1:19" x14ac:dyDescent="0.35">
      <c r="A4826" s="1">
        <v>16117</v>
      </c>
      <c r="B4826" s="1">
        <v>69</v>
      </c>
      <c r="C4826" s="1" t="str">
        <f t="shared" si="225"/>
        <v>Old</v>
      </c>
      <c r="D4826" s="1" t="s">
        <v>38</v>
      </c>
      <c r="E4826" s="1" t="s">
        <v>17</v>
      </c>
      <c r="F4826" s="1" t="s">
        <v>40</v>
      </c>
      <c r="G4826" s="1" t="s">
        <v>88</v>
      </c>
      <c r="H4826" s="1">
        <v>4</v>
      </c>
      <c r="I4826" s="1" t="s">
        <v>26</v>
      </c>
      <c r="J4826" s="1" t="s">
        <v>83</v>
      </c>
      <c r="K4826" s="6">
        <v>4135.5</v>
      </c>
      <c r="L4826" s="6">
        <v>459.5</v>
      </c>
      <c r="M4826" s="1">
        <v>9</v>
      </c>
      <c r="N4826" s="8">
        <v>45479</v>
      </c>
      <c r="O4826" s="4" t="str">
        <f t="shared" si="226"/>
        <v>July 2024</v>
      </c>
      <c r="P4826" s="1" t="s">
        <v>84</v>
      </c>
      <c r="Q4826" s="1"/>
      <c r="R4826" s="6">
        <v>0</v>
      </c>
      <c r="S4826" s="6">
        <f t="shared" si="227"/>
        <v>4135.5</v>
      </c>
    </row>
    <row r="4827" spans="1:19" x14ac:dyDescent="0.35">
      <c r="A4827" s="1">
        <v>19492</v>
      </c>
      <c r="B4827" s="1">
        <v>70</v>
      </c>
      <c r="C4827" s="1" t="str">
        <f t="shared" si="225"/>
        <v>Old</v>
      </c>
      <c r="D4827" s="1" t="s">
        <v>38</v>
      </c>
      <c r="E4827" s="1" t="s">
        <v>33</v>
      </c>
      <c r="F4827" s="1" t="s">
        <v>30</v>
      </c>
      <c r="G4827" s="1" t="s">
        <v>78</v>
      </c>
      <c r="H4827" s="1">
        <v>3</v>
      </c>
      <c r="I4827" s="1" t="s">
        <v>26</v>
      </c>
      <c r="J4827" s="1" t="s">
        <v>21</v>
      </c>
      <c r="K4827" s="6">
        <v>2022.96</v>
      </c>
      <c r="L4827" s="6">
        <v>674.32</v>
      </c>
      <c r="M4827" s="1">
        <v>3</v>
      </c>
      <c r="N4827" s="8">
        <v>45479</v>
      </c>
      <c r="O4827" s="4" t="str">
        <f t="shared" si="226"/>
        <v>July 2024</v>
      </c>
      <c r="P4827" s="1" t="s">
        <v>22</v>
      </c>
      <c r="Q4827" s="1" t="s">
        <v>96</v>
      </c>
      <c r="R4827" s="6">
        <v>103.09</v>
      </c>
      <c r="S4827" s="6">
        <f t="shared" si="227"/>
        <v>2126.0500000000002</v>
      </c>
    </row>
    <row r="4828" spans="1:19" x14ac:dyDescent="0.35">
      <c r="A4828" s="1">
        <v>9428</v>
      </c>
      <c r="B4828" s="1">
        <v>71</v>
      </c>
      <c r="C4828" s="1" t="str">
        <f t="shared" si="225"/>
        <v>Old</v>
      </c>
      <c r="D4828" s="1" t="s">
        <v>38</v>
      </c>
      <c r="E4828" s="1" t="s">
        <v>33</v>
      </c>
      <c r="F4828" s="1" t="s">
        <v>30</v>
      </c>
      <c r="G4828" s="1" t="s">
        <v>31</v>
      </c>
      <c r="H4828" s="1">
        <v>3</v>
      </c>
      <c r="I4828" s="1" t="s">
        <v>26</v>
      </c>
      <c r="J4828" s="1" t="s">
        <v>21</v>
      </c>
      <c r="K4828" s="6">
        <v>1855.84</v>
      </c>
      <c r="L4828" s="6">
        <v>463.96</v>
      </c>
      <c r="M4828" s="1">
        <v>4</v>
      </c>
      <c r="N4828" s="8">
        <v>45479</v>
      </c>
      <c r="O4828" s="4" t="str">
        <f t="shared" si="226"/>
        <v>July 2024</v>
      </c>
      <c r="P4828" s="1" t="s">
        <v>32</v>
      </c>
      <c r="Q4828" s="1"/>
      <c r="R4828" s="6">
        <v>0</v>
      </c>
      <c r="S4828" s="6">
        <f t="shared" si="227"/>
        <v>1855.84</v>
      </c>
    </row>
    <row r="4829" spans="1:19" x14ac:dyDescent="0.35">
      <c r="A4829" s="1">
        <v>18011</v>
      </c>
      <c r="B4829" s="1">
        <v>71</v>
      </c>
      <c r="C4829" s="1" t="str">
        <f t="shared" si="225"/>
        <v>Old</v>
      </c>
      <c r="D4829" s="1" t="s">
        <v>16</v>
      </c>
      <c r="E4829" s="1" t="s">
        <v>33</v>
      </c>
      <c r="F4829" s="1" t="s">
        <v>18</v>
      </c>
      <c r="G4829" s="1" t="s">
        <v>81</v>
      </c>
      <c r="H4829" s="1">
        <v>5</v>
      </c>
      <c r="I4829" s="1" t="s">
        <v>26</v>
      </c>
      <c r="J4829" s="1" t="s">
        <v>93</v>
      </c>
      <c r="K4829" s="6">
        <v>6838.08</v>
      </c>
      <c r="L4829" s="6">
        <v>1139.68</v>
      </c>
      <c r="M4829" s="1">
        <v>6</v>
      </c>
      <c r="N4829" s="8">
        <v>45479</v>
      </c>
      <c r="O4829" s="4" t="str">
        <f t="shared" si="226"/>
        <v>July 2024</v>
      </c>
      <c r="P4829" s="1" t="s">
        <v>79</v>
      </c>
      <c r="Q4829" s="1" t="s">
        <v>52</v>
      </c>
      <c r="R4829" s="6">
        <v>81.87</v>
      </c>
      <c r="S4829" s="6">
        <f t="shared" si="227"/>
        <v>6919.95</v>
      </c>
    </row>
    <row r="4830" spans="1:19" x14ac:dyDescent="0.35">
      <c r="A4830" s="1">
        <v>18484</v>
      </c>
      <c r="B4830" s="1">
        <v>72</v>
      </c>
      <c r="C4830" s="1" t="str">
        <f t="shared" si="225"/>
        <v>Old</v>
      </c>
      <c r="D4830" s="1" t="s">
        <v>16</v>
      </c>
      <c r="E4830" s="1" t="s">
        <v>17</v>
      </c>
      <c r="F4830" s="1" t="s">
        <v>18</v>
      </c>
      <c r="G4830" s="1" t="s">
        <v>81</v>
      </c>
      <c r="H4830" s="1">
        <v>2</v>
      </c>
      <c r="I4830" s="1" t="s">
        <v>20</v>
      </c>
      <c r="J4830" s="1" t="s">
        <v>21</v>
      </c>
      <c r="K4830" s="6">
        <v>11396.8</v>
      </c>
      <c r="L4830" s="6">
        <v>1139.68</v>
      </c>
      <c r="M4830" s="1">
        <v>10</v>
      </c>
      <c r="N4830" s="8">
        <v>45479</v>
      </c>
      <c r="O4830" s="4" t="str">
        <f t="shared" si="226"/>
        <v>July 2024</v>
      </c>
      <c r="P4830" s="1" t="s">
        <v>79</v>
      </c>
      <c r="Q4830" s="1" t="s">
        <v>92</v>
      </c>
      <c r="R4830" s="6">
        <v>98.53</v>
      </c>
      <c r="S4830" s="6">
        <f t="shared" si="227"/>
        <v>11495.33</v>
      </c>
    </row>
    <row r="4831" spans="1:19" x14ac:dyDescent="0.35">
      <c r="A4831" s="1">
        <v>1810</v>
      </c>
      <c r="B4831" s="1">
        <v>73</v>
      </c>
      <c r="C4831" s="1" t="str">
        <f t="shared" si="225"/>
        <v>Old</v>
      </c>
      <c r="D4831" s="1" t="s">
        <v>38</v>
      </c>
      <c r="E4831" s="1" t="s">
        <v>33</v>
      </c>
      <c r="F4831" s="1" t="s">
        <v>18</v>
      </c>
      <c r="G4831" s="1" t="s">
        <v>36</v>
      </c>
      <c r="H4831" s="1">
        <v>5</v>
      </c>
      <c r="I4831" s="1" t="s">
        <v>20</v>
      </c>
      <c r="J4831" s="1" t="s">
        <v>21</v>
      </c>
      <c r="K4831" s="6">
        <v>62.25</v>
      </c>
      <c r="L4831" s="6">
        <v>20.75</v>
      </c>
      <c r="M4831" s="1">
        <v>3</v>
      </c>
      <c r="N4831" s="8">
        <v>45479</v>
      </c>
      <c r="O4831" s="4" t="str">
        <f t="shared" si="226"/>
        <v>July 2024</v>
      </c>
      <c r="P4831" s="1" t="s">
        <v>32</v>
      </c>
      <c r="Q4831" s="1" t="s">
        <v>50</v>
      </c>
      <c r="R4831" s="6">
        <v>25.72</v>
      </c>
      <c r="S4831" s="6">
        <f t="shared" si="227"/>
        <v>87.97</v>
      </c>
    </row>
    <row r="4832" spans="1:19" x14ac:dyDescent="0.35">
      <c r="A4832" s="1">
        <v>18474</v>
      </c>
      <c r="B4832" s="1">
        <v>73</v>
      </c>
      <c r="C4832" s="1" t="str">
        <f t="shared" si="225"/>
        <v>Old</v>
      </c>
      <c r="D4832" s="1" t="s">
        <v>16</v>
      </c>
      <c r="E4832" s="1" t="s">
        <v>17</v>
      </c>
      <c r="F4832" s="1" t="s">
        <v>40</v>
      </c>
      <c r="G4832" s="1" t="s">
        <v>88</v>
      </c>
      <c r="H4832" s="1">
        <v>3</v>
      </c>
      <c r="I4832" s="1" t="s">
        <v>26</v>
      </c>
      <c r="J4832" s="1" t="s">
        <v>83</v>
      </c>
      <c r="K4832" s="6">
        <v>1838</v>
      </c>
      <c r="L4832" s="6">
        <v>459.5</v>
      </c>
      <c r="M4832" s="1">
        <v>4</v>
      </c>
      <c r="N4832" s="8">
        <v>45479</v>
      </c>
      <c r="O4832" s="4" t="str">
        <f t="shared" si="226"/>
        <v>July 2024</v>
      </c>
      <c r="P4832" s="1" t="s">
        <v>79</v>
      </c>
      <c r="Q4832" s="1" t="s">
        <v>94</v>
      </c>
      <c r="R4832" s="6">
        <v>103.31</v>
      </c>
      <c r="S4832" s="6">
        <f t="shared" si="227"/>
        <v>1941.31</v>
      </c>
    </row>
    <row r="4833" spans="1:19" x14ac:dyDescent="0.35">
      <c r="A4833" s="1">
        <v>2264</v>
      </c>
      <c r="B4833" s="1">
        <v>74</v>
      </c>
      <c r="C4833" s="1" t="str">
        <f t="shared" si="225"/>
        <v>Old</v>
      </c>
      <c r="D4833" s="1" t="s">
        <v>16</v>
      </c>
      <c r="E4833" s="1" t="s">
        <v>17</v>
      </c>
      <c r="F4833" s="1" t="s">
        <v>24</v>
      </c>
      <c r="G4833" s="1" t="s">
        <v>25</v>
      </c>
      <c r="H4833" s="1">
        <v>3</v>
      </c>
      <c r="I4833" s="1" t="s">
        <v>26</v>
      </c>
      <c r="J4833" s="1" t="s">
        <v>27</v>
      </c>
      <c r="K4833" s="6">
        <v>2470.3000000000002</v>
      </c>
      <c r="L4833" s="6">
        <v>247.03</v>
      </c>
      <c r="M4833" s="1">
        <v>10</v>
      </c>
      <c r="N4833" s="8">
        <v>45479</v>
      </c>
      <c r="O4833" s="4" t="str">
        <f t="shared" si="226"/>
        <v>July 2024</v>
      </c>
      <c r="P4833" s="1" t="s">
        <v>22</v>
      </c>
      <c r="Q4833" s="1" t="s">
        <v>29</v>
      </c>
      <c r="R4833" s="6">
        <v>33.18</v>
      </c>
      <c r="S4833" s="6">
        <f t="shared" si="227"/>
        <v>2503.48</v>
      </c>
    </row>
    <row r="4834" spans="1:19" x14ac:dyDescent="0.35">
      <c r="A4834" s="1">
        <v>16527</v>
      </c>
      <c r="B4834" s="1">
        <v>20</v>
      </c>
      <c r="C4834" s="1" t="str">
        <f t="shared" si="225"/>
        <v>Young</v>
      </c>
      <c r="D4834" s="1" t="s">
        <v>16</v>
      </c>
      <c r="E4834" s="1" t="s">
        <v>17</v>
      </c>
      <c r="F4834" s="1" t="s">
        <v>18</v>
      </c>
      <c r="G4834" s="1" t="s">
        <v>81</v>
      </c>
      <c r="H4834" s="1">
        <v>2</v>
      </c>
      <c r="I4834" s="1" t="s">
        <v>20</v>
      </c>
      <c r="J4834" s="1" t="s">
        <v>93</v>
      </c>
      <c r="K4834" s="6">
        <v>7977.76</v>
      </c>
      <c r="L4834" s="6">
        <v>1139.68</v>
      </c>
      <c r="M4834" s="1">
        <v>7</v>
      </c>
      <c r="N4834" s="8">
        <v>45480</v>
      </c>
      <c r="O4834" s="4" t="str">
        <f t="shared" si="226"/>
        <v>July 2024</v>
      </c>
      <c r="P4834" s="1" t="s">
        <v>84</v>
      </c>
      <c r="Q4834" s="1" t="s">
        <v>91</v>
      </c>
      <c r="R4834" s="6">
        <v>123.96</v>
      </c>
      <c r="S4834" s="6">
        <f t="shared" si="227"/>
        <v>8101.72</v>
      </c>
    </row>
    <row r="4835" spans="1:19" x14ac:dyDescent="0.35">
      <c r="A4835" s="1">
        <v>12271</v>
      </c>
      <c r="B4835" s="1">
        <v>21</v>
      </c>
      <c r="C4835" s="1" t="str">
        <f t="shared" si="225"/>
        <v>Young</v>
      </c>
      <c r="D4835" s="1" t="s">
        <v>16</v>
      </c>
      <c r="E4835" s="1" t="s">
        <v>33</v>
      </c>
      <c r="F4835" s="1" t="s">
        <v>77</v>
      </c>
      <c r="G4835" s="1" t="s">
        <v>86</v>
      </c>
      <c r="H4835" s="1">
        <v>4</v>
      </c>
      <c r="I4835" s="1" t="s">
        <v>26</v>
      </c>
      <c r="J4835" s="1" t="s">
        <v>21</v>
      </c>
      <c r="K4835" s="6">
        <v>1444.72</v>
      </c>
      <c r="L4835" s="6">
        <v>361.18</v>
      </c>
      <c r="M4835" s="1">
        <v>4</v>
      </c>
      <c r="N4835" s="8">
        <v>45480</v>
      </c>
      <c r="O4835" s="4" t="str">
        <f t="shared" si="226"/>
        <v>July 2024</v>
      </c>
      <c r="P4835" s="1" t="s">
        <v>84</v>
      </c>
      <c r="Q4835" s="1" t="s">
        <v>117</v>
      </c>
      <c r="R4835" s="6">
        <v>155.94999999999999</v>
      </c>
      <c r="S4835" s="6">
        <f t="shared" si="227"/>
        <v>1600.67</v>
      </c>
    </row>
    <row r="4836" spans="1:19" x14ac:dyDescent="0.35">
      <c r="A4836" s="1">
        <v>12746</v>
      </c>
      <c r="B4836" s="1">
        <v>21</v>
      </c>
      <c r="C4836" s="1" t="str">
        <f t="shared" si="225"/>
        <v>Young</v>
      </c>
      <c r="D4836" s="1" t="s">
        <v>38</v>
      </c>
      <c r="E4836" s="1" t="s">
        <v>17</v>
      </c>
      <c r="F4836" s="1" t="s">
        <v>30</v>
      </c>
      <c r="G4836" s="1" t="s">
        <v>78</v>
      </c>
      <c r="H4836" s="1">
        <v>2</v>
      </c>
      <c r="I4836" s="1" t="s">
        <v>26</v>
      </c>
      <c r="J4836" s="1" t="s">
        <v>21</v>
      </c>
      <c r="K4836" s="6">
        <v>4045.92</v>
      </c>
      <c r="L4836" s="6">
        <v>674.32</v>
      </c>
      <c r="M4836" s="1">
        <v>6</v>
      </c>
      <c r="N4836" s="8">
        <v>45480</v>
      </c>
      <c r="O4836" s="4" t="str">
        <f t="shared" si="226"/>
        <v>July 2024</v>
      </c>
      <c r="P4836" s="1" t="s">
        <v>22</v>
      </c>
      <c r="Q4836" s="1" t="s">
        <v>82</v>
      </c>
      <c r="R4836" s="6">
        <v>90.92</v>
      </c>
      <c r="S4836" s="6">
        <f t="shared" si="227"/>
        <v>4136.84</v>
      </c>
    </row>
    <row r="4837" spans="1:19" x14ac:dyDescent="0.35">
      <c r="A4837" s="1">
        <v>6435</v>
      </c>
      <c r="B4837" s="1">
        <v>23</v>
      </c>
      <c r="C4837" s="1" t="str">
        <f t="shared" si="225"/>
        <v>Young</v>
      </c>
      <c r="D4837" s="1" t="s">
        <v>16</v>
      </c>
      <c r="E4837" s="1" t="s">
        <v>17</v>
      </c>
      <c r="F4837" s="1" t="s">
        <v>24</v>
      </c>
      <c r="G4837" s="1" t="s">
        <v>25</v>
      </c>
      <c r="H4837" s="1">
        <v>3</v>
      </c>
      <c r="I4837" s="1" t="s">
        <v>26</v>
      </c>
      <c r="J4837" s="1" t="s">
        <v>34</v>
      </c>
      <c r="K4837" s="6">
        <v>247.03</v>
      </c>
      <c r="L4837" s="6">
        <v>247.03</v>
      </c>
      <c r="M4837" s="1">
        <v>1</v>
      </c>
      <c r="N4837" s="8">
        <v>45480</v>
      </c>
      <c r="O4837" s="4" t="str">
        <f t="shared" si="226"/>
        <v>July 2024</v>
      </c>
      <c r="P4837" s="1" t="s">
        <v>22</v>
      </c>
      <c r="Q4837" s="1" t="s">
        <v>48</v>
      </c>
      <c r="R4837" s="6">
        <v>55.44</v>
      </c>
      <c r="S4837" s="6">
        <f t="shared" si="227"/>
        <v>302.47000000000003</v>
      </c>
    </row>
    <row r="4838" spans="1:19" x14ac:dyDescent="0.35">
      <c r="A4838" s="1">
        <v>1211</v>
      </c>
      <c r="B4838" s="1">
        <v>24</v>
      </c>
      <c r="C4838" s="1" t="str">
        <f t="shared" si="225"/>
        <v>Young</v>
      </c>
      <c r="D4838" s="1" t="s">
        <v>16</v>
      </c>
      <c r="E4838" s="1" t="s">
        <v>17</v>
      </c>
      <c r="F4838" s="1" t="s">
        <v>40</v>
      </c>
      <c r="G4838" s="1" t="s">
        <v>41</v>
      </c>
      <c r="H4838" s="1">
        <v>3</v>
      </c>
      <c r="I4838" s="1" t="s">
        <v>26</v>
      </c>
      <c r="J4838" s="1" t="s">
        <v>34</v>
      </c>
      <c r="K4838" s="6">
        <v>844.83</v>
      </c>
      <c r="L4838" s="6">
        <v>844.83</v>
      </c>
      <c r="M4838" s="1">
        <v>1</v>
      </c>
      <c r="N4838" s="8">
        <v>45480</v>
      </c>
      <c r="O4838" s="4" t="str">
        <f t="shared" si="226"/>
        <v>July 2024</v>
      </c>
      <c r="P4838" s="1" t="s">
        <v>22</v>
      </c>
      <c r="Q4838" s="1"/>
      <c r="R4838" s="6">
        <v>0</v>
      </c>
      <c r="S4838" s="6">
        <f t="shared" si="227"/>
        <v>844.83</v>
      </c>
    </row>
    <row r="4839" spans="1:19" x14ac:dyDescent="0.35">
      <c r="A4839" s="1">
        <v>4209</v>
      </c>
      <c r="B4839" s="1">
        <v>24</v>
      </c>
      <c r="C4839" s="1" t="str">
        <f t="shared" si="225"/>
        <v>Young</v>
      </c>
      <c r="D4839" s="1" t="s">
        <v>38</v>
      </c>
      <c r="E4839" s="1" t="s">
        <v>17</v>
      </c>
      <c r="F4839" s="1" t="s">
        <v>40</v>
      </c>
      <c r="G4839" s="1" t="s">
        <v>41</v>
      </c>
      <c r="H4839" s="1">
        <v>3</v>
      </c>
      <c r="I4839" s="1" t="s">
        <v>26</v>
      </c>
      <c r="J4839" s="1" t="s">
        <v>27</v>
      </c>
      <c r="K4839" s="6">
        <v>2534.4899999999998</v>
      </c>
      <c r="L4839" s="6">
        <v>844.83</v>
      </c>
      <c r="M4839" s="1">
        <v>3</v>
      </c>
      <c r="N4839" s="8">
        <v>45480</v>
      </c>
      <c r="O4839" s="4" t="str">
        <f t="shared" si="226"/>
        <v>July 2024</v>
      </c>
      <c r="P4839" s="1" t="s">
        <v>22</v>
      </c>
      <c r="Q4839" s="1" t="s">
        <v>55</v>
      </c>
      <c r="R4839" s="6">
        <v>36.770000000000003</v>
      </c>
      <c r="S4839" s="6">
        <f t="shared" si="227"/>
        <v>2571.2599999999998</v>
      </c>
    </row>
    <row r="4840" spans="1:19" x14ac:dyDescent="0.35">
      <c r="A4840" s="1">
        <v>14598</v>
      </c>
      <c r="B4840" s="1">
        <v>24</v>
      </c>
      <c r="C4840" s="1" t="str">
        <f t="shared" si="225"/>
        <v>Young</v>
      </c>
      <c r="D4840" s="1" t="s">
        <v>16</v>
      </c>
      <c r="E4840" s="1" t="s">
        <v>17</v>
      </c>
      <c r="F4840" s="1" t="s">
        <v>30</v>
      </c>
      <c r="G4840" s="1" t="s">
        <v>78</v>
      </c>
      <c r="H4840" s="1">
        <v>4</v>
      </c>
      <c r="I4840" s="1" t="s">
        <v>26</v>
      </c>
      <c r="J4840" s="1" t="s">
        <v>83</v>
      </c>
      <c r="K4840" s="6">
        <v>3371.6</v>
      </c>
      <c r="L4840" s="6">
        <v>674.32</v>
      </c>
      <c r="M4840" s="1">
        <v>5</v>
      </c>
      <c r="N4840" s="8">
        <v>45480</v>
      </c>
      <c r="O4840" s="4" t="str">
        <f t="shared" si="226"/>
        <v>July 2024</v>
      </c>
      <c r="P4840" s="1" t="s">
        <v>84</v>
      </c>
      <c r="Q4840" s="1"/>
      <c r="R4840" s="6">
        <v>0</v>
      </c>
      <c r="S4840" s="6">
        <f t="shared" si="227"/>
        <v>3371.6</v>
      </c>
    </row>
    <row r="4841" spans="1:19" x14ac:dyDescent="0.35">
      <c r="A4841" s="1">
        <v>11696</v>
      </c>
      <c r="B4841" s="1">
        <v>27</v>
      </c>
      <c r="C4841" s="1" t="str">
        <f t="shared" si="225"/>
        <v>Young</v>
      </c>
      <c r="D4841" s="1" t="s">
        <v>16</v>
      </c>
      <c r="E4841" s="1" t="s">
        <v>17</v>
      </c>
      <c r="F4841" s="1" t="s">
        <v>24</v>
      </c>
      <c r="G4841" s="1" t="s">
        <v>85</v>
      </c>
      <c r="H4841" s="1">
        <v>5</v>
      </c>
      <c r="I4841" s="1" t="s">
        <v>26</v>
      </c>
      <c r="J4841" s="1" t="s">
        <v>93</v>
      </c>
      <c r="K4841" s="6">
        <v>7864.1</v>
      </c>
      <c r="L4841" s="6">
        <v>786.41</v>
      </c>
      <c r="M4841" s="1">
        <v>10</v>
      </c>
      <c r="N4841" s="8">
        <v>45480</v>
      </c>
      <c r="O4841" s="4" t="str">
        <f t="shared" si="226"/>
        <v>July 2024</v>
      </c>
      <c r="P4841" s="1" t="s">
        <v>79</v>
      </c>
      <c r="Q4841" s="1" t="s">
        <v>96</v>
      </c>
      <c r="R4841" s="6">
        <v>75.2</v>
      </c>
      <c r="S4841" s="6">
        <f t="shared" si="227"/>
        <v>7939.3</v>
      </c>
    </row>
    <row r="4842" spans="1:19" x14ac:dyDescent="0.35">
      <c r="A4842" s="1">
        <v>11803</v>
      </c>
      <c r="B4842" s="1">
        <v>27</v>
      </c>
      <c r="C4842" s="1" t="str">
        <f t="shared" si="225"/>
        <v>Young</v>
      </c>
      <c r="D4842" s="1" t="s">
        <v>16</v>
      </c>
      <c r="E4842" s="1" t="s">
        <v>17</v>
      </c>
      <c r="F4842" s="1" t="s">
        <v>40</v>
      </c>
      <c r="G4842" s="1" t="s">
        <v>88</v>
      </c>
      <c r="H4842" s="1">
        <v>5</v>
      </c>
      <c r="I4842" s="1" t="s">
        <v>26</v>
      </c>
      <c r="J4842" s="1" t="s">
        <v>83</v>
      </c>
      <c r="K4842" s="6">
        <v>2297.5</v>
      </c>
      <c r="L4842" s="6">
        <v>459.5</v>
      </c>
      <c r="M4842" s="1">
        <v>5</v>
      </c>
      <c r="N4842" s="8">
        <v>45480</v>
      </c>
      <c r="O4842" s="4" t="str">
        <f t="shared" si="226"/>
        <v>July 2024</v>
      </c>
      <c r="P4842" s="1" t="s">
        <v>84</v>
      </c>
      <c r="Q4842" s="1" t="s">
        <v>106</v>
      </c>
      <c r="R4842" s="6">
        <v>214.68</v>
      </c>
      <c r="S4842" s="6">
        <f t="shared" si="227"/>
        <v>2512.1799999999998</v>
      </c>
    </row>
    <row r="4843" spans="1:19" x14ac:dyDescent="0.35">
      <c r="A4843" s="1">
        <v>18201</v>
      </c>
      <c r="B4843" s="1">
        <v>27</v>
      </c>
      <c r="C4843" s="1" t="str">
        <f t="shared" si="225"/>
        <v>Young</v>
      </c>
      <c r="D4843" s="1" t="s">
        <v>16</v>
      </c>
      <c r="E4843" s="1" t="s">
        <v>17</v>
      </c>
      <c r="F4843" s="1" t="s">
        <v>18</v>
      </c>
      <c r="G4843" s="1" t="s">
        <v>81</v>
      </c>
      <c r="H4843" s="1">
        <v>3</v>
      </c>
      <c r="I4843" s="1" t="s">
        <v>20</v>
      </c>
      <c r="J4843" s="1" t="s">
        <v>21</v>
      </c>
      <c r="K4843" s="6">
        <v>11396.8</v>
      </c>
      <c r="L4843" s="6">
        <v>1139.68</v>
      </c>
      <c r="M4843" s="1">
        <v>10</v>
      </c>
      <c r="N4843" s="8">
        <v>45480</v>
      </c>
      <c r="O4843" s="4" t="str">
        <f t="shared" si="226"/>
        <v>July 2024</v>
      </c>
      <c r="P4843" s="1" t="s">
        <v>22</v>
      </c>
      <c r="Q4843" s="1" t="s">
        <v>101</v>
      </c>
      <c r="R4843" s="6">
        <v>219.27</v>
      </c>
      <c r="S4843" s="6">
        <f t="shared" si="227"/>
        <v>11616.07</v>
      </c>
    </row>
    <row r="4844" spans="1:19" x14ac:dyDescent="0.35">
      <c r="A4844" s="1">
        <v>18788</v>
      </c>
      <c r="B4844" s="1">
        <v>27</v>
      </c>
      <c r="C4844" s="1" t="str">
        <f t="shared" si="225"/>
        <v>Young</v>
      </c>
      <c r="D4844" s="1" t="s">
        <v>16</v>
      </c>
      <c r="E4844" s="1" t="s">
        <v>17</v>
      </c>
      <c r="F4844" s="1" t="s">
        <v>24</v>
      </c>
      <c r="G4844" s="1" t="s">
        <v>85</v>
      </c>
      <c r="H4844" s="1">
        <v>1</v>
      </c>
      <c r="I4844" s="1" t="s">
        <v>26</v>
      </c>
      <c r="J4844" s="1" t="s">
        <v>21</v>
      </c>
      <c r="K4844" s="6">
        <v>5504.87</v>
      </c>
      <c r="L4844" s="6">
        <v>786.41</v>
      </c>
      <c r="M4844" s="1">
        <v>7</v>
      </c>
      <c r="N4844" s="8">
        <v>45480</v>
      </c>
      <c r="O4844" s="4" t="str">
        <f t="shared" si="226"/>
        <v>July 2024</v>
      </c>
      <c r="P4844" s="1" t="s">
        <v>84</v>
      </c>
      <c r="Q4844" s="1" t="s">
        <v>97</v>
      </c>
      <c r="R4844" s="6">
        <v>59.45</v>
      </c>
      <c r="S4844" s="6">
        <f t="shared" si="227"/>
        <v>5564.32</v>
      </c>
    </row>
    <row r="4845" spans="1:19" x14ac:dyDescent="0.35">
      <c r="A4845" s="1">
        <v>8204</v>
      </c>
      <c r="B4845" s="1">
        <v>28</v>
      </c>
      <c r="C4845" s="1" t="str">
        <f t="shared" si="225"/>
        <v>Young</v>
      </c>
      <c r="D4845" s="1" t="s">
        <v>16</v>
      </c>
      <c r="E4845" s="1" t="s">
        <v>17</v>
      </c>
      <c r="F4845" s="1" t="s">
        <v>30</v>
      </c>
      <c r="G4845" s="1" t="s">
        <v>31</v>
      </c>
      <c r="H4845" s="1">
        <v>3</v>
      </c>
      <c r="I4845" s="1" t="s">
        <v>26</v>
      </c>
      <c r="J4845" s="1" t="s">
        <v>21</v>
      </c>
      <c r="K4845" s="6">
        <v>927.92</v>
      </c>
      <c r="L4845" s="6">
        <v>463.96</v>
      </c>
      <c r="M4845" s="1">
        <v>2</v>
      </c>
      <c r="N4845" s="8">
        <v>45480</v>
      </c>
      <c r="O4845" s="4" t="str">
        <f t="shared" si="226"/>
        <v>July 2024</v>
      </c>
      <c r="P4845" s="1" t="s">
        <v>32</v>
      </c>
      <c r="Q4845" s="1" t="s">
        <v>71</v>
      </c>
      <c r="R4845" s="6">
        <v>83.42</v>
      </c>
      <c r="S4845" s="6">
        <f t="shared" si="227"/>
        <v>1011.3399999999999</v>
      </c>
    </row>
    <row r="4846" spans="1:19" x14ac:dyDescent="0.35">
      <c r="A4846" s="1">
        <v>8145</v>
      </c>
      <c r="B4846" s="1">
        <v>29</v>
      </c>
      <c r="C4846" s="1" t="str">
        <f t="shared" si="225"/>
        <v>Young</v>
      </c>
      <c r="D4846" s="1" t="s">
        <v>16</v>
      </c>
      <c r="E4846" s="1" t="s">
        <v>17</v>
      </c>
      <c r="F4846" s="1" t="s">
        <v>40</v>
      </c>
      <c r="G4846" s="1" t="s">
        <v>41</v>
      </c>
      <c r="H4846" s="1">
        <v>3</v>
      </c>
      <c r="I4846" s="1" t="s">
        <v>20</v>
      </c>
      <c r="J4846" s="1" t="s">
        <v>34</v>
      </c>
      <c r="K4846" s="6">
        <v>5913.81</v>
      </c>
      <c r="L4846" s="6">
        <v>844.83</v>
      </c>
      <c r="M4846" s="1">
        <v>7</v>
      </c>
      <c r="N4846" s="8">
        <v>45480</v>
      </c>
      <c r="O4846" s="4" t="str">
        <f t="shared" si="226"/>
        <v>July 2024</v>
      </c>
      <c r="P4846" s="1" t="s">
        <v>22</v>
      </c>
      <c r="Q4846" s="1" t="s">
        <v>52</v>
      </c>
      <c r="R4846" s="6">
        <v>27.74</v>
      </c>
      <c r="S4846" s="6">
        <f t="shared" si="227"/>
        <v>5941.55</v>
      </c>
    </row>
    <row r="4847" spans="1:19" x14ac:dyDescent="0.35">
      <c r="A4847" s="1">
        <v>8912</v>
      </c>
      <c r="B4847" s="1">
        <v>30</v>
      </c>
      <c r="C4847" s="1" t="str">
        <f t="shared" si="225"/>
        <v>Young</v>
      </c>
      <c r="D4847" s="1" t="s">
        <v>38</v>
      </c>
      <c r="E4847" s="1" t="s">
        <v>17</v>
      </c>
      <c r="F4847" s="1" t="s">
        <v>24</v>
      </c>
      <c r="G4847" s="1" t="s">
        <v>25</v>
      </c>
      <c r="H4847" s="1">
        <v>3</v>
      </c>
      <c r="I4847" s="1" t="s">
        <v>26</v>
      </c>
      <c r="J4847" s="1" t="s">
        <v>42</v>
      </c>
      <c r="K4847" s="6">
        <v>1976.24</v>
      </c>
      <c r="L4847" s="6">
        <v>247.03</v>
      </c>
      <c r="M4847" s="1">
        <v>8</v>
      </c>
      <c r="N4847" s="8">
        <v>45480</v>
      </c>
      <c r="O4847" s="4" t="str">
        <f t="shared" si="226"/>
        <v>July 2024</v>
      </c>
      <c r="P4847" s="1" t="s">
        <v>28</v>
      </c>
      <c r="Q4847" s="1"/>
      <c r="R4847" s="6">
        <v>0</v>
      </c>
      <c r="S4847" s="6">
        <f t="shared" si="227"/>
        <v>1976.24</v>
      </c>
    </row>
    <row r="4848" spans="1:19" x14ac:dyDescent="0.35">
      <c r="A4848" s="1">
        <v>18738</v>
      </c>
      <c r="B4848" s="1">
        <v>30</v>
      </c>
      <c r="C4848" s="1" t="str">
        <f t="shared" si="225"/>
        <v>Young</v>
      </c>
      <c r="D4848" s="1" t="s">
        <v>16</v>
      </c>
      <c r="E4848" s="1" t="s">
        <v>17</v>
      </c>
      <c r="F4848" s="1" t="s">
        <v>24</v>
      </c>
      <c r="G4848" s="1" t="s">
        <v>85</v>
      </c>
      <c r="H4848" s="1">
        <v>2</v>
      </c>
      <c r="I4848" s="1" t="s">
        <v>26</v>
      </c>
      <c r="J4848" s="1" t="s">
        <v>21</v>
      </c>
      <c r="K4848" s="6">
        <v>3932.05</v>
      </c>
      <c r="L4848" s="6">
        <v>786.41</v>
      </c>
      <c r="M4848" s="1">
        <v>5</v>
      </c>
      <c r="N4848" s="8">
        <v>45480</v>
      </c>
      <c r="O4848" s="4" t="str">
        <f t="shared" si="226"/>
        <v>July 2024</v>
      </c>
      <c r="P4848" s="1" t="s">
        <v>84</v>
      </c>
      <c r="Q4848" s="1" t="s">
        <v>107</v>
      </c>
      <c r="R4848" s="6">
        <v>121.35</v>
      </c>
      <c r="S4848" s="6">
        <f t="shared" si="227"/>
        <v>4053.4</v>
      </c>
    </row>
    <row r="4849" spans="1:19" x14ac:dyDescent="0.35">
      <c r="A4849" s="1">
        <v>4904</v>
      </c>
      <c r="B4849" s="1">
        <v>32</v>
      </c>
      <c r="C4849" s="1" t="str">
        <f t="shared" si="225"/>
        <v>Young</v>
      </c>
      <c r="D4849" s="1" t="s">
        <v>16</v>
      </c>
      <c r="E4849" s="1" t="s">
        <v>17</v>
      </c>
      <c r="F4849" s="1" t="s">
        <v>30</v>
      </c>
      <c r="G4849" s="1" t="s">
        <v>31</v>
      </c>
      <c r="H4849" s="1">
        <v>3</v>
      </c>
      <c r="I4849" s="1" t="s">
        <v>26</v>
      </c>
      <c r="J4849" s="1" t="s">
        <v>21</v>
      </c>
      <c r="K4849" s="6">
        <v>4175.6400000000003</v>
      </c>
      <c r="L4849" s="6">
        <v>463.96</v>
      </c>
      <c r="M4849" s="1">
        <v>9</v>
      </c>
      <c r="N4849" s="8">
        <v>45480</v>
      </c>
      <c r="O4849" s="4" t="str">
        <f t="shared" si="226"/>
        <v>July 2024</v>
      </c>
      <c r="P4849" s="1" t="s">
        <v>32</v>
      </c>
      <c r="Q4849" s="1" t="s">
        <v>52</v>
      </c>
      <c r="R4849" s="6">
        <v>14.79</v>
      </c>
      <c r="S4849" s="6">
        <f t="shared" si="227"/>
        <v>4190.43</v>
      </c>
    </row>
    <row r="4850" spans="1:19" x14ac:dyDescent="0.35">
      <c r="A4850" s="1">
        <v>7538</v>
      </c>
      <c r="B4850" s="1">
        <v>33</v>
      </c>
      <c r="C4850" s="1" t="str">
        <f t="shared" si="225"/>
        <v>Young</v>
      </c>
      <c r="D4850" s="1" t="s">
        <v>16</v>
      </c>
      <c r="E4850" s="1" t="s">
        <v>17</v>
      </c>
      <c r="F4850" s="1" t="s">
        <v>24</v>
      </c>
      <c r="G4850" s="1" t="s">
        <v>25</v>
      </c>
      <c r="H4850" s="1">
        <v>3</v>
      </c>
      <c r="I4850" s="1" t="s">
        <v>26</v>
      </c>
      <c r="J4850" s="1" t="s">
        <v>34</v>
      </c>
      <c r="K4850" s="6">
        <v>494.06</v>
      </c>
      <c r="L4850" s="6">
        <v>247.03</v>
      </c>
      <c r="M4850" s="1">
        <v>2</v>
      </c>
      <c r="N4850" s="8">
        <v>45480</v>
      </c>
      <c r="O4850" s="4" t="str">
        <f t="shared" si="226"/>
        <v>July 2024</v>
      </c>
      <c r="P4850" s="1" t="s">
        <v>32</v>
      </c>
      <c r="Q4850" s="1" t="s">
        <v>65</v>
      </c>
      <c r="R4850" s="6">
        <v>67.67</v>
      </c>
      <c r="S4850" s="6">
        <f t="shared" si="227"/>
        <v>561.73</v>
      </c>
    </row>
    <row r="4851" spans="1:19" x14ac:dyDescent="0.35">
      <c r="A4851" s="1">
        <v>14495</v>
      </c>
      <c r="B4851" s="1">
        <v>34</v>
      </c>
      <c r="C4851" s="1" t="str">
        <f t="shared" si="225"/>
        <v>Young</v>
      </c>
      <c r="D4851" s="1" t="s">
        <v>38</v>
      </c>
      <c r="E4851" s="1" t="s">
        <v>17</v>
      </c>
      <c r="F4851" s="1" t="s">
        <v>77</v>
      </c>
      <c r="G4851" s="1" t="s">
        <v>86</v>
      </c>
      <c r="H4851" s="1">
        <v>5</v>
      </c>
      <c r="I4851" s="1" t="s">
        <v>20</v>
      </c>
      <c r="J4851" s="1" t="s">
        <v>21</v>
      </c>
      <c r="K4851" s="6">
        <v>2889.44</v>
      </c>
      <c r="L4851" s="6">
        <v>361.18</v>
      </c>
      <c r="M4851" s="1">
        <v>8</v>
      </c>
      <c r="N4851" s="8">
        <v>45480</v>
      </c>
      <c r="O4851" s="4" t="str">
        <f t="shared" si="226"/>
        <v>July 2024</v>
      </c>
      <c r="P4851" s="1" t="s">
        <v>79</v>
      </c>
      <c r="Q4851" s="1" t="s">
        <v>37</v>
      </c>
      <c r="R4851" s="6">
        <v>59.43</v>
      </c>
      <c r="S4851" s="6">
        <f t="shared" si="227"/>
        <v>2948.87</v>
      </c>
    </row>
    <row r="4852" spans="1:19" x14ac:dyDescent="0.35">
      <c r="A4852" s="1">
        <v>2556</v>
      </c>
      <c r="B4852" s="1">
        <v>35</v>
      </c>
      <c r="C4852" s="1" t="str">
        <f t="shared" si="225"/>
        <v>Young</v>
      </c>
      <c r="D4852" s="1" t="s">
        <v>38</v>
      </c>
      <c r="E4852" s="1" t="s">
        <v>17</v>
      </c>
      <c r="F4852" s="1" t="s">
        <v>40</v>
      </c>
      <c r="G4852" s="1" t="s">
        <v>41</v>
      </c>
      <c r="H4852" s="1">
        <v>3</v>
      </c>
      <c r="I4852" s="1" t="s">
        <v>26</v>
      </c>
      <c r="J4852" s="1" t="s">
        <v>27</v>
      </c>
      <c r="K4852" s="6">
        <v>7603.47</v>
      </c>
      <c r="L4852" s="6">
        <v>844.83</v>
      </c>
      <c r="M4852" s="1">
        <v>9</v>
      </c>
      <c r="N4852" s="8">
        <v>45480</v>
      </c>
      <c r="O4852" s="4" t="str">
        <f t="shared" si="226"/>
        <v>July 2024</v>
      </c>
      <c r="P4852" s="1" t="s">
        <v>28</v>
      </c>
      <c r="Q4852" s="1" t="s">
        <v>50</v>
      </c>
      <c r="R4852" s="6">
        <v>58.71</v>
      </c>
      <c r="S4852" s="6">
        <f t="shared" si="227"/>
        <v>7662.18</v>
      </c>
    </row>
    <row r="4853" spans="1:19" x14ac:dyDescent="0.35">
      <c r="A4853" s="1">
        <v>5349</v>
      </c>
      <c r="B4853" s="1">
        <v>35</v>
      </c>
      <c r="C4853" s="1" t="str">
        <f t="shared" si="225"/>
        <v>Young</v>
      </c>
      <c r="D4853" s="1" t="s">
        <v>38</v>
      </c>
      <c r="E4853" s="1" t="s">
        <v>33</v>
      </c>
      <c r="F4853" s="1" t="s">
        <v>30</v>
      </c>
      <c r="G4853" s="1" t="s">
        <v>31</v>
      </c>
      <c r="H4853" s="1">
        <v>3</v>
      </c>
      <c r="I4853" s="1" t="s">
        <v>26</v>
      </c>
      <c r="J4853" s="1" t="s">
        <v>34</v>
      </c>
      <c r="K4853" s="6">
        <v>4639.6000000000004</v>
      </c>
      <c r="L4853" s="6">
        <v>463.96</v>
      </c>
      <c r="M4853" s="1">
        <v>10</v>
      </c>
      <c r="N4853" s="8">
        <v>45480</v>
      </c>
      <c r="O4853" s="4" t="str">
        <f t="shared" si="226"/>
        <v>July 2024</v>
      </c>
      <c r="P4853" s="1" t="s">
        <v>32</v>
      </c>
      <c r="Q4853" s="1" t="s">
        <v>48</v>
      </c>
      <c r="R4853" s="6">
        <v>84.19</v>
      </c>
      <c r="S4853" s="6">
        <f t="shared" si="227"/>
        <v>4723.79</v>
      </c>
    </row>
    <row r="4854" spans="1:19" x14ac:dyDescent="0.35">
      <c r="A4854" s="1">
        <v>19546</v>
      </c>
      <c r="B4854" s="1">
        <v>35</v>
      </c>
      <c r="C4854" s="1" t="str">
        <f t="shared" si="225"/>
        <v>Young</v>
      </c>
      <c r="D4854" s="1" t="s">
        <v>38</v>
      </c>
      <c r="E4854" s="1" t="s">
        <v>17</v>
      </c>
      <c r="F4854" s="1" t="s">
        <v>18</v>
      </c>
      <c r="G4854" s="1" t="s">
        <v>81</v>
      </c>
      <c r="H4854" s="1">
        <v>4</v>
      </c>
      <c r="I4854" s="1" t="s">
        <v>26</v>
      </c>
      <c r="J4854" s="1" t="s">
        <v>21</v>
      </c>
      <c r="K4854" s="6">
        <v>4558.72</v>
      </c>
      <c r="L4854" s="6">
        <v>1139.68</v>
      </c>
      <c r="M4854" s="1">
        <v>4</v>
      </c>
      <c r="N4854" s="8">
        <v>45480</v>
      </c>
      <c r="O4854" s="4" t="str">
        <f t="shared" si="226"/>
        <v>July 2024</v>
      </c>
      <c r="P4854" s="1" t="s">
        <v>22</v>
      </c>
      <c r="Q4854" s="1"/>
      <c r="R4854" s="6">
        <v>0</v>
      </c>
      <c r="S4854" s="6">
        <f t="shared" si="227"/>
        <v>4558.72</v>
      </c>
    </row>
    <row r="4855" spans="1:19" x14ac:dyDescent="0.35">
      <c r="A4855" s="1">
        <v>9787</v>
      </c>
      <c r="B4855" s="1">
        <v>37</v>
      </c>
      <c r="C4855" s="1" t="str">
        <f t="shared" si="225"/>
        <v>Middle-Aged</v>
      </c>
      <c r="D4855" s="1" t="s">
        <v>38</v>
      </c>
      <c r="E4855" s="1" t="s">
        <v>17</v>
      </c>
      <c r="F4855" s="1" t="s">
        <v>24</v>
      </c>
      <c r="G4855" s="1" t="s">
        <v>25</v>
      </c>
      <c r="H4855" s="1">
        <v>3</v>
      </c>
      <c r="I4855" s="1" t="s">
        <v>26</v>
      </c>
      <c r="J4855" s="1" t="s">
        <v>42</v>
      </c>
      <c r="K4855" s="6">
        <v>988.12</v>
      </c>
      <c r="L4855" s="6">
        <v>247.03</v>
      </c>
      <c r="M4855" s="1">
        <v>4</v>
      </c>
      <c r="N4855" s="8">
        <v>45480</v>
      </c>
      <c r="O4855" s="4" t="str">
        <f t="shared" si="226"/>
        <v>July 2024</v>
      </c>
      <c r="P4855" s="1" t="s">
        <v>32</v>
      </c>
      <c r="Q4855" s="1"/>
      <c r="R4855" s="6">
        <v>0</v>
      </c>
      <c r="S4855" s="6">
        <f t="shared" si="227"/>
        <v>988.12</v>
      </c>
    </row>
    <row r="4856" spans="1:19" x14ac:dyDescent="0.35">
      <c r="A4856" s="1">
        <v>15634</v>
      </c>
      <c r="B4856" s="1">
        <v>39</v>
      </c>
      <c r="C4856" s="1" t="str">
        <f t="shared" si="225"/>
        <v>Middle-Aged</v>
      </c>
      <c r="D4856" s="1" t="s">
        <v>38</v>
      </c>
      <c r="E4856" s="1" t="s">
        <v>17</v>
      </c>
      <c r="F4856" s="1" t="s">
        <v>77</v>
      </c>
      <c r="G4856" s="1" t="s">
        <v>86</v>
      </c>
      <c r="H4856" s="1">
        <v>1</v>
      </c>
      <c r="I4856" s="1" t="s">
        <v>26</v>
      </c>
      <c r="J4856" s="1" t="s">
        <v>93</v>
      </c>
      <c r="K4856" s="6">
        <v>3611.8</v>
      </c>
      <c r="L4856" s="6">
        <v>361.18</v>
      </c>
      <c r="M4856" s="1">
        <v>10</v>
      </c>
      <c r="N4856" s="8">
        <v>45480</v>
      </c>
      <c r="O4856" s="4" t="str">
        <f t="shared" si="226"/>
        <v>July 2024</v>
      </c>
      <c r="P4856" s="1" t="s">
        <v>22</v>
      </c>
      <c r="Q4856" s="1" t="s">
        <v>87</v>
      </c>
      <c r="R4856" s="6">
        <v>37.21</v>
      </c>
      <c r="S4856" s="6">
        <f t="shared" si="227"/>
        <v>3649.01</v>
      </c>
    </row>
    <row r="4857" spans="1:19" x14ac:dyDescent="0.35">
      <c r="A4857" s="1">
        <v>19049</v>
      </c>
      <c r="B4857" s="1">
        <v>42</v>
      </c>
      <c r="C4857" s="1" t="str">
        <f t="shared" si="225"/>
        <v>Middle-Aged</v>
      </c>
      <c r="D4857" s="1" t="s">
        <v>16</v>
      </c>
      <c r="E4857" s="1" t="s">
        <v>17</v>
      </c>
      <c r="F4857" s="1" t="s">
        <v>30</v>
      </c>
      <c r="G4857" s="1" t="s">
        <v>78</v>
      </c>
      <c r="H4857" s="1">
        <v>1</v>
      </c>
      <c r="I4857" s="1" t="s">
        <v>26</v>
      </c>
      <c r="J4857" s="1" t="s">
        <v>83</v>
      </c>
      <c r="K4857" s="6">
        <v>4720.24</v>
      </c>
      <c r="L4857" s="6">
        <v>674.32</v>
      </c>
      <c r="M4857" s="1">
        <v>7</v>
      </c>
      <c r="N4857" s="8">
        <v>45480</v>
      </c>
      <c r="O4857" s="4" t="str">
        <f t="shared" si="226"/>
        <v>July 2024</v>
      </c>
      <c r="P4857" s="1" t="s">
        <v>79</v>
      </c>
      <c r="Q4857" s="1"/>
      <c r="R4857" s="6">
        <v>0</v>
      </c>
      <c r="S4857" s="6">
        <f t="shared" si="227"/>
        <v>4720.24</v>
      </c>
    </row>
    <row r="4858" spans="1:19" x14ac:dyDescent="0.35">
      <c r="A4858" s="1">
        <v>15771</v>
      </c>
      <c r="B4858" s="1">
        <v>45</v>
      </c>
      <c r="C4858" s="1" t="str">
        <f t="shared" si="225"/>
        <v>Middle-Aged</v>
      </c>
      <c r="D4858" s="1" t="s">
        <v>38</v>
      </c>
      <c r="E4858" s="1" t="s">
        <v>17</v>
      </c>
      <c r="F4858" s="1" t="s">
        <v>40</v>
      </c>
      <c r="G4858" s="1" t="s">
        <v>88</v>
      </c>
      <c r="H4858" s="1">
        <v>1</v>
      </c>
      <c r="I4858" s="1" t="s">
        <v>20</v>
      </c>
      <c r="J4858" s="1" t="s">
        <v>93</v>
      </c>
      <c r="K4858" s="6">
        <v>4135.5</v>
      </c>
      <c r="L4858" s="6">
        <v>459.5</v>
      </c>
      <c r="M4858" s="1">
        <v>9</v>
      </c>
      <c r="N4858" s="8">
        <v>45480</v>
      </c>
      <c r="O4858" s="4" t="str">
        <f t="shared" si="226"/>
        <v>July 2024</v>
      </c>
      <c r="P4858" s="1" t="s">
        <v>79</v>
      </c>
      <c r="Q4858" s="1" t="s">
        <v>37</v>
      </c>
      <c r="R4858" s="6">
        <v>27.69</v>
      </c>
      <c r="S4858" s="6">
        <f t="shared" si="227"/>
        <v>4163.1899999999996</v>
      </c>
    </row>
    <row r="4859" spans="1:19" x14ac:dyDescent="0.35">
      <c r="A4859" s="1">
        <v>4545</v>
      </c>
      <c r="B4859" s="1">
        <v>47</v>
      </c>
      <c r="C4859" s="1" t="str">
        <f t="shared" si="225"/>
        <v>Middle-Aged</v>
      </c>
      <c r="D4859" s="1" t="s">
        <v>16</v>
      </c>
      <c r="E4859" s="1" t="s">
        <v>17</v>
      </c>
      <c r="F4859" s="1" t="s">
        <v>24</v>
      </c>
      <c r="G4859" s="1" t="s">
        <v>25</v>
      </c>
      <c r="H4859" s="1">
        <v>3</v>
      </c>
      <c r="I4859" s="1" t="s">
        <v>26</v>
      </c>
      <c r="J4859" s="1" t="s">
        <v>34</v>
      </c>
      <c r="K4859" s="6">
        <v>988.12</v>
      </c>
      <c r="L4859" s="6">
        <v>247.03</v>
      </c>
      <c r="M4859" s="1">
        <v>4</v>
      </c>
      <c r="N4859" s="8">
        <v>45480</v>
      </c>
      <c r="O4859" s="4" t="str">
        <f t="shared" si="226"/>
        <v>July 2024</v>
      </c>
      <c r="P4859" s="1" t="s">
        <v>28</v>
      </c>
      <c r="Q4859" s="1" t="s">
        <v>73</v>
      </c>
      <c r="R4859" s="6">
        <v>79.099999999999994</v>
      </c>
      <c r="S4859" s="6">
        <f t="shared" si="227"/>
        <v>1067.22</v>
      </c>
    </row>
    <row r="4860" spans="1:19" x14ac:dyDescent="0.35">
      <c r="A4860" s="1">
        <v>17295</v>
      </c>
      <c r="B4860" s="1">
        <v>47</v>
      </c>
      <c r="C4860" s="1" t="str">
        <f t="shared" si="225"/>
        <v>Middle-Aged</v>
      </c>
      <c r="D4860" s="1" t="s">
        <v>38</v>
      </c>
      <c r="E4860" s="1" t="s">
        <v>33</v>
      </c>
      <c r="F4860" s="1" t="s">
        <v>77</v>
      </c>
      <c r="G4860" s="1" t="s">
        <v>86</v>
      </c>
      <c r="H4860" s="1">
        <v>3</v>
      </c>
      <c r="I4860" s="1" t="s">
        <v>20</v>
      </c>
      <c r="J4860" s="1" t="s">
        <v>21</v>
      </c>
      <c r="K4860" s="6">
        <v>1805.9</v>
      </c>
      <c r="L4860" s="6">
        <v>361.18</v>
      </c>
      <c r="M4860" s="1">
        <v>5</v>
      </c>
      <c r="N4860" s="8">
        <v>45480</v>
      </c>
      <c r="O4860" s="4" t="str">
        <f t="shared" si="226"/>
        <v>July 2024</v>
      </c>
      <c r="P4860" s="1" t="s">
        <v>84</v>
      </c>
      <c r="Q4860" s="1"/>
      <c r="R4860" s="6">
        <v>0</v>
      </c>
      <c r="S4860" s="6">
        <f t="shared" si="227"/>
        <v>1805.9</v>
      </c>
    </row>
    <row r="4861" spans="1:19" x14ac:dyDescent="0.35">
      <c r="A4861" s="1">
        <v>15476</v>
      </c>
      <c r="B4861" s="1">
        <v>48</v>
      </c>
      <c r="C4861" s="1" t="str">
        <f t="shared" si="225"/>
        <v>Middle-Aged</v>
      </c>
      <c r="D4861" s="1" t="s">
        <v>38</v>
      </c>
      <c r="E4861" s="1" t="s">
        <v>17</v>
      </c>
      <c r="F4861" s="1" t="s">
        <v>18</v>
      </c>
      <c r="G4861" s="1" t="s">
        <v>81</v>
      </c>
      <c r="H4861" s="1">
        <v>3</v>
      </c>
      <c r="I4861" s="1" t="s">
        <v>20</v>
      </c>
      <c r="J4861" s="1" t="s">
        <v>21</v>
      </c>
      <c r="K4861" s="6">
        <v>10257.120000000001</v>
      </c>
      <c r="L4861" s="6">
        <v>1139.68</v>
      </c>
      <c r="M4861" s="1">
        <v>9</v>
      </c>
      <c r="N4861" s="8">
        <v>45480</v>
      </c>
      <c r="O4861" s="4" t="str">
        <f t="shared" si="226"/>
        <v>July 2024</v>
      </c>
      <c r="P4861" s="1" t="s">
        <v>79</v>
      </c>
      <c r="Q4861" s="1" t="s">
        <v>87</v>
      </c>
      <c r="R4861" s="6">
        <v>72.63</v>
      </c>
      <c r="S4861" s="6">
        <f t="shared" si="227"/>
        <v>10329.75</v>
      </c>
    </row>
    <row r="4862" spans="1:19" x14ac:dyDescent="0.35">
      <c r="A4862" s="1">
        <v>1340</v>
      </c>
      <c r="B4862" s="1">
        <v>49</v>
      </c>
      <c r="C4862" s="1" t="str">
        <f t="shared" si="225"/>
        <v>Middle-Aged</v>
      </c>
      <c r="D4862" s="1" t="s">
        <v>16</v>
      </c>
      <c r="E4862" s="1" t="s">
        <v>33</v>
      </c>
      <c r="F4862" s="1" t="s">
        <v>24</v>
      </c>
      <c r="G4862" s="1" t="s">
        <v>25</v>
      </c>
      <c r="H4862" s="1">
        <v>3</v>
      </c>
      <c r="I4862" s="1" t="s">
        <v>26</v>
      </c>
      <c r="J4862" s="1" t="s">
        <v>42</v>
      </c>
      <c r="K4862" s="6">
        <v>2470.3000000000002</v>
      </c>
      <c r="L4862" s="6">
        <v>247.03</v>
      </c>
      <c r="M4862" s="1">
        <v>10</v>
      </c>
      <c r="N4862" s="8">
        <v>45480</v>
      </c>
      <c r="O4862" s="4" t="str">
        <f t="shared" si="226"/>
        <v>July 2024</v>
      </c>
      <c r="P4862" s="1" t="s">
        <v>32</v>
      </c>
      <c r="Q4862" s="1" t="s">
        <v>64</v>
      </c>
      <c r="R4862" s="6">
        <v>61.57</v>
      </c>
      <c r="S4862" s="6">
        <f t="shared" si="227"/>
        <v>2531.8700000000003</v>
      </c>
    </row>
    <row r="4863" spans="1:19" x14ac:dyDescent="0.35">
      <c r="A4863" s="1">
        <v>17352</v>
      </c>
      <c r="B4863" s="1">
        <v>49</v>
      </c>
      <c r="C4863" s="1" t="str">
        <f t="shared" si="225"/>
        <v>Middle-Aged</v>
      </c>
      <c r="D4863" s="1" t="s">
        <v>16</v>
      </c>
      <c r="E4863" s="1" t="s">
        <v>33</v>
      </c>
      <c r="F4863" s="1" t="s">
        <v>24</v>
      </c>
      <c r="G4863" s="1" t="s">
        <v>85</v>
      </c>
      <c r="H4863" s="1">
        <v>4</v>
      </c>
      <c r="I4863" s="1" t="s">
        <v>26</v>
      </c>
      <c r="J4863" s="1" t="s">
        <v>93</v>
      </c>
      <c r="K4863" s="6">
        <v>3932.05</v>
      </c>
      <c r="L4863" s="6">
        <v>786.41</v>
      </c>
      <c r="M4863" s="1">
        <v>5</v>
      </c>
      <c r="N4863" s="8">
        <v>45480</v>
      </c>
      <c r="O4863" s="4" t="str">
        <f t="shared" si="226"/>
        <v>July 2024</v>
      </c>
      <c r="P4863" s="1" t="s">
        <v>22</v>
      </c>
      <c r="Q4863" s="1" t="s">
        <v>52</v>
      </c>
      <c r="R4863" s="6">
        <v>50.05</v>
      </c>
      <c r="S4863" s="6">
        <f t="shared" si="227"/>
        <v>3982.1000000000004</v>
      </c>
    </row>
    <row r="4864" spans="1:19" x14ac:dyDescent="0.35">
      <c r="A4864" s="1">
        <v>11978</v>
      </c>
      <c r="B4864" s="1">
        <v>51</v>
      </c>
      <c r="C4864" s="1" t="str">
        <f t="shared" si="225"/>
        <v>Middle-Aged</v>
      </c>
      <c r="D4864" s="1" t="s">
        <v>16</v>
      </c>
      <c r="E4864" s="1" t="s">
        <v>17</v>
      </c>
      <c r="F4864" s="1" t="s">
        <v>18</v>
      </c>
      <c r="G4864" s="1" t="s">
        <v>81</v>
      </c>
      <c r="H4864" s="1">
        <v>4</v>
      </c>
      <c r="I4864" s="1" t="s">
        <v>26</v>
      </c>
      <c r="J4864" s="1" t="s">
        <v>93</v>
      </c>
      <c r="K4864" s="6">
        <v>9117.44</v>
      </c>
      <c r="L4864" s="6">
        <v>1139.68</v>
      </c>
      <c r="M4864" s="1">
        <v>8</v>
      </c>
      <c r="N4864" s="8">
        <v>45480</v>
      </c>
      <c r="O4864" s="4" t="str">
        <f t="shared" si="226"/>
        <v>July 2024</v>
      </c>
      <c r="P4864" s="1" t="s">
        <v>79</v>
      </c>
      <c r="Q4864" s="1"/>
      <c r="R4864" s="6">
        <v>0</v>
      </c>
      <c r="S4864" s="6">
        <f t="shared" si="227"/>
        <v>9117.44</v>
      </c>
    </row>
    <row r="4865" spans="1:19" x14ac:dyDescent="0.35">
      <c r="A4865" s="1">
        <v>11195</v>
      </c>
      <c r="B4865" s="1">
        <v>54</v>
      </c>
      <c r="C4865" s="1" t="str">
        <f t="shared" si="225"/>
        <v>Middle-Aged</v>
      </c>
      <c r="D4865" s="1" t="s">
        <v>16</v>
      </c>
      <c r="E4865" s="1" t="s">
        <v>17</v>
      </c>
      <c r="F4865" s="1" t="s">
        <v>18</v>
      </c>
      <c r="G4865" s="1" t="s">
        <v>81</v>
      </c>
      <c r="H4865" s="1">
        <v>3</v>
      </c>
      <c r="I4865" s="1" t="s">
        <v>26</v>
      </c>
      <c r="J4865" s="1" t="s">
        <v>83</v>
      </c>
      <c r="K4865" s="6">
        <v>9117.44</v>
      </c>
      <c r="L4865" s="6">
        <v>1139.68</v>
      </c>
      <c r="M4865" s="1">
        <v>8</v>
      </c>
      <c r="N4865" s="8">
        <v>45480</v>
      </c>
      <c r="O4865" s="4" t="str">
        <f t="shared" si="226"/>
        <v>July 2024</v>
      </c>
      <c r="P4865" s="1" t="s">
        <v>22</v>
      </c>
      <c r="Q4865" s="1" t="s">
        <v>52</v>
      </c>
      <c r="R4865" s="6">
        <v>88.67</v>
      </c>
      <c r="S4865" s="6">
        <f t="shared" si="227"/>
        <v>9206.11</v>
      </c>
    </row>
    <row r="4866" spans="1:19" x14ac:dyDescent="0.35">
      <c r="A4866" s="1">
        <v>18184</v>
      </c>
      <c r="B4866" s="1">
        <v>55</v>
      </c>
      <c r="C4866" s="1" t="str">
        <f t="shared" ref="C4866:C4929" si="228">IF(B4866&lt;=35,"Young",IF(B4866&lt;=55,"Middle-Aged","Old"))</f>
        <v>Middle-Aged</v>
      </c>
      <c r="D4866" s="1" t="s">
        <v>16</v>
      </c>
      <c r="E4866" s="1" t="s">
        <v>17</v>
      </c>
      <c r="F4866" s="1" t="s">
        <v>40</v>
      </c>
      <c r="G4866" s="1" t="s">
        <v>88</v>
      </c>
      <c r="H4866" s="1">
        <v>2</v>
      </c>
      <c r="I4866" s="1" t="s">
        <v>20</v>
      </c>
      <c r="J4866" s="1" t="s">
        <v>83</v>
      </c>
      <c r="K4866" s="6">
        <v>459.5</v>
      </c>
      <c r="L4866" s="6">
        <v>459.5</v>
      </c>
      <c r="M4866" s="1">
        <v>1</v>
      </c>
      <c r="N4866" s="8">
        <v>45480</v>
      </c>
      <c r="O4866" s="4" t="str">
        <f t="shared" ref="O4866:O4929" si="229">TEXT(N4866,"mmmm yyyy")</f>
        <v>July 2024</v>
      </c>
      <c r="P4866" s="1" t="s">
        <v>84</v>
      </c>
      <c r="Q4866" s="1" t="s">
        <v>112</v>
      </c>
      <c r="R4866" s="6">
        <v>64.180000000000007</v>
      </c>
      <c r="S4866" s="6">
        <f t="shared" ref="S4866:S4929" si="230">K4866+R4866</f>
        <v>523.68000000000006</v>
      </c>
    </row>
    <row r="4867" spans="1:19" x14ac:dyDescent="0.35">
      <c r="A4867" s="1">
        <v>3888</v>
      </c>
      <c r="B4867" s="1">
        <v>56</v>
      </c>
      <c r="C4867" s="1" t="str">
        <f t="shared" si="228"/>
        <v>Old</v>
      </c>
      <c r="D4867" s="1" t="s">
        <v>16</v>
      </c>
      <c r="E4867" s="1" t="s">
        <v>17</v>
      </c>
      <c r="F4867" s="1" t="s">
        <v>40</v>
      </c>
      <c r="G4867" s="1" t="s">
        <v>41</v>
      </c>
      <c r="H4867" s="1">
        <v>3</v>
      </c>
      <c r="I4867" s="1" t="s">
        <v>26</v>
      </c>
      <c r="J4867" s="1" t="s">
        <v>21</v>
      </c>
      <c r="K4867" s="6">
        <v>1689.66</v>
      </c>
      <c r="L4867" s="6">
        <v>844.83</v>
      </c>
      <c r="M4867" s="1">
        <v>2</v>
      </c>
      <c r="N4867" s="8">
        <v>45480</v>
      </c>
      <c r="O4867" s="4" t="str">
        <f t="shared" si="229"/>
        <v>July 2024</v>
      </c>
      <c r="P4867" s="1" t="s">
        <v>32</v>
      </c>
      <c r="Q4867" s="1" t="s">
        <v>44</v>
      </c>
      <c r="R4867" s="6">
        <v>91.39</v>
      </c>
      <c r="S4867" s="6">
        <f t="shared" si="230"/>
        <v>1781.0500000000002</v>
      </c>
    </row>
    <row r="4868" spans="1:19" x14ac:dyDescent="0.35">
      <c r="A4868" s="1">
        <v>6540</v>
      </c>
      <c r="B4868" s="1">
        <v>56</v>
      </c>
      <c r="C4868" s="1" t="str">
        <f t="shared" si="228"/>
        <v>Old</v>
      </c>
      <c r="D4868" s="1" t="s">
        <v>38</v>
      </c>
      <c r="E4868" s="1" t="s">
        <v>17</v>
      </c>
      <c r="F4868" s="1" t="s">
        <v>30</v>
      </c>
      <c r="G4868" s="1" t="s">
        <v>31</v>
      </c>
      <c r="H4868" s="1">
        <v>3</v>
      </c>
      <c r="I4868" s="1" t="s">
        <v>20</v>
      </c>
      <c r="J4868" s="1" t="s">
        <v>42</v>
      </c>
      <c r="K4868" s="6">
        <v>3247.72</v>
      </c>
      <c r="L4868" s="6">
        <v>463.96</v>
      </c>
      <c r="M4868" s="1">
        <v>7</v>
      </c>
      <c r="N4868" s="8">
        <v>45480</v>
      </c>
      <c r="O4868" s="4" t="str">
        <f t="shared" si="229"/>
        <v>July 2024</v>
      </c>
      <c r="P4868" s="1" t="s">
        <v>28</v>
      </c>
      <c r="Q4868" s="1"/>
      <c r="R4868" s="6">
        <v>0</v>
      </c>
      <c r="S4868" s="6">
        <f t="shared" si="230"/>
        <v>3247.72</v>
      </c>
    </row>
    <row r="4869" spans="1:19" x14ac:dyDescent="0.35">
      <c r="A4869" s="1">
        <v>16425</v>
      </c>
      <c r="B4869" s="1">
        <v>56</v>
      </c>
      <c r="C4869" s="1" t="str">
        <f t="shared" si="228"/>
        <v>Old</v>
      </c>
      <c r="D4869" s="1" t="s">
        <v>38</v>
      </c>
      <c r="E4869" s="1" t="s">
        <v>33</v>
      </c>
      <c r="F4869" s="1" t="s">
        <v>40</v>
      </c>
      <c r="G4869" s="1" t="s">
        <v>88</v>
      </c>
      <c r="H4869" s="1">
        <v>5</v>
      </c>
      <c r="I4869" s="1" t="s">
        <v>26</v>
      </c>
      <c r="J4869" s="1" t="s">
        <v>83</v>
      </c>
      <c r="K4869" s="6">
        <v>2297.5</v>
      </c>
      <c r="L4869" s="6">
        <v>459.5</v>
      </c>
      <c r="M4869" s="1">
        <v>5</v>
      </c>
      <c r="N4869" s="8">
        <v>45480</v>
      </c>
      <c r="O4869" s="4" t="str">
        <f t="shared" si="229"/>
        <v>July 2024</v>
      </c>
      <c r="P4869" s="1" t="s">
        <v>84</v>
      </c>
      <c r="Q4869" s="1" t="s">
        <v>115</v>
      </c>
      <c r="R4869" s="6">
        <v>148.4</v>
      </c>
      <c r="S4869" s="6">
        <f t="shared" si="230"/>
        <v>2445.9</v>
      </c>
    </row>
    <row r="4870" spans="1:19" x14ac:dyDescent="0.35">
      <c r="A4870" s="1">
        <v>15637</v>
      </c>
      <c r="B4870" s="1">
        <v>58</v>
      </c>
      <c r="C4870" s="1" t="str">
        <f t="shared" si="228"/>
        <v>Old</v>
      </c>
      <c r="D4870" s="1" t="s">
        <v>38</v>
      </c>
      <c r="E4870" s="1" t="s">
        <v>17</v>
      </c>
      <c r="F4870" s="1" t="s">
        <v>24</v>
      </c>
      <c r="G4870" s="1" t="s">
        <v>85</v>
      </c>
      <c r="H4870" s="1">
        <v>2</v>
      </c>
      <c r="I4870" s="1" t="s">
        <v>20</v>
      </c>
      <c r="J4870" s="1" t="s">
        <v>93</v>
      </c>
      <c r="K4870" s="6">
        <v>786.41</v>
      </c>
      <c r="L4870" s="6">
        <v>786.41</v>
      </c>
      <c r="M4870" s="1">
        <v>1</v>
      </c>
      <c r="N4870" s="8">
        <v>45480</v>
      </c>
      <c r="O4870" s="4" t="str">
        <f t="shared" si="229"/>
        <v>July 2024</v>
      </c>
      <c r="P4870" s="1" t="s">
        <v>84</v>
      </c>
      <c r="Q4870" s="1"/>
      <c r="R4870" s="6">
        <v>0</v>
      </c>
      <c r="S4870" s="6">
        <f t="shared" si="230"/>
        <v>786.41</v>
      </c>
    </row>
    <row r="4871" spans="1:19" x14ac:dyDescent="0.35">
      <c r="A4871" s="1">
        <v>19322</v>
      </c>
      <c r="B4871" s="1">
        <v>58</v>
      </c>
      <c r="C4871" s="1" t="str">
        <f t="shared" si="228"/>
        <v>Old</v>
      </c>
      <c r="D4871" s="1" t="s">
        <v>38</v>
      </c>
      <c r="E4871" s="1" t="s">
        <v>17</v>
      </c>
      <c r="F4871" s="1" t="s">
        <v>77</v>
      </c>
      <c r="G4871" s="1" t="s">
        <v>86</v>
      </c>
      <c r="H4871" s="1">
        <v>5</v>
      </c>
      <c r="I4871" s="1" t="s">
        <v>20</v>
      </c>
      <c r="J4871" s="1" t="s">
        <v>21</v>
      </c>
      <c r="K4871" s="6">
        <v>2889.44</v>
      </c>
      <c r="L4871" s="6">
        <v>361.18</v>
      </c>
      <c r="M4871" s="1">
        <v>8</v>
      </c>
      <c r="N4871" s="8">
        <v>45480</v>
      </c>
      <c r="O4871" s="4" t="str">
        <f t="shared" si="229"/>
        <v>July 2024</v>
      </c>
      <c r="P4871" s="1" t="s">
        <v>84</v>
      </c>
      <c r="Q4871" s="1" t="s">
        <v>92</v>
      </c>
      <c r="R4871" s="6">
        <v>123.48</v>
      </c>
      <c r="S4871" s="6">
        <f t="shared" si="230"/>
        <v>3012.92</v>
      </c>
    </row>
    <row r="4872" spans="1:19" x14ac:dyDescent="0.35">
      <c r="A4872" s="1">
        <v>6344</v>
      </c>
      <c r="B4872" s="1">
        <v>59</v>
      </c>
      <c r="C4872" s="1" t="str">
        <f t="shared" si="228"/>
        <v>Old</v>
      </c>
      <c r="D4872" s="1" t="s">
        <v>38</v>
      </c>
      <c r="E4872" s="1" t="s">
        <v>33</v>
      </c>
      <c r="F4872" s="1" t="s">
        <v>30</v>
      </c>
      <c r="G4872" s="1" t="s">
        <v>31</v>
      </c>
      <c r="H4872" s="1">
        <v>3</v>
      </c>
      <c r="I4872" s="1" t="s">
        <v>20</v>
      </c>
      <c r="J4872" s="1" t="s">
        <v>42</v>
      </c>
      <c r="K4872" s="6">
        <v>3711.68</v>
      </c>
      <c r="L4872" s="6">
        <v>463.96</v>
      </c>
      <c r="M4872" s="1">
        <v>8</v>
      </c>
      <c r="N4872" s="8">
        <v>45480</v>
      </c>
      <c r="O4872" s="4" t="str">
        <f t="shared" si="229"/>
        <v>July 2024</v>
      </c>
      <c r="P4872" s="1" t="s">
        <v>22</v>
      </c>
      <c r="Q4872" s="1" t="s">
        <v>52</v>
      </c>
      <c r="R4872" s="6">
        <v>6.11</v>
      </c>
      <c r="S4872" s="6">
        <f t="shared" si="230"/>
        <v>3717.79</v>
      </c>
    </row>
    <row r="4873" spans="1:19" x14ac:dyDescent="0.35">
      <c r="A4873" s="1">
        <v>12270</v>
      </c>
      <c r="B4873" s="1">
        <v>60</v>
      </c>
      <c r="C4873" s="1" t="str">
        <f t="shared" si="228"/>
        <v>Old</v>
      </c>
      <c r="D4873" s="1" t="s">
        <v>38</v>
      </c>
      <c r="E4873" s="1" t="s">
        <v>17</v>
      </c>
      <c r="F4873" s="1" t="s">
        <v>24</v>
      </c>
      <c r="G4873" s="1" t="s">
        <v>85</v>
      </c>
      <c r="H4873" s="1">
        <v>3</v>
      </c>
      <c r="I4873" s="1" t="s">
        <v>26</v>
      </c>
      <c r="J4873" s="1" t="s">
        <v>21</v>
      </c>
      <c r="K4873" s="6">
        <v>3145.64</v>
      </c>
      <c r="L4873" s="6">
        <v>786.41</v>
      </c>
      <c r="M4873" s="1">
        <v>4</v>
      </c>
      <c r="N4873" s="8">
        <v>45480</v>
      </c>
      <c r="O4873" s="4" t="str">
        <f t="shared" si="229"/>
        <v>July 2024</v>
      </c>
      <c r="P4873" s="1" t="s">
        <v>84</v>
      </c>
      <c r="Q4873" s="1" t="s">
        <v>29</v>
      </c>
      <c r="R4873" s="6">
        <v>44.15</v>
      </c>
      <c r="S4873" s="6">
        <f t="shared" si="230"/>
        <v>3189.79</v>
      </c>
    </row>
    <row r="4874" spans="1:19" x14ac:dyDescent="0.35">
      <c r="A4874" s="1">
        <v>1016</v>
      </c>
      <c r="B4874" s="1">
        <v>61</v>
      </c>
      <c r="C4874" s="1" t="str">
        <f t="shared" si="228"/>
        <v>Old</v>
      </c>
      <c r="D4874" s="1" t="s">
        <v>16</v>
      </c>
      <c r="E4874" s="1" t="s">
        <v>33</v>
      </c>
      <c r="F4874" s="1" t="s">
        <v>18</v>
      </c>
      <c r="G4874" s="1" t="s">
        <v>36</v>
      </c>
      <c r="H4874" s="1">
        <v>5</v>
      </c>
      <c r="I4874" s="1" t="s">
        <v>26</v>
      </c>
      <c r="J4874" s="1" t="s">
        <v>27</v>
      </c>
      <c r="K4874" s="6">
        <v>103.75</v>
      </c>
      <c r="L4874" s="6">
        <v>20.75</v>
      </c>
      <c r="M4874" s="1">
        <v>5</v>
      </c>
      <c r="N4874" s="8">
        <v>45480</v>
      </c>
      <c r="O4874" s="4" t="str">
        <f t="shared" si="229"/>
        <v>July 2024</v>
      </c>
      <c r="P4874" s="1" t="s">
        <v>28</v>
      </c>
      <c r="Q4874" s="1"/>
      <c r="R4874" s="6">
        <v>0</v>
      </c>
      <c r="S4874" s="6">
        <f t="shared" si="230"/>
        <v>103.75</v>
      </c>
    </row>
    <row r="4875" spans="1:19" x14ac:dyDescent="0.35">
      <c r="A4875" s="1">
        <v>1538</v>
      </c>
      <c r="B4875" s="1">
        <v>61</v>
      </c>
      <c r="C4875" s="1" t="str">
        <f t="shared" si="228"/>
        <v>Old</v>
      </c>
      <c r="D4875" s="1" t="s">
        <v>38</v>
      </c>
      <c r="E4875" s="1" t="s">
        <v>17</v>
      </c>
      <c r="F4875" s="1" t="s">
        <v>18</v>
      </c>
      <c r="G4875" s="1" t="s">
        <v>36</v>
      </c>
      <c r="H4875" s="1">
        <v>5</v>
      </c>
      <c r="I4875" s="1" t="s">
        <v>26</v>
      </c>
      <c r="J4875" s="1" t="s">
        <v>34</v>
      </c>
      <c r="K4875" s="6">
        <v>103.75</v>
      </c>
      <c r="L4875" s="6">
        <v>20.75</v>
      </c>
      <c r="M4875" s="1">
        <v>5</v>
      </c>
      <c r="N4875" s="8">
        <v>45480</v>
      </c>
      <c r="O4875" s="4" t="str">
        <f t="shared" si="229"/>
        <v>July 2024</v>
      </c>
      <c r="P4875" s="1" t="s">
        <v>28</v>
      </c>
      <c r="Q4875" s="1" t="s">
        <v>55</v>
      </c>
      <c r="R4875" s="6">
        <v>69.84</v>
      </c>
      <c r="S4875" s="6">
        <f t="shared" si="230"/>
        <v>173.59</v>
      </c>
    </row>
    <row r="4876" spans="1:19" x14ac:dyDescent="0.35">
      <c r="A4876" s="1">
        <v>11945</v>
      </c>
      <c r="B4876" s="1">
        <v>62</v>
      </c>
      <c r="C4876" s="1" t="str">
        <f t="shared" si="228"/>
        <v>Old</v>
      </c>
      <c r="D4876" s="1" t="s">
        <v>38</v>
      </c>
      <c r="E4876" s="1" t="s">
        <v>17</v>
      </c>
      <c r="F4876" s="1" t="s">
        <v>18</v>
      </c>
      <c r="G4876" s="1" t="s">
        <v>81</v>
      </c>
      <c r="H4876" s="1">
        <v>5</v>
      </c>
      <c r="I4876" s="1" t="s">
        <v>20</v>
      </c>
      <c r="J4876" s="1" t="s">
        <v>93</v>
      </c>
      <c r="K4876" s="6">
        <v>1139.68</v>
      </c>
      <c r="L4876" s="6">
        <v>1139.68</v>
      </c>
      <c r="M4876" s="1">
        <v>1</v>
      </c>
      <c r="N4876" s="8">
        <v>45480</v>
      </c>
      <c r="O4876" s="4" t="str">
        <f t="shared" si="229"/>
        <v>July 2024</v>
      </c>
      <c r="P4876" s="1" t="s">
        <v>79</v>
      </c>
      <c r="Q4876" s="1" t="s">
        <v>107</v>
      </c>
      <c r="R4876" s="6">
        <v>124.8</v>
      </c>
      <c r="S4876" s="6">
        <f t="shared" si="230"/>
        <v>1264.48</v>
      </c>
    </row>
    <row r="4877" spans="1:19" x14ac:dyDescent="0.35">
      <c r="A4877" s="1">
        <v>14579</v>
      </c>
      <c r="B4877" s="1">
        <v>63</v>
      </c>
      <c r="C4877" s="1" t="str">
        <f t="shared" si="228"/>
        <v>Old</v>
      </c>
      <c r="D4877" s="1" t="s">
        <v>16</v>
      </c>
      <c r="E4877" s="1" t="s">
        <v>33</v>
      </c>
      <c r="F4877" s="1" t="s">
        <v>30</v>
      </c>
      <c r="G4877" s="1" t="s">
        <v>78</v>
      </c>
      <c r="H4877" s="1">
        <v>5</v>
      </c>
      <c r="I4877" s="1" t="s">
        <v>26</v>
      </c>
      <c r="J4877" s="1" t="s">
        <v>83</v>
      </c>
      <c r="K4877" s="6">
        <v>4720.24</v>
      </c>
      <c r="L4877" s="6">
        <v>674.32</v>
      </c>
      <c r="M4877" s="1">
        <v>7</v>
      </c>
      <c r="N4877" s="8">
        <v>45480</v>
      </c>
      <c r="O4877" s="4" t="str">
        <f t="shared" si="229"/>
        <v>July 2024</v>
      </c>
      <c r="P4877" s="1" t="s">
        <v>22</v>
      </c>
      <c r="Q4877" s="1" t="s">
        <v>116</v>
      </c>
      <c r="R4877" s="6">
        <v>231.66</v>
      </c>
      <c r="S4877" s="6">
        <f t="shared" si="230"/>
        <v>4951.8999999999996</v>
      </c>
    </row>
    <row r="4878" spans="1:19" x14ac:dyDescent="0.35">
      <c r="A4878" s="1">
        <v>16488</v>
      </c>
      <c r="B4878" s="1">
        <v>64</v>
      </c>
      <c r="C4878" s="1" t="str">
        <f t="shared" si="228"/>
        <v>Old</v>
      </c>
      <c r="D4878" s="1" t="s">
        <v>16</v>
      </c>
      <c r="E4878" s="1" t="s">
        <v>33</v>
      </c>
      <c r="F4878" s="1" t="s">
        <v>24</v>
      </c>
      <c r="G4878" s="1" t="s">
        <v>85</v>
      </c>
      <c r="H4878" s="1">
        <v>1</v>
      </c>
      <c r="I4878" s="1" t="s">
        <v>26</v>
      </c>
      <c r="J4878" s="1" t="s">
        <v>21</v>
      </c>
      <c r="K4878" s="6">
        <v>7864.1</v>
      </c>
      <c r="L4878" s="6">
        <v>786.41</v>
      </c>
      <c r="M4878" s="1">
        <v>10</v>
      </c>
      <c r="N4878" s="8">
        <v>45480</v>
      </c>
      <c r="O4878" s="4" t="str">
        <f t="shared" si="229"/>
        <v>July 2024</v>
      </c>
      <c r="P4878" s="1" t="s">
        <v>79</v>
      </c>
      <c r="Q4878" s="1"/>
      <c r="R4878" s="6">
        <v>0</v>
      </c>
      <c r="S4878" s="6">
        <f t="shared" si="230"/>
        <v>7864.1</v>
      </c>
    </row>
    <row r="4879" spans="1:19" x14ac:dyDescent="0.35">
      <c r="A4879" s="1">
        <v>3820</v>
      </c>
      <c r="B4879" s="1">
        <v>65</v>
      </c>
      <c r="C4879" s="1" t="str">
        <f t="shared" si="228"/>
        <v>Old</v>
      </c>
      <c r="D4879" s="1" t="s">
        <v>38</v>
      </c>
      <c r="E4879" s="1" t="s">
        <v>33</v>
      </c>
      <c r="F4879" s="1" t="s">
        <v>40</v>
      </c>
      <c r="G4879" s="1" t="s">
        <v>41</v>
      </c>
      <c r="H4879" s="1">
        <v>3</v>
      </c>
      <c r="I4879" s="1" t="s">
        <v>20</v>
      </c>
      <c r="J4879" s="1" t="s">
        <v>42</v>
      </c>
      <c r="K4879" s="6">
        <v>4224.1499999999996</v>
      </c>
      <c r="L4879" s="6">
        <v>844.83</v>
      </c>
      <c r="M4879" s="1">
        <v>5</v>
      </c>
      <c r="N4879" s="8">
        <v>45480</v>
      </c>
      <c r="O4879" s="4" t="str">
        <f t="shared" si="229"/>
        <v>July 2024</v>
      </c>
      <c r="P4879" s="1" t="s">
        <v>28</v>
      </c>
      <c r="Q4879" s="1" t="s">
        <v>37</v>
      </c>
      <c r="R4879" s="6">
        <v>10.15</v>
      </c>
      <c r="S4879" s="6">
        <f t="shared" si="230"/>
        <v>4234.2999999999993</v>
      </c>
    </row>
    <row r="4880" spans="1:19" x14ac:dyDescent="0.35">
      <c r="A4880" s="1">
        <v>3298</v>
      </c>
      <c r="B4880" s="1">
        <v>69</v>
      </c>
      <c r="C4880" s="1" t="str">
        <f t="shared" si="228"/>
        <v>Old</v>
      </c>
      <c r="D4880" s="1" t="s">
        <v>38</v>
      </c>
      <c r="E4880" s="1" t="s">
        <v>17</v>
      </c>
      <c r="F4880" s="1" t="s">
        <v>30</v>
      </c>
      <c r="G4880" s="1" t="s">
        <v>31</v>
      </c>
      <c r="H4880" s="1">
        <v>3</v>
      </c>
      <c r="I4880" s="1" t="s">
        <v>26</v>
      </c>
      <c r="J4880" s="1" t="s">
        <v>27</v>
      </c>
      <c r="K4880" s="6">
        <v>1855.84</v>
      </c>
      <c r="L4880" s="6">
        <v>463.96</v>
      </c>
      <c r="M4880" s="1">
        <v>4</v>
      </c>
      <c r="N4880" s="8">
        <v>45480</v>
      </c>
      <c r="O4880" s="4" t="str">
        <f t="shared" si="229"/>
        <v>July 2024</v>
      </c>
      <c r="P4880" s="1" t="s">
        <v>32</v>
      </c>
      <c r="Q4880" s="1" t="s">
        <v>75</v>
      </c>
      <c r="R4880" s="6">
        <v>69.66</v>
      </c>
      <c r="S4880" s="6">
        <f t="shared" si="230"/>
        <v>1925.5</v>
      </c>
    </row>
    <row r="4881" spans="1:19" x14ac:dyDescent="0.35">
      <c r="A4881" s="1">
        <v>16787</v>
      </c>
      <c r="B4881" s="1">
        <v>69</v>
      </c>
      <c r="C4881" s="1" t="str">
        <f t="shared" si="228"/>
        <v>Old</v>
      </c>
      <c r="D4881" s="1" t="s">
        <v>16</v>
      </c>
      <c r="E4881" s="1" t="s">
        <v>33</v>
      </c>
      <c r="F4881" s="1" t="s">
        <v>40</v>
      </c>
      <c r="G4881" s="1" t="s">
        <v>88</v>
      </c>
      <c r="H4881" s="1">
        <v>2</v>
      </c>
      <c r="I4881" s="1" t="s">
        <v>26</v>
      </c>
      <c r="J4881" s="1" t="s">
        <v>21</v>
      </c>
      <c r="K4881" s="6">
        <v>2757</v>
      </c>
      <c r="L4881" s="6">
        <v>459.5</v>
      </c>
      <c r="M4881" s="1">
        <v>6</v>
      </c>
      <c r="N4881" s="8">
        <v>45480</v>
      </c>
      <c r="O4881" s="4" t="str">
        <f t="shared" si="229"/>
        <v>July 2024</v>
      </c>
      <c r="P4881" s="1" t="s">
        <v>84</v>
      </c>
      <c r="Q4881" s="1" t="s">
        <v>114</v>
      </c>
      <c r="R4881" s="6">
        <v>215.6</v>
      </c>
      <c r="S4881" s="6">
        <f t="shared" si="230"/>
        <v>2972.6</v>
      </c>
    </row>
    <row r="4882" spans="1:19" x14ac:dyDescent="0.35">
      <c r="A4882" s="1">
        <v>8514</v>
      </c>
      <c r="B4882" s="1">
        <v>70</v>
      </c>
      <c r="C4882" s="1" t="str">
        <f t="shared" si="228"/>
        <v>Old</v>
      </c>
      <c r="D4882" s="1" t="s">
        <v>38</v>
      </c>
      <c r="E4882" s="1" t="s">
        <v>17</v>
      </c>
      <c r="F4882" s="1" t="s">
        <v>18</v>
      </c>
      <c r="G4882" s="1" t="s">
        <v>36</v>
      </c>
      <c r="H4882" s="1">
        <v>5</v>
      </c>
      <c r="I4882" s="1" t="s">
        <v>26</v>
      </c>
      <c r="J4882" s="1" t="s">
        <v>27</v>
      </c>
      <c r="K4882" s="6">
        <v>83</v>
      </c>
      <c r="L4882" s="6">
        <v>20.75</v>
      </c>
      <c r="M4882" s="1">
        <v>4</v>
      </c>
      <c r="N4882" s="8">
        <v>45480</v>
      </c>
      <c r="O4882" s="4" t="str">
        <f t="shared" si="229"/>
        <v>July 2024</v>
      </c>
      <c r="P4882" s="1" t="s">
        <v>32</v>
      </c>
      <c r="Q4882" s="1" t="s">
        <v>69</v>
      </c>
      <c r="R4882" s="6">
        <v>99.39</v>
      </c>
      <c r="S4882" s="6">
        <f t="shared" si="230"/>
        <v>182.39</v>
      </c>
    </row>
    <row r="4883" spans="1:19" x14ac:dyDescent="0.35">
      <c r="A4883" s="1">
        <v>18821</v>
      </c>
      <c r="B4883" s="1">
        <v>70</v>
      </c>
      <c r="C4883" s="1" t="str">
        <f t="shared" si="228"/>
        <v>Old</v>
      </c>
      <c r="D4883" s="1" t="s">
        <v>16</v>
      </c>
      <c r="E4883" s="1" t="s">
        <v>17</v>
      </c>
      <c r="F4883" s="1" t="s">
        <v>40</v>
      </c>
      <c r="G4883" s="1" t="s">
        <v>88</v>
      </c>
      <c r="H4883" s="1">
        <v>1</v>
      </c>
      <c r="I4883" s="1" t="s">
        <v>26</v>
      </c>
      <c r="J4883" s="1" t="s">
        <v>83</v>
      </c>
      <c r="K4883" s="6">
        <v>3216.5</v>
      </c>
      <c r="L4883" s="6">
        <v>459.5</v>
      </c>
      <c r="M4883" s="1">
        <v>7</v>
      </c>
      <c r="N4883" s="8">
        <v>45480</v>
      </c>
      <c r="O4883" s="4" t="str">
        <f t="shared" si="229"/>
        <v>July 2024</v>
      </c>
      <c r="P4883" s="1" t="s">
        <v>84</v>
      </c>
      <c r="Q4883" s="1" t="s">
        <v>37</v>
      </c>
      <c r="R4883" s="6">
        <v>39.9</v>
      </c>
      <c r="S4883" s="6">
        <f t="shared" si="230"/>
        <v>3256.4</v>
      </c>
    </row>
    <row r="4884" spans="1:19" x14ac:dyDescent="0.35">
      <c r="A4884" s="1">
        <v>1011</v>
      </c>
      <c r="B4884" s="1">
        <v>72</v>
      </c>
      <c r="C4884" s="1" t="str">
        <f t="shared" si="228"/>
        <v>Old</v>
      </c>
      <c r="D4884" s="1" t="s">
        <v>16</v>
      </c>
      <c r="E4884" s="1" t="s">
        <v>17</v>
      </c>
      <c r="F4884" s="1" t="s">
        <v>18</v>
      </c>
      <c r="G4884" s="1" t="s">
        <v>19</v>
      </c>
      <c r="H4884" s="1">
        <v>2</v>
      </c>
      <c r="I4884" s="1" t="s">
        <v>26</v>
      </c>
      <c r="J4884" s="1" t="s">
        <v>21</v>
      </c>
      <c r="K4884" s="6">
        <v>7911.9</v>
      </c>
      <c r="L4884" s="6">
        <v>791.19</v>
      </c>
      <c r="M4884" s="1">
        <v>10</v>
      </c>
      <c r="N4884" s="8">
        <v>45480</v>
      </c>
      <c r="O4884" s="4" t="str">
        <f t="shared" si="229"/>
        <v>July 2024</v>
      </c>
      <c r="P4884" s="1" t="s">
        <v>22</v>
      </c>
      <c r="Q4884" s="1" t="s">
        <v>23</v>
      </c>
      <c r="R4884" s="6">
        <v>70.17</v>
      </c>
      <c r="S4884" s="6">
        <f t="shared" si="230"/>
        <v>7982.07</v>
      </c>
    </row>
    <row r="4885" spans="1:19" x14ac:dyDescent="0.35">
      <c r="A4885" s="1">
        <v>3154</v>
      </c>
      <c r="B4885" s="1">
        <v>72</v>
      </c>
      <c r="C4885" s="1" t="str">
        <f t="shared" si="228"/>
        <v>Old</v>
      </c>
      <c r="D4885" s="1" t="s">
        <v>16</v>
      </c>
      <c r="E4885" s="1" t="s">
        <v>17</v>
      </c>
      <c r="F4885" s="1" t="s">
        <v>18</v>
      </c>
      <c r="G4885" s="1" t="s">
        <v>19</v>
      </c>
      <c r="H4885" s="1">
        <v>2</v>
      </c>
      <c r="I4885" s="1" t="s">
        <v>20</v>
      </c>
      <c r="J4885" s="1" t="s">
        <v>42</v>
      </c>
      <c r="K4885" s="6">
        <v>3164.76</v>
      </c>
      <c r="L4885" s="6">
        <v>791.19</v>
      </c>
      <c r="M4885" s="1">
        <v>4</v>
      </c>
      <c r="N4885" s="8">
        <v>45480</v>
      </c>
      <c r="O4885" s="4" t="str">
        <f t="shared" si="229"/>
        <v>July 2024</v>
      </c>
      <c r="P4885" s="1" t="s">
        <v>32</v>
      </c>
      <c r="Q4885" s="1"/>
      <c r="R4885" s="6">
        <v>0</v>
      </c>
      <c r="S4885" s="6">
        <f t="shared" si="230"/>
        <v>3164.76</v>
      </c>
    </row>
    <row r="4886" spans="1:19" x14ac:dyDescent="0.35">
      <c r="A4886" s="1">
        <v>13374</v>
      </c>
      <c r="B4886" s="1">
        <v>73</v>
      </c>
      <c r="C4886" s="1" t="str">
        <f t="shared" si="228"/>
        <v>Old</v>
      </c>
      <c r="D4886" s="1" t="s">
        <v>16</v>
      </c>
      <c r="E4886" s="1" t="s">
        <v>17</v>
      </c>
      <c r="F4886" s="1" t="s">
        <v>30</v>
      </c>
      <c r="G4886" s="1" t="s">
        <v>78</v>
      </c>
      <c r="H4886" s="1">
        <v>2</v>
      </c>
      <c r="I4886" s="1" t="s">
        <v>26</v>
      </c>
      <c r="J4886" s="1" t="s">
        <v>93</v>
      </c>
      <c r="K4886" s="6">
        <v>4045.92</v>
      </c>
      <c r="L4886" s="6">
        <v>674.32</v>
      </c>
      <c r="M4886" s="1">
        <v>6</v>
      </c>
      <c r="N4886" s="8">
        <v>45480</v>
      </c>
      <c r="O4886" s="4" t="str">
        <f t="shared" si="229"/>
        <v>July 2024</v>
      </c>
      <c r="P4886" s="1" t="s">
        <v>79</v>
      </c>
      <c r="Q4886" s="1" t="s">
        <v>110</v>
      </c>
      <c r="R4886" s="6">
        <v>211.71</v>
      </c>
      <c r="S4886" s="6">
        <f t="shared" si="230"/>
        <v>4257.63</v>
      </c>
    </row>
    <row r="4887" spans="1:19" x14ac:dyDescent="0.35">
      <c r="A4887" s="1">
        <v>14519</v>
      </c>
      <c r="B4887" s="1">
        <v>73</v>
      </c>
      <c r="C4887" s="1" t="str">
        <f t="shared" si="228"/>
        <v>Old</v>
      </c>
      <c r="D4887" s="1" t="s">
        <v>38</v>
      </c>
      <c r="E4887" s="1" t="s">
        <v>17</v>
      </c>
      <c r="F4887" s="1" t="s">
        <v>24</v>
      </c>
      <c r="G4887" s="1" t="s">
        <v>85</v>
      </c>
      <c r="H4887" s="1">
        <v>2</v>
      </c>
      <c r="I4887" s="1" t="s">
        <v>26</v>
      </c>
      <c r="J4887" s="1" t="s">
        <v>93</v>
      </c>
      <c r="K4887" s="6">
        <v>7864.1</v>
      </c>
      <c r="L4887" s="6">
        <v>786.41</v>
      </c>
      <c r="M4887" s="1">
        <v>10</v>
      </c>
      <c r="N4887" s="8">
        <v>45480</v>
      </c>
      <c r="O4887" s="4" t="str">
        <f t="shared" si="229"/>
        <v>July 2024</v>
      </c>
      <c r="P4887" s="1" t="s">
        <v>84</v>
      </c>
      <c r="Q4887" s="1" t="s">
        <v>114</v>
      </c>
      <c r="R4887" s="6">
        <v>212.35</v>
      </c>
      <c r="S4887" s="6">
        <f t="shared" si="230"/>
        <v>8076.4500000000007</v>
      </c>
    </row>
    <row r="4888" spans="1:19" x14ac:dyDescent="0.35">
      <c r="A4888" s="1">
        <v>17907</v>
      </c>
      <c r="B4888" s="1">
        <v>73</v>
      </c>
      <c r="C4888" s="1" t="str">
        <f t="shared" si="228"/>
        <v>Old</v>
      </c>
      <c r="D4888" s="1" t="s">
        <v>16</v>
      </c>
      <c r="E4888" s="1" t="s">
        <v>33</v>
      </c>
      <c r="F4888" s="1" t="s">
        <v>77</v>
      </c>
      <c r="G4888" s="1" t="s">
        <v>86</v>
      </c>
      <c r="H4888" s="1">
        <v>1</v>
      </c>
      <c r="I4888" s="1" t="s">
        <v>20</v>
      </c>
      <c r="J4888" s="1" t="s">
        <v>21</v>
      </c>
      <c r="K4888" s="6">
        <v>1805.9</v>
      </c>
      <c r="L4888" s="6">
        <v>361.18</v>
      </c>
      <c r="M4888" s="1">
        <v>5</v>
      </c>
      <c r="N4888" s="8">
        <v>45480</v>
      </c>
      <c r="O4888" s="4" t="str">
        <f t="shared" si="229"/>
        <v>July 2024</v>
      </c>
      <c r="P4888" s="1" t="s">
        <v>22</v>
      </c>
      <c r="Q4888" s="1" t="s">
        <v>29</v>
      </c>
      <c r="R4888" s="6">
        <v>92.34</v>
      </c>
      <c r="S4888" s="6">
        <f t="shared" si="230"/>
        <v>1898.24</v>
      </c>
    </row>
    <row r="4889" spans="1:19" x14ac:dyDescent="0.35">
      <c r="A4889" s="1">
        <v>6555</v>
      </c>
      <c r="B4889" s="1">
        <v>76</v>
      </c>
      <c r="C4889" s="1" t="str">
        <f t="shared" si="228"/>
        <v>Old</v>
      </c>
      <c r="D4889" s="1" t="s">
        <v>16</v>
      </c>
      <c r="E4889" s="1" t="s">
        <v>17</v>
      </c>
      <c r="F4889" s="1" t="s">
        <v>18</v>
      </c>
      <c r="G4889" s="1" t="s">
        <v>36</v>
      </c>
      <c r="H4889" s="1">
        <v>5</v>
      </c>
      <c r="I4889" s="1" t="s">
        <v>20</v>
      </c>
      <c r="J4889" s="1" t="s">
        <v>42</v>
      </c>
      <c r="K4889" s="6">
        <v>20.75</v>
      </c>
      <c r="L4889" s="6">
        <v>20.75</v>
      </c>
      <c r="M4889" s="1">
        <v>1</v>
      </c>
      <c r="N4889" s="8">
        <v>45480</v>
      </c>
      <c r="O4889" s="4" t="str">
        <f t="shared" si="229"/>
        <v>July 2024</v>
      </c>
      <c r="P4889" s="1" t="s">
        <v>28</v>
      </c>
      <c r="Q4889" s="1" t="s">
        <v>29</v>
      </c>
      <c r="R4889" s="6">
        <v>8.6</v>
      </c>
      <c r="S4889" s="6">
        <f t="shared" si="230"/>
        <v>29.35</v>
      </c>
    </row>
    <row r="4890" spans="1:19" x14ac:dyDescent="0.35">
      <c r="A4890" s="1">
        <v>7436</v>
      </c>
      <c r="B4890" s="1">
        <v>78</v>
      </c>
      <c r="C4890" s="1" t="str">
        <f t="shared" si="228"/>
        <v>Old</v>
      </c>
      <c r="D4890" s="1" t="s">
        <v>38</v>
      </c>
      <c r="E4890" s="1" t="s">
        <v>17</v>
      </c>
      <c r="F4890" s="1" t="s">
        <v>18</v>
      </c>
      <c r="G4890" s="1" t="s">
        <v>36</v>
      </c>
      <c r="H4890" s="1">
        <v>5</v>
      </c>
      <c r="I4890" s="1" t="s">
        <v>26</v>
      </c>
      <c r="J4890" s="1" t="s">
        <v>21</v>
      </c>
      <c r="K4890" s="6">
        <v>124.5</v>
      </c>
      <c r="L4890" s="6">
        <v>20.75</v>
      </c>
      <c r="M4890" s="1">
        <v>6</v>
      </c>
      <c r="N4890" s="8">
        <v>45480</v>
      </c>
      <c r="O4890" s="4" t="str">
        <f t="shared" si="229"/>
        <v>July 2024</v>
      </c>
      <c r="P4890" s="1" t="s">
        <v>32</v>
      </c>
      <c r="Q4890" s="1"/>
      <c r="R4890" s="6">
        <v>0</v>
      </c>
      <c r="S4890" s="6">
        <f t="shared" si="230"/>
        <v>124.5</v>
      </c>
    </row>
    <row r="4891" spans="1:19" x14ac:dyDescent="0.35">
      <c r="A4891" s="1">
        <v>12482</v>
      </c>
      <c r="B4891" s="1">
        <v>18</v>
      </c>
      <c r="C4891" s="1" t="str">
        <f t="shared" si="228"/>
        <v>Young</v>
      </c>
      <c r="D4891" s="1" t="s">
        <v>16</v>
      </c>
      <c r="E4891" s="1" t="s">
        <v>17</v>
      </c>
      <c r="F4891" s="1" t="s">
        <v>77</v>
      </c>
      <c r="G4891" s="1" t="s">
        <v>86</v>
      </c>
      <c r="H4891" s="1">
        <v>3</v>
      </c>
      <c r="I4891" s="1" t="s">
        <v>20</v>
      </c>
      <c r="J4891" s="1" t="s">
        <v>83</v>
      </c>
      <c r="K4891" s="6">
        <v>1805.9</v>
      </c>
      <c r="L4891" s="6">
        <v>361.18</v>
      </c>
      <c r="M4891" s="1">
        <v>5</v>
      </c>
      <c r="N4891" s="8">
        <v>45481</v>
      </c>
      <c r="O4891" s="4" t="str">
        <f t="shared" si="229"/>
        <v>July 2024</v>
      </c>
      <c r="P4891" s="1" t="s">
        <v>84</v>
      </c>
      <c r="Q4891" s="1"/>
      <c r="R4891" s="6">
        <v>0</v>
      </c>
      <c r="S4891" s="6">
        <f t="shared" si="230"/>
        <v>1805.9</v>
      </c>
    </row>
    <row r="4892" spans="1:19" x14ac:dyDescent="0.35">
      <c r="A4892" s="1">
        <v>17037</v>
      </c>
      <c r="B4892" s="1">
        <v>18</v>
      </c>
      <c r="C4892" s="1" t="str">
        <f t="shared" si="228"/>
        <v>Young</v>
      </c>
      <c r="D4892" s="1" t="s">
        <v>16</v>
      </c>
      <c r="E4892" s="1" t="s">
        <v>17</v>
      </c>
      <c r="F4892" s="1" t="s">
        <v>24</v>
      </c>
      <c r="G4892" s="1" t="s">
        <v>85</v>
      </c>
      <c r="H4892" s="1">
        <v>1</v>
      </c>
      <c r="I4892" s="1" t="s">
        <v>26</v>
      </c>
      <c r="J4892" s="1" t="s">
        <v>93</v>
      </c>
      <c r="K4892" s="6">
        <v>7864.1</v>
      </c>
      <c r="L4892" s="6">
        <v>786.41</v>
      </c>
      <c r="M4892" s="1">
        <v>10</v>
      </c>
      <c r="N4892" s="8">
        <v>45481</v>
      </c>
      <c r="O4892" s="4" t="str">
        <f t="shared" si="229"/>
        <v>July 2024</v>
      </c>
      <c r="P4892" s="1" t="s">
        <v>79</v>
      </c>
      <c r="Q4892" s="1" t="s">
        <v>107</v>
      </c>
      <c r="R4892" s="6">
        <v>81.180000000000007</v>
      </c>
      <c r="S4892" s="6">
        <f t="shared" si="230"/>
        <v>7945.2800000000007</v>
      </c>
    </row>
    <row r="4893" spans="1:19" x14ac:dyDescent="0.35">
      <c r="A4893" s="1">
        <v>1295</v>
      </c>
      <c r="B4893" s="1">
        <v>19</v>
      </c>
      <c r="C4893" s="1" t="str">
        <f t="shared" si="228"/>
        <v>Young</v>
      </c>
      <c r="D4893" s="1" t="s">
        <v>16</v>
      </c>
      <c r="E4893" s="1" t="s">
        <v>17</v>
      </c>
      <c r="F4893" s="1" t="s">
        <v>18</v>
      </c>
      <c r="G4893" s="1" t="s">
        <v>19</v>
      </c>
      <c r="H4893" s="1">
        <v>2</v>
      </c>
      <c r="I4893" s="1" t="s">
        <v>20</v>
      </c>
      <c r="J4893" s="1" t="s">
        <v>42</v>
      </c>
      <c r="K4893" s="6">
        <v>4747.1400000000003</v>
      </c>
      <c r="L4893" s="6">
        <v>791.19</v>
      </c>
      <c r="M4893" s="1">
        <v>6</v>
      </c>
      <c r="N4893" s="8">
        <v>45481</v>
      </c>
      <c r="O4893" s="4" t="str">
        <f t="shared" si="229"/>
        <v>July 2024</v>
      </c>
      <c r="P4893" s="1" t="s">
        <v>28</v>
      </c>
      <c r="Q4893" s="1"/>
      <c r="R4893" s="6">
        <v>0</v>
      </c>
      <c r="S4893" s="6">
        <f t="shared" si="230"/>
        <v>4747.1400000000003</v>
      </c>
    </row>
    <row r="4894" spans="1:19" x14ac:dyDescent="0.35">
      <c r="A4894" s="1">
        <v>15260</v>
      </c>
      <c r="B4894" s="1">
        <v>20</v>
      </c>
      <c r="C4894" s="1" t="str">
        <f t="shared" si="228"/>
        <v>Young</v>
      </c>
      <c r="D4894" s="1" t="s">
        <v>16</v>
      </c>
      <c r="E4894" s="1" t="s">
        <v>33</v>
      </c>
      <c r="F4894" s="1" t="s">
        <v>77</v>
      </c>
      <c r="G4894" s="1" t="s">
        <v>86</v>
      </c>
      <c r="H4894" s="1">
        <v>5</v>
      </c>
      <c r="I4894" s="1" t="s">
        <v>20</v>
      </c>
      <c r="J4894" s="1" t="s">
        <v>83</v>
      </c>
      <c r="K4894" s="6">
        <v>1805.9</v>
      </c>
      <c r="L4894" s="6">
        <v>361.18</v>
      </c>
      <c r="M4894" s="1">
        <v>5</v>
      </c>
      <c r="N4894" s="8">
        <v>45481</v>
      </c>
      <c r="O4894" s="4" t="str">
        <f t="shared" si="229"/>
        <v>July 2024</v>
      </c>
      <c r="P4894" s="1" t="s">
        <v>84</v>
      </c>
      <c r="Q4894" s="1" t="s">
        <v>102</v>
      </c>
      <c r="R4894" s="6">
        <v>171.2</v>
      </c>
      <c r="S4894" s="6">
        <f t="shared" si="230"/>
        <v>1977.1000000000001</v>
      </c>
    </row>
    <row r="4895" spans="1:19" x14ac:dyDescent="0.35">
      <c r="A4895" s="1">
        <v>12726</v>
      </c>
      <c r="B4895" s="1">
        <v>22</v>
      </c>
      <c r="C4895" s="1" t="str">
        <f t="shared" si="228"/>
        <v>Young</v>
      </c>
      <c r="D4895" s="1" t="s">
        <v>38</v>
      </c>
      <c r="E4895" s="1" t="s">
        <v>17</v>
      </c>
      <c r="F4895" s="1" t="s">
        <v>18</v>
      </c>
      <c r="G4895" s="1" t="s">
        <v>81</v>
      </c>
      <c r="H4895" s="1">
        <v>5</v>
      </c>
      <c r="I4895" s="1" t="s">
        <v>20</v>
      </c>
      <c r="J4895" s="1" t="s">
        <v>93</v>
      </c>
      <c r="K4895" s="6">
        <v>11396.8</v>
      </c>
      <c r="L4895" s="6">
        <v>1139.68</v>
      </c>
      <c r="M4895" s="1">
        <v>10</v>
      </c>
      <c r="N4895" s="8">
        <v>45481</v>
      </c>
      <c r="O4895" s="4" t="str">
        <f t="shared" si="229"/>
        <v>July 2024</v>
      </c>
      <c r="P4895" s="1" t="s">
        <v>22</v>
      </c>
      <c r="Q4895" s="1" t="s">
        <v>37</v>
      </c>
      <c r="R4895" s="6">
        <v>28.68</v>
      </c>
      <c r="S4895" s="6">
        <f t="shared" si="230"/>
        <v>11425.48</v>
      </c>
    </row>
    <row r="4896" spans="1:19" x14ac:dyDescent="0.35">
      <c r="A4896" s="1">
        <v>19277</v>
      </c>
      <c r="B4896" s="1">
        <v>23</v>
      </c>
      <c r="C4896" s="1" t="str">
        <f t="shared" si="228"/>
        <v>Young</v>
      </c>
      <c r="D4896" s="1" t="s">
        <v>16</v>
      </c>
      <c r="E4896" s="1" t="s">
        <v>17</v>
      </c>
      <c r="F4896" s="1" t="s">
        <v>24</v>
      </c>
      <c r="G4896" s="1" t="s">
        <v>85</v>
      </c>
      <c r="H4896" s="1">
        <v>1</v>
      </c>
      <c r="I4896" s="1" t="s">
        <v>26</v>
      </c>
      <c r="J4896" s="1" t="s">
        <v>93</v>
      </c>
      <c r="K4896" s="6">
        <v>7864.1</v>
      </c>
      <c r="L4896" s="6">
        <v>786.41</v>
      </c>
      <c r="M4896" s="1">
        <v>10</v>
      </c>
      <c r="N4896" s="8">
        <v>45481</v>
      </c>
      <c r="O4896" s="4" t="str">
        <f t="shared" si="229"/>
        <v>July 2024</v>
      </c>
      <c r="P4896" s="1" t="s">
        <v>22</v>
      </c>
      <c r="Q4896" s="1"/>
      <c r="R4896" s="6">
        <v>0</v>
      </c>
      <c r="S4896" s="6">
        <f t="shared" si="230"/>
        <v>7864.1</v>
      </c>
    </row>
    <row r="4897" spans="1:19" x14ac:dyDescent="0.35">
      <c r="A4897" s="1">
        <v>9498</v>
      </c>
      <c r="B4897" s="1">
        <v>25</v>
      </c>
      <c r="C4897" s="1" t="str">
        <f t="shared" si="228"/>
        <v>Young</v>
      </c>
      <c r="D4897" s="1" t="s">
        <v>16</v>
      </c>
      <c r="E4897" s="1" t="s">
        <v>17</v>
      </c>
      <c r="F4897" s="1" t="s">
        <v>24</v>
      </c>
      <c r="G4897" s="1" t="s">
        <v>25</v>
      </c>
      <c r="H4897" s="1">
        <v>3</v>
      </c>
      <c r="I4897" s="1" t="s">
        <v>26</v>
      </c>
      <c r="J4897" s="1" t="s">
        <v>27</v>
      </c>
      <c r="K4897" s="6">
        <v>247.03</v>
      </c>
      <c r="L4897" s="6">
        <v>247.03</v>
      </c>
      <c r="M4897" s="1">
        <v>1</v>
      </c>
      <c r="N4897" s="8">
        <v>45481</v>
      </c>
      <c r="O4897" s="4" t="str">
        <f t="shared" si="229"/>
        <v>July 2024</v>
      </c>
      <c r="P4897" s="1" t="s">
        <v>32</v>
      </c>
      <c r="Q4897" s="1"/>
      <c r="R4897" s="6">
        <v>0</v>
      </c>
      <c r="S4897" s="6">
        <f t="shared" si="230"/>
        <v>247.03</v>
      </c>
    </row>
    <row r="4898" spans="1:19" x14ac:dyDescent="0.35">
      <c r="A4898" s="1">
        <v>15986</v>
      </c>
      <c r="B4898" s="1">
        <v>27</v>
      </c>
      <c r="C4898" s="1" t="str">
        <f t="shared" si="228"/>
        <v>Young</v>
      </c>
      <c r="D4898" s="1" t="s">
        <v>16</v>
      </c>
      <c r="E4898" s="1" t="s">
        <v>17</v>
      </c>
      <c r="F4898" s="1" t="s">
        <v>18</v>
      </c>
      <c r="G4898" s="1" t="s">
        <v>81</v>
      </c>
      <c r="H4898" s="1">
        <v>5</v>
      </c>
      <c r="I4898" s="1" t="s">
        <v>20</v>
      </c>
      <c r="J4898" s="1" t="s">
        <v>93</v>
      </c>
      <c r="K4898" s="6">
        <v>11396.8</v>
      </c>
      <c r="L4898" s="6">
        <v>1139.68</v>
      </c>
      <c r="M4898" s="1">
        <v>10</v>
      </c>
      <c r="N4898" s="8">
        <v>45481</v>
      </c>
      <c r="O4898" s="4" t="str">
        <f t="shared" si="229"/>
        <v>July 2024</v>
      </c>
      <c r="P4898" s="1" t="s">
        <v>84</v>
      </c>
      <c r="Q4898" s="1" t="s">
        <v>95</v>
      </c>
      <c r="R4898" s="6">
        <v>73.02</v>
      </c>
      <c r="S4898" s="6">
        <f t="shared" si="230"/>
        <v>11469.82</v>
      </c>
    </row>
    <row r="4899" spans="1:19" x14ac:dyDescent="0.35">
      <c r="A4899" s="1">
        <v>1511</v>
      </c>
      <c r="B4899" s="1">
        <v>29</v>
      </c>
      <c r="C4899" s="1" t="str">
        <f t="shared" si="228"/>
        <v>Young</v>
      </c>
      <c r="D4899" s="1" t="s">
        <v>16</v>
      </c>
      <c r="E4899" s="1" t="s">
        <v>17</v>
      </c>
      <c r="F4899" s="1" t="s">
        <v>30</v>
      </c>
      <c r="G4899" s="1" t="s">
        <v>31</v>
      </c>
      <c r="H4899" s="1">
        <v>3</v>
      </c>
      <c r="I4899" s="1" t="s">
        <v>26</v>
      </c>
      <c r="J4899" s="1" t="s">
        <v>27</v>
      </c>
      <c r="K4899" s="6">
        <v>3711.68</v>
      </c>
      <c r="L4899" s="6">
        <v>463.96</v>
      </c>
      <c r="M4899" s="1">
        <v>8</v>
      </c>
      <c r="N4899" s="8">
        <v>45481</v>
      </c>
      <c r="O4899" s="4" t="str">
        <f t="shared" si="229"/>
        <v>July 2024</v>
      </c>
      <c r="P4899" s="1" t="s">
        <v>22</v>
      </c>
      <c r="Q4899" s="1" t="s">
        <v>43</v>
      </c>
      <c r="R4899" s="6">
        <v>81.14</v>
      </c>
      <c r="S4899" s="6">
        <f t="shared" si="230"/>
        <v>3792.8199999999997</v>
      </c>
    </row>
    <row r="4900" spans="1:19" x14ac:dyDescent="0.35">
      <c r="A4900" s="1">
        <v>4039</v>
      </c>
      <c r="B4900" s="1">
        <v>30</v>
      </c>
      <c r="C4900" s="1" t="str">
        <f t="shared" si="228"/>
        <v>Young</v>
      </c>
      <c r="D4900" s="1" t="s">
        <v>38</v>
      </c>
      <c r="E4900" s="1" t="s">
        <v>17</v>
      </c>
      <c r="F4900" s="1" t="s">
        <v>18</v>
      </c>
      <c r="G4900" s="1" t="s">
        <v>36</v>
      </c>
      <c r="H4900" s="1">
        <v>5</v>
      </c>
      <c r="I4900" s="1" t="s">
        <v>20</v>
      </c>
      <c r="J4900" s="1" t="s">
        <v>27</v>
      </c>
      <c r="K4900" s="6">
        <v>166</v>
      </c>
      <c r="L4900" s="6">
        <v>20.75</v>
      </c>
      <c r="M4900" s="1">
        <v>8</v>
      </c>
      <c r="N4900" s="8">
        <v>45481</v>
      </c>
      <c r="O4900" s="4" t="str">
        <f t="shared" si="229"/>
        <v>July 2024</v>
      </c>
      <c r="P4900" s="1" t="s">
        <v>32</v>
      </c>
      <c r="Q4900" s="1"/>
      <c r="R4900" s="6">
        <v>0</v>
      </c>
      <c r="S4900" s="6">
        <f t="shared" si="230"/>
        <v>166</v>
      </c>
    </row>
    <row r="4901" spans="1:19" x14ac:dyDescent="0.35">
      <c r="A4901" s="1">
        <v>8064</v>
      </c>
      <c r="B4901" s="1">
        <v>30</v>
      </c>
      <c r="C4901" s="1" t="str">
        <f t="shared" si="228"/>
        <v>Young</v>
      </c>
      <c r="D4901" s="1" t="s">
        <v>16</v>
      </c>
      <c r="E4901" s="1" t="s">
        <v>33</v>
      </c>
      <c r="F4901" s="1" t="s">
        <v>18</v>
      </c>
      <c r="G4901" s="1" t="s">
        <v>19</v>
      </c>
      <c r="H4901" s="1">
        <v>2</v>
      </c>
      <c r="I4901" s="1" t="s">
        <v>26</v>
      </c>
      <c r="J4901" s="1" t="s">
        <v>27</v>
      </c>
      <c r="K4901" s="6">
        <v>6329.52</v>
      </c>
      <c r="L4901" s="6">
        <v>791.19</v>
      </c>
      <c r="M4901" s="1">
        <v>8</v>
      </c>
      <c r="N4901" s="8">
        <v>45481</v>
      </c>
      <c r="O4901" s="4" t="str">
        <f t="shared" si="229"/>
        <v>July 2024</v>
      </c>
      <c r="P4901" s="1" t="s">
        <v>28</v>
      </c>
      <c r="Q4901" s="1" t="s">
        <v>45</v>
      </c>
      <c r="R4901" s="6">
        <v>39.83</v>
      </c>
      <c r="S4901" s="6">
        <f t="shared" si="230"/>
        <v>6369.35</v>
      </c>
    </row>
    <row r="4902" spans="1:19" x14ac:dyDescent="0.35">
      <c r="A4902" s="1">
        <v>7579</v>
      </c>
      <c r="B4902" s="1">
        <v>33</v>
      </c>
      <c r="C4902" s="1" t="str">
        <f t="shared" si="228"/>
        <v>Young</v>
      </c>
      <c r="D4902" s="1" t="s">
        <v>16</v>
      </c>
      <c r="E4902" s="1" t="s">
        <v>17</v>
      </c>
      <c r="F4902" s="1" t="s">
        <v>30</v>
      </c>
      <c r="G4902" s="1" t="s">
        <v>31</v>
      </c>
      <c r="H4902" s="1">
        <v>3</v>
      </c>
      <c r="I4902" s="1" t="s">
        <v>26</v>
      </c>
      <c r="J4902" s="1" t="s">
        <v>34</v>
      </c>
      <c r="K4902" s="6">
        <v>463.96</v>
      </c>
      <c r="L4902" s="6">
        <v>463.96</v>
      </c>
      <c r="M4902" s="1">
        <v>1</v>
      </c>
      <c r="N4902" s="8">
        <v>45481</v>
      </c>
      <c r="O4902" s="4" t="str">
        <f t="shared" si="229"/>
        <v>July 2024</v>
      </c>
      <c r="P4902" s="1" t="s">
        <v>28</v>
      </c>
      <c r="Q4902" s="1" t="s">
        <v>50</v>
      </c>
      <c r="R4902" s="6">
        <v>39.68</v>
      </c>
      <c r="S4902" s="6">
        <f t="shared" si="230"/>
        <v>503.64</v>
      </c>
    </row>
    <row r="4903" spans="1:19" x14ac:dyDescent="0.35">
      <c r="A4903" s="1">
        <v>4324</v>
      </c>
      <c r="B4903" s="1">
        <v>34</v>
      </c>
      <c r="C4903" s="1" t="str">
        <f t="shared" si="228"/>
        <v>Young</v>
      </c>
      <c r="D4903" s="1" t="s">
        <v>38</v>
      </c>
      <c r="E4903" s="1" t="s">
        <v>17</v>
      </c>
      <c r="F4903" s="1" t="s">
        <v>40</v>
      </c>
      <c r="G4903" s="1" t="s">
        <v>41</v>
      </c>
      <c r="H4903" s="1">
        <v>3</v>
      </c>
      <c r="I4903" s="1" t="s">
        <v>20</v>
      </c>
      <c r="J4903" s="1" t="s">
        <v>21</v>
      </c>
      <c r="K4903" s="6">
        <v>1689.66</v>
      </c>
      <c r="L4903" s="6">
        <v>844.83</v>
      </c>
      <c r="M4903" s="1">
        <v>2</v>
      </c>
      <c r="N4903" s="8">
        <v>45481</v>
      </c>
      <c r="O4903" s="4" t="str">
        <f t="shared" si="229"/>
        <v>July 2024</v>
      </c>
      <c r="P4903" s="1" t="s">
        <v>32</v>
      </c>
      <c r="Q4903" s="1" t="s">
        <v>52</v>
      </c>
      <c r="R4903" s="6">
        <v>45.61</v>
      </c>
      <c r="S4903" s="6">
        <f t="shared" si="230"/>
        <v>1735.27</v>
      </c>
    </row>
    <row r="4904" spans="1:19" x14ac:dyDescent="0.35">
      <c r="A4904" s="1">
        <v>7367</v>
      </c>
      <c r="B4904" s="1">
        <v>35</v>
      </c>
      <c r="C4904" s="1" t="str">
        <f t="shared" si="228"/>
        <v>Young</v>
      </c>
      <c r="D4904" s="1" t="s">
        <v>16</v>
      </c>
      <c r="E4904" s="1" t="s">
        <v>17</v>
      </c>
      <c r="F4904" s="1" t="s">
        <v>40</v>
      </c>
      <c r="G4904" s="1" t="s">
        <v>41</v>
      </c>
      <c r="H4904" s="1">
        <v>3</v>
      </c>
      <c r="I4904" s="1" t="s">
        <v>26</v>
      </c>
      <c r="J4904" s="1" t="s">
        <v>27</v>
      </c>
      <c r="K4904" s="6">
        <v>4224.1499999999996</v>
      </c>
      <c r="L4904" s="6">
        <v>844.83</v>
      </c>
      <c r="M4904" s="1">
        <v>5</v>
      </c>
      <c r="N4904" s="8">
        <v>45481</v>
      </c>
      <c r="O4904" s="4" t="str">
        <f t="shared" si="229"/>
        <v>July 2024</v>
      </c>
      <c r="P4904" s="1" t="s">
        <v>32</v>
      </c>
      <c r="Q4904" s="1" t="s">
        <v>73</v>
      </c>
      <c r="R4904" s="6">
        <v>57.92</v>
      </c>
      <c r="S4904" s="6">
        <f t="shared" si="230"/>
        <v>4282.07</v>
      </c>
    </row>
    <row r="4905" spans="1:19" x14ac:dyDescent="0.35">
      <c r="A4905" s="1">
        <v>9481</v>
      </c>
      <c r="B4905" s="1">
        <v>35</v>
      </c>
      <c r="C4905" s="1" t="str">
        <f t="shared" si="228"/>
        <v>Young</v>
      </c>
      <c r="D4905" s="1" t="s">
        <v>38</v>
      </c>
      <c r="E4905" s="1" t="s">
        <v>33</v>
      </c>
      <c r="F4905" s="1" t="s">
        <v>40</v>
      </c>
      <c r="G4905" s="1" t="s">
        <v>41</v>
      </c>
      <c r="H4905" s="1">
        <v>3</v>
      </c>
      <c r="I4905" s="1" t="s">
        <v>20</v>
      </c>
      <c r="J4905" s="1" t="s">
        <v>34</v>
      </c>
      <c r="K4905" s="6">
        <v>4224.1499999999996</v>
      </c>
      <c r="L4905" s="6">
        <v>844.83</v>
      </c>
      <c r="M4905" s="1">
        <v>5</v>
      </c>
      <c r="N4905" s="8">
        <v>45481</v>
      </c>
      <c r="O4905" s="4" t="str">
        <f t="shared" si="229"/>
        <v>July 2024</v>
      </c>
      <c r="P4905" s="1" t="s">
        <v>22</v>
      </c>
      <c r="Q4905" s="1" t="s">
        <v>53</v>
      </c>
      <c r="R4905" s="6">
        <v>54</v>
      </c>
      <c r="S4905" s="6">
        <f t="shared" si="230"/>
        <v>4278.1499999999996</v>
      </c>
    </row>
    <row r="4906" spans="1:19" x14ac:dyDescent="0.35">
      <c r="A4906" s="1">
        <v>15346</v>
      </c>
      <c r="B4906" s="1">
        <v>35</v>
      </c>
      <c r="C4906" s="1" t="str">
        <f t="shared" si="228"/>
        <v>Young</v>
      </c>
      <c r="D4906" s="1" t="s">
        <v>38</v>
      </c>
      <c r="E4906" s="1" t="s">
        <v>17</v>
      </c>
      <c r="F4906" s="1" t="s">
        <v>18</v>
      </c>
      <c r="G4906" s="1" t="s">
        <v>81</v>
      </c>
      <c r="H4906" s="1">
        <v>3</v>
      </c>
      <c r="I4906" s="1" t="s">
        <v>26</v>
      </c>
      <c r="J4906" s="1" t="s">
        <v>21</v>
      </c>
      <c r="K4906" s="6">
        <v>3419.04</v>
      </c>
      <c r="L4906" s="6">
        <v>1139.68</v>
      </c>
      <c r="M4906" s="1">
        <v>3</v>
      </c>
      <c r="N4906" s="8">
        <v>45481</v>
      </c>
      <c r="O4906" s="4" t="str">
        <f t="shared" si="229"/>
        <v>July 2024</v>
      </c>
      <c r="P4906" s="1" t="s">
        <v>79</v>
      </c>
      <c r="Q4906" s="1"/>
      <c r="R4906" s="6">
        <v>0</v>
      </c>
      <c r="S4906" s="6">
        <f t="shared" si="230"/>
        <v>3419.04</v>
      </c>
    </row>
    <row r="4907" spans="1:19" x14ac:dyDescent="0.35">
      <c r="A4907" s="1">
        <v>17227</v>
      </c>
      <c r="B4907" s="1">
        <v>35</v>
      </c>
      <c r="C4907" s="1" t="str">
        <f t="shared" si="228"/>
        <v>Young</v>
      </c>
      <c r="D4907" s="1" t="s">
        <v>38</v>
      </c>
      <c r="E4907" s="1" t="s">
        <v>17</v>
      </c>
      <c r="F4907" s="1" t="s">
        <v>40</v>
      </c>
      <c r="G4907" s="1" t="s">
        <v>88</v>
      </c>
      <c r="H4907" s="1">
        <v>3</v>
      </c>
      <c r="I4907" s="1" t="s">
        <v>26</v>
      </c>
      <c r="J4907" s="1" t="s">
        <v>83</v>
      </c>
      <c r="K4907" s="6">
        <v>3216.5</v>
      </c>
      <c r="L4907" s="6">
        <v>459.5</v>
      </c>
      <c r="M4907" s="1">
        <v>7</v>
      </c>
      <c r="N4907" s="8">
        <v>45481</v>
      </c>
      <c r="O4907" s="4" t="str">
        <f t="shared" si="229"/>
        <v>July 2024</v>
      </c>
      <c r="P4907" s="1" t="s">
        <v>79</v>
      </c>
      <c r="Q4907" s="1" t="s">
        <v>82</v>
      </c>
      <c r="R4907" s="6">
        <v>69.19</v>
      </c>
      <c r="S4907" s="6">
        <f t="shared" si="230"/>
        <v>3285.69</v>
      </c>
    </row>
    <row r="4908" spans="1:19" x14ac:dyDescent="0.35">
      <c r="A4908" s="1">
        <v>13482</v>
      </c>
      <c r="B4908" s="1">
        <v>36</v>
      </c>
      <c r="C4908" s="1" t="str">
        <f t="shared" si="228"/>
        <v>Middle-Aged</v>
      </c>
      <c r="D4908" s="1" t="s">
        <v>38</v>
      </c>
      <c r="E4908" s="1" t="s">
        <v>33</v>
      </c>
      <c r="F4908" s="1" t="s">
        <v>77</v>
      </c>
      <c r="G4908" s="1" t="s">
        <v>86</v>
      </c>
      <c r="H4908" s="1">
        <v>5</v>
      </c>
      <c r="I4908" s="1" t="s">
        <v>20</v>
      </c>
      <c r="J4908" s="1" t="s">
        <v>83</v>
      </c>
      <c r="K4908" s="6">
        <v>361.18</v>
      </c>
      <c r="L4908" s="6">
        <v>361.18</v>
      </c>
      <c r="M4908" s="1">
        <v>1</v>
      </c>
      <c r="N4908" s="8">
        <v>45481</v>
      </c>
      <c r="O4908" s="4" t="str">
        <f t="shared" si="229"/>
        <v>July 2024</v>
      </c>
      <c r="P4908" s="1" t="s">
        <v>79</v>
      </c>
      <c r="Q4908" s="1" t="s">
        <v>95</v>
      </c>
      <c r="R4908" s="6">
        <v>70.77</v>
      </c>
      <c r="S4908" s="6">
        <f t="shared" si="230"/>
        <v>431.95</v>
      </c>
    </row>
    <row r="4909" spans="1:19" x14ac:dyDescent="0.35">
      <c r="A4909" s="1">
        <v>5545</v>
      </c>
      <c r="B4909" s="1">
        <v>37</v>
      </c>
      <c r="C4909" s="1" t="str">
        <f t="shared" si="228"/>
        <v>Middle-Aged</v>
      </c>
      <c r="D4909" s="1" t="s">
        <v>16</v>
      </c>
      <c r="E4909" s="1" t="s">
        <v>17</v>
      </c>
      <c r="F4909" s="1" t="s">
        <v>30</v>
      </c>
      <c r="G4909" s="1" t="s">
        <v>31</v>
      </c>
      <c r="H4909" s="1">
        <v>3</v>
      </c>
      <c r="I4909" s="1" t="s">
        <v>26</v>
      </c>
      <c r="J4909" s="1" t="s">
        <v>27</v>
      </c>
      <c r="K4909" s="6">
        <v>4175.6400000000003</v>
      </c>
      <c r="L4909" s="6">
        <v>463.96</v>
      </c>
      <c r="M4909" s="1">
        <v>9</v>
      </c>
      <c r="N4909" s="8">
        <v>45481</v>
      </c>
      <c r="O4909" s="4" t="str">
        <f t="shared" si="229"/>
        <v>July 2024</v>
      </c>
      <c r="P4909" s="1" t="s">
        <v>22</v>
      </c>
      <c r="Q4909" s="1" t="s">
        <v>52</v>
      </c>
      <c r="R4909" s="6">
        <v>6.2</v>
      </c>
      <c r="S4909" s="6">
        <f t="shared" si="230"/>
        <v>4181.84</v>
      </c>
    </row>
    <row r="4910" spans="1:19" x14ac:dyDescent="0.35">
      <c r="A4910" s="1">
        <v>16076</v>
      </c>
      <c r="B4910" s="1">
        <v>37</v>
      </c>
      <c r="C4910" s="1" t="str">
        <f t="shared" si="228"/>
        <v>Middle-Aged</v>
      </c>
      <c r="D4910" s="1" t="s">
        <v>16</v>
      </c>
      <c r="E4910" s="1" t="s">
        <v>33</v>
      </c>
      <c r="F4910" s="1" t="s">
        <v>77</v>
      </c>
      <c r="G4910" s="1" t="s">
        <v>86</v>
      </c>
      <c r="H4910" s="1">
        <v>4</v>
      </c>
      <c r="I4910" s="1" t="s">
        <v>20</v>
      </c>
      <c r="J4910" s="1" t="s">
        <v>93</v>
      </c>
      <c r="K4910" s="6">
        <v>3250.62</v>
      </c>
      <c r="L4910" s="6">
        <v>361.18</v>
      </c>
      <c r="M4910" s="1">
        <v>9</v>
      </c>
      <c r="N4910" s="8">
        <v>45481</v>
      </c>
      <c r="O4910" s="4" t="str">
        <f t="shared" si="229"/>
        <v>July 2024</v>
      </c>
      <c r="P4910" s="1" t="s">
        <v>22</v>
      </c>
      <c r="Q4910" s="1" t="s">
        <v>97</v>
      </c>
      <c r="R4910" s="6">
        <v>90.56</v>
      </c>
      <c r="S4910" s="6">
        <f t="shared" si="230"/>
        <v>3341.18</v>
      </c>
    </row>
    <row r="4911" spans="1:19" x14ac:dyDescent="0.35">
      <c r="A4911" s="1">
        <v>17800</v>
      </c>
      <c r="B4911" s="1">
        <v>38</v>
      </c>
      <c r="C4911" s="1" t="str">
        <f t="shared" si="228"/>
        <v>Middle-Aged</v>
      </c>
      <c r="D4911" s="1" t="s">
        <v>38</v>
      </c>
      <c r="E4911" s="1" t="s">
        <v>17</v>
      </c>
      <c r="F4911" s="1" t="s">
        <v>24</v>
      </c>
      <c r="G4911" s="1" t="s">
        <v>85</v>
      </c>
      <c r="H4911" s="1">
        <v>3</v>
      </c>
      <c r="I4911" s="1" t="s">
        <v>26</v>
      </c>
      <c r="J4911" s="1" t="s">
        <v>83</v>
      </c>
      <c r="K4911" s="6">
        <v>7077.69</v>
      </c>
      <c r="L4911" s="6">
        <v>786.41</v>
      </c>
      <c r="M4911" s="1">
        <v>9</v>
      </c>
      <c r="N4911" s="8">
        <v>45481</v>
      </c>
      <c r="O4911" s="4" t="str">
        <f t="shared" si="229"/>
        <v>July 2024</v>
      </c>
      <c r="P4911" s="1" t="s">
        <v>79</v>
      </c>
      <c r="Q4911" s="1" t="s">
        <v>110</v>
      </c>
      <c r="R4911" s="6">
        <v>116.25</v>
      </c>
      <c r="S4911" s="6">
        <f t="shared" si="230"/>
        <v>7193.94</v>
      </c>
    </row>
    <row r="4912" spans="1:19" x14ac:dyDescent="0.35">
      <c r="A4912" s="1">
        <v>17870</v>
      </c>
      <c r="B4912" s="1">
        <v>38</v>
      </c>
      <c r="C4912" s="1" t="str">
        <f t="shared" si="228"/>
        <v>Middle-Aged</v>
      </c>
      <c r="D4912" s="1" t="s">
        <v>16</v>
      </c>
      <c r="E4912" s="1" t="s">
        <v>33</v>
      </c>
      <c r="F4912" s="1" t="s">
        <v>18</v>
      </c>
      <c r="G4912" s="1" t="s">
        <v>81</v>
      </c>
      <c r="H4912" s="1">
        <v>4</v>
      </c>
      <c r="I4912" s="1" t="s">
        <v>20</v>
      </c>
      <c r="J4912" s="1" t="s">
        <v>21</v>
      </c>
      <c r="K4912" s="6">
        <v>10257.120000000001</v>
      </c>
      <c r="L4912" s="6">
        <v>1139.68</v>
      </c>
      <c r="M4912" s="1">
        <v>9</v>
      </c>
      <c r="N4912" s="8">
        <v>45481</v>
      </c>
      <c r="O4912" s="4" t="str">
        <f t="shared" si="229"/>
        <v>July 2024</v>
      </c>
      <c r="P4912" s="1" t="s">
        <v>79</v>
      </c>
      <c r="Q4912" s="1" t="s">
        <v>92</v>
      </c>
      <c r="R4912" s="6">
        <v>36.51</v>
      </c>
      <c r="S4912" s="6">
        <f t="shared" si="230"/>
        <v>10293.630000000001</v>
      </c>
    </row>
    <row r="4913" spans="1:19" x14ac:dyDescent="0.35">
      <c r="A4913" s="1">
        <v>18510</v>
      </c>
      <c r="B4913" s="1">
        <v>38</v>
      </c>
      <c r="C4913" s="1" t="str">
        <f t="shared" si="228"/>
        <v>Middle-Aged</v>
      </c>
      <c r="D4913" s="1" t="s">
        <v>38</v>
      </c>
      <c r="E4913" s="1" t="s">
        <v>33</v>
      </c>
      <c r="F4913" s="1" t="s">
        <v>24</v>
      </c>
      <c r="G4913" s="1" t="s">
        <v>85</v>
      </c>
      <c r="H4913" s="1">
        <v>5</v>
      </c>
      <c r="I4913" s="1" t="s">
        <v>20</v>
      </c>
      <c r="J4913" s="1" t="s">
        <v>83</v>
      </c>
      <c r="K4913" s="6">
        <v>1572.82</v>
      </c>
      <c r="L4913" s="6">
        <v>786.41</v>
      </c>
      <c r="M4913" s="1">
        <v>2</v>
      </c>
      <c r="N4913" s="8">
        <v>45481</v>
      </c>
      <c r="O4913" s="4" t="str">
        <f t="shared" si="229"/>
        <v>July 2024</v>
      </c>
      <c r="P4913" s="1" t="s">
        <v>22</v>
      </c>
      <c r="Q4913" s="1" t="s">
        <v>29</v>
      </c>
      <c r="R4913" s="6">
        <v>19.420000000000002</v>
      </c>
      <c r="S4913" s="6">
        <f t="shared" si="230"/>
        <v>1592.24</v>
      </c>
    </row>
    <row r="4914" spans="1:19" x14ac:dyDescent="0.35">
      <c r="A4914" s="1">
        <v>5771</v>
      </c>
      <c r="B4914" s="1">
        <v>39</v>
      </c>
      <c r="C4914" s="1" t="str">
        <f t="shared" si="228"/>
        <v>Middle-Aged</v>
      </c>
      <c r="D4914" s="1" t="s">
        <v>16</v>
      </c>
      <c r="E4914" s="1" t="s">
        <v>17</v>
      </c>
      <c r="F4914" s="1" t="s">
        <v>24</v>
      </c>
      <c r="G4914" s="1" t="s">
        <v>25</v>
      </c>
      <c r="H4914" s="1">
        <v>3</v>
      </c>
      <c r="I4914" s="1" t="s">
        <v>26</v>
      </c>
      <c r="J4914" s="1" t="s">
        <v>42</v>
      </c>
      <c r="K4914" s="6">
        <v>1482.18</v>
      </c>
      <c r="L4914" s="6">
        <v>247.03</v>
      </c>
      <c r="M4914" s="1">
        <v>6</v>
      </c>
      <c r="N4914" s="8">
        <v>45481</v>
      </c>
      <c r="O4914" s="4" t="str">
        <f t="shared" si="229"/>
        <v>July 2024</v>
      </c>
      <c r="P4914" s="1" t="s">
        <v>28</v>
      </c>
      <c r="Q4914" s="1"/>
      <c r="R4914" s="6">
        <v>0</v>
      </c>
      <c r="S4914" s="6">
        <f t="shared" si="230"/>
        <v>1482.18</v>
      </c>
    </row>
    <row r="4915" spans="1:19" x14ac:dyDescent="0.35">
      <c r="A4915" s="1">
        <v>6082</v>
      </c>
      <c r="B4915" s="1">
        <v>40</v>
      </c>
      <c r="C4915" s="1" t="str">
        <f t="shared" si="228"/>
        <v>Middle-Aged</v>
      </c>
      <c r="D4915" s="1" t="s">
        <v>16</v>
      </c>
      <c r="E4915" s="1" t="s">
        <v>17</v>
      </c>
      <c r="F4915" s="1" t="s">
        <v>24</v>
      </c>
      <c r="G4915" s="1" t="s">
        <v>25</v>
      </c>
      <c r="H4915" s="1">
        <v>3</v>
      </c>
      <c r="I4915" s="1" t="s">
        <v>26</v>
      </c>
      <c r="J4915" s="1" t="s">
        <v>42</v>
      </c>
      <c r="K4915" s="6">
        <v>494.06</v>
      </c>
      <c r="L4915" s="6">
        <v>247.03</v>
      </c>
      <c r="M4915" s="1">
        <v>2</v>
      </c>
      <c r="N4915" s="8">
        <v>45481</v>
      </c>
      <c r="O4915" s="4" t="str">
        <f t="shared" si="229"/>
        <v>July 2024</v>
      </c>
      <c r="P4915" s="1" t="s">
        <v>28</v>
      </c>
      <c r="Q4915" s="1" t="s">
        <v>55</v>
      </c>
      <c r="R4915" s="6">
        <v>59.1</v>
      </c>
      <c r="S4915" s="6">
        <f t="shared" si="230"/>
        <v>553.16</v>
      </c>
    </row>
    <row r="4916" spans="1:19" x14ac:dyDescent="0.35">
      <c r="A4916" s="1">
        <v>13520</v>
      </c>
      <c r="B4916" s="1">
        <v>40</v>
      </c>
      <c r="C4916" s="1" t="str">
        <f t="shared" si="228"/>
        <v>Middle-Aged</v>
      </c>
      <c r="D4916" s="1" t="s">
        <v>16</v>
      </c>
      <c r="E4916" s="1" t="s">
        <v>17</v>
      </c>
      <c r="F4916" s="1" t="s">
        <v>40</v>
      </c>
      <c r="G4916" s="1" t="s">
        <v>88</v>
      </c>
      <c r="H4916" s="1">
        <v>4</v>
      </c>
      <c r="I4916" s="1" t="s">
        <v>26</v>
      </c>
      <c r="J4916" s="1" t="s">
        <v>93</v>
      </c>
      <c r="K4916" s="6">
        <v>3216.5</v>
      </c>
      <c r="L4916" s="6">
        <v>459.5</v>
      </c>
      <c r="M4916" s="1">
        <v>7</v>
      </c>
      <c r="N4916" s="8">
        <v>45481</v>
      </c>
      <c r="O4916" s="4" t="str">
        <f t="shared" si="229"/>
        <v>July 2024</v>
      </c>
      <c r="P4916" s="1" t="s">
        <v>22</v>
      </c>
      <c r="Q4916" s="1" t="s">
        <v>118</v>
      </c>
      <c r="R4916" s="6">
        <v>284.01</v>
      </c>
      <c r="S4916" s="6">
        <f t="shared" si="230"/>
        <v>3500.51</v>
      </c>
    </row>
    <row r="4917" spans="1:19" x14ac:dyDescent="0.35">
      <c r="A4917" s="1">
        <v>15582</v>
      </c>
      <c r="B4917" s="1">
        <v>40</v>
      </c>
      <c r="C4917" s="1" t="str">
        <f t="shared" si="228"/>
        <v>Middle-Aged</v>
      </c>
      <c r="D4917" s="1" t="s">
        <v>38</v>
      </c>
      <c r="E4917" s="1" t="s">
        <v>33</v>
      </c>
      <c r="F4917" s="1" t="s">
        <v>18</v>
      </c>
      <c r="G4917" s="1" t="s">
        <v>81</v>
      </c>
      <c r="H4917" s="1">
        <v>4</v>
      </c>
      <c r="I4917" s="1" t="s">
        <v>20</v>
      </c>
      <c r="J4917" s="1" t="s">
        <v>21</v>
      </c>
      <c r="K4917" s="6">
        <v>10257.120000000001</v>
      </c>
      <c r="L4917" s="6">
        <v>1139.68</v>
      </c>
      <c r="M4917" s="1">
        <v>9</v>
      </c>
      <c r="N4917" s="8">
        <v>45481</v>
      </c>
      <c r="O4917" s="4" t="str">
        <f t="shared" si="229"/>
        <v>July 2024</v>
      </c>
      <c r="P4917" s="1" t="s">
        <v>79</v>
      </c>
      <c r="Q4917" s="1"/>
      <c r="R4917" s="6">
        <v>0</v>
      </c>
      <c r="S4917" s="6">
        <f t="shared" si="230"/>
        <v>10257.120000000001</v>
      </c>
    </row>
    <row r="4918" spans="1:19" x14ac:dyDescent="0.35">
      <c r="A4918" s="1">
        <v>2246</v>
      </c>
      <c r="B4918" s="1">
        <v>42</v>
      </c>
      <c r="C4918" s="1" t="str">
        <f t="shared" si="228"/>
        <v>Middle-Aged</v>
      </c>
      <c r="D4918" s="1" t="s">
        <v>38</v>
      </c>
      <c r="E4918" s="1" t="s">
        <v>33</v>
      </c>
      <c r="F4918" s="1" t="s">
        <v>24</v>
      </c>
      <c r="G4918" s="1" t="s">
        <v>25</v>
      </c>
      <c r="H4918" s="1">
        <v>3</v>
      </c>
      <c r="I4918" s="1" t="s">
        <v>26</v>
      </c>
      <c r="J4918" s="1" t="s">
        <v>42</v>
      </c>
      <c r="K4918" s="6">
        <v>1235.1500000000001</v>
      </c>
      <c r="L4918" s="6">
        <v>247.03</v>
      </c>
      <c r="M4918" s="1">
        <v>5</v>
      </c>
      <c r="N4918" s="8">
        <v>45481</v>
      </c>
      <c r="O4918" s="4" t="str">
        <f t="shared" si="229"/>
        <v>July 2024</v>
      </c>
      <c r="P4918" s="1" t="s">
        <v>22</v>
      </c>
      <c r="Q4918" s="1"/>
      <c r="R4918" s="6">
        <v>0</v>
      </c>
      <c r="S4918" s="6">
        <f t="shared" si="230"/>
        <v>1235.1500000000001</v>
      </c>
    </row>
    <row r="4919" spans="1:19" x14ac:dyDescent="0.35">
      <c r="A4919" s="1">
        <v>8871</v>
      </c>
      <c r="B4919" s="1">
        <v>42</v>
      </c>
      <c r="C4919" s="1" t="str">
        <f t="shared" si="228"/>
        <v>Middle-Aged</v>
      </c>
      <c r="D4919" s="1" t="s">
        <v>16</v>
      </c>
      <c r="E4919" s="1" t="s">
        <v>33</v>
      </c>
      <c r="F4919" s="1" t="s">
        <v>24</v>
      </c>
      <c r="G4919" s="1" t="s">
        <v>25</v>
      </c>
      <c r="H4919" s="1">
        <v>3</v>
      </c>
      <c r="I4919" s="1" t="s">
        <v>20</v>
      </c>
      <c r="J4919" s="1" t="s">
        <v>42</v>
      </c>
      <c r="K4919" s="6">
        <v>494.06</v>
      </c>
      <c r="L4919" s="6">
        <v>247.03</v>
      </c>
      <c r="M4919" s="1">
        <v>2</v>
      </c>
      <c r="N4919" s="8">
        <v>45481</v>
      </c>
      <c r="O4919" s="4" t="str">
        <f t="shared" si="229"/>
        <v>July 2024</v>
      </c>
      <c r="P4919" s="1" t="s">
        <v>22</v>
      </c>
      <c r="Q4919" s="1"/>
      <c r="R4919" s="6">
        <v>0</v>
      </c>
      <c r="S4919" s="6">
        <f t="shared" si="230"/>
        <v>494.06</v>
      </c>
    </row>
    <row r="4920" spans="1:19" x14ac:dyDescent="0.35">
      <c r="A4920" s="1">
        <v>16367</v>
      </c>
      <c r="B4920" s="1">
        <v>42</v>
      </c>
      <c r="C4920" s="1" t="str">
        <f t="shared" si="228"/>
        <v>Middle-Aged</v>
      </c>
      <c r="D4920" s="1" t="s">
        <v>38</v>
      </c>
      <c r="E4920" s="1" t="s">
        <v>17</v>
      </c>
      <c r="F4920" s="1" t="s">
        <v>30</v>
      </c>
      <c r="G4920" s="1" t="s">
        <v>78</v>
      </c>
      <c r="H4920" s="1">
        <v>5</v>
      </c>
      <c r="I4920" s="1" t="s">
        <v>20</v>
      </c>
      <c r="J4920" s="1" t="s">
        <v>93</v>
      </c>
      <c r="K4920" s="6">
        <v>5394.56</v>
      </c>
      <c r="L4920" s="6">
        <v>674.32</v>
      </c>
      <c r="M4920" s="1">
        <v>8</v>
      </c>
      <c r="N4920" s="8">
        <v>45481</v>
      </c>
      <c r="O4920" s="4" t="str">
        <f t="shared" si="229"/>
        <v>July 2024</v>
      </c>
      <c r="P4920" s="1" t="s">
        <v>22</v>
      </c>
      <c r="Q4920" s="1" t="s">
        <v>118</v>
      </c>
      <c r="R4920" s="6">
        <v>189.03</v>
      </c>
      <c r="S4920" s="6">
        <f t="shared" si="230"/>
        <v>5583.59</v>
      </c>
    </row>
    <row r="4921" spans="1:19" x14ac:dyDescent="0.35">
      <c r="A4921" s="1">
        <v>16283</v>
      </c>
      <c r="B4921" s="1">
        <v>43</v>
      </c>
      <c r="C4921" s="1" t="str">
        <f t="shared" si="228"/>
        <v>Middle-Aged</v>
      </c>
      <c r="D4921" s="1" t="s">
        <v>38</v>
      </c>
      <c r="E4921" s="1" t="s">
        <v>17</v>
      </c>
      <c r="F4921" s="1" t="s">
        <v>40</v>
      </c>
      <c r="G4921" s="1" t="s">
        <v>88</v>
      </c>
      <c r="H4921" s="1">
        <v>4</v>
      </c>
      <c r="I4921" s="1" t="s">
        <v>26</v>
      </c>
      <c r="J4921" s="1" t="s">
        <v>93</v>
      </c>
      <c r="K4921" s="6">
        <v>4595</v>
      </c>
      <c r="L4921" s="6">
        <v>459.5</v>
      </c>
      <c r="M4921" s="1">
        <v>10</v>
      </c>
      <c r="N4921" s="8">
        <v>45481</v>
      </c>
      <c r="O4921" s="4" t="str">
        <f t="shared" si="229"/>
        <v>July 2024</v>
      </c>
      <c r="P4921" s="1" t="s">
        <v>22</v>
      </c>
      <c r="Q4921" s="1" t="s">
        <v>100</v>
      </c>
      <c r="R4921" s="6">
        <v>188.37</v>
      </c>
      <c r="S4921" s="6">
        <f t="shared" si="230"/>
        <v>4783.37</v>
      </c>
    </row>
    <row r="4922" spans="1:19" x14ac:dyDescent="0.35">
      <c r="A4922" s="1">
        <v>5131</v>
      </c>
      <c r="B4922" s="1">
        <v>45</v>
      </c>
      <c r="C4922" s="1" t="str">
        <f t="shared" si="228"/>
        <v>Middle-Aged</v>
      </c>
      <c r="D4922" s="1" t="s">
        <v>16</v>
      </c>
      <c r="E4922" s="1" t="s">
        <v>33</v>
      </c>
      <c r="F4922" s="1" t="s">
        <v>18</v>
      </c>
      <c r="G4922" s="1" t="s">
        <v>36</v>
      </c>
      <c r="H4922" s="1">
        <v>5</v>
      </c>
      <c r="I4922" s="1" t="s">
        <v>20</v>
      </c>
      <c r="J4922" s="1" t="s">
        <v>42</v>
      </c>
      <c r="K4922" s="6">
        <v>83</v>
      </c>
      <c r="L4922" s="6">
        <v>20.75</v>
      </c>
      <c r="M4922" s="1">
        <v>4</v>
      </c>
      <c r="N4922" s="8">
        <v>45481</v>
      </c>
      <c r="O4922" s="4" t="str">
        <f t="shared" si="229"/>
        <v>July 2024</v>
      </c>
      <c r="P4922" s="1" t="s">
        <v>28</v>
      </c>
      <c r="Q4922" s="1" t="s">
        <v>59</v>
      </c>
      <c r="R4922" s="6">
        <v>65.14</v>
      </c>
      <c r="S4922" s="6">
        <f t="shared" si="230"/>
        <v>148.13999999999999</v>
      </c>
    </row>
    <row r="4923" spans="1:19" x14ac:dyDescent="0.35">
      <c r="A4923" s="1">
        <v>14900</v>
      </c>
      <c r="B4923" s="1">
        <v>45</v>
      </c>
      <c r="C4923" s="1" t="str">
        <f t="shared" si="228"/>
        <v>Middle-Aged</v>
      </c>
      <c r="D4923" s="1" t="s">
        <v>16</v>
      </c>
      <c r="E4923" s="1" t="s">
        <v>17</v>
      </c>
      <c r="F4923" s="1" t="s">
        <v>77</v>
      </c>
      <c r="G4923" s="1" t="s">
        <v>86</v>
      </c>
      <c r="H4923" s="1">
        <v>1</v>
      </c>
      <c r="I4923" s="1" t="s">
        <v>20</v>
      </c>
      <c r="J4923" s="1" t="s">
        <v>83</v>
      </c>
      <c r="K4923" s="6">
        <v>3250.62</v>
      </c>
      <c r="L4923" s="6">
        <v>361.18</v>
      </c>
      <c r="M4923" s="1">
        <v>9</v>
      </c>
      <c r="N4923" s="8">
        <v>45481</v>
      </c>
      <c r="O4923" s="4" t="str">
        <f t="shared" si="229"/>
        <v>July 2024</v>
      </c>
      <c r="P4923" s="1" t="s">
        <v>84</v>
      </c>
      <c r="Q4923" s="1"/>
      <c r="R4923" s="6">
        <v>0</v>
      </c>
      <c r="S4923" s="6">
        <f t="shared" si="230"/>
        <v>3250.62</v>
      </c>
    </row>
    <row r="4924" spans="1:19" x14ac:dyDescent="0.35">
      <c r="A4924" s="1">
        <v>13889</v>
      </c>
      <c r="B4924" s="1">
        <v>48</v>
      </c>
      <c r="C4924" s="1" t="str">
        <f t="shared" si="228"/>
        <v>Middle-Aged</v>
      </c>
      <c r="D4924" s="1" t="s">
        <v>16</v>
      </c>
      <c r="E4924" s="1" t="s">
        <v>17</v>
      </c>
      <c r="F4924" s="1" t="s">
        <v>30</v>
      </c>
      <c r="G4924" s="1" t="s">
        <v>78</v>
      </c>
      <c r="H4924" s="1">
        <v>5</v>
      </c>
      <c r="I4924" s="1" t="s">
        <v>26</v>
      </c>
      <c r="J4924" s="1" t="s">
        <v>93</v>
      </c>
      <c r="K4924" s="6">
        <v>1348.64</v>
      </c>
      <c r="L4924" s="6">
        <v>674.32</v>
      </c>
      <c r="M4924" s="1">
        <v>2</v>
      </c>
      <c r="N4924" s="8">
        <v>45481</v>
      </c>
      <c r="O4924" s="4" t="str">
        <f t="shared" si="229"/>
        <v>July 2024</v>
      </c>
      <c r="P4924" s="1" t="s">
        <v>22</v>
      </c>
      <c r="Q4924" s="1" t="s">
        <v>97</v>
      </c>
      <c r="R4924" s="6">
        <v>99.02</v>
      </c>
      <c r="S4924" s="6">
        <f t="shared" si="230"/>
        <v>1447.66</v>
      </c>
    </row>
    <row r="4925" spans="1:19" x14ac:dyDescent="0.35">
      <c r="A4925" s="1">
        <v>14253</v>
      </c>
      <c r="B4925" s="1">
        <v>48</v>
      </c>
      <c r="C4925" s="1" t="str">
        <f t="shared" si="228"/>
        <v>Middle-Aged</v>
      </c>
      <c r="D4925" s="1" t="s">
        <v>16</v>
      </c>
      <c r="E4925" s="1" t="s">
        <v>33</v>
      </c>
      <c r="F4925" s="1" t="s">
        <v>40</v>
      </c>
      <c r="G4925" s="1" t="s">
        <v>88</v>
      </c>
      <c r="H4925" s="1">
        <v>3</v>
      </c>
      <c r="I4925" s="1" t="s">
        <v>20</v>
      </c>
      <c r="J4925" s="1" t="s">
        <v>83</v>
      </c>
      <c r="K4925" s="6">
        <v>2297.5</v>
      </c>
      <c r="L4925" s="6">
        <v>459.5</v>
      </c>
      <c r="M4925" s="1">
        <v>5</v>
      </c>
      <c r="N4925" s="8">
        <v>45481</v>
      </c>
      <c r="O4925" s="4" t="str">
        <f t="shared" si="229"/>
        <v>July 2024</v>
      </c>
      <c r="P4925" s="1" t="s">
        <v>22</v>
      </c>
      <c r="Q4925" s="1"/>
      <c r="R4925" s="6">
        <v>0</v>
      </c>
      <c r="S4925" s="6">
        <f t="shared" si="230"/>
        <v>2297.5</v>
      </c>
    </row>
    <row r="4926" spans="1:19" x14ac:dyDescent="0.35">
      <c r="A4926" s="1">
        <v>15334</v>
      </c>
      <c r="B4926" s="1">
        <v>48</v>
      </c>
      <c r="C4926" s="1" t="str">
        <f t="shared" si="228"/>
        <v>Middle-Aged</v>
      </c>
      <c r="D4926" s="1" t="s">
        <v>16</v>
      </c>
      <c r="E4926" s="1" t="s">
        <v>17</v>
      </c>
      <c r="F4926" s="1" t="s">
        <v>30</v>
      </c>
      <c r="G4926" s="1" t="s">
        <v>78</v>
      </c>
      <c r="H4926" s="1">
        <v>4</v>
      </c>
      <c r="I4926" s="1" t="s">
        <v>20</v>
      </c>
      <c r="J4926" s="1" t="s">
        <v>93</v>
      </c>
      <c r="K4926" s="6">
        <v>674.32</v>
      </c>
      <c r="L4926" s="6">
        <v>674.32</v>
      </c>
      <c r="M4926" s="1">
        <v>1</v>
      </c>
      <c r="N4926" s="8">
        <v>45481</v>
      </c>
      <c r="O4926" s="4" t="str">
        <f t="shared" si="229"/>
        <v>July 2024</v>
      </c>
      <c r="P4926" s="1" t="s">
        <v>22</v>
      </c>
      <c r="Q4926" s="1"/>
      <c r="R4926" s="6">
        <v>0</v>
      </c>
      <c r="S4926" s="6">
        <f t="shared" si="230"/>
        <v>674.32</v>
      </c>
    </row>
    <row r="4927" spans="1:19" x14ac:dyDescent="0.35">
      <c r="A4927" s="1">
        <v>12603</v>
      </c>
      <c r="B4927" s="1">
        <v>50</v>
      </c>
      <c r="C4927" s="1" t="str">
        <f t="shared" si="228"/>
        <v>Middle-Aged</v>
      </c>
      <c r="D4927" s="1" t="s">
        <v>16</v>
      </c>
      <c r="E4927" s="1" t="s">
        <v>17</v>
      </c>
      <c r="F4927" s="1" t="s">
        <v>77</v>
      </c>
      <c r="G4927" s="1" t="s">
        <v>86</v>
      </c>
      <c r="H4927" s="1">
        <v>1</v>
      </c>
      <c r="I4927" s="1" t="s">
        <v>26</v>
      </c>
      <c r="J4927" s="1" t="s">
        <v>93</v>
      </c>
      <c r="K4927" s="6">
        <v>1444.72</v>
      </c>
      <c r="L4927" s="6">
        <v>361.18</v>
      </c>
      <c r="M4927" s="1">
        <v>4</v>
      </c>
      <c r="N4927" s="8">
        <v>45481</v>
      </c>
      <c r="O4927" s="4" t="str">
        <f t="shared" si="229"/>
        <v>July 2024</v>
      </c>
      <c r="P4927" s="1" t="s">
        <v>84</v>
      </c>
      <c r="Q4927" s="1" t="s">
        <v>92</v>
      </c>
      <c r="R4927" s="6">
        <v>106.55</v>
      </c>
      <c r="S4927" s="6">
        <f t="shared" si="230"/>
        <v>1551.27</v>
      </c>
    </row>
    <row r="4928" spans="1:19" x14ac:dyDescent="0.35">
      <c r="A4928" s="1">
        <v>17054</v>
      </c>
      <c r="B4928" s="1">
        <v>52</v>
      </c>
      <c r="C4928" s="1" t="str">
        <f t="shared" si="228"/>
        <v>Middle-Aged</v>
      </c>
      <c r="D4928" s="1" t="s">
        <v>38</v>
      </c>
      <c r="E4928" s="1" t="s">
        <v>33</v>
      </c>
      <c r="F4928" s="1" t="s">
        <v>77</v>
      </c>
      <c r="G4928" s="1" t="s">
        <v>86</v>
      </c>
      <c r="H4928" s="1">
        <v>4</v>
      </c>
      <c r="I4928" s="1" t="s">
        <v>26</v>
      </c>
      <c r="J4928" s="1" t="s">
        <v>93</v>
      </c>
      <c r="K4928" s="6">
        <v>3611.8</v>
      </c>
      <c r="L4928" s="6">
        <v>361.18</v>
      </c>
      <c r="M4928" s="1">
        <v>10</v>
      </c>
      <c r="N4928" s="8">
        <v>45481</v>
      </c>
      <c r="O4928" s="4" t="str">
        <f t="shared" si="229"/>
        <v>July 2024</v>
      </c>
      <c r="P4928" s="1" t="s">
        <v>22</v>
      </c>
      <c r="Q4928" s="1" t="s">
        <v>92</v>
      </c>
      <c r="R4928" s="6">
        <v>122.24</v>
      </c>
      <c r="S4928" s="6">
        <f t="shared" si="230"/>
        <v>3734.04</v>
      </c>
    </row>
    <row r="4929" spans="1:19" x14ac:dyDescent="0.35">
      <c r="A4929" s="1">
        <v>17649</v>
      </c>
      <c r="B4929" s="1">
        <v>52</v>
      </c>
      <c r="C4929" s="1" t="str">
        <f t="shared" si="228"/>
        <v>Middle-Aged</v>
      </c>
      <c r="D4929" s="1" t="s">
        <v>38</v>
      </c>
      <c r="E4929" s="1" t="s">
        <v>17</v>
      </c>
      <c r="F4929" s="1" t="s">
        <v>18</v>
      </c>
      <c r="G4929" s="1" t="s">
        <v>81</v>
      </c>
      <c r="H4929" s="1">
        <v>2</v>
      </c>
      <c r="I4929" s="1" t="s">
        <v>20</v>
      </c>
      <c r="J4929" s="1" t="s">
        <v>93</v>
      </c>
      <c r="K4929" s="6">
        <v>4558.72</v>
      </c>
      <c r="L4929" s="6">
        <v>1139.68</v>
      </c>
      <c r="M4929" s="1">
        <v>4</v>
      </c>
      <c r="N4929" s="8">
        <v>45481</v>
      </c>
      <c r="O4929" s="4" t="str">
        <f t="shared" si="229"/>
        <v>July 2024</v>
      </c>
      <c r="P4929" s="1" t="s">
        <v>22</v>
      </c>
      <c r="Q4929" s="1" t="s">
        <v>104</v>
      </c>
      <c r="R4929" s="6">
        <v>172.74</v>
      </c>
      <c r="S4929" s="6">
        <f t="shared" si="230"/>
        <v>4731.46</v>
      </c>
    </row>
    <row r="4930" spans="1:19" x14ac:dyDescent="0.35">
      <c r="A4930" s="1">
        <v>14222</v>
      </c>
      <c r="B4930" s="1">
        <v>53</v>
      </c>
      <c r="C4930" s="1" t="str">
        <f t="shared" ref="C4930:C4993" si="231">IF(B4930&lt;=35,"Young",IF(B4930&lt;=55,"Middle-Aged","Old"))</f>
        <v>Middle-Aged</v>
      </c>
      <c r="D4930" s="1" t="s">
        <v>16</v>
      </c>
      <c r="E4930" s="1" t="s">
        <v>17</v>
      </c>
      <c r="F4930" s="1" t="s">
        <v>30</v>
      </c>
      <c r="G4930" s="1" t="s">
        <v>78</v>
      </c>
      <c r="H4930" s="1">
        <v>5</v>
      </c>
      <c r="I4930" s="1" t="s">
        <v>26</v>
      </c>
      <c r="J4930" s="1" t="s">
        <v>83</v>
      </c>
      <c r="K4930" s="6">
        <v>4045.92</v>
      </c>
      <c r="L4930" s="6">
        <v>674.32</v>
      </c>
      <c r="M4930" s="1">
        <v>6</v>
      </c>
      <c r="N4930" s="8">
        <v>45481</v>
      </c>
      <c r="O4930" s="4" t="str">
        <f t="shared" ref="O4930:O4993" si="232">TEXT(N4930,"mmmm yyyy")</f>
        <v>July 2024</v>
      </c>
      <c r="P4930" s="1" t="s">
        <v>22</v>
      </c>
      <c r="Q4930" s="1"/>
      <c r="R4930" s="6">
        <v>0</v>
      </c>
      <c r="S4930" s="6">
        <f t="shared" ref="S4930:S4993" si="233">K4930+R4930</f>
        <v>4045.92</v>
      </c>
    </row>
    <row r="4931" spans="1:19" x14ac:dyDescent="0.35">
      <c r="A4931" s="1">
        <v>4082</v>
      </c>
      <c r="B4931" s="1">
        <v>56</v>
      </c>
      <c r="C4931" s="1" t="str">
        <f t="shared" si="231"/>
        <v>Old</v>
      </c>
      <c r="D4931" s="1" t="s">
        <v>38</v>
      </c>
      <c r="E4931" s="1" t="s">
        <v>17</v>
      </c>
      <c r="F4931" s="1" t="s">
        <v>18</v>
      </c>
      <c r="G4931" s="1" t="s">
        <v>36</v>
      </c>
      <c r="H4931" s="1">
        <v>5</v>
      </c>
      <c r="I4931" s="1" t="s">
        <v>20</v>
      </c>
      <c r="J4931" s="1" t="s">
        <v>21</v>
      </c>
      <c r="K4931" s="6">
        <v>103.75</v>
      </c>
      <c r="L4931" s="6">
        <v>20.75</v>
      </c>
      <c r="M4931" s="1">
        <v>5</v>
      </c>
      <c r="N4931" s="8">
        <v>45481</v>
      </c>
      <c r="O4931" s="4" t="str">
        <f t="shared" si="232"/>
        <v>July 2024</v>
      </c>
      <c r="P4931" s="1" t="s">
        <v>22</v>
      </c>
      <c r="Q4931" s="1" t="s">
        <v>70</v>
      </c>
      <c r="R4931" s="6">
        <v>97.9</v>
      </c>
      <c r="S4931" s="6">
        <f t="shared" si="233"/>
        <v>201.65</v>
      </c>
    </row>
    <row r="4932" spans="1:19" x14ac:dyDescent="0.35">
      <c r="A4932" s="1">
        <v>1628</v>
      </c>
      <c r="B4932" s="1">
        <v>58</v>
      </c>
      <c r="C4932" s="1" t="str">
        <f t="shared" si="231"/>
        <v>Old</v>
      </c>
      <c r="D4932" s="1" t="s">
        <v>16</v>
      </c>
      <c r="E4932" s="1" t="s">
        <v>17</v>
      </c>
      <c r="F4932" s="1" t="s">
        <v>18</v>
      </c>
      <c r="G4932" s="1" t="s">
        <v>36</v>
      </c>
      <c r="H4932" s="1">
        <v>5</v>
      </c>
      <c r="I4932" s="1" t="s">
        <v>26</v>
      </c>
      <c r="J4932" s="1" t="s">
        <v>21</v>
      </c>
      <c r="K4932" s="6">
        <v>20.75</v>
      </c>
      <c r="L4932" s="6">
        <v>20.75</v>
      </c>
      <c r="M4932" s="1">
        <v>1</v>
      </c>
      <c r="N4932" s="8">
        <v>45481</v>
      </c>
      <c r="O4932" s="4" t="str">
        <f t="shared" si="232"/>
        <v>July 2024</v>
      </c>
      <c r="P4932" s="1" t="s">
        <v>32</v>
      </c>
      <c r="Q4932" s="1"/>
      <c r="R4932" s="6">
        <v>0</v>
      </c>
      <c r="S4932" s="6">
        <f t="shared" si="233"/>
        <v>20.75</v>
      </c>
    </row>
    <row r="4933" spans="1:19" x14ac:dyDescent="0.35">
      <c r="A4933" s="1">
        <v>14012</v>
      </c>
      <c r="B4933" s="1">
        <v>58</v>
      </c>
      <c r="C4933" s="1" t="str">
        <f t="shared" si="231"/>
        <v>Old</v>
      </c>
      <c r="D4933" s="1" t="s">
        <v>16</v>
      </c>
      <c r="E4933" s="1" t="s">
        <v>17</v>
      </c>
      <c r="F4933" s="1" t="s">
        <v>24</v>
      </c>
      <c r="G4933" s="1" t="s">
        <v>85</v>
      </c>
      <c r="H4933" s="1">
        <v>3</v>
      </c>
      <c r="I4933" s="1" t="s">
        <v>26</v>
      </c>
      <c r="J4933" s="1" t="s">
        <v>83</v>
      </c>
      <c r="K4933" s="6">
        <v>3145.64</v>
      </c>
      <c r="L4933" s="6">
        <v>786.41</v>
      </c>
      <c r="M4933" s="1">
        <v>4</v>
      </c>
      <c r="N4933" s="8">
        <v>45481</v>
      </c>
      <c r="O4933" s="4" t="str">
        <f t="shared" si="232"/>
        <v>July 2024</v>
      </c>
      <c r="P4933" s="1" t="s">
        <v>84</v>
      </c>
      <c r="Q4933" s="1" t="s">
        <v>37</v>
      </c>
      <c r="R4933" s="6">
        <v>22.91</v>
      </c>
      <c r="S4933" s="6">
        <f t="shared" si="233"/>
        <v>3168.5499999999997</v>
      </c>
    </row>
    <row r="4934" spans="1:19" x14ac:dyDescent="0.35">
      <c r="A4934" s="1">
        <v>15565</v>
      </c>
      <c r="B4934" s="1">
        <v>58</v>
      </c>
      <c r="C4934" s="1" t="str">
        <f t="shared" si="231"/>
        <v>Old</v>
      </c>
      <c r="D4934" s="1" t="s">
        <v>38</v>
      </c>
      <c r="E4934" s="1" t="s">
        <v>17</v>
      </c>
      <c r="F4934" s="1" t="s">
        <v>30</v>
      </c>
      <c r="G4934" s="1" t="s">
        <v>78</v>
      </c>
      <c r="H4934" s="1">
        <v>4</v>
      </c>
      <c r="I4934" s="1" t="s">
        <v>20</v>
      </c>
      <c r="J4934" s="1" t="s">
        <v>21</v>
      </c>
      <c r="K4934" s="6">
        <v>4720.24</v>
      </c>
      <c r="L4934" s="6">
        <v>674.32</v>
      </c>
      <c r="M4934" s="1">
        <v>7</v>
      </c>
      <c r="N4934" s="8">
        <v>45481</v>
      </c>
      <c r="O4934" s="4" t="str">
        <f t="shared" si="232"/>
        <v>July 2024</v>
      </c>
      <c r="P4934" s="1" t="s">
        <v>84</v>
      </c>
      <c r="Q4934" s="1" t="s">
        <v>97</v>
      </c>
      <c r="R4934" s="6">
        <v>118.21</v>
      </c>
      <c r="S4934" s="6">
        <f t="shared" si="233"/>
        <v>4838.45</v>
      </c>
    </row>
    <row r="4935" spans="1:19" x14ac:dyDescent="0.35">
      <c r="A4935" s="1">
        <v>11650</v>
      </c>
      <c r="B4935" s="1">
        <v>59</v>
      </c>
      <c r="C4935" s="1" t="str">
        <f t="shared" si="231"/>
        <v>Old</v>
      </c>
      <c r="D4935" s="1" t="s">
        <v>38</v>
      </c>
      <c r="E4935" s="1" t="s">
        <v>17</v>
      </c>
      <c r="F4935" s="1" t="s">
        <v>77</v>
      </c>
      <c r="G4935" s="1" t="s">
        <v>86</v>
      </c>
      <c r="H4935" s="1">
        <v>5</v>
      </c>
      <c r="I4935" s="1" t="s">
        <v>26</v>
      </c>
      <c r="J4935" s="1" t="s">
        <v>93</v>
      </c>
      <c r="K4935" s="6">
        <v>2889.44</v>
      </c>
      <c r="L4935" s="6">
        <v>361.18</v>
      </c>
      <c r="M4935" s="1">
        <v>8</v>
      </c>
      <c r="N4935" s="8">
        <v>45481</v>
      </c>
      <c r="O4935" s="4" t="str">
        <f t="shared" si="232"/>
        <v>July 2024</v>
      </c>
      <c r="P4935" s="1" t="s">
        <v>79</v>
      </c>
      <c r="Q4935" s="1" t="s">
        <v>52</v>
      </c>
      <c r="R4935" s="6">
        <v>35.47</v>
      </c>
      <c r="S4935" s="6">
        <f t="shared" si="233"/>
        <v>2924.91</v>
      </c>
    </row>
    <row r="4936" spans="1:19" x14ac:dyDescent="0.35">
      <c r="A4936" s="1">
        <v>14414</v>
      </c>
      <c r="B4936" s="1">
        <v>59</v>
      </c>
      <c r="C4936" s="1" t="str">
        <f t="shared" si="231"/>
        <v>Old</v>
      </c>
      <c r="D4936" s="1" t="s">
        <v>38</v>
      </c>
      <c r="E4936" s="1" t="s">
        <v>17</v>
      </c>
      <c r="F4936" s="1" t="s">
        <v>77</v>
      </c>
      <c r="G4936" s="1" t="s">
        <v>86</v>
      </c>
      <c r="H4936" s="1">
        <v>1</v>
      </c>
      <c r="I4936" s="1" t="s">
        <v>26</v>
      </c>
      <c r="J4936" s="1" t="s">
        <v>93</v>
      </c>
      <c r="K4936" s="6">
        <v>2528.2600000000002</v>
      </c>
      <c r="L4936" s="6">
        <v>361.18</v>
      </c>
      <c r="M4936" s="1">
        <v>7</v>
      </c>
      <c r="N4936" s="8">
        <v>45481</v>
      </c>
      <c r="O4936" s="4" t="str">
        <f t="shared" si="232"/>
        <v>July 2024</v>
      </c>
      <c r="P4936" s="1" t="s">
        <v>84</v>
      </c>
      <c r="Q4936" s="1" t="s">
        <v>87</v>
      </c>
      <c r="R4936" s="6">
        <v>128.68</v>
      </c>
      <c r="S4936" s="6">
        <f t="shared" si="233"/>
        <v>2656.94</v>
      </c>
    </row>
    <row r="4937" spans="1:19" x14ac:dyDescent="0.35">
      <c r="A4937" s="1">
        <v>3921</v>
      </c>
      <c r="B4937" s="1">
        <v>60</v>
      </c>
      <c r="C4937" s="1" t="str">
        <f t="shared" si="231"/>
        <v>Old</v>
      </c>
      <c r="D4937" s="1" t="s">
        <v>16</v>
      </c>
      <c r="E4937" s="1" t="s">
        <v>17</v>
      </c>
      <c r="F4937" s="1" t="s">
        <v>30</v>
      </c>
      <c r="G4937" s="1" t="s">
        <v>31</v>
      </c>
      <c r="H4937" s="1">
        <v>3</v>
      </c>
      <c r="I4937" s="1" t="s">
        <v>20</v>
      </c>
      <c r="J4937" s="1" t="s">
        <v>42</v>
      </c>
      <c r="K4937" s="6">
        <v>4175.6400000000003</v>
      </c>
      <c r="L4937" s="6">
        <v>463.96</v>
      </c>
      <c r="M4937" s="1">
        <v>9</v>
      </c>
      <c r="N4937" s="8">
        <v>45481</v>
      </c>
      <c r="O4937" s="4" t="str">
        <f t="shared" si="232"/>
        <v>July 2024</v>
      </c>
      <c r="P4937" s="1" t="s">
        <v>28</v>
      </c>
      <c r="Q4937" s="1" t="s">
        <v>75</v>
      </c>
      <c r="R4937" s="6">
        <v>68.75</v>
      </c>
      <c r="S4937" s="6">
        <f t="shared" si="233"/>
        <v>4244.3900000000003</v>
      </c>
    </row>
    <row r="4938" spans="1:19" x14ac:dyDescent="0.35">
      <c r="A4938" s="1">
        <v>6320</v>
      </c>
      <c r="B4938" s="1">
        <v>60</v>
      </c>
      <c r="C4938" s="1" t="str">
        <f t="shared" si="231"/>
        <v>Old</v>
      </c>
      <c r="D4938" s="1" t="s">
        <v>16</v>
      </c>
      <c r="E4938" s="1" t="s">
        <v>17</v>
      </c>
      <c r="F4938" s="1" t="s">
        <v>24</v>
      </c>
      <c r="G4938" s="1" t="s">
        <v>25</v>
      </c>
      <c r="H4938" s="1">
        <v>3</v>
      </c>
      <c r="I4938" s="1" t="s">
        <v>20</v>
      </c>
      <c r="J4938" s="1" t="s">
        <v>21</v>
      </c>
      <c r="K4938" s="6">
        <v>1482.18</v>
      </c>
      <c r="L4938" s="6">
        <v>247.03</v>
      </c>
      <c r="M4938" s="1">
        <v>6</v>
      </c>
      <c r="N4938" s="8">
        <v>45481</v>
      </c>
      <c r="O4938" s="4" t="str">
        <f t="shared" si="232"/>
        <v>July 2024</v>
      </c>
      <c r="P4938" s="1" t="s">
        <v>32</v>
      </c>
      <c r="Q4938" s="1"/>
      <c r="R4938" s="6">
        <v>0</v>
      </c>
      <c r="S4938" s="6">
        <f t="shared" si="233"/>
        <v>1482.18</v>
      </c>
    </row>
    <row r="4939" spans="1:19" x14ac:dyDescent="0.35">
      <c r="A4939" s="1">
        <v>6608</v>
      </c>
      <c r="B4939" s="1">
        <v>60</v>
      </c>
      <c r="C4939" s="1" t="str">
        <f t="shared" si="231"/>
        <v>Old</v>
      </c>
      <c r="D4939" s="1" t="s">
        <v>38</v>
      </c>
      <c r="E4939" s="1" t="s">
        <v>17</v>
      </c>
      <c r="F4939" s="1" t="s">
        <v>18</v>
      </c>
      <c r="G4939" s="1" t="s">
        <v>19</v>
      </c>
      <c r="H4939" s="1">
        <v>2</v>
      </c>
      <c r="I4939" s="1" t="s">
        <v>26</v>
      </c>
      <c r="J4939" s="1" t="s">
        <v>27</v>
      </c>
      <c r="K4939" s="6">
        <v>1582.38</v>
      </c>
      <c r="L4939" s="6">
        <v>791.19</v>
      </c>
      <c r="M4939" s="1">
        <v>2</v>
      </c>
      <c r="N4939" s="8">
        <v>45481</v>
      </c>
      <c r="O4939" s="4" t="str">
        <f t="shared" si="232"/>
        <v>July 2024</v>
      </c>
      <c r="P4939" s="1" t="s">
        <v>22</v>
      </c>
      <c r="Q4939" s="1" t="s">
        <v>37</v>
      </c>
      <c r="R4939" s="6">
        <v>6.61</v>
      </c>
      <c r="S4939" s="6">
        <f t="shared" si="233"/>
        <v>1588.99</v>
      </c>
    </row>
    <row r="4940" spans="1:19" x14ac:dyDescent="0.35">
      <c r="A4940" s="1">
        <v>9232</v>
      </c>
      <c r="B4940" s="1">
        <v>60</v>
      </c>
      <c r="C4940" s="1" t="str">
        <f t="shared" si="231"/>
        <v>Old</v>
      </c>
      <c r="D4940" s="1" t="s">
        <v>16</v>
      </c>
      <c r="E4940" s="1" t="s">
        <v>17</v>
      </c>
      <c r="F4940" s="1" t="s">
        <v>24</v>
      </c>
      <c r="G4940" s="1" t="s">
        <v>25</v>
      </c>
      <c r="H4940" s="1">
        <v>3</v>
      </c>
      <c r="I4940" s="1" t="s">
        <v>26</v>
      </c>
      <c r="J4940" s="1" t="s">
        <v>21</v>
      </c>
      <c r="K4940" s="6">
        <v>988.12</v>
      </c>
      <c r="L4940" s="6">
        <v>247.03</v>
      </c>
      <c r="M4940" s="1">
        <v>4</v>
      </c>
      <c r="N4940" s="8">
        <v>45481</v>
      </c>
      <c r="O4940" s="4" t="str">
        <f t="shared" si="232"/>
        <v>July 2024</v>
      </c>
      <c r="P4940" s="1" t="s">
        <v>28</v>
      </c>
      <c r="Q4940" s="1" t="s">
        <v>37</v>
      </c>
      <c r="R4940" s="6">
        <v>8.4</v>
      </c>
      <c r="S4940" s="6">
        <f t="shared" si="233"/>
        <v>996.52</v>
      </c>
    </row>
    <row r="4941" spans="1:19" x14ac:dyDescent="0.35">
      <c r="A4941" s="1">
        <v>12093</v>
      </c>
      <c r="B4941" s="1">
        <v>60</v>
      </c>
      <c r="C4941" s="1" t="str">
        <f t="shared" si="231"/>
        <v>Old</v>
      </c>
      <c r="D4941" s="1" t="s">
        <v>38</v>
      </c>
      <c r="E4941" s="1" t="s">
        <v>17</v>
      </c>
      <c r="F4941" s="1" t="s">
        <v>24</v>
      </c>
      <c r="G4941" s="1" t="s">
        <v>85</v>
      </c>
      <c r="H4941" s="1">
        <v>4</v>
      </c>
      <c r="I4941" s="1" t="s">
        <v>26</v>
      </c>
      <c r="J4941" s="1" t="s">
        <v>21</v>
      </c>
      <c r="K4941" s="6">
        <v>7077.69</v>
      </c>
      <c r="L4941" s="6">
        <v>786.41</v>
      </c>
      <c r="M4941" s="1">
        <v>9</v>
      </c>
      <c r="N4941" s="8">
        <v>45481</v>
      </c>
      <c r="O4941" s="4" t="str">
        <f t="shared" si="232"/>
        <v>July 2024</v>
      </c>
      <c r="P4941" s="1" t="s">
        <v>84</v>
      </c>
      <c r="Q4941" s="1" t="s">
        <v>37</v>
      </c>
      <c r="R4941" s="6">
        <v>76.739999999999995</v>
      </c>
      <c r="S4941" s="6">
        <f t="shared" si="233"/>
        <v>7154.4299999999994</v>
      </c>
    </row>
    <row r="4942" spans="1:19" x14ac:dyDescent="0.35">
      <c r="A4942" s="1">
        <v>2087</v>
      </c>
      <c r="B4942" s="1">
        <v>61</v>
      </c>
      <c r="C4942" s="1" t="str">
        <f t="shared" si="231"/>
        <v>Old</v>
      </c>
      <c r="D4942" s="1" t="s">
        <v>38</v>
      </c>
      <c r="E4942" s="1" t="s">
        <v>33</v>
      </c>
      <c r="F4942" s="1" t="s">
        <v>24</v>
      </c>
      <c r="G4942" s="1" t="s">
        <v>25</v>
      </c>
      <c r="H4942" s="1">
        <v>3</v>
      </c>
      <c r="I4942" s="1" t="s">
        <v>26</v>
      </c>
      <c r="J4942" s="1" t="s">
        <v>34</v>
      </c>
      <c r="K4942" s="6">
        <v>1482.18</v>
      </c>
      <c r="L4942" s="6">
        <v>247.03</v>
      </c>
      <c r="M4942" s="1">
        <v>6</v>
      </c>
      <c r="N4942" s="8">
        <v>45481</v>
      </c>
      <c r="O4942" s="4" t="str">
        <f t="shared" si="232"/>
        <v>July 2024</v>
      </c>
      <c r="P4942" s="1" t="s">
        <v>22</v>
      </c>
      <c r="Q4942" s="1" t="s">
        <v>39</v>
      </c>
      <c r="R4942" s="6">
        <v>25.93</v>
      </c>
      <c r="S4942" s="6">
        <f t="shared" si="233"/>
        <v>1508.1100000000001</v>
      </c>
    </row>
    <row r="4943" spans="1:19" x14ac:dyDescent="0.35">
      <c r="A4943" s="1">
        <v>11669</v>
      </c>
      <c r="B4943" s="1">
        <v>61</v>
      </c>
      <c r="C4943" s="1" t="str">
        <f t="shared" si="231"/>
        <v>Old</v>
      </c>
      <c r="D4943" s="1" t="s">
        <v>16</v>
      </c>
      <c r="E4943" s="1" t="s">
        <v>17</v>
      </c>
      <c r="F4943" s="1" t="s">
        <v>24</v>
      </c>
      <c r="G4943" s="1" t="s">
        <v>85</v>
      </c>
      <c r="H4943" s="1">
        <v>4</v>
      </c>
      <c r="I4943" s="1" t="s">
        <v>26</v>
      </c>
      <c r="J4943" s="1" t="s">
        <v>93</v>
      </c>
      <c r="K4943" s="6">
        <v>3932.05</v>
      </c>
      <c r="L4943" s="6">
        <v>786.41</v>
      </c>
      <c r="M4943" s="1">
        <v>5</v>
      </c>
      <c r="N4943" s="8">
        <v>45481</v>
      </c>
      <c r="O4943" s="4" t="str">
        <f t="shared" si="232"/>
        <v>July 2024</v>
      </c>
      <c r="P4943" s="1" t="s">
        <v>22</v>
      </c>
      <c r="Q4943" s="1" t="s">
        <v>110</v>
      </c>
      <c r="R4943" s="6">
        <v>168.02</v>
      </c>
      <c r="S4943" s="6">
        <f t="shared" si="233"/>
        <v>4100.0700000000006</v>
      </c>
    </row>
    <row r="4944" spans="1:19" x14ac:dyDescent="0.35">
      <c r="A4944" s="1">
        <v>13180</v>
      </c>
      <c r="B4944" s="1">
        <v>63</v>
      </c>
      <c r="C4944" s="1" t="str">
        <f t="shared" si="231"/>
        <v>Old</v>
      </c>
      <c r="D4944" s="1" t="s">
        <v>16</v>
      </c>
      <c r="E4944" s="1" t="s">
        <v>17</v>
      </c>
      <c r="F4944" s="1" t="s">
        <v>18</v>
      </c>
      <c r="G4944" s="1" t="s">
        <v>81</v>
      </c>
      <c r="H4944" s="1">
        <v>5</v>
      </c>
      <c r="I4944" s="1" t="s">
        <v>26</v>
      </c>
      <c r="J4944" s="1" t="s">
        <v>83</v>
      </c>
      <c r="K4944" s="6">
        <v>7977.76</v>
      </c>
      <c r="L4944" s="6">
        <v>1139.68</v>
      </c>
      <c r="M4944" s="1">
        <v>7</v>
      </c>
      <c r="N4944" s="8">
        <v>45481</v>
      </c>
      <c r="O4944" s="4" t="str">
        <f t="shared" si="232"/>
        <v>July 2024</v>
      </c>
      <c r="P4944" s="1" t="s">
        <v>84</v>
      </c>
      <c r="Q4944" s="1"/>
      <c r="R4944" s="6">
        <v>0</v>
      </c>
      <c r="S4944" s="6">
        <f t="shared" si="233"/>
        <v>7977.76</v>
      </c>
    </row>
    <row r="4945" spans="1:19" x14ac:dyDescent="0.35">
      <c r="A4945" s="1">
        <v>16454</v>
      </c>
      <c r="B4945" s="1">
        <v>63</v>
      </c>
      <c r="C4945" s="1" t="str">
        <f t="shared" si="231"/>
        <v>Old</v>
      </c>
      <c r="D4945" s="1" t="s">
        <v>38</v>
      </c>
      <c r="E4945" s="1" t="s">
        <v>17</v>
      </c>
      <c r="F4945" s="1" t="s">
        <v>18</v>
      </c>
      <c r="G4945" s="1" t="s">
        <v>81</v>
      </c>
      <c r="H4945" s="1">
        <v>5</v>
      </c>
      <c r="I4945" s="1" t="s">
        <v>26</v>
      </c>
      <c r="J4945" s="1" t="s">
        <v>83</v>
      </c>
      <c r="K4945" s="6">
        <v>9117.44</v>
      </c>
      <c r="L4945" s="6">
        <v>1139.68</v>
      </c>
      <c r="M4945" s="1">
        <v>8</v>
      </c>
      <c r="N4945" s="8">
        <v>45481</v>
      </c>
      <c r="O4945" s="4" t="str">
        <f t="shared" si="232"/>
        <v>July 2024</v>
      </c>
      <c r="P4945" s="1" t="s">
        <v>22</v>
      </c>
      <c r="Q4945" s="1"/>
      <c r="R4945" s="6">
        <v>0</v>
      </c>
      <c r="S4945" s="6">
        <f t="shared" si="233"/>
        <v>9117.44</v>
      </c>
    </row>
    <row r="4946" spans="1:19" x14ac:dyDescent="0.35">
      <c r="A4946" s="1">
        <v>3810</v>
      </c>
      <c r="B4946" s="1">
        <v>64</v>
      </c>
      <c r="C4946" s="1" t="str">
        <f t="shared" si="231"/>
        <v>Old</v>
      </c>
      <c r="D4946" s="1" t="s">
        <v>38</v>
      </c>
      <c r="E4946" s="1" t="s">
        <v>17</v>
      </c>
      <c r="F4946" s="1" t="s">
        <v>40</v>
      </c>
      <c r="G4946" s="1" t="s">
        <v>41</v>
      </c>
      <c r="H4946" s="1">
        <v>3</v>
      </c>
      <c r="I4946" s="1" t="s">
        <v>26</v>
      </c>
      <c r="J4946" s="1" t="s">
        <v>21</v>
      </c>
      <c r="K4946" s="6">
        <v>7603.47</v>
      </c>
      <c r="L4946" s="6">
        <v>844.83</v>
      </c>
      <c r="M4946" s="1">
        <v>9</v>
      </c>
      <c r="N4946" s="8">
        <v>45481</v>
      </c>
      <c r="O4946" s="4" t="str">
        <f t="shared" si="232"/>
        <v>July 2024</v>
      </c>
      <c r="P4946" s="1" t="s">
        <v>32</v>
      </c>
      <c r="Q4946" s="1"/>
      <c r="R4946" s="6">
        <v>0</v>
      </c>
      <c r="S4946" s="6">
        <f t="shared" si="233"/>
        <v>7603.47</v>
      </c>
    </row>
    <row r="4947" spans="1:19" x14ac:dyDescent="0.35">
      <c r="A4947" s="1">
        <v>16833</v>
      </c>
      <c r="B4947" s="1">
        <v>66</v>
      </c>
      <c r="C4947" s="1" t="str">
        <f t="shared" si="231"/>
        <v>Old</v>
      </c>
      <c r="D4947" s="1" t="s">
        <v>16</v>
      </c>
      <c r="E4947" s="1" t="s">
        <v>17</v>
      </c>
      <c r="F4947" s="1" t="s">
        <v>24</v>
      </c>
      <c r="G4947" s="1" t="s">
        <v>85</v>
      </c>
      <c r="H4947" s="1">
        <v>1</v>
      </c>
      <c r="I4947" s="1" t="s">
        <v>20</v>
      </c>
      <c r="J4947" s="1" t="s">
        <v>93</v>
      </c>
      <c r="K4947" s="6">
        <v>5504.87</v>
      </c>
      <c r="L4947" s="6">
        <v>786.41</v>
      </c>
      <c r="M4947" s="1">
        <v>7</v>
      </c>
      <c r="N4947" s="8">
        <v>45481</v>
      </c>
      <c r="O4947" s="4" t="str">
        <f t="shared" si="232"/>
        <v>July 2024</v>
      </c>
      <c r="P4947" s="1" t="s">
        <v>84</v>
      </c>
      <c r="Q4947" s="1" t="s">
        <v>89</v>
      </c>
      <c r="R4947" s="6">
        <v>194.18</v>
      </c>
      <c r="S4947" s="6">
        <f t="shared" si="233"/>
        <v>5699.05</v>
      </c>
    </row>
    <row r="4948" spans="1:19" x14ac:dyDescent="0.35">
      <c r="A4948" s="1">
        <v>2927</v>
      </c>
      <c r="B4948" s="1">
        <v>72</v>
      </c>
      <c r="C4948" s="1" t="str">
        <f t="shared" si="231"/>
        <v>Old</v>
      </c>
      <c r="D4948" s="1" t="s">
        <v>38</v>
      </c>
      <c r="E4948" s="1" t="s">
        <v>17</v>
      </c>
      <c r="F4948" s="1" t="s">
        <v>18</v>
      </c>
      <c r="G4948" s="1" t="s">
        <v>19</v>
      </c>
      <c r="H4948" s="1">
        <v>2</v>
      </c>
      <c r="I4948" s="1" t="s">
        <v>26</v>
      </c>
      <c r="J4948" s="1" t="s">
        <v>42</v>
      </c>
      <c r="K4948" s="6">
        <v>6329.52</v>
      </c>
      <c r="L4948" s="6">
        <v>791.19</v>
      </c>
      <c r="M4948" s="1">
        <v>8</v>
      </c>
      <c r="N4948" s="8">
        <v>45481</v>
      </c>
      <c r="O4948" s="4" t="str">
        <f t="shared" si="232"/>
        <v>July 2024</v>
      </c>
      <c r="P4948" s="1" t="s">
        <v>28</v>
      </c>
      <c r="Q4948" s="1" t="s">
        <v>35</v>
      </c>
      <c r="R4948" s="6">
        <v>45.32</v>
      </c>
      <c r="S4948" s="6">
        <f t="shared" si="233"/>
        <v>6374.84</v>
      </c>
    </row>
    <row r="4949" spans="1:19" x14ac:dyDescent="0.35">
      <c r="A4949" s="1">
        <v>5218</v>
      </c>
      <c r="B4949" s="1">
        <v>74</v>
      </c>
      <c r="C4949" s="1" t="str">
        <f t="shared" si="231"/>
        <v>Old</v>
      </c>
      <c r="D4949" s="1" t="s">
        <v>16</v>
      </c>
      <c r="E4949" s="1" t="s">
        <v>17</v>
      </c>
      <c r="F4949" s="1" t="s">
        <v>40</v>
      </c>
      <c r="G4949" s="1" t="s">
        <v>41</v>
      </c>
      <c r="H4949" s="1">
        <v>3</v>
      </c>
      <c r="I4949" s="1" t="s">
        <v>20</v>
      </c>
      <c r="J4949" s="1" t="s">
        <v>42</v>
      </c>
      <c r="K4949" s="6">
        <v>5068.9799999999996</v>
      </c>
      <c r="L4949" s="6">
        <v>844.83</v>
      </c>
      <c r="M4949" s="1">
        <v>6</v>
      </c>
      <c r="N4949" s="8">
        <v>45481</v>
      </c>
      <c r="O4949" s="4" t="str">
        <f t="shared" si="232"/>
        <v>July 2024</v>
      </c>
      <c r="P4949" s="1" t="s">
        <v>28</v>
      </c>
      <c r="Q4949" s="1" t="s">
        <v>37</v>
      </c>
      <c r="R4949" s="6">
        <v>20.65</v>
      </c>
      <c r="S4949" s="6">
        <f t="shared" si="233"/>
        <v>5089.6299999999992</v>
      </c>
    </row>
    <row r="4950" spans="1:19" x14ac:dyDescent="0.35">
      <c r="A4950" s="1">
        <v>12816</v>
      </c>
      <c r="B4950" s="1">
        <v>74</v>
      </c>
      <c r="C4950" s="1" t="str">
        <f t="shared" si="231"/>
        <v>Old</v>
      </c>
      <c r="D4950" s="1" t="s">
        <v>38</v>
      </c>
      <c r="E4950" s="1" t="s">
        <v>17</v>
      </c>
      <c r="F4950" s="1" t="s">
        <v>30</v>
      </c>
      <c r="G4950" s="1" t="s">
        <v>78</v>
      </c>
      <c r="H4950" s="1">
        <v>1</v>
      </c>
      <c r="I4950" s="1" t="s">
        <v>26</v>
      </c>
      <c r="J4950" s="1" t="s">
        <v>83</v>
      </c>
      <c r="K4950" s="6">
        <v>4045.92</v>
      </c>
      <c r="L4950" s="6">
        <v>674.32</v>
      </c>
      <c r="M4950" s="1">
        <v>6</v>
      </c>
      <c r="N4950" s="8">
        <v>45481</v>
      </c>
      <c r="O4950" s="4" t="str">
        <f t="shared" si="232"/>
        <v>July 2024</v>
      </c>
      <c r="P4950" s="1" t="s">
        <v>79</v>
      </c>
      <c r="Q4950" s="1" t="s">
        <v>100</v>
      </c>
      <c r="R4950" s="6">
        <v>202.2</v>
      </c>
      <c r="S4950" s="6">
        <f t="shared" si="233"/>
        <v>4248.12</v>
      </c>
    </row>
    <row r="4951" spans="1:19" x14ac:dyDescent="0.35">
      <c r="A4951" s="1">
        <v>8329</v>
      </c>
      <c r="B4951" s="1">
        <v>75</v>
      </c>
      <c r="C4951" s="1" t="str">
        <f t="shared" si="231"/>
        <v>Old</v>
      </c>
      <c r="D4951" s="1" t="s">
        <v>38</v>
      </c>
      <c r="E4951" s="1" t="s">
        <v>33</v>
      </c>
      <c r="F4951" s="1" t="s">
        <v>18</v>
      </c>
      <c r="G4951" s="1" t="s">
        <v>19</v>
      </c>
      <c r="H4951" s="1">
        <v>2</v>
      </c>
      <c r="I4951" s="1" t="s">
        <v>26</v>
      </c>
      <c r="J4951" s="1" t="s">
        <v>42</v>
      </c>
      <c r="K4951" s="6">
        <v>3164.76</v>
      </c>
      <c r="L4951" s="6">
        <v>791.19</v>
      </c>
      <c r="M4951" s="1">
        <v>4</v>
      </c>
      <c r="N4951" s="8">
        <v>45481</v>
      </c>
      <c r="O4951" s="4" t="str">
        <f t="shared" si="232"/>
        <v>July 2024</v>
      </c>
      <c r="P4951" s="1" t="s">
        <v>22</v>
      </c>
      <c r="Q4951" s="1" t="s">
        <v>48</v>
      </c>
      <c r="R4951" s="6">
        <v>52.48</v>
      </c>
      <c r="S4951" s="6">
        <f t="shared" si="233"/>
        <v>3217.2400000000002</v>
      </c>
    </row>
    <row r="4952" spans="1:19" x14ac:dyDescent="0.35">
      <c r="A4952" s="1">
        <v>9680</v>
      </c>
      <c r="B4952" s="1">
        <v>76</v>
      </c>
      <c r="C4952" s="1" t="str">
        <f t="shared" si="231"/>
        <v>Old</v>
      </c>
      <c r="D4952" s="1" t="s">
        <v>38</v>
      </c>
      <c r="E4952" s="1" t="s">
        <v>17</v>
      </c>
      <c r="F4952" s="1" t="s">
        <v>18</v>
      </c>
      <c r="G4952" s="1" t="s">
        <v>36</v>
      </c>
      <c r="H4952" s="1">
        <v>5</v>
      </c>
      <c r="I4952" s="1" t="s">
        <v>20</v>
      </c>
      <c r="J4952" s="1" t="s">
        <v>21</v>
      </c>
      <c r="K4952" s="6">
        <v>103.75</v>
      </c>
      <c r="L4952" s="6">
        <v>20.75</v>
      </c>
      <c r="M4952" s="1">
        <v>5</v>
      </c>
      <c r="N4952" s="8">
        <v>45481</v>
      </c>
      <c r="O4952" s="4" t="str">
        <f t="shared" si="232"/>
        <v>July 2024</v>
      </c>
      <c r="P4952" s="1" t="s">
        <v>22</v>
      </c>
      <c r="Q4952" s="1" t="s">
        <v>64</v>
      </c>
      <c r="R4952" s="6">
        <v>73.81</v>
      </c>
      <c r="S4952" s="6">
        <f t="shared" si="233"/>
        <v>177.56</v>
      </c>
    </row>
    <row r="4953" spans="1:19" x14ac:dyDescent="0.35">
      <c r="A4953" s="1">
        <v>18206</v>
      </c>
      <c r="B4953" s="1">
        <v>76</v>
      </c>
      <c r="C4953" s="1" t="str">
        <f t="shared" si="231"/>
        <v>Old</v>
      </c>
      <c r="D4953" s="1" t="s">
        <v>38</v>
      </c>
      <c r="E4953" s="1" t="s">
        <v>17</v>
      </c>
      <c r="F4953" s="1" t="s">
        <v>18</v>
      </c>
      <c r="G4953" s="1" t="s">
        <v>81</v>
      </c>
      <c r="H4953" s="1">
        <v>3</v>
      </c>
      <c r="I4953" s="1" t="s">
        <v>26</v>
      </c>
      <c r="J4953" s="1" t="s">
        <v>21</v>
      </c>
      <c r="K4953" s="6">
        <v>5698.4</v>
      </c>
      <c r="L4953" s="6">
        <v>1139.68</v>
      </c>
      <c r="M4953" s="1">
        <v>5</v>
      </c>
      <c r="N4953" s="8">
        <v>45481</v>
      </c>
      <c r="O4953" s="4" t="str">
        <f t="shared" si="232"/>
        <v>July 2024</v>
      </c>
      <c r="P4953" s="1" t="s">
        <v>79</v>
      </c>
      <c r="Q4953" s="1" t="s">
        <v>96</v>
      </c>
      <c r="R4953" s="6">
        <v>95.37</v>
      </c>
      <c r="S4953" s="6">
        <f t="shared" si="233"/>
        <v>5793.7699999999995</v>
      </c>
    </row>
    <row r="4954" spans="1:19" x14ac:dyDescent="0.35">
      <c r="A4954" s="1">
        <v>11706</v>
      </c>
      <c r="B4954" s="1">
        <v>77</v>
      </c>
      <c r="C4954" s="1" t="str">
        <f t="shared" si="231"/>
        <v>Old</v>
      </c>
      <c r="D4954" s="1" t="s">
        <v>38</v>
      </c>
      <c r="E4954" s="1" t="s">
        <v>17</v>
      </c>
      <c r="F4954" s="1" t="s">
        <v>18</v>
      </c>
      <c r="G4954" s="1" t="s">
        <v>81</v>
      </c>
      <c r="H4954" s="1">
        <v>4</v>
      </c>
      <c r="I4954" s="1" t="s">
        <v>26</v>
      </c>
      <c r="J4954" s="1" t="s">
        <v>83</v>
      </c>
      <c r="K4954" s="6">
        <v>3419.04</v>
      </c>
      <c r="L4954" s="6">
        <v>1139.68</v>
      </c>
      <c r="M4954" s="1">
        <v>3</v>
      </c>
      <c r="N4954" s="8">
        <v>45481</v>
      </c>
      <c r="O4954" s="4" t="str">
        <f t="shared" si="232"/>
        <v>July 2024</v>
      </c>
      <c r="P4954" s="1" t="s">
        <v>22</v>
      </c>
      <c r="Q4954" s="1" t="s">
        <v>117</v>
      </c>
      <c r="R4954" s="6">
        <v>101.88</v>
      </c>
      <c r="S4954" s="6">
        <f t="shared" si="233"/>
        <v>3520.92</v>
      </c>
    </row>
    <row r="4955" spans="1:19" x14ac:dyDescent="0.35">
      <c r="A4955" s="1">
        <v>3854</v>
      </c>
      <c r="B4955" s="1">
        <v>78</v>
      </c>
      <c r="C4955" s="1" t="str">
        <f t="shared" si="231"/>
        <v>Old</v>
      </c>
      <c r="D4955" s="1" t="s">
        <v>16</v>
      </c>
      <c r="E4955" s="1" t="s">
        <v>17</v>
      </c>
      <c r="F4955" s="1" t="s">
        <v>18</v>
      </c>
      <c r="G4955" s="1" t="s">
        <v>19</v>
      </c>
      <c r="H4955" s="1">
        <v>2</v>
      </c>
      <c r="I4955" s="1" t="s">
        <v>20</v>
      </c>
      <c r="J4955" s="1" t="s">
        <v>42</v>
      </c>
      <c r="K4955" s="6">
        <v>1582.38</v>
      </c>
      <c r="L4955" s="6">
        <v>791.19</v>
      </c>
      <c r="M4955" s="1">
        <v>2</v>
      </c>
      <c r="N4955" s="8">
        <v>45481</v>
      </c>
      <c r="O4955" s="4" t="str">
        <f t="shared" si="232"/>
        <v>July 2024</v>
      </c>
      <c r="P4955" s="1" t="s">
        <v>32</v>
      </c>
      <c r="Q4955" s="1"/>
      <c r="R4955" s="6">
        <v>0</v>
      </c>
      <c r="S4955" s="6">
        <f t="shared" si="233"/>
        <v>1582.38</v>
      </c>
    </row>
    <row r="4956" spans="1:19" x14ac:dyDescent="0.35">
      <c r="A4956" s="1">
        <v>5396</v>
      </c>
      <c r="B4956" s="1">
        <v>78</v>
      </c>
      <c r="C4956" s="1" t="str">
        <f t="shared" si="231"/>
        <v>Old</v>
      </c>
      <c r="D4956" s="1" t="s">
        <v>38</v>
      </c>
      <c r="E4956" s="1" t="s">
        <v>17</v>
      </c>
      <c r="F4956" s="1" t="s">
        <v>24</v>
      </c>
      <c r="G4956" s="1" t="s">
        <v>25</v>
      </c>
      <c r="H4956" s="1">
        <v>3</v>
      </c>
      <c r="I4956" s="1" t="s">
        <v>26</v>
      </c>
      <c r="J4956" s="1" t="s">
        <v>27</v>
      </c>
      <c r="K4956" s="6">
        <v>1482.18</v>
      </c>
      <c r="L4956" s="6">
        <v>247.03</v>
      </c>
      <c r="M4956" s="1">
        <v>6</v>
      </c>
      <c r="N4956" s="8">
        <v>45481</v>
      </c>
      <c r="O4956" s="4" t="str">
        <f t="shared" si="232"/>
        <v>July 2024</v>
      </c>
      <c r="P4956" s="1" t="s">
        <v>32</v>
      </c>
      <c r="Q4956" s="1" t="s">
        <v>29</v>
      </c>
      <c r="R4956" s="6">
        <v>26.5</v>
      </c>
      <c r="S4956" s="6">
        <f t="shared" si="233"/>
        <v>1508.68</v>
      </c>
    </row>
    <row r="4957" spans="1:19" x14ac:dyDescent="0.35">
      <c r="A4957" s="1">
        <v>14137</v>
      </c>
      <c r="B4957" s="1">
        <v>79</v>
      </c>
      <c r="C4957" s="1" t="str">
        <f t="shared" si="231"/>
        <v>Old</v>
      </c>
      <c r="D4957" s="1" t="s">
        <v>38</v>
      </c>
      <c r="E4957" s="1" t="s">
        <v>33</v>
      </c>
      <c r="F4957" s="1" t="s">
        <v>18</v>
      </c>
      <c r="G4957" s="1" t="s">
        <v>81</v>
      </c>
      <c r="H4957" s="1">
        <v>5</v>
      </c>
      <c r="I4957" s="1" t="s">
        <v>20</v>
      </c>
      <c r="J4957" s="1" t="s">
        <v>21</v>
      </c>
      <c r="K4957" s="6">
        <v>1139.68</v>
      </c>
      <c r="L4957" s="6">
        <v>1139.68</v>
      </c>
      <c r="M4957" s="1">
        <v>1</v>
      </c>
      <c r="N4957" s="8">
        <v>45481</v>
      </c>
      <c r="O4957" s="4" t="str">
        <f t="shared" si="232"/>
        <v>July 2024</v>
      </c>
      <c r="P4957" s="1" t="s">
        <v>22</v>
      </c>
      <c r="Q4957" s="1" t="s">
        <v>105</v>
      </c>
      <c r="R4957" s="6">
        <v>215.94</v>
      </c>
      <c r="S4957" s="6">
        <f t="shared" si="233"/>
        <v>1355.6200000000001</v>
      </c>
    </row>
    <row r="4958" spans="1:19" x14ac:dyDescent="0.35">
      <c r="A4958" s="1">
        <v>16341</v>
      </c>
      <c r="B4958" s="1">
        <v>79</v>
      </c>
      <c r="C4958" s="1" t="str">
        <f t="shared" si="231"/>
        <v>Old</v>
      </c>
      <c r="D4958" s="1" t="s">
        <v>38</v>
      </c>
      <c r="E4958" s="1" t="s">
        <v>17</v>
      </c>
      <c r="F4958" s="1" t="s">
        <v>18</v>
      </c>
      <c r="G4958" s="1" t="s">
        <v>81</v>
      </c>
      <c r="H4958" s="1">
        <v>3</v>
      </c>
      <c r="I4958" s="1" t="s">
        <v>26</v>
      </c>
      <c r="J4958" s="1" t="s">
        <v>93</v>
      </c>
      <c r="K4958" s="6">
        <v>1139.68</v>
      </c>
      <c r="L4958" s="6">
        <v>1139.68</v>
      </c>
      <c r="M4958" s="1">
        <v>1</v>
      </c>
      <c r="N4958" s="8">
        <v>45481</v>
      </c>
      <c r="O4958" s="4" t="str">
        <f t="shared" si="232"/>
        <v>July 2024</v>
      </c>
      <c r="P4958" s="1" t="s">
        <v>84</v>
      </c>
      <c r="Q4958" s="1" t="s">
        <v>95</v>
      </c>
      <c r="R4958" s="6">
        <v>90.91</v>
      </c>
      <c r="S4958" s="6">
        <f t="shared" si="233"/>
        <v>1230.5900000000001</v>
      </c>
    </row>
    <row r="4959" spans="1:19" x14ac:dyDescent="0.35">
      <c r="A4959" s="1">
        <v>5215</v>
      </c>
      <c r="B4959" s="1">
        <v>80</v>
      </c>
      <c r="C4959" s="1" t="str">
        <f t="shared" si="231"/>
        <v>Old</v>
      </c>
      <c r="D4959" s="1" t="s">
        <v>38</v>
      </c>
      <c r="E4959" s="1" t="s">
        <v>33</v>
      </c>
      <c r="F4959" s="1" t="s">
        <v>40</v>
      </c>
      <c r="G4959" s="1" t="s">
        <v>41</v>
      </c>
      <c r="H4959" s="1">
        <v>3</v>
      </c>
      <c r="I4959" s="1" t="s">
        <v>20</v>
      </c>
      <c r="J4959" s="1" t="s">
        <v>42</v>
      </c>
      <c r="K4959" s="6">
        <v>1689.66</v>
      </c>
      <c r="L4959" s="6">
        <v>844.83</v>
      </c>
      <c r="M4959" s="1">
        <v>2</v>
      </c>
      <c r="N4959" s="8">
        <v>45481</v>
      </c>
      <c r="O4959" s="4" t="str">
        <f t="shared" si="232"/>
        <v>July 2024</v>
      </c>
      <c r="P4959" s="1" t="s">
        <v>28</v>
      </c>
      <c r="Q4959" s="1" t="s">
        <v>35</v>
      </c>
      <c r="R4959" s="6">
        <v>57.57</v>
      </c>
      <c r="S4959" s="6">
        <f t="shared" si="233"/>
        <v>1747.23</v>
      </c>
    </row>
    <row r="4960" spans="1:19" x14ac:dyDescent="0.35">
      <c r="A4960" s="1">
        <v>15836</v>
      </c>
      <c r="B4960" s="1">
        <v>80</v>
      </c>
      <c r="C4960" s="1" t="str">
        <f t="shared" si="231"/>
        <v>Old</v>
      </c>
      <c r="D4960" s="1" t="s">
        <v>38</v>
      </c>
      <c r="E4960" s="1" t="s">
        <v>17</v>
      </c>
      <c r="F4960" s="1" t="s">
        <v>40</v>
      </c>
      <c r="G4960" s="1" t="s">
        <v>88</v>
      </c>
      <c r="H4960" s="1">
        <v>2</v>
      </c>
      <c r="I4960" s="1" t="s">
        <v>20</v>
      </c>
      <c r="J4960" s="1" t="s">
        <v>21</v>
      </c>
      <c r="K4960" s="6">
        <v>1378.5</v>
      </c>
      <c r="L4960" s="6">
        <v>459.5</v>
      </c>
      <c r="M4960" s="1">
        <v>3</v>
      </c>
      <c r="N4960" s="8">
        <v>45481</v>
      </c>
      <c r="O4960" s="4" t="str">
        <f t="shared" si="232"/>
        <v>July 2024</v>
      </c>
      <c r="P4960" s="1" t="s">
        <v>79</v>
      </c>
      <c r="Q4960" s="1" t="s">
        <v>37</v>
      </c>
      <c r="R4960" s="6">
        <v>47.98</v>
      </c>
      <c r="S4960" s="6">
        <f t="shared" si="233"/>
        <v>1426.48</v>
      </c>
    </row>
    <row r="4961" spans="1:19" x14ac:dyDescent="0.35">
      <c r="A4961" s="1">
        <v>14376</v>
      </c>
      <c r="B4961" s="1">
        <v>18</v>
      </c>
      <c r="C4961" s="1" t="str">
        <f t="shared" si="231"/>
        <v>Young</v>
      </c>
      <c r="D4961" s="1" t="s">
        <v>16</v>
      </c>
      <c r="E4961" s="1" t="s">
        <v>33</v>
      </c>
      <c r="F4961" s="1" t="s">
        <v>24</v>
      </c>
      <c r="G4961" s="1" t="s">
        <v>85</v>
      </c>
      <c r="H4961" s="1">
        <v>5</v>
      </c>
      <c r="I4961" s="1" t="s">
        <v>26</v>
      </c>
      <c r="J4961" s="1" t="s">
        <v>21</v>
      </c>
      <c r="K4961" s="6">
        <v>2359.23</v>
      </c>
      <c r="L4961" s="6">
        <v>786.41</v>
      </c>
      <c r="M4961" s="1">
        <v>3</v>
      </c>
      <c r="N4961" s="8">
        <v>45482</v>
      </c>
      <c r="O4961" s="4" t="str">
        <f t="shared" si="232"/>
        <v>July 2024</v>
      </c>
      <c r="P4961" s="1" t="s">
        <v>22</v>
      </c>
      <c r="Q4961" s="1" t="s">
        <v>37</v>
      </c>
      <c r="R4961" s="6">
        <v>11.4</v>
      </c>
      <c r="S4961" s="6">
        <f t="shared" si="233"/>
        <v>2370.63</v>
      </c>
    </row>
    <row r="4962" spans="1:19" x14ac:dyDescent="0.35">
      <c r="A4962" s="1">
        <v>1352</v>
      </c>
      <c r="B4962" s="1">
        <v>19</v>
      </c>
      <c r="C4962" s="1" t="str">
        <f t="shared" si="231"/>
        <v>Young</v>
      </c>
      <c r="D4962" s="1" t="s">
        <v>16</v>
      </c>
      <c r="E4962" s="1" t="s">
        <v>17</v>
      </c>
      <c r="F4962" s="1" t="s">
        <v>24</v>
      </c>
      <c r="G4962" s="1" t="s">
        <v>25</v>
      </c>
      <c r="H4962" s="1">
        <v>3</v>
      </c>
      <c r="I4962" s="1" t="s">
        <v>26</v>
      </c>
      <c r="J4962" s="1" t="s">
        <v>27</v>
      </c>
      <c r="K4962" s="6">
        <v>1482.18</v>
      </c>
      <c r="L4962" s="6">
        <v>247.03</v>
      </c>
      <c r="M4962" s="1">
        <v>6</v>
      </c>
      <c r="N4962" s="8">
        <v>45482</v>
      </c>
      <c r="O4962" s="4" t="str">
        <f t="shared" si="232"/>
        <v>July 2024</v>
      </c>
      <c r="P4962" s="1" t="s">
        <v>32</v>
      </c>
      <c r="Q4962" s="1"/>
      <c r="R4962" s="6">
        <v>0</v>
      </c>
      <c r="S4962" s="6">
        <f t="shared" si="233"/>
        <v>1482.18</v>
      </c>
    </row>
    <row r="4963" spans="1:19" x14ac:dyDescent="0.35">
      <c r="A4963" s="1">
        <v>4709</v>
      </c>
      <c r="B4963" s="1">
        <v>19</v>
      </c>
      <c r="C4963" s="1" t="str">
        <f t="shared" si="231"/>
        <v>Young</v>
      </c>
      <c r="D4963" s="1" t="s">
        <v>38</v>
      </c>
      <c r="E4963" s="1" t="s">
        <v>17</v>
      </c>
      <c r="F4963" s="1" t="s">
        <v>30</v>
      </c>
      <c r="G4963" s="1" t="s">
        <v>31</v>
      </c>
      <c r="H4963" s="1">
        <v>3</v>
      </c>
      <c r="I4963" s="1" t="s">
        <v>20</v>
      </c>
      <c r="J4963" s="1" t="s">
        <v>34</v>
      </c>
      <c r="K4963" s="6">
        <v>463.96</v>
      </c>
      <c r="L4963" s="6">
        <v>463.96</v>
      </c>
      <c r="M4963" s="1">
        <v>1</v>
      </c>
      <c r="N4963" s="8">
        <v>45482</v>
      </c>
      <c r="O4963" s="4" t="str">
        <f t="shared" si="232"/>
        <v>July 2024</v>
      </c>
      <c r="P4963" s="1" t="s">
        <v>32</v>
      </c>
      <c r="Q4963" s="1" t="s">
        <v>55</v>
      </c>
      <c r="R4963" s="6">
        <v>47.99</v>
      </c>
      <c r="S4963" s="6">
        <f t="shared" si="233"/>
        <v>511.95</v>
      </c>
    </row>
    <row r="4964" spans="1:19" x14ac:dyDescent="0.35">
      <c r="A4964" s="1">
        <v>14126</v>
      </c>
      <c r="B4964" s="1">
        <v>21</v>
      </c>
      <c r="C4964" s="1" t="str">
        <f t="shared" si="231"/>
        <v>Young</v>
      </c>
      <c r="D4964" s="1" t="s">
        <v>38</v>
      </c>
      <c r="E4964" s="1" t="s">
        <v>33</v>
      </c>
      <c r="F4964" s="1" t="s">
        <v>30</v>
      </c>
      <c r="G4964" s="1" t="s">
        <v>78</v>
      </c>
      <c r="H4964" s="1">
        <v>4</v>
      </c>
      <c r="I4964" s="1" t="s">
        <v>26</v>
      </c>
      <c r="J4964" s="1" t="s">
        <v>83</v>
      </c>
      <c r="K4964" s="6">
        <v>1348.64</v>
      </c>
      <c r="L4964" s="6">
        <v>674.32</v>
      </c>
      <c r="M4964" s="1">
        <v>2</v>
      </c>
      <c r="N4964" s="8">
        <v>45482</v>
      </c>
      <c r="O4964" s="4" t="str">
        <f t="shared" si="232"/>
        <v>July 2024</v>
      </c>
      <c r="P4964" s="1" t="s">
        <v>22</v>
      </c>
      <c r="Q4964" s="1" t="s">
        <v>29</v>
      </c>
      <c r="R4964" s="6">
        <v>57.71</v>
      </c>
      <c r="S4964" s="6">
        <f t="shared" si="233"/>
        <v>1406.3500000000001</v>
      </c>
    </row>
    <row r="4965" spans="1:19" x14ac:dyDescent="0.35">
      <c r="A4965" s="1">
        <v>1389</v>
      </c>
      <c r="B4965" s="1">
        <v>22</v>
      </c>
      <c r="C4965" s="1" t="str">
        <f t="shared" si="231"/>
        <v>Young</v>
      </c>
      <c r="D4965" s="1" t="s">
        <v>16</v>
      </c>
      <c r="E4965" s="1" t="s">
        <v>33</v>
      </c>
      <c r="F4965" s="1" t="s">
        <v>40</v>
      </c>
      <c r="G4965" s="1" t="s">
        <v>41</v>
      </c>
      <c r="H4965" s="1">
        <v>3</v>
      </c>
      <c r="I4965" s="1" t="s">
        <v>26</v>
      </c>
      <c r="J4965" s="1" t="s">
        <v>21</v>
      </c>
      <c r="K4965" s="6">
        <v>8448.2999999999993</v>
      </c>
      <c r="L4965" s="6">
        <v>844.83</v>
      </c>
      <c r="M4965" s="1">
        <v>10</v>
      </c>
      <c r="N4965" s="8">
        <v>45482</v>
      </c>
      <c r="O4965" s="4" t="str">
        <f t="shared" si="232"/>
        <v>July 2024</v>
      </c>
      <c r="P4965" s="1" t="s">
        <v>32</v>
      </c>
      <c r="Q4965" s="1" t="s">
        <v>37</v>
      </c>
      <c r="R4965" s="6">
        <v>49.96</v>
      </c>
      <c r="S4965" s="6">
        <f t="shared" si="233"/>
        <v>8498.2599999999984</v>
      </c>
    </row>
    <row r="4966" spans="1:19" x14ac:dyDescent="0.35">
      <c r="A4966" s="1">
        <v>13431</v>
      </c>
      <c r="B4966" s="1">
        <v>22</v>
      </c>
      <c r="C4966" s="1" t="str">
        <f t="shared" si="231"/>
        <v>Young</v>
      </c>
      <c r="D4966" s="1" t="s">
        <v>16</v>
      </c>
      <c r="E4966" s="1" t="s">
        <v>17</v>
      </c>
      <c r="F4966" s="1" t="s">
        <v>24</v>
      </c>
      <c r="G4966" s="1" t="s">
        <v>85</v>
      </c>
      <c r="H4966" s="1">
        <v>5</v>
      </c>
      <c r="I4966" s="1" t="s">
        <v>20</v>
      </c>
      <c r="J4966" s="1" t="s">
        <v>83</v>
      </c>
      <c r="K4966" s="6">
        <v>4718.46</v>
      </c>
      <c r="L4966" s="6">
        <v>786.41</v>
      </c>
      <c r="M4966" s="1">
        <v>6</v>
      </c>
      <c r="N4966" s="8">
        <v>45482</v>
      </c>
      <c r="O4966" s="4" t="str">
        <f t="shared" si="232"/>
        <v>July 2024</v>
      </c>
      <c r="P4966" s="1" t="s">
        <v>79</v>
      </c>
      <c r="Q4966" s="1" t="s">
        <v>52</v>
      </c>
      <c r="R4966" s="6">
        <v>54.07</v>
      </c>
      <c r="S4966" s="6">
        <f t="shared" si="233"/>
        <v>4772.53</v>
      </c>
    </row>
    <row r="4967" spans="1:19" x14ac:dyDescent="0.35">
      <c r="A4967" s="1">
        <v>12881</v>
      </c>
      <c r="B4967" s="1">
        <v>23</v>
      </c>
      <c r="C4967" s="1" t="str">
        <f t="shared" si="231"/>
        <v>Young</v>
      </c>
      <c r="D4967" s="1" t="s">
        <v>38</v>
      </c>
      <c r="E4967" s="1" t="s">
        <v>17</v>
      </c>
      <c r="F4967" s="1" t="s">
        <v>30</v>
      </c>
      <c r="G4967" s="1" t="s">
        <v>78</v>
      </c>
      <c r="H4967" s="1">
        <v>2</v>
      </c>
      <c r="I4967" s="1" t="s">
        <v>20</v>
      </c>
      <c r="J4967" s="1" t="s">
        <v>93</v>
      </c>
      <c r="K4967" s="6">
        <v>3371.6</v>
      </c>
      <c r="L4967" s="6">
        <v>674.32</v>
      </c>
      <c r="M4967" s="1">
        <v>5</v>
      </c>
      <c r="N4967" s="8">
        <v>45482</v>
      </c>
      <c r="O4967" s="4" t="str">
        <f t="shared" si="232"/>
        <v>July 2024</v>
      </c>
      <c r="P4967" s="1" t="s">
        <v>22</v>
      </c>
      <c r="Q4967" s="1" t="s">
        <v>116</v>
      </c>
      <c r="R4967" s="6">
        <v>166.83</v>
      </c>
      <c r="S4967" s="6">
        <f t="shared" si="233"/>
        <v>3538.43</v>
      </c>
    </row>
    <row r="4968" spans="1:19" x14ac:dyDescent="0.35">
      <c r="A4968" s="1">
        <v>18141</v>
      </c>
      <c r="B4968" s="1">
        <v>23</v>
      </c>
      <c r="C4968" s="1" t="str">
        <f t="shared" si="231"/>
        <v>Young</v>
      </c>
      <c r="D4968" s="1" t="s">
        <v>38</v>
      </c>
      <c r="E4968" s="1" t="s">
        <v>17</v>
      </c>
      <c r="F4968" s="1" t="s">
        <v>30</v>
      </c>
      <c r="G4968" s="1" t="s">
        <v>78</v>
      </c>
      <c r="H4968" s="1">
        <v>2</v>
      </c>
      <c r="I4968" s="1" t="s">
        <v>26</v>
      </c>
      <c r="J4968" s="1" t="s">
        <v>93</v>
      </c>
      <c r="K4968" s="6">
        <v>3371.6</v>
      </c>
      <c r="L4968" s="6">
        <v>674.32</v>
      </c>
      <c r="M4968" s="1">
        <v>5</v>
      </c>
      <c r="N4968" s="8">
        <v>45482</v>
      </c>
      <c r="O4968" s="4" t="str">
        <f t="shared" si="232"/>
        <v>July 2024</v>
      </c>
      <c r="P4968" s="1" t="s">
        <v>22</v>
      </c>
      <c r="Q4968" s="1" t="s">
        <v>29</v>
      </c>
      <c r="R4968" s="6">
        <v>41.31</v>
      </c>
      <c r="S4968" s="6">
        <f t="shared" si="233"/>
        <v>3412.91</v>
      </c>
    </row>
    <row r="4969" spans="1:19" x14ac:dyDescent="0.35">
      <c r="A4969" s="1">
        <v>11701</v>
      </c>
      <c r="B4969" s="1">
        <v>24</v>
      </c>
      <c r="C4969" s="1" t="str">
        <f t="shared" si="231"/>
        <v>Young</v>
      </c>
      <c r="D4969" s="1" t="s">
        <v>38</v>
      </c>
      <c r="E4969" s="1" t="s">
        <v>17</v>
      </c>
      <c r="F4969" s="1" t="s">
        <v>30</v>
      </c>
      <c r="G4969" s="1" t="s">
        <v>78</v>
      </c>
      <c r="H4969" s="1">
        <v>4</v>
      </c>
      <c r="I4969" s="1" t="s">
        <v>26</v>
      </c>
      <c r="J4969" s="1" t="s">
        <v>93</v>
      </c>
      <c r="K4969" s="6">
        <v>6068.88</v>
      </c>
      <c r="L4969" s="6">
        <v>674.32</v>
      </c>
      <c r="M4969" s="1">
        <v>9</v>
      </c>
      <c r="N4969" s="8">
        <v>45482</v>
      </c>
      <c r="O4969" s="4" t="str">
        <f t="shared" si="232"/>
        <v>July 2024</v>
      </c>
      <c r="P4969" s="1" t="s">
        <v>79</v>
      </c>
      <c r="Q4969" s="1"/>
      <c r="R4969" s="6">
        <v>0</v>
      </c>
      <c r="S4969" s="6">
        <f t="shared" si="233"/>
        <v>6068.88</v>
      </c>
    </row>
    <row r="4970" spans="1:19" x14ac:dyDescent="0.35">
      <c r="A4970" s="1">
        <v>12220</v>
      </c>
      <c r="B4970" s="1">
        <v>24</v>
      </c>
      <c r="C4970" s="1" t="str">
        <f t="shared" si="231"/>
        <v>Young</v>
      </c>
      <c r="D4970" s="1" t="s">
        <v>38</v>
      </c>
      <c r="E4970" s="1" t="s">
        <v>17</v>
      </c>
      <c r="F4970" s="1" t="s">
        <v>30</v>
      </c>
      <c r="G4970" s="1" t="s">
        <v>78</v>
      </c>
      <c r="H4970" s="1">
        <v>4</v>
      </c>
      <c r="I4970" s="1" t="s">
        <v>20</v>
      </c>
      <c r="J4970" s="1" t="s">
        <v>83</v>
      </c>
      <c r="K4970" s="6">
        <v>3371.6</v>
      </c>
      <c r="L4970" s="6">
        <v>674.32</v>
      </c>
      <c r="M4970" s="1">
        <v>5</v>
      </c>
      <c r="N4970" s="8">
        <v>45482</v>
      </c>
      <c r="O4970" s="4" t="str">
        <f t="shared" si="232"/>
        <v>July 2024</v>
      </c>
      <c r="P4970" s="1" t="s">
        <v>22</v>
      </c>
      <c r="Q4970" s="1" t="s">
        <v>110</v>
      </c>
      <c r="R4970" s="6">
        <v>152.41</v>
      </c>
      <c r="S4970" s="6">
        <f t="shared" si="233"/>
        <v>3524.0099999999998</v>
      </c>
    </row>
    <row r="4971" spans="1:19" x14ac:dyDescent="0.35">
      <c r="A4971" s="1">
        <v>13630</v>
      </c>
      <c r="B4971" s="1">
        <v>24</v>
      </c>
      <c r="C4971" s="1" t="str">
        <f t="shared" si="231"/>
        <v>Young</v>
      </c>
      <c r="D4971" s="1" t="s">
        <v>16</v>
      </c>
      <c r="E4971" s="1" t="s">
        <v>33</v>
      </c>
      <c r="F4971" s="1" t="s">
        <v>77</v>
      </c>
      <c r="G4971" s="1" t="s">
        <v>86</v>
      </c>
      <c r="H4971" s="1">
        <v>5</v>
      </c>
      <c r="I4971" s="1" t="s">
        <v>26</v>
      </c>
      <c r="J4971" s="1" t="s">
        <v>83</v>
      </c>
      <c r="K4971" s="6">
        <v>1805.9</v>
      </c>
      <c r="L4971" s="6">
        <v>361.18</v>
      </c>
      <c r="M4971" s="1">
        <v>5</v>
      </c>
      <c r="N4971" s="8">
        <v>45482</v>
      </c>
      <c r="O4971" s="4" t="str">
        <f t="shared" si="232"/>
        <v>July 2024</v>
      </c>
      <c r="P4971" s="1" t="s">
        <v>79</v>
      </c>
      <c r="Q4971" s="1" t="s">
        <v>82</v>
      </c>
      <c r="R4971" s="6">
        <v>108.02</v>
      </c>
      <c r="S4971" s="6">
        <f t="shared" si="233"/>
        <v>1913.92</v>
      </c>
    </row>
    <row r="4972" spans="1:19" x14ac:dyDescent="0.35">
      <c r="A4972" s="1">
        <v>9588</v>
      </c>
      <c r="B4972" s="1">
        <v>26</v>
      </c>
      <c r="C4972" s="1" t="str">
        <f t="shared" si="231"/>
        <v>Young</v>
      </c>
      <c r="D4972" s="1" t="s">
        <v>38</v>
      </c>
      <c r="E4972" s="1" t="s">
        <v>17</v>
      </c>
      <c r="F4972" s="1" t="s">
        <v>24</v>
      </c>
      <c r="G4972" s="1" t="s">
        <v>25</v>
      </c>
      <c r="H4972" s="1">
        <v>3</v>
      </c>
      <c r="I4972" s="1" t="s">
        <v>26</v>
      </c>
      <c r="J4972" s="1" t="s">
        <v>42</v>
      </c>
      <c r="K4972" s="6">
        <v>1482.18</v>
      </c>
      <c r="L4972" s="6">
        <v>247.03</v>
      </c>
      <c r="M4972" s="1">
        <v>6</v>
      </c>
      <c r="N4972" s="8">
        <v>45482</v>
      </c>
      <c r="O4972" s="4" t="str">
        <f t="shared" si="232"/>
        <v>July 2024</v>
      </c>
      <c r="P4972" s="1" t="s">
        <v>22</v>
      </c>
      <c r="Q4972" s="1" t="s">
        <v>29</v>
      </c>
      <c r="R4972" s="6">
        <v>11.92</v>
      </c>
      <c r="S4972" s="6">
        <f t="shared" si="233"/>
        <v>1494.1000000000001</v>
      </c>
    </row>
    <row r="4973" spans="1:19" x14ac:dyDescent="0.35">
      <c r="A4973" s="1">
        <v>16655</v>
      </c>
      <c r="B4973" s="1">
        <v>26</v>
      </c>
      <c r="C4973" s="1" t="str">
        <f t="shared" si="231"/>
        <v>Young</v>
      </c>
      <c r="D4973" s="1" t="s">
        <v>38</v>
      </c>
      <c r="E4973" s="1" t="s">
        <v>17</v>
      </c>
      <c r="F4973" s="1" t="s">
        <v>30</v>
      </c>
      <c r="G4973" s="1" t="s">
        <v>78</v>
      </c>
      <c r="H4973" s="1">
        <v>2</v>
      </c>
      <c r="I4973" s="1" t="s">
        <v>26</v>
      </c>
      <c r="J4973" s="1" t="s">
        <v>21</v>
      </c>
      <c r="K4973" s="6">
        <v>2697.28</v>
      </c>
      <c r="L4973" s="6">
        <v>674.32</v>
      </c>
      <c r="M4973" s="1">
        <v>4</v>
      </c>
      <c r="N4973" s="8">
        <v>45482</v>
      </c>
      <c r="O4973" s="4" t="str">
        <f t="shared" si="232"/>
        <v>July 2024</v>
      </c>
      <c r="P4973" s="1" t="s">
        <v>79</v>
      </c>
      <c r="Q4973" s="1" t="s">
        <v>113</v>
      </c>
      <c r="R4973" s="6">
        <v>127.87</v>
      </c>
      <c r="S4973" s="6">
        <f t="shared" si="233"/>
        <v>2825.15</v>
      </c>
    </row>
    <row r="4974" spans="1:19" x14ac:dyDescent="0.35">
      <c r="A4974" s="1">
        <v>17922</v>
      </c>
      <c r="B4974" s="1">
        <v>29</v>
      </c>
      <c r="C4974" s="1" t="str">
        <f t="shared" si="231"/>
        <v>Young</v>
      </c>
      <c r="D4974" s="1" t="s">
        <v>38</v>
      </c>
      <c r="E4974" s="1" t="s">
        <v>17</v>
      </c>
      <c r="F4974" s="1" t="s">
        <v>18</v>
      </c>
      <c r="G4974" s="1" t="s">
        <v>81</v>
      </c>
      <c r="H4974" s="1">
        <v>2</v>
      </c>
      <c r="I4974" s="1" t="s">
        <v>20</v>
      </c>
      <c r="J4974" s="1" t="s">
        <v>93</v>
      </c>
      <c r="K4974" s="6">
        <v>9117.44</v>
      </c>
      <c r="L4974" s="6">
        <v>1139.68</v>
      </c>
      <c r="M4974" s="1">
        <v>8</v>
      </c>
      <c r="N4974" s="8">
        <v>45482</v>
      </c>
      <c r="O4974" s="4" t="str">
        <f t="shared" si="232"/>
        <v>July 2024</v>
      </c>
      <c r="P4974" s="1" t="s">
        <v>79</v>
      </c>
      <c r="Q4974" s="1" t="s">
        <v>52</v>
      </c>
      <c r="R4974" s="6">
        <v>52.38</v>
      </c>
      <c r="S4974" s="6">
        <f t="shared" si="233"/>
        <v>9169.82</v>
      </c>
    </row>
    <row r="4975" spans="1:19" x14ac:dyDescent="0.35">
      <c r="A4975" s="1">
        <v>1314</v>
      </c>
      <c r="B4975" s="1">
        <v>30</v>
      </c>
      <c r="C4975" s="1" t="str">
        <f t="shared" si="231"/>
        <v>Young</v>
      </c>
      <c r="D4975" s="1" t="s">
        <v>16</v>
      </c>
      <c r="E4975" s="1" t="s">
        <v>17</v>
      </c>
      <c r="F4975" s="1" t="s">
        <v>30</v>
      </c>
      <c r="G4975" s="1" t="s">
        <v>31</v>
      </c>
      <c r="H4975" s="1">
        <v>3</v>
      </c>
      <c r="I4975" s="1" t="s">
        <v>20</v>
      </c>
      <c r="J4975" s="1" t="s">
        <v>27</v>
      </c>
      <c r="K4975" s="6">
        <v>3247.72</v>
      </c>
      <c r="L4975" s="6">
        <v>463.96</v>
      </c>
      <c r="M4975" s="1">
        <v>7</v>
      </c>
      <c r="N4975" s="8">
        <v>45482</v>
      </c>
      <c r="O4975" s="4" t="str">
        <f t="shared" si="232"/>
        <v>July 2024</v>
      </c>
      <c r="P4975" s="1" t="s">
        <v>32</v>
      </c>
      <c r="Q4975" s="1"/>
      <c r="R4975" s="6">
        <v>0</v>
      </c>
      <c r="S4975" s="6">
        <f t="shared" si="233"/>
        <v>3247.72</v>
      </c>
    </row>
    <row r="4976" spans="1:19" x14ac:dyDescent="0.35">
      <c r="A4976" s="1">
        <v>17783</v>
      </c>
      <c r="B4976" s="1">
        <v>31</v>
      </c>
      <c r="C4976" s="1" t="str">
        <f t="shared" si="231"/>
        <v>Young</v>
      </c>
      <c r="D4976" s="1" t="s">
        <v>16</v>
      </c>
      <c r="E4976" s="1" t="s">
        <v>17</v>
      </c>
      <c r="F4976" s="1" t="s">
        <v>30</v>
      </c>
      <c r="G4976" s="1" t="s">
        <v>78</v>
      </c>
      <c r="H4976" s="1">
        <v>5</v>
      </c>
      <c r="I4976" s="1" t="s">
        <v>20</v>
      </c>
      <c r="J4976" s="1" t="s">
        <v>93</v>
      </c>
      <c r="K4976" s="6">
        <v>3371.6</v>
      </c>
      <c r="L4976" s="6">
        <v>674.32</v>
      </c>
      <c r="M4976" s="1">
        <v>5</v>
      </c>
      <c r="N4976" s="8">
        <v>45482</v>
      </c>
      <c r="O4976" s="4" t="str">
        <f t="shared" si="232"/>
        <v>July 2024</v>
      </c>
      <c r="P4976" s="1" t="s">
        <v>22</v>
      </c>
      <c r="Q4976" s="1"/>
      <c r="R4976" s="6">
        <v>0</v>
      </c>
      <c r="S4976" s="6">
        <f t="shared" si="233"/>
        <v>3371.6</v>
      </c>
    </row>
    <row r="4977" spans="1:19" x14ac:dyDescent="0.35">
      <c r="A4977" s="1">
        <v>11458</v>
      </c>
      <c r="B4977" s="1">
        <v>35</v>
      </c>
      <c r="C4977" s="1" t="str">
        <f t="shared" si="231"/>
        <v>Young</v>
      </c>
      <c r="D4977" s="1" t="s">
        <v>38</v>
      </c>
      <c r="E4977" s="1" t="s">
        <v>33</v>
      </c>
      <c r="F4977" s="1" t="s">
        <v>18</v>
      </c>
      <c r="G4977" s="1" t="s">
        <v>81</v>
      </c>
      <c r="H4977" s="1">
        <v>1</v>
      </c>
      <c r="I4977" s="1" t="s">
        <v>26</v>
      </c>
      <c r="J4977" s="1" t="s">
        <v>83</v>
      </c>
      <c r="K4977" s="6">
        <v>7977.76</v>
      </c>
      <c r="L4977" s="6">
        <v>1139.68</v>
      </c>
      <c r="M4977" s="1">
        <v>7</v>
      </c>
      <c r="N4977" s="8">
        <v>45482</v>
      </c>
      <c r="O4977" s="4" t="str">
        <f t="shared" si="232"/>
        <v>July 2024</v>
      </c>
      <c r="P4977" s="1" t="s">
        <v>84</v>
      </c>
      <c r="Q4977" s="1" t="s">
        <v>90</v>
      </c>
      <c r="R4977" s="6">
        <v>219.66</v>
      </c>
      <c r="S4977" s="6">
        <f t="shared" si="233"/>
        <v>8197.42</v>
      </c>
    </row>
    <row r="4978" spans="1:19" x14ac:dyDescent="0.35">
      <c r="A4978" s="1">
        <v>18735</v>
      </c>
      <c r="B4978" s="1">
        <v>35</v>
      </c>
      <c r="C4978" s="1" t="str">
        <f t="shared" si="231"/>
        <v>Young</v>
      </c>
      <c r="D4978" s="1" t="s">
        <v>38</v>
      </c>
      <c r="E4978" s="1" t="s">
        <v>33</v>
      </c>
      <c r="F4978" s="1" t="s">
        <v>77</v>
      </c>
      <c r="G4978" s="1" t="s">
        <v>86</v>
      </c>
      <c r="H4978" s="1">
        <v>4</v>
      </c>
      <c r="I4978" s="1" t="s">
        <v>26</v>
      </c>
      <c r="J4978" s="1" t="s">
        <v>83</v>
      </c>
      <c r="K4978" s="6">
        <v>2528.2600000000002</v>
      </c>
      <c r="L4978" s="6">
        <v>361.18</v>
      </c>
      <c r="M4978" s="1">
        <v>7</v>
      </c>
      <c r="N4978" s="8">
        <v>45482</v>
      </c>
      <c r="O4978" s="4" t="str">
        <f t="shared" si="232"/>
        <v>July 2024</v>
      </c>
      <c r="P4978" s="1" t="s">
        <v>84</v>
      </c>
      <c r="Q4978" s="1" t="s">
        <v>29</v>
      </c>
      <c r="R4978" s="6">
        <v>17.28</v>
      </c>
      <c r="S4978" s="6">
        <f t="shared" si="233"/>
        <v>2545.5400000000004</v>
      </c>
    </row>
    <row r="4979" spans="1:19" x14ac:dyDescent="0.35">
      <c r="A4979" s="1">
        <v>11015</v>
      </c>
      <c r="B4979" s="1">
        <v>36</v>
      </c>
      <c r="C4979" s="1" t="str">
        <f t="shared" si="231"/>
        <v>Middle-Aged</v>
      </c>
      <c r="D4979" s="1" t="s">
        <v>16</v>
      </c>
      <c r="E4979" s="1" t="s">
        <v>17</v>
      </c>
      <c r="F4979" s="1" t="s">
        <v>40</v>
      </c>
      <c r="G4979" s="1" t="s">
        <v>88</v>
      </c>
      <c r="H4979" s="1">
        <v>5</v>
      </c>
      <c r="I4979" s="1" t="s">
        <v>20</v>
      </c>
      <c r="J4979" s="1" t="s">
        <v>83</v>
      </c>
      <c r="K4979" s="6">
        <v>4135.5</v>
      </c>
      <c r="L4979" s="6">
        <v>459.5</v>
      </c>
      <c r="M4979" s="1">
        <v>9</v>
      </c>
      <c r="N4979" s="8">
        <v>45482</v>
      </c>
      <c r="O4979" s="4" t="str">
        <f t="shared" si="232"/>
        <v>July 2024</v>
      </c>
      <c r="P4979" s="1" t="s">
        <v>22</v>
      </c>
      <c r="Q4979" s="1" t="s">
        <v>89</v>
      </c>
      <c r="R4979" s="6">
        <v>166.47</v>
      </c>
      <c r="S4979" s="6">
        <f t="shared" si="233"/>
        <v>4301.97</v>
      </c>
    </row>
    <row r="4980" spans="1:19" x14ac:dyDescent="0.35">
      <c r="A4980" s="1">
        <v>13879</v>
      </c>
      <c r="B4980" s="1">
        <v>36</v>
      </c>
      <c r="C4980" s="1" t="str">
        <f t="shared" si="231"/>
        <v>Middle-Aged</v>
      </c>
      <c r="D4980" s="1" t="s">
        <v>38</v>
      </c>
      <c r="E4980" s="1" t="s">
        <v>17</v>
      </c>
      <c r="F4980" s="1" t="s">
        <v>18</v>
      </c>
      <c r="G4980" s="1" t="s">
        <v>81</v>
      </c>
      <c r="H4980" s="1">
        <v>1</v>
      </c>
      <c r="I4980" s="1" t="s">
        <v>20</v>
      </c>
      <c r="J4980" s="1" t="s">
        <v>21</v>
      </c>
      <c r="K4980" s="6">
        <v>2279.36</v>
      </c>
      <c r="L4980" s="6">
        <v>1139.68</v>
      </c>
      <c r="M4980" s="1">
        <v>2</v>
      </c>
      <c r="N4980" s="8">
        <v>45482</v>
      </c>
      <c r="O4980" s="4" t="str">
        <f t="shared" si="232"/>
        <v>July 2024</v>
      </c>
      <c r="P4980" s="1" t="s">
        <v>79</v>
      </c>
      <c r="Q4980" s="1"/>
      <c r="R4980" s="6">
        <v>0</v>
      </c>
      <c r="S4980" s="6">
        <f t="shared" si="233"/>
        <v>2279.36</v>
      </c>
    </row>
    <row r="4981" spans="1:19" x14ac:dyDescent="0.35">
      <c r="A4981" s="1">
        <v>17886</v>
      </c>
      <c r="B4981" s="1">
        <v>37</v>
      </c>
      <c r="C4981" s="1" t="str">
        <f t="shared" si="231"/>
        <v>Middle-Aged</v>
      </c>
      <c r="D4981" s="1" t="s">
        <v>16</v>
      </c>
      <c r="E4981" s="1" t="s">
        <v>17</v>
      </c>
      <c r="F4981" s="1" t="s">
        <v>40</v>
      </c>
      <c r="G4981" s="1" t="s">
        <v>88</v>
      </c>
      <c r="H4981" s="1">
        <v>2</v>
      </c>
      <c r="I4981" s="1" t="s">
        <v>20</v>
      </c>
      <c r="J4981" s="1" t="s">
        <v>21</v>
      </c>
      <c r="K4981" s="6">
        <v>459.5</v>
      </c>
      <c r="L4981" s="6">
        <v>459.5</v>
      </c>
      <c r="M4981" s="1">
        <v>1</v>
      </c>
      <c r="N4981" s="8">
        <v>45482</v>
      </c>
      <c r="O4981" s="4" t="str">
        <f t="shared" si="232"/>
        <v>July 2024</v>
      </c>
      <c r="P4981" s="1" t="s">
        <v>79</v>
      </c>
      <c r="Q4981" s="1" t="s">
        <v>91</v>
      </c>
      <c r="R4981" s="6">
        <v>70.650000000000006</v>
      </c>
      <c r="S4981" s="6">
        <f t="shared" si="233"/>
        <v>530.15</v>
      </c>
    </row>
    <row r="4982" spans="1:19" x14ac:dyDescent="0.35">
      <c r="A4982" s="1">
        <v>18103</v>
      </c>
      <c r="B4982" s="1">
        <v>38</v>
      </c>
      <c r="C4982" s="1" t="str">
        <f t="shared" si="231"/>
        <v>Middle-Aged</v>
      </c>
      <c r="D4982" s="1" t="s">
        <v>16</v>
      </c>
      <c r="E4982" s="1" t="s">
        <v>17</v>
      </c>
      <c r="F4982" s="1" t="s">
        <v>24</v>
      </c>
      <c r="G4982" s="1" t="s">
        <v>85</v>
      </c>
      <c r="H4982" s="1">
        <v>5</v>
      </c>
      <c r="I4982" s="1" t="s">
        <v>26</v>
      </c>
      <c r="J4982" s="1" t="s">
        <v>93</v>
      </c>
      <c r="K4982" s="6">
        <v>6291.28</v>
      </c>
      <c r="L4982" s="6">
        <v>786.41</v>
      </c>
      <c r="M4982" s="1">
        <v>8</v>
      </c>
      <c r="N4982" s="8">
        <v>45482</v>
      </c>
      <c r="O4982" s="4" t="str">
        <f t="shared" si="232"/>
        <v>July 2024</v>
      </c>
      <c r="P4982" s="1" t="s">
        <v>79</v>
      </c>
      <c r="Q4982" s="1" t="s">
        <v>29</v>
      </c>
      <c r="R4982" s="6">
        <v>58.26</v>
      </c>
      <c r="S4982" s="6">
        <f t="shared" si="233"/>
        <v>6349.54</v>
      </c>
    </row>
    <row r="4983" spans="1:19" x14ac:dyDescent="0.35">
      <c r="A4983" s="1">
        <v>4970</v>
      </c>
      <c r="B4983" s="1">
        <v>39</v>
      </c>
      <c r="C4983" s="1" t="str">
        <f t="shared" si="231"/>
        <v>Middle-Aged</v>
      </c>
      <c r="D4983" s="1" t="s">
        <v>38</v>
      </c>
      <c r="E4983" s="1" t="s">
        <v>17</v>
      </c>
      <c r="F4983" s="1" t="s">
        <v>18</v>
      </c>
      <c r="G4983" s="1" t="s">
        <v>36</v>
      </c>
      <c r="H4983" s="1">
        <v>5</v>
      </c>
      <c r="I4983" s="1" t="s">
        <v>20</v>
      </c>
      <c r="J4983" s="1" t="s">
        <v>21</v>
      </c>
      <c r="K4983" s="6">
        <v>83</v>
      </c>
      <c r="L4983" s="6">
        <v>20.75</v>
      </c>
      <c r="M4983" s="1">
        <v>4</v>
      </c>
      <c r="N4983" s="8">
        <v>45482</v>
      </c>
      <c r="O4983" s="4" t="str">
        <f t="shared" si="232"/>
        <v>July 2024</v>
      </c>
      <c r="P4983" s="1" t="s">
        <v>32</v>
      </c>
      <c r="Q4983" s="1"/>
      <c r="R4983" s="6">
        <v>0</v>
      </c>
      <c r="S4983" s="6">
        <f t="shared" si="233"/>
        <v>83</v>
      </c>
    </row>
    <row r="4984" spans="1:19" x14ac:dyDescent="0.35">
      <c r="A4984" s="1">
        <v>11197</v>
      </c>
      <c r="B4984" s="1">
        <v>39</v>
      </c>
      <c r="C4984" s="1" t="str">
        <f t="shared" si="231"/>
        <v>Middle-Aged</v>
      </c>
      <c r="D4984" s="1" t="s">
        <v>38</v>
      </c>
      <c r="E4984" s="1" t="s">
        <v>17</v>
      </c>
      <c r="F4984" s="1" t="s">
        <v>30</v>
      </c>
      <c r="G4984" s="1" t="s">
        <v>78</v>
      </c>
      <c r="H4984" s="1">
        <v>3</v>
      </c>
      <c r="I4984" s="1" t="s">
        <v>26</v>
      </c>
      <c r="J4984" s="1" t="s">
        <v>93</v>
      </c>
      <c r="K4984" s="6">
        <v>3371.6</v>
      </c>
      <c r="L4984" s="6">
        <v>674.32</v>
      </c>
      <c r="M4984" s="1">
        <v>5</v>
      </c>
      <c r="N4984" s="8">
        <v>45482</v>
      </c>
      <c r="O4984" s="4" t="str">
        <f t="shared" si="232"/>
        <v>July 2024</v>
      </c>
      <c r="P4984" s="1" t="s">
        <v>22</v>
      </c>
      <c r="Q4984" s="1" t="s">
        <v>52</v>
      </c>
      <c r="R4984" s="6">
        <v>55.59</v>
      </c>
      <c r="S4984" s="6">
        <f t="shared" si="233"/>
        <v>3427.19</v>
      </c>
    </row>
    <row r="4985" spans="1:19" x14ac:dyDescent="0.35">
      <c r="A4985" s="1">
        <v>14689</v>
      </c>
      <c r="B4985" s="1">
        <v>39</v>
      </c>
      <c r="C4985" s="1" t="str">
        <f t="shared" si="231"/>
        <v>Middle-Aged</v>
      </c>
      <c r="D4985" s="1" t="s">
        <v>38</v>
      </c>
      <c r="E4985" s="1" t="s">
        <v>17</v>
      </c>
      <c r="F4985" s="1" t="s">
        <v>24</v>
      </c>
      <c r="G4985" s="1" t="s">
        <v>85</v>
      </c>
      <c r="H4985" s="1">
        <v>5</v>
      </c>
      <c r="I4985" s="1" t="s">
        <v>26</v>
      </c>
      <c r="J4985" s="1" t="s">
        <v>83</v>
      </c>
      <c r="K4985" s="6">
        <v>3932.05</v>
      </c>
      <c r="L4985" s="6">
        <v>786.41</v>
      </c>
      <c r="M4985" s="1">
        <v>5</v>
      </c>
      <c r="N4985" s="8">
        <v>45482</v>
      </c>
      <c r="O4985" s="4" t="str">
        <f t="shared" si="232"/>
        <v>July 2024</v>
      </c>
      <c r="P4985" s="1" t="s">
        <v>84</v>
      </c>
      <c r="Q4985" s="1" t="s">
        <v>82</v>
      </c>
      <c r="R4985" s="6">
        <v>145.07</v>
      </c>
      <c r="S4985" s="6">
        <f t="shared" si="233"/>
        <v>4077.1200000000003</v>
      </c>
    </row>
    <row r="4986" spans="1:19" x14ac:dyDescent="0.35">
      <c r="A4986" s="1">
        <v>18681</v>
      </c>
      <c r="B4986" s="1">
        <v>39</v>
      </c>
      <c r="C4986" s="1" t="str">
        <f t="shared" si="231"/>
        <v>Middle-Aged</v>
      </c>
      <c r="D4986" s="1" t="s">
        <v>16</v>
      </c>
      <c r="E4986" s="1" t="s">
        <v>33</v>
      </c>
      <c r="F4986" s="1" t="s">
        <v>30</v>
      </c>
      <c r="G4986" s="1" t="s">
        <v>78</v>
      </c>
      <c r="H4986" s="1">
        <v>1</v>
      </c>
      <c r="I4986" s="1" t="s">
        <v>26</v>
      </c>
      <c r="J4986" s="1" t="s">
        <v>21</v>
      </c>
      <c r="K4986" s="6">
        <v>6068.88</v>
      </c>
      <c r="L4986" s="6">
        <v>674.32</v>
      </c>
      <c r="M4986" s="1">
        <v>9</v>
      </c>
      <c r="N4986" s="8">
        <v>45482</v>
      </c>
      <c r="O4986" s="4" t="str">
        <f t="shared" si="232"/>
        <v>July 2024</v>
      </c>
      <c r="P4986" s="1" t="s">
        <v>84</v>
      </c>
      <c r="Q4986" s="1" t="s">
        <v>29</v>
      </c>
      <c r="R4986" s="6">
        <v>38.76</v>
      </c>
      <c r="S4986" s="6">
        <f t="shared" si="233"/>
        <v>6107.64</v>
      </c>
    </row>
    <row r="4987" spans="1:19" x14ac:dyDescent="0.35">
      <c r="A4987" s="1">
        <v>6487</v>
      </c>
      <c r="B4987" s="1">
        <v>41</v>
      </c>
      <c r="C4987" s="1" t="str">
        <f t="shared" si="231"/>
        <v>Middle-Aged</v>
      </c>
      <c r="D4987" s="1" t="s">
        <v>38</v>
      </c>
      <c r="E4987" s="1" t="s">
        <v>33</v>
      </c>
      <c r="F4987" s="1" t="s">
        <v>24</v>
      </c>
      <c r="G4987" s="1" t="s">
        <v>25</v>
      </c>
      <c r="H4987" s="1">
        <v>3</v>
      </c>
      <c r="I4987" s="1" t="s">
        <v>26</v>
      </c>
      <c r="J4987" s="1" t="s">
        <v>27</v>
      </c>
      <c r="K4987" s="6">
        <v>494.06</v>
      </c>
      <c r="L4987" s="6">
        <v>247.03</v>
      </c>
      <c r="M4987" s="1">
        <v>2</v>
      </c>
      <c r="N4987" s="8">
        <v>45482</v>
      </c>
      <c r="O4987" s="4" t="str">
        <f t="shared" si="232"/>
        <v>July 2024</v>
      </c>
      <c r="P4987" s="1" t="s">
        <v>22</v>
      </c>
      <c r="Q4987" s="1"/>
      <c r="R4987" s="6">
        <v>0</v>
      </c>
      <c r="S4987" s="6">
        <f t="shared" si="233"/>
        <v>494.06</v>
      </c>
    </row>
    <row r="4988" spans="1:19" x14ac:dyDescent="0.35">
      <c r="A4988" s="1">
        <v>17561</v>
      </c>
      <c r="B4988" s="1">
        <v>41</v>
      </c>
      <c r="C4988" s="1" t="str">
        <f t="shared" si="231"/>
        <v>Middle-Aged</v>
      </c>
      <c r="D4988" s="1" t="s">
        <v>38</v>
      </c>
      <c r="E4988" s="1" t="s">
        <v>17</v>
      </c>
      <c r="F4988" s="1" t="s">
        <v>18</v>
      </c>
      <c r="G4988" s="1" t="s">
        <v>81</v>
      </c>
      <c r="H4988" s="1">
        <v>4</v>
      </c>
      <c r="I4988" s="1" t="s">
        <v>20</v>
      </c>
      <c r="J4988" s="1" t="s">
        <v>93</v>
      </c>
      <c r="K4988" s="6">
        <v>4558.72</v>
      </c>
      <c r="L4988" s="6">
        <v>1139.68</v>
      </c>
      <c r="M4988" s="1">
        <v>4</v>
      </c>
      <c r="N4988" s="8">
        <v>45482</v>
      </c>
      <c r="O4988" s="4" t="str">
        <f t="shared" si="232"/>
        <v>July 2024</v>
      </c>
      <c r="P4988" s="1" t="s">
        <v>22</v>
      </c>
      <c r="Q4988" s="1" t="s">
        <v>52</v>
      </c>
      <c r="R4988" s="6">
        <v>65.19</v>
      </c>
      <c r="S4988" s="6">
        <f t="shared" si="233"/>
        <v>4623.91</v>
      </c>
    </row>
    <row r="4989" spans="1:19" x14ac:dyDescent="0.35">
      <c r="A4989" s="1">
        <v>17954</v>
      </c>
      <c r="B4989" s="1">
        <v>43</v>
      </c>
      <c r="C4989" s="1" t="str">
        <f t="shared" si="231"/>
        <v>Middle-Aged</v>
      </c>
      <c r="D4989" s="1" t="s">
        <v>16</v>
      </c>
      <c r="E4989" s="1" t="s">
        <v>33</v>
      </c>
      <c r="F4989" s="1" t="s">
        <v>40</v>
      </c>
      <c r="G4989" s="1" t="s">
        <v>88</v>
      </c>
      <c r="H4989" s="1">
        <v>4</v>
      </c>
      <c r="I4989" s="1" t="s">
        <v>20</v>
      </c>
      <c r="J4989" s="1" t="s">
        <v>83</v>
      </c>
      <c r="K4989" s="6">
        <v>2757</v>
      </c>
      <c r="L4989" s="6">
        <v>459.5</v>
      </c>
      <c r="M4989" s="1">
        <v>6</v>
      </c>
      <c r="N4989" s="8">
        <v>45482</v>
      </c>
      <c r="O4989" s="4" t="str">
        <f t="shared" si="232"/>
        <v>July 2024</v>
      </c>
      <c r="P4989" s="1" t="s">
        <v>22</v>
      </c>
      <c r="Q4989" s="1" t="s">
        <v>37</v>
      </c>
      <c r="R4989" s="6">
        <v>25.3</v>
      </c>
      <c r="S4989" s="6">
        <f t="shared" si="233"/>
        <v>2782.3</v>
      </c>
    </row>
    <row r="4990" spans="1:19" x14ac:dyDescent="0.35">
      <c r="A4990" s="1">
        <v>9810</v>
      </c>
      <c r="B4990" s="1">
        <v>46</v>
      </c>
      <c r="C4990" s="1" t="str">
        <f t="shared" si="231"/>
        <v>Middle-Aged</v>
      </c>
      <c r="D4990" s="1" t="s">
        <v>16</v>
      </c>
      <c r="E4990" s="1" t="s">
        <v>17</v>
      </c>
      <c r="F4990" s="1" t="s">
        <v>30</v>
      </c>
      <c r="G4990" s="1" t="s">
        <v>31</v>
      </c>
      <c r="H4990" s="1">
        <v>3</v>
      </c>
      <c r="I4990" s="1" t="s">
        <v>26</v>
      </c>
      <c r="J4990" s="1" t="s">
        <v>21</v>
      </c>
      <c r="K4990" s="6">
        <v>1855.84</v>
      </c>
      <c r="L4990" s="6">
        <v>463.96</v>
      </c>
      <c r="M4990" s="1">
        <v>4</v>
      </c>
      <c r="N4990" s="8">
        <v>45482</v>
      </c>
      <c r="O4990" s="4" t="str">
        <f t="shared" si="232"/>
        <v>July 2024</v>
      </c>
      <c r="P4990" s="1" t="s">
        <v>28</v>
      </c>
      <c r="Q4990" s="1" t="s">
        <v>37</v>
      </c>
      <c r="R4990" s="6">
        <v>5.5</v>
      </c>
      <c r="S4990" s="6">
        <f t="shared" si="233"/>
        <v>1861.34</v>
      </c>
    </row>
    <row r="4991" spans="1:19" x14ac:dyDescent="0.35">
      <c r="A4991" s="1">
        <v>15509</v>
      </c>
      <c r="B4991" s="1">
        <v>46</v>
      </c>
      <c r="C4991" s="1" t="str">
        <f t="shared" si="231"/>
        <v>Middle-Aged</v>
      </c>
      <c r="D4991" s="1" t="s">
        <v>38</v>
      </c>
      <c r="E4991" s="1" t="s">
        <v>17</v>
      </c>
      <c r="F4991" s="1" t="s">
        <v>24</v>
      </c>
      <c r="G4991" s="1" t="s">
        <v>85</v>
      </c>
      <c r="H4991" s="1">
        <v>5</v>
      </c>
      <c r="I4991" s="1" t="s">
        <v>26</v>
      </c>
      <c r="J4991" s="1" t="s">
        <v>93</v>
      </c>
      <c r="K4991" s="6">
        <v>6291.28</v>
      </c>
      <c r="L4991" s="6">
        <v>786.41</v>
      </c>
      <c r="M4991" s="1">
        <v>8</v>
      </c>
      <c r="N4991" s="8">
        <v>45482</v>
      </c>
      <c r="O4991" s="4" t="str">
        <f t="shared" si="232"/>
        <v>July 2024</v>
      </c>
      <c r="P4991" s="1" t="s">
        <v>84</v>
      </c>
      <c r="Q4991" s="1" t="s">
        <v>107</v>
      </c>
      <c r="R4991" s="6">
        <v>46.62</v>
      </c>
      <c r="S4991" s="6">
        <f t="shared" si="233"/>
        <v>6337.9</v>
      </c>
    </row>
    <row r="4992" spans="1:19" x14ac:dyDescent="0.35">
      <c r="A4992" s="1">
        <v>17820</v>
      </c>
      <c r="B4992" s="1">
        <v>47</v>
      </c>
      <c r="C4992" s="1" t="str">
        <f t="shared" si="231"/>
        <v>Middle-Aged</v>
      </c>
      <c r="D4992" s="1" t="s">
        <v>16</v>
      </c>
      <c r="E4992" s="1" t="s">
        <v>33</v>
      </c>
      <c r="F4992" s="1" t="s">
        <v>77</v>
      </c>
      <c r="G4992" s="1" t="s">
        <v>86</v>
      </c>
      <c r="H4992" s="1">
        <v>3</v>
      </c>
      <c r="I4992" s="1" t="s">
        <v>26</v>
      </c>
      <c r="J4992" s="1" t="s">
        <v>21</v>
      </c>
      <c r="K4992" s="6">
        <v>1805.9</v>
      </c>
      <c r="L4992" s="6">
        <v>361.18</v>
      </c>
      <c r="M4992" s="1">
        <v>5</v>
      </c>
      <c r="N4992" s="8">
        <v>45482</v>
      </c>
      <c r="O4992" s="4" t="str">
        <f t="shared" si="232"/>
        <v>July 2024</v>
      </c>
      <c r="P4992" s="1" t="s">
        <v>84</v>
      </c>
      <c r="Q4992" s="1" t="s">
        <v>29</v>
      </c>
      <c r="R4992" s="6">
        <v>67.09</v>
      </c>
      <c r="S4992" s="6">
        <f t="shared" si="233"/>
        <v>1872.99</v>
      </c>
    </row>
    <row r="4993" spans="1:19" x14ac:dyDescent="0.35">
      <c r="A4993" s="1">
        <v>19409</v>
      </c>
      <c r="B4993" s="1">
        <v>47</v>
      </c>
      <c r="C4993" s="1" t="str">
        <f t="shared" si="231"/>
        <v>Middle-Aged</v>
      </c>
      <c r="D4993" s="1" t="s">
        <v>16</v>
      </c>
      <c r="E4993" s="1" t="s">
        <v>17</v>
      </c>
      <c r="F4993" s="1" t="s">
        <v>24</v>
      </c>
      <c r="G4993" s="1" t="s">
        <v>85</v>
      </c>
      <c r="H4993" s="1">
        <v>4</v>
      </c>
      <c r="I4993" s="1" t="s">
        <v>26</v>
      </c>
      <c r="J4993" s="1" t="s">
        <v>93</v>
      </c>
      <c r="K4993" s="6">
        <v>7864.1</v>
      </c>
      <c r="L4993" s="6">
        <v>786.41</v>
      </c>
      <c r="M4993" s="1">
        <v>10</v>
      </c>
      <c r="N4993" s="8">
        <v>45482</v>
      </c>
      <c r="O4993" s="4" t="str">
        <f t="shared" si="232"/>
        <v>July 2024</v>
      </c>
      <c r="P4993" s="1" t="s">
        <v>22</v>
      </c>
      <c r="Q4993" s="1" t="s">
        <v>102</v>
      </c>
      <c r="R4993" s="6">
        <v>170.51</v>
      </c>
      <c r="S4993" s="6">
        <f t="shared" si="233"/>
        <v>8034.6100000000006</v>
      </c>
    </row>
    <row r="4994" spans="1:19" x14ac:dyDescent="0.35">
      <c r="A4994" s="1">
        <v>9898</v>
      </c>
      <c r="B4994" s="1">
        <v>48</v>
      </c>
      <c r="C4994" s="1" t="str">
        <f t="shared" ref="C4994:C5057" si="234">IF(B4994&lt;=35,"Young",IF(B4994&lt;=55,"Middle-Aged","Old"))</f>
        <v>Middle-Aged</v>
      </c>
      <c r="D4994" s="1" t="s">
        <v>16</v>
      </c>
      <c r="E4994" s="1" t="s">
        <v>17</v>
      </c>
      <c r="F4994" s="1" t="s">
        <v>18</v>
      </c>
      <c r="G4994" s="1" t="s">
        <v>19</v>
      </c>
      <c r="H4994" s="1">
        <v>2</v>
      </c>
      <c r="I4994" s="1" t="s">
        <v>26</v>
      </c>
      <c r="J4994" s="1" t="s">
        <v>21</v>
      </c>
      <c r="K4994" s="6">
        <v>3164.76</v>
      </c>
      <c r="L4994" s="6">
        <v>791.19</v>
      </c>
      <c r="M4994" s="1">
        <v>4</v>
      </c>
      <c r="N4994" s="8">
        <v>45482</v>
      </c>
      <c r="O4994" s="4" t="str">
        <f t="shared" ref="O4994:O5057" si="235">TEXT(N4994,"mmmm yyyy")</f>
        <v>July 2024</v>
      </c>
      <c r="P4994" s="1" t="s">
        <v>32</v>
      </c>
      <c r="Q4994" s="1" t="s">
        <v>64</v>
      </c>
      <c r="R4994" s="6">
        <v>65.41</v>
      </c>
      <c r="S4994" s="6">
        <f t="shared" ref="S4994:S5057" si="236">K4994+R4994</f>
        <v>3230.17</v>
      </c>
    </row>
    <row r="4995" spans="1:19" x14ac:dyDescent="0.35">
      <c r="A4995" s="1">
        <v>4152</v>
      </c>
      <c r="B4995" s="1">
        <v>49</v>
      </c>
      <c r="C4995" s="1" t="str">
        <f t="shared" si="234"/>
        <v>Middle-Aged</v>
      </c>
      <c r="D4995" s="1" t="s">
        <v>16</v>
      </c>
      <c r="E4995" s="1" t="s">
        <v>33</v>
      </c>
      <c r="F4995" s="1" t="s">
        <v>24</v>
      </c>
      <c r="G4995" s="1" t="s">
        <v>25</v>
      </c>
      <c r="H4995" s="1">
        <v>3</v>
      </c>
      <c r="I4995" s="1" t="s">
        <v>26</v>
      </c>
      <c r="J4995" s="1" t="s">
        <v>27</v>
      </c>
      <c r="K4995" s="6">
        <v>2470.3000000000002</v>
      </c>
      <c r="L4995" s="6">
        <v>247.03</v>
      </c>
      <c r="M4995" s="1">
        <v>10</v>
      </c>
      <c r="N4995" s="8">
        <v>45482</v>
      </c>
      <c r="O4995" s="4" t="str">
        <f t="shared" si="235"/>
        <v>July 2024</v>
      </c>
      <c r="P4995" s="1" t="s">
        <v>28</v>
      </c>
      <c r="Q4995" s="1" t="s">
        <v>48</v>
      </c>
      <c r="R4995" s="6">
        <v>81.87</v>
      </c>
      <c r="S4995" s="6">
        <f t="shared" si="236"/>
        <v>2552.17</v>
      </c>
    </row>
    <row r="4996" spans="1:19" x14ac:dyDescent="0.35">
      <c r="A4996" s="1">
        <v>5242</v>
      </c>
      <c r="B4996" s="1">
        <v>49</v>
      </c>
      <c r="C4996" s="1" t="str">
        <f t="shared" si="234"/>
        <v>Middle-Aged</v>
      </c>
      <c r="D4996" s="1" t="s">
        <v>38</v>
      </c>
      <c r="E4996" s="1" t="s">
        <v>17</v>
      </c>
      <c r="F4996" s="1" t="s">
        <v>18</v>
      </c>
      <c r="G4996" s="1" t="s">
        <v>36</v>
      </c>
      <c r="H4996" s="1">
        <v>5</v>
      </c>
      <c r="I4996" s="1" t="s">
        <v>20</v>
      </c>
      <c r="J4996" s="1" t="s">
        <v>34</v>
      </c>
      <c r="K4996" s="6">
        <v>83</v>
      </c>
      <c r="L4996" s="6">
        <v>20.75</v>
      </c>
      <c r="M4996" s="1">
        <v>4</v>
      </c>
      <c r="N4996" s="8">
        <v>45482</v>
      </c>
      <c r="O4996" s="4" t="str">
        <f t="shared" si="235"/>
        <v>July 2024</v>
      </c>
      <c r="P4996" s="1" t="s">
        <v>32</v>
      </c>
      <c r="Q4996" s="1" t="s">
        <v>61</v>
      </c>
      <c r="R4996" s="6">
        <v>100.09</v>
      </c>
      <c r="S4996" s="6">
        <f t="shared" si="236"/>
        <v>183.09</v>
      </c>
    </row>
    <row r="4997" spans="1:19" x14ac:dyDescent="0.35">
      <c r="A4997" s="1">
        <v>14988</v>
      </c>
      <c r="B4997" s="1">
        <v>49</v>
      </c>
      <c r="C4997" s="1" t="str">
        <f t="shared" si="234"/>
        <v>Middle-Aged</v>
      </c>
      <c r="D4997" s="1" t="s">
        <v>16</v>
      </c>
      <c r="E4997" s="1" t="s">
        <v>17</v>
      </c>
      <c r="F4997" s="1" t="s">
        <v>40</v>
      </c>
      <c r="G4997" s="1" t="s">
        <v>88</v>
      </c>
      <c r="H4997" s="1">
        <v>4</v>
      </c>
      <c r="I4997" s="1" t="s">
        <v>20</v>
      </c>
      <c r="J4997" s="1" t="s">
        <v>21</v>
      </c>
      <c r="K4997" s="6">
        <v>2297.5</v>
      </c>
      <c r="L4997" s="6">
        <v>459.5</v>
      </c>
      <c r="M4997" s="1">
        <v>5</v>
      </c>
      <c r="N4997" s="8">
        <v>45482</v>
      </c>
      <c r="O4997" s="4" t="str">
        <f t="shared" si="235"/>
        <v>July 2024</v>
      </c>
      <c r="P4997" s="1" t="s">
        <v>79</v>
      </c>
      <c r="Q4997" s="1" t="s">
        <v>106</v>
      </c>
      <c r="R4997" s="6">
        <v>208.45</v>
      </c>
      <c r="S4997" s="6">
        <f t="shared" si="236"/>
        <v>2505.9499999999998</v>
      </c>
    </row>
    <row r="4998" spans="1:19" x14ac:dyDescent="0.35">
      <c r="A4998" s="1">
        <v>1171</v>
      </c>
      <c r="B4998" s="1">
        <v>50</v>
      </c>
      <c r="C4998" s="1" t="str">
        <f t="shared" si="234"/>
        <v>Middle-Aged</v>
      </c>
      <c r="D4998" s="1" t="s">
        <v>16</v>
      </c>
      <c r="E4998" s="1" t="s">
        <v>17</v>
      </c>
      <c r="F4998" s="1" t="s">
        <v>24</v>
      </c>
      <c r="G4998" s="1" t="s">
        <v>25</v>
      </c>
      <c r="H4998" s="1">
        <v>3</v>
      </c>
      <c r="I4998" s="1" t="s">
        <v>26</v>
      </c>
      <c r="J4998" s="1" t="s">
        <v>27</v>
      </c>
      <c r="K4998" s="6">
        <v>741.09</v>
      </c>
      <c r="L4998" s="6">
        <v>247.03</v>
      </c>
      <c r="M4998" s="1">
        <v>3</v>
      </c>
      <c r="N4998" s="8">
        <v>45482</v>
      </c>
      <c r="O4998" s="4" t="str">
        <f t="shared" si="235"/>
        <v>July 2024</v>
      </c>
      <c r="P4998" s="1" t="s">
        <v>28</v>
      </c>
      <c r="Q4998" s="1"/>
      <c r="R4998" s="6">
        <v>0</v>
      </c>
      <c r="S4998" s="6">
        <f t="shared" si="236"/>
        <v>741.09</v>
      </c>
    </row>
    <row r="4999" spans="1:19" x14ac:dyDescent="0.35">
      <c r="A4999" s="1">
        <v>17591</v>
      </c>
      <c r="B4999" s="1">
        <v>50</v>
      </c>
      <c r="C4999" s="1" t="str">
        <f t="shared" si="234"/>
        <v>Middle-Aged</v>
      </c>
      <c r="D4999" s="1" t="s">
        <v>16</v>
      </c>
      <c r="E4999" s="1" t="s">
        <v>33</v>
      </c>
      <c r="F4999" s="1" t="s">
        <v>24</v>
      </c>
      <c r="G4999" s="1" t="s">
        <v>85</v>
      </c>
      <c r="H4999" s="1">
        <v>4</v>
      </c>
      <c r="I4999" s="1" t="s">
        <v>20</v>
      </c>
      <c r="J4999" s="1" t="s">
        <v>21</v>
      </c>
      <c r="K4999" s="6">
        <v>7864.1</v>
      </c>
      <c r="L4999" s="6">
        <v>786.41</v>
      </c>
      <c r="M4999" s="1">
        <v>10</v>
      </c>
      <c r="N4999" s="8">
        <v>45482</v>
      </c>
      <c r="O4999" s="4" t="str">
        <f t="shared" si="235"/>
        <v>July 2024</v>
      </c>
      <c r="P4999" s="1" t="s">
        <v>22</v>
      </c>
      <c r="Q4999" s="1" t="s">
        <v>29</v>
      </c>
      <c r="R4999" s="6">
        <v>95.94</v>
      </c>
      <c r="S4999" s="6">
        <f t="shared" si="236"/>
        <v>7960.04</v>
      </c>
    </row>
    <row r="5000" spans="1:19" x14ac:dyDescent="0.35">
      <c r="A5000" s="1">
        <v>1893</v>
      </c>
      <c r="B5000" s="1">
        <v>51</v>
      </c>
      <c r="C5000" s="1" t="str">
        <f t="shared" si="234"/>
        <v>Middle-Aged</v>
      </c>
      <c r="D5000" s="1" t="s">
        <v>38</v>
      </c>
      <c r="E5000" s="1" t="s">
        <v>17</v>
      </c>
      <c r="F5000" s="1" t="s">
        <v>18</v>
      </c>
      <c r="G5000" s="1" t="s">
        <v>36</v>
      </c>
      <c r="H5000" s="1">
        <v>5</v>
      </c>
      <c r="I5000" s="1" t="s">
        <v>26</v>
      </c>
      <c r="J5000" s="1" t="s">
        <v>34</v>
      </c>
      <c r="K5000" s="6">
        <v>145.25</v>
      </c>
      <c r="L5000" s="6">
        <v>20.75</v>
      </c>
      <c r="M5000" s="1">
        <v>7</v>
      </c>
      <c r="N5000" s="8">
        <v>45482</v>
      </c>
      <c r="O5000" s="4" t="str">
        <f t="shared" si="235"/>
        <v>July 2024</v>
      </c>
      <c r="P5000" s="1" t="s">
        <v>32</v>
      </c>
      <c r="Q5000" s="1" t="s">
        <v>62</v>
      </c>
      <c r="R5000" s="6">
        <v>56.2</v>
      </c>
      <c r="S5000" s="6">
        <f t="shared" si="236"/>
        <v>201.45</v>
      </c>
    </row>
    <row r="5001" spans="1:19" x14ac:dyDescent="0.35">
      <c r="A5001" s="1">
        <v>13202</v>
      </c>
      <c r="B5001" s="1">
        <v>51</v>
      </c>
      <c r="C5001" s="1" t="str">
        <f t="shared" si="234"/>
        <v>Middle-Aged</v>
      </c>
      <c r="D5001" s="1" t="s">
        <v>16</v>
      </c>
      <c r="E5001" s="1" t="s">
        <v>33</v>
      </c>
      <c r="F5001" s="1" t="s">
        <v>24</v>
      </c>
      <c r="G5001" s="1" t="s">
        <v>85</v>
      </c>
      <c r="H5001" s="1">
        <v>1</v>
      </c>
      <c r="I5001" s="1" t="s">
        <v>20</v>
      </c>
      <c r="J5001" s="1" t="s">
        <v>83</v>
      </c>
      <c r="K5001" s="6">
        <v>786.41</v>
      </c>
      <c r="L5001" s="6">
        <v>786.41</v>
      </c>
      <c r="M5001" s="1">
        <v>1</v>
      </c>
      <c r="N5001" s="8">
        <v>45482</v>
      </c>
      <c r="O5001" s="4" t="str">
        <f t="shared" si="235"/>
        <v>July 2024</v>
      </c>
      <c r="P5001" s="1" t="s">
        <v>79</v>
      </c>
      <c r="Q5001" s="1" t="s">
        <v>109</v>
      </c>
      <c r="R5001" s="6">
        <v>129.34</v>
      </c>
      <c r="S5001" s="6">
        <f t="shared" si="236"/>
        <v>915.75</v>
      </c>
    </row>
    <row r="5002" spans="1:19" x14ac:dyDescent="0.35">
      <c r="A5002" s="1">
        <v>16926</v>
      </c>
      <c r="B5002" s="1">
        <v>53</v>
      </c>
      <c r="C5002" s="1" t="str">
        <f t="shared" si="234"/>
        <v>Middle-Aged</v>
      </c>
      <c r="D5002" s="1" t="s">
        <v>16</v>
      </c>
      <c r="E5002" s="1" t="s">
        <v>17</v>
      </c>
      <c r="F5002" s="1" t="s">
        <v>18</v>
      </c>
      <c r="G5002" s="1" t="s">
        <v>81</v>
      </c>
      <c r="H5002" s="1">
        <v>1</v>
      </c>
      <c r="I5002" s="1" t="s">
        <v>20</v>
      </c>
      <c r="J5002" s="1" t="s">
        <v>93</v>
      </c>
      <c r="K5002" s="6">
        <v>6838.08</v>
      </c>
      <c r="L5002" s="6">
        <v>1139.68</v>
      </c>
      <c r="M5002" s="1">
        <v>6</v>
      </c>
      <c r="N5002" s="8">
        <v>45482</v>
      </c>
      <c r="O5002" s="4" t="str">
        <f t="shared" si="235"/>
        <v>July 2024</v>
      </c>
      <c r="P5002" s="1" t="s">
        <v>22</v>
      </c>
      <c r="Q5002" s="1" t="s">
        <v>102</v>
      </c>
      <c r="R5002" s="6">
        <v>171.73</v>
      </c>
      <c r="S5002" s="6">
        <f t="shared" si="236"/>
        <v>7009.8099999999995</v>
      </c>
    </row>
    <row r="5003" spans="1:19" x14ac:dyDescent="0.35">
      <c r="A5003" s="1">
        <v>2254</v>
      </c>
      <c r="B5003" s="1">
        <v>57</v>
      </c>
      <c r="C5003" s="1" t="str">
        <f t="shared" si="234"/>
        <v>Old</v>
      </c>
      <c r="D5003" s="1" t="s">
        <v>38</v>
      </c>
      <c r="E5003" s="1" t="s">
        <v>17</v>
      </c>
      <c r="F5003" s="1" t="s">
        <v>24</v>
      </c>
      <c r="G5003" s="1" t="s">
        <v>25</v>
      </c>
      <c r="H5003" s="1">
        <v>3</v>
      </c>
      <c r="I5003" s="1" t="s">
        <v>26</v>
      </c>
      <c r="J5003" s="1" t="s">
        <v>42</v>
      </c>
      <c r="K5003" s="6">
        <v>1235.1500000000001</v>
      </c>
      <c r="L5003" s="6">
        <v>247.03</v>
      </c>
      <c r="M5003" s="1">
        <v>5</v>
      </c>
      <c r="N5003" s="8">
        <v>45482</v>
      </c>
      <c r="O5003" s="4" t="str">
        <f t="shared" si="235"/>
        <v>July 2024</v>
      </c>
      <c r="P5003" s="1" t="s">
        <v>28</v>
      </c>
      <c r="Q5003" s="1" t="s">
        <v>35</v>
      </c>
      <c r="R5003" s="6">
        <v>53.55</v>
      </c>
      <c r="S5003" s="6">
        <f t="shared" si="236"/>
        <v>1288.7</v>
      </c>
    </row>
    <row r="5004" spans="1:19" x14ac:dyDescent="0.35">
      <c r="A5004" s="1">
        <v>8383</v>
      </c>
      <c r="B5004" s="1">
        <v>57</v>
      </c>
      <c r="C5004" s="1" t="str">
        <f t="shared" si="234"/>
        <v>Old</v>
      </c>
      <c r="D5004" s="1" t="s">
        <v>16</v>
      </c>
      <c r="E5004" s="1" t="s">
        <v>17</v>
      </c>
      <c r="F5004" s="1" t="s">
        <v>40</v>
      </c>
      <c r="G5004" s="1" t="s">
        <v>41</v>
      </c>
      <c r="H5004" s="1">
        <v>3</v>
      </c>
      <c r="I5004" s="1" t="s">
        <v>26</v>
      </c>
      <c r="J5004" s="1" t="s">
        <v>21</v>
      </c>
      <c r="K5004" s="6">
        <v>8448.2999999999993</v>
      </c>
      <c r="L5004" s="6">
        <v>844.83</v>
      </c>
      <c r="M5004" s="1">
        <v>10</v>
      </c>
      <c r="N5004" s="8">
        <v>45482</v>
      </c>
      <c r="O5004" s="4" t="str">
        <f t="shared" si="235"/>
        <v>July 2024</v>
      </c>
      <c r="P5004" s="1" t="s">
        <v>28</v>
      </c>
      <c r="Q5004" s="1" t="s">
        <v>45</v>
      </c>
      <c r="R5004" s="6">
        <v>57.4</v>
      </c>
      <c r="S5004" s="6">
        <f t="shared" si="236"/>
        <v>8505.6999999999989</v>
      </c>
    </row>
    <row r="5005" spans="1:19" x14ac:dyDescent="0.35">
      <c r="A5005" s="1">
        <v>3494</v>
      </c>
      <c r="B5005" s="1">
        <v>58</v>
      </c>
      <c r="C5005" s="1" t="str">
        <f t="shared" si="234"/>
        <v>Old</v>
      </c>
      <c r="D5005" s="1" t="s">
        <v>16</v>
      </c>
      <c r="E5005" s="1" t="s">
        <v>33</v>
      </c>
      <c r="F5005" s="1" t="s">
        <v>18</v>
      </c>
      <c r="G5005" s="1" t="s">
        <v>19</v>
      </c>
      <c r="H5005" s="1">
        <v>2</v>
      </c>
      <c r="I5005" s="1" t="s">
        <v>20</v>
      </c>
      <c r="J5005" s="1" t="s">
        <v>27</v>
      </c>
      <c r="K5005" s="6">
        <v>4747.1400000000003</v>
      </c>
      <c r="L5005" s="6">
        <v>791.19</v>
      </c>
      <c r="M5005" s="1">
        <v>6</v>
      </c>
      <c r="N5005" s="8">
        <v>45482</v>
      </c>
      <c r="O5005" s="4" t="str">
        <f t="shared" si="235"/>
        <v>July 2024</v>
      </c>
      <c r="P5005" s="1" t="s">
        <v>22</v>
      </c>
      <c r="Q5005" s="1" t="s">
        <v>29</v>
      </c>
      <c r="R5005" s="6">
        <v>42.72</v>
      </c>
      <c r="S5005" s="6">
        <f t="shared" si="236"/>
        <v>4789.8600000000006</v>
      </c>
    </row>
    <row r="5006" spans="1:19" x14ac:dyDescent="0.35">
      <c r="A5006" s="1">
        <v>9453</v>
      </c>
      <c r="B5006" s="1">
        <v>59</v>
      </c>
      <c r="C5006" s="1" t="str">
        <f t="shared" si="234"/>
        <v>Old</v>
      </c>
      <c r="D5006" s="1" t="s">
        <v>38</v>
      </c>
      <c r="E5006" s="1" t="s">
        <v>17</v>
      </c>
      <c r="F5006" s="1" t="s">
        <v>24</v>
      </c>
      <c r="G5006" s="1" t="s">
        <v>25</v>
      </c>
      <c r="H5006" s="1">
        <v>3</v>
      </c>
      <c r="I5006" s="1" t="s">
        <v>20</v>
      </c>
      <c r="J5006" s="1" t="s">
        <v>42</v>
      </c>
      <c r="K5006" s="6">
        <v>247.03</v>
      </c>
      <c r="L5006" s="6">
        <v>247.03</v>
      </c>
      <c r="M5006" s="1">
        <v>1</v>
      </c>
      <c r="N5006" s="8">
        <v>45482</v>
      </c>
      <c r="O5006" s="4" t="str">
        <f t="shared" si="235"/>
        <v>July 2024</v>
      </c>
      <c r="P5006" s="1" t="s">
        <v>22</v>
      </c>
      <c r="Q5006" s="1"/>
      <c r="R5006" s="6">
        <v>0</v>
      </c>
      <c r="S5006" s="6">
        <f t="shared" si="236"/>
        <v>247.03</v>
      </c>
    </row>
    <row r="5007" spans="1:19" x14ac:dyDescent="0.35">
      <c r="A5007" s="1">
        <v>12344</v>
      </c>
      <c r="B5007" s="1">
        <v>59</v>
      </c>
      <c r="C5007" s="1" t="str">
        <f t="shared" si="234"/>
        <v>Old</v>
      </c>
      <c r="D5007" s="1" t="s">
        <v>38</v>
      </c>
      <c r="E5007" s="1" t="s">
        <v>17</v>
      </c>
      <c r="F5007" s="1" t="s">
        <v>30</v>
      </c>
      <c r="G5007" s="1" t="s">
        <v>78</v>
      </c>
      <c r="H5007" s="1">
        <v>3</v>
      </c>
      <c r="I5007" s="1" t="s">
        <v>20</v>
      </c>
      <c r="J5007" s="1" t="s">
        <v>93</v>
      </c>
      <c r="K5007" s="6">
        <v>5394.56</v>
      </c>
      <c r="L5007" s="6">
        <v>674.32</v>
      </c>
      <c r="M5007" s="1">
        <v>8</v>
      </c>
      <c r="N5007" s="8">
        <v>45482</v>
      </c>
      <c r="O5007" s="4" t="str">
        <f t="shared" si="235"/>
        <v>July 2024</v>
      </c>
      <c r="P5007" s="1" t="s">
        <v>79</v>
      </c>
      <c r="Q5007" s="1"/>
      <c r="R5007" s="6">
        <v>0</v>
      </c>
      <c r="S5007" s="6">
        <f t="shared" si="236"/>
        <v>5394.56</v>
      </c>
    </row>
    <row r="5008" spans="1:19" x14ac:dyDescent="0.35">
      <c r="A5008" s="1">
        <v>7355</v>
      </c>
      <c r="B5008" s="1">
        <v>60</v>
      </c>
      <c r="C5008" s="1" t="str">
        <f t="shared" si="234"/>
        <v>Old</v>
      </c>
      <c r="D5008" s="1" t="s">
        <v>38</v>
      </c>
      <c r="E5008" s="1" t="s">
        <v>17</v>
      </c>
      <c r="F5008" s="1" t="s">
        <v>30</v>
      </c>
      <c r="G5008" s="1" t="s">
        <v>31</v>
      </c>
      <c r="H5008" s="1">
        <v>3</v>
      </c>
      <c r="I5008" s="1" t="s">
        <v>20</v>
      </c>
      <c r="J5008" s="1" t="s">
        <v>42</v>
      </c>
      <c r="K5008" s="6">
        <v>3247.72</v>
      </c>
      <c r="L5008" s="6">
        <v>463.96</v>
      </c>
      <c r="M5008" s="1">
        <v>7</v>
      </c>
      <c r="N5008" s="8">
        <v>45482</v>
      </c>
      <c r="O5008" s="4" t="str">
        <f t="shared" si="235"/>
        <v>July 2024</v>
      </c>
      <c r="P5008" s="1" t="s">
        <v>32</v>
      </c>
      <c r="Q5008" s="1"/>
      <c r="R5008" s="6">
        <v>0</v>
      </c>
      <c r="S5008" s="6">
        <f t="shared" si="236"/>
        <v>3247.72</v>
      </c>
    </row>
    <row r="5009" spans="1:19" x14ac:dyDescent="0.35">
      <c r="A5009" s="1">
        <v>8123</v>
      </c>
      <c r="B5009" s="1">
        <v>61</v>
      </c>
      <c r="C5009" s="1" t="str">
        <f t="shared" si="234"/>
        <v>Old</v>
      </c>
      <c r="D5009" s="1" t="s">
        <v>16</v>
      </c>
      <c r="E5009" s="1" t="s">
        <v>17</v>
      </c>
      <c r="F5009" s="1" t="s">
        <v>40</v>
      </c>
      <c r="G5009" s="1" t="s">
        <v>41</v>
      </c>
      <c r="H5009" s="1">
        <v>3</v>
      </c>
      <c r="I5009" s="1" t="s">
        <v>26</v>
      </c>
      <c r="J5009" s="1" t="s">
        <v>27</v>
      </c>
      <c r="K5009" s="6">
        <v>2534.4899999999998</v>
      </c>
      <c r="L5009" s="6">
        <v>844.83</v>
      </c>
      <c r="M5009" s="1">
        <v>3</v>
      </c>
      <c r="N5009" s="8">
        <v>45482</v>
      </c>
      <c r="O5009" s="4" t="str">
        <f t="shared" si="235"/>
        <v>July 2024</v>
      </c>
      <c r="P5009" s="1" t="s">
        <v>22</v>
      </c>
      <c r="Q5009" s="1" t="s">
        <v>69</v>
      </c>
      <c r="R5009" s="6">
        <v>93.55</v>
      </c>
      <c r="S5009" s="6">
        <f t="shared" si="236"/>
        <v>2628.04</v>
      </c>
    </row>
    <row r="5010" spans="1:19" x14ac:dyDescent="0.35">
      <c r="A5010" s="1">
        <v>7003</v>
      </c>
      <c r="B5010" s="1">
        <v>64</v>
      </c>
      <c r="C5010" s="1" t="str">
        <f t="shared" si="234"/>
        <v>Old</v>
      </c>
      <c r="D5010" s="1" t="s">
        <v>16</v>
      </c>
      <c r="E5010" s="1" t="s">
        <v>17</v>
      </c>
      <c r="F5010" s="1" t="s">
        <v>18</v>
      </c>
      <c r="G5010" s="1" t="s">
        <v>19</v>
      </c>
      <c r="H5010" s="1">
        <v>2</v>
      </c>
      <c r="I5010" s="1" t="s">
        <v>26</v>
      </c>
      <c r="J5010" s="1" t="s">
        <v>21</v>
      </c>
      <c r="K5010" s="6">
        <v>7911.9</v>
      </c>
      <c r="L5010" s="6">
        <v>791.19</v>
      </c>
      <c r="M5010" s="1">
        <v>10</v>
      </c>
      <c r="N5010" s="8">
        <v>45482</v>
      </c>
      <c r="O5010" s="4" t="str">
        <f t="shared" si="235"/>
        <v>July 2024</v>
      </c>
      <c r="P5010" s="1" t="s">
        <v>22</v>
      </c>
      <c r="Q5010" s="1" t="s">
        <v>29</v>
      </c>
      <c r="R5010" s="6">
        <v>19.82</v>
      </c>
      <c r="S5010" s="6">
        <f t="shared" si="236"/>
        <v>7931.7199999999993</v>
      </c>
    </row>
    <row r="5011" spans="1:19" x14ac:dyDescent="0.35">
      <c r="A5011" s="1">
        <v>8725</v>
      </c>
      <c r="B5011" s="1">
        <v>64</v>
      </c>
      <c r="C5011" s="1" t="str">
        <f t="shared" si="234"/>
        <v>Old</v>
      </c>
      <c r="D5011" s="1" t="s">
        <v>38</v>
      </c>
      <c r="E5011" s="1" t="s">
        <v>17</v>
      </c>
      <c r="F5011" s="1" t="s">
        <v>30</v>
      </c>
      <c r="G5011" s="1" t="s">
        <v>31</v>
      </c>
      <c r="H5011" s="1">
        <v>3</v>
      </c>
      <c r="I5011" s="1" t="s">
        <v>20</v>
      </c>
      <c r="J5011" s="1" t="s">
        <v>34</v>
      </c>
      <c r="K5011" s="6">
        <v>2319.8000000000002</v>
      </c>
      <c r="L5011" s="6">
        <v>463.96</v>
      </c>
      <c r="M5011" s="1">
        <v>5</v>
      </c>
      <c r="N5011" s="8">
        <v>45482</v>
      </c>
      <c r="O5011" s="4" t="str">
        <f t="shared" si="235"/>
        <v>July 2024</v>
      </c>
      <c r="P5011" s="1" t="s">
        <v>32</v>
      </c>
      <c r="Q5011" s="1" t="s">
        <v>67</v>
      </c>
      <c r="R5011" s="6">
        <v>60.11</v>
      </c>
      <c r="S5011" s="6">
        <f t="shared" si="236"/>
        <v>2379.9100000000003</v>
      </c>
    </row>
    <row r="5012" spans="1:19" x14ac:dyDescent="0.35">
      <c r="A5012" s="1">
        <v>16294</v>
      </c>
      <c r="B5012" s="1">
        <v>66</v>
      </c>
      <c r="C5012" s="1" t="str">
        <f t="shared" si="234"/>
        <v>Old</v>
      </c>
      <c r="D5012" s="1" t="s">
        <v>38</v>
      </c>
      <c r="E5012" s="1" t="s">
        <v>17</v>
      </c>
      <c r="F5012" s="1" t="s">
        <v>30</v>
      </c>
      <c r="G5012" s="1" t="s">
        <v>78</v>
      </c>
      <c r="H5012" s="1">
        <v>4</v>
      </c>
      <c r="I5012" s="1" t="s">
        <v>26</v>
      </c>
      <c r="J5012" s="1" t="s">
        <v>93</v>
      </c>
      <c r="K5012" s="6">
        <v>2022.96</v>
      </c>
      <c r="L5012" s="6">
        <v>674.32</v>
      </c>
      <c r="M5012" s="1">
        <v>3</v>
      </c>
      <c r="N5012" s="8">
        <v>45482</v>
      </c>
      <c r="O5012" s="4" t="str">
        <f t="shared" si="235"/>
        <v>July 2024</v>
      </c>
      <c r="P5012" s="1" t="s">
        <v>84</v>
      </c>
      <c r="Q5012" s="1" t="s">
        <v>117</v>
      </c>
      <c r="R5012" s="6">
        <v>81.77</v>
      </c>
      <c r="S5012" s="6">
        <f t="shared" si="236"/>
        <v>2104.73</v>
      </c>
    </row>
    <row r="5013" spans="1:19" x14ac:dyDescent="0.35">
      <c r="A5013" s="1">
        <v>15410</v>
      </c>
      <c r="B5013" s="1">
        <v>67</v>
      </c>
      <c r="C5013" s="1" t="str">
        <f t="shared" si="234"/>
        <v>Old</v>
      </c>
      <c r="D5013" s="1" t="s">
        <v>16</v>
      </c>
      <c r="E5013" s="1" t="s">
        <v>33</v>
      </c>
      <c r="F5013" s="1" t="s">
        <v>18</v>
      </c>
      <c r="G5013" s="1" t="s">
        <v>81</v>
      </c>
      <c r="H5013" s="1">
        <v>3</v>
      </c>
      <c r="I5013" s="1" t="s">
        <v>26</v>
      </c>
      <c r="J5013" s="1" t="s">
        <v>21</v>
      </c>
      <c r="K5013" s="6">
        <v>1139.68</v>
      </c>
      <c r="L5013" s="6">
        <v>1139.68</v>
      </c>
      <c r="M5013" s="1">
        <v>1</v>
      </c>
      <c r="N5013" s="8">
        <v>45482</v>
      </c>
      <c r="O5013" s="4" t="str">
        <f t="shared" si="235"/>
        <v>July 2024</v>
      </c>
      <c r="P5013" s="1" t="s">
        <v>84</v>
      </c>
      <c r="Q5013" s="1" t="s">
        <v>52</v>
      </c>
      <c r="R5013" s="6">
        <v>46.46</v>
      </c>
      <c r="S5013" s="6">
        <f t="shared" si="236"/>
        <v>1186.1400000000001</v>
      </c>
    </row>
    <row r="5014" spans="1:19" x14ac:dyDescent="0.35">
      <c r="A5014" s="1">
        <v>6771</v>
      </c>
      <c r="B5014" s="1">
        <v>68</v>
      </c>
      <c r="C5014" s="1" t="str">
        <f t="shared" si="234"/>
        <v>Old</v>
      </c>
      <c r="D5014" s="1" t="s">
        <v>16</v>
      </c>
      <c r="E5014" s="1" t="s">
        <v>17</v>
      </c>
      <c r="F5014" s="1" t="s">
        <v>40</v>
      </c>
      <c r="G5014" s="1" t="s">
        <v>41</v>
      </c>
      <c r="H5014" s="1">
        <v>3</v>
      </c>
      <c r="I5014" s="1" t="s">
        <v>20</v>
      </c>
      <c r="J5014" s="1" t="s">
        <v>27</v>
      </c>
      <c r="K5014" s="6">
        <v>1689.66</v>
      </c>
      <c r="L5014" s="6">
        <v>844.83</v>
      </c>
      <c r="M5014" s="1">
        <v>2</v>
      </c>
      <c r="N5014" s="8">
        <v>45482</v>
      </c>
      <c r="O5014" s="4" t="str">
        <f t="shared" si="235"/>
        <v>July 2024</v>
      </c>
      <c r="P5014" s="1" t="s">
        <v>28</v>
      </c>
      <c r="Q5014" s="1" t="s">
        <v>62</v>
      </c>
      <c r="R5014" s="6">
        <v>87.47</v>
      </c>
      <c r="S5014" s="6">
        <f t="shared" si="236"/>
        <v>1777.13</v>
      </c>
    </row>
    <row r="5015" spans="1:19" x14ac:dyDescent="0.35">
      <c r="A5015" s="1">
        <v>17096</v>
      </c>
      <c r="B5015" s="1">
        <v>68</v>
      </c>
      <c r="C5015" s="1" t="str">
        <f t="shared" si="234"/>
        <v>Old</v>
      </c>
      <c r="D5015" s="1" t="s">
        <v>16</v>
      </c>
      <c r="E5015" s="1" t="s">
        <v>17</v>
      </c>
      <c r="F5015" s="1" t="s">
        <v>18</v>
      </c>
      <c r="G5015" s="1" t="s">
        <v>81</v>
      </c>
      <c r="H5015" s="1">
        <v>1</v>
      </c>
      <c r="I5015" s="1" t="s">
        <v>26</v>
      </c>
      <c r="J5015" s="1" t="s">
        <v>83</v>
      </c>
      <c r="K5015" s="6">
        <v>10257.120000000001</v>
      </c>
      <c r="L5015" s="6">
        <v>1139.68</v>
      </c>
      <c r="M5015" s="1">
        <v>9</v>
      </c>
      <c r="N5015" s="8">
        <v>45482</v>
      </c>
      <c r="O5015" s="4" t="str">
        <f t="shared" si="235"/>
        <v>July 2024</v>
      </c>
      <c r="P5015" s="1" t="s">
        <v>22</v>
      </c>
      <c r="Q5015" s="1" t="s">
        <v>111</v>
      </c>
      <c r="R5015" s="6">
        <v>91.24</v>
      </c>
      <c r="S5015" s="6">
        <f t="shared" si="236"/>
        <v>10348.36</v>
      </c>
    </row>
    <row r="5016" spans="1:19" x14ac:dyDescent="0.35">
      <c r="A5016" s="1">
        <v>17302</v>
      </c>
      <c r="B5016" s="1">
        <v>68</v>
      </c>
      <c r="C5016" s="1" t="str">
        <f t="shared" si="234"/>
        <v>Old</v>
      </c>
      <c r="D5016" s="1" t="s">
        <v>38</v>
      </c>
      <c r="E5016" s="1" t="s">
        <v>17</v>
      </c>
      <c r="F5016" s="1" t="s">
        <v>24</v>
      </c>
      <c r="G5016" s="1" t="s">
        <v>85</v>
      </c>
      <c r="H5016" s="1">
        <v>1</v>
      </c>
      <c r="I5016" s="1" t="s">
        <v>26</v>
      </c>
      <c r="J5016" s="1" t="s">
        <v>21</v>
      </c>
      <c r="K5016" s="6">
        <v>7864.1</v>
      </c>
      <c r="L5016" s="6">
        <v>786.41</v>
      </c>
      <c r="M5016" s="1">
        <v>10</v>
      </c>
      <c r="N5016" s="8">
        <v>45482</v>
      </c>
      <c r="O5016" s="4" t="str">
        <f t="shared" si="235"/>
        <v>July 2024</v>
      </c>
      <c r="P5016" s="1" t="s">
        <v>84</v>
      </c>
      <c r="Q5016" s="1" t="s">
        <v>92</v>
      </c>
      <c r="R5016" s="6">
        <v>121.1</v>
      </c>
      <c r="S5016" s="6">
        <f t="shared" si="236"/>
        <v>7985.2000000000007</v>
      </c>
    </row>
    <row r="5017" spans="1:19" x14ac:dyDescent="0.35">
      <c r="A5017" s="1">
        <v>13090</v>
      </c>
      <c r="B5017" s="1">
        <v>69</v>
      </c>
      <c r="C5017" s="1" t="str">
        <f t="shared" si="234"/>
        <v>Old</v>
      </c>
      <c r="D5017" s="1" t="s">
        <v>38</v>
      </c>
      <c r="E5017" s="1" t="s">
        <v>17</v>
      </c>
      <c r="F5017" s="1" t="s">
        <v>40</v>
      </c>
      <c r="G5017" s="1" t="s">
        <v>88</v>
      </c>
      <c r="H5017" s="1">
        <v>4</v>
      </c>
      <c r="I5017" s="1" t="s">
        <v>26</v>
      </c>
      <c r="J5017" s="1" t="s">
        <v>93</v>
      </c>
      <c r="K5017" s="6">
        <v>1378.5</v>
      </c>
      <c r="L5017" s="6">
        <v>459.5</v>
      </c>
      <c r="M5017" s="1">
        <v>3</v>
      </c>
      <c r="N5017" s="8">
        <v>45482</v>
      </c>
      <c r="O5017" s="4" t="str">
        <f t="shared" si="235"/>
        <v>July 2024</v>
      </c>
      <c r="P5017" s="1" t="s">
        <v>84</v>
      </c>
      <c r="Q5017" s="1" t="s">
        <v>52</v>
      </c>
      <c r="R5017" s="6">
        <v>86.96</v>
      </c>
      <c r="S5017" s="6">
        <f t="shared" si="236"/>
        <v>1465.46</v>
      </c>
    </row>
    <row r="5018" spans="1:19" x14ac:dyDescent="0.35">
      <c r="A5018" s="1">
        <v>18386</v>
      </c>
      <c r="B5018" s="1">
        <v>69</v>
      </c>
      <c r="C5018" s="1" t="str">
        <f t="shared" si="234"/>
        <v>Old</v>
      </c>
      <c r="D5018" s="1" t="s">
        <v>38</v>
      </c>
      <c r="E5018" s="1" t="s">
        <v>17</v>
      </c>
      <c r="F5018" s="1" t="s">
        <v>40</v>
      </c>
      <c r="G5018" s="1" t="s">
        <v>88</v>
      </c>
      <c r="H5018" s="1">
        <v>4</v>
      </c>
      <c r="I5018" s="1" t="s">
        <v>26</v>
      </c>
      <c r="J5018" s="1" t="s">
        <v>93</v>
      </c>
      <c r="K5018" s="6">
        <v>1378.5</v>
      </c>
      <c r="L5018" s="6">
        <v>459.5</v>
      </c>
      <c r="M5018" s="1">
        <v>3</v>
      </c>
      <c r="N5018" s="8">
        <v>45482</v>
      </c>
      <c r="O5018" s="4" t="str">
        <f t="shared" si="235"/>
        <v>July 2024</v>
      </c>
      <c r="P5018" s="1" t="s">
        <v>79</v>
      </c>
      <c r="Q5018" s="1" t="s">
        <v>37</v>
      </c>
      <c r="R5018" s="6">
        <v>14.21</v>
      </c>
      <c r="S5018" s="6">
        <f t="shared" si="236"/>
        <v>1392.71</v>
      </c>
    </row>
    <row r="5019" spans="1:19" x14ac:dyDescent="0.35">
      <c r="A5019" s="1">
        <v>15128</v>
      </c>
      <c r="B5019" s="1">
        <v>72</v>
      </c>
      <c r="C5019" s="1" t="str">
        <f t="shared" si="234"/>
        <v>Old</v>
      </c>
      <c r="D5019" s="1" t="s">
        <v>38</v>
      </c>
      <c r="E5019" s="1" t="s">
        <v>33</v>
      </c>
      <c r="F5019" s="1" t="s">
        <v>18</v>
      </c>
      <c r="G5019" s="1" t="s">
        <v>81</v>
      </c>
      <c r="H5019" s="1">
        <v>3</v>
      </c>
      <c r="I5019" s="1" t="s">
        <v>20</v>
      </c>
      <c r="J5019" s="1" t="s">
        <v>83</v>
      </c>
      <c r="K5019" s="6">
        <v>9117.44</v>
      </c>
      <c r="L5019" s="6">
        <v>1139.68</v>
      </c>
      <c r="M5019" s="1">
        <v>8</v>
      </c>
      <c r="N5019" s="8">
        <v>45482</v>
      </c>
      <c r="O5019" s="4" t="str">
        <f t="shared" si="235"/>
        <v>July 2024</v>
      </c>
      <c r="P5019" s="1" t="s">
        <v>79</v>
      </c>
      <c r="Q5019" s="1" t="s">
        <v>104</v>
      </c>
      <c r="R5019" s="6">
        <v>86.77</v>
      </c>
      <c r="S5019" s="6">
        <f t="shared" si="236"/>
        <v>9204.2100000000009</v>
      </c>
    </row>
    <row r="5020" spans="1:19" x14ac:dyDescent="0.35">
      <c r="A5020" s="1">
        <v>17266</v>
      </c>
      <c r="B5020" s="1">
        <v>73</v>
      </c>
      <c r="C5020" s="1" t="str">
        <f t="shared" si="234"/>
        <v>Old</v>
      </c>
      <c r="D5020" s="1" t="s">
        <v>38</v>
      </c>
      <c r="E5020" s="1" t="s">
        <v>17</v>
      </c>
      <c r="F5020" s="1" t="s">
        <v>40</v>
      </c>
      <c r="G5020" s="1" t="s">
        <v>88</v>
      </c>
      <c r="H5020" s="1">
        <v>3</v>
      </c>
      <c r="I5020" s="1" t="s">
        <v>20</v>
      </c>
      <c r="J5020" s="1" t="s">
        <v>93</v>
      </c>
      <c r="K5020" s="6">
        <v>3216.5</v>
      </c>
      <c r="L5020" s="6">
        <v>459.5</v>
      </c>
      <c r="M5020" s="1">
        <v>7</v>
      </c>
      <c r="N5020" s="8">
        <v>45482</v>
      </c>
      <c r="O5020" s="4" t="str">
        <f t="shared" si="235"/>
        <v>July 2024</v>
      </c>
      <c r="P5020" s="1" t="s">
        <v>79</v>
      </c>
      <c r="Q5020" s="1" t="s">
        <v>52</v>
      </c>
      <c r="R5020" s="6">
        <v>98.43</v>
      </c>
      <c r="S5020" s="6">
        <f t="shared" si="236"/>
        <v>3314.93</v>
      </c>
    </row>
    <row r="5021" spans="1:19" x14ac:dyDescent="0.35">
      <c r="A5021" s="1">
        <v>4443</v>
      </c>
      <c r="B5021" s="1">
        <v>74</v>
      </c>
      <c r="C5021" s="1" t="str">
        <f t="shared" si="234"/>
        <v>Old</v>
      </c>
      <c r="D5021" s="1" t="s">
        <v>38</v>
      </c>
      <c r="E5021" s="1" t="s">
        <v>17</v>
      </c>
      <c r="F5021" s="1" t="s">
        <v>30</v>
      </c>
      <c r="G5021" s="1" t="s">
        <v>31</v>
      </c>
      <c r="H5021" s="1">
        <v>3</v>
      </c>
      <c r="I5021" s="1" t="s">
        <v>26</v>
      </c>
      <c r="J5021" s="1" t="s">
        <v>21</v>
      </c>
      <c r="K5021" s="6">
        <v>3247.72</v>
      </c>
      <c r="L5021" s="6">
        <v>463.96</v>
      </c>
      <c r="M5021" s="1">
        <v>7</v>
      </c>
      <c r="N5021" s="8">
        <v>45482</v>
      </c>
      <c r="O5021" s="4" t="str">
        <f t="shared" si="235"/>
        <v>July 2024</v>
      </c>
      <c r="P5021" s="1" t="s">
        <v>32</v>
      </c>
      <c r="Q5021" s="1"/>
      <c r="R5021" s="6">
        <v>0</v>
      </c>
      <c r="S5021" s="6">
        <f t="shared" si="236"/>
        <v>3247.72</v>
      </c>
    </row>
    <row r="5022" spans="1:19" x14ac:dyDescent="0.35">
      <c r="A5022" s="1">
        <v>9821</v>
      </c>
      <c r="B5022" s="1">
        <v>74</v>
      </c>
      <c r="C5022" s="1" t="str">
        <f t="shared" si="234"/>
        <v>Old</v>
      </c>
      <c r="D5022" s="1" t="s">
        <v>38</v>
      </c>
      <c r="E5022" s="1" t="s">
        <v>17</v>
      </c>
      <c r="F5022" s="1" t="s">
        <v>18</v>
      </c>
      <c r="G5022" s="1" t="s">
        <v>36</v>
      </c>
      <c r="H5022" s="1">
        <v>5</v>
      </c>
      <c r="I5022" s="1" t="s">
        <v>26</v>
      </c>
      <c r="J5022" s="1" t="s">
        <v>21</v>
      </c>
      <c r="K5022" s="6">
        <v>145.25</v>
      </c>
      <c r="L5022" s="6">
        <v>20.75</v>
      </c>
      <c r="M5022" s="1">
        <v>7</v>
      </c>
      <c r="N5022" s="8">
        <v>45482</v>
      </c>
      <c r="O5022" s="4" t="str">
        <f t="shared" si="235"/>
        <v>July 2024</v>
      </c>
      <c r="P5022" s="1" t="s">
        <v>32</v>
      </c>
      <c r="Q5022" s="1" t="s">
        <v>29</v>
      </c>
      <c r="R5022" s="6">
        <v>17.829999999999998</v>
      </c>
      <c r="S5022" s="6">
        <f t="shared" si="236"/>
        <v>163.07999999999998</v>
      </c>
    </row>
    <row r="5023" spans="1:19" x14ac:dyDescent="0.35">
      <c r="A5023" s="1">
        <v>16903</v>
      </c>
      <c r="B5023" s="1">
        <v>74</v>
      </c>
      <c r="C5023" s="1" t="str">
        <f t="shared" si="234"/>
        <v>Old</v>
      </c>
      <c r="D5023" s="1" t="s">
        <v>38</v>
      </c>
      <c r="E5023" s="1" t="s">
        <v>17</v>
      </c>
      <c r="F5023" s="1" t="s">
        <v>77</v>
      </c>
      <c r="G5023" s="1" t="s">
        <v>86</v>
      </c>
      <c r="H5023" s="1">
        <v>4</v>
      </c>
      <c r="I5023" s="1" t="s">
        <v>26</v>
      </c>
      <c r="J5023" s="1" t="s">
        <v>93</v>
      </c>
      <c r="K5023" s="6">
        <v>2528.2600000000002</v>
      </c>
      <c r="L5023" s="6">
        <v>361.18</v>
      </c>
      <c r="M5023" s="1">
        <v>7</v>
      </c>
      <c r="N5023" s="8">
        <v>45482</v>
      </c>
      <c r="O5023" s="4" t="str">
        <f t="shared" si="235"/>
        <v>July 2024</v>
      </c>
      <c r="P5023" s="1" t="s">
        <v>79</v>
      </c>
      <c r="Q5023" s="1" t="s">
        <v>92</v>
      </c>
      <c r="R5023" s="6">
        <v>154.19999999999999</v>
      </c>
      <c r="S5023" s="6">
        <f t="shared" si="236"/>
        <v>2682.46</v>
      </c>
    </row>
    <row r="5024" spans="1:19" x14ac:dyDescent="0.35">
      <c r="A5024" s="1">
        <v>2156</v>
      </c>
      <c r="B5024" s="1">
        <v>75</v>
      </c>
      <c r="C5024" s="1" t="str">
        <f t="shared" si="234"/>
        <v>Old</v>
      </c>
      <c r="D5024" s="1" t="s">
        <v>16</v>
      </c>
      <c r="E5024" s="1" t="s">
        <v>17</v>
      </c>
      <c r="F5024" s="1" t="s">
        <v>40</v>
      </c>
      <c r="G5024" s="1" t="s">
        <v>41</v>
      </c>
      <c r="H5024" s="1">
        <v>3</v>
      </c>
      <c r="I5024" s="1" t="s">
        <v>26</v>
      </c>
      <c r="J5024" s="1" t="s">
        <v>27</v>
      </c>
      <c r="K5024" s="6">
        <v>5068.9799999999996</v>
      </c>
      <c r="L5024" s="6">
        <v>844.83</v>
      </c>
      <c r="M5024" s="1">
        <v>6</v>
      </c>
      <c r="N5024" s="8">
        <v>45482</v>
      </c>
      <c r="O5024" s="4" t="str">
        <f t="shared" si="235"/>
        <v>July 2024</v>
      </c>
      <c r="P5024" s="1" t="s">
        <v>32</v>
      </c>
      <c r="Q5024" s="1"/>
      <c r="R5024" s="6">
        <v>0</v>
      </c>
      <c r="S5024" s="6">
        <f t="shared" si="236"/>
        <v>5068.9799999999996</v>
      </c>
    </row>
    <row r="5025" spans="1:19" x14ac:dyDescent="0.35">
      <c r="A5025" s="1">
        <v>18928</v>
      </c>
      <c r="B5025" s="1">
        <v>75</v>
      </c>
      <c r="C5025" s="1" t="str">
        <f t="shared" si="234"/>
        <v>Old</v>
      </c>
      <c r="D5025" s="1" t="s">
        <v>38</v>
      </c>
      <c r="E5025" s="1" t="s">
        <v>17</v>
      </c>
      <c r="F5025" s="1" t="s">
        <v>40</v>
      </c>
      <c r="G5025" s="1" t="s">
        <v>88</v>
      </c>
      <c r="H5025" s="1">
        <v>5</v>
      </c>
      <c r="I5025" s="1" t="s">
        <v>26</v>
      </c>
      <c r="J5025" s="1" t="s">
        <v>21</v>
      </c>
      <c r="K5025" s="6">
        <v>2757</v>
      </c>
      <c r="L5025" s="6">
        <v>459.5</v>
      </c>
      <c r="M5025" s="1">
        <v>6</v>
      </c>
      <c r="N5025" s="8">
        <v>45482</v>
      </c>
      <c r="O5025" s="4" t="str">
        <f t="shared" si="235"/>
        <v>July 2024</v>
      </c>
      <c r="P5025" s="1" t="s">
        <v>79</v>
      </c>
      <c r="Q5025" s="1" t="s">
        <v>91</v>
      </c>
      <c r="R5025" s="6">
        <v>149.08000000000001</v>
      </c>
      <c r="S5025" s="6">
        <f t="shared" si="236"/>
        <v>2906.08</v>
      </c>
    </row>
    <row r="5026" spans="1:19" x14ac:dyDescent="0.35">
      <c r="A5026" s="1">
        <v>9126</v>
      </c>
      <c r="B5026" s="1">
        <v>76</v>
      </c>
      <c r="C5026" s="1" t="str">
        <f t="shared" si="234"/>
        <v>Old</v>
      </c>
      <c r="D5026" s="1" t="s">
        <v>16</v>
      </c>
      <c r="E5026" s="1" t="s">
        <v>17</v>
      </c>
      <c r="F5026" s="1" t="s">
        <v>30</v>
      </c>
      <c r="G5026" s="1" t="s">
        <v>31</v>
      </c>
      <c r="H5026" s="1">
        <v>3</v>
      </c>
      <c r="I5026" s="1" t="s">
        <v>20</v>
      </c>
      <c r="J5026" s="1" t="s">
        <v>27</v>
      </c>
      <c r="K5026" s="6">
        <v>3247.72</v>
      </c>
      <c r="L5026" s="6">
        <v>463.96</v>
      </c>
      <c r="M5026" s="1">
        <v>7</v>
      </c>
      <c r="N5026" s="8">
        <v>45482</v>
      </c>
      <c r="O5026" s="4" t="str">
        <f t="shared" si="235"/>
        <v>July 2024</v>
      </c>
      <c r="P5026" s="1" t="s">
        <v>22</v>
      </c>
      <c r="Q5026" s="1" t="s">
        <v>23</v>
      </c>
      <c r="R5026" s="6">
        <v>62.58</v>
      </c>
      <c r="S5026" s="6">
        <f t="shared" si="236"/>
        <v>3310.2999999999997</v>
      </c>
    </row>
    <row r="5027" spans="1:19" x14ac:dyDescent="0.35">
      <c r="A5027" s="1">
        <v>9571</v>
      </c>
      <c r="B5027" s="1">
        <v>76</v>
      </c>
      <c r="C5027" s="1" t="str">
        <f t="shared" si="234"/>
        <v>Old</v>
      </c>
      <c r="D5027" s="1" t="s">
        <v>16</v>
      </c>
      <c r="E5027" s="1" t="s">
        <v>17</v>
      </c>
      <c r="F5027" s="1" t="s">
        <v>40</v>
      </c>
      <c r="G5027" s="1" t="s">
        <v>41</v>
      </c>
      <c r="H5027" s="1">
        <v>3</v>
      </c>
      <c r="I5027" s="1" t="s">
        <v>20</v>
      </c>
      <c r="J5027" s="1" t="s">
        <v>27</v>
      </c>
      <c r="K5027" s="6">
        <v>1689.66</v>
      </c>
      <c r="L5027" s="6">
        <v>844.83</v>
      </c>
      <c r="M5027" s="1">
        <v>2</v>
      </c>
      <c r="N5027" s="8">
        <v>45482</v>
      </c>
      <c r="O5027" s="4" t="str">
        <f t="shared" si="235"/>
        <v>July 2024</v>
      </c>
      <c r="P5027" s="1" t="s">
        <v>28</v>
      </c>
      <c r="Q5027" s="1" t="s">
        <v>35</v>
      </c>
      <c r="R5027" s="6">
        <v>59.53</v>
      </c>
      <c r="S5027" s="6">
        <f t="shared" si="236"/>
        <v>1749.19</v>
      </c>
    </row>
    <row r="5028" spans="1:19" x14ac:dyDescent="0.35">
      <c r="A5028" s="1">
        <v>14399</v>
      </c>
      <c r="B5028" s="1">
        <v>76</v>
      </c>
      <c r="C5028" s="1" t="str">
        <f t="shared" si="234"/>
        <v>Old</v>
      </c>
      <c r="D5028" s="1" t="s">
        <v>38</v>
      </c>
      <c r="E5028" s="1" t="s">
        <v>17</v>
      </c>
      <c r="F5028" s="1" t="s">
        <v>40</v>
      </c>
      <c r="G5028" s="1" t="s">
        <v>88</v>
      </c>
      <c r="H5028" s="1">
        <v>1</v>
      </c>
      <c r="I5028" s="1" t="s">
        <v>26</v>
      </c>
      <c r="J5028" s="1" t="s">
        <v>21</v>
      </c>
      <c r="K5028" s="6">
        <v>4595</v>
      </c>
      <c r="L5028" s="6">
        <v>459.5</v>
      </c>
      <c r="M5028" s="1">
        <v>10</v>
      </c>
      <c r="N5028" s="8">
        <v>45482</v>
      </c>
      <c r="O5028" s="4" t="str">
        <f t="shared" si="235"/>
        <v>July 2024</v>
      </c>
      <c r="P5028" s="1" t="s">
        <v>79</v>
      </c>
      <c r="Q5028" s="1" t="s">
        <v>105</v>
      </c>
      <c r="R5028" s="6">
        <v>176.81</v>
      </c>
      <c r="S5028" s="6">
        <f t="shared" si="236"/>
        <v>4771.8100000000004</v>
      </c>
    </row>
    <row r="5029" spans="1:19" x14ac:dyDescent="0.35">
      <c r="A5029" s="1">
        <v>12626</v>
      </c>
      <c r="B5029" s="1">
        <v>78</v>
      </c>
      <c r="C5029" s="1" t="str">
        <f t="shared" si="234"/>
        <v>Old</v>
      </c>
      <c r="D5029" s="1" t="s">
        <v>38</v>
      </c>
      <c r="E5029" s="1" t="s">
        <v>17</v>
      </c>
      <c r="F5029" s="1" t="s">
        <v>18</v>
      </c>
      <c r="G5029" s="1" t="s">
        <v>81</v>
      </c>
      <c r="H5029" s="1">
        <v>5</v>
      </c>
      <c r="I5029" s="1" t="s">
        <v>26</v>
      </c>
      <c r="J5029" s="1" t="s">
        <v>21</v>
      </c>
      <c r="K5029" s="6">
        <v>5698.4</v>
      </c>
      <c r="L5029" s="6">
        <v>1139.68</v>
      </c>
      <c r="M5029" s="1">
        <v>5</v>
      </c>
      <c r="N5029" s="8">
        <v>45482</v>
      </c>
      <c r="O5029" s="4" t="str">
        <f t="shared" si="235"/>
        <v>July 2024</v>
      </c>
      <c r="P5029" s="1" t="s">
        <v>84</v>
      </c>
      <c r="Q5029" s="1" t="s">
        <v>118</v>
      </c>
      <c r="R5029" s="6">
        <v>233.74</v>
      </c>
      <c r="S5029" s="6">
        <f t="shared" si="236"/>
        <v>5932.1399999999994</v>
      </c>
    </row>
    <row r="5030" spans="1:19" x14ac:dyDescent="0.35">
      <c r="A5030" s="1">
        <v>13834</v>
      </c>
      <c r="B5030" s="1">
        <v>78</v>
      </c>
      <c r="C5030" s="1" t="str">
        <f t="shared" si="234"/>
        <v>Old</v>
      </c>
      <c r="D5030" s="1" t="s">
        <v>38</v>
      </c>
      <c r="E5030" s="1" t="s">
        <v>17</v>
      </c>
      <c r="F5030" s="1" t="s">
        <v>77</v>
      </c>
      <c r="G5030" s="1" t="s">
        <v>86</v>
      </c>
      <c r="H5030" s="1">
        <v>5</v>
      </c>
      <c r="I5030" s="1" t="s">
        <v>20</v>
      </c>
      <c r="J5030" s="1" t="s">
        <v>93</v>
      </c>
      <c r="K5030" s="6">
        <v>2167.08</v>
      </c>
      <c r="L5030" s="6">
        <v>361.18</v>
      </c>
      <c r="M5030" s="1">
        <v>6</v>
      </c>
      <c r="N5030" s="8">
        <v>45482</v>
      </c>
      <c r="O5030" s="4" t="str">
        <f t="shared" si="235"/>
        <v>July 2024</v>
      </c>
      <c r="P5030" s="1" t="s">
        <v>79</v>
      </c>
      <c r="Q5030" s="1" t="s">
        <v>29</v>
      </c>
      <c r="R5030" s="6">
        <v>31.94</v>
      </c>
      <c r="S5030" s="6">
        <f t="shared" si="236"/>
        <v>2199.02</v>
      </c>
    </row>
    <row r="5031" spans="1:19" x14ac:dyDescent="0.35">
      <c r="A5031" s="1">
        <v>16896</v>
      </c>
      <c r="B5031" s="1">
        <v>79</v>
      </c>
      <c r="C5031" s="1" t="str">
        <f t="shared" si="234"/>
        <v>Old</v>
      </c>
      <c r="D5031" s="1" t="s">
        <v>16</v>
      </c>
      <c r="E5031" s="1" t="s">
        <v>17</v>
      </c>
      <c r="F5031" s="1" t="s">
        <v>30</v>
      </c>
      <c r="G5031" s="1" t="s">
        <v>78</v>
      </c>
      <c r="H5031" s="1">
        <v>2</v>
      </c>
      <c r="I5031" s="1" t="s">
        <v>26</v>
      </c>
      <c r="J5031" s="1" t="s">
        <v>83</v>
      </c>
      <c r="K5031" s="6">
        <v>6068.88</v>
      </c>
      <c r="L5031" s="6">
        <v>674.32</v>
      </c>
      <c r="M5031" s="1">
        <v>9</v>
      </c>
      <c r="N5031" s="8">
        <v>45482</v>
      </c>
      <c r="O5031" s="4" t="str">
        <f t="shared" si="235"/>
        <v>July 2024</v>
      </c>
      <c r="P5031" s="1" t="s">
        <v>22</v>
      </c>
      <c r="Q5031" s="1" t="s">
        <v>82</v>
      </c>
      <c r="R5031" s="6">
        <v>132.41</v>
      </c>
      <c r="S5031" s="6">
        <f t="shared" si="236"/>
        <v>6201.29</v>
      </c>
    </row>
    <row r="5032" spans="1:19" x14ac:dyDescent="0.35">
      <c r="A5032" s="1">
        <v>17596</v>
      </c>
      <c r="B5032" s="1">
        <v>79</v>
      </c>
      <c r="C5032" s="1" t="str">
        <f t="shared" si="234"/>
        <v>Old</v>
      </c>
      <c r="D5032" s="1" t="s">
        <v>38</v>
      </c>
      <c r="E5032" s="1" t="s">
        <v>17</v>
      </c>
      <c r="F5032" s="1" t="s">
        <v>18</v>
      </c>
      <c r="G5032" s="1" t="s">
        <v>81</v>
      </c>
      <c r="H5032" s="1">
        <v>4</v>
      </c>
      <c r="I5032" s="1" t="s">
        <v>26</v>
      </c>
      <c r="J5032" s="1" t="s">
        <v>21</v>
      </c>
      <c r="K5032" s="6">
        <v>9117.44</v>
      </c>
      <c r="L5032" s="6">
        <v>1139.68</v>
      </c>
      <c r="M5032" s="1">
        <v>8</v>
      </c>
      <c r="N5032" s="8">
        <v>45482</v>
      </c>
      <c r="O5032" s="4" t="str">
        <f t="shared" si="235"/>
        <v>July 2024</v>
      </c>
      <c r="P5032" s="1" t="s">
        <v>79</v>
      </c>
      <c r="Q5032" s="1" t="s">
        <v>91</v>
      </c>
      <c r="R5032" s="6">
        <v>188.42</v>
      </c>
      <c r="S5032" s="6">
        <f t="shared" si="236"/>
        <v>9305.86</v>
      </c>
    </row>
    <row r="5033" spans="1:19" x14ac:dyDescent="0.35">
      <c r="A5033" s="1">
        <v>8930</v>
      </c>
      <c r="B5033" s="1">
        <v>18</v>
      </c>
      <c r="C5033" s="1" t="str">
        <f t="shared" si="234"/>
        <v>Young</v>
      </c>
      <c r="D5033" s="1" t="s">
        <v>38</v>
      </c>
      <c r="E5033" s="1" t="s">
        <v>17</v>
      </c>
      <c r="F5033" s="1" t="s">
        <v>40</v>
      </c>
      <c r="G5033" s="1" t="s">
        <v>41</v>
      </c>
      <c r="H5033" s="1">
        <v>3</v>
      </c>
      <c r="I5033" s="1" t="s">
        <v>26</v>
      </c>
      <c r="J5033" s="1" t="s">
        <v>21</v>
      </c>
      <c r="K5033" s="6">
        <v>7603.47</v>
      </c>
      <c r="L5033" s="6">
        <v>844.83</v>
      </c>
      <c r="M5033" s="1">
        <v>9</v>
      </c>
      <c r="N5033" s="8">
        <v>45505</v>
      </c>
      <c r="O5033" s="4" t="str">
        <f t="shared" si="235"/>
        <v>August 2024</v>
      </c>
      <c r="P5033" s="1" t="s">
        <v>28</v>
      </c>
      <c r="Q5033" s="1"/>
      <c r="R5033" s="6">
        <v>0</v>
      </c>
      <c r="S5033" s="6">
        <f t="shared" si="236"/>
        <v>7603.47</v>
      </c>
    </row>
    <row r="5034" spans="1:19" x14ac:dyDescent="0.35">
      <c r="A5034" s="1">
        <v>13245</v>
      </c>
      <c r="B5034" s="1">
        <v>18</v>
      </c>
      <c r="C5034" s="1" t="str">
        <f t="shared" si="234"/>
        <v>Young</v>
      </c>
      <c r="D5034" s="1" t="s">
        <v>38</v>
      </c>
      <c r="E5034" s="1" t="s">
        <v>17</v>
      </c>
      <c r="F5034" s="1" t="s">
        <v>18</v>
      </c>
      <c r="G5034" s="1" t="s">
        <v>81</v>
      </c>
      <c r="H5034" s="1">
        <v>4</v>
      </c>
      <c r="I5034" s="1" t="s">
        <v>26</v>
      </c>
      <c r="J5034" s="1" t="s">
        <v>83</v>
      </c>
      <c r="K5034" s="6">
        <v>4558.72</v>
      </c>
      <c r="L5034" s="6">
        <v>1139.68</v>
      </c>
      <c r="M5034" s="1">
        <v>4</v>
      </c>
      <c r="N5034" s="8">
        <v>45505</v>
      </c>
      <c r="O5034" s="4" t="str">
        <f t="shared" si="235"/>
        <v>August 2024</v>
      </c>
      <c r="P5034" s="1" t="s">
        <v>22</v>
      </c>
      <c r="Q5034" s="1" t="s">
        <v>29</v>
      </c>
      <c r="R5034" s="6">
        <v>61.53</v>
      </c>
      <c r="S5034" s="6">
        <f t="shared" si="236"/>
        <v>4620.25</v>
      </c>
    </row>
    <row r="5035" spans="1:19" x14ac:dyDescent="0.35">
      <c r="A5035" s="1">
        <v>3669</v>
      </c>
      <c r="B5035" s="1">
        <v>20</v>
      </c>
      <c r="C5035" s="1" t="str">
        <f t="shared" si="234"/>
        <v>Young</v>
      </c>
      <c r="D5035" s="1" t="s">
        <v>38</v>
      </c>
      <c r="E5035" s="1" t="s">
        <v>17</v>
      </c>
      <c r="F5035" s="1" t="s">
        <v>30</v>
      </c>
      <c r="G5035" s="1" t="s">
        <v>31</v>
      </c>
      <c r="H5035" s="1">
        <v>3</v>
      </c>
      <c r="I5035" s="1" t="s">
        <v>20</v>
      </c>
      <c r="J5035" s="1" t="s">
        <v>42</v>
      </c>
      <c r="K5035" s="6">
        <v>2319.8000000000002</v>
      </c>
      <c r="L5035" s="6">
        <v>463.96</v>
      </c>
      <c r="M5035" s="1">
        <v>5</v>
      </c>
      <c r="N5035" s="8">
        <v>45505</v>
      </c>
      <c r="O5035" s="4" t="str">
        <f t="shared" si="235"/>
        <v>August 2024</v>
      </c>
      <c r="P5035" s="1" t="s">
        <v>28</v>
      </c>
      <c r="Q5035" s="1" t="s">
        <v>29</v>
      </c>
      <c r="R5035" s="6">
        <v>47.04</v>
      </c>
      <c r="S5035" s="6">
        <f t="shared" si="236"/>
        <v>2366.84</v>
      </c>
    </row>
    <row r="5036" spans="1:19" x14ac:dyDescent="0.35">
      <c r="A5036" s="1">
        <v>9812</v>
      </c>
      <c r="B5036" s="1">
        <v>22</v>
      </c>
      <c r="C5036" s="1" t="str">
        <f t="shared" si="234"/>
        <v>Young</v>
      </c>
      <c r="D5036" s="1" t="s">
        <v>38</v>
      </c>
      <c r="E5036" s="1" t="s">
        <v>17</v>
      </c>
      <c r="F5036" s="1" t="s">
        <v>18</v>
      </c>
      <c r="G5036" s="1" t="s">
        <v>36</v>
      </c>
      <c r="H5036" s="1">
        <v>5</v>
      </c>
      <c r="I5036" s="1" t="s">
        <v>26</v>
      </c>
      <c r="J5036" s="1" t="s">
        <v>42</v>
      </c>
      <c r="K5036" s="6">
        <v>145.25</v>
      </c>
      <c r="L5036" s="6">
        <v>20.75</v>
      </c>
      <c r="M5036" s="1">
        <v>7</v>
      </c>
      <c r="N5036" s="8">
        <v>45505</v>
      </c>
      <c r="O5036" s="4" t="str">
        <f t="shared" si="235"/>
        <v>August 2024</v>
      </c>
      <c r="P5036" s="1" t="s">
        <v>28</v>
      </c>
      <c r="Q5036" s="1" t="s">
        <v>52</v>
      </c>
      <c r="R5036" s="6">
        <v>31.52</v>
      </c>
      <c r="S5036" s="6">
        <f t="shared" si="236"/>
        <v>176.77</v>
      </c>
    </row>
    <row r="5037" spans="1:19" x14ac:dyDescent="0.35">
      <c r="A5037" s="1">
        <v>9485</v>
      </c>
      <c r="B5037" s="1">
        <v>23</v>
      </c>
      <c r="C5037" s="1" t="str">
        <f t="shared" si="234"/>
        <v>Young</v>
      </c>
      <c r="D5037" s="1" t="s">
        <v>16</v>
      </c>
      <c r="E5037" s="1" t="s">
        <v>17</v>
      </c>
      <c r="F5037" s="1" t="s">
        <v>18</v>
      </c>
      <c r="G5037" s="1" t="s">
        <v>36</v>
      </c>
      <c r="H5037" s="1">
        <v>5</v>
      </c>
      <c r="I5037" s="1" t="s">
        <v>26</v>
      </c>
      <c r="J5037" s="1" t="s">
        <v>27</v>
      </c>
      <c r="K5037" s="6">
        <v>207.5</v>
      </c>
      <c r="L5037" s="6">
        <v>20.75</v>
      </c>
      <c r="M5037" s="1">
        <v>10</v>
      </c>
      <c r="N5037" s="8">
        <v>45505</v>
      </c>
      <c r="O5037" s="4" t="str">
        <f t="shared" si="235"/>
        <v>August 2024</v>
      </c>
      <c r="P5037" s="1" t="s">
        <v>22</v>
      </c>
      <c r="Q5037" s="1"/>
      <c r="R5037" s="6">
        <v>0</v>
      </c>
      <c r="S5037" s="6">
        <f t="shared" si="236"/>
        <v>207.5</v>
      </c>
    </row>
    <row r="5038" spans="1:19" x14ac:dyDescent="0.35">
      <c r="A5038" s="1">
        <v>12272</v>
      </c>
      <c r="B5038" s="1">
        <v>23</v>
      </c>
      <c r="C5038" s="1" t="str">
        <f t="shared" si="234"/>
        <v>Young</v>
      </c>
      <c r="D5038" s="1" t="s">
        <v>16</v>
      </c>
      <c r="E5038" s="1" t="s">
        <v>17</v>
      </c>
      <c r="F5038" s="1" t="s">
        <v>40</v>
      </c>
      <c r="G5038" s="1" t="s">
        <v>88</v>
      </c>
      <c r="H5038" s="1">
        <v>2</v>
      </c>
      <c r="I5038" s="1" t="s">
        <v>26</v>
      </c>
      <c r="J5038" s="1" t="s">
        <v>21</v>
      </c>
      <c r="K5038" s="6">
        <v>4595</v>
      </c>
      <c r="L5038" s="6">
        <v>459.5</v>
      </c>
      <c r="M5038" s="1">
        <v>10</v>
      </c>
      <c r="N5038" s="8">
        <v>45505</v>
      </c>
      <c r="O5038" s="4" t="str">
        <f t="shared" si="235"/>
        <v>August 2024</v>
      </c>
      <c r="P5038" s="1" t="s">
        <v>22</v>
      </c>
      <c r="Q5038" s="1" t="s">
        <v>29</v>
      </c>
      <c r="R5038" s="6">
        <v>88.56</v>
      </c>
      <c r="S5038" s="6">
        <f t="shared" si="236"/>
        <v>4683.5600000000004</v>
      </c>
    </row>
    <row r="5039" spans="1:19" x14ac:dyDescent="0.35">
      <c r="A5039" s="1">
        <v>11947</v>
      </c>
      <c r="B5039" s="1">
        <v>24</v>
      </c>
      <c r="C5039" s="1" t="str">
        <f t="shared" si="234"/>
        <v>Young</v>
      </c>
      <c r="D5039" s="1" t="s">
        <v>38</v>
      </c>
      <c r="E5039" s="1" t="s">
        <v>33</v>
      </c>
      <c r="F5039" s="1" t="s">
        <v>40</v>
      </c>
      <c r="G5039" s="1" t="s">
        <v>88</v>
      </c>
      <c r="H5039" s="1">
        <v>2</v>
      </c>
      <c r="I5039" s="1" t="s">
        <v>26</v>
      </c>
      <c r="J5039" s="1" t="s">
        <v>83</v>
      </c>
      <c r="K5039" s="6">
        <v>1378.5</v>
      </c>
      <c r="L5039" s="6">
        <v>459.5</v>
      </c>
      <c r="M5039" s="1">
        <v>3</v>
      </c>
      <c r="N5039" s="8">
        <v>45505</v>
      </c>
      <c r="O5039" s="4" t="str">
        <f t="shared" si="235"/>
        <v>August 2024</v>
      </c>
      <c r="P5039" s="1" t="s">
        <v>79</v>
      </c>
      <c r="Q5039" s="1"/>
      <c r="R5039" s="6">
        <v>0</v>
      </c>
      <c r="S5039" s="6">
        <f t="shared" si="236"/>
        <v>1378.5</v>
      </c>
    </row>
    <row r="5040" spans="1:19" x14ac:dyDescent="0.35">
      <c r="A5040" s="1">
        <v>13630</v>
      </c>
      <c r="B5040" s="1">
        <v>24</v>
      </c>
      <c r="C5040" s="1" t="str">
        <f t="shared" si="234"/>
        <v>Young</v>
      </c>
      <c r="D5040" s="1" t="s">
        <v>16</v>
      </c>
      <c r="E5040" s="1" t="s">
        <v>17</v>
      </c>
      <c r="F5040" s="1" t="s">
        <v>18</v>
      </c>
      <c r="G5040" s="1" t="s">
        <v>81</v>
      </c>
      <c r="H5040" s="1">
        <v>5</v>
      </c>
      <c r="I5040" s="1" t="s">
        <v>26</v>
      </c>
      <c r="J5040" s="1" t="s">
        <v>83</v>
      </c>
      <c r="K5040" s="6">
        <v>9117.44</v>
      </c>
      <c r="L5040" s="6">
        <v>1139.68</v>
      </c>
      <c r="M5040" s="1">
        <v>8</v>
      </c>
      <c r="N5040" s="8">
        <v>45505</v>
      </c>
      <c r="O5040" s="4" t="str">
        <f t="shared" si="235"/>
        <v>August 2024</v>
      </c>
      <c r="P5040" s="1" t="s">
        <v>84</v>
      </c>
      <c r="Q5040" s="1" t="s">
        <v>80</v>
      </c>
      <c r="R5040" s="6">
        <v>79.14</v>
      </c>
      <c r="S5040" s="6">
        <f t="shared" si="236"/>
        <v>9196.58</v>
      </c>
    </row>
    <row r="5041" spans="1:19" x14ac:dyDescent="0.35">
      <c r="A5041" s="1">
        <v>17764</v>
      </c>
      <c r="B5041" s="1">
        <v>25</v>
      </c>
      <c r="C5041" s="1" t="str">
        <f t="shared" si="234"/>
        <v>Young</v>
      </c>
      <c r="D5041" s="1" t="s">
        <v>38</v>
      </c>
      <c r="E5041" s="1" t="s">
        <v>33</v>
      </c>
      <c r="F5041" s="1" t="s">
        <v>30</v>
      </c>
      <c r="G5041" s="1" t="s">
        <v>78</v>
      </c>
      <c r="H5041" s="1">
        <v>1</v>
      </c>
      <c r="I5041" s="1" t="s">
        <v>26</v>
      </c>
      <c r="J5041" s="1" t="s">
        <v>21</v>
      </c>
      <c r="K5041" s="6">
        <v>674.32</v>
      </c>
      <c r="L5041" s="6">
        <v>674.32</v>
      </c>
      <c r="M5041" s="1">
        <v>1</v>
      </c>
      <c r="N5041" s="8">
        <v>45505</v>
      </c>
      <c r="O5041" s="4" t="str">
        <f t="shared" si="235"/>
        <v>August 2024</v>
      </c>
      <c r="P5041" s="1" t="s">
        <v>22</v>
      </c>
      <c r="Q5041" s="1" t="s">
        <v>37</v>
      </c>
      <c r="R5041" s="6">
        <v>53.87</v>
      </c>
      <c r="S5041" s="6">
        <f t="shared" si="236"/>
        <v>728.19</v>
      </c>
    </row>
    <row r="5042" spans="1:19" x14ac:dyDescent="0.35">
      <c r="A5042" s="1">
        <v>3334</v>
      </c>
      <c r="B5042" s="1">
        <v>28</v>
      </c>
      <c r="C5042" s="1" t="str">
        <f t="shared" si="234"/>
        <v>Young</v>
      </c>
      <c r="D5042" s="1" t="s">
        <v>38</v>
      </c>
      <c r="E5042" s="1" t="s">
        <v>17</v>
      </c>
      <c r="F5042" s="1" t="s">
        <v>40</v>
      </c>
      <c r="G5042" s="1" t="s">
        <v>41</v>
      </c>
      <c r="H5042" s="1">
        <v>3</v>
      </c>
      <c r="I5042" s="1" t="s">
        <v>26</v>
      </c>
      <c r="J5042" s="1" t="s">
        <v>21</v>
      </c>
      <c r="K5042" s="6">
        <v>2534.4899999999998</v>
      </c>
      <c r="L5042" s="6">
        <v>844.83</v>
      </c>
      <c r="M5042" s="1">
        <v>3</v>
      </c>
      <c r="N5042" s="8">
        <v>45505</v>
      </c>
      <c r="O5042" s="4" t="str">
        <f t="shared" si="235"/>
        <v>August 2024</v>
      </c>
      <c r="P5042" s="1" t="s">
        <v>22</v>
      </c>
      <c r="Q5042" s="1" t="s">
        <v>57</v>
      </c>
      <c r="R5042" s="6">
        <v>87.94</v>
      </c>
      <c r="S5042" s="6">
        <f t="shared" si="236"/>
        <v>2622.43</v>
      </c>
    </row>
    <row r="5043" spans="1:19" x14ac:dyDescent="0.35">
      <c r="A5043" s="1">
        <v>18256</v>
      </c>
      <c r="B5043" s="1">
        <v>29</v>
      </c>
      <c r="C5043" s="1" t="str">
        <f t="shared" si="234"/>
        <v>Young</v>
      </c>
      <c r="D5043" s="1" t="s">
        <v>16</v>
      </c>
      <c r="E5043" s="1" t="s">
        <v>33</v>
      </c>
      <c r="F5043" s="1" t="s">
        <v>77</v>
      </c>
      <c r="G5043" s="1" t="s">
        <v>86</v>
      </c>
      <c r="H5043" s="1">
        <v>4</v>
      </c>
      <c r="I5043" s="1" t="s">
        <v>26</v>
      </c>
      <c r="J5043" s="1" t="s">
        <v>83</v>
      </c>
      <c r="K5043" s="6">
        <v>722.36</v>
      </c>
      <c r="L5043" s="6">
        <v>361.18</v>
      </c>
      <c r="M5043" s="1">
        <v>2</v>
      </c>
      <c r="N5043" s="8">
        <v>45505</v>
      </c>
      <c r="O5043" s="4" t="str">
        <f t="shared" si="235"/>
        <v>August 2024</v>
      </c>
      <c r="P5043" s="1" t="s">
        <v>79</v>
      </c>
      <c r="Q5043" s="1" t="s">
        <v>94</v>
      </c>
      <c r="R5043" s="6">
        <v>187.75</v>
      </c>
      <c r="S5043" s="6">
        <f t="shared" si="236"/>
        <v>910.11</v>
      </c>
    </row>
    <row r="5044" spans="1:19" x14ac:dyDescent="0.35">
      <c r="A5044" s="1">
        <v>19144</v>
      </c>
      <c r="B5044" s="1">
        <v>34</v>
      </c>
      <c r="C5044" s="1" t="str">
        <f t="shared" si="234"/>
        <v>Young</v>
      </c>
      <c r="D5044" s="1" t="s">
        <v>16</v>
      </c>
      <c r="E5044" s="1" t="s">
        <v>33</v>
      </c>
      <c r="F5044" s="1" t="s">
        <v>24</v>
      </c>
      <c r="G5044" s="1" t="s">
        <v>85</v>
      </c>
      <c r="H5044" s="1">
        <v>5</v>
      </c>
      <c r="I5044" s="1" t="s">
        <v>26</v>
      </c>
      <c r="J5044" s="1" t="s">
        <v>93</v>
      </c>
      <c r="K5044" s="6">
        <v>3145.64</v>
      </c>
      <c r="L5044" s="6">
        <v>786.41</v>
      </c>
      <c r="M5044" s="1">
        <v>4</v>
      </c>
      <c r="N5044" s="8">
        <v>45505</v>
      </c>
      <c r="O5044" s="4" t="str">
        <f t="shared" si="235"/>
        <v>August 2024</v>
      </c>
      <c r="P5044" s="1" t="s">
        <v>84</v>
      </c>
      <c r="Q5044" s="1" t="s">
        <v>37</v>
      </c>
      <c r="R5044" s="6">
        <v>98.03</v>
      </c>
      <c r="S5044" s="6">
        <f t="shared" si="236"/>
        <v>3243.67</v>
      </c>
    </row>
    <row r="5045" spans="1:19" x14ac:dyDescent="0.35">
      <c r="A5045" s="1">
        <v>4540</v>
      </c>
      <c r="B5045" s="1">
        <v>35</v>
      </c>
      <c r="C5045" s="1" t="str">
        <f t="shared" si="234"/>
        <v>Young</v>
      </c>
      <c r="D5045" s="1" t="s">
        <v>38</v>
      </c>
      <c r="E5045" s="1" t="s">
        <v>33</v>
      </c>
      <c r="F5045" s="1" t="s">
        <v>18</v>
      </c>
      <c r="G5045" s="1" t="s">
        <v>36</v>
      </c>
      <c r="H5045" s="1">
        <v>5</v>
      </c>
      <c r="I5045" s="1" t="s">
        <v>20</v>
      </c>
      <c r="J5045" s="1" t="s">
        <v>27</v>
      </c>
      <c r="K5045" s="6">
        <v>62.25</v>
      </c>
      <c r="L5045" s="6">
        <v>20.75</v>
      </c>
      <c r="M5045" s="1">
        <v>3</v>
      </c>
      <c r="N5045" s="8">
        <v>45505</v>
      </c>
      <c r="O5045" s="4" t="str">
        <f t="shared" si="235"/>
        <v>August 2024</v>
      </c>
      <c r="P5045" s="1" t="s">
        <v>32</v>
      </c>
      <c r="Q5045" s="1" t="s">
        <v>37</v>
      </c>
      <c r="R5045" s="6">
        <v>37.71</v>
      </c>
      <c r="S5045" s="6">
        <f t="shared" si="236"/>
        <v>99.960000000000008</v>
      </c>
    </row>
    <row r="5046" spans="1:19" x14ac:dyDescent="0.35">
      <c r="A5046" s="1">
        <v>2031</v>
      </c>
      <c r="B5046" s="1">
        <v>36</v>
      </c>
      <c r="C5046" s="1" t="str">
        <f t="shared" si="234"/>
        <v>Middle-Aged</v>
      </c>
      <c r="D5046" s="1" t="s">
        <v>16</v>
      </c>
      <c r="E5046" s="1" t="s">
        <v>33</v>
      </c>
      <c r="F5046" s="1" t="s">
        <v>24</v>
      </c>
      <c r="G5046" s="1" t="s">
        <v>25</v>
      </c>
      <c r="H5046" s="1">
        <v>3</v>
      </c>
      <c r="I5046" s="1" t="s">
        <v>26</v>
      </c>
      <c r="J5046" s="1" t="s">
        <v>34</v>
      </c>
      <c r="K5046" s="6">
        <v>247.03</v>
      </c>
      <c r="L5046" s="6">
        <v>247.03</v>
      </c>
      <c r="M5046" s="1">
        <v>1</v>
      </c>
      <c r="N5046" s="8">
        <v>45505</v>
      </c>
      <c r="O5046" s="4" t="str">
        <f t="shared" si="235"/>
        <v>August 2024</v>
      </c>
      <c r="P5046" s="1" t="s">
        <v>28</v>
      </c>
      <c r="Q5046" s="1"/>
      <c r="R5046" s="6">
        <v>0</v>
      </c>
      <c r="S5046" s="6">
        <f t="shared" si="236"/>
        <v>247.03</v>
      </c>
    </row>
    <row r="5047" spans="1:19" x14ac:dyDescent="0.35">
      <c r="A5047" s="1">
        <v>19653</v>
      </c>
      <c r="B5047" s="1">
        <v>39</v>
      </c>
      <c r="C5047" s="1" t="str">
        <f t="shared" si="234"/>
        <v>Middle-Aged</v>
      </c>
      <c r="D5047" s="1" t="s">
        <v>38</v>
      </c>
      <c r="E5047" s="1" t="s">
        <v>17</v>
      </c>
      <c r="F5047" s="1" t="s">
        <v>18</v>
      </c>
      <c r="G5047" s="1" t="s">
        <v>81</v>
      </c>
      <c r="H5047" s="1">
        <v>5</v>
      </c>
      <c r="I5047" s="1" t="s">
        <v>20</v>
      </c>
      <c r="J5047" s="1" t="s">
        <v>21</v>
      </c>
      <c r="K5047" s="6">
        <v>10257.120000000001</v>
      </c>
      <c r="L5047" s="6">
        <v>1139.68</v>
      </c>
      <c r="M5047" s="1">
        <v>9</v>
      </c>
      <c r="N5047" s="8">
        <v>45505</v>
      </c>
      <c r="O5047" s="4" t="str">
        <f t="shared" si="235"/>
        <v>August 2024</v>
      </c>
      <c r="P5047" s="1" t="s">
        <v>22</v>
      </c>
      <c r="Q5047" s="1"/>
      <c r="R5047" s="6">
        <v>0</v>
      </c>
      <c r="S5047" s="6">
        <f t="shared" si="236"/>
        <v>10257.120000000001</v>
      </c>
    </row>
    <row r="5048" spans="1:19" x14ac:dyDescent="0.35">
      <c r="A5048" s="1">
        <v>2447</v>
      </c>
      <c r="B5048" s="1">
        <v>40</v>
      </c>
      <c r="C5048" s="1" t="str">
        <f t="shared" si="234"/>
        <v>Middle-Aged</v>
      </c>
      <c r="D5048" s="1" t="s">
        <v>38</v>
      </c>
      <c r="E5048" s="1" t="s">
        <v>33</v>
      </c>
      <c r="F5048" s="1" t="s">
        <v>30</v>
      </c>
      <c r="G5048" s="1" t="s">
        <v>31</v>
      </c>
      <c r="H5048" s="1">
        <v>3</v>
      </c>
      <c r="I5048" s="1" t="s">
        <v>20</v>
      </c>
      <c r="J5048" s="1" t="s">
        <v>21</v>
      </c>
      <c r="K5048" s="6">
        <v>4175.6400000000003</v>
      </c>
      <c r="L5048" s="6">
        <v>463.96</v>
      </c>
      <c r="M5048" s="1">
        <v>9</v>
      </c>
      <c r="N5048" s="8">
        <v>45505</v>
      </c>
      <c r="O5048" s="4" t="str">
        <f t="shared" si="235"/>
        <v>August 2024</v>
      </c>
      <c r="P5048" s="1" t="s">
        <v>32</v>
      </c>
      <c r="Q5048" s="1" t="s">
        <v>29</v>
      </c>
      <c r="R5048" s="6">
        <v>31.69</v>
      </c>
      <c r="S5048" s="6">
        <f t="shared" si="236"/>
        <v>4207.33</v>
      </c>
    </row>
    <row r="5049" spans="1:19" x14ac:dyDescent="0.35">
      <c r="A5049" s="1">
        <v>6773</v>
      </c>
      <c r="B5049" s="1">
        <v>41</v>
      </c>
      <c r="C5049" s="1" t="str">
        <f t="shared" si="234"/>
        <v>Middle-Aged</v>
      </c>
      <c r="D5049" s="1" t="s">
        <v>38</v>
      </c>
      <c r="E5049" s="1" t="s">
        <v>17</v>
      </c>
      <c r="F5049" s="1" t="s">
        <v>18</v>
      </c>
      <c r="G5049" s="1" t="s">
        <v>36</v>
      </c>
      <c r="H5049" s="1">
        <v>5</v>
      </c>
      <c r="I5049" s="1" t="s">
        <v>26</v>
      </c>
      <c r="J5049" s="1" t="s">
        <v>27</v>
      </c>
      <c r="K5049" s="6">
        <v>145.25</v>
      </c>
      <c r="L5049" s="6">
        <v>20.75</v>
      </c>
      <c r="M5049" s="1">
        <v>7</v>
      </c>
      <c r="N5049" s="8">
        <v>45505</v>
      </c>
      <c r="O5049" s="4" t="str">
        <f t="shared" si="235"/>
        <v>August 2024</v>
      </c>
      <c r="P5049" s="1" t="s">
        <v>22</v>
      </c>
      <c r="Q5049" s="1" t="s">
        <v>54</v>
      </c>
      <c r="R5049" s="6">
        <v>75.790000000000006</v>
      </c>
      <c r="S5049" s="6">
        <f t="shared" si="236"/>
        <v>221.04000000000002</v>
      </c>
    </row>
    <row r="5050" spans="1:19" x14ac:dyDescent="0.35">
      <c r="A5050" s="1">
        <v>2555</v>
      </c>
      <c r="B5050" s="1">
        <v>43</v>
      </c>
      <c r="C5050" s="1" t="str">
        <f t="shared" si="234"/>
        <v>Middle-Aged</v>
      </c>
      <c r="D5050" s="1" t="s">
        <v>38</v>
      </c>
      <c r="E5050" s="1" t="s">
        <v>33</v>
      </c>
      <c r="F5050" s="1" t="s">
        <v>40</v>
      </c>
      <c r="G5050" s="1" t="s">
        <v>41</v>
      </c>
      <c r="H5050" s="1">
        <v>3</v>
      </c>
      <c r="I5050" s="1" t="s">
        <v>20</v>
      </c>
      <c r="J5050" s="1" t="s">
        <v>42</v>
      </c>
      <c r="K5050" s="6">
        <v>844.83</v>
      </c>
      <c r="L5050" s="6">
        <v>844.83</v>
      </c>
      <c r="M5050" s="1">
        <v>1</v>
      </c>
      <c r="N5050" s="8">
        <v>45505</v>
      </c>
      <c r="O5050" s="4" t="str">
        <f t="shared" si="235"/>
        <v>August 2024</v>
      </c>
      <c r="P5050" s="1" t="s">
        <v>28</v>
      </c>
      <c r="Q5050" s="1"/>
      <c r="R5050" s="6">
        <v>0</v>
      </c>
      <c r="S5050" s="6">
        <f t="shared" si="236"/>
        <v>844.83</v>
      </c>
    </row>
    <row r="5051" spans="1:19" x14ac:dyDescent="0.35">
      <c r="A5051" s="1">
        <v>15644</v>
      </c>
      <c r="B5051" s="1">
        <v>45</v>
      </c>
      <c r="C5051" s="1" t="str">
        <f t="shared" si="234"/>
        <v>Middle-Aged</v>
      </c>
      <c r="D5051" s="1" t="s">
        <v>16</v>
      </c>
      <c r="E5051" s="1" t="s">
        <v>17</v>
      </c>
      <c r="F5051" s="1" t="s">
        <v>30</v>
      </c>
      <c r="G5051" s="1" t="s">
        <v>78</v>
      </c>
      <c r="H5051" s="1">
        <v>5</v>
      </c>
      <c r="I5051" s="1" t="s">
        <v>26</v>
      </c>
      <c r="J5051" s="1" t="s">
        <v>83</v>
      </c>
      <c r="K5051" s="6">
        <v>6068.88</v>
      </c>
      <c r="L5051" s="6">
        <v>674.32</v>
      </c>
      <c r="M5051" s="1">
        <v>9</v>
      </c>
      <c r="N5051" s="8">
        <v>45505</v>
      </c>
      <c r="O5051" s="4" t="str">
        <f t="shared" si="235"/>
        <v>August 2024</v>
      </c>
      <c r="P5051" s="1" t="s">
        <v>22</v>
      </c>
      <c r="Q5051" s="1"/>
      <c r="R5051" s="6">
        <v>0</v>
      </c>
      <c r="S5051" s="6">
        <f t="shared" si="236"/>
        <v>6068.88</v>
      </c>
    </row>
    <row r="5052" spans="1:19" x14ac:dyDescent="0.35">
      <c r="A5052" s="1">
        <v>17998</v>
      </c>
      <c r="B5052" s="1">
        <v>45</v>
      </c>
      <c r="C5052" s="1" t="str">
        <f t="shared" si="234"/>
        <v>Middle-Aged</v>
      </c>
      <c r="D5052" s="1" t="s">
        <v>16</v>
      </c>
      <c r="E5052" s="1" t="s">
        <v>17</v>
      </c>
      <c r="F5052" s="1" t="s">
        <v>30</v>
      </c>
      <c r="G5052" s="1" t="s">
        <v>78</v>
      </c>
      <c r="H5052" s="1">
        <v>3</v>
      </c>
      <c r="I5052" s="1" t="s">
        <v>20</v>
      </c>
      <c r="J5052" s="1" t="s">
        <v>21</v>
      </c>
      <c r="K5052" s="6">
        <v>674.32</v>
      </c>
      <c r="L5052" s="6">
        <v>674.32</v>
      </c>
      <c r="M5052" s="1">
        <v>1</v>
      </c>
      <c r="N5052" s="8">
        <v>45505</v>
      </c>
      <c r="O5052" s="4" t="str">
        <f t="shared" si="235"/>
        <v>August 2024</v>
      </c>
      <c r="P5052" s="1" t="s">
        <v>84</v>
      </c>
      <c r="Q5052" s="1" t="s">
        <v>109</v>
      </c>
      <c r="R5052" s="6">
        <v>137.75</v>
      </c>
      <c r="S5052" s="6">
        <f t="shared" si="236"/>
        <v>812.07</v>
      </c>
    </row>
    <row r="5053" spans="1:19" x14ac:dyDescent="0.35">
      <c r="A5053" s="1">
        <v>1125</v>
      </c>
      <c r="B5053" s="1">
        <v>46</v>
      </c>
      <c r="C5053" s="1" t="str">
        <f t="shared" si="234"/>
        <v>Middle-Aged</v>
      </c>
      <c r="D5053" s="1" t="s">
        <v>16</v>
      </c>
      <c r="E5053" s="1" t="s">
        <v>17</v>
      </c>
      <c r="F5053" s="1" t="s">
        <v>40</v>
      </c>
      <c r="G5053" s="1" t="s">
        <v>41</v>
      </c>
      <c r="H5053" s="1">
        <v>3</v>
      </c>
      <c r="I5053" s="1" t="s">
        <v>26</v>
      </c>
      <c r="J5053" s="1" t="s">
        <v>42</v>
      </c>
      <c r="K5053" s="6">
        <v>5913.81</v>
      </c>
      <c r="L5053" s="6">
        <v>844.83</v>
      </c>
      <c r="M5053" s="1">
        <v>7</v>
      </c>
      <c r="N5053" s="8">
        <v>45505</v>
      </c>
      <c r="O5053" s="4" t="str">
        <f t="shared" si="235"/>
        <v>August 2024</v>
      </c>
      <c r="P5053" s="1" t="s">
        <v>32</v>
      </c>
      <c r="Q5053" s="1"/>
      <c r="R5053" s="6">
        <v>0</v>
      </c>
      <c r="S5053" s="6">
        <f t="shared" si="236"/>
        <v>5913.81</v>
      </c>
    </row>
    <row r="5054" spans="1:19" x14ac:dyDescent="0.35">
      <c r="A5054" s="1">
        <v>19795</v>
      </c>
      <c r="B5054" s="1">
        <v>46</v>
      </c>
      <c r="C5054" s="1" t="str">
        <f t="shared" si="234"/>
        <v>Middle-Aged</v>
      </c>
      <c r="D5054" s="1" t="s">
        <v>16</v>
      </c>
      <c r="E5054" s="1" t="s">
        <v>17</v>
      </c>
      <c r="F5054" s="1" t="s">
        <v>77</v>
      </c>
      <c r="G5054" s="1" t="s">
        <v>86</v>
      </c>
      <c r="H5054" s="1">
        <v>2</v>
      </c>
      <c r="I5054" s="1" t="s">
        <v>26</v>
      </c>
      <c r="J5054" s="1" t="s">
        <v>21</v>
      </c>
      <c r="K5054" s="6">
        <v>361.18</v>
      </c>
      <c r="L5054" s="6">
        <v>361.18</v>
      </c>
      <c r="M5054" s="1">
        <v>1</v>
      </c>
      <c r="N5054" s="8">
        <v>45505</v>
      </c>
      <c r="O5054" s="4" t="str">
        <f t="shared" si="235"/>
        <v>August 2024</v>
      </c>
      <c r="P5054" s="1" t="s">
        <v>84</v>
      </c>
      <c r="Q5054" s="1" t="s">
        <v>97</v>
      </c>
      <c r="R5054" s="6">
        <v>108.89</v>
      </c>
      <c r="S5054" s="6">
        <f t="shared" si="236"/>
        <v>470.07</v>
      </c>
    </row>
    <row r="5055" spans="1:19" x14ac:dyDescent="0.35">
      <c r="A5055" s="1">
        <v>5294</v>
      </c>
      <c r="B5055" s="1">
        <v>47</v>
      </c>
      <c r="C5055" s="1" t="str">
        <f t="shared" si="234"/>
        <v>Middle-Aged</v>
      </c>
      <c r="D5055" s="1" t="s">
        <v>16</v>
      </c>
      <c r="E5055" s="1" t="s">
        <v>17</v>
      </c>
      <c r="F5055" s="1" t="s">
        <v>24</v>
      </c>
      <c r="G5055" s="1" t="s">
        <v>25</v>
      </c>
      <c r="H5055" s="1">
        <v>3</v>
      </c>
      <c r="I5055" s="1" t="s">
        <v>26</v>
      </c>
      <c r="J5055" s="1" t="s">
        <v>21</v>
      </c>
      <c r="K5055" s="6">
        <v>988.12</v>
      </c>
      <c r="L5055" s="6">
        <v>247.03</v>
      </c>
      <c r="M5055" s="1">
        <v>4</v>
      </c>
      <c r="N5055" s="8">
        <v>45505</v>
      </c>
      <c r="O5055" s="4" t="str">
        <f t="shared" si="235"/>
        <v>August 2024</v>
      </c>
      <c r="P5055" s="1" t="s">
        <v>22</v>
      </c>
      <c r="Q5055" s="1" t="s">
        <v>50</v>
      </c>
      <c r="R5055" s="6">
        <v>25.19</v>
      </c>
      <c r="S5055" s="6">
        <f t="shared" si="236"/>
        <v>1013.3100000000001</v>
      </c>
    </row>
    <row r="5056" spans="1:19" x14ac:dyDescent="0.35">
      <c r="A5056" s="1">
        <v>11880</v>
      </c>
      <c r="B5056" s="1">
        <v>49</v>
      </c>
      <c r="C5056" s="1" t="str">
        <f t="shared" si="234"/>
        <v>Middle-Aged</v>
      </c>
      <c r="D5056" s="1" t="s">
        <v>16</v>
      </c>
      <c r="E5056" s="1" t="s">
        <v>17</v>
      </c>
      <c r="F5056" s="1" t="s">
        <v>77</v>
      </c>
      <c r="G5056" s="1" t="s">
        <v>86</v>
      </c>
      <c r="H5056" s="1">
        <v>4</v>
      </c>
      <c r="I5056" s="1" t="s">
        <v>20</v>
      </c>
      <c r="J5056" s="1" t="s">
        <v>83</v>
      </c>
      <c r="K5056" s="6">
        <v>1805.9</v>
      </c>
      <c r="L5056" s="6">
        <v>361.18</v>
      </c>
      <c r="M5056" s="1">
        <v>5</v>
      </c>
      <c r="N5056" s="8">
        <v>45505</v>
      </c>
      <c r="O5056" s="4" t="str">
        <f t="shared" si="235"/>
        <v>August 2024</v>
      </c>
      <c r="P5056" s="1" t="s">
        <v>79</v>
      </c>
      <c r="Q5056" s="1" t="s">
        <v>97</v>
      </c>
      <c r="R5056" s="6">
        <v>109.34</v>
      </c>
      <c r="S5056" s="6">
        <f t="shared" si="236"/>
        <v>1915.24</v>
      </c>
    </row>
    <row r="5057" spans="1:19" x14ac:dyDescent="0.35">
      <c r="A5057" s="1">
        <v>17180</v>
      </c>
      <c r="B5057" s="1">
        <v>49</v>
      </c>
      <c r="C5057" s="1" t="str">
        <f t="shared" si="234"/>
        <v>Middle-Aged</v>
      </c>
      <c r="D5057" s="1" t="s">
        <v>16</v>
      </c>
      <c r="E5057" s="1" t="s">
        <v>17</v>
      </c>
      <c r="F5057" s="1" t="s">
        <v>30</v>
      </c>
      <c r="G5057" s="1" t="s">
        <v>78</v>
      </c>
      <c r="H5057" s="1">
        <v>3</v>
      </c>
      <c r="I5057" s="1" t="s">
        <v>26</v>
      </c>
      <c r="J5057" s="1" t="s">
        <v>21</v>
      </c>
      <c r="K5057" s="6">
        <v>4720.24</v>
      </c>
      <c r="L5057" s="6">
        <v>674.32</v>
      </c>
      <c r="M5057" s="1">
        <v>7</v>
      </c>
      <c r="N5057" s="8">
        <v>45505</v>
      </c>
      <c r="O5057" s="4" t="str">
        <f t="shared" si="235"/>
        <v>August 2024</v>
      </c>
      <c r="P5057" s="1" t="s">
        <v>22</v>
      </c>
      <c r="Q5057" s="1" t="s">
        <v>29</v>
      </c>
      <c r="R5057" s="6">
        <v>20.04</v>
      </c>
      <c r="S5057" s="6">
        <f t="shared" si="236"/>
        <v>4740.28</v>
      </c>
    </row>
    <row r="5058" spans="1:19" x14ac:dyDescent="0.35">
      <c r="A5058" s="1">
        <v>17480</v>
      </c>
      <c r="B5058" s="1">
        <v>49</v>
      </c>
      <c r="C5058" s="1" t="str">
        <f t="shared" ref="C5058:C5121" si="237">IF(B5058&lt;=35,"Young",IF(B5058&lt;=55,"Middle-Aged","Old"))</f>
        <v>Middle-Aged</v>
      </c>
      <c r="D5058" s="1" t="s">
        <v>38</v>
      </c>
      <c r="E5058" s="1" t="s">
        <v>33</v>
      </c>
      <c r="F5058" s="1" t="s">
        <v>24</v>
      </c>
      <c r="G5058" s="1" t="s">
        <v>85</v>
      </c>
      <c r="H5058" s="1">
        <v>1</v>
      </c>
      <c r="I5058" s="1" t="s">
        <v>20</v>
      </c>
      <c r="J5058" s="1" t="s">
        <v>21</v>
      </c>
      <c r="K5058" s="6">
        <v>5504.87</v>
      </c>
      <c r="L5058" s="6">
        <v>786.41</v>
      </c>
      <c r="M5058" s="1">
        <v>7</v>
      </c>
      <c r="N5058" s="8">
        <v>45505</v>
      </c>
      <c r="O5058" s="4" t="str">
        <f t="shared" ref="O5058:O5121" si="238">TEXT(N5058,"mmmm yyyy")</f>
        <v>August 2024</v>
      </c>
      <c r="P5058" s="1" t="s">
        <v>22</v>
      </c>
      <c r="Q5058" s="1" t="s">
        <v>29</v>
      </c>
      <c r="R5058" s="6">
        <v>90.99</v>
      </c>
      <c r="S5058" s="6">
        <f t="shared" ref="S5058:S5121" si="239">K5058+R5058</f>
        <v>5595.86</v>
      </c>
    </row>
    <row r="5059" spans="1:19" x14ac:dyDescent="0.35">
      <c r="A5059" s="1">
        <v>13370</v>
      </c>
      <c r="B5059" s="1">
        <v>50</v>
      </c>
      <c r="C5059" s="1" t="str">
        <f t="shared" si="237"/>
        <v>Middle-Aged</v>
      </c>
      <c r="D5059" s="1" t="s">
        <v>38</v>
      </c>
      <c r="E5059" s="1" t="s">
        <v>33</v>
      </c>
      <c r="F5059" s="1" t="s">
        <v>40</v>
      </c>
      <c r="G5059" s="1" t="s">
        <v>88</v>
      </c>
      <c r="H5059" s="1">
        <v>5</v>
      </c>
      <c r="I5059" s="1" t="s">
        <v>26</v>
      </c>
      <c r="J5059" s="1" t="s">
        <v>21</v>
      </c>
      <c r="K5059" s="6">
        <v>459.5</v>
      </c>
      <c r="L5059" s="6">
        <v>459.5</v>
      </c>
      <c r="M5059" s="1">
        <v>1</v>
      </c>
      <c r="N5059" s="8">
        <v>45505</v>
      </c>
      <c r="O5059" s="4" t="str">
        <f t="shared" si="238"/>
        <v>August 2024</v>
      </c>
      <c r="P5059" s="1" t="s">
        <v>22</v>
      </c>
      <c r="Q5059" s="1" t="s">
        <v>29</v>
      </c>
      <c r="R5059" s="6">
        <v>12.69</v>
      </c>
      <c r="S5059" s="6">
        <f t="shared" si="239"/>
        <v>472.19</v>
      </c>
    </row>
    <row r="5060" spans="1:19" x14ac:dyDescent="0.35">
      <c r="A5060" s="1">
        <v>8757</v>
      </c>
      <c r="B5060" s="1">
        <v>51</v>
      </c>
      <c r="C5060" s="1" t="str">
        <f t="shared" si="237"/>
        <v>Middle-Aged</v>
      </c>
      <c r="D5060" s="1" t="s">
        <v>16</v>
      </c>
      <c r="E5060" s="1" t="s">
        <v>17</v>
      </c>
      <c r="F5060" s="1" t="s">
        <v>30</v>
      </c>
      <c r="G5060" s="1" t="s">
        <v>31</v>
      </c>
      <c r="H5060" s="1">
        <v>3</v>
      </c>
      <c r="I5060" s="1" t="s">
        <v>26</v>
      </c>
      <c r="J5060" s="1" t="s">
        <v>42</v>
      </c>
      <c r="K5060" s="6">
        <v>4639.6000000000004</v>
      </c>
      <c r="L5060" s="6">
        <v>463.96</v>
      </c>
      <c r="M5060" s="1">
        <v>10</v>
      </c>
      <c r="N5060" s="8">
        <v>45505</v>
      </c>
      <c r="O5060" s="4" t="str">
        <f t="shared" si="238"/>
        <v>August 2024</v>
      </c>
      <c r="P5060" s="1" t="s">
        <v>32</v>
      </c>
      <c r="Q5060" s="1" t="s">
        <v>52</v>
      </c>
      <c r="R5060" s="6">
        <v>35.29</v>
      </c>
      <c r="S5060" s="6">
        <f t="shared" si="239"/>
        <v>4674.8900000000003</v>
      </c>
    </row>
    <row r="5061" spans="1:19" x14ac:dyDescent="0.35">
      <c r="A5061" s="1">
        <v>19531</v>
      </c>
      <c r="B5061" s="1">
        <v>51</v>
      </c>
      <c r="C5061" s="1" t="str">
        <f t="shared" si="237"/>
        <v>Middle-Aged</v>
      </c>
      <c r="D5061" s="1" t="s">
        <v>16</v>
      </c>
      <c r="E5061" s="1" t="s">
        <v>17</v>
      </c>
      <c r="F5061" s="1" t="s">
        <v>40</v>
      </c>
      <c r="G5061" s="1" t="s">
        <v>88</v>
      </c>
      <c r="H5061" s="1">
        <v>2</v>
      </c>
      <c r="I5061" s="1" t="s">
        <v>20</v>
      </c>
      <c r="J5061" s="1" t="s">
        <v>83</v>
      </c>
      <c r="K5061" s="6">
        <v>2757</v>
      </c>
      <c r="L5061" s="6">
        <v>459.5</v>
      </c>
      <c r="M5061" s="1">
        <v>6</v>
      </c>
      <c r="N5061" s="8">
        <v>45505</v>
      </c>
      <c r="O5061" s="4" t="str">
        <f t="shared" si="238"/>
        <v>August 2024</v>
      </c>
      <c r="P5061" s="1" t="s">
        <v>22</v>
      </c>
      <c r="Q5061" s="1" t="s">
        <v>119</v>
      </c>
      <c r="R5061" s="6">
        <v>162.66999999999999</v>
      </c>
      <c r="S5061" s="6">
        <f t="shared" si="239"/>
        <v>2919.67</v>
      </c>
    </row>
    <row r="5062" spans="1:19" x14ac:dyDescent="0.35">
      <c r="A5062" s="1">
        <v>18619</v>
      </c>
      <c r="B5062" s="1">
        <v>52</v>
      </c>
      <c r="C5062" s="1" t="str">
        <f t="shared" si="237"/>
        <v>Middle-Aged</v>
      </c>
      <c r="D5062" s="1" t="s">
        <v>38</v>
      </c>
      <c r="E5062" s="1" t="s">
        <v>17</v>
      </c>
      <c r="F5062" s="1" t="s">
        <v>77</v>
      </c>
      <c r="G5062" s="1" t="s">
        <v>86</v>
      </c>
      <c r="H5062" s="1">
        <v>5</v>
      </c>
      <c r="I5062" s="1" t="s">
        <v>20</v>
      </c>
      <c r="J5062" s="1" t="s">
        <v>83</v>
      </c>
      <c r="K5062" s="6">
        <v>1444.72</v>
      </c>
      <c r="L5062" s="6">
        <v>361.18</v>
      </c>
      <c r="M5062" s="1">
        <v>4</v>
      </c>
      <c r="N5062" s="8">
        <v>45505</v>
      </c>
      <c r="O5062" s="4" t="str">
        <f t="shared" si="238"/>
        <v>August 2024</v>
      </c>
      <c r="P5062" s="1" t="s">
        <v>22</v>
      </c>
      <c r="Q5062" s="1" t="s">
        <v>99</v>
      </c>
      <c r="R5062" s="6">
        <v>196.43</v>
      </c>
      <c r="S5062" s="6">
        <f t="shared" si="239"/>
        <v>1641.15</v>
      </c>
    </row>
    <row r="5063" spans="1:19" x14ac:dyDescent="0.35">
      <c r="A5063" s="1">
        <v>1290</v>
      </c>
      <c r="B5063" s="1">
        <v>54</v>
      </c>
      <c r="C5063" s="1" t="str">
        <f t="shared" si="237"/>
        <v>Middle-Aged</v>
      </c>
      <c r="D5063" s="1" t="s">
        <v>16</v>
      </c>
      <c r="E5063" s="1" t="s">
        <v>17</v>
      </c>
      <c r="F5063" s="1" t="s">
        <v>30</v>
      </c>
      <c r="G5063" s="1" t="s">
        <v>31</v>
      </c>
      <c r="H5063" s="1">
        <v>3</v>
      </c>
      <c r="I5063" s="1" t="s">
        <v>20</v>
      </c>
      <c r="J5063" s="1" t="s">
        <v>42</v>
      </c>
      <c r="K5063" s="6">
        <v>3711.68</v>
      </c>
      <c r="L5063" s="6">
        <v>463.96</v>
      </c>
      <c r="M5063" s="1">
        <v>8</v>
      </c>
      <c r="N5063" s="8">
        <v>45505</v>
      </c>
      <c r="O5063" s="4" t="str">
        <f t="shared" si="238"/>
        <v>August 2024</v>
      </c>
      <c r="P5063" s="1" t="s">
        <v>22</v>
      </c>
      <c r="Q5063" s="1" t="s">
        <v>63</v>
      </c>
      <c r="R5063" s="6">
        <v>63.37</v>
      </c>
      <c r="S5063" s="6">
        <f t="shared" si="239"/>
        <v>3775.0499999999997</v>
      </c>
    </row>
    <row r="5064" spans="1:19" x14ac:dyDescent="0.35">
      <c r="A5064" s="1">
        <v>13985</v>
      </c>
      <c r="B5064" s="1">
        <v>55</v>
      </c>
      <c r="C5064" s="1" t="str">
        <f t="shared" si="237"/>
        <v>Middle-Aged</v>
      </c>
      <c r="D5064" s="1" t="s">
        <v>38</v>
      </c>
      <c r="E5064" s="1" t="s">
        <v>33</v>
      </c>
      <c r="F5064" s="1" t="s">
        <v>18</v>
      </c>
      <c r="G5064" s="1" t="s">
        <v>81</v>
      </c>
      <c r="H5064" s="1">
        <v>5</v>
      </c>
      <c r="I5064" s="1" t="s">
        <v>20</v>
      </c>
      <c r="J5064" s="1" t="s">
        <v>93</v>
      </c>
      <c r="K5064" s="6">
        <v>4558.72</v>
      </c>
      <c r="L5064" s="6">
        <v>1139.68</v>
      </c>
      <c r="M5064" s="1">
        <v>4</v>
      </c>
      <c r="N5064" s="8">
        <v>45505</v>
      </c>
      <c r="O5064" s="4" t="str">
        <f t="shared" si="238"/>
        <v>August 2024</v>
      </c>
      <c r="P5064" s="1" t="s">
        <v>79</v>
      </c>
      <c r="Q5064" s="1" t="s">
        <v>37</v>
      </c>
      <c r="R5064" s="6">
        <v>10.47</v>
      </c>
      <c r="S5064" s="6">
        <f t="shared" si="239"/>
        <v>4569.1900000000005</v>
      </c>
    </row>
    <row r="5065" spans="1:19" x14ac:dyDescent="0.35">
      <c r="A5065" s="1">
        <v>11853</v>
      </c>
      <c r="B5065" s="1">
        <v>56</v>
      </c>
      <c r="C5065" s="1" t="str">
        <f t="shared" si="237"/>
        <v>Old</v>
      </c>
      <c r="D5065" s="1" t="s">
        <v>38</v>
      </c>
      <c r="E5065" s="1" t="s">
        <v>17</v>
      </c>
      <c r="F5065" s="1" t="s">
        <v>30</v>
      </c>
      <c r="G5065" s="1" t="s">
        <v>78</v>
      </c>
      <c r="H5065" s="1">
        <v>4</v>
      </c>
      <c r="I5065" s="1" t="s">
        <v>26</v>
      </c>
      <c r="J5065" s="1" t="s">
        <v>83</v>
      </c>
      <c r="K5065" s="6">
        <v>5394.56</v>
      </c>
      <c r="L5065" s="6">
        <v>674.32</v>
      </c>
      <c r="M5065" s="1">
        <v>8</v>
      </c>
      <c r="N5065" s="8">
        <v>45505</v>
      </c>
      <c r="O5065" s="4" t="str">
        <f t="shared" si="238"/>
        <v>August 2024</v>
      </c>
      <c r="P5065" s="1" t="s">
        <v>84</v>
      </c>
      <c r="Q5065" s="1" t="s">
        <v>52</v>
      </c>
      <c r="R5065" s="6">
        <v>82.69</v>
      </c>
      <c r="S5065" s="6">
        <f t="shared" si="239"/>
        <v>5477.25</v>
      </c>
    </row>
    <row r="5066" spans="1:19" x14ac:dyDescent="0.35">
      <c r="A5066" s="1">
        <v>11954</v>
      </c>
      <c r="B5066" s="1">
        <v>56</v>
      </c>
      <c r="C5066" s="1" t="str">
        <f t="shared" si="237"/>
        <v>Old</v>
      </c>
      <c r="D5066" s="1" t="s">
        <v>38</v>
      </c>
      <c r="E5066" s="1" t="s">
        <v>17</v>
      </c>
      <c r="F5066" s="1" t="s">
        <v>18</v>
      </c>
      <c r="G5066" s="1" t="s">
        <v>81</v>
      </c>
      <c r="H5066" s="1">
        <v>2</v>
      </c>
      <c r="I5066" s="1" t="s">
        <v>20</v>
      </c>
      <c r="J5066" s="1" t="s">
        <v>83</v>
      </c>
      <c r="K5066" s="6">
        <v>1139.68</v>
      </c>
      <c r="L5066" s="6">
        <v>1139.68</v>
      </c>
      <c r="M5066" s="1">
        <v>1</v>
      </c>
      <c r="N5066" s="8">
        <v>45505</v>
      </c>
      <c r="O5066" s="4" t="str">
        <f t="shared" si="238"/>
        <v>August 2024</v>
      </c>
      <c r="P5066" s="1" t="s">
        <v>84</v>
      </c>
      <c r="Q5066" s="1" t="s">
        <v>52</v>
      </c>
      <c r="R5066" s="6">
        <v>28.46</v>
      </c>
      <c r="S5066" s="6">
        <f t="shared" si="239"/>
        <v>1168.1400000000001</v>
      </c>
    </row>
    <row r="5067" spans="1:19" x14ac:dyDescent="0.35">
      <c r="A5067" s="1">
        <v>3203</v>
      </c>
      <c r="B5067" s="1">
        <v>57</v>
      </c>
      <c r="C5067" s="1" t="str">
        <f t="shared" si="237"/>
        <v>Old</v>
      </c>
      <c r="D5067" s="1" t="s">
        <v>38</v>
      </c>
      <c r="E5067" s="1" t="s">
        <v>17</v>
      </c>
      <c r="F5067" s="1" t="s">
        <v>30</v>
      </c>
      <c r="G5067" s="1" t="s">
        <v>31</v>
      </c>
      <c r="H5067" s="1">
        <v>3</v>
      </c>
      <c r="I5067" s="1" t="s">
        <v>20</v>
      </c>
      <c r="J5067" s="1" t="s">
        <v>21</v>
      </c>
      <c r="K5067" s="6">
        <v>3711.68</v>
      </c>
      <c r="L5067" s="6">
        <v>463.96</v>
      </c>
      <c r="M5067" s="1">
        <v>8</v>
      </c>
      <c r="N5067" s="8">
        <v>45505</v>
      </c>
      <c r="O5067" s="4" t="str">
        <f t="shared" si="238"/>
        <v>August 2024</v>
      </c>
      <c r="P5067" s="1" t="s">
        <v>32</v>
      </c>
      <c r="Q5067" s="1" t="s">
        <v>54</v>
      </c>
      <c r="R5067" s="6">
        <v>117.51</v>
      </c>
      <c r="S5067" s="6">
        <f t="shared" si="239"/>
        <v>3829.19</v>
      </c>
    </row>
    <row r="5068" spans="1:19" x14ac:dyDescent="0.35">
      <c r="A5068" s="1">
        <v>11914</v>
      </c>
      <c r="B5068" s="1">
        <v>57</v>
      </c>
      <c r="C5068" s="1" t="str">
        <f t="shared" si="237"/>
        <v>Old</v>
      </c>
      <c r="D5068" s="1" t="s">
        <v>16</v>
      </c>
      <c r="E5068" s="1" t="s">
        <v>17</v>
      </c>
      <c r="F5068" s="1" t="s">
        <v>18</v>
      </c>
      <c r="G5068" s="1" t="s">
        <v>81</v>
      </c>
      <c r="H5068" s="1">
        <v>2</v>
      </c>
      <c r="I5068" s="1" t="s">
        <v>20</v>
      </c>
      <c r="J5068" s="1" t="s">
        <v>93</v>
      </c>
      <c r="K5068" s="6">
        <v>11396.8</v>
      </c>
      <c r="L5068" s="6">
        <v>1139.68</v>
      </c>
      <c r="M5068" s="1">
        <v>10</v>
      </c>
      <c r="N5068" s="8">
        <v>45505</v>
      </c>
      <c r="O5068" s="4" t="str">
        <f t="shared" si="238"/>
        <v>August 2024</v>
      </c>
      <c r="P5068" s="1" t="s">
        <v>79</v>
      </c>
      <c r="Q5068" s="1" t="s">
        <v>110</v>
      </c>
      <c r="R5068" s="6">
        <v>200.62</v>
      </c>
      <c r="S5068" s="6">
        <f t="shared" si="239"/>
        <v>11597.42</v>
      </c>
    </row>
    <row r="5069" spans="1:19" x14ac:dyDescent="0.35">
      <c r="A5069" s="1">
        <v>18653</v>
      </c>
      <c r="B5069" s="1">
        <v>57</v>
      </c>
      <c r="C5069" s="1" t="str">
        <f t="shared" si="237"/>
        <v>Old</v>
      </c>
      <c r="D5069" s="1" t="s">
        <v>16</v>
      </c>
      <c r="E5069" s="1" t="s">
        <v>17</v>
      </c>
      <c r="F5069" s="1" t="s">
        <v>77</v>
      </c>
      <c r="G5069" s="1" t="s">
        <v>86</v>
      </c>
      <c r="H5069" s="1">
        <v>2</v>
      </c>
      <c r="I5069" s="1" t="s">
        <v>26</v>
      </c>
      <c r="J5069" s="1" t="s">
        <v>21</v>
      </c>
      <c r="K5069" s="6">
        <v>1805.9</v>
      </c>
      <c r="L5069" s="6">
        <v>361.18</v>
      </c>
      <c r="M5069" s="1">
        <v>5</v>
      </c>
      <c r="N5069" s="8">
        <v>45505</v>
      </c>
      <c r="O5069" s="4" t="str">
        <f t="shared" si="238"/>
        <v>August 2024</v>
      </c>
      <c r="P5069" s="1" t="s">
        <v>22</v>
      </c>
      <c r="Q5069" s="1"/>
      <c r="R5069" s="6">
        <v>0</v>
      </c>
      <c r="S5069" s="6">
        <f t="shared" si="239"/>
        <v>1805.9</v>
      </c>
    </row>
    <row r="5070" spans="1:19" x14ac:dyDescent="0.35">
      <c r="A5070" s="1">
        <v>18667</v>
      </c>
      <c r="B5070" s="1">
        <v>58</v>
      </c>
      <c r="C5070" s="1" t="str">
        <f t="shared" si="237"/>
        <v>Old</v>
      </c>
      <c r="D5070" s="1" t="s">
        <v>38</v>
      </c>
      <c r="E5070" s="1" t="s">
        <v>33</v>
      </c>
      <c r="F5070" s="1" t="s">
        <v>40</v>
      </c>
      <c r="G5070" s="1" t="s">
        <v>88</v>
      </c>
      <c r="H5070" s="1">
        <v>2</v>
      </c>
      <c r="I5070" s="1" t="s">
        <v>26</v>
      </c>
      <c r="J5070" s="1" t="s">
        <v>93</v>
      </c>
      <c r="K5070" s="6">
        <v>1378.5</v>
      </c>
      <c r="L5070" s="6">
        <v>459.5</v>
      </c>
      <c r="M5070" s="1">
        <v>3</v>
      </c>
      <c r="N5070" s="8">
        <v>45505</v>
      </c>
      <c r="O5070" s="4" t="str">
        <f t="shared" si="238"/>
        <v>August 2024</v>
      </c>
      <c r="P5070" s="1" t="s">
        <v>22</v>
      </c>
      <c r="Q5070" s="1" t="s">
        <v>115</v>
      </c>
      <c r="R5070" s="6">
        <v>104.57</v>
      </c>
      <c r="S5070" s="6">
        <f t="shared" si="239"/>
        <v>1483.07</v>
      </c>
    </row>
    <row r="5071" spans="1:19" x14ac:dyDescent="0.35">
      <c r="A5071" s="1">
        <v>13815</v>
      </c>
      <c r="B5071" s="1">
        <v>60</v>
      </c>
      <c r="C5071" s="1" t="str">
        <f t="shared" si="237"/>
        <v>Old</v>
      </c>
      <c r="D5071" s="1" t="s">
        <v>16</v>
      </c>
      <c r="E5071" s="1" t="s">
        <v>17</v>
      </c>
      <c r="F5071" s="1" t="s">
        <v>24</v>
      </c>
      <c r="G5071" s="1" t="s">
        <v>85</v>
      </c>
      <c r="H5071" s="1">
        <v>5</v>
      </c>
      <c r="I5071" s="1" t="s">
        <v>26</v>
      </c>
      <c r="J5071" s="1" t="s">
        <v>83</v>
      </c>
      <c r="K5071" s="6">
        <v>2359.23</v>
      </c>
      <c r="L5071" s="6">
        <v>786.41</v>
      </c>
      <c r="M5071" s="1">
        <v>3</v>
      </c>
      <c r="N5071" s="8">
        <v>45505</v>
      </c>
      <c r="O5071" s="4" t="str">
        <f t="shared" si="238"/>
        <v>August 2024</v>
      </c>
      <c r="P5071" s="1" t="s">
        <v>84</v>
      </c>
      <c r="Q5071" s="1" t="s">
        <v>112</v>
      </c>
      <c r="R5071" s="6">
        <v>160.36000000000001</v>
      </c>
      <c r="S5071" s="6">
        <f t="shared" si="239"/>
        <v>2519.59</v>
      </c>
    </row>
    <row r="5072" spans="1:19" x14ac:dyDescent="0.35">
      <c r="A5072" s="1">
        <v>4919</v>
      </c>
      <c r="B5072" s="1">
        <v>61</v>
      </c>
      <c r="C5072" s="1" t="str">
        <f t="shared" si="237"/>
        <v>Old</v>
      </c>
      <c r="D5072" s="1" t="s">
        <v>16</v>
      </c>
      <c r="E5072" s="1" t="s">
        <v>17</v>
      </c>
      <c r="F5072" s="1" t="s">
        <v>18</v>
      </c>
      <c r="G5072" s="1" t="s">
        <v>36</v>
      </c>
      <c r="H5072" s="1">
        <v>5</v>
      </c>
      <c r="I5072" s="1" t="s">
        <v>26</v>
      </c>
      <c r="J5072" s="1" t="s">
        <v>27</v>
      </c>
      <c r="K5072" s="6">
        <v>62.25</v>
      </c>
      <c r="L5072" s="6">
        <v>20.75</v>
      </c>
      <c r="M5072" s="1">
        <v>3</v>
      </c>
      <c r="N5072" s="8">
        <v>45505</v>
      </c>
      <c r="O5072" s="4" t="str">
        <f t="shared" si="238"/>
        <v>August 2024</v>
      </c>
      <c r="P5072" s="1" t="s">
        <v>22</v>
      </c>
      <c r="Q5072" s="1" t="s">
        <v>29</v>
      </c>
      <c r="R5072" s="6">
        <v>14.41</v>
      </c>
      <c r="S5072" s="6">
        <f t="shared" si="239"/>
        <v>76.66</v>
      </c>
    </row>
    <row r="5073" spans="1:19" x14ac:dyDescent="0.35">
      <c r="A5073" s="1">
        <v>18548</v>
      </c>
      <c r="B5073" s="1">
        <v>61</v>
      </c>
      <c r="C5073" s="1" t="str">
        <f t="shared" si="237"/>
        <v>Old</v>
      </c>
      <c r="D5073" s="1" t="s">
        <v>38</v>
      </c>
      <c r="E5073" s="1" t="s">
        <v>17</v>
      </c>
      <c r="F5073" s="1" t="s">
        <v>77</v>
      </c>
      <c r="G5073" s="1" t="s">
        <v>86</v>
      </c>
      <c r="H5073" s="1">
        <v>1</v>
      </c>
      <c r="I5073" s="1" t="s">
        <v>26</v>
      </c>
      <c r="J5073" s="1" t="s">
        <v>93</v>
      </c>
      <c r="K5073" s="6">
        <v>1805.9</v>
      </c>
      <c r="L5073" s="6">
        <v>361.18</v>
      </c>
      <c r="M5073" s="1">
        <v>5</v>
      </c>
      <c r="N5073" s="8">
        <v>45505</v>
      </c>
      <c r="O5073" s="4" t="str">
        <f t="shared" si="238"/>
        <v>August 2024</v>
      </c>
      <c r="P5073" s="1" t="s">
        <v>22</v>
      </c>
      <c r="Q5073" s="1" t="s">
        <v>98</v>
      </c>
      <c r="R5073" s="6">
        <v>139.34</v>
      </c>
      <c r="S5073" s="6">
        <f t="shared" si="239"/>
        <v>1945.24</v>
      </c>
    </row>
    <row r="5074" spans="1:19" x14ac:dyDescent="0.35">
      <c r="A5074" s="1">
        <v>7937</v>
      </c>
      <c r="B5074" s="1">
        <v>63</v>
      </c>
      <c r="C5074" s="1" t="str">
        <f t="shared" si="237"/>
        <v>Old</v>
      </c>
      <c r="D5074" s="1" t="s">
        <v>16</v>
      </c>
      <c r="E5074" s="1" t="s">
        <v>33</v>
      </c>
      <c r="F5074" s="1" t="s">
        <v>18</v>
      </c>
      <c r="G5074" s="1" t="s">
        <v>19</v>
      </c>
      <c r="H5074" s="1">
        <v>2</v>
      </c>
      <c r="I5074" s="1" t="s">
        <v>20</v>
      </c>
      <c r="J5074" s="1" t="s">
        <v>42</v>
      </c>
      <c r="K5074" s="6">
        <v>3955.95</v>
      </c>
      <c r="L5074" s="6">
        <v>791.19</v>
      </c>
      <c r="M5074" s="1">
        <v>5</v>
      </c>
      <c r="N5074" s="8">
        <v>45505</v>
      </c>
      <c r="O5074" s="4" t="str">
        <f t="shared" si="238"/>
        <v>August 2024</v>
      </c>
      <c r="P5074" s="1" t="s">
        <v>22</v>
      </c>
      <c r="Q5074" s="1" t="s">
        <v>37</v>
      </c>
      <c r="R5074" s="6">
        <v>43.1</v>
      </c>
      <c r="S5074" s="6">
        <f t="shared" si="239"/>
        <v>3999.0499999999997</v>
      </c>
    </row>
    <row r="5075" spans="1:19" x14ac:dyDescent="0.35">
      <c r="A5075" s="1">
        <v>2889</v>
      </c>
      <c r="B5075" s="1">
        <v>64</v>
      </c>
      <c r="C5075" s="1" t="str">
        <f t="shared" si="237"/>
        <v>Old</v>
      </c>
      <c r="D5075" s="1" t="s">
        <v>16</v>
      </c>
      <c r="E5075" s="1" t="s">
        <v>17</v>
      </c>
      <c r="F5075" s="1" t="s">
        <v>18</v>
      </c>
      <c r="G5075" s="1" t="s">
        <v>19</v>
      </c>
      <c r="H5075" s="1">
        <v>2</v>
      </c>
      <c r="I5075" s="1" t="s">
        <v>26</v>
      </c>
      <c r="J5075" s="1" t="s">
        <v>42</v>
      </c>
      <c r="K5075" s="6">
        <v>2373.5700000000002</v>
      </c>
      <c r="L5075" s="6">
        <v>791.19</v>
      </c>
      <c r="M5075" s="1">
        <v>3</v>
      </c>
      <c r="N5075" s="8">
        <v>45505</v>
      </c>
      <c r="O5075" s="4" t="str">
        <f t="shared" si="238"/>
        <v>August 2024</v>
      </c>
      <c r="P5075" s="1" t="s">
        <v>32</v>
      </c>
      <c r="Q5075" s="1" t="s">
        <v>37</v>
      </c>
      <c r="R5075" s="6">
        <v>47.1</v>
      </c>
      <c r="S5075" s="6">
        <f t="shared" si="239"/>
        <v>2420.67</v>
      </c>
    </row>
    <row r="5076" spans="1:19" x14ac:dyDescent="0.35">
      <c r="A5076" s="1">
        <v>11814</v>
      </c>
      <c r="B5076" s="1">
        <v>68</v>
      </c>
      <c r="C5076" s="1" t="str">
        <f t="shared" si="237"/>
        <v>Old</v>
      </c>
      <c r="D5076" s="1" t="s">
        <v>16</v>
      </c>
      <c r="E5076" s="1" t="s">
        <v>17</v>
      </c>
      <c r="F5076" s="1" t="s">
        <v>30</v>
      </c>
      <c r="G5076" s="1" t="s">
        <v>78</v>
      </c>
      <c r="H5076" s="1">
        <v>4</v>
      </c>
      <c r="I5076" s="1" t="s">
        <v>20</v>
      </c>
      <c r="J5076" s="1" t="s">
        <v>83</v>
      </c>
      <c r="K5076" s="6">
        <v>2697.28</v>
      </c>
      <c r="L5076" s="6">
        <v>674.32</v>
      </c>
      <c r="M5076" s="1">
        <v>4</v>
      </c>
      <c r="N5076" s="8">
        <v>45505</v>
      </c>
      <c r="O5076" s="4" t="str">
        <f t="shared" si="238"/>
        <v>August 2024</v>
      </c>
      <c r="P5076" s="1" t="s">
        <v>79</v>
      </c>
      <c r="Q5076" s="1" t="s">
        <v>113</v>
      </c>
      <c r="R5076" s="6">
        <v>125.62</v>
      </c>
      <c r="S5076" s="6">
        <f t="shared" si="239"/>
        <v>2822.9</v>
      </c>
    </row>
    <row r="5077" spans="1:19" x14ac:dyDescent="0.35">
      <c r="A5077" s="1">
        <v>12594</v>
      </c>
      <c r="B5077" s="1">
        <v>68</v>
      </c>
      <c r="C5077" s="1" t="str">
        <f t="shared" si="237"/>
        <v>Old</v>
      </c>
      <c r="D5077" s="1" t="s">
        <v>16</v>
      </c>
      <c r="E5077" s="1" t="s">
        <v>17</v>
      </c>
      <c r="F5077" s="1" t="s">
        <v>30</v>
      </c>
      <c r="G5077" s="1" t="s">
        <v>78</v>
      </c>
      <c r="H5077" s="1">
        <v>2</v>
      </c>
      <c r="I5077" s="1" t="s">
        <v>26</v>
      </c>
      <c r="J5077" s="1" t="s">
        <v>83</v>
      </c>
      <c r="K5077" s="6">
        <v>2022.96</v>
      </c>
      <c r="L5077" s="6">
        <v>674.32</v>
      </c>
      <c r="M5077" s="1">
        <v>3</v>
      </c>
      <c r="N5077" s="8">
        <v>45505</v>
      </c>
      <c r="O5077" s="4" t="str">
        <f t="shared" si="238"/>
        <v>August 2024</v>
      </c>
      <c r="P5077" s="1" t="s">
        <v>22</v>
      </c>
      <c r="Q5077" s="1"/>
      <c r="R5077" s="6">
        <v>0</v>
      </c>
      <c r="S5077" s="6">
        <f t="shared" si="239"/>
        <v>2022.96</v>
      </c>
    </row>
    <row r="5078" spans="1:19" x14ac:dyDescent="0.35">
      <c r="A5078" s="1">
        <v>1517</v>
      </c>
      <c r="B5078" s="1">
        <v>70</v>
      </c>
      <c r="C5078" s="1" t="str">
        <f t="shared" si="237"/>
        <v>Old</v>
      </c>
      <c r="D5078" s="1" t="s">
        <v>16</v>
      </c>
      <c r="E5078" s="1" t="s">
        <v>17</v>
      </c>
      <c r="F5078" s="1" t="s">
        <v>18</v>
      </c>
      <c r="G5078" s="1" t="s">
        <v>19</v>
      </c>
      <c r="H5078" s="1">
        <v>2</v>
      </c>
      <c r="I5078" s="1" t="s">
        <v>20</v>
      </c>
      <c r="J5078" s="1" t="s">
        <v>21</v>
      </c>
      <c r="K5078" s="6">
        <v>7911.9</v>
      </c>
      <c r="L5078" s="6">
        <v>791.19</v>
      </c>
      <c r="M5078" s="1">
        <v>10</v>
      </c>
      <c r="N5078" s="8">
        <v>45505</v>
      </c>
      <c r="O5078" s="4" t="str">
        <f t="shared" si="238"/>
        <v>August 2024</v>
      </c>
      <c r="P5078" s="1" t="s">
        <v>32</v>
      </c>
      <c r="Q5078" s="1"/>
      <c r="R5078" s="6">
        <v>0</v>
      </c>
      <c r="S5078" s="6">
        <f t="shared" si="239"/>
        <v>7911.9</v>
      </c>
    </row>
    <row r="5079" spans="1:19" x14ac:dyDescent="0.35">
      <c r="A5079" s="1">
        <v>9697</v>
      </c>
      <c r="B5079" s="1">
        <v>70</v>
      </c>
      <c r="C5079" s="1" t="str">
        <f t="shared" si="237"/>
        <v>Old</v>
      </c>
      <c r="D5079" s="1" t="s">
        <v>38</v>
      </c>
      <c r="E5079" s="1" t="s">
        <v>17</v>
      </c>
      <c r="F5079" s="1" t="s">
        <v>30</v>
      </c>
      <c r="G5079" s="1" t="s">
        <v>31</v>
      </c>
      <c r="H5079" s="1">
        <v>3</v>
      </c>
      <c r="I5079" s="1" t="s">
        <v>26</v>
      </c>
      <c r="J5079" s="1" t="s">
        <v>27</v>
      </c>
      <c r="K5079" s="6">
        <v>3711.68</v>
      </c>
      <c r="L5079" s="6">
        <v>463.96</v>
      </c>
      <c r="M5079" s="1">
        <v>8</v>
      </c>
      <c r="N5079" s="8">
        <v>45505</v>
      </c>
      <c r="O5079" s="4" t="str">
        <f t="shared" si="238"/>
        <v>August 2024</v>
      </c>
      <c r="P5079" s="1" t="s">
        <v>28</v>
      </c>
      <c r="Q5079" s="1" t="s">
        <v>37</v>
      </c>
      <c r="R5079" s="6">
        <v>29.03</v>
      </c>
      <c r="S5079" s="6">
        <f t="shared" si="239"/>
        <v>3740.71</v>
      </c>
    </row>
    <row r="5080" spans="1:19" x14ac:dyDescent="0.35">
      <c r="A5080" s="1">
        <v>11111</v>
      </c>
      <c r="B5080" s="1">
        <v>70</v>
      </c>
      <c r="C5080" s="1" t="str">
        <f t="shared" si="237"/>
        <v>Old</v>
      </c>
      <c r="D5080" s="1" t="s">
        <v>38</v>
      </c>
      <c r="E5080" s="1" t="s">
        <v>17</v>
      </c>
      <c r="F5080" s="1" t="s">
        <v>77</v>
      </c>
      <c r="G5080" s="1" t="s">
        <v>86</v>
      </c>
      <c r="H5080" s="1">
        <v>4</v>
      </c>
      <c r="I5080" s="1" t="s">
        <v>20</v>
      </c>
      <c r="J5080" s="1" t="s">
        <v>83</v>
      </c>
      <c r="K5080" s="6">
        <v>2889.44</v>
      </c>
      <c r="L5080" s="6">
        <v>361.18</v>
      </c>
      <c r="M5080" s="1">
        <v>8</v>
      </c>
      <c r="N5080" s="8">
        <v>45505</v>
      </c>
      <c r="O5080" s="4" t="str">
        <f t="shared" si="238"/>
        <v>August 2024</v>
      </c>
      <c r="P5080" s="1" t="s">
        <v>22</v>
      </c>
      <c r="Q5080" s="1" t="s">
        <v>110</v>
      </c>
      <c r="R5080" s="6">
        <v>70.7</v>
      </c>
      <c r="S5080" s="6">
        <f t="shared" si="239"/>
        <v>2960.14</v>
      </c>
    </row>
    <row r="5081" spans="1:19" x14ac:dyDescent="0.35">
      <c r="A5081" s="1">
        <v>8241</v>
      </c>
      <c r="B5081" s="1">
        <v>71</v>
      </c>
      <c r="C5081" s="1" t="str">
        <f t="shared" si="237"/>
        <v>Old</v>
      </c>
      <c r="D5081" s="1" t="s">
        <v>38</v>
      </c>
      <c r="E5081" s="1" t="s">
        <v>17</v>
      </c>
      <c r="F5081" s="1" t="s">
        <v>18</v>
      </c>
      <c r="G5081" s="1" t="s">
        <v>19</v>
      </c>
      <c r="H5081" s="1">
        <v>2</v>
      </c>
      <c r="I5081" s="1" t="s">
        <v>26</v>
      </c>
      <c r="J5081" s="1" t="s">
        <v>27</v>
      </c>
      <c r="K5081" s="6">
        <v>3164.76</v>
      </c>
      <c r="L5081" s="6">
        <v>791.19</v>
      </c>
      <c r="M5081" s="1">
        <v>4</v>
      </c>
      <c r="N5081" s="8">
        <v>45505</v>
      </c>
      <c r="O5081" s="4" t="str">
        <f t="shared" si="238"/>
        <v>August 2024</v>
      </c>
      <c r="P5081" s="1" t="s">
        <v>32</v>
      </c>
      <c r="Q5081" s="1" t="s">
        <v>63</v>
      </c>
      <c r="R5081" s="6">
        <v>70.94</v>
      </c>
      <c r="S5081" s="6">
        <f t="shared" si="239"/>
        <v>3235.7000000000003</v>
      </c>
    </row>
    <row r="5082" spans="1:19" x14ac:dyDescent="0.35">
      <c r="A5082" s="1">
        <v>2389</v>
      </c>
      <c r="B5082" s="1">
        <v>72</v>
      </c>
      <c r="C5082" s="1" t="str">
        <f t="shared" si="237"/>
        <v>Old</v>
      </c>
      <c r="D5082" s="1" t="s">
        <v>16</v>
      </c>
      <c r="E5082" s="1" t="s">
        <v>33</v>
      </c>
      <c r="F5082" s="1" t="s">
        <v>18</v>
      </c>
      <c r="G5082" s="1" t="s">
        <v>36</v>
      </c>
      <c r="H5082" s="1">
        <v>5</v>
      </c>
      <c r="I5082" s="1" t="s">
        <v>26</v>
      </c>
      <c r="J5082" s="1" t="s">
        <v>42</v>
      </c>
      <c r="K5082" s="6">
        <v>145.25</v>
      </c>
      <c r="L5082" s="6">
        <v>20.75</v>
      </c>
      <c r="M5082" s="1">
        <v>7</v>
      </c>
      <c r="N5082" s="8">
        <v>45505</v>
      </c>
      <c r="O5082" s="4" t="str">
        <f t="shared" si="238"/>
        <v>August 2024</v>
      </c>
      <c r="P5082" s="1" t="s">
        <v>32</v>
      </c>
      <c r="Q5082" s="1"/>
      <c r="R5082" s="6">
        <v>0</v>
      </c>
      <c r="S5082" s="6">
        <f t="shared" si="239"/>
        <v>145.25</v>
      </c>
    </row>
    <row r="5083" spans="1:19" x14ac:dyDescent="0.35">
      <c r="A5083" s="1">
        <v>15798</v>
      </c>
      <c r="B5083" s="1">
        <v>72</v>
      </c>
      <c r="C5083" s="1" t="str">
        <f t="shared" si="237"/>
        <v>Old</v>
      </c>
      <c r="D5083" s="1" t="s">
        <v>16</v>
      </c>
      <c r="E5083" s="1" t="s">
        <v>33</v>
      </c>
      <c r="F5083" s="1" t="s">
        <v>18</v>
      </c>
      <c r="G5083" s="1" t="s">
        <v>81</v>
      </c>
      <c r="H5083" s="1">
        <v>2</v>
      </c>
      <c r="I5083" s="1" t="s">
        <v>26</v>
      </c>
      <c r="J5083" s="1" t="s">
        <v>83</v>
      </c>
      <c r="K5083" s="6">
        <v>11396.8</v>
      </c>
      <c r="L5083" s="6">
        <v>1139.68</v>
      </c>
      <c r="M5083" s="1">
        <v>10</v>
      </c>
      <c r="N5083" s="8">
        <v>45505</v>
      </c>
      <c r="O5083" s="4" t="str">
        <f t="shared" si="238"/>
        <v>August 2024</v>
      </c>
      <c r="P5083" s="1" t="s">
        <v>79</v>
      </c>
      <c r="Q5083" s="1" t="s">
        <v>101</v>
      </c>
      <c r="R5083" s="6">
        <v>148.83000000000001</v>
      </c>
      <c r="S5083" s="6">
        <f t="shared" si="239"/>
        <v>11545.63</v>
      </c>
    </row>
    <row r="5084" spans="1:19" x14ac:dyDescent="0.35">
      <c r="A5084" s="1">
        <v>8036</v>
      </c>
      <c r="B5084" s="1">
        <v>75</v>
      </c>
      <c r="C5084" s="1" t="str">
        <f t="shared" si="237"/>
        <v>Old</v>
      </c>
      <c r="D5084" s="1" t="s">
        <v>38</v>
      </c>
      <c r="E5084" s="1" t="s">
        <v>17</v>
      </c>
      <c r="F5084" s="1" t="s">
        <v>24</v>
      </c>
      <c r="G5084" s="1" t="s">
        <v>25</v>
      </c>
      <c r="H5084" s="1">
        <v>3</v>
      </c>
      <c r="I5084" s="1" t="s">
        <v>26</v>
      </c>
      <c r="J5084" s="1" t="s">
        <v>34</v>
      </c>
      <c r="K5084" s="6">
        <v>1976.24</v>
      </c>
      <c r="L5084" s="6">
        <v>247.03</v>
      </c>
      <c r="M5084" s="1">
        <v>8</v>
      </c>
      <c r="N5084" s="8">
        <v>45505</v>
      </c>
      <c r="O5084" s="4" t="str">
        <f t="shared" si="238"/>
        <v>August 2024</v>
      </c>
      <c r="P5084" s="1" t="s">
        <v>28</v>
      </c>
      <c r="Q5084" s="1" t="s">
        <v>65</v>
      </c>
      <c r="R5084" s="6">
        <v>109.59</v>
      </c>
      <c r="S5084" s="6">
        <f t="shared" si="239"/>
        <v>2085.83</v>
      </c>
    </row>
    <row r="5085" spans="1:19" x14ac:dyDescent="0.35">
      <c r="A5085" s="1">
        <v>13736</v>
      </c>
      <c r="B5085" s="1">
        <v>78</v>
      </c>
      <c r="C5085" s="1" t="str">
        <f t="shared" si="237"/>
        <v>Old</v>
      </c>
      <c r="D5085" s="1" t="s">
        <v>16</v>
      </c>
      <c r="E5085" s="1" t="s">
        <v>17</v>
      </c>
      <c r="F5085" s="1" t="s">
        <v>40</v>
      </c>
      <c r="G5085" s="1" t="s">
        <v>88</v>
      </c>
      <c r="H5085" s="1">
        <v>5</v>
      </c>
      <c r="I5085" s="1" t="s">
        <v>26</v>
      </c>
      <c r="J5085" s="1" t="s">
        <v>21</v>
      </c>
      <c r="K5085" s="6">
        <v>4595</v>
      </c>
      <c r="L5085" s="6">
        <v>459.5</v>
      </c>
      <c r="M5085" s="1">
        <v>10</v>
      </c>
      <c r="N5085" s="8">
        <v>45505</v>
      </c>
      <c r="O5085" s="4" t="str">
        <f t="shared" si="238"/>
        <v>August 2024</v>
      </c>
      <c r="P5085" s="1" t="s">
        <v>22</v>
      </c>
      <c r="Q5085" s="1"/>
      <c r="R5085" s="6">
        <v>0</v>
      </c>
      <c r="S5085" s="6">
        <f t="shared" si="239"/>
        <v>4595</v>
      </c>
    </row>
    <row r="5086" spans="1:19" x14ac:dyDescent="0.35">
      <c r="A5086" s="1">
        <v>14815</v>
      </c>
      <c r="B5086" s="1">
        <v>78</v>
      </c>
      <c r="C5086" s="1" t="str">
        <f t="shared" si="237"/>
        <v>Old</v>
      </c>
      <c r="D5086" s="1" t="s">
        <v>38</v>
      </c>
      <c r="E5086" s="1" t="s">
        <v>33</v>
      </c>
      <c r="F5086" s="1" t="s">
        <v>24</v>
      </c>
      <c r="G5086" s="1" t="s">
        <v>85</v>
      </c>
      <c r="H5086" s="1">
        <v>3</v>
      </c>
      <c r="I5086" s="1" t="s">
        <v>26</v>
      </c>
      <c r="J5086" s="1" t="s">
        <v>21</v>
      </c>
      <c r="K5086" s="6">
        <v>1572.82</v>
      </c>
      <c r="L5086" s="6">
        <v>786.41</v>
      </c>
      <c r="M5086" s="1">
        <v>2</v>
      </c>
      <c r="N5086" s="8">
        <v>45505</v>
      </c>
      <c r="O5086" s="4" t="str">
        <f t="shared" si="238"/>
        <v>August 2024</v>
      </c>
      <c r="P5086" s="1" t="s">
        <v>22</v>
      </c>
      <c r="Q5086" s="1"/>
      <c r="R5086" s="6">
        <v>0</v>
      </c>
      <c r="S5086" s="6">
        <f t="shared" si="239"/>
        <v>1572.82</v>
      </c>
    </row>
    <row r="5087" spans="1:19" x14ac:dyDescent="0.35">
      <c r="A5087" s="1">
        <v>9691</v>
      </c>
      <c r="B5087" s="1">
        <v>79</v>
      </c>
      <c r="C5087" s="1" t="str">
        <f t="shared" si="237"/>
        <v>Old</v>
      </c>
      <c r="D5087" s="1" t="s">
        <v>38</v>
      </c>
      <c r="E5087" s="1" t="s">
        <v>17</v>
      </c>
      <c r="F5087" s="1" t="s">
        <v>40</v>
      </c>
      <c r="G5087" s="1" t="s">
        <v>41</v>
      </c>
      <c r="H5087" s="1">
        <v>3</v>
      </c>
      <c r="I5087" s="1" t="s">
        <v>26</v>
      </c>
      <c r="J5087" s="1" t="s">
        <v>21</v>
      </c>
      <c r="K5087" s="6">
        <v>3379.32</v>
      </c>
      <c r="L5087" s="6">
        <v>844.83</v>
      </c>
      <c r="M5087" s="1">
        <v>4</v>
      </c>
      <c r="N5087" s="8">
        <v>45505</v>
      </c>
      <c r="O5087" s="4" t="str">
        <f t="shared" si="238"/>
        <v>August 2024</v>
      </c>
      <c r="P5087" s="1" t="s">
        <v>22</v>
      </c>
      <c r="Q5087" s="1" t="s">
        <v>29</v>
      </c>
      <c r="R5087" s="6">
        <v>18.86</v>
      </c>
      <c r="S5087" s="6">
        <f t="shared" si="239"/>
        <v>3398.1800000000003</v>
      </c>
    </row>
    <row r="5088" spans="1:19" x14ac:dyDescent="0.35">
      <c r="A5088" s="1">
        <v>13866</v>
      </c>
      <c r="B5088" s="1">
        <v>18</v>
      </c>
      <c r="C5088" s="1" t="str">
        <f t="shared" si="237"/>
        <v>Young</v>
      </c>
      <c r="D5088" s="1" t="s">
        <v>38</v>
      </c>
      <c r="E5088" s="1" t="s">
        <v>17</v>
      </c>
      <c r="F5088" s="1" t="s">
        <v>24</v>
      </c>
      <c r="G5088" s="1" t="s">
        <v>85</v>
      </c>
      <c r="H5088" s="1">
        <v>5</v>
      </c>
      <c r="I5088" s="1" t="s">
        <v>20</v>
      </c>
      <c r="J5088" s="1" t="s">
        <v>83</v>
      </c>
      <c r="K5088" s="6">
        <v>3932.05</v>
      </c>
      <c r="L5088" s="6">
        <v>786.41</v>
      </c>
      <c r="M5088" s="1">
        <v>5</v>
      </c>
      <c r="N5088" s="8">
        <v>45506</v>
      </c>
      <c r="O5088" s="4" t="str">
        <f t="shared" si="238"/>
        <v>August 2024</v>
      </c>
      <c r="P5088" s="1" t="s">
        <v>22</v>
      </c>
      <c r="Q5088" s="1" t="s">
        <v>106</v>
      </c>
      <c r="R5088" s="6">
        <v>122.22</v>
      </c>
      <c r="S5088" s="6">
        <f t="shared" si="239"/>
        <v>4054.27</v>
      </c>
    </row>
    <row r="5089" spans="1:19" x14ac:dyDescent="0.35">
      <c r="A5089" s="1">
        <v>14849</v>
      </c>
      <c r="B5089" s="1">
        <v>18</v>
      </c>
      <c r="C5089" s="1" t="str">
        <f t="shared" si="237"/>
        <v>Young</v>
      </c>
      <c r="D5089" s="1" t="s">
        <v>16</v>
      </c>
      <c r="E5089" s="1" t="s">
        <v>33</v>
      </c>
      <c r="F5089" s="1" t="s">
        <v>30</v>
      </c>
      <c r="G5089" s="1" t="s">
        <v>78</v>
      </c>
      <c r="H5089" s="1">
        <v>3</v>
      </c>
      <c r="I5089" s="1" t="s">
        <v>20</v>
      </c>
      <c r="J5089" s="1" t="s">
        <v>83</v>
      </c>
      <c r="K5089" s="6">
        <v>4045.92</v>
      </c>
      <c r="L5089" s="6">
        <v>674.32</v>
      </c>
      <c r="M5089" s="1">
        <v>6</v>
      </c>
      <c r="N5089" s="8">
        <v>45506</v>
      </c>
      <c r="O5089" s="4" t="str">
        <f t="shared" si="238"/>
        <v>August 2024</v>
      </c>
      <c r="P5089" s="1" t="s">
        <v>79</v>
      </c>
      <c r="Q5089" s="1"/>
      <c r="R5089" s="6">
        <v>0</v>
      </c>
      <c r="S5089" s="6">
        <f t="shared" si="239"/>
        <v>4045.92</v>
      </c>
    </row>
    <row r="5090" spans="1:19" x14ac:dyDescent="0.35">
      <c r="A5090" s="1">
        <v>19981</v>
      </c>
      <c r="B5090" s="1">
        <v>19</v>
      </c>
      <c r="C5090" s="1" t="str">
        <f t="shared" si="237"/>
        <v>Young</v>
      </c>
      <c r="D5090" s="1" t="s">
        <v>16</v>
      </c>
      <c r="E5090" s="1" t="s">
        <v>17</v>
      </c>
      <c r="F5090" s="1" t="s">
        <v>77</v>
      </c>
      <c r="G5090" s="1" t="s">
        <v>86</v>
      </c>
      <c r="H5090" s="1">
        <v>3</v>
      </c>
      <c r="I5090" s="1" t="s">
        <v>20</v>
      </c>
      <c r="J5090" s="1" t="s">
        <v>83</v>
      </c>
      <c r="K5090" s="6">
        <v>722.36</v>
      </c>
      <c r="L5090" s="6">
        <v>361.18</v>
      </c>
      <c r="M5090" s="1">
        <v>2</v>
      </c>
      <c r="N5090" s="8">
        <v>45506</v>
      </c>
      <c r="O5090" s="4" t="str">
        <f t="shared" si="238"/>
        <v>August 2024</v>
      </c>
      <c r="P5090" s="1" t="s">
        <v>84</v>
      </c>
      <c r="Q5090" s="1" t="s">
        <v>90</v>
      </c>
      <c r="R5090" s="6">
        <v>155.07</v>
      </c>
      <c r="S5090" s="6">
        <f t="shared" si="239"/>
        <v>877.43000000000006</v>
      </c>
    </row>
    <row r="5091" spans="1:19" x14ac:dyDescent="0.35">
      <c r="A5091" s="1">
        <v>19981</v>
      </c>
      <c r="B5091" s="1">
        <v>19</v>
      </c>
      <c r="C5091" s="1" t="str">
        <f t="shared" si="237"/>
        <v>Young</v>
      </c>
      <c r="D5091" s="1" t="s">
        <v>16</v>
      </c>
      <c r="E5091" s="1" t="s">
        <v>17</v>
      </c>
      <c r="F5091" s="1" t="s">
        <v>18</v>
      </c>
      <c r="G5091" s="1" t="s">
        <v>81</v>
      </c>
      <c r="H5091" s="1">
        <v>2</v>
      </c>
      <c r="I5091" s="1" t="s">
        <v>26</v>
      </c>
      <c r="J5091" s="1" t="s">
        <v>21</v>
      </c>
      <c r="K5091" s="6">
        <v>11396.8</v>
      </c>
      <c r="L5091" s="6">
        <v>1139.68</v>
      </c>
      <c r="M5091" s="1">
        <v>10</v>
      </c>
      <c r="N5091" s="8">
        <v>45506</v>
      </c>
      <c r="O5091" s="4" t="str">
        <f t="shared" si="238"/>
        <v>August 2024</v>
      </c>
      <c r="P5091" s="1" t="s">
        <v>84</v>
      </c>
      <c r="Q5091" s="1" t="s">
        <v>120</v>
      </c>
      <c r="R5091" s="6">
        <v>181.61</v>
      </c>
      <c r="S5091" s="6">
        <f t="shared" si="239"/>
        <v>11578.41</v>
      </c>
    </row>
    <row r="5092" spans="1:19" x14ac:dyDescent="0.35">
      <c r="A5092" s="1">
        <v>16306</v>
      </c>
      <c r="B5092" s="1">
        <v>20</v>
      </c>
      <c r="C5092" s="1" t="str">
        <f t="shared" si="237"/>
        <v>Young</v>
      </c>
      <c r="D5092" s="1" t="s">
        <v>38</v>
      </c>
      <c r="E5092" s="1" t="s">
        <v>17</v>
      </c>
      <c r="F5092" s="1" t="s">
        <v>40</v>
      </c>
      <c r="G5092" s="1" t="s">
        <v>88</v>
      </c>
      <c r="H5092" s="1">
        <v>3</v>
      </c>
      <c r="I5092" s="1" t="s">
        <v>26</v>
      </c>
      <c r="J5092" s="1" t="s">
        <v>93</v>
      </c>
      <c r="K5092" s="6">
        <v>3216.5</v>
      </c>
      <c r="L5092" s="6">
        <v>459.5</v>
      </c>
      <c r="M5092" s="1">
        <v>7</v>
      </c>
      <c r="N5092" s="8">
        <v>45506</v>
      </c>
      <c r="O5092" s="4" t="str">
        <f t="shared" si="238"/>
        <v>August 2024</v>
      </c>
      <c r="P5092" s="1" t="s">
        <v>22</v>
      </c>
      <c r="Q5092" s="1" t="s">
        <v>115</v>
      </c>
      <c r="R5092" s="6">
        <v>123.42</v>
      </c>
      <c r="S5092" s="6">
        <f t="shared" si="239"/>
        <v>3339.92</v>
      </c>
    </row>
    <row r="5093" spans="1:19" x14ac:dyDescent="0.35">
      <c r="A5093" s="1">
        <v>14676</v>
      </c>
      <c r="B5093" s="1">
        <v>23</v>
      </c>
      <c r="C5093" s="1" t="str">
        <f t="shared" si="237"/>
        <v>Young</v>
      </c>
      <c r="D5093" s="1" t="s">
        <v>38</v>
      </c>
      <c r="E5093" s="1" t="s">
        <v>17</v>
      </c>
      <c r="F5093" s="1" t="s">
        <v>77</v>
      </c>
      <c r="G5093" s="1" t="s">
        <v>86</v>
      </c>
      <c r="H5093" s="1">
        <v>5</v>
      </c>
      <c r="I5093" s="1" t="s">
        <v>20</v>
      </c>
      <c r="J5093" s="1" t="s">
        <v>93</v>
      </c>
      <c r="K5093" s="6">
        <v>2528.2600000000002</v>
      </c>
      <c r="L5093" s="6">
        <v>361.18</v>
      </c>
      <c r="M5093" s="1">
        <v>7</v>
      </c>
      <c r="N5093" s="8">
        <v>45506</v>
      </c>
      <c r="O5093" s="4" t="str">
        <f t="shared" si="238"/>
        <v>August 2024</v>
      </c>
      <c r="P5093" s="1" t="s">
        <v>84</v>
      </c>
      <c r="Q5093" s="1"/>
      <c r="R5093" s="6">
        <v>0</v>
      </c>
      <c r="S5093" s="6">
        <f t="shared" si="239"/>
        <v>2528.2600000000002</v>
      </c>
    </row>
    <row r="5094" spans="1:19" x14ac:dyDescent="0.35">
      <c r="A5094" s="1">
        <v>18539</v>
      </c>
      <c r="B5094" s="1">
        <v>23</v>
      </c>
      <c r="C5094" s="1" t="str">
        <f t="shared" si="237"/>
        <v>Young</v>
      </c>
      <c r="D5094" s="1" t="s">
        <v>16</v>
      </c>
      <c r="E5094" s="1" t="s">
        <v>33</v>
      </c>
      <c r="F5094" s="1" t="s">
        <v>18</v>
      </c>
      <c r="G5094" s="1" t="s">
        <v>81</v>
      </c>
      <c r="H5094" s="1">
        <v>2</v>
      </c>
      <c r="I5094" s="1" t="s">
        <v>20</v>
      </c>
      <c r="J5094" s="1" t="s">
        <v>21</v>
      </c>
      <c r="K5094" s="6">
        <v>6838.08</v>
      </c>
      <c r="L5094" s="6">
        <v>1139.68</v>
      </c>
      <c r="M5094" s="1">
        <v>6</v>
      </c>
      <c r="N5094" s="8">
        <v>45506</v>
      </c>
      <c r="O5094" s="4" t="str">
        <f t="shared" si="238"/>
        <v>August 2024</v>
      </c>
      <c r="P5094" s="1" t="s">
        <v>79</v>
      </c>
      <c r="Q5094" s="1" t="s">
        <v>37</v>
      </c>
      <c r="R5094" s="6">
        <v>30.93</v>
      </c>
      <c r="S5094" s="6">
        <f t="shared" si="239"/>
        <v>6869.01</v>
      </c>
    </row>
    <row r="5095" spans="1:19" x14ac:dyDescent="0.35">
      <c r="A5095" s="1">
        <v>18757</v>
      </c>
      <c r="B5095" s="1">
        <v>26</v>
      </c>
      <c r="C5095" s="1" t="str">
        <f t="shared" si="237"/>
        <v>Young</v>
      </c>
      <c r="D5095" s="1" t="s">
        <v>38</v>
      </c>
      <c r="E5095" s="1" t="s">
        <v>33</v>
      </c>
      <c r="F5095" s="1" t="s">
        <v>24</v>
      </c>
      <c r="G5095" s="1" t="s">
        <v>85</v>
      </c>
      <c r="H5095" s="1">
        <v>5</v>
      </c>
      <c r="I5095" s="1" t="s">
        <v>20</v>
      </c>
      <c r="J5095" s="1" t="s">
        <v>83</v>
      </c>
      <c r="K5095" s="6">
        <v>7864.1</v>
      </c>
      <c r="L5095" s="6">
        <v>786.41</v>
      </c>
      <c r="M5095" s="1">
        <v>10</v>
      </c>
      <c r="N5095" s="8">
        <v>45506</v>
      </c>
      <c r="O5095" s="4" t="str">
        <f t="shared" si="238"/>
        <v>August 2024</v>
      </c>
      <c r="P5095" s="1" t="s">
        <v>22</v>
      </c>
      <c r="Q5095" s="1" t="s">
        <v>112</v>
      </c>
      <c r="R5095" s="6">
        <v>143.26</v>
      </c>
      <c r="S5095" s="6">
        <f t="shared" si="239"/>
        <v>8007.3600000000006</v>
      </c>
    </row>
    <row r="5096" spans="1:19" x14ac:dyDescent="0.35">
      <c r="A5096" s="1">
        <v>15457</v>
      </c>
      <c r="B5096" s="1">
        <v>30</v>
      </c>
      <c r="C5096" s="1" t="str">
        <f t="shared" si="237"/>
        <v>Young</v>
      </c>
      <c r="D5096" s="1" t="s">
        <v>38</v>
      </c>
      <c r="E5096" s="1" t="s">
        <v>33</v>
      </c>
      <c r="F5096" s="1" t="s">
        <v>30</v>
      </c>
      <c r="G5096" s="1" t="s">
        <v>78</v>
      </c>
      <c r="H5096" s="1">
        <v>5</v>
      </c>
      <c r="I5096" s="1" t="s">
        <v>26</v>
      </c>
      <c r="J5096" s="1" t="s">
        <v>21</v>
      </c>
      <c r="K5096" s="6">
        <v>4720.24</v>
      </c>
      <c r="L5096" s="6">
        <v>674.32</v>
      </c>
      <c r="M5096" s="1">
        <v>7</v>
      </c>
      <c r="N5096" s="8">
        <v>45506</v>
      </c>
      <c r="O5096" s="4" t="str">
        <f t="shared" si="238"/>
        <v>August 2024</v>
      </c>
      <c r="P5096" s="1" t="s">
        <v>84</v>
      </c>
      <c r="Q5096" s="1" t="s">
        <v>52</v>
      </c>
      <c r="R5096" s="6">
        <v>68.91</v>
      </c>
      <c r="S5096" s="6">
        <f t="shared" si="239"/>
        <v>4789.1499999999996</v>
      </c>
    </row>
    <row r="5097" spans="1:19" x14ac:dyDescent="0.35">
      <c r="A5097" s="1">
        <v>4467</v>
      </c>
      <c r="B5097" s="1">
        <v>32</v>
      </c>
      <c r="C5097" s="1" t="str">
        <f t="shared" si="237"/>
        <v>Young</v>
      </c>
      <c r="D5097" s="1" t="s">
        <v>38</v>
      </c>
      <c r="E5097" s="1" t="s">
        <v>17</v>
      </c>
      <c r="F5097" s="1" t="s">
        <v>30</v>
      </c>
      <c r="G5097" s="1" t="s">
        <v>31</v>
      </c>
      <c r="H5097" s="1">
        <v>3</v>
      </c>
      <c r="I5097" s="1" t="s">
        <v>20</v>
      </c>
      <c r="J5097" s="1" t="s">
        <v>42</v>
      </c>
      <c r="K5097" s="6">
        <v>3711.68</v>
      </c>
      <c r="L5097" s="6">
        <v>463.96</v>
      </c>
      <c r="M5097" s="1">
        <v>8</v>
      </c>
      <c r="N5097" s="8">
        <v>45506</v>
      </c>
      <c r="O5097" s="4" t="str">
        <f t="shared" si="238"/>
        <v>August 2024</v>
      </c>
      <c r="P5097" s="1" t="s">
        <v>32</v>
      </c>
      <c r="Q5097" s="1" t="s">
        <v>37</v>
      </c>
      <c r="R5097" s="6">
        <v>35.96</v>
      </c>
      <c r="S5097" s="6">
        <f t="shared" si="239"/>
        <v>3747.64</v>
      </c>
    </row>
    <row r="5098" spans="1:19" x14ac:dyDescent="0.35">
      <c r="A5098" s="1">
        <v>13863</v>
      </c>
      <c r="B5098" s="1">
        <v>32</v>
      </c>
      <c r="C5098" s="1" t="str">
        <f t="shared" si="237"/>
        <v>Young</v>
      </c>
      <c r="D5098" s="1" t="s">
        <v>38</v>
      </c>
      <c r="E5098" s="1" t="s">
        <v>33</v>
      </c>
      <c r="F5098" s="1" t="s">
        <v>30</v>
      </c>
      <c r="G5098" s="1" t="s">
        <v>78</v>
      </c>
      <c r="H5098" s="1">
        <v>1</v>
      </c>
      <c r="I5098" s="1" t="s">
        <v>20</v>
      </c>
      <c r="J5098" s="1" t="s">
        <v>83</v>
      </c>
      <c r="K5098" s="6">
        <v>1348.64</v>
      </c>
      <c r="L5098" s="6">
        <v>674.32</v>
      </c>
      <c r="M5098" s="1">
        <v>2</v>
      </c>
      <c r="N5098" s="8">
        <v>45506</v>
      </c>
      <c r="O5098" s="4" t="str">
        <f t="shared" si="238"/>
        <v>August 2024</v>
      </c>
      <c r="P5098" s="1" t="s">
        <v>22</v>
      </c>
      <c r="Q5098" s="1" t="s">
        <v>37</v>
      </c>
      <c r="R5098" s="6">
        <v>74.61</v>
      </c>
      <c r="S5098" s="6">
        <f t="shared" si="239"/>
        <v>1423.25</v>
      </c>
    </row>
    <row r="5099" spans="1:19" x14ac:dyDescent="0.35">
      <c r="A5099" s="1">
        <v>9582</v>
      </c>
      <c r="B5099" s="1">
        <v>34</v>
      </c>
      <c r="C5099" s="1" t="str">
        <f t="shared" si="237"/>
        <v>Young</v>
      </c>
      <c r="D5099" s="1" t="s">
        <v>16</v>
      </c>
      <c r="E5099" s="1" t="s">
        <v>33</v>
      </c>
      <c r="F5099" s="1" t="s">
        <v>24</v>
      </c>
      <c r="G5099" s="1" t="s">
        <v>25</v>
      </c>
      <c r="H5099" s="1">
        <v>3</v>
      </c>
      <c r="I5099" s="1" t="s">
        <v>26</v>
      </c>
      <c r="J5099" s="1" t="s">
        <v>27</v>
      </c>
      <c r="K5099" s="6">
        <v>2223.27</v>
      </c>
      <c r="L5099" s="6">
        <v>247.03</v>
      </c>
      <c r="M5099" s="1">
        <v>9</v>
      </c>
      <c r="N5099" s="8">
        <v>45506</v>
      </c>
      <c r="O5099" s="4" t="str">
        <f t="shared" si="238"/>
        <v>August 2024</v>
      </c>
      <c r="P5099" s="1" t="s">
        <v>22</v>
      </c>
      <c r="Q5099" s="1"/>
      <c r="R5099" s="6">
        <v>0</v>
      </c>
      <c r="S5099" s="6">
        <f t="shared" si="239"/>
        <v>2223.27</v>
      </c>
    </row>
    <row r="5100" spans="1:19" x14ac:dyDescent="0.35">
      <c r="A5100" s="1">
        <v>18658</v>
      </c>
      <c r="B5100" s="1">
        <v>34</v>
      </c>
      <c r="C5100" s="1" t="str">
        <f t="shared" si="237"/>
        <v>Young</v>
      </c>
      <c r="D5100" s="1" t="s">
        <v>16</v>
      </c>
      <c r="E5100" s="1" t="s">
        <v>17</v>
      </c>
      <c r="F5100" s="1" t="s">
        <v>24</v>
      </c>
      <c r="G5100" s="1" t="s">
        <v>85</v>
      </c>
      <c r="H5100" s="1">
        <v>5</v>
      </c>
      <c r="I5100" s="1" t="s">
        <v>20</v>
      </c>
      <c r="J5100" s="1" t="s">
        <v>21</v>
      </c>
      <c r="K5100" s="6">
        <v>6291.28</v>
      </c>
      <c r="L5100" s="6">
        <v>786.41</v>
      </c>
      <c r="M5100" s="1">
        <v>8</v>
      </c>
      <c r="N5100" s="8">
        <v>45506</v>
      </c>
      <c r="O5100" s="4" t="str">
        <f t="shared" si="238"/>
        <v>August 2024</v>
      </c>
      <c r="P5100" s="1" t="s">
        <v>22</v>
      </c>
      <c r="Q5100" s="1"/>
      <c r="R5100" s="6">
        <v>0</v>
      </c>
      <c r="S5100" s="6">
        <f t="shared" si="239"/>
        <v>6291.28</v>
      </c>
    </row>
    <row r="5101" spans="1:19" x14ac:dyDescent="0.35">
      <c r="A5101" s="1">
        <v>13595</v>
      </c>
      <c r="B5101" s="1">
        <v>35</v>
      </c>
      <c r="C5101" s="1" t="str">
        <f t="shared" si="237"/>
        <v>Young</v>
      </c>
      <c r="D5101" s="1" t="s">
        <v>38</v>
      </c>
      <c r="E5101" s="1" t="s">
        <v>17</v>
      </c>
      <c r="F5101" s="1" t="s">
        <v>24</v>
      </c>
      <c r="G5101" s="1" t="s">
        <v>85</v>
      </c>
      <c r="H5101" s="1">
        <v>1</v>
      </c>
      <c r="I5101" s="1" t="s">
        <v>26</v>
      </c>
      <c r="J5101" s="1" t="s">
        <v>93</v>
      </c>
      <c r="K5101" s="6">
        <v>7077.69</v>
      </c>
      <c r="L5101" s="6">
        <v>786.41</v>
      </c>
      <c r="M5101" s="1">
        <v>9</v>
      </c>
      <c r="N5101" s="8">
        <v>45506</v>
      </c>
      <c r="O5101" s="4" t="str">
        <f t="shared" si="238"/>
        <v>August 2024</v>
      </c>
      <c r="P5101" s="1" t="s">
        <v>79</v>
      </c>
      <c r="Q5101" s="1" t="s">
        <v>96</v>
      </c>
      <c r="R5101" s="6">
        <v>135.25</v>
      </c>
      <c r="S5101" s="6">
        <f t="shared" si="239"/>
        <v>7212.94</v>
      </c>
    </row>
    <row r="5102" spans="1:19" x14ac:dyDescent="0.35">
      <c r="A5102" s="1">
        <v>7890</v>
      </c>
      <c r="B5102" s="1">
        <v>38</v>
      </c>
      <c r="C5102" s="1" t="str">
        <f t="shared" si="237"/>
        <v>Middle-Aged</v>
      </c>
      <c r="D5102" s="1" t="s">
        <v>38</v>
      </c>
      <c r="E5102" s="1" t="s">
        <v>17</v>
      </c>
      <c r="F5102" s="1" t="s">
        <v>18</v>
      </c>
      <c r="G5102" s="1" t="s">
        <v>19</v>
      </c>
      <c r="H5102" s="1">
        <v>2</v>
      </c>
      <c r="I5102" s="1" t="s">
        <v>20</v>
      </c>
      <c r="J5102" s="1" t="s">
        <v>42</v>
      </c>
      <c r="K5102" s="6">
        <v>6329.52</v>
      </c>
      <c r="L5102" s="6">
        <v>791.19</v>
      </c>
      <c r="M5102" s="1">
        <v>8</v>
      </c>
      <c r="N5102" s="8">
        <v>45506</v>
      </c>
      <c r="O5102" s="4" t="str">
        <f t="shared" si="238"/>
        <v>August 2024</v>
      </c>
      <c r="P5102" s="1" t="s">
        <v>32</v>
      </c>
      <c r="Q5102" s="1" t="s">
        <v>45</v>
      </c>
      <c r="R5102" s="6">
        <v>32.31</v>
      </c>
      <c r="S5102" s="6">
        <f t="shared" si="239"/>
        <v>6361.8300000000008</v>
      </c>
    </row>
    <row r="5103" spans="1:19" x14ac:dyDescent="0.35">
      <c r="A5103" s="1">
        <v>15453</v>
      </c>
      <c r="B5103" s="1">
        <v>39</v>
      </c>
      <c r="C5103" s="1" t="str">
        <f t="shared" si="237"/>
        <v>Middle-Aged</v>
      </c>
      <c r="D5103" s="1" t="s">
        <v>16</v>
      </c>
      <c r="E5103" s="1" t="s">
        <v>17</v>
      </c>
      <c r="F5103" s="1" t="s">
        <v>77</v>
      </c>
      <c r="G5103" s="1" t="s">
        <v>86</v>
      </c>
      <c r="H5103" s="1">
        <v>2</v>
      </c>
      <c r="I5103" s="1" t="s">
        <v>26</v>
      </c>
      <c r="J5103" s="1" t="s">
        <v>93</v>
      </c>
      <c r="K5103" s="6">
        <v>3611.8</v>
      </c>
      <c r="L5103" s="6">
        <v>361.18</v>
      </c>
      <c r="M5103" s="1">
        <v>10</v>
      </c>
      <c r="N5103" s="8">
        <v>45506</v>
      </c>
      <c r="O5103" s="4" t="str">
        <f t="shared" si="238"/>
        <v>August 2024</v>
      </c>
      <c r="P5103" s="1" t="s">
        <v>79</v>
      </c>
      <c r="Q5103" s="1" t="s">
        <v>90</v>
      </c>
      <c r="R5103" s="6">
        <v>158.66999999999999</v>
      </c>
      <c r="S5103" s="6">
        <f t="shared" si="239"/>
        <v>3770.4700000000003</v>
      </c>
    </row>
    <row r="5104" spans="1:19" x14ac:dyDescent="0.35">
      <c r="A5104" s="1">
        <v>13601</v>
      </c>
      <c r="B5104" s="1">
        <v>41</v>
      </c>
      <c r="C5104" s="1" t="str">
        <f t="shared" si="237"/>
        <v>Middle-Aged</v>
      </c>
      <c r="D5104" s="1" t="s">
        <v>16</v>
      </c>
      <c r="E5104" s="1" t="s">
        <v>17</v>
      </c>
      <c r="F5104" s="1" t="s">
        <v>18</v>
      </c>
      <c r="G5104" s="1" t="s">
        <v>81</v>
      </c>
      <c r="H5104" s="1">
        <v>3</v>
      </c>
      <c r="I5104" s="1" t="s">
        <v>26</v>
      </c>
      <c r="J5104" s="1" t="s">
        <v>83</v>
      </c>
      <c r="K5104" s="6">
        <v>9117.44</v>
      </c>
      <c r="L5104" s="6">
        <v>1139.68</v>
      </c>
      <c r="M5104" s="1">
        <v>8</v>
      </c>
      <c r="N5104" s="8">
        <v>45506</v>
      </c>
      <c r="O5104" s="4" t="str">
        <f t="shared" si="238"/>
        <v>August 2024</v>
      </c>
      <c r="P5104" s="1" t="s">
        <v>84</v>
      </c>
      <c r="Q5104" s="1" t="s">
        <v>95</v>
      </c>
      <c r="R5104" s="6">
        <v>148.65</v>
      </c>
      <c r="S5104" s="6">
        <f t="shared" si="239"/>
        <v>9266.09</v>
      </c>
    </row>
    <row r="5105" spans="1:19" x14ac:dyDescent="0.35">
      <c r="A5105" s="1">
        <v>15388</v>
      </c>
      <c r="B5105" s="1">
        <v>41</v>
      </c>
      <c r="C5105" s="1" t="str">
        <f t="shared" si="237"/>
        <v>Middle-Aged</v>
      </c>
      <c r="D5105" s="1" t="s">
        <v>16</v>
      </c>
      <c r="E5105" s="1" t="s">
        <v>17</v>
      </c>
      <c r="F5105" s="1" t="s">
        <v>40</v>
      </c>
      <c r="G5105" s="1" t="s">
        <v>88</v>
      </c>
      <c r="H5105" s="1">
        <v>2</v>
      </c>
      <c r="I5105" s="1" t="s">
        <v>20</v>
      </c>
      <c r="J5105" s="1" t="s">
        <v>21</v>
      </c>
      <c r="K5105" s="6">
        <v>3676</v>
      </c>
      <c r="L5105" s="6">
        <v>459.5</v>
      </c>
      <c r="M5105" s="1">
        <v>8</v>
      </c>
      <c r="N5105" s="8">
        <v>45506</v>
      </c>
      <c r="O5105" s="4" t="str">
        <f t="shared" si="238"/>
        <v>August 2024</v>
      </c>
      <c r="P5105" s="1" t="s">
        <v>22</v>
      </c>
      <c r="Q5105" s="1" t="s">
        <v>113</v>
      </c>
      <c r="R5105" s="6">
        <v>156.33000000000001</v>
      </c>
      <c r="S5105" s="6">
        <f t="shared" si="239"/>
        <v>3832.33</v>
      </c>
    </row>
    <row r="5106" spans="1:19" x14ac:dyDescent="0.35">
      <c r="A5106" s="1">
        <v>6776</v>
      </c>
      <c r="B5106" s="1">
        <v>42</v>
      </c>
      <c r="C5106" s="1" t="str">
        <f t="shared" si="237"/>
        <v>Middle-Aged</v>
      </c>
      <c r="D5106" s="1" t="s">
        <v>38</v>
      </c>
      <c r="E5106" s="1" t="s">
        <v>33</v>
      </c>
      <c r="F5106" s="1" t="s">
        <v>18</v>
      </c>
      <c r="G5106" s="1" t="s">
        <v>36</v>
      </c>
      <c r="H5106" s="1">
        <v>5</v>
      </c>
      <c r="I5106" s="1" t="s">
        <v>26</v>
      </c>
      <c r="J5106" s="1" t="s">
        <v>27</v>
      </c>
      <c r="K5106" s="6">
        <v>207.5</v>
      </c>
      <c r="L5106" s="6">
        <v>20.75</v>
      </c>
      <c r="M5106" s="1">
        <v>10</v>
      </c>
      <c r="N5106" s="8">
        <v>45506</v>
      </c>
      <c r="O5106" s="4" t="str">
        <f t="shared" si="238"/>
        <v>August 2024</v>
      </c>
      <c r="P5106" s="1" t="s">
        <v>32</v>
      </c>
      <c r="Q5106" s="1" t="s">
        <v>51</v>
      </c>
      <c r="R5106" s="6">
        <v>75.98</v>
      </c>
      <c r="S5106" s="6">
        <f t="shared" si="239"/>
        <v>283.48</v>
      </c>
    </row>
    <row r="5107" spans="1:19" x14ac:dyDescent="0.35">
      <c r="A5107" s="1">
        <v>18556</v>
      </c>
      <c r="B5107" s="1">
        <v>42</v>
      </c>
      <c r="C5107" s="1" t="str">
        <f t="shared" si="237"/>
        <v>Middle-Aged</v>
      </c>
      <c r="D5107" s="1" t="s">
        <v>38</v>
      </c>
      <c r="E5107" s="1" t="s">
        <v>33</v>
      </c>
      <c r="F5107" s="1" t="s">
        <v>40</v>
      </c>
      <c r="G5107" s="1" t="s">
        <v>88</v>
      </c>
      <c r="H5107" s="1">
        <v>3</v>
      </c>
      <c r="I5107" s="1" t="s">
        <v>20</v>
      </c>
      <c r="J5107" s="1" t="s">
        <v>21</v>
      </c>
      <c r="K5107" s="6">
        <v>3216.5</v>
      </c>
      <c r="L5107" s="6">
        <v>459.5</v>
      </c>
      <c r="M5107" s="1">
        <v>7</v>
      </c>
      <c r="N5107" s="8">
        <v>45506</v>
      </c>
      <c r="O5107" s="4" t="str">
        <f t="shared" si="238"/>
        <v>August 2024</v>
      </c>
      <c r="P5107" s="1" t="s">
        <v>84</v>
      </c>
      <c r="Q5107" s="1" t="s">
        <v>91</v>
      </c>
      <c r="R5107" s="6">
        <v>110.98</v>
      </c>
      <c r="S5107" s="6">
        <f t="shared" si="239"/>
        <v>3327.48</v>
      </c>
    </row>
    <row r="5108" spans="1:19" x14ac:dyDescent="0.35">
      <c r="A5108" s="1">
        <v>2831</v>
      </c>
      <c r="B5108" s="1">
        <v>44</v>
      </c>
      <c r="C5108" s="1" t="str">
        <f t="shared" si="237"/>
        <v>Middle-Aged</v>
      </c>
      <c r="D5108" s="1" t="s">
        <v>16</v>
      </c>
      <c r="E5108" s="1" t="s">
        <v>33</v>
      </c>
      <c r="F5108" s="1" t="s">
        <v>30</v>
      </c>
      <c r="G5108" s="1" t="s">
        <v>31</v>
      </c>
      <c r="H5108" s="1">
        <v>3</v>
      </c>
      <c r="I5108" s="1" t="s">
        <v>20</v>
      </c>
      <c r="J5108" s="1" t="s">
        <v>27</v>
      </c>
      <c r="K5108" s="6">
        <v>3247.72</v>
      </c>
      <c r="L5108" s="6">
        <v>463.96</v>
      </c>
      <c r="M5108" s="1">
        <v>7</v>
      </c>
      <c r="N5108" s="8">
        <v>45506</v>
      </c>
      <c r="O5108" s="4" t="str">
        <f t="shared" si="238"/>
        <v>August 2024</v>
      </c>
      <c r="P5108" s="1" t="s">
        <v>32</v>
      </c>
      <c r="Q5108" s="1"/>
      <c r="R5108" s="6">
        <v>0</v>
      </c>
      <c r="S5108" s="6">
        <f t="shared" si="239"/>
        <v>3247.72</v>
      </c>
    </row>
    <row r="5109" spans="1:19" x14ac:dyDescent="0.35">
      <c r="A5109" s="1">
        <v>12209</v>
      </c>
      <c r="B5109" s="1">
        <v>44</v>
      </c>
      <c r="C5109" s="1" t="str">
        <f t="shared" si="237"/>
        <v>Middle-Aged</v>
      </c>
      <c r="D5109" s="1" t="s">
        <v>16</v>
      </c>
      <c r="E5109" s="1" t="s">
        <v>17</v>
      </c>
      <c r="F5109" s="1" t="s">
        <v>18</v>
      </c>
      <c r="G5109" s="1" t="s">
        <v>81</v>
      </c>
      <c r="H5109" s="1">
        <v>4</v>
      </c>
      <c r="I5109" s="1" t="s">
        <v>20</v>
      </c>
      <c r="J5109" s="1" t="s">
        <v>83</v>
      </c>
      <c r="K5109" s="6">
        <v>2279.36</v>
      </c>
      <c r="L5109" s="6">
        <v>1139.68</v>
      </c>
      <c r="M5109" s="1">
        <v>2</v>
      </c>
      <c r="N5109" s="8">
        <v>45506</v>
      </c>
      <c r="O5109" s="4" t="str">
        <f t="shared" si="238"/>
        <v>August 2024</v>
      </c>
      <c r="P5109" s="1" t="s">
        <v>22</v>
      </c>
      <c r="Q5109" s="1" t="s">
        <v>52</v>
      </c>
      <c r="R5109" s="6">
        <v>30.6</v>
      </c>
      <c r="S5109" s="6">
        <f t="shared" si="239"/>
        <v>2309.96</v>
      </c>
    </row>
    <row r="5110" spans="1:19" x14ac:dyDescent="0.35">
      <c r="A5110" s="1">
        <v>8161</v>
      </c>
      <c r="B5110" s="1">
        <v>45</v>
      </c>
      <c r="C5110" s="1" t="str">
        <f t="shared" si="237"/>
        <v>Middle-Aged</v>
      </c>
      <c r="D5110" s="1" t="s">
        <v>38</v>
      </c>
      <c r="E5110" s="1" t="s">
        <v>17</v>
      </c>
      <c r="F5110" s="1" t="s">
        <v>24</v>
      </c>
      <c r="G5110" s="1" t="s">
        <v>25</v>
      </c>
      <c r="H5110" s="1">
        <v>3</v>
      </c>
      <c r="I5110" s="1" t="s">
        <v>20</v>
      </c>
      <c r="J5110" s="1" t="s">
        <v>34</v>
      </c>
      <c r="K5110" s="6">
        <v>1235.1500000000001</v>
      </c>
      <c r="L5110" s="6">
        <v>247.03</v>
      </c>
      <c r="M5110" s="1">
        <v>5</v>
      </c>
      <c r="N5110" s="8">
        <v>45506</v>
      </c>
      <c r="O5110" s="4" t="str">
        <f t="shared" si="238"/>
        <v>August 2024</v>
      </c>
      <c r="P5110" s="1" t="s">
        <v>22</v>
      </c>
      <c r="Q5110" s="1" t="s">
        <v>58</v>
      </c>
      <c r="R5110" s="6">
        <v>87.9</v>
      </c>
      <c r="S5110" s="6">
        <f t="shared" si="239"/>
        <v>1323.0500000000002</v>
      </c>
    </row>
    <row r="5111" spans="1:19" x14ac:dyDescent="0.35">
      <c r="A5111" s="1">
        <v>14280</v>
      </c>
      <c r="B5111" s="1">
        <v>46</v>
      </c>
      <c r="C5111" s="1" t="str">
        <f t="shared" si="237"/>
        <v>Middle-Aged</v>
      </c>
      <c r="D5111" s="1" t="s">
        <v>38</v>
      </c>
      <c r="E5111" s="1" t="s">
        <v>17</v>
      </c>
      <c r="F5111" s="1" t="s">
        <v>40</v>
      </c>
      <c r="G5111" s="1" t="s">
        <v>88</v>
      </c>
      <c r="H5111" s="1">
        <v>4</v>
      </c>
      <c r="I5111" s="1" t="s">
        <v>26</v>
      </c>
      <c r="J5111" s="1" t="s">
        <v>21</v>
      </c>
      <c r="K5111" s="6">
        <v>1378.5</v>
      </c>
      <c r="L5111" s="6">
        <v>459.5</v>
      </c>
      <c r="M5111" s="1">
        <v>3</v>
      </c>
      <c r="N5111" s="8">
        <v>45506</v>
      </c>
      <c r="O5111" s="4" t="str">
        <f t="shared" si="238"/>
        <v>August 2024</v>
      </c>
      <c r="P5111" s="1" t="s">
        <v>84</v>
      </c>
      <c r="Q5111" s="1" t="s">
        <v>82</v>
      </c>
      <c r="R5111" s="6">
        <v>156.56</v>
      </c>
      <c r="S5111" s="6">
        <f t="shared" si="239"/>
        <v>1535.06</v>
      </c>
    </row>
    <row r="5112" spans="1:19" x14ac:dyDescent="0.35">
      <c r="A5112" s="1">
        <v>4631</v>
      </c>
      <c r="B5112" s="1">
        <v>47</v>
      </c>
      <c r="C5112" s="1" t="str">
        <f t="shared" si="237"/>
        <v>Middle-Aged</v>
      </c>
      <c r="D5112" s="1" t="s">
        <v>38</v>
      </c>
      <c r="E5112" s="1" t="s">
        <v>33</v>
      </c>
      <c r="F5112" s="1" t="s">
        <v>18</v>
      </c>
      <c r="G5112" s="1" t="s">
        <v>36</v>
      </c>
      <c r="H5112" s="1">
        <v>5</v>
      </c>
      <c r="I5112" s="1" t="s">
        <v>26</v>
      </c>
      <c r="J5112" s="1" t="s">
        <v>21</v>
      </c>
      <c r="K5112" s="6">
        <v>41.5</v>
      </c>
      <c r="L5112" s="6">
        <v>20.75</v>
      </c>
      <c r="M5112" s="1">
        <v>2</v>
      </c>
      <c r="N5112" s="8">
        <v>45506</v>
      </c>
      <c r="O5112" s="4" t="str">
        <f t="shared" si="238"/>
        <v>August 2024</v>
      </c>
      <c r="P5112" s="1" t="s">
        <v>32</v>
      </c>
      <c r="Q5112" s="1" t="s">
        <v>61</v>
      </c>
      <c r="R5112" s="6">
        <v>64.33</v>
      </c>
      <c r="S5112" s="6">
        <f t="shared" si="239"/>
        <v>105.83</v>
      </c>
    </row>
    <row r="5113" spans="1:19" x14ac:dyDescent="0.35">
      <c r="A5113" s="1">
        <v>1480</v>
      </c>
      <c r="B5113" s="1">
        <v>48</v>
      </c>
      <c r="C5113" s="1" t="str">
        <f t="shared" si="237"/>
        <v>Middle-Aged</v>
      </c>
      <c r="D5113" s="1" t="s">
        <v>16</v>
      </c>
      <c r="E5113" s="1" t="s">
        <v>17</v>
      </c>
      <c r="F5113" s="1" t="s">
        <v>18</v>
      </c>
      <c r="G5113" s="1" t="s">
        <v>19</v>
      </c>
      <c r="H5113" s="1">
        <v>2</v>
      </c>
      <c r="I5113" s="1" t="s">
        <v>26</v>
      </c>
      <c r="J5113" s="1" t="s">
        <v>42</v>
      </c>
      <c r="K5113" s="6">
        <v>7911.9</v>
      </c>
      <c r="L5113" s="6">
        <v>791.19</v>
      </c>
      <c r="M5113" s="1">
        <v>10</v>
      </c>
      <c r="N5113" s="8">
        <v>45506</v>
      </c>
      <c r="O5113" s="4" t="str">
        <f t="shared" si="238"/>
        <v>August 2024</v>
      </c>
      <c r="P5113" s="1" t="s">
        <v>32</v>
      </c>
      <c r="Q5113" s="1" t="s">
        <v>37</v>
      </c>
      <c r="R5113" s="6">
        <v>11.05</v>
      </c>
      <c r="S5113" s="6">
        <f t="shared" si="239"/>
        <v>7922.95</v>
      </c>
    </row>
    <row r="5114" spans="1:19" x14ac:dyDescent="0.35">
      <c r="A5114" s="1">
        <v>7078</v>
      </c>
      <c r="B5114" s="1">
        <v>48</v>
      </c>
      <c r="C5114" s="1" t="str">
        <f t="shared" si="237"/>
        <v>Middle-Aged</v>
      </c>
      <c r="D5114" s="1" t="s">
        <v>38</v>
      </c>
      <c r="E5114" s="1" t="s">
        <v>17</v>
      </c>
      <c r="F5114" s="1" t="s">
        <v>24</v>
      </c>
      <c r="G5114" s="1" t="s">
        <v>25</v>
      </c>
      <c r="H5114" s="1">
        <v>3</v>
      </c>
      <c r="I5114" s="1" t="s">
        <v>26</v>
      </c>
      <c r="J5114" s="1" t="s">
        <v>21</v>
      </c>
      <c r="K5114" s="6">
        <v>1729.21</v>
      </c>
      <c r="L5114" s="6">
        <v>247.03</v>
      </c>
      <c r="M5114" s="1">
        <v>7</v>
      </c>
      <c r="N5114" s="8">
        <v>45506</v>
      </c>
      <c r="O5114" s="4" t="str">
        <f t="shared" si="238"/>
        <v>August 2024</v>
      </c>
      <c r="P5114" s="1" t="s">
        <v>22</v>
      </c>
      <c r="Q5114" s="1"/>
      <c r="R5114" s="6">
        <v>0</v>
      </c>
      <c r="S5114" s="6">
        <f t="shared" si="239"/>
        <v>1729.21</v>
      </c>
    </row>
    <row r="5115" spans="1:19" x14ac:dyDescent="0.35">
      <c r="A5115" s="1">
        <v>18891</v>
      </c>
      <c r="B5115" s="1">
        <v>48</v>
      </c>
      <c r="C5115" s="1" t="str">
        <f t="shared" si="237"/>
        <v>Middle-Aged</v>
      </c>
      <c r="D5115" s="1" t="s">
        <v>16</v>
      </c>
      <c r="E5115" s="1" t="s">
        <v>33</v>
      </c>
      <c r="F5115" s="1" t="s">
        <v>18</v>
      </c>
      <c r="G5115" s="1" t="s">
        <v>81</v>
      </c>
      <c r="H5115" s="1">
        <v>2</v>
      </c>
      <c r="I5115" s="1" t="s">
        <v>26</v>
      </c>
      <c r="J5115" s="1" t="s">
        <v>83</v>
      </c>
      <c r="K5115" s="6">
        <v>1139.68</v>
      </c>
      <c r="L5115" s="6">
        <v>1139.68</v>
      </c>
      <c r="M5115" s="1">
        <v>1</v>
      </c>
      <c r="N5115" s="8">
        <v>45506</v>
      </c>
      <c r="O5115" s="4" t="str">
        <f t="shared" si="238"/>
        <v>August 2024</v>
      </c>
      <c r="P5115" s="1" t="s">
        <v>22</v>
      </c>
      <c r="Q5115" s="1" t="s">
        <v>52</v>
      </c>
      <c r="R5115" s="6">
        <v>48.07</v>
      </c>
      <c r="S5115" s="6">
        <f t="shared" si="239"/>
        <v>1187.75</v>
      </c>
    </row>
    <row r="5116" spans="1:19" x14ac:dyDescent="0.35">
      <c r="A5116" s="1">
        <v>18889</v>
      </c>
      <c r="B5116" s="1">
        <v>50</v>
      </c>
      <c r="C5116" s="1" t="str">
        <f t="shared" si="237"/>
        <v>Middle-Aged</v>
      </c>
      <c r="D5116" s="1" t="s">
        <v>16</v>
      </c>
      <c r="E5116" s="1" t="s">
        <v>17</v>
      </c>
      <c r="F5116" s="1" t="s">
        <v>18</v>
      </c>
      <c r="G5116" s="1" t="s">
        <v>81</v>
      </c>
      <c r="H5116" s="1">
        <v>5</v>
      </c>
      <c r="I5116" s="1" t="s">
        <v>20</v>
      </c>
      <c r="J5116" s="1" t="s">
        <v>83</v>
      </c>
      <c r="K5116" s="6">
        <v>3419.04</v>
      </c>
      <c r="L5116" s="6">
        <v>1139.68</v>
      </c>
      <c r="M5116" s="1">
        <v>3</v>
      </c>
      <c r="N5116" s="8">
        <v>45506</v>
      </c>
      <c r="O5116" s="4" t="str">
        <f t="shared" si="238"/>
        <v>August 2024</v>
      </c>
      <c r="P5116" s="1" t="s">
        <v>22</v>
      </c>
      <c r="Q5116" s="1" t="s">
        <v>105</v>
      </c>
      <c r="R5116" s="6">
        <v>100.74</v>
      </c>
      <c r="S5116" s="6">
        <f t="shared" si="239"/>
        <v>3519.7799999999997</v>
      </c>
    </row>
    <row r="5117" spans="1:19" x14ac:dyDescent="0.35">
      <c r="A5117" s="1">
        <v>16922</v>
      </c>
      <c r="B5117" s="1">
        <v>52</v>
      </c>
      <c r="C5117" s="1" t="str">
        <f t="shared" si="237"/>
        <v>Middle-Aged</v>
      </c>
      <c r="D5117" s="1" t="s">
        <v>38</v>
      </c>
      <c r="E5117" s="1" t="s">
        <v>33</v>
      </c>
      <c r="F5117" s="1" t="s">
        <v>40</v>
      </c>
      <c r="G5117" s="1" t="s">
        <v>88</v>
      </c>
      <c r="H5117" s="1">
        <v>1</v>
      </c>
      <c r="I5117" s="1" t="s">
        <v>26</v>
      </c>
      <c r="J5117" s="1" t="s">
        <v>83</v>
      </c>
      <c r="K5117" s="6">
        <v>3216.5</v>
      </c>
      <c r="L5117" s="6">
        <v>459.5</v>
      </c>
      <c r="M5117" s="1">
        <v>7</v>
      </c>
      <c r="N5117" s="8">
        <v>45506</v>
      </c>
      <c r="O5117" s="4" t="str">
        <f t="shared" si="238"/>
        <v>August 2024</v>
      </c>
      <c r="P5117" s="1" t="s">
        <v>79</v>
      </c>
      <c r="Q5117" s="1" t="s">
        <v>94</v>
      </c>
      <c r="R5117" s="6">
        <v>209.54</v>
      </c>
      <c r="S5117" s="6">
        <f t="shared" si="239"/>
        <v>3426.04</v>
      </c>
    </row>
    <row r="5118" spans="1:19" x14ac:dyDescent="0.35">
      <c r="A5118" s="1">
        <v>1553</v>
      </c>
      <c r="B5118" s="1">
        <v>54</v>
      </c>
      <c r="C5118" s="1" t="str">
        <f t="shared" si="237"/>
        <v>Middle-Aged</v>
      </c>
      <c r="D5118" s="1" t="s">
        <v>38</v>
      </c>
      <c r="E5118" s="1" t="s">
        <v>17</v>
      </c>
      <c r="F5118" s="1" t="s">
        <v>18</v>
      </c>
      <c r="G5118" s="1" t="s">
        <v>36</v>
      </c>
      <c r="H5118" s="1">
        <v>5</v>
      </c>
      <c r="I5118" s="1" t="s">
        <v>26</v>
      </c>
      <c r="J5118" s="1" t="s">
        <v>34</v>
      </c>
      <c r="K5118" s="6">
        <v>20.75</v>
      </c>
      <c r="L5118" s="6">
        <v>20.75</v>
      </c>
      <c r="M5118" s="1">
        <v>1</v>
      </c>
      <c r="N5118" s="8">
        <v>45506</v>
      </c>
      <c r="O5118" s="4" t="str">
        <f t="shared" si="238"/>
        <v>August 2024</v>
      </c>
      <c r="P5118" s="1" t="s">
        <v>28</v>
      </c>
      <c r="Q5118" s="1" t="s">
        <v>37</v>
      </c>
      <c r="R5118" s="6">
        <v>48.62</v>
      </c>
      <c r="S5118" s="6">
        <f t="shared" si="239"/>
        <v>69.37</v>
      </c>
    </row>
    <row r="5119" spans="1:19" x14ac:dyDescent="0.35">
      <c r="A5119" s="1">
        <v>19417</v>
      </c>
      <c r="B5119" s="1">
        <v>54</v>
      </c>
      <c r="C5119" s="1" t="str">
        <f t="shared" si="237"/>
        <v>Middle-Aged</v>
      </c>
      <c r="D5119" s="1" t="s">
        <v>38</v>
      </c>
      <c r="E5119" s="1" t="s">
        <v>17</v>
      </c>
      <c r="F5119" s="1" t="s">
        <v>77</v>
      </c>
      <c r="G5119" s="1" t="s">
        <v>86</v>
      </c>
      <c r="H5119" s="1">
        <v>5</v>
      </c>
      <c r="I5119" s="1" t="s">
        <v>26</v>
      </c>
      <c r="J5119" s="1" t="s">
        <v>21</v>
      </c>
      <c r="K5119" s="6">
        <v>2528.2600000000002</v>
      </c>
      <c r="L5119" s="6">
        <v>361.18</v>
      </c>
      <c r="M5119" s="1">
        <v>7</v>
      </c>
      <c r="N5119" s="8">
        <v>45506</v>
      </c>
      <c r="O5119" s="4" t="str">
        <f t="shared" si="238"/>
        <v>August 2024</v>
      </c>
      <c r="P5119" s="1" t="s">
        <v>79</v>
      </c>
      <c r="Q5119" s="1" t="s">
        <v>52</v>
      </c>
      <c r="R5119" s="6">
        <v>25.79</v>
      </c>
      <c r="S5119" s="6">
        <f t="shared" si="239"/>
        <v>2554.0500000000002</v>
      </c>
    </row>
    <row r="5120" spans="1:19" x14ac:dyDescent="0.35">
      <c r="A5120" s="1">
        <v>18092</v>
      </c>
      <c r="B5120" s="1">
        <v>55</v>
      </c>
      <c r="C5120" s="1" t="str">
        <f t="shared" si="237"/>
        <v>Middle-Aged</v>
      </c>
      <c r="D5120" s="1" t="s">
        <v>16</v>
      </c>
      <c r="E5120" s="1" t="s">
        <v>17</v>
      </c>
      <c r="F5120" s="1" t="s">
        <v>77</v>
      </c>
      <c r="G5120" s="1" t="s">
        <v>86</v>
      </c>
      <c r="H5120" s="1">
        <v>1</v>
      </c>
      <c r="I5120" s="1" t="s">
        <v>20</v>
      </c>
      <c r="J5120" s="1" t="s">
        <v>93</v>
      </c>
      <c r="K5120" s="6">
        <v>3250.62</v>
      </c>
      <c r="L5120" s="6">
        <v>361.18</v>
      </c>
      <c r="M5120" s="1">
        <v>9</v>
      </c>
      <c r="N5120" s="8">
        <v>45506</v>
      </c>
      <c r="O5120" s="4" t="str">
        <f t="shared" si="238"/>
        <v>August 2024</v>
      </c>
      <c r="P5120" s="1" t="s">
        <v>79</v>
      </c>
      <c r="Q5120" s="1"/>
      <c r="R5120" s="6">
        <v>0</v>
      </c>
      <c r="S5120" s="6">
        <f t="shared" si="239"/>
        <v>3250.62</v>
      </c>
    </row>
    <row r="5121" spans="1:19" x14ac:dyDescent="0.35">
      <c r="A5121" s="1">
        <v>9764</v>
      </c>
      <c r="B5121" s="1">
        <v>58</v>
      </c>
      <c r="C5121" s="1" t="str">
        <f t="shared" si="237"/>
        <v>Old</v>
      </c>
      <c r="D5121" s="1" t="s">
        <v>38</v>
      </c>
      <c r="E5121" s="1" t="s">
        <v>33</v>
      </c>
      <c r="F5121" s="1" t="s">
        <v>18</v>
      </c>
      <c r="G5121" s="1" t="s">
        <v>36</v>
      </c>
      <c r="H5121" s="1">
        <v>5</v>
      </c>
      <c r="I5121" s="1" t="s">
        <v>20</v>
      </c>
      <c r="J5121" s="1" t="s">
        <v>34</v>
      </c>
      <c r="K5121" s="6">
        <v>124.5</v>
      </c>
      <c r="L5121" s="6">
        <v>20.75</v>
      </c>
      <c r="M5121" s="1">
        <v>6</v>
      </c>
      <c r="N5121" s="8">
        <v>45506</v>
      </c>
      <c r="O5121" s="4" t="str">
        <f t="shared" si="238"/>
        <v>August 2024</v>
      </c>
      <c r="P5121" s="1" t="s">
        <v>28</v>
      </c>
      <c r="Q5121" s="1" t="s">
        <v>37</v>
      </c>
      <c r="R5121" s="6">
        <v>17.02</v>
      </c>
      <c r="S5121" s="6">
        <f t="shared" si="239"/>
        <v>141.52000000000001</v>
      </c>
    </row>
    <row r="5122" spans="1:19" x14ac:dyDescent="0.35">
      <c r="A5122" s="1">
        <v>18284</v>
      </c>
      <c r="B5122" s="1">
        <v>63</v>
      </c>
      <c r="C5122" s="1" t="str">
        <f t="shared" ref="C5122:C5185" si="240">IF(B5122&lt;=35,"Young",IF(B5122&lt;=55,"Middle-Aged","Old"))</f>
        <v>Old</v>
      </c>
      <c r="D5122" s="1" t="s">
        <v>16</v>
      </c>
      <c r="E5122" s="1" t="s">
        <v>17</v>
      </c>
      <c r="F5122" s="1" t="s">
        <v>30</v>
      </c>
      <c r="G5122" s="1" t="s">
        <v>78</v>
      </c>
      <c r="H5122" s="1">
        <v>1</v>
      </c>
      <c r="I5122" s="1" t="s">
        <v>26</v>
      </c>
      <c r="J5122" s="1" t="s">
        <v>21</v>
      </c>
      <c r="K5122" s="6">
        <v>5394.56</v>
      </c>
      <c r="L5122" s="6">
        <v>674.32</v>
      </c>
      <c r="M5122" s="1">
        <v>8</v>
      </c>
      <c r="N5122" s="8">
        <v>45506</v>
      </c>
      <c r="O5122" s="4" t="str">
        <f t="shared" ref="O5122:O5185" si="241">TEXT(N5122,"mmmm yyyy")</f>
        <v>August 2024</v>
      </c>
      <c r="P5122" s="1" t="s">
        <v>22</v>
      </c>
      <c r="Q5122" s="1" t="s">
        <v>110</v>
      </c>
      <c r="R5122" s="6">
        <v>140.57</v>
      </c>
      <c r="S5122" s="6">
        <f t="shared" ref="S5122:S5185" si="242">K5122+R5122</f>
        <v>5535.13</v>
      </c>
    </row>
    <row r="5123" spans="1:19" x14ac:dyDescent="0.35">
      <c r="A5123" s="1">
        <v>3691</v>
      </c>
      <c r="B5123" s="1">
        <v>65</v>
      </c>
      <c r="C5123" s="1" t="str">
        <f t="shared" si="240"/>
        <v>Old</v>
      </c>
      <c r="D5123" s="1" t="s">
        <v>38</v>
      </c>
      <c r="E5123" s="1" t="s">
        <v>17</v>
      </c>
      <c r="F5123" s="1" t="s">
        <v>40</v>
      </c>
      <c r="G5123" s="1" t="s">
        <v>41</v>
      </c>
      <c r="H5123" s="1">
        <v>3</v>
      </c>
      <c r="I5123" s="1" t="s">
        <v>26</v>
      </c>
      <c r="J5123" s="1" t="s">
        <v>21</v>
      </c>
      <c r="K5123" s="6">
        <v>6758.64</v>
      </c>
      <c r="L5123" s="6">
        <v>844.83</v>
      </c>
      <c r="M5123" s="1">
        <v>8</v>
      </c>
      <c r="N5123" s="8">
        <v>45506</v>
      </c>
      <c r="O5123" s="4" t="str">
        <f t="shared" si="241"/>
        <v>August 2024</v>
      </c>
      <c r="P5123" s="1" t="s">
        <v>32</v>
      </c>
      <c r="Q5123" s="1" t="s">
        <v>48</v>
      </c>
      <c r="R5123" s="6">
        <v>43.81</v>
      </c>
      <c r="S5123" s="6">
        <f t="shared" si="242"/>
        <v>6802.4500000000007</v>
      </c>
    </row>
    <row r="5124" spans="1:19" x14ac:dyDescent="0.35">
      <c r="A5124" s="1">
        <v>14026</v>
      </c>
      <c r="B5124" s="1">
        <v>65</v>
      </c>
      <c r="C5124" s="1" t="str">
        <f t="shared" si="240"/>
        <v>Old</v>
      </c>
      <c r="D5124" s="1" t="s">
        <v>16</v>
      </c>
      <c r="E5124" s="1" t="s">
        <v>17</v>
      </c>
      <c r="F5124" s="1" t="s">
        <v>77</v>
      </c>
      <c r="G5124" s="1" t="s">
        <v>86</v>
      </c>
      <c r="H5124" s="1">
        <v>4</v>
      </c>
      <c r="I5124" s="1" t="s">
        <v>20</v>
      </c>
      <c r="J5124" s="1" t="s">
        <v>21</v>
      </c>
      <c r="K5124" s="6">
        <v>2889.44</v>
      </c>
      <c r="L5124" s="6">
        <v>361.18</v>
      </c>
      <c r="M5124" s="1">
        <v>8</v>
      </c>
      <c r="N5124" s="8">
        <v>45506</v>
      </c>
      <c r="O5124" s="4" t="str">
        <f t="shared" si="241"/>
        <v>August 2024</v>
      </c>
      <c r="P5124" s="1" t="s">
        <v>79</v>
      </c>
      <c r="Q5124" s="1" t="s">
        <v>52</v>
      </c>
      <c r="R5124" s="6">
        <v>88.72</v>
      </c>
      <c r="S5124" s="6">
        <f t="shared" si="242"/>
        <v>2978.16</v>
      </c>
    </row>
    <row r="5125" spans="1:19" x14ac:dyDescent="0.35">
      <c r="A5125" s="1">
        <v>13238</v>
      </c>
      <c r="B5125" s="1">
        <v>66</v>
      </c>
      <c r="C5125" s="1" t="str">
        <f t="shared" si="240"/>
        <v>Old</v>
      </c>
      <c r="D5125" s="1" t="s">
        <v>38</v>
      </c>
      <c r="E5125" s="1" t="s">
        <v>17</v>
      </c>
      <c r="F5125" s="1" t="s">
        <v>24</v>
      </c>
      <c r="G5125" s="1" t="s">
        <v>85</v>
      </c>
      <c r="H5125" s="1">
        <v>1</v>
      </c>
      <c r="I5125" s="1" t="s">
        <v>26</v>
      </c>
      <c r="J5125" s="1" t="s">
        <v>93</v>
      </c>
      <c r="K5125" s="6">
        <v>786.41</v>
      </c>
      <c r="L5125" s="6">
        <v>786.41</v>
      </c>
      <c r="M5125" s="1">
        <v>1</v>
      </c>
      <c r="N5125" s="8">
        <v>45506</v>
      </c>
      <c r="O5125" s="4" t="str">
        <f t="shared" si="241"/>
        <v>August 2024</v>
      </c>
      <c r="P5125" s="1" t="s">
        <v>22</v>
      </c>
      <c r="Q5125" s="1"/>
      <c r="R5125" s="6">
        <v>0</v>
      </c>
      <c r="S5125" s="6">
        <f t="shared" si="242"/>
        <v>786.41</v>
      </c>
    </row>
    <row r="5126" spans="1:19" x14ac:dyDescent="0.35">
      <c r="A5126" s="1">
        <v>1579</v>
      </c>
      <c r="B5126" s="1">
        <v>67</v>
      </c>
      <c r="C5126" s="1" t="str">
        <f t="shared" si="240"/>
        <v>Old</v>
      </c>
      <c r="D5126" s="1" t="s">
        <v>16</v>
      </c>
      <c r="E5126" s="1" t="s">
        <v>33</v>
      </c>
      <c r="F5126" s="1" t="s">
        <v>24</v>
      </c>
      <c r="G5126" s="1" t="s">
        <v>25</v>
      </c>
      <c r="H5126" s="1">
        <v>3</v>
      </c>
      <c r="I5126" s="1" t="s">
        <v>26</v>
      </c>
      <c r="J5126" s="1" t="s">
        <v>34</v>
      </c>
      <c r="K5126" s="6">
        <v>988.12</v>
      </c>
      <c r="L5126" s="6">
        <v>247.03</v>
      </c>
      <c r="M5126" s="1">
        <v>4</v>
      </c>
      <c r="N5126" s="8">
        <v>45506</v>
      </c>
      <c r="O5126" s="4" t="str">
        <f t="shared" si="241"/>
        <v>August 2024</v>
      </c>
      <c r="P5126" s="1" t="s">
        <v>28</v>
      </c>
      <c r="Q5126" s="1"/>
      <c r="R5126" s="6">
        <v>0</v>
      </c>
      <c r="S5126" s="6">
        <f t="shared" si="242"/>
        <v>988.12</v>
      </c>
    </row>
    <row r="5127" spans="1:19" x14ac:dyDescent="0.35">
      <c r="A5127" s="1">
        <v>13141</v>
      </c>
      <c r="B5127" s="1">
        <v>67</v>
      </c>
      <c r="C5127" s="1" t="str">
        <f t="shared" si="240"/>
        <v>Old</v>
      </c>
      <c r="D5127" s="1" t="s">
        <v>38</v>
      </c>
      <c r="E5127" s="1" t="s">
        <v>17</v>
      </c>
      <c r="F5127" s="1" t="s">
        <v>30</v>
      </c>
      <c r="G5127" s="1" t="s">
        <v>78</v>
      </c>
      <c r="H5127" s="1">
        <v>5</v>
      </c>
      <c r="I5127" s="1" t="s">
        <v>26</v>
      </c>
      <c r="J5127" s="1" t="s">
        <v>93</v>
      </c>
      <c r="K5127" s="6">
        <v>674.32</v>
      </c>
      <c r="L5127" s="6">
        <v>674.32</v>
      </c>
      <c r="M5127" s="1">
        <v>1</v>
      </c>
      <c r="N5127" s="8">
        <v>45506</v>
      </c>
      <c r="O5127" s="4" t="str">
        <f t="shared" si="241"/>
        <v>August 2024</v>
      </c>
      <c r="P5127" s="1" t="s">
        <v>79</v>
      </c>
      <c r="Q5127" s="1"/>
      <c r="R5127" s="6">
        <v>0</v>
      </c>
      <c r="S5127" s="6">
        <f t="shared" si="242"/>
        <v>674.32</v>
      </c>
    </row>
    <row r="5128" spans="1:19" x14ac:dyDescent="0.35">
      <c r="A5128" s="1">
        <v>17176</v>
      </c>
      <c r="B5128" s="1">
        <v>67</v>
      </c>
      <c r="C5128" s="1" t="str">
        <f t="shared" si="240"/>
        <v>Old</v>
      </c>
      <c r="D5128" s="1" t="s">
        <v>38</v>
      </c>
      <c r="E5128" s="1" t="s">
        <v>33</v>
      </c>
      <c r="F5128" s="1" t="s">
        <v>77</v>
      </c>
      <c r="G5128" s="1" t="s">
        <v>86</v>
      </c>
      <c r="H5128" s="1">
        <v>5</v>
      </c>
      <c r="I5128" s="1" t="s">
        <v>20</v>
      </c>
      <c r="J5128" s="1" t="s">
        <v>21</v>
      </c>
      <c r="K5128" s="6">
        <v>3611.8</v>
      </c>
      <c r="L5128" s="6">
        <v>361.18</v>
      </c>
      <c r="M5128" s="1">
        <v>10</v>
      </c>
      <c r="N5128" s="8">
        <v>45506</v>
      </c>
      <c r="O5128" s="4" t="str">
        <f t="shared" si="241"/>
        <v>August 2024</v>
      </c>
      <c r="P5128" s="1" t="s">
        <v>79</v>
      </c>
      <c r="Q5128" s="1" t="s">
        <v>101</v>
      </c>
      <c r="R5128" s="6">
        <v>164.39</v>
      </c>
      <c r="S5128" s="6">
        <f t="shared" si="242"/>
        <v>3776.19</v>
      </c>
    </row>
    <row r="5129" spans="1:19" x14ac:dyDescent="0.35">
      <c r="A5129" s="1">
        <v>18301</v>
      </c>
      <c r="B5129" s="1">
        <v>67</v>
      </c>
      <c r="C5129" s="1" t="str">
        <f t="shared" si="240"/>
        <v>Old</v>
      </c>
      <c r="D5129" s="1" t="s">
        <v>16</v>
      </c>
      <c r="E5129" s="1" t="s">
        <v>17</v>
      </c>
      <c r="F5129" s="1" t="s">
        <v>30</v>
      </c>
      <c r="G5129" s="1" t="s">
        <v>78</v>
      </c>
      <c r="H5129" s="1">
        <v>3</v>
      </c>
      <c r="I5129" s="1" t="s">
        <v>26</v>
      </c>
      <c r="J5129" s="1" t="s">
        <v>93</v>
      </c>
      <c r="K5129" s="6">
        <v>2697.28</v>
      </c>
      <c r="L5129" s="6">
        <v>674.32</v>
      </c>
      <c r="M5129" s="1">
        <v>4</v>
      </c>
      <c r="N5129" s="8">
        <v>45506</v>
      </c>
      <c r="O5129" s="4" t="str">
        <f t="shared" si="241"/>
        <v>August 2024</v>
      </c>
      <c r="P5129" s="1" t="s">
        <v>79</v>
      </c>
      <c r="Q5129" s="1"/>
      <c r="R5129" s="6">
        <v>0</v>
      </c>
      <c r="S5129" s="6">
        <f t="shared" si="242"/>
        <v>2697.28</v>
      </c>
    </row>
    <row r="5130" spans="1:19" x14ac:dyDescent="0.35">
      <c r="A5130" s="1">
        <v>11687</v>
      </c>
      <c r="B5130" s="1">
        <v>68</v>
      </c>
      <c r="C5130" s="1" t="str">
        <f t="shared" si="240"/>
        <v>Old</v>
      </c>
      <c r="D5130" s="1" t="s">
        <v>16</v>
      </c>
      <c r="E5130" s="1" t="s">
        <v>33</v>
      </c>
      <c r="F5130" s="1" t="s">
        <v>77</v>
      </c>
      <c r="G5130" s="1" t="s">
        <v>86</v>
      </c>
      <c r="H5130" s="1">
        <v>2</v>
      </c>
      <c r="I5130" s="1" t="s">
        <v>20</v>
      </c>
      <c r="J5130" s="1" t="s">
        <v>21</v>
      </c>
      <c r="K5130" s="6">
        <v>3250.62</v>
      </c>
      <c r="L5130" s="6">
        <v>361.18</v>
      </c>
      <c r="M5130" s="1">
        <v>9</v>
      </c>
      <c r="N5130" s="8">
        <v>45506</v>
      </c>
      <c r="O5130" s="4" t="str">
        <f t="shared" si="241"/>
        <v>August 2024</v>
      </c>
      <c r="P5130" s="1" t="s">
        <v>79</v>
      </c>
      <c r="Q5130" s="1"/>
      <c r="R5130" s="6">
        <v>0</v>
      </c>
      <c r="S5130" s="6">
        <f t="shared" si="242"/>
        <v>3250.62</v>
      </c>
    </row>
    <row r="5131" spans="1:19" x14ac:dyDescent="0.35">
      <c r="A5131" s="1">
        <v>7975</v>
      </c>
      <c r="B5131" s="1">
        <v>70</v>
      </c>
      <c r="C5131" s="1" t="str">
        <f t="shared" si="240"/>
        <v>Old</v>
      </c>
      <c r="D5131" s="1" t="s">
        <v>38</v>
      </c>
      <c r="E5131" s="1" t="s">
        <v>33</v>
      </c>
      <c r="F5131" s="1" t="s">
        <v>18</v>
      </c>
      <c r="G5131" s="1" t="s">
        <v>36</v>
      </c>
      <c r="H5131" s="1">
        <v>5</v>
      </c>
      <c r="I5131" s="1" t="s">
        <v>20</v>
      </c>
      <c r="J5131" s="1" t="s">
        <v>27</v>
      </c>
      <c r="K5131" s="6">
        <v>207.5</v>
      </c>
      <c r="L5131" s="6">
        <v>20.75</v>
      </c>
      <c r="M5131" s="1">
        <v>10</v>
      </c>
      <c r="N5131" s="8">
        <v>45506</v>
      </c>
      <c r="O5131" s="4" t="str">
        <f t="shared" si="241"/>
        <v>August 2024</v>
      </c>
      <c r="P5131" s="1" t="s">
        <v>28</v>
      </c>
      <c r="Q5131" s="1" t="s">
        <v>37</v>
      </c>
      <c r="R5131" s="6">
        <v>9.91</v>
      </c>
      <c r="S5131" s="6">
        <f t="shared" si="242"/>
        <v>217.41</v>
      </c>
    </row>
    <row r="5132" spans="1:19" x14ac:dyDescent="0.35">
      <c r="A5132" s="1">
        <v>14330</v>
      </c>
      <c r="B5132" s="1">
        <v>70</v>
      </c>
      <c r="C5132" s="1" t="str">
        <f t="shared" si="240"/>
        <v>Old</v>
      </c>
      <c r="D5132" s="1" t="s">
        <v>38</v>
      </c>
      <c r="E5132" s="1" t="s">
        <v>33</v>
      </c>
      <c r="F5132" s="1" t="s">
        <v>77</v>
      </c>
      <c r="G5132" s="1" t="s">
        <v>86</v>
      </c>
      <c r="H5132" s="1">
        <v>1</v>
      </c>
      <c r="I5132" s="1" t="s">
        <v>26</v>
      </c>
      <c r="J5132" s="1" t="s">
        <v>93</v>
      </c>
      <c r="K5132" s="6">
        <v>2528.2600000000002</v>
      </c>
      <c r="L5132" s="6">
        <v>361.18</v>
      </c>
      <c r="M5132" s="1">
        <v>7</v>
      </c>
      <c r="N5132" s="8">
        <v>45506</v>
      </c>
      <c r="O5132" s="4" t="str">
        <f t="shared" si="241"/>
        <v>August 2024</v>
      </c>
      <c r="P5132" s="1" t="s">
        <v>84</v>
      </c>
      <c r="Q5132" s="1" t="s">
        <v>37</v>
      </c>
      <c r="R5132" s="6">
        <v>17.86</v>
      </c>
      <c r="S5132" s="6">
        <f t="shared" si="242"/>
        <v>2546.1200000000003</v>
      </c>
    </row>
    <row r="5133" spans="1:19" x14ac:dyDescent="0.35">
      <c r="A5133" s="1">
        <v>17829</v>
      </c>
      <c r="B5133" s="1">
        <v>74</v>
      </c>
      <c r="C5133" s="1" t="str">
        <f t="shared" si="240"/>
        <v>Old</v>
      </c>
      <c r="D5133" s="1" t="s">
        <v>38</v>
      </c>
      <c r="E5133" s="1" t="s">
        <v>33</v>
      </c>
      <c r="F5133" s="1" t="s">
        <v>30</v>
      </c>
      <c r="G5133" s="1" t="s">
        <v>78</v>
      </c>
      <c r="H5133" s="1">
        <v>5</v>
      </c>
      <c r="I5133" s="1" t="s">
        <v>20</v>
      </c>
      <c r="J5133" s="1" t="s">
        <v>93</v>
      </c>
      <c r="K5133" s="6">
        <v>2022.96</v>
      </c>
      <c r="L5133" s="6">
        <v>674.32</v>
      </c>
      <c r="M5133" s="1">
        <v>3</v>
      </c>
      <c r="N5133" s="8">
        <v>45506</v>
      </c>
      <c r="O5133" s="4" t="str">
        <f t="shared" si="241"/>
        <v>August 2024</v>
      </c>
      <c r="P5133" s="1" t="s">
        <v>79</v>
      </c>
      <c r="Q5133" s="1" t="s">
        <v>120</v>
      </c>
      <c r="R5133" s="6">
        <v>124.73</v>
      </c>
      <c r="S5133" s="6">
        <f t="shared" si="242"/>
        <v>2147.69</v>
      </c>
    </row>
    <row r="5134" spans="1:19" x14ac:dyDescent="0.35">
      <c r="A5134" s="1">
        <v>2767</v>
      </c>
      <c r="B5134" s="1">
        <v>75</v>
      </c>
      <c r="C5134" s="1" t="str">
        <f t="shared" si="240"/>
        <v>Old</v>
      </c>
      <c r="D5134" s="1" t="s">
        <v>16</v>
      </c>
      <c r="E5134" s="1" t="s">
        <v>33</v>
      </c>
      <c r="F5134" s="1" t="s">
        <v>24</v>
      </c>
      <c r="G5134" s="1" t="s">
        <v>25</v>
      </c>
      <c r="H5134" s="1">
        <v>3</v>
      </c>
      <c r="I5134" s="1" t="s">
        <v>20</v>
      </c>
      <c r="J5134" s="1" t="s">
        <v>34</v>
      </c>
      <c r="K5134" s="6">
        <v>1482.18</v>
      </c>
      <c r="L5134" s="6">
        <v>247.03</v>
      </c>
      <c r="M5134" s="1">
        <v>6</v>
      </c>
      <c r="N5134" s="8">
        <v>45506</v>
      </c>
      <c r="O5134" s="4" t="str">
        <f t="shared" si="241"/>
        <v>August 2024</v>
      </c>
      <c r="P5134" s="1" t="s">
        <v>32</v>
      </c>
      <c r="Q5134" s="1" t="s">
        <v>65</v>
      </c>
      <c r="R5134" s="6">
        <v>86.99</v>
      </c>
      <c r="S5134" s="6">
        <f t="shared" si="242"/>
        <v>1569.17</v>
      </c>
    </row>
    <row r="5135" spans="1:19" x14ac:dyDescent="0.35">
      <c r="A5135" s="1">
        <v>18368</v>
      </c>
      <c r="B5135" s="1">
        <v>76</v>
      </c>
      <c r="C5135" s="1" t="str">
        <f t="shared" si="240"/>
        <v>Old</v>
      </c>
      <c r="D5135" s="1" t="s">
        <v>16</v>
      </c>
      <c r="E5135" s="1" t="s">
        <v>33</v>
      </c>
      <c r="F5135" s="1" t="s">
        <v>77</v>
      </c>
      <c r="G5135" s="1" t="s">
        <v>86</v>
      </c>
      <c r="H5135" s="1">
        <v>1</v>
      </c>
      <c r="I5135" s="1" t="s">
        <v>26</v>
      </c>
      <c r="J5135" s="1" t="s">
        <v>83</v>
      </c>
      <c r="K5135" s="6">
        <v>1083.54</v>
      </c>
      <c r="L5135" s="6">
        <v>361.18</v>
      </c>
      <c r="M5135" s="1">
        <v>3</v>
      </c>
      <c r="N5135" s="8">
        <v>45506</v>
      </c>
      <c r="O5135" s="4" t="str">
        <f t="shared" si="241"/>
        <v>August 2024</v>
      </c>
      <c r="P5135" s="1" t="s">
        <v>22</v>
      </c>
      <c r="Q5135" s="1" t="s">
        <v>104</v>
      </c>
      <c r="R5135" s="6">
        <v>260.60000000000002</v>
      </c>
      <c r="S5135" s="6">
        <f t="shared" si="242"/>
        <v>1344.1399999999999</v>
      </c>
    </row>
    <row r="5136" spans="1:19" x14ac:dyDescent="0.35">
      <c r="A5136" s="1">
        <v>13189</v>
      </c>
      <c r="B5136" s="1">
        <v>18</v>
      </c>
      <c r="C5136" s="1" t="str">
        <f t="shared" si="240"/>
        <v>Young</v>
      </c>
      <c r="D5136" s="1" t="s">
        <v>16</v>
      </c>
      <c r="E5136" s="1" t="s">
        <v>33</v>
      </c>
      <c r="F5136" s="1" t="s">
        <v>77</v>
      </c>
      <c r="G5136" s="1" t="s">
        <v>86</v>
      </c>
      <c r="H5136" s="1">
        <v>3</v>
      </c>
      <c r="I5136" s="1" t="s">
        <v>26</v>
      </c>
      <c r="J5136" s="1" t="s">
        <v>83</v>
      </c>
      <c r="K5136" s="6">
        <v>2167.08</v>
      </c>
      <c r="L5136" s="6">
        <v>361.18</v>
      </c>
      <c r="M5136" s="1">
        <v>6</v>
      </c>
      <c r="N5136" s="8">
        <v>45507</v>
      </c>
      <c r="O5136" s="4" t="str">
        <f t="shared" si="241"/>
        <v>August 2024</v>
      </c>
      <c r="P5136" s="1" t="s">
        <v>79</v>
      </c>
      <c r="Q5136" s="1"/>
      <c r="R5136" s="6">
        <v>0</v>
      </c>
      <c r="S5136" s="6">
        <f t="shared" si="242"/>
        <v>2167.08</v>
      </c>
    </row>
    <row r="5137" spans="1:19" x14ac:dyDescent="0.35">
      <c r="A5137" s="1">
        <v>5248</v>
      </c>
      <c r="B5137" s="1">
        <v>19</v>
      </c>
      <c r="C5137" s="1" t="str">
        <f t="shared" si="240"/>
        <v>Young</v>
      </c>
      <c r="D5137" s="1" t="s">
        <v>16</v>
      </c>
      <c r="E5137" s="1" t="s">
        <v>17</v>
      </c>
      <c r="F5137" s="1" t="s">
        <v>30</v>
      </c>
      <c r="G5137" s="1" t="s">
        <v>31</v>
      </c>
      <c r="H5137" s="1">
        <v>3</v>
      </c>
      <c r="I5137" s="1" t="s">
        <v>26</v>
      </c>
      <c r="J5137" s="1" t="s">
        <v>21</v>
      </c>
      <c r="K5137" s="6">
        <v>3247.72</v>
      </c>
      <c r="L5137" s="6">
        <v>463.96</v>
      </c>
      <c r="M5137" s="1">
        <v>7</v>
      </c>
      <c r="N5137" s="8">
        <v>45507</v>
      </c>
      <c r="O5137" s="4" t="str">
        <f t="shared" si="241"/>
        <v>August 2024</v>
      </c>
      <c r="P5137" s="1" t="s">
        <v>32</v>
      </c>
      <c r="Q5137" s="1"/>
      <c r="R5137" s="6">
        <v>0</v>
      </c>
      <c r="S5137" s="6">
        <f t="shared" si="242"/>
        <v>3247.72</v>
      </c>
    </row>
    <row r="5138" spans="1:19" x14ac:dyDescent="0.35">
      <c r="A5138" s="1">
        <v>1277</v>
      </c>
      <c r="B5138" s="1">
        <v>20</v>
      </c>
      <c r="C5138" s="1" t="str">
        <f t="shared" si="240"/>
        <v>Young</v>
      </c>
      <c r="D5138" s="1" t="s">
        <v>38</v>
      </c>
      <c r="E5138" s="1" t="s">
        <v>17</v>
      </c>
      <c r="F5138" s="1" t="s">
        <v>40</v>
      </c>
      <c r="G5138" s="1" t="s">
        <v>41</v>
      </c>
      <c r="H5138" s="1">
        <v>3</v>
      </c>
      <c r="I5138" s="1" t="s">
        <v>20</v>
      </c>
      <c r="J5138" s="1" t="s">
        <v>42</v>
      </c>
      <c r="K5138" s="6">
        <v>3379.32</v>
      </c>
      <c r="L5138" s="6">
        <v>844.83</v>
      </c>
      <c r="M5138" s="1">
        <v>4</v>
      </c>
      <c r="N5138" s="8">
        <v>45507</v>
      </c>
      <c r="O5138" s="4" t="str">
        <f t="shared" si="241"/>
        <v>August 2024</v>
      </c>
      <c r="P5138" s="1" t="s">
        <v>32</v>
      </c>
      <c r="Q5138" s="1" t="s">
        <v>71</v>
      </c>
      <c r="R5138" s="6">
        <v>84.33</v>
      </c>
      <c r="S5138" s="6">
        <f t="shared" si="242"/>
        <v>3463.65</v>
      </c>
    </row>
    <row r="5139" spans="1:19" x14ac:dyDescent="0.35">
      <c r="A5139" s="1">
        <v>6157</v>
      </c>
      <c r="B5139" s="1">
        <v>20</v>
      </c>
      <c r="C5139" s="1" t="str">
        <f t="shared" si="240"/>
        <v>Young</v>
      </c>
      <c r="D5139" s="1" t="s">
        <v>16</v>
      </c>
      <c r="E5139" s="1" t="s">
        <v>17</v>
      </c>
      <c r="F5139" s="1" t="s">
        <v>18</v>
      </c>
      <c r="G5139" s="1" t="s">
        <v>36</v>
      </c>
      <c r="H5139" s="1">
        <v>5</v>
      </c>
      <c r="I5139" s="1" t="s">
        <v>20</v>
      </c>
      <c r="J5139" s="1" t="s">
        <v>21</v>
      </c>
      <c r="K5139" s="6">
        <v>20.75</v>
      </c>
      <c r="L5139" s="6">
        <v>20.75</v>
      </c>
      <c r="M5139" s="1">
        <v>1</v>
      </c>
      <c r="N5139" s="8">
        <v>45507</v>
      </c>
      <c r="O5139" s="4" t="str">
        <f t="shared" si="241"/>
        <v>August 2024</v>
      </c>
      <c r="P5139" s="1" t="s">
        <v>22</v>
      </c>
      <c r="Q5139" s="1"/>
      <c r="R5139" s="6">
        <v>0</v>
      </c>
      <c r="S5139" s="6">
        <f t="shared" si="242"/>
        <v>20.75</v>
      </c>
    </row>
    <row r="5140" spans="1:19" x14ac:dyDescent="0.35">
      <c r="A5140" s="1">
        <v>17762</v>
      </c>
      <c r="B5140" s="1">
        <v>20</v>
      </c>
      <c r="C5140" s="1" t="str">
        <f t="shared" si="240"/>
        <v>Young</v>
      </c>
      <c r="D5140" s="1" t="s">
        <v>38</v>
      </c>
      <c r="E5140" s="1" t="s">
        <v>17</v>
      </c>
      <c r="F5140" s="1" t="s">
        <v>18</v>
      </c>
      <c r="G5140" s="1" t="s">
        <v>81</v>
      </c>
      <c r="H5140" s="1">
        <v>4</v>
      </c>
      <c r="I5140" s="1" t="s">
        <v>26</v>
      </c>
      <c r="J5140" s="1" t="s">
        <v>83</v>
      </c>
      <c r="K5140" s="6">
        <v>10257.120000000001</v>
      </c>
      <c r="L5140" s="6">
        <v>1139.68</v>
      </c>
      <c r="M5140" s="1">
        <v>9</v>
      </c>
      <c r="N5140" s="8">
        <v>45507</v>
      </c>
      <c r="O5140" s="4" t="str">
        <f t="shared" si="241"/>
        <v>August 2024</v>
      </c>
      <c r="P5140" s="1" t="s">
        <v>79</v>
      </c>
      <c r="Q5140" s="1"/>
      <c r="R5140" s="6">
        <v>0</v>
      </c>
      <c r="S5140" s="6">
        <f t="shared" si="242"/>
        <v>10257.120000000001</v>
      </c>
    </row>
    <row r="5141" spans="1:19" x14ac:dyDescent="0.35">
      <c r="A5141" s="1">
        <v>1524</v>
      </c>
      <c r="B5141" s="1">
        <v>22</v>
      </c>
      <c r="C5141" s="1" t="str">
        <f t="shared" si="240"/>
        <v>Young</v>
      </c>
      <c r="D5141" s="1" t="s">
        <v>38</v>
      </c>
      <c r="E5141" s="1" t="s">
        <v>17</v>
      </c>
      <c r="F5141" s="1" t="s">
        <v>24</v>
      </c>
      <c r="G5141" s="1" t="s">
        <v>25</v>
      </c>
      <c r="H5141" s="1">
        <v>3</v>
      </c>
      <c r="I5141" s="1" t="s">
        <v>26</v>
      </c>
      <c r="J5141" s="1" t="s">
        <v>42</v>
      </c>
      <c r="K5141" s="6">
        <v>2470.3000000000002</v>
      </c>
      <c r="L5141" s="6">
        <v>247.03</v>
      </c>
      <c r="M5141" s="1">
        <v>10</v>
      </c>
      <c r="N5141" s="8">
        <v>45507</v>
      </c>
      <c r="O5141" s="4" t="str">
        <f t="shared" si="241"/>
        <v>August 2024</v>
      </c>
      <c r="P5141" s="1" t="s">
        <v>28</v>
      </c>
      <c r="Q5141" s="1" t="s">
        <v>51</v>
      </c>
      <c r="R5141" s="6">
        <v>80.38</v>
      </c>
      <c r="S5141" s="6">
        <f t="shared" si="242"/>
        <v>2550.6800000000003</v>
      </c>
    </row>
    <row r="5142" spans="1:19" x14ac:dyDescent="0.35">
      <c r="A5142" s="1">
        <v>6247</v>
      </c>
      <c r="B5142" s="1">
        <v>22</v>
      </c>
      <c r="C5142" s="1" t="str">
        <f t="shared" si="240"/>
        <v>Young</v>
      </c>
      <c r="D5142" s="1" t="s">
        <v>16</v>
      </c>
      <c r="E5142" s="1" t="s">
        <v>17</v>
      </c>
      <c r="F5142" s="1" t="s">
        <v>40</v>
      </c>
      <c r="G5142" s="1" t="s">
        <v>41</v>
      </c>
      <c r="H5142" s="1">
        <v>3</v>
      </c>
      <c r="I5142" s="1" t="s">
        <v>26</v>
      </c>
      <c r="J5142" s="1" t="s">
        <v>42</v>
      </c>
      <c r="K5142" s="6">
        <v>844.83</v>
      </c>
      <c r="L5142" s="6">
        <v>844.83</v>
      </c>
      <c r="M5142" s="1">
        <v>1</v>
      </c>
      <c r="N5142" s="8">
        <v>45507</v>
      </c>
      <c r="O5142" s="4" t="str">
        <f t="shared" si="241"/>
        <v>August 2024</v>
      </c>
      <c r="P5142" s="1" t="s">
        <v>22</v>
      </c>
      <c r="Q5142" s="1" t="s">
        <v>63</v>
      </c>
      <c r="R5142" s="6">
        <v>76.510000000000005</v>
      </c>
      <c r="S5142" s="6">
        <f t="shared" si="242"/>
        <v>921.34</v>
      </c>
    </row>
    <row r="5143" spans="1:19" x14ac:dyDescent="0.35">
      <c r="A5143" s="1">
        <v>17373</v>
      </c>
      <c r="B5143" s="1">
        <v>22</v>
      </c>
      <c r="C5143" s="1" t="str">
        <f t="shared" si="240"/>
        <v>Young</v>
      </c>
      <c r="D5143" s="1" t="s">
        <v>16</v>
      </c>
      <c r="E5143" s="1" t="s">
        <v>17</v>
      </c>
      <c r="F5143" s="1" t="s">
        <v>24</v>
      </c>
      <c r="G5143" s="1" t="s">
        <v>85</v>
      </c>
      <c r="H5143" s="1">
        <v>3</v>
      </c>
      <c r="I5143" s="1" t="s">
        <v>26</v>
      </c>
      <c r="J5143" s="1" t="s">
        <v>83</v>
      </c>
      <c r="K5143" s="6">
        <v>3932.05</v>
      </c>
      <c r="L5143" s="6">
        <v>786.41</v>
      </c>
      <c r="M5143" s="1">
        <v>5</v>
      </c>
      <c r="N5143" s="8">
        <v>45507</v>
      </c>
      <c r="O5143" s="4" t="str">
        <f t="shared" si="241"/>
        <v>August 2024</v>
      </c>
      <c r="P5143" s="1" t="s">
        <v>22</v>
      </c>
      <c r="Q5143" s="1" t="s">
        <v>113</v>
      </c>
      <c r="R5143" s="6">
        <v>60.39</v>
      </c>
      <c r="S5143" s="6">
        <f t="shared" si="242"/>
        <v>3992.44</v>
      </c>
    </row>
    <row r="5144" spans="1:19" x14ac:dyDescent="0.35">
      <c r="A5144" s="1">
        <v>2356</v>
      </c>
      <c r="B5144" s="1">
        <v>24</v>
      </c>
      <c r="C5144" s="1" t="str">
        <f t="shared" si="240"/>
        <v>Young</v>
      </c>
      <c r="D5144" s="1" t="s">
        <v>38</v>
      </c>
      <c r="E5144" s="1" t="s">
        <v>17</v>
      </c>
      <c r="F5144" s="1" t="s">
        <v>24</v>
      </c>
      <c r="G5144" s="1" t="s">
        <v>25</v>
      </c>
      <c r="H5144" s="1">
        <v>3</v>
      </c>
      <c r="I5144" s="1" t="s">
        <v>20</v>
      </c>
      <c r="J5144" s="1" t="s">
        <v>27</v>
      </c>
      <c r="K5144" s="6">
        <v>2223.27</v>
      </c>
      <c r="L5144" s="6">
        <v>247.03</v>
      </c>
      <c r="M5144" s="1">
        <v>9</v>
      </c>
      <c r="N5144" s="8">
        <v>45507</v>
      </c>
      <c r="O5144" s="4" t="str">
        <f t="shared" si="241"/>
        <v>August 2024</v>
      </c>
      <c r="P5144" s="1" t="s">
        <v>32</v>
      </c>
      <c r="Q5144" s="1"/>
      <c r="R5144" s="6">
        <v>0</v>
      </c>
      <c r="S5144" s="6">
        <f t="shared" si="242"/>
        <v>2223.27</v>
      </c>
    </row>
    <row r="5145" spans="1:19" x14ac:dyDescent="0.35">
      <c r="A5145" s="1">
        <v>12436</v>
      </c>
      <c r="B5145" s="1">
        <v>25</v>
      </c>
      <c r="C5145" s="1" t="str">
        <f t="shared" si="240"/>
        <v>Young</v>
      </c>
      <c r="D5145" s="1" t="s">
        <v>16</v>
      </c>
      <c r="E5145" s="1" t="s">
        <v>17</v>
      </c>
      <c r="F5145" s="1" t="s">
        <v>77</v>
      </c>
      <c r="G5145" s="1" t="s">
        <v>86</v>
      </c>
      <c r="H5145" s="1">
        <v>3</v>
      </c>
      <c r="I5145" s="1" t="s">
        <v>26</v>
      </c>
      <c r="J5145" s="1" t="s">
        <v>93</v>
      </c>
      <c r="K5145" s="6">
        <v>2528.2600000000002</v>
      </c>
      <c r="L5145" s="6">
        <v>361.18</v>
      </c>
      <c r="M5145" s="1">
        <v>7</v>
      </c>
      <c r="N5145" s="8">
        <v>45507</v>
      </c>
      <c r="O5145" s="4" t="str">
        <f t="shared" si="241"/>
        <v>August 2024</v>
      </c>
      <c r="P5145" s="1" t="s">
        <v>22</v>
      </c>
      <c r="Q5145" s="1" t="s">
        <v>97</v>
      </c>
      <c r="R5145" s="6">
        <v>140.41999999999999</v>
      </c>
      <c r="S5145" s="6">
        <f t="shared" si="242"/>
        <v>2668.6800000000003</v>
      </c>
    </row>
    <row r="5146" spans="1:19" x14ac:dyDescent="0.35">
      <c r="A5146" s="1">
        <v>15243</v>
      </c>
      <c r="B5146" s="1">
        <v>25</v>
      </c>
      <c r="C5146" s="1" t="str">
        <f t="shared" si="240"/>
        <v>Young</v>
      </c>
      <c r="D5146" s="1" t="s">
        <v>16</v>
      </c>
      <c r="E5146" s="1" t="s">
        <v>17</v>
      </c>
      <c r="F5146" s="1" t="s">
        <v>24</v>
      </c>
      <c r="G5146" s="1" t="s">
        <v>85</v>
      </c>
      <c r="H5146" s="1">
        <v>5</v>
      </c>
      <c r="I5146" s="1" t="s">
        <v>26</v>
      </c>
      <c r="J5146" s="1" t="s">
        <v>93</v>
      </c>
      <c r="K5146" s="6">
        <v>1572.82</v>
      </c>
      <c r="L5146" s="6">
        <v>786.41</v>
      </c>
      <c r="M5146" s="1">
        <v>2</v>
      </c>
      <c r="N5146" s="8">
        <v>45507</v>
      </c>
      <c r="O5146" s="4" t="str">
        <f t="shared" si="241"/>
        <v>August 2024</v>
      </c>
      <c r="P5146" s="1" t="s">
        <v>84</v>
      </c>
      <c r="Q5146" s="1" t="s">
        <v>107</v>
      </c>
      <c r="R5146" s="6">
        <v>84.69</v>
      </c>
      <c r="S5146" s="6">
        <f t="shared" si="242"/>
        <v>1657.51</v>
      </c>
    </row>
    <row r="5147" spans="1:19" x14ac:dyDescent="0.35">
      <c r="A5147" s="1">
        <v>14048</v>
      </c>
      <c r="B5147" s="1">
        <v>26</v>
      </c>
      <c r="C5147" s="1" t="str">
        <f t="shared" si="240"/>
        <v>Young</v>
      </c>
      <c r="D5147" s="1" t="s">
        <v>38</v>
      </c>
      <c r="E5147" s="1" t="s">
        <v>17</v>
      </c>
      <c r="F5147" s="1" t="s">
        <v>18</v>
      </c>
      <c r="G5147" s="1" t="s">
        <v>81</v>
      </c>
      <c r="H5147" s="1">
        <v>3</v>
      </c>
      <c r="I5147" s="1" t="s">
        <v>20</v>
      </c>
      <c r="J5147" s="1" t="s">
        <v>21</v>
      </c>
      <c r="K5147" s="6">
        <v>7977.76</v>
      </c>
      <c r="L5147" s="6">
        <v>1139.68</v>
      </c>
      <c r="M5147" s="1">
        <v>7</v>
      </c>
      <c r="N5147" s="8">
        <v>45507</v>
      </c>
      <c r="O5147" s="4" t="str">
        <f t="shared" si="241"/>
        <v>August 2024</v>
      </c>
      <c r="P5147" s="1" t="s">
        <v>22</v>
      </c>
      <c r="Q5147" s="1"/>
      <c r="R5147" s="6">
        <v>0</v>
      </c>
      <c r="S5147" s="6">
        <f t="shared" si="242"/>
        <v>7977.76</v>
      </c>
    </row>
    <row r="5148" spans="1:19" x14ac:dyDescent="0.35">
      <c r="A5148" s="1">
        <v>16644</v>
      </c>
      <c r="B5148" s="1">
        <v>26</v>
      </c>
      <c r="C5148" s="1" t="str">
        <f t="shared" si="240"/>
        <v>Young</v>
      </c>
      <c r="D5148" s="1" t="s">
        <v>38</v>
      </c>
      <c r="E5148" s="1" t="s">
        <v>17</v>
      </c>
      <c r="F5148" s="1" t="s">
        <v>24</v>
      </c>
      <c r="G5148" s="1" t="s">
        <v>85</v>
      </c>
      <c r="H5148" s="1">
        <v>2</v>
      </c>
      <c r="I5148" s="1" t="s">
        <v>20</v>
      </c>
      <c r="J5148" s="1" t="s">
        <v>21</v>
      </c>
      <c r="K5148" s="6">
        <v>4718.46</v>
      </c>
      <c r="L5148" s="6">
        <v>786.41</v>
      </c>
      <c r="M5148" s="1">
        <v>6</v>
      </c>
      <c r="N5148" s="8">
        <v>45507</v>
      </c>
      <c r="O5148" s="4" t="str">
        <f t="shared" si="241"/>
        <v>August 2024</v>
      </c>
      <c r="P5148" s="1" t="s">
        <v>79</v>
      </c>
      <c r="Q5148" s="1"/>
      <c r="R5148" s="6">
        <v>0</v>
      </c>
      <c r="S5148" s="6">
        <f t="shared" si="242"/>
        <v>4718.46</v>
      </c>
    </row>
    <row r="5149" spans="1:19" x14ac:dyDescent="0.35">
      <c r="A5149" s="1">
        <v>8581</v>
      </c>
      <c r="B5149" s="1">
        <v>27</v>
      </c>
      <c r="C5149" s="1" t="str">
        <f t="shared" si="240"/>
        <v>Young</v>
      </c>
      <c r="D5149" s="1" t="s">
        <v>38</v>
      </c>
      <c r="E5149" s="1" t="s">
        <v>33</v>
      </c>
      <c r="F5149" s="1" t="s">
        <v>18</v>
      </c>
      <c r="G5149" s="1" t="s">
        <v>19</v>
      </c>
      <c r="H5149" s="1">
        <v>2</v>
      </c>
      <c r="I5149" s="1" t="s">
        <v>26</v>
      </c>
      <c r="J5149" s="1" t="s">
        <v>34</v>
      </c>
      <c r="K5149" s="6">
        <v>5538.33</v>
      </c>
      <c r="L5149" s="6">
        <v>791.19</v>
      </c>
      <c r="M5149" s="1">
        <v>7</v>
      </c>
      <c r="N5149" s="8">
        <v>45507</v>
      </c>
      <c r="O5149" s="4" t="str">
        <f t="shared" si="241"/>
        <v>August 2024</v>
      </c>
      <c r="P5149" s="1" t="s">
        <v>22</v>
      </c>
      <c r="Q5149" s="1"/>
      <c r="R5149" s="6">
        <v>0</v>
      </c>
      <c r="S5149" s="6">
        <f t="shared" si="242"/>
        <v>5538.33</v>
      </c>
    </row>
    <row r="5150" spans="1:19" x14ac:dyDescent="0.35">
      <c r="A5150" s="1">
        <v>15339</v>
      </c>
      <c r="B5150" s="1">
        <v>28</v>
      </c>
      <c r="C5150" s="1" t="str">
        <f t="shared" si="240"/>
        <v>Young</v>
      </c>
      <c r="D5150" s="1" t="s">
        <v>38</v>
      </c>
      <c r="E5150" s="1" t="s">
        <v>17</v>
      </c>
      <c r="F5150" s="1" t="s">
        <v>77</v>
      </c>
      <c r="G5150" s="1" t="s">
        <v>86</v>
      </c>
      <c r="H5150" s="1">
        <v>5</v>
      </c>
      <c r="I5150" s="1" t="s">
        <v>26</v>
      </c>
      <c r="J5150" s="1" t="s">
        <v>93</v>
      </c>
      <c r="K5150" s="6">
        <v>2889.44</v>
      </c>
      <c r="L5150" s="6">
        <v>361.18</v>
      </c>
      <c r="M5150" s="1">
        <v>8</v>
      </c>
      <c r="N5150" s="8">
        <v>45507</v>
      </c>
      <c r="O5150" s="4" t="str">
        <f t="shared" si="241"/>
        <v>August 2024</v>
      </c>
      <c r="P5150" s="1" t="s">
        <v>79</v>
      </c>
      <c r="Q5150" s="1" t="s">
        <v>118</v>
      </c>
      <c r="R5150" s="6">
        <v>183.77</v>
      </c>
      <c r="S5150" s="6">
        <f t="shared" si="242"/>
        <v>3073.21</v>
      </c>
    </row>
    <row r="5151" spans="1:19" x14ac:dyDescent="0.35">
      <c r="A5151" s="1">
        <v>4155</v>
      </c>
      <c r="B5151" s="1">
        <v>29</v>
      </c>
      <c r="C5151" s="1" t="str">
        <f t="shared" si="240"/>
        <v>Young</v>
      </c>
      <c r="D5151" s="1" t="s">
        <v>38</v>
      </c>
      <c r="E5151" s="1" t="s">
        <v>17</v>
      </c>
      <c r="F5151" s="1" t="s">
        <v>40</v>
      </c>
      <c r="G5151" s="1" t="s">
        <v>41</v>
      </c>
      <c r="H5151" s="1">
        <v>3</v>
      </c>
      <c r="I5151" s="1" t="s">
        <v>26</v>
      </c>
      <c r="J5151" s="1" t="s">
        <v>21</v>
      </c>
      <c r="K5151" s="6">
        <v>5068.9799999999996</v>
      </c>
      <c r="L5151" s="6">
        <v>844.83</v>
      </c>
      <c r="M5151" s="1">
        <v>6</v>
      </c>
      <c r="N5151" s="8">
        <v>45507</v>
      </c>
      <c r="O5151" s="4" t="str">
        <f t="shared" si="241"/>
        <v>August 2024</v>
      </c>
      <c r="P5151" s="1" t="s">
        <v>22</v>
      </c>
      <c r="Q5151" s="1" t="s">
        <v>37</v>
      </c>
      <c r="R5151" s="6">
        <v>30.63</v>
      </c>
      <c r="S5151" s="6">
        <f t="shared" si="242"/>
        <v>5099.6099999999997</v>
      </c>
    </row>
    <row r="5152" spans="1:19" x14ac:dyDescent="0.35">
      <c r="A5152" s="1">
        <v>13127</v>
      </c>
      <c r="B5152" s="1">
        <v>29</v>
      </c>
      <c r="C5152" s="1" t="str">
        <f t="shared" si="240"/>
        <v>Young</v>
      </c>
      <c r="D5152" s="1" t="s">
        <v>16</v>
      </c>
      <c r="E5152" s="1" t="s">
        <v>17</v>
      </c>
      <c r="F5152" s="1" t="s">
        <v>24</v>
      </c>
      <c r="G5152" s="1" t="s">
        <v>85</v>
      </c>
      <c r="H5152" s="1">
        <v>3</v>
      </c>
      <c r="I5152" s="1" t="s">
        <v>26</v>
      </c>
      <c r="J5152" s="1" t="s">
        <v>83</v>
      </c>
      <c r="K5152" s="6">
        <v>786.41</v>
      </c>
      <c r="L5152" s="6">
        <v>786.41</v>
      </c>
      <c r="M5152" s="1">
        <v>1</v>
      </c>
      <c r="N5152" s="8">
        <v>45507</v>
      </c>
      <c r="O5152" s="4" t="str">
        <f t="shared" si="241"/>
        <v>August 2024</v>
      </c>
      <c r="P5152" s="1" t="s">
        <v>84</v>
      </c>
      <c r="Q5152" s="1" t="s">
        <v>114</v>
      </c>
      <c r="R5152" s="6">
        <v>161.94</v>
      </c>
      <c r="S5152" s="6">
        <f t="shared" si="242"/>
        <v>948.34999999999991</v>
      </c>
    </row>
    <row r="5153" spans="1:19" x14ac:dyDescent="0.35">
      <c r="A5153" s="1">
        <v>8160</v>
      </c>
      <c r="B5153" s="1">
        <v>31</v>
      </c>
      <c r="C5153" s="1" t="str">
        <f t="shared" si="240"/>
        <v>Young</v>
      </c>
      <c r="D5153" s="1" t="s">
        <v>16</v>
      </c>
      <c r="E5153" s="1" t="s">
        <v>17</v>
      </c>
      <c r="F5153" s="1" t="s">
        <v>30</v>
      </c>
      <c r="G5153" s="1" t="s">
        <v>31</v>
      </c>
      <c r="H5153" s="1">
        <v>3</v>
      </c>
      <c r="I5153" s="1" t="s">
        <v>20</v>
      </c>
      <c r="J5153" s="1" t="s">
        <v>27</v>
      </c>
      <c r="K5153" s="6">
        <v>3711.68</v>
      </c>
      <c r="L5153" s="6">
        <v>463.96</v>
      </c>
      <c r="M5153" s="1">
        <v>8</v>
      </c>
      <c r="N5153" s="8">
        <v>45507</v>
      </c>
      <c r="O5153" s="4" t="str">
        <f t="shared" si="241"/>
        <v>August 2024</v>
      </c>
      <c r="P5153" s="1" t="s">
        <v>22</v>
      </c>
      <c r="Q5153" s="1" t="s">
        <v>58</v>
      </c>
      <c r="R5153" s="6">
        <v>69.11</v>
      </c>
      <c r="S5153" s="6">
        <f t="shared" si="242"/>
        <v>3780.79</v>
      </c>
    </row>
    <row r="5154" spans="1:19" x14ac:dyDescent="0.35">
      <c r="A5154" s="1">
        <v>17575</v>
      </c>
      <c r="B5154" s="1">
        <v>31</v>
      </c>
      <c r="C5154" s="1" t="str">
        <f t="shared" si="240"/>
        <v>Young</v>
      </c>
      <c r="D5154" s="1" t="s">
        <v>16</v>
      </c>
      <c r="E5154" s="1" t="s">
        <v>17</v>
      </c>
      <c r="F5154" s="1" t="s">
        <v>40</v>
      </c>
      <c r="G5154" s="1" t="s">
        <v>88</v>
      </c>
      <c r="H5154" s="1">
        <v>3</v>
      </c>
      <c r="I5154" s="1" t="s">
        <v>26</v>
      </c>
      <c r="J5154" s="1" t="s">
        <v>83</v>
      </c>
      <c r="K5154" s="6">
        <v>3216.5</v>
      </c>
      <c r="L5154" s="6">
        <v>459.5</v>
      </c>
      <c r="M5154" s="1">
        <v>7</v>
      </c>
      <c r="N5154" s="8">
        <v>45507</v>
      </c>
      <c r="O5154" s="4" t="str">
        <f t="shared" si="241"/>
        <v>August 2024</v>
      </c>
      <c r="P5154" s="1" t="s">
        <v>79</v>
      </c>
      <c r="Q5154" s="1" t="s">
        <v>106</v>
      </c>
      <c r="R5154" s="6">
        <v>127.78</v>
      </c>
      <c r="S5154" s="6">
        <f t="shared" si="242"/>
        <v>3344.28</v>
      </c>
    </row>
    <row r="5155" spans="1:19" x14ac:dyDescent="0.35">
      <c r="A5155" s="1">
        <v>14237</v>
      </c>
      <c r="B5155" s="1">
        <v>32</v>
      </c>
      <c r="C5155" s="1" t="str">
        <f t="shared" si="240"/>
        <v>Young</v>
      </c>
      <c r="D5155" s="1" t="s">
        <v>16</v>
      </c>
      <c r="E5155" s="1" t="s">
        <v>17</v>
      </c>
      <c r="F5155" s="1" t="s">
        <v>40</v>
      </c>
      <c r="G5155" s="1" t="s">
        <v>88</v>
      </c>
      <c r="H5155" s="1">
        <v>1</v>
      </c>
      <c r="I5155" s="1" t="s">
        <v>20</v>
      </c>
      <c r="J5155" s="1" t="s">
        <v>21</v>
      </c>
      <c r="K5155" s="6">
        <v>919</v>
      </c>
      <c r="L5155" s="6">
        <v>459.5</v>
      </c>
      <c r="M5155" s="1">
        <v>2</v>
      </c>
      <c r="N5155" s="8">
        <v>45507</v>
      </c>
      <c r="O5155" s="4" t="str">
        <f t="shared" si="241"/>
        <v>August 2024</v>
      </c>
      <c r="P5155" s="1" t="s">
        <v>84</v>
      </c>
      <c r="Q5155" s="1" t="s">
        <v>96</v>
      </c>
      <c r="R5155" s="6">
        <v>114.1</v>
      </c>
      <c r="S5155" s="6">
        <f t="shared" si="242"/>
        <v>1033.0999999999999</v>
      </c>
    </row>
    <row r="5156" spans="1:19" x14ac:dyDescent="0.35">
      <c r="A5156" s="1">
        <v>14482</v>
      </c>
      <c r="B5156" s="1">
        <v>32</v>
      </c>
      <c r="C5156" s="1" t="str">
        <f t="shared" si="240"/>
        <v>Young</v>
      </c>
      <c r="D5156" s="1" t="s">
        <v>16</v>
      </c>
      <c r="E5156" s="1" t="s">
        <v>17</v>
      </c>
      <c r="F5156" s="1" t="s">
        <v>40</v>
      </c>
      <c r="G5156" s="1" t="s">
        <v>88</v>
      </c>
      <c r="H5156" s="1">
        <v>1</v>
      </c>
      <c r="I5156" s="1" t="s">
        <v>26</v>
      </c>
      <c r="J5156" s="1" t="s">
        <v>21</v>
      </c>
      <c r="K5156" s="6">
        <v>1838</v>
      </c>
      <c r="L5156" s="6">
        <v>459.5</v>
      </c>
      <c r="M5156" s="1">
        <v>4</v>
      </c>
      <c r="N5156" s="8">
        <v>45507</v>
      </c>
      <c r="O5156" s="4" t="str">
        <f t="shared" si="241"/>
        <v>August 2024</v>
      </c>
      <c r="P5156" s="1" t="s">
        <v>22</v>
      </c>
      <c r="Q5156" s="1"/>
      <c r="R5156" s="6">
        <v>0</v>
      </c>
      <c r="S5156" s="6">
        <f t="shared" si="242"/>
        <v>1838</v>
      </c>
    </row>
    <row r="5157" spans="1:19" x14ac:dyDescent="0.35">
      <c r="A5157" s="1">
        <v>19799</v>
      </c>
      <c r="B5157" s="1">
        <v>32</v>
      </c>
      <c r="C5157" s="1" t="str">
        <f t="shared" si="240"/>
        <v>Young</v>
      </c>
      <c r="D5157" s="1" t="s">
        <v>38</v>
      </c>
      <c r="E5157" s="1" t="s">
        <v>17</v>
      </c>
      <c r="F5157" s="1" t="s">
        <v>40</v>
      </c>
      <c r="G5157" s="1" t="s">
        <v>88</v>
      </c>
      <c r="H5157" s="1">
        <v>5</v>
      </c>
      <c r="I5157" s="1" t="s">
        <v>20</v>
      </c>
      <c r="J5157" s="1" t="s">
        <v>83</v>
      </c>
      <c r="K5157" s="6">
        <v>1378.5</v>
      </c>
      <c r="L5157" s="6">
        <v>459.5</v>
      </c>
      <c r="M5157" s="1">
        <v>3</v>
      </c>
      <c r="N5157" s="8">
        <v>45507</v>
      </c>
      <c r="O5157" s="4" t="str">
        <f t="shared" si="241"/>
        <v>August 2024</v>
      </c>
      <c r="P5157" s="1" t="s">
        <v>79</v>
      </c>
      <c r="Q5157" s="1" t="s">
        <v>107</v>
      </c>
      <c r="R5157" s="6">
        <v>80.84</v>
      </c>
      <c r="S5157" s="6">
        <f t="shared" si="242"/>
        <v>1459.34</v>
      </c>
    </row>
    <row r="5158" spans="1:19" x14ac:dyDescent="0.35">
      <c r="A5158" s="1">
        <v>18304</v>
      </c>
      <c r="B5158" s="1">
        <v>33</v>
      </c>
      <c r="C5158" s="1" t="str">
        <f t="shared" si="240"/>
        <v>Young</v>
      </c>
      <c r="D5158" s="1" t="s">
        <v>38</v>
      </c>
      <c r="E5158" s="1" t="s">
        <v>17</v>
      </c>
      <c r="F5158" s="1" t="s">
        <v>77</v>
      </c>
      <c r="G5158" s="1" t="s">
        <v>86</v>
      </c>
      <c r="H5158" s="1">
        <v>4</v>
      </c>
      <c r="I5158" s="1" t="s">
        <v>20</v>
      </c>
      <c r="J5158" s="1" t="s">
        <v>93</v>
      </c>
      <c r="K5158" s="6">
        <v>2528.2600000000002</v>
      </c>
      <c r="L5158" s="6">
        <v>361.18</v>
      </c>
      <c r="M5158" s="1">
        <v>7</v>
      </c>
      <c r="N5158" s="8">
        <v>45507</v>
      </c>
      <c r="O5158" s="4" t="str">
        <f t="shared" si="241"/>
        <v>August 2024</v>
      </c>
      <c r="P5158" s="1" t="s">
        <v>84</v>
      </c>
      <c r="Q5158" s="1" t="s">
        <v>82</v>
      </c>
      <c r="R5158" s="6">
        <v>87.16</v>
      </c>
      <c r="S5158" s="6">
        <f t="shared" si="242"/>
        <v>2615.42</v>
      </c>
    </row>
    <row r="5159" spans="1:19" x14ac:dyDescent="0.35">
      <c r="A5159" s="1">
        <v>18632</v>
      </c>
      <c r="B5159" s="1">
        <v>35</v>
      </c>
      <c r="C5159" s="1" t="str">
        <f t="shared" si="240"/>
        <v>Young</v>
      </c>
      <c r="D5159" s="1" t="s">
        <v>16</v>
      </c>
      <c r="E5159" s="1" t="s">
        <v>33</v>
      </c>
      <c r="F5159" s="1" t="s">
        <v>30</v>
      </c>
      <c r="G5159" s="1" t="s">
        <v>78</v>
      </c>
      <c r="H5159" s="1">
        <v>1</v>
      </c>
      <c r="I5159" s="1" t="s">
        <v>26</v>
      </c>
      <c r="J5159" s="1" t="s">
        <v>93</v>
      </c>
      <c r="K5159" s="6">
        <v>1348.64</v>
      </c>
      <c r="L5159" s="6">
        <v>674.32</v>
      </c>
      <c r="M5159" s="1">
        <v>2</v>
      </c>
      <c r="N5159" s="8">
        <v>45507</v>
      </c>
      <c r="O5159" s="4" t="str">
        <f t="shared" si="241"/>
        <v>August 2024</v>
      </c>
      <c r="P5159" s="1" t="s">
        <v>79</v>
      </c>
      <c r="Q5159" s="1" t="s">
        <v>82</v>
      </c>
      <c r="R5159" s="6">
        <v>107.33</v>
      </c>
      <c r="S5159" s="6">
        <f t="shared" si="242"/>
        <v>1455.97</v>
      </c>
    </row>
    <row r="5160" spans="1:19" x14ac:dyDescent="0.35">
      <c r="A5160" s="1">
        <v>19132</v>
      </c>
      <c r="B5160" s="1">
        <v>36</v>
      </c>
      <c r="C5160" s="1" t="str">
        <f t="shared" si="240"/>
        <v>Middle-Aged</v>
      </c>
      <c r="D5160" s="1" t="s">
        <v>16</v>
      </c>
      <c r="E5160" s="1" t="s">
        <v>17</v>
      </c>
      <c r="F5160" s="1" t="s">
        <v>30</v>
      </c>
      <c r="G5160" s="1" t="s">
        <v>78</v>
      </c>
      <c r="H5160" s="1">
        <v>5</v>
      </c>
      <c r="I5160" s="1" t="s">
        <v>20</v>
      </c>
      <c r="J5160" s="1" t="s">
        <v>83</v>
      </c>
      <c r="K5160" s="6">
        <v>2697.28</v>
      </c>
      <c r="L5160" s="6">
        <v>674.32</v>
      </c>
      <c r="M5160" s="1">
        <v>4</v>
      </c>
      <c r="N5160" s="8">
        <v>45507</v>
      </c>
      <c r="O5160" s="4" t="str">
        <f t="shared" si="241"/>
        <v>August 2024</v>
      </c>
      <c r="P5160" s="1" t="s">
        <v>22</v>
      </c>
      <c r="Q5160" s="1" t="s">
        <v>108</v>
      </c>
      <c r="R5160" s="6">
        <v>139.94999999999999</v>
      </c>
      <c r="S5160" s="6">
        <f t="shared" si="242"/>
        <v>2837.23</v>
      </c>
    </row>
    <row r="5161" spans="1:19" x14ac:dyDescent="0.35">
      <c r="A5161" s="1">
        <v>2973</v>
      </c>
      <c r="B5161" s="1">
        <v>38</v>
      </c>
      <c r="C5161" s="1" t="str">
        <f t="shared" si="240"/>
        <v>Middle-Aged</v>
      </c>
      <c r="D5161" s="1" t="s">
        <v>16</v>
      </c>
      <c r="E5161" s="1" t="s">
        <v>17</v>
      </c>
      <c r="F5161" s="1" t="s">
        <v>40</v>
      </c>
      <c r="G5161" s="1" t="s">
        <v>41</v>
      </c>
      <c r="H5161" s="1">
        <v>3</v>
      </c>
      <c r="I5161" s="1" t="s">
        <v>20</v>
      </c>
      <c r="J5161" s="1" t="s">
        <v>21</v>
      </c>
      <c r="K5161" s="6">
        <v>844.83</v>
      </c>
      <c r="L5161" s="6">
        <v>844.83</v>
      </c>
      <c r="M5161" s="1">
        <v>1</v>
      </c>
      <c r="N5161" s="8">
        <v>45507</v>
      </c>
      <c r="O5161" s="4" t="str">
        <f t="shared" si="241"/>
        <v>August 2024</v>
      </c>
      <c r="P5161" s="1" t="s">
        <v>22</v>
      </c>
      <c r="Q5161" s="1" t="s">
        <v>72</v>
      </c>
      <c r="R5161" s="6">
        <v>79.78</v>
      </c>
      <c r="S5161" s="6">
        <f t="shared" si="242"/>
        <v>924.61</v>
      </c>
    </row>
    <row r="5162" spans="1:19" x14ac:dyDescent="0.35">
      <c r="A5162" s="1">
        <v>11076</v>
      </c>
      <c r="B5162" s="1">
        <v>40</v>
      </c>
      <c r="C5162" s="1" t="str">
        <f t="shared" si="240"/>
        <v>Middle-Aged</v>
      </c>
      <c r="D5162" s="1" t="s">
        <v>16</v>
      </c>
      <c r="E5162" s="1" t="s">
        <v>17</v>
      </c>
      <c r="F5162" s="1" t="s">
        <v>30</v>
      </c>
      <c r="G5162" s="1" t="s">
        <v>78</v>
      </c>
      <c r="H5162" s="1">
        <v>5</v>
      </c>
      <c r="I5162" s="1" t="s">
        <v>26</v>
      </c>
      <c r="J5162" s="1" t="s">
        <v>83</v>
      </c>
      <c r="K5162" s="6">
        <v>2022.96</v>
      </c>
      <c r="L5162" s="6">
        <v>674.32</v>
      </c>
      <c r="M5162" s="1">
        <v>3</v>
      </c>
      <c r="N5162" s="8">
        <v>45507</v>
      </c>
      <c r="O5162" s="4" t="str">
        <f t="shared" si="241"/>
        <v>August 2024</v>
      </c>
      <c r="P5162" s="1" t="s">
        <v>84</v>
      </c>
      <c r="Q5162" s="1" t="s">
        <v>96</v>
      </c>
      <c r="R5162" s="6">
        <v>47.67</v>
      </c>
      <c r="S5162" s="6">
        <f t="shared" si="242"/>
        <v>2070.63</v>
      </c>
    </row>
    <row r="5163" spans="1:19" x14ac:dyDescent="0.35">
      <c r="A5163" s="1">
        <v>2731</v>
      </c>
      <c r="B5163" s="1">
        <v>42</v>
      </c>
      <c r="C5163" s="1" t="str">
        <f t="shared" si="240"/>
        <v>Middle-Aged</v>
      </c>
      <c r="D5163" s="1" t="s">
        <v>38</v>
      </c>
      <c r="E5163" s="1" t="s">
        <v>17</v>
      </c>
      <c r="F5163" s="1" t="s">
        <v>18</v>
      </c>
      <c r="G5163" s="1" t="s">
        <v>36</v>
      </c>
      <c r="H5163" s="1">
        <v>5</v>
      </c>
      <c r="I5163" s="1" t="s">
        <v>26</v>
      </c>
      <c r="J5163" s="1" t="s">
        <v>42</v>
      </c>
      <c r="K5163" s="6">
        <v>83</v>
      </c>
      <c r="L5163" s="6">
        <v>20.75</v>
      </c>
      <c r="M5163" s="1">
        <v>4</v>
      </c>
      <c r="N5163" s="8">
        <v>45507</v>
      </c>
      <c r="O5163" s="4" t="str">
        <f t="shared" si="241"/>
        <v>August 2024</v>
      </c>
      <c r="P5163" s="1" t="s">
        <v>22</v>
      </c>
      <c r="Q5163" s="1"/>
      <c r="R5163" s="6">
        <v>0</v>
      </c>
      <c r="S5163" s="6">
        <f t="shared" si="242"/>
        <v>83</v>
      </c>
    </row>
    <row r="5164" spans="1:19" x14ac:dyDescent="0.35">
      <c r="A5164" s="1">
        <v>11912</v>
      </c>
      <c r="B5164" s="1">
        <v>42</v>
      </c>
      <c r="C5164" s="1" t="str">
        <f t="shared" si="240"/>
        <v>Middle-Aged</v>
      </c>
      <c r="D5164" s="1" t="s">
        <v>16</v>
      </c>
      <c r="E5164" s="1" t="s">
        <v>17</v>
      </c>
      <c r="F5164" s="1" t="s">
        <v>18</v>
      </c>
      <c r="G5164" s="1" t="s">
        <v>81</v>
      </c>
      <c r="H5164" s="1">
        <v>3</v>
      </c>
      <c r="I5164" s="1" t="s">
        <v>26</v>
      </c>
      <c r="J5164" s="1" t="s">
        <v>21</v>
      </c>
      <c r="K5164" s="6">
        <v>11396.8</v>
      </c>
      <c r="L5164" s="6">
        <v>1139.68</v>
      </c>
      <c r="M5164" s="1">
        <v>10</v>
      </c>
      <c r="N5164" s="8">
        <v>45507</v>
      </c>
      <c r="O5164" s="4" t="str">
        <f t="shared" si="241"/>
        <v>August 2024</v>
      </c>
      <c r="P5164" s="1" t="s">
        <v>79</v>
      </c>
      <c r="Q5164" s="1" t="s">
        <v>92</v>
      </c>
      <c r="R5164" s="6">
        <v>169.44</v>
      </c>
      <c r="S5164" s="6">
        <f t="shared" si="242"/>
        <v>11566.24</v>
      </c>
    </row>
    <row r="5165" spans="1:19" x14ac:dyDescent="0.35">
      <c r="A5165" s="1">
        <v>18374</v>
      </c>
      <c r="B5165" s="1">
        <v>42</v>
      </c>
      <c r="C5165" s="1" t="str">
        <f t="shared" si="240"/>
        <v>Middle-Aged</v>
      </c>
      <c r="D5165" s="1" t="s">
        <v>16</v>
      </c>
      <c r="E5165" s="1" t="s">
        <v>17</v>
      </c>
      <c r="F5165" s="1" t="s">
        <v>30</v>
      </c>
      <c r="G5165" s="1" t="s">
        <v>78</v>
      </c>
      <c r="H5165" s="1">
        <v>4</v>
      </c>
      <c r="I5165" s="1" t="s">
        <v>26</v>
      </c>
      <c r="J5165" s="1" t="s">
        <v>83</v>
      </c>
      <c r="K5165" s="6">
        <v>6743.2</v>
      </c>
      <c r="L5165" s="6">
        <v>674.32</v>
      </c>
      <c r="M5165" s="1">
        <v>10</v>
      </c>
      <c r="N5165" s="8">
        <v>45507</v>
      </c>
      <c r="O5165" s="4" t="str">
        <f t="shared" si="241"/>
        <v>August 2024</v>
      </c>
      <c r="P5165" s="1" t="s">
        <v>79</v>
      </c>
      <c r="Q5165" s="1"/>
      <c r="R5165" s="6">
        <v>0</v>
      </c>
      <c r="S5165" s="6">
        <f t="shared" si="242"/>
        <v>6743.2</v>
      </c>
    </row>
    <row r="5166" spans="1:19" x14ac:dyDescent="0.35">
      <c r="A5166" s="1">
        <v>5712</v>
      </c>
      <c r="B5166" s="1">
        <v>43</v>
      </c>
      <c r="C5166" s="1" t="str">
        <f t="shared" si="240"/>
        <v>Middle-Aged</v>
      </c>
      <c r="D5166" s="1" t="s">
        <v>16</v>
      </c>
      <c r="E5166" s="1" t="s">
        <v>33</v>
      </c>
      <c r="F5166" s="1" t="s">
        <v>30</v>
      </c>
      <c r="G5166" s="1" t="s">
        <v>31</v>
      </c>
      <c r="H5166" s="1">
        <v>3</v>
      </c>
      <c r="I5166" s="1" t="s">
        <v>20</v>
      </c>
      <c r="J5166" s="1" t="s">
        <v>27</v>
      </c>
      <c r="K5166" s="6">
        <v>1855.84</v>
      </c>
      <c r="L5166" s="6">
        <v>463.96</v>
      </c>
      <c r="M5166" s="1">
        <v>4</v>
      </c>
      <c r="N5166" s="8">
        <v>45507</v>
      </c>
      <c r="O5166" s="4" t="str">
        <f t="shared" si="241"/>
        <v>August 2024</v>
      </c>
      <c r="P5166" s="1" t="s">
        <v>28</v>
      </c>
      <c r="Q5166" s="1"/>
      <c r="R5166" s="6">
        <v>0</v>
      </c>
      <c r="S5166" s="6">
        <f t="shared" si="242"/>
        <v>1855.84</v>
      </c>
    </row>
    <row r="5167" spans="1:19" x14ac:dyDescent="0.35">
      <c r="A5167" s="1">
        <v>16924</v>
      </c>
      <c r="B5167" s="1">
        <v>45</v>
      </c>
      <c r="C5167" s="1" t="str">
        <f t="shared" si="240"/>
        <v>Middle-Aged</v>
      </c>
      <c r="D5167" s="1" t="s">
        <v>16</v>
      </c>
      <c r="E5167" s="1" t="s">
        <v>33</v>
      </c>
      <c r="F5167" s="1" t="s">
        <v>30</v>
      </c>
      <c r="G5167" s="1" t="s">
        <v>78</v>
      </c>
      <c r="H5167" s="1">
        <v>2</v>
      </c>
      <c r="I5167" s="1" t="s">
        <v>26</v>
      </c>
      <c r="J5167" s="1" t="s">
        <v>83</v>
      </c>
      <c r="K5167" s="6">
        <v>6068.88</v>
      </c>
      <c r="L5167" s="6">
        <v>674.32</v>
      </c>
      <c r="M5167" s="1">
        <v>9</v>
      </c>
      <c r="N5167" s="8">
        <v>45507</v>
      </c>
      <c r="O5167" s="4" t="str">
        <f t="shared" si="241"/>
        <v>August 2024</v>
      </c>
      <c r="P5167" s="1" t="s">
        <v>84</v>
      </c>
      <c r="Q5167" s="1"/>
      <c r="R5167" s="6">
        <v>0</v>
      </c>
      <c r="S5167" s="6">
        <f t="shared" si="242"/>
        <v>6068.88</v>
      </c>
    </row>
    <row r="5168" spans="1:19" x14ac:dyDescent="0.35">
      <c r="A5168" s="1">
        <v>11735</v>
      </c>
      <c r="B5168" s="1">
        <v>49</v>
      </c>
      <c r="C5168" s="1" t="str">
        <f t="shared" si="240"/>
        <v>Middle-Aged</v>
      </c>
      <c r="D5168" s="1" t="s">
        <v>16</v>
      </c>
      <c r="E5168" s="1" t="s">
        <v>17</v>
      </c>
      <c r="F5168" s="1" t="s">
        <v>30</v>
      </c>
      <c r="G5168" s="1" t="s">
        <v>78</v>
      </c>
      <c r="H5168" s="1">
        <v>4</v>
      </c>
      <c r="I5168" s="1" t="s">
        <v>26</v>
      </c>
      <c r="J5168" s="1" t="s">
        <v>21</v>
      </c>
      <c r="K5168" s="6">
        <v>2697.28</v>
      </c>
      <c r="L5168" s="6">
        <v>674.32</v>
      </c>
      <c r="M5168" s="1">
        <v>4</v>
      </c>
      <c r="N5168" s="8">
        <v>45507</v>
      </c>
      <c r="O5168" s="4" t="str">
        <f t="shared" si="241"/>
        <v>August 2024</v>
      </c>
      <c r="P5168" s="1" t="s">
        <v>79</v>
      </c>
      <c r="Q5168" s="1" t="s">
        <v>98</v>
      </c>
      <c r="R5168" s="6">
        <v>253.37</v>
      </c>
      <c r="S5168" s="6">
        <f t="shared" si="242"/>
        <v>2950.65</v>
      </c>
    </row>
    <row r="5169" spans="1:19" x14ac:dyDescent="0.35">
      <c r="A5169" s="1">
        <v>13155</v>
      </c>
      <c r="B5169" s="1">
        <v>50</v>
      </c>
      <c r="C5169" s="1" t="str">
        <f t="shared" si="240"/>
        <v>Middle-Aged</v>
      </c>
      <c r="D5169" s="1" t="s">
        <v>16</v>
      </c>
      <c r="E5169" s="1" t="s">
        <v>17</v>
      </c>
      <c r="F5169" s="1" t="s">
        <v>24</v>
      </c>
      <c r="G5169" s="1" t="s">
        <v>85</v>
      </c>
      <c r="H5169" s="1">
        <v>1</v>
      </c>
      <c r="I5169" s="1" t="s">
        <v>26</v>
      </c>
      <c r="J5169" s="1" t="s">
        <v>21</v>
      </c>
      <c r="K5169" s="6">
        <v>4718.46</v>
      </c>
      <c r="L5169" s="6">
        <v>786.41</v>
      </c>
      <c r="M5169" s="1">
        <v>6</v>
      </c>
      <c r="N5169" s="8">
        <v>45507</v>
      </c>
      <c r="O5169" s="4" t="str">
        <f t="shared" si="241"/>
        <v>August 2024</v>
      </c>
      <c r="P5169" s="1" t="s">
        <v>84</v>
      </c>
      <c r="Q5169" s="1" t="s">
        <v>29</v>
      </c>
      <c r="R5169" s="6">
        <v>88.49</v>
      </c>
      <c r="S5169" s="6">
        <f t="shared" si="242"/>
        <v>4806.95</v>
      </c>
    </row>
    <row r="5170" spans="1:19" x14ac:dyDescent="0.35">
      <c r="A5170" s="1">
        <v>14751</v>
      </c>
      <c r="B5170" s="1">
        <v>51</v>
      </c>
      <c r="C5170" s="1" t="str">
        <f t="shared" si="240"/>
        <v>Middle-Aged</v>
      </c>
      <c r="D5170" s="1" t="s">
        <v>16</v>
      </c>
      <c r="E5170" s="1" t="s">
        <v>33</v>
      </c>
      <c r="F5170" s="1" t="s">
        <v>40</v>
      </c>
      <c r="G5170" s="1" t="s">
        <v>88</v>
      </c>
      <c r="H5170" s="1">
        <v>5</v>
      </c>
      <c r="I5170" s="1" t="s">
        <v>26</v>
      </c>
      <c r="J5170" s="1" t="s">
        <v>93</v>
      </c>
      <c r="K5170" s="6">
        <v>2757</v>
      </c>
      <c r="L5170" s="6">
        <v>459.5</v>
      </c>
      <c r="M5170" s="1">
        <v>6</v>
      </c>
      <c r="N5170" s="8">
        <v>45507</v>
      </c>
      <c r="O5170" s="4" t="str">
        <f t="shared" si="241"/>
        <v>August 2024</v>
      </c>
      <c r="P5170" s="1" t="s">
        <v>79</v>
      </c>
      <c r="Q5170" s="1" t="s">
        <v>107</v>
      </c>
      <c r="R5170" s="6">
        <v>127.8</v>
      </c>
      <c r="S5170" s="6">
        <f t="shared" si="242"/>
        <v>2884.8</v>
      </c>
    </row>
    <row r="5171" spans="1:19" x14ac:dyDescent="0.35">
      <c r="A5171" s="1">
        <v>16912</v>
      </c>
      <c r="B5171" s="1">
        <v>51</v>
      </c>
      <c r="C5171" s="1" t="str">
        <f t="shared" si="240"/>
        <v>Middle-Aged</v>
      </c>
      <c r="D5171" s="1" t="s">
        <v>16</v>
      </c>
      <c r="E5171" s="1" t="s">
        <v>17</v>
      </c>
      <c r="F5171" s="1" t="s">
        <v>77</v>
      </c>
      <c r="G5171" s="1" t="s">
        <v>86</v>
      </c>
      <c r="H5171" s="1">
        <v>5</v>
      </c>
      <c r="I5171" s="1" t="s">
        <v>26</v>
      </c>
      <c r="J5171" s="1" t="s">
        <v>83</v>
      </c>
      <c r="K5171" s="6">
        <v>2889.44</v>
      </c>
      <c r="L5171" s="6">
        <v>361.18</v>
      </c>
      <c r="M5171" s="1">
        <v>8</v>
      </c>
      <c r="N5171" s="8">
        <v>45507</v>
      </c>
      <c r="O5171" s="4" t="str">
        <f t="shared" si="241"/>
        <v>August 2024</v>
      </c>
      <c r="P5171" s="1" t="s">
        <v>84</v>
      </c>
      <c r="Q5171" s="1" t="s">
        <v>29</v>
      </c>
      <c r="R5171" s="6">
        <v>69.62</v>
      </c>
      <c r="S5171" s="6">
        <f t="shared" si="242"/>
        <v>2959.06</v>
      </c>
    </row>
    <row r="5172" spans="1:19" x14ac:dyDescent="0.35">
      <c r="A5172" s="1">
        <v>7145</v>
      </c>
      <c r="B5172" s="1">
        <v>52</v>
      </c>
      <c r="C5172" s="1" t="str">
        <f t="shared" si="240"/>
        <v>Middle-Aged</v>
      </c>
      <c r="D5172" s="1" t="s">
        <v>38</v>
      </c>
      <c r="E5172" s="1" t="s">
        <v>17</v>
      </c>
      <c r="F5172" s="1" t="s">
        <v>40</v>
      </c>
      <c r="G5172" s="1" t="s">
        <v>41</v>
      </c>
      <c r="H5172" s="1">
        <v>3</v>
      </c>
      <c r="I5172" s="1" t="s">
        <v>26</v>
      </c>
      <c r="J5172" s="1" t="s">
        <v>34</v>
      </c>
      <c r="K5172" s="6">
        <v>7603.47</v>
      </c>
      <c r="L5172" s="6">
        <v>844.83</v>
      </c>
      <c r="M5172" s="1">
        <v>9</v>
      </c>
      <c r="N5172" s="8">
        <v>45507</v>
      </c>
      <c r="O5172" s="4" t="str">
        <f t="shared" si="241"/>
        <v>August 2024</v>
      </c>
      <c r="P5172" s="1" t="s">
        <v>32</v>
      </c>
      <c r="Q5172" s="1" t="s">
        <v>46</v>
      </c>
      <c r="R5172" s="6">
        <v>83.55</v>
      </c>
      <c r="S5172" s="6">
        <f t="shared" si="242"/>
        <v>7687.02</v>
      </c>
    </row>
    <row r="5173" spans="1:19" x14ac:dyDescent="0.35">
      <c r="A5173" s="1">
        <v>19561</v>
      </c>
      <c r="B5173" s="1">
        <v>52</v>
      </c>
      <c r="C5173" s="1" t="str">
        <f t="shared" si="240"/>
        <v>Middle-Aged</v>
      </c>
      <c r="D5173" s="1" t="s">
        <v>38</v>
      </c>
      <c r="E5173" s="1" t="s">
        <v>17</v>
      </c>
      <c r="F5173" s="1" t="s">
        <v>18</v>
      </c>
      <c r="G5173" s="1" t="s">
        <v>81</v>
      </c>
      <c r="H5173" s="1">
        <v>2</v>
      </c>
      <c r="I5173" s="1" t="s">
        <v>26</v>
      </c>
      <c r="J5173" s="1" t="s">
        <v>21</v>
      </c>
      <c r="K5173" s="6">
        <v>5698.4</v>
      </c>
      <c r="L5173" s="6">
        <v>1139.68</v>
      </c>
      <c r="M5173" s="1">
        <v>5</v>
      </c>
      <c r="N5173" s="8">
        <v>45507</v>
      </c>
      <c r="O5173" s="4" t="str">
        <f t="shared" si="241"/>
        <v>August 2024</v>
      </c>
      <c r="P5173" s="1" t="s">
        <v>79</v>
      </c>
      <c r="Q5173" s="1" t="s">
        <v>110</v>
      </c>
      <c r="R5173" s="6">
        <v>225.26</v>
      </c>
      <c r="S5173" s="6">
        <f t="shared" si="242"/>
        <v>5923.66</v>
      </c>
    </row>
    <row r="5174" spans="1:19" x14ac:dyDescent="0.35">
      <c r="A5174" s="1">
        <v>1223</v>
      </c>
      <c r="B5174" s="1">
        <v>53</v>
      </c>
      <c r="C5174" s="1" t="str">
        <f t="shared" si="240"/>
        <v>Middle-Aged</v>
      </c>
      <c r="D5174" s="1" t="s">
        <v>16</v>
      </c>
      <c r="E5174" s="1" t="s">
        <v>17</v>
      </c>
      <c r="F5174" s="1" t="s">
        <v>18</v>
      </c>
      <c r="G5174" s="1" t="s">
        <v>36</v>
      </c>
      <c r="H5174" s="1">
        <v>5</v>
      </c>
      <c r="I5174" s="1" t="s">
        <v>26</v>
      </c>
      <c r="J5174" s="1" t="s">
        <v>34</v>
      </c>
      <c r="K5174" s="6">
        <v>166</v>
      </c>
      <c r="L5174" s="6">
        <v>20.75</v>
      </c>
      <c r="M5174" s="1">
        <v>8</v>
      </c>
      <c r="N5174" s="8">
        <v>45507</v>
      </c>
      <c r="O5174" s="4" t="str">
        <f t="shared" si="241"/>
        <v>August 2024</v>
      </c>
      <c r="P5174" s="1" t="s">
        <v>22</v>
      </c>
      <c r="Q5174" s="1"/>
      <c r="R5174" s="6">
        <v>0</v>
      </c>
      <c r="S5174" s="6">
        <f t="shared" si="242"/>
        <v>166</v>
      </c>
    </row>
    <row r="5175" spans="1:19" x14ac:dyDescent="0.35">
      <c r="A5175" s="1">
        <v>8475</v>
      </c>
      <c r="B5175" s="1">
        <v>53</v>
      </c>
      <c r="C5175" s="1" t="str">
        <f t="shared" si="240"/>
        <v>Middle-Aged</v>
      </c>
      <c r="D5175" s="1" t="s">
        <v>38</v>
      </c>
      <c r="E5175" s="1" t="s">
        <v>33</v>
      </c>
      <c r="F5175" s="1" t="s">
        <v>18</v>
      </c>
      <c r="G5175" s="1" t="s">
        <v>19</v>
      </c>
      <c r="H5175" s="1">
        <v>2</v>
      </c>
      <c r="I5175" s="1" t="s">
        <v>26</v>
      </c>
      <c r="J5175" s="1" t="s">
        <v>27</v>
      </c>
      <c r="K5175" s="6">
        <v>4747.1400000000003</v>
      </c>
      <c r="L5175" s="6">
        <v>791.19</v>
      </c>
      <c r="M5175" s="1">
        <v>6</v>
      </c>
      <c r="N5175" s="8">
        <v>45507</v>
      </c>
      <c r="O5175" s="4" t="str">
        <f t="shared" si="241"/>
        <v>August 2024</v>
      </c>
      <c r="P5175" s="1" t="s">
        <v>28</v>
      </c>
      <c r="Q5175" s="1" t="s">
        <v>29</v>
      </c>
      <c r="R5175" s="6">
        <v>11.24</v>
      </c>
      <c r="S5175" s="6">
        <f t="shared" si="242"/>
        <v>4758.38</v>
      </c>
    </row>
    <row r="5176" spans="1:19" x14ac:dyDescent="0.35">
      <c r="A5176" s="1">
        <v>4779</v>
      </c>
      <c r="B5176" s="1">
        <v>54</v>
      </c>
      <c r="C5176" s="1" t="str">
        <f t="shared" si="240"/>
        <v>Middle-Aged</v>
      </c>
      <c r="D5176" s="1" t="s">
        <v>16</v>
      </c>
      <c r="E5176" s="1" t="s">
        <v>17</v>
      </c>
      <c r="F5176" s="1" t="s">
        <v>18</v>
      </c>
      <c r="G5176" s="1" t="s">
        <v>36</v>
      </c>
      <c r="H5176" s="1">
        <v>5</v>
      </c>
      <c r="I5176" s="1" t="s">
        <v>20</v>
      </c>
      <c r="J5176" s="1" t="s">
        <v>34</v>
      </c>
      <c r="K5176" s="6">
        <v>41.5</v>
      </c>
      <c r="L5176" s="6">
        <v>20.75</v>
      </c>
      <c r="M5176" s="1">
        <v>2</v>
      </c>
      <c r="N5176" s="8">
        <v>45507</v>
      </c>
      <c r="O5176" s="4" t="str">
        <f t="shared" si="241"/>
        <v>August 2024</v>
      </c>
      <c r="P5176" s="1" t="s">
        <v>28</v>
      </c>
      <c r="Q5176" s="1" t="s">
        <v>43</v>
      </c>
      <c r="R5176" s="6">
        <v>48.29</v>
      </c>
      <c r="S5176" s="6">
        <f t="shared" si="242"/>
        <v>89.789999999999992</v>
      </c>
    </row>
    <row r="5177" spans="1:19" x14ac:dyDescent="0.35">
      <c r="A5177" s="1">
        <v>11599</v>
      </c>
      <c r="B5177" s="1">
        <v>54</v>
      </c>
      <c r="C5177" s="1" t="str">
        <f t="shared" si="240"/>
        <v>Middle-Aged</v>
      </c>
      <c r="D5177" s="1" t="s">
        <v>38</v>
      </c>
      <c r="E5177" s="1" t="s">
        <v>17</v>
      </c>
      <c r="F5177" s="1" t="s">
        <v>40</v>
      </c>
      <c r="G5177" s="1" t="s">
        <v>88</v>
      </c>
      <c r="H5177" s="1">
        <v>2</v>
      </c>
      <c r="I5177" s="1" t="s">
        <v>20</v>
      </c>
      <c r="J5177" s="1" t="s">
        <v>93</v>
      </c>
      <c r="K5177" s="6">
        <v>459.5</v>
      </c>
      <c r="L5177" s="6">
        <v>459.5</v>
      </c>
      <c r="M5177" s="1">
        <v>1</v>
      </c>
      <c r="N5177" s="8">
        <v>45507</v>
      </c>
      <c r="O5177" s="4" t="str">
        <f t="shared" si="241"/>
        <v>August 2024</v>
      </c>
      <c r="P5177" s="1" t="s">
        <v>22</v>
      </c>
      <c r="Q5177" s="1" t="s">
        <v>95</v>
      </c>
      <c r="R5177" s="6">
        <v>131.66999999999999</v>
      </c>
      <c r="S5177" s="6">
        <f t="shared" si="242"/>
        <v>591.16999999999996</v>
      </c>
    </row>
    <row r="5178" spans="1:19" x14ac:dyDescent="0.35">
      <c r="A5178" s="1">
        <v>17577</v>
      </c>
      <c r="B5178" s="1">
        <v>56</v>
      </c>
      <c r="C5178" s="1" t="str">
        <f t="shared" si="240"/>
        <v>Old</v>
      </c>
      <c r="D5178" s="1" t="s">
        <v>38</v>
      </c>
      <c r="E5178" s="1" t="s">
        <v>17</v>
      </c>
      <c r="F5178" s="1" t="s">
        <v>30</v>
      </c>
      <c r="G5178" s="1" t="s">
        <v>78</v>
      </c>
      <c r="H5178" s="1">
        <v>3</v>
      </c>
      <c r="I5178" s="1" t="s">
        <v>20</v>
      </c>
      <c r="J5178" s="1" t="s">
        <v>93</v>
      </c>
      <c r="K5178" s="6">
        <v>6068.88</v>
      </c>
      <c r="L5178" s="6">
        <v>674.32</v>
      </c>
      <c r="M5178" s="1">
        <v>9</v>
      </c>
      <c r="N5178" s="8">
        <v>45507</v>
      </c>
      <c r="O5178" s="4" t="str">
        <f t="shared" si="241"/>
        <v>August 2024</v>
      </c>
      <c r="P5178" s="1" t="s">
        <v>79</v>
      </c>
      <c r="Q5178" s="1" t="s">
        <v>115</v>
      </c>
      <c r="R5178" s="6">
        <v>142.18</v>
      </c>
      <c r="S5178" s="6">
        <f t="shared" si="242"/>
        <v>6211.06</v>
      </c>
    </row>
    <row r="5179" spans="1:19" x14ac:dyDescent="0.35">
      <c r="A5179" s="1">
        <v>9202</v>
      </c>
      <c r="B5179" s="1">
        <v>58</v>
      </c>
      <c r="C5179" s="1" t="str">
        <f t="shared" si="240"/>
        <v>Old</v>
      </c>
      <c r="D5179" s="1" t="s">
        <v>16</v>
      </c>
      <c r="E5179" s="1" t="s">
        <v>17</v>
      </c>
      <c r="F5179" s="1" t="s">
        <v>30</v>
      </c>
      <c r="G5179" s="1" t="s">
        <v>31</v>
      </c>
      <c r="H5179" s="1">
        <v>3</v>
      </c>
      <c r="I5179" s="1" t="s">
        <v>26</v>
      </c>
      <c r="J5179" s="1" t="s">
        <v>21</v>
      </c>
      <c r="K5179" s="6">
        <v>3711.68</v>
      </c>
      <c r="L5179" s="6">
        <v>463.96</v>
      </c>
      <c r="M5179" s="1">
        <v>8</v>
      </c>
      <c r="N5179" s="8">
        <v>45507</v>
      </c>
      <c r="O5179" s="4" t="str">
        <f t="shared" si="241"/>
        <v>August 2024</v>
      </c>
      <c r="P5179" s="1" t="s">
        <v>28</v>
      </c>
      <c r="Q5179" s="1" t="s">
        <v>43</v>
      </c>
      <c r="R5179" s="6">
        <v>30.35</v>
      </c>
      <c r="S5179" s="6">
        <f t="shared" si="242"/>
        <v>3742.0299999999997</v>
      </c>
    </row>
    <row r="5180" spans="1:19" x14ac:dyDescent="0.35">
      <c r="A5180" s="1">
        <v>13732</v>
      </c>
      <c r="B5180" s="1">
        <v>60</v>
      </c>
      <c r="C5180" s="1" t="str">
        <f t="shared" si="240"/>
        <v>Old</v>
      </c>
      <c r="D5180" s="1" t="s">
        <v>16</v>
      </c>
      <c r="E5180" s="1" t="s">
        <v>17</v>
      </c>
      <c r="F5180" s="1" t="s">
        <v>30</v>
      </c>
      <c r="G5180" s="1" t="s">
        <v>78</v>
      </c>
      <c r="H5180" s="1">
        <v>4</v>
      </c>
      <c r="I5180" s="1" t="s">
        <v>20</v>
      </c>
      <c r="J5180" s="1" t="s">
        <v>83</v>
      </c>
      <c r="K5180" s="6">
        <v>6743.2</v>
      </c>
      <c r="L5180" s="6">
        <v>674.32</v>
      </c>
      <c r="M5180" s="1">
        <v>10</v>
      </c>
      <c r="N5180" s="8">
        <v>45507</v>
      </c>
      <c r="O5180" s="4" t="str">
        <f t="shared" si="241"/>
        <v>August 2024</v>
      </c>
      <c r="P5180" s="1" t="s">
        <v>22</v>
      </c>
      <c r="Q5180" s="1" t="s">
        <v>29</v>
      </c>
      <c r="R5180" s="6">
        <v>99.43</v>
      </c>
      <c r="S5180" s="6">
        <f t="shared" si="242"/>
        <v>6842.63</v>
      </c>
    </row>
    <row r="5181" spans="1:19" x14ac:dyDescent="0.35">
      <c r="A5181" s="1">
        <v>9187</v>
      </c>
      <c r="B5181" s="1">
        <v>64</v>
      </c>
      <c r="C5181" s="1" t="str">
        <f t="shared" si="240"/>
        <v>Old</v>
      </c>
      <c r="D5181" s="1" t="s">
        <v>38</v>
      </c>
      <c r="E5181" s="1" t="s">
        <v>17</v>
      </c>
      <c r="F5181" s="1" t="s">
        <v>24</v>
      </c>
      <c r="G5181" s="1" t="s">
        <v>25</v>
      </c>
      <c r="H5181" s="1">
        <v>3</v>
      </c>
      <c r="I5181" s="1" t="s">
        <v>20</v>
      </c>
      <c r="J5181" s="1" t="s">
        <v>34</v>
      </c>
      <c r="K5181" s="6">
        <v>988.12</v>
      </c>
      <c r="L5181" s="6">
        <v>247.03</v>
      </c>
      <c r="M5181" s="1">
        <v>4</v>
      </c>
      <c r="N5181" s="8">
        <v>45507</v>
      </c>
      <c r="O5181" s="4" t="str">
        <f t="shared" si="241"/>
        <v>August 2024</v>
      </c>
      <c r="P5181" s="1" t="s">
        <v>22</v>
      </c>
      <c r="Q5181" s="1" t="s">
        <v>66</v>
      </c>
      <c r="R5181" s="6">
        <v>81</v>
      </c>
      <c r="S5181" s="6">
        <f t="shared" si="242"/>
        <v>1069.1199999999999</v>
      </c>
    </row>
    <row r="5182" spans="1:19" x14ac:dyDescent="0.35">
      <c r="A5182" s="1">
        <v>17821</v>
      </c>
      <c r="B5182" s="1">
        <v>64</v>
      </c>
      <c r="C5182" s="1" t="str">
        <f t="shared" si="240"/>
        <v>Old</v>
      </c>
      <c r="D5182" s="1" t="s">
        <v>38</v>
      </c>
      <c r="E5182" s="1" t="s">
        <v>17</v>
      </c>
      <c r="F5182" s="1" t="s">
        <v>18</v>
      </c>
      <c r="G5182" s="1" t="s">
        <v>81</v>
      </c>
      <c r="H5182" s="1">
        <v>4</v>
      </c>
      <c r="I5182" s="1" t="s">
        <v>26</v>
      </c>
      <c r="J5182" s="1" t="s">
        <v>83</v>
      </c>
      <c r="K5182" s="6">
        <v>10257.120000000001</v>
      </c>
      <c r="L5182" s="6">
        <v>1139.68</v>
      </c>
      <c r="M5182" s="1">
        <v>9</v>
      </c>
      <c r="N5182" s="8">
        <v>45507</v>
      </c>
      <c r="O5182" s="4" t="str">
        <f t="shared" si="241"/>
        <v>August 2024</v>
      </c>
      <c r="P5182" s="1" t="s">
        <v>22</v>
      </c>
      <c r="Q5182" s="1"/>
      <c r="R5182" s="6">
        <v>0</v>
      </c>
      <c r="S5182" s="6">
        <f t="shared" si="242"/>
        <v>10257.120000000001</v>
      </c>
    </row>
    <row r="5183" spans="1:19" x14ac:dyDescent="0.35">
      <c r="A5183" s="1">
        <v>14894</v>
      </c>
      <c r="B5183" s="1">
        <v>65</v>
      </c>
      <c r="C5183" s="1" t="str">
        <f t="shared" si="240"/>
        <v>Old</v>
      </c>
      <c r="D5183" s="1" t="s">
        <v>38</v>
      </c>
      <c r="E5183" s="1" t="s">
        <v>17</v>
      </c>
      <c r="F5183" s="1" t="s">
        <v>24</v>
      </c>
      <c r="G5183" s="1" t="s">
        <v>85</v>
      </c>
      <c r="H5183" s="1">
        <v>1</v>
      </c>
      <c r="I5183" s="1" t="s">
        <v>26</v>
      </c>
      <c r="J5183" s="1" t="s">
        <v>83</v>
      </c>
      <c r="K5183" s="6">
        <v>2359.23</v>
      </c>
      <c r="L5183" s="6">
        <v>786.41</v>
      </c>
      <c r="M5183" s="1">
        <v>3</v>
      </c>
      <c r="N5183" s="8">
        <v>45507</v>
      </c>
      <c r="O5183" s="4" t="str">
        <f t="shared" si="241"/>
        <v>August 2024</v>
      </c>
      <c r="P5183" s="1" t="s">
        <v>22</v>
      </c>
      <c r="Q5183" s="1" t="s">
        <v>119</v>
      </c>
      <c r="R5183" s="6">
        <v>83.68</v>
      </c>
      <c r="S5183" s="6">
        <f t="shared" si="242"/>
        <v>2442.91</v>
      </c>
    </row>
    <row r="5184" spans="1:19" x14ac:dyDescent="0.35">
      <c r="A5184" s="1">
        <v>18631</v>
      </c>
      <c r="B5184" s="1">
        <v>68</v>
      </c>
      <c r="C5184" s="1" t="str">
        <f t="shared" si="240"/>
        <v>Old</v>
      </c>
      <c r="D5184" s="1" t="s">
        <v>16</v>
      </c>
      <c r="E5184" s="1" t="s">
        <v>17</v>
      </c>
      <c r="F5184" s="1" t="s">
        <v>24</v>
      </c>
      <c r="G5184" s="1" t="s">
        <v>85</v>
      </c>
      <c r="H5184" s="1">
        <v>3</v>
      </c>
      <c r="I5184" s="1" t="s">
        <v>26</v>
      </c>
      <c r="J5184" s="1" t="s">
        <v>83</v>
      </c>
      <c r="K5184" s="6">
        <v>7864.1</v>
      </c>
      <c r="L5184" s="6">
        <v>786.41</v>
      </c>
      <c r="M5184" s="1">
        <v>10</v>
      </c>
      <c r="N5184" s="8">
        <v>45507</v>
      </c>
      <c r="O5184" s="4" t="str">
        <f t="shared" si="241"/>
        <v>August 2024</v>
      </c>
      <c r="P5184" s="1" t="s">
        <v>79</v>
      </c>
      <c r="Q5184" s="1" t="s">
        <v>115</v>
      </c>
      <c r="R5184" s="6">
        <v>232.03</v>
      </c>
      <c r="S5184" s="6">
        <f t="shared" si="242"/>
        <v>8096.13</v>
      </c>
    </row>
    <row r="5185" spans="1:19" x14ac:dyDescent="0.35">
      <c r="A5185" s="1">
        <v>3256</v>
      </c>
      <c r="B5185" s="1">
        <v>69</v>
      </c>
      <c r="C5185" s="1" t="str">
        <f t="shared" si="240"/>
        <v>Old</v>
      </c>
      <c r="D5185" s="1" t="s">
        <v>38</v>
      </c>
      <c r="E5185" s="1" t="s">
        <v>17</v>
      </c>
      <c r="F5185" s="1" t="s">
        <v>40</v>
      </c>
      <c r="G5185" s="1" t="s">
        <v>41</v>
      </c>
      <c r="H5185" s="1">
        <v>3</v>
      </c>
      <c r="I5185" s="1" t="s">
        <v>26</v>
      </c>
      <c r="J5185" s="1" t="s">
        <v>27</v>
      </c>
      <c r="K5185" s="6">
        <v>7603.47</v>
      </c>
      <c r="L5185" s="6">
        <v>844.83</v>
      </c>
      <c r="M5185" s="1">
        <v>9</v>
      </c>
      <c r="N5185" s="8">
        <v>45507</v>
      </c>
      <c r="O5185" s="4" t="str">
        <f t="shared" si="241"/>
        <v>August 2024</v>
      </c>
      <c r="P5185" s="1" t="s">
        <v>22</v>
      </c>
      <c r="Q5185" s="1"/>
      <c r="R5185" s="6">
        <v>0</v>
      </c>
      <c r="S5185" s="6">
        <f t="shared" si="242"/>
        <v>7603.47</v>
      </c>
    </row>
    <row r="5186" spans="1:19" x14ac:dyDescent="0.35">
      <c r="A5186" s="1">
        <v>16043</v>
      </c>
      <c r="B5186" s="1">
        <v>70</v>
      </c>
      <c r="C5186" s="1" t="str">
        <f t="shared" ref="C5186:C5249" si="243">IF(B5186&lt;=35,"Young",IF(B5186&lt;=55,"Middle-Aged","Old"))</f>
        <v>Old</v>
      </c>
      <c r="D5186" s="1" t="s">
        <v>16</v>
      </c>
      <c r="E5186" s="1" t="s">
        <v>17</v>
      </c>
      <c r="F5186" s="1" t="s">
        <v>77</v>
      </c>
      <c r="G5186" s="1" t="s">
        <v>86</v>
      </c>
      <c r="H5186" s="1">
        <v>5</v>
      </c>
      <c r="I5186" s="1" t="s">
        <v>26</v>
      </c>
      <c r="J5186" s="1" t="s">
        <v>93</v>
      </c>
      <c r="K5186" s="6">
        <v>2528.2600000000002</v>
      </c>
      <c r="L5186" s="6">
        <v>361.18</v>
      </c>
      <c r="M5186" s="1">
        <v>7</v>
      </c>
      <c r="N5186" s="8">
        <v>45507</v>
      </c>
      <c r="O5186" s="4" t="str">
        <f t="shared" ref="O5186:O5249" si="244">TEXT(N5186,"mmmm yyyy")</f>
        <v>August 2024</v>
      </c>
      <c r="P5186" s="1" t="s">
        <v>22</v>
      </c>
      <c r="Q5186" s="1" t="s">
        <v>37</v>
      </c>
      <c r="R5186" s="6">
        <v>70.25</v>
      </c>
      <c r="S5186" s="6">
        <f t="shared" ref="S5186:S5249" si="245">K5186+R5186</f>
        <v>2598.5100000000002</v>
      </c>
    </row>
    <row r="5187" spans="1:19" x14ac:dyDescent="0.35">
      <c r="A5187" s="1">
        <v>15425</v>
      </c>
      <c r="B5187" s="1">
        <v>75</v>
      </c>
      <c r="C5187" s="1" t="str">
        <f t="shared" si="243"/>
        <v>Old</v>
      </c>
      <c r="D5187" s="1" t="s">
        <v>38</v>
      </c>
      <c r="E5187" s="1" t="s">
        <v>17</v>
      </c>
      <c r="F5187" s="1" t="s">
        <v>24</v>
      </c>
      <c r="G5187" s="1" t="s">
        <v>85</v>
      </c>
      <c r="H5187" s="1">
        <v>5</v>
      </c>
      <c r="I5187" s="1" t="s">
        <v>26</v>
      </c>
      <c r="J5187" s="1" t="s">
        <v>93</v>
      </c>
      <c r="K5187" s="6">
        <v>3145.64</v>
      </c>
      <c r="L5187" s="6">
        <v>786.41</v>
      </c>
      <c r="M5187" s="1">
        <v>4</v>
      </c>
      <c r="N5187" s="8">
        <v>45507</v>
      </c>
      <c r="O5187" s="4" t="str">
        <f t="shared" si="244"/>
        <v>August 2024</v>
      </c>
      <c r="P5187" s="1" t="s">
        <v>22</v>
      </c>
      <c r="Q5187" s="1"/>
      <c r="R5187" s="6">
        <v>0</v>
      </c>
      <c r="S5187" s="6">
        <f t="shared" si="245"/>
        <v>3145.64</v>
      </c>
    </row>
    <row r="5188" spans="1:19" x14ac:dyDescent="0.35">
      <c r="A5188" s="1">
        <v>18058</v>
      </c>
      <c r="B5188" s="1">
        <v>77</v>
      </c>
      <c r="C5188" s="1" t="str">
        <f t="shared" si="243"/>
        <v>Old</v>
      </c>
      <c r="D5188" s="1" t="s">
        <v>38</v>
      </c>
      <c r="E5188" s="1" t="s">
        <v>17</v>
      </c>
      <c r="F5188" s="1" t="s">
        <v>77</v>
      </c>
      <c r="G5188" s="1" t="s">
        <v>86</v>
      </c>
      <c r="H5188" s="1">
        <v>1</v>
      </c>
      <c r="I5188" s="1" t="s">
        <v>26</v>
      </c>
      <c r="J5188" s="1" t="s">
        <v>83</v>
      </c>
      <c r="K5188" s="6">
        <v>1444.72</v>
      </c>
      <c r="L5188" s="6">
        <v>361.18</v>
      </c>
      <c r="M5188" s="1">
        <v>4</v>
      </c>
      <c r="N5188" s="8">
        <v>45507</v>
      </c>
      <c r="O5188" s="4" t="str">
        <f t="shared" si="244"/>
        <v>August 2024</v>
      </c>
      <c r="P5188" s="1" t="s">
        <v>79</v>
      </c>
      <c r="Q5188" s="1"/>
      <c r="R5188" s="6">
        <v>0</v>
      </c>
      <c r="S5188" s="6">
        <f t="shared" si="245"/>
        <v>1444.72</v>
      </c>
    </row>
    <row r="5189" spans="1:19" x14ac:dyDescent="0.35">
      <c r="A5189" s="1">
        <v>6068</v>
      </c>
      <c r="B5189" s="1">
        <v>79</v>
      </c>
      <c r="C5189" s="1" t="str">
        <f t="shared" si="243"/>
        <v>Old</v>
      </c>
      <c r="D5189" s="1" t="s">
        <v>38</v>
      </c>
      <c r="E5189" s="1" t="s">
        <v>17</v>
      </c>
      <c r="F5189" s="1" t="s">
        <v>24</v>
      </c>
      <c r="G5189" s="1" t="s">
        <v>25</v>
      </c>
      <c r="H5189" s="1">
        <v>3</v>
      </c>
      <c r="I5189" s="1" t="s">
        <v>26</v>
      </c>
      <c r="J5189" s="1" t="s">
        <v>34</v>
      </c>
      <c r="K5189" s="6">
        <v>1482.18</v>
      </c>
      <c r="L5189" s="6">
        <v>247.03</v>
      </c>
      <c r="M5189" s="1">
        <v>6</v>
      </c>
      <c r="N5189" s="8">
        <v>45507</v>
      </c>
      <c r="O5189" s="4" t="str">
        <f t="shared" si="244"/>
        <v>August 2024</v>
      </c>
      <c r="P5189" s="1" t="s">
        <v>28</v>
      </c>
      <c r="Q5189" s="1" t="s">
        <v>29</v>
      </c>
      <c r="R5189" s="6">
        <v>45.89</v>
      </c>
      <c r="S5189" s="6">
        <f t="shared" si="245"/>
        <v>1528.0700000000002</v>
      </c>
    </row>
    <row r="5190" spans="1:19" x14ac:dyDescent="0.35">
      <c r="A5190" s="1">
        <v>9387</v>
      </c>
      <c r="B5190" s="1">
        <v>80</v>
      </c>
      <c r="C5190" s="1" t="str">
        <f t="shared" si="243"/>
        <v>Old</v>
      </c>
      <c r="D5190" s="1" t="s">
        <v>16</v>
      </c>
      <c r="E5190" s="1" t="s">
        <v>17</v>
      </c>
      <c r="F5190" s="1" t="s">
        <v>30</v>
      </c>
      <c r="G5190" s="1" t="s">
        <v>31</v>
      </c>
      <c r="H5190" s="1">
        <v>3</v>
      </c>
      <c r="I5190" s="1" t="s">
        <v>26</v>
      </c>
      <c r="J5190" s="1" t="s">
        <v>21</v>
      </c>
      <c r="K5190" s="6">
        <v>927.92</v>
      </c>
      <c r="L5190" s="6">
        <v>463.96</v>
      </c>
      <c r="M5190" s="1">
        <v>2</v>
      </c>
      <c r="N5190" s="8">
        <v>45507</v>
      </c>
      <c r="O5190" s="4" t="str">
        <f t="shared" si="244"/>
        <v>August 2024</v>
      </c>
      <c r="P5190" s="1" t="s">
        <v>28</v>
      </c>
      <c r="Q5190" s="1" t="s">
        <v>43</v>
      </c>
      <c r="R5190" s="6">
        <v>46.53</v>
      </c>
      <c r="S5190" s="6">
        <f t="shared" si="245"/>
        <v>974.44999999999993</v>
      </c>
    </row>
    <row r="5191" spans="1:19" x14ac:dyDescent="0.35">
      <c r="A5191" s="1">
        <v>13408</v>
      </c>
      <c r="B5191" s="1">
        <v>18</v>
      </c>
      <c r="C5191" s="1" t="str">
        <f t="shared" si="243"/>
        <v>Young</v>
      </c>
      <c r="D5191" s="1" t="s">
        <v>38</v>
      </c>
      <c r="E5191" s="1" t="s">
        <v>33</v>
      </c>
      <c r="F5191" s="1" t="s">
        <v>18</v>
      </c>
      <c r="G5191" s="1" t="s">
        <v>81</v>
      </c>
      <c r="H5191" s="1">
        <v>4</v>
      </c>
      <c r="I5191" s="1" t="s">
        <v>26</v>
      </c>
      <c r="J5191" s="1" t="s">
        <v>21</v>
      </c>
      <c r="K5191" s="6">
        <v>2279.36</v>
      </c>
      <c r="L5191" s="6">
        <v>1139.68</v>
      </c>
      <c r="M5191" s="1">
        <v>2</v>
      </c>
      <c r="N5191" s="8">
        <v>45508</v>
      </c>
      <c r="O5191" s="4" t="str">
        <f t="shared" si="244"/>
        <v>August 2024</v>
      </c>
      <c r="P5191" s="1" t="s">
        <v>22</v>
      </c>
      <c r="Q5191" s="1" t="s">
        <v>99</v>
      </c>
      <c r="R5191" s="6">
        <v>118.92</v>
      </c>
      <c r="S5191" s="6">
        <f t="shared" si="245"/>
        <v>2398.2800000000002</v>
      </c>
    </row>
    <row r="5192" spans="1:19" x14ac:dyDescent="0.35">
      <c r="A5192" s="1">
        <v>13767</v>
      </c>
      <c r="B5192" s="1">
        <v>18</v>
      </c>
      <c r="C5192" s="1" t="str">
        <f t="shared" si="243"/>
        <v>Young</v>
      </c>
      <c r="D5192" s="1" t="s">
        <v>16</v>
      </c>
      <c r="E5192" s="1" t="s">
        <v>17</v>
      </c>
      <c r="F5192" s="1" t="s">
        <v>40</v>
      </c>
      <c r="G5192" s="1" t="s">
        <v>88</v>
      </c>
      <c r="H5192" s="1">
        <v>1</v>
      </c>
      <c r="I5192" s="1" t="s">
        <v>20</v>
      </c>
      <c r="J5192" s="1" t="s">
        <v>83</v>
      </c>
      <c r="K5192" s="6">
        <v>3216.5</v>
      </c>
      <c r="L5192" s="6">
        <v>459.5</v>
      </c>
      <c r="M5192" s="1">
        <v>7</v>
      </c>
      <c r="N5192" s="8">
        <v>45508</v>
      </c>
      <c r="O5192" s="4" t="str">
        <f t="shared" si="244"/>
        <v>August 2024</v>
      </c>
      <c r="P5192" s="1" t="s">
        <v>22</v>
      </c>
      <c r="Q5192" s="1"/>
      <c r="R5192" s="6">
        <v>0</v>
      </c>
      <c r="S5192" s="6">
        <f t="shared" si="245"/>
        <v>3216.5</v>
      </c>
    </row>
    <row r="5193" spans="1:19" x14ac:dyDescent="0.35">
      <c r="A5193" s="1">
        <v>15762</v>
      </c>
      <c r="B5193" s="1">
        <v>18</v>
      </c>
      <c r="C5193" s="1" t="str">
        <f t="shared" si="243"/>
        <v>Young</v>
      </c>
      <c r="D5193" s="1" t="s">
        <v>38</v>
      </c>
      <c r="E5193" s="1" t="s">
        <v>17</v>
      </c>
      <c r="F5193" s="1" t="s">
        <v>40</v>
      </c>
      <c r="G5193" s="1" t="s">
        <v>88</v>
      </c>
      <c r="H5193" s="1">
        <v>5</v>
      </c>
      <c r="I5193" s="1" t="s">
        <v>26</v>
      </c>
      <c r="J5193" s="1" t="s">
        <v>93</v>
      </c>
      <c r="K5193" s="6">
        <v>1378.5</v>
      </c>
      <c r="L5193" s="6">
        <v>459.5</v>
      </c>
      <c r="M5193" s="1">
        <v>3</v>
      </c>
      <c r="N5193" s="8">
        <v>45508</v>
      </c>
      <c r="O5193" s="4" t="str">
        <f t="shared" si="244"/>
        <v>August 2024</v>
      </c>
      <c r="P5193" s="1" t="s">
        <v>79</v>
      </c>
      <c r="Q5193" s="1" t="s">
        <v>92</v>
      </c>
      <c r="R5193" s="6">
        <v>55.86</v>
      </c>
      <c r="S5193" s="6">
        <f t="shared" si="245"/>
        <v>1434.36</v>
      </c>
    </row>
    <row r="5194" spans="1:19" x14ac:dyDescent="0.35">
      <c r="A5194" s="1">
        <v>2224</v>
      </c>
      <c r="B5194" s="1">
        <v>21</v>
      </c>
      <c r="C5194" s="1" t="str">
        <f t="shared" si="243"/>
        <v>Young</v>
      </c>
      <c r="D5194" s="1" t="s">
        <v>38</v>
      </c>
      <c r="E5194" s="1" t="s">
        <v>17</v>
      </c>
      <c r="F5194" s="1" t="s">
        <v>40</v>
      </c>
      <c r="G5194" s="1" t="s">
        <v>41</v>
      </c>
      <c r="H5194" s="1">
        <v>3</v>
      </c>
      <c r="I5194" s="1" t="s">
        <v>20</v>
      </c>
      <c r="J5194" s="1" t="s">
        <v>34</v>
      </c>
      <c r="K5194" s="6">
        <v>8448.2999999999993</v>
      </c>
      <c r="L5194" s="6">
        <v>844.83</v>
      </c>
      <c r="M5194" s="1">
        <v>10</v>
      </c>
      <c r="N5194" s="8">
        <v>45508</v>
      </c>
      <c r="O5194" s="4" t="str">
        <f t="shared" si="244"/>
        <v>August 2024</v>
      </c>
      <c r="P5194" s="1" t="s">
        <v>32</v>
      </c>
      <c r="Q5194" s="1" t="s">
        <v>29</v>
      </c>
      <c r="R5194" s="6">
        <v>27.46</v>
      </c>
      <c r="S5194" s="6">
        <f t="shared" si="245"/>
        <v>8475.7599999999984</v>
      </c>
    </row>
    <row r="5195" spans="1:19" x14ac:dyDescent="0.35">
      <c r="A5195" s="1">
        <v>17204</v>
      </c>
      <c r="B5195" s="1">
        <v>24</v>
      </c>
      <c r="C5195" s="1" t="str">
        <f t="shared" si="243"/>
        <v>Young</v>
      </c>
      <c r="D5195" s="1" t="s">
        <v>38</v>
      </c>
      <c r="E5195" s="1" t="s">
        <v>17</v>
      </c>
      <c r="F5195" s="1" t="s">
        <v>24</v>
      </c>
      <c r="G5195" s="1" t="s">
        <v>85</v>
      </c>
      <c r="H5195" s="1">
        <v>5</v>
      </c>
      <c r="I5195" s="1" t="s">
        <v>20</v>
      </c>
      <c r="J5195" s="1" t="s">
        <v>93</v>
      </c>
      <c r="K5195" s="6">
        <v>6291.28</v>
      </c>
      <c r="L5195" s="6">
        <v>786.41</v>
      </c>
      <c r="M5195" s="1">
        <v>8</v>
      </c>
      <c r="N5195" s="8">
        <v>45508</v>
      </c>
      <c r="O5195" s="4" t="str">
        <f t="shared" si="244"/>
        <v>August 2024</v>
      </c>
      <c r="P5195" s="1" t="s">
        <v>22</v>
      </c>
      <c r="Q5195" s="1" t="s">
        <v>106</v>
      </c>
      <c r="R5195" s="6">
        <v>144.08000000000001</v>
      </c>
      <c r="S5195" s="6">
        <f t="shared" si="245"/>
        <v>6435.36</v>
      </c>
    </row>
    <row r="5196" spans="1:19" x14ac:dyDescent="0.35">
      <c r="A5196" s="1">
        <v>15823</v>
      </c>
      <c r="B5196" s="1">
        <v>25</v>
      </c>
      <c r="C5196" s="1" t="str">
        <f t="shared" si="243"/>
        <v>Young</v>
      </c>
      <c r="D5196" s="1" t="s">
        <v>16</v>
      </c>
      <c r="E5196" s="1" t="s">
        <v>17</v>
      </c>
      <c r="F5196" s="1" t="s">
        <v>40</v>
      </c>
      <c r="G5196" s="1" t="s">
        <v>88</v>
      </c>
      <c r="H5196" s="1">
        <v>4</v>
      </c>
      <c r="I5196" s="1" t="s">
        <v>26</v>
      </c>
      <c r="J5196" s="1" t="s">
        <v>83</v>
      </c>
      <c r="K5196" s="6">
        <v>3676</v>
      </c>
      <c r="L5196" s="6">
        <v>459.5</v>
      </c>
      <c r="M5196" s="1">
        <v>8</v>
      </c>
      <c r="N5196" s="8">
        <v>45508</v>
      </c>
      <c r="O5196" s="4" t="str">
        <f t="shared" si="244"/>
        <v>August 2024</v>
      </c>
      <c r="P5196" s="1" t="s">
        <v>22</v>
      </c>
      <c r="Q5196" s="1" t="s">
        <v>92</v>
      </c>
      <c r="R5196" s="6">
        <v>124.36</v>
      </c>
      <c r="S5196" s="6">
        <f t="shared" si="245"/>
        <v>3800.36</v>
      </c>
    </row>
    <row r="5197" spans="1:19" x14ac:dyDescent="0.35">
      <c r="A5197" s="1">
        <v>19358</v>
      </c>
      <c r="B5197" s="1">
        <v>29</v>
      </c>
      <c r="C5197" s="1" t="str">
        <f t="shared" si="243"/>
        <v>Young</v>
      </c>
      <c r="D5197" s="1" t="s">
        <v>38</v>
      </c>
      <c r="E5197" s="1" t="s">
        <v>17</v>
      </c>
      <c r="F5197" s="1" t="s">
        <v>40</v>
      </c>
      <c r="G5197" s="1" t="s">
        <v>88</v>
      </c>
      <c r="H5197" s="1">
        <v>4</v>
      </c>
      <c r="I5197" s="1" t="s">
        <v>26</v>
      </c>
      <c r="J5197" s="1" t="s">
        <v>21</v>
      </c>
      <c r="K5197" s="6">
        <v>3676</v>
      </c>
      <c r="L5197" s="6">
        <v>459.5</v>
      </c>
      <c r="M5197" s="1">
        <v>8</v>
      </c>
      <c r="N5197" s="8">
        <v>45508</v>
      </c>
      <c r="O5197" s="4" t="str">
        <f t="shared" si="244"/>
        <v>August 2024</v>
      </c>
      <c r="P5197" s="1" t="s">
        <v>22</v>
      </c>
      <c r="Q5197" s="1"/>
      <c r="R5197" s="6">
        <v>0</v>
      </c>
      <c r="S5197" s="6">
        <f t="shared" si="245"/>
        <v>3676</v>
      </c>
    </row>
    <row r="5198" spans="1:19" x14ac:dyDescent="0.35">
      <c r="A5198" s="1">
        <v>3870</v>
      </c>
      <c r="B5198" s="1">
        <v>30</v>
      </c>
      <c r="C5198" s="1" t="str">
        <f t="shared" si="243"/>
        <v>Young</v>
      </c>
      <c r="D5198" s="1" t="s">
        <v>16</v>
      </c>
      <c r="E5198" s="1" t="s">
        <v>17</v>
      </c>
      <c r="F5198" s="1" t="s">
        <v>30</v>
      </c>
      <c r="G5198" s="1" t="s">
        <v>31</v>
      </c>
      <c r="H5198" s="1">
        <v>3</v>
      </c>
      <c r="I5198" s="1" t="s">
        <v>26</v>
      </c>
      <c r="J5198" s="1" t="s">
        <v>21</v>
      </c>
      <c r="K5198" s="6">
        <v>4639.6000000000004</v>
      </c>
      <c r="L5198" s="6">
        <v>463.96</v>
      </c>
      <c r="M5198" s="1">
        <v>10</v>
      </c>
      <c r="N5198" s="8">
        <v>45508</v>
      </c>
      <c r="O5198" s="4" t="str">
        <f t="shared" si="244"/>
        <v>August 2024</v>
      </c>
      <c r="P5198" s="1" t="s">
        <v>22</v>
      </c>
      <c r="Q5198" s="1"/>
      <c r="R5198" s="6">
        <v>0</v>
      </c>
      <c r="S5198" s="6">
        <f t="shared" si="245"/>
        <v>4639.6000000000004</v>
      </c>
    </row>
    <row r="5199" spans="1:19" x14ac:dyDescent="0.35">
      <c r="A5199" s="1">
        <v>16255</v>
      </c>
      <c r="B5199" s="1">
        <v>30</v>
      </c>
      <c r="C5199" s="1" t="str">
        <f t="shared" si="243"/>
        <v>Young</v>
      </c>
      <c r="D5199" s="1" t="s">
        <v>16</v>
      </c>
      <c r="E5199" s="1" t="s">
        <v>17</v>
      </c>
      <c r="F5199" s="1" t="s">
        <v>40</v>
      </c>
      <c r="G5199" s="1" t="s">
        <v>88</v>
      </c>
      <c r="H5199" s="1">
        <v>1</v>
      </c>
      <c r="I5199" s="1" t="s">
        <v>20</v>
      </c>
      <c r="J5199" s="1" t="s">
        <v>83</v>
      </c>
      <c r="K5199" s="6">
        <v>3216.5</v>
      </c>
      <c r="L5199" s="6">
        <v>459.5</v>
      </c>
      <c r="M5199" s="1">
        <v>7</v>
      </c>
      <c r="N5199" s="8">
        <v>45508</v>
      </c>
      <c r="O5199" s="4" t="str">
        <f t="shared" si="244"/>
        <v>August 2024</v>
      </c>
      <c r="P5199" s="1" t="s">
        <v>22</v>
      </c>
      <c r="Q5199" s="1" t="s">
        <v>90</v>
      </c>
      <c r="R5199" s="6">
        <v>136.9</v>
      </c>
      <c r="S5199" s="6">
        <f t="shared" si="245"/>
        <v>3353.4</v>
      </c>
    </row>
    <row r="5200" spans="1:19" x14ac:dyDescent="0.35">
      <c r="A5200" s="1">
        <v>6826</v>
      </c>
      <c r="B5200" s="1">
        <v>31</v>
      </c>
      <c r="C5200" s="1" t="str">
        <f t="shared" si="243"/>
        <v>Young</v>
      </c>
      <c r="D5200" s="1" t="s">
        <v>16</v>
      </c>
      <c r="E5200" s="1" t="s">
        <v>33</v>
      </c>
      <c r="F5200" s="1" t="s">
        <v>18</v>
      </c>
      <c r="G5200" s="1" t="s">
        <v>36</v>
      </c>
      <c r="H5200" s="1">
        <v>5</v>
      </c>
      <c r="I5200" s="1" t="s">
        <v>20</v>
      </c>
      <c r="J5200" s="1" t="s">
        <v>21</v>
      </c>
      <c r="K5200" s="6">
        <v>62.25</v>
      </c>
      <c r="L5200" s="6">
        <v>20.75</v>
      </c>
      <c r="M5200" s="1">
        <v>3</v>
      </c>
      <c r="N5200" s="8">
        <v>45508</v>
      </c>
      <c r="O5200" s="4" t="str">
        <f t="shared" si="244"/>
        <v>August 2024</v>
      </c>
      <c r="P5200" s="1" t="s">
        <v>28</v>
      </c>
      <c r="Q5200" s="1" t="s">
        <v>52</v>
      </c>
      <c r="R5200" s="6">
        <v>46.2</v>
      </c>
      <c r="S5200" s="6">
        <f t="shared" si="245"/>
        <v>108.45</v>
      </c>
    </row>
    <row r="5201" spans="1:19" x14ac:dyDescent="0.35">
      <c r="A5201" s="1">
        <v>15897</v>
      </c>
      <c r="B5201" s="1">
        <v>31</v>
      </c>
      <c r="C5201" s="1" t="str">
        <f t="shared" si="243"/>
        <v>Young</v>
      </c>
      <c r="D5201" s="1" t="s">
        <v>38</v>
      </c>
      <c r="E5201" s="1" t="s">
        <v>17</v>
      </c>
      <c r="F5201" s="1" t="s">
        <v>24</v>
      </c>
      <c r="G5201" s="1" t="s">
        <v>85</v>
      </c>
      <c r="H5201" s="1">
        <v>4</v>
      </c>
      <c r="I5201" s="1" t="s">
        <v>26</v>
      </c>
      <c r="J5201" s="1" t="s">
        <v>93</v>
      </c>
      <c r="K5201" s="6">
        <v>2359.23</v>
      </c>
      <c r="L5201" s="6">
        <v>786.41</v>
      </c>
      <c r="M5201" s="1">
        <v>3</v>
      </c>
      <c r="N5201" s="8">
        <v>45508</v>
      </c>
      <c r="O5201" s="4" t="str">
        <f t="shared" si="244"/>
        <v>August 2024</v>
      </c>
      <c r="P5201" s="1" t="s">
        <v>84</v>
      </c>
      <c r="Q5201" s="1" t="s">
        <v>29</v>
      </c>
      <c r="R5201" s="6">
        <v>79</v>
      </c>
      <c r="S5201" s="6">
        <f t="shared" si="245"/>
        <v>2438.23</v>
      </c>
    </row>
    <row r="5202" spans="1:19" x14ac:dyDescent="0.35">
      <c r="A5202" s="1">
        <v>11893</v>
      </c>
      <c r="B5202" s="1">
        <v>32</v>
      </c>
      <c r="C5202" s="1" t="str">
        <f t="shared" si="243"/>
        <v>Young</v>
      </c>
      <c r="D5202" s="1" t="s">
        <v>16</v>
      </c>
      <c r="E5202" s="1" t="s">
        <v>33</v>
      </c>
      <c r="F5202" s="1" t="s">
        <v>30</v>
      </c>
      <c r="G5202" s="1" t="s">
        <v>78</v>
      </c>
      <c r="H5202" s="1">
        <v>2</v>
      </c>
      <c r="I5202" s="1" t="s">
        <v>26</v>
      </c>
      <c r="J5202" s="1" t="s">
        <v>83</v>
      </c>
      <c r="K5202" s="6">
        <v>3371.6</v>
      </c>
      <c r="L5202" s="6">
        <v>674.32</v>
      </c>
      <c r="M5202" s="1">
        <v>5</v>
      </c>
      <c r="N5202" s="8">
        <v>45508</v>
      </c>
      <c r="O5202" s="4" t="str">
        <f t="shared" si="244"/>
        <v>August 2024</v>
      </c>
      <c r="P5202" s="1" t="s">
        <v>22</v>
      </c>
      <c r="Q5202" s="1" t="s">
        <v>117</v>
      </c>
      <c r="R5202" s="6">
        <v>165.02</v>
      </c>
      <c r="S5202" s="6">
        <f t="shared" si="245"/>
        <v>3536.62</v>
      </c>
    </row>
    <row r="5203" spans="1:19" x14ac:dyDescent="0.35">
      <c r="A5203" s="1">
        <v>2649</v>
      </c>
      <c r="B5203" s="1">
        <v>33</v>
      </c>
      <c r="C5203" s="1" t="str">
        <f t="shared" si="243"/>
        <v>Young</v>
      </c>
      <c r="D5203" s="1" t="s">
        <v>38</v>
      </c>
      <c r="E5203" s="1" t="s">
        <v>17</v>
      </c>
      <c r="F5203" s="1" t="s">
        <v>18</v>
      </c>
      <c r="G5203" s="1" t="s">
        <v>36</v>
      </c>
      <c r="H5203" s="1">
        <v>5</v>
      </c>
      <c r="I5203" s="1" t="s">
        <v>26</v>
      </c>
      <c r="J5203" s="1" t="s">
        <v>27</v>
      </c>
      <c r="K5203" s="6">
        <v>124.5</v>
      </c>
      <c r="L5203" s="6">
        <v>20.75</v>
      </c>
      <c r="M5203" s="1">
        <v>6</v>
      </c>
      <c r="N5203" s="8">
        <v>45508</v>
      </c>
      <c r="O5203" s="4" t="str">
        <f t="shared" si="244"/>
        <v>August 2024</v>
      </c>
      <c r="P5203" s="1" t="s">
        <v>22</v>
      </c>
      <c r="Q5203" s="1"/>
      <c r="R5203" s="6">
        <v>0</v>
      </c>
      <c r="S5203" s="6">
        <f t="shared" si="245"/>
        <v>124.5</v>
      </c>
    </row>
    <row r="5204" spans="1:19" x14ac:dyDescent="0.35">
      <c r="A5204" s="1">
        <v>16672</v>
      </c>
      <c r="B5204" s="1">
        <v>33</v>
      </c>
      <c r="C5204" s="1" t="str">
        <f t="shared" si="243"/>
        <v>Young</v>
      </c>
      <c r="D5204" s="1" t="s">
        <v>38</v>
      </c>
      <c r="E5204" s="1" t="s">
        <v>17</v>
      </c>
      <c r="F5204" s="1" t="s">
        <v>24</v>
      </c>
      <c r="G5204" s="1" t="s">
        <v>85</v>
      </c>
      <c r="H5204" s="1">
        <v>1</v>
      </c>
      <c r="I5204" s="1" t="s">
        <v>26</v>
      </c>
      <c r="J5204" s="1" t="s">
        <v>93</v>
      </c>
      <c r="K5204" s="6">
        <v>2359.23</v>
      </c>
      <c r="L5204" s="6">
        <v>786.41</v>
      </c>
      <c r="M5204" s="1">
        <v>3</v>
      </c>
      <c r="N5204" s="8">
        <v>45508</v>
      </c>
      <c r="O5204" s="4" t="str">
        <f t="shared" si="244"/>
        <v>August 2024</v>
      </c>
      <c r="P5204" s="1" t="s">
        <v>79</v>
      </c>
      <c r="Q5204" s="1"/>
      <c r="R5204" s="6">
        <v>0</v>
      </c>
      <c r="S5204" s="6">
        <f t="shared" si="245"/>
        <v>2359.23</v>
      </c>
    </row>
    <row r="5205" spans="1:19" x14ac:dyDescent="0.35">
      <c r="A5205" s="1">
        <v>13607</v>
      </c>
      <c r="B5205" s="1">
        <v>35</v>
      </c>
      <c r="C5205" s="1" t="str">
        <f t="shared" si="243"/>
        <v>Young</v>
      </c>
      <c r="D5205" s="1" t="s">
        <v>38</v>
      </c>
      <c r="E5205" s="1" t="s">
        <v>33</v>
      </c>
      <c r="F5205" s="1" t="s">
        <v>18</v>
      </c>
      <c r="G5205" s="1" t="s">
        <v>81</v>
      </c>
      <c r="H5205" s="1">
        <v>3</v>
      </c>
      <c r="I5205" s="1" t="s">
        <v>20</v>
      </c>
      <c r="J5205" s="1" t="s">
        <v>93</v>
      </c>
      <c r="K5205" s="6">
        <v>3419.04</v>
      </c>
      <c r="L5205" s="6">
        <v>1139.68</v>
      </c>
      <c r="M5205" s="1">
        <v>3</v>
      </c>
      <c r="N5205" s="8">
        <v>45508</v>
      </c>
      <c r="O5205" s="4" t="str">
        <f t="shared" si="244"/>
        <v>August 2024</v>
      </c>
      <c r="P5205" s="1" t="s">
        <v>22</v>
      </c>
      <c r="Q5205" s="1"/>
      <c r="R5205" s="6">
        <v>0</v>
      </c>
      <c r="S5205" s="6">
        <f t="shared" si="245"/>
        <v>3419.04</v>
      </c>
    </row>
    <row r="5206" spans="1:19" x14ac:dyDescent="0.35">
      <c r="A5206" s="1">
        <v>3302</v>
      </c>
      <c r="B5206" s="1">
        <v>37</v>
      </c>
      <c r="C5206" s="1" t="str">
        <f t="shared" si="243"/>
        <v>Middle-Aged</v>
      </c>
      <c r="D5206" s="1" t="s">
        <v>38</v>
      </c>
      <c r="E5206" s="1" t="s">
        <v>17</v>
      </c>
      <c r="F5206" s="1" t="s">
        <v>24</v>
      </c>
      <c r="G5206" s="1" t="s">
        <v>25</v>
      </c>
      <c r="H5206" s="1">
        <v>3</v>
      </c>
      <c r="I5206" s="1" t="s">
        <v>26</v>
      </c>
      <c r="J5206" s="1" t="s">
        <v>27</v>
      </c>
      <c r="K5206" s="6">
        <v>1976.24</v>
      </c>
      <c r="L5206" s="6">
        <v>247.03</v>
      </c>
      <c r="M5206" s="1">
        <v>8</v>
      </c>
      <c r="N5206" s="8">
        <v>45508</v>
      </c>
      <c r="O5206" s="4" t="str">
        <f t="shared" si="244"/>
        <v>August 2024</v>
      </c>
      <c r="P5206" s="1" t="s">
        <v>32</v>
      </c>
      <c r="Q5206" s="1"/>
      <c r="R5206" s="6">
        <v>0</v>
      </c>
      <c r="S5206" s="6">
        <f t="shared" si="245"/>
        <v>1976.24</v>
      </c>
    </row>
    <row r="5207" spans="1:19" x14ac:dyDescent="0.35">
      <c r="A5207" s="1">
        <v>11961</v>
      </c>
      <c r="B5207" s="1">
        <v>37</v>
      </c>
      <c r="C5207" s="1" t="str">
        <f t="shared" si="243"/>
        <v>Middle-Aged</v>
      </c>
      <c r="D5207" s="1" t="s">
        <v>38</v>
      </c>
      <c r="E5207" s="1" t="s">
        <v>17</v>
      </c>
      <c r="F5207" s="1" t="s">
        <v>30</v>
      </c>
      <c r="G5207" s="1" t="s">
        <v>78</v>
      </c>
      <c r="H5207" s="1">
        <v>1</v>
      </c>
      <c r="I5207" s="1" t="s">
        <v>26</v>
      </c>
      <c r="J5207" s="1" t="s">
        <v>83</v>
      </c>
      <c r="K5207" s="6">
        <v>6068.88</v>
      </c>
      <c r="L5207" s="6">
        <v>674.32</v>
      </c>
      <c r="M5207" s="1">
        <v>9</v>
      </c>
      <c r="N5207" s="8">
        <v>45508</v>
      </c>
      <c r="O5207" s="4" t="str">
        <f t="shared" si="244"/>
        <v>August 2024</v>
      </c>
      <c r="P5207" s="1" t="s">
        <v>22</v>
      </c>
      <c r="Q5207" s="1" t="s">
        <v>103</v>
      </c>
      <c r="R5207" s="6">
        <v>164.89</v>
      </c>
      <c r="S5207" s="6">
        <f t="shared" si="245"/>
        <v>6233.77</v>
      </c>
    </row>
    <row r="5208" spans="1:19" x14ac:dyDescent="0.35">
      <c r="A5208" s="1">
        <v>2922</v>
      </c>
      <c r="B5208" s="1">
        <v>39</v>
      </c>
      <c r="C5208" s="1" t="str">
        <f t="shared" si="243"/>
        <v>Middle-Aged</v>
      </c>
      <c r="D5208" s="1" t="s">
        <v>38</v>
      </c>
      <c r="E5208" s="1" t="s">
        <v>17</v>
      </c>
      <c r="F5208" s="1" t="s">
        <v>40</v>
      </c>
      <c r="G5208" s="1" t="s">
        <v>41</v>
      </c>
      <c r="H5208" s="1">
        <v>3</v>
      </c>
      <c r="I5208" s="1" t="s">
        <v>26</v>
      </c>
      <c r="J5208" s="1" t="s">
        <v>27</v>
      </c>
      <c r="K5208" s="6">
        <v>5068.9799999999996</v>
      </c>
      <c r="L5208" s="6">
        <v>844.83</v>
      </c>
      <c r="M5208" s="1">
        <v>6</v>
      </c>
      <c r="N5208" s="8">
        <v>45508</v>
      </c>
      <c r="O5208" s="4" t="str">
        <f t="shared" si="244"/>
        <v>August 2024</v>
      </c>
      <c r="P5208" s="1" t="s">
        <v>32</v>
      </c>
      <c r="Q5208" s="1" t="s">
        <v>47</v>
      </c>
      <c r="R5208" s="6">
        <v>32.67</v>
      </c>
      <c r="S5208" s="6">
        <f t="shared" si="245"/>
        <v>5101.6499999999996</v>
      </c>
    </row>
    <row r="5209" spans="1:19" x14ac:dyDescent="0.35">
      <c r="A5209" s="1">
        <v>8134</v>
      </c>
      <c r="B5209" s="1">
        <v>41</v>
      </c>
      <c r="C5209" s="1" t="str">
        <f t="shared" si="243"/>
        <v>Middle-Aged</v>
      </c>
      <c r="D5209" s="1" t="s">
        <v>38</v>
      </c>
      <c r="E5209" s="1" t="s">
        <v>17</v>
      </c>
      <c r="F5209" s="1" t="s">
        <v>24</v>
      </c>
      <c r="G5209" s="1" t="s">
        <v>25</v>
      </c>
      <c r="H5209" s="1">
        <v>3</v>
      </c>
      <c r="I5209" s="1" t="s">
        <v>26</v>
      </c>
      <c r="J5209" s="1" t="s">
        <v>27</v>
      </c>
      <c r="K5209" s="6">
        <v>1235.1500000000001</v>
      </c>
      <c r="L5209" s="6">
        <v>247.03</v>
      </c>
      <c r="M5209" s="1">
        <v>5</v>
      </c>
      <c r="N5209" s="8">
        <v>45508</v>
      </c>
      <c r="O5209" s="4" t="str">
        <f t="shared" si="244"/>
        <v>August 2024</v>
      </c>
      <c r="P5209" s="1" t="s">
        <v>22</v>
      </c>
      <c r="Q5209" s="1" t="s">
        <v>64</v>
      </c>
      <c r="R5209" s="6">
        <v>74.569999999999993</v>
      </c>
      <c r="S5209" s="6">
        <f t="shared" si="245"/>
        <v>1309.72</v>
      </c>
    </row>
    <row r="5210" spans="1:19" x14ac:dyDescent="0.35">
      <c r="A5210" s="1">
        <v>12681</v>
      </c>
      <c r="B5210" s="1">
        <v>42</v>
      </c>
      <c r="C5210" s="1" t="str">
        <f t="shared" si="243"/>
        <v>Middle-Aged</v>
      </c>
      <c r="D5210" s="1" t="s">
        <v>16</v>
      </c>
      <c r="E5210" s="1" t="s">
        <v>17</v>
      </c>
      <c r="F5210" s="1" t="s">
        <v>30</v>
      </c>
      <c r="G5210" s="1" t="s">
        <v>78</v>
      </c>
      <c r="H5210" s="1">
        <v>3</v>
      </c>
      <c r="I5210" s="1" t="s">
        <v>26</v>
      </c>
      <c r="J5210" s="1" t="s">
        <v>21</v>
      </c>
      <c r="K5210" s="6">
        <v>1348.64</v>
      </c>
      <c r="L5210" s="6">
        <v>674.32</v>
      </c>
      <c r="M5210" s="1">
        <v>2</v>
      </c>
      <c r="N5210" s="8">
        <v>45508</v>
      </c>
      <c r="O5210" s="4" t="str">
        <f t="shared" si="244"/>
        <v>August 2024</v>
      </c>
      <c r="P5210" s="1" t="s">
        <v>84</v>
      </c>
      <c r="Q5210" s="1"/>
      <c r="R5210" s="6">
        <v>0</v>
      </c>
      <c r="S5210" s="6">
        <f t="shared" si="245"/>
        <v>1348.64</v>
      </c>
    </row>
    <row r="5211" spans="1:19" x14ac:dyDescent="0.35">
      <c r="A5211" s="1">
        <v>13378</v>
      </c>
      <c r="B5211" s="1">
        <v>43</v>
      </c>
      <c r="C5211" s="1" t="str">
        <f t="shared" si="243"/>
        <v>Middle-Aged</v>
      </c>
      <c r="D5211" s="1" t="s">
        <v>38</v>
      </c>
      <c r="E5211" s="1" t="s">
        <v>17</v>
      </c>
      <c r="F5211" s="1" t="s">
        <v>24</v>
      </c>
      <c r="G5211" s="1" t="s">
        <v>85</v>
      </c>
      <c r="H5211" s="1">
        <v>1</v>
      </c>
      <c r="I5211" s="1" t="s">
        <v>20</v>
      </c>
      <c r="J5211" s="1" t="s">
        <v>93</v>
      </c>
      <c r="K5211" s="6">
        <v>7864.1</v>
      </c>
      <c r="L5211" s="6">
        <v>786.41</v>
      </c>
      <c r="M5211" s="1">
        <v>10</v>
      </c>
      <c r="N5211" s="8">
        <v>45508</v>
      </c>
      <c r="O5211" s="4" t="str">
        <f t="shared" si="244"/>
        <v>August 2024</v>
      </c>
      <c r="P5211" s="1" t="s">
        <v>79</v>
      </c>
      <c r="Q5211" s="1" t="s">
        <v>29</v>
      </c>
      <c r="R5211" s="6">
        <v>54.73</v>
      </c>
      <c r="S5211" s="6">
        <f t="shared" si="245"/>
        <v>7918.83</v>
      </c>
    </row>
    <row r="5212" spans="1:19" x14ac:dyDescent="0.35">
      <c r="A5212" s="1">
        <v>15560</v>
      </c>
      <c r="B5212" s="1">
        <v>43</v>
      </c>
      <c r="C5212" s="1" t="str">
        <f t="shared" si="243"/>
        <v>Middle-Aged</v>
      </c>
      <c r="D5212" s="1" t="s">
        <v>38</v>
      </c>
      <c r="E5212" s="1" t="s">
        <v>17</v>
      </c>
      <c r="F5212" s="1" t="s">
        <v>40</v>
      </c>
      <c r="G5212" s="1" t="s">
        <v>88</v>
      </c>
      <c r="H5212" s="1">
        <v>4</v>
      </c>
      <c r="I5212" s="1" t="s">
        <v>20</v>
      </c>
      <c r="J5212" s="1" t="s">
        <v>93</v>
      </c>
      <c r="K5212" s="6">
        <v>4135.5</v>
      </c>
      <c r="L5212" s="6">
        <v>459.5</v>
      </c>
      <c r="M5212" s="1">
        <v>9</v>
      </c>
      <c r="N5212" s="8">
        <v>45508</v>
      </c>
      <c r="O5212" s="4" t="str">
        <f t="shared" si="244"/>
        <v>August 2024</v>
      </c>
      <c r="P5212" s="1" t="s">
        <v>84</v>
      </c>
      <c r="Q5212" s="1"/>
      <c r="R5212" s="6">
        <v>0</v>
      </c>
      <c r="S5212" s="6">
        <f t="shared" si="245"/>
        <v>4135.5</v>
      </c>
    </row>
    <row r="5213" spans="1:19" x14ac:dyDescent="0.35">
      <c r="A5213" s="1">
        <v>4185</v>
      </c>
      <c r="B5213" s="1">
        <v>44</v>
      </c>
      <c r="C5213" s="1" t="str">
        <f t="shared" si="243"/>
        <v>Middle-Aged</v>
      </c>
      <c r="D5213" s="1" t="s">
        <v>38</v>
      </c>
      <c r="E5213" s="1" t="s">
        <v>17</v>
      </c>
      <c r="F5213" s="1" t="s">
        <v>30</v>
      </c>
      <c r="G5213" s="1" t="s">
        <v>31</v>
      </c>
      <c r="H5213" s="1">
        <v>3</v>
      </c>
      <c r="I5213" s="1" t="s">
        <v>26</v>
      </c>
      <c r="J5213" s="1" t="s">
        <v>27</v>
      </c>
      <c r="K5213" s="6">
        <v>3247.72</v>
      </c>
      <c r="L5213" s="6">
        <v>463.96</v>
      </c>
      <c r="M5213" s="1">
        <v>7</v>
      </c>
      <c r="N5213" s="8">
        <v>45508</v>
      </c>
      <c r="O5213" s="4" t="str">
        <f t="shared" si="244"/>
        <v>August 2024</v>
      </c>
      <c r="P5213" s="1" t="s">
        <v>32</v>
      </c>
      <c r="Q5213" s="1" t="s">
        <v>71</v>
      </c>
      <c r="R5213" s="6">
        <v>101.31</v>
      </c>
      <c r="S5213" s="6">
        <f t="shared" si="245"/>
        <v>3349.0299999999997</v>
      </c>
    </row>
    <row r="5214" spans="1:19" x14ac:dyDescent="0.35">
      <c r="A5214" s="1">
        <v>5948</v>
      </c>
      <c r="B5214" s="1">
        <v>45</v>
      </c>
      <c r="C5214" s="1" t="str">
        <f t="shared" si="243"/>
        <v>Middle-Aged</v>
      </c>
      <c r="D5214" s="1" t="s">
        <v>16</v>
      </c>
      <c r="E5214" s="1" t="s">
        <v>17</v>
      </c>
      <c r="F5214" s="1" t="s">
        <v>18</v>
      </c>
      <c r="G5214" s="1" t="s">
        <v>19</v>
      </c>
      <c r="H5214" s="1">
        <v>2</v>
      </c>
      <c r="I5214" s="1" t="s">
        <v>26</v>
      </c>
      <c r="J5214" s="1" t="s">
        <v>21</v>
      </c>
      <c r="K5214" s="6">
        <v>3955.95</v>
      </c>
      <c r="L5214" s="6">
        <v>791.19</v>
      </c>
      <c r="M5214" s="1">
        <v>5</v>
      </c>
      <c r="N5214" s="8">
        <v>45508</v>
      </c>
      <c r="O5214" s="4" t="str">
        <f t="shared" si="244"/>
        <v>August 2024</v>
      </c>
      <c r="P5214" s="1" t="s">
        <v>28</v>
      </c>
      <c r="Q5214" s="1"/>
      <c r="R5214" s="6">
        <v>0</v>
      </c>
      <c r="S5214" s="6">
        <f t="shared" si="245"/>
        <v>3955.95</v>
      </c>
    </row>
    <row r="5215" spans="1:19" x14ac:dyDescent="0.35">
      <c r="A5215" s="1">
        <v>7377</v>
      </c>
      <c r="B5215" s="1">
        <v>45</v>
      </c>
      <c r="C5215" s="1" t="str">
        <f t="shared" si="243"/>
        <v>Middle-Aged</v>
      </c>
      <c r="D5215" s="1" t="s">
        <v>16</v>
      </c>
      <c r="E5215" s="1" t="s">
        <v>17</v>
      </c>
      <c r="F5215" s="1" t="s">
        <v>18</v>
      </c>
      <c r="G5215" s="1" t="s">
        <v>19</v>
      </c>
      <c r="H5215" s="1">
        <v>2</v>
      </c>
      <c r="I5215" s="1" t="s">
        <v>26</v>
      </c>
      <c r="J5215" s="1" t="s">
        <v>34</v>
      </c>
      <c r="K5215" s="6">
        <v>6329.52</v>
      </c>
      <c r="L5215" s="6">
        <v>791.19</v>
      </c>
      <c r="M5215" s="1">
        <v>8</v>
      </c>
      <c r="N5215" s="8">
        <v>45508</v>
      </c>
      <c r="O5215" s="4" t="str">
        <f t="shared" si="244"/>
        <v>August 2024</v>
      </c>
      <c r="P5215" s="1" t="s">
        <v>32</v>
      </c>
      <c r="Q5215" s="1" t="s">
        <v>55</v>
      </c>
      <c r="R5215" s="6">
        <v>65.98</v>
      </c>
      <c r="S5215" s="6">
        <f t="shared" si="245"/>
        <v>6395.5</v>
      </c>
    </row>
    <row r="5216" spans="1:19" x14ac:dyDescent="0.35">
      <c r="A5216" s="1">
        <v>8152</v>
      </c>
      <c r="B5216" s="1">
        <v>45</v>
      </c>
      <c r="C5216" s="1" t="str">
        <f t="shared" si="243"/>
        <v>Middle-Aged</v>
      </c>
      <c r="D5216" s="1" t="s">
        <v>16</v>
      </c>
      <c r="E5216" s="1" t="s">
        <v>17</v>
      </c>
      <c r="F5216" s="1" t="s">
        <v>18</v>
      </c>
      <c r="G5216" s="1" t="s">
        <v>36</v>
      </c>
      <c r="H5216" s="1">
        <v>5</v>
      </c>
      <c r="I5216" s="1" t="s">
        <v>26</v>
      </c>
      <c r="J5216" s="1" t="s">
        <v>42</v>
      </c>
      <c r="K5216" s="6">
        <v>145.25</v>
      </c>
      <c r="L5216" s="6">
        <v>20.75</v>
      </c>
      <c r="M5216" s="1">
        <v>7</v>
      </c>
      <c r="N5216" s="8">
        <v>45508</v>
      </c>
      <c r="O5216" s="4" t="str">
        <f t="shared" si="244"/>
        <v>August 2024</v>
      </c>
      <c r="P5216" s="1" t="s">
        <v>28</v>
      </c>
      <c r="Q5216" s="1"/>
      <c r="R5216" s="6">
        <v>0</v>
      </c>
      <c r="S5216" s="6">
        <f t="shared" si="245"/>
        <v>145.25</v>
      </c>
    </row>
    <row r="5217" spans="1:19" x14ac:dyDescent="0.35">
      <c r="A5217" s="1">
        <v>5695</v>
      </c>
      <c r="B5217" s="1">
        <v>47</v>
      </c>
      <c r="C5217" s="1" t="str">
        <f t="shared" si="243"/>
        <v>Middle-Aged</v>
      </c>
      <c r="D5217" s="1" t="s">
        <v>16</v>
      </c>
      <c r="E5217" s="1" t="s">
        <v>33</v>
      </c>
      <c r="F5217" s="1" t="s">
        <v>40</v>
      </c>
      <c r="G5217" s="1" t="s">
        <v>41</v>
      </c>
      <c r="H5217" s="1">
        <v>3</v>
      </c>
      <c r="I5217" s="1" t="s">
        <v>20</v>
      </c>
      <c r="J5217" s="1" t="s">
        <v>34</v>
      </c>
      <c r="K5217" s="6">
        <v>6758.64</v>
      </c>
      <c r="L5217" s="6">
        <v>844.83</v>
      </c>
      <c r="M5217" s="1">
        <v>8</v>
      </c>
      <c r="N5217" s="8">
        <v>45508</v>
      </c>
      <c r="O5217" s="4" t="str">
        <f t="shared" si="244"/>
        <v>August 2024</v>
      </c>
      <c r="P5217" s="1" t="s">
        <v>32</v>
      </c>
      <c r="Q5217" s="1" t="s">
        <v>52</v>
      </c>
      <c r="R5217" s="6">
        <v>43.05</v>
      </c>
      <c r="S5217" s="6">
        <f t="shared" si="245"/>
        <v>6801.6900000000005</v>
      </c>
    </row>
    <row r="5218" spans="1:19" x14ac:dyDescent="0.35">
      <c r="A5218" s="1">
        <v>2041</v>
      </c>
      <c r="B5218" s="1">
        <v>49</v>
      </c>
      <c r="C5218" s="1" t="str">
        <f t="shared" si="243"/>
        <v>Middle-Aged</v>
      </c>
      <c r="D5218" s="1" t="s">
        <v>38</v>
      </c>
      <c r="E5218" s="1" t="s">
        <v>33</v>
      </c>
      <c r="F5218" s="1" t="s">
        <v>40</v>
      </c>
      <c r="G5218" s="1" t="s">
        <v>41</v>
      </c>
      <c r="H5218" s="1">
        <v>3</v>
      </c>
      <c r="I5218" s="1" t="s">
        <v>26</v>
      </c>
      <c r="J5218" s="1" t="s">
        <v>42</v>
      </c>
      <c r="K5218" s="6">
        <v>3379.32</v>
      </c>
      <c r="L5218" s="6">
        <v>844.83</v>
      </c>
      <c r="M5218" s="1">
        <v>4</v>
      </c>
      <c r="N5218" s="8">
        <v>45508</v>
      </c>
      <c r="O5218" s="4" t="str">
        <f t="shared" si="244"/>
        <v>August 2024</v>
      </c>
      <c r="P5218" s="1" t="s">
        <v>28</v>
      </c>
      <c r="Q5218" s="1"/>
      <c r="R5218" s="6">
        <v>0</v>
      </c>
      <c r="S5218" s="6">
        <f t="shared" si="245"/>
        <v>3379.32</v>
      </c>
    </row>
    <row r="5219" spans="1:19" x14ac:dyDescent="0.35">
      <c r="A5219" s="1">
        <v>5114</v>
      </c>
      <c r="B5219" s="1">
        <v>49</v>
      </c>
      <c r="C5219" s="1" t="str">
        <f t="shared" si="243"/>
        <v>Middle-Aged</v>
      </c>
      <c r="D5219" s="1" t="s">
        <v>38</v>
      </c>
      <c r="E5219" s="1" t="s">
        <v>33</v>
      </c>
      <c r="F5219" s="1" t="s">
        <v>30</v>
      </c>
      <c r="G5219" s="1" t="s">
        <v>31</v>
      </c>
      <c r="H5219" s="1">
        <v>3</v>
      </c>
      <c r="I5219" s="1" t="s">
        <v>26</v>
      </c>
      <c r="J5219" s="1" t="s">
        <v>34</v>
      </c>
      <c r="K5219" s="6">
        <v>2783.76</v>
      </c>
      <c r="L5219" s="6">
        <v>463.96</v>
      </c>
      <c r="M5219" s="1">
        <v>6</v>
      </c>
      <c r="N5219" s="8">
        <v>45508</v>
      </c>
      <c r="O5219" s="4" t="str">
        <f t="shared" si="244"/>
        <v>August 2024</v>
      </c>
      <c r="P5219" s="1" t="s">
        <v>22</v>
      </c>
      <c r="Q5219" s="1" t="s">
        <v>37</v>
      </c>
      <c r="R5219" s="6">
        <v>5.18</v>
      </c>
      <c r="S5219" s="6">
        <f t="shared" si="245"/>
        <v>2788.94</v>
      </c>
    </row>
    <row r="5220" spans="1:19" x14ac:dyDescent="0.35">
      <c r="A5220" s="1">
        <v>6094</v>
      </c>
      <c r="B5220" s="1">
        <v>49</v>
      </c>
      <c r="C5220" s="1" t="str">
        <f t="shared" si="243"/>
        <v>Middle-Aged</v>
      </c>
      <c r="D5220" s="1" t="s">
        <v>16</v>
      </c>
      <c r="E5220" s="1" t="s">
        <v>17</v>
      </c>
      <c r="F5220" s="1" t="s">
        <v>24</v>
      </c>
      <c r="G5220" s="1" t="s">
        <v>25</v>
      </c>
      <c r="H5220" s="1">
        <v>3</v>
      </c>
      <c r="I5220" s="1" t="s">
        <v>26</v>
      </c>
      <c r="J5220" s="1" t="s">
        <v>21</v>
      </c>
      <c r="K5220" s="6">
        <v>247.03</v>
      </c>
      <c r="L5220" s="6">
        <v>247.03</v>
      </c>
      <c r="M5220" s="1">
        <v>1</v>
      </c>
      <c r="N5220" s="8">
        <v>45508</v>
      </c>
      <c r="O5220" s="4" t="str">
        <f t="shared" si="244"/>
        <v>August 2024</v>
      </c>
      <c r="P5220" s="1" t="s">
        <v>22</v>
      </c>
      <c r="Q5220" s="1" t="s">
        <v>64</v>
      </c>
      <c r="R5220" s="6">
        <v>37.1</v>
      </c>
      <c r="S5220" s="6">
        <f t="shared" si="245"/>
        <v>284.13</v>
      </c>
    </row>
    <row r="5221" spans="1:19" x14ac:dyDescent="0.35">
      <c r="A5221" s="1">
        <v>7225</v>
      </c>
      <c r="B5221" s="1">
        <v>49</v>
      </c>
      <c r="C5221" s="1" t="str">
        <f t="shared" si="243"/>
        <v>Middle-Aged</v>
      </c>
      <c r="D5221" s="1" t="s">
        <v>16</v>
      </c>
      <c r="E5221" s="1" t="s">
        <v>17</v>
      </c>
      <c r="F5221" s="1" t="s">
        <v>40</v>
      </c>
      <c r="G5221" s="1" t="s">
        <v>41</v>
      </c>
      <c r="H5221" s="1">
        <v>3</v>
      </c>
      <c r="I5221" s="1" t="s">
        <v>26</v>
      </c>
      <c r="J5221" s="1" t="s">
        <v>27</v>
      </c>
      <c r="K5221" s="6">
        <v>2534.4899999999998</v>
      </c>
      <c r="L5221" s="6">
        <v>844.83</v>
      </c>
      <c r="M5221" s="1">
        <v>3</v>
      </c>
      <c r="N5221" s="8">
        <v>45508</v>
      </c>
      <c r="O5221" s="4" t="str">
        <f t="shared" si="244"/>
        <v>August 2024</v>
      </c>
      <c r="P5221" s="1" t="s">
        <v>32</v>
      </c>
      <c r="Q5221" s="1" t="s">
        <v>37</v>
      </c>
      <c r="R5221" s="6">
        <v>20.95</v>
      </c>
      <c r="S5221" s="6">
        <f t="shared" si="245"/>
        <v>2555.4399999999996</v>
      </c>
    </row>
    <row r="5222" spans="1:19" x14ac:dyDescent="0.35">
      <c r="A5222" s="1">
        <v>6404</v>
      </c>
      <c r="B5222" s="1">
        <v>50</v>
      </c>
      <c r="C5222" s="1" t="str">
        <f t="shared" si="243"/>
        <v>Middle-Aged</v>
      </c>
      <c r="D5222" s="1" t="s">
        <v>38</v>
      </c>
      <c r="E5222" s="1" t="s">
        <v>17</v>
      </c>
      <c r="F5222" s="1" t="s">
        <v>40</v>
      </c>
      <c r="G5222" s="1" t="s">
        <v>41</v>
      </c>
      <c r="H5222" s="1">
        <v>3</v>
      </c>
      <c r="I5222" s="1" t="s">
        <v>26</v>
      </c>
      <c r="J5222" s="1" t="s">
        <v>34</v>
      </c>
      <c r="K5222" s="6">
        <v>5913.81</v>
      </c>
      <c r="L5222" s="6">
        <v>844.83</v>
      </c>
      <c r="M5222" s="1">
        <v>7</v>
      </c>
      <c r="N5222" s="8">
        <v>45508</v>
      </c>
      <c r="O5222" s="4" t="str">
        <f t="shared" si="244"/>
        <v>August 2024</v>
      </c>
      <c r="P5222" s="1" t="s">
        <v>22</v>
      </c>
      <c r="Q5222" s="1" t="s">
        <v>44</v>
      </c>
      <c r="R5222" s="6">
        <v>88.19</v>
      </c>
      <c r="S5222" s="6">
        <f t="shared" si="245"/>
        <v>6002</v>
      </c>
    </row>
    <row r="5223" spans="1:19" x14ac:dyDescent="0.35">
      <c r="A5223" s="1">
        <v>7144</v>
      </c>
      <c r="B5223" s="1">
        <v>50</v>
      </c>
      <c r="C5223" s="1" t="str">
        <f t="shared" si="243"/>
        <v>Middle-Aged</v>
      </c>
      <c r="D5223" s="1" t="s">
        <v>16</v>
      </c>
      <c r="E5223" s="1" t="s">
        <v>17</v>
      </c>
      <c r="F5223" s="1" t="s">
        <v>40</v>
      </c>
      <c r="G5223" s="1" t="s">
        <v>41</v>
      </c>
      <c r="H5223" s="1">
        <v>3</v>
      </c>
      <c r="I5223" s="1" t="s">
        <v>20</v>
      </c>
      <c r="J5223" s="1" t="s">
        <v>27</v>
      </c>
      <c r="K5223" s="6">
        <v>6758.64</v>
      </c>
      <c r="L5223" s="6">
        <v>844.83</v>
      </c>
      <c r="M5223" s="1">
        <v>8</v>
      </c>
      <c r="N5223" s="8">
        <v>45508</v>
      </c>
      <c r="O5223" s="4" t="str">
        <f t="shared" si="244"/>
        <v>August 2024</v>
      </c>
      <c r="P5223" s="1" t="s">
        <v>32</v>
      </c>
      <c r="Q5223" s="1" t="s">
        <v>48</v>
      </c>
      <c r="R5223" s="6">
        <v>46.44</v>
      </c>
      <c r="S5223" s="6">
        <f t="shared" si="245"/>
        <v>6805.08</v>
      </c>
    </row>
    <row r="5224" spans="1:19" x14ac:dyDescent="0.35">
      <c r="A5224" s="1">
        <v>12049</v>
      </c>
      <c r="B5224" s="1">
        <v>50</v>
      </c>
      <c r="C5224" s="1" t="str">
        <f t="shared" si="243"/>
        <v>Middle-Aged</v>
      </c>
      <c r="D5224" s="1" t="s">
        <v>16</v>
      </c>
      <c r="E5224" s="1" t="s">
        <v>17</v>
      </c>
      <c r="F5224" s="1" t="s">
        <v>24</v>
      </c>
      <c r="G5224" s="1" t="s">
        <v>85</v>
      </c>
      <c r="H5224" s="1">
        <v>3</v>
      </c>
      <c r="I5224" s="1" t="s">
        <v>26</v>
      </c>
      <c r="J5224" s="1" t="s">
        <v>83</v>
      </c>
      <c r="K5224" s="6">
        <v>7864.1</v>
      </c>
      <c r="L5224" s="6">
        <v>786.41</v>
      </c>
      <c r="M5224" s="1">
        <v>10</v>
      </c>
      <c r="N5224" s="8">
        <v>45508</v>
      </c>
      <c r="O5224" s="4" t="str">
        <f t="shared" si="244"/>
        <v>August 2024</v>
      </c>
      <c r="P5224" s="1" t="s">
        <v>84</v>
      </c>
      <c r="Q5224" s="1" t="s">
        <v>122</v>
      </c>
      <c r="R5224" s="6">
        <v>171.96</v>
      </c>
      <c r="S5224" s="6">
        <f t="shared" si="245"/>
        <v>8036.06</v>
      </c>
    </row>
    <row r="5225" spans="1:19" x14ac:dyDescent="0.35">
      <c r="A5225" s="1">
        <v>11978</v>
      </c>
      <c r="B5225" s="1">
        <v>51</v>
      </c>
      <c r="C5225" s="1" t="str">
        <f t="shared" si="243"/>
        <v>Middle-Aged</v>
      </c>
      <c r="D5225" s="1" t="s">
        <v>16</v>
      </c>
      <c r="E5225" s="1" t="s">
        <v>17</v>
      </c>
      <c r="F5225" s="1" t="s">
        <v>18</v>
      </c>
      <c r="G5225" s="1" t="s">
        <v>81</v>
      </c>
      <c r="H5225" s="1">
        <v>3</v>
      </c>
      <c r="I5225" s="1" t="s">
        <v>20</v>
      </c>
      <c r="J5225" s="1" t="s">
        <v>83</v>
      </c>
      <c r="K5225" s="6">
        <v>9117.44</v>
      </c>
      <c r="L5225" s="6">
        <v>1139.68</v>
      </c>
      <c r="M5225" s="1">
        <v>8</v>
      </c>
      <c r="N5225" s="8">
        <v>45508</v>
      </c>
      <c r="O5225" s="4" t="str">
        <f t="shared" si="244"/>
        <v>August 2024</v>
      </c>
      <c r="P5225" s="1" t="s">
        <v>22</v>
      </c>
      <c r="Q5225" s="1" t="s">
        <v>97</v>
      </c>
      <c r="R5225" s="6">
        <v>109.56</v>
      </c>
      <c r="S5225" s="6">
        <f t="shared" si="245"/>
        <v>9227</v>
      </c>
    </row>
    <row r="5226" spans="1:19" x14ac:dyDescent="0.35">
      <c r="A5226" s="1">
        <v>3689</v>
      </c>
      <c r="B5226" s="1">
        <v>53</v>
      </c>
      <c r="C5226" s="1" t="str">
        <f t="shared" si="243"/>
        <v>Middle-Aged</v>
      </c>
      <c r="D5226" s="1" t="s">
        <v>38</v>
      </c>
      <c r="E5226" s="1" t="s">
        <v>17</v>
      </c>
      <c r="F5226" s="1" t="s">
        <v>24</v>
      </c>
      <c r="G5226" s="1" t="s">
        <v>25</v>
      </c>
      <c r="H5226" s="1">
        <v>3</v>
      </c>
      <c r="I5226" s="1" t="s">
        <v>26</v>
      </c>
      <c r="J5226" s="1" t="s">
        <v>34</v>
      </c>
      <c r="K5226" s="6">
        <v>494.06</v>
      </c>
      <c r="L5226" s="6">
        <v>247.03</v>
      </c>
      <c r="M5226" s="1">
        <v>2</v>
      </c>
      <c r="N5226" s="8">
        <v>45508</v>
      </c>
      <c r="O5226" s="4" t="str">
        <f t="shared" si="244"/>
        <v>August 2024</v>
      </c>
      <c r="P5226" s="1" t="s">
        <v>22</v>
      </c>
      <c r="Q5226" s="1"/>
      <c r="R5226" s="6">
        <v>0</v>
      </c>
      <c r="S5226" s="6">
        <f t="shared" si="245"/>
        <v>494.06</v>
      </c>
    </row>
    <row r="5227" spans="1:19" x14ac:dyDescent="0.35">
      <c r="A5227" s="1">
        <v>18929</v>
      </c>
      <c r="B5227" s="1">
        <v>53</v>
      </c>
      <c r="C5227" s="1" t="str">
        <f t="shared" si="243"/>
        <v>Middle-Aged</v>
      </c>
      <c r="D5227" s="1" t="s">
        <v>38</v>
      </c>
      <c r="E5227" s="1" t="s">
        <v>17</v>
      </c>
      <c r="F5227" s="1" t="s">
        <v>18</v>
      </c>
      <c r="G5227" s="1" t="s">
        <v>81</v>
      </c>
      <c r="H5227" s="1">
        <v>5</v>
      </c>
      <c r="I5227" s="1" t="s">
        <v>20</v>
      </c>
      <c r="J5227" s="1" t="s">
        <v>21</v>
      </c>
      <c r="K5227" s="6">
        <v>9117.44</v>
      </c>
      <c r="L5227" s="6">
        <v>1139.68</v>
      </c>
      <c r="M5227" s="1">
        <v>8</v>
      </c>
      <c r="N5227" s="8">
        <v>45508</v>
      </c>
      <c r="O5227" s="4" t="str">
        <f t="shared" si="244"/>
        <v>August 2024</v>
      </c>
      <c r="P5227" s="1" t="s">
        <v>79</v>
      </c>
      <c r="Q5227" s="1" t="s">
        <v>94</v>
      </c>
      <c r="R5227" s="6">
        <v>194.93</v>
      </c>
      <c r="S5227" s="6">
        <f t="shared" si="245"/>
        <v>9312.3700000000008</v>
      </c>
    </row>
    <row r="5228" spans="1:19" x14ac:dyDescent="0.35">
      <c r="A5228" s="1">
        <v>14636</v>
      </c>
      <c r="B5228" s="1">
        <v>55</v>
      </c>
      <c r="C5228" s="1" t="str">
        <f t="shared" si="243"/>
        <v>Middle-Aged</v>
      </c>
      <c r="D5228" s="1" t="s">
        <v>38</v>
      </c>
      <c r="E5228" s="1" t="s">
        <v>17</v>
      </c>
      <c r="F5228" s="1" t="s">
        <v>24</v>
      </c>
      <c r="G5228" s="1" t="s">
        <v>85</v>
      </c>
      <c r="H5228" s="1">
        <v>3</v>
      </c>
      <c r="I5228" s="1" t="s">
        <v>26</v>
      </c>
      <c r="J5228" s="1" t="s">
        <v>83</v>
      </c>
      <c r="K5228" s="6">
        <v>786.41</v>
      </c>
      <c r="L5228" s="6">
        <v>786.41</v>
      </c>
      <c r="M5228" s="1">
        <v>1</v>
      </c>
      <c r="N5228" s="8">
        <v>45508</v>
      </c>
      <c r="O5228" s="4" t="str">
        <f t="shared" si="244"/>
        <v>August 2024</v>
      </c>
      <c r="P5228" s="1" t="s">
        <v>22</v>
      </c>
      <c r="Q5228" s="1" t="s">
        <v>121</v>
      </c>
      <c r="R5228" s="6">
        <v>166.24</v>
      </c>
      <c r="S5228" s="6">
        <f t="shared" si="245"/>
        <v>952.65</v>
      </c>
    </row>
    <row r="5229" spans="1:19" x14ac:dyDescent="0.35">
      <c r="A5229" s="1">
        <v>7736</v>
      </c>
      <c r="B5229" s="1">
        <v>57</v>
      </c>
      <c r="C5229" s="1" t="str">
        <f t="shared" si="243"/>
        <v>Old</v>
      </c>
      <c r="D5229" s="1" t="s">
        <v>16</v>
      </c>
      <c r="E5229" s="1" t="s">
        <v>17</v>
      </c>
      <c r="F5229" s="1" t="s">
        <v>18</v>
      </c>
      <c r="G5229" s="1" t="s">
        <v>36</v>
      </c>
      <c r="H5229" s="1">
        <v>5</v>
      </c>
      <c r="I5229" s="1" t="s">
        <v>26</v>
      </c>
      <c r="J5229" s="1" t="s">
        <v>27</v>
      </c>
      <c r="K5229" s="6">
        <v>62.25</v>
      </c>
      <c r="L5229" s="6">
        <v>20.75</v>
      </c>
      <c r="M5229" s="1">
        <v>3</v>
      </c>
      <c r="N5229" s="8">
        <v>45508</v>
      </c>
      <c r="O5229" s="4" t="str">
        <f t="shared" si="244"/>
        <v>August 2024</v>
      </c>
      <c r="P5229" s="1" t="s">
        <v>22</v>
      </c>
      <c r="Q5229" s="1" t="s">
        <v>37</v>
      </c>
      <c r="R5229" s="6">
        <v>27.62</v>
      </c>
      <c r="S5229" s="6">
        <f t="shared" si="245"/>
        <v>89.87</v>
      </c>
    </row>
    <row r="5230" spans="1:19" x14ac:dyDescent="0.35">
      <c r="A5230" s="1">
        <v>18026</v>
      </c>
      <c r="B5230" s="1">
        <v>57</v>
      </c>
      <c r="C5230" s="1" t="str">
        <f t="shared" si="243"/>
        <v>Old</v>
      </c>
      <c r="D5230" s="1" t="s">
        <v>38</v>
      </c>
      <c r="E5230" s="1" t="s">
        <v>17</v>
      </c>
      <c r="F5230" s="1" t="s">
        <v>30</v>
      </c>
      <c r="G5230" s="1" t="s">
        <v>78</v>
      </c>
      <c r="H5230" s="1">
        <v>2</v>
      </c>
      <c r="I5230" s="1" t="s">
        <v>26</v>
      </c>
      <c r="J5230" s="1" t="s">
        <v>83</v>
      </c>
      <c r="K5230" s="6">
        <v>4720.24</v>
      </c>
      <c r="L5230" s="6">
        <v>674.32</v>
      </c>
      <c r="M5230" s="1">
        <v>7</v>
      </c>
      <c r="N5230" s="8">
        <v>45508</v>
      </c>
      <c r="O5230" s="4" t="str">
        <f t="shared" si="244"/>
        <v>August 2024</v>
      </c>
      <c r="P5230" s="1" t="s">
        <v>79</v>
      </c>
      <c r="Q5230" s="1" t="s">
        <v>91</v>
      </c>
      <c r="R5230" s="6">
        <v>136.19999999999999</v>
      </c>
      <c r="S5230" s="6">
        <f t="shared" si="245"/>
        <v>4856.4399999999996</v>
      </c>
    </row>
    <row r="5231" spans="1:19" x14ac:dyDescent="0.35">
      <c r="A5231" s="1">
        <v>12344</v>
      </c>
      <c r="B5231" s="1">
        <v>59</v>
      </c>
      <c r="C5231" s="1" t="str">
        <f t="shared" si="243"/>
        <v>Old</v>
      </c>
      <c r="D5231" s="1" t="s">
        <v>38</v>
      </c>
      <c r="E5231" s="1" t="s">
        <v>17</v>
      </c>
      <c r="F5231" s="1" t="s">
        <v>30</v>
      </c>
      <c r="G5231" s="1" t="s">
        <v>78</v>
      </c>
      <c r="H5231" s="1">
        <v>4</v>
      </c>
      <c r="I5231" s="1" t="s">
        <v>26</v>
      </c>
      <c r="J5231" s="1" t="s">
        <v>83</v>
      </c>
      <c r="K5231" s="6">
        <v>6068.88</v>
      </c>
      <c r="L5231" s="6">
        <v>674.32</v>
      </c>
      <c r="M5231" s="1">
        <v>9</v>
      </c>
      <c r="N5231" s="8">
        <v>45508</v>
      </c>
      <c r="O5231" s="4" t="str">
        <f t="shared" si="244"/>
        <v>August 2024</v>
      </c>
      <c r="P5231" s="1" t="s">
        <v>84</v>
      </c>
      <c r="Q5231" s="1" t="s">
        <v>52</v>
      </c>
      <c r="R5231" s="6">
        <v>42.12</v>
      </c>
      <c r="S5231" s="6">
        <f t="shared" si="245"/>
        <v>6111</v>
      </c>
    </row>
    <row r="5232" spans="1:19" x14ac:dyDescent="0.35">
      <c r="A5232" s="1">
        <v>9813</v>
      </c>
      <c r="B5232" s="1">
        <v>60</v>
      </c>
      <c r="C5232" s="1" t="str">
        <f t="shared" si="243"/>
        <v>Old</v>
      </c>
      <c r="D5232" s="1" t="s">
        <v>38</v>
      </c>
      <c r="E5232" s="1" t="s">
        <v>17</v>
      </c>
      <c r="F5232" s="1" t="s">
        <v>40</v>
      </c>
      <c r="G5232" s="1" t="s">
        <v>41</v>
      </c>
      <c r="H5232" s="1">
        <v>3</v>
      </c>
      <c r="I5232" s="1" t="s">
        <v>20</v>
      </c>
      <c r="J5232" s="1" t="s">
        <v>34</v>
      </c>
      <c r="K5232" s="6">
        <v>1689.66</v>
      </c>
      <c r="L5232" s="6">
        <v>844.83</v>
      </c>
      <c r="M5232" s="1">
        <v>2</v>
      </c>
      <c r="N5232" s="8">
        <v>45508</v>
      </c>
      <c r="O5232" s="4" t="str">
        <f t="shared" si="244"/>
        <v>August 2024</v>
      </c>
      <c r="P5232" s="1" t="s">
        <v>32</v>
      </c>
      <c r="Q5232" s="1"/>
      <c r="R5232" s="6">
        <v>0</v>
      </c>
      <c r="S5232" s="6">
        <f t="shared" si="245"/>
        <v>1689.66</v>
      </c>
    </row>
    <row r="5233" spans="1:19" x14ac:dyDescent="0.35">
      <c r="A5233" s="1">
        <v>12817</v>
      </c>
      <c r="B5233" s="1">
        <v>60</v>
      </c>
      <c r="C5233" s="1" t="str">
        <f t="shared" si="243"/>
        <v>Old</v>
      </c>
      <c r="D5233" s="1" t="s">
        <v>16</v>
      </c>
      <c r="E5233" s="1" t="s">
        <v>17</v>
      </c>
      <c r="F5233" s="1" t="s">
        <v>77</v>
      </c>
      <c r="G5233" s="1" t="s">
        <v>86</v>
      </c>
      <c r="H5233" s="1">
        <v>4</v>
      </c>
      <c r="I5233" s="1" t="s">
        <v>26</v>
      </c>
      <c r="J5233" s="1" t="s">
        <v>83</v>
      </c>
      <c r="K5233" s="6">
        <v>1444.72</v>
      </c>
      <c r="L5233" s="6">
        <v>361.18</v>
      </c>
      <c r="M5233" s="1">
        <v>4</v>
      </c>
      <c r="N5233" s="8">
        <v>45508</v>
      </c>
      <c r="O5233" s="4" t="str">
        <f t="shared" si="244"/>
        <v>August 2024</v>
      </c>
      <c r="P5233" s="1" t="s">
        <v>84</v>
      </c>
      <c r="Q5233" s="1" t="s">
        <v>29</v>
      </c>
      <c r="R5233" s="6">
        <v>61.82</v>
      </c>
      <c r="S5233" s="6">
        <f t="shared" si="245"/>
        <v>1506.54</v>
      </c>
    </row>
    <row r="5234" spans="1:19" x14ac:dyDescent="0.35">
      <c r="A5234" s="1">
        <v>18872</v>
      </c>
      <c r="B5234" s="1">
        <v>61</v>
      </c>
      <c r="C5234" s="1" t="str">
        <f t="shared" si="243"/>
        <v>Old</v>
      </c>
      <c r="D5234" s="1" t="s">
        <v>16</v>
      </c>
      <c r="E5234" s="1" t="s">
        <v>17</v>
      </c>
      <c r="F5234" s="1" t="s">
        <v>18</v>
      </c>
      <c r="G5234" s="1" t="s">
        <v>81</v>
      </c>
      <c r="H5234" s="1">
        <v>1</v>
      </c>
      <c r="I5234" s="1" t="s">
        <v>26</v>
      </c>
      <c r="J5234" s="1" t="s">
        <v>83</v>
      </c>
      <c r="K5234" s="6">
        <v>6838.08</v>
      </c>
      <c r="L5234" s="6">
        <v>1139.68</v>
      </c>
      <c r="M5234" s="1">
        <v>6</v>
      </c>
      <c r="N5234" s="8">
        <v>45508</v>
      </c>
      <c r="O5234" s="4" t="str">
        <f t="shared" si="244"/>
        <v>August 2024</v>
      </c>
      <c r="P5234" s="1" t="s">
        <v>79</v>
      </c>
      <c r="Q5234" s="1" t="s">
        <v>37</v>
      </c>
      <c r="R5234" s="6">
        <v>36.22</v>
      </c>
      <c r="S5234" s="6">
        <f t="shared" si="245"/>
        <v>6874.3</v>
      </c>
    </row>
    <row r="5235" spans="1:19" x14ac:dyDescent="0.35">
      <c r="A5235" s="1">
        <v>9659</v>
      </c>
      <c r="B5235" s="1">
        <v>65</v>
      </c>
      <c r="C5235" s="1" t="str">
        <f t="shared" si="243"/>
        <v>Old</v>
      </c>
      <c r="D5235" s="1" t="s">
        <v>16</v>
      </c>
      <c r="E5235" s="1" t="s">
        <v>33</v>
      </c>
      <c r="F5235" s="1" t="s">
        <v>30</v>
      </c>
      <c r="G5235" s="1" t="s">
        <v>31</v>
      </c>
      <c r="H5235" s="1">
        <v>3</v>
      </c>
      <c r="I5235" s="1" t="s">
        <v>26</v>
      </c>
      <c r="J5235" s="1" t="s">
        <v>34</v>
      </c>
      <c r="K5235" s="6">
        <v>1391.88</v>
      </c>
      <c r="L5235" s="6">
        <v>463.96</v>
      </c>
      <c r="M5235" s="1">
        <v>3</v>
      </c>
      <c r="N5235" s="8">
        <v>45508</v>
      </c>
      <c r="O5235" s="4" t="str">
        <f t="shared" si="244"/>
        <v>August 2024</v>
      </c>
      <c r="P5235" s="1" t="s">
        <v>28</v>
      </c>
      <c r="Q5235" s="1"/>
      <c r="R5235" s="6">
        <v>0</v>
      </c>
      <c r="S5235" s="6">
        <f t="shared" si="245"/>
        <v>1391.88</v>
      </c>
    </row>
    <row r="5236" spans="1:19" x14ac:dyDescent="0.35">
      <c r="A5236" s="1">
        <v>16609</v>
      </c>
      <c r="B5236" s="1">
        <v>65</v>
      </c>
      <c r="C5236" s="1" t="str">
        <f t="shared" si="243"/>
        <v>Old</v>
      </c>
      <c r="D5236" s="1" t="s">
        <v>16</v>
      </c>
      <c r="E5236" s="1" t="s">
        <v>17</v>
      </c>
      <c r="F5236" s="1" t="s">
        <v>77</v>
      </c>
      <c r="G5236" s="1" t="s">
        <v>86</v>
      </c>
      <c r="H5236" s="1">
        <v>4</v>
      </c>
      <c r="I5236" s="1" t="s">
        <v>26</v>
      </c>
      <c r="J5236" s="1" t="s">
        <v>83</v>
      </c>
      <c r="K5236" s="6">
        <v>1805.9</v>
      </c>
      <c r="L5236" s="6">
        <v>361.18</v>
      </c>
      <c r="M5236" s="1">
        <v>5</v>
      </c>
      <c r="N5236" s="8">
        <v>45508</v>
      </c>
      <c r="O5236" s="4" t="str">
        <f t="shared" si="244"/>
        <v>August 2024</v>
      </c>
      <c r="P5236" s="1" t="s">
        <v>22</v>
      </c>
      <c r="Q5236" s="1" t="s">
        <v>116</v>
      </c>
      <c r="R5236" s="6">
        <v>126.7</v>
      </c>
      <c r="S5236" s="6">
        <f t="shared" si="245"/>
        <v>1932.6000000000001</v>
      </c>
    </row>
    <row r="5237" spans="1:19" x14ac:dyDescent="0.35">
      <c r="A5237" s="1">
        <v>3229</v>
      </c>
      <c r="B5237" s="1">
        <v>67</v>
      </c>
      <c r="C5237" s="1" t="str">
        <f t="shared" si="243"/>
        <v>Old</v>
      </c>
      <c r="D5237" s="1" t="s">
        <v>16</v>
      </c>
      <c r="E5237" s="1" t="s">
        <v>17</v>
      </c>
      <c r="F5237" s="1" t="s">
        <v>40</v>
      </c>
      <c r="G5237" s="1" t="s">
        <v>41</v>
      </c>
      <c r="H5237" s="1">
        <v>3</v>
      </c>
      <c r="I5237" s="1" t="s">
        <v>26</v>
      </c>
      <c r="J5237" s="1" t="s">
        <v>42</v>
      </c>
      <c r="K5237" s="6">
        <v>5068.9799999999996</v>
      </c>
      <c r="L5237" s="6">
        <v>844.83</v>
      </c>
      <c r="M5237" s="1">
        <v>6</v>
      </c>
      <c r="N5237" s="8">
        <v>45508</v>
      </c>
      <c r="O5237" s="4" t="str">
        <f t="shared" si="244"/>
        <v>August 2024</v>
      </c>
      <c r="P5237" s="1" t="s">
        <v>32</v>
      </c>
      <c r="Q5237" s="1"/>
      <c r="R5237" s="6">
        <v>0</v>
      </c>
      <c r="S5237" s="6">
        <f t="shared" si="245"/>
        <v>5068.9799999999996</v>
      </c>
    </row>
    <row r="5238" spans="1:19" x14ac:dyDescent="0.35">
      <c r="A5238" s="1">
        <v>5417</v>
      </c>
      <c r="B5238" s="1">
        <v>68</v>
      </c>
      <c r="C5238" s="1" t="str">
        <f t="shared" si="243"/>
        <v>Old</v>
      </c>
      <c r="D5238" s="1" t="s">
        <v>38</v>
      </c>
      <c r="E5238" s="1" t="s">
        <v>17</v>
      </c>
      <c r="F5238" s="1" t="s">
        <v>40</v>
      </c>
      <c r="G5238" s="1" t="s">
        <v>41</v>
      </c>
      <c r="H5238" s="1">
        <v>3</v>
      </c>
      <c r="I5238" s="1" t="s">
        <v>20</v>
      </c>
      <c r="J5238" s="1" t="s">
        <v>34</v>
      </c>
      <c r="K5238" s="6">
        <v>4224.1499999999996</v>
      </c>
      <c r="L5238" s="6">
        <v>844.83</v>
      </c>
      <c r="M5238" s="1">
        <v>5</v>
      </c>
      <c r="N5238" s="8">
        <v>45508</v>
      </c>
      <c r="O5238" s="4" t="str">
        <f t="shared" si="244"/>
        <v>August 2024</v>
      </c>
      <c r="P5238" s="1" t="s">
        <v>22</v>
      </c>
      <c r="Q5238" s="1"/>
      <c r="R5238" s="6">
        <v>0</v>
      </c>
      <c r="S5238" s="6">
        <f t="shared" si="245"/>
        <v>4224.1499999999996</v>
      </c>
    </row>
    <row r="5239" spans="1:19" x14ac:dyDescent="0.35">
      <c r="A5239" s="1">
        <v>12922</v>
      </c>
      <c r="B5239" s="1">
        <v>70</v>
      </c>
      <c r="C5239" s="1" t="str">
        <f t="shared" si="243"/>
        <v>Old</v>
      </c>
      <c r="D5239" s="1" t="s">
        <v>38</v>
      </c>
      <c r="E5239" s="1" t="s">
        <v>17</v>
      </c>
      <c r="F5239" s="1" t="s">
        <v>77</v>
      </c>
      <c r="G5239" s="1" t="s">
        <v>86</v>
      </c>
      <c r="H5239" s="1">
        <v>3</v>
      </c>
      <c r="I5239" s="1" t="s">
        <v>26</v>
      </c>
      <c r="J5239" s="1" t="s">
        <v>21</v>
      </c>
      <c r="K5239" s="6">
        <v>1805.9</v>
      </c>
      <c r="L5239" s="6">
        <v>361.18</v>
      </c>
      <c r="M5239" s="1">
        <v>5</v>
      </c>
      <c r="N5239" s="8">
        <v>45508</v>
      </c>
      <c r="O5239" s="4" t="str">
        <f t="shared" si="244"/>
        <v>August 2024</v>
      </c>
      <c r="P5239" s="1" t="s">
        <v>84</v>
      </c>
      <c r="Q5239" s="1"/>
      <c r="R5239" s="6">
        <v>0</v>
      </c>
      <c r="S5239" s="6">
        <f t="shared" si="245"/>
        <v>1805.9</v>
      </c>
    </row>
    <row r="5240" spans="1:19" x14ac:dyDescent="0.35">
      <c r="A5240" s="1">
        <v>15767</v>
      </c>
      <c r="B5240" s="1">
        <v>71</v>
      </c>
      <c r="C5240" s="1" t="str">
        <f t="shared" si="243"/>
        <v>Old</v>
      </c>
      <c r="D5240" s="1" t="s">
        <v>16</v>
      </c>
      <c r="E5240" s="1" t="s">
        <v>17</v>
      </c>
      <c r="F5240" s="1" t="s">
        <v>18</v>
      </c>
      <c r="G5240" s="1" t="s">
        <v>81</v>
      </c>
      <c r="H5240" s="1">
        <v>2</v>
      </c>
      <c r="I5240" s="1" t="s">
        <v>26</v>
      </c>
      <c r="J5240" s="1" t="s">
        <v>21</v>
      </c>
      <c r="K5240" s="6">
        <v>5698.4</v>
      </c>
      <c r="L5240" s="6">
        <v>1139.68</v>
      </c>
      <c r="M5240" s="1">
        <v>5</v>
      </c>
      <c r="N5240" s="8">
        <v>45508</v>
      </c>
      <c r="O5240" s="4" t="str">
        <f t="shared" si="244"/>
        <v>August 2024</v>
      </c>
      <c r="P5240" s="1" t="s">
        <v>22</v>
      </c>
      <c r="Q5240" s="1" t="s">
        <v>116</v>
      </c>
      <c r="R5240" s="6">
        <v>77.2</v>
      </c>
      <c r="S5240" s="6">
        <f t="shared" si="245"/>
        <v>5775.5999999999995</v>
      </c>
    </row>
    <row r="5241" spans="1:19" x14ac:dyDescent="0.35">
      <c r="A5241" s="1">
        <v>17498</v>
      </c>
      <c r="B5241" s="1">
        <v>71</v>
      </c>
      <c r="C5241" s="1" t="str">
        <f t="shared" si="243"/>
        <v>Old</v>
      </c>
      <c r="D5241" s="1" t="s">
        <v>16</v>
      </c>
      <c r="E5241" s="1" t="s">
        <v>17</v>
      </c>
      <c r="F5241" s="1" t="s">
        <v>40</v>
      </c>
      <c r="G5241" s="1" t="s">
        <v>88</v>
      </c>
      <c r="H5241" s="1">
        <v>5</v>
      </c>
      <c r="I5241" s="1" t="s">
        <v>20</v>
      </c>
      <c r="J5241" s="1" t="s">
        <v>21</v>
      </c>
      <c r="K5241" s="6">
        <v>919</v>
      </c>
      <c r="L5241" s="6">
        <v>459.5</v>
      </c>
      <c r="M5241" s="1">
        <v>2</v>
      </c>
      <c r="N5241" s="8">
        <v>45508</v>
      </c>
      <c r="O5241" s="4" t="str">
        <f t="shared" si="244"/>
        <v>August 2024</v>
      </c>
      <c r="P5241" s="1" t="s">
        <v>79</v>
      </c>
      <c r="Q5241" s="1" t="s">
        <v>111</v>
      </c>
      <c r="R5241" s="6">
        <v>140.99</v>
      </c>
      <c r="S5241" s="6">
        <f t="shared" si="245"/>
        <v>1059.99</v>
      </c>
    </row>
    <row r="5242" spans="1:19" x14ac:dyDescent="0.35">
      <c r="A5242" s="1">
        <v>19910</v>
      </c>
      <c r="B5242" s="1">
        <v>71</v>
      </c>
      <c r="C5242" s="1" t="str">
        <f t="shared" si="243"/>
        <v>Old</v>
      </c>
      <c r="D5242" s="1" t="s">
        <v>38</v>
      </c>
      <c r="E5242" s="1" t="s">
        <v>17</v>
      </c>
      <c r="F5242" s="1" t="s">
        <v>77</v>
      </c>
      <c r="G5242" s="1" t="s">
        <v>86</v>
      </c>
      <c r="H5242" s="1">
        <v>5</v>
      </c>
      <c r="I5242" s="1" t="s">
        <v>26</v>
      </c>
      <c r="J5242" s="1" t="s">
        <v>21</v>
      </c>
      <c r="K5242" s="6">
        <v>1805.9</v>
      </c>
      <c r="L5242" s="6">
        <v>361.18</v>
      </c>
      <c r="M5242" s="1">
        <v>5</v>
      </c>
      <c r="N5242" s="8">
        <v>45508</v>
      </c>
      <c r="O5242" s="4" t="str">
        <f t="shared" si="244"/>
        <v>August 2024</v>
      </c>
      <c r="P5242" s="1" t="s">
        <v>84</v>
      </c>
      <c r="Q5242" s="1" t="s">
        <v>80</v>
      </c>
      <c r="R5242" s="6">
        <v>147.13</v>
      </c>
      <c r="S5242" s="6">
        <f t="shared" si="245"/>
        <v>1953.0300000000002</v>
      </c>
    </row>
    <row r="5243" spans="1:19" x14ac:dyDescent="0.35">
      <c r="A5243" s="1">
        <v>14710</v>
      </c>
      <c r="B5243" s="1">
        <v>72</v>
      </c>
      <c r="C5243" s="1" t="str">
        <f t="shared" si="243"/>
        <v>Old</v>
      </c>
      <c r="D5243" s="1" t="s">
        <v>38</v>
      </c>
      <c r="E5243" s="1" t="s">
        <v>33</v>
      </c>
      <c r="F5243" s="1" t="s">
        <v>24</v>
      </c>
      <c r="G5243" s="1" t="s">
        <v>85</v>
      </c>
      <c r="H5243" s="1">
        <v>3</v>
      </c>
      <c r="I5243" s="1" t="s">
        <v>26</v>
      </c>
      <c r="J5243" s="1" t="s">
        <v>93</v>
      </c>
      <c r="K5243" s="6">
        <v>3145.64</v>
      </c>
      <c r="L5243" s="6">
        <v>786.41</v>
      </c>
      <c r="M5243" s="1">
        <v>4</v>
      </c>
      <c r="N5243" s="8">
        <v>45508</v>
      </c>
      <c r="O5243" s="4" t="str">
        <f t="shared" si="244"/>
        <v>August 2024</v>
      </c>
      <c r="P5243" s="1" t="s">
        <v>79</v>
      </c>
      <c r="Q5243" s="1" t="s">
        <v>103</v>
      </c>
      <c r="R5243" s="6">
        <v>76</v>
      </c>
      <c r="S5243" s="6">
        <f t="shared" si="245"/>
        <v>3221.64</v>
      </c>
    </row>
    <row r="5244" spans="1:19" x14ac:dyDescent="0.35">
      <c r="A5244" s="1">
        <v>7614</v>
      </c>
      <c r="B5244" s="1">
        <v>73</v>
      </c>
      <c r="C5244" s="1" t="str">
        <f t="shared" si="243"/>
        <v>Old</v>
      </c>
      <c r="D5244" s="1" t="s">
        <v>16</v>
      </c>
      <c r="E5244" s="1" t="s">
        <v>17</v>
      </c>
      <c r="F5244" s="1" t="s">
        <v>18</v>
      </c>
      <c r="G5244" s="1" t="s">
        <v>36</v>
      </c>
      <c r="H5244" s="1">
        <v>5</v>
      </c>
      <c r="I5244" s="1" t="s">
        <v>26</v>
      </c>
      <c r="J5244" s="1" t="s">
        <v>34</v>
      </c>
      <c r="K5244" s="6">
        <v>83</v>
      </c>
      <c r="L5244" s="6">
        <v>20.75</v>
      </c>
      <c r="M5244" s="1">
        <v>4</v>
      </c>
      <c r="N5244" s="8">
        <v>45508</v>
      </c>
      <c r="O5244" s="4" t="str">
        <f t="shared" si="244"/>
        <v>August 2024</v>
      </c>
      <c r="P5244" s="1" t="s">
        <v>22</v>
      </c>
      <c r="Q5244" s="1" t="s">
        <v>43</v>
      </c>
      <c r="R5244" s="6">
        <v>44.3</v>
      </c>
      <c r="S5244" s="6">
        <f t="shared" si="245"/>
        <v>127.3</v>
      </c>
    </row>
    <row r="5245" spans="1:19" x14ac:dyDescent="0.35">
      <c r="A5245" s="1">
        <v>17943</v>
      </c>
      <c r="B5245" s="1">
        <v>73</v>
      </c>
      <c r="C5245" s="1" t="str">
        <f t="shared" si="243"/>
        <v>Old</v>
      </c>
      <c r="D5245" s="1" t="s">
        <v>38</v>
      </c>
      <c r="E5245" s="1" t="s">
        <v>17</v>
      </c>
      <c r="F5245" s="1" t="s">
        <v>30</v>
      </c>
      <c r="G5245" s="1" t="s">
        <v>78</v>
      </c>
      <c r="H5245" s="1">
        <v>4</v>
      </c>
      <c r="I5245" s="1" t="s">
        <v>20</v>
      </c>
      <c r="J5245" s="1" t="s">
        <v>93</v>
      </c>
      <c r="K5245" s="6">
        <v>4720.24</v>
      </c>
      <c r="L5245" s="6">
        <v>674.32</v>
      </c>
      <c r="M5245" s="1">
        <v>7</v>
      </c>
      <c r="N5245" s="8">
        <v>45508</v>
      </c>
      <c r="O5245" s="4" t="str">
        <f t="shared" si="244"/>
        <v>August 2024</v>
      </c>
      <c r="P5245" s="1" t="s">
        <v>22</v>
      </c>
      <c r="Q5245" s="1" t="s">
        <v>80</v>
      </c>
      <c r="R5245" s="6">
        <v>190.37</v>
      </c>
      <c r="S5245" s="6">
        <f t="shared" si="245"/>
        <v>4910.6099999999997</v>
      </c>
    </row>
    <row r="5246" spans="1:19" x14ac:dyDescent="0.35">
      <c r="A5246" s="1">
        <v>6551</v>
      </c>
      <c r="B5246" s="1">
        <v>74</v>
      </c>
      <c r="C5246" s="1" t="str">
        <f t="shared" si="243"/>
        <v>Old</v>
      </c>
      <c r="D5246" s="1" t="s">
        <v>16</v>
      </c>
      <c r="E5246" s="1" t="s">
        <v>17</v>
      </c>
      <c r="F5246" s="1" t="s">
        <v>24</v>
      </c>
      <c r="G5246" s="1" t="s">
        <v>25</v>
      </c>
      <c r="H5246" s="1">
        <v>3</v>
      </c>
      <c r="I5246" s="1" t="s">
        <v>20</v>
      </c>
      <c r="J5246" s="1" t="s">
        <v>34</v>
      </c>
      <c r="K5246" s="6">
        <v>1482.18</v>
      </c>
      <c r="L5246" s="6">
        <v>247.03</v>
      </c>
      <c r="M5246" s="1">
        <v>6</v>
      </c>
      <c r="N5246" s="8">
        <v>45508</v>
      </c>
      <c r="O5246" s="4" t="str">
        <f t="shared" si="244"/>
        <v>August 2024</v>
      </c>
      <c r="P5246" s="1" t="s">
        <v>28</v>
      </c>
      <c r="Q5246" s="1"/>
      <c r="R5246" s="6">
        <v>0</v>
      </c>
      <c r="S5246" s="6">
        <f t="shared" si="245"/>
        <v>1482.18</v>
      </c>
    </row>
    <row r="5247" spans="1:19" x14ac:dyDescent="0.35">
      <c r="A5247" s="1">
        <v>18061</v>
      </c>
      <c r="B5247" s="1">
        <v>74</v>
      </c>
      <c r="C5247" s="1" t="str">
        <f t="shared" si="243"/>
        <v>Old</v>
      </c>
      <c r="D5247" s="1" t="s">
        <v>38</v>
      </c>
      <c r="E5247" s="1" t="s">
        <v>17</v>
      </c>
      <c r="F5247" s="1" t="s">
        <v>30</v>
      </c>
      <c r="G5247" s="1" t="s">
        <v>78</v>
      </c>
      <c r="H5247" s="1">
        <v>2</v>
      </c>
      <c r="I5247" s="1" t="s">
        <v>20</v>
      </c>
      <c r="J5247" s="1" t="s">
        <v>21</v>
      </c>
      <c r="K5247" s="6">
        <v>4720.24</v>
      </c>
      <c r="L5247" s="6">
        <v>674.32</v>
      </c>
      <c r="M5247" s="1">
        <v>7</v>
      </c>
      <c r="N5247" s="8">
        <v>45508</v>
      </c>
      <c r="O5247" s="4" t="str">
        <f t="shared" si="244"/>
        <v>August 2024</v>
      </c>
      <c r="P5247" s="1" t="s">
        <v>22</v>
      </c>
      <c r="Q5247" s="1" t="s">
        <v>97</v>
      </c>
      <c r="R5247" s="6">
        <v>67.650000000000006</v>
      </c>
      <c r="S5247" s="6">
        <f t="shared" si="245"/>
        <v>4787.8899999999994</v>
      </c>
    </row>
    <row r="5248" spans="1:19" x14ac:dyDescent="0.35">
      <c r="A5248" s="1">
        <v>1966</v>
      </c>
      <c r="B5248" s="1">
        <v>75</v>
      </c>
      <c r="C5248" s="1" t="str">
        <f t="shared" si="243"/>
        <v>Old</v>
      </c>
      <c r="D5248" s="1" t="s">
        <v>38</v>
      </c>
      <c r="E5248" s="1" t="s">
        <v>33</v>
      </c>
      <c r="F5248" s="1" t="s">
        <v>18</v>
      </c>
      <c r="G5248" s="1" t="s">
        <v>19</v>
      </c>
      <c r="H5248" s="1">
        <v>2</v>
      </c>
      <c r="I5248" s="1" t="s">
        <v>20</v>
      </c>
      <c r="J5248" s="1" t="s">
        <v>34</v>
      </c>
      <c r="K5248" s="6">
        <v>3164.76</v>
      </c>
      <c r="L5248" s="6">
        <v>791.19</v>
      </c>
      <c r="M5248" s="1">
        <v>4</v>
      </c>
      <c r="N5248" s="8">
        <v>45508</v>
      </c>
      <c r="O5248" s="4" t="str">
        <f t="shared" si="244"/>
        <v>August 2024</v>
      </c>
      <c r="P5248" s="1" t="s">
        <v>28</v>
      </c>
      <c r="Q5248" s="1" t="s">
        <v>57</v>
      </c>
      <c r="R5248" s="6">
        <v>86.2</v>
      </c>
      <c r="S5248" s="6">
        <f t="shared" si="245"/>
        <v>3250.96</v>
      </c>
    </row>
    <row r="5249" spans="1:19" x14ac:dyDescent="0.35">
      <c r="A5249" s="1">
        <v>8572</v>
      </c>
      <c r="B5249" s="1">
        <v>75</v>
      </c>
      <c r="C5249" s="1" t="str">
        <f t="shared" si="243"/>
        <v>Old</v>
      </c>
      <c r="D5249" s="1" t="s">
        <v>16</v>
      </c>
      <c r="E5249" s="1" t="s">
        <v>17</v>
      </c>
      <c r="F5249" s="1" t="s">
        <v>18</v>
      </c>
      <c r="G5249" s="1" t="s">
        <v>36</v>
      </c>
      <c r="H5249" s="1">
        <v>5</v>
      </c>
      <c r="I5249" s="1" t="s">
        <v>26</v>
      </c>
      <c r="J5249" s="1" t="s">
        <v>21</v>
      </c>
      <c r="K5249" s="6">
        <v>103.75</v>
      </c>
      <c r="L5249" s="6">
        <v>20.75</v>
      </c>
      <c r="M5249" s="1">
        <v>5</v>
      </c>
      <c r="N5249" s="8">
        <v>45508</v>
      </c>
      <c r="O5249" s="4" t="str">
        <f t="shared" si="244"/>
        <v>August 2024</v>
      </c>
      <c r="P5249" s="1" t="s">
        <v>32</v>
      </c>
      <c r="Q5249" s="1" t="s">
        <v>37</v>
      </c>
      <c r="R5249" s="6">
        <v>18.46</v>
      </c>
      <c r="S5249" s="6">
        <f t="shared" si="245"/>
        <v>122.21000000000001</v>
      </c>
    </row>
    <row r="5250" spans="1:19" x14ac:dyDescent="0.35">
      <c r="A5250" s="1">
        <v>12286</v>
      </c>
      <c r="B5250" s="1">
        <v>75</v>
      </c>
      <c r="C5250" s="1" t="str">
        <f t="shared" ref="C5250:C5313" si="246">IF(B5250&lt;=35,"Young",IF(B5250&lt;=55,"Middle-Aged","Old"))</f>
        <v>Old</v>
      </c>
      <c r="D5250" s="1" t="s">
        <v>16</v>
      </c>
      <c r="E5250" s="1" t="s">
        <v>33</v>
      </c>
      <c r="F5250" s="1" t="s">
        <v>40</v>
      </c>
      <c r="G5250" s="1" t="s">
        <v>88</v>
      </c>
      <c r="H5250" s="1">
        <v>2</v>
      </c>
      <c r="I5250" s="1" t="s">
        <v>26</v>
      </c>
      <c r="J5250" s="1" t="s">
        <v>83</v>
      </c>
      <c r="K5250" s="6">
        <v>459.5</v>
      </c>
      <c r="L5250" s="6">
        <v>459.5</v>
      </c>
      <c r="M5250" s="1">
        <v>1</v>
      </c>
      <c r="N5250" s="8">
        <v>45508</v>
      </c>
      <c r="O5250" s="4" t="str">
        <f t="shared" ref="O5250:O5313" si="247">TEXT(N5250,"mmmm yyyy")</f>
        <v>August 2024</v>
      </c>
      <c r="P5250" s="1" t="s">
        <v>79</v>
      </c>
      <c r="Q5250" s="1" t="s">
        <v>118</v>
      </c>
      <c r="R5250" s="6">
        <v>263.01</v>
      </c>
      <c r="S5250" s="6">
        <f t="shared" ref="S5250:S5313" si="248">K5250+R5250</f>
        <v>722.51</v>
      </c>
    </row>
    <row r="5251" spans="1:19" x14ac:dyDescent="0.35">
      <c r="A5251" s="1">
        <v>9537</v>
      </c>
      <c r="B5251" s="1">
        <v>76</v>
      </c>
      <c r="C5251" s="1" t="str">
        <f t="shared" si="246"/>
        <v>Old</v>
      </c>
      <c r="D5251" s="1" t="s">
        <v>16</v>
      </c>
      <c r="E5251" s="1" t="s">
        <v>17</v>
      </c>
      <c r="F5251" s="1" t="s">
        <v>30</v>
      </c>
      <c r="G5251" s="1" t="s">
        <v>31</v>
      </c>
      <c r="H5251" s="1">
        <v>3</v>
      </c>
      <c r="I5251" s="1" t="s">
        <v>20</v>
      </c>
      <c r="J5251" s="1" t="s">
        <v>34</v>
      </c>
      <c r="K5251" s="6">
        <v>927.92</v>
      </c>
      <c r="L5251" s="6">
        <v>463.96</v>
      </c>
      <c r="M5251" s="1">
        <v>2</v>
      </c>
      <c r="N5251" s="8">
        <v>45508</v>
      </c>
      <c r="O5251" s="4" t="str">
        <f t="shared" si="247"/>
        <v>August 2024</v>
      </c>
      <c r="P5251" s="1" t="s">
        <v>28</v>
      </c>
      <c r="Q5251" s="1" t="s">
        <v>66</v>
      </c>
      <c r="R5251" s="6">
        <v>107.72</v>
      </c>
      <c r="S5251" s="6">
        <f t="shared" si="248"/>
        <v>1035.6399999999999</v>
      </c>
    </row>
    <row r="5252" spans="1:19" x14ac:dyDescent="0.35">
      <c r="A5252" s="1">
        <v>12425</v>
      </c>
      <c r="B5252" s="1">
        <v>76</v>
      </c>
      <c r="C5252" s="1" t="str">
        <f t="shared" si="246"/>
        <v>Old</v>
      </c>
      <c r="D5252" s="1" t="s">
        <v>38</v>
      </c>
      <c r="E5252" s="1" t="s">
        <v>17</v>
      </c>
      <c r="F5252" s="1" t="s">
        <v>30</v>
      </c>
      <c r="G5252" s="1" t="s">
        <v>78</v>
      </c>
      <c r="H5252" s="1">
        <v>5</v>
      </c>
      <c r="I5252" s="1" t="s">
        <v>26</v>
      </c>
      <c r="J5252" s="1" t="s">
        <v>21</v>
      </c>
      <c r="K5252" s="6">
        <v>674.32</v>
      </c>
      <c r="L5252" s="6">
        <v>674.32</v>
      </c>
      <c r="M5252" s="1">
        <v>1</v>
      </c>
      <c r="N5252" s="8">
        <v>45508</v>
      </c>
      <c r="O5252" s="4" t="str">
        <f t="shared" si="247"/>
        <v>August 2024</v>
      </c>
      <c r="P5252" s="1" t="s">
        <v>79</v>
      </c>
      <c r="Q5252" s="1"/>
      <c r="R5252" s="6">
        <v>0</v>
      </c>
      <c r="S5252" s="6">
        <f t="shared" si="248"/>
        <v>674.32</v>
      </c>
    </row>
    <row r="5253" spans="1:19" x14ac:dyDescent="0.35">
      <c r="A5253" s="1">
        <v>17661</v>
      </c>
      <c r="B5253" s="1">
        <v>80</v>
      </c>
      <c r="C5253" s="1" t="str">
        <f t="shared" si="246"/>
        <v>Old</v>
      </c>
      <c r="D5253" s="1" t="s">
        <v>16</v>
      </c>
      <c r="E5253" s="1" t="s">
        <v>17</v>
      </c>
      <c r="F5253" s="1" t="s">
        <v>18</v>
      </c>
      <c r="G5253" s="1" t="s">
        <v>81</v>
      </c>
      <c r="H5253" s="1">
        <v>5</v>
      </c>
      <c r="I5253" s="1" t="s">
        <v>20</v>
      </c>
      <c r="J5253" s="1" t="s">
        <v>21</v>
      </c>
      <c r="K5253" s="6">
        <v>5698.4</v>
      </c>
      <c r="L5253" s="6">
        <v>1139.68</v>
      </c>
      <c r="M5253" s="1">
        <v>5</v>
      </c>
      <c r="N5253" s="8">
        <v>45508</v>
      </c>
      <c r="O5253" s="4" t="str">
        <f t="shared" si="247"/>
        <v>August 2024</v>
      </c>
      <c r="P5253" s="1" t="s">
        <v>22</v>
      </c>
      <c r="Q5253" s="1" t="s">
        <v>80</v>
      </c>
      <c r="R5253" s="6">
        <v>122.45</v>
      </c>
      <c r="S5253" s="6">
        <f t="shared" si="248"/>
        <v>5820.8499999999995</v>
      </c>
    </row>
    <row r="5254" spans="1:19" x14ac:dyDescent="0.35">
      <c r="A5254" s="1">
        <v>13245</v>
      </c>
      <c r="B5254" s="1">
        <v>18</v>
      </c>
      <c r="C5254" s="1" t="str">
        <f t="shared" si="246"/>
        <v>Young</v>
      </c>
      <c r="D5254" s="1" t="s">
        <v>38</v>
      </c>
      <c r="E5254" s="1" t="s">
        <v>33</v>
      </c>
      <c r="F5254" s="1" t="s">
        <v>24</v>
      </c>
      <c r="G5254" s="1" t="s">
        <v>85</v>
      </c>
      <c r="H5254" s="1">
        <v>5</v>
      </c>
      <c r="I5254" s="1" t="s">
        <v>20</v>
      </c>
      <c r="J5254" s="1" t="s">
        <v>21</v>
      </c>
      <c r="K5254" s="6">
        <v>3145.64</v>
      </c>
      <c r="L5254" s="6">
        <v>786.41</v>
      </c>
      <c r="M5254" s="1">
        <v>4</v>
      </c>
      <c r="N5254" s="8">
        <v>45509</v>
      </c>
      <c r="O5254" s="4" t="str">
        <f t="shared" si="247"/>
        <v>August 2024</v>
      </c>
      <c r="P5254" s="1" t="s">
        <v>79</v>
      </c>
      <c r="Q5254" s="1" t="s">
        <v>29</v>
      </c>
      <c r="R5254" s="6">
        <v>18.93</v>
      </c>
      <c r="S5254" s="6">
        <f t="shared" si="248"/>
        <v>3164.5699999999997</v>
      </c>
    </row>
    <row r="5255" spans="1:19" x14ac:dyDescent="0.35">
      <c r="A5255" s="1">
        <v>5485</v>
      </c>
      <c r="B5255" s="1">
        <v>19</v>
      </c>
      <c r="C5255" s="1" t="str">
        <f t="shared" si="246"/>
        <v>Young</v>
      </c>
      <c r="D5255" s="1" t="s">
        <v>16</v>
      </c>
      <c r="E5255" s="1" t="s">
        <v>17</v>
      </c>
      <c r="F5255" s="1" t="s">
        <v>30</v>
      </c>
      <c r="G5255" s="1" t="s">
        <v>31</v>
      </c>
      <c r="H5255" s="1">
        <v>3</v>
      </c>
      <c r="I5255" s="1" t="s">
        <v>26</v>
      </c>
      <c r="J5255" s="1" t="s">
        <v>34</v>
      </c>
      <c r="K5255" s="6">
        <v>4639.6000000000004</v>
      </c>
      <c r="L5255" s="6">
        <v>463.96</v>
      </c>
      <c r="M5255" s="1">
        <v>10</v>
      </c>
      <c r="N5255" s="8">
        <v>45509</v>
      </c>
      <c r="O5255" s="4" t="str">
        <f t="shared" si="247"/>
        <v>August 2024</v>
      </c>
      <c r="P5255" s="1" t="s">
        <v>22</v>
      </c>
      <c r="Q5255" s="1"/>
      <c r="R5255" s="6">
        <v>0</v>
      </c>
      <c r="S5255" s="6">
        <f t="shared" si="248"/>
        <v>4639.6000000000004</v>
      </c>
    </row>
    <row r="5256" spans="1:19" x14ac:dyDescent="0.35">
      <c r="A5256" s="1">
        <v>18971</v>
      </c>
      <c r="B5256" s="1">
        <v>20</v>
      </c>
      <c r="C5256" s="1" t="str">
        <f t="shared" si="246"/>
        <v>Young</v>
      </c>
      <c r="D5256" s="1" t="s">
        <v>38</v>
      </c>
      <c r="E5256" s="1" t="s">
        <v>17</v>
      </c>
      <c r="F5256" s="1" t="s">
        <v>40</v>
      </c>
      <c r="G5256" s="1" t="s">
        <v>88</v>
      </c>
      <c r="H5256" s="1">
        <v>4</v>
      </c>
      <c r="I5256" s="1" t="s">
        <v>20</v>
      </c>
      <c r="J5256" s="1" t="s">
        <v>21</v>
      </c>
      <c r="K5256" s="6">
        <v>4595</v>
      </c>
      <c r="L5256" s="6">
        <v>459.5</v>
      </c>
      <c r="M5256" s="1">
        <v>10</v>
      </c>
      <c r="N5256" s="8">
        <v>45509</v>
      </c>
      <c r="O5256" s="4" t="str">
        <f t="shared" si="247"/>
        <v>August 2024</v>
      </c>
      <c r="P5256" s="1" t="s">
        <v>84</v>
      </c>
      <c r="Q5256" s="1" t="s">
        <v>52</v>
      </c>
      <c r="R5256" s="6">
        <v>15.9</v>
      </c>
      <c r="S5256" s="6">
        <f t="shared" si="248"/>
        <v>4610.8999999999996</v>
      </c>
    </row>
    <row r="5257" spans="1:19" x14ac:dyDescent="0.35">
      <c r="A5257" s="1">
        <v>2627</v>
      </c>
      <c r="B5257" s="1">
        <v>23</v>
      </c>
      <c r="C5257" s="1" t="str">
        <f t="shared" si="246"/>
        <v>Young</v>
      </c>
      <c r="D5257" s="1" t="s">
        <v>38</v>
      </c>
      <c r="E5257" s="1" t="s">
        <v>33</v>
      </c>
      <c r="F5257" s="1" t="s">
        <v>24</v>
      </c>
      <c r="G5257" s="1" t="s">
        <v>25</v>
      </c>
      <c r="H5257" s="1">
        <v>3</v>
      </c>
      <c r="I5257" s="1" t="s">
        <v>26</v>
      </c>
      <c r="J5257" s="1" t="s">
        <v>27</v>
      </c>
      <c r="K5257" s="6">
        <v>988.12</v>
      </c>
      <c r="L5257" s="6">
        <v>247.03</v>
      </c>
      <c r="M5257" s="1">
        <v>4</v>
      </c>
      <c r="N5257" s="8">
        <v>45509</v>
      </c>
      <c r="O5257" s="4" t="str">
        <f t="shared" si="247"/>
        <v>August 2024</v>
      </c>
      <c r="P5257" s="1" t="s">
        <v>32</v>
      </c>
      <c r="Q5257" s="1" t="s">
        <v>29</v>
      </c>
      <c r="R5257" s="6">
        <v>44.84</v>
      </c>
      <c r="S5257" s="6">
        <f t="shared" si="248"/>
        <v>1032.96</v>
      </c>
    </row>
    <row r="5258" spans="1:19" x14ac:dyDescent="0.35">
      <c r="A5258" s="1">
        <v>11509</v>
      </c>
      <c r="B5258" s="1">
        <v>23</v>
      </c>
      <c r="C5258" s="1" t="str">
        <f t="shared" si="246"/>
        <v>Young</v>
      </c>
      <c r="D5258" s="1" t="s">
        <v>38</v>
      </c>
      <c r="E5258" s="1" t="s">
        <v>17</v>
      </c>
      <c r="F5258" s="1" t="s">
        <v>18</v>
      </c>
      <c r="G5258" s="1" t="s">
        <v>81</v>
      </c>
      <c r="H5258" s="1">
        <v>5</v>
      </c>
      <c r="I5258" s="1" t="s">
        <v>26</v>
      </c>
      <c r="J5258" s="1" t="s">
        <v>21</v>
      </c>
      <c r="K5258" s="6">
        <v>11396.8</v>
      </c>
      <c r="L5258" s="6">
        <v>1139.68</v>
      </c>
      <c r="M5258" s="1">
        <v>10</v>
      </c>
      <c r="N5258" s="8">
        <v>45509</v>
      </c>
      <c r="O5258" s="4" t="str">
        <f t="shared" si="247"/>
        <v>August 2024</v>
      </c>
      <c r="P5258" s="1" t="s">
        <v>22</v>
      </c>
      <c r="Q5258" s="1" t="s">
        <v>52</v>
      </c>
      <c r="R5258" s="6">
        <v>57.26</v>
      </c>
      <c r="S5258" s="6">
        <f t="shared" si="248"/>
        <v>11454.06</v>
      </c>
    </row>
    <row r="5259" spans="1:19" x14ac:dyDescent="0.35">
      <c r="A5259" s="1">
        <v>4104</v>
      </c>
      <c r="B5259" s="1">
        <v>24</v>
      </c>
      <c r="C5259" s="1" t="str">
        <f t="shared" si="246"/>
        <v>Young</v>
      </c>
      <c r="D5259" s="1" t="s">
        <v>16</v>
      </c>
      <c r="E5259" s="1" t="s">
        <v>17</v>
      </c>
      <c r="F5259" s="1" t="s">
        <v>18</v>
      </c>
      <c r="G5259" s="1" t="s">
        <v>19</v>
      </c>
      <c r="H5259" s="1">
        <v>2</v>
      </c>
      <c r="I5259" s="1" t="s">
        <v>20</v>
      </c>
      <c r="J5259" s="1" t="s">
        <v>21</v>
      </c>
      <c r="K5259" s="6">
        <v>7120.71</v>
      </c>
      <c r="L5259" s="6">
        <v>791.19</v>
      </c>
      <c r="M5259" s="1">
        <v>9</v>
      </c>
      <c r="N5259" s="8">
        <v>45509</v>
      </c>
      <c r="O5259" s="4" t="str">
        <f t="shared" si="247"/>
        <v>August 2024</v>
      </c>
      <c r="P5259" s="1" t="s">
        <v>28</v>
      </c>
      <c r="Q5259" s="1" t="s">
        <v>50</v>
      </c>
      <c r="R5259" s="6">
        <v>21.72</v>
      </c>
      <c r="S5259" s="6">
        <f t="shared" si="248"/>
        <v>7142.43</v>
      </c>
    </row>
    <row r="5260" spans="1:19" x14ac:dyDescent="0.35">
      <c r="A5260" s="1">
        <v>1670</v>
      </c>
      <c r="B5260" s="1">
        <v>25</v>
      </c>
      <c r="C5260" s="1" t="str">
        <f t="shared" si="246"/>
        <v>Young</v>
      </c>
      <c r="D5260" s="1" t="s">
        <v>38</v>
      </c>
      <c r="E5260" s="1" t="s">
        <v>17</v>
      </c>
      <c r="F5260" s="1" t="s">
        <v>18</v>
      </c>
      <c r="G5260" s="1" t="s">
        <v>36</v>
      </c>
      <c r="H5260" s="1">
        <v>5</v>
      </c>
      <c r="I5260" s="1" t="s">
        <v>26</v>
      </c>
      <c r="J5260" s="1" t="s">
        <v>34</v>
      </c>
      <c r="K5260" s="6">
        <v>20.75</v>
      </c>
      <c r="L5260" s="6">
        <v>20.75</v>
      </c>
      <c r="M5260" s="1">
        <v>1</v>
      </c>
      <c r="N5260" s="8">
        <v>45509</v>
      </c>
      <c r="O5260" s="4" t="str">
        <f t="shared" si="247"/>
        <v>August 2024</v>
      </c>
      <c r="P5260" s="1" t="s">
        <v>22</v>
      </c>
      <c r="Q5260" s="1" t="s">
        <v>64</v>
      </c>
      <c r="R5260" s="6">
        <v>110.07</v>
      </c>
      <c r="S5260" s="6">
        <f t="shared" si="248"/>
        <v>130.82</v>
      </c>
    </row>
    <row r="5261" spans="1:19" x14ac:dyDescent="0.35">
      <c r="A5261" s="1">
        <v>5116</v>
      </c>
      <c r="B5261" s="1">
        <v>25</v>
      </c>
      <c r="C5261" s="1" t="str">
        <f t="shared" si="246"/>
        <v>Young</v>
      </c>
      <c r="D5261" s="1" t="s">
        <v>38</v>
      </c>
      <c r="E5261" s="1" t="s">
        <v>17</v>
      </c>
      <c r="F5261" s="1" t="s">
        <v>18</v>
      </c>
      <c r="G5261" s="1" t="s">
        <v>19</v>
      </c>
      <c r="H5261" s="1">
        <v>2</v>
      </c>
      <c r="I5261" s="1" t="s">
        <v>26</v>
      </c>
      <c r="J5261" s="1" t="s">
        <v>42</v>
      </c>
      <c r="K5261" s="6">
        <v>4747.1400000000003</v>
      </c>
      <c r="L5261" s="6">
        <v>791.19</v>
      </c>
      <c r="M5261" s="1">
        <v>6</v>
      </c>
      <c r="N5261" s="8">
        <v>45509</v>
      </c>
      <c r="O5261" s="4" t="str">
        <f t="shared" si="247"/>
        <v>August 2024</v>
      </c>
      <c r="P5261" s="1" t="s">
        <v>28</v>
      </c>
      <c r="Q5261" s="1" t="s">
        <v>29</v>
      </c>
      <c r="R5261" s="6">
        <v>27.85</v>
      </c>
      <c r="S5261" s="6">
        <f t="shared" si="248"/>
        <v>4774.9900000000007</v>
      </c>
    </row>
    <row r="5262" spans="1:19" x14ac:dyDescent="0.35">
      <c r="A5262" s="1">
        <v>11288</v>
      </c>
      <c r="B5262" s="1">
        <v>25</v>
      </c>
      <c r="C5262" s="1" t="str">
        <f t="shared" si="246"/>
        <v>Young</v>
      </c>
      <c r="D5262" s="1" t="s">
        <v>38</v>
      </c>
      <c r="E5262" s="1" t="s">
        <v>17</v>
      </c>
      <c r="F5262" s="1" t="s">
        <v>24</v>
      </c>
      <c r="G5262" s="1" t="s">
        <v>85</v>
      </c>
      <c r="H5262" s="1">
        <v>5</v>
      </c>
      <c r="I5262" s="1" t="s">
        <v>20</v>
      </c>
      <c r="J5262" s="1" t="s">
        <v>93</v>
      </c>
      <c r="K5262" s="6">
        <v>3932.05</v>
      </c>
      <c r="L5262" s="6">
        <v>786.41</v>
      </c>
      <c r="M5262" s="1">
        <v>5</v>
      </c>
      <c r="N5262" s="8">
        <v>45509</v>
      </c>
      <c r="O5262" s="4" t="str">
        <f t="shared" si="247"/>
        <v>August 2024</v>
      </c>
      <c r="P5262" s="1" t="s">
        <v>84</v>
      </c>
      <c r="Q5262" s="1" t="s">
        <v>52</v>
      </c>
      <c r="R5262" s="6">
        <v>81.099999999999994</v>
      </c>
      <c r="S5262" s="6">
        <f t="shared" si="248"/>
        <v>4013.15</v>
      </c>
    </row>
    <row r="5263" spans="1:19" x14ac:dyDescent="0.35">
      <c r="A5263" s="1">
        <v>15499</v>
      </c>
      <c r="B5263" s="1">
        <v>25</v>
      </c>
      <c r="C5263" s="1" t="str">
        <f t="shared" si="246"/>
        <v>Young</v>
      </c>
      <c r="D5263" s="1" t="s">
        <v>16</v>
      </c>
      <c r="E5263" s="1" t="s">
        <v>17</v>
      </c>
      <c r="F5263" s="1" t="s">
        <v>40</v>
      </c>
      <c r="G5263" s="1" t="s">
        <v>88</v>
      </c>
      <c r="H5263" s="1">
        <v>1</v>
      </c>
      <c r="I5263" s="1" t="s">
        <v>20</v>
      </c>
      <c r="J5263" s="1" t="s">
        <v>83</v>
      </c>
      <c r="K5263" s="6">
        <v>4135.5</v>
      </c>
      <c r="L5263" s="6">
        <v>459.5</v>
      </c>
      <c r="M5263" s="1">
        <v>9</v>
      </c>
      <c r="N5263" s="8">
        <v>45509</v>
      </c>
      <c r="O5263" s="4" t="str">
        <f t="shared" si="247"/>
        <v>August 2024</v>
      </c>
      <c r="P5263" s="1" t="s">
        <v>22</v>
      </c>
      <c r="Q5263" s="1" t="s">
        <v>29</v>
      </c>
      <c r="R5263" s="6">
        <v>99.4</v>
      </c>
      <c r="S5263" s="6">
        <f t="shared" si="248"/>
        <v>4234.8999999999996</v>
      </c>
    </row>
    <row r="5264" spans="1:19" x14ac:dyDescent="0.35">
      <c r="A5264" s="1">
        <v>11022</v>
      </c>
      <c r="B5264" s="1">
        <v>26</v>
      </c>
      <c r="C5264" s="1" t="str">
        <f t="shared" si="246"/>
        <v>Young</v>
      </c>
      <c r="D5264" s="1" t="s">
        <v>16</v>
      </c>
      <c r="E5264" s="1" t="s">
        <v>33</v>
      </c>
      <c r="F5264" s="1" t="s">
        <v>18</v>
      </c>
      <c r="G5264" s="1" t="s">
        <v>81</v>
      </c>
      <c r="H5264" s="1">
        <v>1</v>
      </c>
      <c r="I5264" s="1" t="s">
        <v>20</v>
      </c>
      <c r="J5264" s="1" t="s">
        <v>93</v>
      </c>
      <c r="K5264" s="6">
        <v>11396.8</v>
      </c>
      <c r="L5264" s="6">
        <v>1139.68</v>
      </c>
      <c r="M5264" s="1">
        <v>10</v>
      </c>
      <c r="N5264" s="8">
        <v>45509</v>
      </c>
      <c r="O5264" s="4" t="str">
        <f t="shared" si="247"/>
        <v>August 2024</v>
      </c>
      <c r="P5264" s="1" t="s">
        <v>84</v>
      </c>
      <c r="Q5264" s="1" t="s">
        <v>94</v>
      </c>
      <c r="R5264" s="6">
        <v>200.68</v>
      </c>
      <c r="S5264" s="6">
        <f t="shared" si="248"/>
        <v>11597.48</v>
      </c>
    </row>
    <row r="5265" spans="1:19" x14ac:dyDescent="0.35">
      <c r="A5265" s="1">
        <v>11132</v>
      </c>
      <c r="B5265" s="1">
        <v>27</v>
      </c>
      <c r="C5265" s="1" t="str">
        <f t="shared" si="246"/>
        <v>Young</v>
      </c>
      <c r="D5265" s="1" t="s">
        <v>16</v>
      </c>
      <c r="E5265" s="1" t="s">
        <v>17</v>
      </c>
      <c r="F5265" s="1" t="s">
        <v>40</v>
      </c>
      <c r="G5265" s="1" t="s">
        <v>88</v>
      </c>
      <c r="H5265" s="1">
        <v>3</v>
      </c>
      <c r="I5265" s="1" t="s">
        <v>26</v>
      </c>
      <c r="J5265" s="1" t="s">
        <v>21</v>
      </c>
      <c r="K5265" s="6">
        <v>4595</v>
      </c>
      <c r="L5265" s="6">
        <v>459.5</v>
      </c>
      <c r="M5265" s="1">
        <v>10</v>
      </c>
      <c r="N5265" s="8">
        <v>45509</v>
      </c>
      <c r="O5265" s="4" t="str">
        <f t="shared" si="247"/>
        <v>August 2024</v>
      </c>
      <c r="P5265" s="1" t="s">
        <v>79</v>
      </c>
      <c r="Q5265" s="1" t="s">
        <v>82</v>
      </c>
      <c r="R5265" s="6">
        <v>141.6</v>
      </c>
      <c r="S5265" s="6">
        <f t="shared" si="248"/>
        <v>4736.6000000000004</v>
      </c>
    </row>
    <row r="5266" spans="1:19" x14ac:dyDescent="0.35">
      <c r="A5266" s="1">
        <v>3517</v>
      </c>
      <c r="B5266" s="1">
        <v>28</v>
      </c>
      <c r="C5266" s="1" t="str">
        <f t="shared" si="246"/>
        <v>Young</v>
      </c>
      <c r="D5266" s="1" t="s">
        <v>38</v>
      </c>
      <c r="E5266" s="1" t="s">
        <v>17</v>
      </c>
      <c r="F5266" s="1" t="s">
        <v>24</v>
      </c>
      <c r="G5266" s="1" t="s">
        <v>25</v>
      </c>
      <c r="H5266" s="1">
        <v>3</v>
      </c>
      <c r="I5266" s="1" t="s">
        <v>26</v>
      </c>
      <c r="J5266" s="1" t="s">
        <v>34</v>
      </c>
      <c r="K5266" s="6">
        <v>1482.18</v>
      </c>
      <c r="L5266" s="6">
        <v>247.03</v>
      </c>
      <c r="M5266" s="1">
        <v>6</v>
      </c>
      <c r="N5266" s="8">
        <v>45509</v>
      </c>
      <c r="O5266" s="4" t="str">
        <f t="shared" si="247"/>
        <v>August 2024</v>
      </c>
      <c r="P5266" s="1" t="s">
        <v>32</v>
      </c>
      <c r="Q5266" s="1" t="s">
        <v>51</v>
      </c>
      <c r="R5266" s="6">
        <v>88.52</v>
      </c>
      <c r="S5266" s="6">
        <f t="shared" si="248"/>
        <v>1570.7</v>
      </c>
    </row>
    <row r="5267" spans="1:19" x14ac:dyDescent="0.35">
      <c r="A5267" s="1">
        <v>9874</v>
      </c>
      <c r="B5267" s="1">
        <v>28</v>
      </c>
      <c r="C5267" s="1" t="str">
        <f t="shared" si="246"/>
        <v>Young</v>
      </c>
      <c r="D5267" s="1" t="s">
        <v>16</v>
      </c>
      <c r="E5267" s="1" t="s">
        <v>17</v>
      </c>
      <c r="F5267" s="1" t="s">
        <v>30</v>
      </c>
      <c r="G5267" s="1" t="s">
        <v>31</v>
      </c>
      <c r="H5267" s="1">
        <v>3</v>
      </c>
      <c r="I5267" s="1" t="s">
        <v>26</v>
      </c>
      <c r="J5267" s="1" t="s">
        <v>34</v>
      </c>
      <c r="K5267" s="6">
        <v>1391.88</v>
      </c>
      <c r="L5267" s="6">
        <v>463.96</v>
      </c>
      <c r="M5267" s="1">
        <v>3</v>
      </c>
      <c r="N5267" s="8">
        <v>45509</v>
      </c>
      <c r="O5267" s="4" t="str">
        <f t="shared" si="247"/>
        <v>August 2024</v>
      </c>
      <c r="P5267" s="1" t="s">
        <v>32</v>
      </c>
      <c r="Q5267" s="1"/>
      <c r="R5267" s="6">
        <v>0</v>
      </c>
      <c r="S5267" s="6">
        <f t="shared" si="248"/>
        <v>1391.88</v>
      </c>
    </row>
    <row r="5268" spans="1:19" x14ac:dyDescent="0.35">
      <c r="A5268" s="1">
        <v>18566</v>
      </c>
      <c r="B5268" s="1">
        <v>28</v>
      </c>
      <c r="C5268" s="1" t="str">
        <f t="shared" si="246"/>
        <v>Young</v>
      </c>
      <c r="D5268" s="1" t="s">
        <v>16</v>
      </c>
      <c r="E5268" s="1" t="s">
        <v>17</v>
      </c>
      <c r="F5268" s="1" t="s">
        <v>24</v>
      </c>
      <c r="G5268" s="1" t="s">
        <v>85</v>
      </c>
      <c r="H5268" s="1">
        <v>1</v>
      </c>
      <c r="I5268" s="1" t="s">
        <v>26</v>
      </c>
      <c r="J5268" s="1" t="s">
        <v>93</v>
      </c>
      <c r="K5268" s="6">
        <v>1572.82</v>
      </c>
      <c r="L5268" s="6">
        <v>786.41</v>
      </c>
      <c r="M5268" s="1">
        <v>2</v>
      </c>
      <c r="N5268" s="8">
        <v>45509</v>
      </c>
      <c r="O5268" s="4" t="str">
        <f t="shared" si="247"/>
        <v>August 2024</v>
      </c>
      <c r="P5268" s="1" t="s">
        <v>79</v>
      </c>
      <c r="Q5268" s="1" t="s">
        <v>102</v>
      </c>
      <c r="R5268" s="6">
        <v>81.77</v>
      </c>
      <c r="S5268" s="6">
        <f t="shared" si="248"/>
        <v>1654.59</v>
      </c>
    </row>
    <row r="5269" spans="1:19" x14ac:dyDescent="0.35">
      <c r="A5269" s="1">
        <v>12891</v>
      </c>
      <c r="B5269" s="1">
        <v>29</v>
      </c>
      <c r="C5269" s="1" t="str">
        <f t="shared" si="246"/>
        <v>Young</v>
      </c>
      <c r="D5269" s="1" t="s">
        <v>38</v>
      </c>
      <c r="E5269" s="1" t="s">
        <v>17</v>
      </c>
      <c r="F5269" s="1" t="s">
        <v>40</v>
      </c>
      <c r="G5269" s="1" t="s">
        <v>88</v>
      </c>
      <c r="H5269" s="1">
        <v>3</v>
      </c>
      <c r="I5269" s="1" t="s">
        <v>26</v>
      </c>
      <c r="J5269" s="1" t="s">
        <v>21</v>
      </c>
      <c r="K5269" s="6">
        <v>2297.5</v>
      </c>
      <c r="L5269" s="6">
        <v>459.5</v>
      </c>
      <c r="M5269" s="1">
        <v>5</v>
      </c>
      <c r="N5269" s="8">
        <v>45509</v>
      </c>
      <c r="O5269" s="4" t="str">
        <f t="shared" si="247"/>
        <v>August 2024</v>
      </c>
      <c r="P5269" s="1" t="s">
        <v>79</v>
      </c>
      <c r="Q5269" s="1"/>
      <c r="R5269" s="6">
        <v>0</v>
      </c>
      <c r="S5269" s="6">
        <f t="shared" si="248"/>
        <v>2297.5</v>
      </c>
    </row>
    <row r="5270" spans="1:19" x14ac:dyDescent="0.35">
      <c r="A5270" s="1">
        <v>1054</v>
      </c>
      <c r="B5270" s="1">
        <v>30</v>
      </c>
      <c r="C5270" s="1" t="str">
        <f t="shared" si="246"/>
        <v>Young</v>
      </c>
      <c r="D5270" s="1" t="s">
        <v>38</v>
      </c>
      <c r="E5270" s="1" t="s">
        <v>33</v>
      </c>
      <c r="F5270" s="1" t="s">
        <v>18</v>
      </c>
      <c r="G5270" s="1" t="s">
        <v>36</v>
      </c>
      <c r="H5270" s="1">
        <v>5</v>
      </c>
      <c r="I5270" s="1" t="s">
        <v>26</v>
      </c>
      <c r="J5270" s="1" t="s">
        <v>27</v>
      </c>
      <c r="K5270" s="6">
        <v>62.25</v>
      </c>
      <c r="L5270" s="6">
        <v>20.75</v>
      </c>
      <c r="M5270" s="1">
        <v>3</v>
      </c>
      <c r="N5270" s="8">
        <v>45509</v>
      </c>
      <c r="O5270" s="4" t="str">
        <f t="shared" si="247"/>
        <v>August 2024</v>
      </c>
      <c r="P5270" s="1" t="s">
        <v>22</v>
      </c>
      <c r="Q5270" s="1" t="s">
        <v>57</v>
      </c>
      <c r="R5270" s="6">
        <v>79.900000000000006</v>
      </c>
      <c r="S5270" s="6">
        <f t="shared" si="248"/>
        <v>142.15</v>
      </c>
    </row>
    <row r="5271" spans="1:19" x14ac:dyDescent="0.35">
      <c r="A5271" s="1">
        <v>12590</v>
      </c>
      <c r="B5271" s="1">
        <v>31</v>
      </c>
      <c r="C5271" s="1" t="str">
        <f t="shared" si="246"/>
        <v>Young</v>
      </c>
      <c r="D5271" s="1" t="s">
        <v>38</v>
      </c>
      <c r="E5271" s="1" t="s">
        <v>17</v>
      </c>
      <c r="F5271" s="1" t="s">
        <v>24</v>
      </c>
      <c r="G5271" s="1" t="s">
        <v>85</v>
      </c>
      <c r="H5271" s="1">
        <v>3</v>
      </c>
      <c r="I5271" s="1" t="s">
        <v>26</v>
      </c>
      <c r="J5271" s="1" t="s">
        <v>93</v>
      </c>
      <c r="K5271" s="6">
        <v>3145.64</v>
      </c>
      <c r="L5271" s="6">
        <v>786.41</v>
      </c>
      <c r="M5271" s="1">
        <v>4</v>
      </c>
      <c r="N5271" s="8">
        <v>45509</v>
      </c>
      <c r="O5271" s="4" t="str">
        <f t="shared" si="247"/>
        <v>August 2024</v>
      </c>
      <c r="P5271" s="1" t="s">
        <v>79</v>
      </c>
      <c r="Q5271" s="1"/>
      <c r="R5271" s="6">
        <v>0</v>
      </c>
      <c r="S5271" s="6">
        <f t="shared" si="248"/>
        <v>3145.64</v>
      </c>
    </row>
    <row r="5272" spans="1:19" x14ac:dyDescent="0.35">
      <c r="A5272" s="1">
        <v>19854</v>
      </c>
      <c r="B5272" s="1">
        <v>31</v>
      </c>
      <c r="C5272" s="1" t="str">
        <f t="shared" si="246"/>
        <v>Young</v>
      </c>
      <c r="D5272" s="1" t="s">
        <v>38</v>
      </c>
      <c r="E5272" s="1" t="s">
        <v>17</v>
      </c>
      <c r="F5272" s="1" t="s">
        <v>77</v>
      </c>
      <c r="G5272" s="1" t="s">
        <v>86</v>
      </c>
      <c r="H5272" s="1">
        <v>4</v>
      </c>
      <c r="I5272" s="1" t="s">
        <v>26</v>
      </c>
      <c r="J5272" s="1" t="s">
        <v>21</v>
      </c>
      <c r="K5272" s="6">
        <v>361.18</v>
      </c>
      <c r="L5272" s="6">
        <v>361.18</v>
      </c>
      <c r="M5272" s="1">
        <v>1</v>
      </c>
      <c r="N5272" s="8">
        <v>45509</v>
      </c>
      <c r="O5272" s="4" t="str">
        <f t="shared" si="247"/>
        <v>August 2024</v>
      </c>
      <c r="P5272" s="1" t="s">
        <v>22</v>
      </c>
      <c r="Q5272" s="1" t="s">
        <v>99</v>
      </c>
      <c r="R5272" s="6">
        <v>149.96</v>
      </c>
      <c r="S5272" s="6">
        <f t="shared" si="248"/>
        <v>511.14</v>
      </c>
    </row>
    <row r="5273" spans="1:19" x14ac:dyDescent="0.35">
      <c r="A5273" s="1">
        <v>1776</v>
      </c>
      <c r="B5273" s="1">
        <v>32</v>
      </c>
      <c r="C5273" s="1" t="str">
        <f t="shared" si="246"/>
        <v>Young</v>
      </c>
      <c r="D5273" s="1" t="s">
        <v>16</v>
      </c>
      <c r="E5273" s="1" t="s">
        <v>17</v>
      </c>
      <c r="F5273" s="1" t="s">
        <v>40</v>
      </c>
      <c r="G5273" s="1" t="s">
        <v>41</v>
      </c>
      <c r="H5273" s="1">
        <v>3</v>
      </c>
      <c r="I5273" s="1" t="s">
        <v>26</v>
      </c>
      <c r="J5273" s="1" t="s">
        <v>27</v>
      </c>
      <c r="K5273" s="6">
        <v>4224.1499999999996</v>
      </c>
      <c r="L5273" s="6">
        <v>844.83</v>
      </c>
      <c r="M5273" s="1">
        <v>5</v>
      </c>
      <c r="N5273" s="8">
        <v>45509</v>
      </c>
      <c r="O5273" s="4" t="str">
        <f t="shared" si="247"/>
        <v>August 2024</v>
      </c>
      <c r="P5273" s="1" t="s">
        <v>32</v>
      </c>
      <c r="Q5273" s="1"/>
      <c r="R5273" s="6">
        <v>0</v>
      </c>
      <c r="S5273" s="6">
        <f t="shared" si="248"/>
        <v>4224.1499999999996</v>
      </c>
    </row>
    <row r="5274" spans="1:19" x14ac:dyDescent="0.35">
      <c r="A5274" s="1">
        <v>7519</v>
      </c>
      <c r="B5274" s="1">
        <v>32</v>
      </c>
      <c r="C5274" s="1" t="str">
        <f t="shared" si="246"/>
        <v>Young</v>
      </c>
      <c r="D5274" s="1" t="s">
        <v>16</v>
      </c>
      <c r="E5274" s="1" t="s">
        <v>17</v>
      </c>
      <c r="F5274" s="1" t="s">
        <v>24</v>
      </c>
      <c r="G5274" s="1" t="s">
        <v>25</v>
      </c>
      <c r="H5274" s="1">
        <v>3</v>
      </c>
      <c r="I5274" s="1" t="s">
        <v>26</v>
      </c>
      <c r="J5274" s="1" t="s">
        <v>42</v>
      </c>
      <c r="K5274" s="6">
        <v>247.03</v>
      </c>
      <c r="L5274" s="6">
        <v>247.03</v>
      </c>
      <c r="M5274" s="1">
        <v>1</v>
      </c>
      <c r="N5274" s="8">
        <v>45509</v>
      </c>
      <c r="O5274" s="4" t="str">
        <f t="shared" si="247"/>
        <v>August 2024</v>
      </c>
      <c r="P5274" s="1" t="s">
        <v>22</v>
      </c>
      <c r="Q5274" s="1" t="s">
        <v>37</v>
      </c>
      <c r="R5274" s="6">
        <v>35.74</v>
      </c>
      <c r="S5274" s="6">
        <f t="shared" si="248"/>
        <v>282.77</v>
      </c>
    </row>
    <row r="5275" spans="1:19" x14ac:dyDescent="0.35">
      <c r="A5275" s="1">
        <v>13918</v>
      </c>
      <c r="B5275" s="1">
        <v>32</v>
      </c>
      <c r="C5275" s="1" t="str">
        <f t="shared" si="246"/>
        <v>Young</v>
      </c>
      <c r="D5275" s="1" t="s">
        <v>38</v>
      </c>
      <c r="E5275" s="1" t="s">
        <v>17</v>
      </c>
      <c r="F5275" s="1" t="s">
        <v>77</v>
      </c>
      <c r="G5275" s="1" t="s">
        <v>86</v>
      </c>
      <c r="H5275" s="1">
        <v>5</v>
      </c>
      <c r="I5275" s="1" t="s">
        <v>26</v>
      </c>
      <c r="J5275" s="1" t="s">
        <v>21</v>
      </c>
      <c r="K5275" s="6">
        <v>3250.62</v>
      </c>
      <c r="L5275" s="6">
        <v>361.18</v>
      </c>
      <c r="M5275" s="1">
        <v>9</v>
      </c>
      <c r="N5275" s="8">
        <v>45509</v>
      </c>
      <c r="O5275" s="4" t="str">
        <f t="shared" si="247"/>
        <v>August 2024</v>
      </c>
      <c r="P5275" s="1" t="s">
        <v>22</v>
      </c>
      <c r="Q5275" s="1" t="s">
        <v>94</v>
      </c>
      <c r="R5275" s="6">
        <v>155.26</v>
      </c>
      <c r="S5275" s="6">
        <f t="shared" si="248"/>
        <v>3405.88</v>
      </c>
    </row>
    <row r="5276" spans="1:19" x14ac:dyDescent="0.35">
      <c r="A5276" s="1">
        <v>15507</v>
      </c>
      <c r="B5276" s="1">
        <v>32</v>
      </c>
      <c r="C5276" s="1" t="str">
        <f t="shared" si="246"/>
        <v>Young</v>
      </c>
      <c r="D5276" s="1" t="s">
        <v>16</v>
      </c>
      <c r="E5276" s="1" t="s">
        <v>17</v>
      </c>
      <c r="F5276" s="1" t="s">
        <v>30</v>
      </c>
      <c r="G5276" s="1" t="s">
        <v>78</v>
      </c>
      <c r="H5276" s="1">
        <v>3</v>
      </c>
      <c r="I5276" s="1" t="s">
        <v>26</v>
      </c>
      <c r="J5276" s="1" t="s">
        <v>83</v>
      </c>
      <c r="K5276" s="6">
        <v>5394.56</v>
      </c>
      <c r="L5276" s="6">
        <v>674.32</v>
      </c>
      <c r="M5276" s="1">
        <v>8</v>
      </c>
      <c r="N5276" s="8">
        <v>45509</v>
      </c>
      <c r="O5276" s="4" t="str">
        <f t="shared" si="247"/>
        <v>August 2024</v>
      </c>
      <c r="P5276" s="1" t="s">
        <v>84</v>
      </c>
      <c r="Q5276" s="1"/>
      <c r="R5276" s="6">
        <v>0</v>
      </c>
      <c r="S5276" s="6">
        <f t="shared" si="248"/>
        <v>5394.56</v>
      </c>
    </row>
    <row r="5277" spans="1:19" x14ac:dyDescent="0.35">
      <c r="A5277" s="1">
        <v>5517</v>
      </c>
      <c r="B5277" s="1">
        <v>33</v>
      </c>
      <c r="C5277" s="1" t="str">
        <f t="shared" si="246"/>
        <v>Young</v>
      </c>
      <c r="D5277" s="1" t="s">
        <v>16</v>
      </c>
      <c r="E5277" s="1" t="s">
        <v>17</v>
      </c>
      <c r="F5277" s="1" t="s">
        <v>18</v>
      </c>
      <c r="G5277" s="1" t="s">
        <v>19</v>
      </c>
      <c r="H5277" s="1">
        <v>2</v>
      </c>
      <c r="I5277" s="1" t="s">
        <v>20</v>
      </c>
      <c r="J5277" s="1" t="s">
        <v>21</v>
      </c>
      <c r="K5277" s="6">
        <v>7911.9</v>
      </c>
      <c r="L5277" s="6">
        <v>791.19</v>
      </c>
      <c r="M5277" s="1">
        <v>10</v>
      </c>
      <c r="N5277" s="8">
        <v>45509</v>
      </c>
      <c r="O5277" s="4" t="str">
        <f t="shared" si="247"/>
        <v>August 2024</v>
      </c>
      <c r="P5277" s="1" t="s">
        <v>28</v>
      </c>
      <c r="Q5277" s="1"/>
      <c r="R5277" s="6">
        <v>0</v>
      </c>
      <c r="S5277" s="6">
        <f t="shared" si="248"/>
        <v>7911.9</v>
      </c>
    </row>
    <row r="5278" spans="1:19" x14ac:dyDescent="0.35">
      <c r="A5278" s="1">
        <v>18952</v>
      </c>
      <c r="B5278" s="1">
        <v>34</v>
      </c>
      <c r="C5278" s="1" t="str">
        <f t="shared" si="246"/>
        <v>Young</v>
      </c>
      <c r="D5278" s="1" t="s">
        <v>16</v>
      </c>
      <c r="E5278" s="1" t="s">
        <v>17</v>
      </c>
      <c r="F5278" s="1" t="s">
        <v>18</v>
      </c>
      <c r="G5278" s="1" t="s">
        <v>81</v>
      </c>
      <c r="H5278" s="1">
        <v>2</v>
      </c>
      <c r="I5278" s="1" t="s">
        <v>20</v>
      </c>
      <c r="J5278" s="1" t="s">
        <v>21</v>
      </c>
      <c r="K5278" s="6">
        <v>2279.36</v>
      </c>
      <c r="L5278" s="6">
        <v>1139.68</v>
      </c>
      <c r="M5278" s="1">
        <v>2</v>
      </c>
      <c r="N5278" s="8">
        <v>45509</v>
      </c>
      <c r="O5278" s="4" t="str">
        <f t="shared" si="247"/>
        <v>August 2024</v>
      </c>
      <c r="P5278" s="1" t="s">
        <v>84</v>
      </c>
      <c r="Q5278" s="1" t="s">
        <v>108</v>
      </c>
      <c r="R5278" s="6">
        <v>194.96</v>
      </c>
      <c r="S5278" s="6">
        <f t="shared" si="248"/>
        <v>2474.3200000000002</v>
      </c>
    </row>
    <row r="5279" spans="1:19" x14ac:dyDescent="0.35">
      <c r="A5279" s="1">
        <v>17088</v>
      </c>
      <c r="B5279" s="1">
        <v>37</v>
      </c>
      <c r="C5279" s="1" t="str">
        <f t="shared" si="246"/>
        <v>Middle-Aged</v>
      </c>
      <c r="D5279" s="1" t="s">
        <v>16</v>
      </c>
      <c r="E5279" s="1" t="s">
        <v>17</v>
      </c>
      <c r="F5279" s="1" t="s">
        <v>24</v>
      </c>
      <c r="G5279" s="1" t="s">
        <v>85</v>
      </c>
      <c r="H5279" s="1">
        <v>5</v>
      </c>
      <c r="I5279" s="1" t="s">
        <v>26</v>
      </c>
      <c r="J5279" s="1" t="s">
        <v>83</v>
      </c>
      <c r="K5279" s="6">
        <v>5504.87</v>
      </c>
      <c r="L5279" s="6">
        <v>786.41</v>
      </c>
      <c r="M5279" s="1">
        <v>7</v>
      </c>
      <c r="N5279" s="8">
        <v>45509</v>
      </c>
      <c r="O5279" s="4" t="str">
        <f t="shared" si="247"/>
        <v>August 2024</v>
      </c>
      <c r="P5279" s="1" t="s">
        <v>79</v>
      </c>
      <c r="Q5279" s="1" t="s">
        <v>109</v>
      </c>
      <c r="R5279" s="6">
        <v>259.33999999999997</v>
      </c>
      <c r="S5279" s="6">
        <f t="shared" si="248"/>
        <v>5764.21</v>
      </c>
    </row>
    <row r="5280" spans="1:19" x14ac:dyDescent="0.35">
      <c r="A5280" s="1">
        <v>9900</v>
      </c>
      <c r="B5280" s="1">
        <v>38</v>
      </c>
      <c r="C5280" s="1" t="str">
        <f t="shared" si="246"/>
        <v>Middle-Aged</v>
      </c>
      <c r="D5280" s="1" t="s">
        <v>16</v>
      </c>
      <c r="E5280" s="1" t="s">
        <v>17</v>
      </c>
      <c r="F5280" s="1" t="s">
        <v>30</v>
      </c>
      <c r="G5280" s="1" t="s">
        <v>31</v>
      </c>
      <c r="H5280" s="1">
        <v>3</v>
      </c>
      <c r="I5280" s="1" t="s">
        <v>26</v>
      </c>
      <c r="J5280" s="1" t="s">
        <v>21</v>
      </c>
      <c r="K5280" s="6">
        <v>3711.68</v>
      </c>
      <c r="L5280" s="6">
        <v>463.96</v>
      </c>
      <c r="M5280" s="1">
        <v>8</v>
      </c>
      <c r="N5280" s="8">
        <v>45509</v>
      </c>
      <c r="O5280" s="4" t="str">
        <f t="shared" si="247"/>
        <v>August 2024</v>
      </c>
      <c r="P5280" s="1" t="s">
        <v>32</v>
      </c>
      <c r="Q5280" s="1" t="s">
        <v>52</v>
      </c>
      <c r="R5280" s="6">
        <v>40.479999999999997</v>
      </c>
      <c r="S5280" s="6">
        <f t="shared" si="248"/>
        <v>3752.16</v>
      </c>
    </row>
    <row r="5281" spans="1:19" x14ac:dyDescent="0.35">
      <c r="A5281" s="1">
        <v>16753</v>
      </c>
      <c r="B5281" s="1">
        <v>38</v>
      </c>
      <c r="C5281" s="1" t="str">
        <f t="shared" si="246"/>
        <v>Middle-Aged</v>
      </c>
      <c r="D5281" s="1" t="s">
        <v>38</v>
      </c>
      <c r="E5281" s="1" t="s">
        <v>17</v>
      </c>
      <c r="F5281" s="1" t="s">
        <v>24</v>
      </c>
      <c r="G5281" s="1" t="s">
        <v>85</v>
      </c>
      <c r="H5281" s="1">
        <v>5</v>
      </c>
      <c r="I5281" s="1" t="s">
        <v>26</v>
      </c>
      <c r="J5281" s="1" t="s">
        <v>83</v>
      </c>
      <c r="K5281" s="6">
        <v>1572.82</v>
      </c>
      <c r="L5281" s="6">
        <v>786.41</v>
      </c>
      <c r="M5281" s="1">
        <v>2</v>
      </c>
      <c r="N5281" s="8">
        <v>45509</v>
      </c>
      <c r="O5281" s="4" t="str">
        <f t="shared" si="247"/>
        <v>August 2024</v>
      </c>
      <c r="P5281" s="1" t="s">
        <v>22</v>
      </c>
      <c r="Q5281" s="1" t="s">
        <v>107</v>
      </c>
      <c r="R5281" s="6">
        <v>73.599999999999994</v>
      </c>
      <c r="S5281" s="6">
        <f t="shared" si="248"/>
        <v>1646.4199999999998</v>
      </c>
    </row>
    <row r="5282" spans="1:19" x14ac:dyDescent="0.35">
      <c r="A5282" s="1">
        <v>7036</v>
      </c>
      <c r="B5282" s="1">
        <v>39</v>
      </c>
      <c r="C5282" s="1" t="str">
        <f t="shared" si="246"/>
        <v>Middle-Aged</v>
      </c>
      <c r="D5282" s="1" t="s">
        <v>16</v>
      </c>
      <c r="E5282" s="1" t="s">
        <v>17</v>
      </c>
      <c r="F5282" s="1" t="s">
        <v>40</v>
      </c>
      <c r="G5282" s="1" t="s">
        <v>41</v>
      </c>
      <c r="H5282" s="1">
        <v>3</v>
      </c>
      <c r="I5282" s="1" t="s">
        <v>26</v>
      </c>
      <c r="J5282" s="1" t="s">
        <v>42</v>
      </c>
      <c r="K5282" s="6">
        <v>2534.4899999999998</v>
      </c>
      <c r="L5282" s="6">
        <v>844.83</v>
      </c>
      <c r="M5282" s="1">
        <v>3</v>
      </c>
      <c r="N5282" s="8">
        <v>45509</v>
      </c>
      <c r="O5282" s="4" t="str">
        <f t="shared" si="247"/>
        <v>August 2024</v>
      </c>
      <c r="P5282" s="1" t="s">
        <v>32</v>
      </c>
      <c r="Q5282" s="1" t="s">
        <v>51</v>
      </c>
      <c r="R5282" s="6">
        <v>63.56</v>
      </c>
      <c r="S5282" s="6">
        <f t="shared" si="248"/>
        <v>2598.0499999999997</v>
      </c>
    </row>
    <row r="5283" spans="1:19" x14ac:dyDescent="0.35">
      <c r="A5283" s="1">
        <v>11869</v>
      </c>
      <c r="B5283" s="1">
        <v>39</v>
      </c>
      <c r="C5283" s="1" t="str">
        <f t="shared" si="246"/>
        <v>Middle-Aged</v>
      </c>
      <c r="D5283" s="1" t="s">
        <v>16</v>
      </c>
      <c r="E5283" s="1" t="s">
        <v>17</v>
      </c>
      <c r="F5283" s="1" t="s">
        <v>77</v>
      </c>
      <c r="G5283" s="1" t="s">
        <v>86</v>
      </c>
      <c r="H5283" s="1">
        <v>1</v>
      </c>
      <c r="I5283" s="1" t="s">
        <v>20</v>
      </c>
      <c r="J5283" s="1" t="s">
        <v>21</v>
      </c>
      <c r="K5283" s="6">
        <v>2167.08</v>
      </c>
      <c r="L5283" s="6">
        <v>361.18</v>
      </c>
      <c r="M5283" s="1">
        <v>6</v>
      </c>
      <c r="N5283" s="8">
        <v>45509</v>
      </c>
      <c r="O5283" s="4" t="str">
        <f t="shared" si="247"/>
        <v>August 2024</v>
      </c>
      <c r="P5283" s="1" t="s">
        <v>22</v>
      </c>
      <c r="Q5283" s="1" t="s">
        <v>87</v>
      </c>
      <c r="R5283" s="6">
        <v>61.34</v>
      </c>
      <c r="S5283" s="6">
        <f t="shared" si="248"/>
        <v>2228.42</v>
      </c>
    </row>
    <row r="5284" spans="1:19" x14ac:dyDescent="0.35">
      <c r="A5284" s="1">
        <v>9808</v>
      </c>
      <c r="B5284" s="1">
        <v>40</v>
      </c>
      <c r="C5284" s="1" t="str">
        <f t="shared" si="246"/>
        <v>Middle-Aged</v>
      </c>
      <c r="D5284" s="1" t="s">
        <v>16</v>
      </c>
      <c r="E5284" s="1" t="s">
        <v>17</v>
      </c>
      <c r="F5284" s="1" t="s">
        <v>30</v>
      </c>
      <c r="G5284" s="1" t="s">
        <v>31</v>
      </c>
      <c r="H5284" s="1">
        <v>3</v>
      </c>
      <c r="I5284" s="1" t="s">
        <v>26</v>
      </c>
      <c r="J5284" s="1" t="s">
        <v>21</v>
      </c>
      <c r="K5284" s="6">
        <v>463.96</v>
      </c>
      <c r="L5284" s="6">
        <v>463.96</v>
      </c>
      <c r="M5284" s="1">
        <v>1</v>
      </c>
      <c r="N5284" s="8">
        <v>45509</v>
      </c>
      <c r="O5284" s="4" t="str">
        <f t="shared" si="247"/>
        <v>August 2024</v>
      </c>
      <c r="P5284" s="1" t="s">
        <v>32</v>
      </c>
      <c r="Q5284" s="1" t="s">
        <v>52</v>
      </c>
      <c r="R5284" s="6">
        <v>11.12</v>
      </c>
      <c r="S5284" s="6">
        <f t="shared" si="248"/>
        <v>475.08</v>
      </c>
    </row>
    <row r="5285" spans="1:19" x14ac:dyDescent="0.35">
      <c r="A5285" s="1">
        <v>9989</v>
      </c>
      <c r="B5285" s="1">
        <v>40</v>
      </c>
      <c r="C5285" s="1" t="str">
        <f t="shared" si="246"/>
        <v>Middle-Aged</v>
      </c>
      <c r="D5285" s="1" t="s">
        <v>38</v>
      </c>
      <c r="E5285" s="1" t="s">
        <v>17</v>
      </c>
      <c r="F5285" s="1" t="s">
        <v>18</v>
      </c>
      <c r="G5285" s="1" t="s">
        <v>36</v>
      </c>
      <c r="H5285" s="1">
        <v>5</v>
      </c>
      <c r="I5285" s="1" t="s">
        <v>26</v>
      </c>
      <c r="J5285" s="1" t="s">
        <v>34</v>
      </c>
      <c r="K5285" s="6">
        <v>207.5</v>
      </c>
      <c r="L5285" s="6">
        <v>20.75</v>
      </c>
      <c r="M5285" s="1">
        <v>10</v>
      </c>
      <c r="N5285" s="8">
        <v>45509</v>
      </c>
      <c r="O5285" s="4" t="str">
        <f t="shared" si="247"/>
        <v>August 2024</v>
      </c>
      <c r="P5285" s="1" t="s">
        <v>32</v>
      </c>
      <c r="Q5285" s="1" t="s">
        <v>63</v>
      </c>
      <c r="R5285" s="6">
        <v>79.55</v>
      </c>
      <c r="S5285" s="6">
        <f t="shared" si="248"/>
        <v>287.05</v>
      </c>
    </row>
    <row r="5286" spans="1:19" x14ac:dyDescent="0.35">
      <c r="A5286" s="1">
        <v>4842</v>
      </c>
      <c r="B5286" s="1">
        <v>42</v>
      </c>
      <c r="C5286" s="1" t="str">
        <f t="shared" si="246"/>
        <v>Middle-Aged</v>
      </c>
      <c r="D5286" s="1" t="s">
        <v>38</v>
      </c>
      <c r="E5286" s="1" t="s">
        <v>17</v>
      </c>
      <c r="F5286" s="1" t="s">
        <v>30</v>
      </c>
      <c r="G5286" s="1" t="s">
        <v>31</v>
      </c>
      <c r="H5286" s="1">
        <v>3</v>
      </c>
      <c r="I5286" s="1" t="s">
        <v>26</v>
      </c>
      <c r="J5286" s="1" t="s">
        <v>42</v>
      </c>
      <c r="K5286" s="6">
        <v>1855.84</v>
      </c>
      <c r="L5286" s="6">
        <v>463.96</v>
      </c>
      <c r="M5286" s="1">
        <v>4</v>
      </c>
      <c r="N5286" s="8">
        <v>45509</v>
      </c>
      <c r="O5286" s="4" t="str">
        <f t="shared" si="247"/>
        <v>August 2024</v>
      </c>
      <c r="P5286" s="1" t="s">
        <v>28</v>
      </c>
      <c r="Q5286" s="1" t="s">
        <v>67</v>
      </c>
      <c r="R5286" s="6">
        <v>110.61</v>
      </c>
      <c r="S5286" s="6">
        <f t="shared" si="248"/>
        <v>1966.4499999999998</v>
      </c>
    </row>
    <row r="5287" spans="1:19" x14ac:dyDescent="0.35">
      <c r="A5287" s="1">
        <v>8654</v>
      </c>
      <c r="B5287" s="1">
        <v>44</v>
      </c>
      <c r="C5287" s="1" t="str">
        <f t="shared" si="246"/>
        <v>Middle-Aged</v>
      </c>
      <c r="D5287" s="1" t="s">
        <v>38</v>
      </c>
      <c r="E5287" s="1" t="s">
        <v>17</v>
      </c>
      <c r="F5287" s="1" t="s">
        <v>24</v>
      </c>
      <c r="G5287" s="1" t="s">
        <v>25</v>
      </c>
      <c r="H5287" s="1">
        <v>3</v>
      </c>
      <c r="I5287" s="1" t="s">
        <v>26</v>
      </c>
      <c r="J5287" s="1" t="s">
        <v>34</v>
      </c>
      <c r="K5287" s="6">
        <v>494.06</v>
      </c>
      <c r="L5287" s="6">
        <v>247.03</v>
      </c>
      <c r="M5287" s="1">
        <v>2</v>
      </c>
      <c r="N5287" s="8">
        <v>45509</v>
      </c>
      <c r="O5287" s="4" t="str">
        <f t="shared" si="247"/>
        <v>August 2024</v>
      </c>
      <c r="P5287" s="1" t="s">
        <v>22</v>
      </c>
      <c r="Q5287" s="1" t="s">
        <v>39</v>
      </c>
      <c r="R5287" s="6">
        <v>48.24</v>
      </c>
      <c r="S5287" s="6">
        <f t="shared" si="248"/>
        <v>542.29999999999995</v>
      </c>
    </row>
    <row r="5288" spans="1:19" x14ac:dyDescent="0.35">
      <c r="A5288" s="1">
        <v>12544</v>
      </c>
      <c r="B5288" s="1">
        <v>44</v>
      </c>
      <c r="C5288" s="1" t="str">
        <f t="shared" si="246"/>
        <v>Middle-Aged</v>
      </c>
      <c r="D5288" s="1" t="s">
        <v>38</v>
      </c>
      <c r="E5288" s="1" t="s">
        <v>17</v>
      </c>
      <c r="F5288" s="1" t="s">
        <v>40</v>
      </c>
      <c r="G5288" s="1" t="s">
        <v>88</v>
      </c>
      <c r="H5288" s="1">
        <v>1</v>
      </c>
      <c r="I5288" s="1" t="s">
        <v>26</v>
      </c>
      <c r="J5288" s="1" t="s">
        <v>93</v>
      </c>
      <c r="K5288" s="6">
        <v>3676</v>
      </c>
      <c r="L5288" s="6">
        <v>459.5</v>
      </c>
      <c r="M5288" s="1">
        <v>8</v>
      </c>
      <c r="N5288" s="8">
        <v>45509</v>
      </c>
      <c r="O5288" s="4" t="str">
        <f t="shared" si="247"/>
        <v>August 2024</v>
      </c>
      <c r="P5288" s="1" t="s">
        <v>79</v>
      </c>
      <c r="Q5288" s="1" t="s">
        <v>106</v>
      </c>
      <c r="R5288" s="6">
        <v>158.77000000000001</v>
      </c>
      <c r="S5288" s="6">
        <f t="shared" si="248"/>
        <v>3834.77</v>
      </c>
    </row>
    <row r="5289" spans="1:19" x14ac:dyDescent="0.35">
      <c r="A5289" s="1">
        <v>15930</v>
      </c>
      <c r="B5289" s="1">
        <v>44</v>
      </c>
      <c r="C5289" s="1" t="str">
        <f t="shared" si="246"/>
        <v>Middle-Aged</v>
      </c>
      <c r="D5289" s="1" t="s">
        <v>16</v>
      </c>
      <c r="E5289" s="1" t="s">
        <v>17</v>
      </c>
      <c r="F5289" s="1" t="s">
        <v>30</v>
      </c>
      <c r="G5289" s="1" t="s">
        <v>78</v>
      </c>
      <c r="H5289" s="1">
        <v>4</v>
      </c>
      <c r="I5289" s="1" t="s">
        <v>26</v>
      </c>
      <c r="J5289" s="1" t="s">
        <v>93</v>
      </c>
      <c r="K5289" s="6">
        <v>2697.28</v>
      </c>
      <c r="L5289" s="6">
        <v>674.32</v>
      </c>
      <c r="M5289" s="1">
        <v>4</v>
      </c>
      <c r="N5289" s="8">
        <v>45509</v>
      </c>
      <c r="O5289" s="4" t="str">
        <f t="shared" si="247"/>
        <v>August 2024</v>
      </c>
      <c r="P5289" s="1" t="s">
        <v>79</v>
      </c>
      <c r="Q5289" s="1"/>
      <c r="R5289" s="6">
        <v>0</v>
      </c>
      <c r="S5289" s="6">
        <f t="shared" si="248"/>
        <v>2697.28</v>
      </c>
    </row>
    <row r="5290" spans="1:19" x14ac:dyDescent="0.35">
      <c r="A5290" s="1">
        <v>17026</v>
      </c>
      <c r="B5290" s="1">
        <v>44</v>
      </c>
      <c r="C5290" s="1" t="str">
        <f t="shared" si="246"/>
        <v>Middle-Aged</v>
      </c>
      <c r="D5290" s="1" t="s">
        <v>38</v>
      </c>
      <c r="E5290" s="1" t="s">
        <v>17</v>
      </c>
      <c r="F5290" s="1" t="s">
        <v>77</v>
      </c>
      <c r="G5290" s="1" t="s">
        <v>86</v>
      </c>
      <c r="H5290" s="1">
        <v>1</v>
      </c>
      <c r="I5290" s="1" t="s">
        <v>20</v>
      </c>
      <c r="J5290" s="1" t="s">
        <v>83</v>
      </c>
      <c r="K5290" s="6">
        <v>3250.62</v>
      </c>
      <c r="L5290" s="6">
        <v>361.18</v>
      </c>
      <c r="M5290" s="1">
        <v>9</v>
      </c>
      <c r="N5290" s="8">
        <v>45509</v>
      </c>
      <c r="O5290" s="4" t="str">
        <f t="shared" si="247"/>
        <v>August 2024</v>
      </c>
      <c r="P5290" s="1" t="s">
        <v>22</v>
      </c>
      <c r="Q5290" s="1" t="s">
        <v>113</v>
      </c>
      <c r="R5290" s="6">
        <v>165.93</v>
      </c>
      <c r="S5290" s="6">
        <f t="shared" si="248"/>
        <v>3416.5499999999997</v>
      </c>
    </row>
    <row r="5291" spans="1:19" x14ac:dyDescent="0.35">
      <c r="A5291" s="1">
        <v>11632</v>
      </c>
      <c r="B5291" s="1">
        <v>45</v>
      </c>
      <c r="C5291" s="1" t="str">
        <f t="shared" si="246"/>
        <v>Middle-Aged</v>
      </c>
      <c r="D5291" s="1" t="s">
        <v>16</v>
      </c>
      <c r="E5291" s="1" t="s">
        <v>17</v>
      </c>
      <c r="F5291" s="1" t="s">
        <v>77</v>
      </c>
      <c r="G5291" s="1" t="s">
        <v>86</v>
      </c>
      <c r="H5291" s="1">
        <v>5</v>
      </c>
      <c r="I5291" s="1" t="s">
        <v>26</v>
      </c>
      <c r="J5291" s="1" t="s">
        <v>93</v>
      </c>
      <c r="K5291" s="6">
        <v>1805.9</v>
      </c>
      <c r="L5291" s="6">
        <v>361.18</v>
      </c>
      <c r="M5291" s="1">
        <v>5</v>
      </c>
      <c r="N5291" s="8">
        <v>45509</v>
      </c>
      <c r="O5291" s="4" t="str">
        <f t="shared" si="247"/>
        <v>August 2024</v>
      </c>
      <c r="P5291" s="1" t="s">
        <v>22</v>
      </c>
      <c r="Q5291" s="1"/>
      <c r="R5291" s="6">
        <v>0</v>
      </c>
      <c r="S5291" s="6">
        <f t="shared" si="248"/>
        <v>1805.9</v>
      </c>
    </row>
    <row r="5292" spans="1:19" x14ac:dyDescent="0.35">
      <c r="A5292" s="1">
        <v>16256</v>
      </c>
      <c r="B5292" s="1">
        <v>45</v>
      </c>
      <c r="C5292" s="1" t="str">
        <f t="shared" si="246"/>
        <v>Middle-Aged</v>
      </c>
      <c r="D5292" s="1" t="s">
        <v>16</v>
      </c>
      <c r="E5292" s="1" t="s">
        <v>17</v>
      </c>
      <c r="F5292" s="1" t="s">
        <v>77</v>
      </c>
      <c r="G5292" s="1" t="s">
        <v>86</v>
      </c>
      <c r="H5292" s="1">
        <v>3</v>
      </c>
      <c r="I5292" s="1" t="s">
        <v>20</v>
      </c>
      <c r="J5292" s="1" t="s">
        <v>83</v>
      </c>
      <c r="K5292" s="6">
        <v>722.36</v>
      </c>
      <c r="L5292" s="6">
        <v>361.18</v>
      </c>
      <c r="M5292" s="1">
        <v>2</v>
      </c>
      <c r="N5292" s="8">
        <v>45509</v>
      </c>
      <c r="O5292" s="4" t="str">
        <f t="shared" si="247"/>
        <v>August 2024</v>
      </c>
      <c r="P5292" s="1" t="s">
        <v>22</v>
      </c>
      <c r="Q5292" s="1"/>
      <c r="R5292" s="6">
        <v>0</v>
      </c>
      <c r="S5292" s="6">
        <f t="shared" si="248"/>
        <v>722.36</v>
      </c>
    </row>
    <row r="5293" spans="1:19" x14ac:dyDescent="0.35">
      <c r="A5293" s="1">
        <v>16929</v>
      </c>
      <c r="B5293" s="1">
        <v>45</v>
      </c>
      <c r="C5293" s="1" t="str">
        <f t="shared" si="246"/>
        <v>Middle-Aged</v>
      </c>
      <c r="D5293" s="1" t="s">
        <v>38</v>
      </c>
      <c r="E5293" s="1" t="s">
        <v>17</v>
      </c>
      <c r="F5293" s="1" t="s">
        <v>40</v>
      </c>
      <c r="G5293" s="1" t="s">
        <v>88</v>
      </c>
      <c r="H5293" s="1">
        <v>5</v>
      </c>
      <c r="I5293" s="1" t="s">
        <v>26</v>
      </c>
      <c r="J5293" s="1" t="s">
        <v>93</v>
      </c>
      <c r="K5293" s="6">
        <v>4595</v>
      </c>
      <c r="L5293" s="6">
        <v>459.5</v>
      </c>
      <c r="M5293" s="1">
        <v>10</v>
      </c>
      <c r="N5293" s="8">
        <v>45509</v>
      </c>
      <c r="O5293" s="4" t="str">
        <f t="shared" si="247"/>
        <v>August 2024</v>
      </c>
      <c r="P5293" s="1" t="s">
        <v>84</v>
      </c>
      <c r="Q5293" s="1"/>
      <c r="R5293" s="6">
        <v>0</v>
      </c>
      <c r="S5293" s="6">
        <f t="shared" si="248"/>
        <v>4595</v>
      </c>
    </row>
    <row r="5294" spans="1:19" x14ac:dyDescent="0.35">
      <c r="A5294" s="1">
        <v>8597</v>
      </c>
      <c r="B5294" s="1">
        <v>46</v>
      </c>
      <c r="C5294" s="1" t="str">
        <f t="shared" si="246"/>
        <v>Middle-Aged</v>
      </c>
      <c r="D5294" s="1" t="s">
        <v>38</v>
      </c>
      <c r="E5294" s="1" t="s">
        <v>17</v>
      </c>
      <c r="F5294" s="1" t="s">
        <v>40</v>
      </c>
      <c r="G5294" s="1" t="s">
        <v>41</v>
      </c>
      <c r="H5294" s="1">
        <v>3</v>
      </c>
      <c r="I5294" s="1" t="s">
        <v>26</v>
      </c>
      <c r="J5294" s="1" t="s">
        <v>42</v>
      </c>
      <c r="K5294" s="6">
        <v>8448.2999999999993</v>
      </c>
      <c r="L5294" s="6">
        <v>844.83</v>
      </c>
      <c r="M5294" s="1">
        <v>10</v>
      </c>
      <c r="N5294" s="8">
        <v>45509</v>
      </c>
      <c r="O5294" s="4" t="str">
        <f t="shared" si="247"/>
        <v>August 2024</v>
      </c>
      <c r="P5294" s="1" t="s">
        <v>22</v>
      </c>
      <c r="Q5294" s="1"/>
      <c r="R5294" s="6">
        <v>0</v>
      </c>
      <c r="S5294" s="6">
        <f t="shared" si="248"/>
        <v>8448.2999999999993</v>
      </c>
    </row>
    <row r="5295" spans="1:19" x14ac:dyDescent="0.35">
      <c r="A5295" s="1">
        <v>15735</v>
      </c>
      <c r="B5295" s="1">
        <v>46</v>
      </c>
      <c r="C5295" s="1" t="str">
        <f t="shared" si="246"/>
        <v>Middle-Aged</v>
      </c>
      <c r="D5295" s="1" t="s">
        <v>16</v>
      </c>
      <c r="E5295" s="1" t="s">
        <v>33</v>
      </c>
      <c r="F5295" s="1" t="s">
        <v>24</v>
      </c>
      <c r="G5295" s="1" t="s">
        <v>85</v>
      </c>
      <c r="H5295" s="1">
        <v>5</v>
      </c>
      <c r="I5295" s="1" t="s">
        <v>26</v>
      </c>
      <c r="J5295" s="1" t="s">
        <v>83</v>
      </c>
      <c r="K5295" s="6">
        <v>7864.1</v>
      </c>
      <c r="L5295" s="6">
        <v>786.41</v>
      </c>
      <c r="M5295" s="1">
        <v>10</v>
      </c>
      <c r="N5295" s="8">
        <v>45509</v>
      </c>
      <c r="O5295" s="4" t="str">
        <f t="shared" si="247"/>
        <v>August 2024</v>
      </c>
      <c r="P5295" s="1" t="s">
        <v>84</v>
      </c>
      <c r="Q5295" s="1" t="s">
        <v>37</v>
      </c>
      <c r="R5295" s="6">
        <v>86.59</v>
      </c>
      <c r="S5295" s="6">
        <f t="shared" si="248"/>
        <v>7950.6900000000005</v>
      </c>
    </row>
    <row r="5296" spans="1:19" x14ac:dyDescent="0.35">
      <c r="A5296" s="1">
        <v>18438</v>
      </c>
      <c r="B5296" s="1">
        <v>46</v>
      </c>
      <c r="C5296" s="1" t="str">
        <f t="shared" si="246"/>
        <v>Middle-Aged</v>
      </c>
      <c r="D5296" s="1" t="s">
        <v>38</v>
      </c>
      <c r="E5296" s="1" t="s">
        <v>17</v>
      </c>
      <c r="F5296" s="1" t="s">
        <v>77</v>
      </c>
      <c r="G5296" s="1" t="s">
        <v>86</v>
      </c>
      <c r="H5296" s="1">
        <v>3</v>
      </c>
      <c r="I5296" s="1" t="s">
        <v>26</v>
      </c>
      <c r="J5296" s="1" t="s">
        <v>93</v>
      </c>
      <c r="K5296" s="6">
        <v>1083.54</v>
      </c>
      <c r="L5296" s="6">
        <v>361.18</v>
      </c>
      <c r="M5296" s="1">
        <v>3</v>
      </c>
      <c r="N5296" s="8">
        <v>45509</v>
      </c>
      <c r="O5296" s="4" t="str">
        <f t="shared" si="247"/>
        <v>August 2024</v>
      </c>
      <c r="P5296" s="1" t="s">
        <v>84</v>
      </c>
      <c r="Q5296" s="1"/>
      <c r="R5296" s="6">
        <v>0</v>
      </c>
      <c r="S5296" s="6">
        <f t="shared" si="248"/>
        <v>1083.54</v>
      </c>
    </row>
    <row r="5297" spans="1:19" x14ac:dyDescent="0.35">
      <c r="A5297" s="1">
        <v>5386</v>
      </c>
      <c r="B5297" s="1">
        <v>47</v>
      </c>
      <c r="C5297" s="1" t="str">
        <f t="shared" si="246"/>
        <v>Middle-Aged</v>
      </c>
      <c r="D5297" s="1" t="s">
        <v>16</v>
      </c>
      <c r="E5297" s="1" t="s">
        <v>17</v>
      </c>
      <c r="F5297" s="1" t="s">
        <v>30</v>
      </c>
      <c r="G5297" s="1" t="s">
        <v>31</v>
      </c>
      <c r="H5297" s="1">
        <v>3</v>
      </c>
      <c r="I5297" s="1" t="s">
        <v>20</v>
      </c>
      <c r="J5297" s="1" t="s">
        <v>42</v>
      </c>
      <c r="K5297" s="6">
        <v>2319.8000000000002</v>
      </c>
      <c r="L5297" s="6">
        <v>463.96</v>
      </c>
      <c r="M5297" s="1">
        <v>5</v>
      </c>
      <c r="N5297" s="8">
        <v>45509</v>
      </c>
      <c r="O5297" s="4" t="str">
        <f t="shared" si="247"/>
        <v>August 2024</v>
      </c>
      <c r="P5297" s="1" t="s">
        <v>28</v>
      </c>
      <c r="Q5297" s="1" t="s">
        <v>39</v>
      </c>
      <c r="R5297" s="6">
        <v>39.15</v>
      </c>
      <c r="S5297" s="6">
        <f t="shared" si="248"/>
        <v>2358.9500000000003</v>
      </c>
    </row>
    <row r="5298" spans="1:19" x14ac:dyDescent="0.35">
      <c r="A5298" s="1">
        <v>16910</v>
      </c>
      <c r="B5298" s="1">
        <v>47</v>
      </c>
      <c r="C5298" s="1" t="str">
        <f t="shared" si="246"/>
        <v>Middle-Aged</v>
      </c>
      <c r="D5298" s="1" t="s">
        <v>38</v>
      </c>
      <c r="E5298" s="1" t="s">
        <v>17</v>
      </c>
      <c r="F5298" s="1" t="s">
        <v>18</v>
      </c>
      <c r="G5298" s="1" t="s">
        <v>81</v>
      </c>
      <c r="H5298" s="1">
        <v>3</v>
      </c>
      <c r="I5298" s="1" t="s">
        <v>26</v>
      </c>
      <c r="J5298" s="1" t="s">
        <v>83</v>
      </c>
      <c r="K5298" s="6">
        <v>2279.36</v>
      </c>
      <c r="L5298" s="6">
        <v>1139.68</v>
      </c>
      <c r="M5298" s="1">
        <v>2</v>
      </c>
      <c r="N5298" s="8">
        <v>45509</v>
      </c>
      <c r="O5298" s="4" t="str">
        <f t="shared" si="247"/>
        <v>August 2024</v>
      </c>
      <c r="P5298" s="1" t="s">
        <v>84</v>
      </c>
      <c r="Q5298" s="1" t="s">
        <v>110</v>
      </c>
      <c r="R5298" s="6">
        <v>101.92</v>
      </c>
      <c r="S5298" s="6">
        <f t="shared" si="248"/>
        <v>2381.2800000000002</v>
      </c>
    </row>
    <row r="5299" spans="1:19" x14ac:dyDescent="0.35">
      <c r="A5299" s="1">
        <v>9898</v>
      </c>
      <c r="B5299" s="1">
        <v>48</v>
      </c>
      <c r="C5299" s="1" t="str">
        <f t="shared" si="246"/>
        <v>Middle-Aged</v>
      </c>
      <c r="D5299" s="1" t="s">
        <v>16</v>
      </c>
      <c r="E5299" s="1" t="s">
        <v>17</v>
      </c>
      <c r="F5299" s="1" t="s">
        <v>24</v>
      </c>
      <c r="G5299" s="1" t="s">
        <v>25</v>
      </c>
      <c r="H5299" s="1">
        <v>3</v>
      </c>
      <c r="I5299" s="1" t="s">
        <v>26</v>
      </c>
      <c r="J5299" s="1" t="s">
        <v>21</v>
      </c>
      <c r="K5299" s="6">
        <v>2223.27</v>
      </c>
      <c r="L5299" s="6">
        <v>247.03</v>
      </c>
      <c r="M5299" s="1">
        <v>9</v>
      </c>
      <c r="N5299" s="8">
        <v>45509</v>
      </c>
      <c r="O5299" s="4" t="str">
        <f t="shared" si="247"/>
        <v>August 2024</v>
      </c>
      <c r="P5299" s="1" t="s">
        <v>32</v>
      </c>
      <c r="Q5299" s="1"/>
      <c r="R5299" s="6">
        <v>0</v>
      </c>
      <c r="S5299" s="6">
        <f t="shared" si="248"/>
        <v>2223.27</v>
      </c>
    </row>
    <row r="5300" spans="1:19" x14ac:dyDescent="0.35">
      <c r="A5300" s="1">
        <v>15788</v>
      </c>
      <c r="B5300" s="1">
        <v>48</v>
      </c>
      <c r="C5300" s="1" t="str">
        <f t="shared" si="246"/>
        <v>Middle-Aged</v>
      </c>
      <c r="D5300" s="1" t="s">
        <v>38</v>
      </c>
      <c r="E5300" s="1" t="s">
        <v>17</v>
      </c>
      <c r="F5300" s="1" t="s">
        <v>24</v>
      </c>
      <c r="G5300" s="1" t="s">
        <v>85</v>
      </c>
      <c r="H5300" s="1">
        <v>2</v>
      </c>
      <c r="I5300" s="1" t="s">
        <v>26</v>
      </c>
      <c r="J5300" s="1" t="s">
        <v>93</v>
      </c>
      <c r="K5300" s="6">
        <v>786.41</v>
      </c>
      <c r="L5300" s="6">
        <v>786.41</v>
      </c>
      <c r="M5300" s="1">
        <v>1</v>
      </c>
      <c r="N5300" s="8">
        <v>45509</v>
      </c>
      <c r="O5300" s="4" t="str">
        <f t="shared" si="247"/>
        <v>August 2024</v>
      </c>
      <c r="P5300" s="1" t="s">
        <v>22</v>
      </c>
      <c r="Q5300" s="1" t="s">
        <v>82</v>
      </c>
      <c r="R5300" s="6">
        <v>62.16</v>
      </c>
      <c r="S5300" s="6">
        <f t="shared" si="248"/>
        <v>848.56999999999994</v>
      </c>
    </row>
    <row r="5301" spans="1:19" x14ac:dyDescent="0.35">
      <c r="A5301" s="1">
        <v>5995</v>
      </c>
      <c r="B5301" s="1">
        <v>49</v>
      </c>
      <c r="C5301" s="1" t="str">
        <f t="shared" si="246"/>
        <v>Middle-Aged</v>
      </c>
      <c r="D5301" s="1" t="s">
        <v>38</v>
      </c>
      <c r="E5301" s="1" t="s">
        <v>17</v>
      </c>
      <c r="F5301" s="1" t="s">
        <v>18</v>
      </c>
      <c r="G5301" s="1" t="s">
        <v>36</v>
      </c>
      <c r="H5301" s="1">
        <v>5</v>
      </c>
      <c r="I5301" s="1" t="s">
        <v>26</v>
      </c>
      <c r="J5301" s="1" t="s">
        <v>27</v>
      </c>
      <c r="K5301" s="6">
        <v>20.75</v>
      </c>
      <c r="L5301" s="6">
        <v>20.75</v>
      </c>
      <c r="M5301" s="1">
        <v>1</v>
      </c>
      <c r="N5301" s="8">
        <v>45509</v>
      </c>
      <c r="O5301" s="4" t="str">
        <f t="shared" si="247"/>
        <v>August 2024</v>
      </c>
      <c r="P5301" s="1" t="s">
        <v>28</v>
      </c>
      <c r="Q5301" s="1" t="s">
        <v>49</v>
      </c>
      <c r="R5301" s="6">
        <v>64.78</v>
      </c>
      <c r="S5301" s="6">
        <f t="shared" si="248"/>
        <v>85.53</v>
      </c>
    </row>
    <row r="5302" spans="1:19" x14ac:dyDescent="0.35">
      <c r="A5302" s="1">
        <v>13395</v>
      </c>
      <c r="B5302" s="1">
        <v>49</v>
      </c>
      <c r="C5302" s="1" t="str">
        <f t="shared" si="246"/>
        <v>Middle-Aged</v>
      </c>
      <c r="D5302" s="1" t="s">
        <v>16</v>
      </c>
      <c r="E5302" s="1" t="s">
        <v>17</v>
      </c>
      <c r="F5302" s="1" t="s">
        <v>30</v>
      </c>
      <c r="G5302" s="1" t="s">
        <v>78</v>
      </c>
      <c r="H5302" s="1">
        <v>2</v>
      </c>
      <c r="I5302" s="1" t="s">
        <v>26</v>
      </c>
      <c r="J5302" s="1" t="s">
        <v>83</v>
      </c>
      <c r="K5302" s="6">
        <v>4045.92</v>
      </c>
      <c r="L5302" s="6">
        <v>674.32</v>
      </c>
      <c r="M5302" s="1">
        <v>6</v>
      </c>
      <c r="N5302" s="8">
        <v>45509</v>
      </c>
      <c r="O5302" s="4" t="str">
        <f t="shared" si="247"/>
        <v>August 2024</v>
      </c>
      <c r="P5302" s="1" t="s">
        <v>79</v>
      </c>
      <c r="Q5302" s="1" t="s">
        <v>37</v>
      </c>
      <c r="R5302" s="6">
        <v>91.84</v>
      </c>
      <c r="S5302" s="6">
        <f t="shared" si="248"/>
        <v>4137.76</v>
      </c>
    </row>
    <row r="5303" spans="1:19" x14ac:dyDescent="0.35">
      <c r="A5303" s="1">
        <v>15920</v>
      </c>
      <c r="B5303" s="1">
        <v>49</v>
      </c>
      <c r="C5303" s="1" t="str">
        <f t="shared" si="246"/>
        <v>Middle-Aged</v>
      </c>
      <c r="D5303" s="1" t="s">
        <v>38</v>
      </c>
      <c r="E5303" s="1" t="s">
        <v>33</v>
      </c>
      <c r="F5303" s="1" t="s">
        <v>30</v>
      </c>
      <c r="G5303" s="1" t="s">
        <v>78</v>
      </c>
      <c r="H5303" s="1">
        <v>1</v>
      </c>
      <c r="I5303" s="1" t="s">
        <v>26</v>
      </c>
      <c r="J5303" s="1" t="s">
        <v>21</v>
      </c>
      <c r="K5303" s="6">
        <v>6743.2</v>
      </c>
      <c r="L5303" s="6">
        <v>674.32</v>
      </c>
      <c r="M5303" s="1">
        <v>10</v>
      </c>
      <c r="N5303" s="8">
        <v>45509</v>
      </c>
      <c r="O5303" s="4" t="str">
        <f t="shared" si="247"/>
        <v>August 2024</v>
      </c>
      <c r="P5303" s="1" t="s">
        <v>84</v>
      </c>
      <c r="Q5303" s="1"/>
      <c r="R5303" s="6">
        <v>0</v>
      </c>
      <c r="S5303" s="6">
        <f t="shared" si="248"/>
        <v>6743.2</v>
      </c>
    </row>
    <row r="5304" spans="1:19" x14ac:dyDescent="0.35">
      <c r="A5304" s="1">
        <v>9011</v>
      </c>
      <c r="B5304" s="1">
        <v>53</v>
      </c>
      <c r="C5304" s="1" t="str">
        <f t="shared" si="246"/>
        <v>Middle-Aged</v>
      </c>
      <c r="D5304" s="1" t="s">
        <v>16</v>
      </c>
      <c r="E5304" s="1" t="s">
        <v>17</v>
      </c>
      <c r="F5304" s="1" t="s">
        <v>24</v>
      </c>
      <c r="G5304" s="1" t="s">
        <v>25</v>
      </c>
      <c r="H5304" s="1">
        <v>3</v>
      </c>
      <c r="I5304" s="1" t="s">
        <v>20</v>
      </c>
      <c r="J5304" s="1" t="s">
        <v>27</v>
      </c>
      <c r="K5304" s="6">
        <v>1482.18</v>
      </c>
      <c r="L5304" s="6">
        <v>247.03</v>
      </c>
      <c r="M5304" s="1">
        <v>6</v>
      </c>
      <c r="N5304" s="8">
        <v>45509</v>
      </c>
      <c r="O5304" s="4" t="str">
        <f t="shared" si="247"/>
        <v>August 2024</v>
      </c>
      <c r="P5304" s="1" t="s">
        <v>32</v>
      </c>
      <c r="Q5304" s="1" t="s">
        <v>39</v>
      </c>
      <c r="R5304" s="6">
        <v>39.17</v>
      </c>
      <c r="S5304" s="6">
        <f t="shared" si="248"/>
        <v>1521.3500000000001</v>
      </c>
    </row>
    <row r="5305" spans="1:19" x14ac:dyDescent="0.35">
      <c r="A5305" s="1">
        <v>15227</v>
      </c>
      <c r="B5305" s="1">
        <v>53</v>
      </c>
      <c r="C5305" s="1" t="str">
        <f t="shared" si="246"/>
        <v>Middle-Aged</v>
      </c>
      <c r="D5305" s="1" t="s">
        <v>38</v>
      </c>
      <c r="E5305" s="1" t="s">
        <v>17</v>
      </c>
      <c r="F5305" s="1" t="s">
        <v>77</v>
      </c>
      <c r="G5305" s="1" t="s">
        <v>86</v>
      </c>
      <c r="H5305" s="1">
        <v>3</v>
      </c>
      <c r="I5305" s="1" t="s">
        <v>26</v>
      </c>
      <c r="J5305" s="1" t="s">
        <v>93</v>
      </c>
      <c r="K5305" s="6">
        <v>2167.08</v>
      </c>
      <c r="L5305" s="6">
        <v>361.18</v>
      </c>
      <c r="M5305" s="1">
        <v>6</v>
      </c>
      <c r="N5305" s="8">
        <v>45509</v>
      </c>
      <c r="O5305" s="4" t="str">
        <f t="shared" si="247"/>
        <v>August 2024</v>
      </c>
      <c r="P5305" s="1" t="s">
        <v>84</v>
      </c>
      <c r="Q5305" s="1" t="s">
        <v>97</v>
      </c>
      <c r="R5305" s="6">
        <v>93.82</v>
      </c>
      <c r="S5305" s="6">
        <f t="shared" si="248"/>
        <v>2260.9</v>
      </c>
    </row>
    <row r="5306" spans="1:19" x14ac:dyDescent="0.35">
      <c r="A5306" s="1">
        <v>16926</v>
      </c>
      <c r="B5306" s="1">
        <v>53</v>
      </c>
      <c r="C5306" s="1" t="str">
        <f t="shared" si="246"/>
        <v>Middle-Aged</v>
      </c>
      <c r="D5306" s="1" t="s">
        <v>16</v>
      </c>
      <c r="E5306" s="1" t="s">
        <v>17</v>
      </c>
      <c r="F5306" s="1" t="s">
        <v>18</v>
      </c>
      <c r="G5306" s="1" t="s">
        <v>81</v>
      </c>
      <c r="H5306" s="1">
        <v>5</v>
      </c>
      <c r="I5306" s="1" t="s">
        <v>26</v>
      </c>
      <c r="J5306" s="1" t="s">
        <v>83</v>
      </c>
      <c r="K5306" s="6">
        <v>4558.72</v>
      </c>
      <c r="L5306" s="6">
        <v>1139.68</v>
      </c>
      <c r="M5306" s="1">
        <v>4</v>
      </c>
      <c r="N5306" s="8">
        <v>45509</v>
      </c>
      <c r="O5306" s="4" t="str">
        <f t="shared" si="247"/>
        <v>August 2024</v>
      </c>
      <c r="P5306" s="1" t="s">
        <v>84</v>
      </c>
      <c r="Q5306" s="1"/>
      <c r="R5306" s="6">
        <v>0</v>
      </c>
      <c r="S5306" s="6">
        <f t="shared" si="248"/>
        <v>4558.72</v>
      </c>
    </row>
    <row r="5307" spans="1:19" x14ac:dyDescent="0.35">
      <c r="A5307" s="1">
        <v>19433</v>
      </c>
      <c r="B5307" s="1">
        <v>53</v>
      </c>
      <c r="C5307" s="1" t="str">
        <f t="shared" si="246"/>
        <v>Middle-Aged</v>
      </c>
      <c r="D5307" s="1" t="s">
        <v>16</v>
      </c>
      <c r="E5307" s="1" t="s">
        <v>17</v>
      </c>
      <c r="F5307" s="1" t="s">
        <v>30</v>
      </c>
      <c r="G5307" s="1" t="s">
        <v>78</v>
      </c>
      <c r="H5307" s="1">
        <v>1</v>
      </c>
      <c r="I5307" s="1" t="s">
        <v>20</v>
      </c>
      <c r="J5307" s="1" t="s">
        <v>21</v>
      </c>
      <c r="K5307" s="6">
        <v>4720.24</v>
      </c>
      <c r="L5307" s="6">
        <v>674.32</v>
      </c>
      <c r="M5307" s="1">
        <v>7</v>
      </c>
      <c r="N5307" s="8">
        <v>45509</v>
      </c>
      <c r="O5307" s="4" t="str">
        <f t="shared" si="247"/>
        <v>August 2024</v>
      </c>
      <c r="P5307" s="1" t="s">
        <v>84</v>
      </c>
      <c r="Q5307" s="1" t="s">
        <v>107</v>
      </c>
      <c r="R5307" s="6">
        <v>136.62</v>
      </c>
      <c r="S5307" s="6">
        <f t="shared" si="248"/>
        <v>4856.8599999999997</v>
      </c>
    </row>
    <row r="5308" spans="1:19" x14ac:dyDescent="0.35">
      <c r="A5308" s="1">
        <v>17108</v>
      </c>
      <c r="B5308" s="1">
        <v>54</v>
      </c>
      <c r="C5308" s="1" t="str">
        <f t="shared" si="246"/>
        <v>Middle-Aged</v>
      </c>
      <c r="D5308" s="1" t="s">
        <v>16</v>
      </c>
      <c r="E5308" s="1" t="s">
        <v>33</v>
      </c>
      <c r="F5308" s="1" t="s">
        <v>40</v>
      </c>
      <c r="G5308" s="1" t="s">
        <v>88</v>
      </c>
      <c r="H5308" s="1">
        <v>5</v>
      </c>
      <c r="I5308" s="1" t="s">
        <v>26</v>
      </c>
      <c r="J5308" s="1" t="s">
        <v>93</v>
      </c>
      <c r="K5308" s="6">
        <v>3676</v>
      </c>
      <c r="L5308" s="6">
        <v>459.5</v>
      </c>
      <c r="M5308" s="1">
        <v>8</v>
      </c>
      <c r="N5308" s="8">
        <v>45509</v>
      </c>
      <c r="O5308" s="4" t="str">
        <f t="shared" si="247"/>
        <v>August 2024</v>
      </c>
      <c r="P5308" s="1" t="s">
        <v>79</v>
      </c>
      <c r="Q5308" s="1"/>
      <c r="R5308" s="6">
        <v>0</v>
      </c>
      <c r="S5308" s="6">
        <f t="shared" si="248"/>
        <v>3676</v>
      </c>
    </row>
    <row r="5309" spans="1:19" x14ac:dyDescent="0.35">
      <c r="A5309" s="1">
        <v>19517</v>
      </c>
      <c r="B5309" s="1">
        <v>54</v>
      </c>
      <c r="C5309" s="1" t="str">
        <f t="shared" si="246"/>
        <v>Middle-Aged</v>
      </c>
      <c r="D5309" s="1" t="s">
        <v>38</v>
      </c>
      <c r="E5309" s="1" t="s">
        <v>33</v>
      </c>
      <c r="F5309" s="1" t="s">
        <v>30</v>
      </c>
      <c r="G5309" s="1" t="s">
        <v>78</v>
      </c>
      <c r="H5309" s="1">
        <v>1</v>
      </c>
      <c r="I5309" s="1" t="s">
        <v>26</v>
      </c>
      <c r="J5309" s="1" t="s">
        <v>83</v>
      </c>
      <c r="K5309" s="6">
        <v>3371.6</v>
      </c>
      <c r="L5309" s="6">
        <v>674.32</v>
      </c>
      <c r="M5309" s="1">
        <v>5</v>
      </c>
      <c r="N5309" s="8">
        <v>45509</v>
      </c>
      <c r="O5309" s="4" t="str">
        <f t="shared" si="247"/>
        <v>August 2024</v>
      </c>
      <c r="P5309" s="1" t="s">
        <v>84</v>
      </c>
      <c r="Q5309" s="1" t="s">
        <v>120</v>
      </c>
      <c r="R5309" s="6">
        <v>178.14</v>
      </c>
      <c r="S5309" s="6">
        <f t="shared" si="248"/>
        <v>3549.74</v>
      </c>
    </row>
    <row r="5310" spans="1:19" x14ac:dyDescent="0.35">
      <c r="A5310" s="1">
        <v>4704</v>
      </c>
      <c r="B5310" s="1">
        <v>56</v>
      </c>
      <c r="C5310" s="1" t="str">
        <f t="shared" si="246"/>
        <v>Old</v>
      </c>
      <c r="D5310" s="1" t="s">
        <v>16</v>
      </c>
      <c r="E5310" s="1" t="s">
        <v>33</v>
      </c>
      <c r="F5310" s="1" t="s">
        <v>30</v>
      </c>
      <c r="G5310" s="1" t="s">
        <v>31</v>
      </c>
      <c r="H5310" s="1">
        <v>3</v>
      </c>
      <c r="I5310" s="1" t="s">
        <v>26</v>
      </c>
      <c r="J5310" s="1" t="s">
        <v>27</v>
      </c>
      <c r="K5310" s="6">
        <v>3711.68</v>
      </c>
      <c r="L5310" s="6">
        <v>463.96</v>
      </c>
      <c r="M5310" s="1">
        <v>8</v>
      </c>
      <c r="N5310" s="8">
        <v>45509</v>
      </c>
      <c r="O5310" s="4" t="str">
        <f t="shared" si="247"/>
        <v>August 2024</v>
      </c>
      <c r="P5310" s="1" t="s">
        <v>32</v>
      </c>
      <c r="Q5310" s="1" t="s">
        <v>37</v>
      </c>
      <c r="R5310" s="6">
        <v>42.45</v>
      </c>
      <c r="S5310" s="6">
        <f t="shared" si="248"/>
        <v>3754.1299999999997</v>
      </c>
    </row>
    <row r="5311" spans="1:19" x14ac:dyDescent="0.35">
      <c r="A5311" s="1">
        <v>17573</v>
      </c>
      <c r="B5311" s="1">
        <v>60</v>
      </c>
      <c r="C5311" s="1" t="str">
        <f t="shared" si="246"/>
        <v>Old</v>
      </c>
      <c r="D5311" s="1" t="s">
        <v>16</v>
      </c>
      <c r="E5311" s="1" t="s">
        <v>17</v>
      </c>
      <c r="F5311" s="1" t="s">
        <v>77</v>
      </c>
      <c r="G5311" s="1" t="s">
        <v>86</v>
      </c>
      <c r="H5311" s="1">
        <v>4</v>
      </c>
      <c r="I5311" s="1" t="s">
        <v>26</v>
      </c>
      <c r="J5311" s="1" t="s">
        <v>93</v>
      </c>
      <c r="K5311" s="6">
        <v>2167.08</v>
      </c>
      <c r="L5311" s="6">
        <v>361.18</v>
      </c>
      <c r="M5311" s="1">
        <v>6</v>
      </c>
      <c r="N5311" s="8">
        <v>45509</v>
      </c>
      <c r="O5311" s="4" t="str">
        <f t="shared" si="247"/>
        <v>August 2024</v>
      </c>
      <c r="P5311" s="1" t="s">
        <v>84</v>
      </c>
      <c r="Q5311" s="1"/>
      <c r="R5311" s="6">
        <v>0</v>
      </c>
      <c r="S5311" s="6">
        <f t="shared" si="248"/>
        <v>2167.08</v>
      </c>
    </row>
    <row r="5312" spans="1:19" x14ac:dyDescent="0.35">
      <c r="A5312" s="1">
        <v>11636</v>
      </c>
      <c r="B5312" s="1">
        <v>62</v>
      </c>
      <c r="C5312" s="1" t="str">
        <f t="shared" si="246"/>
        <v>Old</v>
      </c>
      <c r="D5312" s="1" t="s">
        <v>38</v>
      </c>
      <c r="E5312" s="1" t="s">
        <v>17</v>
      </c>
      <c r="F5312" s="1" t="s">
        <v>77</v>
      </c>
      <c r="G5312" s="1" t="s">
        <v>86</v>
      </c>
      <c r="H5312" s="1">
        <v>2</v>
      </c>
      <c r="I5312" s="1" t="s">
        <v>20</v>
      </c>
      <c r="J5312" s="1" t="s">
        <v>83</v>
      </c>
      <c r="K5312" s="6">
        <v>3611.8</v>
      </c>
      <c r="L5312" s="6">
        <v>361.18</v>
      </c>
      <c r="M5312" s="1">
        <v>10</v>
      </c>
      <c r="N5312" s="8">
        <v>45509</v>
      </c>
      <c r="O5312" s="4" t="str">
        <f t="shared" si="247"/>
        <v>August 2024</v>
      </c>
      <c r="P5312" s="1" t="s">
        <v>84</v>
      </c>
      <c r="Q5312" s="1" t="s">
        <v>97</v>
      </c>
      <c r="R5312" s="6">
        <v>88.08</v>
      </c>
      <c r="S5312" s="6">
        <f t="shared" si="248"/>
        <v>3699.88</v>
      </c>
    </row>
    <row r="5313" spans="1:19" x14ac:dyDescent="0.35">
      <c r="A5313" s="1">
        <v>13797</v>
      </c>
      <c r="B5313" s="1">
        <v>62</v>
      </c>
      <c r="C5313" s="1" t="str">
        <f t="shared" si="246"/>
        <v>Old</v>
      </c>
      <c r="D5313" s="1" t="s">
        <v>16</v>
      </c>
      <c r="E5313" s="1" t="s">
        <v>17</v>
      </c>
      <c r="F5313" s="1" t="s">
        <v>40</v>
      </c>
      <c r="G5313" s="1" t="s">
        <v>88</v>
      </c>
      <c r="H5313" s="1">
        <v>2</v>
      </c>
      <c r="I5313" s="1" t="s">
        <v>26</v>
      </c>
      <c r="J5313" s="1" t="s">
        <v>83</v>
      </c>
      <c r="K5313" s="6">
        <v>3216.5</v>
      </c>
      <c r="L5313" s="6">
        <v>459.5</v>
      </c>
      <c r="M5313" s="1">
        <v>7</v>
      </c>
      <c r="N5313" s="8">
        <v>45509</v>
      </c>
      <c r="O5313" s="4" t="str">
        <f t="shared" si="247"/>
        <v>August 2024</v>
      </c>
      <c r="P5313" s="1" t="s">
        <v>79</v>
      </c>
      <c r="Q5313" s="1" t="s">
        <v>37</v>
      </c>
      <c r="R5313" s="6">
        <v>18.989999999999998</v>
      </c>
      <c r="S5313" s="6">
        <f t="shared" si="248"/>
        <v>3235.49</v>
      </c>
    </row>
    <row r="5314" spans="1:19" x14ac:dyDescent="0.35">
      <c r="A5314" s="1">
        <v>16648</v>
      </c>
      <c r="B5314" s="1">
        <v>62</v>
      </c>
      <c r="C5314" s="1" t="str">
        <f t="shared" ref="C5314:C5377" si="249">IF(B5314&lt;=35,"Young",IF(B5314&lt;=55,"Middle-Aged","Old"))</f>
        <v>Old</v>
      </c>
      <c r="D5314" s="1" t="s">
        <v>16</v>
      </c>
      <c r="E5314" s="1" t="s">
        <v>33</v>
      </c>
      <c r="F5314" s="1" t="s">
        <v>18</v>
      </c>
      <c r="G5314" s="1" t="s">
        <v>81</v>
      </c>
      <c r="H5314" s="1">
        <v>3</v>
      </c>
      <c r="I5314" s="1" t="s">
        <v>20</v>
      </c>
      <c r="J5314" s="1" t="s">
        <v>93</v>
      </c>
      <c r="K5314" s="6">
        <v>9117.44</v>
      </c>
      <c r="L5314" s="6">
        <v>1139.68</v>
      </c>
      <c r="M5314" s="1">
        <v>8</v>
      </c>
      <c r="N5314" s="8">
        <v>45509</v>
      </c>
      <c r="O5314" s="4" t="str">
        <f t="shared" ref="O5314:O5377" si="250">TEXT(N5314,"mmmm yyyy")</f>
        <v>August 2024</v>
      </c>
      <c r="P5314" s="1" t="s">
        <v>84</v>
      </c>
      <c r="Q5314" s="1"/>
      <c r="R5314" s="6">
        <v>0</v>
      </c>
      <c r="S5314" s="6">
        <f t="shared" ref="S5314:S5377" si="251">K5314+R5314</f>
        <v>9117.44</v>
      </c>
    </row>
    <row r="5315" spans="1:19" x14ac:dyDescent="0.35">
      <c r="A5315" s="1">
        <v>18060</v>
      </c>
      <c r="B5315" s="1">
        <v>63</v>
      </c>
      <c r="C5315" s="1" t="str">
        <f t="shared" si="249"/>
        <v>Old</v>
      </c>
      <c r="D5315" s="1" t="s">
        <v>16</v>
      </c>
      <c r="E5315" s="1" t="s">
        <v>17</v>
      </c>
      <c r="F5315" s="1" t="s">
        <v>77</v>
      </c>
      <c r="G5315" s="1" t="s">
        <v>86</v>
      </c>
      <c r="H5315" s="1">
        <v>4</v>
      </c>
      <c r="I5315" s="1" t="s">
        <v>20</v>
      </c>
      <c r="J5315" s="1" t="s">
        <v>93</v>
      </c>
      <c r="K5315" s="6">
        <v>1444.72</v>
      </c>
      <c r="L5315" s="6">
        <v>361.18</v>
      </c>
      <c r="M5315" s="1">
        <v>4</v>
      </c>
      <c r="N5315" s="8">
        <v>45509</v>
      </c>
      <c r="O5315" s="4" t="str">
        <f t="shared" si="250"/>
        <v>August 2024</v>
      </c>
      <c r="P5315" s="1" t="s">
        <v>79</v>
      </c>
      <c r="Q5315" s="1" t="s">
        <v>37</v>
      </c>
      <c r="R5315" s="6">
        <v>65.180000000000007</v>
      </c>
      <c r="S5315" s="6">
        <f t="shared" si="251"/>
        <v>1509.9</v>
      </c>
    </row>
    <row r="5316" spans="1:19" x14ac:dyDescent="0.35">
      <c r="A5316" s="1">
        <v>18666</v>
      </c>
      <c r="B5316" s="1">
        <v>63</v>
      </c>
      <c r="C5316" s="1" t="str">
        <f t="shared" si="249"/>
        <v>Old</v>
      </c>
      <c r="D5316" s="1" t="s">
        <v>16</v>
      </c>
      <c r="E5316" s="1" t="s">
        <v>17</v>
      </c>
      <c r="F5316" s="1" t="s">
        <v>18</v>
      </c>
      <c r="G5316" s="1" t="s">
        <v>81</v>
      </c>
      <c r="H5316" s="1">
        <v>2</v>
      </c>
      <c r="I5316" s="1" t="s">
        <v>26</v>
      </c>
      <c r="J5316" s="1" t="s">
        <v>83</v>
      </c>
      <c r="K5316" s="6">
        <v>1139.68</v>
      </c>
      <c r="L5316" s="6">
        <v>1139.68</v>
      </c>
      <c r="M5316" s="1">
        <v>1</v>
      </c>
      <c r="N5316" s="8">
        <v>45509</v>
      </c>
      <c r="O5316" s="4" t="str">
        <f t="shared" si="250"/>
        <v>August 2024</v>
      </c>
      <c r="P5316" s="1" t="s">
        <v>79</v>
      </c>
      <c r="Q5316" s="1" t="s">
        <v>37</v>
      </c>
      <c r="R5316" s="6">
        <v>96.31</v>
      </c>
      <c r="S5316" s="6">
        <f t="shared" si="251"/>
        <v>1235.99</v>
      </c>
    </row>
    <row r="5317" spans="1:19" x14ac:dyDescent="0.35">
      <c r="A5317" s="1">
        <v>13938</v>
      </c>
      <c r="B5317" s="1">
        <v>64</v>
      </c>
      <c r="C5317" s="1" t="str">
        <f t="shared" si="249"/>
        <v>Old</v>
      </c>
      <c r="D5317" s="1" t="s">
        <v>16</v>
      </c>
      <c r="E5317" s="1" t="s">
        <v>17</v>
      </c>
      <c r="F5317" s="1" t="s">
        <v>40</v>
      </c>
      <c r="G5317" s="1" t="s">
        <v>88</v>
      </c>
      <c r="H5317" s="1">
        <v>1</v>
      </c>
      <c r="I5317" s="1" t="s">
        <v>20</v>
      </c>
      <c r="J5317" s="1" t="s">
        <v>93</v>
      </c>
      <c r="K5317" s="6">
        <v>919</v>
      </c>
      <c r="L5317" s="6">
        <v>459.5</v>
      </c>
      <c r="M5317" s="1">
        <v>2</v>
      </c>
      <c r="N5317" s="8">
        <v>45509</v>
      </c>
      <c r="O5317" s="4" t="str">
        <f t="shared" si="250"/>
        <v>August 2024</v>
      </c>
      <c r="P5317" s="1" t="s">
        <v>79</v>
      </c>
      <c r="Q5317" s="1"/>
      <c r="R5317" s="6">
        <v>0</v>
      </c>
      <c r="S5317" s="6">
        <f t="shared" si="251"/>
        <v>919</v>
      </c>
    </row>
    <row r="5318" spans="1:19" x14ac:dyDescent="0.35">
      <c r="A5318" s="1">
        <v>17140</v>
      </c>
      <c r="B5318" s="1">
        <v>64</v>
      </c>
      <c r="C5318" s="1" t="str">
        <f t="shared" si="249"/>
        <v>Old</v>
      </c>
      <c r="D5318" s="1" t="s">
        <v>16</v>
      </c>
      <c r="E5318" s="1" t="s">
        <v>17</v>
      </c>
      <c r="F5318" s="1" t="s">
        <v>30</v>
      </c>
      <c r="G5318" s="1" t="s">
        <v>78</v>
      </c>
      <c r="H5318" s="1">
        <v>4</v>
      </c>
      <c r="I5318" s="1" t="s">
        <v>20</v>
      </c>
      <c r="J5318" s="1" t="s">
        <v>93</v>
      </c>
      <c r="K5318" s="6">
        <v>674.32</v>
      </c>
      <c r="L5318" s="6">
        <v>674.32</v>
      </c>
      <c r="M5318" s="1">
        <v>1</v>
      </c>
      <c r="N5318" s="8">
        <v>45509</v>
      </c>
      <c r="O5318" s="4" t="str">
        <f t="shared" si="250"/>
        <v>August 2024</v>
      </c>
      <c r="P5318" s="1" t="s">
        <v>84</v>
      </c>
      <c r="Q5318" s="1"/>
      <c r="R5318" s="6">
        <v>0</v>
      </c>
      <c r="S5318" s="6">
        <f t="shared" si="251"/>
        <v>674.32</v>
      </c>
    </row>
    <row r="5319" spans="1:19" x14ac:dyDescent="0.35">
      <c r="A5319" s="1">
        <v>12146</v>
      </c>
      <c r="B5319" s="1">
        <v>65</v>
      </c>
      <c r="C5319" s="1" t="str">
        <f t="shared" si="249"/>
        <v>Old</v>
      </c>
      <c r="D5319" s="1" t="s">
        <v>38</v>
      </c>
      <c r="E5319" s="1" t="s">
        <v>17</v>
      </c>
      <c r="F5319" s="1" t="s">
        <v>30</v>
      </c>
      <c r="G5319" s="1" t="s">
        <v>78</v>
      </c>
      <c r="H5319" s="1">
        <v>2</v>
      </c>
      <c r="I5319" s="1" t="s">
        <v>26</v>
      </c>
      <c r="J5319" s="1" t="s">
        <v>83</v>
      </c>
      <c r="K5319" s="6">
        <v>674.32</v>
      </c>
      <c r="L5319" s="6">
        <v>674.32</v>
      </c>
      <c r="M5319" s="1">
        <v>1</v>
      </c>
      <c r="N5319" s="8">
        <v>45509</v>
      </c>
      <c r="O5319" s="4" t="str">
        <f t="shared" si="250"/>
        <v>August 2024</v>
      </c>
      <c r="P5319" s="1" t="s">
        <v>84</v>
      </c>
      <c r="Q5319" s="1" t="s">
        <v>113</v>
      </c>
      <c r="R5319" s="6">
        <v>128.63</v>
      </c>
      <c r="S5319" s="6">
        <f t="shared" si="251"/>
        <v>802.95</v>
      </c>
    </row>
    <row r="5320" spans="1:19" x14ac:dyDescent="0.35">
      <c r="A5320" s="1">
        <v>15174</v>
      </c>
      <c r="B5320" s="1">
        <v>66</v>
      </c>
      <c r="C5320" s="1" t="str">
        <f t="shared" si="249"/>
        <v>Old</v>
      </c>
      <c r="D5320" s="1" t="s">
        <v>38</v>
      </c>
      <c r="E5320" s="1" t="s">
        <v>33</v>
      </c>
      <c r="F5320" s="1" t="s">
        <v>24</v>
      </c>
      <c r="G5320" s="1" t="s">
        <v>85</v>
      </c>
      <c r="H5320" s="1">
        <v>4</v>
      </c>
      <c r="I5320" s="1" t="s">
        <v>26</v>
      </c>
      <c r="J5320" s="1" t="s">
        <v>93</v>
      </c>
      <c r="K5320" s="6">
        <v>1572.82</v>
      </c>
      <c r="L5320" s="6">
        <v>786.41</v>
      </c>
      <c r="M5320" s="1">
        <v>2</v>
      </c>
      <c r="N5320" s="8">
        <v>45509</v>
      </c>
      <c r="O5320" s="4" t="str">
        <f t="shared" si="250"/>
        <v>August 2024</v>
      </c>
      <c r="P5320" s="1" t="s">
        <v>79</v>
      </c>
      <c r="Q5320" s="1" t="s">
        <v>91</v>
      </c>
      <c r="R5320" s="6">
        <v>143.15</v>
      </c>
      <c r="S5320" s="6">
        <f t="shared" si="251"/>
        <v>1715.97</v>
      </c>
    </row>
    <row r="5321" spans="1:19" x14ac:dyDescent="0.35">
      <c r="A5321" s="1">
        <v>18007</v>
      </c>
      <c r="B5321" s="1">
        <v>66</v>
      </c>
      <c r="C5321" s="1" t="str">
        <f t="shared" si="249"/>
        <v>Old</v>
      </c>
      <c r="D5321" s="1" t="s">
        <v>16</v>
      </c>
      <c r="E5321" s="1" t="s">
        <v>17</v>
      </c>
      <c r="F5321" s="1" t="s">
        <v>30</v>
      </c>
      <c r="G5321" s="1" t="s">
        <v>78</v>
      </c>
      <c r="H5321" s="1">
        <v>5</v>
      </c>
      <c r="I5321" s="1" t="s">
        <v>26</v>
      </c>
      <c r="J5321" s="1" t="s">
        <v>83</v>
      </c>
      <c r="K5321" s="6">
        <v>6068.88</v>
      </c>
      <c r="L5321" s="6">
        <v>674.32</v>
      </c>
      <c r="M5321" s="1">
        <v>9</v>
      </c>
      <c r="N5321" s="8">
        <v>45509</v>
      </c>
      <c r="O5321" s="4" t="str">
        <f t="shared" si="250"/>
        <v>August 2024</v>
      </c>
      <c r="P5321" s="1" t="s">
        <v>22</v>
      </c>
      <c r="Q5321" s="1"/>
      <c r="R5321" s="6">
        <v>0</v>
      </c>
      <c r="S5321" s="6">
        <f t="shared" si="251"/>
        <v>6068.88</v>
      </c>
    </row>
    <row r="5322" spans="1:19" x14ac:dyDescent="0.35">
      <c r="A5322" s="1">
        <v>9789</v>
      </c>
      <c r="B5322" s="1">
        <v>67</v>
      </c>
      <c r="C5322" s="1" t="str">
        <f t="shared" si="249"/>
        <v>Old</v>
      </c>
      <c r="D5322" s="1" t="s">
        <v>38</v>
      </c>
      <c r="E5322" s="1" t="s">
        <v>17</v>
      </c>
      <c r="F5322" s="1" t="s">
        <v>40</v>
      </c>
      <c r="G5322" s="1" t="s">
        <v>41</v>
      </c>
      <c r="H5322" s="1">
        <v>3</v>
      </c>
      <c r="I5322" s="1" t="s">
        <v>26</v>
      </c>
      <c r="J5322" s="1" t="s">
        <v>21</v>
      </c>
      <c r="K5322" s="6">
        <v>8448.2999999999993</v>
      </c>
      <c r="L5322" s="6">
        <v>844.83</v>
      </c>
      <c r="M5322" s="1">
        <v>10</v>
      </c>
      <c r="N5322" s="8">
        <v>45509</v>
      </c>
      <c r="O5322" s="4" t="str">
        <f t="shared" si="250"/>
        <v>August 2024</v>
      </c>
      <c r="P5322" s="1" t="s">
        <v>28</v>
      </c>
      <c r="Q5322" s="1" t="s">
        <v>43</v>
      </c>
      <c r="R5322" s="6">
        <v>65.88</v>
      </c>
      <c r="S5322" s="6">
        <f t="shared" si="251"/>
        <v>8514.1799999999985</v>
      </c>
    </row>
    <row r="5323" spans="1:19" x14ac:dyDescent="0.35">
      <c r="A5323" s="1">
        <v>9950</v>
      </c>
      <c r="B5323" s="1">
        <v>67</v>
      </c>
      <c r="C5323" s="1" t="str">
        <f t="shared" si="249"/>
        <v>Old</v>
      </c>
      <c r="D5323" s="1" t="s">
        <v>38</v>
      </c>
      <c r="E5323" s="1" t="s">
        <v>17</v>
      </c>
      <c r="F5323" s="1" t="s">
        <v>40</v>
      </c>
      <c r="G5323" s="1" t="s">
        <v>41</v>
      </c>
      <c r="H5323" s="1">
        <v>3</v>
      </c>
      <c r="I5323" s="1" t="s">
        <v>20</v>
      </c>
      <c r="J5323" s="1" t="s">
        <v>27</v>
      </c>
      <c r="K5323" s="6">
        <v>7603.47</v>
      </c>
      <c r="L5323" s="6">
        <v>844.83</v>
      </c>
      <c r="M5323" s="1">
        <v>9</v>
      </c>
      <c r="N5323" s="8">
        <v>45509</v>
      </c>
      <c r="O5323" s="4" t="str">
        <f t="shared" si="250"/>
        <v>August 2024</v>
      </c>
      <c r="P5323" s="1" t="s">
        <v>28</v>
      </c>
      <c r="Q5323" s="1" t="s">
        <v>61</v>
      </c>
      <c r="R5323" s="6">
        <v>78.14</v>
      </c>
      <c r="S5323" s="6">
        <f t="shared" si="251"/>
        <v>7681.6100000000006</v>
      </c>
    </row>
    <row r="5324" spans="1:19" x14ac:dyDescent="0.35">
      <c r="A5324" s="1">
        <v>1554</v>
      </c>
      <c r="B5324" s="1">
        <v>68</v>
      </c>
      <c r="C5324" s="1" t="str">
        <f t="shared" si="249"/>
        <v>Old</v>
      </c>
      <c r="D5324" s="1" t="s">
        <v>16</v>
      </c>
      <c r="E5324" s="1" t="s">
        <v>17</v>
      </c>
      <c r="F5324" s="1" t="s">
        <v>40</v>
      </c>
      <c r="G5324" s="1" t="s">
        <v>41</v>
      </c>
      <c r="H5324" s="1">
        <v>3</v>
      </c>
      <c r="I5324" s="1" t="s">
        <v>26</v>
      </c>
      <c r="J5324" s="1" t="s">
        <v>34</v>
      </c>
      <c r="K5324" s="6">
        <v>7603.47</v>
      </c>
      <c r="L5324" s="6">
        <v>844.83</v>
      </c>
      <c r="M5324" s="1">
        <v>9</v>
      </c>
      <c r="N5324" s="8">
        <v>45509</v>
      </c>
      <c r="O5324" s="4" t="str">
        <f t="shared" si="250"/>
        <v>August 2024</v>
      </c>
      <c r="P5324" s="1" t="s">
        <v>28</v>
      </c>
      <c r="Q5324" s="1" t="s">
        <v>64</v>
      </c>
      <c r="R5324" s="6">
        <v>76.430000000000007</v>
      </c>
      <c r="S5324" s="6">
        <f t="shared" si="251"/>
        <v>7679.9000000000005</v>
      </c>
    </row>
    <row r="5325" spans="1:19" x14ac:dyDescent="0.35">
      <c r="A5325" s="1">
        <v>8278</v>
      </c>
      <c r="B5325" s="1">
        <v>69</v>
      </c>
      <c r="C5325" s="1" t="str">
        <f t="shared" si="249"/>
        <v>Old</v>
      </c>
      <c r="D5325" s="1" t="s">
        <v>16</v>
      </c>
      <c r="E5325" s="1" t="s">
        <v>17</v>
      </c>
      <c r="F5325" s="1" t="s">
        <v>40</v>
      </c>
      <c r="G5325" s="1" t="s">
        <v>41</v>
      </c>
      <c r="H5325" s="1">
        <v>3</v>
      </c>
      <c r="I5325" s="1" t="s">
        <v>26</v>
      </c>
      <c r="J5325" s="1" t="s">
        <v>34</v>
      </c>
      <c r="K5325" s="6">
        <v>3379.32</v>
      </c>
      <c r="L5325" s="6">
        <v>844.83</v>
      </c>
      <c r="M5325" s="1">
        <v>4</v>
      </c>
      <c r="N5325" s="8">
        <v>45509</v>
      </c>
      <c r="O5325" s="4" t="str">
        <f t="shared" si="250"/>
        <v>August 2024</v>
      </c>
      <c r="P5325" s="1" t="s">
        <v>32</v>
      </c>
      <c r="Q5325" s="1"/>
      <c r="R5325" s="6">
        <v>0</v>
      </c>
      <c r="S5325" s="6">
        <f t="shared" si="251"/>
        <v>3379.32</v>
      </c>
    </row>
    <row r="5326" spans="1:19" x14ac:dyDescent="0.35">
      <c r="A5326" s="1">
        <v>14018</v>
      </c>
      <c r="B5326" s="1">
        <v>69</v>
      </c>
      <c r="C5326" s="1" t="str">
        <f t="shared" si="249"/>
        <v>Old</v>
      </c>
      <c r="D5326" s="1" t="s">
        <v>38</v>
      </c>
      <c r="E5326" s="1" t="s">
        <v>33</v>
      </c>
      <c r="F5326" s="1" t="s">
        <v>24</v>
      </c>
      <c r="G5326" s="1" t="s">
        <v>85</v>
      </c>
      <c r="H5326" s="1">
        <v>3</v>
      </c>
      <c r="I5326" s="1" t="s">
        <v>26</v>
      </c>
      <c r="J5326" s="1" t="s">
        <v>93</v>
      </c>
      <c r="K5326" s="6">
        <v>7864.1</v>
      </c>
      <c r="L5326" s="6">
        <v>786.41</v>
      </c>
      <c r="M5326" s="1">
        <v>10</v>
      </c>
      <c r="N5326" s="8">
        <v>45509</v>
      </c>
      <c r="O5326" s="4" t="str">
        <f t="shared" si="250"/>
        <v>August 2024</v>
      </c>
      <c r="P5326" s="1" t="s">
        <v>22</v>
      </c>
      <c r="Q5326" s="1" t="s">
        <v>37</v>
      </c>
      <c r="R5326" s="6">
        <v>64.11</v>
      </c>
      <c r="S5326" s="6">
        <f t="shared" si="251"/>
        <v>7928.21</v>
      </c>
    </row>
    <row r="5327" spans="1:19" x14ac:dyDescent="0.35">
      <c r="A5327" s="1">
        <v>14583</v>
      </c>
      <c r="B5327" s="1">
        <v>70</v>
      </c>
      <c r="C5327" s="1" t="str">
        <f t="shared" si="249"/>
        <v>Old</v>
      </c>
      <c r="D5327" s="1" t="s">
        <v>38</v>
      </c>
      <c r="E5327" s="1" t="s">
        <v>33</v>
      </c>
      <c r="F5327" s="1" t="s">
        <v>18</v>
      </c>
      <c r="G5327" s="1" t="s">
        <v>81</v>
      </c>
      <c r="H5327" s="1">
        <v>2</v>
      </c>
      <c r="I5327" s="1" t="s">
        <v>26</v>
      </c>
      <c r="J5327" s="1" t="s">
        <v>93</v>
      </c>
      <c r="K5327" s="6">
        <v>9117.44</v>
      </c>
      <c r="L5327" s="6">
        <v>1139.68</v>
      </c>
      <c r="M5327" s="1">
        <v>8</v>
      </c>
      <c r="N5327" s="8">
        <v>45509</v>
      </c>
      <c r="O5327" s="4" t="str">
        <f t="shared" si="250"/>
        <v>August 2024</v>
      </c>
      <c r="P5327" s="1" t="s">
        <v>84</v>
      </c>
      <c r="Q5327" s="1"/>
      <c r="R5327" s="6">
        <v>0</v>
      </c>
      <c r="S5327" s="6">
        <f t="shared" si="251"/>
        <v>9117.44</v>
      </c>
    </row>
    <row r="5328" spans="1:19" x14ac:dyDescent="0.35">
      <c r="A5328" s="1">
        <v>15929</v>
      </c>
      <c r="B5328" s="1">
        <v>71</v>
      </c>
      <c r="C5328" s="1" t="str">
        <f t="shared" si="249"/>
        <v>Old</v>
      </c>
      <c r="D5328" s="1" t="s">
        <v>16</v>
      </c>
      <c r="E5328" s="1" t="s">
        <v>17</v>
      </c>
      <c r="F5328" s="1" t="s">
        <v>77</v>
      </c>
      <c r="G5328" s="1" t="s">
        <v>86</v>
      </c>
      <c r="H5328" s="1">
        <v>2</v>
      </c>
      <c r="I5328" s="1" t="s">
        <v>26</v>
      </c>
      <c r="J5328" s="1" t="s">
        <v>93</v>
      </c>
      <c r="K5328" s="6">
        <v>361.18</v>
      </c>
      <c r="L5328" s="6">
        <v>361.18</v>
      </c>
      <c r="M5328" s="1">
        <v>1</v>
      </c>
      <c r="N5328" s="8">
        <v>45509</v>
      </c>
      <c r="O5328" s="4" t="str">
        <f t="shared" si="250"/>
        <v>August 2024</v>
      </c>
      <c r="P5328" s="1" t="s">
        <v>84</v>
      </c>
      <c r="Q5328" s="1" t="s">
        <v>52</v>
      </c>
      <c r="R5328" s="6">
        <v>24.63</v>
      </c>
      <c r="S5328" s="6">
        <f t="shared" si="251"/>
        <v>385.81</v>
      </c>
    </row>
    <row r="5329" spans="1:19" x14ac:dyDescent="0.35">
      <c r="A5329" s="1">
        <v>18146</v>
      </c>
      <c r="B5329" s="1">
        <v>71</v>
      </c>
      <c r="C5329" s="1" t="str">
        <f t="shared" si="249"/>
        <v>Old</v>
      </c>
      <c r="D5329" s="1" t="s">
        <v>16</v>
      </c>
      <c r="E5329" s="1" t="s">
        <v>17</v>
      </c>
      <c r="F5329" s="1" t="s">
        <v>18</v>
      </c>
      <c r="G5329" s="1" t="s">
        <v>81</v>
      </c>
      <c r="H5329" s="1">
        <v>4</v>
      </c>
      <c r="I5329" s="1" t="s">
        <v>26</v>
      </c>
      <c r="J5329" s="1" t="s">
        <v>93</v>
      </c>
      <c r="K5329" s="6">
        <v>5698.4</v>
      </c>
      <c r="L5329" s="6">
        <v>1139.68</v>
      </c>
      <c r="M5329" s="1">
        <v>5</v>
      </c>
      <c r="N5329" s="8">
        <v>45509</v>
      </c>
      <c r="O5329" s="4" t="str">
        <f t="shared" si="250"/>
        <v>August 2024</v>
      </c>
      <c r="P5329" s="1" t="s">
        <v>84</v>
      </c>
      <c r="Q5329" s="1" t="s">
        <v>121</v>
      </c>
      <c r="R5329" s="6">
        <v>146.88</v>
      </c>
      <c r="S5329" s="6">
        <f t="shared" si="251"/>
        <v>5845.28</v>
      </c>
    </row>
    <row r="5330" spans="1:19" x14ac:dyDescent="0.35">
      <c r="A5330" s="1">
        <v>13000</v>
      </c>
      <c r="B5330" s="1">
        <v>72</v>
      </c>
      <c r="C5330" s="1" t="str">
        <f t="shared" si="249"/>
        <v>Old</v>
      </c>
      <c r="D5330" s="1" t="s">
        <v>16</v>
      </c>
      <c r="E5330" s="1" t="s">
        <v>17</v>
      </c>
      <c r="F5330" s="1" t="s">
        <v>40</v>
      </c>
      <c r="G5330" s="1" t="s">
        <v>88</v>
      </c>
      <c r="H5330" s="1">
        <v>3</v>
      </c>
      <c r="I5330" s="1" t="s">
        <v>20</v>
      </c>
      <c r="J5330" s="1" t="s">
        <v>21</v>
      </c>
      <c r="K5330" s="6">
        <v>4595</v>
      </c>
      <c r="L5330" s="6">
        <v>459.5</v>
      </c>
      <c r="M5330" s="1">
        <v>10</v>
      </c>
      <c r="N5330" s="8">
        <v>45509</v>
      </c>
      <c r="O5330" s="4" t="str">
        <f t="shared" si="250"/>
        <v>August 2024</v>
      </c>
      <c r="P5330" s="1" t="s">
        <v>79</v>
      </c>
      <c r="Q5330" s="1" t="s">
        <v>37</v>
      </c>
      <c r="R5330" s="6">
        <v>96.45</v>
      </c>
      <c r="S5330" s="6">
        <f t="shared" si="251"/>
        <v>4691.45</v>
      </c>
    </row>
    <row r="5331" spans="1:19" x14ac:dyDescent="0.35">
      <c r="A5331" s="1">
        <v>17264</v>
      </c>
      <c r="B5331" s="1">
        <v>73</v>
      </c>
      <c r="C5331" s="1" t="str">
        <f t="shared" si="249"/>
        <v>Old</v>
      </c>
      <c r="D5331" s="1" t="s">
        <v>38</v>
      </c>
      <c r="E5331" s="1" t="s">
        <v>17</v>
      </c>
      <c r="F5331" s="1" t="s">
        <v>40</v>
      </c>
      <c r="G5331" s="1" t="s">
        <v>88</v>
      </c>
      <c r="H5331" s="1">
        <v>5</v>
      </c>
      <c r="I5331" s="1" t="s">
        <v>26</v>
      </c>
      <c r="J5331" s="1" t="s">
        <v>93</v>
      </c>
      <c r="K5331" s="6">
        <v>919</v>
      </c>
      <c r="L5331" s="6">
        <v>459.5</v>
      </c>
      <c r="M5331" s="1">
        <v>2</v>
      </c>
      <c r="N5331" s="8">
        <v>45509</v>
      </c>
      <c r="O5331" s="4" t="str">
        <f t="shared" si="250"/>
        <v>August 2024</v>
      </c>
      <c r="P5331" s="1" t="s">
        <v>22</v>
      </c>
      <c r="Q5331" s="1"/>
      <c r="R5331" s="6">
        <v>0</v>
      </c>
      <c r="S5331" s="6">
        <f t="shared" si="251"/>
        <v>919</v>
      </c>
    </row>
    <row r="5332" spans="1:19" x14ac:dyDescent="0.35">
      <c r="A5332" s="1">
        <v>7229</v>
      </c>
      <c r="B5332" s="1">
        <v>80</v>
      </c>
      <c r="C5332" s="1" t="str">
        <f t="shared" si="249"/>
        <v>Old</v>
      </c>
      <c r="D5332" s="1" t="s">
        <v>38</v>
      </c>
      <c r="E5332" s="1" t="s">
        <v>17</v>
      </c>
      <c r="F5332" s="1" t="s">
        <v>24</v>
      </c>
      <c r="G5332" s="1" t="s">
        <v>25</v>
      </c>
      <c r="H5332" s="1">
        <v>3</v>
      </c>
      <c r="I5332" s="1" t="s">
        <v>26</v>
      </c>
      <c r="J5332" s="1" t="s">
        <v>21</v>
      </c>
      <c r="K5332" s="6">
        <v>1976.24</v>
      </c>
      <c r="L5332" s="6">
        <v>247.03</v>
      </c>
      <c r="M5332" s="1">
        <v>8</v>
      </c>
      <c r="N5332" s="8">
        <v>45509</v>
      </c>
      <c r="O5332" s="4" t="str">
        <f t="shared" si="250"/>
        <v>August 2024</v>
      </c>
      <c r="P5332" s="1" t="s">
        <v>22</v>
      </c>
      <c r="Q5332" s="1" t="s">
        <v>37</v>
      </c>
      <c r="R5332" s="6">
        <v>36.979999999999997</v>
      </c>
      <c r="S5332" s="6">
        <f t="shared" si="251"/>
        <v>2013.22</v>
      </c>
    </row>
    <row r="5333" spans="1:19" x14ac:dyDescent="0.35">
      <c r="A5333" s="1">
        <v>15040</v>
      </c>
      <c r="B5333" s="1">
        <v>19</v>
      </c>
      <c r="C5333" s="1" t="str">
        <f t="shared" si="249"/>
        <v>Young</v>
      </c>
      <c r="D5333" s="1" t="s">
        <v>38</v>
      </c>
      <c r="E5333" s="1" t="s">
        <v>17</v>
      </c>
      <c r="F5333" s="1" t="s">
        <v>24</v>
      </c>
      <c r="G5333" s="1" t="s">
        <v>85</v>
      </c>
      <c r="H5333" s="1">
        <v>3</v>
      </c>
      <c r="I5333" s="1" t="s">
        <v>26</v>
      </c>
      <c r="J5333" s="1" t="s">
        <v>21</v>
      </c>
      <c r="K5333" s="6">
        <v>3932.05</v>
      </c>
      <c r="L5333" s="6">
        <v>786.41</v>
      </c>
      <c r="M5333" s="1">
        <v>5</v>
      </c>
      <c r="N5333" s="8">
        <v>45510</v>
      </c>
      <c r="O5333" s="4" t="str">
        <f t="shared" si="250"/>
        <v>August 2024</v>
      </c>
      <c r="P5333" s="1" t="s">
        <v>22</v>
      </c>
      <c r="Q5333" s="1"/>
      <c r="R5333" s="6">
        <v>0</v>
      </c>
      <c r="S5333" s="6">
        <f t="shared" si="251"/>
        <v>3932.05</v>
      </c>
    </row>
    <row r="5334" spans="1:19" x14ac:dyDescent="0.35">
      <c r="A5334" s="1">
        <v>4973</v>
      </c>
      <c r="B5334" s="1">
        <v>20</v>
      </c>
      <c r="C5334" s="1" t="str">
        <f t="shared" si="249"/>
        <v>Young</v>
      </c>
      <c r="D5334" s="1" t="s">
        <v>38</v>
      </c>
      <c r="E5334" s="1" t="s">
        <v>17</v>
      </c>
      <c r="F5334" s="1" t="s">
        <v>18</v>
      </c>
      <c r="G5334" s="1" t="s">
        <v>36</v>
      </c>
      <c r="H5334" s="1">
        <v>5</v>
      </c>
      <c r="I5334" s="1" t="s">
        <v>26</v>
      </c>
      <c r="J5334" s="1" t="s">
        <v>21</v>
      </c>
      <c r="K5334" s="6">
        <v>62.25</v>
      </c>
      <c r="L5334" s="6">
        <v>20.75</v>
      </c>
      <c r="M5334" s="1">
        <v>3</v>
      </c>
      <c r="N5334" s="8">
        <v>45510</v>
      </c>
      <c r="O5334" s="4" t="str">
        <f t="shared" si="250"/>
        <v>August 2024</v>
      </c>
      <c r="P5334" s="1" t="s">
        <v>32</v>
      </c>
      <c r="Q5334" s="1" t="s">
        <v>29</v>
      </c>
      <c r="R5334" s="6">
        <v>35.19</v>
      </c>
      <c r="S5334" s="6">
        <f t="shared" si="251"/>
        <v>97.44</v>
      </c>
    </row>
    <row r="5335" spans="1:19" x14ac:dyDescent="0.35">
      <c r="A5335" s="1">
        <v>6405</v>
      </c>
      <c r="B5335" s="1">
        <v>20</v>
      </c>
      <c r="C5335" s="1" t="str">
        <f t="shared" si="249"/>
        <v>Young</v>
      </c>
      <c r="D5335" s="1" t="s">
        <v>38</v>
      </c>
      <c r="E5335" s="1" t="s">
        <v>33</v>
      </c>
      <c r="F5335" s="1" t="s">
        <v>18</v>
      </c>
      <c r="G5335" s="1" t="s">
        <v>19</v>
      </c>
      <c r="H5335" s="1">
        <v>2</v>
      </c>
      <c r="I5335" s="1" t="s">
        <v>20</v>
      </c>
      <c r="J5335" s="1" t="s">
        <v>27</v>
      </c>
      <c r="K5335" s="6">
        <v>7911.9</v>
      </c>
      <c r="L5335" s="6">
        <v>791.19</v>
      </c>
      <c r="M5335" s="1">
        <v>10</v>
      </c>
      <c r="N5335" s="8">
        <v>45510</v>
      </c>
      <c r="O5335" s="4" t="str">
        <f t="shared" si="250"/>
        <v>August 2024</v>
      </c>
      <c r="P5335" s="1" t="s">
        <v>32</v>
      </c>
      <c r="Q5335" s="1"/>
      <c r="R5335" s="6">
        <v>0</v>
      </c>
      <c r="S5335" s="6">
        <f t="shared" si="251"/>
        <v>7911.9</v>
      </c>
    </row>
    <row r="5336" spans="1:19" x14ac:dyDescent="0.35">
      <c r="A5336" s="1">
        <v>3072</v>
      </c>
      <c r="B5336" s="1">
        <v>22</v>
      </c>
      <c r="C5336" s="1" t="str">
        <f t="shared" si="249"/>
        <v>Young</v>
      </c>
      <c r="D5336" s="1" t="s">
        <v>38</v>
      </c>
      <c r="E5336" s="1" t="s">
        <v>33</v>
      </c>
      <c r="F5336" s="1" t="s">
        <v>18</v>
      </c>
      <c r="G5336" s="1" t="s">
        <v>19</v>
      </c>
      <c r="H5336" s="1">
        <v>2</v>
      </c>
      <c r="I5336" s="1" t="s">
        <v>26</v>
      </c>
      <c r="J5336" s="1" t="s">
        <v>21</v>
      </c>
      <c r="K5336" s="6">
        <v>1582.38</v>
      </c>
      <c r="L5336" s="6">
        <v>791.19</v>
      </c>
      <c r="M5336" s="1">
        <v>2</v>
      </c>
      <c r="N5336" s="8">
        <v>45510</v>
      </c>
      <c r="O5336" s="4" t="str">
        <f t="shared" si="250"/>
        <v>August 2024</v>
      </c>
      <c r="P5336" s="1" t="s">
        <v>32</v>
      </c>
      <c r="Q5336" s="1"/>
      <c r="R5336" s="6">
        <v>0</v>
      </c>
      <c r="S5336" s="6">
        <f t="shared" si="251"/>
        <v>1582.38</v>
      </c>
    </row>
    <row r="5337" spans="1:19" x14ac:dyDescent="0.35">
      <c r="A5337" s="1">
        <v>16571</v>
      </c>
      <c r="B5337" s="1">
        <v>22</v>
      </c>
      <c r="C5337" s="1" t="str">
        <f t="shared" si="249"/>
        <v>Young</v>
      </c>
      <c r="D5337" s="1" t="s">
        <v>16</v>
      </c>
      <c r="E5337" s="1" t="s">
        <v>17</v>
      </c>
      <c r="F5337" s="1" t="s">
        <v>18</v>
      </c>
      <c r="G5337" s="1" t="s">
        <v>81</v>
      </c>
      <c r="H5337" s="1">
        <v>1</v>
      </c>
      <c r="I5337" s="1" t="s">
        <v>26</v>
      </c>
      <c r="J5337" s="1" t="s">
        <v>21</v>
      </c>
      <c r="K5337" s="6">
        <v>7977.76</v>
      </c>
      <c r="L5337" s="6">
        <v>1139.68</v>
      </c>
      <c r="M5337" s="1">
        <v>7</v>
      </c>
      <c r="N5337" s="8">
        <v>45510</v>
      </c>
      <c r="O5337" s="4" t="str">
        <f t="shared" si="250"/>
        <v>August 2024</v>
      </c>
      <c r="P5337" s="1" t="s">
        <v>84</v>
      </c>
      <c r="Q5337" s="1" t="s">
        <v>116</v>
      </c>
      <c r="R5337" s="6">
        <v>97.26</v>
      </c>
      <c r="S5337" s="6">
        <f t="shared" si="251"/>
        <v>8075.02</v>
      </c>
    </row>
    <row r="5338" spans="1:19" x14ac:dyDescent="0.35">
      <c r="A5338" s="1">
        <v>17133</v>
      </c>
      <c r="B5338" s="1">
        <v>23</v>
      </c>
      <c r="C5338" s="1" t="str">
        <f t="shared" si="249"/>
        <v>Young</v>
      </c>
      <c r="D5338" s="1" t="s">
        <v>16</v>
      </c>
      <c r="E5338" s="1" t="s">
        <v>17</v>
      </c>
      <c r="F5338" s="1" t="s">
        <v>40</v>
      </c>
      <c r="G5338" s="1" t="s">
        <v>88</v>
      </c>
      <c r="H5338" s="1">
        <v>1</v>
      </c>
      <c r="I5338" s="1" t="s">
        <v>26</v>
      </c>
      <c r="J5338" s="1" t="s">
        <v>83</v>
      </c>
      <c r="K5338" s="6">
        <v>1838</v>
      </c>
      <c r="L5338" s="6">
        <v>459.5</v>
      </c>
      <c r="M5338" s="1">
        <v>4</v>
      </c>
      <c r="N5338" s="8">
        <v>45510</v>
      </c>
      <c r="O5338" s="4" t="str">
        <f t="shared" si="250"/>
        <v>August 2024</v>
      </c>
      <c r="P5338" s="1" t="s">
        <v>84</v>
      </c>
      <c r="Q5338" s="1" t="s">
        <v>119</v>
      </c>
      <c r="R5338" s="6">
        <v>70.8</v>
      </c>
      <c r="S5338" s="6">
        <f t="shared" si="251"/>
        <v>1908.8</v>
      </c>
    </row>
    <row r="5339" spans="1:19" x14ac:dyDescent="0.35">
      <c r="A5339" s="1">
        <v>8538</v>
      </c>
      <c r="B5339" s="1">
        <v>24</v>
      </c>
      <c r="C5339" s="1" t="str">
        <f t="shared" si="249"/>
        <v>Young</v>
      </c>
      <c r="D5339" s="1" t="s">
        <v>38</v>
      </c>
      <c r="E5339" s="1" t="s">
        <v>33</v>
      </c>
      <c r="F5339" s="1" t="s">
        <v>24</v>
      </c>
      <c r="G5339" s="1" t="s">
        <v>25</v>
      </c>
      <c r="H5339" s="1">
        <v>3</v>
      </c>
      <c r="I5339" s="1" t="s">
        <v>26</v>
      </c>
      <c r="J5339" s="1" t="s">
        <v>21</v>
      </c>
      <c r="K5339" s="6">
        <v>2470.3000000000002</v>
      </c>
      <c r="L5339" s="6">
        <v>247.03</v>
      </c>
      <c r="M5339" s="1">
        <v>10</v>
      </c>
      <c r="N5339" s="8">
        <v>45510</v>
      </c>
      <c r="O5339" s="4" t="str">
        <f t="shared" si="250"/>
        <v>August 2024</v>
      </c>
      <c r="P5339" s="1" t="s">
        <v>22</v>
      </c>
      <c r="Q5339" s="1" t="s">
        <v>43</v>
      </c>
      <c r="R5339" s="6">
        <v>57.17</v>
      </c>
      <c r="S5339" s="6">
        <f t="shared" si="251"/>
        <v>2527.4700000000003</v>
      </c>
    </row>
    <row r="5340" spans="1:19" x14ac:dyDescent="0.35">
      <c r="A5340" s="1">
        <v>13630</v>
      </c>
      <c r="B5340" s="1">
        <v>24</v>
      </c>
      <c r="C5340" s="1" t="str">
        <f t="shared" si="249"/>
        <v>Young</v>
      </c>
      <c r="D5340" s="1" t="s">
        <v>16</v>
      </c>
      <c r="E5340" s="1" t="s">
        <v>17</v>
      </c>
      <c r="F5340" s="1" t="s">
        <v>40</v>
      </c>
      <c r="G5340" s="1" t="s">
        <v>88</v>
      </c>
      <c r="H5340" s="1">
        <v>4</v>
      </c>
      <c r="I5340" s="1" t="s">
        <v>26</v>
      </c>
      <c r="J5340" s="1" t="s">
        <v>83</v>
      </c>
      <c r="K5340" s="6">
        <v>2757</v>
      </c>
      <c r="L5340" s="6">
        <v>459.5</v>
      </c>
      <c r="M5340" s="1">
        <v>6</v>
      </c>
      <c r="N5340" s="8">
        <v>45510</v>
      </c>
      <c r="O5340" s="4" t="str">
        <f t="shared" si="250"/>
        <v>August 2024</v>
      </c>
      <c r="P5340" s="1" t="s">
        <v>22</v>
      </c>
      <c r="Q5340" s="1" t="s">
        <v>29</v>
      </c>
      <c r="R5340" s="6">
        <v>52.8</v>
      </c>
      <c r="S5340" s="6">
        <f t="shared" si="251"/>
        <v>2809.8</v>
      </c>
    </row>
    <row r="5341" spans="1:19" x14ac:dyDescent="0.35">
      <c r="A5341" s="1">
        <v>15755</v>
      </c>
      <c r="B5341" s="1">
        <v>24</v>
      </c>
      <c r="C5341" s="1" t="str">
        <f t="shared" si="249"/>
        <v>Young</v>
      </c>
      <c r="D5341" s="1" t="s">
        <v>38</v>
      </c>
      <c r="E5341" s="1" t="s">
        <v>17</v>
      </c>
      <c r="F5341" s="1" t="s">
        <v>77</v>
      </c>
      <c r="G5341" s="1" t="s">
        <v>86</v>
      </c>
      <c r="H5341" s="1">
        <v>2</v>
      </c>
      <c r="I5341" s="1" t="s">
        <v>26</v>
      </c>
      <c r="J5341" s="1" t="s">
        <v>83</v>
      </c>
      <c r="K5341" s="6">
        <v>2528.2600000000002</v>
      </c>
      <c r="L5341" s="6">
        <v>361.18</v>
      </c>
      <c r="M5341" s="1">
        <v>7</v>
      </c>
      <c r="N5341" s="8">
        <v>45510</v>
      </c>
      <c r="O5341" s="4" t="str">
        <f t="shared" si="250"/>
        <v>August 2024</v>
      </c>
      <c r="P5341" s="1" t="s">
        <v>79</v>
      </c>
      <c r="Q5341" s="1" t="s">
        <v>37</v>
      </c>
      <c r="R5341" s="6">
        <v>71.47</v>
      </c>
      <c r="S5341" s="6">
        <f t="shared" si="251"/>
        <v>2599.73</v>
      </c>
    </row>
    <row r="5342" spans="1:19" x14ac:dyDescent="0.35">
      <c r="A5342" s="1">
        <v>3425</v>
      </c>
      <c r="B5342" s="1">
        <v>25</v>
      </c>
      <c r="C5342" s="1" t="str">
        <f t="shared" si="249"/>
        <v>Young</v>
      </c>
      <c r="D5342" s="1" t="s">
        <v>38</v>
      </c>
      <c r="E5342" s="1" t="s">
        <v>17</v>
      </c>
      <c r="F5342" s="1" t="s">
        <v>24</v>
      </c>
      <c r="G5342" s="1" t="s">
        <v>25</v>
      </c>
      <c r="H5342" s="1">
        <v>3</v>
      </c>
      <c r="I5342" s="1" t="s">
        <v>20</v>
      </c>
      <c r="J5342" s="1" t="s">
        <v>34</v>
      </c>
      <c r="K5342" s="6">
        <v>1729.21</v>
      </c>
      <c r="L5342" s="6">
        <v>247.03</v>
      </c>
      <c r="M5342" s="1">
        <v>7</v>
      </c>
      <c r="N5342" s="8">
        <v>45510</v>
      </c>
      <c r="O5342" s="4" t="str">
        <f t="shared" si="250"/>
        <v>August 2024</v>
      </c>
      <c r="P5342" s="1" t="s">
        <v>22</v>
      </c>
      <c r="Q5342" s="1" t="s">
        <v>59</v>
      </c>
      <c r="R5342" s="6">
        <v>93.44</v>
      </c>
      <c r="S5342" s="6">
        <f t="shared" si="251"/>
        <v>1822.65</v>
      </c>
    </row>
    <row r="5343" spans="1:19" x14ac:dyDescent="0.35">
      <c r="A5343" s="1">
        <v>8756</v>
      </c>
      <c r="B5343" s="1">
        <v>25</v>
      </c>
      <c r="C5343" s="1" t="str">
        <f t="shared" si="249"/>
        <v>Young</v>
      </c>
      <c r="D5343" s="1" t="s">
        <v>16</v>
      </c>
      <c r="E5343" s="1" t="s">
        <v>17</v>
      </c>
      <c r="F5343" s="1" t="s">
        <v>40</v>
      </c>
      <c r="G5343" s="1" t="s">
        <v>41</v>
      </c>
      <c r="H5343" s="1">
        <v>3</v>
      </c>
      <c r="I5343" s="1" t="s">
        <v>26</v>
      </c>
      <c r="J5343" s="1" t="s">
        <v>27</v>
      </c>
      <c r="K5343" s="6">
        <v>2534.4899999999998</v>
      </c>
      <c r="L5343" s="6">
        <v>844.83</v>
      </c>
      <c r="M5343" s="1">
        <v>3</v>
      </c>
      <c r="N5343" s="8">
        <v>45510</v>
      </c>
      <c r="O5343" s="4" t="str">
        <f t="shared" si="250"/>
        <v>August 2024</v>
      </c>
      <c r="P5343" s="1" t="s">
        <v>22</v>
      </c>
      <c r="Q5343" s="1" t="s">
        <v>37</v>
      </c>
      <c r="R5343" s="6">
        <v>49.16</v>
      </c>
      <c r="S5343" s="6">
        <f t="shared" si="251"/>
        <v>2583.6499999999996</v>
      </c>
    </row>
    <row r="5344" spans="1:19" x14ac:dyDescent="0.35">
      <c r="A5344" s="1">
        <v>12616</v>
      </c>
      <c r="B5344" s="1">
        <v>25</v>
      </c>
      <c r="C5344" s="1" t="str">
        <f t="shared" si="249"/>
        <v>Young</v>
      </c>
      <c r="D5344" s="1" t="s">
        <v>16</v>
      </c>
      <c r="E5344" s="1" t="s">
        <v>33</v>
      </c>
      <c r="F5344" s="1" t="s">
        <v>30</v>
      </c>
      <c r="G5344" s="1" t="s">
        <v>78</v>
      </c>
      <c r="H5344" s="1">
        <v>3</v>
      </c>
      <c r="I5344" s="1" t="s">
        <v>26</v>
      </c>
      <c r="J5344" s="1" t="s">
        <v>21</v>
      </c>
      <c r="K5344" s="6">
        <v>2022.96</v>
      </c>
      <c r="L5344" s="6">
        <v>674.32</v>
      </c>
      <c r="M5344" s="1">
        <v>3</v>
      </c>
      <c r="N5344" s="8">
        <v>45510</v>
      </c>
      <c r="O5344" s="4" t="str">
        <f t="shared" si="250"/>
        <v>August 2024</v>
      </c>
      <c r="P5344" s="1" t="s">
        <v>22</v>
      </c>
      <c r="Q5344" s="1" t="s">
        <v>29</v>
      </c>
      <c r="R5344" s="6">
        <v>57.06</v>
      </c>
      <c r="S5344" s="6">
        <f t="shared" si="251"/>
        <v>2080.02</v>
      </c>
    </row>
    <row r="5345" spans="1:19" x14ac:dyDescent="0.35">
      <c r="A5345" s="1">
        <v>18266</v>
      </c>
      <c r="B5345" s="1">
        <v>26</v>
      </c>
      <c r="C5345" s="1" t="str">
        <f t="shared" si="249"/>
        <v>Young</v>
      </c>
      <c r="D5345" s="1" t="s">
        <v>38</v>
      </c>
      <c r="E5345" s="1" t="s">
        <v>17</v>
      </c>
      <c r="F5345" s="1" t="s">
        <v>24</v>
      </c>
      <c r="G5345" s="1" t="s">
        <v>85</v>
      </c>
      <c r="H5345" s="1">
        <v>2</v>
      </c>
      <c r="I5345" s="1" t="s">
        <v>26</v>
      </c>
      <c r="J5345" s="1" t="s">
        <v>83</v>
      </c>
      <c r="K5345" s="6">
        <v>2359.23</v>
      </c>
      <c r="L5345" s="6">
        <v>786.41</v>
      </c>
      <c r="M5345" s="1">
        <v>3</v>
      </c>
      <c r="N5345" s="8">
        <v>45510</v>
      </c>
      <c r="O5345" s="4" t="str">
        <f t="shared" si="250"/>
        <v>August 2024</v>
      </c>
      <c r="P5345" s="1" t="s">
        <v>22</v>
      </c>
      <c r="Q5345" s="1" t="s">
        <v>29</v>
      </c>
      <c r="R5345" s="6">
        <v>33.53</v>
      </c>
      <c r="S5345" s="6">
        <f t="shared" si="251"/>
        <v>2392.7600000000002</v>
      </c>
    </row>
    <row r="5346" spans="1:19" x14ac:dyDescent="0.35">
      <c r="A5346" s="1">
        <v>4004</v>
      </c>
      <c r="B5346" s="1">
        <v>27</v>
      </c>
      <c r="C5346" s="1" t="str">
        <f t="shared" si="249"/>
        <v>Young</v>
      </c>
      <c r="D5346" s="1" t="s">
        <v>16</v>
      </c>
      <c r="E5346" s="1" t="s">
        <v>33</v>
      </c>
      <c r="F5346" s="1" t="s">
        <v>18</v>
      </c>
      <c r="G5346" s="1" t="s">
        <v>19</v>
      </c>
      <c r="H5346" s="1">
        <v>2</v>
      </c>
      <c r="I5346" s="1" t="s">
        <v>26</v>
      </c>
      <c r="J5346" s="1" t="s">
        <v>34</v>
      </c>
      <c r="K5346" s="6">
        <v>3955.95</v>
      </c>
      <c r="L5346" s="6">
        <v>791.19</v>
      </c>
      <c r="M5346" s="1">
        <v>5</v>
      </c>
      <c r="N5346" s="8">
        <v>45510</v>
      </c>
      <c r="O5346" s="4" t="str">
        <f t="shared" si="250"/>
        <v>August 2024</v>
      </c>
      <c r="P5346" s="1" t="s">
        <v>22</v>
      </c>
      <c r="Q5346" s="1" t="s">
        <v>37</v>
      </c>
      <c r="R5346" s="6">
        <v>21.43</v>
      </c>
      <c r="S5346" s="6">
        <f t="shared" si="251"/>
        <v>3977.3799999999997</v>
      </c>
    </row>
    <row r="5347" spans="1:19" x14ac:dyDescent="0.35">
      <c r="A5347" s="1">
        <v>17384</v>
      </c>
      <c r="B5347" s="1">
        <v>27</v>
      </c>
      <c r="C5347" s="1" t="str">
        <f t="shared" si="249"/>
        <v>Young</v>
      </c>
      <c r="D5347" s="1" t="s">
        <v>38</v>
      </c>
      <c r="E5347" s="1" t="s">
        <v>17</v>
      </c>
      <c r="F5347" s="1" t="s">
        <v>40</v>
      </c>
      <c r="G5347" s="1" t="s">
        <v>88</v>
      </c>
      <c r="H5347" s="1">
        <v>3</v>
      </c>
      <c r="I5347" s="1" t="s">
        <v>20</v>
      </c>
      <c r="J5347" s="1" t="s">
        <v>21</v>
      </c>
      <c r="K5347" s="6">
        <v>2757</v>
      </c>
      <c r="L5347" s="6">
        <v>459.5</v>
      </c>
      <c r="M5347" s="1">
        <v>6</v>
      </c>
      <c r="N5347" s="8">
        <v>45510</v>
      </c>
      <c r="O5347" s="4" t="str">
        <f t="shared" si="250"/>
        <v>August 2024</v>
      </c>
      <c r="P5347" s="1" t="s">
        <v>79</v>
      </c>
      <c r="Q5347" s="1" t="s">
        <v>29</v>
      </c>
      <c r="R5347" s="6">
        <v>50.01</v>
      </c>
      <c r="S5347" s="6">
        <f t="shared" si="251"/>
        <v>2807.01</v>
      </c>
    </row>
    <row r="5348" spans="1:19" x14ac:dyDescent="0.35">
      <c r="A5348" s="1">
        <v>9051</v>
      </c>
      <c r="B5348" s="1">
        <v>30</v>
      </c>
      <c r="C5348" s="1" t="str">
        <f t="shared" si="249"/>
        <v>Young</v>
      </c>
      <c r="D5348" s="1" t="s">
        <v>38</v>
      </c>
      <c r="E5348" s="1" t="s">
        <v>17</v>
      </c>
      <c r="F5348" s="1" t="s">
        <v>30</v>
      </c>
      <c r="G5348" s="1" t="s">
        <v>31</v>
      </c>
      <c r="H5348" s="1">
        <v>3</v>
      </c>
      <c r="I5348" s="1" t="s">
        <v>20</v>
      </c>
      <c r="J5348" s="1" t="s">
        <v>27</v>
      </c>
      <c r="K5348" s="6">
        <v>1391.88</v>
      </c>
      <c r="L5348" s="6">
        <v>463.96</v>
      </c>
      <c r="M5348" s="1">
        <v>3</v>
      </c>
      <c r="N5348" s="8">
        <v>45510</v>
      </c>
      <c r="O5348" s="4" t="str">
        <f t="shared" si="250"/>
        <v>August 2024</v>
      </c>
      <c r="P5348" s="1" t="s">
        <v>32</v>
      </c>
      <c r="Q5348" s="1" t="s">
        <v>56</v>
      </c>
      <c r="R5348" s="6">
        <v>89.49</v>
      </c>
      <c r="S5348" s="6">
        <f t="shared" si="251"/>
        <v>1481.3700000000001</v>
      </c>
    </row>
    <row r="5349" spans="1:19" x14ac:dyDescent="0.35">
      <c r="A5349" s="1">
        <v>11379</v>
      </c>
      <c r="B5349" s="1">
        <v>30</v>
      </c>
      <c r="C5349" s="1" t="str">
        <f t="shared" si="249"/>
        <v>Young</v>
      </c>
      <c r="D5349" s="1" t="s">
        <v>16</v>
      </c>
      <c r="E5349" s="1" t="s">
        <v>33</v>
      </c>
      <c r="F5349" s="1" t="s">
        <v>30</v>
      </c>
      <c r="G5349" s="1" t="s">
        <v>78</v>
      </c>
      <c r="H5349" s="1">
        <v>2</v>
      </c>
      <c r="I5349" s="1" t="s">
        <v>26</v>
      </c>
      <c r="J5349" s="1" t="s">
        <v>83</v>
      </c>
      <c r="K5349" s="6">
        <v>2022.96</v>
      </c>
      <c r="L5349" s="6">
        <v>674.32</v>
      </c>
      <c r="M5349" s="1">
        <v>3</v>
      </c>
      <c r="N5349" s="8">
        <v>45510</v>
      </c>
      <c r="O5349" s="4" t="str">
        <f t="shared" si="250"/>
        <v>August 2024</v>
      </c>
      <c r="P5349" s="1" t="s">
        <v>79</v>
      </c>
      <c r="Q5349" s="1" t="s">
        <v>52</v>
      </c>
      <c r="R5349" s="6">
        <v>20.329999999999998</v>
      </c>
      <c r="S5349" s="6">
        <f t="shared" si="251"/>
        <v>2043.29</v>
      </c>
    </row>
    <row r="5350" spans="1:19" x14ac:dyDescent="0.35">
      <c r="A5350" s="1">
        <v>11883</v>
      </c>
      <c r="B5350" s="1">
        <v>31</v>
      </c>
      <c r="C5350" s="1" t="str">
        <f t="shared" si="249"/>
        <v>Young</v>
      </c>
      <c r="D5350" s="1" t="s">
        <v>38</v>
      </c>
      <c r="E5350" s="1" t="s">
        <v>33</v>
      </c>
      <c r="F5350" s="1" t="s">
        <v>30</v>
      </c>
      <c r="G5350" s="1" t="s">
        <v>78</v>
      </c>
      <c r="H5350" s="1">
        <v>2</v>
      </c>
      <c r="I5350" s="1" t="s">
        <v>20</v>
      </c>
      <c r="J5350" s="1" t="s">
        <v>21</v>
      </c>
      <c r="K5350" s="6">
        <v>2022.96</v>
      </c>
      <c r="L5350" s="6">
        <v>674.32</v>
      </c>
      <c r="M5350" s="1">
        <v>3</v>
      </c>
      <c r="N5350" s="8">
        <v>45510</v>
      </c>
      <c r="O5350" s="4" t="str">
        <f t="shared" si="250"/>
        <v>August 2024</v>
      </c>
      <c r="P5350" s="1" t="s">
        <v>22</v>
      </c>
      <c r="Q5350" s="1" t="s">
        <v>87</v>
      </c>
      <c r="R5350" s="6">
        <v>128.47999999999999</v>
      </c>
      <c r="S5350" s="6">
        <f t="shared" si="251"/>
        <v>2151.44</v>
      </c>
    </row>
    <row r="5351" spans="1:19" x14ac:dyDescent="0.35">
      <c r="A5351" s="1">
        <v>11513</v>
      </c>
      <c r="B5351" s="1">
        <v>32</v>
      </c>
      <c r="C5351" s="1" t="str">
        <f t="shared" si="249"/>
        <v>Young</v>
      </c>
      <c r="D5351" s="1" t="s">
        <v>16</v>
      </c>
      <c r="E5351" s="1" t="s">
        <v>33</v>
      </c>
      <c r="F5351" s="1" t="s">
        <v>77</v>
      </c>
      <c r="G5351" s="1" t="s">
        <v>86</v>
      </c>
      <c r="H5351" s="1">
        <v>5</v>
      </c>
      <c r="I5351" s="1" t="s">
        <v>26</v>
      </c>
      <c r="J5351" s="1" t="s">
        <v>21</v>
      </c>
      <c r="K5351" s="6">
        <v>1444.72</v>
      </c>
      <c r="L5351" s="6">
        <v>361.18</v>
      </c>
      <c r="M5351" s="1">
        <v>4</v>
      </c>
      <c r="N5351" s="8">
        <v>45510</v>
      </c>
      <c r="O5351" s="4" t="str">
        <f t="shared" si="250"/>
        <v>August 2024</v>
      </c>
      <c r="P5351" s="1" t="s">
        <v>84</v>
      </c>
      <c r="Q5351" s="1" t="s">
        <v>92</v>
      </c>
      <c r="R5351" s="6">
        <v>83.08</v>
      </c>
      <c r="S5351" s="6">
        <f t="shared" si="251"/>
        <v>1527.8</v>
      </c>
    </row>
    <row r="5352" spans="1:19" x14ac:dyDescent="0.35">
      <c r="A5352" s="1">
        <v>13917</v>
      </c>
      <c r="B5352" s="1">
        <v>32</v>
      </c>
      <c r="C5352" s="1" t="str">
        <f t="shared" si="249"/>
        <v>Young</v>
      </c>
      <c r="D5352" s="1" t="s">
        <v>16</v>
      </c>
      <c r="E5352" s="1" t="s">
        <v>17</v>
      </c>
      <c r="F5352" s="1" t="s">
        <v>40</v>
      </c>
      <c r="G5352" s="1" t="s">
        <v>88</v>
      </c>
      <c r="H5352" s="1">
        <v>5</v>
      </c>
      <c r="I5352" s="1" t="s">
        <v>26</v>
      </c>
      <c r="J5352" s="1" t="s">
        <v>83</v>
      </c>
      <c r="K5352" s="6">
        <v>919</v>
      </c>
      <c r="L5352" s="6">
        <v>459.5</v>
      </c>
      <c r="M5352" s="1">
        <v>2</v>
      </c>
      <c r="N5352" s="8">
        <v>45510</v>
      </c>
      <c r="O5352" s="4" t="str">
        <f t="shared" si="250"/>
        <v>August 2024</v>
      </c>
      <c r="P5352" s="1" t="s">
        <v>79</v>
      </c>
      <c r="Q5352" s="1" t="s">
        <v>92</v>
      </c>
      <c r="R5352" s="6">
        <v>118.42</v>
      </c>
      <c r="S5352" s="6">
        <f t="shared" si="251"/>
        <v>1037.42</v>
      </c>
    </row>
    <row r="5353" spans="1:19" x14ac:dyDescent="0.35">
      <c r="A5353" s="1">
        <v>17109</v>
      </c>
      <c r="B5353" s="1">
        <v>33</v>
      </c>
      <c r="C5353" s="1" t="str">
        <f t="shared" si="249"/>
        <v>Young</v>
      </c>
      <c r="D5353" s="1" t="s">
        <v>16</v>
      </c>
      <c r="E5353" s="1" t="s">
        <v>17</v>
      </c>
      <c r="F5353" s="1" t="s">
        <v>24</v>
      </c>
      <c r="G5353" s="1" t="s">
        <v>85</v>
      </c>
      <c r="H5353" s="1">
        <v>2</v>
      </c>
      <c r="I5353" s="1" t="s">
        <v>26</v>
      </c>
      <c r="J5353" s="1" t="s">
        <v>83</v>
      </c>
      <c r="K5353" s="6">
        <v>7077.69</v>
      </c>
      <c r="L5353" s="6">
        <v>786.41</v>
      </c>
      <c r="M5353" s="1">
        <v>9</v>
      </c>
      <c r="N5353" s="8">
        <v>45510</v>
      </c>
      <c r="O5353" s="4" t="str">
        <f t="shared" si="250"/>
        <v>August 2024</v>
      </c>
      <c r="P5353" s="1" t="s">
        <v>22</v>
      </c>
      <c r="Q5353" s="1" t="s">
        <v>95</v>
      </c>
      <c r="R5353" s="6">
        <v>145.99</v>
      </c>
      <c r="S5353" s="6">
        <f t="shared" si="251"/>
        <v>7223.6799999999994</v>
      </c>
    </row>
    <row r="5354" spans="1:19" x14ac:dyDescent="0.35">
      <c r="A5354" s="1">
        <v>18893</v>
      </c>
      <c r="B5354" s="1">
        <v>33</v>
      </c>
      <c r="C5354" s="1" t="str">
        <f t="shared" si="249"/>
        <v>Young</v>
      </c>
      <c r="D5354" s="1" t="s">
        <v>38</v>
      </c>
      <c r="E5354" s="1" t="s">
        <v>17</v>
      </c>
      <c r="F5354" s="1" t="s">
        <v>30</v>
      </c>
      <c r="G5354" s="1" t="s">
        <v>78</v>
      </c>
      <c r="H5354" s="1">
        <v>1</v>
      </c>
      <c r="I5354" s="1" t="s">
        <v>26</v>
      </c>
      <c r="J5354" s="1" t="s">
        <v>83</v>
      </c>
      <c r="K5354" s="6">
        <v>6068.88</v>
      </c>
      <c r="L5354" s="6">
        <v>674.32</v>
      </c>
      <c r="M5354" s="1">
        <v>9</v>
      </c>
      <c r="N5354" s="8">
        <v>45510</v>
      </c>
      <c r="O5354" s="4" t="str">
        <f t="shared" si="250"/>
        <v>August 2024</v>
      </c>
      <c r="P5354" s="1" t="s">
        <v>84</v>
      </c>
      <c r="Q5354" s="1" t="s">
        <v>91</v>
      </c>
      <c r="R5354" s="6">
        <v>89.42</v>
      </c>
      <c r="S5354" s="6">
        <f t="shared" si="251"/>
        <v>6158.3</v>
      </c>
    </row>
    <row r="5355" spans="1:19" x14ac:dyDescent="0.35">
      <c r="A5355" s="1">
        <v>1589</v>
      </c>
      <c r="B5355" s="1">
        <v>34</v>
      </c>
      <c r="C5355" s="1" t="str">
        <f t="shared" si="249"/>
        <v>Young</v>
      </c>
      <c r="D5355" s="1" t="s">
        <v>38</v>
      </c>
      <c r="E5355" s="1" t="s">
        <v>17</v>
      </c>
      <c r="F5355" s="1" t="s">
        <v>18</v>
      </c>
      <c r="G5355" s="1" t="s">
        <v>36</v>
      </c>
      <c r="H5355" s="1">
        <v>5</v>
      </c>
      <c r="I5355" s="1" t="s">
        <v>26</v>
      </c>
      <c r="J5355" s="1" t="s">
        <v>21</v>
      </c>
      <c r="K5355" s="6">
        <v>41.5</v>
      </c>
      <c r="L5355" s="6">
        <v>20.75</v>
      </c>
      <c r="M5355" s="1">
        <v>2</v>
      </c>
      <c r="N5355" s="8">
        <v>45510</v>
      </c>
      <c r="O5355" s="4" t="str">
        <f t="shared" si="250"/>
        <v>August 2024</v>
      </c>
      <c r="P5355" s="1" t="s">
        <v>22</v>
      </c>
      <c r="Q5355" s="1" t="s">
        <v>39</v>
      </c>
      <c r="R5355" s="6">
        <v>56.16</v>
      </c>
      <c r="S5355" s="6">
        <f t="shared" si="251"/>
        <v>97.66</v>
      </c>
    </row>
    <row r="5356" spans="1:19" x14ac:dyDescent="0.35">
      <c r="A5356" s="1">
        <v>9083</v>
      </c>
      <c r="B5356" s="1">
        <v>34</v>
      </c>
      <c r="C5356" s="1" t="str">
        <f t="shared" si="249"/>
        <v>Young</v>
      </c>
      <c r="D5356" s="1" t="s">
        <v>16</v>
      </c>
      <c r="E5356" s="1" t="s">
        <v>17</v>
      </c>
      <c r="F5356" s="1" t="s">
        <v>30</v>
      </c>
      <c r="G5356" s="1" t="s">
        <v>31</v>
      </c>
      <c r="H5356" s="1">
        <v>3</v>
      </c>
      <c r="I5356" s="1" t="s">
        <v>20</v>
      </c>
      <c r="J5356" s="1" t="s">
        <v>27</v>
      </c>
      <c r="K5356" s="6">
        <v>3247.72</v>
      </c>
      <c r="L5356" s="6">
        <v>463.96</v>
      </c>
      <c r="M5356" s="1">
        <v>7</v>
      </c>
      <c r="N5356" s="8">
        <v>45510</v>
      </c>
      <c r="O5356" s="4" t="str">
        <f t="shared" si="250"/>
        <v>August 2024</v>
      </c>
      <c r="P5356" s="1" t="s">
        <v>32</v>
      </c>
      <c r="Q5356" s="1" t="s">
        <v>52</v>
      </c>
      <c r="R5356" s="6">
        <v>38.32</v>
      </c>
      <c r="S5356" s="6">
        <f t="shared" si="251"/>
        <v>3286.04</v>
      </c>
    </row>
    <row r="5357" spans="1:19" x14ac:dyDescent="0.35">
      <c r="A5357" s="1">
        <v>14640</v>
      </c>
      <c r="B5357" s="1">
        <v>36</v>
      </c>
      <c r="C5357" s="1" t="str">
        <f t="shared" si="249"/>
        <v>Middle-Aged</v>
      </c>
      <c r="D5357" s="1" t="s">
        <v>16</v>
      </c>
      <c r="E5357" s="1" t="s">
        <v>17</v>
      </c>
      <c r="F5357" s="1" t="s">
        <v>77</v>
      </c>
      <c r="G5357" s="1" t="s">
        <v>86</v>
      </c>
      <c r="H5357" s="1">
        <v>5</v>
      </c>
      <c r="I5357" s="1" t="s">
        <v>26</v>
      </c>
      <c r="J5357" s="1" t="s">
        <v>21</v>
      </c>
      <c r="K5357" s="6">
        <v>3250.62</v>
      </c>
      <c r="L5357" s="6">
        <v>361.18</v>
      </c>
      <c r="M5357" s="1">
        <v>9</v>
      </c>
      <c r="N5357" s="8">
        <v>45510</v>
      </c>
      <c r="O5357" s="4" t="str">
        <f t="shared" si="250"/>
        <v>August 2024</v>
      </c>
      <c r="P5357" s="1" t="s">
        <v>22</v>
      </c>
      <c r="Q5357" s="1" t="s">
        <v>52</v>
      </c>
      <c r="R5357" s="6">
        <v>40.840000000000003</v>
      </c>
      <c r="S5357" s="6">
        <f t="shared" si="251"/>
        <v>3291.46</v>
      </c>
    </row>
    <row r="5358" spans="1:19" x14ac:dyDescent="0.35">
      <c r="A5358" s="1">
        <v>2425</v>
      </c>
      <c r="B5358" s="1">
        <v>37</v>
      </c>
      <c r="C5358" s="1" t="str">
        <f t="shared" si="249"/>
        <v>Middle-Aged</v>
      </c>
      <c r="D5358" s="1" t="s">
        <v>16</v>
      </c>
      <c r="E5358" s="1" t="s">
        <v>17</v>
      </c>
      <c r="F5358" s="1" t="s">
        <v>40</v>
      </c>
      <c r="G5358" s="1" t="s">
        <v>41</v>
      </c>
      <c r="H5358" s="1">
        <v>3</v>
      </c>
      <c r="I5358" s="1" t="s">
        <v>26</v>
      </c>
      <c r="J5358" s="1" t="s">
        <v>42</v>
      </c>
      <c r="K5358" s="6">
        <v>844.83</v>
      </c>
      <c r="L5358" s="6">
        <v>844.83</v>
      </c>
      <c r="M5358" s="1">
        <v>1</v>
      </c>
      <c r="N5358" s="8">
        <v>45510</v>
      </c>
      <c r="O5358" s="4" t="str">
        <f t="shared" si="250"/>
        <v>August 2024</v>
      </c>
      <c r="P5358" s="1" t="s">
        <v>22</v>
      </c>
      <c r="Q5358" s="1"/>
      <c r="R5358" s="6">
        <v>0</v>
      </c>
      <c r="S5358" s="6">
        <f t="shared" si="251"/>
        <v>844.83</v>
      </c>
    </row>
    <row r="5359" spans="1:19" x14ac:dyDescent="0.35">
      <c r="A5359" s="1">
        <v>15037</v>
      </c>
      <c r="B5359" s="1">
        <v>42</v>
      </c>
      <c r="C5359" s="1" t="str">
        <f t="shared" si="249"/>
        <v>Middle-Aged</v>
      </c>
      <c r="D5359" s="1" t="s">
        <v>16</v>
      </c>
      <c r="E5359" s="1" t="s">
        <v>17</v>
      </c>
      <c r="F5359" s="1" t="s">
        <v>40</v>
      </c>
      <c r="G5359" s="1" t="s">
        <v>88</v>
      </c>
      <c r="H5359" s="1">
        <v>1</v>
      </c>
      <c r="I5359" s="1" t="s">
        <v>26</v>
      </c>
      <c r="J5359" s="1" t="s">
        <v>83</v>
      </c>
      <c r="K5359" s="6">
        <v>4135.5</v>
      </c>
      <c r="L5359" s="6">
        <v>459.5</v>
      </c>
      <c r="M5359" s="1">
        <v>9</v>
      </c>
      <c r="N5359" s="8">
        <v>45510</v>
      </c>
      <c r="O5359" s="4" t="str">
        <f t="shared" si="250"/>
        <v>August 2024</v>
      </c>
      <c r="P5359" s="1" t="s">
        <v>22</v>
      </c>
      <c r="Q5359" s="1" t="s">
        <v>29</v>
      </c>
      <c r="R5359" s="6">
        <v>15.54</v>
      </c>
      <c r="S5359" s="6">
        <f t="shared" si="251"/>
        <v>4151.04</v>
      </c>
    </row>
    <row r="5360" spans="1:19" x14ac:dyDescent="0.35">
      <c r="A5360" s="1">
        <v>11075</v>
      </c>
      <c r="B5360" s="1">
        <v>43</v>
      </c>
      <c r="C5360" s="1" t="str">
        <f t="shared" si="249"/>
        <v>Middle-Aged</v>
      </c>
      <c r="D5360" s="1" t="s">
        <v>38</v>
      </c>
      <c r="E5360" s="1" t="s">
        <v>17</v>
      </c>
      <c r="F5360" s="1" t="s">
        <v>30</v>
      </c>
      <c r="G5360" s="1" t="s">
        <v>78</v>
      </c>
      <c r="H5360" s="1">
        <v>4</v>
      </c>
      <c r="I5360" s="1" t="s">
        <v>20</v>
      </c>
      <c r="J5360" s="1" t="s">
        <v>83</v>
      </c>
      <c r="K5360" s="6">
        <v>3371.6</v>
      </c>
      <c r="L5360" s="6">
        <v>674.32</v>
      </c>
      <c r="M5360" s="1">
        <v>5</v>
      </c>
      <c r="N5360" s="8">
        <v>45510</v>
      </c>
      <c r="O5360" s="4" t="str">
        <f t="shared" si="250"/>
        <v>August 2024</v>
      </c>
      <c r="P5360" s="1" t="s">
        <v>84</v>
      </c>
      <c r="Q5360" s="1"/>
      <c r="R5360" s="6">
        <v>0</v>
      </c>
      <c r="S5360" s="6">
        <f t="shared" si="251"/>
        <v>3371.6</v>
      </c>
    </row>
    <row r="5361" spans="1:19" x14ac:dyDescent="0.35">
      <c r="A5361" s="1">
        <v>17386</v>
      </c>
      <c r="B5361" s="1">
        <v>46</v>
      </c>
      <c r="C5361" s="1" t="str">
        <f t="shared" si="249"/>
        <v>Middle-Aged</v>
      </c>
      <c r="D5361" s="1" t="s">
        <v>38</v>
      </c>
      <c r="E5361" s="1" t="s">
        <v>17</v>
      </c>
      <c r="F5361" s="1" t="s">
        <v>18</v>
      </c>
      <c r="G5361" s="1" t="s">
        <v>81</v>
      </c>
      <c r="H5361" s="1">
        <v>2</v>
      </c>
      <c r="I5361" s="1" t="s">
        <v>26</v>
      </c>
      <c r="J5361" s="1" t="s">
        <v>93</v>
      </c>
      <c r="K5361" s="6">
        <v>11396.8</v>
      </c>
      <c r="L5361" s="6">
        <v>1139.68</v>
      </c>
      <c r="M5361" s="1">
        <v>10</v>
      </c>
      <c r="N5361" s="8">
        <v>45510</v>
      </c>
      <c r="O5361" s="4" t="str">
        <f t="shared" si="250"/>
        <v>August 2024</v>
      </c>
      <c r="P5361" s="1" t="s">
        <v>22</v>
      </c>
      <c r="Q5361" s="1" t="s">
        <v>94</v>
      </c>
      <c r="R5361" s="6">
        <v>218</v>
      </c>
      <c r="S5361" s="6">
        <f t="shared" si="251"/>
        <v>11614.8</v>
      </c>
    </row>
    <row r="5362" spans="1:19" x14ac:dyDescent="0.35">
      <c r="A5362" s="1">
        <v>1315</v>
      </c>
      <c r="B5362" s="1">
        <v>48</v>
      </c>
      <c r="C5362" s="1" t="str">
        <f t="shared" si="249"/>
        <v>Middle-Aged</v>
      </c>
      <c r="D5362" s="1" t="s">
        <v>16</v>
      </c>
      <c r="E5362" s="1" t="s">
        <v>33</v>
      </c>
      <c r="F5362" s="1" t="s">
        <v>30</v>
      </c>
      <c r="G5362" s="1" t="s">
        <v>31</v>
      </c>
      <c r="H5362" s="1">
        <v>3</v>
      </c>
      <c r="I5362" s="1" t="s">
        <v>20</v>
      </c>
      <c r="J5362" s="1" t="s">
        <v>21</v>
      </c>
      <c r="K5362" s="6">
        <v>4639.6000000000004</v>
      </c>
      <c r="L5362" s="6">
        <v>463.96</v>
      </c>
      <c r="M5362" s="1">
        <v>10</v>
      </c>
      <c r="N5362" s="8">
        <v>45510</v>
      </c>
      <c r="O5362" s="4" t="str">
        <f t="shared" si="250"/>
        <v>August 2024</v>
      </c>
      <c r="P5362" s="1" t="s">
        <v>28</v>
      </c>
      <c r="Q5362" s="1"/>
      <c r="R5362" s="6">
        <v>0</v>
      </c>
      <c r="S5362" s="6">
        <f t="shared" si="251"/>
        <v>4639.6000000000004</v>
      </c>
    </row>
    <row r="5363" spans="1:19" x14ac:dyDescent="0.35">
      <c r="A5363" s="1">
        <v>14235</v>
      </c>
      <c r="B5363" s="1">
        <v>50</v>
      </c>
      <c r="C5363" s="1" t="str">
        <f t="shared" si="249"/>
        <v>Middle-Aged</v>
      </c>
      <c r="D5363" s="1" t="s">
        <v>16</v>
      </c>
      <c r="E5363" s="1" t="s">
        <v>17</v>
      </c>
      <c r="F5363" s="1" t="s">
        <v>77</v>
      </c>
      <c r="G5363" s="1" t="s">
        <v>86</v>
      </c>
      <c r="H5363" s="1">
        <v>1</v>
      </c>
      <c r="I5363" s="1" t="s">
        <v>26</v>
      </c>
      <c r="J5363" s="1" t="s">
        <v>83</v>
      </c>
      <c r="K5363" s="6">
        <v>1083.54</v>
      </c>
      <c r="L5363" s="6">
        <v>361.18</v>
      </c>
      <c r="M5363" s="1">
        <v>3</v>
      </c>
      <c r="N5363" s="8">
        <v>45510</v>
      </c>
      <c r="O5363" s="4" t="str">
        <f t="shared" si="250"/>
        <v>August 2024</v>
      </c>
      <c r="P5363" s="1" t="s">
        <v>84</v>
      </c>
      <c r="Q5363" s="1" t="s">
        <v>29</v>
      </c>
      <c r="R5363" s="6">
        <v>28.92</v>
      </c>
      <c r="S5363" s="6">
        <f t="shared" si="251"/>
        <v>1112.46</v>
      </c>
    </row>
    <row r="5364" spans="1:19" x14ac:dyDescent="0.35">
      <c r="A5364" s="1">
        <v>2590</v>
      </c>
      <c r="B5364" s="1">
        <v>52</v>
      </c>
      <c r="C5364" s="1" t="str">
        <f t="shared" si="249"/>
        <v>Middle-Aged</v>
      </c>
      <c r="D5364" s="1" t="s">
        <v>16</v>
      </c>
      <c r="E5364" s="1" t="s">
        <v>33</v>
      </c>
      <c r="F5364" s="1" t="s">
        <v>30</v>
      </c>
      <c r="G5364" s="1" t="s">
        <v>31</v>
      </c>
      <c r="H5364" s="1">
        <v>3</v>
      </c>
      <c r="I5364" s="1" t="s">
        <v>20</v>
      </c>
      <c r="J5364" s="1" t="s">
        <v>42</v>
      </c>
      <c r="K5364" s="6">
        <v>2783.76</v>
      </c>
      <c r="L5364" s="6">
        <v>463.96</v>
      </c>
      <c r="M5364" s="1">
        <v>6</v>
      </c>
      <c r="N5364" s="8">
        <v>45510</v>
      </c>
      <c r="O5364" s="4" t="str">
        <f t="shared" si="250"/>
        <v>August 2024</v>
      </c>
      <c r="P5364" s="1" t="s">
        <v>28</v>
      </c>
      <c r="Q5364" s="1" t="s">
        <v>59</v>
      </c>
      <c r="R5364" s="6">
        <v>97.06</v>
      </c>
      <c r="S5364" s="6">
        <f t="shared" si="251"/>
        <v>2880.82</v>
      </c>
    </row>
    <row r="5365" spans="1:19" x14ac:dyDescent="0.35">
      <c r="A5365" s="1">
        <v>5832</v>
      </c>
      <c r="B5365" s="1">
        <v>52</v>
      </c>
      <c r="C5365" s="1" t="str">
        <f t="shared" si="249"/>
        <v>Middle-Aged</v>
      </c>
      <c r="D5365" s="1" t="s">
        <v>16</v>
      </c>
      <c r="E5365" s="1" t="s">
        <v>33</v>
      </c>
      <c r="F5365" s="1" t="s">
        <v>18</v>
      </c>
      <c r="G5365" s="1" t="s">
        <v>36</v>
      </c>
      <c r="H5365" s="1">
        <v>5</v>
      </c>
      <c r="I5365" s="1" t="s">
        <v>26</v>
      </c>
      <c r="J5365" s="1" t="s">
        <v>21</v>
      </c>
      <c r="K5365" s="6">
        <v>103.75</v>
      </c>
      <c r="L5365" s="6">
        <v>20.75</v>
      </c>
      <c r="M5365" s="1">
        <v>5</v>
      </c>
      <c r="N5365" s="8">
        <v>45510</v>
      </c>
      <c r="O5365" s="4" t="str">
        <f t="shared" si="250"/>
        <v>August 2024</v>
      </c>
      <c r="P5365" s="1" t="s">
        <v>32</v>
      </c>
      <c r="Q5365" s="1"/>
      <c r="R5365" s="6">
        <v>0</v>
      </c>
      <c r="S5365" s="6">
        <f t="shared" si="251"/>
        <v>103.75</v>
      </c>
    </row>
    <row r="5366" spans="1:19" x14ac:dyDescent="0.35">
      <c r="A5366" s="1">
        <v>18833</v>
      </c>
      <c r="B5366" s="1">
        <v>53</v>
      </c>
      <c r="C5366" s="1" t="str">
        <f t="shared" si="249"/>
        <v>Middle-Aged</v>
      </c>
      <c r="D5366" s="1" t="s">
        <v>16</v>
      </c>
      <c r="E5366" s="1" t="s">
        <v>33</v>
      </c>
      <c r="F5366" s="1" t="s">
        <v>24</v>
      </c>
      <c r="G5366" s="1" t="s">
        <v>85</v>
      </c>
      <c r="H5366" s="1">
        <v>3</v>
      </c>
      <c r="I5366" s="1" t="s">
        <v>26</v>
      </c>
      <c r="J5366" s="1" t="s">
        <v>21</v>
      </c>
      <c r="K5366" s="6">
        <v>786.41</v>
      </c>
      <c r="L5366" s="6">
        <v>786.41</v>
      </c>
      <c r="M5366" s="1">
        <v>1</v>
      </c>
      <c r="N5366" s="8">
        <v>45510</v>
      </c>
      <c r="O5366" s="4" t="str">
        <f t="shared" si="250"/>
        <v>August 2024</v>
      </c>
      <c r="P5366" s="1" t="s">
        <v>22</v>
      </c>
      <c r="Q5366" s="1"/>
      <c r="R5366" s="6">
        <v>0</v>
      </c>
      <c r="S5366" s="6">
        <f t="shared" si="251"/>
        <v>786.41</v>
      </c>
    </row>
    <row r="5367" spans="1:19" x14ac:dyDescent="0.35">
      <c r="A5367" s="1">
        <v>2953</v>
      </c>
      <c r="B5367" s="1">
        <v>54</v>
      </c>
      <c r="C5367" s="1" t="str">
        <f t="shared" si="249"/>
        <v>Middle-Aged</v>
      </c>
      <c r="D5367" s="1" t="s">
        <v>16</v>
      </c>
      <c r="E5367" s="1" t="s">
        <v>33</v>
      </c>
      <c r="F5367" s="1" t="s">
        <v>40</v>
      </c>
      <c r="G5367" s="1" t="s">
        <v>41</v>
      </c>
      <c r="H5367" s="1">
        <v>3</v>
      </c>
      <c r="I5367" s="1" t="s">
        <v>26</v>
      </c>
      <c r="J5367" s="1" t="s">
        <v>42</v>
      </c>
      <c r="K5367" s="6">
        <v>6758.64</v>
      </c>
      <c r="L5367" s="6">
        <v>844.83</v>
      </c>
      <c r="M5367" s="1">
        <v>8</v>
      </c>
      <c r="N5367" s="8">
        <v>45510</v>
      </c>
      <c r="O5367" s="4" t="str">
        <f t="shared" si="250"/>
        <v>August 2024</v>
      </c>
      <c r="P5367" s="1" t="s">
        <v>32</v>
      </c>
      <c r="Q5367" s="1" t="s">
        <v>61</v>
      </c>
      <c r="R5367" s="6">
        <v>69.760000000000005</v>
      </c>
      <c r="S5367" s="6">
        <f t="shared" si="251"/>
        <v>6828.4000000000005</v>
      </c>
    </row>
    <row r="5368" spans="1:19" x14ac:dyDescent="0.35">
      <c r="A5368" s="1">
        <v>4773</v>
      </c>
      <c r="B5368" s="1">
        <v>54</v>
      </c>
      <c r="C5368" s="1" t="str">
        <f t="shared" si="249"/>
        <v>Middle-Aged</v>
      </c>
      <c r="D5368" s="1" t="s">
        <v>16</v>
      </c>
      <c r="E5368" s="1" t="s">
        <v>17</v>
      </c>
      <c r="F5368" s="1" t="s">
        <v>40</v>
      </c>
      <c r="G5368" s="1" t="s">
        <v>41</v>
      </c>
      <c r="H5368" s="1">
        <v>3</v>
      </c>
      <c r="I5368" s="1" t="s">
        <v>20</v>
      </c>
      <c r="J5368" s="1" t="s">
        <v>42</v>
      </c>
      <c r="K5368" s="6">
        <v>5068.9799999999996</v>
      </c>
      <c r="L5368" s="6">
        <v>844.83</v>
      </c>
      <c r="M5368" s="1">
        <v>6</v>
      </c>
      <c r="N5368" s="8">
        <v>45510</v>
      </c>
      <c r="O5368" s="4" t="str">
        <f t="shared" si="250"/>
        <v>August 2024</v>
      </c>
      <c r="P5368" s="1" t="s">
        <v>22</v>
      </c>
      <c r="Q5368" s="1"/>
      <c r="R5368" s="6">
        <v>0</v>
      </c>
      <c r="S5368" s="6">
        <f t="shared" si="251"/>
        <v>5068.9799999999996</v>
      </c>
    </row>
    <row r="5369" spans="1:19" x14ac:dyDescent="0.35">
      <c r="A5369" s="1">
        <v>17889</v>
      </c>
      <c r="B5369" s="1">
        <v>55</v>
      </c>
      <c r="C5369" s="1" t="str">
        <f t="shared" si="249"/>
        <v>Middle-Aged</v>
      </c>
      <c r="D5369" s="1" t="s">
        <v>38</v>
      </c>
      <c r="E5369" s="1" t="s">
        <v>17</v>
      </c>
      <c r="F5369" s="1" t="s">
        <v>18</v>
      </c>
      <c r="G5369" s="1" t="s">
        <v>81</v>
      </c>
      <c r="H5369" s="1">
        <v>5</v>
      </c>
      <c r="I5369" s="1" t="s">
        <v>26</v>
      </c>
      <c r="J5369" s="1" t="s">
        <v>21</v>
      </c>
      <c r="K5369" s="6">
        <v>1139.68</v>
      </c>
      <c r="L5369" s="6">
        <v>1139.68</v>
      </c>
      <c r="M5369" s="1">
        <v>1</v>
      </c>
      <c r="N5369" s="8">
        <v>45510</v>
      </c>
      <c r="O5369" s="4" t="str">
        <f t="shared" si="250"/>
        <v>August 2024</v>
      </c>
      <c r="P5369" s="1" t="s">
        <v>84</v>
      </c>
      <c r="Q5369" s="1" t="s">
        <v>107</v>
      </c>
      <c r="R5369" s="6">
        <v>145.1</v>
      </c>
      <c r="S5369" s="6">
        <f t="shared" si="251"/>
        <v>1284.78</v>
      </c>
    </row>
    <row r="5370" spans="1:19" x14ac:dyDescent="0.35">
      <c r="A5370" s="1">
        <v>19368</v>
      </c>
      <c r="B5370" s="1">
        <v>55</v>
      </c>
      <c r="C5370" s="1" t="str">
        <f t="shared" si="249"/>
        <v>Middle-Aged</v>
      </c>
      <c r="D5370" s="1" t="s">
        <v>16</v>
      </c>
      <c r="E5370" s="1" t="s">
        <v>33</v>
      </c>
      <c r="F5370" s="1" t="s">
        <v>24</v>
      </c>
      <c r="G5370" s="1" t="s">
        <v>85</v>
      </c>
      <c r="H5370" s="1">
        <v>4</v>
      </c>
      <c r="I5370" s="1" t="s">
        <v>20</v>
      </c>
      <c r="J5370" s="1" t="s">
        <v>93</v>
      </c>
      <c r="K5370" s="6">
        <v>7864.1</v>
      </c>
      <c r="L5370" s="6">
        <v>786.41</v>
      </c>
      <c r="M5370" s="1">
        <v>10</v>
      </c>
      <c r="N5370" s="8">
        <v>45510</v>
      </c>
      <c r="O5370" s="4" t="str">
        <f t="shared" si="250"/>
        <v>August 2024</v>
      </c>
      <c r="P5370" s="1" t="s">
        <v>22</v>
      </c>
      <c r="Q5370" s="1"/>
      <c r="R5370" s="6">
        <v>0</v>
      </c>
      <c r="S5370" s="6">
        <f t="shared" si="251"/>
        <v>7864.1</v>
      </c>
    </row>
    <row r="5371" spans="1:19" x14ac:dyDescent="0.35">
      <c r="A5371" s="1">
        <v>7556</v>
      </c>
      <c r="B5371" s="1">
        <v>56</v>
      </c>
      <c r="C5371" s="1" t="str">
        <f t="shared" si="249"/>
        <v>Old</v>
      </c>
      <c r="D5371" s="1" t="s">
        <v>16</v>
      </c>
      <c r="E5371" s="1" t="s">
        <v>17</v>
      </c>
      <c r="F5371" s="1" t="s">
        <v>40</v>
      </c>
      <c r="G5371" s="1" t="s">
        <v>41</v>
      </c>
      <c r="H5371" s="1">
        <v>3</v>
      </c>
      <c r="I5371" s="1" t="s">
        <v>26</v>
      </c>
      <c r="J5371" s="1" t="s">
        <v>42</v>
      </c>
      <c r="K5371" s="6">
        <v>1689.66</v>
      </c>
      <c r="L5371" s="6">
        <v>844.83</v>
      </c>
      <c r="M5371" s="1">
        <v>2</v>
      </c>
      <c r="N5371" s="8">
        <v>45510</v>
      </c>
      <c r="O5371" s="4" t="str">
        <f t="shared" si="250"/>
        <v>August 2024</v>
      </c>
      <c r="P5371" s="1" t="s">
        <v>32</v>
      </c>
      <c r="Q5371" s="1" t="s">
        <v>37</v>
      </c>
      <c r="R5371" s="6">
        <v>42.05</v>
      </c>
      <c r="S5371" s="6">
        <f t="shared" si="251"/>
        <v>1731.71</v>
      </c>
    </row>
    <row r="5372" spans="1:19" x14ac:dyDescent="0.35">
      <c r="A5372" s="1">
        <v>13654</v>
      </c>
      <c r="B5372" s="1">
        <v>56</v>
      </c>
      <c r="C5372" s="1" t="str">
        <f t="shared" si="249"/>
        <v>Old</v>
      </c>
      <c r="D5372" s="1" t="s">
        <v>16</v>
      </c>
      <c r="E5372" s="1" t="s">
        <v>33</v>
      </c>
      <c r="F5372" s="1" t="s">
        <v>40</v>
      </c>
      <c r="G5372" s="1" t="s">
        <v>88</v>
      </c>
      <c r="H5372" s="1">
        <v>1</v>
      </c>
      <c r="I5372" s="1" t="s">
        <v>26</v>
      </c>
      <c r="J5372" s="1" t="s">
        <v>21</v>
      </c>
      <c r="K5372" s="6">
        <v>919</v>
      </c>
      <c r="L5372" s="6">
        <v>459.5</v>
      </c>
      <c r="M5372" s="1">
        <v>2</v>
      </c>
      <c r="N5372" s="8">
        <v>45510</v>
      </c>
      <c r="O5372" s="4" t="str">
        <f t="shared" si="250"/>
        <v>August 2024</v>
      </c>
      <c r="P5372" s="1" t="s">
        <v>79</v>
      </c>
      <c r="Q5372" s="1"/>
      <c r="R5372" s="6">
        <v>0</v>
      </c>
      <c r="S5372" s="6">
        <f t="shared" si="251"/>
        <v>919</v>
      </c>
    </row>
    <row r="5373" spans="1:19" x14ac:dyDescent="0.35">
      <c r="A5373" s="1">
        <v>5128</v>
      </c>
      <c r="B5373" s="1">
        <v>57</v>
      </c>
      <c r="C5373" s="1" t="str">
        <f t="shared" si="249"/>
        <v>Old</v>
      </c>
      <c r="D5373" s="1" t="s">
        <v>38</v>
      </c>
      <c r="E5373" s="1" t="s">
        <v>17</v>
      </c>
      <c r="F5373" s="1" t="s">
        <v>24</v>
      </c>
      <c r="G5373" s="1" t="s">
        <v>25</v>
      </c>
      <c r="H5373" s="1">
        <v>3</v>
      </c>
      <c r="I5373" s="1" t="s">
        <v>26</v>
      </c>
      <c r="J5373" s="1" t="s">
        <v>34</v>
      </c>
      <c r="K5373" s="6">
        <v>1976.24</v>
      </c>
      <c r="L5373" s="6">
        <v>247.03</v>
      </c>
      <c r="M5373" s="1">
        <v>8</v>
      </c>
      <c r="N5373" s="8">
        <v>45510</v>
      </c>
      <c r="O5373" s="4" t="str">
        <f t="shared" si="250"/>
        <v>August 2024</v>
      </c>
      <c r="P5373" s="1" t="s">
        <v>28</v>
      </c>
      <c r="Q5373" s="1"/>
      <c r="R5373" s="6">
        <v>0</v>
      </c>
      <c r="S5373" s="6">
        <f t="shared" si="251"/>
        <v>1976.24</v>
      </c>
    </row>
    <row r="5374" spans="1:19" x14ac:dyDescent="0.35">
      <c r="A5374" s="1">
        <v>6962</v>
      </c>
      <c r="B5374" s="1">
        <v>57</v>
      </c>
      <c r="C5374" s="1" t="str">
        <f t="shared" si="249"/>
        <v>Old</v>
      </c>
      <c r="D5374" s="1" t="s">
        <v>38</v>
      </c>
      <c r="E5374" s="1" t="s">
        <v>17</v>
      </c>
      <c r="F5374" s="1" t="s">
        <v>24</v>
      </c>
      <c r="G5374" s="1" t="s">
        <v>25</v>
      </c>
      <c r="H5374" s="1">
        <v>3</v>
      </c>
      <c r="I5374" s="1" t="s">
        <v>20</v>
      </c>
      <c r="J5374" s="1" t="s">
        <v>27</v>
      </c>
      <c r="K5374" s="6">
        <v>1729.21</v>
      </c>
      <c r="L5374" s="6">
        <v>247.03</v>
      </c>
      <c r="M5374" s="1">
        <v>7</v>
      </c>
      <c r="N5374" s="8">
        <v>45510</v>
      </c>
      <c r="O5374" s="4" t="str">
        <f t="shared" si="250"/>
        <v>August 2024</v>
      </c>
      <c r="P5374" s="1" t="s">
        <v>28</v>
      </c>
      <c r="Q5374" s="1" t="s">
        <v>37</v>
      </c>
      <c r="R5374" s="6">
        <v>43.05</v>
      </c>
      <c r="S5374" s="6">
        <f t="shared" si="251"/>
        <v>1772.26</v>
      </c>
    </row>
    <row r="5375" spans="1:19" x14ac:dyDescent="0.35">
      <c r="A5375" s="1">
        <v>5065</v>
      </c>
      <c r="B5375" s="1">
        <v>58</v>
      </c>
      <c r="C5375" s="1" t="str">
        <f t="shared" si="249"/>
        <v>Old</v>
      </c>
      <c r="D5375" s="1" t="s">
        <v>16</v>
      </c>
      <c r="E5375" s="1" t="s">
        <v>17</v>
      </c>
      <c r="F5375" s="1" t="s">
        <v>18</v>
      </c>
      <c r="G5375" s="1" t="s">
        <v>19</v>
      </c>
      <c r="H5375" s="1">
        <v>2</v>
      </c>
      <c r="I5375" s="1" t="s">
        <v>26</v>
      </c>
      <c r="J5375" s="1" t="s">
        <v>21</v>
      </c>
      <c r="K5375" s="6">
        <v>1582.38</v>
      </c>
      <c r="L5375" s="6">
        <v>791.19</v>
      </c>
      <c r="M5375" s="1">
        <v>2</v>
      </c>
      <c r="N5375" s="8">
        <v>45510</v>
      </c>
      <c r="O5375" s="4" t="str">
        <f t="shared" si="250"/>
        <v>August 2024</v>
      </c>
      <c r="P5375" s="1" t="s">
        <v>28</v>
      </c>
      <c r="Q5375" s="1" t="s">
        <v>57</v>
      </c>
      <c r="R5375" s="6">
        <v>98.18</v>
      </c>
      <c r="S5375" s="6">
        <f t="shared" si="251"/>
        <v>1680.5600000000002</v>
      </c>
    </row>
    <row r="5376" spans="1:19" x14ac:dyDescent="0.35">
      <c r="A5376" s="1">
        <v>2914</v>
      </c>
      <c r="B5376" s="1">
        <v>59</v>
      </c>
      <c r="C5376" s="1" t="str">
        <f t="shared" si="249"/>
        <v>Old</v>
      </c>
      <c r="D5376" s="1" t="s">
        <v>38</v>
      </c>
      <c r="E5376" s="1" t="s">
        <v>33</v>
      </c>
      <c r="F5376" s="1" t="s">
        <v>24</v>
      </c>
      <c r="G5376" s="1" t="s">
        <v>25</v>
      </c>
      <c r="H5376" s="1">
        <v>3</v>
      </c>
      <c r="I5376" s="1" t="s">
        <v>20</v>
      </c>
      <c r="J5376" s="1" t="s">
        <v>42</v>
      </c>
      <c r="K5376" s="6">
        <v>1729.21</v>
      </c>
      <c r="L5376" s="6">
        <v>247.03</v>
      </c>
      <c r="M5376" s="1">
        <v>7</v>
      </c>
      <c r="N5376" s="8">
        <v>45510</v>
      </c>
      <c r="O5376" s="4" t="str">
        <f t="shared" si="250"/>
        <v>August 2024</v>
      </c>
      <c r="P5376" s="1" t="s">
        <v>28</v>
      </c>
      <c r="Q5376" s="1" t="s">
        <v>50</v>
      </c>
      <c r="R5376" s="6">
        <v>40.54</v>
      </c>
      <c r="S5376" s="6">
        <f t="shared" si="251"/>
        <v>1769.75</v>
      </c>
    </row>
    <row r="5377" spans="1:19" x14ac:dyDescent="0.35">
      <c r="A5377" s="1">
        <v>3299</v>
      </c>
      <c r="B5377" s="1">
        <v>59</v>
      </c>
      <c r="C5377" s="1" t="str">
        <f t="shared" si="249"/>
        <v>Old</v>
      </c>
      <c r="D5377" s="1" t="s">
        <v>16</v>
      </c>
      <c r="E5377" s="1" t="s">
        <v>17</v>
      </c>
      <c r="F5377" s="1" t="s">
        <v>24</v>
      </c>
      <c r="G5377" s="1" t="s">
        <v>25</v>
      </c>
      <c r="H5377" s="1">
        <v>3</v>
      </c>
      <c r="I5377" s="1" t="s">
        <v>26</v>
      </c>
      <c r="J5377" s="1" t="s">
        <v>27</v>
      </c>
      <c r="K5377" s="6">
        <v>741.09</v>
      </c>
      <c r="L5377" s="6">
        <v>247.03</v>
      </c>
      <c r="M5377" s="1">
        <v>3</v>
      </c>
      <c r="N5377" s="8">
        <v>45510</v>
      </c>
      <c r="O5377" s="4" t="str">
        <f t="shared" si="250"/>
        <v>August 2024</v>
      </c>
      <c r="P5377" s="1" t="s">
        <v>28</v>
      </c>
      <c r="Q5377" s="1" t="s">
        <v>52</v>
      </c>
      <c r="R5377" s="6">
        <v>15.22</v>
      </c>
      <c r="S5377" s="6">
        <f t="shared" si="251"/>
        <v>756.31000000000006</v>
      </c>
    </row>
    <row r="5378" spans="1:19" x14ac:dyDescent="0.35">
      <c r="A5378" s="1">
        <v>11475</v>
      </c>
      <c r="B5378" s="1">
        <v>59</v>
      </c>
      <c r="C5378" s="1" t="str">
        <f t="shared" ref="C5378:C5441" si="252">IF(B5378&lt;=35,"Young",IF(B5378&lt;=55,"Middle-Aged","Old"))</f>
        <v>Old</v>
      </c>
      <c r="D5378" s="1" t="s">
        <v>16</v>
      </c>
      <c r="E5378" s="1" t="s">
        <v>33</v>
      </c>
      <c r="F5378" s="1" t="s">
        <v>40</v>
      </c>
      <c r="G5378" s="1" t="s">
        <v>88</v>
      </c>
      <c r="H5378" s="1">
        <v>2</v>
      </c>
      <c r="I5378" s="1" t="s">
        <v>26</v>
      </c>
      <c r="J5378" s="1" t="s">
        <v>21</v>
      </c>
      <c r="K5378" s="6">
        <v>919</v>
      </c>
      <c r="L5378" s="6">
        <v>459.5</v>
      </c>
      <c r="M5378" s="1">
        <v>2</v>
      </c>
      <c r="N5378" s="8">
        <v>45510</v>
      </c>
      <c r="O5378" s="4" t="str">
        <f t="shared" ref="O5378:O5441" si="253">TEXT(N5378,"mmmm yyyy")</f>
        <v>August 2024</v>
      </c>
      <c r="P5378" s="1" t="s">
        <v>84</v>
      </c>
      <c r="Q5378" s="1" t="s">
        <v>102</v>
      </c>
      <c r="R5378" s="6">
        <v>193.42</v>
      </c>
      <c r="S5378" s="6">
        <f t="shared" ref="S5378:S5441" si="254">K5378+R5378</f>
        <v>1112.42</v>
      </c>
    </row>
    <row r="5379" spans="1:19" x14ac:dyDescent="0.35">
      <c r="A5379" s="1">
        <v>18436</v>
      </c>
      <c r="B5379" s="1">
        <v>59</v>
      </c>
      <c r="C5379" s="1" t="str">
        <f t="shared" si="252"/>
        <v>Old</v>
      </c>
      <c r="D5379" s="1" t="s">
        <v>38</v>
      </c>
      <c r="E5379" s="1" t="s">
        <v>17</v>
      </c>
      <c r="F5379" s="1" t="s">
        <v>18</v>
      </c>
      <c r="G5379" s="1" t="s">
        <v>81</v>
      </c>
      <c r="H5379" s="1">
        <v>3</v>
      </c>
      <c r="I5379" s="1" t="s">
        <v>26</v>
      </c>
      <c r="J5379" s="1" t="s">
        <v>93</v>
      </c>
      <c r="K5379" s="6">
        <v>3419.04</v>
      </c>
      <c r="L5379" s="6">
        <v>1139.68</v>
      </c>
      <c r="M5379" s="1">
        <v>3</v>
      </c>
      <c r="N5379" s="8">
        <v>45510</v>
      </c>
      <c r="O5379" s="4" t="str">
        <f t="shared" si="253"/>
        <v>August 2024</v>
      </c>
      <c r="P5379" s="1" t="s">
        <v>22</v>
      </c>
      <c r="Q5379" s="1" t="s">
        <v>92</v>
      </c>
      <c r="R5379" s="6">
        <v>72.650000000000006</v>
      </c>
      <c r="S5379" s="6">
        <f t="shared" si="254"/>
        <v>3491.69</v>
      </c>
    </row>
    <row r="5380" spans="1:19" x14ac:dyDescent="0.35">
      <c r="A5380" s="1">
        <v>17170</v>
      </c>
      <c r="B5380" s="1">
        <v>60</v>
      </c>
      <c r="C5380" s="1" t="str">
        <f t="shared" si="252"/>
        <v>Old</v>
      </c>
      <c r="D5380" s="1" t="s">
        <v>16</v>
      </c>
      <c r="E5380" s="1" t="s">
        <v>17</v>
      </c>
      <c r="F5380" s="1" t="s">
        <v>40</v>
      </c>
      <c r="G5380" s="1" t="s">
        <v>88</v>
      </c>
      <c r="H5380" s="1">
        <v>2</v>
      </c>
      <c r="I5380" s="1" t="s">
        <v>20</v>
      </c>
      <c r="J5380" s="1" t="s">
        <v>21</v>
      </c>
      <c r="K5380" s="6">
        <v>1378.5</v>
      </c>
      <c r="L5380" s="6">
        <v>459.5</v>
      </c>
      <c r="M5380" s="1">
        <v>3</v>
      </c>
      <c r="N5380" s="8">
        <v>45510</v>
      </c>
      <c r="O5380" s="4" t="str">
        <f t="shared" si="253"/>
        <v>August 2024</v>
      </c>
      <c r="P5380" s="1" t="s">
        <v>79</v>
      </c>
      <c r="Q5380" s="1" t="s">
        <v>97</v>
      </c>
      <c r="R5380" s="6">
        <v>120.58</v>
      </c>
      <c r="S5380" s="6">
        <f t="shared" si="254"/>
        <v>1499.08</v>
      </c>
    </row>
    <row r="5381" spans="1:19" x14ac:dyDescent="0.35">
      <c r="A5381" s="1">
        <v>2379</v>
      </c>
      <c r="B5381" s="1">
        <v>61</v>
      </c>
      <c r="C5381" s="1" t="str">
        <f t="shared" si="252"/>
        <v>Old</v>
      </c>
      <c r="D5381" s="1" t="s">
        <v>16</v>
      </c>
      <c r="E5381" s="1" t="s">
        <v>17</v>
      </c>
      <c r="F5381" s="1" t="s">
        <v>40</v>
      </c>
      <c r="G5381" s="1" t="s">
        <v>41</v>
      </c>
      <c r="H5381" s="1">
        <v>3</v>
      </c>
      <c r="I5381" s="1" t="s">
        <v>20</v>
      </c>
      <c r="J5381" s="1" t="s">
        <v>27</v>
      </c>
      <c r="K5381" s="6">
        <v>8448.2999999999993</v>
      </c>
      <c r="L5381" s="6">
        <v>844.83</v>
      </c>
      <c r="M5381" s="1">
        <v>10</v>
      </c>
      <c r="N5381" s="8">
        <v>45510</v>
      </c>
      <c r="O5381" s="4" t="str">
        <f t="shared" si="253"/>
        <v>August 2024</v>
      </c>
      <c r="P5381" s="1" t="s">
        <v>28</v>
      </c>
      <c r="Q5381" s="1" t="s">
        <v>51</v>
      </c>
      <c r="R5381" s="6">
        <v>66.73</v>
      </c>
      <c r="S5381" s="6">
        <f t="shared" si="254"/>
        <v>8515.0299999999988</v>
      </c>
    </row>
    <row r="5382" spans="1:19" x14ac:dyDescent="0.35">
      <c r="A5382" s="1">
        <v>4148</v>
      </c>
      <c r="B5382" s="1">
        <v>61</v>
      </c>
      <c r="C5382" s="1" t="str">
        <f t="shared" si="252"/>
        <v>Old</v>
      </c>
      <c r="D5382" s="1" t="s">
        <v>16</v>
      </c>
      <c r="E5382" s="1" t="s">
        <v>33</v>
      </c>
      <c r="F5382" s="1" t="s">
        <v>40</v>
      </c>
      <c r="G5382" s="1" t="s">
        <v>41</v>
      </c>
      <c r="H5382" s="1">
        <v>3</v>
      </c>
      <c r="I5382" s="1" t="s">
        <v>20</v>
      </c>
      <c r="J5382" s="1" t="s">
        <v>34</v>
      </c>
      <c r="K5382" s="6">
        <v>4224.1499999999996</v>
      </c>
      <c r="L5382" s="6">
        <v>844.83</v>
      </c>
      <c r="M5382" s="1">
        <v>5</v>
      </c>
      <c r="N5382" s="8">
        <v>45510</v>
      </c>
      <c r="O5382" s="4" t="str">
        <f t="shared" si="253"/>
        <v>August 2024</v>
      </c>
      <c r="P5382" s="1" t="s">
        <v>28</v>
      </c>
      <c r="Q5382" s="1" t="s">
        <v>66</v>
      </c>
      <c r="R5382" s="6">
        <v>115.58</v>
      </c>
      <c r="S5382" s="6">
        <f t="shared" si="254"/>
        <v>4339.7299999999996</v>
      </c>
    </row>
    <row r="5383" spans="1:19" x14ac:dyDescent="0.35">
      <c r="A5383" s="1">
        <v>6467</v>
      </c>
      <c r="B5383" s="1">
        <v>61</v>
      </c>
      <c r="C5383" s="1" t="str">
        <f t="shared" si="252"/>
        <v>Old</v>
      </c>
      <c r="D5383" s="1" t="s">
        <v>38</v>
      </c>
      <c r="E5383" s="1" t="s">
        <v>33</v>
      </c>
      <c r="F5383" s="1" t="s">
        <v>40</v>
      </c>
      <c r="G5383" s="1" t="s">
        <v>41</v>
      </c>
      <c r="H5383" s="1">
        <v>3</v>
      </c>
      <c r="I5383" s="1" t="s">
        <v>26</v>
      </c>
      <c r="J5383" s="1" t="s">
        <v>27</v>
      </c>
      <c r="K5383" s="6">
        <v>5068.9799999999996</v>
      </c>
      <c r="L5383" s="6">
        <v>844.83</v>
      </c>
      <c r="M5383" s="1">
        <v>6</v>
      </c>
      <c r="N5383" s="8">
        <v>45510</v>
      </c>
      <c r="O5383" s="4" t="str">
        <f t="shared" si="253"/>
        <v>August 2024</v>
      </c>
      <c r="P5383" s="1" t="s">
        <v>22</v>
      </c>
      <c r="Q5383" s="1" t="s">
        <v>39</v>
      </c>
      <c r="R5383" s="6">
        <v>59.46</v>
      </c>
      <c r="S5383" s="6">
        <f t="shared" si="254"/>
        <v>5128.4399999999996</v>
      </c>
    </row>
    <row r="5384" spans="1:19" x14ac:dyDescent="0.35">
      <c r="A5384" s="1">
        <v>9587</v>
      </c>
      <c r="B5384" s="1">
        <v>61</v>
      </c>
      <c r="C5384" s="1" t="str">
        <f t="shared" si="252"/>
        <v>Old</v>
      </c>
      <c r="D5384" s="1" t="s">
        <v>16</v>
      </c>
      <c r="E5384" s="1" t="s">
        <v>17</v>
      </c>
      <c r="F5384" s="1" t="s">
        <v>30</v>
      </c>
      <c r="G5384" s="1" t="s">
        <v>31</v>
      </c>
      <c r="H5384" s="1">
        <v>3</v>
      </c>
      <c r="I5384" s="1" t="s">
        <v>26</v>
      </c>
      <c r="J5384" s="1" t="s">
        <v>21</v>
      </c>
      <c r="K5384" s="6">
        <v>4639.6000000000004</v>
      </c>
      <c r="L5384" s="6">
        <v>463.96</v>
      </c>
      <c r="M5384" s="1">
        <v>10</v>
      </c>
      <c r="N5384" s="8">
        <v>45510</v>
      </c>
      <c r="O5384" s="4" t="str">
        <f t="shared" si="253"/>
        <v>August 2024</v>
      </c>
      <c r="P5384" s="1" t="s">
        <v>28</v>
      </c>
      <c r="Q5384" s="1" t="s">
        <v>52</v>
      </c>
      <c r="R5384" s="6">
        <v>38.93</v>
      </c>
      <c r="S5384" s="6">
        <f t="shared" si="254"/>
        <v>4678.5300000000007</v>
      </c>
    </row>
    <row r="5385" spans="1:19" x14ac:dyDescent="0.35">
      <c r="A5385" s="1">
        <v>12984</v>
      </c>
      <c r="B5385" s="1">
        <v>63</v>
      </c>
      <c r="C5385" s="1" t="str">
        <f t="shared" si="252"/>
        <v>Old</v>
      </c>
      <c r="D5385" s="1" t="s">
        <v>16</v>
      </c>
      <c r="E5385" s="1" t="s">
        <v>17</v>
      </c>
      <c r="F5385" s="1" t="s">
        <v>77</v>
      </c>
      <c r="G5385" s="1" t="s">
        <v>86</v>
      </c>
      <c r="H5385" s="1">
        <v>2</v>
      </c>
      <c r="I5385" s="1" t="s">
        <v>26</v>
      </c>
      <c r="J5385" s="1" t="s">
        <v>21</v>
      </c>
      <c r="K5385" s="6">
        <v>3611.8</v>
      </c>
      <c r="L5385" s="6">
        <v>361.18</v>
      </c>
      <c r="M5385" s="1">
        <v>10</v>
      </c>
      <c r="N5385" s="8">
        <v>45510</v>
      </c>
      <c r="O5385" s="4" t="str">
        <f t="shared" si="253"/>
        <v>August 2024</v>
      </c>
      <c r="P5385" s="1" t="s">
        <v>84</v>
      </c>
      <c r="Q5385" s="1"/>
      <c r="R5385" s="6">
        <v>0</v>
      </c>
      <c r="S5385" s="6">
        <f t="shared" si="254"/>
        <v>3611.8</v>
      </c>
    </row>
    <row r="5386" spans="1:19" x14ac:dyDescent="0.35">
      <c r="A5386" s="1">
        <v>15896</v>
      </c>
      <c r="B5386" s="1">
        <v>64</v>
      </c>
      <c r="C5386" s="1" t="str">
        <f t="shared" si="252"/>
        <v>Old</v>
      </c>
      <c r="D5386" s="1" t="s">
        <v>16</v>
      </c>
      <c r="E5386" s="1" t="s">
        <v>17</v>
      </c>
      <c r="F5386" s="1" t="s">
        <v>77</v>
      </c>
      <c r="G5386" s="1" t="s">
        <v>86</v>
      </c>
      <c r="H5386" s="1">
        <v>5</v>
      </c>
      <c r="I5386" s="1" t="s">
        <v>20</v>
      </c>
      <c r="J5386" s="1" t="s">
        <v>83</v>
      </c>
      <c r="K5386" s="6">
        <v>1805.9</v>
      </c>
      <c r="L5386" s="6">
        <v>361.18</v>
      </c>
      <c r="M5386" s="1">
        <v>5</v>
      </c>
      <c r="N5386" s="8">
        <v>45510</v>
      </c>
      <c r="O5386" s="4" t="str">
        <f t="shared" si="253"/>
        <v>August 2024</v>
      </c>
      <c r="P5386" s="1" t="s">
        <v>84</v>
      </c>
      <c r="Q5386" s="1" t="s">
        <v>52</v>
      </c>
      <c r="R5386" s="6">
        <v>42.26</v>
      </c>
      <c r="S5386" s="6">
        <f t="shared" si="254"/>
        <v>1848.16</v>
      </c>
    </row>
    <row r="5387" spans="1:19" x14ac:dyDescent="0.35">
      <c r="A5387" s="1">
        <v>18040</v>
      </c>
      <c r="B5387" s="1">
        <v>65</v>
      </c>
      <c r="C5387" s="1" t="str">
        <f t="shared" si="252"/>
        <v>Old</v>
      </c>
      <c r="D5387" s="1" t="s">
        <v>38</v>
      </c>
      <c r="E5387" s="1" t="s">
        <v>17</v>
      </c>
      <c r="F5387" s="1" t="s">
        <v>24</v>
      </c>
      <c r="G5387" s="1" t="s">
        <v>85</v>
      </c>
      <c r="H5387" s="1">
        <v>4</v>
      </c>
      <c r="I5387" s="1" t="s">
        <v>26</v>
      </c>
      <c r="J5387" s="1" t="s">
        <v>93</v>
      </c>
      <c r="K5387" s="6">
        <v>4718.46</v>
      </c>
      <c r="L5387" s="6">
        <v>786.41</v>
      </c>
      <c r="M5387" s="1">
        <v>6</v>
      </c>
      <c r="N5387" s="8">
        <v>45510</v>
      </c>
      <c r="O5387" s="4" t="str">
        <f t="shared" si="253"/>
        <v>August 2024</v>
      </c>
      <c r="P5387" s="1" t="s">
        <v>79</v>
      </c>
      <c r="Q5387" s="1" t="s">
        <v>105</v>
      </c>
      <c r="R5387" s="6">
        <v>123.16</v>
      </c>
      <c r="S5387" s="6">
        <f t="shared" si="254"/>
        <v>4841.62</v>
      </c>
    </row>
    <row r="5388" spans="1:19" x14ac:dyDescent="0.35">
      <c r="A5388" s="1">
        <v>7856</v>
      </c>
      <c r="B5388" s="1">
        <v>68</v>
      </c>
      <c r="C5388" s="1" t="str">
        <f t="shared" si="252"/>
        <v>Old</v>
      </c>
      <c r="D5388" s="1" t="s">
        <v>16</v>
      </c>
      <c r="E5388" s="1" t="s">
        <v>17</v>
      </c>
      <c r="F5388" s="1" t="s">
        <v>40</v>
      </c>
      <c r="G5388" s="1" t="s">
        <v>41</v>
      </c>
      <c r="H5388" s="1">
        <v>3</v>
      </c>
      <c r="I5388" s="1" t="s">
        <v>20</v>
      </c>
      <c r="J5388" s="1" t="s">
        <v>21</v>
      </c>
      <c r="K5388" s="6">
        <v>5913.81</v>
      </c>
      <c r="L5388" s="6">
        <v>844.83</v>
      </c>
      <c r="M5388" s="1">
        <v>7</v>
      </c>
      <c r="N5388" s="8">
        <v>45510</v>
      </c>
      <c r="O5388" s="4" t="str">
        <f t="shared" si="253"/>
        <v>August 2024</v>
      </c>
      <c r="P5388" s="1" t="s">
        <v>28</v>
      </c>
      <c r="Q5388" s="1" t="s">
        <v>29</v>
      </c>
      <c r="R5388" s="6">
        <v>12.75</v>
      </c>
      <c r="S5388" s="6">
        <f t="shared" si="254"/>
        <v>5926.56</v>
      </c>
    </row>
    <row r="5389" spans="1:19" x14ac:dyDescent="0.35">
      <c r="A5389" s="1">
        <v>3274</v>
      </c>
      <c r="B5389" s="1">
        <v>69</v>
      </c>
      <c r="C5389" s="1" t="str">
        <f t="shared" si="252"/>
        <v>Old</v>
      </c>
      <c r="D5389" s="1" t="s">
        <v>16</v>
      </c>
      <c r="E5389" s="1" t="s">
        <v>33</v>
      </c>
      <c r="F5389" s="1" t="s">
        <v>18</v>
      </c>
      <c r="G5389" s="1" t="s">
        <v>36</v>
      </c>
      <c r="H5389" s="1">
        <v>5</v>
      </c>
      <c r="I5389" s="1" t="s">
        <v>26</v>
      </c>
      <c r="J5389" s="1" t="s">
        <v>21</v>
      </c>
      <c r="K5389" s="6">
        <v>166</v>
      </c>
      <c r="L5389" s="6">
        <v>20.75</v>
      </c>
      <c r="M5389" s="1">
        <v>8</v>
      </c>
      <c r="N5389" s="8">
        <v>45510</v>
      </c>
      <c r="O5389" s="4" t="str">
        <f t="shared" si="253"/>
        <v>August 2024</v>
      </c>
      <c r="P5389" s="1" t="s">
        <v>22</v>
      </c>
      <c r="Q5389" s="1" t="s">
        <v>59</v>
      </c>
      <c r="R5389" s="6">
        <v>94.08</v>
      </c>
      <c r="S5389" s="6">
        <f t="shared" si="254"/>
        <v>260.08</v>
      </c>
    </row>
    <row r="5390" spans="1:19" x14ac:dyDescent="0.35">
      <c r="A5390" s="1">
        <v>5597</v>
      </c>
      <c r="B5390" s="1">
        <v>69</v>
      </c>
      <c r="C5390" s="1" t="str">
        <f t="shared" si="252"/>
        <v>Old</v>
      </c>
      <c r="D5390" s="1" t="s">
        <v>16</v>
      </c>
      <c r="E5390" s="1" t="s">
        <v>17</v>
      </c>
      <c r="F5390" s="1" t="s">
        <v>40</v>
      </c>
      <c r="G5390" s="1" t="s">
        <v>41</v>
      </c>
      <c r="H5390" s="1">
        <v>3</v>
      </c>
      <c r="I5390" s="1" t="s">
        <v>26</v>
      </c>
      <c r="J5390" s="1" t="s">
        <v>21</v>
      </c>
      <c r="K5390" s="6">
        <v>2534.4899999999998</v>
      </c>
      <c r="L5390" s="6">
        <v>844.83</v>
      </c>
      <c r="M5390" s="1">
        <v>3</v>
      </c>
      <c r="N5390" s="8">
        <v>45510</v>
      </c>
      <c r="O5390" s="4" t="str">
        <f t="shared" si="253"/>
        <v>August 2024</v>
      </c>
      <c r="P5390" s="1" t="s">
        <v>28</v>
      </c>
      <c r="Q5390" s="1" t="s">
        <v>52</v>
      </c>
      <c r="R5390" s="6">
        <v>21.92</v>
      </c>
      <c r="S5390" s="6">
        <f t="shared" si="254"/>
        <v>2556.41</v>
      </c>
    </row>
    <row r="5391" spans="1:19" x14ac:dyDescent="0.35">
      <c r="A5391" s="1">
        <v>13284</v>
      </c>
      <c r="B5391" s="1">
        <v>69</v>
      </c>
      <c r="C5391" s="1" t="str">
        <f t="shared" si="252"/>
        <v>Old</v>
      </c>
      <c r="D5391" s="1" t="s">
        <v>38</v>
      </c>
      <c r="E5391" s="1" t="s">
        <v>17</v>
      </c>
      <c r="F5391" s="1" t="s">
        <v>24</v>
      </c>
      <c r="G5391" s="1" t="s">
        <v>85</v>
      </c>
      <c r="H5391" s="1">
        <v>2</v>
      </c>
      <c r="I5391" s="1" t="s">
        <v>26</v>
      </c>
      <c r="J5391" s="1" t="s">
        <v>21</v>
      </c>
      <c r="K5391" s="6">
        <v>3145.64</v>
      </c>
      <c r="L5391" s="6">
        <v>786.41</v>
      </c>
      <c r="M5391" s="1">
        <v>4</v>
      </c>
      <c r="N5391" s="8">
        <v>45510</v>
      </c>
      <c r="O5391" s="4" t="str">
        <f t="shared" si="253"/>
        <v>August 2024</v>
      </c>
      <c r="P5391" s="1" t="s">
        <v>84</v>
      </c>
      <c r="Q5391" s="1" t="s">
        <v>52</v>
      </c>
      <c r="R5391" s="6">
        <v>64.430000000000007</v>
      </c>
      <c r="S5391" s="6">
        <f t="shared" si="254"/>
        <v>3210.0699999999997</v>
      </c>
    </row>
    <row r="5392" spans="1:19" x14ac:dyDescent="0.35">
      <c r="A5392" s="1">
        <v>8041</v>
      </c>
      <c r="B5392" s="1">
        <v>70</v>
      </c>
      <c r="C5392" s="1" t="str">
        <f t="shared" si="252"/>
        <v>Old</v>
      </c>
      <c r="D5392" s="1" t="s">
        <v>38</v>
      </c>
      <c r="E5392" s="1" t="s">
        <v>17</v>
      </c>
      <c r="F5392" s="1" t="s">
        <v>18</v>
      </c>
      <c r="G5392" s="1" t="s">
        <v>19</v>
      </c>
      <c r="H5392" s="1">
        <v>2</v>
      </c>
      <c r="I5392" s="1" t="s">
        <v>20</v>
      </c>
      <c r="J5392" s="1" t="s">
        <v>21</v>
      </c>
      <c r="K5392" s="6">
        <v>6329.52</v>
      </c>
      <c r="L5392" s="6">
        <v>791.19</v>
      </c>
      <c r="M5392" s="1">
        <v>8</v>
      </c>
      <c r="N5392" s="8">
        <v>45510</v>
      </c>
      <c r="O5392" s="4" t="str">
        <f t="shared" si="253"/>
        <v>August 2024</v>
      </c>
      <c r="P5392" s="1" t="s">
        <v>32</v>
      </c>
      <c r="Q5392" s="1"/>
      <c r="R5392" s="6">
        <v>0</v>
      </c>
      <c r="S5392" s="6">
        <f t="shared" si="254"/>
        <v>6329.52</v>
      </c>
    </row>
    <row r="5393" spans="1:19" x14ac:dyDescent="0.35">
      <c r="A5393" s="1">
        <v>1286</v>
      </c>
      <c r="B5393" s="1">
        <v>73</v>
      </c>
      <c r="C5393" s="1" t="str">
        <f t="shared" si="252"/>
        <v>Old</v>
      </c>
      <c r="D5393" s="1" t="s">
        <v>16</v>
      </c>
      <c r="E5393" s="1" t="s">
        <v>33</v>
      </c>
      <c r="F5393" s="1" t="s">
        <v>30</v>
      </c>
      <c r="G5393" s="1" t="s">
        <v>31</v>
      </c>
      <c r="H5393" s="1">
        <v>3</v>
      </c>
      <c r="I5393" s="1" t="s">
        <v>20</v>
      </c>
      <c r="J5393" s="1" t="s">
        <v>34</v>
      </c>
      <c r="K5393" s="6">
        <v>4639.6000000000004</v>
      </c>
      <c r="L5393" s="6">
        <v>463.96</v>
      </c>
      <c r="M5393" s="1">
        <v>10</v>
      </c>
      <c r="N5393" s="8">
        <v>45510</v>
      </c>
      <c r="O5393" s="4" t="str">
        <f t="shared" si="253"/>
        <v>August 2024</v>
      </c>
      <c r="P5393" s="1" t="s">
        <v>32</v>
      </c>
      <c r="Q5393" s="1" t="s">
        <v>37</v>
      </c>
      <c r="R5393" s="6">
        <v>46.24</v>
      </c>
      <c r="S5393" s="6">
        <f t="shared" si="254"/>
        <v>4685.84</v>
      </c>
    </row>
    <row r="5394" spans="1:19" x14ac:dyDescent="0.35">
      <c r="A5394" s="1">
        <v>8203</v>
      </c>
      <c r="B5394" s="1">
        <v>74</v>
      </c>
      <c r="C5394" s="1" t="str">
        <f t="shared" si="252"/>
        <v>Old</v>
      </c>
      <c r="D5394" s="1" t="s">
        <v>16</v>
      </c>
      <c r="E5394" s="1" t="s">
        <v>17</v>
      </c>
      <c r="F5394" s="1" t="s">
        <v>18</v>
      </c>
      <c r="G5394" s="1" t="s">
        <v>19</v>
      </c>
      <c r="H5394" s="1">
        <v>2</v>
      </c>
      <c r="I5394" s="1" t="s">
        <v>26</v>
      </c>
      <c r="J5394" s="1" t="s">
        <v>21</v>
      </c>
      <c r="K5394" s="6">
        <v>5538.33</v>
      </c>
      <c r="L5394" s="6">
        <v>791.19</v>
      </c>
      <c r="M5394" s="1">
        <v>7</v>
      </c>
      <c r="N5394" s="8">
        <v>45510</v>
      </c>
      <c r="O5394" s="4" t="str">
        <f t="shared" si="253"/>
        <v>August 2024</v>
      </c>
      <c r="P5394" s="1" t="s">
        <v>22</v>
      </c>
      <c r="Q5394" s="1" t="s">
        <v>29</v>
      </c>
      <c r="R5394" s="6">
        <v>12.74</v>
      </c>
      <c r="S5394" s="6">
        <f t="shared" si="254"/>
        <v>5551.07</v>
      </c>
    </row>
    <row r="5395" spans="1:19" x14ac:dyDescent="0.35">
      <c r="A5395" s="1">
        <v>14260</v>
      </c>
      <c r="B5395" s="1">
        <v>77</v>
      </c>
      <c r="C5395" s="1" t="str">
        <f t="shared" si="252"/>
        <v>Old</v>
      </c>
      <c r="D5395" s="1" t="s">
        <v>38</v>
      </c>
      <c r="E5395" s="1" t="s">
        <v>33</v>
      </c>
      <c r="F5395" s="1" t="s">
        <v>77</v>
      </c>
      <c r="G5395" s="1" t="s">
        <v>86</v>
      </c>
      <c r="H5395" s="1">
        <v>3</v>
      </c>
      <c r="I5395" s="1" t="s">
        <v>20</v>
      </c>
      <c r="J5395" s="1" t="s">
        <v>21</v>
      </c>
      <c r="K5395" s="6">
        <v>1083.54</v>
      </c>
      <c r="L5395" s="6">
        <v>361.18</v>
      </c>
      <c r="M5395" s="1">
        <v>3</v>
      </c>
      <c r="N5395" s="8">
        <v>45510</v>
      </c>
      <c r="O5395" s="4" t="str">
        <f t="shared" si="253"/>
        <v>August 2024</v>
      </c>
      <c r="P5395" s="1" t="s">
        <v>84</v>
      </c>
      <c r="Q5395" s="1"/>
      <c r="R5395" s="6">
        <v>0</v>
      </c>
      <c r="S5395" s="6">
        <f t="shared" si="254"/>
        <v>1083.54</v>
      </c>
    </row>
    <row r="5396" spans="1:19" x14ac:dyDescent="0.35">
      <c r="A5396" s="1">
        <v>18425</v>
      </c>
      <c r="B5396" s="1">
        <v>77</v>
      </c>
      <c r="C5396" s="1" t="str">
        <f t="shared" si="252"/>
        <v>Old</v>
      </c>
      <c r="D5396" s="1" t="s">
        <v>16</v>
      </c>
      <c r="E5396" s="1" t="s">
        <v>33</v>
      </c>
      <c r="F5396" s="1" t="s">
        <v>18</v>
      </c>
      <c r="G5396" s="1" t="s">
        <v>81</v>
      </c>
      <c r="H5396" s="1">
        <v>2</v>
      </c>
      <c r="I5396" s="1" t="s">
        <v>26</v>
      </c>
      <c r="J5396" s="1" t="s">
        <v>83</v>
      </c>
      <c r="K5396" s="6">
        <v>7977.76</v>
      </c>
      <c r="L5396" s="6">
        <v>1139.68</v>
      </c>
      <c r="M5396" s="1">
        <v>7</v>
      </c>
      <c r="N5396" s="8">
        <v>45510</v>
      </c>
      <c r="O5396" s="4" t="str">
        <f t="shared" si="253"/>
        <v>August 2024</v>
      </c>
      <c r="P5396" s="1" t="s">
        <v>84</v>
      </c>
      <c r="Q5396" s="1" t="s">
        <v>37</v>
      </c>
      <c r="R5396" s="6">
        <v>52.29</v>
      </c>
      <c r="S5396" s="6">
        <f t="shared" si="254"/>
        <v>8030.05</v>
      </c>
    </row>
    <row r="5397" spans="1:19" x14ac:dyDescent="0.35">
      <c r="A5397" s="1">
        <v>17699</v>
      </c>
      <c r="B5397" s="1">
        <v>79</v>
      </c>
      <c r="C5397" s="1" t="str">
        <f t="shared" si="252"/>
        <v>Old</v>
      </c>
      <c r="D5397" s="1" t="s">
        <v>16</v>
      </c>
      <c r="E5397" s="1" t="s">
        <v>17</v>
      </c>
      <c r="F5397" s="1" t="s">
        <v>40</v>
      </c>
      <c r="G5397" s="1" t="s">
        <v>88</v>
      </c>
      <c r="H5397" s="1">
        <v>3</v>
      </c>
      <c r="I5397" s="1" t="s">
        <v>20</v>
      </c>
      <c r="J5397" s="1" t="s">
        <v>83</v>
      </c>
      <c r="K5397" s="6">
        <v>3676</v>
      </c>
      <c r="L5397" s="6">
        <v>459.5</v>
      </c>
      <c r="M5397" s="1">
        <v>8</v>
      </c>
      <c r="N5397" s="8">
        <v>45510</v>
      </c>
      <c r="O5397" s="4" t="str">
        <f t="shared" si="253"/>
        <v>August 2024</v>
      </c>
      <c r="P5397" s="1" t="s">
        <v>84</v>
      </c>
      <c r="Q5397" s="1"/>
      <c r="R5397" s="6">
        <v>0</v>
      </c>
      <c r="S5397" s="6">
        <f t="shared" si="254"/>
        <v>3676</v>
      </c>
    </row>
    <row r="5398" spans="1:19" x14ac:dyDescent="0.35">
      <c r="A5398" s="1">
        <v>7229</v>
      </c>
      <c r="B5398" s="1">
        <v>80</v>
      </c>
      <c r="C5398" s="1" t="str">
        <f t="shared" si="252"/>
        <v>Old</v>
      </c>
      <c r="D5398" s="1" t="s">
        <v>38</v>
      </c>
      <c r="E5398" s="1" t="s">
        <v>33</v>
      </c>
      <c r="F5398" s="1" t="s">
        <v>24</v>
      </c>
      <c r="G5398" s="1" t="s">
        <v>25</v>
      </c>
      <c r="H5398" s="1">
        <v>3</v>
      </c>
      <c r="I5398" s="1" t="s">
        <v>26</v>
      </c>
      <c r="J5398" s="1" t="s">
        <v>27</v>
      </c>
      <c r="K5398" s="6">
        <v>1976.24</v>
      </c>
      <c r="L5398" s="6">
        <v>247.03</v>
      </c>
      <c r="M5398" s="1">
        <v>8</v>
      </c>
      <c r="N5398" s="8">
        <v>45510</v>
      </c>
      <c r="O5398" s="4" t="str">
        <f t="shared" si="253"/>
        <v>August 2024</v>
      </c>
      <c r="P5398" s="1" t="s">
        <v>28</v>
      </c>
      <c r="Q5398" s="1" t="s">
        <v>75</v>
      </c>
      <c r="R5398" s="6">
        <v>56.84</v>
      </c>
      <c r="S5398" s="6">
        <f t="shared" si="254"/>
        <v>2033.08</v>
      </c>
    </row>
    <row r="5399" spans="1:19" x14ac:dyDescent="0.35">
      <c r="A5399" s="1">
        <v>8532</v>
      </c>
      <c r="B5399" s="1">
        <v>80</v>
      </c>
      <c r="C5399" s="1" t="str">
        <f t="shared" si="252"/>
        <v>Old</v>
      </c>
      <c r="D5399" s="1" t="s">
        <v>38</v>
      </c>
      <c r="E5399" s="1" t="s">
        <v>17</v>
      </c>
      <c r="F5399" s="1" t="s">
        <v>18</v>
      </c>
      <c r="G5399" s="1" t="s">
        <v>19</v>
      </c>
      <c r="H5399" s="1">
        <v>2</v>
      </c>
      <c r="I5399" s="1" t="s">
        <v>20</v>
      </c>
      <c r="J5399" s="1" t="s">
        <v>42</v>
      </c>
      <c r="K5399" s="6">
        <v>7911.9</v>
      </c>
      <c r="L5399" s="6">
        <v>791.19</v>
      </c>
      <c r="M5399" s="1">
        <v>10</v>
      </c>
      <c r="N5399" s="8">
        <v>45510</v>
      </c>
      <c r="O5399" s="4" t="str">
        <f t="shared" si="253"/>
        <v>August 2024</v>
      </c>
      <c r="P5399" s="1" t="s">
        <v>32</v>
      </c>
      <c r="Q5399" s="1" t="s">
        <v>56</v>
      </c>
      <c r="R5399" s="6">
        <v>100.5</v>
      </c>
      <c r="S5399" s="6">
        <f t="shared" si="254"/>
        <v>8012.4</v>
      </c>
    </row>
    <row r="5400" spans="1:19" x14ac:dyDescent="0.35">
      <c r="A5400" s="1">
        <v>4781</v>
      </c>
      <c r="B5400" s="1">
        <v>18</v>
      </c>
      <c r="C5400" s="1" t="str">
        <f t="shared" si="252"/>
        <v>Young</v>
      </c>
      <c r="D5400" s="1" t="s">
        <v>16</v>
      </c>
      <c r="E5400" s="1" t="s">
        <v>17</v>
      </c>
      <c r="F5400" s="1" t="s">
        <v>24</v>
      </c>
      <c r="G5400" s="1" t="s">
        <v>25</v>
      </c>
      <c r="H5400" s="1">
        <v>3</v>
      </c>
      <c r="I5400" s="1" t="s">
        <v>20</v>
      </c>
      <c r="J5400" s="1" t="s">
        <v>34</v>
      </c>
      <c r="K5400" s="6">
        <v>1235.1500000000001</v>
      </c>
      <c r="L5400" s="6">
        <v>247.03</v>
      </c>
      <c r="M5400" s="1">
        <v>5</v>
      </c>
      <c r="N5400" s="8">
        <v>45511</v>
      </c>
      <c r="O5400" s="4" t="str">
        <f t="shared" si="253"/>
        <v>August 2024</v>
      </c>
      <c r="P5400" s="1" t="s">
        <v>32</v>
      </c>
      <c r="Q5400" s="1"/>
      <c r="R5400" s="6">
        <v>0</v>
      </c>
      <c r="S5400" s="6">
        <f t="shared" si="254"/>
        <v>1235.1500000000001</v>
      </c>
    </row>
    <row r="5401" spans="1:19" x14ac:dyDescent="0.35">
      <c r="A5401" s="1">
        <v>15639</v>
      </c>
      <c r="B5401" s="1">
        <v>18</v>
      </c>
      <c r="C5401" s="1" t="str">
        <f t="shared" si="252"/>
        <v>Young</v>
      </c>
      <c r="D5401" s="1" t="s">
        <v>16</v>
      </c>
      <c r="E5401" s="1" t="s">
        <v>17</v>
      </c>
      <c r="F5401" s="1" t="s">
        <v>24</v>
      </c>
      <c r="G5401" s="1" t="s">
        <v>85</v>
      </c>
      <c r="H5401" s="1">
        <v>5</v>
      </c>
      <c r="I5401" s="1" t="s">
        <v>26</v>
      </c>
      <c r="J5401" s="1" t="s">
        <v>21</v>
      </c>
      <c r="K5401" s="6">
        <v>3932.05</v>
      </c>
      <c r="L5401" s="6">
        <v>786.41</v>
      </c>
      <c r="M5401" s="1">
        <v>5</v>
      </c>
      <c r="N5401" s="8">
        <v>45511</v>
      </c>
      <c r="O5401" s="4" t="str">
        <f t="shared" si="253"/>
        <v>August 2024</v>
      </c>
      <c r="P5401" s="1" t="s">
        <v>84</v>
      </c>
      <c r="Q5401" s="1" t="s">
        <v>52</v>
      </c>
      <c r="R5401" s="6">
        <v>56.06</v>
      </c>
      <c r="S5401" s="6">
        <f t="shared" si="254"/>
        <v>3988.11</v>
      </c>
    </row>
    <row r="5402" spans="1:19" x14ac:dyDescent="0.35">
      <c r="A5402" s="1">
        <v>3341</v>
      </c>
      <c r="B5402" s="1">
        <v>19</v>
      </c>
      <c r="C5402" s="1" t="str">
        <f t="shared" si="252"/>
        <v>Young</v>
      </c>
      <c r="D5402" s="1" t="s">
        <v>38</v>
      </c>
      <c r="E5402" s="1" t="s">
        <v>17</v>
      </c>
      <c r="F5402" s="1" t="s">
        <v>30</v>
      </c>
      <c r="G5402" s="1" t="s">
        <v>31</v>
      </c>
      <c r="H5402" s="1">
        <v>3</v>
      </c>
      <c r="I5402" s="1" t="s">
        <v>26</v>
      </c>
      <c r="J5402" s="1" t="s">
        <v>42</v>
      </c>
      <c r="K5402" s="6">
        <v>3247.72</v>
      </c>
      <c r="L5402" s="6">
        <v>463.96</v>
      </c>
      <c r="M5402" s="1">
        <v>7</v>
      </c>
      <c r="N5402" s="8">
        <v>45511</v>
      </c>
      <c r="O5402" s="4" t="str">
        <f t="shared" si="253"/>
        <v>August 2024</v>
      </c>
      <c r="P5402" s="1" t="s">
        <v>32</v>
      </c>
      <c r="Q5402" s="1" t="s">
        <v>37</v>
      </c>
      <c r="R5402" s="6">
        <v>8.48</v>
      </c>
      <c r="S5402" s="6">
        <f t="shared" si="254"/>
        <v>3256.2</v>
      </c>
    </row>
    <row r="5403" spans="1:19" x14ac:dyDescent="0.35">
      <c r="A5403" s="1">
        <v>3856</v>
      </c>
      <c r="B5403" s="1">
        <v>20</v>
      </c>
      <c r="C5403" s="1" t="str">
        <f t="shared" si="252"/>
        <v>Young</v>
      </c>
      <c r="D5403" s="1" t="s">
        <v>38</v>
      </c>
      <c r="E5403" s="1" t="s">
        <v>17</v>
      </c>
      <c r="F5403" s="1" t="s">
        <v>18</v>
      </c>
      <c r="G5403" s="1" t="s">
        <v>19</v>
      </c>
      <c r="H5403" s="1">
        <v>2</v>
      </c>
      <c r="I5403" s="1" t="s">
        <v>26</v>
      </c>
      <c r="J5403" s="1" t="s">
        <v>42</v>
      </c>
      <c r="K5403" s="6">
        <v>791.19</v>
      </c>
      <c r="L5403" s="6">
        <v>791.19</v>
      </c>
      <c r="M5403" s="1">
        <v>1</v>
      </c>
      <c r="N5403" s="8">
        <v>45511</v>
      </c>
      <c r="O5403" s="4" t="str">
        <f t="shared" si="253"/>
        <v>August 2024</v>
      </c>
      <c r="P5403" s="1" t="s">
        <v>28</v>
      </c>
      <c r="Q5403" s="1" t="s">
        <v>45</v>
      </c>
      <c r="R5403" s="6">
        <v>73.64</v>
      </c>
      <c r="S5403" s="6">
        <f t="shared" si="254"/>
        <v>864.83</v>
      </c>
    </row>
    <row r="5404" spans="1:19" x14ac:dyDescent="0.35">
      <c r="A5404" s="1">
        <v>1058</v>
      </c>
      <c r="B5404" s="1">
        <v>21</v>
      </c>
      <c r="C5404" s="1" t="str">
        <f t="shared" si="252"/>
        <v>Young</v>
      </c>
      <c r="D5404" s="1" t="s">
        <v>38</v>
      </c>
      <c r="E5404" s="1" t="s">
        <v>17</v>
      </c>
      <c r="F5404" s="1" t="s">
        <v>18</v>
      </c>
      <c r="G5404" s="1" t="s">
        <v>19</v>
      </c>
      <c r="H5404" s="1">
        <v>2</v>
      </c>
      <c r="I5404" s="1" t="s">
        <v>20</v>
      </c>
      <c r="J5404" s="1" t="s">
        <v>21</v>
      </c>
      <c r="K5404" s="6">
        <v>3955.95</v>
      </c>
      <c r="L5404" s="6">
        <v>791.19</v>
      </c>
      <c r="M5404" s="1">
        <v>5</v>
      </c>
      <c r="N5404" s="8">
        <v>45511</v>
      </c>
      <c r="O5404" s="4" t="str">
        <f t="shared" si="253"/>
        <v>August 2024</v>
      </c>
      <c r="P5404" s="1" t="s">
        <v>32</v>
      </c>
      <c r="Q5404" s="1"/>
      <c r="R5404" s="6">
        <v>0</v>
      </c>
      <c r="S5404" s="6">
        <f t="shared" si="254"/>
        <v>3955.95</v>
      </c>
    </row>
    <row r="5405" spans="1:19" x14ac:dyDescent="0.35">
      <c r="A5405" s="1">
        <v>18289</v>
      </c>
      <c r="B5405" s="1">
        <v>21</v>
      </c>
      <c r="C5405" s="1" t="str">
        <f t="shared" si="252"/>
        <v>Young</v>
      </c>
      <c r="D5405" s="1" t="s">
        <v>38</v>
      </c>
      <c r="E5405" s="1" t="s">
        <v>17</v>
      </c>
      <c r="F5405" s="1" t="s">
        <v>30</v>
      </c>
      <c r="G5405" s="1" t="s">
        <v>78</v>
      </c>
      <c r="H5405" s="1">
        <v>3</v>
      </c>
      <c r="I5405" s="1" t="s">
        <v>26</v>
      </c>
      <c r="J5405" s="1" t="s">
        <v>93</v>
      </c>
      <c r="K5405" s="6">
        <v>674.32</v>
      </c>
      <c r="L5405" s="6">
        <v>674.32</v>
      </c>
      <c r="M5405" s="1">
        <v>1</v>
      </c>
      <c r="N5405" s="8">
        <v>45511</v>
      </c>
      <c r="O5405" s="4" t="str">
        <f t="shared" si="253"/>
        <v>August 2024</v>
      </c>
      <c r="P5405" s="1" t="s">
        <v>84</v>
      </c>
      <c r="Q5405" s="1"/>
      <c r="R5405" s="6">
        <v>0</v>
      </c>
      <c r="S5405" s="6">
        <f t="shared" si="254"/>
        <v>674.32</v>
      </c>
    </row>
    <row r="5406" spans="1:19" x14ac:dyDescent="0.35">
      <c r="A5406" s="1">
        <v>16779</v>
      </c>
      <c r="B5406" s="1">
        <v>23</v>
      </c>
      <c r="C5406" s="1" t="str">
        <f t="shared" si="252"/>
        <v>Young</v>
      </c>
      <c r="D5406" s="1" t="s">
        <v>16</v>
      </c>
      <c r="E5406" s="1" t="s">
        <v>33</v>
      </c>
      <c r="F5406" s="1" t="s">
        <v>24</v>
      </c>
      <c r="G5406" s="1" t="s">
        <v>85</v>
      </c>
      <c r="H5406" s="1">
        <v>4</v>
      </c>
      <c r="I5406" s="1" t="s">
        <v>20</v>
      </c>
      <c r="J5406" s="1" t="s">
        <v>93</v>
      </c>
      <c r="K5406" s="6">
        <v>3932.05</v>
      </c>
      <c r="L5406" s="6">
        <v>786.41</v>
      </c>
      <c r="M5406" s="1">
        <v>5</v>
      </c>
      <c r="N5406" s="8">
        <v>45511</v>
      </c>
      <c r="O5406" s="4" t="str">
        <f t="shared" si="253"/>
        <v>August 2024</v>
      </c>
      <c r="P5406" s="1" t="s">
        <v>84</v>
      </c>
      <c r="Q5406" s="1" t="s">
        <v>105</v>
      </c>
      <c r="R5406" s="6">
        <v>162.32</v>
      </c>
      <c r="S5406" s="6">
        <f t="shared" si="254"/>
        <v>4094.3700000000003</v>
      </c>
    </row>
    <row r="5407" spans="1:19" x14ac:dyDescent="0.35">
      <c r="A5407" s="1">
        <v>12181</v>
      </c>
      <c r="B5407" s="1">
        <v>25</v>
      </c>
      <c r="C5407" s="1" t="str">
        <f t="shared" si="252"/>
        <v>Young</v>
      </c>
      <c r="D5407" s="1" t="s">
        <v>16</v>
      </c>
      <c r="E5407" s="1" t="s">
        <v>17</v>
      </c>
      <c r="F5407" s="1" t="s">
        <v>40</v>
      </c>
      <c r="G5407" s="1" t="s">
        <v>88</v>
      </c>
      <c r="H5407" s="1">
        <v>5</v>
      </c>
      <c r="I5407" s="1" t="s">
        <v>26</v>
      </c>
      <c r="J5407" s="1" t="s">
        <v>93</v>
      </c>
      <c r="K5407" s="6">
        <v>2757</v>
      </c>
      <c r="L5407" s="6">
        <v>459.5</v>
      </c>
      <c r="M5407" s="1">
        <v>6</v>
      </c>
      <c r="N5407" s="8">
        <v>45511</v>
      </c>
      <c r="O5407" s="4" t="str">
        <f t="shared" si="253"/>
        <v>August 2024</v>
      </c>
      <c r="P5407" s="1" t="s">
        <v>22</v>
      </c>
      <c r="Q5407" s="1" t="s">
        <v>105</v>
      </c>
      <c r="R5407" s="6">
        <v>195.39</v>
      </c>
      <c r="S5407" s="6">
        <f t="shared" si="254"/>
        <v>2952.39</v>
      </c>
    </row>
    <row r="5408" spans="1:19" x14ac:dyDescent="0.35">
      <c r="A5408" s="1">
        <v>12616</v>
      </c>
      <c r="B5408" s="1">
        <v>25</v>
      </c>
      <c r="C5408" s="1" t="str">
        <f t="shared" si="252"/>
        <v>Young</v>
      </c>
      <c r="D5408" s="1" t="s">
        <v>16</v>
      </c>
      <c r="E5408" s="1" t="s">
        <v>17</v>
      </c>
      <c r="F5408" s="1" t="s">
        <v>40</v>
      </c>
      <c r="G5408" s="1" t="s">
        <v>88</v>
      </c>
      <c r="H5408" s="1">
        <v>5</v>
      </c>
      <c r="I5408" s="1" t="s">
        <v>26</v>
      </c>
      <c r="J5408" s="1" t="s">
        <v>93</v>
      </c>
      <c r="K5408" s="6">
        <v>4595</v>
      </c>
      <c r="L5408" s="6">
        <v>459.5</v>
      </c>
      <c r="M5408" s="1">
        <v>10</v>
      </c>
      <c r="N5408" s="8">
        <v>45511</v>
      </c>
      <c r="O5408" s="4" t="str">
        <f t="shared" si="253"/>
        <v>August 2024</v>
      </c>
      <c r="P5408" s="1" t="s">
        <v>22</v>
      </c>
      <c r="Q5408" s="1" t="s">
        <v>113</v>
      </c>
      <c r="R5408" s="6">
        <v>147.22999999999999</v>
      </c>
      <c r="S5408" s="6">
        <f t="shared" si="254"/>
        <v>4742.2299999999996</v>
      </c>
    </row>
    <row r="5409" spans="1:19" x14ac:dyDescent="0.35">
      <c r="A5409" s="1">
        <v>3979</v>
      </c>
      <c r="B5409" s="1">
        <v>27</v>
      </c>
      <c r="C5409" s="1" t="str">
        <f t="shared" si="252"/>
        <v>Young</v>
      </c>
      <c r="D5409" s="1" t="s">
        <v>16</v>
      </c>
      <c r="E5409" s="1" t="s">
        <v>17</v>
      </c>
      <c r="F5409" s="1" t="s">
        <v>30</v>
      </c>
      <c r="G5409" s="1" t="s">
        <v>31</v>
      </c>
      <c r="H5409" s="1">
        <v>3</v>
      </c>
      <c r="I5409" s="1" t="s">
        <v>20</v>
      </c>
      <c r="J5409" s="1" t="s">
        <v>27</v>
      </c>
      <c r="K5409" s="6">
        <v>927.92</v>
      </c>
      <c r="L5409" s="6">
        <v>463.96</v>
      </c>
      <c r="M5409" s="1">
        <v>2</v>
      </c>
      <c r="N5409" s="8">
        <v>45511</v>
      </c>
      <c r="O5409" s="4" t="str">
        <f t="shared" si="253"/>
        <v>August 2024</v>
      </c>
      <c r="P5409" s="1" t="s">
        <v>28</v>
      </c>
      <c r="Q5409" s="1" t="s">
        <v>55</v>
      </c>
      <c r="R5409" s="6">
        <v>94.82</v>
      </c>
      <c r="S5409" s="6">
        <f t="shared" si="254"/>
        <v>1022.74</v>
      </c>
    </row>
    <row r="5410" spans="1:19" x14ac:dyDescent="0.35">
      <c r="A5410" s="1">
        <v>16604</v>
      </c>
      <c r="B5410" s="1">
        <v>28</v>
      </c>
      <c r="C5410" s="1" t="str">
        <f t="shared" si="252"/>
        <v>Young</v>
      </c>
      <c r="D5410" s="1" t="s">
        <v>16</v>
      </c>
      <c r="E5410" s="1" t="s">
        <v>17</v>
      </c>
      <c r="F5410" s="1" t="s">
        <v>24</v>
      </c>
      <c r="G5410" s="1" t="s">
        <v>85</v>
      </c>
      <c r="H5410" s="1">
        <v>2</v>
      </c>
      <c r="I5410" s="1" t="s">
        <v>26</v>
      </c>
      <c r="J5410" s="1" t="s">
        <v>83</v>
      </c>
      <c r="K5410" s="6">
        <v>6291.28</v>
      </c>
      <c r="L5410" s="6">
        <v>786.41</v>
      </c>
      <c r="M5410" s="1">
        <v>8</v>
      </c>
      <c r="N5410" s="8">
        <v>45511</v>
      </c>
      <c r="O5410" s="4" t="str">
        <f t="shared" si="253"/>
        <v>August 2024</v>
      </c>
      <c r="P5410" s="1" t="s">
        <v>22</v>
      </c>
      <c r="Q5410" s="1" t="s">
        <v>118</v>
      </c>
      <c r="R5410" s="6">
        <v>230.25</v>
      </c>
      <c r="S5410" s="6">
        <f t="shared" si="254"/>
        <v>6521.53</v>
      </c>
    </row>
    <row r="5411" spans="1:19" x14ac:dyDescent="0.35">
      <c r="A5411" s="1">
        <v>18563</v>
      </c>
      <c r="B5411" s="1">
        <v>29</v>
      </c>
      <c r="C5411" s="1" t="str">
        <f t="shared" si="252"/>
        <v>Young</v>
      </c>
      <c r="D5411" s="1" t="s">
        <v>38</v>
      </c>
      <c r="E5411" s="1" t="s">
        <v>17</v>
      </c>
      <c r="F5411" s="1" t="s">
        <v>18</v>
      </c>
      <c r="G5411" s="1" t="s">
        <v>81</v>
      </c>
      <c r="H5411" s="1">
        <v>5</v>
      </c>
      <c r="I5411" s="1" t="s">
        <v>26</v>
      </c>
      <c r="J5411" s="1" t="s">
        <v>21</v>
      </c>
      <c r="K5411" s="6">
        <v>2279.36</v>
      </c>
      <c r="L5411" s="6">
        <v>1139.68</v>
      </c>
      <c r="M5411" s="1">
        <v>2</v>
      </c>
      <c r="N5411" s="8">
        <v>45511</v>
      </c>
      <c r="O5411" s="4" t="str">
        <f t="shared" si="253"/>
        <v>August 2024</v>
      </c>
      <c r="P5411" s="1" t="s">
        <v>22</v>
      </c>
      <c r="Q5411" s="1" t="s">
        <v>29</v>
      </c>
      <c r="R5411" s="6">
        <v>53.89</v>
      </c>
      <c r="S5411" s="6">
        <f t="shared" si="254"/>
        <v>2333.25</v>
      </c>
    </row>
    <row r="5412" spans="1:19" x14ac:dyDescent="0.35">
      <c r="A5412" s="1">
        <v>5369</v>
      </c>
      <c r="B5412" s="1">
        <v>30</v>
      </c>
      <c r="C5412" s="1" t="str">
        <f t="shared" si="252"/>
        <v>Young</v>
      </c>
      <c r="D5412" s="1" t="s">
        <v>16</v>
      </c>
      <c r="E5412" s="1" t="s">
        <v>33</v>
      </c>
      <c r="F5412" s="1" t="s">
        <v>40</v>
      </c>
      <c r="G5412" s="1" t="s">
        <v>41</v>
      </c>
      <c r="H5412" s="1">
        <v>3</v>
      </c>
      <c r="I5412" s="1" t="s">
        <v>26</v>
      </c>
      <c r="J5412" s="1" t="s">
        <v>27</v>
      </c>
      <c r="K5412" s="6">
        <v>1689.66</v>
      </c>
      <c r="L5412" s="6">
        <v>844.83</v>
      </c>
      <c r="M5412" s="1">
        <v>2</v>
      </c>
      <c r="N5412" s="8">
        <v>45511</v>
      </c>
      <c r="O5412" s="4" t="str">
        <f t="shared" si="253"/>
        <v>August 2024</v>
      </c>
      <c r="P5412" s="1" t="s">
        <v>28</v>
      </c>
      <c r="Q5412" s="1" t="s">
        <v>57</v>
      </c>
      <c r="R5412" s="6">
        <v>79.62</v>
      </c>
      <c r="S5412" s="6">
        <f t="shared" si="254"/>
        <v>1769.2800000000002</v>
      </c>
    </row>
    <row r="5413" spans="1:19" x14ac:dyDescent="0.35">
      <c r="A5413" s="1">
        <v>7449</v>
      </c>
      <c r="B5413" s="1">
        <v>31</v>
      </c>
      <c r="C5413" s="1" t="str">
        <f t="shared" si="252"/>
        <v>Young</v>
      </c>
      <c r="D5413" s="1" t="s">
        <v>16</v>
      </c>
      <c r="E5413" s="1" t="s">
        <v>17</v>
      </c>
      <c r="F5413" s="1" t="s">
        <v>18</v>
      </c>
      <c r="G5413" s="1" t="s">
        <v>36</v>
      </c>
      <c r="H5413" s="1">
        <v>5</v>
      </c>
      <c r="I5413" s="1" t="s">
        <v>26</v>
      </c>
      <c r="J5413" s="1" t="s">
        <v>27</v>
      </c>
      <c r="K5413" s="6">
        <v>166</v>
      </c>
      <c r="L5413" s="6">
        <v>20.75</v>
      </c>
      <c r="M5413" s="1">
        <v>8</v>
      </c>
      <c r="N5413" s="8">
        <v>45511</v>
      </c>
      <c r="O5413" s="4" t="str">
        <f t="shared" si="253"/>
        <v>August 2024</v>
      </c>
      <c r="P5413" s="1" t="s">
        <v>22</v>
      </c>
      <c r="Q5413" s="1" t="s">
        <v>43</v>
      </c>
      <c r="R5413" s="6">
        <v>28.12</v>
      </c>
      <c r="S5413" s="6">
        <f t="shared" si="254"/>
        <v>194.12</v>
      </c>
    </row>
    <row r="5414" spans="1:19" x14ac:dyDescent="0.35">
      <c r="A5414" s="1">
        <v>11942</v>
      </c>
      <c r="B5414" s="1">
        <v>31</v>
      </c>
      <c r="C5414" s="1" t="str">
        <f t="shared" si="252"/>
        <v>Young</v>
      </c>
      <c r="D5414" s="1" t="s">
        <v>16</v>
      </c>
      <c r="E5414" s="1" t="s">
        <v>17</v>
      </c>
      <c r="F5414" s="1" t="s">
        <v>30</v>
      </c>
      <c r="G5414" s="1" t="s">
        <v>78</v>
      </c>
      <c r="H5414" s="1">
        <v>5</v>
      </c>
      <c r="I5414" s="1" t="s">
        <v>26</v>
      </c>
      <c r="J5414" s="1" t="s">
        <v>21</v>
      </c>
      <c r="K5414" s="6">
        <v>6743.2</v>
      </c>
      <c r="L5414" s="6">
        <v>674.32</v>
      </c>
      <c r="M5414" s="1">
        <v>10</v>
      </c>
      <c r="N5414" s="8">
        <v>45511</v>
      </c>
      <c r="O5414" s="4" t="str">
        <f t="shared" si="253"/>
        <v>August 2024</v>
      </c>
      <c r="P5414" s="1" t="s">
        <v>79</v>
      </c>
      <c r="Q5414" s="1" t="s">
        <v>117</v>
      </c>
      <c r="R5414" s="6">
        <v>57.1</v>
      </c>
      <c r="S5414" s="6">
        <f t="shared" si="254"/>
        <v>6800.3</v>
      </c>
    </row>
    <row r="5415" spans="1:19" x14ac:dyDescent="0.35">
      <c r="A5415" s="1">
        <v>15533</v>
      </c>
      <c r="B5415" s="1">
        <v>32</v>
      </c>
      <c r="C5415" s="1" t="str">
        <f t="shared" si="252"/>
        <v>Young</v>
      </c>
      <c r="D5415" s="1" t="s">
        <v>38</v>
      </c>
      <c r="E5415" s="1" t="s">
        <v>17</v>
      </c>
      <c r="F5415" s="1" t="s">
        <v>18</v>
      </c>
      <c r="G5415" s="1" t="s">
        <v>81</v>
      </c>
      <c r="H5415" s="1">
        <v>5</v>
      </c>
      <c r="I5415" s="1" t="s">
        <v>26</v>
      </c>
      <c r="J5415" s="1" t="s">
        <v>83</v>
      </c>
      <c r="K5415" s="6">
        <v>7977.76</v>
      </c>
      <c r="L5415" s="6">
        <v>1139.68</v>
      </c>
      <c r="M5415" s="1">
        <v>7</v>
      </c>
      <c r="N5415" s="8">
        <v>45511</v>
      </c>
      <c r="O5415" s="4" t="str">
        <f t="shared" si="253"/>
        <v>August 2024</v>
      </c>
      <c r="P5415" s="1" t="s">
        <v>84</v>
      </c>
      <c r="Q5415" s="1"/>
      <c r="R5415" s="6">
        <v>0</v>
      </c>
      <c r="S5415" s="6">
        <f t="shared" si="254"/>
        <v>7977.76</v>
      </c>
    </row>
    <row r="5416" spans="1:19" x14ac:dyDescent="0.35">
      <c r="A5416" s="1">
        <v>4903</v>
      </c>
      <c r="B5416" s="1">
        <v>33</v>
      </c>
      <c r="C5416" s="1" t="str">
        <f t="shared" si="252"/>
        <v>Young</v>
      </c>
      <c r="D5416" s="1" t="s">
        <v>16</v>
      </c>
      <c r="E5416" s="1" t="s">
        <v>17</v>
      </c>
      <c r="F5416" s="1" t="s">
        <v>24</v>
      </c>
      <c r="G5416" s="1" t="s">
        <v>25</v>
      </c>
      <c r="H5416" s="1">
        <v>3</v>
      </c>
      <c r="I5416" s="1" t="s">
        <v>26</v>
      </c>
      <c r="J5416" s="1" t="s">
        <v>34</v>
      </c>
      <c r="K5416" s="6">
        <v>247.03</v>
      </c>
      <c r="L5416" s="6">
        <v>247.03</v>
      </c>
      <c r="M5416" s="1">
        <v>1</v>
      </c>
      <c r="N5416" s="8">
        <v>45511</v>
      </c>
      <c r="O5416" s="4" t="str">
        <f t="shared" si="253"/>
        <v>August 2024</v>
      </c>
      <c r="P5416" s="1" t="s">
        <v>22</v>
      </c>
      <c r="Q5416" s="1" t="s">
        <v>45</v>
      </c>
      <c r="R5416" s="6">
        <v>58.7</v>
      </c>
      <c r="S5416" s="6">
        <f t="shared" si="254"/>
        <v>305.73</v>
      </c>
    </row>
    <row r="5417" spans="1:19" x14ac:dyDescent="0.35">
      <c r="A5417" s="1">
        <v>9793</v>
      </c>
      <c r="B5417" s="1">
        <v>33</v>
      </c>
      <c r="C5417" s="1" t="str">
        <f t="shared" si="252"/>
        <v>Young</v>
      </c>
      <c r="D5417" s="1" t="s">
        <v>16</v>
      </c>
      <c r="E5417" s="1" t="s">
        <v>17</v>
      </c>
      <c r="F5417" s="1" t="s">
        <v>40</v>
      </c>
      <c r="G5417" s="1" t="s">
        <v>41</v>
      </c>
      <c r="H5417" s="1">
        <v>3</v>
      </c>
      <c r="I5417" s="1" t="s">
        <v>26</v>
      </c>
      <c r="J5417" s="1" t="s">
        <v>21</v>
      </c>
      <c r="K5417" s="6">
        <v>5068.9799999999996</v>
      </c>
      <c r="L5417" s="6">
        <v>844.83</v>
      </c>
      <c r="M5417" s="1">
        <v>6</v>
      </c>
      <c r="N5417" s="8">
        <v>45511</v>
      </c>
      <c r="O5417" s="4" t="str">
        <f t="shared" si="253"/>
        <v>August 2024</v>
      </c>
      <c r="P5417" s="1" t="s">
        <v>28</v>
      </c>
      <c r="Q5417" s="1"/>
      <c r="R5417" s="6">
        <v>0</v>
      </c>
      <c r="S5417" s="6">
        <f t="shared" si="254"/>
        <v>5068.9799999999996</v>
      </c>
    </row>
    <row r="5418" spans="1:19" x14ac:dyDescent="0.35">
      <c r="A5418" s="1">
        <v>18689</v>
      </c>
      <c r="B5418" s="1">
        <v>33</v>
      </c>
      <c r="C5418" s="1" t="str">
        <f t="shared" si="252"/>
        <v>Young</v>
      </c>
      <c r="D5418" s="1" t="s">
        <v>38</v>
      </c>
      <c r="E5418" s="1" t="s">
        <v>17</v>
      </c>
      <c r="F5418" s="1" t="s">
        <v>30</v>
      </c>
      <c r="G5418" s="1" t="s">
        <v>78</v>
      </c>
      <c r="H5418" s="1">
        <v>1</v>
      </c>
      <c r="I5418" s="1" t="s">
        <v>20</v>
      </c>
      <c r="J5418" s="1" t="s">
        <v>93</v>
      </c>
      <c r="K5418" s="6">
        <v>674.32</v>
      </c>
      <c r="L5418" s="6">
        <v>674.32</v>
      </c>
      <c r="M5418" s="1">
        <v>1</v>
      </c>
      <c r="N5418" s="8">
        <v>45511</v>
      </c>
      <c r="O5418" s="4" t="str">
        <f t="shared" si="253"/>
        <v>August 2024</v>
      </c>
      <c r="P5418" s="1" t="s">
        <v>79</v>
      </c>
      <c r="Q5418" s="1" t="s">
        <v>87</v>
      </c>
      <c r="R5418" s="6">
        <v>59.43</v>
      </c>
      <c r="S5418" s="6">
        <f t="shared" si="254"/>
        <v>733.75</v>
      </c>
    </row>
    <row r="5419" spans="1:19" x14ac:dyDescent="0.35">
      <c r="A5419" s="1">
        <v>4972</v>
      </c>
      <c r="B5419" s="1">
        <v>34</v>
      </c>
      <c r="C5419" s="1" t="str">
        <f t="shared" si="252"/>
        <v>Young</v>
      </c>
      <c r="D5419" s="1" t="s">
        <v>38</v>
      </c>
      <c r="E5419" s="1" t="s">
        <v>33</v>
      </c>
      <c r="F5419" s="1" t="s">
        <v>18</v>
      </c>
      <c r="G5419" s="1" t="s">
        <v>19</v>
      </c>
      <c r="H5419" s="1">
        <v>2</v>
      </c>
      <c r="I5419" s="1" t="s">
        <v>26</v>
      </c>
      <c r="J5419" s="1" t="s">
        <v>27</v>
      </c>
      <c r="K5419" s="6">
        <v>7911.9</v>
      </c>
      <c r="L5419" s="6">
        <v>791.19</v>
      </c>
      <c r="M5419" s="1">
        <v>10</v>
      </c>
      <c r="N5419" s="8">
        <v>45511</v>
      </c>
      <c r="O5419" s="4" t="str">
        <f t="shared" si="253"/>
        <v>August 2024</v>
      </c>
      <c r="P5419" s="1" t="s">
        <v>22</v>
      </c>
      <c r="Q5419" s="1" t="s">
        <v>35</v>
      </c>
      <c r="R5419" s="6">
        <v>66.47</v>
      </c>
      <c r="S5419" s="6">
        <f t="shared" si="254"/>
        <v>7978.37</v>
      </c>
    </row>
    <row r="5420" spans="1:19" x14ac:dyDescent="0.35">
      <c r="A5420" s="1">
        <v>11258</v>
      </c>
      <c r="B5420" s="1">
        <v>36</v>
      </c>
      <c r="C5420" s="1" t="str">
        <f t="shared" si="252"/>
        <v>Middle-Aged</v>
      </c>
      <c r="D5420" s="1" t="s">
        <v>38</v>
      </c>
      <c r="E5420" s="1" t="s">
        <v>17</v>
      </c>
      <c r="F5420" s="1" t="s">
        <v>77</v>
      </c>
      <c r="G5420" s="1" t="s">
        <v>86</v>
      </c>
      <c r="H5420" s="1">
        <v>4</v>
      </c>
      <c r="I5420" s="1" t="s">
        <v>26</v>
      </c>
      <c r="J5420" s="1" t="s">
        <v>21</v>
      </c>
      <c r="K5420" s="6">
        <v>1083.54</v>
      </c>
      <c r="L5420" s="6">
        <v>361.18</v>
      </c>
      <c r="M5420" s="1">
        <v>3</v>
      </c>
      <c r="N5420" s="8">
        <v>45511</v>
      </c>
      <c r="O5420" s="4" t="str">
        <f t="shared" si="253"/>
        <v>August 2024</v>
      </c>
      <c r="P5420" s="1" t="s">
        <v>79</v>
      </c>
      <c r="Q5420" s="1" t="s">
        <v>109</v>
      </c>
      <c r="R5420" s="6">
        <v>219.58</v>
      </c>
      <c r="S5420" s="6">
        <f t="shared" si="254"/>
        <v>1303.1199999999999</v>
      </c>
    </row>
    <row r="5421" spans="1:19" x14ac:dyDescent="0.35">
      <c r="A5421" s="1">
        <v>15918</v>
      </c>
      <c r="B5421" s="1">
        <v>36</v>
      </c>
      <c r="C5421" s="1" t="str">
        <f t="shared" si="252"/>
        <v>Middle-Aged</v>
      </c>
      <c r="D5421" s="1" t="s">
        <v>38</v>
      </c>
      <c r="E5421" s="1" t="s">
        <v>17</v>
      </c>
      <c r="F5421" s="1" t="s">
        <v>77</v>
      </c>
      <c r="G5421" s="1" t="s">
        <v>86</v>
      </c>
      <c r="H5421" s="1">
        <v>3</v>
      </c>
      <c r="I5421" s="1" t="s">
        <v>20</v>
      </c>
      <c r="J5421" s="1" t="s">
        <v>21</v>
      </c>
      <c r="K5421" s="6">
        <v>3250.62</v>
      </c>
      <c r="L5421" s="6">
        <v>361.18</v>
      </c>
      <c r="M5421" s="1">
        <v>9</v>
      </c>
      <c r="N5421" s="8">
        <v>45511</v>
      </c>
      <c r="O5421" s="4" t="str">
        <f t="shared" si="253"/>
        <v>August 2024</v>
      </c>
      <c r="P5421" s="1" t="s">
        <v>22</v>
      </c>
      <c r="Q5421" s="1" t="s">
        <v>98</v>
      </c>
      <c r="R5421" s="6">
        <v>192.71</v>
      </c>
      <c r="S5421" s="6">
        <f t="shared" si="254"/>
        <v>3443.33</v>
      </c>
    </row>
    <row r="5422" spans="1:19" x14ac:dyDescent="0.35">
      <c r="A5422" s="1">
        <v>3105</v>
      </c>
      <c r="B5422" s="1">
        <v>38</v>
      </c>
      <c r="C5422" s="1" t="str">
        <f t="shared" si="252"/>
        <v>Middle-Aged</v>
      </c>
      <c r="D5422" s="1" t="s">
        <v>38</v>
      </c>
      <c r="E5422" s="1" t="s">
        <v>33</v>
      </c>
      <c r="F5422" s="1" t="s">
        <v>18</v>
      </c>
      <c r="G5422" s="1" t="s">
        <v>19</v>
      </c>
      <c r="H5422" s="1">
        <v>2</v>
      </c>
      <c r="I5422" s="1" t="s">
        <v>26</v>
      </c>
      <c r="J5422" s="1" t="s">
        <v>21</v>
      </c>
      <c r="K5422" s="6">
        <v>2373.5700000000002</v>
      </c>
      <c r="L5422" s="6">
        <v>791.19</v>
      </c>
      <c r="M5422" s="1">
        <v>3</v>
      </c>
      <c r="N5422" s="8">
        <v>45511</v>
      </c>
      <c r="O5422" s="4" t="str">
        <f t="shared" si="253"/>
        <v>August 2024</v>
      </c>
      <c r="P5422" s="1" t="s">
        <v>32</v>
      </c>
      <c r="Q5422" s="1"/>
      <c r="R5422" s="6">
        <v>0</v>
      </c>
      <c r="S5422" s="6">
        <f t="shared" si="254"/>
        <v>2373.5700000000002</v>
      </c>
    </row>
    <row r="5423" spans="1:19" x14ac:dyDescent="0.35">
      <c r="A5423" s="1">
        <v>6310</v>
      </c>
      <c r="B5423" s="1">
        <v>38</v>
      </c>
      <c r="C5423" s="1" t="str">
        <f t="shared" si="252"/>
        <v>Middle-Aged</v>
      </c>
      <c r="D5423" s="1" t="s">
        <v>16</v>
      </c>
      <c r="E5423" s="1" t="s">
        <v>33</v>
      </c>
      <c r="F5423" s="1" t="s">
        <v>24</v>
      </c>
      <c r="G5423" s="1" t="s">
        <v>25</v>
      </c>
      <c r="H5423" s="1">
        <v>3</v>
      </c>
      <c r="I5423" s="1" t="s">
        <v>20</v>
      </c>
      <c r="J5423" s="1" t="s">
        <v>21</v>
      </c>
      <c r="K5423" s="6">
        <v>741.09</v>
      </c>
      <c r="L5423" s="6">
        <v>247.03</v>
      </c>
      <c r="M5423" s="1">
        <v>3</v>
      </c>
      <c r="N5423" s="8">
        <v>45511</v>
      </c>
      <c r="O5423" s="4" t="str">
        <f t="shared" si="253"/>
        <v>August 2024</v>
      </c>
      <c r="P5423" s="1" t="s">
        <v>22</v>
      </c>
      <c r="Q5423" s="1"/>
      <c r="R5423" s="6">
        <v>0</v>
      </c>
      <c r="S5423" s="6">
        <f t="shared" si="254"/>
        <v>741.09</v>
      </c>
    </row>
    <row r="5424" spans="1:19" x14ac:dyDescent="0.35">
      <c r="A5424" s="1">
        <v>9693</v>
      </c>
      <c r="B5424" s="1">
        <v>38</v>
      </c>
      <c r="C5424" s="1" t="str">
        <f t="shared" si="252"/>
        <v>Middle-Aged</v>
      </c>
      <c r="D5424" s="1" t="s">
        <v>38</v>
      </c>
      <c r="E5424" s="1" t="s">
        <v>33</v>
      </c>
      <c r="F5424" s="1" t="s">
        <v>40</v>
      </c>
      <c r="G5424" s="1" t="s">
        <v>41</v>
      </c>
      <c r="H5424" s="1">
        <v>3</v>
      </c>
      <c r="I5424" s="1" t="s">
        <v>26</v>
      </c>
      <c r="J5424" s="1" t="s">
        <v>42</v>
      </c>
      <c r="K5424" s="6">
        <v>3379.32</v>
      </c>
      <c r="L5424" s="6">
        <v>844.83</v>
      </c>
      <c r="M5424" s="1">
        <v>4</v>
      </c>
      <c r="N5424" s="8">
        <v>45511</v>
      </c>
      <c r="O5424" s="4" t="str">
        <f t="shared" si="253"/>
        <v>August 2024</v>
      </c>
      <c r="P5424" s="1" t="s">
        <v>22</v>
      </c>
      <c r="Q5424" s="1"/>
      <c r="R5424" s="6">
        <v>0</v>
      </c>
      <c r="S5424" s="6">
        <f t="shared" si="254"/>
        <v>3379.32</v>
      </c>
    </row>
    <row r="5425" spans="1:19" x14ac:dyDescent="0.35">
      <c r="A5425" s="1">
        <v>11815</v>
      </c>
      <c r="B5425" s="1">
        <v>38</v>
      </c>
      <c r="C5425" s="1" t="str">
        <f t="shared" si="252"/>
        <v>Middle-Aged</v>
      </c>
      <c r="D5425" s="1" t="s">
        <v>16</v>
      </c>
      <c r="E5425" s="1" t="s">
        <v>17</v>
      </c>
      <c r="F5425" s="1" t="s">
        <v>18</v>
      </c>
      <c r="G5425" s="1" t="s">
        <v>81</v>
      </c>
      <c r="H5425" s="1">
        <v>1</v>
      </c>
      <c r="I5425" s="1" t="s">
        <v>26</v>
      </c>
      <c r="J5425" s="1" t="s">
        <v>93</v>
      </c>
      <c r="K5425" s="6">
        <v>9117.44</v>
      </c>
      <c r="L5425" s="6">
        <v>1139.68</v>
      </c>
      <c r="M5425" s="1">
        <v>8</v>
      </c>
      <c r="N5425" s="8">
        <v>45511</v>
      </c>
      <c r="O5425" s="4" t="str">
        <f t="shared" si="253"/>
        <v>August 2024</v>
      </c>
      <c r="P5425" s="1" t="s">
        <v>79</v>
      </c>
      <c r="Q5425" s="1" t="s">
        <v>37</v>
      </c>
      <c r="R5425" s="6">
        <v>95.83</v>
      </c>
      <c r="S5425" s="6">
        <f t="shared" si="254"/>
        <v>9213.27</v>
      </c>
    </row>
    <row r="5426" spans="1:19" x14ac:dyDescent="0.35">
      <c r="A5426" s="1">
        <v>4236</v>
      </c>
      <c r="B5426" s="1">
        <v>39</v>
      </c>
      <c r="C5426" s="1" t="str">
        <f t="shared" si="252"/>
        <v>Middle-Aged</v>
      </c>
      <c r="D5426" s="1" t="s">
        <v>38</v>
      </c>
      <c r="E5426" s="1" t="s">
        <v>17</v>
      </c>
      <c r="F5426" s="1" t="s">
        <v>40</v>
      </c>
      <c r="G5426" s="1" t="s">
        <v>41</v>
      </c>
      <c r="H5426" s="1">
        <v>3</v>
      </c>
      <c r="I5426" s="1" t="s">
        <v>26</v>
      </c>
      <c r="J5426" s="1" t="s">
        <v>21</v>
      </c>
      <c r="K5426" s="6">
        <v>7603.47</v>
      </c>
      <c r="L5426" s="6">
        <v>844.83</v>
      </c>
      <c r="M5426" s="1">
        <v>9</v>
      </c>
      <c r="N5426" s="8">
        <v>45511</v>
      </c>
      <c r="O5426" s="4" t="str">
        <f t="shared" si="253"/>
        <v>August 2024</v>
      </c>
      <c r="P5426" s="1" t="s">
        <v>32</v>
      </c>
      <c r="Q5426" s="1" t="s">
        <v>57</v>
      </c>
      <c r="R5426" s="6">
        <v>96.36</v>
      </c>
      <c r="S5426" s="6">
        <f t="shared" si="254"/>
        <v>7699.83</v>
      </c>
    </row>
    <row r="5427" spans="1:19" x14ac:dyDescent="0.35">
      <c r="A5427" s="1">
        <v>1983</v>
      </c>
      <c r="B5427" s="1">
        <v>40</v>
      </c>
      <c r="C5427" s="1" t="str">
        <f t="shared" si="252"/>
        <v>Middle-Aged</v>
      </c>
      <c r="D5427" s="1" t="s">
        <v>38</v>
      </c>
      <c r="E5427" s="1" t="s">
        <v>17</v>
      </c>
      <c r="F5427" s="1" t="s">
        <v>24</v>
      </c>
      <c r="G5427" s="1" t="s">
        <v>25</v>
      </c>
      <c r="H5427" s="1">
        <v>3</v>
      </c>
      <c r="I5427" s="1" t="s">
        <v>26</v>
      </c>
      <c r="J5427" s="1" t="s">
        <v>34</v>
      </c>
      <c r="K5427" s="6">
        <v>1729.21</v>
      </c>
      <c r="L5427" s="6">
        <v>247.03</v>
      </c>
      <c r="M5427" s="1">
        <v>7</v>
      </c>
      <c r="N5427" s="8">
        <v>45511</v>
      </c>
      <c r="O5427" s="4" t="str">
        <f t="shared" si="253"/>
        <v>August 2024</v>
      </c>
      <c r="P5427" s="1" t="s">
        <v>22</v>
      </c>
      <c r="Q5427" s="1" t="s">
        <v>58</v>
      </c>
      <c r="R5427" s="6">
        <v>87.7</v>
      </c>
      <c r="S5427" s="6">
        <f t="shared" si="254"/>
        <v>1816.91</v>
      </c>
    </row>
    <row r="5428" spans="1:19" x14ac:dyDescent="0.35">
      <c r="A5428" s="1">
        <v>4604</v>
      </c>
      <c r="B5428" s="1">
        <v>40</v>
      </c>
      <c r="C5428" s="1" t="str">
        <f t="shared" si="252"/>
        <v>Middle-Aged</v>
      </c>
      <c r="D5428" s="1" t="s">
        <v>16</v>
      </c>
      <c r="E5428" s="1" t="s">
        <v>17</v>
      </c>
      <c r="F5428" s="1" t="s">
        <v>24</v>
      </c>
      <c r="G5428" s="1" t="s">
        <v>25</v>
      </c>
      <c r="H5428" s="1">
        <v>3</v>
      </c>
      <c r="I5428" s="1" t="s">
        <v>26</v>
      </c>
      <c r="J5428" s="1" t="s">
        <v>42</v>
      </c>
      <c r="K5428" s="6">
        <v>2223.27</v>
      </c>
      <c r="L5428" s="6">
        <v>247.03</v>
      </c>
      <c r="M5428" s="1">
        <v>9</v>
      </c>
      <c r="N5428" s="8">
        <v>45511</v>
      </c>
      <c r="O5428" s="4" t="str">
        <f t="shared" si="253"/>
        <v>August 2024</v>
      </c>
      <c r="P5428" s="1" t="s">
        <v>28</v>
      </c>
      <c r="Q5428" s="1" t="s">
        <v>52</v>
      </c>
      <c r="R5428" s="6">
        <v>41.96</v>
      </c>
      <c r="S5428" s="6">
        <f t="shared" si="254"/>
        <v>2265.23</v>
      </c>
    </row>
    <row r="5429" spans="1:19" x14ac:dyDescent="0.35">
      <c r="A5429" s="1">
        <v>11364</v>
      </c>
      <c r="B5429" s="1">
        <v>40</v>
      </c>
      <c r="C5429" s="1" t="str">
        <f t="shared" si="252"/>
        <v>Middle-Aged</v>
      </c>
      <c r="D5429" s="1" t="s">
        <v>16</v>
      </c>
      <c r="E5429" s="1" t="s">
        <v>33</v>
      </c>
      <c r="F5429" s="1" t="s">
        <v>40</v>
      </c>
      <c r="G5429" s="1" t="s">
        <v>88</v>
      </c>
      <c r="H5429" s="1">
        <v>4</v>
      </c>
      <c r="I5429" s="1" t="s">
        <v>26</v>
      </c>
      <c r="J5429" s="1" t="s">
        <v>21</v>
      </c>
      <c r="K5429" s="6">
        <v>3676</v>
      </c>
      <c r="L5429" s="6">
        <v>459.5</v>
      </c>
      <c r="M5429" s="1">
        <v>8</v>
      </c>
      <c r="N5429" s="8">
        <v>45511</v>
      </c>
      <c r="O5429" s="4" t="str">
        <f t="shared" si="253"/>
        <v>August 2024</v>
      </c>
      <c r="P5429" s="1" t="s">
        <v>22</v>
      </c>
      <c r="Q5429" s="1" t="s">
        <v>104</v>
      </c>
      <c r="R5429" s="6">
        <v>194.52</v>
      </c>
      <c r="S5429" s="6">
        <f t="shared" si="254"/>
        <v>3870.52</v>
      </c>
    </row>
    <row r="5430" spans="1:19" x14ac:dyDescent="0.35">
      <c r="A5430" s="1">
        <v>4338</v>
      </c>
      <c r="B5430" s="1">
        <v>42</v>
      </c>
      <c r="C5430" s="1" t="str">
        <f t="shared" si="252"/>
        <v>Middle-Aged</v>
      </c>
      <c r="D5430" s="1" t="s">
        <v>16</v>
      </c>
      <c r="E5430" s="1" t="s">
        <v>17</v>
      </c>
      <c r="F5430" s="1" t="s">
        <v>40</v>
      </c>
      <c r="G5430" s="1" t="s">
        <v>41</v>
      </c>
      <c r="H5430" s="1">
        <v>3</v>
      </c>
      <c r="I5430" s="1" t="s">
        <v>26</v>
      </c>
      <c r="J5430" s="1" t="s">
        <v>34</v>
      </c>
      <c r="K5430" s="6">
        <v>5068.9799999999996</v>
      </c>
      <c r="L5430" s="6">
        <v>844.83</v>
      </c>
      <c r="M5430" s="1">
        <v>6</v>
      </c>
      <c r="N5430" s="8">
        <v>45511</v>
      </c>
      <c r="O5430" s="4" t="str">
        <f t="shared" si="253"/>
        <v>August 2024</v>
      </c>
      <c r="P5430" s="1" t="s">
        <v>22</v>
      </c>
      <c r="Q5430" s="1" t="s">
        <v>73</v>
      </c>
      <c r="R5430" s="6">
        <v>87.45</v>
      </c>
      <c r="S5430" s="6">
        <f t="shared" si="254"/>
        <v>5156.4299999999994</v>
      </c>
    </row>
    <row r="5431" spans="1:19" x14ac:dyDescent="0.35">
      <c r="A5431" s="1">
        <v>17954</v>
      </c>
      <c r="B5431" s="1">
        <v>43</v>
      </c>
      <c r="C5431" s="1" t="str">
        <f t="shared" si="252"/>
        <v>Middle-Aged</v>
      </c>
      <c r="D5431" s="1" t="s">
        <v>16</v>
      </c>
      <c r="E5431" s="1" t="s">
        <v>17</v>
      </c>
      <c r="F5431" s="1" t="s">
        <v>30</v>
      </c>
      <c r="G5431" s="1" t="s">
        <v>78</v>
      </c>
      <c r="H5431" s="1">
        <v>4</v>
      </c>
      <c r="I5431" s="1" t="s">
        <v>20</v>
      </c>
      <c r="J5431" s="1" t="s">
        <v>93</v>
      </c>
      <c r="K5431" s="6">
        <v>5394.56</v>
      </c>
      <c r="L5431" s="6">
        <v>674.32</v>
      </c>
      <c r="M5431" s="1">
        <v>8</v>
      </c>
      <c r="N5431" s="8">
        <v>45511</v>
      </c>
      <c r="O5431" s="4" t="str">
        <f t="shared" si="253"/>
        <v>August 2024</v>
      </c>
      <c r="P5431" s="1" t="s">
        <v>22</v>
      </c>
      <c r="Q5431" s="1"/>
      <c r="R5431" s="6">
        <v>0</v>
      </c>
      <c r="S5431" s="6">
        <f t="shared" si="254"/>
        <v>5394.56</v>
      </c>
    </row>
    <row r="5432" spans="1:19" x14ac:dyDescent="0.35">
      <c r="A5432" s="1">
        <v>1457</v>
      </c>
      <c r="B5432" s="1">
        <v>44</v>
      </c>
      <c r="C5432" s="1" t="str">
        <f t="shared" si="252"/>
        <v>Middle-Aged</v>
      </c>
      <c r="D5432" s="1" t="s">
        <v>16</v>
      </c>
      <c r="E5432" s="1" t="s">
        <v>33</v>
      </c>
      <c r="F5432" s="1" t="s">
        <v>40</v>
      </c>
      <c r="G5432" s="1" t="s">
        <v>41</v>
      </c>
      <c r="H5432" s="1">
        <v>3</v>
      </c>
      <c r="I5432" s="1" t="s">
        <v>20</v>
      </c>
      <c r="J5432" s="1" t="s">
        <v>21</v>
      </c>
      <c r="K5432" s="6">
        <v>844.83</v>
      </c>
      <c r="L5432" s="6">
        <v>844.83</v>
      </c>
      <c r="M5432" s="1">
        <v>1</v>
      </c>
      <c r="N5432" s="8">
        <v>45511</v>
      </c>
      <c r="O5432" s="4" t="str">
        <f t="shared" si="253"/>
        <v>August 2024</v>
      </c>
      <c r="P5432" s="1" t="s">
        <v>22</v>
      </c>
      <c r="Q5432" s="1" t="s">
        <v>55</v>
      </c>
      <c r="R5432" s="6">
        <v>59.23</v>
      </c>
      <c r="S5432" s="6">
        <f t="shared" si="254"/>
        <v>904.06000000000006</v>
      </c>
    </row>
    <row r="5433" spans="1:19" x14ac:dyDescent="0.35">
      <c r="A5433" s="1">
        <v>11658</v>
      </c>
      <c r="B5433" s="1">
        <v>44</v>
      </c>
      <c r="C5433" s="1" t="str">
        <f t="shared" si="252"/>
        <v>Middle-Aged</v>
      </c>
      <c r="D5433" s="1" t="s">
        <v>38</v>
      </c>
      <c r="E5433" s="1" t="s">
        <v>17</v>
      </c>
      <c r="F5433" s="1" t="s">
        <v>30</v>
      </c>
      <c r="G5433" s="1" t="s">
        <v>78</v>
      </c>
      <c r="H5433" s="1">
        <v>5</v>
      </c>
      <c r="I5433" s="1" t="s">
        <v>20</v>
      </c>
      <c r="J5433" s="1" t="s">
        <v>83</v>
      </c>
      <c r="K5433" s="6">
        <v>6068.88</v>
      </c>
      <c r="L5433" s="6">
        <v>674.32</v>
      </c>
      <c r="M5433" s="1">
        <v>9</v>
      </c>
      <c r="N5433" s="8">
        <v>45511</v>
      </c>
      <c r="O5433" s="4" t="str">
        <f t="shared" si="253"/>
        <v>August 2024</v>
      </c>
      <c r="P5433" s="1" t="s">
        <v>22</v>
      </c>
      <c r="Q5433" s="1" t="s">
        <v>87</v>
      </c>
      <c r="R5433" s="6">
        <v>71.55</v>
      </c>
      <c r="S5433" s="6">
        <f t="shared" si="254"/>
        <v>6140.43</v>
      </c>
    </row>
    <row r="5434" spans="1:19" x14ac:dyDescent="0.35">
      <c r="A5434" s="1">
        <v>15167</v>
      </c>
      <c r="B5434" s="1">
        <v>44</v>
      </c>
      <c r="C5434" s="1" t="str">
        <f t="shared" si="252"/>
        <v>Middle-Aged</v>
      </c>
      <c r="D5434" s="1" t="s">
        <v>16</v>
      </c>
      <c r="E5434" s="1" t="s">
        <v>17</v>
      </c>
      <c r="F5434" s="1" t="s">
        <v>77</v>
      </c>
      <c r="G5434" s="1" t="s">
        <v>86</v>
      </c>
      <c r="H5434" s="1">
        <v>3</v>
      </c>
      <c r="I5434" s="1" t="s">
        <v>26</v>
      </c>
      <c r="J5434" s="1" t="s">
        <v>83</v>
      </c>
      <c r="K5434" s="6">
        <v>1805.9</v>
      </c>
      <c r="L5434" s="6">
        <v>361.18</v>
      </c>
      <c r="M5434" s="1">
        <v>5</v>
      </c>
      <c r="N5434" s="8">
        <v>45511</v>
      </c>
      <c r="O5434" s="4" t="str">
        <f t="shared" si="253"/>
        <v>August 2024</v>
      </c>
      <c r="P5434" s="1" t="s">
        <v>79</v>
      </c>
      <c r="Q5434" s="1" t="s">
        <v>29</v>
      </c>
      <c r="R5434" s="6">
        <v>57.33</v>
      </c>
      <c r="S5434" s="6">
        <f t="shared" si="254"/>
        <v>1863.23</v>
      </c>
    </row>
    <row r="5435" spans="1:19" x14ac:dyDescent="0.35">
      <c r="A5435" s="1">
        <v>16517</v>
      </c>
      <c r="B5435" s="1">
        <v>45</v>
      </c>
      <c r="C5435" s="1" t="str">
        <f t="shared" si="252"/>
        <v>Middle-Aged</v>
      </c>
      <c r="D5435" s="1" t="s">
        <v>38</v>
      </c>
      <c r="E5435" s="1" t="s">
        <v>17</v>
      </c>
      <c r="F5435" s="1" t="s">
        <v>18</v>
      </c>
      <c r="G5435" s="1" t="s">
        <v>81</v>
      </c>
      <c r="H5435" s="1">
        <v>4</v>
      </c>
      <c r="I5435" s="1" t="s">
        <v>20</v>
      </c>
      <c r="J5435" s="1" t="s">
        <v>83</v>
      </c>
      <c r="K5435" s="6">
        <v>9117.44</v>
      </c>
      <c r="L5435" s="6">
        <v>1139.68</v>
      </c>
      <c r="M5435" s="1">
        <v>8</v>
      </c>
      <c r="N5435" s="8">
        <v>45511</v>
      </c>
      <c r="O5435" s="4" t="str">
        <f t="shared" si="253"/>
        <v>August 2024</v>
      </c>
      <c r="P5435" s="1" t="s">
        <v>22</v>
      </c>
      <c r="Q5435" s="1" t="s">
        <v>90</v>
      </c>
      <c r="R5435" s="6">
        <v>201.23</v>
      </c>
      <c r="S5435" s="6">
        <f t="shared" si="254"/>
        <v>9318.67</v>
      </c>
    </row>
    <row r="5436" spans="1:19" x14ac:dyDescent="0.35">
      <c r="A5436" s="1">
        <v>17998</v>
      </c>
      <c r="B5436" s="1">
        <v>45</v>
      </c>
      <c r="C5436" s="1" t="str">
        <f t="shared" si="252"/>
        <v>Middle-Aged</v>
      </c>
      <c r="D5436" s="1" t="s">
        <v>16</v>
      </c>
      <c r="E5436" s="1" t="s">
        <v>17</v>
      </c>
      <c r="F5436" s="1" t="s">
        <v>77</v>
      </c>
      <c r="G5436" s="1" t="s">
        <v>86</v>
      </c>
      <c r="H5436" s="1">
        <v>4</v>
      </c>
      <c r="I5436" s="1" t="s">
        <v>26</v>
      </c>
      <c r="J5436" s="1" t="s">
        <v>83</v>
      </c>
      <c r="K5436" s="6">
        <v>361.18</v>
      </c>
      <c r="L5436" s="6">
        <v>361.18</v>
      </c>
      <c r="M5436" s="1">
        <v>1</v>
      </c>
      <c r="N5436" s="8">
        <v>45511</v>
      </c>
      <c r="O5436" s="4" t="str">
        <f t="shared" si="253"/>
        <v>August 2024</v>
      </c>
      <c r="P5436" s="1" t="s">
        <v>79</v>
      </c>
      <c r="Q5436" s="1" t="s">
        <v>37</v>
      </c>
      <c r="R5436" s="6">
        <v>79.94</v>
      </c>
      <c r="S5436" s="6">
        <f t="shared" si="254"/>
        <v>441.12</v>
      </c>
    </row>
    <row r="5437" spans="1:19" x14ac:dyDescent="0.35">
      <c r="A5437" s="1">
        <v>2662</v>
      </c>
      <c r="B5437" s="1">
        <v>48</v>
      </c>
      <c r="C5437" s="1" t="str">
        <f t="shared" si="252"/>
        <v>Middle-Aged</v>
      </c>
      <c r="D5437" s="1" t="s">
        <v>38</v>
      </c>
      <c r="E5437" s="1" t="s">
        <v>33</v>
      </c>
      <c r="F5437" s="1" t="s">
        <v>30</v>
      </c>
      <c r="G5437" s="1" t="s">
        <v>31</v>
      </c>
      <c r="H5437" s="1">
        <v>3</v>
      </c>
      <c r="I5437" s="1" t="s">
        <v>26</v>
      </c>
      <c r="J5437" s="1" t="s">
        <v>21</v>
      </c>
      <c r="K5437" s="6">
        <v>4175.6400000000003</v>
      </c>
      <c r="L5437" s="6">
        <v>463.96</v>
      </c>
      <c r="M5437" s="1">
        <v>9</v>
      </c>
      <c r="N5437" s="8">
        <v>45511</v>
      </c>
      <c r="O5437" s="4" t="str">
        <f t="shared" si="253"/>
        <v>August 2024</v>
      </c>
      <c r="P5437" s="1" t="s">
        <v>32</v>
      </c>
      <c r="Q5437" s="1" t="s">
        <v>64</v>
      </c>
      <c r="R5437" s="6">
        <v>110.14</v>
      </c>
      <c r="S5437" s="6">
        <f t="shared" si="254"/>
        <v>4285.7800000000007</v>
      </c>
    </row>
    <row r="5438" spans="1:19" x14ac:dyDescent="0.35">
      <c r="A5438" s="1">
        <v>18862</v>
      </c>
      <c r="B5438" s="1">
        <v>48</v>
      </c>
      <c r="C5438" s="1" t="str">
        <f t="shared" si="252"/>
        <v>Middle-Aged</v>
      </c>
      <c r="D5438" s="1" t="s">
        <v>16</v>
      </c>
      <c r="E5438" s="1" t="s">
        <v>17</v>
      </c>
      <c r="F5438" s="1" t="s">
        <v>40</v>
      </c>
      <c r="G5438" s="1" t="s">
        <v>88</v>
      </c>
      <c r="H5438" s="1">
        <v>2</v>
      </c>
      <c r="I5438" s="1" t="s">
        <v>26</v>
      </c>
      <c r="J5438" s="1" t="s">
        <v>83</v>
      </c>
      <c r="K5438" s="6">
        <v>919</v>
      </c>
      <c r="L5438" s="6">
        <v>459.5</v>
      </c>
      <c r="M5438" s="1">
        <v>2</v>
      </c>
      <c r="N5438" s="8">
        <v>45511</v>
      </c>
      <c r="O5438" s="4" t="str">
        <f t="shared" si="253"/>
        <v>August 2024</v>
      </c>
      <c r="P5438" s="1" t="s">
        <v>22</v>
      </c>
      <c r="Q5438" s="1" t="s">
        <v>92</v>
      </c>
      <c r="R5438" s="6">
        <v>60.99</v>
      </c>
      <c r="S5438" s="6">
        <f t="shared" si="254"/>
        <v>979.99</v>
      </c>
    </row>
    <row r="5439" spans="1:19" x14ac:dyDescent="0.35">
      <c r="A5439" s="1">
        <v>5908</v>
      </c>
      <c r="B5439" s="1">
        <v>49</v>
      </c>
      <c r="C5439" s="1" t="str">
        <f t="shared" si="252"/>
        <v>Middle-Aged</v>
      </c>
      <c r="D5439" s="1" t="s">
        <v>16</v>
      </c>
      <c r="E5439" s="1" t="s">
        <v>17</v>
      </c>
      <c r="F5439" s="1" t="s">
        <v>40</v>
      </c>
      <c r="G5439" s="1" t="s">
        <v>41</v>
      </c>
      <c r="H5439" s="1">
        <v>3</v>
      </c>
      <c r="I5439" s="1" t="s">
        <v>26</v>
      </c>
      <c r="J5439" s="1" t="s">
        <v>42</v>
      </c>
      <c r="K5439" s="6">
        <v>6758.64</v>
      </c>
      <c r="L5439" s="6">
        <v>844.83</v>
      </c>
      <c r="M5439" s="1">
        <v>8</v>
      </c>
      <c r="N5439" s="8">
        <v>45511</v>
      </c>
      <c r="O5439" s="4" t="str">
        <f t="shared" si="253"/>
        <v>August 2024</v>
      </c>
      <c r="P5439" s="1" t="s">
        <v>22</v>
      </c>
      <c r="Q5439" s="1" t="s">
        <v>65</v>
      </c>
      <c r="R5439" s="6">
        <v>36.119999999999997</v>
      </c>
      <c r="S5439" s="6">
        <f t="shared" si="254"/>
        <v>6794.76</v>
      </c>
    </row>
    <row r="5440" spans="1:19" x14ac:dyDescent="0.35">
      <c r="A5440" s="1">
        <v>15466</v>
      </c>
      <c r="B5440" s="1">
        <v>49</v>
      </c>
      <c r="C5440" s="1" t="str">
        <f t="shared" si="252"/>
        <v>Middle-Aged</v>
      </c>
      <c r="D5440" s="1" t="s">
        <v>16</v>
      </c>
      <c r="E5440" s="1" t="s">
        <v>17</v>
      </c>
      <c r="F5440" s="1" t="s">
        <v>77</v>
      </c>
      <c r="G5440" s="1" t="s">
        <v>86</v>
      </c>
      <c r="H5440" s="1">
        <v>1</v>
      </c>
      <c r="I5440" s="1" t="s">
        <v>26</v>
      </c>
      <c r="J5440" s="1" t="s">
        <v>83</v>
      </c>
      <c r="K5440" s="6">
        <v>1083.54</v>
      </c>
      <c r="L5440" s="6">
        <v>361.18</v>
      </c>
      <c r="M5440" s="1">
        <v>3</v>
      </c>
      <c r="N5440" s="8">
        <v>45511</v>
      </c>
      <c r="O5440" s="4" t="str">
        <f t="shared" si="253"/>
        <v>August 2024</v>
      </c>
      <c r="P5440" s="1" t="s">
        <v>22</v>
      </c>
      <c r="Q5440" s="1" t="s">
        <v>37</v>
      </c>
      <c r="R5440" s="6">
        <v>59.17</v>
      </c>
      <c r="S5440" s="6">
        <f t="shared" si="254"/>
        <v>1142.71</v>
      </c>
    </row>
    <row r="5441" spans="1:19" x14ac:dyDescent="0.35">
      <c r="A5441" s="1">
        <v>3674</v>
      </c>
      <c r="B5441" s="1">
        <v>50</v>
      </c>
      <c r="C5441" s="1" t="str">
        <f t="shared" si="252"/>
        <v>Middle-Aged</v>
      </c>
      <c r="D5441" s="1" t="s">
        <v>38</v>
      </c>
      <c r="E5441" s="1" t="s">
        <v>17</v>
      </c>
      <c r="F5441" s="1" t="s">
        <v>30</v>
      </c>
      <c r="G5441" s="1" t="s">
        <v>31</v>
      </c>
      <c r="H5441" s="1">
        <v>3</v>
      </c>
      <c r="I5441" s="1" t="s">
        <v>26</v>
      </c>
      <c r="J5441" s="1" t="s">
        <v>34</v>
      </c>
      <c r="K5441" s="6">
        <v>927.92</v>
      </c>
      <c r="L5441" s="6">
        <v>463.96</v>
      </c>
      <c r="M5441" s="1">
        <v>2</v>
      </c>
      <c r="N5441" s="8">
        <v>45511</v>
      </c>
      <c r="O5441" s="4" t="str">
        <f t="shared" si="253"/>
        <v>August 2024</v>
      </c>
      <c r="P5441" s="1" t="s">
        <v>28</v>
      </c>
      <c r="Q5441" s="1" t="s">
        <v>72</v>
      </c>
      <c r="R5441" s="6">
        <v>73.31</v>
      </c>
      <c r="S5441" s="6">
        <f t="shared" si="254"/>
        <v>1001.23</v>
      </c>
    </row>
    <row r="5442" spans="1:19" x14ac:dyDescent="0.35">
      <c r="A5442" s="1">
        <v>5154</v>
      </c>
      <c r="B5442" s="1">
        <v>50</v>
      </c>
      <c r="C5442" s="1" t="str">
        <f t="shared" ref="C5442:C5505" si="255">IF(B5442&lt;=35,"Young",IF(B5442&lt;=55,"Middle-Aged","Old"))</f>
        <v>Middle-Aged</v>
      </c>
      <c r="D5442" s="1" t="s">
        <v>38</v>
      </c>
      <c r="E5442" s="1" t="s">
        <v>33</v>
      </c>
      <c r="F5442" s="1" t="s">
        <v>30</v>
      </c>
      <c r="G5442" s="1" t="s">
        <v>31</v>
      </c>
      <c r="H5442" s="1">
        <v>3</v>
      </c>
      <c r="I5442" s="1" t="s">
        <v>20</v>
      </c>
      <c r="J5442" s="1" t="s">
        <v>42</v>
      </c>
      <c r="K5442" s="6">
        <v>4639.6000000000004</v>
      </c>
      <c r="L5442" s="6">
        <v>463.96</v>
      </c>
      <c r="M5442" s="1">
        <v>10</v>
      </c>
      <c r="N5442" s="8">
        <v>45511</v>
      </c>
      <c r="O5442" s="4" t="str">
        <f t="shared" ref="O5442:O5505" si="256">TEXT(N5442,"mmmm yyyy")</f>
        <v>August 2024</v>
      </c>
      <c r="P5442" s="1" t="s">
        <v>32</v>
      </c>
      <c r="Q5442" s="1" t="s">
        <v>64</v>
      </c>
      <c r="R5442" s="6">
        <v>71.88</v>
      </c>
      <c r="S5442" s="6">
        <f t="shared" ref="S5442:S5505" si="257">K5442+R5442</f>
        <v>4711.4800000000005</v>
      </c>
    </row>
    <row r="5443" spans="1:19" x14ac:dyDescent="0.35">
      <c r="A5443" s="1">
        <v>8846</v>
      </c>
      <c r="B5443" s="1">
        <v>53</v>
      </c>
      <c r="C5443" s="1" t="str">
        <f t="shared" si="255"/>
        <v>Middle-Aged</v>
      </c>
      <c r="D5443" s="1" t="s">
        <v>38</v>
      </c>
      <c r="E5443" s="1" t="s">
        <v>17</v>
      </c>
      <c r="F5443" s="1" t="s">
        <v>40</v>
      </c>
      <c r="G5443" s="1" t="s">
        <v>41</v>
      </c>
      <c r="H5443" s="1">
        <v>3</v>
      </c>
      <c r="I5443" s="1" t="s">
        <v>26</v>
      </c>
      <c r="J5443" s="1" t="s">
        <v>42</v>
      </c>
      <c r="K5443" s="6">
        <v>4224.1499999999996</v>
      </c>
      <c r="L5443" s="6">
        <v>844.83</v>
      </c>
      <c r="M5443" s="1">
        <v>5</v>
      </c>
      <c r="N5443" s="8">
        <v>45511</v>
      </c>
      <c r="O5443" s="4" t="str">
        <f t="shared" si="256"/>
        <v>August 2024</v>
      </c>
      <c r="P5443" s="1" t="s">
        <v>32</v>
      </c>
      <c r="Q5443" s="1" t="s">
        <v>23</v>
      </c>
      <c r="R5443" s="6">
        <v>84.77</v>
      </c>
      <c r="S5443" s="6">
        <f t="shared" si="257"/>
        <v>4308.92</v>
      </c>
    </row>
    <row r="5444" spans="1:19" x14ac:dyDescent="0.35">
      <c r="A5444" s="1">
        <v>3205</v>
      </c>
      <c r="B5444" s="1">
        <v>55</v>
      </c>
      <c r="C5444" s="1" t="str">
        <f t="shared" si="255"/>
        <v>Middle-Aged</v>
      </c>
      <c r="D5444" s="1" t="s">
        <v>38</v>
      </c>
      <c r="E5444" s="1" t="s">
        <v>17</v>
      </c>
      <c r="F5444" s="1" t="s">
        <v>30</v>
      </c>
      <c r="G5444" s="1" t="s">
        <v>31</v>
      </c>
      <c r="H5444" s="1">
        <v>3</v>
      </c>
      <c r="I5444" s="1" t="s">
        <v>26</v>
      </c>
      <c r="J5444" s="1" t="s">
        <v>42</v>
      </c>
      <c r="K5444" s="6">
        <v>927.92</v>
      </c>
      <c r="L5444" s="6">
        <v>463.96</v>
      </c>
      <c r="M5444" s="1">
        <v>2</v>
      </c>
      <c r="N5444" s="8">
        <v>45511</v>
      </c>
      <c r="O5444" s="4" t="str">
        <f t="shared" si="256"/>
        <v>August 2024</v>
      </c>
      <c r="P5444" s="1" t="s">
        <v>32</v>
      </c>
      <c r="Q5444" s="1"/>
      <c r="R5444" s="6">
        <v>0</v>
      </c>
      <c r="S5444" s="6">
        <f t="shared" si="257"/>
        <v>927.92</v>
      </c>
    </row>
    <row r="5445" spans="1:19" x14ac:dyDescent="0.35">
      <c r="A5445" s="1">
        <v>14696</v>
      </c>
      <c r="B5445" s="1">
        <v>55</v>
      </c>
      <c r="C5445" s="1" t="str">
        <f t="shared" si="255"/>
        <v>Middle-Aged</v>
      </c>
      <c r="D5445" s="1" t="s">
        <v>38</v>
      </c>
      <c r="E5445" s="1" t="s">
        <v>33</v>
      </c>
      <c r="F5445" s="1" t="s">
        <v>40</v>
      </c>
      <c r="G5445" s="1" t="s">
        <v>88</v>
      </c>
      <c r="H5445" s="1">
        <v>4</v>
      </c>
      <c r="I5445" s="1" t="s">
        <v>26</v>
      </c>
      <c r="J5445" s="1" t="s">
        <v>21</v>
      </c>
      <c r="K5445" s="6">
        <v>4135.5</v>
      </c>
      <c r="L5445" s="6">
        <v>459.5</v>
      </c>
      <c r="M5445" s="1">
        <v>9</v>
      </c>
      <c r="N5445" s="8">
        <v>45511</v>
      </c>
      <c r="O5445" s="4" t="str">
        <f t="shared" si="256"/>
        <v>August 2024</v>
      </c>
      <c r="P5445" s="1" t="s">
        <v>22</v>
      </c>
      <c r="Q5445" s="1" t="s">
        <v>52</v>
      </c>
      <c r="R5445" s="6">
        <v>12.02</v>
      </c>
      <c r="S5445" s="6">
        <f t="shared" si="257"/>
        <v>4147.5200000000004</v>
      </c>
    </row>
    <row r="5446" spans="1:19" x14ac:dyDescent="0.35">
      <c r="A5446" s="1">
        <v>1038</v>
      </c>
      <c r="B5446" s="1">
        <v>56</v>
      </c>
      <c r="C5446" s="1" t="str">
        <f t="shared" si="255"/>
        <v>Old</v>
      </c>
      <c r="D5446" s="1" t="s">
        <v>38</v>
      </c>
      <c r="E5446" s="1" t="s">
        <v>17</v>
      </c>
      <c r="F5446" s="1" t="s">
        <v>40</v>
      </c>
      <c r="G5446" s="1" t="s">
        <v>41</v>
      </c>
      <c r="H5446" s="1">
        <v>3</v>
      </c>
      <c r="I5446" s="1" t="s">
        <v>26</v>
      </c>
      <c r="J5446" s="1" t="s">
        <v>27</v>
      </c>
      <c r="K5446" s="6">
        <v>4224.1499999999996</v>
      </c>
      <c r="L5446" s="6">
        <v>844.83</v>
      </c>
      <c r="M5446" s="1">
        <v>5</v>
      </c>
      <c r="N5446" s="8">
        <v>45511</v>
      </c>
      <c r="O5446" s="4" t="str">
        <f t="shared" si="256"/>
        <v>August 2024</v>
      </c>
      <c r="P5446" s="1" t="s">
        <v>28</v>
      </c>
      <c r="Q5446" s="1" t="s">
        <v>52</v>
      </c>
      <c r="R5446" s="6">
        <v>10</v>
      </c>
      <c r="S5446" s="6">
        <f t="shared" si="257"/>
        <v>4234.1499999999996</v>
      </c>
    </row>
    <row r="5447" spans="1:19" x14ac:dyDescent="0.35">
      <c r="A5447" s="1">
        <v>9292</v>
      </c>
      <c r="B5447" s="1">
        <v>56</v>
      </c>
      <c r="C5447" s="1" t="str">
        <f t="shared" si="255"/>
        <v>Old</v>
      </c>
      <c r="D5447" s="1" t="s">
        <v>16</v>
      </c>
      <c r="E5447" s="1" t="s">
        <v>17</v>
      </c>
      <c r="F5447" s="1" t="s">
        <v>30</v>
      </c>
      <c r="G5447" s="1" t="s">
        <v>31</v>
      </c>
      <c r="H5447" s="1">
        <v>3</v>
      </c>
      <c r="I5447" s="1" t="s">
        <v>26</v>
      </c>
      <c r="J5447" s="1" t="s">
        <v>21</v>
      </c>
      <c r="K5447" s="6">
        <v>1855.84</v>
      </c>
      <c r="L5447" s="6">
        <v>463.96</v>
      </c>
      <c r="M5447" s="1">
        <v>4</v>
      </c>
      <c r="N5447" s="8">
        <v>45511</v>
      </c>
      <c r="O5447" s="4" t="str">
        <f t="shared" si="256"/>
        <v>August 2024</v>
      </c>
      <c r="P5447" s="1" t="s">
        <v>32</v>
      </c>
      <c r="Q5447" s="1" t="s">
        <v>54</v>
      </c>
      <c r="R5447" s="6">
        <v>107.31</v>
      </c>
      <c r="S5447" s="6">
        <f t="shared" si="257"/>
        <v>1963.1499999999999</v>
      </c>
    </row>
    <row r="5448" spans="1:19" x14ac:dyDescent="0.35">
      <c r="A5448" s="1">
        <v>13773</v>
      </c>
      <c r="B5448" s="1">
        <v>56</v>
      </c>
      <c r="C5448" s="1" t="str">
        <f t="shared" si="255"/>
        <v>Old</v>
      </c>
      <c r="D5448" s="1" t="s">
        <v>16</v>
      </c>
      <c r="E5448" s="1" t="s">
        <v>17</v>
      </c>
      <c r="F5448" s="1" t="s">
        <v>18</v>
      </c>
      <c r="G5448" s="1" t="s">
        <v>81</v>
      </c>
      <c r="H5448" s="1">
        <v>2</v>
      </c>
      <c r="I5448" s="1" t="s">
        <v>26</v>
      </c>
      <c r="J5448" s="1" t="s">
        <v>93</v>
      </c>
      <c r="K5448" s="6">
        <v>7977.76</v>
      </c>
      <c r="L5448" s="6">
        <v>1139.68</v>
      </c>
      <c r="M5448" s="1">
        <v>7</v>
      </c>
      <c r="N5448" s="8">
        <v>45511</v>
      </c>
      <c r="O5448" s="4" t="str">
        <f t="shared" si="256"/>
        <v>August 2024</v>
      </c>
      <c r="P5448" s="1" t="s">
        <v>22</v>
      </c>
      <c r="Q5448" s="1" t="s">
        <v>104</v>
      </c>
      <c r="R5448" s="6">
        <v>124.14</v>
      </c>
      <c r="S5448" s="6">
        <f t="shared" si="257"/>
        <v>8101.9000000000005</v>
      </c>
    </row>
    <row r="5449" spans="1:19" x14ac:dyDescent="0.35">
      <c r="A5449" s="1">
        <v>1964</v>
      </c>
      <c r="B5449" s="1">
        <v>57</v>
      </c>
      <c r="C5449" s="1" t="str">
        <f t="shared" si="255"/>
        <v>Old</v>
      </c>
      <c r="D5449" s="1" t="s">
        <v>16</v>
      </c>
      <c r="E5449" s="1" t="s">
        <v>17</v>
      </c>
      <c r="F5449" s="1" t="s">
        <v>40</v>
      </c>
      <c r="G5449" s="1" t="s">
        <v>41</v>
      </c>
      <c r="H5449" s="1">
        <v>3</v>
      </c>
      <c r="I5449" s="1" t="s">
        <v>20</v>
      </c>
      <c r="J5449" s="1" t="s">
        <v>42</v>
      </c>
      <c r="K5449" s="6">
        <v>5068.9799999999996</v>
      </c>
      <c r="L5449" s="6">
        <v>844.83</v>
      </c>
      <c r="M5449" s="1">
        <v>6</v>
      </c>
      <c r="N5449" s="8">
        <v>45511</v>
      </c>
      <c r="O5449" s="4" t="str">
        <f t="shared" si="256"/>
        <v>August 2024</v>
      </c>
      <c r="P5449" s="1" t="s">
        <v>28</v>
      </c>
      <c r="Q5449" s="1" t="s">
        <v>53</v>
      </c>
      <c r="R5449" s="6">
        <v>15.25</v>
      </c>
      <c r="S5449" s="6">
        <f t="shared" si="257"/>
        <v>5084.2299999999996</v>
      </c>
    </row>
    <row r="5450" spans="1:19" x14ac:dyDescent="0.35">
      <c r="A5450" s="1">
        <v>7977</v>
      </c>
      <c r="B5450" s="1">
        <v>58</v>
      </c>
      <c r="C5450" s="1" t="str">
        <f t="shared" si="255"/>
        <v>Old</v>
      </c>
      <c r="D5450" s="1" t="s">
        <v>38</v>
      </c>
      <c r="E5450" s="1" t="s">
        <v>17</v>
      </c>
      <c r="F5450" s="1" t="s">
        <v>30</v>
      </c>
      <c r="G5450" s="1" t="s">
        <v>31</v>
      </c>
      <c r="H5450" s="1">
        <v>3</v>
      </c>
      <c r="I5450" s="1" t="s">
        <v>20</v>
      </c>
      <c r="J5450" s="1" t="s">
        <v>42</v>
      </c>
      <c r="K5450" s="6">
        <v>1391.88</v>
      </c>
      <c r="L5450" s="6">
        <v>463.96</v>
      </c>
      <c r="M5450" s="1">
        <v>3</v>
      </c>
      <c r="N5450" s="8">
        <v>45511</v>
      </c>
      <c r="O5450" s="4" t="str">
        <f t="shared" si="256"/>
        <v>August 2024</v>
      </c>
      <c r="P5450" s="1" t="s">
        <v>28</v>
      </c>
      <c r="Q5450" s="1" t="s">
        <v>37</v>
      </c>
      <c r="R5450" s="6">
        <v>31.25</v>
      </c>
      <c r="S5450" s="6">
        <f t="shared" si="257"/>
        <v>1423.13</v>
      </c>
    </row>
    <row r="5451" spans="1:19" x14ac:dyDescent="0.35">
      <c r="A5451" s="1">
        <v>2482</v>
      </c>
      <c r="B5451" s="1">
        <v>59</v>
      </c>
      <c r="C5451" s="1" t="str">
        <f t="shared" si="255"/>
        <v>Old</v>
      </c>
      <c r="D5451" s="1" t="s">
        <v>16</v>
      </c>
      <c r="E5451" s="1" t="s">
        <v>17</v>
      </c>
      <c r="F5451" s="1" t="s">
        <v>18</v>
      </c>
      <c r="G5451" s="1" t="s">
        <v>36</v>
      </c>
      <c r="H5451" s="1">
        <v>5</v>
      </c>
      <c r="I5451" s="1" t="s">
        <v>26</v>
      </c>
      <c r="J5451" s="1" t="s">
        <v>21</v>
      </c>
      <c r="K5451" s="6">
        <v>166</v>
      </c>
      <c r="L5451" s="6">
        <v>20.75</v>
      </c>
      <c r="M5451" s="1">
        <v>8</v>
      </c>
      <c r="N5451" s="8">
        <v>45511</v>
      </c>
      <c r="O5451" s="4" t="str">
        <f t="shared" si="256"/>
        <v>August 2024</v>
      </c>
      <c r="P5451" s="1" t="s">
        <v>32</v>
      </c>
      <c r="Q5451" s="1" t="s">
        <v>50</v>
      </c>
      <c r="R5451" s="6">
        <v>58.87</v>
      </c>
      <c r="S5451" s="6">
        <f t="shared" si="257"/>
        <v>224.87</v>
      </c>
    </row>
    <row r="5452" spans="1:19" x14ac:dyDescent="0.35">
      <c r="A5452" s="1">
        <v>14914</v>
      </c>
      <c r="B5452" s="1">
        <v>59</v>
      </c>
      <c r="C5452" s="1" t="str">
        <f t="shared" si="255"/>
        <v>Old</v>
      </c>
      <c r="D5452" s="1" t="s">
        <v>38</v>
      </c>
      <c r="E5452" s="1" t="s">
        <v>17</v>
      </c>
      <c r="F5452" s="1" t="s">
        <v>30</v>
      </c>
      <c r="G5452" s="1" t="s">
        <v>78</v>
      </c>
      <c r="H5452" s="1">
        <v>5</v>
      </c>
      <c r="I5452" s="1" t="s">
        <v>26</v>
      </c>
      <c r="J5452" s="1" t="s">
        <v>93</v>
      </c>
      <c r="K5452" s="6">
        <v>4045.92</v>
      </c>
      <c r="L5452" s="6">
        <v>674.32</v>
      </c>
      <c r="M5452" s="1">
        <v>6</v>
      </c>
      <c r="N5452" s="8">
        <v>45511</v>
      </c>
      <c r="O5452" s="4" t="str">
        <f t="shared" si="256"/>
        <v>August 2024</v>
      </c>
      <c r="P5452" s="1" t="s">
        <v>79</v>
      </c>
      <c r="Q5452" s="1"/>
      <c r="R5452" s="6">
        <v>0</v>
      </c>
      <c r="S5452" s="6">
        <f t="shared" si="257"/>
        <v>4045.92</v>
      </c>
    </row>
    <row r="5453" spans="1:19" x14ac:dyDescent="0.35">
      <c r="A5453" s="1">
        <v>8135</v>
      </c>
      <c r="B5453" s="1">
        <v>62</v>
      </c>
      <c r="C5453" s="1" t="str">
        <f t="shared" si="255"/>
        <v>Old</v>
      </c>
      <c r="D5453" s="1" t="s">
        <v>16</v>
      </c>
      <c r="E5453" s="1" t="s">
        <v>33</v>
      </c>
      <c r="F5453" s="1" t="s">
        <v>40</v>
      </c>
      <c r="G5453" s="1" t="s">
        <v>41</v>
      </c>
      <c r="H5453" s="1">
        <v>3</v>
      </c>
      <c r="I5453" s="1" t="s">
        <v>26</v>
      </c>
      <c r="J5453" s="1" t="s">
        <v>42</v>
      </c>
      <c r="K5453" s="6">
        <v>844.83</v>
      </c>
      <c r="L5453" s="6">
        <v>844.83</v>
      </c>
      <c r="M5453" s="1">
        <v>1</v>
      </c>
      <c r="N5453" s="8">
        <v>45511</v>
      </c>
      <c r="O5453" s="4" t="str">
        <f t="shared" si="256"/>
        <v>August 2024</v>
      </c>
      <c r="P5453" s="1" t="s">
        <v>28</v>
      </c>
      <c r="Q5453" s="1" t="s">
        <v>49</v>
      </c>
      <c r="R5453" s="6">
        <v>62.61</v>
      </c>
      <c r="S5453" s="6">
        <f t="shared" si="257"/>
        <v>907.44</v>
      </c>
    </row>
    <row r="5454" spans="1:19" x14ac:dyDescent="0.35">
      <c r="A5454" s="1">
        <v>9084</v>
      </c>
      <c r="B5454" s="1">
        <v>63</v>
      </c>
      <c r="C5454" s="1" t="str">
        <f t="shared" si="255"/>
        <v>Old</v>
      </c>
      <c r="D5454" s="1" t="s">
        <v>16</v>
      </c>
      <c r="E5454" s="1" t="s">
        <v>17</v>
      </c>
      <c r="F5454" s="1" t="s">
        <v>18</v>
      </c>
      <c r="G5454" s="1" t="s">
        <v>19</v>
      </c>
      <c r="H5454" s="1">
        <v>2</v>
      </c>
      <c r="I5454" s="1" t="s">
        <v>26</v>
      </c>
      <c r="J5454" s="1" t="s">
        <v>34</v>
      </c>
      <c r="K5454" s="6">
        <v>6329.52</v>
      </c>
      <c r="L5454" s="6">
        <v>791.19</v>
      </c>
      <c r="M5454" s="1">
        <v>8</v>
      </c>
      <c r="N5454" s="8">
        <v>45511</v>
      </c>
      <c r="O5454" s="4" t="str">
        <f t="shared" si="256"/>
        <v>August 2024</v>
      </c>
      <c r="P5454" s="1" t="s">
        <v>28</v>
      </c>
      <c r="Q5454" s="1" t="s">
        <v>75</v>
      </c>
      <c r="R5454" s="6">
        <v>30.95</v>
      </c>
      <c r="S5454" s="6">
        <f t="shared" si="257"/>
        <v>6360.47</v>
      </c>
    </row>
    <row r="5455" spans="1:19" x14ac:dyDescent="0.35">
      <c r="A5455" s="1">
        <v>12115</v>
      </c>
      <c r="B5455" s="1">
        <v>63</v>
      </c>
      <c r="C5455" s="1" t="str">
        <f t="shared" si="255"/>
        <v>Old</v>
      </c>
      <c r="D5455" s="1" t="s">
        <v>38</v>
      </c>
      <c r="E5455" s="1" t="s">
        <v>17</v>
      </c>
      <c r="F5455" s="1" t="s">
        <v>18</v>
      </c>
      <c r="G5455" s="1" t="s">
        <v>81</v>
      </c>
      <c r="H5455" s="1">
        <v>2</v>
      </c>
      <c r="I5455" s="1" t="s">
        <v>20</v>
      </c>
      <c r="J5455" s="1" t="s">
        <v>21</v>
      </c>
      <c r="K5455" s="6">
        <v>11396.8</v>
      </c>
      <c r="L5455" s="6">
        <v>1139.68</v>
      </c>
      <c r="M5455" s="1">
        <v>10</v>
      </c>
      <c r="N5455" s="8">
        <v>45511</v>
      </c>
      <c r="O5455" s="4" t="str">
        <f t="shared" si="256"/>
        <v>August 2024</v>
      </c>
      <c r="P5455" s="1" t="s">
        <v>79</v>
      </c>
      <c r="Q5455" s="1" t="s">
        <v>29</v>
      </c>
      <c r="R5455" s="6">
        <v>99.52</v>
      </c>
      <c r="S5455" s="6">
        <f t="shared" si="257"/>
        <v>11496.32</v>
      </c>
    </row>
    <row r="5456" spans="1:19" x14ac:dyDescent="0.35">
      <c r="A5456" s="1">
        <v>1063</v>
      </c>
      <c r="B5456" s="1">
        <v>64</v>
      </c>
      <c r="C5456" s="1" t="str">
        <f t="shared" si="255"/>
        <v>Old</v>
      </c>
      <c r="D5456" s="1" t="s">
        <v>16</v>
      </c>
      <c r="E5456" s="1" t="s">
        <v>17</v>
      </c>
      <c r="F5456" s="1" t="s">
        <v>18</v>
      </c>
      <c r="G5456" s="1" t="s">
        <v>19</v>
      </c>
      <c r="H5456" s="1">
        <v>2</v>
      </c>
      <c r="I5456" s="1" t="s">
        <v>20</v>
      </c>
      <c r="J5456" s="1" t="s">
        <v>21</v>
      </c>
      <c r="K5456" s="6">
        <v>2373.5700000000002</v>
      </c>
      <c r="L5456" s="6">
        <v>791.19</v>
      </c>
      <c r="M5456" s="1">
        <v>3</v>
      </c>
      <c r="N5456" s="8">
        <v>45511</v>
      </c>
      <c r="O5456" s="4" t="str">
        <f t="shared" si="256"/>
        <v>August 2024</v>
      </c>
      <c r="P5456" s="1" t="s">
        <v>32</v>
      </c>
      <c r="Q5456" s="1" t="s">
        <v>52</v>
      </c>
      <c r="R5456" s="6">
        <v>6.47</v>
      </c>
      <c r="S5456" s="6">
        <f t="shared" si="257"/>
        <v>2380.04</v>
      </c>
    </row>
    <row r="5457" spans="1:19" x14ac:dyDescent="0.35">
      <c r="A5457" s="1">
        <v>13567</v>
      </c>
      <c r="B5457" s="1">
        <v>64</v>
      </c>
      <c r="C5457" s="1" t="str">
        <f t="shared" si="255"/>
        <v>Old</v>
      </c>
      <c r="D5457" s="1" t="s">
        <v>38</v>
      </c>
      <c r="E5457" s="1" t="s">
        <v>33</v>
      </c>
      <c r="F5457" s="1" t="s">
        <v>24</v>
      </c>
      <c r="G5457" s="1" t="s">
        <v>85</v>
      </c>
      <c r="H5457" s="1">
        <v>1</v>
      </c>
      <c r="I5457" s="1" t="s">
        <v>20</v>
      </c>
      <c r="J5457" s="1" t="s">
        <v>21</v>
      </c>
      <c r="K5457" s="6">
        <v>786.41</v>
      </c>
      <c r="L5457" s="6">
        <v>786.41</v>
      </c>
      <c r="M5457" s="1">
        <v>1</v>
      </c>
      <c r="N5457" s="8">
        <v>45511</v>
      </c>
      <c r="O5457" s="4" t="str">
        <f t="shared" si="256"/>
        <v>August 2024</v>
      </c>
      <c r="P5457" s="1" t="s">
        <v>84</v>
      </c>
      <c r="Q5457" s="1" t="s">
        <v>97</v>
      </c>
      <c r="R5457" s="6">
        <v>151.05000000000001</v>
      </c>
      <c r="S5457" s="6">
        <f t="shared" si="257"/>
        <v>937.46</v>
      </c>
    </row>
    <row r="5458" spans="1:19" x14ac:dyDescent="0.35">
      <c r="A5458" s="1">
        <v>7439</v>
      </c>
      <c r="B5458" s="1">
        <v>66</v>
      </c>
      <c r="C5458" s="1" t="str">
        <f t="shared" si="255"/>
        <v>Old</v>
      </c>
      <c r="D5458" s="1" t="s">
        <v>16</v>
      </c>
      <c r="E5458" s="1" t="s">
        <v>17</v>
      </c>
      <c r="F5458" s="1" t="s">
        <v>40</v>
      </c>
      <c r="G5458" s="1" t="s">
        <v>41</v>
      </c>
      <c r="H5458" s="1">
        <v>3</v>
      </c>
      <c r="I5458" s="1" t="s">
        <v>26</v>
      </c>
      <c r="J5458" s="1" t="s">
        <v>34</v>
      </c>
      <c r="K5458" s="6">
        <v>5913.81</v>
      </c>
      <c r="L5458" s="6">
        <v>844.83</v>
      </c>
      <c r="M5458" s="1">
        <v>7</v>
      </c>
      <c r="N5458" s="8">
        <v>45511</v>
      </c>
      <c r="O5458" s="4" t="str">
        <f t="shared" si="256"/>
        <v>August 2024</v>
      </c>
      <c r="P5458" s="1" t="s">
        <v>28</v>
      </c>
      <c r="Q5458" s="1" t="s">
        <v>45</v>
      </c>
      <c r="R5458" s="6">
        <v>73.78</v>
      </c>
      <c r="S5458" s="6">
        <f t="shared" si="257"/>
        <v>5987.59</v>
      </c>
    </row>
    <row r="5459" spans="1:19" x14ac:dyDescent="0.35">
      <c r="A5459" s="1">
        <v>8168</v>
      </c>
      <c r="B5459" s="1">
        <v>66</v>
      </c>
      <c r="C5459" s="1" t="str">
        <f t="shared" si="255"/>
        <v>Old</v>
      </c>
      <c r="D5459" s="1" t="s">
        <v>16</v>
      </c>
      <c r="E5459" s="1" t="s">
        <v>17</v>
      </c>
      <c r="F5459" s="1" t="s">
        <v>30</v>
      </c>
      <c r="G5459" s="1" t="s">
        <v>31</v>
      </c>
      <c r="H5459" s="1">
        <v>3</v>
      </c>
      <c r="I5459" s="1" t="s">
        <v>26</v>
      </c>
      <c r="J5459" s="1" t="s">
        <v>42</v>
      </c>
      <c r="K5459" s="6">
        <v>1855.84</v>
      </c>
      <c r="L5459" s="6">
        <v>463.96</v>
      </c>
      <c r="M5459" s="1">
        <v>4</v>
      </c>
      <c r="N5459" s="8">
        <v>45511</v>
      </c>
      <c r="O5459" s="4" t="str">
        <f t="shared" si="256"/>
        <v>August 2024</v>
      </c>
      <c r="P5459" s="1" t="s">
        <v>32</v>
      </c>
      <c r="Q5459" s="1"/>
      <c r="R5459" s="6">
        <v>0</v>
      </c>
      <c r="S5459" s="6">
        <f t="shared" si="257"/>
        <v>1855.84</v>
      </c>
    </row>
    <row r="5460" spans="1:19" x14ac:dyDescent="0.35">
      <c r="A5460" s="1">
        <v>17172</v>
      </c>
      <c r="B5460" s="1">
        <v>66</v>
      </c>
      <c r="C5460" s="1" t="str">
        <f t="shared" si="255"/>
        <v>Old</v>
      </c>
      <c r="D5460" s="1" t="s">
        <v>16</v>
      </c>
      <c r="E5460" s="1" t="s">
        <v>17</v>
      </c>
      <c r="F5460" s="1" t="s">
        <v>18</v>
      </c>
      <c r="G5460" s="1" t="s">
        <v>81</v>
      </c>
      <c r="H5460" s="1">
        <v>3</v>
      </c>
      <c r="I5460" s="1" t="s">
        <v>26</v>
      </c>
      <c r="J5460" s="1" t="s">
        <v>93</v>
      </c>
      <c r="K5460" s="6">
        <v>10257.120000000001</v>
      </c>
      <c r="L5460" s="6">
        <v>1139.68</v>
      </c>
      <c r="M5460" s="1">
        <v>9</v>
      </c>
      <c r="N5460" s="8">
        <v>45511</v>
      </c>
      <c r="O5460" s="4" t="str">
        <f t="shared" si="256"/>
        <v>August 2024</v>
      </c>
      <c r="P5460" s="1" t="s">
        <v>84</v>
      </c>
      <c r="Q5460" s="1"/>
      <c r="R5460" s="6">
        <v>0</v>
      </c>
      <c r="S5460" s="6">
        <f t="shared" si="257"/>
        <v>10257.120000000001</v>
      </c>
    </row>
    <row r="5461" spans="1:19" x14ac:dyDescent="0.35">
      <c r="A5461" s="1">
        <v>19705</v>
      </c>
      <c r="B5461" s="1">
        <v>66</v>
      </c>
      <c r="C5461" s="1" t="str">
        <f t="shared" si="255"/>
        <v>Old</v>
      </c>
      <c r="D5461" s="1" t="s">
        <v>16</v>
      </c>
      <c r="E5461" s="1" t="s">
        <v>17</v>
      </c>
      <c r="F5461" s="1" t="s">
        <v>24</v>
      </c>
      <c r="G5461" s="1" t="s">
        <v>85</v>
      </c>
      <c r="H5461" s="1">
        <v>3</v>
      </c>
      <c r="I5461" s="1" t="s">
        <v>20</v>
      </c>
      <c r="J5461" s="1" t="s">
        <v>21</v>
      </c>
      <c r="K5461" s="6">
        <v>3932.05</v>
      </c>
      <c r="L5461" s="6">
        <v>786.41</v>
      </c>
      <c r="M5461" s="1">
        <v>5</v>
      </c>
      <c r="N5461" s="8">
        <v>45511</v>
      </c>
      <c r="O5461" s="4" t="str">
        <f t="shared" si="256"/>
        <v>August 2024</v>
      </c>
      <c r="P5461" s="1" t="s">
        <v>79</v>
      </c>
      <c r="Q5461" s="1" t="s">
        <v>119</v>
      </c>
      <c r="R5461" s="6">
        <v>178.55</v>
      </c>
      <c r="S5461" s="6">
        <f t="shared" si="257"/>
        <v>4110.6000000000004</v>
      </c>
    </row>
    <row r="5462" spans="1:19" x14ac:dyDescent="0.35">
      <c r="A5462" s="1">
        <v>14957</v>
      </c>
      <c r="B5462" s="1">
        <v>67</v>
      </c>
      <c r="C5462" s="1" t="str">
        <f t="shared" si="255"/>
        <v>Old</v>
      </c>
      <c r="D5462" s="1" t="s">
        <v>38</v>
      </c>
      <c r="E5462" s="1" t="s">
        <v>17</v>
      </c>
      <c r="F5462" s="1" t="s">
        <v>77</v>
      </c>
      <c r="G5462" s="1" t="s">
        <v>86</v>
      </c>
      <c r="H5462" s="1">
        <v>3</v>
      </c>
      <c r="I5462" s="1" t="s">
        <v>26</v>
      </c>
      <c r="J5462" s="1" t="s">
        <v>83</v>
      </c>
      <c r="K5462" s="6">
        <v>3611.8</v>
      </c>
      <c r="L5462" s="6">
        <v>361.18</v>
      </c>
      <c r="M5462" s="1">
        <v>10</v>
      </c>
      <c r="N5462" s="8">
        <v>45511</v>
      </c>
      <c r="O5462" s="4" t="str">
        <f t="shared" si="256"/>
        <v>August 2024</v>
      </c>
      <c r="P5462" s="1" t="s">
        <v>79</v>
      </c>
      <c r="Q5462" s="1" t="s">
        <v>29</v>
      </c>
      <c r="R5462" s="6">
        <v>32.69</v>
      </c>
      <c r="S5462" s="6">
        <f t="shared" si="257"/>
        <v>3644.4900000000002</v>
      </c>
    </row>
    <row r="5463" spans="1:19" x14ac:dyDescent="0.35">
      <c r="A5463" s="1">
        <v>9860</v>
      </c>
      <c r="B5463" s="1">
        <v>72</v>
      </c>
      <c r="C5463" s="1" t="str">
        <f t="shared" si="255"/>
        <v>Old</v>
      </c>
      <c r="D5463" s="1" t="s">
        <v>16</v>
      </c>
      <c r="E5463" s="1" t="s">
        <v>33</v>
      </c>
      <c r="F5463" s="1" t="s">
        <v>30</v>
      </c>
      <c r="G5463" s="1" t="s">
        <v>31</v>
      </c>
      <c r="H5463" s="1">
        <v>3</v>
      </c>
      <c r="I5463" s="1" t="s">
        <v>26</v>
      </c>
      <c r="J5463" s="1" t="s">
        <v>27</v>
      </c>
      <c r="K5463" s="6">
        <v>3247.72</v>
      </c>
      <c r="L5463" s="6">
        <v>463.96</v>
      </c>
      <c r="M5463" s="1">
        <v>7</v>
      </c>
      <c r="N5463" s="8">
        <v>45511</v>
      </c>
      <c r="O5463" s="4" t="str">
        <f t="shared" si="256"/>
        <v>August 2024</v>
      </c>
      <c r="P5463" s="1" t="s">
        <v>28</v>
      </c>
      <c r="Q5463" s="1" t="s">
        <v>37</v>
      </c>
      <c r="R5463" s="6">
        <v>5.01</v>
      </c>
      <c r="S5463" s="6">
        <f t="shared" si="257"/>
        <v>3252.73</v>
      </c>
    </row>
    <row r="5464" spans="1:19" x14ac:dyDescent="0.35">
      <c r="A5464" s="1">
        <v>4810</v>
      </c>
      <c r="B5464" s="1">
        <v>76</v>
      </c>
      <c r="C5464" s="1" t="str">
        <f t="shared" si="255"/>
        <v>Old</v>
      </c>
      <c r="D5464" s="1" t="s">
        <v>16</v>
      </c>
      <c r="E5464" s="1" t="s">
        <v>17</v>
      </c>
      <c r="F5464" s="1" t="s">
        <v>40</v>
      </c>
      <c r="G5464" s="1" t="s">
        <v>41</v>
      </c>
      <c r="H5464" s="1">
        <v>3</v>
      </c>
      <c r="I5464" s="1" t="s">
        <v>20</v>
      </c>
      <c r="J5464" s="1" t="s">
        <v>27</v>
      </c>
      <c r="K5464" s="6">
        <v>2534.4899999999998</v>
      </c>
      <c r="L5464" s="6">
        <v>844.83</v>
      </c>
      <c r="M5464" s="1">
        <v>3</v>
      </c>
      <c r="N5464" s="8">
        <v>45511</v>
      </c>
      <c r="O5464" s="4" t="str">
        <f t="shared" si="256"/>
        <v>August 2024</v>
      </c>
      <c r="P5464" s="1" t="s">
        <v>32</v>
      </c>
      <c r="Q5464" s="1" t="s">
        <v>45</v>
      </c>
      <c r="R5464" s="6">
        <v>47.59</v>
      </c>
      <c r="S5464" s="6">
        <f t="shared" si="257"/>
        <v>2582.08</v>
      </c>
    </row>
    <row r="5465" spans="1:19" x14ac:dyDescent="0.35">
      <c r="A5465" s="1">
        <v>14838</v>
      </c>
      <c r="B5465" s="1">
        <v>77</v>
      </c>
      <c r="C5465" s="1" t="str">
        <f t="shared" si="255"/>
        <v>Old</v>
      </c>
      <c r="D5465" s="1" t="s">
        <v>16</v>
      </c>
      <c r="E5465" s="1" t="s">
        <v>17</v>
      </c>
      <c r="F5465" s="1" t="s">
        <v>77</v>
      </c>
      <c r="G5465" s="1" t="s">
        <v>86</v>
      </c>
      <c r="H5465" s="1">
        <v>4</v>
      </c>
      <c r="I5465" s="1" t="s">
        <v>26</v>
      </c>
      <c r="J5465" s="1" t="s">
        <v>83</v>
      </c>
      <c r="K5465" s="6">
        <v>3611.8</v>
      </c>
      <c r="L5465" s="6">
        <v>361.18</v>
      </c>
      <c r="M5465" s="1">
        <v>10</v>
      </c>
      <c r="N5465" s="8">
        <v>45511</v>
      </c>
      <c r="O5465" s="4" t="str">
        <f t="shared" si="256"/>
        <v>August 2024</v>
      </c>
      <c r="P5465" s="1" t="s">
        <v>84</v>
      </c>
      <c r="Q5465" s="1"/>
      <c r="R5465" s="6">
        <v>0</v>
      </c>
      <c r="S5465" s="6">
        <f t="shared" si="257"/>
        <v>3611.8</v>
      </c>
    </row>
    <row r="5466" spans="1:19" x14ac:dyDescent="0.35">
      <c r="A5466" s="1">
        <v>1677</v>
      </c>
      <c r="B5466" s="1">
        <v>78</v>
      </c>
      <c r="C5466" s="1" t="str">
        <f t="shared" si="255"/>
        <v>Old</v>
      </c>
      <c r="D5466" s="1" t="s">
        <v>16</v>
      </c>
      <c r="E5466" s="1" t="s">
        <v>17</v>
      </c>
      <c r="F5466" s="1" t="s">
        <v>40</v>
      </c>
      <c r="G5466" s="1" t="s">
        <v>41</v>
      </c>
      <c r="H5466" s="1">
        <v>3</v>
      </c>
      <c r="I5466" s="1" t="s">
        <v>26</v>
      </c>
      <c r="J5466" s="1" t="s">
        <v>27</v>
      </c>
      <c r="K5466" s="6">
        <v>5068.9799999999996</v>
      </c>
      <c r="L5466" s="6">
        <v>844.83</v>
      </c>
      <c r="M5466" s="1">
        <v>6</v>
      </c>
      <c r="N5466" s="8">
        <v>45511</v>
      </c>
      <c r="O5466" s="4" t="str">
        <f t="shared" si="256"/>
        <v>August 2024</v>
      </c>
      <c r="P5466" s="1" t="s">
        <v>22</v>
      </c>
      <c r="Q5466" s="1" t="s">
        <v>29</v>
      </c>
      <c r="R5466" s="6">
        <v>49.9</v>
      </c>
      <c r="S5466" s="6">
        <f t="shared" si="257"/>
        <v>5118.8799999999992</v>
      </c>
    </row>
    <row r="5467" spans="1:19" x14ac:dyDescent="0.35">
      <c r="A5467" s="1">
        <v>16341</v>
      </c>
      <c r="B5467" s="1">
        <v>79</v>
      </c>
      <c r="C5467" s="1" t="str">
        <f t="shared" si="255"/>
        <v>Old</v>
      </c>
      <c r="D5467" s="1" t="s">
        <v>38</v>
      </c>
      <c r="E5467" s="1" t="s">
        <v>17</v>
      </c>
      <c r="F5467" s="1" t="s">
        <v>77</v>
      </c>
      <c r="G5467" s="1" t="s">
        <v>86</v>
      </c>
      <c r="H5467" s="1">
        <v>1</v>
      </c>
      <c r="I5467" s="1" t="s">
        <v>26</v>
      </c>
      <c r="J5467" s="1" t="s">
        <v>83</v>
      </c>
      <c r="K5467" s="6">
        <v>1805.9</v>
      </c>
      <c r="L5467" s="6">
        <v>361.18</v>
      </c>
      <c r="M5467" s="1">
        <v>5</v>
      </c>
      <c r="N5467" s="8">
        <v>45511</v>
      </c>
      <c r="O5467" s="4" t="str">
        <f t="shared" si="256"/>
        <v>August 2024</v>
      </c>
      <c r="P5467" s="1" t="s">
        <v>79</v>
      </c>
      <c r="Q5467" s="1" t="s">
        <v>110</v>
      </c>
      <c r="R5467" s="6">
        <v>201.7</v>
      </c>
      <c r="S5467" s="6">
        <f t="shared" si="257"/>
        <v>2007.6000000000001</v>
      </c>
    </row>
    <row r="5468" spans="1:19" x14ac:dyDescent="0.35">
      <c r="A5468" s="1">
        <v>7730</v>
      </c>
      <c r="B5468" s="1">
        <v>80</v>
      </c>
      <c r="C5468" s="1" t="str">
        <f t="shared" si="255"/>
        <v>Old</v>
      </c>
      <c r="D5468" s="1" t="s">
        <v>38</v>
      </c>
      <c r="E5468" s="1" t="s">
        <v>17</v>
      </c>
      <c r="F5468" s="1" t="s">
        <v>18</v>
      </c>
      <c r="G5468" s="1" t="s">
        <v>19</v>
      </c>
      <c r="H5468" s="1">
        <v>2</v>
      </c>
      <c r="I5468" s="1" t="s">
        <v>26</v>
      </c>
      <c r="J5468" s="1" t="s">
        <v>34</v>
      </c>
      <c r="K5468" s="6">
        <v>6329.52</v>
      </c>
      <c r="L5468" s="6">
        <v>791.19</v>
      </c>
      <c r="M5468" s="1">
        <v>8</v>
      </c>
      <c r="N5468" s="8">
        <v>45511</v>
      </c>
      <c r="O5468" s="4" t="str">
        <f t="shared" si="256"/>
        <v>August 2024</v>
      </c>
      <c r="P5468" s="1" t="s">
        <v>22</v>
      </c>
      <c r="Q5468" s="1" t="s">
        <v>60</v>
      </c>
      <c r="R5468" s="6">
        <v>40.57</v>
      </c>
      <c r="S5468" s="6">
        <f t="shared" si="257"/>
        <v>6370.09</v>
      </c>
    </row>
    <row r="5469" spans="1:19" x14ac:dyDescent="0.35">
      <c r="A5469" s="1">
        <v>15212</v>
      </c>
      <c r="B5469" s="1">
        <v>80</v>
      </c>
      <c r="C5469" s="1" t="str">
        <f t="shared" si="255"/>
        <v>Old</v>
      </c>
      <c r="D5469" s="1" t="s">
        <v>38</v>
      </c>
      <c r="E5469" s="1" t="s">
        <v>17</v>
      </c>
      <c r="F5469" s="1" t="s">
        <v>40</v>
      </c>
      <c r="G5469" s="1" t="s">
        <v>88</v>
      </c>
      <c r="H5469" s="1">
        <v>1</v>
      </c>
      <c r="I5469" s="1" t="s">
        <v>20</v>
      </c>
      <c r="J5469" s="1" t="s">
        <v>21</v>
      </c>
      <c r="K5469" s="6">
        <v>2757</v>
      </c>
      <c r="L5469" s="6">
        <v>459.5</v>
      </c>
      <c r="M5469" s="1">
        <v>6</v>
      </c>
      <c r="N5469" s="8">
        <v>45511</v>
      </c>
      <c r="O5469" s="4" t="str">
        <f t="shared" si="256"/>
        <v>August 2024</v>
      </c>
      <c r="P5469" s="1" t="s">
        <v>22</v>
      </c>
      <c r="Q5469" s="1" t="s">
        <v>89</v>
      </c>
      <c r="R5469" s="6">
        <v>164.88</v>
      </c>
      <c r="S5469" s="6">
        <f t="shared" si="257"/>
        <v>2921.88</v>
      </c>
    </row>
    <row r="5470" spans="1:19" x14ac:dyDescent="0.35">
      <c r="A5470" s="1">
        <v>15723</v>
      </c>
      <c r="B5470" s="1">
        <v>80</v>
      </c>
      <c r="C5470" s="1" t="str">
        <f t="shared" si="255"/>
        <v>Old</v>
      </c>
      <c r="D5470" s="1" t="s">
        <v>38</v>
      </c>
      <c r="E5470" s="1" t="s">
        <v>33</v>
      </c>
      <c r="F5470" s="1" t="s">
        <v>24</v>
      </c>
      <c r="G5470" s="1" t="s">
        <v>85</v>
      </c>
      <c r="H5470" s="1">
        <v>5</v>
      </c>
      <c r="I5470" s="1" t="s">
        <v>20</v>
      </c>
      <c r="J5470" s="1" t="s">
        <v>83</v>
      </c>
      <c r="K5470" s="6">
        <v>3932.05</v>
      </c>
      <c r="L5470" s="6">
        <v>786.41</v>
      </c>
      <c r="M5470" s="1">
        <v>5</v>
      </c>
      <c r="N5470" s="8">
        <v>45511</v>
      </c>
      <c r="O5470" s="4" t="str">
        <f t="shared" si="256"/>
        <v>August 2024</v>
      </c>
      <c r="P5470" s="1" t="s">
        <v>79</v>
      </c>
      <c r="Q5470" s="1" t="s">
        <v>29</v>
      </c>
      <c r="R5470" s="6">
        <v>94.16</v>
      </c>
      <c r="S5470" s="6">
        <f t="shared" si="257"/>
        <v>4026.21</v>
      </c>
    </row>
    <row r="5471" spans="1:19" x14ac:dyDescent="0.35">
      <c r="A5471" s="1">
        <v>8025</v>
      </c>
      <c r="B5471" s="1">
        <v>20</v>
      </c>
      <c r="C5471" s="1" t="str">
        <f t="shared" si="255"/>
        <v>Young</v>
      </c>
      <c r="D5471" s="1" t="s">
        <v>16</v>
      </c>
      <c r="E5471" s="1" t="s">
        <v>33</v>
      </c>
      <c r="F5471" s="1" t="s">
        <v>24</v>
      </c>
      <c r="G5471" s="1" t="s">
        <v>25</v>
      </c>
      <c r="H5471" s="1">
        <v>3</v>
      </c>
      <c r="I5471" s="1" t="s">
        <v>26</v>
      </c>
      <c r="J5471" s="1" t="s">
        <v>21</v>
      </c>
      <c r="K5471" s="6">
        <v>1482.18</v>
      </c>
      <c r="L5471" s="6">
        <v>247.03</v>
      </c>
      <c r="M5471" s="1">
        <v>6</v>
      </c>
      <c r="N5471" s="8">
        <v>45512</v>
      </c>
      <c r="O5471" s="4" t="str">
        <f t="shared" si="256"/>
        <v>August 2024</v>
      </c>
      <c r="P5471" s="1" t="s">
        <v>22</v>
      </c>
      <c r="Q5471" s="1" t="s">
        <v>23</v>
      </c>
      <c r="R5471" s="6">
        <v>45.36</v>
      </c>
      <c r="S5471" s="6">
        <f t="shared" si="257"/>
        <v>1527.54</v>
      </c>
    </row>
    <row r="5472" spans="1:19" x14ac:dyDescent="0.35">
      <c r="A5472" s="1">
        <v>17050</v>
      </c>
      <c r="B5472" s="1">
        <v>20</v>
      </c>
      <c r="C5472" s="1" t="str">
        <f t="shared" si="255"/>
        <v>Young</v>
      </c>
      <c r="D5472" s="1" t="s">
        <v>16</v>
      </c>
      <c r="E5472" s="1" t="s">
        <v>17</v>
      </c>
      <c r="F5472" s="1" t="s">
        <v>24</v>
      </c>
      <c r="G5472" s="1" t="s">
        <v>85</v>
      </c>
      <c r="H5472" s="1">
        <v>2</v>
      </c>
      <c r="I5472" s="1" t="s">
        <v>26</v>
      </c>
      <c r="J5472" s="1" t="s">
        <v>93</v>
      </c>
      <c r="K5472" s="6">
        <v>1572.82</v>
      </c>
      <c r="L5472" s="6">
        <v>786.41</v>
      </c>
      <c r="M5472" s="1">
        <v>2</v>
      </c>
      <c r="N5472" s="8">
        <v>45512</v>
      </c>
      <c r="O5472" s="4" t="str">
        <f t="shared" si="256"/>
        <v>August 2024</v>
      </c>
      <c r="P5472" s="1" t="s">
        <v>22</v>
      </c>
      <c r="Q5472" s="1"/>
      <c r="R5472" s="6">
        <v>0</v>
      </c>
      <c r="S5472" s="6">
        <f t="shared" si="257"/>
        <v>1572.82</v>
      </c>
    </row>
    <row r="5473" spans="1:19" x14ac:dyDescent="0.35">
      <c r="A5473" s="1">
        <v>11531</v>
      </c>
      <c r="B5473" s="1">
        <v>21</v>
      </c>
      <c r="C5473" s="1" t="str">
        <f t="shared" si="255"/>
        <v>Young</v>
      </c>
      <c r="D5473" s="1" t="s">
        <v>38</v>
      </c>
      <c r="E5473" s="1" t="s">
        <v>17</v>
      </c>
      <c r="F5473" s="1" t="s">
        <v>18</v>
      </c>
      <c r="G5473" s="1" t="s">
        <v>81</v>
      </c>
      <c r="H5473" s="1">
        <v>2</v>
      </c>
      <c r="I5473" s="1" t="s">
        <v>26</v>
      </c>
      <c r="J5473" s="1" t="s">
        <v>21</v>
      </c>
      <c r="K5473" s="6">
        <v>6838.08</v>
      </c>
      <c r="L5473" s="6">
        <v>1139.68</v>
      </c>
      <c r="M5473" s="1">
        <v>6</v>
      </c>
      <c r="N5473" s="8">
        <v>45512</v>
      </c>
      <c r="O5473" s="4" t="str">
        <f t="shared" si="256"/>
        <v>August 2024</v>
      </c>
      <c r="P5473" s="1" t="s">
        <v>84</v>
      </c>
      <c r="Q5473" s="1"/>
      <c r="R5473" s="6">
        <v>0</v>
      </c>
      <c r="S5473" s="6">
        <f t="shared" si="257"/>
        <v>6838.08</v>
      </c>
    </row>
    <row r="5474" spans="1:19" x14ac:dyDescent="0.35">
      <c r="A5474" s="1">
        <v>13181</v>
      </c>
      <c r="B5474" s="1">
        <v>21</v>
      </c>
      <c r="C5474" s="1" t="str">
        <f t="shared" si="255"/>
        <v>Young</v>
      </c>
      <c r="D5474" s="1" t="s">
        <v>16</v>
      </c>
      <c r="E5474" s="1" t="s">
        <v>17</v>
      </c>
      <c r="F5474" s="1" t="s">
        <v>18</v>
      </c>
      <c r="G5474" s="1" t="s">
        <v>81</v>
      </c>
      <c r="H5474" s="1">
        <v>3</v>
      </c>
      <c r="I5474" s="1" t="s">
        <v>26</v>
      </c>
      <c r="J5474" s="1" t="s">
        <v>83</v>
      </c>
      <c r="K5474" s="6">
        <v>9117.44</v>
      </c>
      <c r="L5474" s="6">
        <v>1139.68</v>
      </c>
      <c r="M5474" s="1">
        <v>8</v>
      </c>
      <c r="N5474" s="8">
        <v>45512</v>
      </c>
      <c r="O5474" s="4" t="str">
        <f t="shared" si="256"/>
        <v>August 2024</v>
      </c>
      <c r="P5474" s="1" t="s">
        <v>22</v>
      </c>
      <c r="Q5474" s="1" t="s">
        <v>52</v>
      </c>
      <c r="R5474" s="6">
        <v>20.32</v>
      </c>
      <c r="S5474" s="6">
        <f t="shared" si="257"/>
        <v>9137.76</v>
      </c>
    </row>
    <row r="5475" spans="1:19" x14ac:dyDescent="0.35">
      <c r="A5475" s="1">
        <v>19118</v>
      </c>
      <c r="B5475" s="1">
        <v>21</v>
      </c>
      <c r="C5475" s="1" t="str">
        <f t="shared" si="255"/>
        <v>Young</v>
      </c>
      <c r="D5475" s="1" t="s">
        <v>16</v>
      </c>
      <c r="E5475" s="1" t="s">
        <v>17</v>
      </c>
      <c r="F5475" s="1" t="s">
        <v>24</v>
      </c>
      <c r="G5475" s="1" t="s">
        <v>85</v>
      </c>
      <c r="H5475" s="1">
        <v>3</v>
      </c>
      <c r="I5475" s="1" t="s">
        <v>26</v>
      </c>
      <c r="J5475" s="1" t="s">
        <v>21</v>
      </c>
      <c r="K5475" s="6">
        <v>4718.46</v>
      </c>
      <c r="L5475" s="6">
        <v>786.41</v>
      </c>
      <c r="M5475" s="1">
        <v>6</v>
      </c>
      <c r="N5475" s="8">
        <v>45512</v>
      </c>
      <c r="O5475" s="4" t="str">
        <f t="shared" si="256"/>
        <v>August 2024</v>
      </c>
      <c r="P5475" s="1" t="s">
        <v>84</v>
      </c>
      <c r="Q5475" s="1" t="s">
        <v>52</v>
      </c>
      <c r="R5475" s="6">
        <v>85.26</v>
      </c>
      <c r="S5475" s="6">
        <f t="shared" si="257"/>
        <v>4803.72</v>
      </c>
    </row>
    <row r="5476" spans="1:19" x14ac:dyDescent="0.35">
      <c r="A5476" s="1">
        <v>5836</v>
      </c>
      <c r="B5476" s="1">
        <v>23</v>
      </c>
      <c r="C5476" s="1" t="str">
        <f t="shared" si="255"/>
        <v>Young</v>
      </c>
      <c r="D5476" s="1" t="s">
        <v>38</v>
      </c>
      <c r="E5476" s="1" t="s">
        <v>17</v>
      </c>
      <c r="F5476" s="1" t="s">
        <v>18</v>
      </c>
      <c r="G5476" s="1" t="s">
        <v>19</v>
      </c>
      <c r="H5476" s="1">
        <v>2</v>
      </c>
      <c r="I5476" s="1" t="s">
        <v>26</v>
      </c>
      <c r="J5476" s="1" t="s">
        <v>21</v>
      </c>
      <c r="K5476" s="6">
        <v>5538.33</v>
      </c>
      <c r="L5476" s="6">
        <v>791.19</v>
      </c>
      <c r="M5476" s="1">
        <v>7</v>
      </c>
      <c r="N5476" s="8">
        <v>45512</v>
      </c>
      <c r="O5476" s="4" t="str">
        <f t="shared" si="256"/>
        <v>August 2024</v>
      </c>
      <c r="P5476" s="1" t="s">
        <v>28</v>
      </c>
      <c r="Q5476" s="1" t="s">
        <v>67</v>
      </c>
      <c r="R5476" s="6">
        <v>76.22</v>
      </c>
      <c r="S5476" s="6">
        <f t="shared" si="257"/>
        <v>5614.55</v>
      </c>
    </row>
    <row r="5477" spans="1:19" x14ac:dyDescent="0.35">
      <c r="A5477" s="1">
        <v>16286</v>
      </c>
      <c r="B5477" s="1">
        <v>26</v>
      </c>
      <c r="C5477" s="1" t="str">
        <f t="shared" si="255"/>
        <v>Young</v>
      </c>
      <c r="D5477" s="1" t="s">
        <v>38</v>
      </c>
      <c r="E5477" s="1" t="s">
        <v>17</v>
      </c>
      <c r="F5477" s="1" t="s">
        <v>40</v>
      </c>
      <c r="G5477" s="1" t="s">
        <v>88</v>
      </c>
      <c r="H5477" s="1">
        <v>5</v>
      </c>
      <c r="I5477" s="1" t="s">
        <v>20</v>
      </c>
      <c r="J5477" s="1" t="s">
        <v>93</v>
      </c>
      <c r="K5477" s="6">
        <v>1838</v>
      </c>
      <c r="L5477" s="6">
        <v>459.5</v>
      </c>
      <c r="M5477" s="1">
        <v>4</v>
      </c>
      <c r="N5477" s="8">
        <v>45512</v>
      </c>
      <c r="O5477" s="4" t="str">
        <f t="shared" si="256"/>
        <v>August 2024</v>
      </c>
      <c r="P5477" s="1" t="s">
        <v>22</v>
      </c>
      <c r="Q5477" s="1" t="s">
        <v>113</v>
      </c>
      <c r="R5477" s="6">
        <v>161.51</v>
      </c>
      <c r="S5477" s="6">
        <f t="shared" si="257"/>
        <v>1999.51</v>
      </c>
    </row>
    <row r="5478" spans="1:19" x14ac:dyDescent="0.35">
      <c r="A5478" s="1">
        <v>5986</v>
      </c>
      <c r="B5478" s="1">
        <v>27</v>
      </c>
      <c r="C5478" s="1" t="str">
        <f t="shared" si="255"/>
        <v>Young</v>
      </c>
      <c r="D5478" s="1" t="s">
        <v>38</v>
      </c>
      <c r="E5478" s="1" t="s">
        <v>17</v>
      </c>
      <c r="F5478" s="1" t="s">
        <v>18</v>
      </c>
      <c r="G5478" s="1" t="s">
        <v>19</v>
      </c>
      <c r="H5478" s="1">
        <v>2</v>
      </c>
      <c r="I5478" s="1" t="s">
        <v>20</v>
      </c>
      <c r="J5478" s="1" t="s">
        <v>21</v>
      </c>
      <c r="K5478" s="6">
        <v>3164.76</v>
      </c>
      <c r="L5478" s="6">
        <v>791.19</v>
      </c>
      <c r="M5478" s="1">
        <v>4</v>
      </c>
      <c r="N5478" s="8">
        <v>45512</v>
      </c>
      <c r="O5478" s="4" t="str">
        <f t="shared" si="256"/>
        <v>August 2024</v>
      </c>
      <c r="P5478" s="1" t="s">
        <v>28</v>
      </c>
      <c r="Q5478" s="1" t="s">
        <v>53</v>
      </c>
      <c r="R5478" s="6">
        <v>53.6</v>
      </c>
      <c r="S5478" s="6">
        <f t="shared" si="257"/>
        <v>3218.36</v>
      </c>
    </row>
    <row r="5479" spans="1:19" x14ac:dyDescent="0.35">
      <c r="A5479" s="1">
        <v>9657</v>
      </c>
      <c r="B5479" s="1">
        <v>27</v>
      </c>
      <c r="C5479" s="1" t="str">
        <f t="shared" si="255"/>
        <v>Young</v>
      </c>
      <c r="D5479" s="1" t="s">
        <v>16</v>
      </c>
      <c r="E5479" s="1" t="s">
        <v>17</v>
      </c>
      <c r="F5479" s="1" t="s">
        <v>18</v>
      </c>
      <c r="G5479" s="1" t="s">
        <v>36</v>
      </c>
      <c r="H5479" s="1">
        <v>5</v>
      </c>
      <c r="I5479" s="1" t="s">
        <v>26</v>
      </c>
      <c r="J5479" s="1" t="s">
        <v>27</v>
      </c>
      <c r="K5479" s="6">
        <v>124.5</v>
      </c>
      <c r="L5479" s="6">
        <v>20.75</v>
      </c>
      <c r="M5479" s="1">
        <v>6</v>
      </c>
      <c r="N5479" s="8">
        <v>45512</v>
      </c>
      <c r="O5479" s="4" t="str">
        <f t="shared" si="256"/>
        <v>August 2024</v>
      </c>
      <c r="P5479" s="1" t="s">
        <v>22</v>
      </c>
      <c r="Q5479" s="1" t="s">
        <v>75</v>
      </c>
      <c r="R5479" s="6">
        <v>74.69</v>
      </c>
      <c r="S5479" s="6">
        <f t="shared" si="257"/>
        <v>199.19</v>
      </c>
    </row>
    <row r="5480" spans="1:19" x14ac:dyDescent="0.35">
      <c r="A5480" s="1">
        <v>12934</v>
      </c>
      <c r="B5480" s="1">
        <v>28</v>
      </c>
      <c r="C5480" s="1" t="str">
        <f t="shared" si="255"/>
        <v>Young</v>
      </c>
      <c r="D5480" s="1" t="s">
        <v>38</v>
      </c>
      <c r="E5480" s="1" t="s">
        <v>17</v>
      </c>
      <c r="F5480" s="1" t="s">
        <v>24</v>
      </c>
      <c r="G5480" s="1" t="s">
        <v>85</v>
      </c>
      <c r="H5480" s="1">
        <v>5</v>
      </c>
      <c r="I5480" s="1" t="s">
        <v>26</v>
      </c>
      <c r="J5480" s="1" t="s">
        <v>83</v>
      </c>
      <c r="K5480" s="6">
        <v>2359.23</v>
      </c>
      <c r="L5480" s="6">
        <v>786.41</v>
      </c>
      <c r="M5480" s="1">
        <v>3</v>
      </c>
      <c r="N5480" s="8">
        <v>45512</v>
      </c>
      <c r="O5480" s="4" t="str">
        <f t="shared" si="256"/>
        <v>August 2024</v>
      </c>
      <c r="P5480" s="1" t="s">
        <v>79</v>
      </c>
      <c r="Q5480" s="1" t="s">
        <v>89</v>
      </c>
      <c r="R5480" s="6">
        <v>102.94</v>
      </c>
      <c r="S5480" s="6">
        <f t="shared" si="257"/>
        <v>2462.17</v>
      </c>
    </row>
    <row r="5481" spans="1:19" x14ac:dyDescent="0.35">
      <c r="A5481" s="1">
        <v>19064</v>
      </c>
      <c r="B5481" s="1">
        <v>28</v>
      </c>
      <c r="C5481" s="1" t="str">
        <f t="shared" si="255"/>
        <v>Young</v>
      </c>
      <c r="D5481" s="1" t="s">
        <v>38</v>
      </c>
      <c r="E5481" s="1" t="s">
        <v>17</v>
      </c>
      <c r="F5481" s="1" t="s">
        <v>40</v>
      </c>
      <c r="G5481" s="1" t="s">
        <v>88</v>
      </c>
      <c r="H5481" s="1">
        <v>5</v>
      </c>
      <c r="I5481" s="1" t="s">
        <v>20</v>
      </c>
      <c r="J5481" s="1" t="s">
        <v>21</v>
      </c>
      <c r="K5481" s="6">
        <v>2757</v>
      </c>
      <c r="L5481" s="6">
        <v>459.5</v>
      </c>
      <c r="M5481" s="1">
        <v>6</v>
      </c>
      <c r="N5481" s="8">
        <v>45512</v>
      </c>
      <c r="O5481" s="4" t="str">
        <f t="shared" si="256"/>
        <v>August 2024</v>
      </c>
      <c r="P5481" s="1" t="s">
        <v>79</v>
      </c>
      <c r="Q5481" s="1" t="s">
        <v>102</v>
      </c>
      <c r="R5481" s="6">
        <v>204.46</v>
      </c>
      <c r="S5481" s="6">
        <f t="shared" si="257"/>
        <v>2961.46</v>
      </c>
    </row>
    <row r="5482" spans="1:19" x14ac:dyDescent="0.35">
      <c r="A5482" s="1">
        <v>1948</v>
      </c>
      <c r="B5482" s="1">
        <v>29</v>
      </c>
      <c r="C5482" s="1" t="str">
        <f t="shared" si="255"/>
        <v>Young</v>
      </c>
      <c r="D5482" s="1" t="s">
        <v>16</v>
      </c>
      <c r="E5482" s="1" t="s">
        <v>17</v>
      </c>
      <c r="F5482" s="1" t="s">
        <v>40</v>
      </c>
      <c r="G5482" s="1" t="s">
        <v>41</v>
      </c>
      <c r="H5482" s="1">
        <v>3</v>
      </c>
      <c r="I5482" s="1" t="s">
        <v>20</v>
      </c>
      <c r="J5482" s="1" t="s">
        <v>34</v>
      </c>
      <c r="K5482" s="6">
        <v>5913.81</v>
      </c>
      <c r="L5482" s="6">
        <v>844.83</v>
      </c>
      <c r="M5482" s="1">
        <v>7</v>
      </c>
      <c r="N5482" s="8">
        <v>45512</v>
      </c>
      <c r="O5482" s="4" t="str">
        <f t="shared" si="256"/>
        <v>August 2024</v>
      </c>
      <c r="P5482" s="1" t="s">
        <v>22</v>
      </c>
      <c r="Q5482" s="1"/>
      <c r="R5482" s="6">
        <v>0</v>
      </c>
      <c r="S5482" s="6">
        <f t="shared" si="257"/>
        <v>5913.81</v>
      </c>
    </row>
    <row r="5483" spans="1:19" x14ac:dyDescent="0.35">
      <c r="A5483" s="1">
        <v>12345</v>
      </c>
      <c r="B5483" s="1">
        <v>30</v>
      </c>
      <c r="C5483" s="1" t="str">
        <f t="shared" si="255"/>
        <v>Young</v>
      </c>
      <c r="D5483" s="1" t="s">
        <v>16</v>
      </c>
      <c r="E5483" s="1" t="s">
        <v>17</v>
      </c>
      <c r="F5483" s="1" t="s">
        <v>24</v>
      </c>
      <c r="G5483" s="1" t="s">
        <v>85</v>
      </c>
      <c r="H5483" s="1">
        <v>3</v>
      </c>
      <c r="I5483" s="1" t="s">
        <v>26</v>
      </c>
      <c r="J5483" s="1" t="s">
        <v>83</v>
      </c>
      <c r="K5483" s="6">
        <v>1572.82</v>
      </c>
      <c r="L5483" s="6">
        <v>786.41</v>
      </c>
      <c r="M5483" s="1">
        <v>2</v>
      </c>
      <c r="N5483" s="8">
        <v>45512</v>
      </c>
      <c r="O5483" s="4" t="str">
        <f t="shared" si="256"/>
        <v>August 2024</v>
      </c>
      <c r="P5483" s="1" t="s">
        <v>84</v>
      </c>
      <c r="Q5483" s="1"/>
      <c r="R5483" s="6">
        <v>0</v>
      </c>
      <c r="S5483" s="6">
        <f t="shared" si="257"/>
        <v>1572.82</v>
      </c>
    </row>
    <row r="5484" spans="1:19" x14ac:dyDescent="0.35">
      <c r="A5484" s="1">
        <v>17838</v>
      </c>
      <c r="B5484" s="1">
        <v>30</v>
      </c>
      <c r="C5484" s="1" t="str">
        <f t="shared" si="255"/>
        <v>Young</v>
      </c>
      <c r="D5484" s="1" t="s">
        <v>38</v>
      </c>
      <c r="E5484" s="1" t="s">
        <v>17</v>
      </c>
      <c r="F5484" s="1" t="s">
        <v>18</v>
      </c>
      <c r="G5484" s="1" t="s">
        <v>81</v>
      </c>
      <c r="H5484" s="1">
        <v>2</v>
      </c>
      <c r="I5484" s="1" t="s">
        <v>26</v>
      </c>
      <c r="J5484" s="1" t="s">
        <v>93</v>
      </c>
      <c r="K5484" s="6">
        <v>9117.44</v>
      </c>
      <c r="L5484" s="6">
        <v>1139.68</v>
      </c>
      <c r="M5484" s="1">
        <v>8</v>
      </c>
      <c r="N5484" s="8">
        <v>45512</v>
      </c>
      <c r="O5484" s="4" t="str">
        <f t="shared" si="256"/>
        <v>August 2024</v>
      </c>
      <c r="P5484" s="1" t="s">
        <v>79</v>
      </c>
      <c r="Q5484" s="1"/>
      <c r="R5484" s="6">
        <v>0</v>
      </c>
      <c r="S5484" s="6">
        <f t="shared" si="257"/>
        <v>9117.44</v>
      </c>
    </row>
    <row r="5485" spans="1:19" x14ac:dyDescent="0.35">
      <c r="A5485" s="1">
        <v>5654</v>
      </c>
      <c r="B5485" s="1">
        <v>34</v>
      </c>
      <c r="C5485" s="1" t="str">
        <f t="shared" si="255"/>
        <v>Young</v>
      </c>
      <c r="D5485" s="1" t="s">
        <v>16</v>
      </c>
      <c r="E5485" s="1" t="s">
        <v>33</v>
      </c>
      <c r="F5485" s="1" t="s">
        <v>40</v>
      </c>
      <c r="G5485" s="1" t="s">
        <v>41</v>
      </c>
      <c r="H5485" s="1">
        <v>3</v>
      </c>
      <c r="I5485" s="1" t="s">
        <v>20</v>
      </c>
      <c r="J5485" s="1" t="s">
        <v>34</v>
      </c>
      <c r="K5485" s="6">
        <v>7603.47</v>
      </c>
      <c r="L5485" s="6">
        <v>844.83</v>
      </c>
      <c r="M5485" s="1">
        <v>9</v>
      </c>
      <c r="N5485" s="8">
        <v>45512</v>
      </c>
      <c r="O5485" s="4" t="str">
        <f t="shared" si="256"/>
        <v>August 2024</v>
      </c>
      <c r="P5485" s="1" t="s">
        <v>28</v>
      </c>
      <c r="Q5485" s="1" t="s">
        <v>55</v>
      </c>
      <c r="R5485" s="6">
        <v>77.63</v>
      </c>
      <c r="S5485" s="6">
        <f t="shared" si="257"/>
        <v>7681.1</v>
      </c>
    </row>
    <row r="5486" spans="1:19" x14ac:dyDescent="0.35">
      <c r="A5486" s="1">
        <v>7061</v>
      </c>
      <c r="B5486" s="1">
        <v>35</v>
      </c>
      <c r="C5486" s="1" t="str">
        <f t="shared" si="255"/>
        <v>Young</v>
      </c>
      <c r="D5486" s="1" t="s">
        <v>38</v>
      </c>
      <c r="E5486" s="1" t="s">
        <v>17</v>
      </c>
      <c r="F5486" s="1" t="s">
        <v>24</v>
      </c>
      <c r="G5486" s="1" t="s">
        <v>25</v>
      </c>
      <c r="H5486" s="1">
        <v>3</v>
      </c>
      <c r="I5486" s="1" t="s">
        <v>26</v>
      </c>
      <c r="J5486" s="1" t="s">
        <v>42</v>
      </c>
      <c r="K5486" s="6">
        <v>2223.27</v>
      </c>
      <c r="L5486" s="6">
        <v>247.03</v>
      </c>
      <c r="M5486" s="1">
        <v>9</v>
      </c>
      <c r="N5486" s="8">
        <v>45512</v>
      </c>
      <c r="O5486" s="4" t="str">
        <f t="shared" si="256"/>
        <v>August 2024</v>
      </c>
      <c r="P5486" s="1" t="s">
        <v>32</v>
      </c>
      <c r="Q5486" s="1" t="s">
        <v>37</v>
      </c>
      <c r="R5486" s="6">
        <v>16.920000000000002</v>
      </c>
      <c r="S5486" s="6">
        <f t="shared" si="257"/>
        <v>2240.19</v>
      </c>
    </row>
    <row r="5487" spans="1:19" x14ac:dyDescent="0.35">
      <c r="A5487" s="1">
        <v>16288</v>
      </c>
      <c r="B5487" s="1">
        <v>35</v>
      </c>
      <c r="C5487" s="1" t="str">
        <f t="shared" si="255"/>
        <v>Young</v>
      </c>
      <c r="D5487" s="1" t="s">
        <v>16</v>
      </c>
      <c r="E5487" s="1" t="s">
        <v>17</v>
      </c>
      <c r="F5487" s="1" t="s">
        <v>18</v>
      </c>
      <c r="G5487" s="1" t="s">
        <v>81</v>
      </c>
      <c r="H5487" s="1">
        <v>4</v>
      </c>
      <c r="I5487" s="1" t="s">
        <v>26</v>
      </c>
      <c r="J5487" s="1" t="s">
        <v>21</v>
      </c>
      <c r="K5487" s="6">
        <v>2279.36</v>
      </c>
      <c r="L5487" s="6">
        <v>1139.68</v>
      </c>
      <c r="M5487" s="1">
        <v>2</v>
      </c>
      <c r="N5487" s="8">
        <v>45512</v>
      </c>
      <c r="O5487" s="4" t="str">
        <f t="shared" si="256"/>
        <v>August 2024</v>
      </c>
      <c r="P5487" s="1" t="s">
        <v>22</v>
      </c>
      <c r="Q5487" s="1" t="s">
        <v>106</v>
      </c>
      <c r="R5487" s="6">
        <v>173.26</v>
      </c>
      <c r="S5487" s="6">
        <f t="shared" si="257"/>
        <v>2452.62</v>
      </c>
    </row>
    <row r="5488" spans="1:19" x14ac:dyDescent="0.35">
      <c r="A5488" s="1">
        <v>3621</v>
      </c>
      <c r="B5488" s="1">
        <v>36</v>
      </c>
      <c r="C5488" s="1" t="str">
        <f t="shared" si="255"/>
        <v>Middle-Aged</v>
      </c>
      <c r="D5488" s="1" t="s">
        <v>16</v>
      </c>
      <c r="E5488" s="1" t="s">
        <v>17</v>
      </c>
      <c r="F5488" s="1" t="s">
        <v>18</v>
      </c>
      <c r="G5488" s="1" t="s">
        <v>36</v>
      </c>
      <c r="H5488" s="1">
        <v>5</v>
      </c>
      <c r="I5488" s="1" t="s">
        <v>26</v>
      </c>
      <c r="J5488" s="1" t="s">
        <v>27</v>
      </c>
      <c r="K5488" s="6">
        <v>186.75</v>
      </c>
      <c r="L5488" s="6">
        <v>20.75</v>
      </c>
      <c r="M5488" s="1">
        <v>9</v>
      </c>
      <c r="N5488" s="8">
        <v>45512</v>
      </c>
      <c r="O5488" s="4" t="str">
        <f t="shared" si="256"/>
        <v>August 2024</v>
      </c>
      <c r="P5488" s="1" t="s">
        <v>32</v>
      </c>
      <c r="Q5488" s="1" t="s">
        <v>67</v>
      </c>
      <c r="R5488" s="6">
        <v>58.24</v>
      </c>
      <c r="S5488" s="6">
        <f t="shared" si="257"/>
        <v>244.99</v>
      </c>
    </row>
    <row r="5489" spans="1:19" x14ac:dyDescent="0.35">
      <c r="A5489" s="1">
        <v>3454</v>
      </c>
      <c r="B5489" s="1">
        <v>37</v>
      </c>
      <c r="C5489" s="1" t="str">
        <f t="shared" si="255"/>
        <v>Middle-Aged</v>
      </c>
      <c r="D5489" s="1" t="s">
        <v>38</v>
      </c>
      <c r="E5489" s="1" t="s">
        <v>17</v>
      </c>
      <c r="F5489" s="1" t="s">
        <v>30</v>
      </c>
      <c r="G5489" s="1" t="s">
        <v>31</v>
      </c>
      <c r="H5489" s="1">
        <v>3</v>
      </c>
      <c r="I5489" s="1" t="s">
        <v>20</v>
      </c>
      <c r="J5489" s="1" t="s">
        <v>21</v>
      </c>
      <c r="K5489" s="6">
        <v>4175.6400000000003</v>
      </c>
      <c r="L5489" s="6">
        <v>463.96</v>
      </c>
      <c r="M5489" s="1">
        <v>9</v>
      </c>
      <c r="N5489" s="8">
        <v>45512</v>
      </c>
      <c r="O5489" s="4" t="str">
        <f t="shared" si="256"/>
        <v>August 2024</v>
      </c>
      <c r="P5489" s="1" t="s">
        <v>32</v>
      </c>
      <c r="Q5489" s="1" t="s">
        <v>35</v>
      </c>
      <c r="R5489" s="6">
        <v>24.86</v>
      </c>
      <c r="S5489" s="6">
        <f t="shared" si="257"/>
        <v>4200.5</v>
      </c>
    </row>
    <row r="5490" spans="1:19" x14ac:dyDescent="0.35">
      <c r="A5490" s="1">
        <v>4077</v>
      </c>
      <c r="B5490" s="1">
        <v>37</v>
      </c>
      <c r="C5490" s="1" t="str">
        <f t="shared" si="255"/>
        <v>Middle-Aged</v>
      </c>
      <c r="D5490" s="1" t="s">
        <v>38</v>
      </c>
      <c r="E5490" s="1" t="s">
        <v>17</v>
      </c>
      <c r="F5490" s="1" t="s">
        <v>24</v>
      </c>
      <c r="G5490" s="1" t="s">
        <v>25</v>
      </c>
      <c r="H5490" s="1">
        <v>3</v>
      </c>
      <c r="I5490" s="1" t="s">
        <v>26</v>
      </c>
      <c r="J5490" s="1" t="s">
        <v>34</v>
      </c>
      <c r="K5490" s="6">
        <v>1976.24</v>
      </c>
      <c r="L5490" s="6">
        <v>247.03</v>
      </c>
      <c r="M5490" s="1">
        <v>8</v>
      </c>
      <c r="N5490" s="8">
        <v>45512</v>
      </c>
      <c r="O5490" s="4" t="str">
        <f t="shared" si="256"/>
        <v>August 2024</v>
      </c>
      <c r="P5490" s="1" t="s">
        <v>28</v>
      </c>
      <c r="Q5490" s="1"/>
      <c r="R5490" s="6">
        <v>0</v>
      </c>
      <c r="S5490" s="6">
        <f t="shared" si="257"/>
        <v>1976.24</v>
      </c>
    </row>
    <row r="5491" spans="1:19" x14ac:dyDescent="0.35">
      <c r="A5491" s="1">
        <v>5225</v>
      </c>
      <c r="B5491" s="1">
        <v>37</v>
      </c>
      <c r="C5491" s="1" t="str">
        <f t="shared" si="255"/>
        <v>Middle-Aged</v>
      </c>
      <c r="D5491" s="1" t="s">
        <v>16</v>
      </c>
      <c r="E5491" s="1" t="s">
        <v>17</v>
      </c>
      <c r="F5491" s="1" t="s">
        <v>18</v>
      </c>
      <c r="G5491" s="1" t="s">
        <v>19</v>
      </c>
      <c r="H5491" s="1">
        <v>2</v>
      </c>
      <c r="I5491" s="1" t="s">
        <v>20</v>
      </c>
      <c r="J5491" s="1" t="s">
        <v>34</v>
      </c>
      <c r="K5491" s="6">
        <v>5538.33</v>
      </c>
      <c r="L5491" s="6">
        <v>791.19</v>
      </c>
      <c r="M5491" s="1">
        <v>7</v>
      </c>
      <c r="N5491" s="8">
        <v>45512</v>
      </c>
      <c r="O5491" s="4" t="str">
        <f t="shared" si="256"/>
        <v>August 2024</v>
      </c>
      <c r="P5491" s="1" t="s">
        <v>22</v>
      </c>
      <c r="Q5491" s="1" t="s">
        <v>46</v>
      </c>
      <c r="R5491" s="6">
        <v>109.99</v>
      </c>
      <c r="S5491" s="6">
        <f t="shared" si="257"/>
        <v>5648.32</v>
      </c>
    </row>
    <row r="5492" spans="1:19" x14ac:dyDescent="0.35">
      <c r="A5492" s="1">
        <v>11270</v>
      </c>
      <c r="B5492" s="1">
        <v>37</v>
      </c>
      <c r="C5492" s="1" t="str">
        <f t="shared" si="255"/>
        <v>Middle-Aged</v>
      </c>
      <c r="D5492" s="1" t="s">
        <v>38</v>
      </c>
      <c r="E5492" s="1" t="s">
        <v>17</v>
      </c>
      <c r="F5492" s="1" t="s">
        <v>40</v>
      </c>
      <c r="G5492" s="1" t="s">
        <v>88</v>
      </c>
      <c r="H5492" s="1">
        <v>4</v>
      </c>
      <c r="I5492" s="1" t="s">
        <v>26</v>
      </c>
      <c r="J5492" s="1" t="s">
        <v>83</v>
      </c>
      <c r="K5492" s="6">
        <v>3216.5</v>
      </c>
      <c r="L5492" s="6">
        <v>459.5</v>
      </c>
      <c r="M5492" s="1">
        <v>7</v>
      </c>
      <c r="N5492" s="8">
        <v>45512</v>
      </c>
      <c r="O5492" s="4" t="str">
        <f t="shared" si="256"/>
        <v>August 2024</v>
      </c>
      <c r="P5492" s="1" t="s">
        <v>22</v>
      </c>
      <c r="Q5492" s="1" t="s">
        <v>99</v>
      </c>
      <c r="R5492" s="6">
        <v>214.39</v>
      </c>
      <c r="S5492" s="6">
        <f t="shared" si="257"/>
        <v>3430.89</v>
      </c>
    </row>
    <row r="5493" spans="1:19" x14ac:dyDescent="0.35">
      <c r="A5493" s="1">
        <v>11487</v>
      </c>
      <c r="B5493" s="1">
        <v>37</v>
      </c>
      <c r="C5493" s="1" t="str">
        <f t="shared" si="255"/>
        <v>Middle-Aged</v>
      </c>
      <c r="D5493" s="1" t="s">
        <v>16</v>
      </c>
      <c r="E5493" s="1" t="s">
        <v>17</v>
      </c>
      <c r="F5493" s="1" t="s">
        <v>40</v>
      </c>
      <c r="G5493" s="1" t="s">
        <v>88</v>
      </c>
      <c r="H5493" s="1">
        <v>1</v>
      </c>
      <c r="I5493" s="1" t="s">
        <v>20</v>
      </c>
      <c r="J5493" s="1" t="s">
        <v>93</v>
      </c>
      <c r="K5493" s="6">
        <v>1838</v>
      </c>
      <c r="L5493" s="6">
        <v>459.5</v>
      </c>
      <c r="M5493" s="1">
        <v>4</v>
      </c>
      <c r="N5493" s="8">
        <v>45512</v>
      </c>
      <c r="O5493" s="4" t="str">
        <f t="shared" si="256"/>
        <v>August 2024</v>
      </c>
      <c r="P5493" s="1" t="s">
        <v>79</v>
      </c>
      <c r="Q5493" s="1" t="s">
        <v>52</v>
      </c>
      <c r="R5493" s="6">
        <v>74.239999999999995</v>
      </c>
      <c r="S5493" s="6">
        <f t="shared" si="257"/>
        <v>1912.24</v>
      </c>
    </row>
    <row r="5494" spans="1:19" x14ac:dyDescent="0.35">
      <c r="A5494" s="1">
        <v>17196</v>
      </c>
      <c r="B5494" s="1">
        <v>37</v>
      </c>
      <c r="C5494" s="1" t="str">
        <f t="shared" si="255"/>
        <v>Middle-Aged</v>
      </c>
      <c r="D5494" s="1" t="s">
        <v>16</v>
      </c>
      <c r="E5494" s="1" t="s">
        <v>17</v>
      </c>
      <c r="F5494" s="1" t="s">
        <v>24</v>
      </c>
      <c r="G5494" s="1" t="s">
        <v>85</v>
      </c>
      <c r="H5494" s="1">
        <v>3</v>
      </c>
      <c r="I5494" s="1" t="s">
        <v>20</v>
      </c>
      <c r="J5494" s="1" t="s">
        <v>83</v>
      </c>
      <c r="K5494" s="6">
        <v>4718.46</v>
      </c>
      <c r="L5494" s="6">
        <v>786.41</v>
      </c>
      <c r="M5494" s="1">
        <v>6</v>
      </c>
      <c r="N5494" s="8">
        <v>45512</v>
      </c>
      <c r="O5494" s="4" t="str">
        <f t="shared" si="256"/>
        <v>August 2024</v>
      </c>
      <c r="P5494" s="1" t="s">
        <v>22</v>
      </c>
      <c r="Q5494" s="1" t="s">
        <v>96</v>
      </c>
      <c r="R5494" s="6">
        <v>27.83</v>
      </c>
      <c r="S5494" s="6">
        <f t="shared" si="257"/>
        <v>4746.29</v>
      </c>
    </row>
    <row r="5495" spans="1:19" x14ac:dyDescent="0.35">
      <c r="A5495" s="1">
        <v>6917</v>
      </c>
      <c r="B5495" s="1">
        <v>39</v>
      </c>
      <c r="C5495" s="1" t="str">
        <f t="shared" si="255"/>
        <v>Middle-Aged</v>
      </c>
      <c r="D5495" s="1" t="s">
        <v>16</v>
      </c>
      <c r="E5495" s="1" t="s">
        <v>17</v>
      </c>
      <c r="F5495" s="1" t="s">
        <v>40</v>
      </c>
      <c r="G5495" s="1" t="s">
        <v>41</v>
      </c>
      <c r="H5495" s="1">
        <v>3</v>
      </c>
      <c r="I5495" s="1" t="s">
        <v>20</v>
      </c>
      <c r="J5495" s="1" t="s">
        <v>27</v>
      </c>
      <c r="K5495" s="6">
        <v>5068.9799999999996</v>
      </c>
      <c r="L5495" s="6">
        <v>844.83</v>
      </c>
      <c r="M5495" s="1">
        <v>6</v>
      </c>
      <c r="N5495" s="8">
        <v>45512</v>
      </c>
      <c r="O5495" s="4" t="str">
        <f t="shared" si="256"/>
        <v>August 2024</v>
      </c>
      <c r="P5495" s="1" t="s">
        <v>22</v>
      </c>
      <c r="Q5495" s="1" t="s">
        <v>71</v>
      </c>
      <c r="R5495" s="6">
        <v>81.63</v>
      </c>
      <c r="S5495" s="6">
        <f t="shared" si="257"/>
        <v>5150.6099999999997</v>
      </c>
    </row>
    <row r="5496" spans="1:19" x14ac:dyDescent="0.35">
      <c r="A5496" s="1">
        <v>12608</v>
      </c>
      <c r="B5496" s="1">
        <v>43</v>
      </c>
      <c r="C5496" s="1" t="str">
        <f t="shared" si="255"/>
        <v>Middle-Aged</v>
      </c>
      <c r="D5496" s="1" t="s">
        <v>16</v>
      </c>
      <c r="E5496" s="1" t="s">
        <v>33</v>
      </c>
      <c r="F5496" s="1" t="s">
        <v>30</v>
      </c>
      <c r="G5496" s="1" t="s">
        <v>78</v>
      </c>
      <c r="H5496" s="1">
        <v>5</v>
      </c>
      <c r="I5496" s="1" t="s">
        <v>26</v>
      </c>
      <c r="J5496" s="1" t="s">
        <v>93</v>
      </c>
      <c r="K5496" s="6">
        <v>4045.92</v>
      </c>
      <c r="L5496" s="6">
        <v>674.32</v>
      </c>
      <c r="M5496" s="1">
        <v>6</v>
      </c>
      <c r="N5496" s="8">
        <v>45512</v>
      </c>
      <c r="O5496" s="4" t="str">
        <f t="shared" si="256"/>
        <v>August 2024</v>
      </c>
      <c r="P5496" s="1" t="s">
        <v>79</v>
      </c>
      <c r="Q5496" s="1" t="s">
        <v>52</v>
      </c>
      <c r="R5496" s="6">
        <v>22.35</v>
      </c>
      <c r="S5496" s="6">
        <f t="shared" si="257"/>
        <v>4068.27</v>
      </c>
    </row>
    <row r="5497" spans="1:19" x14ac:dyDescent="0.35">
      <c r="A5497" s="1">
        <v>18970</v>
      </c>
      <c r="B5497" s="1">
        <v>43</v>
      </c>
      <c r="C5497" s="1" t="str">
        <f t="shared" si="255"/>
        <v>Middle-Aged</v>
      </c>
      <c r="D5497" s="1" t="s">
        <v>16</v>
      </c>
      <c r="E5497" s="1" t="s">
        <v>17</v>
      </c>
      <c r="F5497" s="1" t="s">
        <v>40</v>
      </c>
      <c r="G5497" s="1" t="s">
        <v>88</v>
      </c>
      <c r="H5497" s="1">
        <v>2</v>
      </c>
      <c r="I5497" s="1" t="s">
        <v>26</v>
      </c>
      <c r="J5497" s="1" t="s">
        <v>83</v>
      </c>
      <c r="K5497" s="6">
        <v>3216.5</v>
      </c>
      <c r="L5497" s="6">
        <v>459.5</v>
      </c>
      <c r="M5497" s="1">
        <v>7</v>
      </c>
      <c r="N5497" s="8">
        <v>45512</v>
      </c>
      <c r="O5497" s="4" t="str">
        <f t="shared" si="256"/>
        <v>August 2024</v>
      </c>
      <c r="P5497" s="1" t="s">
        <v>22</v>
      </c>
      <c r="Q5497" s="1" t="s">
        <v>92</v>
      </c>
      <c r="R5497" s="6">
        <v>117.14</v>
      </c>
      <c r="S5497" s="6">
        <f t="shared" si="257"/>
        <v>3333.64</v>
      </c>
    </row>
    <row r="5498" spans="1:19" x14ac:dyDescent="0.35">
      <c r="A5498" s="1">
        <v>3211</v>
      </c>
      <c r="B5498" s="1">
        <v>44</v>
      </c>
      <c r="C5498" s="1" t="str">
        <f t="shared" si="255"/>
        <v>Middle-Aged</v>
      </c>
      <c r="D5498" s="1" t="s">
        <v>16</v>
      </c>
      <c r="E5498" s="1" t="s">
        <v>17</v>
      </c>
      <c r="F5498" s="1" t="s">
        <v>40</v>
      </c>
      <c r="G5498" s="1" t="s">
        <v>41</v>
      </c>
      <c r="H5498" s="1">
        <v>3</v>
      </c>
      <c r="I5498" s="1" t="s">
        <v>20</v>
      </c>
      <c r="J5498" s="1" t="s">
        <v>42</v>
      </c>
      <c r="K5498" s="6">
        <v>5068.9799999999996</v>
      </c>
      <c r="L5498" s="6">
        <v>844.83</v>
      </c>
      <c r="M5498" s="1">
        <v>6</v>
      </c>
      <c r="N5498" s="8">
        <v>45512</v>
      </c>
      <c r="O5498" s="4" t="str">
        <f t="shared" si="256"/>
        <v>August 2024</v>
      </c>
      <c r="P5498" s="1" t="s">
        <v>22</v>
      </c>
      <c r="Q5498" s="1" t="s">
        <v>75</v>
      </c>
      <c r="R5498" s="6">
        <v>64.23</v>
      </c>
      <c r="S5498" s="6">
        <f t="shared" si="257"/>
        <v>5133.2099999999991</v>
      </c>
    </row>
    <row r="5499" spans="1:19" x14ac:dyDescent="0.35">
      <c r="A5499" s="1">
        <v>1640</v>
      </c>
      <c r="B5499" s="1">
        <v>45</v>
      </c>
      <c r="C5499" s="1" t="str">
        <f t="shared" si="255"/>
        <v>Middle-Aged</v>
      </c>
      <c r="D5499" s="1" t="s">
        <v>16</v>
      </c>
      <c r="E5499" s="1" t="s">
        <v>17</v>
      </c>
      <c r="F5499" s="1" t="s">
        <v>40</v>
      </c>
      <c r="G5499" s="1" t="s">
        <v>41</v>
      </c>
      <c r="H5499" s="1">
        <v>3</v>
      </c>
      <c r="I5499" s="1" t="s">
        <v>26</v>
      </c>
      <c r="J5499" s="1" t="s">
        <v>21</v>
      </c>
      <c r="K5499" s="6">
        <v>8448.2999999999993</v>
      </c>
      <c r="L5499" s="6">
        <v>844.83</v>
      </c>
      <c r="M5499" s="1">
        <v>10</v>
      </c>
      <c r="N5499" s="8">
        <v>45512</v>
      </c>
      <c r="O5499" s="4" t="str">
        <f t="shared" si="256"/>
        <v>August 2024</v>
      </c>
      <c r="P5499" s="1" t="s">
        <v>28</v>
      </c>
      <c r="Q5499" s="1" t="s">
        <v>43</v>
      </c>
      <c r="R5499" s="6">
        <v>60.39</v>
      </c>
      <c r="S5499" s="6">
        <f t="shared" si="257"/>
        <v>8508.6899999999987</v>
      </c>
    </row>
    <row r="5500" spans="1:19" x14ac:dyDescent="0.35">
      <c r="A5500" s="1">
        <v>4205</v>
      </c>
      <c r="B5500" s="1">
        <v>46</v>
      </c>
      <c r="C5500" s="1" t="str">
        <f t="shared" si="255"/>
        <v>Middle-Aged</v>
      </c>
      <c r="D5500" s="1" t="s">
        <v>38</v>
      </c>
      <c r="E5500" s="1" t="s">
        <v>17</v>
      </c>
      <c r="F5500" s="1" t="s">
        <v>30</v>
      </c>
      <c r="G5500" s="1" t="s">
        <v>31</v>
      </c>
      <c r="H5500" s="1">
        <v>3</v>
      </c>
      <c r="I5500" s="1" t="s">
        <v>26</v>
      </c>
      <c r="J5500" s="1" t="s">
        <v>34</v>
      </c>
      <c r="K5500" s="6">
        <v>927.92</v>
      </c>
      <c r="L5500" s="6">
        <v>463.96</v>
      </c>
      <c r="M5500" s="1">
        <v>2</v>
      </c>
      <c r="N5500" s="8">
        <v>45512</v>
      </c>
      <c r="O5500" s="4" t="str">
        <f t="shared" si="256"/>
        <v>August 2024</v>
      </c>
      <c r="P5500" s="1" t="s">
        <v>28</v>
      </c>
      <c r="Q5500" s="1"/>
      <c r="R5500" s="6">
        <v>0</v>
      </c>
      <c r="S5500" s="6">
        <f t="shared" si="257"/>
        <v>927.92</v>
      </c>
    </row>
    <row r="5501" spans="1:19" x14ac:dyDescent="0.35">
      <c r="A5501" s="1">
        <v>4955</v>
      </c>
      <c r="B5501" s="1">
        <v>47</v>
      </c>
      <c r="C5501" s="1" t="str">
        <f t="shared" si="255"/>
        <v>Middle-Aged</v>
      </c>
      <c r="D5501" s="1" t="s">
        <v>38</v>
      </c>
      <c r="E5501" s="1" t="s">
        <v>17</v>
      </c>
      <c r="F5501" s="1" t="s">
        <v>30</v>
      </c>
      <c r="G5501" s="1" t="s">
        <v>31</v>
      </c>
      <c r="H5501" s="1">
        <v>3</v>
      </c>
      <c r="I5501" s="1" t="s">
        <v>20</v>
      </c>
      <c r="J5501" s="1" t="s">
        <v>27</v>
      </c>
      <c r="K5501" s="6">
        <v>3247.72</v>
      </c>
      <c r="L5501" s="6">
        <v>463.96</v>
      </c>
      <c r="M5501" s="1">
        <v>7</v>
      </c>
      <c r="N5501" s="8">
        <v>45512</v>
      </c>
      <c r="O5501" s="4" t="str">
        <f t="shared" si="256"/>
        <v>August 2024</v>
      </c>
      <c r="P5501" s="1" t="s">
        <v>32</v>
      </c>
      <c r="Q5501" s="1" t="s">
        <v>60</v>
      </c>
      <c r="R5501" s="6">
        <v>92.87</v>
      </c>
      <c r="S5501" s="6">
        <f t="shared" si="257"/>
        <v>3340.5899999999997</v>
      </c>
    </row>
    <row r="5502" spans="1:19" x14ac:dyDescent="0.35">
      <c r="A5502" s="1">
        <v>19855</v>
      </c>
      <c r="B5502" s="1">
        <v>47</v>
      </c>
      <c r="C5502" s="1" t="str">
        <f t="shared" si="255"/>
        <v>Middle-Aged</v>
      </c>
      <c r="D5502" s="1" t="s">
        <v>16</v>
      </c>
      <c r="E5502" s="1" t="s">
        <v>17</v>
      </c>
      <c r="F5502" s="1" t="s">
        <v>24</v>
      </c>
      <c r="G5502" s="1" t="s">
        <v>85</v>
      </c>
      <c r="H5502" s="1">
        <v>5</v>
      </c>
      <c r="I5502" s="1" t="s">
        <v>26</v>
      </c>
      <c r="J5502" s="1" t="s">
        <v>83</v>
      </c>
      <c r="K5502" s="6">
        <v>5504.87</v>
      </c>
      <c r="L5502" s="6">
        <v>786.41</v>
      </c>
      <c r="M5502" s="1">
        <v>7</v>
      </c>
      <c r="N5502" s="8">
        <v>45512</v>
      </c>
      <c r="O5502" s="4" t="str">
        <f t="shared" si="256"/>
        <v>August 2024</v>
      </c>
      <c r="P5502" s="1" t="s">
        <v>22</v>
      </c>
      <c r="Q5502" s="1" t="s">
        <v>113</v>
      </c>
      <c r="R5502" s="6">
        <v>96.95</v>
      </c>
      <c r="S5502" s="6">
        <f t="shared" si="257"/>
        <v>5601.82</v>
      </c>
    </row>
    <row r="5503" spans="1:19" x14ac:dyDescent="0.35">
      <c r="A5503" s="1">
        <v>18022</v>
      </c>
      <c r="B5503" s="1">
        <v>48</v>
      </c>
      <c r="C5503" s="1" t="str">
        <f t="shared" si="255"/>
        <v>Middle-Aged</v>
      </c>
      <c r="D5503" s="1" t="s">
        <v>16</v>
      </c>
      <c r="E5503" s="1" t="s">
        <v>33</v>
      </c>
      <c r="F5503" s="1" t="s">
        <v>77</v>
      </c>
      <c r="G5503" s="1" t="s">
        <v>86</v>
      </c>
      <c r="H5503" s="1">
        <v>1</v>
      </c>
      <c r="I5503" s="1" t="s">
        <v>26</v>
      </c>
      <c r="J5503" s="1" t="s">
        <v>93</v>
      </c>
      <c r="K5503" s="6">
        <v>1083.54</v>
      </c>
      <c r="L5503" s="6">
        <v>361.18</v>
      </c>
      <c r="M5503" s="1">
        <v>3</v>
      </c>
      <c r="N5503" s="8">
        <v>45512</v>
      </c>
      <c r="O5503" s="4" t="str">
        <f t="shared" si="256"/>
        <v>August 2024</v>
      </c>
      <c r="P5503" s="1" t="s">
        <v>22</v>
      </c>
      <c r="Q5503" s="1" t="s">
        <v>90</v>
      </c>
      <c r="R5503" s="6">
        <v>178.84</v>
      </c>
      <c r="S5503" s="6">
        <f t="shared" si="257"/>
        <v>1262.3799999999999</v>
      </c>
    </row>
    <row r="5504" spans="1:19" x14ac:dyDescent="0.35">
      <c r="A5504" s="1">
        <v>6396</v>
      </c>
      <c r="B5504" s="1">
        <v>49</v>
      </c>
      <c r="C5504" s="1" t="str">
        <f t="shared" si="255"/>
        <v>Middle-Aged</v>
      </c>
      <c r="D5504" s="1" t="s">
        <v>38</v>
      </c>
      <c r="E5504" s="1" t="s">
        <v>17</v>
      </c>
      <c r="F5504" s="1" t="s">
        <v>18</v>
      </c>
      <c r="G5504" s="1" t="s">
        <v>19</v>
      </c>
      <c r="H5504" s="1">
        <v>2</v>
      </c>
      <c r="I5504" s="1" t="s">
        <v>26</v>
      </c>
      <c r="J5504" s="1" t="s">
        <v>27</v>
      </c>
      <c r="K5504" s="6">
        <v>791.19</v>
      </c>
      <c r="L5504" s="6">
        <v>791.19</v>
      </c>
      <c r="M5504" s="1">
        <v>1</v>
      </c>
      <c r="N5504" s="8">
        <v>45512</v>
      </c>
      <c r="O5504" s="4" t="str">
        <f t="shared" si="256"/>
        <v>August 2024</v>
      </c>
      <c r="P5504" s="1" t="s">
        <v>22</v>
      </c>
      <c r="Q5504" s="1" t="s">
        <v>39</v>
      </c>
      <c r="R5504" s="6">
        <v>60.94</v>
      </c>
      <c r="S5504" s="6">
        <f t="shared" si="257"/>
        <v>852.13000000000011</v>
      </c>
    </row>
    <row r="5505" spans="1:19" x14ac:dyDescent="0.35">
      <c r="A5505" s="1">
        <v>8789</v>
      </c>
      <c r="B5505" s="1">
        <v>49</v>
      </c>
      <c r="C5505" s="1" t="str">
        <f t="shared" si="255"/>
        <v>Middle-Aged</v>
      </c>
      <c r="D5505" s="1" t="s">
        <v>16</v>
      </c>
      <c r="E5505" s="1" t="s">
        <v>17</v>
      </c>
      <c r="F5505" s="1" t="s">
        <v>30</v>
      </c>
      <c r="G5505" s="1" t="s">
        <v>31</v>
      </c>
      <c r="H5505" s="1">
        <v>3</v>
      </c>
      <c r="I5505" s="1" t="s">
        <v>20</v>
      </c>
      <c r="J5505" s="1" t="s">
        <v>21</v>
      </c>
      <c r="K5505" s="6">
        <v>4639.6000000000004</v>
      </c>
      <c r="L5505" s="6">
        <v>463.96</v>
      </c>
      <c r="M5505" s="1">
        <v>10</v>
      </c>
      <c r="N5505" s="8">
        <v>45512</v>
      </c>
      <c r="O5505" s="4" t="str">
        <f t="shared" si="256"/>
        <v>August 2024</v>
      </c>
      <c r="P5505" s="1" t="s">
        <v>22</v>
      </c>
      <c r="Q5505" s="1"/>
      <c r="R5505" s="6">
        <v>0</v>
      </c>
      <c r="S5505" s="6">
        <f t="shared" si="257"/>
        <v>4639.6000000000004</v>
      </c>
    </row>
    <row r="5506" spans="1:19" x14ac:dyDescent="0.35">
      <c r="A5506" s="1">
        <v>2414</v>
      </c>
      <c r="B5506" s="1">
        <v>50</v>
      </c>
      <c r="C5506" s="1" t="str">
        <f t="shared" ref="C5506:C5569" si="258">IF(B5506&lt;=35,"Young",IF(B5506&lt;=55,"Middle-Aged","Old"))</f>
        <v>Middle-Aged</v>
      </c>
      <c r="D5506" s="1" t="s">
        <v>38</v>
      </c>
      <c r="E5506" s="1" t="s">
        <v>33</v>
      </c>
      <c r="F5506" s="1" t="s">
        <v>18</v>
      </c>
      <c r="G5506" s="1" t="s">
        <v>19</v>
      </c>
      <c r="H5506" s="1">
        <v>2</v>
      </c>
      <c r="I5506" s="1" t="s">
        <v>26</v>
      </c>
      <c r="J5506" s="1" t="s">
        <v>21</v>
      </c>
      <c r="K5506" s="6">
        <v>7911.9</v>
      </c>
      <c r="L5506" s="6">
        <v>791.19</v>
      </c>
      <c r="M5506" s="1">
        <v>10</v>
      </c>
      <c r="N5506" s="8">
        <v>45512</v>
      </c>
      <c r="O5506" s="4" t="str">
        <f t="shared" ref="O5506:O5569" si="259">TEXT(N5506,"mmmm yyyy")</f>
        <v>August 2024</v>
      </c>
      <c r="P5506" s="1" t="s">
        <v>22</v>
      </c>
      <c r="Q5506" s="1" t="s">
        <v>45</v>
      </c>
      <c r="R5506" s="6">
        <v>59.73</v>
      </c>
      <c r="S5506" s="6">
        <f t="shared" ref="S5506:S5569" si="260">K5506+R5506</f>
        <v>7971.6299999999992</v>
      </c>
    </row>
    <row r="5507" spans="1:19" x14ac:dyDescent="0.35">
      <c r="A5507" s="1">
        <v>3841</v>
      </c>
      <c r="B5507" s="1">
        <v>51</v>
      </c>
      <c r="C5507" s="1" t="str">
        <f t="shared" si="258"/>
        <v>Middle-Aged</v>
      </c>
      <c r="D5507" s="1" t="s">
        <v>16</v>
      </c>
      <c r="E5507" s="1" t="s">
        <v>17</v>
      </c>
      <c r="F5507" s="1" t="s">
        <v>40</v>
      </c>
      <c r="G5507" s="1" t="s">
        <v>41</v>
      </c>
      <c r="H5507" s="1">
        <v>3</v>
      </c>
      <c r="I5507" s="1" t="s">
        <v>26</v>
      </c>
      <c r="J5507" s="1" t="s">
        <v>21</v>
      </c>
      <c r="K5507" s="6">
        <v>5913.81</v>
      </c>
      <c r="L5507" s="6">
        <v>844.83</v>
      </c>
      <c r="M5507" s="1">
        <v>7</v>
      </c>
      <c r="N5507" s="8">
        <v>45512</v>
      </c>
      <c r="O5507" s="4" t="str">
        <f t="shared" si="259"/>
        <v>August 2024</v>
      </c>
      <c r="P5507" s="1" t="s">
        <v>32</v>
      </c>
      <c r="Q5507" s="1" t="s">
        <v>35</v>
      </c>
      <c r="R5507" s="6">
        <v>74.08</v>
      </c>
      <c r="S5507" s="6">
        <f t="shared" si="260"/>
        <v>5987.89</v>
      </c>
    </row>
    <row r="5508" spans="1:19" x14ac:dyDescent="0.35">
      <c r="A5508" s="1">
        <v>18178</v>
      </c>
      <c r="B5508" s="1">
        <v>51</v>
      </c>
      <c r="C5508" s="1" t="str">
        <f t="shared" si="258"/>
        <v>Middle-Aged</v>
      </c>
      <c r="D5508" s="1" t="s">
        <v>16</v>
      </c>
      <c r="E5508" s="1" t="s">
        <v>17</v>
      </c>
      <c r="F5508" s="1" t="s">
        <v>40</v>
      </c>
      <c r="G5508" s="1" t="s">
        <v>88</v>
      </c>
      <c r="H5508" s="1">
        <v>3</v>
      </c>
      <c r="I5508" s="1" t="s">
        <v>20</v>
      </c>
      <c r="J5508" s="1" t="s">
        <v>93</v>
      </c>
      <c r="K5508" s="6">
        <v>3216.5</v>
      </c>
      <c r="L5508" s="6">
        <v>459.5</v>
      </c>
      <c r="M5508" s="1">
        <v>7</v>
      </c>
      <c r="N5508" s="8">
        <v>45512</v>
      </c>
      <c r="O5508" s="4" t="str">
        <f t="shared" si="259"/>
        <v>August 2024</v>
      </c>
      <c r="P5508" s="1" t="s">
        <v>84</v>
      </c>
      <c r="Q5508" s="1" t="s">
        <v>52</v>
      </c>
      <c r="R5508" s="6">
        <v>89.47</v>
      </c>
      <c r="S5508" s="6">
        <f t="shared" si="260"/>
        <v>3305.97</v>
      </c>
    </row>
    <row r="5509" spans="1:19" x14ac:dyDescent="0.35">
      <c r="A5509" s="1">
        <v>12519</v>
      </c>
      <c r="B5509" s="1">
        <v>52</v>
      </c>
      <c r="C5509" s="1" t="str">
        <f t="shared" si="258"/>
        <v>Middle-Aged</v>
      </c>
      <c r="D5509" s="1" t="s">
        <v>16</v>
      </c>
      <c r="E5509" s="1" t="s">
        <v>17</v>
      </c>
      <c r="F5509" s="1" t="s">
        <v>30</v>
      </c>
      <c r="G5509" s="1" t="s">
        <v>78</v>
      </c>
      <c r="H5509" s="1">
        <v>2</v>
      </c>
      <c r="I5509" s="1" t="s">
        <v>26</v>
      </c>
      <c r="J5509" s="1" t="s">
        <v>83</v>
      </c>
      <c r="K5509" s="6">
        <v>2022.96</v>
      </c>
      <c r="L5509" s="6">
        <v>674.32</v>
      </c>
      <c r="M5509" s="1">
        <v>3</v>
      </c>
      <c r="N5509" s="8">
        <v>45512</v>
      </c>
      <c r="O5509" s="4" t="str">
        <f t="shared" si="259"/>
        <v>August 2024</v>
      </c>
      <c r="P5509" s="1" t="s">
        <v>79</v>
      </c>
      <c r="Q5509" s="1" t="s">
        <v>89</v>
      </c>
      <c r="R5509" s="6">
        <v>223.06</v>
      </c>
      <c r="S5509" s="6">
        <f t="shared" si="260"/>
        <v>2246.02</v>
      </c>
    </row>
    <row r="5510" spans="1:19" x14ac:dyDescent="0.35">
      <c r="A5510" s="1">
        <v>18166</v>
      </c>
      <c r="B5510" s="1">
        <v>52</v>
      </c>
      <c r="C5510" s="1" t="str">
        <f t="shared" si="258"/>
        <v>Middle-Aged</v>
      </c>
      <c r="D5510" s="1" t="s">
        <v>16</v>
      </c>
      <c r="E5510" s="1" t="s">
        <v>17</v>
      </c>
      <c r="F5510" s="1" t="s">
        <v>18</v>
      </c>
      <c r="G5510" s="1" t="s">
        <v>81</v>
      </c>
      <c r="H5510" s="1">
        <v>3</v>
      </c>
      <c r="I5510" s="1" t="s">
        <v>26</v>
      </c>
      <c r="J5510" s="1" t="s">
        <v>21</v>
      </c>
      <c r="K5510" s="6">
        <v>5698.4</v>
      </c>
      <c r="L5510" s="6">
        <v>1139.68</v>
      </c>
      <c r="M5510" s="1">
        <v>5</v>
      </c>
      <c r="N5510" s="8">
        <v>45512</v>
      </c>
      <c r="O5510" s="4" t="str">
        <f t="shared" si="259"/>
        <v>August 2024</v>
      </c>
      <c r="P5510" s="1" t="s">
        <v>22</v>
      </c>
      <c r="Q5510" s="1" t="s">
        <v>108</v>
      </c>
      <c r="R5510" s="6">
        <v>182.17</v>
      </c>
      <c r="S5510" s="6">
        <f t="shared" si="260"/>
        <v>5880.57</v>
      </c>
    </row>
    <row r="5511" spans="1:19" x14ac:dyDescent="0.35">
      <c r="A5511" s="1">
        <v>11684</v>
      </c>
      <c r="B5511" s="1">
        <v>53</v>
      </c>
      <c r="C5511" s="1" t="str">
        <f t="shared" si="258"/>
        <v>Middle-Aged</v>
      </c>
      <c r="D5511" s="1" t="s">
        <v>16</v>
      </c>
      <c r="E5511" s="1" t="s">
        <v>17</v>
      </c>
      <c r="F5511" s="1" t="s">
        <v>18</v>
      </c>
      <c r="G5511" s="1" t="s">
        <v>81</v>
      </c>
      <c r="H5511" s="1">
        <v>1</v>
      </c>
      <c r="I5511" s="1" t="s">
        <v>26</v>
      </c>
      <c r="J5511" s="1" t="s">
        <v>93</v>
      </c>
      <c r="K5511" s="6">
        <v>2279.36</v>
      </c>
      <c r="L5511" s="6">
        <v>1139.68</v>
      </c>
      <c r="M5511" s="1">
        <v>2</v>
      </c>
      <c r="N5511" s="8">
        <v>45512</v>
      </c>
      <c r="O5511" s="4" t="str">
        <f t="shared" si="259"/>
        <v>August 2024</v>
      </c>
      <c r="P5511" s="1" t="s">
        <v>84</v>
      </c>
      <c r="Q5511" s="1" t="s">
        <v>103</v>
      </c>
      <c r="R5511" s="6">
        <v>167.98</v>
      </c>
      <c r="S5511" s="6">
        <f t="shared" si="260"/>
        <v>2447.34</v>
      </c>
    </row>
    <row r="5512" spans="1:19" x14ac:dyDescent="0.35">
      <c r="A5512" s="1">
        <v>3205</v>
      </c>
      <c r="B5512" s="1">
        <v>55</v>
      </c>
      <c r="C5512" s="1" t="str">
        <f t="shared" si="258"/>
        <v>Middle-Aged</v>
      </c>
      <c r="D5512" s="1" t="s">
        <v>38</v>
      </c>
      <c r="E5512" s="1" t="s">
        <v>17</v>
      </c>
      <c r="F5512" s="1" t="s">
        <v>24</v>
      </c>
      <c r="G5512" s="1" t="s">
        <v>25</v>
      </c>
      <c r="H5512" s="1">
        <v>3</v>
      </c>
      <c r="I5512" s="1" t="s">
        <v>26</v>
      </c>
      <c r="J5512" s="1" t="s">
        <v>21</v>
      </c>
      <c r="K5512" s="6">
        <v>494.06</v>
      </c>
      <c r="L5512" s="6">
        <v>247.03</v>
      </c>
      <c r="M5512" s="1">
        <v>2</v>
      </c>
      <c r="N5512" s="8">
        <v>45512</v>
      </c>
      <c r="O5512" s="4" t="str">
        <f t="shared" si="259"/>
        <v>August 2024</v>
      </c>
      <c r="P5512" s="1" t="s">
        <v>28</v>
      </c>
      <c r="Q5512" s="1"/>
      <c r="R5512" s="6">
        <v>0</v>
      </c>
      <c r="S5512" s="6">
        <f t="shared" si="260"/>
        <v>494.06</v>
      </c>
    </row>
    <row r="5513" spans="1:19" x14ac:dyDescent="0.35">
      <c r="A5513" s="1">
        <v>3765</v>
      </c>
      <c r="B5513" s="1">
        <v>55</v>
      </c>
      <c r="C5513" s="1" t="str">
        <f t="shared" si="258"/>
        <v>Middle-Aged</v>
      </c>
      <c r="D5513" s="1" t="s">
        <v>38</v>
      </c>
      <c r="E5513" s="1" t="s">
        <v>17</v>
      </c>
      <c r="F5513" s="1" t="s">
        <v>18</v>
      </c>
      <c r="G5513" s="1" t="s">
        <v>36</v>
      </c>
      <c r="H5513" s="1">
        <v>5</v>
      </c>
      <c r="I5513" s="1" t="s">
        <v>26</v>
      </c>
      <c r="J5513" s="1" t="s">
        <v>21</v>
      </c>
      <c r="K5513" s="6">
        <v>145.25</v>
      </c>
      <c r="L5513" s="6">
        <v>20.75</v>
      </c>
      <c r="M5513" s="1">
        <v>7</v>
      </c>
      <c r="N5513" s="8">
        <v>45512</v>
      </c>
      <c r="O5513" s="4" t="str">
        <f t="shared" si="259"/>
        <v>August 2024</v>
      </c>
      <c r="P5513" s="1" t="s">
        <v>28</v>
      </c>
      <c r="Q5513" s="1"/>
      <c r="R5513" s="6">
        <v>0</v>
      </c>
      <c r="S5513" s="6">
        <f t="shared" si="260"/>
        <v>145.25</v>
      </c>
    </row>
    <row r="5514" spans="1:19" x14ac:dyDescent="0.35">
      <c r="A5514" s="1">
        <v>15655</v>
      </c>
      <c r="B5514" s="1">
        <v>55</v>
      </c>
      <c r="C5514" s="1" t="str">
        <f t="shared" si="258"/>
        <v>Middle-Aged</v>
      </c>
      <c r="D5514" s="1" t="s">
        <v>38</v>
      </c>
      <c r="E5514" s="1" t="s">
        <v>17</v>
      </c>
      <c r="F5514" s="1" t="s">
        <v>18</v>
      </c>
      <c r="G5514" s="1" t="s">
        <v>81</v>
      </c>
      <c r="H5514" s="1">
        <v>3</v>
      </c>
      <c r="I5514" s="1" t="s">
        <v>26</v>
      </c>
      <c r="J5514" s="1" t="s">
        <v>93</v>
      </c>
      <c r="K5514" s="6">
        <v>5698.4</v>
      </c>
      <c r="L5514" s="6">
        <v>1139.68</v>
      </c>
      <c r="M5514" s="1">
        <v>5</v>
      </c>
      <c r="N5514" s="8">
        <v>45512</v>
      </c>
      <c r="O5514" s="4" t="str">
        <f t="shared" si="259"/>
        <v>August 2024</v>
      </c>
      <c r="P5514" s="1" t="s">
        <v>79</v>
      </c>
      <c r="Q5514" s="1" t="s">
        <v>37</v>
      </c>
      <c r="R5514" s="6">
        <v>54.34</v>
      </c>
      <c r="S5514" s="6">
        <f t="shared" si="260"/>
        <v>5752.74</v>
      </c>
    </row>
    <row r="5515" spans="1:19" x14ac:dyDescent="0.35">
      <c r="A5515" s="1">
        <v>11210</v>
      </c>
      <c r="B5515" s="1">
        <v>56</v>
      </c>
      <c r="C5515" s="1" t="str">
        <f t="shared" si="258"/>
        <v>Old</v>
      </c>
      <c r="D5515" s="1" t="s">
        <v>16</v>
      </c>
      <c r="E5515" s="1" t="s">
        <v>17</v>
      </c>
      <c r="F5515" s="1" t="s">
        <v>30</v>
      </c>
      <c r="G5515" s="1" t="s">
        <v>78</v>
      </c>
      <c r="H5515" s="1">
        <v>4</v>
      </c>
      <c r="I5515" s="1" t="s">
        <v>26</v>
      </c>
      <c r="J5515" s="1" t="s">
        <v>21</v>
      </c>
      <c r="K5515" s="6">
        <v>2697.28</v>
      </c>
      <c r="L5515" s="6">
        <v>674.32</v>
      </c>
      <c r="M5515" s="1">
        <v>4</v>
      </c>
      <c r="N5515" s="8">
        <v>45512</v>
      </c>
      <c r="O5515" s="4" t="str">
        <f t="shared" si="259"/>
        <v>August 2024</v>
      </c>
      <c r="P5515" s="1" t="s">
        <v>84</v>
      </c>
      <c r="Q5515" s="1"/>
      <c r="R5515" s="6">
        <v>0</v>
      </c>
      <c r="S5515" s="6">
        <f t="shared" si="260"/>
        <v>2697.28</v>
      </c>
    </row>
    <row r="5516" spans="1:19" x14ac:dyDescent="0.35">
      <c r="A5516" s="1">
        <v>11954</v>
      </c>
      <c r="B5516" s="1">
        <v>56</v>
      </c>
      <c r="C5516" s="1" t="str">
        <f t="shared" si="258"/>
        <v>Old</v>
      </c>
      <c r="D5516" s="1" t="s">
        <v>38</v>
      </c>
      <c r="E5516" s="1" t="s">
        <v>17</v>
      </c>
      <c r="F5516" s="1" t="s">
        <v>30</v>
      </c>
      <c r="G5516" s="1" t="s">
        <v>78</v>
      </c>
      <c r="H5516" s="1">
        <v>4</v>
      </c>
      <c r="I5516" s="1" t="s">
        <v>20</v>
      </c>
      <c r="J5516" s="1" t="s">
        <v>93</v>
      </c>
      <c r="K5516" s="6">
        <v>5394.56</v>
      </c>
      <c r="L5516" s="6">
        <v>674.32</v>
      </c>
      <c r="M5516" s="1">
        <v>8</v>
      </c>
      <c r="N5516" s="8">
        <v>45512</v>
      </c>
      <c r="O5516" s="4" t="str">
        <f t="shared" si="259"/>
        <v>August 2024</v>
      </c>
      <c r="P5516" s="1" t="s">
        <v>79</v>
      </c>
      <c r="Q5516" s="1" t="s">
        <v>95</v>
      </c>
      <c r="R5516" s="6">
        <v>99.82</v>
      </c>
      <c r="S5516" s="6">
        <f t="shared" si="260"/>
        <v>5494.38</v>
      </c>
    </row>
    <row r="5517" spans="1:19" x14ac:dyDescent="0.35">
      <c r="A5517" s="1">
        <v>16624</v>
      </c>
      <c r="B5517" s="1">
        <v>56</v>
      </c>
      <c r="C5517" s="1" t="str">
        <f t="shared" si="258"/>
        <v>Old</v>
      </c>
      <c r="D5517" s="1" t="s">
        <v>38</v>
      </c>
      <c r="E5517" s="1" t="s">
        <v>17</v>
      </c>
      <c r="F5517" s="1" t="s">
        <v>18</v>
      </c>
      <c r="G5517" s="1" t="s">
        <v>81</v>
      </c>
      <c r="H5517" s="1">
        <v>2</v>
      </c>
      <c r="I5517" s="1" t="s">
        <v>26</v>
      </c>
      <c r="J5517" s="1" t="s">
        <v>83</v>
      </c>
      <c r="K5517" s="6">
        <v>1139.68</v>
      </c>
      <c r="L5517" s="6">
        <v>1139.68</v>
      </c>
      <c r="M5517" s="1">
        <v>1</v>
      </c>
      <c r="N5517" s="8">
        <v>45512</v>
      </c>
      <c r="O5517" s="4" t="str">
        <f t="shared" si="259"/>
        <v>August 2024</v>
      </c>
      <c r="P5517" s="1" t="s">
        <v>22</v>
      </c>
      <c r="Q5517" s="1" t="s">
        <v>90</v>
      </c>
      <c r="R5517" s="6">
        <v>206.63</v>
      </c>
      <c r="S5517" s="6">
        <f t="shared" si="260"/>
        <v>1346.31</v>
      </c>
    </row>
    <row r="5518" spans="1:19" x14ac:dyDescent="0.35">
      <c r="A5518" s="1">
        <v>1991</v>
      </c>
      <c r="B5518" s="1">
        <v>57</v>
      </c>
      <c r="C5518" s="1" t="str">
        <f t="shared" si="258"/>
        <v>Old</v>
      </c>
      <c r="D5518" s="1" t="s">
        <v>16</v>
      </c>
      <c r="E5518" s="1" t="s">
        <v>33</v>
      </c>
      <c r="F5518" s="1" t="s">
        <v>40</v>
      </c>
      <c r="G5518" s="1" t="s">
        <v>41</v>
      </c>
      <c r="H5518" s="1">
        <v>3</v>
      </c>
      <c r="I5518" s="1" t="s">
        <v>26</v>
      </c>
      <c r="J5518" s="1" t="s">
        <v>27</v>
      </c>
      <c r="K5518" s="6">
        <v>1689.66</v>
      </c>
      <c r="L5518" s="6">
        <v>844.83</v>
      </c>
      <c r="M5518" s="1">
        <v>2</v>
      </c>
      <c r="N5518" s="8">
        <v>45512</v>
      </c>
      <c r="O5518" s="4" t="str">
        <f t="shared" si="259"/>
        <v>August 2024</v>
      </c>
      <c r="P5518" s="1" t="s">
        <v>28</v>
      </c>
      <c r="Q5518" s="1" t="s">
        <v>37</v>
      </c>
      <c r="R5518" s="6">
        <v>19.170000000000002</v>
      </c>
      <c r="S5518" s="6">
        <f t="shared" si="260"/>
        <v>1708.8300000000002</v>
      </c>
    </row>
    <row r="5519" spans="1:19" x14ac:dyDescent="0.35">
      <c r="A5519" s="1">
        <v>2287</v>
      </c>
      <c r="B5519" s="1">
        <v>57</v>
      </c>
      <c r="C5519" s="1" t="str">
        <f t="shared" si="258"/>
        <v>Old</v>
      </c>
      <c r="D5519" s="1" t="s">
        <v>38</v>
      </c>
      <c r="E5519" s="1" t="s">
        <v>17</v>
      </c>
      <c r="F5519" s="1" t="s">
        <v>18</v>
      </c>
      <c r="G5519" s="1" t="s">
        <v>36</v>
      </c>
      <c r="H5519" s="1">
        <v>5</v>
      </c>
      <c r="I5519" s="1" t="s">
        <v>26</v>
      </c>
      <c r="J5519" s="1" t="s">
        <v>42</v>
      </c>
      <c r="K5519" s="6">
        <v>207.5</v>
      </c>
      <c r="L5519" s="6">
        <v>20.75</v>
      </c>
      <c r="M5519" s="1">
        <v>10</v>
      </c>
      <c r="N5519" s="8">
        <v>45512</v>
      </c>
      <c r="O5519" s="4" t="str">
        <f t="shared" si="259"/>
        <v>August 2024</v>
      </c>
      <c r="P5519" s="1" t="s">
        <v>28</v>
      </c>
      <c r="Q5519" s="1" t="s">
        <v>29</v>
      </c>
      <c r="R5519" s="6">
        <v>33.44</v>
      </c>
      <c r="S5519" s="6">
        <f t="shared" si="260"/>
        <v>240.94</v>
      </c>
    </row>
    <row r="5520" spans="1:19" x14ac:dyDescent="0.35">
      <c r="A5520" s="1">
        <v>3582</v>
      </c>
      <c r="B5520" s="1">
        <v>57</v>
      </c>
      <c r="C5520" s="1" t="str">
        <f t="shared" si="258"/>
        <v>Old</v>
      </c>
      <c r="D5520" s="1" t="s">
        <v>38</v>
      </c>
      <c r="E5520" s="1" t="s">
        <v>33</v>
      </c>
      <c r="F5520" s="1" t="s">
        <v>30</v>
      </c>
      <c r="G5520" s="1" t="s">
        <v>31</v>
      </c>
      <c r="H5520" s="1">
        <v>3</v>
      </c>
      <c r="I5520" s="1" t="s">
        <v>26</v>
      </c>
      <c r="J5520" s="1" t="s">
        <v>34</v>
      </c>
      <c r="K5520" s="6">
        <v>4175.6400000000003</v>
      </c>
      <c r="L5520" s="6">
        <v>463.96</v>
      </c>
      <c r="M5520" s="1">
        <v>9</v>
      </c>
      <c r="N5520" s="8">
        <v>45512</v>
      </c>
      <c r="O5520" s="4" t="str">
        <f t="shared" si="259"/>
        <v>August 2024</v>
      </c>
      <c r="P5520" s="1" t="s">
        <v>22</v>
      </c>
      <c r="Q5520" s="1" t="s">
        <v>53</v>
      </c>
      <c r="R5520" s="6">
        <v>55.28</v>
      </c>
      <c r="S5520" s="6">
        <f t="shared" si="260"/>
        <v>4230.92</v>
      </c>
    </row>
    <row r="5521" spans="1:19" x14ac:dyDescent="0.35">
      <c r="A5521" s="1">
        <v>19406</v>
      </c>
      <c r="B5521" s="1">
        <v>57</v>
      </c>
      <c r="C5521" s="1" t="str">
        <f t="shared" si="258"/>
        <v>Old</v>
      </c>
      <c r="D5521" s="1" t="s">
        <v>16</v>
      </c>
      <c r="E5521" s="1" t="s">
        <v>17</v>
      </c>
      <c r="F5521" s="1" t="s">
        <v>40</v>
      </c>
      <c r="G5521" s="1" t="s">
        <v>88</v>
      </c>
      <c r="H5521" s="1">
        <v>4</v>
      </c>
      <c r="I5521" s="1" t="s">
        <v>20</v>
      </c>
      <c r="J5521" s="1" t="s">
        <v>93</v>
      </c>
      <c r="K5521" s="6">
        <v>1378.5</v>
      </c>
      <c r="L5521" s="6">
        <v>459.5</v>
      </c>
      <c r="M5521" s="1">
        <v>3</v>
      </c>
      <c r="N5521" s="8">
        <v>45512</v>
      </c>
      <c r="O5521" s="4" t="str">
        <f t="shared" si="259"/>
        <v>August 2024</v>
      </c>
      <c r="P5521" s="1" t="s">
        <v>22</v>
      </c>
      <c r="Q5521" s="1" t="s">
        <v>106</v>
      </c>
      <c r="R5521" s="6">
        <v>181.48</v>
      </c>
      <c r="S5521" s="6">
        <f t="shared" si="260"/>
        <v>1559.98</v>
      </c>
    </row>
    <row r="5522" spans="1:19" x14ac:dyDescent="0.35">
      <c r="A5522" s="1">
        <v>1994</v>
      </c>
      <c r="B5522" s="1">
        <v>58</v>
      </c>
      <c r="C5522" s="1" t="str">
        <f t="shared" si="258"/>
        <v>Old</v>
      </c>
      <c r="D5522" s="1" t="s">
        <v>38</v>
      </c>
      <c r="E5522" s="1" t="s">
        <v>17</v>
      </c>
      <c r="F5522" s="1" t="s">
        <v>40</v>
      </c>
      <c r="G5522" s="1" t="s">
        <v>41</v>
      </c>
      <c r="H5522" s="1">
        <v>3</v>
      </c>
      <c r="I5522" s="1" t="s">
        <v>26</v>
      </c>
      <c r="J5522" s="1" t="s">
        <v>27</v>
      </c>
      <c r="K5522" s="6">
        <v>7603.47</v>
      </c>
      <c r="L5522" s="6">
        <v>844.83</v>
      </c>
      <c r="M5522" s="1">
        <v>9</v>
      </c>
      <c r="N5522" s="8">
        <v>45512</v>
      </c>
      <c r="O5522" s="4" t="str">
        <f t="shared" si="259"/>
        <v>August 2024</v>
      </c>
      <c r="P5522" s="1" t="s">
        <v>28</v>
      </c>
      <c r="Q5522" s="1" t="s">
        <v>29</v>
      </c>
      <c r="R5522" s="6">
        <v>33.659999999999997</v>
      </c>
      <c r="S5522" s="6">
        <f t="shared" si="260"/>
        <v>7637.13</v>
      </c>
    </row>
    <row r="5523" spans="1:19" x14ac:dyDescent="0.35">
      <c r="A5523" s="1">
        <v>4293</v>
      </c>
      <c r="B5523" s="1">
        <v>58</v>
      </c>
      <c r="C5523" s="1" t="str">
        <f t="shared" si="258"/>
        <v>Old</v>
      </c>
      <c r="D5523" s="1" t="s">
        <v>38</v>
      </c>
      <c r="E5523" s="1" t="s">
        <v>17</v>
      </c>
      <c r="F5523" s="1" t="s">
        <v>18</v>
      </c>
      <c r="G5523" s="1" t="s">
        <v>36</v>
      </c>
      <c r="H5523" s="1">
        <v>5</v>
      </c>
      <c r="I5523" s="1" t="s">
        <v>20</v>
      </c>
      <c r="J5523" s="1" t="s">
        <v>34</v>
      </c>
      <c r="K5523" s="6">
        <v>145.25</v>
      </c>
      <c r="L5523" s="6">
        <v>20.75</v>
      </c>
      <c r="M5523" s="1">
        <v>7</v>
      </c>
      <c r="N5523" s="8">
        <v>45512</v>
      </c>
      <c r="O5523" s="4" t="str">
        <f t="shared" si="259"/>
        <v>August 2024</v>
      </c>
      <c r="P5523" s="1" t="s">
        <v>32</v>
      </c>
      <c r="Q5523" s="1" t="s">
        <v>29</v>
      </c>
      <c r="R5523" s="6">
        <v>8.93</v>
      </c>
      <c r="S5523" s="6">
        <f t="shared" si="260"/>
        <v>154.18</v>
      </c>
    </row>
    <row r="5524" spans="1:19" x14ac:dyDescent="0.35">
      <c r="A5524" s="1">
        <v>15312</v>
      </c>
      <c r="B5524" s="1">
        <v>58</v>
      </c>
      <c r="C5524" s="1" t="str">
        <f t="shared" si="258"/>
        <v>Old</v>
      </c>
      <c r="D5524" s="1" t="s">
        <v>38</v>
      </c>
      <c r="E5524" s="1" t="s">
        <v>17</v>
      </c>
      <c r="F5524" s="1" t="s">
        <v>24</v>
      </c>
      <c r="G5524" s="1" t="s">
        <v>85</v>
      </c>
      <c r="H5524" s="1">
        <v>2</v>
      </c>
      <c r="I5524" s="1" t="s">
        <v>20</v>
      </c>
      <c r="J5524" s="1" t="s">
        <v>93</v>
      </c>
      <c r="K5524" s="6">
        <v>6291.28</v>
      </c>
      <c r="L5524" s="6">
        <v>786.41</v>
      </c>
      <c r="M5524" s="1">
        <v>8</v>
      </c>
      <c r="N5524" s="8">
        <v>45512</v>
      </c>
      <c r="O5524" s="4" t="str">
        <f t="shared" si="259"/>
        <v>August 2024</v>
      </c>
      <c r="P5524" s="1" t="s">
        <v>22</v>
      </c>
      <c r="Q5524" s="1" t="s">
        <v>106</v>
      </c>
      <c r="R5524" s="6">
        <v>202.34</v>
      </c>
      <c r="S5524" s="6">
        <f t="shared" si="260"/>
        <v>6493.62</v>
      </c>
    </row>
    <row r="5525" spans="1:19" x14ac:dyDescent="0.35">
      <c r="A5525" s="1">
        <v>19571</v>
      </c>
      <c r="B5525" s="1">
        <v>60</v>
      </c>
      <c r="C5525" s="1" t="str">
        <f t="shared" si="258"/>
        <v>Old</v>
      </c>
      <c r="D5525" s="1" t="s">
        <v>16</v>
      </c>
      <c r="E5525" s="1" t="s">
        <v>17</v>
      </c>
      <c r="F5525" s="1" t="s">
        <v>18</v>
      </c>
      <c r="G5525" s="1" t="s">
        <v>81</v>
      </c>
      <c r="H5525" s="1">
        <v>3</v>
      </c>
      <c r="I5525" s="1" t="s">
        <v>20</v>
      </c>
      <c r="J5525" s="1" t="s">
        <v>83</v>
      </c>
      <c r="K5525" s="6">
        <v>2279.36</v>
      </c>
      <c r="L5525" s="6">
        <v>1139.68</v>
      </c>
      <c r="M5525" s="1">
        <v>2</v>
      </c>
      <c r="N5525" s="8">
        <v>45512</v>
      </c>
      <c r="O5525" s="4" t="str">
        <f t="shared" si="259"/>
        <v>August 2024</v>
      </c>
      <c r="P5525" s="1" t="s">
        <v>79</v>
      </c>
      <c r="Q5525" s="1"/>
      <c r="R5525" s="6">
        <v>0</v>
      </c>
      <c r="S5525" s="6">
        <f t="shared" si="260"/>
        <v>2279.36</v>
      </c>
    </row>
    <row r="5526" spans="1:19" x14ac:dyDescent="0.35">
      <c r="A5526" s="1">
        <v>9304</v>
      </c>
      <c r="B5526" s="1">
        <v>62</v>
      </c>
      <c r="C5526" s="1" t="str">
        <f t="shared" si="258"/>
        <v>Old</v>
      </c>
      <c r="D5526" s="1" t="s">
        <v>16</v>
      </c>
      <c r="E5526" s="1" t="s">
        <v>17</v>
      </c>
      <c r="F5526" s="1" t="s">
        <v>40</v>
      </c>
      <c r="G5526" s="1" t="s">
        <v>41</v>
      </c>
      <c r="H5526" s="1">
        <v>3</v>
      </c>
      <c r="I5526" s="1" t="s">
        <v>26</v>
      </c>
      <c r="J5526" s="1" t="s">
        <v>21</v>
      </c>
      <c r="K5526" s="6">
        <v>5913.81</v>
      </c>
      <c r="L5526" s="6">
        <v>844.83</v>
      </c>
      <c r="M5526" s="1">
        <v>7</v>
      </c>
      <c r="N5526" s="8">
        <v>45512</v>
      </c>
      <c r="O5526" s="4" t="str">
        <f t="shared" si="259"/>
        <v>August 2024</v>
      </c>
      <c r="P5526" s="1" t="s">
        <v>32</v>
      </c>
      <c r="Q5526" s="1" t="s">
        <v>29</v>
      </c>
      <c r="R5526" s="6">
        <v>7.09</v>
      </c>
      <c r="S5526" s="6">
        <f t="shared" si="260"/>
        <v>5920.9000000000005</v>
      </c>
    </row>
    <row r="5527" spans="1:19" x14ac:dyDescent="0.35">
      <c r="A5527" s="1">
        <v>17748</v>
      </c>
      <c r="B5527" s="1">
        <v>62</v>
      </c>
      <c r="C5527" s="1" t="str">
        <f t="shared" si="258"/>
        <v>Old</v>
      </c>
      <c r="D5527" s="1" t="s">
        <v>16</v>
      </c>
      <c r="E5527" s="1" t="s">
        <v>33</v>
      </c>
      <c r="F5527" s="1" t="s">
        <v>40</v>
      </c>
      <c r="G5527" s="1" t="s">
        <v>88</v>
      </c>
      <c r="H5527" s="1">
        <v>1</v>
      </c>
      <c r="I5527" s="1" t="s">
        <v>26</v>
      </c>
      <c r="J5527" s="1" t="s">
        <v>83</v>
      </c>
      <c r="K5527" s="6">
        <v>4135.5</v>
      </c>
      <c r="L5527" s="6">
        <v>459.5</v>
      </c>
      <c r="M5527" s="1">
        <v>9</v>
      </c>
      <c r="N5527" s="8">
        <v>45512</v>
      </c>
      <c r="O5527" s="4" t="str">
        <f t="shared" si="259"/>
        <v>August 2024</v>
      </c>
      <c r="P5527" s="1" t="s">
        <v>22</v>
      </c>
      <c r="Q5527" s="1" t="s">
        <v>82</v>
      </c>
      <c r="R5527" s="6">
        <v>160.36000000000001</v>
      </c>
      <c r="S5527" s="6">
        <f t="shared" si="260"/>
        <v>4295.8599999999997</v>
      </c>
    </row>
    <row r="5528" spans="1:19" x14ac:dyDescent="0.35">
      <c r="A5528" s="1">
        <v>7618</v>
      </c>
      <c r="B5528" s="1">
        <v>66</v>
      </c>
      <c r="C5528" s="1" t="str">
        <f t="shared" si="258"/>
        <v>Old</v>
      </c>
      <c r="D5528" s="1" t="s">
        <v>38</v>
      </c>
      <c r="E5528" s="1" t="s">
        <v>17</v>
      </c>
      <c r="F5528" s="1" t="s">
        <v>18</v>
      </c>
      <c r="G5528" s="1" t="s">
        <v>19</v>
      </c>
      <c r="H5528" s="1">
        <v>2</v>
      </c>
      <c r="I5528" s="1" t="s">
        <v>26</v>
      </c>
      <c r="J5528" s="1" t="s">
        <v>27</v>
      </c>
      <c r="K5528" s="6">
        <v>7120.71</v>
      </c>
      <c r="L5528" s="6">
        <v>791.19</v>
      </c>
      <c r="M5528" s="1">
        <v>9</v>
      </c>
      <c r="N5528" s="8">
        <v>45512</v>
      </c>
      <c r="O5528" s="4" t="str">
        <f t="shared" si="259"/>
        <v>August 2024</v>
      </c>
      <c r="P5528" s="1" t="s">
        <v>28</v>
      </c>
      <c r="Q5528" s="1" t="s">
        <v>35</v>
      </c>
      <c r="R5528" s="6">
        <v>60.81</v>
      </c>
      <c r="S5528" s="6">
        <f t="shared" si="260"/>
        <v>7181.52</v>
      </c>
    </row>
    <row r="5529" spans="1:19" x14ac:dyDescent="0.35">
      <c r="A5529" s="1">
        <v>17254</v>
      </c>
      <c r="B5529" s="1">
        <v>66</v>
      </c>
      <c r="C5529" s="1" t="str">
        <f t="shared" si="258"/>
        <v>Old</v>
      </c>
      <c r="D5529" s="1" t="s">
        <v>38</v>
      </c>
      <c r="E5529" s="1" t="s">
        <v>17</v>
      </c>
      <c r="F5529" s="1" t="s">
        <v>77</v>
      </c>
      <c r="G5529" s="1" t="s">
        <v>86</v>
      </c>
      <c r="H5529" s="1">
        <v>2</v>
      </c>
      <c r="I5529" s="1" t="s">
        <v>26</v>
      </c>
      <c r="J5529" s="1" t="s">
        <v>83</v>
      </c>
      <c r="K5529" s="6">
        <v>3250.62</v>
      </c>
      <c r="L5529" s="6">
        <v>361.18</v>
      </c>
      <c r="M5529" s="1">
        <v>9</v>
      </c>
      <c r="N5529" s="8">
        <v>45512</v>
      </c>
      <c r="O5529" s="4" t="str">
        <f t="shared" si="259"/>
        <v>August 2024</v>
      </c>
      <c r="P5529" s="1" t="s">
        <v>84</v>
      </c>
      <c r="Q5529" s="1" t="s">
        <v>52</v>
      </c>
      <c r="R5529" s="6">
        <v>72.47</v>
      </c>
      <c r="S5529" s="6">
        <f t="shared" si="260"/>
        <v>3323.0899999999997</v>
      </c>
    </row>
    <row r="5530" spans="1:19" x14ac:dyDescent="0.35">
      <c r="A5530" s="1">
        <v>2462</v>
      </c>
      <c r="B5530" s="1">
        <v>67</v>
      </c>
      <c r="C5530" s="1" t="str">
        <f t="shared" si="258"/>
        <v>Old</v>
      </c>
      <c r="D5530" s="1" t="s">
        <v>38</v>
      </c>
      <c r="E5530" s="1" t="s">
        <v>17</v>
      </c>
      <c r="F5530" s="1" t="s">
        <v>30</v>
      </c>
      <c r="G5530" s="1" t="s">
        <v>31</v>
      </c>
      <c r="H5530" s="1">
        <v>3</v>
      </c>
      <c r="I5530" s="1" t="s">
        <v>26</v>
      </c>
      <c r="J5530" s="1" t="s">
        <v>42</v>
      </c>
      <c r="K5530" s="6">
        <v>4175.6400000000003</v>
      </c>
      <c r="L5530" s="6">
        <v>463.96</v>
      </c>
      <c r="M5530" s="1">
        <v>9</v>
      </c>
      <c r="N5530" s="8">
        <v>45512</v>
      </c>
      <c r="O5530" s="4" t="str">
        <f t="shared" si="259"/>
        <v>August 2024</v>
      </c>
      <c r="P5530" s="1" t="s">
        <v>22</v>
      </c>
      <c r="Q5530" s="1" t="s">
        <v>39</v>
      </c>
      <c r="R5530" s="6">
        <v>15.29</v>
      </c>
      <c r="S5530" s="6">
        <f t="shared" si="260"/>
        <v>4190.93</v>
      </c>
    </row>
    <row r="5531" spans="1:19" x14ac:dyDescent="0.35">
      <c r="A5531" s="1">
        <v>7058</v>
      </c>
      <c r="B5531" s="1">
        <v>70</v>
      </c>
      <c r="C5531" s="1" t="str">
        <f t="shared" si="258"/>
        <v>Old</v>
      </c>
      <c r="D5531" s="1" t="s">
        <v>16</v>
      </c>
      <c r="E5531" s="1" t="s">
        <v>17</v>
      </c>
      <c r="F5531" s="1" t="s">
        <v>18</v>
      </c>
      <c r="G5531" s="1" t="s">
        <v>19</v>
      </c>
      <c r="H5531" s="1">
        <v>2</v>
      </c>
      <c r="I5531" s="1" t="s">
        <v>20</v>
      </c>
      <c r="J5531" s="1" t="s">
        <v>21</v>
      </c>
      <c r="K5531" s="6">
        <v>6329.52</v>
      </c>
      <c r="L5531" s="6">
        <v>791.19</v>
      </c>
      <c r="M5531" s="1">
        <v>8</v>
      </c>
      <c r="N5531" s="8">
        <v>45512</v>
      </c>
      <c r="O5531" s="4" t="str">
        <f t="shared" si="259"/>
        <v>August 2024</v>
      </c>
      <c r="P5531" s="1" t="s">
        <v>32</v>
      </c>
      <c r="Q5531" s="1"/>
      <c r="R5531" s="6">
        <v>0</v>
      </c>
      <c r="S5531" s="6">
        <f t="shared" si="260"/>
        <v>6329.52</v>
      </c>
    </row>
    <row r="5532" spans="1:19" x14ac:dyDescent="0.35">
      <c r="A5532" s="1">
        <v>8148</v>
      </c>
      <c r="B5532" s="1">
        <v>70</v>
      </c>
      <c r="C5532" s="1" t="str">
        <f t="shared" si="258"/>
        <v>Old</v>
      </c>
      <c r="D5532" s="1" t="s">
        <v>16</v>
      </c>
      <c r="E5532" s="1" t="s">
        <v>17</v>
      </c>
      <c r="F5532" s="1" t="s">
        <v>18</v>
      </c>
      <c r="G5532" s="1" t="s">
        <v>36</v>
      </c>
      <c r="H5532" s="1">
        <v>5</v>
      </c>
      <c r="I5532" s="1" t="s">
        <v>26</v>
      </c>
      <c r="J5532" s="1" t="s">
        <v>42</v>
      </c>
      <c r="K5532" s="6">
        <v>186.75</v>
      </c>
      <c r="L5532" s="6">
        <v>20.75</v>
      </c>
      <c r="M5532" s="1">
        <v>9</v>
      </c>
      <c r="N5532" s="8">
        <v>45512</v>
      </c>
      <c r="O5532" s="4" t="str">
        <f t="shared" si="259"/>
        <v>August 2024</v>
      </c>
      <c r="P5532" s="1" t="s">
        <v>22</v>
      </c>
      <c r="Q5532" s="1"/>
      <c r="R5532" s="6">
        <v>0</v>
      </c>
      <c r="S5532" s="6">
        <f t="shared" si="260"/>
        <v>186.75</v>
      </c>
    </row>
    <row r="5533" spans="1:19" x14ac:dyDescent="0.35">
      <c r="A5533" s="1">
        <v>17417</v>
      </c>
      <c r="B5533" s="1">
        <v>70</v>
      </c>
      <c r="C5533" s="1" t="str">
        <f t="shared" si="258"/>
        <v>Old</v>
      </c>
      <c r="D5533" s="1" t="s">
        <v>16</v>
      </c>
      <c r="E5533" s="1" t="s">
        <v>17</v>
      </c>
      <c r="F5533" s="1" t="s">
        <v>24</v>
      </c>
      <c r="G5533" s="1" t="s">
        <v>85</v>
      </c>
      <c r="H5533" s="1">
        <v>5</v>
      </c>
      <c r="I5533" s="1" t="s">
        <v>26</v>
      </c>
      <c r="J5533" s="1" t="s">
        <v>93</v>
      </c>
      <c r="K5533" s="6">
        <v>3932.05</v>
      </c>
      <c r="L5533" s="6">
        <v>786.41</v>
      </c>
      <c r="M5533" s="1">
        <v>5</v>
      </c>
      <c r="N5533" s="8">
        <v>45512</v>
      </c>
      <c r="O5533" s="4" t="str">
        <f t="shared" si="259"/>
        <v>August 2024</v>
      </c>
      <c r="P5533" s="1" t="s">
        <v>84</v>
      </c>
      <c r="Q5533" s="1"/>
      <c r="R5533" s="6">
        <v>0</v>
      </c>
      <c r="S5533" s="6">
        <f t="shared" si="260"/>
        <v>3932.05</v>
      </c>
    </row>
    <row r="5534" spans="1:19" x14ac:dyDescent="0.35">
      <c r="A5534" s="1">
        <v>18713</v>
      </c>
      <c r="B5534" s="1">
        <v>70</v>
      </c>
      <c r="C5534" s="1" t="str">
        <f t="shared" si="258"/>
        <v>Old</v>
      </c>
      <c r="D5534" s="1" t="s">
        <v>16</v>
      </c>
      <c r="E5534" s="1" t="s">
        <v>17</v>
      </c>
      <c r="F5534" s="1" t="s">
        <v>30</v>
      </c>
      <c r="G5534" s="1" t="s">
        <v>78</v>
      </c>
      <c r="H5534" s="1">
        <v>1</v>
      </c>
      <c r="I5534" s="1" t="s">
        <v>26</v>
      </c>
      <c r="J5534" s="1" t="s">
        <v>93</v>
      </c>
      <c r="K5534" s="6">
        <v>4720.24</v>
      </c>
      <c r="L5534" s="6">
        <v>674.32</v>
      </c>
      <c r="M5534" s="1">
        <v>7</v>
      </c>
      <c r="N5534" s="8">
        <v>45512</v>
      </c>
      <c r="O5534" s="4" t="str">
        <f t="shared" si="259"/>
        <v>August 2024</v>
      </c>
      <c r="P5534" s="1" t="s">
        <v>84</v>
      </c>
      <c r="Q5534" s="1" t="s">
        <v>115</v>
      </c>
      <c r="R5534" s="6">
        <v>222.02</v>
      </c>
      <c r="S5534" s="6">
        <f t="shared" si="260"/>
        <v>4942.26</v>
      </c>
    </row>
    <row r="5535" spans="1:19" x14ac:dyDescent="0.35">
      <c r="A5535" s="1">
        <v>1220</v>
      </c>
      <c r="B5535" s="1">
        <v>72</v>
      </c>
      <c r="C5535" s="1" t="str">
        <f t="shared" si="258"/>
        <v>Old</v>
      </c>
      <c r="D5535" s="1" t="s">
        <v>16</v>
      </c>
      <c r="E5535" s="1" t="s">
        <v>33</v>
      </c>
      <c r="F5535" s="1" t="s">
        <v>18</v>
      </c>
      <c r="G5535" s="1" t="s">
        <v>36</v>
      </c>
      <c r="H5535" s="1">
        <v>5</v>
      </c>
      <c r="I5535" s="1" t="s">
        <v>26</v>
      </c>
      <c r="J5535" s="1" t="s">
        <v>34</v>
      </c>
      <c r="K5535" s="6">
        <v>186.75</v>
      </c>
      <c r="L5535" s="6">
        <v>20.75</v>
      </c>
      <c r="M5535" s="1">
        <v>9</v>
      </c>
      <c r="N5535" s="8">
        <v>45512</v>
      </c>
      <c r="O5535" s="4" t="str">
        <f t="shared" si="259"/>
        <v>August 2024</v>
      </c>
      <c r="P5535" s="1" t="s">
        <v>28</v>
      </c>
      <c r="Q5535" s="1" t="s">
        <v>43</v>
      </c>
      <c r="R5535" s="6">
        <v>56.39</v>
      </c>
      <c r="S5535" s="6">
        <f t="shared" si="260"/>
        <v>243.14</v>
      </c>
    </row>
    <row r="5536" spans="1:19" x14ac:dyDescent="0.35">
      <c r="A5536" s="1">
        <v>6410</v>
      </c>
      <c r="B5536" s="1">
        <v>72</v>
      </c>
      <c r="C5536" s="1" t="str">
        <f t="shared" si="258"/>
        <v>Old</v>
      </c>
      <c r="D5536" s="1" t="s">
        <v>38</v>
      </c>
      <c r="E5536" s="1" t="s">
        <v>17</v>
      </c>
      <c r="F5536" s="1" t="s">
        <v>18</v>
      </c>
      <c r="G5536" s="1" t="s">
        <v>36</v>
      </c>
      <c r="H5536" s="1">
        <v>5</v>
      </c>
      <c r="I5536" s="1" t="s">
        <v>26</v>
      </c>
      <c r="J5536" s="1" t="s">
        <v>34</v>
      </c>
      <c r="K5536" s="6">
        <v>166</v>
      </c>
      <c r="L5536" s="6">
        <v>20.75</v>
      </c>
      <c r="M5536" s="1">
        <v>8</v>
      </c>
      <c r="N5536" s="8">
        <v>45512</v>
      </c>
      <c r="O5536" s="4" t="str">
        <f t="shared" si="259"/>
        <v>August 2024</v>
      </c>
      <c r="P5536" s="1" t="s">
        <v>22</v>
      </c>
      <c r="Q5536" s="1" t="s">
        <v>70</v>
      </c>
      <c r="R5536" s="6">
        <v>57.74</v>
      </c>
      <c r="S5536" s="6">
        <f t="shared" si="260"/>
        <v>223.74</v>
      </c>
    </row>
    <row r="5537" spans="1:19" x14ac:dyDescent="0.35">
      <c r="A5537" s="1">
        <v>19391</v>
      </c>
      <c r="B5537" s="1">
        <v>74</v>
      </c>
      <c r="C5537" s="1" t="str">
        <f t="shared" si="258"/>
        <v>Old</v>
      </c>
      <c r="D5537" s="1" t="s">
        <v>38</v>
      </c>
      <c r="E5537" s="1" t="s">
        <v>17</v>
      </c>
      <c r="F5537" s="1" t="s">
        <v>40</v>
      </c>
      <c r="G5537" s="1" t="s">
        <v>88</v>
      </c>
      <c r="H5537" s="1">
        <v>2</v>
      </c>
      <c r="I5537" s="1" t="s">
        <v>26</v>
      </c>
      <c r="J5537" s="1" t="s">
        <v>21</v>
      </c>
      <c r="K5537" s="6">
        <v>2297.5</v>
      </c>
      <c r="L5537" s="6">
        <v>459.5</v>
      </c>
      <c r="M5537" s="1">
        <v>5</v>
      </c>
      <c r="N5537" s="8">
        <v>45512</v>
      </c>
      <c r="O5537" s="4" t="str">
        <f t="shared" si="259"/>
        <v>August 2024</v>
      </c>
      <c r="P5537" s="1" t="s">
        <v>79</v>
      </c>
      <c r="Q5537" s="1"/>
      <c r="R5537" s="6">
        <v>0</v>
      </c>
      <c r="S5537" s="6">
        <f t="shared" si="260"/>
        <v>2297.5</v>
      </c>
    </row>
    <row r="5538" spans="1:19" x14ac:dyDescent="0.35">
      <c r="A5538" s="1">
        <v>5167</v>
      </c>
      <c r="B5538" s="1">
        <v>76</v>
      </c>
      <c r="C5538" s="1" t="str">
        <f t="shared" si="258"/>
        <v>Old</v>
      </c>
      <c r="D5538" s="1" t="s">
        <v>16</v>
      </c>
      <c r="E5538" s="1" t="s">
        <v>17</v>
      </c>
      <c r="F5538" s="1" t="s">
        <v>24</v>
      </c>
      <c r="G5538" s="1" t="s">
        <v>25</v>
      </c>
      <c r="H5538" s="1">
        <v>3</v>
      </c>
      <c r="I5538" s="1" t="s">
        <v>20</v>
      </c>
      <c r="J5538" s="1" t="s">
        <v>34</v>
      </c>
      <c r="K5538" s="6">
        <v>988.12</v>
      </c>
      <c r="L5538" s="6">
        <v>247.03</v>
      </c>
      <c r="M5538" s="1">
        <v>4</v>
      </c>
      <c r="N5538" s="8">
        <v>45512</v>
      </c>
      <c r="O5538" s="4" t="str">
        <f t="shared" si="259"/>
        <v>August 2024</v>
      </c>
      <c r="P5538" s="1" t="s">
        <v>32</v>
      </c>
      <c r="Q5538" s="1"/>
      <c r="R5538" s="6">
        <v>0</v>
      </c>
      <c r="S5538" s="6">
        <f t="shared" si="260"/>
        <v>988.12</v>
      </c>
    </row>
    <row r="5539" spans="1:19" x14ac:dyDescent="0.35">
      <c r="A5539" s="1">
        <v>8773</v>
      </c>
      <c r="B5539" s="1">
        <v>76</v>
      </c>
      <c r="C5539" s="1" t="str">
        <f t="shared" si="258"/>
        <v>Old</v>
      </c>
      <c r="D5539" s="1" t="s">
        <v>38</v>
      </c>
      <c r="E5539" s="1" t="s">
        <v>17</v>
      </c>
      <c r="F5539" s="1" t="s">
        <v>18</v>
      </c>
      <c r="G5539" s="1" t="s">
        <v>19</v>
      </c>
      <c r="H5539" s="1">
        <v>2</v>
      </c>
      <c r="I5539" s="1" t="s">
        <v>26</v>
      </c>
      <c r="J5539" s="1" t="s">
        <v>27</v>
      </c>
      <c r="K5539" s="6">
        <v>3164.76</v>
      </c>
      <c r="L5539" s="6">
        <v>791.19</v>
      </c>
      <c r="M5539" s="1">
        <v>4</v>
      </c>
      <c r="N5539" s="8">
        <v>45512</v>
      </c>
      <c r="O5539" s="4" t="str">
        <f t="shared" si="259"/>
        <v>August 2024</v>
      </c>
      <c r="P5539" s="1" t="s">
        <v>22</v>
      </c>
      <c r="Q5539" s="1"/>
      <c r="R5539" s="6">
        <v>0</v>
      </c>
      <c r="S5539" s="6">
        <f t="shared" si="260"/>
        <v>3164.76</v>
      </c>
    </row>
    <row r="5540" spans="1:19" x14ac:dyDescent="0.35">
      <c r="A5540" s="1">
        <v>11656</v>
      </c>
      <c r="B5540" s="1">
        <v>76</v>
      </c>
      <c r="C5540" s="1" t="str">
        <f t="shared" si="258"/>
        <v>Old</v>
      </c>
      <c r="D5540" s="1" t="s">
        <v>16</v>
      </c>
      <c r="E5540" s="1" t="s">
        <v>33</v>
      </c>
      <c r="F5540" s="1" t="s">
        <v>30</v>
      </c>
      <c r="G5540" s="1" t="s">
        <v>78</v>
      </c>
      <c r="H5540" s="1">
        <v>5</v>
      </c>
      <c r="I5540" s="1" t="s">
        <v>26</v>
      </c>
      <c r="J5540" s="1" t="s">
        <v>83</v>
      </c>
      <c r="K5540" s="6">
        <v>2022.96</v>
      </c>
      <c r="L5540" s="6">
        <v>674.32</v>
      </c>
      <c r="M5540" s="1">
        <v>3</v>
      </c>
      <c r="N5540" s="8">
        <v>45512</v>
      </c>
      <c r="O5540" s="4" t="str">
        <f t="shared" si="259"/>
        <v>August 2024</v>
      </c>
      <c r="P5540" s="1" t="s">
        <v>22</v>
      </c>
      <c r="Q5540" s="1" t="s">
        <v>101</v>
      </c>
      <c r="R5540" s="6">
        <v>86.21</v>
      </c>
      <c r="S5540" s="6">
        <f t="shared" si="260"/>
        <v>2109.17</v>
      </c>
    </row>
    <row r="5541" spans="1:19" x14ac:dyDescent="0.35">
      <c r="A5541" s="1">
        <v>11038</v>
      </c>
      <c r="B5541" s="1">
        <v>78</v>
      </c>
      <c r="C5541" s="1" t="str">
        <f t="shared" si="258"/>
        <v>Old</v>
      </c>
      <c r="D5541" s="1" t="s">
        <v>38</v>
      </c>
      <c r="E5541" s="1" t="s">
        <v>17</v>
      </c>
      <c r="F5541" s="1" t="s">
        <v>30</v>
      </c>
      <c r="G5541" s="1" t="s">
        <v>78</v>
      </c>
      <c r="H5541" s="1">
        <v>3</v>
      </c>
      <c r="I5541" s="1" t="s">
        <v>20</v>
      </c>
      <c r="J5541" s="1" t="s">
        <v>93</v>
      </c>
      <c r="K5541" s="6">
        <v>2022.96</v>
      </c>
      <c r="L5541" s="6">
        <v>674.32</v>
      </c>
      <c r="M5541" s="1">
        <v>3</v>
      </c>
      <c r="N5541" s="8">
        <v>45512</v>
      </c>
      <c r="O5541" s="4" t="str">
        <f t="shared" si="259"/>
        <v>August 2024</v>
      </c>
      <c r="P5541" s="1" t="s">
        <v>79</v>
      </c>
      <c r="Q5541" s="1" t="s">
        <v>99</v>
      </c>
      <c r="R5541" s="6">
        <v>192.69</v>
      </c>
      <c r="S5541" s="6">
        <f t="shared" si="260"/>
        <v>2215.65</v>
      </c>
    </row>
    <row r="5542" spans="1:19" x14ac:dyDescent="0.35">
      <c r="A5542" s="1">
        <v>14226</v>
      </c>
      <c r="B5542" s="1">
        <v>78</v>
      </c>
      <c r="C5542" s="1" t="str">
        <f t="shared" si="258"/>
        <v>Old</v>
      </c>
      <c r="D5542" s="1" t="s">
        <v>38</v>
      </c>
      <c r="E5542" s="1" t="s">
        <v>33</v>
      </c>
      <c r="F5542" s="1" t="s">
        <v>77</v>
      </c>
      <c r="G5542" s="1" t="s">
        <v>86</v>
      </c>
      <c r="H5542" s="1">
        <v>4</v>
      </c>
      <c r="I5542" s="1" t="s">
        <v>20</v>
      </c>
      <c r="J5542" s="1" t="s">
        <v>93</v>
      </c>
      <c r="K5542" s="6">
        <v>2889.44</v>
      </c>
      <c r="L5542" s="6">
        <v>361.18</v>
      </c>
      <c r="M5542" s="1">
        <v>8</v>
      </c>
      <c r="N5542" s="8">
        <v>45512</v>
      </c>
      <c r="O5542" s="4" t="str">
        <f t="shared" si="259"/>
        <v>August 2024</v>
      </c>
      <c r="P5542" s="1" t="s">
        <v>84</v>
      </c>
      <c r="Q5542" s="1" t="s">
        <v>90</v>
      </c>
      <c r="R5542" s="6">
        <v>192.68</v>
      </c>
      <c r="S5542" s="6">
        <f t="shared" si="260"/>
        <v>3082.12</v>
      </c>
    </row>
    <row r="5543" spans="1:19" x14ac:dyDescent="0.35">
      <c r="A5543" s="1">
        <v>14673</v>
      </c>
      <c r="B5543" s="1">
        <v>78</v>
      </c>
      <c r="C5543" s="1" t="str">
        <f t="shared" si="258"/>
        <v>Old</v>
      </c>
      <c r="D5543" s="1" t="s">
        <v>38</v>
      </c>
      <c r="E5543" s="1" t="s">
        <v>17</v>
      </c>
      <c r="F5543" s="1" t="s">
        <v>18</v>
      </c>
      <c r="G5543" s="1" t="s">
        <v>81</v>
      </c>
      <c r="H5543" s="1">
        <v>5</v>
      </c>
      <c r="I5543" s="1" t="s">
        <v>26</v>
      </c>
      <c r="J5543" s="1" t="s">
        <v>21</v>
      </c>
      <c r="K5543" s="6">
        <v>1139.68</v>
      </c>
      <c r="L5543" s="6">
        <v>1139.68</v>
      </c>
      <c r="M5543" s="1">
        <v>1</v>
      </c>
      <c r="N5543" s="8">
        <v>45512</v>
      </c>
      <c r="O5543" s="4" t="str">
        <f t="shared" si="259"/>
        <v>August 2024</v>
      </c>
      <c r="P5543" s="1" t="s">
        <v>79</v>
      </c>
      <c r="Q5543" s="1" t="s">
        <v>91</v>
      </c>
      <c r="R5543" s="6">
        <v>137.4</v>
      </c>
      <c r="S5543" s="6">
        <f t="shared" si="260"/>
        <v>1277.0800000000002</v>
      </c>
    </row>
    <row r="5544" spans="1:19" x14ac:dyDescent="0.35">
      <c r="A5544" s="1">
        <v>19116</v>
      </c>
      <c r="B5544" s="1">
        <v>78</v>
      </c>
      <c r="C5544" s="1" t="str">
        <f t="shared" si="258"/>
        <v>Old</v>
      </c>
      <c r="D5544" s="1" t="s">
        <v>16</v>
      </c>
      <c r="E5544" s="1" t="s">
        <v>17</v>
      </c>
      <c r="F5544" s="1" t="s">
        <v>77</v>
      </c>
      <c r="G5544" s="1" t="s">
        <v>86</v>
      </c>
      <c r="H5544" s="1">
        <v>3</v>
      </c>
      <c r="I5544" s="1" t="s">
        <v>26</v>
      </c>
      <c r="J5544" s="1" t="s">
        <v>21</v>
      </c>
      <c r="K5544" s="6">
        <v>2528.2600000000002</v>
      </c>
      <c r="L5544" s="6">
        <v>361.18</v>
      </c>
      <c r="M5544" s="1">
        <v>7</v>
      </c>
      <c r="N5544" s="8">
        <v>45512</v>
      </c>
      <c r="O5544" s="4" t="str">
        <f t="shared" si="259"/>
        <v>August 2024</v>
      </c>
      <c r="P5544" s="1" t="s">
        <v>22</v>
      </c>
      <c r="Q5544" s="1" t="s">
        <v>118</v>
      </c>
      <c r="R5544" s="6">
        <v>111.64</v>
      </c>
      <c r="S5544" s="6">
        <f t="shared" si="260"/>
        <v>2639.9</v>
      </c>
    </row>
    <row r="5545" spans="1:19" x14ac:dyDescent="0.35">
      <c r="A5545" s="1">
        <v>4790</v>
      </c>
      <c r="B5545" s="1">
        <v>79</v>
      </c>
      <c r="C5545" s="1" t="str">
        <f t="shared" si="258"/>
        <v>Old</v>
      </c>
      <c r="D5545" s="1" t="s">
        <v>16</v>
      </c>
      <c r="E5545" s="1" t="s">
        <v>17</v>
      </c>
      <c r="F5545" s="1" t="s">
        <v>40</v>
      </c>
      <c r="G5545" s="1" t="s">
        <v>41</v>
      </c>
      <c r="H5545" s="1">
        <v>3</v>
      </c>
      <c r="I5545" s="1" t="s">
        <v>26</v>
      </c>
      <c r="J5545" s="1" t="s">
        <v>21</v>
      </c>
      <c r="K5545" s="6">
        <v>1689.66</v>
      </c>
      <c r="L5545" s="6">
        <v>844.83</v>
      </c>
      <c r="M5545" s="1">
        <v>2</v>
      </c>
      <c r="N5545" s="8">
        <v>45512</v>
      </c>
      <c r="O5545" s="4" t="str">
        <f t="shared" si="259"/>
        <v>August 2024</v>
      </c>
      <c r="P5545" s="1" t="s">
        <v>32</v>
      </c>
      <c r="Q5545" s="1" t="s">
        <v>35</v>
      </c>
      <c r="R5545" s="6">
        <v>66.45</v>
      </c>
      <c r="S5545" s="6">
        <f t="shared" si="260"/>
        <v>1756.1100000000001</v>
      </c>
    </row>
    <row r="5546" spans="1:19" x14ac:dyDescent="0.35">
      <c r="A5546" s="1">
        <v>19598</v>
      </c>
      <c r="B5546" s="1">
        <v>79</v>
      </c>
      <c r="C5546" s="1" t="str">
        <f t="shared" si="258"/>
        <v>Old</v>
      </c>
      <c r="D5546" s="1" t="s">
        <v>16</v>
      </c>
      <c r="E5546" s="1" t="s">
        <v>33</v>
      </c>
      <c r="F5546" s="1" t="s">
        <v>18</v>
      </c>
      <c r="G5546" s="1" t="s">
        <v>81</v>
      </c>
      <c r="H5546" s="1">
        <v>2</v>
      </c>
      <c r="I5546" s="1" t="s">
        <v>26</v>
      </c>
      <c r="J5546" s="1" t="s">
        <v>21</v>
      </c>
      <c r="K5546" s="6">
        <v>9117.44</v>
      </c>
      <c r="L5546" s="6">
        <v>1139.68</v>
      </c>
      <c r="M5546" s="1">
        <v>8</v>
      </c>
      <c r="N5546" s="8">
        <v>45512</v>
      </c>
      <c r="O5546" s="4" t="str">
        <f t="shared" si="259"/>
        <v>August 2024</v>
      </c>
      <c r="P5546" s="1" t="s">
        <v>84</v>
      </c>
      <c r="Q5546" s="1" t="s">
        <v>29</v>
      </c>
      <c r="R5546" s="6">
        <v>42.87</v>
      </c>
      <c r="S5546" s="6">
        <f t="shared" si="260"/>
        <v>9160.3100000000013</v>
      </c>
    </row>
    <row r="5547" spans="1:19" x14ac:dyDescent="0.35">
      <c r="A5547" s="1">
        <v>2139</v>
      </c>
      <c r="B5547" s="1">
        <v>80</v>
      </c>
      <c r="C5547" s="1" t="str">
        <f t="shared" si="258"/>
        <v>Old</v>
      </c>
      <c r="D5547" s="1" t="s">
        <v>16</v>
      </c>
      <c r="E5547" s="1" t="s">
        <v>17</v>
      </c>
      <c r="F5547" s="1" t="s">
        <v>18</v>
      </c>
      <c r="G5547" s="1" t="s">
        <v>36</v>
      </c>
      <c r="H5547" s="1">
        <v>5</v>
      </c>
      <c r="I5547" s="1" t="s">
        <v>26</v>
      </c>
      <c r="J5547" s="1" t="s">
        <v>42</v>
      </c>
      <c r="K5547" s="6">
        <v>186.75</v>
      </c>
      <c r="L5547" s="6">
        <v>20.75</v>
      </c>
      <c r="M5547" s="1">
        <v>9</v>
      </c>
      <c r="N5547" s="8">
        <v>45512</v>
      </c>
      <c r="O5547" s="4" t="str">
        <f t="shared" si="259"/>
        <v>August 2024</v>
      </c>
      <c r="P5547" s="1" t="s">
        <v>32</v>
      </c>
      <c r="Q5547" s="1"/>
      <c r="R5547" s="6">
        <v>0</v>
      </c>
      <c r="S5547" s="6">
        <f t="shared" si="260"/>
        <v>186.75</v>
      </c>
    </row>
    <row r="5548" spans="1:19" x14ac:dyDescent="0.35">
      <c r="A5548" s="1">
        <v>3994</v>
      </c>
      <c r="B5548" s="1">
        <v>18</v>
      </c>
      <c r="C5548" s="1" t="str">
        <f t="shared" si="258"/>
        <v>Young</v>
      </c>
      <c r="D5548" s="1" t="s">
        <v>16</v>
      </c>
      <c r="E5548" s="1" t="s">
        <v>33</v>
      </c>
      <c r="F5548" s="1" t="s">
        <v>30</v>
      </c>
      <c r="G5548" s="1" t="s">
        <v>31</v>
      </c>
      <c r="H5548" s="1">
        <v>3</v>
      </c>
      <c r="I5548" s="1" t="s">
        <v>20</v>
      </c>
      <c r="J5548" s="1" t="s">
        <v>21</v>
      </c>
      <c r="K5548" s="6">
        <v>463.96</v>
      </c>
      <c r="L5548" s="6">
        <v>463.96</v>
      </c>
      <c r="M5548" s="1">
        <v>1</v>
      </c>
      <c r="N5548" s="8">
        <v>45513</v>
      </c>
      <c r="O5548" s="4" t="str">
        <f t="shared" si="259"/>
        <v>August 2024</v>
      </c>
      <c r="P5548" s="1" t="s">
        <v>22</v>
      </c>
      <c r="Q5548" s="1" t="s">
        <v>65</v>
      </c>
      <c r="R5548" s="6">
        <v>79.67</v>
      </c>
      <c r="S5548" s="6">
        <f t="shared" si="260"/>
        <v>543.63</v>
      </c>
    </row>
    <row r="5549" spans="1:19" x14ac:dyDescent="0.35">
      <c r="A5549" s="1">
        <v>15225</v>
      </c>
      <c r="B5549" s="1">
        <v>20</v>
      </c>
      <c r="C5549" s="1" t="str">
        <f t="shared" si="258"/>
        <v>Young</v>
      </c>
      <c r="D5549" s="1" t="s">
        <v>38</v>
      </c>
      <c r="E5549" s="1" t="s">
        <v>33</v>
      </c>
      <c r="F5549" s="1" t="s">
        <v>30</v>
      </c>
      <c r="G5549" s="1" t="s">
        <v>78</v>
      </c>
      <c r="H5549" s="1">
        <v>3</v>
      </c>
      <c r="I5549" s="1" t="s">
        <v>26</v>
      </c>
      <c r="J5549" s="1" t="s">
        <v>83</v>
      </c>
      <c r="K5549" s="6">
        <v>6068.88</v>
      </c>
      <c r="L5549" s="6">
        <v>674.32</v>
      </c>
      <c r="M5549" s="1">
        <v>9</v>
      </c>
      <c r="N5549" s="8">
        <v>45513</v>
      </c>
      <c r="O5549" s="4" t="str">
        <f t="shared" si="259"/>
        <v>August 2024</v>
      </c>
      <c r="P5549" s="1" t="s">
        <v>22</v>
      </c>
      <c r="Q5549" s="1" t="s">
        <v>87</v>
      </c>
      <c r="R5549" s="6">
        <v>189.97</v>
      </c>
      <c r="S5549" s="6">
        <f t="shared" si="260"/>
        <v>6258.85</v>
      </c>
    </row>
    <row r="5550" spans="1:19" x14ac:dyDescent="0.35">
      <c r="A5550" s="1">
        <v>5710</v>
      </c>
      <c r="B5550" s="1">
        <v>21</v>
      </c>
      <c r="C5550" s="1" t="str">
        <f t="shared" si="258"/>
        <v>Young</v>
      </c>
      <c r="D5550" s="1" t="s">
        <v>16</v>
      </c>
      <c r="E5550" s="1" t="s">
        <v>17</v>
      </c>
      <c r="F5550" s="1" t="s">
        <v>18</v>
      </c>
      <c r="G5550" s="1" t="s">
        <v>36</v>
      </c>
      <c r="H5550" s="1">
        <v>5</v>
      </c>
      <c r="I5550" s="1" t="s">
        <v>26</v>
      </c>
      <c r="J5550" s="1" t="s">
        <v>34</v>
      </c>
      <c r="K5550" s="6">
        <v>103.75</v>
      </c>
      <c r="L5550" s="6">
        <v>20.75</v>
      </c>
      <c r="M5550" s="1">
        <v>5</v>
      </c>
      <c r="N5550" s="8">
        <v>45513</v>
      </c>
      <c r="O5550" s="4" t="str">
        <f t="shared" si="259"/>
        <v>August 2024</v>
      </c>
      <c r="P5550" s="1" t="s">
        <v>32</v>
      </c>
      <c r="Q5550" s="1" t="s">
        <v>62</v>
      </c>
      <c r="R5550" s="6">
        <v>59.89</v>
      </c>
      <c r="S5550" s="6">
        <f t="shared" si="260"/>
        <v>163.63999999999999</v>
      </c>
    </row>
    <row r="5551" spans="1:19" x14ac:dyDescent="0.35">
      <c r="A5551" s="1">
        <v>19784</v>
      </c>
      <c r="B5551" s="1">
        <v>22</v>
      </c>
      <c r="C5551" s="1" t="str">
        <f t="shared" si="258"/>
        <v>Young</v>
      </c>
      <c r="D5551" s="1" t="s">
        <v>16</v>
      </c>
      <c r="E5551" s="1" t="s">
        <v>17</v>
      </c>
      <c r="F5551" s="1" t="s">
        <v>18</v>
      </c>
      <c r="G5551" s="1" t="s">
        <v>81</v>
      </c>
      <c r="H5551" s="1">
        <v>1</v>
      </c>
      <c r="I5551" s="1" t="s">
        <v>26</v>
      </c>
      <c r="J5551" s="1" t="s">
        <v>83</v>
      </c>
      <c r="K5551" s="6">
        <v>6838.08</v>
      </c>
      <c r="L5551" s="6">
        <v>1139.68</v>
      </c>
      <c r="M5551" s="1">
        <v>6</v>
      </c>
      <c r="N5551" s="8">
        <v>45513</v>
      </c>
      <c r="O5551" s="4" t="str">
        <f t="shared" si="259"/>
        <v>August 2024</v>
      </c>
      <c r="P5551" s="1" t="s">
        <v>79</v>
      </c>
      <c r="Q5551" s="1" t="s">
        <v>37</v>
      </c>
      <c r="R5551" s="6">
        <v>97.44</v>
      </c>
      <c r="S5551" s="6">
        <f t="shared" si="260"/>
        <v>6935.5199999999995</v>
      </c>
    </row>
    <row r="5552" spans="1:19" x14ac:dyDescent="0.35">
      <c r="A5552" s="1">
        <v>19786</v>
      </c>
      <c r="B5552" s="1">
        <v>22</v>
      </c>
      <c r="C5552" s="1" t="str">
        <f t="shared" si="258"/>
        <v>Young</v>
      </c>
      <c r="D5552" s="1" t="s">
        <v>38</v>
      </c>
      <c r="E5552" s="1" t="s">
        <v>17</v>
      </c>
      <c r="F5552" s="1" t="s">
        <v>40</v>
      </c>
      <c r="G5552" s="1" t="s">
        <v>88</v>
      </c>
      <c r="H5552" s="1">
        <v>4</v>
      </c>
      <c r="I5552" s="1" t="s">
        <v>26</v>
      </c>
      <c r="J5552" s="1" t="s">
        <v>93</v>
      </c>
      <c r="K5552" s="6">
        <v>3676</v>
      </c>
      <c r="L5552" s="6">
        <v>459.5</v>
      </c>
      <c r="M5552" s="1">
        <v>8</v>
      </c>
      <c r="N5552" s="8">
        <v>45513</v>
      </c>
      <c r="O5552" s="4" t="str">
        <f t="shared" si="259"/>
        <v>August 2024</v>
      </c>
      <c r="P5552" s="1" t="s">
        <v>22</v>
      </c>
      <c r="Q5552" s="1" t="s">
        <v>52</v>
      </c>
      <c r="R5552" s="6">
        <v>36.29</v>
      </c>
      <c r="S5552" s="6">
        <f t="shared" si="260"/>
        <v>3712.29</v>
      </c>
    </row>
    <row r="5553" spans="1:19" x14ac:dyDescent="0.35">
      <c r="A5553" s="1">
        <v>4655</v>
      </c>
      <c r="B5553" s="1">
        <v>23</v>
      </c>
      <c r="C5553" s="1" t="str">
        <f t="shared" si="258"/>
        <v>Young</v>
      </c>
      <c r="D5553" s="1" t="s">
        <v>38</v>
      </c>
      <c r="E5553" s="1" t="s">
        <v>17</v>
      </c>
      <c r="F5553" s="1" t="s">
        <v>30</v>
      </c>
      <c r="G5553" s="1" t="s">
        <v>31</v>
      </c>
      <c r="H5553" s="1">
        <v>3</v>
      </c>
      <c r="I5553" s="1" t="s">
        <v>26</v>
      </c>
      <c r="J5553" s="1" t="s">
        <v>21</v>
      </c>
      <c r="K5553" s="6">
        <v>4175.6400000000003</v>
      </c>
      <c r="L5553" s="6">
        <v>463.96</v>
      </c>
      <c r="M5553" s="1">
        <v>9</v>
      </c>
      <c r="N5553" s="8">
        <v>45513</v>
      </c>
      <c r="O5553" s="4" t="str">
        <f t="shared" si="259"/>
        <v>August 2024</v>
      </c>
      <c r="P5553" s="1" t="s">
        <v>28</v>
      </c>
      <c r="Q5553" s="1" t="s">
        <v>52</v>
      </c>
      <c r="R5553" s="6">
        <v>18.36</v>
      </c>
      <c r="S5553" s="6">
        <f t="shared" si="260"/>
        <v>4194</v>
      </c>
    </row>
    <row r="5554" spans="1:19" x14ac:dyDescent="0.35">
      <c r="A5554" s="1">
        <v>2806</v>
      </c>
      <c r="B5554" s="1">
        <v>26</v>
      </c>
      <c r="C5554" s="1" t="str">
        <f t="shared" si="258"/>
        <v>Young</v>
      </c>
      <c r="D5554" s="1" t="s">
        <v>16</v>
      </c>
      <c r="E5554" s="1" t="s">
        <v>17</v>
      </c>
      <c r="F5554" s="1" t="s">
        <v>24</v>
      </c>
      <c r="G5554" s="1" t="s">
        <v>25</v>
      </c>
      <c r="H5554" s="1">
        <v>3</v>
      </c>
      <c r="I5554" s="1" t="s">
        <v>20</v>
      </c>
      <c r="J5554" s="1" t="s">
        <v>27</v>
      </c>
      <c r="K5554" s="6">
        <v>1235.1500000000001</v>
      </c>
      <c r="L5554" s="6">
        <v>247.03</v>
      </c>
      <c r="M5554" s="1">
        <v>5</v>
      </c>
      <c r="N5554" s="8">
        <v>45513</v>
      </c>
      <c r="O5554" s="4" t="str">
        <f t="shared" si="259"/>
        <v>August 2024</v>
      </c>
      <c r="P5554" s="1" t="s">
        <v>28</v>
      </c>
      <c r="Q5554" s="1" t="s">
        <v>29</v>
      </c>
      <c r="R5554" s="6">
        <v>48.37</v>
      </c>
      <c r="S5554" s="6">
        <f t="shared" si="260"/>
        <v>1283.52</v>
      </c>
    </row>
    <row r="5555" spans="1:19" x14ac:dyDescent="0.35">
      <c r="A5555" s="1">
        <v>7774</v>
      </c>
      <c r="B5555" s="1">
        <v>27</v>
      </c>
      <c r="C5555" s="1" t="str">
        <f t="shared" si="258"/>
        <v>Young</v>
      </c>
      <c r="D5555" s="1" t="s">
        <v>16</v>
      </c>
      <c r="E5555" s="1" t="s">
        <v>17</v>
      </c>
      <c r="F5555" s="1" t="s">
        <v>24</v>
      </c>
      <c r="G5555" s="1" t="s">
        <v>25</v>
      </c>
      <c r="H5555" s="1">
        <v>3</v>
      </c>
      <c r="I5555" s="1" t="s">
        <v>26</v>
      </c>
      <c r="J5555" s="1" t="s">
        <v>34</v>
      </c>
      <c r="K5555" s="6">
        <v>1235.1500000000001</v>
      </c>
      <c r="L5555" s="6">
        <v>247.03</v>
      </c>
      <c r="M5555" s="1">
        <v>5</v>
      </c>
      <c r="N5555" s="8">
        <v>45513</v>
      </c>
      <c r="O5555" s="4" t="str">
        <f t="shared" si="259"/>
        <v>August 2024</v>
      </c>
      <c r="P5555" s="1" t="s">
        <v>28</v>
      </c>
      <c r="Q5555" s="1" t="s">
        <v>29</v>
      </c>
      <c r="R5555" s="6">
        <v>19.18</v>
      </c>
      <c r="S5555" s="6">
        <f t="shared" si="260"/>
        <v>1254.3300000000002</v>
      </c>
    </row>
    <row r="5556" spans="1:19" x14ac:dyDescent="0.35">
      <c r="A5556" s="1">
        <v>2778</v>
      </c>
      <c r="B5556" s="1">
        <v>28</v>
      </c>
      <c r="C5556" s="1" t="str">
        <f t="shared" si="258"/>
        <v>Young</v>
      </c>
      <c r="D5556" s="1" t="s">
        <v>16</v>
      </c>
      <c r="E5556" s="1" t="s">
        <v>17</v>
      </c>
      <c r="F5556" s="1" t="s">
        <v>18</v>
      </c>
      <c r="G5556" s="1" t="s">
        <v>36</v>
      </c>
      <c r="H5556" s="1">
        <v>5</v>
      </c>
      <c r="I5556" s="1" t="s">
        <v>26</v>
      </c>
      <c r="J5556" s="1" t="s">
        <v>21</v>
      </c>
      <c r="K5556" s="6">
        <v>103.75</v>
      </c>
      <c r="L5556" s="6">
        <v>20.75</v>
      </c>
      <c r="M5556" s="1">
        <v>5</v>
      </c>
      <c r="N5556" s="8">
        <v>45513</v>
      </c>
      <c r="O5556" s="4" t="str">
        <f t="shared" si="259"/>
        <v>August 2024</v>
      </c>
      <c r="P5556" s="1" t="s">
        <v>22</v>
      </c>
      <c r="Q5556" s="1"/>
      <c r="R5556" s="6">
        <v>0</v>
      </c>
      <c r="S5556" s="6">
        <f t="shared" si="260"/>
        <v>103.75</v>
      </c>
    </row>
    <row r="5557" spans="1:19" x14ac:dyDescent="0.35">
      <c r="A5557" s="1">
        <v>14825</v>
      </c>
      <c r="B5557" s="1">
        <v>28</v>
      </c>
      <c r="C5557" s="1" t="str">
        <f t="shared" si="258"/>
        <v>Young</v>
      </c>
      <c r="D5557" s="1" t="s">
        <v>16</v>
      </c>
      <c r="E5557" s="1" t="s">
        <v>17</v>
      </c>
      <c r="F5557" s="1" t="s">
        <v>24</v>
      </c>
      <c r="G5557" s="1" t="s">
        <v>85</v>
      </c>
      <c r="H5557" s="1">
        <v>3</v>
      </c>
      <c r="I5557" s="1" t="s">
        <v>26</v>
      </c>
      <c r="J5557" s="1" t="s">
        <v>83</v>
      </c>
      <c r="K5557" s="6">
        <v>7864.1</v>
      </c>
      <c r="L5557" s="6">
        <v>786.41</v>
      </c>
      <c r="M5557" s="1">
        <v>10</v>
      </c>
      <c r="N5557" s="8">
        <v>45513</v>
      </c>
      <c r="O5557" s="4" t="str">
        <f t="shared" si="259"/>
        <v>August 2024</v>
      </c>
      <c r="P5557" s="1" t="s">
        <v>79</v>
      </c>
      <c r="Q5557" s="1" t="s">
        <v>37</v>
      </c>
      <c r="R5557" s="6">
        <v>70.989999999999995</v>
      </c>
      <c r="S5557" s="6">
        <f t="shared" si="260"/>
        <v>7935.09</v>
      </c>
    </row>
    <row r="5558" spans="1:19" x14ac:dyDescent="0.35">
      <c r="A5558" s="1">
        <v>2114</v>
      </c>
      <c r="B5558" s="1">
        <v>29</v>
      </c>
      <c r="C5558" s="1" t="str">
        <f t="shared" si="258"/>
        <v>Young</v>
      </c>
      <c r="D5558" s="1" t="s">
        <v>38</v>
      </c>
      <c r="E5558" s="1" t="s">
        <v>17</v>
      </c>
      <c r="F5558" s="1" t="s">
        <v>18</v>
      </c>
      <c r="G5558" s="1" t="s">
        <v>36</v>
      </c>
      <c r="H5558" s="1">
        <v>5</v>
      </c>
      <c r="I5558" s="1" t="s">
        <v>26</v>
      </c>
      <c r="J5558" s="1" t="s">
        <v>27</v>
      </c>
      <c r="K5558" s="6">
        <v>62.25</v>
      </c>
      <c r="L5558" s="6">
        <v>20.75</v>
      </c>
      <c r="M5558" s="1">
        <v>3</v>
      </c>
      <c r="N5558" s="8">
        <v>45513</v>
      </c>
      <c r="O5558" s="4" t="str">
        <f t="shared" si="259"/>
        <v>August 2024</v>
      </c>
      <c r="P5558" s="1" t="s">
        <v>22</v>
      </c>
      <c r="Q5558" s="1" t="s">
        <v>39</v>
      </c>
      <c r="R5558" s="6">
        <v>60.48</v>
      </c>
      <c r="S5558" s="6">
        <f t="shared" si="260"/>
        <v>122.72999999999999</v>
      </c>
    </row>
    <row r="5559" spans="1:19" x14ac:dyDescent="0.35">
      <c r="A5559" s="1">
        <v>12929</v>
      </c>
      <c r="B5559" s="1">
        <v>29</v>
      </c>
      <c r="C5559" s="1" t="str">
        <f t="shared" si="258"/>
        <v>Young</v>
      </c>
      <c r="D5559" s="1" t="s">
        <v>16</v>
      </c>
      <c r="E5559" s="1" t="s">
        <v>33</v>
      </c>
      <c r="F5559" s="1" t="s">
        <v>24</v>
      </c>
      <c r="G5559" s="1" t="s">
        <v>85</v>
      </c>
      <c r="H5559" s="1">
        <v>4</v>
      </c>
      <c r="I5559" s="1" t="s">
        <v>26</v>
      </c>
      <c r="J5559" s="1" t="s">
        <v>93</v>
      </c>
      <c r="K5559" s="6">
        <v>7077.69</v>
      </c>
      <c r="L5559" s="6">
        <v>786.41</v>
      </c>
      <c r="M5559" s="1">
        <v>9</v>
      </c>
      <c r="N5559" s="8">
        <v>45513</v>
      </c>
      <c r="O5559" s="4" t="str">
        <f t="shared" si="259"/>
        <v>August 2024</v>
      </c>
      <c r="P5559" s="1" t="s">
        <v>79</v>
      </c>
      <c r="Q5559" s="1"/>
      <c r="R5559" s="6">
        <v>0</v>
      </c>
      <c r="S5559" s="6">
        <f t="shared" si="260"/>
        <v>7077.69</v>
      </c>
    </row>
    <row r="5560" spans="1:19" x14ac:dyDescent="0.35">
      <c r="A5560" s="1">
        <v>7074</v>
      </c>
      <c r="B5560" s="1">
        <v>30</v>
      </c>
      <c r="C5560" s="1" t="str">
        <f t="shared" si="258"/>
        <v>Young</v>
      </c>
      <c r="D5560" s="1" t="s">
        <v>38</v>
      </c>
      <c r="E5560" s="1" t="s">
        <v>17</v>
      </c>
      <c r="F5560" s="1" t="s">
        <v>18</v>
      </c>
      <c r="G5560" s="1" t="s">
        <v>36</v>
      </c>
      <c r="H5560" s="1">
        <v>5</v>
      </c>
      <c r="I5560" s="1" t="s">
        <v>26</v>
      </c>
      <c r="J5560" s="1" t="s">
        <v>34</v>
      </c>
      <c r="K5560" s="6">
        <v>166</v>
      </c>
      <c r="L5560" s="6">
        <v>20.75</v>
      </c>
      <c r="M5560" s="1">
        <v>8</v>
      </c>
      <c r="N5560" s="8">
        <v>45513</v>
      </c>
      <c r="O5560" s="4" t="str">
        <f t="shared" si="259"/>
        <v>August 2024</v>
      </c>
      <c r="P5560" s="1" t="s">
        <v>22</v>
      </c>
      <c r="Q5560" s="1"/>
      <c r="R5560" s="6">
        <v>0</v>
      </c>
      <c r="S5560" s="6">
        <f t="shared" si="260"/>
        <v>166</v>
      </c>
    </row>
    <row r="5561" spans="1:19" x14ac:dyDescent="0.35">
      <c r="A5561" s="1">
        <v>5665</v>
      </c>
      <c r="B5561" s="1">
        <v>32</v>
      </c>
      <c r="C5561" s="1" t="str">
        <f t="shared" si="258"/>
        <v>Young</v>
      </c>
      <c r="D5561" s="1" t="s">
        <v>38</v>
      </c>
      <c r="E5561" s="1" t="s">
        <v>17</v>
      </c>
      <c r="F5561" s="1" t="s">
        <v>30</v>
      </c>
      <c r="G5561" s="1" t="s">
        <v>31</v>
      </c>
      <c r="H5561" s="1">
        <v>3</v>
      </c>
      <c r="I5561" s="1" t="s">
        <v>26</v>
      </c>
      <c r="J5561" s="1" t="s">
        <v>34</v>
      </c>
      <c r="K5561" s="6">
        <v>3247.72</v>
      </c>
      <c r="L5561" s="6">
        <v>463.96</v>
      </c>
      <c r="M5561" s="1">
        <v>7</v>
      </c>
      <c r="N5561" s="8">
        <v>45513</v>
      </c>
      <c r="O5561" s="4" t="str">
        <f t="shared" si="259"/>
        <v>August 2024</v>
      </c>
      <c r="P5561" s="1" t="s">
        <v>32</v>
      </c>
      <c r="Q5561" s="1" t="s">
        <v>68</v>
      </c>
      <c r="R5561" s="6">
        <v>99.63</v>
      </c>
      <c r="S5561" s="6">
        <f t="shared" si="260"/>
        <v>3347.35</v>
      </c>
    </row>
    <row r="5562" spans="1:19" x14ac:dyDescent="0.35">
      <c r="A5562" s="1">
        <v>6799</v>
      </c>
      <c r="B5562" s="1">
        <v>32</v>
      </c>
      <c r="C5562" s="1" t="str">
        <f t="shared" si="258"/>
        <v>Young</v>
      </c>
      <c r="D5562" s="1" t="s">
        <v>38</v>
      </c>
      <c r="E5562" s="1" t="s">
        <v>17</v>
      </c>
      <c r="F5562" s="1" t="s">
        <v>30</v>
      </c>
      <c r="G5562" s="1" t="s">
        <v>31</v>
      </c>
      <c r="H5562" s="1">
        <v>3</v>
      </c>
      <c r="I5562" s="1" t="s">
        <v>20</v>
      </c>
      <c r="J5562" s="1" t="s">
        <v>21</v>
      </c>
      <c r="K5562" s="6">
        <v>3247.72</v>
      </c>
      <c r="L5562" s="6">
        <v>463.96</v>
      </c>
      <c r="M5562" s="1">
        <v>7</v>
      </c>
      <c r="N5562" s="8">
        <v>45513</v>
      </c>
      <c r="O5562" s="4" t="str">
        <f t="shared" si="259"/>
        <v>August 2024</v>
      </c>
      <c r="P5562" s="1" t="s">
        <v>32</v>
      </c>
      <c r="Q5562" s="1" t="s">
        <v>37</v>
      </c>
      <c r="R5562" s="6">
        <v>48.7</v>
      </c>
      <c r="S5562" s="6">
        <f t="shared" si="260"/>
        <v>3296.4199999999996</v>
      </c>
    </row>
    <row r="5563" spans="1:19" x14ac:dyDescent="0.35">
      <c r="A5563" s="1">
        <v>16574</v>
      </c>
      <c r="B5563" s="1">
        <v>32</v>
      </c>
      <c r="C5563" s="1" t="str">
        <f t="shared" si="258"/>
        <v>Young</v>
      </c>
      <c r="D5563" s="1" t="s">
        <v>38</v>
      </c>
      <c r="E5563" s="1" t="s">
        <v>33</v>
      </c>
      <c r="F5563" s="1" t="s">
        <v>77</v>
      </c>
      <c r="G5563" s="1" t="s">
        <v>86</v>
      </c>
      <c r="H5563" s="1">
        <v>4</v>
      </c>
      <c r="I5563" s="1" t="s">
        <v>26</v>
      </c>
      <c r="J5563" s="1" t="s">
        <v>93</v>
      </c>
      <c r="K5563" s="6">
        <v>2167.08</v>
      </c>
      <c r="L5563" s="6">
        <v>361.18</v>
      </c>
      <c r="M5563" s="1">
        <v>6</v>
      </c>
      <c r="N5563" s="8">
        <v>45513</v>
      </c>
      <c r="O5563" s="4" t="str">
        <f t="shared" si="259"/>
        <v>August 2024</v>
      </c>
      <c r="P5563" s="1" t="s">
        <v>79</v>
      </c>
      <c r="Q5563" s="1" t="s">
        <v>97</v>
      </c>
      <c r="R5563" s="6">
        <v>125.14</v>
      </c>
      <c r="S5563" s="6">
        <f t="shared" si="260"/>
        <v>2292.2199999999998</v>
      </c>
    </row>
    <row r="5564" spans="1:19" x14ac:dyDescent="0.35">
      <c r="A5564" s="1">
        <v>18426</v>
      </c>
      <c r="B5564" s="1">
        <v>32</v>
      </c>
      <c r="C5564" s="1" t="str">
        <f t="shared" si="258"/>
        <v>Young</v>
      </c>
      <c r="D5564" s="1" t="s">
        <v>16</v>
      </c>
      <c r="E5564" s="1" t="s">
        <v>17</v>
      </c>
      <c r="F5564" s="1" t="s">
        <v>77</v>
      </c>
      <c r="G5564" s="1" t="s">
        <v>86</v>
      </c>
      <c r="H5564" s="1">
        <v>2</v>
      </c>
      <c r="I5564" s="1" t="s">
        <v>26</v>
      </c>
      <c r="J5564" s="1" t="s">
        <v>21</v>
      </c>
      <c r="K5564" s="6">
        <v>3250.62</v>
      </c>
      <c r="L5564" s="6">
        <v>361.18</v>
      </c>
      <c r="M5564" s="1">
        <v>9</v>
      </c>
      <c r="N5564" s="8">
        <v>45513</v>
      </c>
      <c r="O5564" s="4" t="str">
        <f t="shared" si="259"/>
        <v>August 2024</v>
      </c>
      <c r="P5564" s="1" t="s">
        <v>79</v>
      </c>
      <c r="Q5564" s="1"/>
      <c r="R5564" s="6">
        <v>0</v>
      </c>
      <c r="S5564" s="6">
        <f t="shared" si="260"/>
        <v>3250.62</v>
      </c>
    </row>
    <row r="5565" spans="1:19" x14ac:dyDescent="0.35">
      <c r="A5565" s="1">
        <v>8731</v>
      </c>
      <c r="B5565" s="1">
        <v>34</v>
      </c>
      <c r="C5565" s="1" t="str">
        <f t="shared" si="258"/>
        <v>Young</v>
      </c>
      <c r="D5565" s="1" t="s">
        <v>38</v>
      </c>
      <c r="E5565" s="1" t="s">
        <v>17</v>
      </c>
      <c r="F5565" s="1" t="s">
        <v>18</v>
      </c>
      <c r="G5565" s="1" t="s">
        <v>36</v>
      </c>
      <c r="H5565" s="1">
        <v>5</v>
      </c>
      <c r="I5565" s="1" t="s">
        <v>26</v>
      </c>
      <c r="J5565" s="1" t="s">
        <v>34</v>
      </c>
      <c r="K5565" s="6">
        <v>186.75</v>
      </c>
      <c r="L5565" s="6">
        <v>20.75</v>
      </c>
      <c r="M5565" s="1">
        <v>9</v>
      </c>
      <c r="N5565" s="8">
        <v>45513</v>
      </c>
      <c r="O5565" s="4" t="str">
        <f t="shared" si="259"/>
        <v>August 2024</v>
      </c>
      <c r="P5565" s="1" t="s">
        <v>32</v>
      </c>
      <c r="Q5565" s="1" t="s">
        <v>37</v>
      </c>
      <c r="R5565" s="6">
        <v>21.63</v>
      </c>
      <c r="S5565" s="6">
        <f t="shared" si="260"/>
        <v>208.38</v>
      </c>
    </row>
    <row r="5566" spans="1:19" x14ac:dyDescent="0.35">
      <c r="A5566" s="1">
        <v>18226</v>
      </c>
      <c r="B5566" s="1">
        <v>34</v>
      </c>
      <c r="C5566" s="1" t="str">
        <f t="shared" si="258"/>
        <v>Young</v>
      </c>
      <c r="D5566" s="1" t="s">
        <v>16</v>
      </c>
      <c r="E5566" s="1" t="s">
        <v>17</v>
      </c>
      <c r="F5566" s="1" t="s">
        <v>77</v>
      </c>
      <c r="G5566" s="1" t="s">
        <v>86</v>
      </c>
      <c r="H5566" s="1">
        <v>2</v>
      </c>
      <c r="I5566" s="1" t="s">
        <v>26</v>
      </c>
      <c r="J5566" s="1" t="s">
        <v>83</v>
      </c>
      <c r="K5566" s="6">
        <v>1805.9</v>
      </c>
      <c r="L5566" s="6">
        <v>361.18</v>
      </c>
      <c r="M5566" s="1">
        <v>5</v>
      </c>
      <c r="N5566" s="8">
        <v>45513</v>
      </c>
      <c r="O5566" s="4" t="str">
        <f t="shared" si="259"/>
        <v>August 2024</v>
      </c>
      <c r="P5566" s="1" t="s">
        <v>79</v>
      </c>
      <c r="Q5566" s="1" t="s">
        <v>29</v>
      </c>
      <c r="R5566" s="6">
        <v>44.7</v>
      </c>
      <c r="S5566" s="6">
        <f t="shared" si="260"/>
        <v>1850.6000000000001</v>
      </c>
    </row>
    <row r="5567" spans="1:19" x14ac:dyDescent="0.35">
      <c r="A5567" s="1">
        <v>18858</v>
      </c>
      <c r="B5567" s="1">
        <v>34</v>
      </c>
      <c r="C5567" s="1" t="str">
        <f t="shared" si="258"/>
        <v>Young</v>
      </c>
      <c r="D5567" s="1" t="s">
        <v>38</v>
      </c>
      <c r="E5567" s="1" t="s">
        <v>17</v>
      </c>
      <c r="F5567" s="1" t="s">
        <v>40</v>
      </c>
      <c r="G5567" s="1" t="s">
        <v>88</v>
      </c>
      <c r="H5567" s="1">
        <v>4</v>
      </c>
      <c r="I5567" s="1" t="s">
        <v>26</v>
      </c>
      <c r="J5567" s="1" t="s">
        <v>93</v>
      </c>
      <c r="K5567" s="6">
        <v>1378.5</v>
      </c>
      <c r="L5567" s="6">
        <v>459.5</v>
      </c>
      <c r="M5567" s="1">
        <v>3</v>
      </c>
      <c r="N5567" s="8">
        <v>45513</v>
      </c>
      <c r="O5567" s="4" t="str">
        <f t="shared" si="259"/>
        <v>August 2024</v>
      </c>
      <c r="P5567" s="1" t="s">
        <v>79</v>
      </c>
      <c r="Q5567" s="1" t="s">
        <v>113</v>
      </c>
      <c r="R5567" s="6">
        <v>171.35</v>
      </c>
      <c r="S5567" s="6">
        <f t="shared" si="260"/>
        <v>1549.85</v>
      </c>
    </row>
    <row r="5568" spans="1:19" x14ac:dyDescent="0.35">
      <c r="A5568" s="1">
        <v>11580</v>
      </c>
      <c r="B5568" s="1">
        <v>35</v>
      </c>
      <c r="C5568" s="1" t="str">
        <f t="shared" si="258"/>
        <v>Young</v>
      </c>
      <c r="D5568" s="1" t="s">
        <v>38</v>
      </c>
      <c r="E5568" s="1" t="s">
        <v>33</v>
      </c>
      <c r="F5568" s="1" t="s">
        <v>24</v>
      </c>
      <c r="G5568" s="1" t="s">
        <v>85</v>
      </c>
      <c r="H5568" s="1">
        <v>2</v>
      </c>
      <c r="I5568" s="1" t="s">
        <v>20</v>
      </c>
      <c r="J5568" s="1" t="s">
        <v>21</v>
      </c>
      <c r="K5568" s="6">
        <v>2359.23</v>
      </c>
      <c r="L5568" s="6">
        <v>786.41</v>
      </c>
      <c r="M5568" s="1">
        <v>3</v>
      </c>
      <c r="N5568" s="8">
        <v>45513</v>
      </c>
      <c r="O5568" s="4" t="str">
        <f t="shared" si="259"/>
        <v>August 2024</v>
      </c>
      <c r="P5568" s="1" t="s">
        <v>22</v>
      </c>
      <c r="Q5568" s="1" t="s">
        <v>37</v>
      </c>
      <c r="R5568" s="6">
        <v>34.369999999999997</v>
      </c>
      <c r="S5568" s="6">
        <f t="shared" si="260"/>
        <v>2393.6</v>
      </c>
    </row>
    <row r="5569" spans="1:19" x14ac:dyDescent="0.35">
      <c r="A5569" s="1">
        <v>13686</v>
      </c>
      <c r="B5569" s="1">
        <v>35</v>
      </c>
      <c r="C5569" s="1" t="str">
        <f t="shared" si="258"/>
        <v>Young</v>
      </c>
      <c r="D5569" s="1" t="s">
        <v>38</v>
      </c>
      <c r="E5569" s="1" t="s">
        <v>17</v>
      </c>
      <c r="F5569" s="1" t="s">
        <v>40</v>
      </c>
      <c r="G5569" s="1" t="s">
        <v>88</v>
      </c>
      <c r="H5569" s="1">
        <v>2</v>
      </c>
      <c r="I5569" s="1" t="s">
        <v>26</v>
      </c>
      <c r="J5569" s="1" t="s">
        <v>21</v>
      </c>
      <c r="K5569" s="6">
        <v>2297.5</v>
      </c>
      <c r="L5569" s="6">
        <v>459.5</v>
      </c>
      <c r="M5569" s="1">
        <v>5</v>
      </c>
      <c r="N5569" s="8">
        <v>45513</v>
      </c>
      <c r="O5569" s="4" t="str">
        <f t="shared" si="259"/>
        <v>August 2024</v>
      </c>
      <c r="P5569" s="1" t="s">
        <v>84</v>
      </c>
      <c r="Q5569" s="1" t="s">
        <v>90</v>
      </c>
      <c r="R5569" s="6">
        <v>96.21</v>
      </c>
      <c r="S5569" s="6">
        <f t="shared" si="260"/>
        <v>2393.71</v>
      </c>
    </row>
    <row r="5570" spans="1:19" x14ac:dyDescent="0.35">
      <c r="A5570" s="1">
        <v>9245</v>
      </c>
      <c r="B5570" s="1">
        <v>36</v>
      </c>
      <c r="C5570" s="1" t="str">
        <f t="shared" ref="C5570:C5633" si="261">IF(B5570&lt;=35,"Young",IF(B5570&lt;=55,"Middle-Aged","Old"))</f>
        <v>Middle-Aged</v>
      </c>
      <c r="D5570" s="1" t="s">
        <v>16</v>
      </c>
      <c r="E5570" s="1" t="s">
        <v>33</v>
      </c>
      <c r="F5570" s="1" t="s">
        <v>18</v>
      </c>
      <c r="G5570" s="1" t="s">
        <v>36</v>
      </c>
      <c r="H5570" s="1">
        <v>5</v>
      </c>
      <c r="I5570" s="1" t="s">
        <v>20</v>
      </c>
      <c r="J5570" s="1" t="s">
        <v>42</v>
      </c>
      <c r="K5570" s="6">
        <v>186.75</v>
      </c>
      <c r="L5570" s="6">
        <v>20.75</v>
      </c>
      <c r="M5570" s="1">
        <v>9</v>
      </c>
      <c r="N5570" s="8">
        <v>45513</v>
      </c>
      <c r="O5570" s="4" t="str">
        <f t="shared" ref="O5570:O5633" si="262">TEXT(N5570,"mmmm yyyy")</f>
        <v>August 2024</v>
      </c>
      <c r="P5570" s="1" t="s">
        <v>28</v>
      </c>
      <c r="Q5570" s="1" t="s">
        <v>66</v>
      </c>
      <c r="R5570" s="6">
        <v>62.93</v>
      </c>
      <c r="S5570" s="6">
        <f t="shared" ref="S5570:S5633" si="263">K5570+R5570</f>
        <v>249.68</v>
      </c>
    </row>
    <row r="5571" spans="1:19" x14ac:dyDescent="0.35">
      <c r="A5571" s="1">
        <v>12956</v>
      </c>
      <c r="B5571" s="1">
        <v>36</v>
      </c>
      <c r="C5571" s="1" t="str">
        <f t="shared" si="261"/>
        <v>Middle-Aged</v>
      </c>
      <c r="D5571" s="1" t="s">
        <v>16</v>
      </c>
      <c r="E5571" s="1" t="s">
        <v>33</v>
      </c>
      <c r="F5571" s="1" t="s">
        <v>18</v>
      </c>
      <c r="G5571" s="1" t="s">
        <v>81</v>
      </c>
      <c r="H5571" s="1">
        <v>3</v>
      </c>
      <c r="I5571" s="1" t="s">
        <v>26</v>
      </c>
      <c r="J5571" s="1" t="s">
        <v>83</v>
      </c>
      <c r="K5571" s="6">
        <v>7977.76</v>
      </c>
      <c r="L5571" s="6">
        <v>1139.68</v>
      </c>
      <c r="M5571" s="1">
        <v>7</v>
      </c>
      <c r="N5571" s="8">
        <v>45513</v>
      </c>
      <c r="O5571" s="4" t="str">
        <f t="shared" si="262"/>
        <v>August 2024</v>
      </c>
      <c r="P5571" s="1" t="s">
        <v>22</v>
      </c>
      <c r="Q5571" s="1" t="s">
        <v>100</v>
      </c>
      <c r="R5571" s="6">
        <v>133.91999999999999</v>
      </c>
      <c r="S5571" s="6">
        <f t="shared" si="263"/>
        <v>8111.68</v>
      </c>
    </row>
    <row r="5572" spans="1:19" x14ac:dyDescent="0.35">
      <c r="A5572" s="1">
        <v>19742</v>
      </c>
      <c r="B5572" s="1">
        <v>37</v>
      </c>
      <c r="C5572" s="1" t="str">
        <f t="shared" si="261"/>
        <v>Middle-Aged</v>
      </c>
      <c r="D5572" s="1" t="s">
        <v>16</v>
      </c>
      <c r="E5572" s="1" t="s">
        <v>17</v>
      </c>
      <c r="F5572" s="1" t="s">
        <v>24</v>
      </c>
      <c r="G5572" s="1" t="s">
        <v>85</v>
      </c>
      <c r="H5572" s="1">
        <v>4</v>
      </c>
      <c r="I5572" s="1" t="s">
        <v>20</v>
      </c>
      <c r="J5572" s="1" t="s">
        <v>93</v>
      </c>
      <c r="K5572" s="6">
        <v>786.41</v>
      </c>
      <c r="L5572" s="6">
        <v>786.41</v>
      </c>
      <c r="M5572" s="1">
        <v>1</v>
      </c>
      <c r="N5572" s="8">
        <v>45513</v>
      </c>
      <c r="O5572" s="4" t="str">
        <f t="shared" si="262"/>
        <v>August 2024</v>
      </c>
      <c r="P5572" s="1" t="s">
        <v>79</v>
      </c>
      <c r="Q5572" s="1" t="s">
        <v>101</v>
      </c>
      <c r="R5572" s="6">
        <v>194.11</v>
      </c>
      <c r="S5572" s="6">
        <f t="shared" si="263"/>
        <v>980.52</v>
      </c>
    </row>
    <row r="5573" spans="1:19" x14ac:dyDescent="0.35">
      <c r="A5573" s="1">
        <v>17802</v>
      </c>
      <c r="B5573" s="1">
        <v>38</v>
      </c>
      <c r="C5573" s="1" t="str">
        <f t="shared" si="261"/>
        <v>Middle-Aged</v>
      </c>
      <c r="D5573" s="1" t="s">
        <v>16</v>
      </c>
      <c r="E5573" s="1" t="s">
        <v>17</v>
      </c>
      <c r="F5573" s="1" t="s">
        <v>77</v>
      </c>
      <c r="G5573" s="1" t="s">
        <v>86</v>
      </c>
      <c r="H5573" s="1">
        <v>4</v>
      </c>
      <c r="I5573" s="1" t="s">
        <v>20</v>
      </c>
      <c r="J5573" s="1" t="s">
        <v>21</v>
      </c>
      <c r="K5573" s="6">
        <v>3611.8</v>
      </c>
      <c r="L5573" s="6">
        <v>361.18</v>
      </c>
      <c r="M5573" s="1">
        <v>10</v>
      </c>
      <c r="N5573" s="8">
        <v>45513</v>
      </c>
      <c r="O5573" s="4" t="str">
        <f t="shared" si="262"/>
        <v>August 2024</v>
      </c>
      <c r="P5573" s="1" t="s">
        <v>22</v>
      </c>
      <c r="Q5573" s="1" t="s">
        <v>95</v>
      </c>
      <c r="R5573" s="6">
        <v>178.27</v>
      </c>
      <c r="S5573" s="6">
        <f t="shared" si="263"/>
        <v>3790.07</v>
      </c>
    </row>
    <row r="5574" spans="1:19" x14ac:dyDescent="0.35">
      <c r="A5574" s="1">
        <v>17117</v>
      </c>
      <c r="B5574" s="1">
        <v>39</v>
      </c>
      <c r="C5574" s="1" t="str">
        <f t="shared" si="261"/>
        <v>Middle-Aged</v>
      </c>
      <c r="D5574" s="1" t="s">
        <v>16</v>
      </c>
      <c r="E5574" s="1" t="s">
        <v>33</v>
      </c>
      <c r="F5574" s="1" t="s">
        <v>24</v>
      </c>
      <c r="G5574" s="1" t="s">
        <v>85</v>
      </c>
      <c r="H5574" s="1">
        <v>1</v>
      </c>
      <c r="I5574" s="1" t="s">
        <v>26</v>
      </c>
      <c r="J5574" s="1" t="s">
        <v>21</v>
      </c>
      <c r="K5574" s="6">
        <v>786.41</v>
      </c>
      <c r="L5574" s="6">
        <v>786.41</v>
      </c>
      <c r="M5574" s="1">
        <v>1</v>
      </c>
      <c r="N5574" s="8">
        <v>45513</v>
      </c>
      <c r="O5574" s="4" t="str">
        <f t="shared" si="262"/>
        <v>August 2024</v>
      </c>
      <c r="P5574" s="1" t="s">
        <v>79</v>
      </c>
      <c r="Q5574" s="1" t="s">
        <v>114</v>
      </c>
      <c r="R5574" s="6">
        <v>210.52</v>
      </c>
      <c r="S5574" s="6">
        <f t="shared" si="263"/>
        <v>996.93</v>
      </c>
    </row>
    <row r="5575" spans="1:19" x14ac:dyDescent="0.35">
      <c r="A5575" s="1">
        <v>17232</v>
      </c>
      <c r="B5575" s="1">
        <v>39</v>
      </c>
      <c r="C5575" s="1" t="str">
        <f t="shared" si="261"/>
        <v>Middle-Aged</v>
      </c>
      <c r="D5575" s="1" t="s">
        <v>38</v>
      </c>
      <c r="E5575" s="1" t="s">
        <v>17</v>
      </c>
      <c r="F5575" s="1" t="s">
        <v>30</v>
      </c>
      <c r="G5575" s="1" t="s">
        <v>78</v>
      </c>
      <c r="H5575" s="1">
        <v>5</v>
      </c>
      <c r="I5575" s="1" t="s">
        <v>26</v>
      </c>
      <c r="J5575" s="1" t="s">
        <v>93</v>
      </c>
      <c r="K5575" s="6">
        <v>3371.6</v>
      </c>
      <c r="L5575" s="6">
        <v>674.32</v>
      </c>
      <c r="M5575" s="1">
        <v>5</v>
      </c>
      <c r="N5575" s="8">
        <v>45513</v>
      </c>
      <c r="O5575" s="4" t="str">
        <f t="shared" si="262"/>
        <v>August 2024</v>
      </c>
      <c r="P5575" s="1" t="s">
        <v>22</v>
      </c>
      <c r="Q5575" s="1" t="s">
        <v>29</v>
      </c>
      <c r="R5575" s="6">
        <v>82.17</v>
      </c>
      <c r="S5575" s="6">
        <f t="shared" si="263"/>
        <v>3453.77</v>
      </c>
    </row>
    <row r="5576" spans="1:19" x14ac:dyDescent="0.35">
      <c r="A5576" s="1">
        <v>4577</v>
      </c>
      <c r="B5576" s="1">
        <v>40</v>
      </c>
      <c r="C5576" s="1" t="str">
        <f t="shared" si="261"/>
        <v>Middle-Aged</v>
      </c>
      <c r="D5576" s="1" t="s">
        <v>16</v>
      </c>
      <c r="E5576" s="1" t="s">
        <v>33</v>
      </c>
      <c r="F5576" s="1" t="s">
        <v>18</v>
      </c>
      <c r="G5576" s="1" t="s">
        <v>19</v>
      </c>
      <c r="H5576" s="1">
        <v>2</v>
      </c>
      <c r="I5576" s="1" t="s">
        <v>26</v>
      </c>
      <c r="J5576" s="1" t="s">
        <v>34</v>
      </c>
      <c r="K5576" s="6">
        <v>3955.95</v>
      </c>
      <c r="L5576" s="6">
        <v>791.19</v>
      </c>
      <c r="M5576" s="1">
        <v>5</v>
      </c>
      <c r="N5576" s="8">
        <v>45513</v>
      </c>
      <c r="O5576" s="4" t="str">
        <f t="shared" si="262"/>
        <v>August 2024</v>
      </c>
      <c r="P5576" s="1" t="s">
        <v>22</v>
      </c>
      <c r="Q5576" s="1" t="s">
        <v>60</v>
      </c>
      <c r="R5576" s="6">
        <v>94.86</v>
      </c>
      <c r="S5576" s="6">
        <f t="shared" si="263"/>
        <v>4050.81</v>
      </c>
    </row>
    <row r="5577" spans="1:19" x14ac:dyDescent="0.35">
      <c r="A5577" s="1">
        <v>5461</v>
      </c>
      <c r="B5577" s="1">
        <v>43</v>
      </c>
      <c r="C5577" s="1" t="str">
        <f t="shared" si="261"/>
        <v>Middle-Aged</v>
      </c>
      <c r="D5577" s="1" t="s">
        <v>16</v>
      </c>
      <c r="E5577" s="1" t="s">
        <v>17</v>
      </c>
      <c r="F5577" s="1" t="s">
        <v>24</v>
      </c>
      <c r="G5577" s="1" t="s">
        <v>25</v>
      </c>
      <c r="H5577" s="1">
        <v>3</v>
      </c>
      <c r="I5577" s="1" t="s">
        <v>20</v>
      </c>
      <c r="J5577" s="1" t="s">
        <v>21</v>
      </c>
      <c r="K5577" s="6">
        <v>2223.27</v>
      </c>
      <c r="L5577" s="6">
        <v>247.03</v>
      </c>
      <c r="M5577" s="1">
        <v>9</v>
      </c>
      <c r="N5577" s="8">
        <v>45513</v>
      </c>
      <c r="O5577" s="4" t="str">
        <f t="shared" si="262"/>
        <v>August 2024</v>
      </c>
      <c r="P5577" s="1" t="s">
        <v>32</v>
      </c>
      <c r="Q5577" s="1" t="s">
        <v>37</v>
      </c>
      <c r="R5577" s="6">
        <v>22.08</v>
      </c>
      <c r="S5577" s="6">
        <f t="shared" si="263"/>
        <v>2245.35</v>
      </c>
    </row>
    <row r="5578" spans="1:19" x14ac:dyDescent="0.35">
      <c r="A5578" s="1">
        <v>12303</v>
      </c>
      <c r="B5578" s="1">
        <v>43</v>
      </c>
      <c r="C5578" s="1" t="str">
        <f t="shared" si="261"/>
        <v>Middle-Aged</v>
      </c>
      <c r="D5578" s="1" t="s">
        <v>16</v>
      </c>
      <c r="E5578" s="1" t="s">
        <v>33</v>
      </c>
      <c r="F5578" s="1" t="s">
        <v>77</v>
      </c>
      <c r="G5578" s="1" t="s">
        <v>86</v>
      </c>
      <c r="H5578" s="1">
        <v>3</v>
      </c>
      <c r="I5578" s="1" t="s">
        <v>20</v>
      </c>
      <c r="J5578" s="1" t="s">
        <v>83</v>
      </c>
      <c r="K5578" s="6">
        <v>1444.72</v>
      </c>
      <c r="L5578" s="6">
        <v>361.18</v>
      </c>
      <c r="M5578" s="1">
        <v>4</v>
      </c>
      <c r="N5578" s="8">
        <v>45513</v>
      </c>
      <c r="O5578" s="4" t="str">
        <f t="shared" si="262"/>
        <v>August 2024</v>
      </c>
      <c r="P5578" s="1" t="s">
        <v>84</v>
      </c>
      <c r="Q5578" s="1" t="s">
        <v>107</v>
      </c>
      <c r="R5578" s="6">
        <v>76.83</v>
      </c>
      <c r="S5578" s="6">
        <f t="shared" si="263"/>
        <v>1521.55</v>
      </c>
    </row>
    <row r="5579" spans="1:19" x14ac:dyDescent="0.35">
      <c r="A5579" s="1">
        <v>19714</v>
      </c>
      <c r="B5579" s="1">
        <v>43</v>
      </c>
      <c r="C5579" s="1" t="str">
        <f t="shared" si="261"/>
        <v>Middle-Aged</v>
      </c>
      <c r="D5579" s="1" t="s">
        <v>38</v>
      </c>
      <c r="E5579" s="1" t="s">
        <v>17</v>
      </c>
      <c r="F5579" s="1" t="s">
        <v>40</v>
      </c>
      <c r="G5579" s="1" t="s">
        <v>88</v>
      </c>
      <c r="H5579" s="1">
        <v>5</v>
      </c>
      <c r="I5579" s="1" t="s">
        <v>20</v>
      </c>
      <c r="J5579" s="1" t="s">
        <v>93</v>
      </c>
      <c r="K5579" s="6">
        <v>459.5</v>
      </c>
      <c r="L5579" s="6">
        <v>459.5</v>
      </c>
      <c r="M5579" s="1">
        <v>1</v>
      </c>
      <c r="N5579" s="8">
        <v>45513</v>
      </c>
      <c r="O5579" s="4" t="str">
        <f t="shared" si="262"/>
        <v>August 2024</v>
      </c>
      <c r="P5579" s="1" t="s">
        <v>79</v>
      </c>
      <c r="Q5579" s="1" t="s">
        <v>112</v>
      </c>
      <c r="R5579" s="6">
        <v>102.68</v>
      </c>
      <c r="S5579" s="6">
        <f t="shared" si="263"/>
        <v>562.18000000000006</v>
      </c>
    </row>
    <row r="5580" spans="1:19" x14ac:dyDescent="0.35">
      <c r="A5580" s="1">
        <v>2817</v>
      </c>
      <c r="B5580" s="1">
        <v>44</v>
      </c>
      <c r="C5580" s="1" t="str">
        <f t="shared" si="261"/>
        <v>Middle-Aged</v>
      </c>
      <c r="D5580" s="1" t="s">
        <v>38</v>
      </c>
      <c r="E5580" s="1" t="s">
        <v>17</v>
      </c>
      <c r="F5580" s="1" t="s">
        <v>18</v>
      </c>
      <c r="G5580" s="1" t="s">
        <v>19</v>
      </c>
      <c r="H5580" s="1">
        <v>2</v>
      </c>
      <c r="I5580" s="1" t="s">
        <v>26</v>
      </c>
      <c r="J5580" s="1" t="s">
        <v>21</v>
      </c>
      <c r="K5580" s="6">
        <v>7120.71</v>
      </c>
      <c r="L5580" s="6">
        <v>791.19</v>
      </c>
      <c r="M5580" s="1">
        <v>9</v>
      </c>
      <c r="N5580" s="8">
        <v>45513</v>
      </c>
      <c r="O5580" s="4" t="str">
        <f t="shared" si="262"/>
        <v>August 2024</v>
      </c>
      <c r="P5580" s="1" t="s">
        <v>28</v>
      </c>
      <c r="Q5580" s="1"/>
      <c r="R5580" s="6">
        <v>0</v>
      </c>
      <c r="S5580" s="6">
        <f t="shared" si="263"/>
        <v>7120.71</v>
      </c>
    </row>
    <row r="5581" spans="1:19" x14ac:dyDescent="0.35">
      <c r="A5581" s="1">
        <v>6500</v>
      </c>
      <c r="B5581" s="1">
        <v>45</v>
      </c>
      <c r="C5581" s="1" t="str">
        <f t="shared" si="261"/>
        <v>Middle-Aged</v>
      </c>
      <c r="D5581" s="1" t="s">
        <v>16</v>
      </c>
      <c r="E5581" s="1" t="s">
        <v>17</v>
      </c>
      <c r="F5581" s="1" t="s">
        <v>18</v>
      </c>
      <c r="G5581" s="1" t="s">
        <v>19</v>
      </c>
      <c r="H5581" s="1">
        <v>2</v>
      </c>
      <c r="I5581" s="1" t="s">
        <v>26</v>
      </c>
      <c r="J5581" s="1" t="s">
        <v>27</v>
      </c>
      <c r="K5581" s="6">
        <v>2373.5700000000002</v>
      </c>
      <c r="L5581" s="6">
        <v>791.19</v>
      </c>
      <c r="M5581" s="1">
        <v>3</v>
      </c>
      <c r="N5581" s="8">
        <v>45513</v>
      </c>
      <c r="O5581" s="4" t="str">
        <f t="shared" si="262"/>
        <v>August 2024</v>
      </c>
      <c r="P5581" s="1" t="s">
        <v>32</v>
      </c>
      <c r="Q5581" s="1"/>
      <c r="R5581" s="6">
        <v>0</v>
      </c>
      <c r="S5581" s="6">
        <f t="shared" si="263"/>
        <v>2373.5700000000002</v>
      </c>
    </row>
    <row r="5582" spans="1:19" x14ac:dyDescent="0.35">
      <c r="A5582" s="1">
        <v>6889</v>
      </c>
      <c r="B5582" s="1">
        <v>46</v>
      </c>
      <c r="C5582" s="1" t="str">
        <f t="shared" si="261"/>
        <v>Middle-Aged</v>
      </c>
      <c r="D5582" s="1" t="s">
        <v>16</v>
      </c>
      <c r="E5582" s="1" t="s">
        <v>33</v>
      </c>
      <c r="F5582" s="1" t="s">
        <v>24</v>
      </c>
      <c r="G5582" s="1" t="s">
        <v>25</v>
      </c>
      <c r="H5582" s="1">
        <v>3</v>
      </c>
      <c r="I5582" s="1" t="s">
        <v>26</v>
      </c>
      <c r="J5582" s="1" t="s">
        <v>42</v>
      </c>
      <c r="K5582" s="6">
        <v>2470.3000000000002</v>
      </c>
      <c r="L5582" s="6">
        <v>247.03</v>
      </c>
      <c r="M5582" s="1">
        <v>10</v>
      </c>
      <c r="N5582" s="8">
        <v>45513</v>
      </c>
      <c r="O5582" s="4" t="str">
        <f t="shared" si="262"/>
        <v>August 2024</v>
      </c>
      <c r="P5582" s="1" t="s">
        <v>22</v>
      </c>
      <c r="Q5582" s="1" t="s">
        <v>49</v>
      </c>
      <c r="R5582" s="6">
        <v>84.64</v>
      </c>
      <c r="S5582" s="6">
        <f t="shared" si="263"/>
        <v>2554.94</v>
      </c>
    </row>
    <row r="5583" spans="1:19" x14ac:dyDescent="0.35">
      <c r="A5583" s="1">
        <v>8811</v>
      </c>
      <c r="B5583" s="1">
        <v>47</v>
      </c>
      <c r="C5583" s="1" t="str">
        <f t="shared" si="261"/>
        <v>Middle-Aged</v>
      </c>
      <c r="D5583" s="1" t="s">
        <v>38</v>
      </c>
      <c r="E5583" s="1" t="s">
        <v>17</v>
      </c>
      <c r="F5583" s="1" t="s">
        <v>40</v>
      </c>
      <c r="G5583" s="1" t="s">
        <v>41</v>
      </c>
      <c r="H5583" s="1">
        <v>3</v>
      </c>
      <c r="I5583" s="1" t="s">
        <v>26</v>
      </c>
      <c r="J5583" s="1" t="s">
        <v>34</v>
      </c>
      <c r="K5583" s="6">
        <v>7603.47</v>
      </c>
      <c r="L5583" s="6">
        <v>844.83</v>
      </c>
      <c r="M5583" s="1">
        <v>9</v>
      </c>
      <c r="N5583" s="8">
        <v>45513</v>
      </c>
      <c r="O5583" s="4" t="str">
        <f t="shared" si="262"/>
        <v>August 2024</v>
      </c>
      <c r="P5583" s="1" t="s">
        <v>28</v>
      </c>
      <c r="Q5583" s="1"/>
      <c r="R5583" s="6">
        <v>0</v>
      </c>
      <c r="S5583" s="6">
        <f t="shared" si="263"/>
        <v>7603.47</v>
      </c>
    </row>
    <row r="5584" spans="1:19" x14ac:dyDescent="0.35">
      <c r="A5584" s="1">
        <v>2861</v>
      </c>
      <c r="B5584" s="1">
        <v>48</v>
      </c>
      <c r="C5584" s="1" t="str">
        <f t="shared" si="261"/>
        <v>Middle-Aged</v>
      </c>
      <c r="D5584" s="1" t="s">
        <v>38</v>
      </c>
      <c r="E5584" s="1" t="s">
        <v>33</v>
      </c>
      <c r="F5584" s="1" t="s">
        <v>18</v>
      </c>
      <c r="G5584" s="1" t="s">
        <v>36</v>
      </c>
      <c r="H5584" s="1">
        <v>5</v>
      </c>
      <c r="I5584" s="1" t="s">
        <v>26</v>
      </c>
      <c r="J5584" s="1" t="s">
        <v>34</v>
      </c>
      <c r="K5584" s="6">
        <v>124.5</v>
      </c>
      <c r="L5584" s="6">
        <v>20.75</v>
      </c>
      <c r="M5584" s="1">
        <v>6</v>
      </c>
      <c r="N5584" s="8">
        <v>45513</v>
      </c>
      <c r="O5584" s="4" t="str">
        <f t="shared" si="262"/>
        <v>August 2024</v>
      </c>
      <c r="P5584" s="1" t="s">
        <v>32</v>
      </c>
      <c r="Q5584" s="1" t="s">
        <v>52</v>
      </c>
      <c r="R5584" s="6">
        <v>12.6</v>
      </c>
      <c r="S5584" s="6">
        <f t="shared" si="263"/>
        <v>137.1</v>
      </c>
    </row>
    <row r="5585" spans="1:19" x14ac:dyDescent="0.35">
      <c r="A5585" s="1">
        <v>2629</v>
      </c>
      <c r="B5585" s="1">
        <v>49</v>
      </c>
      <c r="C5585" s="1" t="str">
        <f t="shared" si="261"/>
        <v>Middle-Aged</v>
      </c>
      <c r="D5585" s="1" t="s">
        <v>16</v>
      </c>
      <c r="E5585" s="1" t="s">
        <v>33</v>
      </c>
      <c r="F5585" s="1" t="s">
        <v>30</v>
      </c>
      <c r="G5585" s="1" t="s">
        <v>31</v>
      </c>
      <c r="H5585" s="1">
        <v>3</v>
      </c>
      <c r="I5585" s="1" t="s">
        <v>26</v>
      </c>
      <c r="J5585" s="1" t="s">
        <v>42</v>
      </c>
      <c r="K5585" s="6">
        <v>1855.84</v>
      </c>
      <c r="L5585" s="6">
        <v>463.96</v>
      </c>
      <c r="M5585" s="1">
        <v>4</v>
      </c>
      <c r="N5585" s="8">
        <v>45513</v>
      </c>
      <c r="O5585" s="4" t="str">
        <f t="shared" si="262"/>
        <v>August 2024</v>
      </c>
      <c r="P5585" s="1" t="s">
        <v>32</v>
      </c>
      <c r="Q5585" s="1" t="s">
        <v>56</v>
      </c>
      <c r="R5585" s="6">
        <v>62.38</v>
      </c>
      <c r="S5585" s="6">
        <f t="shared" si="263"/>
        <v>1918.22</v>
      </c>
    </row>
    <row r="5586" spans="1:19" x14ac:dyDescent="0.35">
      <c r="A5586" s="1">
        <v>2943</v>
      </c>
      <c r="B5586" s="1">
        <v>49</v>
      </c>
      <c r="C5586" s="1" t="str">
        <f t="shared" si="261"/>
        <v>Middle-Aged</v>
      </c>
      <c r="D5586" s="1" t="s">
        <v>16</v>
      </c>
      <c r="E5586" s="1" t="s">
        <v>33</v>
      </c>
      <c r="F5586" s="1" t="s">
        <v>18</v>
      </c>
      <c r="G5586" s="1" t="s">
        <v>36</v>
      </c>
      <c r="H5586" s="1">
        <v>5</v>
      </c>
      <c r="I5586" s="1" t="s">
        <v>26</v>
      </c>
      <c r="J5586" s="1" t="s">
        <v>27</v>
      </c>
      <c r="K5586" s="6">
        <v>83</v>
      </c>
      <c r="L5586" s="6">
        <v>20.75</v>
      </c>
      <c r="M5586" s="1">
        <v>4</v>
      </c>
      <c r="N5586" s="8">
        <v>45513</v>
      </c>
      <c r="O5586" s="4" t="str">
        <f t="shared" si="262"/>
        <v>August 2024</v>
      </c>
      <c r="P5586" s="1" t="s">
        <v>32</v>
      </c>
      <c r="Q5586" s="1" t="s">
        <v>72</v>
      </c>
      <c r="R5586" s="6">
        <v>45.77</v>
      </c>
      <c r="S5586" s="6">
        <f t="shared" si="263"/>
        <v>128.77000000000001</v>
      </c>
    </row>
    <row r="5587" spans="1:19" x14ac:dyDescent="0.35">
      <c r="A5587" s="1">
        <v>5892</v>
      </c>
      <c r="B5587" s="1">
        <v>51</v>
      </c>
      <c r="C5587" s="1" t="str">
        <f t="shared" si="261"/>
        <v>Middle-Aged</v>
      </c>
      <c r="D5587" s="1" t="s">
        <v>38</v>
      </c>
      <c r="E5587" s="1" t="s">
        <v>17</v>
      </c>
      <c r="F5587" s="1" t="s">
        <v>18</v>
      </c>
      <c r="G5587" s="1" t="s">
        <v>36</v>
      </c>
      <c r="H5587" s="1">
        <v>5</v>
      </c>
      <c r="I5587" s="1" t="s">
        <v>20</v>
      </c>
      <c r="J5587" s="1" t="s">
        <v>27</v>
      </c>
      <c r="K5587" s="6">
        <v>145.25</v>
      </c>
      <c r="L5587" s="6">
        <v>20.75</v>
      </c>
      <c r="M5587" s="1">
        <v>7</v>
      </c>
      <c r="N5587" s="8">
        <v>45513</v>
      </c>
      <c r="O5587" s="4" t="str">
        <f t="shared" si="262"/>
        <v>August 2024</v>
      </c>
      <c r="P5587" s="1" t="s">
        <v>28</v>
      </c>
      <c r="Q5587" s="1"/>
      <c r="R5587" s="6">
        <v>0</v>
      </c>
      <c r="S5587" s="6">
        <f t="shared" si="263"/>
        <v>145.25</v>
      </c>
    </row>
    <row r="5588" spans="1:19" x14ac:dyDescent="0.35">
      <c r="A5588" s="1">
        <v>8553</v>
      </c>
      <c r="B5588" s="1">
        <v>52</v>
      </c>
      <c r="C5588" s="1" t="str">
        <f t="shared" si="261"/>
        <v>Middle-Aged</v>
      </c>
      <c r="D5588" s="1" t="s">
        <v>38</v>
      </c>
      <c r="E5588" s="1" t="s">
        <v>33</v>
      </c>
      <c r="F5588" s="1" t="s">
        <v>18</v>
      </c>
      <c r="G5588" s="1" t="s">
        <v>36</v>
      </c>
      <c r="H5588" s="1">
        <v>5</v>
      </c>
      <c r="I5588" s="1" t="s">
        <v>20</v>
      </c>
      <c r="J5588" s="1" t="s">
        <v>42</v>
      </c>
      <c r="K5588" s="6">
        <v>124.5</v>
      </c>
      <c r="L5588" s="6">
        <v>20.75</v>
      </c>
      <c r="M5588" s="1">
        <v>6</v>
      </c>
      <c r="N5588" s="8">
        <v>45513</v>
      </c>
      <c r="O5588" s="4" t="str">
        <f t="shared" si="262"/>
        <v>August 2024</v>
      </c>
      <c r="P5588" s="1" t="s">
        <v>32</v>
      </c>
      <c r="Q5588" s="1" t="s">
        <v>52</v>
      </c>
      <c r="R5588" s="6">
        <v>19.14</v>
      </c>
      <c r="S5588" s="6">
        <f t="shared" si="263"/>
        <v>143.63999999999999</v>
      </c>
    </row>
    <row r="5589" spans="1:19" x14ac:dyDescent="0.35">
      <c r="A5589" s="1">
        <v>4841</v>
      </c>
      <c r="B5589" s="1">
        <v>53</v>
      </c>
      <c r="C5589" s="1" t="str">
        <f t="shared" si="261"/>
        <v>Middle-Aged</v>
      </c>
      <c r="D5589" s="1" t="s">
        <v>16</v>
      </c>
      <c r="E5589" s="1" t="s">
        <v>17</v>
      </c>
      <c r="F5589" s="1" t="s">
        <v>24</v>
      </c>
      <c r="G5589" s="1" t="s">
        <v>25</v>
      </c>
      <c r="H5589" s="1">
        <v>3</v>
      </c>
      <c r="I5589" s="1" t="s">
        <v>26</v>
      </c>
      <c r="J5589" s="1" t="s">
        <v>27</v>
      </c>
      <c r="K5589" s="6">
        <v>1482.18</v>
      </c>
      <c r="L5589" s="6">
        <v>247.03</v>
      </c>
      <c r="M5589" s="1">
        <v>6</v>
      </c>
      <c r="N5589" s="8">
        <v>45513</v>
      </c>
      <c r="O5589" s="4" t="str">
        <f t="shared" si="262"/>
        <v>August 2024</v>
      </c>
      <c r="P5589" s="1" t="s">
        <v>28</v>
      </c>
      <c r="Q5589" s="1" t="s">
        <v>39</v>
      </c>
      <c r="R5589" s="6">
        <v>36.630000000000003</v>
      </c>
      <c r="S5589" s="6">
        <f t="shared" si="263"/>
        <v>1518.8100000000002</v>
      </c>
    </row>
    <row r="5590" spans="1:19" x14ac:dyDescent="0.35">
      <c r="A5590" s="1">
        <v>11684</v>
      </c>
      <c r="B5590" s="1">
        <v>53</v>
      </c>
      <c r="C5590" s="1" t="str">
        <f t="shared" si="261"/>
        <v>Middle-Aged</v>
      </c>
      <c r="D5590" s="1" t="s">
        <v>16</v>
      </c>
      <c r="E5590" s="1" t="s">
        <v>33</v>
      </c>
      <c r="F5590" s="1" t="s">
        <v>40</v>
      </c>
      <c r="G5590" s="1" t="s">
        <v>88</v>
      </c>
      <c r="H5590" s="1">
        <v>1</v>
      </c>
      <c r="I5590" s="1" t="s">
        <v>20</v>
      </c>
      <c r="J5590" s="1" t="s">
        <v>83</v>
      </c>
      <c r="K5590" s="6">
        <v>1838</v>
      </c>
      <c r="L5590" s="6">
        <v>459.5</v>
      </c>
      <c r="M5590" s="1">
        <v>4</v>
      </c>
      <c r="N5590" s="8">
        <v>45513</v>
      </c>
      <c r="O5590" s="4" t="str">
        <f t="shared" si="262"/>
        <v>August 2024</v>
      </c>
      <c r="P5590" s="1" t="s">
        <v>22</v>
      </c>
      <c r="Q5590" s="1" t="s">
        <v>98</v>
      </c>
      <c r="R5590" s="6">
        <v>146.28</v>
      </c>
      <c r="S5590" s="6">
        <f t="shared" si="263"/>
        <v>1984.28</v>
      </c>
    </row>
    <row r="5591" spans="1:19" x14ac:dyDescent="0.35">
      <c r="A5591" s="1">
        <v>17467</v>
      </c>
      <c r="B5591" s="1">
        <v>53</v>
      </c>
      <c r="C5591" s="1" t="str">
        <f t="shared" si="261"/>
        <v>Middle-Aged</v>
      </c>
      <c r="D5591" s="1" t="s">
        <v>38</v>
      </c>
      <c r="E5591" s="1" t="s">
        <v>17</v>
      </c>
      <c r="F5591" s="1" t="s">
        <v>18</v>
      </c>
      <c r="G5591" s="1" t="s">
        <v>81</v>
      </c>
      <c r="H5591" s="1">
        <v>5</v>
      </c>
      <c r="I5591" s="1" t="s">
        <v>20</v>
      </c>
      <c r="J5591" s="1" t="s">
        <v>93</v>
      </c>
      <c r="K5591" s="6">
        <v>5698.4</v>
      </c>
      <c r="L5591" s="6">
        <v>1139.68</v>
      </c>
      <c r="M5591" s="1">
        <v>5</v>
      </c>
      <c r="N5591" s="8">
        <v>45513</v>
      </c>
      <c r="O5591" s="4" t="str">
        <f t="shared" si="262"/>
        <v>August 2024</v>
      </c>
      <c r="P5591" s="1" t="s">
        <v>22</v>
      </c>
      <c r="Q5591" s="1" t="s">
        <v>37</v>
      </c>
      <c r="R5591" s="6">
        <v>34.19</v>
      </c>
      <c r="S5591" s="6">
        <f t="shared" si="263"/>
        <v>5732.5899999999992</v>
      </c>
    </row>
    <row r="5592" spans="1:19" x14ac:dyDescent="0.35">
      <c r="A5592" s="1">
        <v>8218</v>
      </c>
      <c r="B5592" s="1">
        <v>54</v>
      </c>
      <c r="C5592" s="1" t="str">
        <f t="shared" si="261"/>
        <v>Middle-Aged</v>
      </c>
      <c r="D5592" s="1" t="s">
        <v>16</v>
      </c>
      <c r="E5592" s="1" t="s">
        <v>17</v>
      </c>
      <c r="F5592" s="1" t="s">
        <v>18</v>
      </c>
      <c r="G5592" s="1" t="s">
        <v>19</v>
      </c>
      <c r="H5592" s="1">
        <v>2</v>
      </c>
      <c r="I5592" s="1" t="s">
        <v>26</v>
      </c>
      <c r="J5592" s="1" t="s">
        <v>34</v>
      </c>
      <c r="K5592" s="6">
        <v>791.19</v>
      </c>
      <c r="L5592" s="6">
        <v>791.19</v>
      </c>
      <c r="M5592" s="1">
        <v>1</v>
      </c>
      <c r="N5592" s="8">
        <v>45513</v>
      </c>
      <c r="O5592" s="4" t="str">
        <f t="shared" si="262"/>
        <v>August 2024</v>
      </c>
      <c r="P5592" s="1" t="s">
        <v>22</v>
      </c>
      <c r="Q5592" s="1" t="s">
        <v>56</v>
      </c>
      <c r="R5592" s="6">
        <v>49.42</v>
      </c>
      <c r="S5592" s="6">
        <f t="shared" si="263"/>
        <v>840.61</v>
      </c>
    </row>
    <row r="5593" spans="1:19" x14ac:dyDescent="0.35">
      <c r="A5593" s="1">
        <v>18664</v>
      </c>
      <c r="B5593" s="1">
        <v>54</v>
      </c>
      <c r="C5593" s="1" t="str">
        <f t="shared" si="261"/>
        <v>Middle-Aged</v>
      </c>
      <c r="D5593" s="1" t="s">
        <v>16</v>
      </c>
      <c r="E5593" s="1" t="s">
        <v>17</v>
      </c>
      <c r="F5593" s="1" t="s">
        <v>30</v>
      </c>
      <c r="G5593" s="1" t="s">
        <v>78</v>
      </c>
      <c r="H5593" s="1">
        <v>2</v>
      </c>
      <c r="I5593" s="1" t="s">
        <v>20</v>
      </c>
      <c r="J5593" s="1" t="s">
        <v>21</v>
      </c>
      <c r="K5593" s="6">
        <v>2022.96</v>
      </c>
      <c r="L5593" s="6">
        <v>674.32</v>
      </c>
      <c r="M5593" s="1">
        <v>3</v>
      </c>
      <c r="N5593" s="8">
        <v>45513</v>
      </c>
      <c r="O5593" s="4" t="str">
        <f t="shared" si="262"/>
        <v>August 2024</v>
      </c>
      <c r="P5593" s="1" t="s">
        <v>79</v>
      </c>
      <c r="Q5593" s="1" t="s">
        <v>113</v>
      </c>
      <c r="R5593" s="6">
        <v>91.92</v>
      </c>
      <c r="S5593" s="6">
        <f t="shared" si="263"/>
        <v>2114.88</v>
      </c>
    </row>
    <row r="5594" spans="1:19" x14ac:dyDescent="0.35">
      <c r="A5594" s="1">
        <v>6340</v>
      </c>
      <c r="B5594" s="1">
        <v>55</v>
      </c>
      <c r="C5594" s="1" t="str">
        <f t="shared" si="261"/>
        <v>Middle-Aged</v>
      </c>
      <c r="D5594" s="1" t="s">
        <v>16</v>
      </c>
      <c r="E5594" s="1" t="s">
        <v>33</v>
      </c>
      <c r="F5594" s="1" t="s">
        <v>30</v>
      </c>
      <c r="G5594" s="1" t="s">
        <v>31</v>
      </c>
      <c r="H5594" s="1">
        <v>3</v>
      </c>
      <c r="I5594" s="1" t="s">
        <v>26</v>
      </c>
      <c r="J5594" s="1" t="s">
        <v>34</v>
      </c>
      <c r="K5594" s="6">
        <v>927.92</v>
      </c>
      <c r="L5594" s="6">
        <v>463.96</v>
      </c>
      <c r="M5594" s="1">
        <v>2</v>
      </c>
      <c r="N5594" s="8">
        <v>45513</v>
      </c>
      <c r="O5594" s="4" t="str">
        <f t="shared" si="262"/>
        <v>August 2024</v>
      </c>
      <c r="P5594" s="1" t="s">
        <v>32</v>
      </c>
      <c r="Q5594" s="1" t="s">
        <v>52</v>
      </c>
      <c r="R5594" s="6">
        <v>11.15</v>
      </c>
      <c r="S5594" s="6">
        <f t="shared" si="263"/>
        <v>939.06999999999994</v>
      </c>
    </row>
    <row r="5595" spans="1:19" x14ac:dyDescent="0.35">
      <c r="A5595" s="1">
        <v>14311</v>
      </c>
      <c r="B5595" s="1">
        <v>57</v>
      </c>
      <c r="C5595" s="1" t="str">
        <f t="shared" si="261"/>
        <v>Old</v>
      </c>
      <c r="D5595" s="1" t="s">
        <v>38</v>
      </c>
      <c r="E5595" s="1" t="s">
        <v>17</v>
      </c>
      <c r="F5595" s="1" t="s">
        <v>24</v>
      </c>
      <c r="G5595" s="1" t="s">
        <v>85</v>
      </c>
      <c r="H5595" s="1">
        <v>3</v>
      </c>
      <c r="I5595" s="1" t="s">
        <v>26</v>
      </c>
      <c r="J5595" s="1" t="s">
        <v>93</v>
      </c>
      <c r="K5595" s="6">
        <v>2359.23</v>
      </c>
      <c r="L5595" s="6">
        <v>786.41</v>
      </c>
      <c r="M5595" s="1">
        <v>3</v>
      </c>
      <c r="N5595" s="8">
        <v>45513</v>
      </c>
      <c r="O5595" s="4" t="str">
        <f t="shared" si="262"/>
        <v>August 2024</v>
      </c>
      <c r="P5595" s="1" t="s">
        <v>22</v>
      </c>
      <c r="Q5595" s="1"/>
      <c r="R5595" s="6">
        <v>0</v>
      </c>
      <c r="S5595" s="6">
        <f t="shared" si="263"/>
        <v>2359.23</v>
      </c>
    </row>
    <row r="5596" spans="1:19" x14ac:dyDescent="0.35">
      <c r="A5596" s="1">
        <v>4293</v>
      </c>
      <c r="B5596" s="1">
        <v>58</v>
      </c>
      <c r="C5596" s="1" t="str">
        <f t="shared" si="261"/>
        <v>Old</v>
      </c>
      <c r="D5596" s="1" t="s">
        <v>38</v>
      </c>
      <c r="E5596" s="1" t="s">
        <v>17</v>
      </c>
      <c r="F5596" s="1" t="s">
        <v>30</v>
      </c>
      <c r="G5596" s="1" t="s">
        <v>31</v>
      </c>
      <c r="H5596" s="1">
        <v>3</v>
      </c>
      <c r="I5596" s="1" t="s">
        <v>20</v>
      </c>
      <c r="J5596" s="1" t="s">
        <v>21</v>
      </c>
      <c r="K5596" s="6">
        <v>1855.84</v>
      </c>
      <c r="L5596" s="6">
        <v>463.96</v>
      </c>
      <c r="M5596" s="1">
        <v>4</v>
      </c>
      <c r="N5596" s="8">
        <v>45513</v>
      </c>
      <c r="O5596" s="4" t="str">
        <f t="shared" si="262"/>
        <v>August 2024</v>
      </c>
      <c r="P5596" s="1" t="s">
        <v>28</v>
      </c>
      <c r="Q5596" s="1"/>
      <c r="R5596" s="6">
        <v>0</v>
      </c>
      <c r="S5596" s="6">
        <f t="shared" si="263"/>
        <v>1855.84</v>
      </c>
    </row>
    <row r="5597" spans="1:19" x14ac:dyDescent="0.35">
      <c r="A5597" s="1">
        <v>19059</v>
      </c>
      <c r="B5597" s="1">
        <v>59</v>
      </c>
      <c r="C5597" s="1" t="str">
        <f t="shared" si="261"/>
        <v>Old</v>
      </c>
      <c r="D5597" s="1" t="s">
        <v>16</v>
      </c>
      <c r="E5597" s="1" t="s">
        <v>17</v>
      </c>
      <c r="F5597" s="1" t="s">
        <v>24</v>
      </c>
      <c r="G5597" s="1" t="s">
        <v>85</v>
      </c>
      <c r="H5597" s="1">
        <v>3</v>
      </c>
      <c r="I5597" s="1" t="s">
        <v>26</v>
      </c>
      <c r="J5597" s="1" t="s">
        <v>83</v>
      </c>
      <c r="K5597" s="6">
        <v>6291.28</v>
      </c>
      <c r="L5597" s="6">
        <v>786.41</v>
      </c>
      <c r="M5597" s="1">
        <v>8</v>
      </c>
      <c r="N5597" s="8">
        <v>45513</v>
      </c>
      <c r="O5597" s="4" t="str">
        <f t="shared" si="262"/>
        <v>August 2024</v>
      </c>
      <c r="P5597" s="1" t="s">
        <v>22</v>
      </c>
      <c r="Q5597" s="1"/>
      <c r="R5597" s="6">
        <v>0</v>
      </c>
      <c r="S5597" s="6">
        <f t="shared" si="263"/>
        <v>6291.28</v>
      </c>
    </row>
    <row r="5598" spans="1:19" x14ac:dyDescent="0.35">
      <c r="A5598" s="1">
        <v>13151</v>
      </c>
      <c r="B5598" s="1">
        <v>61</v>
      </c>
      <c r="C5598" s="1" t="str">
        <f t="shared" si="261"/>
        <v>Old</v>
      </c>
      <c r="D5598" s="1" t="s">
        <v>38</v>
      </c>
      <c r="E5598" s="1" t="s">
        <v>17</v>
      </c>
      <c r="F5598" s="1" t="s">
        <v>18</v>
      </c>
      <c r="G5598" s="1" t="s">
        <v>81</v>
      </c>
      <c r="H5598" s="1">
        <v>4</v>
      </c>
      <c r="I5598" s="1" t="s">
        <v>26</v>
      </c>
      <c r="J5598" s="1" t="s">
        <v>93</v>
      </c>
      <c r="K5598" s="6">
        <v>4558.72</v>
      </c>
      <c r="L5598" s="6">
        <v>1139.68</v>
      </c>
      <c r="M5598" s="1">
        <v>4</v>
      </c>
      <c r="N5598" s="8">
        <v>45513</v>
      </c>
      <c r="O5598" s="4" t="str">
        <f t="shared" si="262"/>
        <v>August 2024</v>
      </c>
      <c r="P5598" s="1" t="s">
        <v>22</v>
      </c>
      <c r="Q5598" s="1" t="s">
        <v>96</v>
      </c>
      <c r="R5598" s="6">
        <v>128.12</v>
      </c>
      <c r="S5598" s="6">
        <f t="shared" si="263"/>
        <v>4686.84</v>
      </c>
    </row>
    <row r="5599" spans="1:19" x14ac:dyDescent="0.35">
      <c r="A5599" s="1">
        <v>17460</v>
      </c>
      <c r="B5599" s="1">
        <v>62</v>
      </c>
      <c r="C5599" s="1" t="str">
        <f t="shared" si="261"/>
        <v>Old</v>
      </c>
      <c r="D5599" s="1" t="s">
        <v>38</v>
      </c>
      <c r="E5599" s="1" t="s">
        <v>17</v>
      </c>
      <c r="F5599" s="1" t="s">
        <v>24</v>
      </c>
      <c r="G5599" s="1" t="s">
        <v>85</v>
      </c>
      <c r="H5599" s="1">
        <v>4</v>
      </c>
      <c r="I5599" s="1" t="s">
        <v>20</v>
      </c>
      <c r="J5599" s="1" t="s">
        <v>93</v>
      </c>
      <c r="K5599" s="6">
        <v>7864.1</v>
      </c>
      <c r="L5599" s="6">
        <v>786.41</v>
      </c>
      <c r="M5599" s="1">
        <v>10</v>
      </c>
      <c r="N5599" s="8">
        <v>45513</v>
      </c>
      <c r="O5599" s="4" t="str">
        <f t="shared" si="262"/>
        <v>August 2024</v>
      </c>
      <c r="P5599" s="1" t="s">
        <v>22</v>
      </c>
      <c r="Q5599" s="1"/>
      <c r="R5599" s="6">
        <v>0</v>
      </c>
      <c r="S5599" s="6">
        <f t="shared" si="263"/>
        <v>7864.1</v>
      </c>
    </row>
    <row r="5600" spans="1:19" x14ac:dyDescent="0.35">
      <c r="A5600" s="1">
        <v>14574</v>
      </c>
      <c r="B5600" s="1">
        <v>63</v>
      </c>
      <c r="C5600" s="1" t="str">
        <f t="shared" si="261"/>
        <v>Old</v>
      </c>
      <c r="D5600" s="1" t="s">
        <v>38</v>
      </c>
      <c r="E5600" s="1" t="s">
        <v>17</v>
      </c>
      <c r="F5600" s="1" t="s">
        <v>40</v>
      </c>
      <c r="G5600" s="1" t="s">
        <v>88</v>
      </c>
      <c r="H5600" s="1">
        <v>5</v>
      </c>
      <c r="I5600" s="1" t="s">
        <v>26</v>
      </c>
      <c r="J5600" s="1" t="s">
        <v>93</v>
      </c>
      <c r="K5600" s="6">
        <v>3676</v>
      </c>
      <c r="L5600" s="6">
        <v>459.5</v>
      </c>
      <c r="M5600" s="1">
        <v>8</v>
      </c>
      <c r="N5600" s="8">
        <v>45513</v>
      </c>
      <c r="O5600" s="4" t="str">
        <f t="shared" si="262"/>
        <v>August 2024</v>
      </c>
      <c r="P5600" s="1" t="s">
        <v>79</v>
      </c>
      <c r="Q5600" s="1" t="s">
        <v>107</v>
      </c>
      <c r="R5600" s="6">
        <v>65.42</v>
      </c>
      <c r="S5600" s="6">
        <f t="shared" si="263"/>
        <v>3741.42</v>
      </c>
    </row>
    <row r="5601" spans="1:19" x14ac:dyDescent="0.35">
      <c r="A5601" s="1">
        <v>1461</v>
      </c>
      <c r="B5601" s="1">
        <v>65</v>
      </c>
      <c r="C5601" s="1" t="str">
        <f t="shared" si="261"/>
        <v>Old</v>
      </c>
      <c r="D5601" s="1" t="s">
        <v>38</v>
      </c>
      <c r="E5601" s="1" t="s">
        <v>17</v>
      </c>
      <c r="F5601" s="1" t="s">
        <v>18</v>
      </c>
      <c r="G5601" s="1" t="s">
        <v>19</v>
      </c>
      <c r="H5601" s="1">
        <v>2</v>
      </c>
      <c r="I5601" s="1" t="s">
        <v>26</v>
      </c>
      <c r="J5601" s="1" t="s">
        <v>42</v>
      </c>
      <c r="K5601" s="6">
        <v>7120.71</v>
      </c>
      <c r="L5601" s="6">
        <v>791.19</v>
      </c>
      <c r="M5601" s="1">
        <v>9</v>
      </c>
      <c r="N5601" s="8">
        <v>45513</v>
      </c>
      <c r="O5601" s="4" t="str">
        <f t="shared" si="262"/>
        <v>August 2024</v>
      </c>
      <c r="P5601" s="1" t="s">
        <v>28</v>
      </c>
      <c r="Q5601" s="1"/>
      <c r="R5601" s="6">
        <v>0</v>
      </c>
      <c r="S5601" s="6">
        <f t="shared" si="263"/>
        <v>7120.71</v>
      </c>
    </row>
    <row r="5602" spans="1:19" x14ac:dyDescent="0.35">
      <c r="A5602" s="1">
        <v>11745</v>
      </c>
      <c r="B5602" s="1">
        <v>65</v>
      </c>
      <c r="C5602" s="1" t="str">
        <f t="shared" si="261"/>
        <v>Old</v>
      </c>
      <c r="D5602" s="1" t="s">
        <v>38</v>
      </c>
      <c r="E5602" s="1" t="s">
        <v>17</v>
      </c>
      <c r="F5602" s="1" t="s">
        <v>24</v>
      </c>
      <c r="G5602" s="1" t="s">
        <v>85</v>
      </c>
      <c r="H5602" s="1">
        <v>4</v>
      </c>
      <c r="I5602" s="1" t="s">
        <v>26</v>
      </c>
      <c r="J5602" s="1" t="s">
        <v>93</v>
      </c>
      <c r="K5602" s="6">
        <v>6291.28</v>
      </c>
      <c r="L5602" s="6">
        <v>786.41</v>
      </c>
      <c r="M5602" s="1">
        <v>8</v>
      </c>
      <c r="N5602" s="8">
        <v>45513</v>
      </c>
      <c r="O5602" s="4" t="str">
        <f t="shared" si="262"/>
        <v>August 2024</v>
      </c>
      <c r="P5602" s="1" t="s">
        <v>22</v>
      </c>
      <c r="Q5602" s="1"/>
      <c r="R5602" s="6">
        <v>0</v>
      </c>
      <c r="S5602" s="6">
        <f t="shared" si="263"/>
        <v>6291.28</v>
      </c>
    </row>
    <row r="5603" spans="1:19" x14ac:dyDescent="0.35">
      <c r="A5603" s="1">
        <v>14697</v>
      </c>
      <c r="B5603" s="1">
        <v>66</v>
      </c>
      <c r="C5603" s="1" t="str">
        <f t="shared" si="261"/>
        <v>Old</v>
      </c>
      <c r="D5603" s="1" t="s">
        <v>38</v>
      </c>
      <c r="E5603" s="1" t="s">
        <v>17</v>
      </c>
      <c r="F5603" s="1" t="s">
        <v>24</v>
      </c>
      <c r="G5603" s="1" t="s">
        <v>85</v>
      </c>
      <c r="H5603" s="1">
        <v>5</v>
      </c>
      <c r="I5603" s="1" t="s">
        <v>26</v>
      </c>
      <c r="J5603" s="1" t="s">
        <v>93</v>
      </c>
      <c r="K5603" s="6">
        <v>7864.1</v>
      </c>
      <c r="L5603" s="6">
        <v>786.41</v>
      </c>
      <c r="M5603" s="1">
        <v>10</v>
      </c>
      <c r="N5603" s="8">
        <v>45513</v>
      </c>
      <c r="O5603" s="4" t="str">
        <f t="shared" si="262"/>
        <v>August 2024</v>
      </c>
      <c r="P5603" s="1" t="s">
        <v>22</v>
      </c>
      <c r="Q5603" s="1" t="s">
        <v>29</v>
      </c>
      <c r="R5603" s="6">
        <v>85.48</v>
      </c>
      <c r="S5603" s="6">
        <f t="shared" si="263"/>
        <v>7949.58</v>
      </c>
    </row>
    <row r="5604" spans="1:19" x14ac:dyDescent="0.35">
      <c r="A5604" s="1">
        <v>14899</v>
      </c>
      <c r="B5604" s="1">
        <v>66</v>
      </c>
      <c r="C5604" s="1" t="str">
        <f t="shared" si="261"/>
        <v>Old</v>
      </c>
      <c r="D5604" s="1" t="s">
        <v>38</v>
      </c>
      <c r="E5604" s="1" t="s">
        <v>33</v>
      </c>
      <c r="F5604" s="1" t="s">
        <v>40</v>
      </c>
      <c r="G5604" s="1" t="s">
        <v>88</v>
      </c>
      <c r="H5604" s="1">
        <v>4</v>
      </c>
      <c r="I5604" s="1" t="s">
        <v>26</v>
      </c>
      <c r="J5604" s="1" t="s">
        <v>83</v>
      </c>
      <c r="K5604" s="6">
        <v>919</v>
      </c>
      <c r="L5604" s="6">
        <v>459.5</v>
      </c>
      <c r="M5604" s="1">
        <v>2</v>
      </c>
      <c r="N5604" s="8">
        <v>45513</v>
      </c>
      <c r="O5604" s="4" t="str">
        <f t="shared" si="262"/>
        <v>August 2024</v>
      </c>
      <c r="P5604" s="1" t="s">
        <v>84</v>
      </c>
      <c r="Q5604" s="1" t="s">
        <v>87</v>
      </c>
      <c r="R5604" s="6">
        <v>124.52</v>
      </c>
      <c r="S5604" s="6">
        <f t="shared" si="263"/>
        <v>1043.52</v>
      </c>
    </row>
    <row r="5605" spans="1:19" x14ac:dyDescent="0.35">
      <c r="A5605" s="1">
        <v>7159</v>
      </c>
      <c r="B5605" s="1">
        <v>68</v>
      </c>
      <c r="C5605" s="1" t="str">
        <f t="shared" si="261"/>
        <v>Old</v>
      </c>
      <c r="D5605" s="1" t="s">
        <v>16</v>
      </c>
      <c r="E5605" s="1" t="s">
        <v>17</v>
      </c>
      <c r="F5605" s="1" t="s">
        <v>18</v>
      </c>
      <c r="G5605" s="1" t="s">
        <v>19</v>
      </c>
      <c r="H5605" s="1">
        <v>2</v>
      </c>
      <c r="I5605" s="1" t="s">
        <v>26</v>
      </c>
      <c r="J5605" s="1" t="s">
        <v>34</v>
      </c>
      <c r="K5605" s="6">
        <v>7911.9</v>
      </c>
      <c r="L5605" s="6">
        <v>791.19</v>
      </c>
      <c r="M5605" s="1">
        <v>10</v>
      </c>
      <c r="N5605" s="8">
        <v>45513</v>
      </c>
      <c r="O5605" s="4" t="str">
        <f t="shared" si="262"/>
        <v>August 2024</v>
      </c>
      <c r="P5605" s="1" t="s">
        <v>22</v>
      </c>
      <c r="Q5605" s="1" t="s">
        <v>59</v>
      </c>
      <c r="R5605" s="6">
        <v>52.28</v>
      </c>
      <c r="S5605" s="6">
        <f t="shared" si="263"/>
        <v>7964.1799999999994</v>
      </c>
    </row>
    <row r="5606" spans="1:19" x14ac:dyDescent="0.35">
      <c r="A5606" s="1">
        <v>19042</v>
      </c>
      <c r="B5606" s="1">
        <v>69</v>
      </c>
      <c r="C5606" s="1" t="str">
        <f t="shared" si="261"/>
        <v>Old</v>
      </c>
      <c r="D5606" s="1" t="s">
        <v>38</v>
      </c>
      <c r="E5606" s="1" t="s">
        <v>17</v>
      </c>
      <c r="F5606" s="1" t="s">
        <v>30</v>
      </c>
      <c r="G5606" s="1" t="s">
        <v>78</v>
      </c>
      <c r="H5606" s="1">
        <v>1</v>
      </c>
      <c r="I5606" s="1" t="s">
        <v>26</v>
      </c>
      <c r="J5606" s="1" t="s">
        <v>83</v>
      </c>
      <c r="K5606" s="6">
        <v>6743.2</v>
      </c>
      <c r="L5606" s="6">
        <v>674.32</v>
      </c>
      <c r="M5606" s="1">
        <v>10</v>
      </c>
      <c r="N5606" s="8">
        <v>45513</v>
      </c>
      <c r="O5606" s="4" t="str">
        <f t="shared" si="262"/>
        <v>August 2024</v>
      </c>
      <c r="P5606" s="1" t="s">
        <v>79</v>
      </c>
      <c r="Q5606" s="1" t="s">
        <v>92</v>
      </c>
      <c r="R5606" s="6">
        <v>152.22999999999999</v>
      </c>
      <c r="S5606" s="6">
        <f t="shared" si="263"/>
        <v>6895.4299999999994</v>
      </c>
    </row>
    <row r="5607" spans="1:19" x14ac:dyDescent="0.35">
      <c r="A5607" s="1">
        <v>13001</v>
      </c>
      <c r="B5607" s="1">
        <v>72</v>
      </c>
      <c r="C5607" s="1" t="str">
        <f t="shared" si="261"/>
        <v>Old</v>
      </c>
      <c r="D5607" s="1" t="s">
        <v>16</v>
      </c>
      <c r="E5607" s="1" t="s">
        <v>17</v>
      </c>
      <c r="F5607" s="1" t="s">
        <v>30</v>
      </c>
      <c r="G5607" s="1" t="s">
        <v>78</v>
      </c>
      <c r="H5607" s="1">
        <v>1</v>
      </c>
      <c r="I5607" s="1" t="s">
        <v>20</v>
      </c>
      <c r="J5607" s="1" t="s">
        <v>83</v>
      </c>
      <c r="K5607" s="6">
        <v>2022.96</v>
      </c>
      <c r="L5607" s="6">
        <v>674.32</v>
      </c>
      <c r="M5607" s="1">
        <v>3</v>
      </c>
      <c r="N5607" s="8">
        <v>45513</v>
      </c>
      <c r="O5607" s="4" t="str">
        <f t="shared" si="262"/>
        <v>August 2024</v>
      </c>
      <c r="P5607" s="1" t="s">
        <v>22</v>
      </c>
      <c r="Q5607" s="1"/>
      <c r="R5607" s="6">
        <v>0</v>
      </c>
      <c r="S5607" s="6">
        <f t="shared" si="263"/>
        <v>2022.96</v>
      </c>
    </row>
    <row r="5608" spans="1:19" x14ac:dyDescent="0.35">
      <c r="A5608" s="1">
        <v>6652</v>
      </c>
      <c r="B5608" s="1">
        <v>73</v>
      </c>
      <c r="C5608" s="1" t="str">
        <f t="shared" si="261"/>
        <v>Old</v>
      </c>
      <c r="D5608" s="1" t="s">
        <v>16</v>
      </c>
      <c r="E5608" s="1" t="s">
        <v>17</v>
      </c>
      <c r="F5608" s="1" t="s">
        <v>30</v>
      </c>
      <c r="G5608" s="1" t="s">
        <v>31</v>
      </c>
      <c r="H5608" s="1">
        <v>3</v>
      </c>
      <c r="I5608" s="1" t="s">
        <v>26</v>
      </c>
      <c r="J5608" s="1" t="s">
        <v>42</v>
      </c>
      <c r="K5608" s="6">
        <v>2783.76</v>
      </c>
      <c r="L5608" s="6">
        <v>463.96</v>
      </c>
      <c r="M5608" s="1">
        <v>6</v>
      </c>
      <c r="N5608" s="8">
        <v>45513</v>
      </c>
      <c r="O5608" s="4" t="str">
        <f t="shared" si="262"/>
        <v>August 2024</v>
      </c>
      <c r="P5608" s="1" t="s">
        <v>28</v>
      </c>
      <c r="Q5608" s="1" t="s">
        <v>29</v>
      </c>
      <c r="R5608" s="6">
        <v>30.64</v>
      </c>
      <c r="S5608" s="6">
        <f t="shared" si="263"/>
        <v>2814.4</v>
      </c>
    </row>
    <row r="5609" spans="1:19" x14ac:dyDescent="0.35">
      <c r="A5609" s="1">
        <v>9735</v>
      </c>
      <c r="B5609" s="1">
        <v>74</v>
      </c>
      <c r="C5609" s="1" t="str">
        <f t="shared" si="261"/>
        <v>Old</v>
      </c>
      <c r="D5609" s="1" t="s">
        <v>38</v>
      </c>
      <c r="E5609" s="1" t="s">
        <v>17</v>
      </c>
      <c r="F5609" s="1" t="s">
        <v>30</v>
      </c>
      <c r="G5609" s="1" t="s">
        <v>31</v>
      </c>
      <c r="H5609" s="1">
        <v>3</v>
      </c>
      <c r="I5609" s="1" t="s">
        <v>26</v>
      </c>
      <c r="J5609" s="1" t="s">
        <v>34</v>
      </c>
      <c r="K5609" s="6">
        <v>463.96</v>
      </c>
      <c r="L5609" s="6">
        <v>463.96</v>
      </c>
      <c r="M5609" s="1">
        <v>1</v>
      </c>
      <c r="N5609" s="8">
        <v>45513</v>
      </c>
      <c r="O5609" s="4" t="str">
        <f t="shared" si="262"/>
        <v>August 2024</v>
      </c>
      <c r="P5609" s="1" t="s">
        <v>28</v>
      </c>
      <c r="Q5609" s="1" t="s">
        <v>69</v>
      </c>
      <c r="R5609" s="6">
        <v>106.55</v>
      </c>
      <c r="S5609" s="6">
        <f t="shared" si="263"/>
        <v>570.51</v>
      </c>
    </row>
    <row r="5610" spans="1:19" x14ac:dyDescent="0.35">
      <c r="A5610" s="1">
        <v>15889</v>
      </c>
      <c r="B5610" s="1">
        <v>75</v>
      </c>
      <c r="C5610" s="1" t="str">
        <f t="shared" si="261"/>
        <v>Old</v>
      </c>
      <c r="D5610" s="1" t="s">
        <v>38</v>
      </c>
      <c r="E5610" s="1" t="s">
        <v>17</v>
      </c>
      <c r="F5610" s="1" t="s">
        <v>18</v>
      </c>
      <c r="G5610" s="1" t="s">
        <v>81</v>
      </c>
      <c r="H5610" s="1">
        <v>5</v>
      </c>
      <c r="I5610" s="1" t="s">
        <v>20</v>
      </c>
      <c r="J5610" s="1" t="s">
        <v>93</v>
      </c>
      <c r="K5610" s="6">
        <v>7977.76</v>
      </c>
      <c r="L5610" s="6">
        <v>1139.68</v>
      </c>
      <c r="M5610" s="1">
        <v>7</v>
      </c>
      <c r="N5610" s="8">
        <v>45513</v>
      </c>
      <c r="O5610" s="4" t="str">
        <f t="shared" si="262"/>
        <v>August 2024</v>
      </c>
      <c r="P5610" s="1" t="s">
        <v>84</v>
      </c>
      <c r="Q5610" s="1" t="s">
        <v>97</v>
      </c>
      <c r="R5610" s="6">
        <v>93.77</v>
      </c>
      <c r="S5610" s="6">
        <f t="shared" si="263"/>
        <v>8071.5300000000007</v>
      </c>
    </row>
    <row r="5611" spans="1:19" x14ac:dyDescent="0.35">
      <c r="A5611" s="1">
        <v>19991</v>
      </c>
      <c r="B5611" s="1">
        <v>75</v>
      </c>
      <c r="C5611" s="1" t="str">
        <f t="shared" si="261"/>
        <v>Old</v>
      </c>
      <c r="D5611" s="1" t="s">
        <v>16</v>
      </c>
      <c r="E5611" s="1" t="s">
        <v>33</v>
      </c>
      <c r="F5611" s="1" t="s">
        <v>18</v>
      </c>
      <c r="G5611" s="1" t="s">
        <v>81</v>
      </c>
      <c r="H5611" s="1">
        <v>5</v>
      </c>
      <c r="I5611" s="1" t="s">
        <v>26</v>
      </c>
      <c r="J5611" s="1" t="s">
        <v>93</v>
      </c>
      <c r="K5611" s="6">
        <v>9117.44</v>
      </c>
      <c r="L5611" s="6">
        <v>1139.68</v>
      </c>
      <c r="M5611" s="1">
        <v>8</v>
      </c>
      <c r="N5611" s="8">
        <v>45513</v>
      </c>
      <c r="O5611" s="4" t="str">
        <f t="shared" si="262"/>
        <v>August 2024</v>
      </c>
      <c r="P5611" s="1" t="s">
        <v>79</v>
      </c>
      <c r="Q5611" s="1"/>
      <c r="R5611" s="6">
        <v>0</v>
      </c>
      <c r="S5611" s="6">
        <f t="shared" si="263"/>
        <v>9117.44</v>
      </c>
    </row>
    <row r="5612" spans="1:19" x14ac:dyDescent="0.35">
      <c r="A5612" s="1">
        <v>11812</v>
      </c>
      <c r="B5612" s="1">
        <v>76</v>
      </c>
      <c r="C5612" s="1" t="str">
        <f t="shared" si="261"/>
        <v>Old</v>
      </c>
      <c r="D5612" s="1" t="s">
        <v>16</v>
      </c>
      <c r="E5612" s="1" t="s">
        <v>17</v>
      </c>
      <c r="F5612" s="1" t="s">
        <v>24</v>
      </c>
      <c r="G5612" s="1" t="s">
        <v>85</v>
      </c>
      <c r="H5612" s="1">
        <v>4</v>
      </c>
      <c r="I5612" s="1" t="s">
        <v>26</v>
      </c>
      <c r="J5612" s="1" t="s">
        <v>83</v>
      </c>
      <c r="K5612" s="6">
        <v>2359.23</v>
      </c>
      <c r="L5612" s="6">
        <v>786.41</v>
      </c>
      <c r="M5612" s="1">
        <v>3</v>
      </c>
      <c r="N5612" s="8">
        <v>45513</v>
      </c>
      <c r="O5612" s="4" t="str">
        <f t="shared" si="262"/>
        <v>August 2024</v>
      </c>
      <c r="P5612" s="1" t="s">
        <v>84</v>
      </c>
      <c r="Q5612" s="1" t="s">
        <v>92</v>
      </c>
      <c r="R5612" s="6">
        <v>136.4</v>
      </c>
      <c r="S5612" s="6">
        <f t="shared" si="263"/>
        <v>2495.63</v>
      </c>
    </row>
    <row r="5613" spans="1:19" x14ac:dyDescent="0.35">
      <c r="A5613" s="1">
        <v>19190</v>
      </c>
      <c r="B5613" s="1">
        <v>76</v>
      </c>
      <c r="C5613" s="1" t="str">
        <f t="shared" si="261"/>
        <v>Old</v>
      </c>
      <c r="D5613" s="1" t="s">
        <v>16</v>
      </c>
      <c r="E5613" s="1" t="s">
        <v>17</v>
      </c>
      <c r="F5613" s="1" t="s">
        <v>40</v>
      </c>
      <c r="G5613" s="1" t="s">
        <v>88</v>
      </c>
      <c r="H5613" s="1">
        <v>3</v>
      </c>
      <c r="I5613" s="1" t="s">
        <v>20</v>
      </c>
      <c r="J5613" s="1" t="s">
        <v>21</v>
      </c>
      <c r="K5613" s="6">
        <v>459.5</v>
      </c>
      <c r="L5613" s="6">
        <v>459.5</v>
      </c>
      <c r="M5613" s="1">
        <v>1</v>
      </c>
      <c r="N5613" s="8">
        <v>45513</v>
      </c>
      <c r="O5613" s="4" t="str">
        <f t="shared" si="262"/>
        <v>August 2024</v>
      </c>
      <c r="P5613" s="1" t="s">
        <v>84</v>
      </c>
      <c r="Q5613" s="1"/>
      <c r="R5613" s="6">
        <v>0</v>
      </c>
      <c r="S5613" s="6">
        <f t="shared" si="263"/>
        <v>459.5</v>
      </c>
    </row>
    <row r="5614" spans="1:19" x14ac:dyDescent="0.35">
      <c r="A5614" s="1">
        <v>12378</v>
      </c>
      <c r="B5614" s="1">
        <v>79</v>
      </c>
      <c r="C5614" s="1" t="str">
        <f t="shared" si="261"/>
        <v>Old</v>
      </c>
      <c r="D5614" s="1" t="s">
        <v>16</v>
      </c>
      <c r="E5614" s="1" t="s">
        <v>33</v>
      </c>
      <c r="F5614" s="1" t="s">
        <v>24</v>
      </c>
      <c r="G5614" s="1" t="s">
        <v>85</v>
      </c>
      <c r="H5614" s="1">
        <v>1</v>
      </c>
      <c r="I5614" s="1" t="s">
        <v>26</v>
      </c>
      <c r="J5614" s="1" t="s">
        <v>93</v>
      </c>
      <c r="K5614" s="6">
        <v>5504.87</v>
      </c>
      <c r="L5614" s="6">
        <v>786.41</v>
      </c>
      <c r="M5614" s="1">
        <v>7</v>
      </c>
      <c r="N5614" s="8">
        <v>45513</v>
      </c>
      <c r="O5614" s="4" t="str">
        <f t="shared" si="262"/>
        <v>August 2024</v>
      </c>
      <c r="P5614" s="1" t="s">
        <v>22</v>
      </c>
      <c r="Q5614" s="1" t="s">
        <v>80</v>
      </c>
      <c r="R5614" s="6">
        <v>245.03</v>
      </c>
      <c r="S5614" s="6">
        <f t="shared" si="263"/>
        <v>5749.9</v>
      </c>
    </row>
    <row r="5615" spans="1:19" x14ac:dyDescent="0.35">
      <c r="A5615" s="1">
        <v>6986</v>
      </c>
      <c r="B5615" s="1">
        <v>18</v>
      </c>
      <c r="C5615" s="1" t="str">
        <f t="shared" si="261"/>
        <v>Young</v>
      </c>
      <c r="D5615" s="1" t="s">
        <v>16</v>
      </c>
      <c r="E5615" s="1" t="s">
        <v>17</v>
      </c>
      <c r="F5615" s="1" t="s">
        <v>40</v>
      </c>
      <c r="G5615" s="1" t="s">
        <v>41</v>
      </c>
      <c r="H5615" s="1">
        <v>3</v>
      </c>
      <c r="I5615" s="1" t="s">
        <v>20</v>
      </c>
      <c r="J5615" s="1" t="s">
        <v>42</v>
      </c>
      <c r="K5615" s="6">
        <v>1689.66</v>
      </c>
      <c r="L5615" s="6">
        <v>844.83</v>
      </c>
      <c r="M5615" s="1">
        <v>2</v>
      </c>
      <c r="N5615" s="8">
        <v>45536</v>
      </c>
      <c r="O5615" s="4" t="str">
        <f t="shared" si="262"/>
        <v>September 2024</v>
      </c>
      <c r="P5615" s="1" t="s">
        <v>22</v>
      </c>
      <c r="Q5615" s="1" t="s">
        <v>52</v>
      </c>
      <c r="R5615" s="6">
        <v>26.94</v>
      </c>
      <c r="S5615" s="6">
        <f t="shared" si="263"/>
        <v>1716.6000000000001</v>
      </c>
    </row>
    <row r="5616" spans="1:19" x14ac:dyDescent="0.35">
      <c r="A5616" s="1">
        <v>11751</v>
      </c>
      <c r="B5616" s="1">
        <v>20</v>
      </c>
      <c r="C5616" s="1" t="str">
        <f t="shared" si="261"/>
        <v>Young</v>
      </c>
      <c r="D5616" s="1" t="s">
        <v>38</v>
      </c>
      <c r="E5616" s="1" t="s">
        <v>17</v>
      </c>
      <c r="F5616" s="1" t="s">
        <v>24</v>
      </c>
      <c r="G5616" s="1" t="s">
        <v>85</v>
      </c>
      <c r="H5616" s="1">
        <v>2</v>
      </c>
      <c r="I5616" s="1" t="s">
        <v>26</v>
      </c>
      <c r="J5616" s="1" t="s">
        <v>83</v>
      </c>
      <c r="K5616" s="6">
        <v>6291.28</v>
      </c>
      <c r="L5616" s="6">
        <v>786.41</v>
      </c>
      <c r="M5616" s="1">
        <v>8</v>
      </c>
      <c r="N5616" s="8">
        <v>45536</v>
      </c>
      <c r="O5616" s="4" t="str">
        <f t="shared" si="262"/>
        <v>September 2024</v>
      </c>
      <c r="P5616" s="1" t="s">
        <v>22</v>
      </c>
      <c r="Q5616" s="1" t="s">
        <v>117</v>
      </c>
      <c r="R5616" s="6">
        <v>84.96</v>
      </c>
      <c r="S5616" s="6">
        <f t="shared" si="263"/>
        <v>6376.24</v>
      </c>
    </row>
    <row r="5617" spans="1:19" x14ac:dyDescent="0.35">
      <c r="A5617" s="1">
        <v>19414</v>
      </c>
      <c r="B5617" s="1">
        <v>20</v>
      </c>
      <c r="C5617" s="1" t="str">
        <f t="shared" si="261"/>
        <v>Young</v>
      </c>
      <c r="D5617" s="1" t="s">
        <v>38</v>
      </c>
      <c r="E5617" s="1" t="s">
        <v>17</v>
      </c>
      <c r="F5617" s="1" t="s">
        <v>24</v>
      </c>
      <c r="G5617" s="1" t="s">
        <v>85</v>
      </c>
      <c r="H5617" s="1">
        <v>5</v>
      </c>
      <c r="I5617" s="1" t="s">
        <v>26</v>
      </c>
      <c r="J5617" s="1" t="s">
        <v>21</v>
      </c>
      <c r="K5617" s="6">
        <v>4718.46</v>
      </c>
      <c r="L5617" s="6">
        <v>786.41</v>
      </c>
      <c r="M5617" s="1">
        <v>6</v>
      </c>
      <c r="N5617" s="8">
        <v>45536</v>
      </c>
      <c r="O5617" s="4" t="str">
        <f t="shared" si="262"/>
        <v>September 2024</v>
      </c>
      <c r="P5617" s="1" t="s">
        <v>22</v>
      </c>
      <c r="Q5617" s="1" t="s">
        <v>91</v>
      </c>
      <c r="R5617" s="6">
        <v>123.92</v>
      </c>
      <c r="S5617" s="6">
        <f t="shared" si="263"/>
        <v>4842.38</v>
      </c>
    </row>
    <row r="5618" spans="1:19" x14ac:dyDescent="0.35">
      <c r="A5618" s="1">
        <v>7381</v>
      </c>
      <c r="B5618" s="1">
        <v>23</v>
      </c>
      <c r="C5618" s="1" t="str">
        <f t="shared" si="261"/>
        <v>Young</v>
      </c>
      <c r="D5618" s="1" t="s">
        <v>38</v>
      </c>
      <c r="E5618" s="1" t="s">
        <v>33</v>
      </c>
      <c r="F5618" s="1" t="s">
        <v>18</v>
      </c>
      <c r="G5618" s="1" t="s">
        <v>19</v>
      </c>
      <c r="H5618" s="1">
        <v>2</v>
      </c>
      <c r="I5618" s="1" t="s">
        <v>26</v>
      </c>
      <c r="J5618" s="1" t="s">
        <v>27</v>
      </c>
      <c r="K5618" s="6">
        <v>791.19</v>
      </c>
      <c r="L5618" s="6">
        <v>791.19</v>
      </c>
      <c r="M5618" s="1">
        <v>1</v>
      </c>
      <c r="N5618" s="8">
        <v>45536</v>
      </c>
      <c r="O5618" s="4" t="str">
        <f t="shared" si="262"/>
        <v>September 2024</v>
      </c>
      <c r="P5618" s="1" t="s">
        <v>32</v>
      </c>
      <c r="Q5618" s="1" t="s">
        <v>48</v>
      </c>
      <c r="R5618" s="6">
        <v>33.81</v>
      </c>
      <c r="S5618" s="6">
        <f t="shared" si="263"/>
        <v>825</v>
      </c>
    </row>
    <row r="5619" spans="1:19" x14ac:dyDescent="0.35">
      <c r="A5619" s="1">
        <v>17042</v>
      </c>
      <c r="B5619" s="1">
        <v>23</v>
      </c>
      <c r="C5619" s="1" t="str">
        <f t="shared" si="261"/>
        <v>Young</v>
      </c>
      <c r="D5619" s="1" t="s">
        <v>38</v>
      </c>
      <c r="E5619" s="1" t="s">
        <v>17</v>
      </c>
      <c r="F5619" s="1" t="s">
        <v>40</v>
      </c>
      <c r="G5619" s="1" t="s">
        <v>88</v>
      </c>
      <c r="H5619" s="1">
        <v>1</v>
      </c>
      <c r="I5619" s="1" t="s">
        <v>26</v>
      </c>
      <c r="J5619" s="1" t="s">
        <v>83</v>
      </c>
      <c r="K5619" s="6">
        <v>1378.5</v>
      </c>
      <c r="L5619" s="6">
        <v>459.5</v>
      </c>
      <c r="M5619" s="1">
        <v>3</v>
      </c>
      <c r="N5619" s="8">
        <v>45536</v>
      </c>
      <c r="O5619" s="4" t="str">
        <f t="shared" si="262"/>
        <v>September 2024</v>
      </c>
      <c r="P5619" s="1" t="s">
        <v>84</v>
      </c>
      <c r="Q5619" s="1" t="s">
        <v>29</v>
      </c>
      <c r="R5619" s="6">
        <v>11.8</v>
      </c>
      <c r="S5619" s="6">
        <f t="shared" si="263"/>
        <v>1390.3</v>
      </c>
    </row>
    <row r="5620" spans="1:19" x14ac:dyDescent="0.35">
      <c r="A5620" s="1">
        <v>7547</v>
      </c>
      <c r="B5620" s="1">
        <v>24</v>
      </c>
      <c r="C5620" s="1" t="str">
        <f t="shared" si="261"/>
        <v>Young</v>
      </c>
      <c r="D5620" s="1" t="s">
        <v>38</v>
      </c>
      <c r="E5620" s="1" t="s">
        <v>17</v>
      </c>
      <c r="F5620" s="1" t="s">
        <v>18</v>
      </c>
      <c r="G5620" s="1" t="s">
        <v>36</v>
      </c>
      <c r="H5620" s="1">
        <v>5</v>
      </c>
      <c r="I5620" s="1" t="s">
        <v>26</v>
      </c>
      <c r="J5620" s="1" t="s">
        <v>42</v>
      </c>
      <c r="K5620" s="6">
        <v>62.25</v>
      </c>
      <c r="L5620" s="6">
        <v>20.75</v>
      </c>
      <c r="M5620" s="1">
        <v>3</v>
      </c>
      <c r="N5620" s="8">
        <v>45536</v>
      </c>
      <c r="O5620" s="4" t="str">
        <f t="shared" si="262"/>
        <v>September 2024</v>
      </c>
      <c r="P5620" s="1" t="s">
        <v>28</v>
      </c>
      <c r="Q5620" s="1" t="s">
        <v>62</v>
      </c>
      <c r="R5620" s="6">
        <v>76.92</v>
      </c>
      <c r="S5620" s="6">
        <f t="shared" si="263"/>
        <v>139.17000000000002</v>
      </c>
    </row>
    <row r="5621" spans="1:19" x14ac:dyDescent="0.35">
      <c r="A5621" s="1">
        <v>8742</v>
      </c>
      <c r="B5621" s="1">
        <v>24</v>
      </c>
      <c r="C5621" s="1" t="str">
        <f t="shared" si="261"/>
        <v>Young</v>
      </c>
      <c r="D5621" s="1" t="s">
        <v>16</v>
      </c>
      <c r="E5621" s="1" t="s">
        <v>17</v>
      </c>
      <c r="F5621" s="1" t="s">
        <v>24</v>
      </c>
      <c r="G5621" s="1" t="s">
        <v>25</v>
      </c>
      <c r="H5621" s="1">
        <v>3</v>
      </c>
      <c r="I5621" s="1" t="s">
        <v>20</v>
      </c>
      <c r="J5621" s="1" t="s">
        <v>34</v>
      </c>
      <c r="K5621" s="6">
        <v>1729.21</v>
      </c>
      <c r="L5621" s="6">
        <v>247.03</v>
      </c>
      <c r="M5621" s="1">
        <v>7</v>
      </c>
      <c r="N5621" s="8">
        <v>45536</v>
      </c>
      <c r="O5621" s="4" t="str">
        <f t="shared" si="262"/>
        <v>September 2024</v>
      </c>
      <c r="P5621" s="1" t="s">
        <v>28</v>
      </c>
      <c r="Q5621" s="1" t="s">
        <v>29</v>
      </c>
      <c r="R5621" s="6">
        <v>44.36</v>
      </c>
      <c r="S5621" s="6">
        <f t="shared" si="263"/>
        <v>1773.57</v>
      </c>
    </row>
    <row r="5622" spans="1:19" x14ac:dyDescent="0.35">
      <c r="A5622" s="1">
        <v>13112</v>
      </c>
      <c r="B5622" s="1">
        <v>24</v>
      </c>
      <c r="C5622" s="1" t="str">
        <f t="shared" si="261"/>
        <v>Young</v>
      </c>
      <c r="D5622" s="1" t="s">
        <v>16</v>
      </c>
      <c r="E5622" s="1" t="s">
        <v>17</v>
      </c>
      <c r="F5622" s="1" t="s">
        <v>30</v>
      </c>
      <c r="G5622" s="1" t="s">
        <v>78</v>
      </c>
      <c r="H5622" s="1">
        <v>5</v>
      </c>
      <c r="I5622" s="1" t="s">
        <v>26</v>
      </c>
      <c r="J5622" s="1" t="s">
        <v>83</v>
      </c>
      <c r="K5622" s="6">
        <v>2697.28</v>
      </c>
      <c r="L5622" s="6">
        <v>674.32</v>
      </c>
      <c r="M5622" s="1">
        <v>4</v>
      </c>
      <c r="N5622" s="8">
        <v>45536</v>
      </c>
      <c r="O5622" s="4" t="str">
        <f t="shared" si="262"/>
        <v>September 2024</v>
      </c>
      <c r="P5622" s="1" t="s">
        <v>22</v>
      </c>
      <c r="Q5622" s="1" t="s">
        <v>82</v>
      </c>
      <c r="R5622" s="6">
        <v>119.14</v>
      </c>
      <c r="S5622" s="6">
        <f t="shared" si="263"/>
        <v>2816.42</v>
      </c>
    </row>
    <row r="5623" spans="1:19" x14ac:dyDescent="0.35">
      <c r="A5623" s="1">
        <v>16075</v>
      </c>
      <c r="B5623" s="1">
        <v>24</v>
      </c>
      <c r="C5623" s="1" t="str">
        <f t="shared" si="261"/>
        <v>Young</v>
      </c>
      <c r="D5623" s="1" t="s">
        <v>16</v>
      </c>
      <c r="E5623" s="1" t="s">
        <v>33</v>
      </c>
      <c r="F5623" s="1" t="s">
        <v>24</v>
      </c>
      <c r="G5623" s="1" t="s">
        <v>85</v>
      </c>
      <c r="H5623" s="1">
        <v>3</v>
      </c>
      <c r="I5623" s="1" t="s">
        <v>20</v>
      </c>
      <c r="J5623" s="1" t="s">
        <v>93</v>
      </c>
      <c r="K5623" s="6">
        <v>6291.28</v>
      </c>
      <c r="L5623" s="6">
        <v>786.41</v>
      </c>
      <c r="M5623" s="1">
        <v>8</v>
      </c>
      <c r="N5623" s="8">
        <v>45536</v>
      </c>
      <c r="O5623" s="4" t="str">
        <f t="shared" si="262"/>
        <v>September 2024</v>
      </c>
      <c r="P5623" s="1" t="s">
        <v>22</v>
      </c>
      <c r="Q5623" s="1" t="s">
        <v>52</v>
      </c>
      <c r="R5623" s="6">
        <v>94.83</v>
      </c>
      <c r="S5623" s="6">
        <f t="shared" si="263"/>
        <v>6386.11</v>
      </c>
    </row>
    <row r="5624" spans="1:19" x14ac:dyDescent="0.35">
      <c r="A5624" s="1">
        <v>6013</v>
      </c>
      <c r="B5624" s="1">
        <v>25</v>
      </c>
      <c r="C5624" s="1" t="str">
        <f t="shared" si="261"/>
        <v>Young</v>
      </c>
      <c r="D5624" s="1" t="s">
        <v>38</v>
      </c>
      <c r="E5624" s="1" t="s">
        <v>17</v>
      </c>
      <c r="F5624" s="1" t="s">
        <v>18</v>
      </c>
      <c r="G5624" s="1" t="s">
        <v>19</v>
      </c>
      <c r="H5624" s="1">
        <v>2</v>
      </c>
      <c r="I5624" s="1" t="s">
        <v>26</v>
      </c>
      <c r="J5624" s="1" t="s">
        <v>34</v>
      </c>
      <c r="K5624" s="6">
        <v>7911.9</v>
      </c>
      <c r="L5624" s="6">
        <v>791.19</v>
      </c>
      <c r="M5624" s="1">
        <v>10</v>
      </c>
      <c r="N5624" s="8">
        <v>45536</v>
      </c>
      <c r="O5624" s="4" t="str">
        <f t="shared" si="262"/>
        <v>September 2024</v>
      </c>
      <c r="P5624" s="1" t="s">
        <v>22</v>
      </c>
      <c r="Q5624" s="1" t="s">
        <v>50</v>
      </c>
      <c r="R5624" s="6">
        <v>70.55</v>
      </c>
      <c r="S5624" s="6">
        <f t="shared" si="263"/>
        <v>7982.45</v>
      </c>
    </row>
    <row r="5625" spans="1:19" x14ac:dyDescent="0.35">
      <c r="A5625" s="1">
        <v>19076</v>
      </c>
      <c r="B5625" s="1">
        <v>26</v>
      </c>
      <c r="C5625" s="1" t="str">
        <f t="shared" si="261"/>
        <v>Young</v>
      </c>
      <c r="D5625" s="1" t="s">
        <v>16</v>
      </c>
      <c r="E5625" s="1" t="s">
        <v>17</v>
      </c>
      <c r="F5625" s="1" t="s">
        <v>77</v>
      </c>
      <c r="G5625" s="1" t="s">
        <v>86</v>
      </c>
      <c r="H5625" s="1">
        <v>1</v>
      </c>
      <c r="I5625" s="1" t="s">
        <v>26</v>
      </c>
      <c r="J5625" s="1" t="s">
        <v>21</v>
      </c>
      <c r="K5625" s="6">
        <v>2167.08</v>
      </c>
      <c r="L5625" s="6">
        <v>361.18</v>
      </c>
      <c r="M5625" s="1">
        <v>6</v>
      </c>
      <c r="N5625" s="8">
        <v>45536</v>
      </c>
      <c r="O5625" s="4" t="str">
        <f t="shared" si="262"/>
        <v>September 2024</v>
      </c>
      <c r="P5625" s="1" t="s">
        <v>79</v>
      </c>
      <c r="Q5625" s="1" t="s">
        <v>91</v>
      </c>
      <c r="R5625" s="6">
        <v>132.93</v>
      </c>
      <c r="S5625" s="6">
        <f t="shared" si="263"/>
        <v>2300.0099999999998</v>
      </c>
    </row>
    <row r="5626" spans="1:19" x14ac:dyDescent="0.35">
      <c r="A5626" s="1">
        <v>9070</v>
      </c>
      <c r="B5626" s="1">
        <v>28</v>
      </c>
      <c r="C5626" s="1" t="str">
        <f t="shared" si="261"/>
        <v>Young</v>
      </c>
      <c r="D5626" s="1" t="s">
        <v>16</v>
      </c>
      <c r="E5626" s="1" t="s">
        <v>17</v>
      </c>
      <c r="F5626" s="1" t="s">
        <v>40</v>
      </c>
      <c r="G5626" s="1" t="s">
        <v>41</v>
      </c>
      <c r="H5626" s="1">
        <v>3</v>
      </c>
      <c r="I5626" s="1" t="s">
        <v>26</v>
      </c>
      <c r="J5626" s="1" t="s">
        <v>34</v>
      </c>
      <c r="K5626" s="6">
        <v>5068.9799999999996</v>
      </c>
      <c r="L5626" s="6">
        <v>844.83</v>
      </c>
      <c r="M5626" s="1">
        <v>6</v>
      </c>
      <c r="N5626" s="8">
        <v>45536</v>
      </c>
      <c r="O5626" s="4" t="str">
        <f t="shared" si="262"/>
        <v>September 2024</v>
      </c>
      <c r="P5626" s="1" t="s">
        <v>22</v>
      </c>
      <c r="Q5626" s="1" t="s">
        <v>35</v>
      </c>
      <c r="R5626" s="6">
        <v>63.12</v>
      </c>
      <c r="S5626" s="6">
        <f t="shared" si="263"/>
        <v>5132.0999999999995</v>
      </c>
    </row>
    <row r="5627" spans="1:19" x14ac:dyDescent="0.35">
      <c r="A5627" s="1">
        <v>12942</v>
      </c>
      <c r="B5627" s="1">
        <v>28</v>
      </c>
      <c r="C5627" s="1" t="str">
        <f t="shared" si="261"/>
        <v>Young</v>
      </c>
      <c r="D5627" s="1" t="s">
        <v>38</v>
      </c>
      <c r="E5627" s="1" t="s">
        <v>17</v>
      </c>
      <c r="F5627" s="1" t="s">
        <v>40</v>
      </c>
      <c r="G5627" s="1" t="s">
        <v>88</v>
      </c>
      <c r="H5627" s="1">
        <v>5</v>
      </c>
      <c r="I5627" s="1" t="s">
        <v>26</v>
      </c>
      <c r="J5627" s="1" t="s">
        <v>21</v>
      </c>
      <c r="K5627" s="6">
        <v>919</v>
      </c>
      <c r="L5627" s="6">
        <v>459.5</v>
      </c>
      <c r="M5627" s="1">
        <v>2</v>
      </c>
      <c r="N5627" s="8">
        <v>45536</v>
      </c>
      <c r="O5627" s="4" t="str">
        <f t="shared" si="262"/>
        <v>September 2024</v>
      </c>
      <c r="P5627" s="1" t="s">
        <v>79</v>
      </c>
      <c r="Q5627" s="1" t="s">
        <v>95</v>
      </c>
      <c r="R5627" s="6">
        <v>69.33</v>
      </c>
      <c r="S5627" s="6">
        <f t="shared" si="263"/>
        <v>988.33</v>
      </c>
    </row>
    <row r="5628" spans="1:19" x14ac:dyDescent="0.35">
      <c r="A5628" s="1">
        <v>19624</v>
      </c>
      <c r="B5628" s="1">
        <v>28</v>
      </c>
      <c r="C5628" s="1" t="str">
        <f t="shared" si="261"/>
        <v>Young</v>
      </c>
      <c r="D5628" s="1" t="s">
        <v>16</v>
      </c>
      <c r="E5628" s="1" t="s">
        <v>17</v>
      </c>
      <c r="F5628" s="1" t="s">
        <v>77</v>
      </c>
      <c r="G5628" s="1" t="s">
        <v>86</v>
      </c>
      <c r="H5628" s="1">
        <v>1</v>
      </c>
      <c r="I5628" s="1" t="s">
        <v>26</v>
      </c>
      <c r="J5628" s="1" t="s">
        <v>83</v>
      </c>
      <c r="K5628" s="6">
        <v>361.18</v>
      </c>
      <c r="L5628" s="6">
        <v>361.18</v>
      </c>
      <c r="M5628" s="1">
        <v>1</v>
      </c>
      <c r="N5628" s="8">
        <v>45536</v>
      </c>
      <c r="O5628" s="4" t="str">
        <f t="shared" si="262"/>
        <v>September 2024</v>
      </c>
      <c r="P5628" s="1" t="s">
        <v>84</v>
      </c>
      <c r="Q5628" s="1" t="s">
        <v>119</v>
      </c>
      <c r="R5628" s="6">
        <v>100.07</v>
      </c>
      <c r="S5628" s="6">
        <f t="shared" si="263"/>
        <v>461.25</v>
      </c>
    </row>
    <row r="5629" spans="1:19" x14ac:dyDescent="0.35">
      <c r="A5629" s="1">
        <v>2807</v>
      </c>
      <c r="B5629" s="1">
        <v>29</v>
      </c>
      <c r="C5629" s="1" t="str">
        <f t="shared" si="261"/>
        <v>Young</v>
      </c>
      <c r="D5629" s="1" t="s">
        <v>38</v>
      </c>
      <c r="E5629" s="1" t="s">
        <v>17</v>
      </c>
      <c r="F5629" s="1" t="s">
        <v>18</v>
      </c>
      <c r="G5629" s="1" t="s">
        <v>36</v>
      </c>
      <c r="H5629" s="1">
        <v>5</v>
      </c>
      <c r="I5629" s="1" t="s">
        <v>26</v>
      </c>
      <c r="J5629" s="1" t="s">
        <v>42</v>
      </c>
      <c r="K5629" s="6">
        <v>62.25</v>
      </c>
      <c r="L5629" s="6">
        <v>20.75</v>
      </c>
      <c r="M5629" s="1">
        <v>3</v>
      </c>
      <c r="N5629" s="8">
        <v>45536</v>
      </c>
      <c r="O5629" s="4" t="str">
        <f t="shared" si="262"/>
        <v>September 2024</v>
      </c>
      <c r="P5629" s="1" t="s">
        <v>22</v>
      </c>
      <c r="Q5629" s="1" t="s">
        <v>52</v>
      </c>
      <c r="R5629" s="6">
        <v>23.28</v>
      </c>
      <c r="S5629" s="6">
        <f t="shared" si="263"/>
        <v>85.53</v>
      </c>
    </row>
    <row r="5630" spans="1:19" x14ac:dyDescent="0.35">
      <c r="A5630" s="1">
        <v>9539</v>
      </c>
      <c r="B5630" s="1">
        <v>29</v>
      </c>
      <c r="C5630" s="1" t="str">
        <f t="shared" si="261"/>
        <v>Young</v>
      </c>
      <c r="D5630" s="1" t="s">
        <v>38</v>
      </c>
      <c r="E5630" s="1" t="s">
        <v>17</v>
      </c>
      <c r="F5630" s="1" t="s">
        <v>30</v>
      </c>
      <c r="G5630" s="1" t="s">
        <v>31</v>
      </c>
      <c r="H5630" s="1">
        <v>3</v>
      </c>
      <c r="I5630" s="1" t="s">
        <v>26</v>
      </c>
      <c r="J5630" s="1" t="s">
        <v>21</v>
      </c>
      <c r="K5630" s="6">
        <v>2319.8000000000002</v>
      </c>
      <c r="L5630" s="6">
        <v>463.96</v>
      </c>
      <c r="M5630" s="1">
        <v>5</v>
      </c>
      <c r="N5630" s="8">
        <v>45536</v>
      </c>
      <c r="O5630" s="4" t="str">
        <f t="shared" si="262"/>
        <v>September 2024</v>
      </c>
      <c r="P5630" s="1" t="s">
        <v>28</v>
      </c>
      <c r="Q5630" s="1" t="s">
        <v>43</v>
      </c>
      <c r="R5630" s="6">
        <v>65.19</v>
      </c>
      <c r="S5630" s="6">
        <f t="shared" si="263"/>
        <v>2384.9900000000002</v>
      </c>
    </row>
    <row r="5631" spans="1:19" x14ac:dyDescent="0.35">
      <c r="A5631" s="1">
        <v>9641</v>
      </c>
      <c r="B5631" s="1">
        <v>33</v>
      </c>
      <c r="C5631" s="1" t="str">
        <f t="shared" si="261"/>
        <v>Young</v>
      </c>
      <c r="D5631" s="1" t="s">
        <v>16</v>
      </c>
      <c r="E5631" s="1" t="s">
        <v>33</v>
      </c>
      <c r="F5631" s="1" t="s">
        <v>40</v>
      </c>
      <c r="G5631" s="1" t="s">
        <v>41</v>
      </c>
      <c r="H5631" s="1">
        <v>3</v>
      </c>
      <c r="I5631" s="1" t="s">
        <v>20</v>
      </c>
      <c r="J5631" s="1" t="s">
        <v>21</v>
      </c>
      <c r="K5631" s="6">
        <v>1689.66</v>
      </c>
      <c r="L5631" s="6">
        <v>844.83</v>
      </c>
      <c r="M5631" s="1">
        <v>2</v>
      </c>
      <c r="N5631" s="8">
        <v>45536</v>
      </c>
      <c r="O5631" s="4" t="str">
        <f t="shared" si="262"/>
        <v>September 2024</v>
      </c>
      <c r="P5631" s="1" t="s">
        <v>22</v>
      </c>
      <c r="Q5631" s="1" t="s">
        <v>50</v>
      </c>
      <c r="R5631" s="6">
        <v>88.09</v>
      </c>
      <c r="S5631" s="6">
        <f t="shared" si="263"/>
        <v>1777.75</v>
      </c>
    </row>
    <row r="5632" spans="1:19" x14ac:dyDescent="0.35">
      <c r="A5632" s="1">
        <v>1381</v>
      </c>
      <c r="B5632" s="1">
        <v>34</v>
      </c>
      <c r="C5632" s="1" t="str">
        <f t="shared" si="261"/>
        <v>Young</v>
      </c>
      <c r="D5632" s="1" t="s">
        <v>38</v>
      </c>
      <c r="E5632" s="1" t="s">
        <v>17</v>
      </c>
      <c r="F5632" s="1" t="s">
        <v>18</v>
      </c>
      <c r="G5632" s="1" t="s">
        <v>36</v>
      </c>
      <c r="H5632" s="1">
        <v>5</v>
      </c>
      <c r="I5632" s="1" t="s">
        <v>26</v>
      </c>
      <c r="J5632" s="1" t="s">
        <v>27</v>
      </c>
      <c r="K5632" s="6">
        <v>62.25</v>
      </c>
      <c r="L5632" s="6">
        <v>20.75</v>
      </c>
      <c r="M5632" s="1">
        <v>3</v>
      </c>
      <c r="N5632" s="8">
        <v>45536</v>
      </c>
      <c r="O5632" s="4" t="str">
        <f t="shared" si="262"/>
        <v>September 2024</v>
      </c>
      <c r="P5632" s="1" t="s">
        <v>22</v>
      </c>
      <c r="Q5632" s="1"/>
      <c r="R5632" s="6">
        <v>0</v>
      </c>
      <c r="S5632" s="6">
        <f t="shared" si="263"/>
        <v>62.25</v>
      </c>
    </row>
    <row r="5633" spans="1:19" x14ac:dyDescent="0.35">
      <c r="A5633" s="1">
        <v>18783</v>
      </c>
      <c r="B5633" s="1">
        <v>34</v>
      </c>
      <c r="C5633" s="1" t="str">
        <f t="shared" si="261"/>
        <v>Young</v>
      </c>
      <c r="D5633" s="1" t="s">
        <v>16</v>
      </c>
      <c r="E5633" s="1" t="s">
        <v>17</v>
      </c>
      <c r="F5633" s="1" t="s">
        <v>18</v>
      </c>
      <c r="G5633" s="1" t="s">
        <v>81</v>
      </c>
      <c r="H5633" s="1">
        <v>3</v>
      </c>
      <c r="I5633" s="1" t="s">
        <v>20</v>
      </c>
      <c r="J5633" s="1" t="s">
        <v>21</v>
      </c>
      <c r="K5633" s="6">
        <v>7977.76</v>
      </c>
      <c r="L5633" s="6">
        <v>1139.68</v>
      </c>
      <c r="M5633" s="1">
        <v>7</v>
      </c>
      <c r="N5633" s="8">
        <v>45536</v>
      </c>
      <c r="O5633" s="4" t="str">
        <f t="shared" si="262"/>
        <v>September 2024</v>
      </c>
      <c r="P5633" s="1" t="s">
        <v>22</v>
      </c>
      <c r="Q5633" s="1" t="s">
        <v>52</v>
      </c>
      <c r="R5633" s="6">
        <v>18.96</v>
      </c>
      <c r="S5633" s="6">
        <f t="shared" si="263"/>
        <v>7996.72</v>
      </c>
    </row>
    <row r="5634" spans="1:19" x14ac:dyDescent="0.35">
      <c r="A5634" s="1">
        <v>16082</v>
      </c>
      <c r="B5634" s="1">
        <v>35</v>
      </c>
      <c r="C5634" s="1" t="str">
        <f t="shared" ref="C5634:C5697" si="264">IF(B5634&lt;=35,"Young",IF(B5634&lt;=55,"Middle-Aged","Old"))</f>
        <v>Young</v>
      </c>
      <c r="D5634" s="1" t="s">
        <v>38</v>
      </c>
      <c r="E5634" s="1" t="s">
        <v>17</v>
      </c>
      <c r="F5634" s="1" t="s">
        <v>24</v>
      </c>
      <c r="G5634" s="1" t="s">
        <v>85</v>
      </c>
      <c r="H5634" s="1">
        <v>4</v>
      </c>
      <c r="I5634" s="1" t="s">
        <v>26</v>
      </c>
      <c r="J5634" s="1" t="s">
        <v>93</v>
      </c>
      <c r="K5634" s="6">
        <v>3932.05</v>
      </c>
      <c r="L5634" s="6">
        <v>786.41</v>
      </c>
      <c r="M5634" s="1">
        <v>5</v>
      </c>
      <c r="N5634" s="8">
        <v>45536</v>
      </c>
      <c r="O5634" s="4" t="str">
        <f t="shared" ref="O5634:O5697" si="265">TEXT(N5634,"mmmm yyyy")</f>
        <v>September 2024</v>
      </c>
      <c r="P5634" s="1" t="s">
        <v>22</v>
      </c>
      <c r="Q5634" s="1" t="s">
        <v>52</v>
      </c>
      <c r="R5634" s="6">
        <v>63.87</v>
      </c>
      <c r="S5634" s="6">
        <f t="shared" ref="S5634:S5697" si="266">K5634+R5634</f>
        <v>3995.92</v>
      </c>
    </row>
    <row r="5635" spans="1:19" x14ac:dyDescent="0.35">
      <c r="A5635" s="1">
        <v>12302</v>
      </c>
      <c r="B5635" s="1">
        <v>36</v>
      </c>
      <c r="C5635" s="1" t="str">
        <f t="shared" si="264"/>
        <v>Middle-Aged</v>
      </c>
      <c r="D5635" s="1" t="s">
        <v>38</v>
      </c>
      <c r="E5635" s="1" t="s">
        <v>17</v>
      </c>
      <c r="F5635" s="1" t="s">
        <v>77</v>
      </c>
      <c r="G5635" s="1" t="s">
        <v>86</v>
      </c>
      <c r="H5635" s="1">
        <v>4</v>
      </c>
      <c r="I5635" s="1" t="s">
        <v>20</v>
      </c>
      <c r="J5635" s="1" t="s">
        <v>83</v>
      </c>
      <c r="K5635" s="6">
        <v>1805.9</v>
      </c>
      <c r="L5635" s="6">
        <v>361.18</v>
      </c>
      <c r="M5635" s="1">
        <v>5</v>
      </c>
      <c r="N5635" s="8">
        <v>45536</v>
      </c>
      <c r="O5635" s="4" t="str">
        <f t="shared" si="265"/>
        <v>September 2024</v>
      </c>
      <c r="P5635" s="1" t="s">
        <v>22</v>
      </c>
      <c r="Q5635" s="1"/>
      <c r="R5635" s="6">
        <v>0</v>
      </c>
      <c r="S5635" s="6">
        <f t="shared" si="266"/>
        <v>1805.9</v>
      </c>
    </row>
    <row r="5636" spans="1:19" x14ac:dyDescent="0.35">
      <c r="A5636" s="1">
        <v>8517</v>
      </c>
      <c r="B5636" s="1">
        <v>37</v>
      </c>
      <c r="C5636" s="1" t="str">
        <f t="shared" si="264"/>
        <v>Middle-Aged</v>
      </c>
      <c r="D5636" s="1" t="s">
        <v>38</v>
      </c>
      <c r="E5636" s="1" t="s">
        <v>17</v>
      </c>
      <c r="F5636" s="1" t="s">
        <v>40</v>
      </c>
      <c r="G5636" s="1" t="s">
        <v>41</v>
      </c>
      <c r="H5636" s="1">
        <v>3</v>
      </c>
      <c r="I5636" s="1" t="s">
        <v>26</v>
      </c>
      <c r="J5636" s="1" t="s">
        <v>27</v>
      </c>
      <c r="K5636" s="6">
        <v>1689.66</v>
      </c>
      <c r="L5636" s="6">
        <v>844.83</v>
      </c>
      <c r="M5636" s="1">
        <v>2</v>
      </c>
      <c r="N5636" s="8">
        <v>45536</v>
      </c>
      <c r="O5636" s="4" t="str">
        <f t="shared" si="265"/>
        <v>September 2024</v>
      </c>
      <c r="P5636" s="1" t="s">
        <v>32</v>
      </c>
      <c r="Q5636" s="1" t="s">
        <v>43</v>
      </c>
      <c r="R5636" s="6">
        <v>52.45</v>
      </c>
      <c r="S5636" s="6">
        <f t="shared" si="266"/>
        <v>1742.1100000000001</v>
      </c>
    </row>
    <row r="5637" spans="1:19" x14ac:dyDescent="0.35">
      <c r="A5637" s="1">
        <v>13022</v>
      </c>
      <c r="B5637" s="1">
        <v>37</v>
      </c>
      <c r="C5637" s="1" t="str">
        <f t="shared" si="264"/>
        <v>Middle-Aged</v>
      </c>
      <c r="D5637" s="1" t="s">
        <v>38</v>
      </c>
      <c r="E5637" s="1" t="s">
        <v>17</v>
      </c>
      <c r="F5637" s="1" t="s">
        <v>77</v>
      </c>
      <c r="G5637" s="1" t="s">
        <v>86</v>
      </c>
      <c r="H5637" s="1">
        <v>3</v>
      </c>
      <c r="I5637" s="1" t="s">
        <v>26</v>
      </c>
      <c r="J5637" s="1" t="s">
        <v>21</v>
      </c>
      <c r="K5637" s="6">
        <v>1083.54</v>
      </c>
      <c r="L5637" s="6">
        <v>361.18</v>
      </c>
      <c r="M5637" s="1">
        <v>3</v>
      </c>
      <c r="N5637" s="8">
        <v>45536</v>
      </c>
      <c r="O5637" s="4" t="str">
        <f t="shared" si="265"/>
        <v>September 2024</v>
      </c>
      <c r="P5637" s="1" t="s">
        <v>84</v>
      </c>
      <c r="Q5637" s="1" t="s">
        <v>91</v>
      </c>
      <c r="R5637" s="6">
        <v>48.6</v>
      </c>
      <c r="S5637" s="6">
        <f t="shared" si="266"/>
        <v>1132.1399999999999</v>
      </c>
    </row>
    <row r="5638" spans="1:19" x14ac:dyDescent="0.35">
      <c r="A5638" s="1">
        <v>13161</v>
      </c>
      <c r="B5638" s="1">
        <v>37</v>
      </c>
      <c r="C5638" s="1" t="str">
        <f t="shared" si="264"/>
        <v>Middle-Aged</v>
      </c>
      <c r="D5638" s="1" t="s">
        <v>16</v>
      </c>
      <c r="E5638" s="1" t="s">
        <v>17</v>
      </c>
      <c r="F5638" s="1" t="s">
        <v>30</v>
      </c>
      <c r="G5638" s="1" t="s">
        <v>78</v>
      </c>
      <c r="H5638" s="1">
        <v>2</v>
      </c>
      <c r="I5638" s="1" t="s">
        <v>26</v>
      </c>
      <c r="J5638" s="1" t="s">
        <v>21</v>
      </c>
      <c r="K5638" s="6">
        <v>674.32</v>
      </c>
      <c r="L5638" s="6">
        <v>674.32</v>
      </c>
      <c r="M5638" s="1">
        <v>1</v>
      </c>
      <c r="N5638" s="8">
        <v>45536</v>
      </c>
      <c r="O5638" s="4" t="str">
        <f t="shared" si="265"/>
        <v>September 2024</v>
      </c>
      <c r="P5638" s="1" t="s">
        <v>79</v>
      </c>
      <c r="Q5638" s="1" t="s">
        <v>112</v>
      </c>
      <c r="R5638" s="6">
        <v>131.34</v>
      </c>
      <c r="S5638" s="6">
        <f t="shared" si="266"/>
        <v>805.66000000000008</v>
      </c>
    </row>
    <row r="5639" spans="1:19" x14ac:dyDescent="0.35">
      <c r="A5639" s="1">
        <v>15195</v>
      </c>
      <c r="B5639" s="1">
        <v>37</v>
      </c>
      <c r="C5639" s="1" t="str">
        <f t="shared" si="264"/>
        <v>Middle-Aged</v>
      </c>
      <c r="D5639" s="1" t="s">
        <v>38</v>
      </c>
      <c r="E5639" s="1" t="s">
        <v>17</v>
      </c>
      <c r="F5639" s="1" t="s">
        <v>40</v>
      </c>
      <c r="G5639" s="1" t="s">
        <v>88</v>
      </c>
      <c r="H5639" s="1">
        <v>4</v>
      </c>
      <c r="I5639" s="1" t="s">
        <v>20</v>
      </c>
      <c r="J5639" s="1" t="s">
        <v>83</v>
      </c>
      <c r="K5639" s="6">
        <v>2297.5</v>
      </c>
      <c r="L5639" s="6">
        <v>459.5</v>
      </c>
      <c r="M5639" s="1">
        <v>5</v>
      </c>
      <c r="N5639" s="8">
        <v>45536</v>
      </c>
      <c r="O5639" s="4" t="str">
        <f t="shared" si="265"/>
        <v>September 2024</v>
      </c>
      <c r="P5639" s="1" t="s">
        <v>79</v>
      </c>
      <c r="Q5639" s="1" t="s">
        <v>37</v>
      </c>
      <c r="R5639" s="6">
        <v>74.58</v>
      </c>
      <c r="S5639" s="6">
        <f t="shared" si="266"/>
        <v>2372.08</v>
      </c>
    </row>
    <row r="5640" spans="1:19" x14ac:dyDescent="0.35">
      <c r="A5640" s="1">
        <v>3440</v>
      </c>
      <c r="B5640" s="1">
        <v>38</v>
      </c>
      <c r="C5640" s="1" t="str">
        <f t="shared" si="264"/>
        <v>Middle-Aged</v>
      </c>
      <c r="D5640" s="1" t="s">
        <v>16</v>
      </c>
      <c r="E5640" s="1" t="s">
        <v>17</v>
      </c>
      <c r="F5640" s="1" t="s">
        <v>18</v>
      </c>
      <c r="G5640" s="1" t="s">
        <v>36</v>
      </c>
      <c r="H5640" s="1">
        <v>5</v>
      </c>
      <c r="I5640" s="1" t="s">
        <v>26</v>
      </c>
      <c r="J5640" s="1" t="s">
        <v>34</v>
      </c>
      <c r="K5640" s="6">
        <v>186.75</v>
      </c>
      <c r="L5640" s="6">
        <v>20.75</v>
      </c>
      <c r="M5640" s="1">
        <v>9</v>
      </c>
      <c r="N5640" s="8">
        <v>45536</v>
      </c>
      <c r="O5640" s="4" t="str">
        <f t="shared" si="265"/>
        <v>September 2024</v>
      </c>
      <c r="P5640" s="1" t="s">
        <v>32</v>
      </c>
      <c r="Q5640" s="1" t="s">
        <v>29</v>
      </c>
      <c r="R5640" s="6">
        <v>19.63</v>
      </c>
      <c r="S5640" s="6">
        <f t="shared" si="266"/>
        <v>206.38</v>
      </c>
    </row>
    <row r="5641" spans="1:19" x14ac:dyDescent="0.35">
      <c r="A5641" s="1">
        <v>13697</v>
      </c>
      <c r="B5641" s="1">
        <v>38</v>
      </c>
      <c r="C5641" s="1" t="str">
        <f t="shared" si="264"/>
        <v>Middle-Aged</v>
      </c>
      <c r="D5641" s="1" t="s">
        <v>16</v>
      </c>
      <c r="E5641" s="1" t="s">
        <v>33</v>
      </c>
      <c r="F5641" s="1" t="s">
        <v>77</v>
      </c>
      <c r="G5641" s="1" t="s">
        <v>86</v>
      </c>
      <c r="H5641" s="1">
        <v>2</v>
      </c>
      <c r="I5641" s="1" t="s">
        <v>20</v>
      </c>
      <c r="J5641" s="1" t="s">
        <v>21</v>
      </c>
      <c r="K5641" s="6">
        <v>3250.62</v>
      </c>
      <c r="L5641" s="6">
        <v>361.18</v>
      </c>
      <c r="M5641" s="1">
        <v>9</v>
      </c>
      <c r="N5641" s="8">
        <v>45536</v>
      </c>
      <c r="O5641" s="4" t="str">
        <f t="shared" si="265"/>
        <v>September 2024</v>
      </c>
      <c r="P5641" s="1" t="s">
        <v>84</v>
      </c>
      <c r="Q5641" s="1" t="s">
        <v>52</v>
      </c>
      <c r="R5641" s="6">
        <v>90.5</v>
      </c>
      <c r="S5641" s="6">
        <f t="shared" si="266"/>
        <v>3341.12</v>
      </c>
    </row>
    <row r="5642" spans="1:19" x14ac:dyDescent="0.35">
      <c r="A5642" s="1">
        <v>3353</v>
      </c>
      <c r="B5642" s="1">
        <v>39</v>
      </c>
      <c r="C5642" s="1" t="str">
        <f t="shared" si="264"/>
        <v>Middle-Aged</v>
      </c>
      <c r="D5642" s="1" t="s">
        <v>38</v>
      </c>
      <c r="E5642" s="1" t="s">
        <v>17</v>
      </c>
      <c r="F5642" s="1" t="s">
        <v>40</v>
      </c>
      <c r="G5642" s="1" t="s">
        <v>41</v>
      </c>
      <c r="H5642" s="1">
        <v>3</v>
      </c>
      <c r="I5642" s="1" t="s">
        <v>26</v>
      </c>
      <c r="J5642" s="1" t="s">
        <v>42</v>
      </c>
      <c r="K5642" s="6">
        <v>1689.66</v>
      </c>
      <c r="L5642" s="6">
        <v>844.83</v>
      </c>
      <c r="M5642" s="1">
        <v>2</v>
      </c>
      <c r="N5642" s="8">
        <v>45536</v>
      </c>
      <c r="O5642" s="4" t="str">
        <f t="shared" si="265"/>
        <v>September 2024</v>
      </c>
      <c r="P5642" s="1" t="s">
        <v>22</v>
      </c>
      <c r="Q5642" s="1"/>
      <c r="R5642" s="6">
        <v>0</v>
      </c>
      <c r="S5642" s="6">
        <f t="shared" si="266"/>
        <v>1689.66</v>
      </c>
    </row>
    <row r="5643" spans="1:19" x14ac:dyDescent="0.35">
      <c r="A5643" s="1">
        <v>11364</v>
      </c>
      <c r="B5643" s="1">
        <v>40</v>
      </c>
      <c r="C5643" s="1" t="str">
        <f t="shared" si="264"/>
        <v>Middle-Aged</v>
      </c>
      <c r="D5643" s="1" t="s">
        <v>16</v>
      </c>
      <c r="E5643" s="1" t="s">
        <v>17</v>
      </c>
      <c r="F5643" s="1" t="s">
        <v>77</v>
      </c>
      <c r="G5643" s="1" t="s">
        <v>86</v>
      </c>
      <c r="H5643" s="1">
        <v>4</v>
      </c>
      <c r="I5643" s="1" t="s">
        <v>26</v>
      </c>
      <c r="J5643" s="1" t="s">
        <v>21</v>
      </c>
      <c r="K5643" s="6">
        <v>722.36</v>
      </c>
      <c r="L5643" s="6">
        <v>361.18</v>
      </c>
      <c r="M5643" s="1">
        <v>2</v>
      </c>
      <c r="N5643" s="8">
        <v>45536</v>
      </c>
      <c r="O5643" s="4" t="str">
        <f t="shared" si="265"/>
        <v>September 2024</v>
      </c>
      <c r="P5643" s="1" t="s">
        <v>22</v>
      </c>
      <c r="Q5643" s="1" t="s">
        <v>111</v>
      </c>
      <c r="R5643" s="6">
        <v>198.04</v>
      </c>
      <c r="S5643" s="6">
        <f t="shared" si="266"/>
        <v>920.4</v>
      </c>
    </row>
    <row r="5644" spans="1:19" x14ac:dyDescent="0.35">
      <c r="A5644" s="1">
        <v>12084</v>
      </c>
      <c r="B5644" s="1">
        <v>42</v>
      </c>
      <c r="C5644" s="1" t="str">
        <f t="shared" si="264"/>
        <v>Middle-Aged</v>
      </c>
      <c r="D5644" s="1" t="s">
        <v>16</v>
      </c>
      <c r="E5644" s="1" t="s">
        <v>17</v>
      </c>
      <c r="F5644" s="1" t="s">
        <v>30</v>
      </c>
      <c r="G5644" s="1" t="s">
        <v>78</v>
      </c>
      <c r="H5644" s="1">
        <v>4</v>
      </c>
      <c r="I5644" s="1" t="s">
        <v>26</v>
      </c>
      <c r="J5644" s="1" t="s">
        <v>83</v>
      </c>
      <c r="K5644" s="6">
        <v>5394.56</v>
      </c>
      <c r="L5644" s="6">
        <v>674.32</v>
      </c>
      <c r="M5644" s="1">
        <v>8</v>
      </c>
      <c r="N5644" s="8">
        <v>45536</v>
      </c>
      <c r="O5644" s="4" t="str">
        <f t="shared" si="265"/>
        <v>September 2024</v>
      </c>
      <c r="P5644" s="1" t="s">
        <v>79</v>
      </c>
      <c r="Q5644" s="1"/>
      <c r="R5644" s="6">
        <v>0</v>
      </c>
      <c r="S5644" s="6">
        <f t="shared" si="266"/>
        <v>5394.56</v>
      </c>
    </row>
    <row r="5645" spans="1:19" x14ac:dyDescent="0.35">
      <c r="A5645" s="1">
        <v>18831</v>
      </c>
      <c r="B5645" s="1">
        <v>42</v>
      </c>
      <c r="C5645" s="1" t="str">
        <f t="shared" si="264"/>
        <v>Middle-Aged</v>
      </c>
      <c r="D5645" s="1" t="s">
        <v>16</v>
      </c>
      <c r="E5645" s="1" t="s">
        <v>17</v>
      </c>
      <c r="F5645" s="1" t="s">
        <v>24</v>
      </c>
      <c r="G5645" s="1" t="s">
        <v>85</v>
      </c>
      <c r="H5645" s="1">
        <v>2</v>
      </c>
      <c r="I5645" s="1" t="s">
        <v>26</v>
      </c>
      <c r="J5645" s="1" t="s">
        <v>21</v>
      </c>
      <c r="K5645" s="6">
        <v>1572.82</v>
      </c>
      <c r="L5645" s="6">
        <v>786.41</v>
      </c>
      <c r="M5645" s="1">
        <v>2</v>
      </c>
      <c r="N5645" s="8">
        <v>45536</v>
      </c>
      <c r="O5645" s="4" t="str">
        <f t="shared" si="265"/>
        <v>September 2024</v>
      </c>
      <c r="P5645" s="1" t="s">
        <v>79</v>
      </c>
      <c r="Q5645" s="1" t="s">
        <v>52</v>
      </c>
      <c r="R5645" s="6">
        <v>89.03</v>
      </c>
      <c r="S5645" s="6">
        <f t="shared" si="266"/>
        <v>1661.85</v>
      </c>
    </row>
    <row r="5646" spans="1:19" x14ac:dyDescent="0.35">
      <c r="A5646" s="1">
        <v>11090</v>
      </c>
      <c r="B5646" s="1">
        <v>43</v>
      </c>
      <c r="C5646" s="1" t="str">
        <f t="shared" si="264"/>
        <v>Middle-Aged</v>
      </c>
      <c r="D5646" s="1" t="s">
        <v>16</v>
      </c>
      <c r="E5646" s="1" t="s">
        <v>33</v>
      </c>
      <c r="F5646" s="1" t="s">
        <v>40</v>
      </c>
      <c r="G5646" s="1" t="s">
        <v>88</v>
      </c>
      <c r="H5646" s="1">
        <v>1</v>
      </c>
      <c r="I5646" s="1" t="s">
        <v>20</v>
      </c>
      <c r="J5646" s="1" t="s">
        <v>21</v>
      </c>
      <c r="K5646" s="6">
        <v>2297.5</v>
      </c>
      <c r="L5646" s="6">
        <v>459.5</v>
      </c>
      <c r="M5646" s="1">
        <v>5</v>
      </c>
      <c r="N5646" s="8">
        <v>45536</v>
      </c>
      <c r="O5646" s="4" t="str">
        <f t="shared" si="265"/>
        <v>September 2024</v>
      </c>
      <c r="P5646" s="1" t="s">
        <v>22</v>
      </c>
      <c r="Q5646" s="1" t="s">
        <v>37</v>
      </c>
      <c r="R5646" s="6">
        <v>38.369999999999997</v>
      </c>
      <c r="S5646" s="6">
        <f t="shared" si="266"/>
        <v>2335.87</v>
      </c>
    </row>
    <row r="5647" spans="1:19" x14ac:dyDescent="0.35">
      <c r="A5647" s="1">
        <v>14429</v>
      </c>
      <c r="B5647" s="1">
        <v>43</v>
      </c>
      <c r="C5647" s="1" t="str">
        <f t="shared" si="264"/>
        <v>Middle-Aged</v>
      </c>
      <c r="D5647" s="1" t="s">
        <v>16</v>
      </c>
      <c r="E5647" s="1" t="s">
        <v>17</v>
      </c>
      <c r="F5647" s="1" t="s">
        <v>24</v>
      </c>
      <c r="G5647" s="1" t="s">
        <v>85</v>
      </c>
      <c r="H5647" s="1">
        <v>2</v>
      </c>
      <c r="I5647" s="1" t="s">
        <v>26</v>
      </c>
      <c r="J5647" s="1" t="s">
        <v>21</v>
      </c>
      <c r="K5647" s="6">
        <v>3145.64</v>
      </c>
      <c r="L5647" s="6">
        <v>786.41</v>
      </c>
      <c r="M5647" s="1">
        <v>4</v>
      </c>
      <c r="N5647" s="8">
        <v>45536</v>
      </c>
      <c r="O5647" s="4" t="str">
        <f t="shared" si="265"/>
        <v>September 2024</v>
      </c>
      <c r="P5647" s="1" t="s">
        <v>79</v>
      </c>
      <c r="Q5647" s="1" t="s">
        <v>52</v>
      </c>
      <c r="R5647" s="6">
        <v>53.7</v>
      </c>
      <c r="S5647" s="6">
        <f t="shared" si="266"/>
        <v>3199.3399999999997</v>
      </c>
    </row>
    <row r="5648" spans="1:19" x14ac:dyDescent="0.35">
      <c r="A5648" s="1">
        <v>11543</v>
      </c>
      <c r="B5648" s="1">
        <v>44</v>
      </c>
      <c r="C5648" s="1" t="str">
        <f t="shared" si="264"/>
        <v>Middle-Aged</v>
      </c>
      <c r="D5648" s="1" t="s">
        <v>16</v>
      </c>
      <c r="E5648" s="1" t="s">
        <v>17</v>
      </c>
      <c r="F5648" s="1" t="s">
        <v>40</v>
      </c>
      <c r="G5648" s="1" t="s">
        <v>88</v>
      </c>
      <c r="H5648" s="1">
        <v>2</v>
      </c>
      <c r="I5648" s="1" t="s">
        <v>26</v>
      </c>
      <c r="J5648" s="1" t="s">
        <v>21</v>
      </c>
      <c r="K5648" s="6">
        <v>1378.5</v>
      </c>
      <c r="L5648" s="6">
        <v>459.5</v>
      </c>
      <c r="M5648" s="1">
        <v>3</v>
      </c>
      <c r="N5648" s="8">
        <v>45536</v>
      </c>
      <c r="O5648" s="4" t="str">
        <f t="shared" si="265"/>
        <v>September 2024</v>
      </c>
      <c r="P5648" s="1" t="s">
        <v>79</v>
      </c>
      <c r="Q5648" s="1" t="s">
        <v>95</v>
      </c>
      <c r="R5648" s="6">
        <v>75.27</v>
      </c>
      <c r="S5648" s="6">
        <f t="shared" si="266"/>
        <v>1453.77</v>
      </c>
    </row>
    <row r="5649" spans="1:19" x14ac:dyDescent="0.35">
      <c r="A5649" s="1">
        <v>4387</v>
      </c>
      <c r="B5649" s="1">
        <v>45</v>
      </c>
      <c r="C5649" s="1" t="str">
        <f t="shared" si="264"/>
        <v>Middle-Aged</v>
      </c>
      <c r="D5649" s="1" t="s">
        <v>38</v>
      </c>
      <c r="E5649" s="1" t="s">
        <v>17</v>
      </c>
      <c r="F5649" s="1" t="s">
        <v>24</v>
      </c>
      <c r="G5649" s="1" t="s">
        <v>25</v>
      </c>
      <c r="H5649" s="1">
        <v>3</v>
      </c>
      <c r="I5649" s="1" t="s">
        <v>26</v>
      </c>
      <c r="J5649" s="1" t="s">
        <v>21</v>
      </c>
      <c r="K5649" s="6">
        <v>494.06</v>
      </c>
      <c r="L5649" s="6">
        <v>247.03</v>
      </c>
      <c r="M5649" s="1">
        <v>2</v>
      </c>
      <c r="N5649" s="8">
        <v>45536</v>
      </c>
      <c r="O5649" s="4" t="str">
        <f t="shared" si="265"/>
        <v>September 2024</v>
      </c>
      <c r="P5649" s="1" t="s">
        <v>32</v>
      </c>
      <c r="Q5649" s="1" t="s">
        <v>37</v>
      </c>
      <c r="R5649" s="6">
        <v>19.670000000000002</v>
      </c>
      <c r="S5649" s="6">
        <f t="shared" si="266"/>
        <v>513.73</v>
      </c>
    </row>
    <row r="5650" spans="1:19" x14ac:dyDescent="0.35">
      <c r="A5650" s="1">
        <v>12026</v>
      </c>
      <c r="B5650" s="1">
        <v>45</v>
      </c>
      <c r="C5650" s="1" t="str">
        <f t="shared" si="264"/>
        <v>Middle-Aged</v>
      </c>
      <c r="D5650" s="1" t="s">
        <v>16</v>
      </c>
      <c r="E5650" s="1" t="s">
        <v>33</v>
      </c>
      <c r="F5650" s="1" t="s">
        <v>30</v>
      </c>
      <c r="G5650" s="1" t="s">
        <v>78</v>
      </c>
      <c r="H5650" s="1">
        <v>3</v>
      </c>
      <c r="I5650" s="1" t="s">
        <v>20</v>
      </c>
      <c r="J5650" s="1" t="s">
        <v>83</v>
      </c>
      <c r="K5650" s="6">
        <v>674.32</v>
      </c>
      <c r="L5650" s="6">
        <v>674.32</v>
      </c>
      <c r="M5650" s="1">
        <v>1</v>
      </c>
      <c r="N5650" s="8">
        <v>45536</v>
      </c>
      <c r="O5650" s="4" t="str">
        <f t="shared" si="265"/>
        <v>September 2024</v>
      </c>
      <c r="P5650" s="1" t="s">
        <v>79</v>
      </c>
      <c r="Q5650" s="1" t="s">
        <v>120</v>
      </c>
      <c r="R5650" s="6">
        <v>181.6</v>
      </c>
      <c r="S5650" s="6">
        <f t="shared" si="266"/>
        <v>855.92000000000007</v>
      </c>
    </row>
    <row r="5651" spans="1:19" x14ac:dyDescent="0.35">
      <c r="A5651" s="1">
        <v>15771</v>
      </c>
      <c r="B5651" s="1">
        <v>45</v>
      </c>
      <c r="C5651" s="1" t="str">
        <f t="shared" si="264"/>
        <v>Middle-Aged</v>
      </c>
      <c r="D5651" s="1" t="s">
        <v>38</v>
      </c>
      <c r="E5651" s="1" t="s">
        <v>17</v>
      </c>
      <c r="F5651" s="1" t="s">
        <v>40</v>
      </c>
      <c r="G5651" s="1" t="s">
        <v>88</v>
      </c>
      <c r="H5651" s="1">
        <v>2</v>
      </c>
      <c r="I5651" s="1" t="s">
        <v>20</v>
      </c>
      <c r="J5651" s="1" t="s">
        <v>21</v>
      </c>
      <c r="K5651" s="6">
        <v>1378.5</v>
      </c>
      <c r="L5651" s="6">
        <v>459.5</v>
      </c>
      <c r="M5651" s="1">
        <v>3</v>
      </c>
      <c r="N5651" s="8">
        <v>45536</v>
      </c>
      <c r="O5651" s="4" t="str">
        <f t="shared" si="265"/>
        <v>September 2024</v>
      </c>
      <c r="P5651" s="1" t="s">
        <v>79</v>
      </c>
      <c r="Q5651" s="1"/>
      <c r="R5651" s="6">
        <v>0</v>
      </c>
      <c r="S5651" s="6">
        <f t="shared" si="266"/>
        <v>1378.5</v>
      </c>
    </row>
    <row r="5652" spans="1:19" x14ac:dyDescent="0.35">
      <c r="A5652" s="1">
        <v>16078</v>
      </c>
      <c r="B5652" s="1">
        <v>45</v>
      </c>
      <c r="C5652" s="1" t="str">
        <f t="shared" si="264"/>
        <v>Middle-Aged</v>
      </c>
      <c r="D5652" s="1" t="s">
        <v>38</v>
      </c>
      <c r="E5652" s="1" t="s">
        <v>33</v>
      </c>
      <c r="F5652" s="1" t="s">
        <v>40</v>
      </c>
      <c r="G5652" s="1" t="s">
        <v>88</v>
      </c>
      <c r="H5652" s="1">
        <v>4</v>
      </c>
      <c r="I5652" s="1" t="s">
        <v>20</v>
      </c>
      <c r="J5652" s="1" t="s">
        <v>83</v>
      </c>
      <c r="K5652" s="6">
        <v>459.5</v>
      </c>
      <c r="L5652" s="6">
        <v>459.5</v>
      </c>
      <c r="M5652" s="1">
        <v>1</v>
      </c>
      <c r="N5652" s="8">
        <v>45536</v>
      </c>
      <c r="O5652" s="4" t="str">
        <f t="shared" si="265"/>
        <v>September 2024</v>
      </c>
      <c r="P5652" s="1" t="s">
        <v>79</v>
      </c>
      <c r="Q5652" s="1"/>
      <c r="R5652" s="6">
        <v>0</v>
      </c>
      <c r="S5652" s="6">
        <f t="shared" si="266"/>
        <v>459.5</v>
      </c>
    </row>
    <row r="5653" spans="1:19" x14ac:dyDescent="0.35">
      <c r="A5653" s="1">
        <v>4611</v>
      </c>
      <c r="B5653" s="1">
        <v>46</v>
      </c>
      <c r="C5653" s="1" t="str">
        <f t="shared" si="264"/>
        <v>Middle-Aged</v>
      </c>
      <c r="D5653" s="1" t="s">
        <v>38</v>
      </c>
      <c r="E5653" s="1" t="s">
        <v>17</v>
      </c>
      <c r="F5653" s="1" t="s">
        <v>24</v>
      </c>
      <c r="G5653" s="1" t="s">
        <v>25</v>
      </c>
      <c r="H5653" s="1">
        <v>3</v>
      </c>
      <c r="I5653" s="1" t="s">
        <v>26</v>
      </c>
      <c r="J5653" s="1" t="s">
        <v>27</v>
      </c>
      <c r="K5653" s="6">
        <v>741.09</v>
      </c>
      <c r="L5653" s="6">
        <v>247.03</v>
      </c>
      <c r="M5653" s="1">
        <v>3</v>
      </c>
      <c r="N5653" s="8">
        <v>45536</v>
      </c>
      <c r="O5653" s="4" t="str">
        <f t="shared" si="265"/>
        <v>September 2024</v>
      </c>
      <c r="P5653" s="1" t="s">
        <v>22</v>
      </c>
      <c r="Q5653" s="1" t="s">
        <v>23</v>
      </c>
      <c r="R5653" s="6">
        <v>103.92</v>
      </c>
      <c r="S5653" s="6">
        <f t="shared" si="266"/>
        <v>845.01</v>
      </c>
    </row>
    <row r="5654" spans="1:19" x14ac:dyDescent="0.35">
      <c r="A5654" s="1">
        <v>8013</v>
      </c>
      <c r="B5654" s="1">
        <v>46</v>
      </c>
      <c r="C5654" s="1" t="str">
        <f t="shared" si="264"/>
        <v>Middle-Aged</v>
      </c>
      <c r="D5654" s="1" t="s">
        <v>38</v>
      </c>
      <c r="E5654" s="1" t="s">
        <v>33</v>
      </c>
      <c r="F5654" s="1" t="s">
        <v>40</v>
      </c>
      <c r="G5654" s="1" t="s">
        <v>41</v>
      </c>
      <c r="H5654" s="1">
        <v>3</v>
      </c>
      <c r="I5654" s="1" t="s">
        <v>20</v>
      </c>
      <c r="J5654" s="1" t="s">
        <v>34</v>
      </c>
      <c r="K5654" s="6">
        <v>844.83</v>
      </c>
      <c r="L5654" s="6">
        <v>844.83</v>
      </c>
      <c r="M5654" s="1">
        <v>1</v>
      </c>
      <c r="N5654" s="8">
        <v>45536</v>
      </c>
      <c r="O5654" s="4" t="str">
        <f t="shared" si="265"/>
        <v>September 2024</v>
      </c>
      <c r="P5654" s="1" t="s">
        <v>32</v>
      </c>
      <c r="Q5654" s="1" t="s">
        <v>60</v>
      </c>
      <c r="R5654" s="6">
        <v>78.709999999999994</v>
      </c>
      <c r="S5654" s="6">
        <f t="shared" si="266"/>
        <v>923.54000000000008</v>
      </c>
    </row>
    <row r="5655" spans="1:19" x14ac:dyDescent="0.35">
      <c r="A5655" s="1">
        <v>11705</v>
      </c>
      <c r="B5655" s="1">
        <v>46</v>
      </c>
      <c r="C5655" s="1" t="str">
        <f t="shared" si="264"/>
        <v>Middle-Aged</v>
      </c>
      <c r="D5655" s="1" t="s">
        <v>38</v>
      </c>
      <c r="E5655" s="1" t="s">
        <v>17</v>
      </c>
      <c r="F5655" s="1" t="s">
        <v>30</v>
      </c>
      <c r="G5655" s="1" t="s">
        <v>78</v>
      </c>
      <c r="H5655" s="1">
        <v>5</v>
      </c>
      <c r="I5655" s="1" t="s">
        <v>20</v>
      </c>
      <c r="J5655" s="1" t="s">
        <v>21</v>
      </c>
      <c r="K5655" s="6">
        <v>5394.56</v>
      </c>
      <c r="L5655" s="6">
        <v>674.32</v>
      </c>
      <c r="M5655" s="1">
        <v>8</v>
      </c>
      <c r="N5655" s="8">
        <v>45536</v>
      </c>
      <c r="O5655" s="4" t="str">
        <f t="shared" si="265"/>
        <v>September 2024</v>
      </c>
      <c r="P5655" s="1" t="s">
        <v>22</v>
      </c>
      <c r="Q5655" s="1" t="s">
        <v>37</v>
      </c>
      <c r="R5655" s="6">
        <v>17.36</v>
      </c>
      <c r="S5655" s="6">
        <f t="shared" si="266"/>
        <v>5411.92</v>
      </c>
    </row>
    <row r="5656" spans="1:19" x14ac:dyDescent="0.35">
      <c r="A5656" s="1">
        <v>15411</v>
      </c>
      <c r="B5656" s="1">
        <v>46</v>
      </c>
      <c r="C5656" s="1" t="str">
        <f t="shared" si="264"/>
        <v>Middle-Aged</v>
      </c>
      <c r="D5656" s="1" t="s">
        <v>38</v>
      </c>
      <c r="E5656" s="1" t="s">
        <v>17</v>
      </c>
      <c r="F5656" s="1" t="s">
        <v>40</v>
      </c>
      <c r="G5656" s="1" t="s">
        <v>88</v>
      </c>
      <c r="H5656" s="1">
        <v>1</v>
      </c>
      <c r="I5656" s="1" t="s">
        <v>26</v>
      </c>
      <c r="J5656" s="1" t="s">
        <v>83</v>
      </c>
      <c r="K5656" s="6">
        <v>1838</v>
      </c>
      <c r="L5656" s="6">
        <v>459.5</v>
      </c>
      <c r="M5656" s="1">
        <v>4</v>
      </c>
      <c r="N5656" s="8">
        <v>45536</v>
      </c>
      <c r="O5656" s="4" t="str">
        <f t="shared" si="265"/>
        <v>September 2024</v>
      </c>
      <c r="P5656" s="1" t="s">
        <v>22</v>
      </c>
      <c r="Q5656" s="1"/>
      <c r="R5656" s="6">
        <v>0</v>
      </c>
      <c r="S5656" s="6">
        <f t="shared" si="266"/>
        <v>1838</v>
      </c>
    </row>
    <row r="5657" spans="1:19" x14ac:dyDescent="0.35">
      <c r="A5657" s="1">
        <v>2074</v>
      </c>
      <c r="B5657" s="1">
        <v>47</v>
      </c>
      <c r="C5657" s="1" t="str">
        <f t="shared" si="264"/>
        <v>Middle-Aged</v>
      </c>
      <c r="D5657" s="1" t="s">
        <v>38</v>
      </c>
      <c r="E5657" s="1" t="s">
        <v>33</v>
      </c>
      <c r="F5657" s="1" t="s">
        <v>24</v>
      </c>
      <c r="G5657" s="1" t="s">
        <v>25</v>
      </c>
      <c r="H5657" s="1">
        <v>3</v>
      </c>
      <c r="I5657" s="1" t="s">
        <v>20</v>
      </c>
      <c r="J5657" s="1" t="s">
        <v>21</v>
      </c>
      <c r="K5657" s="6">
        <v>1235.1500000000001</v>
      </c>
      <c r="L5657" s="6">
        <v>247.03</v>
      </c>
      <c r="M5657" s="1">
        <v>5</v>
      </c>
      <c r="N5657" s="8">
        <v>45536</v>
      </c>
      <c r="O5657" s="4" t="str">
        <f t="shared" si="265"/>
        <v>September 2024</v>
      </c>
      <c r="P5657" s="1" t="s">
        <v>32</v>
      </c>
      <c r="Q5657" s="1" t="s">
        <v>70</v>
      </c>
      <c r="R5657" s="6">
        <v>96.95</v>
      </c>
      <c r="S5657" s="6">
        <f t="shared" si="266"/>
        <v>1332.1000000000001</v>
      </c>
    </row>
    <row r="5658" spans="1:19" x14ac:dyDescent="0.35">
      <c r="A5658" s="1">
        <v>6877</v>
      </c>
      <c r="B5658" s="1">
        <v>48</v>
      </c>
      <c r="C5658" s="1" t="str">
        <f t="shared" si="264"/>
        <v>Middle-Aged</v>
      </c>
      <c r="D5658" s="1" t="s">
        <v>38</v>
      </c>
      <c r="E5658" s="1" t="s">
        <v>17</v>
      </c>
      <c r="F5658" s="1" t="s">
        <v>24</v>
      </c>
      <c r="G5658" s="1" t="s">
        <v>25</v>
      </c>
      <c r="H5658" s="1">
        <v>3</v>
      </c>
      <c r="I5658" s="1" t="s">
        <v>26</v>
      </c>
      <c r="J5658" s="1" t="s">
        <v>27</v>
      </c>
      <c r="K5658" s="6">
        <v>1729.21</v>
      </c>
      <c r="L5658" s="6">
        <v>247.03</v>
      </c>
      <c r="M5658" s="1">
        <v>7</v>
      </c>
      <c r="N5658" s="8">
        <v>45536</v>
      </c>
      <c r="O5658" s="4" t="str">
        <f t="shared" si="265"/>
        <v>September 2024</v>
      </c>
      <c r="P5658" s="1" t="s">
        <v>22</v>
      </c>
      <c r="Q5658" s="1" t="s">
        <v>64</v>
      </c>
      <c r="R5658" s="6">
        <v>60.41</v>
      </c>
      <c r="S5658" s="6">
        <f t="shared" si="266"/>
        <v>1789.6200000000001</v>
      </c>
    </row>
    <row r="5659" spans="1:19" x14ac:dyDescent="0.35">
      <c r="A5659" s="1">
        <v>8605</v>
      </c>
      <c r="B5659" s="1">
        <v>48</v>
      </c>
      <c r="C5659" s="1" t="str">
        <f t="shared" si="264"/>
        <v>Middle-Aged</v>
      </c>
      <c r="D5659" s="1" t="s">
        <v>38</v>
      </c>
      <c r="E5659" s="1" t="s">
        <v>33</v>
      </c>
      <c r="F5659" s="1" t="s">
        <v>18</v>
      </c>
      <c r="G5659" s="1" t="s">
        <v>19</v>
      </c>
      <c r="H5659" s="1">
        <v>2</v>
      </c>
      <c r="I5659" s="1" t="s">
        <v>26</v>
      </c>
      <c r="J5659" s="1" t="s">
        <v>27</v>
      </c>
      <c r="K5659" s="6">
        <v>6329.52</v>
      </c>
      <c r="L5659" s="6">
        <v>791.19</v>
      </c>
      <c r="M5659" s="1">
        <v>8</v>
      </c>
      <c r="N5659" s="8">
        <v>45536</v>
      </c>
      <c r="O5659" s="4" t="str">
        <f t="shared" si="265"/>
        <v>September 2024</v>
      </c>
      <c r="P5659" s="1" t="s">
        <v>28</v>
      </c>
      <c r="Q5659" s="1" t="s">
        <v>52</v>
      </c>
      <c r="R5659" s="6">
        <v>30.96</v>
      </c>
      <c r="S5659" s="6">
        <f t="shared" si="266"/>
        <v>6360.4800000000005</v>
      </c>
    </row>
    <row r="5660" spans="1:19" x14ac:dyDescent="0.35">
      <c r="A5660" s="1">
        <v>16749</v>
      </c>
      <c r="B5660" s="1">
        <v>49</v>
      </c>
      <c r="C5660" s="1" t="str">
        <f t="shared" si="264"/>
        <v>Middle-Aged</v>
      </c>
      <c r="D5660" s="1" t="s">
        <v>38</v>
      </c>
      <c r="E5660" s="1" t="s">
        <v>17</v>
      </c>
      <c r="F5660" s="1" t="s">
        <v>18</v>
      </c>
      <c r="G5660" s="1" t="s">
        <v>81</v>
      </c>
      <c r="H5660" s="1">
        <v>2</v>
      </c>
      <c r="I5660" s="1" t="s">
        <v>26</v>
      </c>
      <c r="J5660" s="1" t="s">
        <v>83</v>
      </c>
      <c r="K5660" s="6">
        <v>3419.04</v>
      </c>
      <c r="L5660" s="6">
        <v>1139.68</v>
      </c>
      <c r="M5660" s="1">
        <v>3</v>
      </c>
      <c r="N5660" s="8">
        <v>45536</v>
      </c>
      <c r="O5660" s="4" t="str">
        <f t="shared" si="265"/>
        <v>September 2024</v>
      </c>
      <c r="P5660" s="1" t="s">
        <v>22</v>
      </c>
      <c r="Q5660" s="1" t="s">
        <v>87</v>
      </c>
      <c r="R5660" s="6">
        <v>104.68</v>
      </c>
      <c r="S5660" s="6">
        <f t="shared" si="266"/>
        <v>3523.72</v>
      </c>
    </row>
    <row r="5661" spans="1:19" x14ac:dyDescent="0.35">
      <c r="A5661" s="1">
        <v>17753</v>
      </c>
      <c r="B5661" s="1">
        <v>49</v>
      </c>
      <c r="C5661" s="1" t="str">
        <f t="shared" si="264"/>
        <v>Middle-Aged</v>
      </c>
      <c r="D5661" s="1" t="s">
        <v>16</v>
      </c>
      <c r="E5661" s="1" t="s">
        <v>17</v>
      </c>
      <c r="F5661" s="1" t="s">
        <v>77</v>
      </c>
      <c r="G5661" s="1" t="s">
        <v>86</v>
      </c>
      <c r="H5661" s="1">
        <v>4</v>
      </c>
      <c r="I5661" s="1" t="s">
        <v>20</v>
      </c>
      <c r="J5661" s="1" t="s">
        <v>21</v>
      </c>
      <c r="K5661" s="6">
        <v>3250.62</v>
      </c>
      <c r="L5661" s="6">
        <v>361.18</v>
      </c>
      <c r="M5661" s="1">
        <v>9</v>
      </c>
      <c r="N5661" s="8">
        <v>45536</v>
      </c>
      <c r="O5661" s="4" t="str">
        <f t="shared" si="265"/>
        <v>September 2024</v>
      </c>
      <c r="P5661" s="1" t="s">
        <v>84</v>
      </c>
      <c r="Q5661" s="1"/>
      <c r="R5661" s="6">
        <v>0</v>
      </c>
      <c r="S5661" s="6">
        <f t="shared" si="266"/>
        <v>3250.62</v>
      </c>
    </row>
    <row r="5662" spans="1:19" x14ac:dyDescent="0.35">
      <c r="A5662" s="1">
        <v>1431</v>
      </c>
      <c r="B5662" s="1">
        <v>50</v>
      </c>
      <c r="C5662" s="1" t="str">
        <f t="shared" si="264"/>
        <v>Middle-Aged</v>
      </c>
      <c r="D5662" s="1" t="s">
        <v>38</v>
      </c>
      <c r="E5662" s="1" t="s">
        <v>17</v>
      </c>
      <c r="F5662" s="1" t="s">
        <v>30</v>
      </c>
      <c r="G5662" s="1" t="s">
        <v>31</v>
      </c>
      <c r="H5662" s="1">
        <v>3</v>
      </c>
      <c r="I5662" s="1" t="s">
        <v>26</v>
      </c>
      <c r="J5662" s="1" t="s">
        <v>21</v>
      </c>
      <c r="K5662" s="6">
        <v>1391.88</v>
      </c>
      <c r="L5662" s="6">
        <v>463.96</v>
      </c>
      <c r="M5662" s="1">
        <v>3</v>
      </c>
      <c r="N5662" s="8">
        <v>45536</v>
      </c>
      <c r="O5662" s="4" t="str">
        <f t="shared" si="265"/>
        <v>September 2024</v>
      </c>
      <c r="P5662" s="1" t="s">
        <v>22</v>
      </c>
      <c r="Q5662" s="1"/>
      <c r="R5662" s="6">
        <v>0</v>
      </c>
      <c r="S5662" s="6">
        <f t="shared" si="266"/>
        <v>1391.88</v>
      </c>
    </row>
    <row r="5663" spans="1:19" x14ac:dyDescent="0.35">
      <c r="A5663" s="1">
        <v>16714</v>
      </c>
      <c r="B5663" s="1">
        <v>50</v>
      </c>
      <c r="C5663" s="1" t="str">
        <f t="shared" si="264"/>
        <v>Middle-Aged</v>
      </c>
      <c r="D5663" s="1" t="s">
        <v>16</v>
      </c>
      <c r="E5663" s="1" t="s">
        <v>17</v>
      </c>
      <c r="F5663" s="1" t="s">
        <v>18</v>
      </c>
      <c r="G5663" s="1" t="s">
        <v>81</v>
      </c>
      <c r="H5663" s="1">
        <v>3</v>
      </c>
      <c r="I5663" s="1" t="s">
        <v>26</v>
      </c>
      <c r="J5663" s="1" t="s">
        <v>21</v>
      </c>
      <c r="K5663" s="6">
        <v>11396.8</v>
      </c>
      <c r="L5663" s="6">
        <v>1139.68</v>
      </c>
      <c r="M5663" s="1">
        <v>10</v>
      </c>
      <c r="N5663" s="8">
        <v>45536</v>
      </c>
      <c r="O5663" s="4" t="str">
        <f t="shared" si="265"/>
        <v>September 2024</v>
      </c>
      <c r="P5663" s="1" t="s">
        <v>79</v>
      </c>
      <c r="Q5663" s="1"/>
      <c r="R5663" s="6">
        <v>0</v>
      </c>
      <c r="S5663" s="6">
        <f t="shared" si="266"/>
        <v>11396.8</v>
      </c>
    </row>
    <row r="5664" spans="1:19" x14ac:dyDescent="0.35">
      <c r="A5664" s="1">
        <v>14992</v>
      </c>
      <c r="B5664" s="1">
        <v>51</v>
      </c>
      <c r="C5664" s="1" t="str">
        <f t="shared" si="264"/>
        <v>Middle-Aged</v>
      </c>
      <c r="D5664" s="1" t="s">
        <v>38</v>
      </c>
      <c r="E5664" s="1" t="s">
        <v>33</v>
      </c>
      <c r="F5664" s="1" t="s">
        <v>77</v>
      </c>
      <c r="G5664" s="1" t="s">
        <v>86</v>
      </c>
      <c r="H5664" s="1">
        <v>2</v>
      </c>
      <c r="I5664" s="1" t="s">
        <v>20</v>
      </c>
      <c r="J5664" s="1" t="s">
        <v>21</v>
      </c>
      <c r="K5664" s="6">
        <v>1805.9</v>
      </c>
      <c r="L5664" s="6">
        <v>361.18</v>
      </c>
      <c r="M5664" s="1">
        <v>5</v>
      </c>
      <c r="N5664" s="8">
        <v>45536</v>
      </c>
      <c r="O5664" s="4" t="str">
        <f t="shared" si="265"/>
        <v>September 2024</v>
      </c>
      <c r="P5664" s="1" t="s">
        <v>22</v>
      </c>
      <c r="Q5664" s="1"/>
      <c r="R5664" s="6">
        <v>0</v>
      </c>
      <c r="S5664" s="6">
        <f t="shared" si="266"/>
        <v>1805.9</v>
      </c>
    </row>
    <row r="5665" spans="1:19" x14ac:dyDescent="0.35">
      <c r="A5665" s="1">
        <v>7461</v>
      </c>
      <c r="B5665" s="1">
        <v>52</v>
      </c>
      <c r="C5665" s="1" t="str">
        <f t="shared" si="264"/>
        <v>Middle-Aged</v>
      </c>
      <c r="D5665" s="1" t="s">
        <v>16</v>
      </c>
      <c r="E5665" s="1" t="s">
        <v>33</v>
      </c>
      <c r="F5665" s="1" t="s">
        <v>40</v>
      </c>
      <c r="G5665" s="1" t="s">
        <v>41</v>
      </c>
      <c r="H5665" s="1">
        <v>3</v>
      </c>
      <c r="I5665" s="1" t="s">
        <v>26</v>
      </c>
      <c r="J5665" s="1" t="s">
        <v>21</v>
      </c>
      <c r="K5665" s="6">
        <v>1689.66</v>
      </c>
      <c r="L5665" s="6">
        <v>844.83</v>
      </c>
      <c r="M5665" s="1">
        <v>2</v>
      </c>
      <c r="N5665" s="8">
        <v>45536</v>
      </c>
      <c r="O5665" s="4" t="str">
        <f t="shared" si="265"/>
        <v>September 2024</v>
      </c>
      <c r="P5665" s="1" t="s">
        <v>28</v>
      </c>
      <c r="Q5665" s="1"/>
      <c r="R5665" s="6">
        <v>0</v>
      </c>
      <c r="S5665" s="6">
        <f t="shared" si="266"/>
        <v>1689.66</v>
      </c>
    </row>
    <row r="5666" spans="1:19" x14ac:dyDescent="0.35">
      <c r="A5666" s="1">
        <v>1729</v>
      </c>
      <c r="B5666" s="1">
        <v>54</v>
      </c>
      <c r="C5666" s="1" t="str">
        <f t="shared" si="264"/>
        <v>Middle-Aged</v>
      </c>
      <c r="D5666" s="1" t="s">
        <v>38</v>
      </c>
      <c r="E5666" s="1" t="s">
        <v>33</v>
      </c>
      <c r="F5666" s="1" t="s">
        <v>40</v>
      </c>
      <c r="G5666" s="1" t="s">
        <v>41</v>
      </c>
      <c r="H5666" s="1">
        <v>3</v>
      </c>
      <c r="I5666" s="1" t="s">
        <v>20</v>
      </c>
      <c r="J5666" s="1" t="s">
        <v>42</v>
      </c>
      <c r="K5666" s="6">
        <v>4224.1499999999996</v>
      </c>
      <c r="L5666" s="6">
        <v>844.83</v>
      </c>
      <c r="M5666" s="1">
        <v>5</v>
      </c>
      <c r="N5666" s="8">
        <v>45536</v>
      </c>
      <c r="O5666" s="4" t="str">
        <f t="shared" si="265"/>
        <v>September 2024</v>
      </c>
      <c r="P5666" s="1" t="s">
        <v>28</v>
      </c>
      <c r="Q5666" s="1" t="s">
        <v>48</v>
      </c>
      <c r="R5666" s="6">
        <v>35.520000000000003</v>
      </c>
      <c r="S5666" s="6">
        <f t="shared" si="266"/>
        <v>4259.67</v>
      </c>
    </row>
    <row r="5667" spans="1:19" x14ac:dyDescent="0.35">
      <c r="A5667" s="1">
        <v>3387</v>
      </c>
      <c r="B5667" s="1">
        <v>54</v>
      </c>
      <c r="C5667" s="1" t="str">
        <f t="shared" si="264"/>
        <v>Middle-Aged</v>
      </c>
      <c r="D5667" s="1" t="s">
        <v>16</v>
      </c>
      <c r="E5667" s="1" t="s">
        <v>17</v>
      </c>
      <c r="F5667" s="1" t="s">
        <v>24</v>
      </c>
      <c r="G5667" s="1" t="s">
        <v>25</v>
      </c>
      <c r="H5667" s="1">
        <v>3</v>
      </c>
      <c r="I5667" s="1" t="s">
        <v>26</v>
      </c>
      <c r="J5667" s="1" t="s">
        <v>34</v>
      </c>
      <c r="K5667" s="6">
        <v>988.12</v>
      </c>
      <c r="L5667" s="6">
        <v>247.03</v>
      </c>
      <c r="M5667" s="1">
        <v>4</v>
      </c>
      <c r="N5667" s="8">
        <v>45536</v>
      </c>
      <c r="O5667" s="4" t="str">
        <f t="shared" si="265"/>
        <v>September 2024</v>
      </c>
      <c r="P5667" s="1" t="s">
        <v>28</v>
      </c>
      <c r="Q5667" s="1" t="s">
        <v>62</v>
      </c>
      <c r="R5667" s="6">
        <v>58.84</v>
      </c>
      <c r="S5667" s="6">
        <f t="shared" si="266"/>
        <v>1046.96</v>
      </c>
    </row>
    <row r="5668" spans="1:19" x14ac:dyDescent="0.35">
      <c r="A5668" s="1">
        <v>13047</v>
      </c>
      <c r="B5668" s="1">
        <v>55</v>
      </c>
      <c r="C5668" s="1" t="str">
        <f t="shared" si="264"/>
        <v>Middle-Aged</v>
      </c>
      <c r="D5668" s="1" t="s">
        <v>16</v>
      </c>
      <c r="E5668" s="1" t="s">
        <v>17</v>
      </c>
      <c r="F5668" s="1" t="s">
        <v>77</v>
      </c>
      <c r="G5668" s="1" t="s">
        <v>86</v>
      </c>
      <c r="H5668" s="1">
        <v>4</v>
      </c>
      <c r="I5668" s="1" t="s">
        <v>26</v>
      </c>
      <c r="J5668" s="1" t="s">
        <v>93</v>
      </c>
      <c r="K5668" s="6">
        <v>3250.62</v>
      </c>
      <c r="L5668" s="6">
        <v>361.18</v>
      </c>
      <c r="M5668" s="1">
        <v>9</v>
      </c>
      <c r="N5668" s="8">
        <v>45536</v>
      </c>
      <c r="O5668" s="4" t="str">
        <f t="shared" si="265"/>
        <v>September 2024</v>
      </c>
      <c r="P5668" s="1" t="s">
        <v>79</v>
      </c>
      <c r="Q5668" s="1" t="s">
        <v>97</v>
      </c>
      <c r="R5668" s="6">
        <v>171.77</v>
      </c>
      <c r="S5668" s="6">
        <f t="shared" si="266"/>
        <v>3422.39</v>
      </c>
    </row>
    <row r="5669" spans="1:19" x14ac:dyDescent="0.35">
      <c r="A5669" s="1">
        <v>16158</v>
      </c>
      <c r="B5669" s="1">
        <v>55</v>
      </c>
      <c r="C5669" s="1" t="str">
        <f t="shared" si="264"/>
        <v>Middle-Aged</v>
      </c>
      <c r="D5669" s="1" t="s">
        <v>16</v>
      </c>
      <c r="E5669" s="1" t="s">
        <v>17</v>
      </c>
      <c r="F5669" s="1" t="s">
        <v>30</v>
      </c>
      <c r="G5669" s="1" t="s">
        <v>78</v>
      </c>
      <c r="H5669" s="1">
        <v>1</v>
      </c>
      <c r="I5669" s="1" t="s">
        <v>26</v>
      </c>
      <c r="J5669" s="1" t="s">
        <v>83</v>
      </c>
      <c r="K5669" s="6">
        <v>5394.56</v>
      </c>
      <c r="L5669" s="6">
        <v>674.32</v>
      </c>
      <c r="M5669" s="1">
        <v>8</v>
      </c>
      <c r="N5669" s="8">
        <v>45536</v>
      </c>
      <c r="O5669" s="4" t="str">
        <f t="shared" si="265"/>
        <v>September 2024</v>
      </c>
      <c r="P5669" s="1" t="s">
        <v>22</v>
      </c>
      <c r="Q5669" s="1" t="s">
        <v>92</v>
      </c>
      <c r="R5669" s="6">
        <v>82.84</v>
      </c>
      <c r="S5669" s="6">
        <f t="shared" si="266"/>
        <v>5477.4000000000005</v>
      </c>
    </row>
    <row r="5670" spans="1:19" x14ac:dyDescent="0.35">
      <c r="A5670" s="1">
        <v>2036</v>
      </c>
      <c r="B5670" s="1">
        <v>57</v>
      </c>
      <c r="C5670" s="1" t="str">
        <f t="shared" si="264"/>
        <v>Old</v>
      </c>
      <c r="D5670" s="1" t="s">
        <v>38</v>
      </c>
      <c r="E5670" s="1" t="s">
        <v>33</v>
      </c>
      <c r="F5670" s="1" t="s">
        <v>30</v>
      </c>
      <c r="G5670" s="1" t="s">
        <v>31</v>
      </c>
      <c r="H5670" s="1">
        <v>3</v>
      </c>
      <c r="I5670" s="1" t="s">
        <v>26</v>
      </c>
      <c r="J5670" s="1" t="s">
        <v>34</v>
      </c>
      <c r="K5670" s="6">
        <v>927.92</v>
      </c>
      <c r="L5670" s="6">
        <v>463.96</v>
      </c>
      <c r="M5670" s="1">
        <v>2</v>
      </c>
      <c r="N5670" s="8">
        <v>45536</v>
      </c>
      <c r="O5670" s="4" t="str">
        <f t="shared" si="265"/>
        <v>September 2024</v>
      </c>
      <c r="P5670" s="1" t="s">
        <v>22</v>
      </c>
      <c r="Q5670" s="1" t="s">
        <v>58</v>
      </c>
      <c r="R5670" s="6">
        <v>62.95</v>
      </c>
      <c r="S5670" s="6">
        <f t="shared" si="266"/>
        <v>990.87</v>
      </c>
    </row>
    <row r="5671" spans="1:19" x14ac:dyDescent="0.35">
      <c r="A5671" s="1">
        <v>6087</v>
      </c>
      <c r="B5671" s="1">
        <v>57</v>
      </c>
      <c r="C5671" s="1" t="str">
        <f t="shared" si="264"/>
        <v>Old</v>
      </c>
      <c r="D5671" s="1" t="s">
        <v>38</v>
      </c>
      <c r="E5671" s="1" t="s">
        <v>17</v>
      </c>
      <c r="F5671" s="1" t="s">
        <v>24</v>
      </c>
      <c r="G5671" s="1" t="s">
        <v>25</v>
      </c>
      <c r="H5671" s="1">
        <v>3</v>
      </c>
      <c r="I5671" s="1" t="s">
        <v>26</v>
      </c>
      <c r="J5671" s="1" t="s">
        <v>21</v>
      </c>
      <c r="K5671" s="6">
        <v>1729.21</v>
      </c>
      <c r="L5671" s="6">
        <v>247.03</v>
      </c>
      <c r="M5671" s="1">
        <v>7</v>
      </c>
      <c r="N5671" s="8">
        <v>45536</v>
      </c>
      <c r="O5671" s="4" t="str">
        <f t="shared" si="265"/>
        <v>September 2024</v>
      </c>
      <c r="P5671" s="1" t="s">
        <v>28</v>
      </c>
      <c r="Q5671" s="1" t="s">
        <v>29</v>
      </c>
      <c r="R5671" s="6">
        <v>41.93</v>
      </c>
      <c r="S5671" s="6">
        <f t="shared" si="266"/>
        <v>1771.14</v>
      </c>
    </row>
    <row r="5672" spans="1:19" x14ac:dyDescent="0.35">
      <c r="A5672" s="1">
        <v>12324</v>
      </c>
      <c r="B5672" s="1">
        <v>58</v>
      </c>
      <c r="C5672" s="1" t="str">
        <f t="shared" si="264"/>
        <v>Old</v>
      </c>
      <c r="D5672" s="1" t="s">
        <v>38</v>
      </c>
      <c r="E5672" s="1" t="s">
        <v>17</v>
      </c>
      <c r="F5672" s="1" t="s">
        <v>77</v>
      </c>
      <c r="G5672" s="1" t="s">
        <v>86</v>
      </c>
      <c r="H5672" s="1">
        <v>3</v>
      </c>
      <c r="I5672" s="1" t="s">
        <v>26</v>
      </c>
      <c r="J5672" s="1" t="s">
        <v>21</v>
      </c>
      <c r="K5672" s="6">
        <v>1083.54</v>
      </c>
      <c r="L5672" s="6">
        <v>361.18</v>
      </c>
      <c r="M5672" s="1">
        <v>3</v>
      </c>
      <c r="N5672" s="8">
        <v>45536</v>
      </c>
      <c r="O5672" s="4" t="str">
        <f t="shared" si="265"/>
        <v>September 2024</v>
      </c>
      <c r="P5672" s="1" t="s">
        <v>84</v>
      </c>
      <c r="Q5672" s="1" t="s">
        <v>107</v>
      </c>
      <c r="R5672" s="6">
        <v>73.31</v>
      </c>
      <c r="S5672" s="6">
        <f t="shared" si="266"/>
        <v>1156.8499999999999</v>
      </c>
    </row>
    <row r="5673" spans="1:19" x14ac:dyDescent="0.35">
      <c r="A5673" s="1">
        <v>15959</v>
      </c>
      <c r="B5673" s="1">
        <v>59</v>
      </c>
      <c r="C5673" s="1" t="str">
        <f t="shared" si="264"/>
        <v>Old</v>
      </c>
      <c r="D5673" s="1" t="s">
        <v>38</v>
      </c>
      <c r="E5673" s="1" t="s">
        <v>17</v>
      </c>
      <c r="F5673" s="1" t="s">
        <v>30</v>
      </c>
      <c r="G5673" s="1" t="s">
        <v>78</v>
      </c>
      <c r="H5673" s="1">
        <v>5</v>
      </c>
      <c r="I5673" s="1" t="s">
        <v>20</v>
      </c>
      <c r="J5673" s="1" t="s">
        <v>83</v>
      </c>
      <c r="K5673" s="6">
        <v>2022.96</v>
      </c>
      <c r="L5673" s="6">
        <v>674.32</v>
      </c>
      <c r="M5673" s="1">
        <v>3</v>
      </c>
      <c r="N5673" s="8">
        <v>45536</v>
      </c>
      <c r="O5673" s="4" t="str">
        <f t="shared" si="265"/>
        <v>September 2024</v>
      </c>
      <c r="P5673" s="1" t="s">
        <v>79</v>
      </c>
      <c r="Q5673" s="1" t="s">
        <v>87</v>
      </c>
      <c r="R5673" s="6">
        <v>87.08</v>
      </c>
      <c r="S5673" s="6">
        <f t="shared" si="266"/>
        <v>2110.04</v>
      </c>
    </row>
    <row r="5674" spans="1:19" x14ac:dyDescent="0.35">
      <c r="A5674" s="1">
        <v>18023</v>
      </c>
      <c r="B5674" s="1">
        <v>62</v>
      </c>
      <c r="C5674" s="1" t="str">
        <f t="shared" si="264"/>
        <v>Old</v>
      </c>
      <c r="D5674" s="1" t="s">
        <v>16</v>
      </c>
      <c r="E5674" s="1" t="s">
        <v>17</v>
      </c>
      <c r="F5674" s="1" t="s">
        <v>30</v>
      </c>
      <c r="G5674" s="1" t="s">
        <v>78</v>
      </c>
      <c r="H5674" s="1">
        <v>5</v>
      </c>
      <c r="I5674" s="1" t="s">
        <v>26</v>
      </c>
      <c r="J5674" s="1" t="s">
        <v>93</v>
      </c>
      <c r="K5674" s="6">
        <v>2697.28</v>
      </c>
      <c r="L5674" s="6">
        <v>674.32</v>
      </c>
      <c r="M5674" s="1">
        <v>4</v>
      </c>
      <c r="N5674" s="8">
        <v>45536</v>
      </c>
      <c r="O5674" s="4" t="str">
        <f t="shared" si="265"/>
        <v>September 2024</v>
      </c>
      <c r="P5674" s="1" t="s">
        <v>22</v>
      </c>
      <c r="Q5674" s="1"/>
      <c r="R5674" s="6">
        <v>0</v>
      </c>
      <c r="S5674" s="6">
        <f t="shared" si="266"/>
        <v>2697.28</v>
      </c>
    </row>
    <row r="5675" spans="1:19" x14ac:dyDescent="0.35">
      <c r="A5675" s="1">
        <v>9676</v>
      </c>
      <c r="B5675" s="1">
        <v>63</v>
      </c>
      <c r="C5675" s="1" t="str">
        <f t="shared" si="264"/>
        <v>Old</v>
      </c>
      <c r="D5675" s="1" t="s">
        <v>16</v>
      </c>
      <c r="E5675" s="1" t="s">
        <v>17</v>
      </c>
      <c r="F5675" s="1" t="s">
        <v>24</v>
      </c>
      <c r="G5675" s="1" t="s">
        <v>25</v>
      </c>
      <c r="H5675" s="1">
        <v>3</v>
      </c>
      <c r="I5675" s="1" t="s">
        <v>26</v>
      </c>
      <c r="J5675" s="1" t="s">
        <v>34</v>
      </c>
      <c r="K5675" s="6">
        <v>247.03</v>
      </c>
      <c r="L5675" s="6">
        <v>247.03</v>
      </c>
      <c r="M5675" s="1">
        <v>1</v>
      </c>
      <c r="N5675" s="8">
        <v>45536</v>
      </c>
      <c r="O5675" s="4" t="str">
        <f t="shared" si="265"/>
        <v>September 2024</v>
      </c>
      <c r="P5675" s="1" t="s">
        <v>28</v>
      </c>
      <c r="Q5675" s="1" t="s">
        <v>53</v>
      </c>
      <c r="R5675" s="6">
        <v>80.13</v>
      </c>
      <c r="S5675" s="6">
        <f t="shared" si="266"/>
        <v>327.15999999999997</v>
      </c>
    </row>
    <row r="5676" spans="1:19" x14ac:dyDescent="0.35">
      <c r="A5676" s="1">
        <v>13180</v>
      </c>
      <c r="B5676" s="1">
        <v>63</v>
      </c>
      <c r="C5676" s="1" t="str">
        <f t="shared" si="264"/>
        <v>Old</v>
      </c>
      <c r="D5676" s="1" t="s">
        <v>16</v>
      </c>
      <c r="E5676" s="1" t="s">
        <v>17</v>
      </c>
      <c r="F5676" s="1" t="s">
        <v>24</v>
      </c>
      <c r="G5676" s="1" t="s">
        <v>85</v>
      </c>
      <c r="H5676" s="1">
        <v>1</v>
      </c>
      <c r="I5676" s="1" t="s">
        <v>20</v>
      </c>
      <c r="J5676" s="1" t="s">
        <v>93</v>
      </c>
      <c r="K5676" s="6">
        <v>7864.1</v>
      </c>
      <c r="L5676" s="6">
        <v>786.41</v>
      </c>
      <c r="M5676" s="1">
        <v>10</v>
      </c>
      <c r="N5676" s="8">
        <v>45536</v>
      </c>
      <c r="O5676" s="4" t="str">
        <f t="shared" si="265"/>
        <v>September 2024</v>
      </c>
      <c r="P5676" s="1" t="s">
        <v>79</v>
      </c>
      <c r="Q5676" s="1" t="s">
        <v>110</v>
      </c>
      <c r="R5676" s="6">
        <v>217.95</v>
      </c>
      <c r="S5676" s="6">
        <f t="shared" si="266"/>
        <v>8082.05</v>
      </c>
    </row>
    <row r="5677" spans="1:19" x14ac:dyDescent="0.35">
      <c r="A5677" s="1">
        <v>19711</v>
      </c>
      <c r="B5677" s="1">
        <v>63</v>
      </c>
      <c r="C5677" s="1" t="str">
        <f t="shared" si="264"/>
        <v>Old</v>
      </c>
      <c r="D5677" s="1" t="s">
        <v>38</v>
      </c>
      <c r="E5677" s="1" t="s">
        <v>17</v>
      </c>
      <c r="F5677" s="1" t="s">
        <v>77</v>
      </c>
      <c r="G5677" s="1" t="s">
        <v>86</v>
      </c>
      <c r="H5677" s="1">
        <v>2</v>
      </c>
      <c r="I5677" s="1" t="s">
        <v>26</v>
      </c>
      <c r="J5677" s="1" t="s">
        <v>83</v>
      </c>
      <c r="K5677" s="6">
        <v>3250.62</v>
      </c>
      <c r="L5677" s="6">
        <v>361.18</v>
      </c>
      <c r="M5677" s="1">
        <v>9</v>
      </c>
      <c r="N5677" s="8">
        <v>45536</v>
      </c>
      <c r="O5677" s="4" t="str">
        <f t="shared" si="265"/>
        <v>September 2024</v>
      </c>
      <c r="P5677" s="1" t="s">
        <v>79</v>
      </c>
      <c r="Q5677" s="1" t="s">
        <v>52</v>
      </c>
      <c r="R5677" s="6">
        <v>92.46</v>
      </c>
      <c r="S5677" s="6">
        <f t="shared" si="266"/>
        <v>3343.08</v>
      </c>
    </row>
    <row r="5678" spans="1:19" x14ac:dyDescent="0.35">
      <c r="A5678" s="1">
        <v>2786</v>
      </c>
      <c r="B5678" s="1">
        <v>65</v>
      </c>
      <c r="C5678" s="1" t="str">
        <f t="shared" si="264"/>
        <v>Old</v>
      </c>
      <c r="D5678" s="1" t="s">
        <v>38</v>
      </c>
      <c r="E5678" s="1" t="s">
        <v>17</v>
      </c>
      <c r="F5678" s="1" t="s">
        <v>24</v>
      </c>
      <c r="G5678" s="1" t="s">
        <v>25</v>
      </c>
      <c r="H5678" s="1">
        <v>3</v>
      </c>
      <c r="I5678" s="1" t="s">
        <v>26</v>
      </c>
      <c r="J5678" s="1" t="s">
        <v>27</v>
      </c>
      <c r="K5678" s="6">
        <v>741.09</v>
      </c>
      <c r="L5678" s="6">
        <v>247.03</v>
      </c>
      <c r="M5678" s="1">
        <v>3</v>
      </c>
      <c r="N5678" s="8">
        <v>45536</v>
      </c>
      <c r="O5678" s="4" t="str">
        <f t="shared" si="265"/>
        <v>September 2024</v>
      </c>
      <c r="P5678" s="1" t="s">
        <v>32</v>
      </c>
      <c r="Q5678" s="1" t="s">
        <v>52</v>
      </c>
      <c r="R5678" s="6">
        <v>25.81</v>
      </c>
      <c r="S5678" s="6">
        <f t="shared" si="266"/>
        <v>766.9</v>
      </c>
    </row>
    <row r="5679" spans="1:19" x14ac:dyDescent="0.35">
      <c r="A5679" s="1">
        <v>7686</v>
      </c>
      <c r="B5679" s="1">
        <v>66</v>
      </c>
      <c r="C5679" s="1" t="str">
        <f t="shared" si="264"/>
        <v>Old</v>
      </c>
      <c r="D5679" s="1" t="s">
        <v>38</v>
      </c>
      <c r="E5679" s="1" t="s">
        <v>17</v>
      </c>
      <c r="F5679" s="1" t="s">
        <v>24</v>
      </c>
      <c r="G5679" s="1" t="s">
        <v>25</v>
      </c>
      <c r="H5679" s="1">
        <v>3</v>
      </c>
      <c r="I5679" s="1" t="s">
        <v>26</v>
      </c>
      <c r="J5679" s="1" t="s">
        <v>27</v>
      </c>
      <c r="K5679" s="6">
        <v>2470.3000000000002</v>
      </c>
      <c r="L5679" s="6">
        <v>247.03</v>
      </c>
      <c r="M5679" s="1">
        <v>10</v>
      </c>
      <c r="N5679" s="8">
        <v>45536</v>
      </c>
      <c r="O5679" s="4" t="str">
        <f t="shared" si="265"/>
        <v>September 2024</v>
      </c>
      <c r="P5679" s="1" t="s">
        <v>22</v>
      </c>
      <c r="Q5679" s="1" t="s">
        <v>50</v>
      </c>
      <c r="R5679" s="6">
        <v>68.05</v>
      </c>
      <c r="S5679" s="6">
        <f t="shared" si="266"/>
        <v>2538.3500000000004</v>
      </c>
    </row>
    <row r="5680" spans="1:19" x14ac:dyDescent="0.35">
      <c r="A5680" s="1">
        <v>15491</v>
      </c>
      <c r="B5680" s="1">
        <v>66</v>
      </c>
      <c r="C5680" s="1" t="str">
        <f t="shared" si="264"/>
        <v>Old</v>
      </c>
      <c r="D5680" s="1" t="s">
        <v>38</v>
      </c>
      <c r="E5680" s="1" t="s">
        <v>17</v>
      </c>
      <c r="F5680" s="1" t="s">
        <v>18</v>
      </c>
      <c r="G5680" s="1" t="s">
        <v>81</v>
      </c>
      <c r="H5680" s="1">
        <v>5</v>
      </c>
      <c r="I5680" s="1" t="s">
        <v>26</v>
      </c>
      <c r="J5680" s="1" t="s">
        <v>21</v>
      </c>
      <c r="K5680" s="6">
        <v>1139.68</v>
      </c>
      <c r="L5680" s="6">
        <v>1139.68</v>
      </c>
      <c r="M5680" s="1">
        <v>1</v>
      </c>
      <c r="N5680" s="8">
        <v>45536</v>
      </c>
      <c r="O5680" s="4" t="str">
        <f t="shared" si="265"/>
        <v>September 2024</v>
      </c>
      <c r="P5680" s="1" t="s">
        <v>84</v>
      </c>
      <c r="Q5680" s="1" t="s">
        <v>52</v>
      </c>
      <c r="R5680" s="6">
        <v>96.9</v>
      </c>
      <c r="S5680" s="6">
        <f t="shared" si="266"/>
        <v>1236.5800000000002</v>
      </c>
    </row>
    <row r="5681" spans="1:19" x14ac:dyDescent="0.35">
      <c r="A5681" s="1">
        <v>3790</v>
      </c>
      <c r="B5681" s="1">
        <v>67</v>
      </c>
      <c r="C5681" s="1" t="str">
        <f t="shared" si="264"/>
        <v>Old</v>
      </c>
      <c r="D5681" s="1" t="s">
        <v>38</v>
      </c>
      <c r="E5681" s="1" t="s">
        <v>17</v>
      </c>
      <c r="F5681" s="1" t="s">
        <v>30</v>
      </c>
      <c r="G5681" s="1" t="s">
        <v>31</v>
      </c>
      <c r="H5681" s="1">
        <v>3</v>
      </c>
      <c r="I5681" s="1" t="s">
        <v>20</v>
      </c>
      <c r="J5681" s="1" t="s">
        <v>21</v>
      </c>
      <c r="K5681" s="6">
        <v>927.92</v>
      </c>
      <c r="L5681" s="6">
        <v>463.96</v>
      </c>
      <c r="M5681" s="1">
        <v>2</v>
      </c>
      <c r="N5681" s="8">
        <v>45536</v>
      </c>
      <c r="O5681" s="4" t="str">
        <f t="shared" si="265"/>
        <v>September 2024</v>
      </c>
      <c r="P5681" s="1" t="s">
        <v>28</v>
      </c>
      <c r="Q5681" s="1" t="s">
        <v>55</v>
      </c>
      <c r="R5681" s="6">
        <v>54</v>
      </c>
      <c r="S5681" s="6">
        <f t="shared" si="266"/>
        <v>981.92</v>
      </c>
    </row>
    <row r="5682" spans="1:19" x14ac:dyDescent="0.35">
      <c r="A5682" s="1">
        <v>8936</v>
      </c>
      <c r="B5682" s="1">
        <v>67</v>
      </c>
      <c r="C5682" s="1" t="str">
        <f t="shared" si="264"/>
        <v>Old</v>
      </c>
      <c r="D5682" s="1" t="s">
        <v>38</v>
      </c>
      <c r="E5682" s="1" t="s">
        <v>17</v>
      </c>
      <c r="F5682" s="1" t="s">
        <v>18</v>
      </c>
      <c r="G5682" s="1" t="s">
        <v>19</v>
      </c>
      <c r="H5682" s="1">
        <v>2</v>
      </c>
      <c r="I5682" s="1" t="s">
        <v>26</v>
      </c>
      <c r="J5682" s="1" t="s">
        <v>27</v>
      </c>
      <c r="K5682" s="6">
        <v>7911.9</v>
      </c>
      <c r="L5682" s="6">
        <v>791.19</v>
      </c>
      <c r="M5682" s="1">
        <v>10</v>
      </c>
      <c r="N5682" s="8">
        <v>45536</v>
      </c>
      <c r="O5682" s="4" t="str">
        <f t="shared" si="265"/>
        <v>September 2024</v>
      </c>
      <c r="P5682" s="1" t="s">
        <v>22</v>
      </c>
      <c r="Q5682" s="1" t="s">
        <v>66</v>
      </c>
      <c r="R5682" s="6">
        <v>79.72</v>
      </c>
      <c r="S5682" s="6">
        <f t="shared" si="266"/>
        <v>7991.62</v>
      </c>
    </row>
    <row r="5683" spans="1:19" x14ac:dyDescent="0.35">
      <c r="A5683" s="1">
        <v>12793</v>
      </c>
      <c r="B5683" s="1">
        <v>67</v>
      </c>
      <c r="C5683" s="1" t="str">
        <f t="shared" si="264"/>
        <v>Old</v>
      </c>
      <c r="D5683" s="1" t="s">
        <v>38</v>
      </c>
      <c r="E5683" s="1" t="s">
        <v>17</v>
      </c>
      <c r="F5683" s="1" t="s">
        <v>77</v>
      </c>
      <c r="G5683" s="1" t="s">
        <v>86</v>
      </c>
      <c r="H5683" s="1">
        <v>1</v>
      </c>
      <c r="I5683" s="1" t="s">
        <v>26</v>
      </c>
      <c r="J5683" s="1" t="s">
        <v>21</v>
      </c>
      <c r="K5683" s="6">
        <v>3611.8</v>
      </c>
      <c r="L5683" s="6">
        <v>361.18</v>
      </c>
      <c r="M5683" s="1">
        <v>10</v>
      </c>
      <c r="N5683" s="8">
        <v>45536</v>
      </c>
      <c r="O5683" s="4" t="str">
        <f t="shared" si="265"/>
        <v>September 2024</v>
      </c>
      <c r="P5683" s="1" t="s">
        <v>79</v>
      </c>
      <c r="Q5683" s="1"/>
      <c r="R5683" s="6">
        <v>0</v>
      </c>
      <c r="S5683" s="6">
        <f t="shared" si="266"/>
        <v>3611.8</v>
      </c>
    </row>
    <row r="5684" spans="1:19" x14ac:dyDescent="0.35">
      <c r="A5684" s="1">
        <v>12081</v>
      </c>
      <c r="B5684" s="1">
        <v>68</v>
      </c>
      <c r="C5684" s="1" t="str">
        <f t="shared" si="264"/>
        <v>Old</v>
      </c>
      <c r="D5684" s="1" t="s">
        <v>16</v>
      </c>
      <c r="E5684" s="1" t="s">
        <v>17</v>
      </c>
      <c r="F5684" s="1" t="s">
        <v>77</v>
      </c>
      <c r="G5684" s="1" t="s">
        <v>86</v>
      </c>
      <c r="H5684" s="1">
        <v>3</v>
      </c>
      <c r="I5684" s="1" t="s">
        <v>26</v>
      </c>
      <c r="J5684" s="1" t="s">
        <v>83</v>
      </c>
      <c r="K5684" s="6">
        <v>1805.9</v>
      </c>
      <c r="L5684" s="6">
        <v>361.18</v>
      </c>
      <c r="M5684" s="1">
        <v>5</v>
      </c>
      <c r="N5684" s="8">
        <v>45536</v>
      </c>
      <c r="O5684" s="4" t="str">
        <f t="shared" si="265"/>
        <v>September 2024</v>
      </c>
      <c r="P5684" s="1" t="s">
        <v>84</v>
      </c>
      <c r="Q5684" s="1" t="s">
        <v>92</v>
      </c>
      <c r="R5684" s="6">
        <v>172.36</v>
      </c>
      <c r="S5684" s="6">
        <f t="shared" si="266"/>
        <v>1978.2600000000002</v>
      </c>
    </row>
    <row r="5685" spans="1:19" x14ac:dyDescent="0.35">
      <c r="A5685" s="1">
        <v>18307</v>
      </c>
      <c r="B5685" s="1">
        <v>68</v>
      </c>
      <c r="C5685" s="1" t="str">
        <f t="shared" si="264"/>
        <v>Old</v>
      </c>
      <c r="D5685" s="1" t="s">
        <v>38</v>
      </c>
      <c r="E5685" s="1" t="s">
        <v>17</v>
      </c>
      <c r="F5685" s="1" t="s">
        <v>77</v>
      </c>
      <c r="G5685" s="1" t="s">
        <v>86</v>
      </c>
      <c r="H5685" s="1">
        <v>4</v>
      </c>
      <c r="I5685" s="1" t="s">
        <v>26</v>
      </c>
      <c r="J5685" s="1" t="s">
        <v>21</v>
      </c>
      <c r="K5685" s="6">
        <v>2167.08</v>
      </c>
      <c r="L5685" s="6">
        <v>361.18</v>
      </c>
      <c r="M5685" s="1">
        <v>6</v>
      </c>
      <c r="N5685" s="8">
        <v>45536</v>
      </c>
      <c r="O5685" s="4" t="str">
        <f t="shared" si="265"/>
        <v>September 2024</v>
      </c>
      <c r="P5685" s="1" t="s">
        <v>22</v>
      </c>
      <c r="Q5685" s="1" t="s">
        <v>102</v>
      </c>
      <c r="R5685" s="6">
        <v>199.44</v>
      </c>
      <c r="S5685" s="6">
        <f t="shared" si="266"/>
        <v>2366.52</v>
      </c>
    </row>
    <row r="5686" spans="1:19" x14ac:dyDescent="0.35">
      <c r="A5686" s="1">
        <v>1798</v>
      </c>
      <c r="B5686" s="1">
        <v>71</v>
      </c>
      <c r="C5686" s="1" t="str">
        <f t="shared" si="264"/>
        <v>Old</v>
      </c>
      <c r="D5686" s="1" t="s">
        <v>16</v>
      </c>
      <c r="E5686" s="1" t="s">
        <v>17</v>
      </c>
      <c r="F5686" s="1" t="s">
        <v>18</v>
      </c>
      <c r="G5686" s="1" t="s">
        <v>36</v>
      </c>
      <c r="H5686" s="1">
        <v>5</v>
      </c>
      <c r="I5686" s="1" t="s">
        <v>26</v>
      </c>
      <c r="J5686" s="1" t="s">
        <v>21</v>
      </c>
      <c r="K5686" s="6">
        <v>103.75</v>
      </c>
      <c r="L5686" s="6">
        <v>20.75</v>
      </c>
      <c r="M5686" s="1">
        <v>5</v>
      </c>
      <c r="N5686" s="8">
        <v>45536</v>
      </c>
      <c r="O5686" s="4" t="str">
        <f t="shared" si="265"/>
        <v>September 2024</v>
      </c>
      <c r="P5686" s="1" t="s">
        <v>22</v>
      </c>
      <c r="Q5686" s="1"/>
      <c r="R5686" s="6">
        <v>0</v>
      </c>
      <c r="S5686" s="6">
        <f t="shared" si="266"/>
        <v>103.75</v>
      </c>
    </row>
    <row r="5687" spans="1:19" x14ac:dyDescent="0.35">
      <c r="A5687" s="1">
        <v>17465</v>
      </c>
      <c r="B5687" s="1">
        <v>71</v>
      </c>
      <c r="C5687" s="1" t="str">
        <f t="shared" si="264"/>
        <v>Old</v>
      </c>
      <c r="D5687" s="1" t="s">
        <v>16</v>
      </c>
      <c r="E5687" s="1" t="s">
        <v>17</v>
      </c>
      <c r="F5687" s="1" t="s">
        <v>24</v>
      </c>
      <c r="G5687" s="1" t="s">
        <v>85</v>
      </c>
      <c r="H5687" s="1">
        <v>3</v>
      </c>
      <c r="I5687" s="1" t="s">
        <v>26</v>
      </c>
      <c r="J5687" s="1" t="s">
        <v>83</v>
      </c>
      <c r="K5687" s="6">
        <v>3932.05</v>
      </c>
      <c r="L5687" s="6">
        <v>786.41</v>
      </c>
      <c r="M5687" s="1">
        <v>5</v>
      </c>
      <c r="N5687" s="8">
        <v>45536</v>
      </c>
      <c r="O5687" s="4" t="str">
        <f t="shared" si="265"/>
        <v>September 2024</v>
      </c>
      <c r="P5687" s="1" t="s">
        <v>84</v>
      </c>
      <c r="Q5687" s="1"/>
      <c r="R5687" s="6">
        <v>0</v>
      </c>
      <c r="S5687" s="6">
        <f t="shared" si="266"/>
        <v>3932.05</v>
      </c>
    </row>
    <row r="5688" spans="1:19" x14ac:dyDescent="0.35">
      <c r="A5688" s="1">
        <v>11686</v>
      </c>
      <c r="B5688" s="1">
        <v>72</v>
      </c>
      <c r="C5688" s="1" t="str">
        <f t="shared" si="264"/>
        <v>Old</v>
      </c>
      <c r="D5688" s="1" t="s">
        <v>16</v>
      </c>
      <c r="E5688" s="1" t="s">
        <v>17</v>
      </c>
      <c r="F5688" s="1" t="s">
        <v>40</v>
      </c>
      <c r="G5688" s="1" t="s">
        <v>88</v>
      </c>
      <c r="H5688" s="1">
        <v>1</v>
      </c>
      <c r="I5688" s="1" t="s">
        <v>26</v>
      </c>
      <c r="J5688" s="1" t="s">
        <v>83</v>
      </c>
      <c r="K5688" s="6">
        <v>3216.5</v>
      </c>
      <c r="L5688" s="6">
        <v>459.5</v>
      </c>
      <c r="M5688" s="1">
        <v>7</v>
      </c>
      <c r="N5688" s="8">
        <v>45536</v>
      </c>
      <c r="O5688" s="4" t="str">
        <f t="shared" si="265"/>
        <v>September 2024</v>
      </c>
      <c r="P5688" s="1" t="s">
        <v>84</v>
      </c>
      <c r="Q5688" s="1" t="s">
        <v>91</v>
      </c>
      <c r="R5688" s="6">
        <v>152.16</v>
      </c>
      <c r="S5688" s="6">
        <f t="shared" si="266"/>
        <v>3368.66</v>
      </c>
    </row>
    <row r="5689" spans="1:19" x14ac:dyDescent="0.35">
      <c r="A5689" s="1">
        <v>1916</v>
      </c>
      <c r="B5689" s="1">
        <v>73</v>
      </c>
      <c r="C5689" s="1" t="str">
        <f t="shared" si="264"/>
        <v>Old</v>
      </c>
      <c r="D5689" s="1" t="s">
        <v>16</v>
      </c>
      <c r="E5689" s="1" t="s">
        <v>17</v>
      </c>
      <c r="F5689" s="1" t="s">
        <v>18</v>
      </c>
      <c r="G5689" s="1" t="s">
        <v>36</v>
      </c>
      <c r="H5689" s="1">
        <v>5</v>
      </c>
      <c r="I5689" s="1" t="s">
        <v>26</v>
      </c>
      <c r="J5689" s="1" t="s">
        <v>34</v>
      </c>
      <c r="K5689" s="6">
        <v>41.5</v>
      </c>
      <c r="L5689" s="6">
        <v>20.75</v>
      </c>
      <c r="M5689" s="1">
        <v>2</v>
      </c>
      <c r="N5689" s="8">
        <v>45536</v>
      </c>
      <c r="O5689" s="4" t="str">
        <f t="shared" si="265"/>
        <v>September 2024</v>
      </c>
      <c r="P5689" s="1" t="s">
        <v>22</v>
      </c>
      <c r="Q5689" s="1" t="s">
        <v>39</v>
      </c>
      <c r="R5689" s="6">
        <v>67.209999999999994</v>
      </c>
      <c r="S5689" s="6">
        <f t="shared" si="266"/>
        <v>108.71</v>
      </c>
    </row>
    <row r="5690" spans="1:19" x14ac:dyDescent="0.35">
      <c r="A5690" s="1">
        <v>6345</v>
      </c>
      <c r="B5690" s="1">
        <v>73</v>
      </c>
      <c r="C5690" s="1" t="str">
        <f t="shared" si="264"/>
        <v>Old</v>
      </c>
      <c r="D5690" s="1" t="s">
        <v>38</v>
      </c>
      <c r="E5690" s="1" t="s">
        <v>17</v>
      </c>
      <c r="F5690" s="1" t="s">
        <v>24</v>
      </c>
      <c r="G5690" s="1" t="s">
        <v>25</v>
      </c>
      <c r="H5690" s="1">
        <v>3</v>
      </c>
      <c r="I5690" s="1" t="s">
        <v>26</v>
      </c>
      <c r="J5690" s="1" t="s">
        <v>42</v>
      </c>
      <c r="K5690" s="6">
        <v>1482.18</v>
      </c>
      <c r="L5690" s="6">
        <v>247.03</v>
      </c>
      <c r="M5690" s="1">
        <v>6</v>
      </c>
      <c r="N5690" s="8">
        <v>45536</v>
      </c>
      <c r="O5690" s="4" t="str">
        <f t="shared" si="265"/>
        <v>September 2024</v>
      </c>
      <c r="P5690" s="1" t="s">
        <v>32</v>
      </c>
      <c r="Q5690" s="1"/>
      <c r="R5690" s="6">
        <v>0</v>
      </c>
      <c r="S5690" s="6">
        <f t="shared" si="266"/>
        <v>1482.18</v>
      </c>
    </row>
    <row r="5691" spans="1:19" x14ac:dyDescent="0.35">
      <c r="A5691" s="1">
        <v>9689</v>
      </c>
      <c r="B5691" s="1">
        <v>75</v>
      </c>
      <c r="C5691" s="1" t="str">
        <f t="shared" si="264"/>
        <v>Old</v>
      </c>
      <c r="D5691" s="1" t="s">
        <v>38</v>
      </c>
      <c r="E5691" s="1" t="s">
        <v>17</v>
      </c>
      <c r="F5691" s="1" t="s">
        <v>18</v>
      </c>
      <c r="G5691" s="1" t="s">
        <v>19</v>
      </c>
      <c r="H5691" s="1">
        <v>2</v>
      </c>
      <c r="I5691" s="1" t="s">
        <v>20</v>
      </c>
      <c r="J5691" s="1" t="s">
        <v>21</v>
      </c>
      <c r="K5691" s="6">
        <v>3955.95</v>
      </c>
      <c r="L5691" s="6">
        <v>791.19</v>
      </c>
      <c r="M5691" s="1">
        <v>5</v>
      </c>
      <c r="N5691" s="8">
        <v>45536</v>
      </c>
      <c r="O5691" s="4" t="str">
        <f t="shared" si="265"/>
        <v>September 2024</v>
      </c>
      <c r="P5691" s="1" t="s">
        <v>22</v>
      </c>
      <c r="Q5691" s="1"/>
      <c r="R5691" s="6">
        <v>0</v>
      </c>
      <c r="S5691" s="6">
        <f t="shared" si="266"/>
        <v>3955.95</v>
      </c>
    </row>
    <row r="5692" spans="1:19" x14ac:dyDescent="0.35">
      <c r="A5692" s="1">
        <v>11750</v>
      </c>
      <c r="B5692" s="1">
        <v>76</v>
      </c>
      <c r="C5692" s="1" t="str">
        <f t="shared" si="264"/>
        <v>Old</v>
      </c>
      <c r="D5692" s="1" t="s">
        <v>38</v>
      </c>
      <c r="E5692" s="1" t="s">
        <v>17</v>
      </c>
      <c r="F5692" s="1" t="s">
        <v>40</v>
      </c>
      <c r="G5692" s="1" t="s">
        <v>88</v>
      </c>
      <c r="H5692" s="1">
        <v>4</v>
      </c>
      <c r="I5692" s="1" t="s">
        <v>26</v>
      </c>
      <c r="J5692" s="1" t="s">
        <v>93</v>
      </c>
      <c r="K5692" s="6">
        <v>4135.5</v>
      </c>
      <c r="L5692" s="6">
        <v>459.5</v>
      </c>
      <c r="M5692" s="1">
        <v>9</v>
      </c>
      <c r="N5692" s="8">
        <v>45536</v>
      </c>
      <c r="O5692" s="4" t="str">
        <f t="shared" si="265"/>
        <v>September 2024</v>
      </c>
      <c r="P5692" s="1" t="s">
        <v>22</v>
      </c>
      <c r="Q5692" s="1"/>
      <c r="R5692" s="6">
        <v>0</v>
      </c>
      <c r="S5692" s="6">
        <f t="shared" si="266"/>
        <v>4135.5</v>
      </c>
    </row>
    <row r="5693" spans="1:19" x14ac:dyDescent="0.35">
      <c r="A5693" s="1">
        <v>8468</v>
      </c>
      <c r="B5693" s="1">
        <v>77</v>
      </c>
      <c r="C5693" s="1" t="str">
        <f t="shared" si="264"/>
        <v>Old</v>
      </c>
      <c r="D5693" s="1" t="s">
        <v>16</v>
      </c>
      <c r="E5693" s="1" t="s">
        <v>17</v>
      </c>
      <c r="F5693" s="1" t="s">
        <v>18</v>
      </c>
      <c r="G5693" s="1" t="s">
        <v>36</v>
      </c>
      <c r="H5693" s="1">
        <v>5</v>
      </c>
      <c r="I5693" s="1" t="s">
        <v>26</v>
      </c>
      <c r="J5693" s="1" t="s">
        <v>42</v>
      </c>
      <c r="K5693" s="6">
        <v>83</v>
      </c>
      <c r="L5693" s="6">
        <v>20.75</v>
      </c>
      <c r="M5693" s="1">
        <v>4</v>
      </c>
      <c r="N5693" s="8">
        <v>45536</v>
      </c>
      <c r="O5693" s="4" t="str">
        <f t="shared" si="265"/>
        <v>September 2024</v>
      </c>
      <c r="P5693" s="1" t="s">
        <v>28</v>
      </c>
      <c r="Q5693" s="1" t="s">
        <v>29</v>
      </c>
      <c r="R5693" s="6">
        <v>48.93</v>
      </c>
      <c r="S5693" s="6">
        <f t="shared" si="266"/>
        <v>131.93</v>
      </c>
    </row>
    <row r="5694" spans="1:19" x14ac:dyDescent="0.35">
      <c r="A5694" s="1">
        <v>15730</v>
      </c>
      <c r="B5694" s="1">
        <v>79</v>
      </c>
      <c r="C5694" s="1" t="str">
        <f t="shared" si="264"/>
        <v>Old</v>
      </c>
      <c r="D5694" s="1" t="s">
        <v>38</v>
      </c>
      <c r="E5694" s="1" t="s">
        <v>17</v>
      </c>
      <c r="F5694" s="1" t="s">
        <v>18</v>
      </c>
      <c r="G5694" s="1" t="s">
        <v>81</v>
      </c>
      <c r="H5694" s="1">
        <v>5</v>
      </c>
      <c r="I5694" s="1" t="s">
        <v>20</v>
      </c>
      <c r="J5694" s="1" t="s">
        <v>83</v>
      </c>
      <c r="K5694" s="6">
        <v>1139.68</v>
      </c>
      <c r="L5694" s="6">
        <v>1139.68</v>
      </c>
      <c r="M5694" s="1">
        <v>1</v>
      </c>
      <c r="N5694" s="8">
        <v>45536</v>
      </c>
      <c r="O5694" s="4" t="str">
        <f t="shared" si="265"/>
        <v>September 2024</v>
      </c>
      <c r="P5694" s="1" t="s">
        <v>22</v>
      </c>
      <c r="Q5694" s="1"/>
      <c r="R5694" s="6">
        <v>0</v>
      </c>
      <c r="S5694" s="6">
        <f t="shared" si="266"/>
        <v>1139.68</v>
      </c>
    </row>
    <row r="5695" spans="1:19" x14ac:dyDescent="0.35">
      <c r="A5695" s="1">
        <v>7891</v>
      </c>
      <c r="B5695" s="1">
        <v>80</v>
      </c>
      <c r="C5695" s="1" t="str">
        <f t="shared" si="264"/>
        <v>Old</v>
      </c>
      <c r="D5695" s="1" t="s">
        <v>16</v>
      </c>
      <c r="E5695" s="1" t="s">
        <v>33</v>
      </c>
      <c r="F5695" s="1" t="s">
        <v>18</v>
      </c>
      <c r="G5695" s="1" t="s">
        <v>36</v>
      </c>
      <c r="H5695" s="1">
        <v>5</v>
      </c>
      <c r="I5695" s="1" t="s">
        <v>26</v>
      </c>
      <c r="J5695" s="1" t="s">
        <v>42</v>
      </c>
      <c r="K5695" s="6">
        <v>166</v>
      </c>
      <c r="L5695" s="6">
        <v>20.75</v>
      </c>
      <c r="M5695" s="1">
        <v>8</v>
      </c>
      <c r="N5695" s="8">
        <v>45536</v>
      </c>
      <c r="O5695" s="4" t="str">
        <f t="shared" si="265"/>
        <v>September 2024</v>
      </c>
      <c r="P5695" s="1" t="s">
        <v>22</v>
      </c>
      <c r="Q5695" s="1"/>
      <c r="R5695" s="6">
        <v>0</v>
      </c>
      <c r="S5695" s="6">
        <f t="shared" si="266"/>
        <v>166</v>
      </c>
    </row>
    <row r="5696" spans="1:19" x14ac:dyDescent="0.35">
      <c r="A5696" s="1">
        <v>12578</v>
      </c>
      <c r="B5696" s="1">
        <v>80</v>
      </c>
      <c r="C5696" s="1" t="str">
        <f t="shared" si="264"/>
        <v>Old</v>
      </c>
      <c r="D5696" s="1" t="s">
        <v>38</v>
      </c>
      <c r="E5696" s="1" t="s">
        <v>17</v>
      </c>
      <c r="F5696" s="1" t="s">
        <v>24</v>
      </c>
      <c r="G5696" s="1" t="s">
        <v>85</v>
      </c>
      <c r="H5696" s="1">
        <v>5</v>
      </c>
      <c r="I5696" s="1" t="s">
        <v>26</v>
      </c>
      <c r="J5696" s="1" t="s">
        <v>83</v>
      </c>
      <c r="K5696" s="6">
        <v>4718.46</v>
      </c>
      <c r="L5696" s="6">
        <v>786.41</v>
      </c>
      <c r="M5696" s="1">
        <v>6</v>
      </c>
      <c r="N5696" s="8">
        <v>45536</v>
      </c>
      <c r="O5696" s="4" t="str">
        <f t="shared" si="265"/>
        <v>September 2024</v>
      </c>
      <c r="P5696" s="1" t="s">
        <v>84</v>
      </c>
      <c r="Q5696" s="1" t="s">
        <v>52</v>
      </c>
      <c r="R5696" s="6">
        <v>81.99</v>
      </c>
      <c r="S5696" s="6">
        <f t="shared" si="266"/>
        <v>4800.45</v>
      </c>
    </row>
    <row r="5697" spans="1:19" x14ac:dyDescent="0.35">
      <c r="A5697" s="1">
        <v>1795</v>
      </c>
      <c r="B5697" s="1">
        <v>19</v>
      </c>
      <c r="C5697" s="1" t="str">
        <f t="shared" si="264"/>
        <v>Young</v>
      </c>
      <c r="D5697" s="1" t="s">
        <v>16</v>
      </c>
      <c r="E5697" s="1" t="s">
        <v>17</v>
      </c>
      <c r="F5697" s="1" t="s">
        <v>30</v>
      </c>
      <c r="G5697" s="1" t="s">
        <v>31</v>
      </c>
      <c r="H5697" s="1">
        <v>3</v>
      </c>
      <c r="I5697" s="1" t="s">
        <v>26</v>
      </c>
      <c r="J5697" s="1" t="s">
        <v>27</v>
      </c>
      <c r="K5697" s="6">
        <v>3711.68</v>
      </c>
      <c r="L5697" s="6">
        <v>463.96</v>
      </c>
      <c r="M5697" s="1">
        <v>8</v>
      </c>
      <c r="N5697" s="8">
        <v>45537</v>
      </c>
      <c r="O5697" s="4" t="str">
        <f t="shared" si="265"/>
        <v>September 2024</v>
      </c>
      <c r="P5697" s="1" t="s">
        <v>28</v>
      </c>
      <c r="Q5697" s="1"/>
      <c r="R5697" s="6">
        <v>0</v>
      </c>
      <c r="S5697" s="6">
        <f t="shared" si="266"/>
        <v>3711.68</v>
      </c>
    </row>
    <row r="5698" spans="1:19" x14ac:dyDescent="0.35">
      <c r="A5698" s="1">
        <v>15706</v>
      </c>
      <c r="B5698" s="1">
        <v>19</v>
      </c>
      <c r="C5698" s="1" t="str">
        <f t="shared" ref="C5698:C5761" si="267">IF(B5698&lt;=35,"Young",IF(B5698&lt;=55,"Middle-Aged","Old"))</f>
        <v>Young</v>
      </c>
      <c r="D5698" s="1" t="s">
        <v>16</v>
      </c>
      <c r="E5698" s="1" t="s">
        <v>33</v>
      </c>
      <c r="F5698" s="1" t="s">
        <v>18</v>
      </c>
      <c r="G5698" s="1" t="s">
        <v>81</v>
      </c>
      <c r="H5698" s="1">
        <v>1</v>
      </c>
      <c r="I5698" s="1" t="s">
        <v>26</v>
      </c>
      <c r="J5698" s="1" t="s">
        <v>83</v>
      </c>
      <c r="K5698" s="6">
        <v>5698.4</v>
      </c>
      <c r="L5698" s="6">
        <v>1139.68</v>
      </c>
      <c r="M5698" s="1">
        <v>5</v>
      </c>
      <c r="N5698" s="8">
        <v>45537</v>
      </c>
      <c r="O5698" s="4" t="str">
        <f t="shared" ref="O5698:O5761" si="268">TEXT(N5698,"mmmm yyyy")</f>
        <v>September 2024</v>
      </c>
      <c r="P5698" s="1" t="s">
        <v>22</v>
      </c>
      <c r="Q5698" s="1"/>
      <c r="R5698" s="6">
        <v>0</v>
      </c>
      <c r="S5698" s="6">
        <f t="shared" ref="S5698:S5761" si="269">K5698+R5698</f>
        <v>5698.4</v>
      </c>
    </row>
    <row r="5699" spans="1:19" x14ac:dyDescent="0.35">
      <c r="A5699" s="1">
        <v>19118</v>
      </c>
      <c r="B5699" s="1">
        <v>21</v>
      </c>
      <c r="C5699" s="1" t="str">
        <f t="shared" si="267"/>
        <v>Young</v>
      </c>
      <c r="D5699" s="1" t="s">
        <v>16</v>
      </c>
      <c r="E5699" s="1" t="s">
        <v>17</v>
      </c>
      <c r="F5699" s="1" t="s">
        <v>77</v>
      </c>
      <c r="G5699" s="1" t="s">
        <v>86</v>
      </c>
      <c r="H5699" s="1">
        <v>1</v>
      </c>
      <c r="I5699" s="1" t="s">
        <v>20</v>
      </c>
      <c r="J5699" s="1" t="s">
        <v>93</v>
      </c>
      <c r="K5699" s="6">
        <v>2528.2600000000002</v>
      </c>
      <c r="L5699" s="6">
        <v>361.18</v>
      </c>
      <c r="M5699" s="1">
        <v>7</v>
      </c>
      <c r="N5699" s="8">
        <v>45537</v>
      </c>
      <c r="O5699" s="4" t="str">
        <f t="shared" si="268"/>
        <v>September 2024</v>
      </c>
      <c r="P5699" s="1" t="s">
        <v>84</v>
      </c>
      <c r="Q5699" s="1" t="s">
        <v>29</v>
      </c>
      <c r="R5699" s="6">
        <v>25.98</v>
      </c>
      <c r="S5699" s="6">
        <f t="shared" si="269"/>
        <v>2554.2400000000002</v>
      </c>
    </row>
    <row r="5700" spans="1:19" x14ac:dyDescent="0.35">
      <c r="A5700" s="1">
        <v>11138</v>
      </c>
      <c r="B5700" s="1">
        <v>23</v>
      </c>
      <c r="C5700" s="1" t="str">
        <f t="shared" si="267"/>
        <v>Young</v>
      </c>
      <c r="D5700" s="1" t="s">
        <v>16</v>
      </c>
      <c r="E5700" s="1" t="s">
        <v>17</v>
      </c>
      <c r="F5700" s="1" t="s">
        <v>77</v>
      </c>
      <c r="G5700" s="1" t="s">
        <v>86</v>
      </c>
      <c r="H5700" s="1">
        <v>5</v>
      </c>
      <c r="I5700" s="1" t="s">
        <v>26</v>
      </c>
      <c r="J5700" s="1" t="s">
        <v>21</v>
      </c>
      <c r="K5700" s="6">
        <v>1805.9</v>
      </c>
      <c r="L5700" s="6">
        <v>361.18</v>
      </c>
      <c r="M5700" s="1">
        <v>5</v>
      </c>
      <c r="N5700" s="8">
        <v>45537</v>
      </c>
      <c r="O5700" s="4" t="str">
        <f t="shared" si="268"/>
        <v>September 2024</v>
      </c>
      <c r="P5700" s="1" t="s">
        <v>84</v>
      </c>
      <c r="Q5700" s="1"/>
      <c r="R5700" s="6">
        <v>0</v>
      </c>
      <c r="S5700" s="6">
        <f t="shared" si="269"/>
        <v>1805.9</v>
      </c>
    </row>
    <row r="5701" spans="1:19" x14ac:dyDescent="0.35">
      <c r="A5701" s="1">
        <v>8412</v>
      </c>
      <c r="B5701" s="1">
        <v>25</v>
      </c>
      <c r="C5701" s="1" t="str">
        <f t="shared" si="267"/>
        <v>Young</v>
      </c>
      <c r="D5701" s="1" t="s">
        <v>16</v>
      </c>
      <c r="E5701" s="1" t="s">
        <v>17</v>
      </c>
      <c r="F5701" s="1" t="s">
        <v>18</v>
      </c>
      <c r="G5701" s="1" t="s">
        <v>19</v>
      </c>
      <c r="H5701" s="1">
        <v>2</v>
      </c>
      <c r="I5701" s="1" t="s">
        <v>26</v>
      </c>
      <c r="J5701" s="1" t="s">
        <v>21</v>
      </c>
      <c r="K5701" s="6">
        <v>5538.33</v>
      </c>
      <c r="L5701" s="6">
        <v>791.19</v>
      </c>
      <c r="M5701" s="1">
        <v>7</v>
      </c>
      <c r="N5701" s="8">
        <v>45537</v>
      </c>
      <c r="O5701" s="4" t="str">
        <f t="shared" si="268"/>
        <v>September 2024</v>
      </c>
      <c r="P5701" s="1" t="s">
        <v>22</v>
      </c>
      <c r="Q5701" s="1" t="s">
        <v>56</v>
      </c>
      <c r="R5701" s="6">
        <v>66.760000000000005</v>
      </c>
      <c r="S5701" s="6">
        <f t="shared" si="269"/>
        <v>5605.09</v>
      </c>
    </row>
    <row r="5702" spans="1:19" x14ac:dyDescent="0.35">
      <c r="A5702" s="1">
        <v>3624</v>
      </c>
      <c r="B5702" s="1">
        <v>27</v>
      </c>
      <c r="C5702" s="1" t="str">
        <f t="shared" si="267"/>
        <v>Young</v>
      </c>
      <c r="D5702" s="1" t="s">
        <v>38</v>
      </c>
      <c r="E5702" s="1" t="s">
        <v>33</v>
      </c>
      <c r="F5702" s="1" t="s">
        <v>24</v>
      </c>
      <c r="G5702" s="1" t="s">
        <v>25</v>
      </c>
      <c r="H5702" s="1">
        <v>3</v>
      </c>
      <c r="I5702" s="1" t="s">
        <v>26</v>
      </c>
      <c r="J5702" s="1" t="s">
        <v>21</v>
      </c>
      <c r="K5702" s="6">
        <v>2470.3000000000002</v>
      </c>
      <c r="L5702" s="6">
        <v>247.03</v>
      </c>
      <c r="M5702" s="1">
        <v>10</v>
      </c>
      <c r="N5702" s="8">
        <v>45537</v>
      </c>
      <c r="O5702" s="4" t="str">
        <f t="shared" si="268"/>
        <v>September 2024</v>
      </c>
      <c r="P5702" s="1" t="s">
        <v>28</v>
      </c>
      <c r="Q5702" s="1" t="s">
        <v>54</v>
      </c>
      <c r="R5702" s="6">
        <v>83.81</v>
      </c>
      <c r="S5702" s="6">
        <f t="shared" si="269"/>
        <v>2554.11</v>
      </c>
    </row>
    <row r="5703" spans="1:19" x14ac:dyDescent="0.35">
      <c r="A5703" s="1">
        <v>11489</v>
      </c>
      <c r="B5703" s="1">
        <v>27</v>
      </c>
      <c r="C5703" s="1" t="str">
        <f t="shared" si="267"/>
        <v>Young</v>
      </c>
      <c r="D5703" s="1" t="s">
        <v>16</v>
      </c>
      <c r="E5703" s="1" t="s">
        <v>17</v>
      </c>
      <c r="F5703" s="1" t="s">
        <v>18</v>
      </c>
      <c r="G5703" s="1" t="s">
        <v>81</v>
      </c>
      <c r="H5703" s="1">
        <v>2</v>
      </c>
      <c r="I5703" s="1" t="s">
        <v>26</v>
      </c>
      <c r="J5703" s="1" t="s">
        <v>93</v>
      </c>
      <c r="K5703" s="6">
        <v>7977.76</v>
      </c>
      <c r="L5703" s="6">
        <v>1139.68</v>
      </c>
      <c r="M5703" s="1">
        <v>7</v>
      </c>
      <c r="N5703" s="8">
        <v>45537</v>
      </c>
      <c r="O5703" s="4" t="str">
        <f t="shared" si="268"/>
        <v>September 2024</v>
      </c>
      <c r="P5703" s="1" t="s">
        <v>79</v>
      </c>
      <c r="Q5703" s="1"/>
      <c r="R5703" s="6">
        <v>0</v>
      </c>
      <c r="S5703" s="6">
        <f t="shared" si="269"/>
        <v>7977.76</v>
      </c>
    </row>
    <row r="5704" spans="1:19" x14ac:dyDescent="0.35">
      <c r="A5704" s="1">
        <v>18394</v>
      </c>
      <c r="B5704" s="1">
        <v>27</v>
      </c>
      <c r="C5704" s="1" t="str">
        <f t="shared" si="267"/>
        <v>Young</v>
      </c>
      <c r="D5704" s="1" t="s">
        <v>38</v>
      </c>
      <c r="E5704" s="1" t="s">
        <v>17</v>
      </c>
      <c r="F5704" s="1" t="s">
        <v>40</v>
      </c>
      <c r="G5704" s="1" t="s">
        <v>88</v>
      </c>
      <c r="H5704" s="1">
        <v>3</v>
      </c>
      <c r="I5704" s="1" t="s">
        <v>20</v>
      </c>
      <c r="J5704" s="1" t="s">
        <v>21</v>
      </c>
      <c r="K5704" s="6">
        <v>459.5</v>
      </c>
      <c r="L5704" s="6">
        <v>459.5</v>
      </c>
      <c r="M5704" s="1">
        <v>1</v>
      </c>
      <c r="N5704" s="8">
        <v>45537</v>
      </c>
      <c r="O5704" s="4" t="str">
        <f t="shared" si="268"/>
        <v>September 2024</v>
      </c>
      <c r="P5704" s="1" t="s">
        <v>22</v>
      </c>
      <c r="Q5704" s="1"/>
      <c r="R5704" s="6">
        <v>0</v>
      </c>
      <c r="S5704" s="6">
        <f t="shared" si="269"/>
        <v>459.5</v>
      </c>
    </row>
    <row r="5705" spans="1:19" x14ac:dyDescent="0.35">
      <c r="A5705" s="1">
        <v>2750</v>
      </c>
      <c r="B5705" s="1">
        <v>28</v>
      </c>
      <c r="C5705" s="1" t="str">
        <f t="shared" si="267"/>
        <v>Young</v>
      </c>
      <c r="D5705" s="1" t="s">
        <v>38</v>
      </c>
      <c r="E5705" s="1" t="s">
        <v>33</v>
      </c>
      <c r="F5705" s="1" t="s">
        <v>24</v>
      </c>
      <c r="G5705" s="1" t="s">
        <v>25</v>
      </c>
      <c r="H5705" s="1">
        <v>3</v>
      </c>
      <c r="I5705" s="1" t="s">
        <v>26</v>
      </c>
      <c r="J5705" s="1" t="s">
        <v>42</v>
      </c>
      <c r="K5705" s="6">
        <v>1976.24</v>
      </c>
      <c r="L5705" s="6">
        <v>247.03</v>
      </c>
      <c r="M5705" s="1">
        <v>8</v>
      </c>
      <c r="N5705" s="8">
        <v>45537</v>
      </c>
      <c r="O5705" s="4" t="str">
        <f t="shared" si="268"/>
        <v>September 2024</v>
      </c>
      <c r="P5705" s="1" t="s">
        <v>22</v>
      </c>
      <c r="Q5705" s="1" t="s">
        <v>63</v>
      </c>
      <c r="R5705" s="6">
        <v>85.55</v>
      </c>
      <c r="S5705" s="6">
        <f t="shared" si="269"/>
        <v>2061.79</v>
      </c>
    </row>
    <row r="5706" spans="1:19" x14ac:dyDescent="0.35">
      <c r="A5706" s="1">
        <v>15042</v>
      </c>
      <c r="B5706" s="1">
        <v>28</v>
      </c>
      <c r="C5706" s="1" t="str">
        <f t="shared" si="267"/>
        <v>Young</v>
      </c>
      <c r="D5706" s="1" t="s">
        <v>38</v>
      </c>
      <c r="E5706" s="1" t="s">
        <v>17</v>
      </c>
      <c r="F5706" s="1" t="s">
        <v>24</v>
      </c>
      <c r="G5706" s="1" t="s">
        <v>85</v>
      </c>
      <c r="H5706" s="1">
        <v>1</v>
      </c>
      <c r="I5706" s="1" t="s">
        <v>20</v>
      </c>
      <c r="J5706" s="1" t="s">
        <v>93</v>
      </c>
      <c r="K5706" s="6">
        <v>786.41</v>
      </c>
      <c r="L5706" s="6">
        <v>786.41</v>
      </c>
      <c r="M5706" s="1">
        <v>1</v>
      </c>
      <c r="N5706" s="8">
        <v>45537</v>
      </c>
      <c r="O5706" s="4" t="str">
        <f t="shared" si="268"/>
        <v>September 2024</v>
      </c>
      <c r="P5706" s="1" t="s">
        <v>22</v>
      </c>
      <c r="Q5706" s="1" t="s">
        <v>37</v>
      </c>
      <c r="R5706" s="6">
        <v>93.74</v>
      </c>
      <c r="S5706" s="6">
        <f t="shared" si="269"/>
        <v>880.15</v>
      </c>
    </row>
    <row r="5707" spans="1:19" x14ac:dyDescent="0.35">
      <c r="A5707" s="1">
        <v>16604</v>
      </c>
      <c r="B5707" s="1">
        <v>28</v>
      </c>
      <c r="C5707" s="1" t="str">
        <f t="shared" si="267"/>
        <v>Young</v>
      </c>
      <c r="D5707" s="1" t="s">
        <v>16</v>
      </c>
      <c r="E5707" s="1" t="s">
        <v>17</v>
      </c>
      <c r="F5707" s="1" t="s">
        <v>40</v>
      </c>
      <c r="G5707" s="1" t="s">
        <v>88</v>
      </c>
      <c r="H5707" s="1">
        <v>4</v>
      </c>
      <c r="I5707" s="1" t="s">
        <v>26</v>
      </c>
      <c r="J5707" s="1" t="s">
        <v>83</v>
      </c>
      <c r="K5707" s="6">
        <v>2757</v>
      </c>
      <c r="L5707" s="6">
        <v>459.5</v>
      </c>
      <c r="M5707" s="1">
        <v>6</v>
      </c>
      <c r="N5707" s="8">
        <v>45537</v>
      </c>
      <c r="O5707" s="4" t="str">
        <f t="shared" si="268"/>
        <v>September 2024</v>
      </c>
      <c r="P5707" s="1" t="s">
        <v>79</v>
      </c>
      <c r="Q5707" s="1" t="s">
        <v>97</v>
      </c>
      <c r="R5707" s="6">
        <v>50.74</v>
      </c>
      <c r="S5707" s="6">
        <f t="shared" si="269"/>
        <v>2807.74</v>
      </c>
    </row>
    <row r="5708" spans="1:19" x14ac:dyDescent="0.35">
      <c r="A5708" s="1">
        <v>8508</v>
      </c>
      <c r="B5708" s="1">
        <v>29</v>
      </c>
      <c r="C5708" s="1" t="str">
        <f t="shared" si="267"/>
        <v>Young</v>
      </c>
      <c r="D5708" s="1" t="s">
        <v>16</v>
      </c>
      <c r="E5708" s="1" t="s">
        <v>33</v>
      </c>
      <c r="F5708" s="1" t="s">
        <v>18</v>
      </c>
      <c r="G5708" s="1" t="s">
        <v>19</v>
      </c>
      <c r="H5708" s="1">
        <v>2</v>
      </c>
      <c r="I5708" s="1" t="s">
        <v>26</v>
      </c>
      <c r="J5708" s="1" t="s">
        <v>34</v>
      </c>
      <c r="K5708" s="6">
        <v>1582.38</v>
      </c>
      <c r="L5708" s="6">
        <v>791.19</v>
      </c>
      <c r="M5708" s="1">
        <v>2</v>
      </c>
      <c r="N5708" s="8">
        <v>45537</v>
      </c>
      <c r="O5708" s="4" t="str">
        <f t="shared" si="268"/>
        <v>September 2024</v>
      </c>
      <c r="P5708" s="1" t="s">
        <v>28</v>
      </c>
      <c r="Q5708" s="1" t="s">
        <v>37</v>
      </c>
      <c r="R5708" s="6">
        <v>47.16</v>
      </c>
      <c r="S5708" s="6">
        <f t="shared" si="269"/>
        <v>1629.5400000000002</v>
      </c>
    </row>
    <row r="5709" spans="1:19" x14ac:dyDescent="0.35">
      <c r="A5709" s="1">
        <v>11733</v>
      </c>
      <c r="B5709" s="1">
        <v>29</v>
      </c>
      <c r="C5709" s="1" t="str">
        <f t="shared" si="267"/>
        <v>Young</v>
      </c>
      <c r="D5709" s="1" t="s">
        <v>16</v>
      </c>
      <c r="E5709" s="1" t="s">
        <v>17</v>
      </c>
      <c r="F5709" s="1" t="s">
        <v>18</v>
      </c>
      <c r="G5709" s="1" t="s">
        <v>81</v>
      </c>
      <c r="H5709" s="1">
        <v>3</v>
      </c>
      <c r="I5709" s="1" t="s">
        <v>26</v>
      </c>
      <c r="J5709" s="1" t="s">
        <v>21</v>
      </c>
      <c r="K5709" s="6">
        <v>5698.4</v>
      </c>
      <c r="L5709" s="6">
        <v>1139.68</v>
      </c>
      <c r="M5709" s="1">
        <v>5</v>
      </c>
      <c r="N5709" s="8">
        <v>45537</v>
      </c>
      <c r="O5709" s="4" t="str">
        <f t="shared" si="268"/>
        <v>September 2024</v>
      </c>
      <c r="P5709" s="1" t="s">
        <v>84</v>
      </c>
      <c r="Q5709" s="1" t="s">
        <v>92</v>
      </c>
      <c r="R5709" s="6">
        <v>97.98</v>
      </c>
      <c r="S5709" s="6">
        <f t="shared" si="269"/>
        <v>5796.3799999999992</v>
      </c>
    </row>
    <row r="5710" spans="1:19" x14ac:dyDescent="0.35">
      <c r="A5710" s="1">
        <v>13959</v>
      </c>
      <c r="B5710" s="1">
        <v>29</v>
      </c>
      <c r="C5710" s="1" t="str">
        <f t="shared" si="267"/>
        <v>Young</v>
      </c>
      <c r="D5710" s="1" t="s">
        <v>38</v>
      </c>
      <c r="E5710" s="1" t="s">
        <v>17</v>
      </c>
      <c r="F5710" s="1" t="s">
        <v>24</v>
      </c>
      <c r="G5710" s="1" t="s">
        <v>85</v>
      </c>
      <c r="H5710" s="1">
        <v>2</v>
      </c>
      <c r="I5710" s="1" t="s">
        <v>20</v>
      </c>
      <c r="J5710" s="1" t="s">
        <v>83</v>
      </c>
      <c r="K5710" s="6">
        <v>786.41</v>
      </c>
      <c r="L5710" s="6">
        <v>786.41</v>
      </c>
      <c r="M5710" s="1">
        <v>1</v>
      </c>
      <c r="N5710" s="8">
        <v>45537</v>
      </c>
      <c r="O5710" s="4" t="str">
        <f t="shared" si="268"/>
        <v>September 2024</v>
      </c>
      <c r="P5710" s="1" t="s">
        <v>22</v>
      </c>
      <c r="Q5710" s="1" t="s">
        <v>37</v>
      </c>
      <c r="R5710" s="6">
        <v>96.12</v>
      </c>
      <c r="S5710" s="6">
        <f t="shared" si="269"/>
        <v>882.53</v>
      </c>
    </row>
    <row r="5711" spans="1:19" x14ac:dyDescent="0.35">
      <c r="A5711" s="1">
        <v>2115</v>
      </c>
      <c r="B5711" s="1">
        <v>31</v>
      </c>
      <c r="C5711" s="1" t="str">
        <f t="shared" si="267"/>
        <v>Young</v>
      </c>
      <c r="D5711" s="1" t="s">
        <v>16</v>
      </c>
      <c r="E5711" s="1" t="s">
        <v>17</v>
      </c>
      <c r="F5711" s="1" t="s">
        <v>40</v>
      </c>
      <c r="G5711" s="1" t="s">
        <v>41</v>
      </c>
      <c r="H5711" s="1">
        <v>3</v>
      </c>
      <c r="I5711" s="1" t="s">
        <v>26</v>
      </c>
      <c r="J5711" s="1" t="s">
        <v>42</v>
      </c>
      <c r="K5711" s="6">
        <v>5068.9799999999996</v>
      </c>
      <c r="L5711" s="6">
        <v>844.83</v>
      </c>
      <c r="M5711" s="1">
        <v>6</v>
      </c>
      <c r="N5711" s="8">
        <v>45537</v>
      </c>
      <c r="O5711" s="4" t="str">
        <f t="shared" si="268"/>
        <v>September 2024</v>
      </c>
      <c r="P5711" s="1" t="s">
        <v>32</v>
      </c>
      <c r="Q5711" s="1" t="s">
        <v>29</v>
      </c>
      <c r="R5711" s="6">
        <v>5.81</v>
      </c>
      <c r="S5711" s="6">
        <f t="shared" si="269"/>
        <v>5074.79</v>
      </c>
    </row>
    <row r="5712" spans="1:19" x14ac:dyDescent="0.35">
      <c r="A5712" s="1">
        <v>12172</v>
      </c>
      <c r="B5712" s="1">
        <v>31</v>
      </c>
      <c r="C5712" s="1" t="str">
        <f t="shared" si="267"/>
        <v>Young</v>
      </c>
      <c r="D5712" s="1" t="s">
        <v>16</v>
      </c>
      <c r="E5712" s="1" t="s">
        <v>17</v>
      </c>
      <c r="F5712" s="1" t="s">
        <v>40</v>
      </c>
      <c r="G5712" s="1" t="s">
        <v>88</v>
      </c>
      <c r="H5712" s="1">
        <v>5</v>
      </c>
      <c r="I5712" s="1" t="s">
        <v>20</v>
      </c>
      <c r="J5712" s="1" t="s">
        <v>83</v>
      </c>
      <c r="K5712" s="6">
        <v>4595</v>
      </c>
      <c r="L5712" s="6">
        <v>459.5</v>
      </c>
      <c r="M5712" s="1">
        <v>10</v>
      </c>
      <c r="N5712" s="8">
        <v>45537</v>
      </c>
      <c r="O5712" s="4" t="str">
        <f t="shared" si="268"/>
        <v>September 2024</v>
      </c>
      <c r="P5712" s="1" t="s">
        <v>22</v>
      </c>
      <c r="Q5712" s="1" t="s">
        <v>87</v>
      </c>
      <c r="R5712" s="6">
        <v>124.6</v>
      </c>
      <c r="S5712" s="6">
        <f t="shared" si="269"/>
        <v>4719.6000000000004</v>
      </c>
    </row>
    <row r="5713" spans="1:19" x14ac:dyDescent="0.35">
      <c r="A5713" s="1">
        <v>9125</v>
      </c>
      <c r="B5713" s="1">
        <v>32</v>
      </c>
      <c r="C5713" s="1" t="str">
        <f t="shared" si="267"/>
        <v>Young</v>
      </c>
      <c r="D5713" s="1" t="s">
        <v>38</v>
      </c>
      <c r="E5713" s="1" t="s">
        <v>17</v>
      </c>
      <c r="F5713" s="1" t="s">
        <v>24</v>
      </c>
      <c r="G5713" s="1" t="s">
        <v>25</v>
      </c>
      <c r="H5713" s="1">
        <v>3</v>
      </c>
      <c r="I5713" s="1" t="s">
        <v>26</v>
      </c>
      <c r="J5713" s="1" t="s">
        <v>21</v>
      </c>
      <c r="K5713" s="6">
        <v>247.03</v>
      </c>
      <c r="L5713" s="6">
        <v>247.03</v>
      </c>
      <c r="M5713" s="1">
        <v>1</v>
      </c>
      <c r="N5713" s="8">
        <v>45537</v>
      </c>
      <c r="O5713" s="4" t="str">
        <f t="shared" si="268"/>
        <v>September 2024</v>
      </c>
      <c r="P5713" s="1" t="s">
        <v>32</v>
      </c>
      <c r="Q5713" s="1" t="s">
        <v>45</v>
      </c>
      <c r="R5713" s="6">
        <v>79.94</v>
      </c>
      <c r="S5713" s="6">
        <f t="shared" si="269"/>
        <v>326.97000000000003</v>
      </c>
    </row>
    <row r="5714" spans="1:19" x14ac:dyDescent="0.35">
      <c r="A5714" s="1">
        <v>2234</v>
      </c>
      <c r="B5714" s="1">
        <v>33</v>
      </c>
      <c r="C5714" s="1" t="str">
        <f t="shared" si="267"/>
        <v>Young</v>
      </c>
      <c r="D5714" s="1" t="s">
        <v>16</v>
      </c>
      <c r="E5714" s="1" t="s">
        <v>33</v>
      </c>
      <c r="F5714" s="1" t="s">
        <v>24</v>
      </c>
      <c r="G5714" s="1" t="s">
        <v>25</v>
      </c>
      <c r="H5714" s="1">
        <v>3</v>
      </c>
      <c r="I5714" s="1" t="s">
        <v>26</v>
      </c>
      <c r="J5714" s="1" t="s">
        <v>42</v>
      </c>
      <c r="K5714" s="6">
        <v>2223.27</v>
      </c>
      <c r="L5714" s="6">
        <v>247.03</v>
      </c>
      <c r="M5714" s="1">
        <v>9</v>
      </c>
      <c r="N5714" s="8">
        <v>45537</v>
      </c>
      <c r="O5714" s="4" t="str">
        <f t="shared" si="268"/>
        <v>September 2024</v>
      </c>
      <c r="P5714" s="1" t="s">
        <v>28</v>
      </c>
      <c r="Q5714" s="1" t="s">
        <v>37</v>
      </c>
      <c r="R5714" s="6">
        <v>31.63</v>
      </c>
      <c r="S5714" s="6">
        <f t="shared" si="269"/>
        <v>2254.9</v>
      </c>
    </row>
    <row r="5715" spans="1:19" x14ac:dyDescent="0.35">
      <c r="A5715" s="1">
        <v>6451</v>
      </c>
      <c r="B5715" s="1">
        <v>34</v>
      </c>
      <c r="C5715" s="1" t="str">
        <f t="shared" si="267"/>
        <v>Young</v>
      </c>
      <c r="D5715" s="1" t="s">
        <v>16</v>
      </c>
      <c r="E5715" s="1" t="s">
        <v>17</v>
      </c>
      <c r="F5715" s="1" t="s">
        <v>30</v>
      </c>
      <c r="G5715" s="1" t="s">
        <v>31</v>
      </c>
      <c r="H5715" s="1">
        <v>3</v>
      </c>
      <c r="I5715" s="1" t="s">
        <v>26</v>
      </c>
      <c r="J5715" s="1" t="s">
        <v>27</v>
      </c>
      <c r="K5715" s="6">
        <v>2783.76</v>
      </c>
      <c r="L5715" s="6">
        <v>463.96</v>
      </c>
      <c r="M5715" s="1">
        <v>6</v>
      </c>
      <c r="N5715" s="8">
        <v>45537</v>
      </c>
      <c r="O5715" s="4" t="str">
        <f t="shared" si="268"/>
        <v>September 2024</v>
      </c>
      <c r="P5715" s="1" t="s">
        <v>32</v>
      </c>
      <c r="Q5715" s="1" t="s">
        <v>39</v>
      </c>
      <c r="R5715" s="6">
        <v>31.53</v>
      </c>
      <c r="S5715" s="6">
        <f t="shared" si="269"/>
        <v>2815.2900000000004</v>
      </c>
    </row>
    <row r="5716" spans="1:19" x14ac:dyDescent="0.35">
      <c r="A5716" s="1">
        <v>6135</v>
      </c>
      <c r="B5716" s="1">
        <v>37</v>
      </c>
      <c r="C5716" s="1" t="str">
        <f t="shared" si="267"/>
        <v>Middle-Aged</v>
      </c>
      <c r="D5716" s="1" t="s">
        <v>38</v>
      </c>
      <c r="E5716" s="1" t="s">
        <v>17</v>
      </c>
      <c r="F5716" s="1" t="s">
        <v>30</v>
      </c>
      <c r="G5716" s="1" t="s">
        <v>31</v>
      </c>
      <c r="H5716" s="1">
        <v>3</v>
      </c>
      <c r="I5716" s="1" t="s">
        <v>26</v>
      </c>
      <c r="J5716" s="1" t="s">
        <v>27</v>
      </c>
      <c r="K5716" s="6">
        <v>1855.84</v>
      </c>
      <c r="L5716" s="6">
        <v>463.96</v>
      </c>
      <c r="M5716" s="1">
        <v>4</v>
      </c>
      <c r="N5716" s="8">
        <v>45537</v>
      </c>
      <c r="O5716" s="4" t="str">
        <f t="shared" si="268"/>
        <v>September 2024</v>
      </c>
      <c r="P5716" s="1" t="s">
        <v>32</v>
      </c>
      <c r="Q5716" s="1" t="s">
        <v>52</v>
      </c>
      <c r="R5716" s="6">
        <v>9.25</v>
      </c>
      <c r="S5716" s="6">
        <f t="shared" si="269"/>
        <v>1865.09</v>
      </c>
    </row>
    <row r="5717" spans="1:19" x14ac:dyDescent="0.35">
      <c r="A5717" s="1">
        <v>4584</v>
      </c>
      <c r="B5717" s="1">
        <v>38</v>
      </c>
      <c r="C5717" s="1" t="str">
        <f t="shared" si="267"/>
        <v>Middle-Aged</v>
      </c>
      <c r="D5717" s="1" t="s">
        <v>16</v>
      </c>
      <c r="E5717" s="1" t="s">
        <v>17</v>
      </c>
      <c r="F5717" s="1" t="s">
        <v>18</v>
      </c>
      <c r="G5717" s="1" t="s">
        <v>36</v>
      </c>
      <c r="H5717" s="1">
        <v>5</v>
      </c>
      <c r="I5717" s="1" t="s">
        <v>20</v>
      </c>
      <c r="J5717" s="1" t="s">
        <v>34</v>
      </c>
      <c r="K5717" s="6">
        <v>62.25</v>
      </c>
      <c r="L5717" s="6">
        <v>20.75</v>
      </c>
      <c r="M5717" s="1">
        <v>3</v>
      </c>
      <c r="N5717" s="8">
        <v>45537</v>
      </c>
      <c r="O5717" s="4" t="str">
        <f t="shared" si="268"/>
        <v>September 2024</v>
      </c>
      <c r="P5717" s="1" t="s">
        <v>22</v>
      </c>
      <c r="Q5717" s="1" t="s">
        <v>52</v>
      </c>
      <c r="R5717" s="6">
        <v>23.14</v>
      </c>
      <c r="S5717" s="6">
        <f t="shared" si="269"/>
        <v>85.39</v>
      </c>
    </row>
    <row r="5718" spans="1:19" x14ac:dyDescent="0.35">
      <c r="A5718" s="1">
        <v>5230</v>
      </c>
      <c r="B5718" s="1">
        <v>39</v>
      </c>
      <c r="C5718" s="1" t="str">
        <f t="shared" si="267"/>
        <v>Middle-Aged</v>
      </c>
      <c r="D5718" s="1" t="s">
        <v>16</v>
      </c>
      <c r="E5718" s="1" t="s">
        <v>17</v>
      </c>
      <c r="F5718" s="1" t="s">
        <v>30</v>
      </c>
      <c r="G5718" s="1" t="s">
        <v>31</v>
      </c>
      <c r="H5718" s="1">
        <v>3</v>
      </c>
      <c r="I5718" s="1" t="s">
        <v>26</v>
      </c>
      <c r="J5718" s="1" t="s">
        <v>27</v>
      </c>
      <c r="K5718" s="6">
        <v>927.92</v>
      </c>
      <c r="L5718" s="6">
        <v>463.96</v>
      </c>
      <c r="M5718" s="1">
        <v>2</v>
      </c>
      <c r="N5718" s="8">
        <v>45537</v>
      </c>
      <c r="O5718" s="4" t="str">
        <f t="shared" si="268"/>
        <v>September 2024</v>
      </c>
      <c r="P5718" s="1" t="s">
        <v>22</v>
      </c>
      <c r="Q5718" s="1" t="s">
        <v>48</v>
      </c>
      <c r="R5718" s="6">
        <v>53.4</v>
      </c>
      <c r="S5718" s="6">
        <f t="shared" si="269"/>
        <v>981.31999999999994</v>
      </c>
    </row>
    <row r="5719" spans="1:19" x14ac:dyDescent="0.35">
      <c r="A5719" s="1">
        <v>5400</v>
      </c>
      <c r="B5719" s="1">
        <v>40</v>
      </c>
      <c r="C5719" s="1" t="str">
        <f t="shared" si="267"/>
        <v>Middle-Aged</v>
      </c>
      <c r="D5719" s="1" t="s">
        <v>16</v>
      </c>
      <c r="E5719" s="1" t="s">
        <v>17</v>
      </c>
      <c r="F5719" s="1" t="s">
        <v>40</v>
      </c>
      <c r="G5719" s="1" t="s">
        <v>41</v>
      </c>
      <c r="H5719" s="1">
        <v>3</v>
      </c>
      <c r="I5719" s="1" t="s">
        <v>26</v>
      </c>
      <c r="J5719" s="1" t="s">
        <v>34</v>
      </c>
      <c r="K5719" s="6">
        <v>1689.66</v>
      </c>
      <c r="L5719" s="6">
        <v>844.83</v>
      </c>
      <c r="M5719" s="1">
        <v>2</v>
      </c>
      <c r="N5719" s="8">
        <v>45537</v>
      </c>
      <c r="O5719" s="4" t="str">
        <f t="shared" si="268"/>
        <v>September 2024</v>
      </c>
      <c r="P5719" s="1" t="s">
        <v>28</v>
      </c>
      <c r="Q5719" s="1" t="s">
        <v>44</v>
      </c>
      <c r="R5719" s="6">
        <v>93.53</v>
      </c>
      <c r="S5719" s="6">
        <f t="shared" si="269"/>
        <v>1783.19</v>
      </c>
    </row>
    <row r="5720" spans="1:19" x14ac:dyDescent="0.35">
      <c r="A5720" s="1">
        <v>12924</v>
      </c>
      <c r="B5720" s="1">
        <v>41</v>
      </c>
      <c r="C5720" s="1" t="str">
        <f t="shared" si="267"/>
        <v>Middle-Aged</v>
      </c>
      <c r="D5720" s="1" t="s">
        <v>16</v>
      </c>
      <c r="E5720" s="1" t="s">
        <v>33</v>
      </c>
      <c r="F5720" s="1" t="s">
        <v>30</v>
      </c>
      <c r="G5720" s="1" t="s">
        <v>78</v>
      </c>
      <c r="H5720" s="1">
        <v>1</v>
      </c>
      <c r="I5720" s="1" t="s">
        <v>26</v>
      </c>
      <c r="J5720" s="1" t="s">
        <v>21</v>
      </c>
      <c r="K5720" s="6">
        <v>3371.6</v>
      </c>
      <c r="L5720" s="6">
        <v>674.32</v>
      </c>
      <c r="M5720" s="1">
        <v>5</v>
      </c>
      <c r="N5720" s="8">
        <v>45537</v>
      </c>
      <c r="O5720" s="4" t="str">
        <f t="shared" si="268"/>
        <v>September 2024</v>
      </c>
      <c r="P5720" s="1" t="s">
        <v>22</v>
      </c>
      <c r="Q5720" s="1" t="s">
        <v>92</v>
      </c>
      <c r="R5720" s="6">
        <v>77.849999999999994</v>
      </c>
      <c r="S5720" s="6">
        <f t="shared" si="269"/>
        <v>3449.45</v>
      </c>
    </row>
    <row r="5721" spans="1:19" x14ac:dyDescent="0.35">
      <c r="A5721" s="1">
        <v>1217</v>
      </c>
      <c r="B5721" s="1">
        <v>43</v>
      </c>
      <c r="C5721" s="1" t="str">
        <f t="shared" si="267"/>
        <v>Middle-Aged</v>
      </c>
      <c r="D5721" s="1" t="s">
        <v>38</v>
      </c>
      <c r="E5721" s="1" t="s">
        <v>17</v>
      </c>
      <c r="F5721" s="1" t="s">
        <v>18</v>
      </c>
      <c r="G5721" s="1" t="s">
        <v>36</v>
      </c>
      <c r="H5721" s="1">
        <v>5</v>
      </c>
      <c r="I5721" s="1" t="s">
        <v>26</v>
      </c>
      <c r="J5721" s="1" t="s">
        <v>27</v>
      </c>
      <c r="K5721" s="6">
        <v>103.75</v>
      </c>
      <c r="L5721" s="6">
        <v>20.75</v>
      </c>
      <c r="M5721" s="1">
        <v>5</v>
      </c>
      <c r="N5721" s="8">
        <v>45537</v>
      </c>
      <c r="O5721" s="4" t="str">
        <f t="shared" si="268"/>
        <v>September 2024</v>
      </c>
      <c r="P5721" s="1" t="s">
        <v>32</v>
      </c>
      <c r="Q5721" s="1" t="s">
        <v>52</v>
      </c>
      <c r="R5721" s="6">
        <v>45.61</v>
      </c>
      <c r="S5721" s="6">
        <f t="shared" si="269"/>
        <v>149.36000000000001</v>
      </c>
    </row>
    <row r="5722" spans="1:19" x14ac:dyDescent="0.35">
      <c r="A5722" s="1">
        <v>16283</v>
      </c>
      <c r="B5722" s="1">
        <v>43</v>
      </c>
      <c r="C5722" s="1" t="str">
        <f t="shared" si="267"/>
        <v>Middle-Aged</v>
      </c>
      <c r="D5722" s="1" t="s">
        <v>38</v>
      </c>
      <c r="E5722" s="1" t="s">
        <v>33</v>
      </c>
      <c r="F5722" s="1" t="s">
        <v>40</v>
      </c>
      <c r="G5722" s="1" t="s">
        <v>88</v>
      </c>
      <c r="H5722" s="1">
        <v>5</v>
      </c>
      <c r="I5722" s="1" t="s">
        <v>26</v>
      </c>
      <c r="J5722" s="1" t="s">
        <v>21</v>
      </c>
      <c r="K5722" s="6">
        <v>1378.5</v>
      </c>
      <c r="L5722" s="6">
        <v>459.5</v>
      </c>
      <c r="M5722" s="1">
        <v>3</v>
      </c>
      <c r="N5722" s="8">
        <v>45537</v>
      </c>
      <c r="O5722" s="4" t="str">
        <f t="shared" si="268"/>
        <v>September 2024</v>
      </c>
      <c r="P5722" s="1" t="s">
        <v>84</v>
      </c>
      <c r="Q5722" s="1" t="s">
        <v>52</v>
      </c>
      <c r="R5722" s="6">
        <v>13.69</v>
      </c>
      <c r="S5722" s="6">
        <f t="shared" si="269"/>
        <v>1392.19</v>
      </c>
    </row>
    <row r="5723" spans="1:19" x14ac:dyDescent="0.35">
      <c r="A5723" s="1">
        <v>7952</v>
      </c>
      <c r="B5723" s="1">
        <v>44</v>
      </c>
      <c r="C5723" s="1" t="str">
        <f t="shared" si="267"/>
        <v>Middle-Aged</v>
      </c>
      <c r="D5723" s="1" t="s">
        <v>38</v>
      </c>
      <c r="E5723" s="1" t="s">
        <v>17</v>
      </c>
      <c r="F5723" s="1" t="s">
        <v>18</v>
      </c>
      <c r="G5723" s="1" t="s">
        <v>19</v>
      </c>
      <c r="H5723" s="1">
        <v>2</v>
      </c>
      <c r="I5723" s="1" t="s">
        <v>26</v>
      </c>
      <c r="J5723" s="1" t="s">
        <v>21</v>
      </c>
      <c r="K5723" s="6">
        <v>4747.1400000000003</v>
      </c>
      <c r="L5723" s="6">
        <v>791.19</v>
      </c>
      <c r="M5723" s="1">
        <v>6</v>
      </c>
      <c r="N5723" s="8">
        <v>45537</v>
      </c>
      <c r="O5723" s="4" t="str">
        <f t="shared" si="268"/>
        <v>September 2024</v>
      </c>
      <c r="P5723" s="1" t="s">
        <v>22</v>
      </c>
      <c r="Q5723" s="1" t="s">
        <v>52</v>
      </c>
      <c r="R5723" s="6">
        <v>19.809999999999999</v>
      </c>
      <c r="S5723" s="6">
        <f t="shared" si="269"/>
        <v>4766.9500000000007</v>
      </c>
    </row>
    <row r="5724" spans="1:19" x14ac:dyDescent="0.35">
      <c r="A5724" s="1">
        <v>15995</v>
      </c>
      <c r="B5724" s="1">
        <v>44</v>
      </c>
      <c r="C5724" s="1" t="str">
        <f t="shared" si="267"/>
        <v>Middle-Aged</v>
      </c>
      <c r="D5724" s="1" t="s">
        <v>16</v>
      </c>
      <c r="E5724" s="1" t="s">
        <v>17</v>
      </c>
      <c r="F5724" s="1" t="s">
        <v>24</v>
      </c>
      <c r="G5724" s="1" t="s">
        <v>85</v>
      </c>
      <c r="H5724" s="1">
        <v>2</v>
      </c>
      <c r="I5724" s="1" t="s">
        <v>20</v>
      </c>
      <c r="J5724" s="1" t="s">
        <v>83</v>
      </c>
      <c r="K5724" s="6">
        <v>5504.87</v>
      </c>
      <c r="L5724" s="6">
        <v>786.41</v>
      </c>
      <c r="M5724" s="1">
        <v>7</v>
      </c>
      <c r="N5724" s="8">
        <v>45537</v>
      </c>
      <c r="O5724" s="4" t="str">
        <f t="shared" si="268"/>
        <v>September 2024</v>
      </c>
      <c r="P5724" s="1" t="s">
        <v>84</v>
      </c>
      <c r="Q5724" s="1" t="s">
        <v>122</v>
      </c>
      <c r="R5724" s="6">
        <v>216.19</v>
      </c>
      <c r="S5724" s="6">
        <f t="shared" si="269"/>
        <v>5721.0599999999995</v>
      </c>
    </row>
    <row r="5725" spans="1:19" x14ac:dyDescent="0.35">
      <c r="A5725" s="1">
        <v>3813</v>
      </c>
      <c r="B5725" s="1">
        <v>45</v>
      </c>
      <c r="C5725" s="1" t="str">
        <f t="shared" si="267"/>
        <v>Middle-Aged</v>
      </c>
      <c r="D5725" s="1" t="s">
        <v>38</v>
      </c>
      <c r="E5725" s="1" t="s">
        <v>33</v>
      </c>
      <c r="F5725" s="1" t="s">
        <v>30</v>
      </c>
      <c r="G5725" s="1" t="s">
        <v>31</v>
      </c>
      <c r="H5725" s="1">
        <v>3</v>
      </c>
      <c r="I5725" s="1" t="s">
        <v>26</v>
      </c>
      <c r="J5725" s="1" t="s">
        <v>27</v>
      </c>
      <c r="K5725" s="6">
        <v>927.92</v>
      </c>
      <c r="L5725" s="6">
        <v>463.96</v>
      </c>
      <c r="M5725" s="1">
        <v>2</v>
      </c>
      <c r="N5725" s="8">
        <v>45537</v>
      </c>
      <c r="O5725" s="4" t="str">
        <f t="shared" si="268"/>
        <v>September 2024</v>
      </c>
      <c r="P5725" s="1" t="s">
        <v>22</v>
      </c>
      <c r="Q5725" s="1" t="s">
        <v>47</v>
      </c>
      <c r="R5725" s="6">
        <v>96.68</v>
      </c>
      <c r="S5725" s="6">
        <f t="shared" si="269"/>
        <v>1024.5999999999999</v>
      </c>
    </row>
    <row r="5726" spans="1:19" x14ac:dyDescent="0.35">
      <c r="A5726" s="1">
        <v>11666</v>
      </c>
      <c r="B5726" s="1">
        <v>45</v>
      </c>
      <c r="C5726" s="1" t="str">
        <f t="shared" si="267"/>
        <v>Middle-Aged</v>
      </c>
      <c r="D5726" s="1" t="s">
        <v>16</v>
      </c>
      <c r="E5726" s="1" t="s">
        <v>17</v>
      </c>
      <c r="F5726" s="1" t="s">
        <v>18</v>
      </c>
      <c r="G5726" s="1" t="s">
        <v>81</v>
      </c>
      <c r="H5726" s="1">
        <v>5</v>
      </c>
      <c r="I5726" s="1" t="s">
        <v>26</v>
      </c>
      <c r="J5726" s="1" t="s">
        <v>93</v>
      </c>
      <c r="K5726" s="6">
        <v>5698.4</v>
      </c>
      <c r="L5726" s="6">
        <v>1139.68</v>
      </c>
      <c r="M5726" s="1">
        <v>5</v>
      </c>
      <c r="N5726" s="8">
        <v>45537</v>
      </c>
      <c r="O5726" s="4" t="str">
        <f t="shared" si="268"/>
        <v>September 2024</v>
      </c>
      <c r="P5726" s="1" t="s">
        <v>79</v>
      </c>
      <c r="Q5726" s="1"/>
      <c r="R5726" s="6">
        <v>0</v>
      </c>
      <c r="S5726" s="6">
        <f t="shared" si="269"/>
        <v>5698.4</v>
      </c>
    </row>
    <row r="5727" spans="1:19" x14ac:dyDescent="0.35">
      <c r="A5727" s="1">
        <v>11046</v>
      </c>
      <c r="B5727" s="1">
        <v>47</v>
      </c>
      <c r="C5727" s="1" t="str">
        <f t="shared" si="267"/>
        <v>Middle-Aged</v>
      </c>
      <c r="D5727" s="1" t="s">
        <v>16</v>
      </c>
      <c r="E5727" s="1" t="s">
        <v>17</v>
      </c>
      <c r="F5727" s="1" t="s">
        <v>77</v>
      </c>
      <c r="G5727" s="1" t="s">
        <v>86</v>
      </c>
      <c r="H5727" s="1">
        <v>4</v>
      </c>
      <c r="I5727" s="1" t="s">
        <v>26</v>
      </c>
      <c r="J5727" s="1" t="s">
        <v>93</v>
      </c>
      <c r="K5727" s="6">
        <v>361.18</v>
      </c>
      <c r="L5727" s="6">
        <v>361.18</v>
      </c>
      <c r="M5727" s="1">
        <v>1</v>
      </c>
      <c r="N5727" s="8">
        <v>45537</v>
      </c>
      <c r="O5727" s="4" t="str">
        <f t="shared" si="268"/>
        <v>September 2024</v>
      </c>
      <c r="P5727" s="1" t="s">
        <v>79</v>
      </c>
      <c r="Q5727" s="1" t="s">
        <v>92</v>
      </c>
      <c r="R5727" s="6">
        <v>55.31</v>
      </c>
      <c r="S5727" s="6">
        <f t="shared" si="269"/>
        <v>416.49</v>
      </c>
    </row>
    <row r="5728" spans="1:19" x14ac:dyDescent="0.35">
      <c r="A5728" s="1">
        <v>16423</v>
      </c>
      <c r="B5728" s="1">
        <v>47</v>
      </c>
      <c r="C5728" s="1" t="str">
        <f t="shared" si="267"/>
        <v>Middle-Aged</v>
      </c>
      <c r="D5728" s="1" t="s">
        <v>38</v>
      </c>
      <c r="E5728" s="1" t="s">
        <v>33</v>
      </c>
      <c r="F5728" s="1" t="s">
        <v>77</v>
      </c>
      <c r="G5728" s="1" t="s">
        <v>86</v>
      </c>
      <c r="H5728" s="1">
        <v>4</v>
      </c>
      <c r="I5728" s="1" t="s">
        <v>26</v>
      </c>
      <c r="J5728" s="1" t="s">
        <v>21</v>
      </c>
      <c r="K5728" s="6">
        <v>1083.54</v>
      </c>
      <c r="L5728" s="6">
        <v>361.18</v>
      </c>
      <c r="M5728" s="1">
        <v>3</v>
      </c>
      <c r="N5728" s="8">
        <v>45537</v>
      </c>
      <c r="O5728" s="4" t="str">
        <f t="shared" si="268"/>
        <v>September 2024</v>
      </c>
      <c r="P5728" s="1" t="s">
        <v>79</v>
      </c>
      <c r="Q5728" s="1"/>
      <c r="R5728" s="6">
        <v>0</v>
      </c>
      <c r="S5728" s="6">
        <f t="shared" si="269"/>
        <v>1083.54</v>
      </c>
    </row>
    <row r="5729" spans="1:19" x14ac:dyDescent="0.35">
      <c r="A5729" s="1">
        <v>7734</v>
      </c>
      <c r="B5729" s="1">
        <v>48</v>
      </c>
      <c r="C5729" s="1" t="str">
        <f t="shared" si="267"/>
        <v>Middle-Aged</v>
      </c>
      <c r="D5729" s="1" t="s">
        <v>38</v>
      </c>
      <c r="E5729" s="1" t="s">
        <v>17</v>
      </c>
      <c r="F5729" s="1" t="s">
        <v>18</v>
      </c>
      <c r="G5729" s="1" t="s">
        <v>36</v>
      </c>
      <c r="H5729" s="1">
        <v>5</v>
      </c>
      <c r="I5729" s="1" t="s">
        <v>20</v>
      </c>
      <c r="J5729" s="1" t="s">
        <v>27</v>
      </c>
      <c r="K5729" s="6">
        <v>166</v>
      </c>
      <c r="L5729" s="6">
        <v>20.75</v>
      </c>
      <c r="M5729" s="1">
        <v>8</v>
      </c>
      <c r="N5729" s="8">
        <v>45537</v>
      </c>
      <c r="O5729" s="4" t="str">
        <f t="shared" si="268"/>
        <v>September 2024</v>
      </c>
      <c r="P5729" s="1" t="s">
        <v>22</v>
      </c>
      <c r="Q5729" s="1" t="s">
        <v>43</v>
      </c>
      <c r="R5729" s="6">
        <v>42.65</v>
      </c>
      <c r="S5729" s="6">
        <f t="shared" si="269"/>
        <v>208.65</v>
      </c>
    </row>
    <row r="5730" spans="1:19" x14ac:dyDescent="0.35">
      <c r="A5730" s="1">
        <v>4711</v>
      </c>
      <c r="B5730" s="1">
        <v>50</v>
      </c>
      <c r="C5730" s="1" t="str">
        <f t="shared" si="267"/>
        <v>Middle-Aged</v>
      </c>
      <c r="D5730" s="1" t="s">
        <v>16</v>
      </c>
      <c r="E5730" s="1" t="s">
        <v>33</v>
      </c>
      <c r="F5730" s="1" t="s">
        <v>30</v>
      </c>
      <c r="G5730" s="1" t="s">
        <v>31</v>
      </c>
      <c r="H5730" s="1">
        <v>3</v>
      </c>
      <c r="I5730" s="1" t="s">
        <v>26</v>
      </c>
      <c r="J5730" s="1" t="s">
        <v>21</v>
      </c>
      <c r="K5730" s="6">
        <v>1391.88</v>
      </c>
      <c r="L5730" s="6">
        <v>463.96</v>
      </c>
      <c r="M5730" s="1">
        <v>3</v>
      </c>
      <c r="N5730" s="8">
        <v>45537</v>
      </c>
      <c r="O5730" s="4" t="str">
        <f t="shared" si="268"/>
        <v>September 2024</v>
      </c>
      <c r="P5730" s="1" t="s">
        <v>28</v>
      </c>
      <c r="Q5730" s="1"/>
      <c r="R5730" s="6">
        <v>0</v>
      </c>
      <c r="S5730" s="6">
        <f t="shared" si="269"/>
        <v>1391.88</v>
      </c>
    </row>
    <row r="5731" spans="1:19" x14ac:dyDescent="0.35">
      <c r="A5731" s="1">
        <v>4034</v>
      </c>
      <c r="B5731" s="1">
        <v>51</v>
      </c>
      <c r="C5731" s="1" t="str">
        <f t="shared" si="267"/>
        <v>Middle-Aged</v>
      </c>
      <c r="D5731" s="1" t="s">
        <v>38</v>
      </c>
      <c r="E5731" s="1" t="s">
        <v>17</v>
      </c>
      <c r="F5731" s="1" t="s">
        <v>18</v>
      </c>
      <c r="G5731" s="1" t="s">
        <v>19</v>
      </c>
      <c r="H5731" s="1">
        <v>2</v>
      </c>
      <c r="I5731" s="1" t="s">
        <v>20</v>
      </c>
      <c r="J5731" s="1" t="s">
        <v>27</v>
      </c>
      <c r="K5731" s="6">
        <v>3164.76</v>
      </c>
      <c r="L5731" s="6">
        <v>791.19</v>
      </c>
      <c r="M5731" s="1">
        <v>4</v>
      </c>
      <c r="N5731" s="8">
        <v>45537</v>
      </c>
      <c r="O5731" s="4" t="str">
        <f t="shared" si="268"/>
        <v>September 2024</v>
      </c>
      <c r="P5731" s="1" t="s">
        <v>22</v>
      </c>
      <c r="Q5731" s="1" t="s">
        <v>37</v>
      </c>
      <c r="R5731" s="6">
        <v>20.96</v>
      </c>
      <c r="S5731" s="6">
        <f t="shared" si="269"/>
        <v>3185.7200000000003</v>
      </c>
    </row>
    <row r="5732" spans="1:19" x14ac:dyDescent="0.35">
      <c r="A5732" s="1">
        <v>5658</v>
      </c>
      <c r="B5732" s="1">
        <v>51</v>
      </c>
      <c r="C5732" s="1" t="str">
        <f t="shared" si="267"/>
        <v>Middle-Aged</v>
      </c>
      <c r="D5732" s="1" t="s">
        <v>16</v>
      </c>
      <c r="E5732" s="1" t="s">
        <v>17</v>
      </c>
      <c r="F5732" s="1" t="s">
        <v>24</v>
      </c>
      <c r="G5732" s="1" t="s">
        <v>25</v>
      </c>
      <c r="H5732" s="1">
        <v>3</v>
      </c>
      <c r="I5732" s="1" t="s">
        <v>26</v>
      </c>
      <c r="J5732" s="1" t="s">
        <v>34</v>
      </c>
      <c r="K5732" s="6">
        <v>988.12</v>
      </c>
      <c r="L5732" s="6">
        <v>247.03</v>
      </c>
      <c r="M5732" s="1">
        <v>4</v>
      </c>
      <c r="N5732" s="8">
        <v>45537</v>
      </c>
      <c r="O5732" s="4" t="str">
        <f t="shared" si="268"/>
        <v>September 2024</v>
      </c>
      <c r="P5732" s="1" t="s">
        <v>22</v>
      </c>
      <c r="Q5732" s="1" t="s">
        <v>35</v>
      </c>
      <c r="R5732" s="6">
        <v>56.2</v>
      </c>
      <c r="S5732" s="6">
        <f t="shared" si="269"/>
        <v>1044.32</v>
      </c>
    </row>
    <row r="5733" spans="1:19" x14ac:dyDescent="0.35">
      <c r="A5733" s="1">
        <v>17283</v>
      </c>
      <c r="B5733" s="1">
        <v>51</v>
      </c>
      <c r="C5733" s="1" t="str">
        <f t="shared" si="267"/>
        <v>Middle-Aged</v>
      </c>
      <c r="D5733" s="1" t="s">
        <v>38</v>
      </c>
      <c r="E5733" s="1" t="s">
        <v>17</v>
      </c>
      <c r="F5733" s="1" t="s">
        <v>18</v>
      </c>
      <c r="G5733" s="1" t="s">
        <v>81</v>
      </c>
      <c r="H5733" s="1">
        <v>2</v>
      </c>
      <c r="I5733" s="1" t="s">
        <v>26</v>
      </c>
      <c r="J5733" s="1" t="s">
        <v>83</v>
      </c>
      <c r="K5733" s="6">
        <v>2279.36</v>
      </c>
      <c r="L5733" s="6">
        <v>1139.68</v>
      </c>
      <c r="M5733" s="1">
        <v>2</v>
      </c>
      <c r="N5733" s="8">
        <v>45537</v>
      </c>
      <c r="O5733" s="4" t="str">
        <f t="shared" si="268"/>
        <v>September 2024</v>
      </c>
      <c r="P5733" s="1" t="s">
        <v>22</v>
      </c>
      <c r="Q5733" s="1" t="s">
        <v>113</v>
      </c>
      <c r="R5733" s="6">
        <v>160.16</v>
      </c>
      <c r="S5733" s="6">
        <f t="shared" si="269"/>
        <v>2439.52</v>
      </c>
    </row>
    <row r="5734" spans="1:19" x14ac:dyDescent="0.35">
      <c r="A5734" s="1">
        <v>15376</v>
      </c>
      <c r="B5734" s="1">
        <v>52</v>
      </c>
      <c r="C5734" s="1" t="str">
        <f t="shared" si="267"/>
        <v>Middle-Aged</v>
      </c>
      <c r="D5734" s="1" t="s">
        <v>38</v>
      </c>
      <c r="E5734" s="1" t="s">
        <v>33</v>
      </c>
      <c r="F5734" s="1" t="s">
        <v>40</v>
      </c>
      <c r="G5734" s="1" t="s">
        <v>88</v>
      </c>
      <c r="H5734" s="1">
        <v>1</v>
      </c>
      <c r="I5734" s="1" t="s">
        <v>26</v>
      </c>
      <c r="J5734" s="1" t="s">
        <v>93</v>
      </c>
      <c r="K5734" s="6">
        <v>4595</v>
      </c>
      <c r="L5734" s="6">
        <v>459.5</v>
      </c>
      <c r="M5734" s="1">
        <v>10</v>
      </c>
      <c r="N5734" s="8">
        <v>45537</v>
      </c>
      <c r="O5734" s="4" t="str">
        <f t="shared" si="268"/>
        <v>September 2024</v>
      </c>
      <c r="P5734" s="1" t="s">
        <v>79</v>
      </c>
      <c r="Q5734" s="1" t="s">
        <v>87</v>
      </c>
      <c r="R5734" s="6">
        <v>146.96</v>
      </c>
      <c r="S5734" s="6">
        <f t="shared" si="269"/>
        <v>4741.96</v>
      </c>
    </row>
    <row r="5735" spans="1:19" x14ac:dyDescent="0.35">
      <c r="A5735" s="1">
        <v>9487</v>
      </c>
      <c r="B5735" s="1">
        <v>55</v>
      </c>
      <c r="C5735" s="1" t="str">
        <f t="shared" si="267"/>
        <v>Middle-Aged</v>
      </c>
      <c r="D5735" s="1" t="s">
        <v>38</v>
      </c>
      <c r="E5735" s="1" t="s">
        <v>17</v>
      </c>
      <c r="F5735" s="1" t="s">
        <v>18</v>
      </c>
      <c r="G5735" s="1" t="s">
        <v>36</v>
      </c>
      <c r="H5735" s="1">
        <v>5</v>
      </c>
      <c r="I5735" s="1" t="s">
        <v>20</v>
      </c>
      <c r="J5735" s="1" t="s">
        <v>34</v>
      </c>
      <c r="K5735" s="6">
        <v>103.75</v>
      </c>
      <c r="L5735" s="6">
        <v>20.75</v>
      </c>
      <c r="M5735" s="1">
        <v>5</v>
      </c>
      <c r="N5735" s="8">
        <v>45537</v>
      </c>
      <c r="O5735" s="4" t="str">
        <f t="shared" si="268"/>
        <v>September 2024</v>
      </c>
      <c r="P5735" s="1" t="s">
        <v>32</v>
      </c>
      <c r="Q5735" s="1" t="s">
        <v>29</v>
      </c>
      <c r="R5735" s="6">
        <v>30.68</v>
      </c>
      <c r="S5735" s="6">
        <f t="shared" si="269"/>
        <v>134.43</v>
      </c>
    </row>
    <row r="5736" spans="1:19" x14ac:dyDescent="0.35">
      <c r="A5736" s="1">
        <v>14635</v>
      </c>
      <c r="B5736" s="1">
        <v>56</v>
      </c>
      <c r="C5736" s="1" t="str">
        <f t="shared" si="267"/>
        <v>Old</v>
      </c>
      <c r="D5736" s="1" t="s">
        <v>38</v>
      </c>
      <c r="E5736" s="1" t="s">
        <v>17</v>
      </c>
      <c r="F5736" s="1" t="s">
        <v>30</v>
      </c>
      <c r="G5736" s="1" t="s">
        <v>78</v>
      </c>
      <c r="H5736" s="1">
        <v>5</v>
      </c>
      <c r="I5736" s="1" t="s">
        <v>26</v>
      </c>
      <c r="J5736" s="1" t="s">
        <v>21</v>
      </c>
      <c r="K5736" s="6">
        <v>6743.2</v>
      </c>
      <c r="L5736" s="6">
        <v>674.32</v>
      </c>
      <c r="M5736" s="1">
        <v>10</v>
      </c>
      <c r="N5736" s="8">
        <v>45537</v>
      </c>
      <c r="O5736" s="4" t="str">
        <f t="shared" si="268"/>
        <v>September 2024</v>
      </c>
      <c r="P5736" s="1" t="s">
        <v>22</v>
      </c>
      <c r="Q5736" s="1"/>
      <c r="R5736" s="6">
        <v>0</v>
      </c>
      <c r="S5736" s="6">
        <f t="shared" si="269"/>
        <v>6743.2</v>
      </c>
    </row>
    <row r="5737" spans="1:19" x14ac:dyDescent="0.35">
      <c r="A5737" s="1">
        <v>13008</v>
      </c>
      <c r="B5737" s="1">
        <v>58</v>
      </c>
      <c r="C5737" s="1" t="str">
        <f t="shared" si="267"/>
        <v>Old</v>
      </c>
      <c r="D5737" s="1" t="s">
        <v>38</v>
      </c>
      <c r="E5737" s="1" t="s">
        <v>17</v>
      </c>
      <c r="F5737" s="1" t="s">
        <v>30</v>
      </c>
      <c r="G5737" s="1" t="s">
        <v>78</v>
      </c>
      <c r="H5737" s="1">
        <v>2</v>
      </c>
      <c r="I5737" s="1" t="s">
        <v>20</v>
      </c>
      <c r="J5737" s="1" t="s">
        <v>93</v>
      </c>
      <c r="K5737" s="6">
        <v>2697.28</v>
      </c>
      <c r="L5737" s="6">
        <v>674.32</v>
      </c>
      <c r="M5737" s="1">
        <v>4</v>
      </c>
      <c r="N5737" s="8">
        <v>45537</v>
      </c>
      <c r="O5737" s="4" t="str">
        <f t="shared" si="268"/>
        <v>September 2024</v>
      </c>
      <c r="P5737" s="1" t="s">
        <v>84</v>
      </c>
      <c r="Q5737" s="1" t="s">
        <v>52</v>
      </c>
      <c r="R5737" s="6">
        <v>53.73</v>
      </c>
      <c r="S5737" s="6">
        <f t="shared" si="269"/>
        <v>2751.01</v>
      </c>
    </row>
    <row r="5738" spans="1:19" x14ac:dyDescent="0.35">
      <c r="A5738" s="1">
        <v>3299</v>
      </c>
      <c r="B5738" s="1">
        <v>59</v>
      </c>
      <c r="C5738" s="1" t="str">
        <f t="shared" si="267"/>
        <v>Old</v>
      </c>
      <c r="D5738" s="1" t="s">
        <v>16</v>
      </c>
      <c r="E5738" s="1" t="s">
        <v>17</v>
      </c>
      <c r="F5738" s="1" t="s">
        <v>18</v>
      </c>
      <c r="G5738" s="1" t="s">
        <v>36</v>
      </c>
      <c r="H5738" s="1">
        <v>5</v>
      </c>
      <c r="I5738" s="1" t="s">
        <v>26</v>
      </c>
      <c r="J5738" s="1" t="s">
        <v>21</v>
      </c>
      <c r="K5738" s="6">
        <v>186.75</v>
      </c>
      <c r="L5738" s="6">
        <v>20.75</v>
      </c>
      <c r="M5738" s="1">
        <v>9</v>
      </c>
      <c r="N5738" s="8">
        <v>45537</v>
      </c>
      <c r="O5738" s="4" t="str">
        <f t="shared" si="268"/>
        <v>September 2024</v>
      </c>
      <c r="P5738" s="1" t="s">
        <v>32</v>
      </c>
      <c r="Q5738" s="1" t="s">
        <v>71</v>
      </c>
      <c r="R5738" s="6">
        <v>131.30000000000001</v>
      </c>
      <c r="S5738" s="6">
        <f t="shared" si="269"/>
        <v>318.05</v>
      </c>
    </row>
    <row r="5739" spans="1:19" x14ac:dyDescent="0.35">
      <c r="A5739" s="1">
        <v>11789</v>
      </c>
      <c r="B5739" s="1">
        <v>64</v>
      </c>
      <c r="C5739" s="1" t="str">
        <f t="shared" si="267"/>
        <v>Old</v>
      </c>
      <c r="D5739" s="1" t="s">
        <v>38</v>
      </c>
      <c r="E5739" s="1" t="s">
        <v>33</v>
      </c>
      <c r="F5739" s="1" t="s">
        <v>40</v>
      </c>
      <c r="G5739" s="1" t="s">
        <v>88</v>
      </c>
      <c r="H5739" s="1">
        <v>2</v>
      </c>
      <c r="I5739" s="1" t="s">
        <v>20</v>
      </c>
      <c r="J5739" s="1" t="s">
        <v>83</v>
      </c>
      <c r="K5739" s="6">
        <v>4595</v>
      </c>
      <c r="L5739" s="6">
        <v>459.5</v>
      </c>
      <c r="M5739" s="1">
        <v>10</v>
      </c>
      <c r="N5739" s="8">
        <v>45537</v>
      </c>
      <c r="O5739" s="4" t="str">
        <f t="shared" si="268"/>
        <v>September 2024</v>
      </c>
      <c r="P5739" s="1" t="s">
        <v>22</v>
      </c>
      <c r="Q5739" s="1" t="s">
        <v>99</v>
      </c>
      <c r="R5739" s="6">
        <v>109.38</v>
      </c>
      <c r="S5739" s="6">
        <f t="shared" si="269"/>
        <v>4704.38</v>
      </c>
    </row>
    <row r="5740" spans="1:19" x14ac:dyDescent="0.35">
      <c r="A5740" s="1">
        <v>5642</v>
      </c>
      <c r="B5740" s="1">
        <v>68</v>
      </c>
      <c r="C5740" s="1" t="str">
        <f t="shared" si="267"/>
        <v>Old</v>
      </c>
      <c r="D5740" s="1" t="s">
        <v>38</v>
      </c>
      <c r="E5740" s="1" t="s">
        <v>33</v>
      </c>
      <c r="F5740" s="1" t="s">
        <v>18</v>
      </c>
      <c r="G5740" s="1" t="s">
        <v>36</v>
      </c>
      <c r="H5740" s="1">
        <v>5</v>
      </c>
      <c r="I5740" s="1" t="s">
        <v>26</v>
      </c>
      <c r="J5740" s="1" t="s">
        <v>27</v>
      </c>
      <c r="K5740" s="6">
        <v>186.75</v>
      </c>
      <c r="L5740" s="6">
        <v>20.75</v>
      </c>
      <c r="M5740" s="1">
        <v>9</v>
      </c>
      <c r="N5740" s="8">
        <v>45537</v>
      </c>
      <c r="O5740" s="4" t="str">
        <f t="shared" si="268"/>
        <v>September 2024</v>
      </c>
      <c r="P5740" s="1" t="s">
        <v>22</v>
      </c>
      <c r="Q5740" s="1" t="s">
        <v>50</v>
      </c>
      <c r="R5740" s="6">
        <v>67.83</v>
      </c>
      <c r="S5740" s="6">
        <f t="shared" si="269"/>
        <v>254.57999999999998</v>
      </c>
    </row>
    <row r="5741" spans="1:19" x14ac:dyDescent="0.35">
      <c r="A5741" s="1">
        <v>9967</v>
      </c>
      <c r="B5741" s="1">
        <v>68</v>
      </c>
      <c r="C5741" s="1" t="str">
        <f t="shared" si="267"/>
        <v>Old</v>
      </c>
      <c r="D5741" s="1" t="s">
        <v>38</v>
      </c>
      <c r="E5741" s="1" t="s">
        <v>17</v>
      </c>
      <c r="F5741" s="1" t="s">
        <v>24</v>
      </c>
      <c r="G5741" s="1" t="s">
        <v>25</v>
      </c>
      <c r="H5741" s="1">
        <v>3</v>
      </c>
      <c r="I5741" s="1" t="s">
        <v>26</v>
      </c>
      <c r="J5741" s="1" t="s">
        <v>42</v>
      </c>
      <c r="K5741" s="6">
        <v>2223.27</v>
      </c>
      <c r="L5741" s="6">
        <v>247.03</v>
      </c>
      <c r="M5741" s="1">
        <v>9</v>
      </c>
      <c r="N5741" s="8">
        <v>45537</v>
      </c>
      <c r="O5741" s="4" t="str">
        <f t="shared" si="268"/>
        <v>September 2024</v>
      </c>
      <c r="P5741" s="1" t="s">
        <v>22</v>
      </c>
      <c r="Q5741" s="1" t="s">
        <v>45</v>
      </c>
      <c r="R5741" s="6">
        <v>64.680000000000007</v>
      </c>
      <c r="S5741" s="6">
        <f t="shared" si="269"/>
        <v>2287.9499999999998</v>
      </c>
    </row>
    <row r="5742" spans="1:19" x14ac:dyDescent="0.35">
      <c r="A5742" s="1">
        <v>12736</v>
      </c>
      <c r="B5742" s="1">
        <v>68</v>
      </c>
      <c r="C5742" s="1" t="str">
        <f t="shared" si="267"/>
        <v>Old</v>
      </c>
      <c r="D5742" s="1" t="s">
        <v>16</v>
      </c>
      <c r="E5742" s="1" t="s">
        <v>17</v>
      </c>
      <c r="F5742" s="1" t="s">
        <v>40</v>
      </c>
      <c r="G5742" s="1" t="s">
        <v>88</v>
      </c>
      <c r="H5742" s="1">
        <v>5</v>
      </c>
      <c r="I5742" s="1" t="s">
        <v>26</v>
      </c>
      <c r="J5742" s="1" t="s">
        <v>83</v>
      </c>
      <c r="K5742" s="6">
        <v>1378.5</v>
      </c>
      <c r="L5742" s="6">
        <v>459.5</v>
      </c>
      <c r="M5742" s="1">
        <v>3</v>
      </c>
      <c r="N5742" s="8">
        <v>45537</v>
      </c>
      <c r="O5742" s="4" t="str">
        <f t="shared" si="268"/>
        <v>September 2024</v>
      </c>
      <c r="P5742" s="1" t="s">
        <v>84</v>
      </c>
      <c r="Q5742" s="1"/>
      <c r="R5742" s="6">
        <v>0</v>
      </c>
      <c r="S5742" s="6">
        <f t="shared" si="269"/>
        <v>1378.5</v>
      </c>
    </row>
    <row r="5743" spans="1:19" x14ac:dyDescent="0.35">
      <c r="A5743" s="1">
        <v>6458</v>
      </c>
      <c r="B5743" s="1">
        <v>69</v>
      </c>
      <c r="C5743" s="1" t="str">
        <f t="shared" si="267"/>
        <v>Old</v>
      </c>
      <c r="D5743" s="1" t="s">
        <v>16</v>
      </c>
      <c r="E5743" s="1" t="s">
        <v>17</v>
      </c>
      <c r="F5743" s="1" t="s">
        <v>30</v>
      </c>
      <c r="G5743" s="1" t="s">
        <v>31</v>
      </c>
      <c r="H5743" s="1">
        <v>3</v>
      </c>
      <c r="I5743" s="1" t="s">
        <v>20</v>
      </c>
      <c r="J5743" s="1" t="s">
        <v>27</v>
      </c>
      <c r="K5743" s="6">
        <v>2319.8000000000002</v>
      </c>
      <c r="L5743" s="6">
        <v>463.96</v>
      </c>
      <c r="M5743" s="1">
        <v>5</v>
      </c>
      <c r="N5743" s="8">
        <v>45537</v>
      </c>
      <c r="O5743" s="4" t="str">
        <f t="shared" si="268"/>
        <v>September 2024</v>
      </c>
      <c r="P5743" s="1" t="s">
        <v>22</v>
      </c>
      <c r="Q5743" s="1" t="s">
        <v>29</v>
      </c>
      <c r="R5743" s="6">
        <v>23.54</v>
      </c>
      <c r="S5743" s="6">
        <f t="shared" si="269"/>
        <v>2343.34</v>
      </c>
    </row>
    <row r="5744" spans="1:19" x14ac:dyDescent="0.35">
      <c r="A5744" s="1">
        <v>15907</v>
      </c>
      <c r="B5744" s="1">
        <v>70</v>
      </c>
      <c r="C5744" s="1" t="str">
        <f t="shared" si="267"/>
        <v>Old</v>
      </c>
      <c r="D5744" s="1" t="s">
        <v>16</v>
      </c>
      <c r="E5744" s="1" t="s">
        <v>17</v>
      </c>
      <c r="F5744" s="1" t="s">
        <v>30</v>
      </c>
      <c r="G5744" s="1" t="s">
        <v>78</v>
      </c>
      <c r="H5744" s="1">
        <v>4</v>
      </c>
      <c r="I5744" s="1" t="s">
        <v>26</v>
      </c>
      <c r="J5744" s="1" t="s">
        <v>21</v>
      </c>
      <c r="K5744" s="6">
        <v>6068.88</v>
      </c>
      <c r="L5744" s="6">
        <v>674.32</v>
      </c>
      <c r="M5744" s="1">
        <v>9</v>
      </c>
      <c r="N5744" s="8">
        <v>45537</v>
      </c>
      <c r="O5744" s="4" t="str">
        <f t="shared" si="268"/>
        <v>September 2024</v>
      </c>
      <c r="P5744" s="1" t="s">
        <v>79</v>
      </c>
      <c r="Q5744" s="1" t="s">
        <v>102</v>
      </c>
      <c r="R5744" s="6">
        <v>122.31</v>
      </c>
      <c r="S5744" s="6">
        <f t="shared" si="269"/>
        <v>6191.1900000000005</v>
      </c>
    </row>
    <row r="5745" spans="1:19" x14ac:dyDescent="0.35">
      <c r="A5745" s="1">
        <v>19007</v>
      </c>
      <c r="B5745" s="1">
        <v>71</v>
      </c>
      <c r="C5745" s="1" t="str">
        <f t="shared" si="267"/>
        <v>Old</v>
      </c>
      <c r="D5745" s="1" t="s">
        <v>38</v>
      </c>
      <c r="E5745" s="1" t="s">
        <v>17</v>
      </c>
      <c r="F5745" s="1" t="s">
        <v>30</v>
      </c>
      <c r="G5745" s="1" t="s">
        <v>78</v>
      </c>
      <c r="H5745" s="1">
        <v>3</v>
      </c>
      <c r="I5745" s="1" t="s">
        <v>26</v>
      </c>
      <c r="J5745" s="1" t="s">
        <v>21</v>
      </c>
      <c r="K5745" s="6">
        <v>2022.96</v>
      </c>
      <c r="L5745" s="6">
        <v>674.32</v>
      </c>
      <c r="M5745" s="1">
        <v>3</v>
      </c>
      <c r="N5745" s="8">
        <v>45537</v>
      </c>
      <c r="O5745" s="4" t="str">
        <f t="shared" si="268"/>
        <v>September 2024</v>
      </c>
      <c r="P5745" s="1" t="s">
        <v>22</v>
      </c>
      <c r="Q5745" s="1" t="s">
        <v>106</v>
      </c>
      <c r="R5745" s="6">
        <v>145.18</v>
      </c>
      <c r="S5745" s="6">
        <f t="shared" si="269"/>
        <v>2168.14</v>
      </c>
    </row>
    <row r="5746" spans="1:19" x14ac:dyDescent="0.35">
      <c r="A5746" s="1">
        <v>6176</v>
      </c>
      <c r="B5746" s="1">
        <v>72</v>
      </c>
      <c r="C5746" s="1" t="str">
        <f t="shared" si="267"/>
        <v>Old</v>
      </c>
      <c r="D5746" s="1" t="s">
        <v>38</v>
      </c>
      <c r="E5746" s="1" t="s">
        <v>17</v>
      </c>
      <c r="F5746" s="1" t="s">
        <v>18</v>
      </c>
      <c r="G5746" s="1" t="s">
        <v>36</v>
      </c>
      <c r="H5746" s="1">
        <v>5</v>
      </c>
      <c r="I5746" s="1" t="s">
        <v>20</v>
      </c>
      <c r="J5746" s="1" t="s">
        <v>34</v>
      </c>
      <c r="K5746" s="6">
        <v>207.5</v>
      </c>
      <c r="L5746" s="6">
        <v>20.75</v>
      </c>
      <c r="M5746" s="1">
        <v>10</v>
      </c>
      <c r="N5746" s="8">
        <v>45537</v>
      </c>
      <c r="O5746" s="4" t="str">
        <f t="shared" si="268"/>
        <v>September 2024</v>
      </c>
      <c r="P5746" s="1" t="s">
        <v>22</v>
      </c>
      <c r="Q5746" s="1"/>
      <c r="R5746" s="6">
        <v>0</v>
      </c>
      <c r="S5746" s="6">
        <f t="shared" si="269"/>
        <v>207.5</v>
      </c>
    </row>
    <row r="5747" spans="1:19" x14ac:dyDescent="0.35">
      <c r="A5747" s="1">
        <v>19530</v>
      </c>
      <c r="B5747" s="1">
        <v>72</v>
      </c>
      <c r="C5747" s="1" t="str">
        <f t="shared" si="267"/>
        <v>Old</v>
      </c>
      <c r="D5747" s="1" t="s">
        <v>16</v>
      </c>
      <c r="E5747" s="1" t="s">
        <v>17</v>
      </c>
      <c r="F5747" s="1" t="s">
        <v>18</v>
      </c>
      <c r="G5747" s="1" t="s">
        <v>81</v>
      </c>
      <c r="H5747" s="1">
        <v>5</v>
      </c>
      <c r="I5747" s="1" t="s">
        <v>26</v>
      </c>
      <c r="J5747" s="1" t="s">
        <v>83</v>
      </c>
      <c r="K5747" s="6">
        <v>6838.08</v>
      </c>
      <c r="L5747" s="6">
        <v>1139.68</v>
      </c>
      <c r="M5747" s="1">
        <v>6</v>
      </c>
      <c r="N5747" s="8">
        <v>45537</v>
      </c>
      <c r="O5747" s="4" t="str">
        <f t="shared" si="268"/>
        <v>September 2024</v>
      </c>
      <c r="P5747" s="1" t="s">
        <v>22</v>
      </c>
      <c r="Q5747" s="1"/>
      <c r="R5747" s="6">
        <v>0</v>
      </c>
      <c r="S5747" s="6">
        <f t="shared" si="269"/>
        <v>6838.08</v>
      </c>
    </row>
    <row r="5748" spans="1:19" x14ac:dyDescent="0.35">
      <c r="A5748" s="1">
        <v>4279</v>
      </c>
      <c r="B5748" s="1">
        <v>73</v>
      </c>
      <c r="C5748" s="1" t="str">
        <f t="shared" si="267"/>
        <v>Old</v>
      </c>
      <c r="D5748" s="1" t="s">
        <v>38</v>
      </c>
      <c r="E5748" s="1" t="s">
        <v>17</v>
      </c>
      <c r="F5748" s="1" t="s">
        <v>40</v>
      </c>
      <c r="G5748" s="1" t="s">
        <v>41</v>
      </c>
      <c r="H5748" s="1">
        <v>3</v>
      </c>
      <c r="I5748" s="1" t="s">
        <v>20</v>
      </c>
      <c r="J5748" s="1" t="s">
        <v>34</v>
      </c>
      <c r="K5748" s="6">
        <v>8448.2999999999993</v>
      </c>
      <c r="L5748" s="6">
        <v>844.83</v>
      </c>
      <c r="M5748" s="1">
        <v>10</v>
      </c>
      <c r="N5748" s="8">
        <v>45537</v>
      </c>
      <c r="O5748" s="4" t="str">
        <f t="shared" si="268"/>
        <v>September 2024</v>
      </c>
      <c r="P5748" s="1" t="s">
        <v>32</v>
      </c>
      <c r="Q5748" s="1" t="s">
        <v>35</v>
      </c>
      <c r="R5748" s="6">
        <v>75.11</v>
      </c>
      <c r="S5748" s="6">
        <f t="shared" si="269"/>
        <v>8523.41</v>
      </c>
    </row>
    <row r="5749" spans="1:19" x14ac:dyDescent="0.35">
      <c r="A5749" s="1">
        <v>9490</v>
      </c>
      <c r="B5749" s="1">
        <v>73</v>
      </c>
      <c r="C5749" s="1" t="str">
        <f t="shared" si="267"/>
        <v>Old</v>
      </c>
      <c r="D5749" s="1" t="s">
        <v>16</v>
      </c>
      <c r="E5749" s="1" t="s">
        <v>17</v>
      </c>
      <c r="F5749" s="1" t="s">
        <v>18</v>
      </c>
      <c r="G5749" s="1" t="s">
        <v>36</v>
      </c>
      <c r="H5749" s="1">
        <v>5</v>
      </c>
      <c r="I5749" s="1" t="s">
        <v>20</v>
      </c>
      <c r="J5749" s="1" t="s">
        <v>21</v>
      </c>
      <c r="K5749" s="6">
        <v>186.75</v>
      </c>
      <c r="L5749" s="6">
        <v>20.75</v>
      </c>
      <c r="M5749" s="1">
        <v>9</v>
      </c>
      <c r="N5749" s="8">
        <v>45537</v>
      </c>
      <c r="O5749" s="4" t="str">
        <f t="shared" si="268"/>
        <v>September 2024</v>
      </c>
      <c r="P5749" s="1" t="s">
        <v>28</v>
      </c>
      <c r="Q5749" s="1" t="s">
        <v>71</v>
      </c>
      <c r="R5749" s="6">
        <v>72.34</v>
      </c>
      <c r="S5749" s="6">
        <f t="shared" si="269"/>
        <v>259.09000000000003</v>
      </c>
    </row>
    <row r="5750" spans="1:19" x14ac:dyDescent="0.35">
      <c r="A5750" s="1">
        <v>9223</v>
      </c>
      <c r="B5750" s="1">
        <v>75</v>
      </c>
      <c r="C5750" s="1" t="str">
        <f t="shared" si="267"/>
        <v>Old</v>
      </c>
      <c r="D5750" s="1" t="s">
        <v>16</v>
      </c>
      <c r="E5750" s="1" t="s">
        <v>17</v>
      </c>
      <c r="F5750" s="1" t="s">
        <v>18</v>
      </c>
      <c r="G5750" s="1" t="s">
        <v>19</v>
      </c>
      <c r="H5750" s="1">
        <v>2</v>
      </c>
      <c r="I5750" s="1" t="s">
        <v>26</v>
      </c>
      <c r="J5750" s="1" t="s">
        <v>34</v>
      </c>
      <c r="K5750" s="6">
        <v>4747.1400000000003</v>
      </c>
      <c r="L5750" s="6">
        <v>791.19</v>
      </c>
      <c r="M5750" s="1">
        <v>6</v>
      </c>
      <c r="N5750" s="8">
        <v>45537</v>
      </c>
      <c r="O5750" s="4" t="str">
        <f t="shared" si="268"/>
        <v>September 2024</v>
      </c>
      <c r="P5750" s="1" t="s">
        <v>22</v>
      </c>
      <c r="Q5750" s="1" t="s">
        <v>43</v>
      </c>
      <c r="R5750" s="6">
        <v>79.75</v>
      </c>
      <c r="S5750" s="6">
        <f t="shared" si="269"/>
        <v>4826.8900000000003</v>
      </c>
    </row>
    <row r="5751" spans="1:19" x14ac:dyDescent="0.35">
      <c r="A5751" s="1">
        <v>3947</v>
      </c>
      <c r="B5751" s="1">
        <v>78</v>
      </c>
      <c r="C5751" s="1" t="str">
        <f t="shared" si="267"/>
        <v>Old</v>
      </c>
      <c r="D5751" s="1" t="s">
        <v>16</v>
      </c>
      <c r="E5751" s="1" t="s">
        <v>17</v>
      </c>
      <c r="F5751" s="1" t="s">
        <v>24</v>
      </c>
      <c r="G5751" s="1" t="s">
        <v>25</v>
      </c>
      <c r="H5751" s="1">
        <v>3</v>
      </c>
      <c r="I5751" s="1" t="s">
        <v>20</v>
      </c>
      <c r="J5751" s="1" t="s">
        <v>42</v>
      </c>
      <c r="K5751" s="6">
        <v>1976.24</v>
      </c>
      <c r="L5751" s="6">
        <v>247.03</v>
      </c>
      <c r="M5751" s="1">
        <v>8</v>
      </c>
      <c r="N5751" s="8">
        <v>45537</v>
      </c>
      <c r="O5751" s="4" t="str">
        <f t="shared" si="268"/>
        <v>September 2024</v>
      </c>
      <c r="P5751" s="1" t="s">
        <v>32</v>
      </c>
      <c r="Q5751" s="1" t="s">
        <v>48</v>
      </c>
      <c r="R5751" s="6">
        <v>63.94</v>
      </c>
      <c r="S5751" s="6">
        <f t="shared" si="269"/>
        <v>2040.18</v>
      </c>
    </row>
    <row r="5752" spans="1:19" x14ac:dyDescent="0.35">
      <c r="A5752" s="1">
        <v>14282</v>
      </c>
      <c r="B5752" s="1">
        <v>78</v>
      </c>
      <c r="C5752" s="1" t="str">
        <f t="shared" si="267"/>
        <v>Old</v>
      </c>
      <c r="D5752" s="1" t="s">
        <v>16</v>
      </c>
      <c r="E5752" s="1" t="s">
        <v>17</v>
      </c>
      <c r="F5752" s="1" t="s">
        <v>30</v>
      </c>
      <c r="G5752" s="1" t="s">
        <v>78</v>
      </c>
      <c r="H5752" s="1">
        <v>3</v>
      </c>
      <c r="I5752" s="1" t="s">
        <v>20</v>
      </c>
      <c r="J5752" s="1" t="s">
        <v>21</v>
      </c>
      <c r="K5752" s="6">
        <v>3371.6</v>
      </c>
      <c r="L5752" s="6">
        <v>674.32</v>
      </c>
      <c r="M5752" s="1">
        <v>5</v>
      </c>
      <c r="N5752" s="8">
        <v>45537</v>
      </c>
      <c r="O5752" s="4" t="str">
        <f t="shared" si="268"/>
        <v>September 2024</v>
      </c>
      <c r="P5752" s="1" t="s">
        <v>79</v>
      </c>
      <c r="Q5752" s="1" t="s">
        <v>37</v>
      </c>
      <c r="R5752" s="6">
        <v>86.27</v>
      </c>
      <c r="S5752" s="6">
        <f t="shared" si="269"/>
        <v>3457.87</v>
      </c>
    </row>
    <row r="5753" spans="1:19" x14ac:dyDescent="0.35">
      <c r="A5753" s="1">
        <v>16896</v>
      </c>
      <c r="B5753" s="1">
        <v>79</v>
      </c>
      <c r="C5753" s="1" t="str">
        <f t="shared" si="267"/>
        <v>Old</v>
      </c>
      <c r="D5753" s="1" t="s">
        <v>16</v>
      </c>
      <c r="E5753" s="1" t="s">
        <v>17</v>
      </c>
      <c r="F5753" s="1" t="s">
        <v>77</v>
      </c>
      <c r="G5753" s="1" t="s">
        <v>86</v>
      </c>
      <c r="H5753" s="1">
        <v>1</v>
      </c>
      <c r="I5753" s="1" t="s">
        <v>20</v>
      </c>
      <c r="J5753" s="1" t="s">
        <v>21</v>
      </c>
      <c r="K5753" s="6">
        <v>2889.44</v>
      </c>
      <c r="L5753" s="6">
        <v>361.18</v>
      </c>
      <c r="M5753" s="1">
        <v>8</v>
      </c>
      <c r="N5753" s="8">
        <v>45537</v>
      </c>
      <c r="O5753" s="4" t="str">
        <f t="shared" si="268"/>
        <v>September 2024</v>
      </c>
      <c r="P5753" s="1" t="s">
        <v>84</v>
      </c>
      <c r="Q5753" s="1" t="s">
        <v>100</v>
      </c>
      <c r="R5753" s="6">
        <v>168.27</v>
      </c>
      <c r="S5753" s="6">
        <f t="shared" si="269"/>
        <v>3057.71</v>
      </c>
    </row>
    <row r="5754" spans="1:19" x14ac:dyDescent="0.35">
      <c r="A5754" s="1">
        <v>17371</v>
      </c>
      <c r="B5754" s="1">
        <v>79</v>
      </c>
      <c r="C5754" s="1" t="str">
        <f t="shared" si="267"/>
        <v>Old</v>
      </c>
      <c r="D5754" s="1" t="s">
        <v>16</v>
      </c>
      <c r="E5754" s="1" t="s">
        <v>17</v>
      </c>
      <c r="F5754" s="1" t="s">
        <v>77</v>
      </c>
      <c r="G5754" s="1" t="s">
        <v>86</v>
      </c>
      <c r="H5754" s="1">
        <v>2</v>
      </c>
      <c r="I5754" s="1" t="s">
        <v>26</v>
      </c>
      <c r="J5754" s="1" t="s">
        <v>21</v>
      </c>
      <c r="K5754" s="6">
        <v>1444.72</v>
      </c>
      <c r="L5754" s="6">
        <v>361.18</v>
      </c>
      <c r="M5754" s="1">
        <v>4</v>
      </c>
      <c r="N5754" s="8">
        <v>45537</v>
      </c>
      <c r="O5754" s="4" t="str">
        <f t="shared" si="268"/>
        <v>September 2024</v>
      </c>
      <c r="P5754" s="1" t="s">
        <v>79</v>
      </c>
      <c r="Q5754" s="1" t="s">
        <v>114</v>
      </c>
      <c r="R5754" s="6">
        <v>176.75</v>
      </c>
      <c r="S5754" s="6">
        <f t="shared" si="269"/>
        <v>1621.47</v>
      </c>
    </row>
    <row r="5755" spans="1:19" x14ac:dyDescent="0.35">
      <c r="A5755" s="1">
        <v>3442</v>
      </c>
      <c r="B5755" s="1">
        <v>80</v>
      </c>
      <c r="C5755" s="1" t="str">
        <f t="shared" si="267"/>
        <v>Old</v>
      </c>
      <c r="D5755" s="1" t="s">
        <v>16</v>
      </c>
      <c r="E5755" s="1" t="s">
        <v>17</v>
      </c>
      <c r="F5755" s="1" t="s">
        <v>40</v>
      </c>
      <c r="G5755" s="1" t="s">
        <v>41</v>
      </c>
      <c r="H5755" s="1">
        <v>3</v>
      </c>
      <c r="I5755" s="1" t="s">
        <v>26</v>
      </c>
      <c r="J5755" s="1" t="s">
        <v>27</v>
      </c>
      <c r="K5755" s="6">
        <v>3379.32</v>
      </c>
      <c r="L5755" s="6">
        <v>844.83</v>
      </c>
      <c r="M5755" s="1">
        <v>4</v>
      </c>
      <c r="N5755" s="8">
        <v>45537</v>
      </c>
      <c r="O5755" s="4" t="str">
        <f t="shared" si="268"/>
        <v>September 2024</v>
      </c>
      <c r="P5755" s="1" t="s">
        <v>22</v>
      </c>
      <c r="Q5755" s="1" t="s">
        <v>72</v>
      </c>
      <c r="R5755" s="6">
        <v>74.64</v>
      </c>
      <c r="S5755" s="6">
        <f t="shared" si="269"/>
        <v>3453.96</v>
      </c>
    </row>
    <row r="5756" spans="1:19" x14ac:dyDescent="0.35">
      <c r="A5756" s="1">
        <v>5170</v>
      </c>
      <c r="B5756" s="1">
        <v>80</v>
      </c>
      <c r="C5756" s="1" t="str">
        <f t="shared" si="267"/>
        <v>Old</v>
      </c>
      <c r="D5756" s="1" t="s">
        <v>16</v>
      </c>
      <c r="E5756" s="1" t="s">
        <v>17</v>
      </c>
      <c r="F5756" s="1" t="s">
        <v>30</v>
      </c>
      <c r="G5756" s="1" t="s">
        <v>31</v>
      </c>
      <c r="H5756" s="1">
        <v>3</v>
      </c>
      <c r="I5756" s="1" t="s">
        <v>26</v>
      </c>
      <c r="J5756" s="1" t="s">
        <v>21</v>
      </c>
      <c r="K5756" s="6">
        <v>1855.84</v>
      </c>
      <c r="L5756" s="6">
        <v>463.96</v>
      </c>
      <c r="M5756" s="1">
        <v>4</v>
      </c>
      <c r="N5756" s="8">
        <v>45537</v>
      </c>
      <c r="O5756" s="4" t="str">
        <f t="shared" si="268"/>
        <v>September 2024</v>
      </c>
      <c r="P5756" s="1" t="s">
        <v>22</v>
      </c>
      <c r="Q5756" s="1"/>
      <c r="R5756" s="6">
        <v>0</v>
      </c>
      <c r="S5756" s="6">
        <f t="shared" si="269"/>
        <v>1855.84</v>
      </c>
    </row>
    <row r="5757" spans="1:19" x14ac:dyDescent="0.35">
      <c r="A5757" s="1">
        <v>15579</v>
      </c>
      <c r="B5757" s="1">
        <v>80</v>
      </c>
      <c r="C5757" s="1" t="str">
        <f t="shared" si="267"/>
        <v>Old</v>
      </c>
      <c r="D5757" s="1" t="s">
        <v>38</v>
      </c>
      <c r="E5757" s="1" t="s">
        <v>17</v>
      </c>
      <c r="F5757" s="1" t="s">
        <v>18</v>
      </c>
      <c r="G5757" s="1" t="s">
        <v>81</v>
      </c>
      <c r="H5757" s="1">
        <v>3</v>
      </c>
      <c r="I5757" s="1" t="s">
        <v>20</v>
      </c>
      <c r="J5757" s="1" t="s">
        <v>21</v>
      </c>
      <c r="K5757" s="6">
        <v>7977.76</v>
      </c>
      <c r="L5757" s="6">
        <v>1139.68</v>
      </c>
      <c r="M5757" s="1">
        <v>7</v>
      </c>
      <c r="N5757" s="8">
        <v>45537</v>
      </c>
      <c r="O5757" s="4" t="str">
        <f t="shared" si="268"/>
        <v>September 2024</v>
      </c>
      <c r="P5757" s="1" t="s">
        <v>22</v>
      </c>
      <c r="Q5757" s="1" t="s">
        <v>29</v>
      </c>
      <c r="R5757" s="6">
        <v>62.56</v>
      </c>
      <c r="S5757" s="6">
        <f t="shared" si="269"/>
        <v>8040.3200000000006</v>
      </c>
    </row>
    <row r="5758" spans="1:19" x14ac:dyDescent="0.35">
      <c r="A5758" s="1">
        <v>5542</v>
      </c>
      <c r="B5758" s="1">
        <v>18</v>
      </c>
      <c r="C5758" s="1" t="str">
        <f t="shared" si="267"/>
        <v>Young</v>
      </c>
      <c r="D5758" s="1" t="s">
        <v>38</v>
      </c>
      <c r="E5758" s="1" t="s">
        <v>17</v>
      </c>
      <c r="F5758" s="1" t="s">
        <v>18</v>
      </c>
      <c r="G5758" s="1" t="s">
        <v>36</v>
      </c>
      <c r="H5758" s="1">
        <v>5</v>
      </c>
      <c r="I5758" s="1" t="s">
        <v>20</v>
      </c>
      <c r="J5758" s="1" t="s">
        <v>34</v>
      </c>
      <c r="K5758" s="6">
        <v>62.25</v>
      </c>
      <c r="L5758" s="6">
        <v>20.75</v>
      </c>
      <c r="M5758" s="1">
        <v>3</v>
      </c>
      <c r="N5758" s="8">
        <v>45538</v>
      </c>
      <c r="O5758" s="4" t="str">
        <f t="shared" si="268"/>
        <v>September 2024</v>
      </c>
      <c r="P5758" s="1" t="s">
        <v>28</v>
      </c>
      <c r="Q5758" s="1" t="s">
        <v>52</v>
      </c>
      <c r="R5758" s="6">
        <v>46.46</v>
      </c>
      <c r="S5758" s="6">
        <f t="shared" si="269"/>
        <v>108.71000000000001</v>
      </c>
    </row>
    <row r="5759" spans="1:19" x14ac:dyDescent="0.35">
      <c r="A5759" s="1">
        <v>11662</v>
      </c>
      <c r="B5759" s="1">
        <v>18</v>
      </c>
      <c r="C5759" s="1" t="str">
        <f t="shared" si="267"/>
        <v>Young</v>
      </c>
      <c r="D5759" s="1" t="s">
        <v>16</v>
      </c>
      <c r="E5759" s="1" t="s">
        <v>33</v>
      </c>
      <c r="F5759" s="1" t="s">
        <v>24</v>
      </c>
      <c r="G5759" s="1" t="s">
        <v>85</v>
      </c>
      <c r="H5759" s="1">
        <v>1</v>
      </c>
      <c r="I5759" s="1" t="s">
        <v>20</v>
      </c>
      <c r="J5759" s="1" t="s">
        <v>93</v>
      </c>
      <c r="K5759" s="6">
        <v>1572.82</v>
      </c>
      <c r="L5759" s="6">
        <v>786.41</v>
      </c>
      <c r="M5759" s="1">
        <v>2</v>
      </c>
      <c r="N5759" s="8">
        <v>45538</v>
      </c>
      <c r="O5759" s="4" t="str">
        <f t="shared" si="268"/>
        <v>September 2024</v>
      </c>
      <c r="P5759" s="1" t="s">
        <v>22</v>
      </c>
      <c r="Q5759" s="1"/>
      <c r="R5759" s="6">
        <v>0</v>
      </c>
      <c r="S5759" s="6">
        <f t="shared" si="269"/>
        <v>1572.82</v>
      </c>
    </row>
    <row r="5760" spans="1:19" x14ac:dyDescent="0.35">
      <c r="A5760" s="1">
        <v>15649</v>
      </c>
      <c r="B5760" s="1">
        <v>18</v>
      </c>
      <c r="C5760" s="1" t="str">
        <f t="shared" si="267"/>
        <v>Young</v>
      </c>
      <c r="D5760" s="1" t="s">
        <v>38</v>
      </c>
      <c r="E5760" s="1" t="s">
        <v>17</v>
      </c>
      <c r="F5760" s="1" t="s">
        <v>77</v>
      </c>
      <c r="G5760" s="1" t="s">
        <v>86</v>
      </c>
      <c r="H5760" s="1">
        <v>3</v>
      </c>
      <c r="I5760" s="1" t="s">
        <v>26</v>
      </c>
      <c r="J5760" s="1" t="s">
        <v>93</v>
      </c>
      <c r="K5760" s="6">
        <v>1083.54</v>
      </c>
      <c r="L5760" s="6">
        <v>361.18</v>
      </c>
      <c r="M5760" s="1">
        <v>3</v>
      </c>
      <c r="N5760" s="8">
        <v>45538</v>
      </c>
      <c r="O5760" s="4" t="str">
        <f t="shared" si="268"/>
        <v>September 2024</v>
      </c>
      <c r="P5760" s="1" t="s">
        <v>79</v>
      </c>
      <c r="Q5760" s="1" t="s">
        <v>106</v>
      </c>
      <c r="R5760" s="6">
        <v>127.43</v>
      </c>
      <c r="S5760" s="6">
        <f t="shared" si="269"/>
        <v>1210.97</v>
      </c>
    </row>
    <row r="5761" spans="1:19" x14ac:dyDescent="0.35">
      <c r="A5761" s="1">
        <v>6856</v>
      </c>
      <c r="B5761" s="1">
        <v>20</v>
      </c>
      <c r="C5761" s="1" t="str">
        <f t="shared" si="267"/>
        <v>Young</v>
      </c>
      <c r="D5761" s="1" t="s">
        <v>16</v>
      </c>
      <c r="E5761" s="1" t="s">
        <v>17</v>
      </c>
      <c r="F5761" s="1" t="s">
        <v>30</v>
      </c>
      <c r="G5761" s="1" t="s">
        <v>31</v>
      </c>
      <c r="H5761" s="1">
        <v>3</v>
      </c>
      <c r="I5761" s="1" t="s">
        <v>26</v>
      </c>
      <c r="J5761" s="1" t="s">
        <v>27</v>
      </c>
      <c r="K5761" s="6">
        <v>1391.88</v>
      </c>
      <c r="L5761" s="6">
        <v>463.96</v>
      </c>
      <c r="M5761" s="1">
        <v>3</v>
      </c>
      <c r="N5761" s="8">
        <v>45538</v>
      </c>
      <c r="O5761" s="4" t="str">
        <f t="shared" si="268"/>
        <v>September 2024</v>
      </c>
      <c r="P5761" s="1" t="s">
        <v>28</v>
      </c>
      <c r="Q5761" s="1" t="s">
        <v>52</v>
      </c>
      <c r="R5761" s="6">
        <v>23.72</v>
      </c>
      <c r="S5761" s="6">
        <f t="shared" si="269"/>
        <v>1415.6000000000001</v>
      </c>
    </row>
    <row r="5762" spans="1:19" x14ac:dyDescent="0.35">
      <c r="A5762" s="1">
        <v>6635</v>
      </c>
      <c r="B5762" s="1">
        <v>21</v>
      </c>
      <c r="C5762" s="1" t="str">
        <f t="shared" ref="C5762:C5825" si="270">IF(B5762&lt;=35,"Young",IF(B5762&lt;=55,"Middle-Aged","Old"))</f>
        <v>Young</v>
      </c>
      <c r="D5762" s="1" t="s">
        <v>38</v>
      </c>
      <c r="E5762" s="1" t="s">
        <v>33</v>
      </c>
      <c r="F5762" s="1" t="s">
        <v>40</v>
      </c>
      <c r="G5762" s="1" t="s">
        <v>41</v>
      </c>
      <c r="H5762" s="1">
        <v>3</v>
      </c>
      <c r="I5762" s="1" t="s">
        <v>26</v>
      </c>
      <c r="J5762" s="1" t="s">
        <v>21</v>
      </c>
      <c r="K5762" s="6">
        <v>844.83</v>
      </c>
      <c r="L5762" s="6">
        <v>844.83</v>
      </c>
      <c r="M5762" s="1">
        <v>1</v>
      </c>
      <c r="N5762" s="8">
        <v>45538</v>
      </c>
      <c r="O5762" s="4" t="str">
        <f t="shared" ref="O5762:O5825" si="271">TEXT(N5762,"mmmm yyyy")</f>
        <v>September 2024</v>
      </c>
      <c r="P5762" s="1" t="s">
        <v>28</v>
      </c>
      <c r="Q5762" s="1" t="s">
        <v>29</v>
      </c>
      <c r="R5762" s="6">
        <v>37.5</v>
      </c>
      <c r="S5762" s="6">
        <f t="shared" ref="S5762:S5825" si="272">K5762+R5762</f>
        <v>882.33</v>
      </c>
    </row>
    <row r="5763" spans="1:19" x14ac:dyDescent="0.35">
      <c r="A5763" s="1">
        <v>3891</v>
      </c>
      <c r="B5763" s="1">
        <v>22</v>
      </c>
      <c r="C5763" s="1" t="str">
        <f t="shared" si="270"/>
        <v>Young</v>
      </c>
      <c r="D5763" s="1" t="s">
        <v>16</v>
      </c>
      <c r="E5763" s="1" t="s">
        <v>17</v>
      </c>
      <c r="F5763" s="1" t="s">
        <v>40</v>
      </c>
      <c r="G5763" s="1" t="s">
        <v>41</v>
      </c>
      <c r="H5763" s="1">
        <v>3</v>
      </c>
      <c r="I5763" s="1" t="s">
        <v>26</v>
      </c>
      <c r="J5763" s="1" t="s">
        <v>27</v>
      </c>
      <c r="K5763" s="6">
        <v>1689.66</v>
      </c>
      <c r="L5763" s="6">
        <v>844.83</v>
      </c>
      <c r="M5763" s="1">
        <v>2</v>
      </c>
      <c r="N5763" s="8">
        <v>45538</v>
      </c>
      <c r="O5763" s="4" t="str">
        <f t="shared" si="271"/>
        <v>September 2024</v>
      </c>
      <c r="P5763" s="1" t="s">
        <v>32</v>
      </c>
      <c r="Q5763" s="1" t="s">
        <v>29</v>
      </c>
      <c r="R5763" s="6">
        <v>44.84</v>
      </c>
      <c r="S5763" s="6">
        <f t="shared" si="272"/>
        <v>1734.5</v>
      </c>
    </row>
    <row r="5764" spans="1:19" x14ac:dyDescent="0.35">
      <c r="A5764" s="1">
        <v>11039</v>
      </c>
      <c r="B5764" s="1">
        <v>22</v>
      </c>
      <c r="C5764" s="1" t="str">
        <f t="shared" si="270"/>
        <v>Young</v>
      </c>
      <c r="D5764" s="1" t="s">
        <v>16</v>
      </c>
      <c r="E5764" s="1" t="s">
        <v>17</v>
      </c>
      <c r="F5764" s="1" t="s">
        <v>77</v>
      </c>
      <c r="G5764" s="1" t="s">
        <v>86</v>
      </c>
      <c r="H5764" s="1">
        <v>2</v>
      </c>
      <c r="I5764" s="1" t="s">
        <v>20</v>
      </c>
      <c r="J5764" s="1" t="s">
        <v>21</v>
      </c>
      <c r="K5764" s="6">
        <v>3611.8</v>
      </c>
      <c r="L5764" s="6">
        <v>361.18</v>
      </c>
      <c r="M5764" s="1">
        <v>10</v>
      </c>
      <c r="N5764" s="8">
        <v>45538</v>
      </c>
      <c r="O5764" s="4" t="str">
        <f t="shared" si="271"/>
        <v>September 2024</v>
      </c>
      <c r="P5764" s="1" t="s">
        <v>22</v>
      </c>
      <c r="Q5764" s="1" t="s">
        <v>96</v>
      </c>
      <c r="R5764" s="6">
        <v>137.74</v>
      </c>
      <c r="S5764" s="6">
        <f t="shared" si="272"/>
        <v>3749.54</v>
      </c>
    </row>
    <row r="5765" spans="1:19" x14ac:dyDescent="0.35">
      <c r="A5765" s="1">
        <v>5060</v>
      </c>
      <c r="B5765" s="1">
        <v>23</v>
      </c>
      <c r="C5765" s="1" t="str">
        <f t="shared" si="270"/>
        <v>Young</v>
      </c>
      <c r="D5765" s="1" t="s">
        <v>38</v>
      </c>
      <c r="E5765" s="1" t="s">
        <v>33</v>
      </c>
      <c r="F5765" s="1" t="s">
        <v>40</v>
      </c>
      <c r="G5765" s="1" t="s">
        <v>41</v>
      </c>
      <c r="H5765" s="1">
        <v>3</v>
      </c>
      <c r="I5765" s="1" t="s">
        <v>26</v>
      </c>
      <c r="J5765" s="1" t="s">
        <v>21</v>
      </c>
      <c r="K5765" s="6">
        <v>5913.81</v>
      </c>
      <c r="L5765" s="6">
        <v>844.83</v>
      </c>
      <c r="M5765" s="1">
        <v>7</v>
      </c>
      <c r="N5765" s="8">
        <v>45538</v>
      </c>
      <c r="O5765" s="4" t="str">
        <f t="shared" si="271"/>
        <v>September 2024</v>
      </c>
      <c r="P5765" s="1" t="s">
        <v>22</v>
      </c>
      <c r="Q5765" s="1" t="s">
        <v>35</v>
      </c>
      <c r="R5765" s="6">
        <v>43.42</v>
      </c>
      <c r="S5765" s="6">
        <f t="shared" si="272"/>
        <v>5957.2300000000005</v>
      </c>
    </row>
    <row r="5766" spans="1:19" x14ac:dyDescent="0.35">
      <c r="A5766" s="1">
        <v>17367</v>
      </c>
      <c r="B5766" s="1">
        <v>23</v>
      </c>
      <c r="C5766" s="1" t="str">
        <f t="shared" si="270"/>
        <v>Young</v>
      </c>
      <c r="D5766" s="1" t="s">
        <v>38</v>
      </c>
      <c r="E5766" s="1" t="s">
        <v>17</v>
      </c>
      <c r="F5766" s="1" t="s">
        <v>40</v>
      </c>
      <c r="G5766" s="1" t="s">
        <v>88</v>
      </c>
      <c r="H5766" s="1">
        <v>5</v>
      </c>
      <c r="I5766" s="1" t="s">
        <v>26</v>
      </c>
      <c r="J5766" s="1" t="s">
        <v>21</v>
      </c>
      <c r="K5766" s="6">
        <v>3676</v>
      </c>
      <c r="L5766" s="6">
        <v>459.5</v>
      </c>
      <c r="M5766" s="1">
        <v>8</v>
      </c>
      <c r="N5766" s="8">
        <v>45538</v>
      </c>
      <c r="O5766" s="4" t="str">
        <f t="shared" si="271"/>
        <v>September 2024</v>
      </c>
      <c r="P5766" s="1" t="s">
        <v>22</v>
      </c>
      <c r="Q5766" s="1" t="s">
        <v>52</v>
      </c>
      <c r="R5766" s="6">
        <v>62.53</v>
      </c>
      <c r="S5766" s="6">
        <f t="shared" si="272"/>
        <v>3738.53</v>
      </c>
    </row>
    <row r="5767" spans="1:19" x14ac:dyDescent="0.35">
      <c r="A5767" s="1">
        <v>13611</v>
      </c>
      <c r="B5767" s="1">
        <v>24</v>
      </c>
      <c r="C5767" s="1" t="str">
        <f t="shared" si="270"/>
        <v>Young</v>
      </c>
      <c r="D5767" s="1" t="s">
        <v>38</v>
      </c>
      <c r="E5767" s="1" t="s">
        <v>33</v>
      </c>
      <c r="F5767" s="1" t="s">
        <v>24</v>
      </c>
      <c r="G5767" s="1" t="s">
        <v>85</v>
      </c>
      <c r="H5767" s="1">
        <v>5</v>
      </c>
      <c r="I5767" s="1" t="s">
        <v>20</v>
      </c>
      <c r="J5767" s="1" t="s">
        <v>93</v>
      </c>
      <c r="K5767" s="6">
        <v>7864.1</v>
      </c>
      <c r="L5767" s="6">
        <v>786.41</v>
      </c>
      <c r="M5767" s="1">
        <v>10</v>
      </c>
      <c r="N5767" s="8">
        <v>45538</v>
      </c>
      <c r="O5767" s="4" t="str">
        <f t="shared" si="271"/>
        <v>September 2024</v>
      </c>
      <c r="P5767" s="1" t="s">
        <v>22</v>
      </c>
      <c r="Q5767" s="1"/>
      <c r="R5767" s="6">
        <v>0</v>
      </c>
      <c r="S5767" s="6">
        <f t="shared" si="272"/>
        <v>7864.1</v>
      </c>
    </row>
    <row r="5768" spans="1:19" x14ac:dyDescent="0.35">
      <c r="A5768" s="1">
        <v>8604</v>
      </c>
      <c r="B5768" s="1">
        <v>25</v>
      </c>
      <c r="C5768" s="1" t="str">
        <f t="shared" si="270"/>
        <v>Young</v>
      </c>
      <c r="D5768" s="1" t="s">
        <v>16</v>
      </c>
      <c r="E5768" s="1" t="s">
        <v>17</v>
      </c>
      <c r="F5768" s="1" t="s">
        <v>40</v>
      </c>
      <c r="G5768" s="1" t="s">
        <v>41</v>
      </c>
      <c r="H5768" s="1">
        <v>3</v>
      </c>
      <c r="I5768" s="1" t="s">
        <v>26</v>
      </c>
      <c r="J5768" s="1" t="s">
        <v>27</v>
      </c>
      <c r="K5768" s="6">
        <v>4224.1499999999996</v>
      </c>
      <c r="L5768" s="6">
        <v>844.83</v>
      </c>
      <c r="M5768" s="1">
        <v>5</v>
      </c>
      <c r="N5768" s="8">
        <v>45538</v>
      </c>
      <c r="O5768" s="4" t="str">
        <f t="shared" si="271"/>
        <v>September 2024</v>
      </c>
      <c r="P5768" s="1" t="s">
        <v>28</v>
      </c>
      <c r="Q5768" s="1" t="s">
        <v>49</v>
      </c>
      <c r="R5768" s="6">
        <v>79.48</v>
      </c>
      <c r="S5768" s="6">
        <f t="shared" si="272"/>
        <v>4303.6299999999992</v>
      </c>
    </row>
    <row r="5769" spans="1:19" x14ac:dyDescent="0.35">
      <c r="A5769" s="1">
        <v>12454</v>
      </c>
      <c r="B5769" s="1">
        <v>25</v>
      </c>
      <c r="C5769" s="1" t="str">
        <f t="shared" si="270"/>
        <v>Young</v>
      </c>
      <c r="D5769" s="1" t="s">
        <v>38</v>
      </c>
      <c r="E5769" s="1" t="s">
        <v>17</v>
      </c>
      <c r="F5769" s="1" t="s">
        <v>77</v>
      </c>
      <c r="G5769" s="1" t="s">
        <v>86</v>
      </c>
      <c r="H5769" s="1">
        <v>4</v>
      </c>
      <c r="I5769" s="1" t="s">
        <v>20</v>
      </c>
      <c r="J5769" s="1" t="s">
        <v>83</v>
      </c>
      <c r="K5769" s="6">
        <v>2167.08</v>
      </c>
      <c r="L5769" s="6">
        <v>361.18</v>
      </c>
      <c r="M5769" s="1">
        <v>6</v>
      </c>
      <c r="N5769" s="8">
        <v>45538</v>
      </c>
      <c r="O5769" s="4" t="str">
        <f t="shared" si="271"/>
        <v>September 2024</v>
      </c>
      <c r="P5769" s="1" t="s">
        <v>22</v>
      </c>
      <c r="Q5769" s="1" t="s">
        <v>82</v>
      </c>
      <c r="R5769" s="6">
        <v>114.14</v>
      </c>
      <c r="S5769" s="6">
        <f t="shared" si="272"/>
        <v>2281.2199999999998</v>
      </c>
    </row>
    <row r="5770" spans="1:19" x14ac:dyDescent="0.35">
      <c r="A5770" s="1">
        <v>13813</v>
      </c>
      <c r="B5770" s="1">
        <v>27</v>
      </c>
      <c r="C5770" s="1" t="str">
        <f t="shared" si="270"/>
        <v>Young</v>
      </c>
      <c r="D5770" s="1" t="s">
        <v>38</v>
      </c>
      <c r="E5770" s="1" t="s">
        <v>33</v>
      </c>
      <c r="F5770" s="1" t="s">
        <v>24</v>
      </c>
      <c r="G5770" s="1" t="s">
        <v>85</v>
      </c>
      <c r="H5770" s="1">
        <v>2</v>
      </c>
      <c r="I5770" s="1" t="s">
        <v>20</v>
      </c>
      <c r="J5770" s="1" t="s">
        <v>83</v>
      </c>
      <c r="K5770" s="6">
        <v>6291.28</v>
      </c>
      <c r="L5770" s="6">
        <v>786.41</v>
      </c>
      <c r="M5770" s="1">
        <v>8</v>
      </c>
      <c r="N5770" s="8">
        <v>45538</v>
      </c>
      <c r="O5770" s="4" t="str">
        <f t="shared" si="271"/>
        <v>September 2024</v>
      </c>
      <c r="P5770" s="1" t="s">
        <v>84</v>
      </c>
      <c r="Q5770" s="1" t="s">
        <v>37</v>
      </c>
      <c r="R5770" s="6">
        <v>97.18</v>
      </c>
      <c r="S5770" s="6">
        <f t="shared" si="272"/>
        <v>6388.46</v>
      </c>
    </row>
    <row r="5771" spans="1:19" x14ac:dyDescent="0.35">
      <c r="A5771" s="1">
        <v>3397</v>
      </c>
      <c r="B5771" s="1">
        <v>28</v>
      </c>
      <c r="C5771" s="1" t="str">
        <f t="shared" si="270"/>
        <v>Young</v>
      </c>
      <c r="D5771" s="1" t="s">
        <v>16</v>
      </c>
      <c r="E5771" s="1" t="s">
        <v>17</v>
      </c>
      <c r="F5771" s="1" t="s">
        <v>40</v>
      </c>
      <c r="G5771" s="1" t="s">
        <v>41</v>
      </c>
      <c r="H5771" s="1">
        <v>3</v>
      </c>
      <c r="I5771" s="1" t="s">
        <v>26</v>
      </c>
      <c r="J5771" s="1" t="s">
        <v>42</v>
      </c>
      <c r="K5771" s="6">
        <v>1689.66</v>
      </c>
      <c r="L5771" s="6">
        <v>844.83</v>
      </c>
      <c r="M5771" s="1">
        <v>2</v>
      </c>
      <c r="N5771" s="8">
        <v>45538</v>
      </c>
      <c r="O5771" s="4" t="str">
        <f t="shared" si="271"/>
        <v>September 2024</v>
      </c>
      <c r="P5771" s="1" t="s">
        <v>32</v>
      </c>
      <c r="Q5771" s="1" t="s">
        <v>35</v>
      </c>
      <c r="R5771" s="6">
        <v>58.07</v>
      </c>
      <c r="S5771" s="6">
        <f t="shared" si="272"/>
        <v>1747.73</v>
      </c>
    </row>
    <row r="5772" spans="1:19" x14ac:dyDescent="0.35">
      <c r="A5772" s="1">
        <v>13920</v>
      </c>
      <c r="B5772" s="1">
        <v>28</v>
      </c>
      <c r="C5772" s="1" t="str">
        <f t="shared" si="270"/>
        <v>Young</v>
      </c>
      <c r="D5772" s="1" t="s">
        <v>38</v>
      </c>
      <c r="E5772" s="1" t="s">
        <v>17</v>
      </c>
      <c r="F5772" s="1" t="s">
        <v>18</v>
      </c>
      <c r="G5772" s="1" t="s">
        <v>81</v>
      </c>
      <c r="H5772" s="1">
        <v>4</v>
      </c>
      <c r="I5772" s="1" t="s">
        <v>26</v>
      </c>
      <c r="J5772" s="1" t="s">
        <v>93</v>
      </c>
      <c r="K5772" s="6">
        <v>4558.72</v>
      </c>
      <c r="L5772" s="6">
        <v>1139.68</v>
      </c>
      <c r="M5772" s="1">
        <v>4</v>
      </c>
      <c r="N5772" s="8">
        <v>45538</v>
      </c>
      <c r="O5772" s="4" t="str">
        <f t="shared" si="271"/>
        <v>September 2024</v>
      </c>
      <c r="P5772" s="1" t="s">
        <v>84</v>
      </c>
      <c r="Q5772" s="1" t="s">
        <v>29</v>
      </c>
      <c r="R5772" s="6">
        <v>26.16</v>
      </c>
      <c r="S5772" s="6">
        <f t="shared" si="272"/>
        <v>4584.88</v>
      </c>
    </row>
    <row r="5773" spans="1:19" x14ac:dyDescent="0.35">
      <c r="A5773" s="1">
        <v>14805</v>
      </c>
      <c r="B5773" s="1">
        <v>28</v>
      </c>
      <c r="C5773" s="1" t="str">
        <f t="shared" si="270"/>
        <v>Young</v>
      </c>
      <c r="D5773" s="1" t="s">
        <v>16</v>
      </c>
      <c r="E5773" s="1" t="s">
        <v>33</v>
      </c>
      <c r="F5773" s="1" t="s">
        <v>18</v>
      </c>
      <c r="G5773" s="1" t="s">
        <v>81</v>
      </c>
      <c r="H5773" s="1">
        <v>2</v>
      </c>
      <c r="I5773" s="1" t="s">
        <v>26</v>
      </c>
      <c r="J5773" s="1" t="s">
        <v>93</v>
      </c>
      <c r="K5773" s="6">
        <v>4558.72</v>
      </c>
      <c r="L5773" s="6">
        <v>1139.68</v>
      </c>
      <c r="M5773" s="1">
        <v>4</v>
      </c>
      <c r="N5773" s="8">
        <v>45538</v>
      </c>
      <c r="O5773" s="4" t="str">
        <f t="shared" si="271"/>
        <v>September 2024</v>
      </c>
      <c r="P5773" s="1" t="s">
        <v>22</v>
      </c>
      <c r="Q5773" s="1" t="s">
        <v>52</v>
      </c>
      <c r="R5773" s="6">
        <v>63.29</v>
      </c>
      <c r="S5773" s="6">
        <f t="shared" si="272"/>
        <v>4622.01</v>
      </c>
    </row>
    <row r="5774" spans="1:19" x14ac:dyDescent="0.35">
      <c r="A5774" s="1">
        <v>8691</v>
      </c>
      <c r="B5774" s="1">
        <v>29</v>
      </c>
      <c r="C5774" s="1" t="str">
        <f t="shared" si="270"/>
        <v>Young</v>
      </c>
      <c r="D5774" s="1" t="s">
        <v>16</v>
      </c>
      <c r="E5774" s="1" t="s">
        <v>17</v>
      </c>
      <c r="F5774" s="1" t="s">
        <v>40</v>
      </c>
      <c r="G5774" s="1" t="s">
        <v>41</v>
      </c>
      <c r="H5774" s="1">
        <v>3</v>
      </c>
      <c r="I5774" s="1" t="s">
        <v>20</v>
      </c>
      <c r="J5774" s="1" t="s">
        <v>34</v>
      </c>
      <c r="K5774" s="6">
        <v>6758.64</v>
      </c>
      <c r="L5774" s="6">
        <v>844.83</v>
      </c>
      <c r="M5774" s="1">
        <v>8</v>
      </c>
      <c r="N5774" s="8">
        <v>45538</v>
      </c>
      <c r="O5774" s="4" t="str">
        <f t="shared" si="271"/>
        <v>September 2024</v>
      </c>
      <c r="P5774" s="1" t="s">
        <v>28</v>
      </c>
      <c r="Q5774" s="1" t="s">
        <v>52</v>
      </c>
      <c r="R5774" s="6">
        <v>47.03</v>
      </c>
      <c r="S5774" s="6">
        <f t="shared" si="272"/>
        <v>6805.67</v>
      </c>
    </row>
    <row r="5775" spans="1:19" x14ac:dyDescent="0.35">
      <c r="A5775" s="1">
        <v>15175</v>
      </c>
      <c r="B5775" s="1">
        <v>32</v>
      </c>
      <c r="C5775" s="1" t="str">
        <f t="shared" si="270"/>
        <v>Young</v>
      </c>
      <c r="D5775" s="1" t="s">
        <v>16</v>
      </c>
      <c r="E5775" s="1" t="s">
        <v>17</v>
      </c>
      <c r="F5775" s="1" t="s">
        <v>30</v>
      </c>
      <c r="G5775" s="1" t="s">
        <v>78</v>
      </c>
      <c r="H5775" s="1">
        <v>4</v>
      </c>
      <c r="I5775" s="1" t="s">
        <v>20</v>
      </c>
      <c r="J5775" s="1" t="s">
        <v>83</v>
      </c>
      <c r="K5775" s="6">
        <v>2022.96</v>
      </c>
      <c r="L5775" s="6">
        <v>674.32</v>
      </c>
      <c r="M5775" s="1">
        <v>3</v>
      </c>
      <c r="N5775" s="8">
        <v>45538</v>
      </c>
      <c r="O5775" s="4" t="str">
        <f t="shared" si="271"/>
        <v>September 2024</v>
      </c>
      <c r="P5775" s="1" t="s">
        <v>22</v>
      </c>
      <c r="Q5775" s="1" t="s">
        <v>104</v>
      </c>
      <c r="R5775" s="6">
        <v>158.66</v>
      </c>
      <c r="S5775" s="6">
        <f t="shared" si="272"/>
        <v>2181.62</v>
      </c>
    </row>
    <row r="5776" spans="1:19" x14ac:dyDescent="0.35">
      <c r="A5776" s="1">
        <v>1836</v>
      </c>
      <c r="B5776" s="1">
        <v>33</v>
      </c>
      <c r="C5776" s="1" t="str">
        <f t="shared" si="270"/>
        <v>Young</v>
      </c>
      <c r="D5776" s="1" t="s">
        <v>16</v>
      </c>
      <c r="E5776" s="1" t="s">
        <v>17</v>
      </c>
      <c r="F5776" s="1" t="s">
        <v>30</v>
      </c>
      <c r="G5776" s="1" t="s">
        <v>31</v>
      </c>
      <c r="H5776" s="1">
        <v>3</v>
      </c>
      <c r="I5776" s="1" t="s">
        <v>26</v>
      </c>
      <c r="J5776" s="1" t="s">
        <v>42</v>
      </c>
      <c r="K5776" s="6">
        <v>3247.72</v>
      </c>
      <c r="L5776" s="6">
        <v>463.96</v>
      </c>
      <c r="M5776" s="1">
        <v>7</v>
      </c>
      <c r="N5776" s="8">
        <v>45538</v>
      </c>
      <c r="O5776" s="4" t="str">
        <f t="shared" si="271"/>
        <v>September 2024</v>
      </c>
      <c r="P5776" s="1" t="s">
        <v>28</v>
      </c>
      <c r="Q5776" s="1" t="s">
        <v>39</v>
      </c>
      <c r="R5776" s="6">
        <v>58.28</v>
      </c>
      <c r="S5776" s="6">
        <f t="shared" si="272"/>
        <v>3306</v>
      </c>
    </row>
    <row r="5777" spans="1:19" x14ac:dyDescent="0.35">
      <c r="A5777" s="1">
        <v>4272</v>
      </c>
      <c r="B5777" s="1">
        <v>34</v>
      </c>
      <c r="C5777" s="1" t="str">
        <f t="shared" si="270"/>
        <v>Young</v>
      </c>
      <c r="D5777" s="1" t="s">
        <v>38</v>
      </c>
      <c r="E5777" s="1" t="s">
        <v>17</v>
      </c>
      <c r="F5777" s="1" t="s">
        <v>24</v>
      </c>
      <c r="G5777" s="1" t="s">
        <v>25</v>
      </c>
      <c r="H5777" s="1">
        <v>3</v>
      </c>
      <c r="I5777" s="1" t="s">
        <v>26</v>
      </c>
      <c r="J5777" s="1" t="s">
        <v>21</v>
      </c>
      <c r="K5777" s="6">
        <v>2470.3000000000002</v>
      </c>
      <c r="L5777" s="6">
        <v>247.03</v>
      </c>
      <c r="M5777" s="1">
        <v>10</v>
      </c>
      <c r="N5777" s="8">
        <v>45538</v>
      </c>
      <c r="O5777" s="4" t="str">
        <f t="shared" si="271"/>
        <v>September 2024</v>
      </c>
      <c r="P5777" s="1" t="s">
        <v>28</v>
      </c>
      <c r="Q5777" s="1" t="s">
        <v>53</v>
      </c>
      <c r="R5777" s="6">
        <v>16.13</v>
      </c>
      <c r="S5777" s="6">
        <f t="shared" si="272"/>
        <v>2486.4300000000003</v>
      </c>
    </row>
    <row r="5778" spans="1:19" x14ac:dyDescent="0.35">
      <c r="A5778" s="1">
        <v>11714</v>
      </c>
      <c r="B5778" s="1">
        <v>35</v>
      </c>
      <c r="C5778" s="1" t="str">
        <f t="shared" si="270"/>
        <v>Young</v>
      </c>
      <c r="D5778" s="1" t="s">
        <v>38</v>
      </c>
      <c r="E5778" s="1" t="s">
        <v>17</v>
      </c>
      <c r="F5778" s="1" t="s">
        <v>18</v>
      </c>
      <c r="G5778" s="1" t="s">
        <v>81</v>
      </c>
      <c r="H5778" s="1">
        <v>1</v>
      </c>
      <c r="I5778" s="1" t="s">
        <v>26</v>
      </c>
      <c r="J5778" s="1" t="s">
        <v>93</v>
      </c>
      <c r="K5778" s="6">
        <v>11396.8</v>
      </c>
      <c r="L5778" s="6">
        <v>1139.68</v>
      </c>
      <c r="M5778" s="1">
        <v>10</v>
      </c>
      <c r="N5778" s="8">
        <v>45538</v>
      </c>
      <c r="O5778" s="4" t="str">
        <f t="shared" si="271"/>
        <v>September 2024</v>
      </c>
      <c r="P5778" s="1" t="s">
        <v>84</v>
      </c>
      <c r="Q5778" s="1" t="s">
        <v>37</v>
      </c>
      <c r="R5778" s="6">
        <v>32.89</v>
      </c>
      <c r="S5778" s="6">
        <f t="shared" si="272"/>
        <v>11429.689999999999</v>
      </c>
    </row>
    <row r="5779" spans="1:19" x14ac:dyDescent="0.35">
      <c r="A5779" s="1">
        <v>12493</v>
      </c>
      <c r="B5779" s="1">
        <v>35</v>
      </c>
      <c r="C5779" s="1" t="str">
        <f t="shared" si="270"/>
        <v>Young</v>
      </c>
      <c r="D5779" s="1" t="s">
        <v>38</v>
      </c>
      <c r="E5779" s="1" t="s">
        <v>17</v>
      </c>
      <c r="F5779" s="1" t="s">
        <v>30</v>
      </c>
      <c r="G5779" s="1" t="s">
        <v>78</v>
      </c>
      <c r="H5779" s="1">
        <v>1</v>
      </c>
      <c r="I5779" s="1" t="s">
        <v>26</v>
      </c>
      <c r="J5779" s="1" t="s">
        <v>83</v>
      </c>
      <c r="K5779" s="6">
        <v>2697.28</v>
      </c>
      <c r="L5779" s="6">
        <v>674.32</v>
      </c>
      <c r="M5779" s="1">
        <v>4</v>
      </c>
      <c r="N5779" s="8">
        <v>45538</v>
      </c>
      <c r="O5779" s="4" t="str">
        <f t="shared" si="271"/>
        <v>September 2024</v>
      </c>
      <c r="P5779" s="1" t="s">
        <v>79</v>
      </c>
      <c r="Q5779" s="1" t="s">
        <v>95</v>
      </c>
      <c r="R5779" s="6">
        <v>74.17</v>
      </c>
      <c r="S5779" s="6">
        <f t="shared" si="272"/>
        <v>2771.4500000000003</v>
      </c>
    </row>
    <row r="5780" spans="1:19" x14ac:dyDescent="0.35">
      <c r="A5780" s="1">
        <v>8987</v>
      </c>
      <c r="B5780" s="1">
        <v>36</v>
      </c>
      <c r="C5780" s="1" t="str">
        <f t="shared" si="270"/>
        <v>Middle-Aged</v>
      </c>
      <c r="D5780" s="1" t="s">
        <v>16</v>
      </c>
      <c r="E5780" s="1" t="s">
        <v>17</v>
      </c>
      <c r="F5780" s="1" t="s">
        <v>18</v>
      </c>
      <c r="G5780" s="1" t="s">
        <v>19</v>
      </c>
      <c r="H5780" s="1">
        <v>2</v>
      </c>
      <c r="I5780" s="1" t="s">
        <v>26</v>
      </c>
      <c r="J5780" s="1" t="s">
        <v>21</v>
      </c>
      <c r="K5780" s="6">
        <v>3955.95</v>
      </c>
      <c r="L5780" s="6">
        <v>791.19</v>
      </c>
      <c r="M5780" s="1">
        <v>5</v>
      </c>
      <c r="N5780" s="8">
        <v>45538</v>
      </c>
      <c r="O5780" s="4" t="str">
        <f t="shared" si="271"/>
        <v>September 2024</v>
      </c>
      <c r="P5780" s="1" t="s">
        <v>32</v>
      </c>
      <c r="Q5780" s="1" t="s">
        <v>52</v>
      </c>
      <c r="R5780" s="6">
        <v>33.17</v>
      </c>
      <c r="S5780" s="6">
        <f t="shared" si="272"/>
        <v>3989.12</v>
      </c>
    </row>
    <row r="5781" spans="1:19" x14ac:dyDescent="0.35">
      <c r="A5781" s="1">
        <v>16718</v>
      </c>
      <c r="B5781" s="1">
        <v>37</v>
      </c>
      <c r="C5781" s="1" t="str">
        <f t="shared" si="270"/>
        <v>Middle-Aged</v>
      </c>
      <c r="D5781" s="1" t="s">
        <v>38</v>
      </c>
      <c r="E5781" s="1" t="s">
        <v>17</v>
      </c>
      <c r="F5781" s="1" t="s">
        <v>24</v>
      </c>
      <c r="G5781" s="1" t="s">
        <v>85</v>
      </c>
      <c r="H5781" s="1">
        <v>3</v>
      </c>
      <c r="I5781" s="1" t="s">
        <v>20</v>
      </c>
      <c r="J5781" s="1" t="s">
        <v>21</v>
      </c>
      <c r="K5781" s="6">
        <v>786.41</v>
      </c>
      <c r="L5781" s="6">
        <v>786.41</v>
      </c>
      <c r="M5781" s="1">
        <v>1</v>
      </c>
      <c r="N5781" s="8">
        <v>45538</v>
      </c>
      <c r="O5781" s="4" t="str">
        <f t="shared" si="271"/>
        <v>September 2024</v>
      </c>
      <c r="P5781" s="1" t="s">
        <v>79</v>
      </c>
      <c r="Q5781" s="1"/>
      <c r="R5781" s="6">
        <v>0</v>
      </c>
      <c r="S5781" s="6">
        <f t="shared" si="272"/>
        <v>786.41</v>
      </c>
    </row>
    <row r="5782" spans="1:19" x14ac:dyDescent="0.35">
      <c r="A5782" s="1">
        <v>9854</v>
      </c>
      <c r="B5782" s="1">
        <v>39</v>
      </c>
      <c r="C5782" s="1" t="str">
        <f t="shared" si="270"/>
        <v>Middle-Aged</v>
      </c>
      <c r="D5782" s="1" t="s">
        <v>38</v>
      </c>
      <c r="E5782" s="1" t="s">
        <v>17</v>
      </c>
      <c r="F5782" s="1" t="s">
        <v>18</v>
      </c>
      <c r="G5782" s="1" t="s">
        <v>36</v>
      </c>
      <c r="H5782" s="1">
        <v>5</v>
      </c>
      <c r="I5782" s="1" t="s">
        <v>26</v>
      </c>
      <c r="J5782" s="1" t="s">
        <v>34</v>
      </c>
      <c r="K5782" s="6">
        <v>166</v>
      </c>
      <c r="L5782" s="6">
        <v>20.75</v>
      </c>
      <c r="M5782" s="1">
        <v>8</v>
      </c>
      <c r="N5782" s="8">
        <v>45538</v>
      </c>
      <c r="O5782" s="4" t="str">
        <f t="shared" si="271"/>
        <v>September 2024</v>
      </c>
      <c r="P5782" s="1" t="s">
        <v>32</v>
      </c>
      <c r="Q5782" s="1" t="s">
        <v>43</v>
      </c>
      <c r="R5782" s="6">
        <v>56.71</v>
      </c>
      <c r="S5782" s="6">
        <f t="shared" si="272"/>
        <v>222.71</v>
      </c>
    </row>
    <row r="5783" spans="1:19" x14ac:dyDescent="0.35">
      <c r="A5783" s="1">
        <v>13648</v>
      </c>
      <c r="B5783" s="1">
        <v>39</v>
      </c>
      <c r="C5783" s="1" t="str">
        <f t="shared" si="270"/>
        <v>Middle-Aged</v>
      </c>
      <c r="D5783" s="1" t="s">
        <v>16</v>
      </c>
      <c r="E5783" s="1" t="s">
        <v>33</v>
      </c>
      <c r="F5783" s="1" t="s">
        <v>40</v>
      </c>
      <c r="G5783" s="1" t="s">
        <v>88</v>
      </c>
      <c r="H5783" s="1">
        <v>2</v>
      </c>
      <c r="I5783" s="1" t="s">
        <v>20</v>
      </c>
      <c r="J5783" s="1" t="s">
        <v>83</v>
      </c>
      <c r="K5783" s="6">
        <v>4135.5</v>
      </c>
      <c r="L5783" s="6">
        <v>459.5</v>
      </c>
      <c r="M5783" s="1">
        <v>9</v>
      </c>
      <c r="N5783" s="8">
        <v>45538</v>
      </c>
      <c r="O5783" s="4" t="str">
        <f t="shared" si="271"/>
        <v>September 2024</v>
      </c>
      <c r="P5783" s="1" t="s">
        <v>79</v>
      </c>
      <c r="Q5783" s="1"/>
      <c r="R5783" s="6">
        <v>0</v>
      </c>
      <c r="S5783" s="6">
        <f t="shared" si="272"/>
        <v>4135.5</v>
      </c>
    </row>
    <row r="5784" spans="1:19" x14ac:dyDescent="0.35">
      <c r="A5784" s="1">
        <v>18227</v>
      </c>
      <c r="B5784" s="1">
        <v>39</v>
      </c>
      <c r="C5784" s="1" t="str">
        <f t="shared" si="270"/>
        <v>Middle-Aged</v>
      </c>
      <c r="D5784" s="1" t="s">
        <v>38</v>
      </c>
      <c r="E5784" s="1" t="s">
        <v>33</v>
      </c>
      <c r="F5784" s="1" t="s">
        <v>40</v>
      </c>
      <c r="G5784" s="1" t="s">
        <v>88</v>
      </c>
      <c r="H5784" s="1">
        <v>5</v>
      </c>
      <c r="I5784" s="1" t="s">
        <v>26</v>
      </c>
      <c r="J5784" s="1" t="s">
        <v>21</v>
      </c>
      <c r="K5784" s="6">
        <v>459.5</v>
      </c>
      <c r="L5784" s="6">
        <v>459.5</v>
      </c>
      <c r="M5784" s="1">
        <v>1</v>
      </c>
      <c r="N5784" s="8">
        <v>45538</v>
      </c>
      <c r="O5784" s="4" t="str">
        <f t="shared" si="271"/>
        <v>September 2024</v>
      </c>
      <c r="P5784" s="1" t="s">
        <v>22</v>
      </c>
      <c r="Q5784" s="1" t="s">
        <v>37</v>
      </c>
      <c r="R5784" s="6">
        <v>26.41</v>
      </c>
      <c r="S5784" s="6">
        <f t="shared" si="272"/>
        <v>485.91</v>
      </c>
    </row>
    <row r="5785" spans="1:19" x14ac:dyDescent="0.35">
      <c r="A5785" s="1">
        <v>19653</v>
      </c>
      <c r="B5785" s="1">
        <v>39</v>
      </c>
      <c r="C5785" s="1" t="str">
        <f t="shared" si="270"/>
        <v>Middle-Aged</v>
      </c>
      <c r="D5785" s="1" t="s">
        <v>38</v>
      </c>
      <c r="E5785" s="1" t="s">
        <v>17</v>
      </c>
      <c r="F5785" s="1" t="s">
        <v>77</v>
      </c>
      <c r="G5785" s="1" t="s">
        <v>86</v>
      </c>
      <c r="H5785" s="1">
        <v>2</v>
      </c>
      <c r="I5785" s="1" t="s">
        <v>20</v>
      </c>
      <c r="J5785" s="1" t="s">
        <v>83</v>
      </c>
      <c r="K5785" s="6">
        <v>1083.54</v>
      </c>
      <c r="L5785" s="6">
        <v>361.18</v>
      </c>
      <c r="M5785" s="1">
        <v>3</v>
      </c>
      <c r="N5785" s="8">
        <v>45538</v>
      </c>
      <c r="O5785" s="4" t="str">
        <f t="shared" si="271"/>
        <v>September 2024</v>
      </c>
      <c r="P5785" s="1" t="s">
        <v>79</v>
      </c>
      <c r="Q5785" s="1"/>
      <c r="R5785" s="6">
        <v>0</v>
      </c>
      <c r="S5785" s="6">
        <f t="shared" si="272"/>
        <v>1083.54</v>
      </c>
    </row>
    <row r="5786" spans="1:19" x14ac:dyDescent="0.35">
      <c r="A5786" s="1">
        <v>16696</v>
      </c>
      <c r="B5786" s="1">
        <v>40</v>
      </c>
      <c r="C5786" s="1" t="str">
        <f t="shared" si="270"/>
        <v>Middle-Aged</v>
      </c>
      <c r="D5786" s="1" t="s">
        <v>16</v>
      </c>
      <c r="E5786" s="1" t="s">
        <v>17</v>
      </c>
      <c r="F5786" s="1" t="s">
        <v>30</v>
      </c>
      <c r="G5786" s="1" t="s">
        <v>78</v>
      </c>
      <c r="H5786" s="1">
        <v>1</v>
      </c>
      <c r="I5786" s="1" t="s">
        <v>26</v>
      </c>
      <c r="J5786" s="1" t="s">
        <v>93</v>
      </c>
      <c r="K5786" s="6">
        <v>6068.88</v>
      </c>
      <c r="L5786" s="6">
        <v>674.32</v>
      </c>
      <c r="M5786" s="1">
        <v>9</v>
      </c>
      <c r="N5786" s="8">
        <v>45538</v>
      </c>
      <c r="O5786" s="4" t="str">
        <f t="shared" si="271"/>
        <v>September 2024</v>
      </c>
      <c r="P5786" s="1" t="s">
        <v>22</v>
      </c>
      <c r="Q5786" s="1" t="s">
        <v>115</v>
      </c>
      <c r="R5786" s="6">
        <v>98.42</v>
      </c>
      <c r="S5786" s="6">
        <f t="shared" si="272"/>
        <v>6167.3</v>
      </c>
    </row>
    <row r="5787" spans="1:19" x14ac:dyDescent="0.35">
      <c r="A5787" s="1">
        <v>17890</v>
      </c>
      <c r="B5787" s="1">
        <v>41</v>
      </c>
      <c r="C5787" s="1" t="str">
        <f t="shared" si="270"/>
        <v>Middle-Aged</v>
      </c>
      <c r="D5787" s="1" t="s">
        <v>16</v>
      </c>
      <c r="E5787" s="1" t="s">
        <v>33</v>
      </c>
      <c r="F5787" s="1" t="s">
        <v>30</v>
      </c>
      <c r="G5787" s="1" t="s">
        <v>78</v>
      </c>
      <c r="H5787" s="1">
        <v>3</v>
      </c>
      <c r="I5787" s="1" t="s">
        <v>20</v>
      </c>
      <c r="J5787" s="1" t="s">
        <v>93</v>
      </c>
      <c r="K5787" s="6">
        <v>5394.56</v>
      </c>
      <c r="L5787" s="6">
        <v>674.32</v>
      </c>
      <c r="M5787" s="1">
        <v>8</v>
      </c>
      <c r="N5787" s="8">
        <v>45538</v>
      </c>
      <c r="O5787" s="4" t="str">
        <f t="shared" si="271"/>
        <v>September 2024</v>
      </c>
      <c r="P5787" s="1" t="s">
        <v>22</v>
      </c>
      <c r="Q5787" s="1" t="s">
        <v>95</v>
      </c>
      <c r="R5787" s="6">
        <v>71.53</v>
      </c>
      <c r="S5787" s="6">
        <f t="shared" si="272"/>
        <v>5466.09</v>
      </c>
    </row>
    <row r="5788" spans="1:19" x14ac:dyDescent="0.35">
      <c r="A5788" s="1">
        <v>12781</v>
      </c>
      <c r="B5788" s="1">
        <v>42</v>
      </c>
      <c r="C5788" s="1" t="str">
        <f t="shared" si="270"/>
        <v>Middle-Aged</v>
      </c>
      <c r="D5788" s="1" t="s">
        <v>38</v>
      </c>
      <c r="E5788" s="1" t="s">
        <v>17</v>
      </c>
      <c r="F5788" s="1" t="s">
        <v>40</v>
      </c>
      <c r="G5788" s="1" t="s">
        <v>88</v>
      </c>
      <c r="H5788" s="1">
        <v>3</v>
      </c>
      <c r="I5788" s="1" t="s">
        <v>26</v>
      </c>
      <c r="J5788" s="1" t="s">
        <v>83</v>
      </c>
      <c r="K5788" s="6">
        <v>1838</v>
      </c>
      <c r="L5788" s="6">
        <v>459.5</v>
      </c>
      <c r="M5788" s="1">
        <v>4</v>
      </c>
      <c r="N5788" s="8">
        <v>45538</v>
      </c>
      <c r="O5788" s="4" t="str">
        <f t="shared" si="271"/>
        <v>September 2024</v>
      </c>
      <c r="P5788" s="1" t="s">
        <v>84</v>
      </c>
      <c r="Q5788" s="1"/>
      <c r="R5788" s="6">
        <v>0</v>
      </c>
      <c r="S5788" s="6">
        <f t="shared" si="272"/>
        <v>1838</v>
      </c>
    </row>
    <row r="5789" spans="1:19" x14ac:dyDescent="0.35">
      <c r="A5789" s="1">
        <v>7377</v>
      </c>
      <c r="B5789" s="1">
        <v>45</v>
      </c>
      <c r="C5789" s="1" t="str">
        <f t="shared" si="270"/>
        <v>Middle-Aged</v>
      </c>
      <c r="D5789" s="1" t="s">
        <v>16</v>
      </c>
      <c r="E5789" s="1" t="s">
        <v>17</v>
      </c>
      <c r="F5789" s="1" t="s">
        <v>18</v>
      </c>
      <c r="G5789" s="1" t="s">
        <v>19</v>
      </c>
      <c r="H5789" s="1">
        <v>2</v>
      </c>
      <c r="I5789" s="1" t="s">
        <v>26</v>
      </c>
      <c r="J5789" s="1" t="s">
        <v>42</v>
      </c>
      <c r="K5789" s="6">
        <v>2373.5700000000002</v>
      </c>
      <c r="L5789" s="6">
        <v>791.19</v>
      </c>
      <c r="M5789" s="1">
        <v>3</v>
      </c>
      <c r="N5789" s="8">
        <v>45538</v>
      </c>
      <c r="O5789" s="4" t="str">
        <f t="shared" si="271"/>
        <v>September 2024</v>
      </c>
      <c r="P5789" s="1" t="s">
        <v>28</v>
      </c>
      <c r="Q5789" s="1"/>
      <c r="R5789" s="6">
        <v>0</v>
      </c>
      <c r="S5789" s="6">
        <f t="shared" si="272"/>
        <v>2373.5700000000002</v>
      </c>
    </row>
    <row r="5790" spans="1:19" x14ac:dyDescent="0.35">
      <c r="A5790" s="1">
        <v>9476</v>
      </c>
      <c r="B5790" s="1">
        <v>48</v>
      </c>
      <c r="C5790" s="1" t="str">
        <f t="shared" si="270"/>
        <v>Middle-Aged</v>
      </c>
      <c r="D5790" s="1" t="s">
        <v>16</v>
      </c>
      <c r="E5790" s="1" t="s">
        <v>17</v>
      </c>
      <c r="F5790" s="1" t="s">
        <v>18</v>
      </c>
      <c r="G5790" s="1" t="s">
        <v>36</v>
      </c>
      <c r="H5790" s="1">
        <v>5</v>
      </c>
      <c r="I5790" s="1" t="s">
        <v>26</v>
      </c>
      <c r="J5790" s="1" t="s">
        <v>34</v>
      </c>
      <c r="K5790" s="6">
        <v>145.25</v>
      </c>
      <c r="L5790" s="6">
        <v>20.75</v>
      </c>
      <c r="M5790" s="1">
        <v>7</v>
      </c>
      <c r="N5790" s="8">
        <v>45538</v>
      </c>
      <c r="O5790" s="4" t="str">
        <f t="shared" si="271"/>
        <v>September 2024</v>
      </c>
      <c r="P5790" s="1" t="s">
        <v>28</v>
      </c>
      <c r="Q5790" s="1" t="s">
        <v>51</v>
      </c>
      <c r="R5790" s="6">
        <v>59.51</v>
      </c>
      <c r="S5790" s="6">
        <f t="shared" si="272"/>
        <v>204.76</v>
      </c>
    </row>
    <row r="5791" spans="1:19" x14ac:dyDescent="0.35">
      <c r="A5791" s="1">
        <v>8479</v>
      </c>
      <c r="B5791" s="1">
        <v>50</v>
      </c>
      <c r="C5791" s="1" t="str">
        <f t="shared" si="270"/>
        <v>Middle-Aged</v>
      </c>
      <c r="D5791" s="1" t="s">
        <v>16</v>
      </c>
      <c r="E5791" s="1" t="s">
        <v>17</v>
      </c>
      <c r="F5791" s="1" t="s">
        <v>18</v>
      </c>
      <c r="G5791" s="1" t="s">
        <v>19</v>
      </c>
      <c r="H5791" s="1">
        <v>2</v>
      </c>
      <c r="I5791" s="1" t="s">
        <v>20</v>
      </c>
      <c r="J5791" s="1" t="s">
        <v>42</v>
      </c>
      <c r="K5791" s="6">
        <v>3164.76</v>
      </c>
      <c r="L5791" s="6">
        <v>791.19</v>
      </c>
      <c r="M5791" s="1">
        <v>4</v>
      </c>
      <c r="N5791" s="8">
        <v>45538</v>
      </c>
      <c r="O5791" s="4" t="str">
        <f t="shared" si="271"/>
        <v>September 2024</v>
      </c>
      <c r="P5791" s="1" t="s">
        <v>32</v>
      </c>
      <c r="Q5791" s="1" t="s">
        <v>52</v>
      </c>
      <c r="R5791" s="6">
        <v>25.04</v>
      </c>
      <c r="S5791" s="6">
        <f t="shared" si="272"/>
        <v>3189.8</v>
      </c>
    </row>
    <row r="5792" spans="1:19" x14ac:dyDescent="0.35">
      <c r="A5792" s="1">
        <v>7910</v>
      </c>
      <c r="B5792" s="1">
        <v>51</v>
      </c>
      <c r="C5792" s="1" t="str">
        <f t="shared" si="270"/>
        <v>Middle-Aged</v>
      </c>
      <c r="D5792" s="1" t="s">
        <v>38</v>
      </c>
      <c r="E5792" s="1" t="s">
        <v>33</v>
      </c>
      <c r="F5792" s="1" t="s">
        <v>18</v>
      </c>
      <c r="G5792" s="1" t="s">
        <v>36</v>
      </c>
      <c r="H5792" s="1">
        <v>5</v>
      </c>
      <c r="I5792" s="1" t="s">
        <v>26</v>
      </c>
      <c r="J5792" s="1" t="s">
        <v>34</v>
      </c>
      <c r="K5792" s="6">
        <v>186.75</v>
      </c>
      <c r="L5792" s="6">
        <v>20.75</v>
      </c>
      <c r="M5792" s="1">
        <v>9</v>
      </c>
      <c r="N5792" s="8">
        <v>45538</v>
      </c>
      <c r="O5792" s="4" t="str">
        <f t="shared" si="271"/>
        <v>September 2024</v>
      </c>
      <c r="P5792" s="1" t="s">
        <v>22</v>
      </c>
      <c r="Q5792" s="1" t="s">
        <v>29</v>
      </c>
      <c r="R5792" s="6">
        <v>17.86</v>
      </c>
      <c r="S5792" s="6">
        <f t="shared" si="272"/>
        <v>204.61</v>
      </c>
    </row>
    <row r="5793" spans="1:19" x14ac:dyDescent="0.35">
      <c r="A5793" s="1">
        <v>14992</v>
      </c>
      <c r="B5793" s="1">
        <v>51</v>
      </c>
      <c r="C5793" s="1" t="str">
        <f t="shared" si="270"/>
        <v>Middle-Aged</v>
      </c>
      <c r="D5793" s="1" t="s">
        <v>38</v>
      </c>
      <c r="E5793" s="1" t="s">
        <v>17</v>
      </c>
      <c r="F5793" s="1" t="s">
        <v>24</v>
      </c>
      <c r="G5793" s="1" t="s">
        <v>85</v>
      </c>
      <c r="H5793" s="1">
        <v>5</v>
      </c>
      <c r="I5793" s="1" t="s">
        <v>26</v>
      </c>
      <c r="J5793" s="1" t="s">
        <v>83</v>
      </c>
      <c r="K5793" s="6">
        <v>4718.46</v>
      </c>
      <c r="L5793" s="6">
        <v>786.41</v>
      </c>
      <c r="M5793" s="1">
        <v>6</v>
      </c>
      <c r="N5793" s="8">
        <v>45538</v>
      </c>
      <c r="O5793" s="4" t="str">
        <f t="shared" si="271"/>
        <v>September 2024</v>
      </c>
      <c r="P5793" s="1" t="s">
        <v>84</v>
      </c>
      <c r="Q5793" s="1"/>
      <c r="R5793" s="6">
        <v>0</v>
      </c>
      <c r="S5793" s="6">
        <f t="shared" si="272"/>
        <v>4718.46</v>
      </c>
    </row>
    <row r="5794" spans="1:19" x14ac:dyDescent="0.35">
      <c r="A5794" s="1">
        <v>1365</v>
      </c>
      <c r="B5794" s="1">
        <v>54</v>
      </c>
      <c r="C5794" s="1" t="str">
        <f t="shared" si="270"/>
        <v>Middle-Aged</v>
      </c>
      <c r="D5794" s="1" t="s">
        <v>38</v>
      </c>
      <c r="E5794" s="1" t="s">
        <v>17</v>
      </c>
      <c r="F5794" s="1" t="s">
        <v>18</v>
      </c>
      <c r="G5794" s="1" t="s">
        <v>19</v>
      </c>
      <c r="H5794" s="1">
        <v>2</v>
      </c>
      <c r="I5794" s="1" t="s">
        <v>26</v>
      </c>
      <c r="J5794" s="1" t="s">
        <v>34</v>
      </c>
      <c r="K5794" s="6">
        <v>7911.9</v>
      </c>
      <c r="L5794" s="6">
        <v>791.19</v>
      </c>
      <c r="M5794" s="1">
        <v>10</v>
      </c>
      <c r="N5794" s="8">
        <v>45538</v>
      </c>
      <c r="O5794" s="4" t="str">
        <f t="shared" si="271"/>
        <v>September 2024</v>
      </c>
      <c r="P5794" s="1" t="s">
        <v>28</v>
      </c>
      <c r="Q5794" s="1"/>
      <c r="R5794" s="6">
        <v>0</v>
      </c>
      <c r="S5794" s="6">
        <f t="shared" si="272"/>
        <v>7911.9</v>
      </c>
    </row>
    <row r="5795" spans="1:19" x14ac:dyDescent="0.35">
      <c r="A5795" s="1">
        <v>5307</v>
      </c>
      <c r="B5795" s="1">
        <v>54</v>
      </c>
      <c r="C5795" s="1" t="str">
        <f t="shared" si="270"/>
        <v>Middle-Aged</v>
      </c>
      <c r="D5795" s="1" t="s">
        <v>38</v>
      </c>
      <c r="E5795" s="1" t="s">
        <v>17</v>
      </c>
      <c r="F5795" s="1" t="s">
        <v>18</v>
      </c>
      <c r="G5795" s="1" t="s">
        <v>36</v>
      </c>
      <c r="H5795" s="1">
        <v>5</v>
      </c>
      <c r="I5795" s="1" t="s">
        <v>26</v>
      </c>
      <c r="J5795" s="1" t="s">
        <v>21</v>
      </c>
      <c r="K5795" s="6">
        <v>186.75</v>
      </c>
      <c r="L5795" s="6">
        <v>20.75</v>
      </c>
      <c r="M5795" s="1">
        <v>9</v>
      </c>
      <c r="N5795" s="8">
        <v>45538</v>
      </c>
      <c r="O5795" s="4" t="str">
        <f t="shared" si="271"/>
        <v>September 2024</v>
      </c>
      <c r="P5795" s="1" t="s">
        <v>22</v>
      </c>
      <c r="Q5795" s="1"/>
      <c r="R5795" s="6">
        <v>0</v>
      </c>
      <c r="S5795" s="6">
        <f t="shared" si="272"/>
        <v>186.75</v>
      </c>
    </row>
    <row r="5796" spans="1:19" x14ac:dyDescent="0.35">
      <c r="A5796" s="1">
        <v>12531</v>
      </c>
      <c r="B5796" s="1">
        <v>54</v>
      </c>
      <c r="C5796" s="1" t="str">
        <f t="shared" si="270"/>
        <v>Middle-Aged</v>
      </c>
      <c r="D5796" s="1" t="s">
        <v>38</v>
      </c>
      <c r="E5796" s="1" t="s">
        <v>17</v>
      </c>
      <c r="F5796" s="1" t="s">
        <v>18</v>
      </c>
      <c r="G5796" s="1" t="s">
        <v>81</v>
      </c>
      <c r="H5796" s="1">
        <v>1</v>
      </c>
      <c r="I5796" s="1" t="s">
        <v>26</v>
      </c>
      <c r="J5796" s="1" t="s">
        <v>93</v>
      </c>
      <c r="K5796" s="6">
        <v>4558.72</v>
      </c>
      <c r="L5796" s="6">
        <v>1139.68</v>
      </c>
      <c r="M5796" s="1">
        <v>4</v>
      </c>
      <c r="N5796" s="8">
        <v>45538</v>
      </c>
      <c r="O5796" s="4" t="str">
        <f t="shared" si="271"/>
        <v>September 2024</v>
      </c>
      <c r="P5796" s="1" t="s">
        <v>22</v>
      </c>
      <c r="Q5796" s="1"/>
      <c r="R5796" s="6">
        <v>0</v>
      </c>
      <c r="S5796" s="6">
        <f t="shared" si="272"/>
        <v>4558.72</v>
      </c>
    </row>
    <row r="5797" spans="1:19" x14ac:dyDescent="0.35">
      <c r="A5797" s="1">
        <v>7183</v>
      </c>
      <c r="B5797" s="1">
        <v>55</v>
      </c>
      <c r="C5797" s="1" t="str">
        <f t="shared" si="270"/>
        <v>Middle-Aged</v>
      </c>
      <c r="D5797" s="1" t="s">
        <v>16</v>
      </c>
      <c r="E5797" s="1" t="s">
        <v>17</v>
      </c>
      <c r="F5797" s="1" t="s">
        <v>18</v>
      </c>
      <c r="G5797" s="1" t="s">
        <v>19</v>
      </c>
      <c r="H5797" s="1">
        <v>2</v>
      </c>
      <c r="I5797" s="1" t="s">
        <v>26</v>
      </c>
      <c r="J5797" s="1" t="s">
        <v>34</v>
      </c>
      <c r="K5797" s="6">
        <v>6329.52</v>
      </c>
      <c r="L5797" s="6">
        <v>791.19</v>
      </c>
      <c r="M5797" s="1">
        <v>8</v>
      </c>
      <c r="N5797" s="8">
        <v>45538</v>
      </c>
      <c r="O5797" s="4" t="str">
        <f t="shared" si="271"/>
        <v>September 2024</v>
      </c>
      <c r="P5797" s="1" t="s">
        <v>28</v>
      </c>
      <c r="Q5797" s="1" t="s">
        <v>69</v>
      </c>
      <c r="R5797" s="6">
        <v>48.35</v>
      </c>
      <c r="S5797" s="6">
        <f t="shared" si="272"/>
        <v>6377.8700000000008</v>
      </c>
    </row>
    <row r="5798" spans="1:19" x14ac:dyDescent="0.35">
      <c r="A5798" s="1">
        <v>11062</v>
      </c>
      <c r="B5798" s="1">
        <v>58</v>
      </c>
      <c r="C5798" s="1" t="str">
        <f t="shared" si="270"/>
        <v>Old</v>
      </c>
      <c r="D5798" s="1" t="s">
        <v>38</v>
      </c>
      <c r="E5798" s="1" t="s">
        <v>17</v>
      </c>
      <c r="F5798" s="1" t="s">
        <v>30</v>
      </c>
      <c r="G5798" s="1" t="s">
        <v>78</v>
      </c>
      <c r="H5798" s="1">
        <v>1</v>
      </c>
      <c r="I5798" s="1" t="s">
        <v>26</v>
      </c>
      <c r="J5798" s="1" t="s">
        <v>21</v>
      </c>
      <c r="K5798" s="6">
        <v>6743.2</v>
      </c>
      <c r="L5798" s="6">
        <v>674.32</v>
      </c>
      <c r="M5798" s="1">
        <v>10</v>
      </c>
      <c r="N5798" s="8">
        <v>45538</v>
      </c>
      <c r="O5798" s="4" t="str">
        <f t="shared" si="271"/>
        <v>September 2024</v>
      </c>
      <c r="P5798" s="1" t="s">
        <v>22</v>
      </c>
      <c r="Q5798" s="1" t="s">
        <v>101</v>
      </c>
      <c r="R5798" s="6">
        <v>166.98</v>
      </c>
      <c r="S5798" s="6">
        <f t="shared" si="272"/>
        <v>6910.1799999999994</v>
      </c>
    </row>
    <row r="5799" spans="1:19" x14ac:dyDescent="0.35">
      <c r="A5799" s="1">
        <v>11582</v>
      </c>
      <c r="B5799" s="1">
        <v>58</v>
      </c>
      <c r="C5799" s="1" t="str">
        <f t="shared" si="270"/>
        <v>Old</v>
      </c>
      <c r="D5799" s="1" t="s">
        <v>16</v>
      </c>
      <c r="E5799" s="1" t="s">
        <v>17</v>
      </c>
      <c r="F5799" s="1" t="s">
        <v>18</v>
      </c>
      <c r="G5799" s="1" t="s">
        <v>81</v>
      </c>
      <c r="H5799" s="1">
        <v>4</v>
      </c>
      <c r="I5799" s="1" t="s">
        <v>20</v>
      </c>
      <c r="J5799" s="1" t="s">
        <v>21</v>
      </c>
      <c r="K5799" s="6">
        <v>11396.8</v>
      </c>
      <c r="L5799" s="6">
        <v>1139.68</v>
      </c>
      <c r="M5799" s="1">
        <v>10</v>
      </c>
      <c r="N5799" s="8">
        <v>45538</v>
      </c>
      <c r="O5799" s="4" t="str">
        <f t="shared" si="271"/>
        <v>September 2024</v>
      </c>
      <c r="P5799" s="1" t="s">
        <v>22</v>
      </c>
      <c r="Q5799" s="1" t="s">
        <v>82</v>
      </c>
      <c r="R5799" s="6">
        <v>110.66</v>
      </c>
      <c r="S5799" s="6">
        <f t="shared" si="272"/>
        <v>11507.46</v>
      </c>
    </row>
    <row r="5800" spans="1:19" x14ac:dyDescent="0.35">
      <c r="A5800" s="1">
        <v>18152</v>
      </c>
      <c r="B5800" s="1">
        <v>58</v>
      </c>
      <c r="C5800" s="1" t="str">
        <f t="shared" si="270"/>
        <v>Old</v>
      </c>
      <c r="D5800" s="1" t="s">
        <v>38</v>
      </c>
      <c r="E5800" s="1" t="s">
        <v>17</v>
      </c>
      <c r="F5800" s="1" t="s">
        <v>24</v>
      </c>
      <c r="G5800" s="1" t="s">
        <v>85</v>
      </c>
      <c r="H5800" s="1">
        <v>4</v>
      </c>
      <c r="I5800" s="1" t="s">
        <v>26</v>
      </c>
      <c r="J5800" s="1" t="s">
        <v>93</v>
      </c>
      <c r="K5800" s="6">
        <v>786.41</v>
      </c>
      <c r="L5800" s="6">
        <v>786.41</v>
      </c>
      <c r="M5800" s="1">
        <v>1</v>
      </c>
      <c r="N5800" s="8">
        <v>45538</v>
      </c>
      <c r="O5800" s="4" t="str">
        <f t="shared" si="271"/>
        <v>September 2024</v>
      </c>
      <c r="P5800" s="1" t="s">
        <v>22</v>
      </c>
      <c r="Q5800" s="1" t="s">
        <v>52</v>
      </c>
      <c r="R5800" s="6">
        <v>57.8</v>
      </c>
      <c r="S5800" s="6">
        <f t="shared" si="272"/>
        <v>844.20999999999992</v>
      </c>
    </row>
    <row r="5801" spans="1:19" x14ac:dyDescent="0.35">
      <c r="A5801" s="1">
        <v>5302</v>
      </c>
      <c r="B5801" s="1">
        <v>59</v>
      </c>
      <c r="C5801" s="1" t="str">
        <f t="shared" si="270"/>
        <v>Old</v>
      </c>
      <c r="D5801" s="1" t="s">
        <v>38</v>
      </c>
      <c r="E5801" s="1" t="s">
        <v>33</v>
      </c>
      <c r="F5801" s="1" t="s">
        <v>40</v>
      </c>
      <c r="G5801" s="1" t="s">
        <v>41</v>
      </c>
      <c r="H5801" s="1">
        <v>3</v>
      </c>
      <c r="I5801" s="1" t="s">
        <v>20</v>
      </c>
      <c r="J5801" s="1" t="s">
        <v>34</v>
      </c>
      <c r="K5801" s="6">
        <v>4224.1499999999996</v>
      </c>
      <c r="L5801" s="6">
        <v>844.83</v>
      </c>
      <c r="M5801" s="1">
        <v>5</v>
      </c>
      <c r="N5801" s="8">
        <v>45538</v>
      </c>
      <c r="O5801" s="4" t="str">
        <f t="shared" si="271"/>
        <v>September 2024</v>
      </c>
      <c r="P5801" s="1" t="s">
        <v>28</v>
      </c>
      <c r="Q5801" s="1" t="s">
        <v>53</v>
      </c>
      <c r="R5801" s="6">
        <v>80.22</v>
      </c>
      <c r="S5801" s="6">
        <f t="shared" si="272"/>
        <v>4304.37</v>
      </c>
    </row>
    <row r="5802" spans="1:19" x14ac:dyDescent="0.35">
      <c r="A5802" s="1">
        <v>13233</v>
      </c>
      <c r="B5802" s="1">
        <v>59</v>
      </c>
      <c r="C5802" s="1" t="str">
        <f t="shared" si="270"/>
        <v>Old</v>
      </c>
      <c r="D5802" s="1" t="s">
        <v>16</v>
      </c>
      <c r="E5802" s="1" t="s">
        <v>17</v>
      </c>
      <c r="F5802" s="1" t="s">
        <v>18</v>
      </c>
      <c r="G5802" s="1" t="s">
        <v>81</v>
      </c>
      <c r="H5802" s="1">
        <v>1</v>
      </c>
      <c r="I5802" s="1" t="s">
        <v>20</v>
      </c>
      <c r="J5802" s="1" t="s">
        <v>21</v>
      </c>
      <c r="K5802" s="6">
        <v>11396.8</v>
      </c>
      <c r="L5802" s="6">
        <v>1139.68</v>
      </c>
      <c r="M5802" s="1">
        <v>10</v>
      </c>
      <c r="N5802" s="8">
        <v>45538</v>
      </c>
      <c r="O5802" s="4" t="str">
        <f t="shared" si="271"/>
        <v>September 2024</v>
      </c>
      <c r="P5802" s="1" t="s">
        <v>79</v>
      </c>
      <c r="Q5802" s="1"/>
      <c r="R5802" s="6">
        <v>0</v>
      </c>
      <c r="S5802" s="6">
        <f t="shared" si="272"/>
        <v>11396.8</v>
      </c>
    </row>
    <row r="5803" spans="1:19" x14ac:dyDescent="0.35">
      <c r="A5803" s="1">
        <v>4660</v>
      </c>
      <c r="B5803" s="1">
        <v>61</v>
      </c>
      <c r="C5803" s="1" t="str">
        <f t="shared" si="270"/>
        <v>Old</v>
      </c>
      <c r="D5803" s="1" t="s">
        <v>38</v>
      </c>
      <c r="E5803" s="1" t="s">
        <v>33</v>
      </c>
      <c r="F5803" s="1" t="s">
        <v>18</v>
      </c>
      <c r="G5803" s="1" t="s">
        <v>36</v>
      </c>
      <c r="H5803" s="1">
        <v>5</v>
      </c>
      <c r="I5803" s="1" t="s">
        <v>20</v>
      </c>
      <c r="J5803" s="1" t="s">
        <v>42</v>
      </c>
      <c r="K5803" s="6">
        <v>124.5</v>
      </c>
      <c r="L5803" s="6">
        <v>20.75</v>
      </c>
      <c r="M5803" s="1">
        <v>6</v>
      </c>
      <c r="N5803" s="8">
        <v>45538</v>
      </c>
      <c r="O5803" s="4" t="str">
        <f t="shared" si="271"/>
        <v>September 2024</v>
      </c>
      <c r="P5803" s="1" t="s">
        <v>32</v>
      </c>
      <c r="Q5803" s="1" t="s">
        <v>55</v>
      </c>
      <c r="R5803" s="6">
        <v>32.450000000000003</v>
      </c>
      <c r="S5803" s="6">
        <f t="shared" si="272"/>
        <v>156.94999999999999</v>
      </c>
    </row>
    <row r="5804" spans="1:19" x14ac:dyDescent="0.35">
      <c r="A5804" s="1">
        <v>15399</v>
      </c>
      <c r="B5804" s="1">
        <v>61</v>
      </c>
      <c r="C5804" s="1" t="str">
        <f t="shared" si="270"/>
        <v>Old</v>
      </c>
      <c r="D5804" s="1" t="s">
        <v>16</v>
      </c>
      <c r="E5804" s="1" t="s">
        <v>17</v>
      </c>
      <c r="F5804" s="1" t="s">
        <v>18</v>
      </c>
      <c r="G5804" s="1" t="s">
        <v>81</v>
      </c>
      <c r="H5804" s="1">
        <v>1</v>
      </c>
      <c r="I5804" s="1" t="s">
        <v>26</v>
      </c>
      <c r="J5804" s="1" t="s">
        <v>83</v>
      </c>
      <c r="K5804" s="6">
        <v>11396.8</v>
      </c>
      <c r="L5804" s="6">
        <v>1139.68</v>
      </c>
      <c r="M5804" s="1">
        <v>10</v>
      </c>
      <c r="N5804" s="8">
        <v>45538</v>
      </c>
      <c r="O5804" s="4" t="str">
        <f t="shared" si="271"/>
        <v>September 2024</v>
      </c>
      <c r="P5804" s="1" t="s">
        <v>79</v>
      </c>
      <c r="Q5804" s="1" t="s">
        <v>29</v>
      </c>
      <c r="R5804" s="6">
        <v>67.180000000000007</v>
      </c>
      <c r="S5804" s="6">
        <f t="shared" si="272"/>
        <v>11463.98</v>
      </c>
    </row>
    <row r="5805" spans="1:19" x14ac:dyDescent="0.35">
      <c r="A5805" s="1">
        <v>4386</v>
      </c>
      <c r="B5805" s="1">
        <v>62</v>
      </c>
      <c r="C5805" s="1" t="str">
        <f t="shared" si="270"/>
        <v>Old</v>
      </c>
      <c r="D5805" s="1" t="s">
        <v>16</v>
      </c>
      <c r="E5805" s="1" t="s">
        <v>17</v>
      </c>
      <c r="F5805" s="1" t="s">
        <v>30</v>
      </c>
      <c r="G5805" s="1" t="s">
        <v>31</v>
      </c>
      <c r="H5805" s="1">
        <v>3</v>
      </c>
      <c r="I5805" s="1" t="s">
        <v>26</v>
      </c>
      <c r="J5805" s="1" t="s">
        <v>27</v>
      </c>
      <c r="K5805" s="6">
        <v>2319.8000000000002</v>
      </c>
      <c r="L5805" s="6">
        <v>463.96</v>
      </c>
      <c r="M5805" s="1">
        <v>5</v>
      </c>
      <c r="N5805" s="8">
        <v>45538</v>
      </c>
      <c r="O5805" s="4" t="str">
        <f t="shared" si="271"/>
        <v>September 2024</v>
      </c>
      <c r="P5805" s="1" t="s">
        <v>28</v>
      </c>
      <c r="Q5805" s="1" t="s">
        <v>37</v>
      </c>
      <c r="R5805" s="6">
        <v>43.31</v>
      </c>
      <c r="S5805" s="6">
        <f t="shared" si="272"/>
        <v>2363.11</v>
      </c>
    </row>
    <row r="5806" spans="1:19" x14ac:dyDescent="0.35">
      <c r="A5806" s="1">
        <v>11634</v>
      </c>
      <c r="B5806" s="1">
        <v>62</v>
      </c>
      <c r="C5806" s="1" t="str">
        <f t="shared" si="270"/>
        <v>Old</v>
      </c>
      <c r="D5806" s="1" t="s">
        <v>38</v>
      </c>
      <c r="E5806" s="1" t="s">
        <v>17</v>
      </c>
      <c r="F5806" s="1" t="s">
        <v>18</v>
      </c>
      <c r="G5806" s="1" t="s">
        <v>81</v>
      </c>
      <c r="H5806" s="1">
        <v>3</v>
      </c>
      <c r="I5806" s="1" t="s">
        <v>20</v>
      </c>
      <c r="J5806" s="1" t="s">
        <v>83</v>
      </c>
      <c r="K5806" s="6">
        <v>3419.04</v>
      </c>
      <c r="L5806" s="6">
        <v>1139.68</v>
      </c>
      <c r="M5806" s="1">
        <v>3</v>
      </c>
      <c r="N5806" s="8">
        <v>45538</v>
      </c>
      <c r="O5806" s="4" t="str">
        <f t="shared" si="271"/>
        <v>September 2024</v>
      </c>
      <c r="P5806" s="1" t="s">
        <v>84</v>
      </c>
      <c r="Q5806" s="1" t="s">
        <v>96</v>
      </c>
      <c r="R5806" s="6">
        <v>126.96</v>
      </c>
      <c r="S5806" s="6">
        <f t="shared" si="272"/>
        <v>3546</v>
      </c>
    </row>
    <row r="5807" spans="1:19" x14ac:dyDescent="0.35">
      <c r="A5807" s="1">
        <v>12188</v>
      </c>
      <c r="B5807" s="1">
        <v>64</v>
      </c>
      <c r="C5807" s="1" t="str">
        <f t="shared" si="270"/>
        <v>Old</v>
      </c>
      <c r="D5807" s="1" t="s">
        <v>38</v>
      </c>
      <c r="E5807" s="1" t="s">
        <v>33</v>
      </c>
      <c r="F5807" s="1" t="s">
        <v>77</v>
      </c>
      <c r="G5807" s="1" t="s">
        <v>86</v>
      </c>
      <c r="H5807" s="1">
        <v>5</v>
      </c>
      <c r="I5807" s="1" t="s">
        <v>26</v>
      </c>
      <c r="J5807" s="1" t="s">
        <v>21</v>
      </c>
      <c r="K5807" s="6">
        <v>3611.8</v>
      </c>
      <c r="L5807" s="6">
        <v>361.18</v>
      </c>
      <c r="M5807" s="1">
        <v>10</v>
      </c>
      <c r="N5807" s="8">
        <v>45538</v>
      </c>
      <c r="O5807" s="4" t="str">
        <f t="shared" si="271"/>
        <v>September 2024</v>
      </c>
      <c r="P5807" s="1" t="s">
        <v>22</v>
      </c>
      <c r="Q5807" s="1" t="s">
        <v>121</v>
      </c>
      <c r="R5807" s="6">
        <v>126.56</v>
      </c>
      <c r="S5807" s="6">
        <f t="shared" si="272"/>
        <v>3738.36</v>
      </c>
    </row>
    <row r="5808" spans="1:19" x14ac:dyDescent="0.35">
      <c r="A5808" s="1">
        <v>4892</v>
      </c>
      <c r="B5808" s="1">
        <v>65</v>
      </c>
      <c r="C5808" s="1" t="str">
        <f t="shared" si="270"/>
        <v>Old</v>
      </c>
      <c r="D5808" s="1" t="s">
        <v>38</v>
      </c>
      <c r="E5808" s="1" t="s">
        <v>17</v>
      </c>
      <c r="F5808" s="1" t="s">
        <v>18</v>
      </c>
      <c r="G5808" s="1" t="s">
        <v>36</v>
      </c>
      <c r="H5808" s="1">
        <v>5</v>
      </c>
      <c r="I5808" s="1" t="s">
        <v>26</v>
      </c>
      <c r="J5808" s="1" t="s">
        <v>27</v>
      </c>
      <c r="K5808" s="6">
        <v>207.5</v>
      </c>
      <c r="L5808" s="6">
        <v>20.75</v>
      </c>
      <c r="M5808" s="1">
        <v>10</v>
      </c>
      <c r="N5808" s="8">
        <v>45538</v>
      </c>
      <c r="O5808" s="4" t="str">
        <f t="shared" si="271"/>
        <v>September 2024</v>
      </c>
      <c r="P5808" s="1" t="s">
        <v>32</v>
      </c>
      <c r="Q5808" s="1" t="s">
        <v>58</v>
      </c>
      <c r="R5808" s="6">
        <v>78.69</v>
      </c>
      <c r="S5808" s="6">
        <f t="shared" si="272"/>
        <v>286.19</v>
      </c>
    </row>
    <row r="5809" spans="1:19" x14ac:dyDescent="0.35">
      <c r="A5809" s="1">
        <v>3838</v>
      </c>
      <c r="B5809" s="1">
        <v>66</v>
      </c>
      <c r="C5809" s="1" t="str">
        <f t="shared" si="270"/>
        <v>Old</v>
      </c>
      <c r="D5809" s="1" t="s">
        <v>16</v>
      </c>
      <c r="E5809" s="1" t="s">
        <v>17</v>
      </c>
      <c r="F5809" s="1" t="s">
        <v>18</v>
      </c>
      <c r="G5809" s="1" t="s">
        <v>36</v>
      </c>
      <c r="H5809" s="1">
        <v>5</v>
      </c>
      <c r="I5809" s="1" t="s">
        <v>20</v>
      </c>
      <c r="J5809" s="1" t="s">
        <v>42</v>
      </c>
      <c r="K5809" s="6">
        <v>207.5</v>
      </c>
      <c r="L5809" s="6">
        <v>20.75</v>
      </c>
      <c r="M5809" s="1">
        <v>10</v>
      </c>
      <c r="N5809" s="8">
        <v>45538</v>
      </c>
      <c r="O5809" s="4" t="str">
        <f t="shared" si="271"/>
        <v>September 2024</v>
      </c>
      <c r="P5809" s="1" t="s">
        <v>28</v>
      </c>
      <c r="Q5809" s="1" t="s">
        <v>47</v>
      </c>
      <c r="R5809" s="6">
        <v>89.74</v>
      </c>
      <c r="S5809" s="6">
        <f t="shared" si="272"/>
        <v>297.24</v>
      </c>
    </row>
    <row r="5810" spans="1:19" x14ac:dyDescent="0.35">
      <c r="A5810" s="1">
        <v>12793</v>
      </c>
      <c r="B5810" s="1">
        <v>67</v>
      </c>
      <c r="C5810" s="1" t="str">
        <f t="shared" si="270"/>
        <v>Old</v>
      </c>
      <c r="D5810" s="1" t="s">
        <v>38</v>
      </c>
      <c r="E5810" s="1" t="s">
        <v>33</v>
      </c>
      <c r="F5810" s="1" t="s">
        <v>24</v>
      </c>
      <c r="G5810" s="1" t="s">
        <v>85</v>
      </c>
      <c r="H5810" s="1">
        <v>1</v>
      </c>
      <c r="I5810" s="1" t="s">
        <v>26</v>
      </c>
      <c r="J5810" s="1" t="s">
        <v>21</v>
      </c>
      <c r="K5810" s="6">
        <v>1572.82</v>
      </c>
      <c r="L5810" s="6">
        <v>786.41</v>
      </c>
      <c r="M5810" s="1">
        <v>2</v>
      </c>
      <c r="N5810" s="8">
        <v>45538</v>
      </c>
      <c r="O5810" s="4" t="str">
        <f t="shared" si="271"/>
        <v>September 2024</v>
      </c>
      <c r="P5810" s="1" t="s">
        <v>22</v>
      </c>
      <c r="Q5810" s="1" t="s">
        <v>29</v>
      </c>
      <c r="R5810" s="6">
        <v>79.900000000000006</v>
      </c>
      <c r="S5810" s="6">
        <f t="shared" si="272"/>
        <v>1652.72</v>
      </c>
    </row>
    <row r="5811" spans="1:19" x14ac:dyDescent="0.35">
      <c r="A5811" s="1">
        <v>3469</v>
      </c>
      <c r="B5811" s="1">
        <v>68</v>
      </c>
      <c r="C5811" s="1" t="str">
        <f t="shared" si="270"/>
        <v>Old</v>
      </c>
      <c r="D5811" s="1" t="s">
        <v>16</v>
      </c>
      <c r="E5811" s="1" t="s">
        <v>33</v>
      </c>
      <c r="F5811" s="1" t="s">
        <v>18</v>
      </c>
      <c r="G5811" s="1" t="s">
        <v>19</v>
      </c>
      <c r="H5811" s="1">
        <v>2</v>
      </c>
      <c r="I5811" s="1" t="s">
        <v>26</v>
      </c>
      <c r="J5811" s="1" t="s">
        <v>42</v>
      </c>
      <c r="K5811" s="6">
        <v>2373.5700000000002</v>
      </c>
      <c r="L5811" s="6">
        <v>791.19</v>
      </c>
      <c r="M5811" s="1">
        <v>3</v>
      </c>
      <c r="N5811" s="8">
        <v>45538</v>
      </c>
      <c r="O5811" s="4" t="str">
        <f t="shared" si="271"/>
        <v>September 2024</v>
      </c>
      <c r="P5811" s="1" t="s">
        <v>28</v>
      </c>
      <c r="Q5811" s="1" t="s">
        <v>52</v>
      </c>
      <c r="R5811" s="6">
        <v>23.99</v>
      </c>
      <c r="S5811" s="6">
        <f t="shared" si="272"/>
        <v>2397.56</v>
      </c>
    </row>
    <row r="5812" spans="1:19" x14ac:dyDescent="0.35">
      <c r="A5812" s="1">
        <v>15939</v>
      </c>
      <c r="B5812" s="1">
        <v>69</v>
      </c>
      <c r="C5812" s="1" t="str">
        <f t="shared" si="270"/>
        <v>Old</v>
      </c>
      <c r="D5812" s="1" t="s">
        <v>16</v>
      </c>
      <c r="E5812" s="1" t="s">
        <v>33</v>
      </c>
      <c r="F5812" s="1" t="s">
        <v>18</v>
      </c>
      <c r="G5812" s="1" t="s">
        <v>81</v>
      </c>
      <c r="H5812" s="1">
        <v>4</v>
      </c>
      <c r="I5812" s="1" t="s">
        <v>20</v>
      </c>
      <c r="J5812" s="1" t="s">
        <v>21</v>
      </c>
      <c r="K5812" s="6">
        <v>2279.36</v>
      </c>
      <c r="L5812" s="6">
        <v>1139.68</v>
      </c>
      <c r="M5812" s="1">
        <v>2</v>
      </c>
      <c r="N5812" s="8">
        <v>45538</v>
      </c>
      <c r="O5812" s="4" t="str">
        <f t="shared" si="271"/>
        <v>September 2024</v>
      </c>
      <c r="P5812" s="1" t="s">
        <v>79</v>
      </c>
      <c r="Q5812" s="1" t="s">
        <v>80</v>
      </c>
      <c r="R5812" s="6">
        <v>117.47</v>
      </c>
      <c r="S5812" s="6">
        <f t="shared" si="272"/>
        <v>2396.83</v>
      </c>
    </row>
    <row r="5813" spans="1:19" x14ac:dyDescent="0.35">
      <c r="A5813" s="1">
        <v>12186</v>
      </c>
      <c r="B5813" s="1">
        <v>70</v>
      </c>
      <c r="C5813" s="1" t="str">
        <f t="shared" si="270"/>
        <v>Old</v>
      </c>
      <c r="D5813" s="1" t="s">
        <v>16</v>
      </c>
      <c r="E5813" s="1" t="s">
        <v>17</v>
      </c>
      <c r="F5813" s="1" t="s">
        <v>18</v>
      </c>
      <c r="G5813" s="1" t="s">
        <v>81</v>
      </c>
      <c r="H5813" s="1">
        <v>5</v>
      </c>
      <c r="I5813" s="1" t="s">
        <v>26</v>
      </c>
      <c r="J5813" s="1" t="s">
        <v>93</v>
      </c>
      <c r="K5813" s="6">
        <v>6838.08</v>
      </c>
      <c r="L5813" s="6">
        <v>1139.68</v>
      </c>
      <c r="M5813" s="1">
        <v>6</v>
      </c>
      <c r="N5813" s="8">
        <v>45538</v>
      </c>
      <c r="O5813" s="4" t="str">
        <f t="shared" si="271"/>
        <v>September 2024</v>
      </c>
      <c r="P5813" s="1" t="s">
        <v>79</v>
      </c>
      <c r="Q5813" s="1" t="s">
        <v>107</v>
      </c>
      <c r="R5813" s="6">
        <v>55.19</v>
      </c>
      <c r="S5813" s="6">
        <f t="shared" si="272"/>
        <v>6893.2699999999995</v>
      </c>
    </row>
    <row r="5814" spans="1:19" x14ac:dyDescent="0.35">
      <c r="A5814" s="1">
        <v>16268</v>
      </c>
      <c r="B5814" s="1">
        <v>70</v>
      </c>
      <c r="C5814" s="1" t="str">
        <f t="shared" si="270"/>
        <v>Old</v>
      </c>
      <c r="D5814" s="1" t="s">
        <v>38</v>
      </c>
      <c r="E5814" s="1" t="s">
        <v>17</v>
      </c>
      <c r="F5814" s="1" t="s">
        <v>18</v>
      </c>
      <c r="G5814" s="1" t="s">
        <v>81</v>
      </c>
      <c r="H5814" s="1">
        <v>4</v>
      </c>
      <c r="I5814" s="1" t="s">
        <v>26</v>
      </c>
      <c r="J5814" s="1" t="s">
        <v>83</v>
      </c>
      <c r="K5814" s="6">
        <v>3419.04</v>
      </c>
      <c r="L5814" s="6">
        <v>1139.68</v>
      </c>
      <c r="M5814" s="1">
        <v>3</v>
      </c>
      <c r="N5814" s="8">
        <v>45538</v>
      </c>
      <c r="O5814" s="4" t="str">
        <f t="shared" si="271"/>
        <v>September 2024</v>
      </c>
      <c r="P5814" s="1" t="s">
        <v>84</v>
      </c>
      <c r="Q5814" s="1" t="s">
        <v>37</v>
      </c>
      <c r="R5814" s="6">
        <v>16.98</v>
      </c>
      <c r="S5814" s="6">
        <f t="shared" si="272"/>
        <v>3436.02</v>
      </c>
    </row>
    <row r="5815" spans="1:19" x14ac:dyDescent="0.35">
      <c r="A5815" s="1">
        <v>12807</v>
      </c>
      <c r="B5815" s="1">
        <v>71</v>
      </c>
      <c r="C5815" s="1" t="str">
        <f t="shared" si="270"/>
        <v>Old</v>
      </c>
      <c r="D5815" s="1" t="s">
        <v>16</v>
      </c>
      <c r="E5815" s="1" t="s">
        <v>17</v>
      </c>
      <c r="F5815" s="1" t="s">
        <v>18</v>
      </c>
      <c r="G5815" s="1" t="s">
        <v>81</v>
      </c>
      <c r="H5815" s="1">
        <v>2</v>
      </c>
      <c r="I5815" s="1" t="s">
        <v>26</v>
      </c>
      <c r="J5815" s="1" t="s">
        <v>83</v>
      </c>
      <c r="K5815" s="6">
        <v>5698.4</v>
      </c>
      <c r="L5815" s="6">
        <v>1139.68</v>
      </c>
      <c r="M5815" s="1">
        <v>5</v>
      </c>
      <c r="N5815" s="8">
        <v>45538</v>
      </c>
      <c r="O5815" s="4" t="str">
        <f t="shared" si="271"/>
        <v>September 2024</v>
      </c>
      <c r="P5815" s="1" t="s">
        <v>22</v>
      </c>
      <c r="Q5815" s="1" t="s">
        <v>52</v>
      </c>
      <c r="R5815" s="6">
        <v>26.83</v>
      </c>
      <c r="S5815" s="6">
        <f t="shared" si="272"/>
        <v>5725.23</v>
      </c>
    </row>
    <row r="5816" spans="1:19" x14ac:dyDescent="0.35">
      <c r="A5816" s="1">
        <v>11843</v>
      </c>
      <c r="B5816" s="1">
        <v>72</v>
      </c>
      <c r="C5816" s="1" t="str">
        <f t="shared" si="270"/>
        <v>Old</v>
      </c>
      <c r="D5816" s="1" t="s">
        <v>38</v>
      </c>
      <c r="E5816" s="1" t="s">
        <v>17</v>
      </c>
      <c r="F5816" s="1" t="s">
        <v>77</v>
      </c>
      <c r="G5816" s="1" t="s">
        <v>86</v>
      </c>
      <c r="H5816" s="1">
        <v>3</v>
      </c>
      <c r="I5816" s="1" t="s">
        <v>26</v>
      </c>
      <c r="J5816" s="1" t="s">
        <v>93</v>
      </c>
      <c r="K5816" s="6">
        <v>3611.8</v>
      </c>
      <c r="L5816" s="6">
        <v>361.18</v>
      </c>
      <c r="M5816" s="1">
        <v>10</v>
      </c>
      <c r="N5816" s="8">
        <v>45538</v>
      </c>
      <c r="O5816" s="4" t="str">
        <f t="shared" si="271"/>
        <v>September 2024</v>
      </c>
      <c r="P5816" s="1" t="s">
        <v>84</v>
      </c>
      <c r="Q5816" s="1" t="s">
        <v>29</v>
      </c>
      <c r="R5816" s="6">
        <v>39.14</v>
      </c>
      <c r="S5816" s="6">
        <f t="shared" si="272"/>
        <v>3650.94</v>
      </c>
    </row>
    <row r="5817" spans="1:19" x14ac:dyDescent="0.35">
      <c r="A5817" s="1">
        <v>2303</v>
      </c>
      <c r="B5817" s="1">
        <v>73</v>
      </c>
      <c r="C5817" s="1" t="str">
        <f t="shared" si="270"/>
        <v>Old</v>
      </c>
      <c r="D5817" s="1" t="s">
        <v>16</v>
      </c>
      <c r="E5817" s="1" t="s">
        <v>17</v>
      </c>
      <c r="F5817" s="1" t="s">
        <v>24</v>
      </c>
      <c r="G5817" s="1" t="s">
        <v>25</v>
      </c>
      <c r="H5817" s="1">
        <v>3</v>
      </c>
      <c r="I5817" s="1" t="s">
        <v>20</v>
      </c>
      <c r="J5817" s="1" t="s">
        <v>27</v>
      </c>
      <c r="K5817" s="6">
        <v>247.03</v>
      </c>
      <c r="L5817" s="6">
        <v>247.03</v>
      </c>
      <c r="M5817" s="1">
        <v>1</v>
      </c>
      <c r="N5817" s="8">
        <v>45538</v>
      </c>
      <c r="O5817" s="4" t="str">
        <f t="shared" si="271"/>
        <v>September 2024</v>
      </c>
      <c r="P5817" s="1" t="s">
        <v>32</v>
      </c>
      <c r="Q5817" s="1"/>
      <c r="R5817" s="6">
        <v>0</v>
      </c>
      <c r="S5817" s="6">
        <f t="shared" si="272"/>
        <v>247.03</v>
      </c>
    </row>
    <row r="5818" spans="1:19" x14ac:dyDescent="0.35">
      <c r="A5818" s="1">
        <v>14348</v>
      </c>
      <c r="B5818" s="1">
        <v>73</v>
      </c>
      <c r="C5818" s="1" t="str">
        <f t="shared" si="270"/>
        <v>Old</v>
      </c>
      <c r="D5818" s="1" t="s">
        <v>38</v>
      </c>
      <c r="E5818" s="1" t="s">
        <v>17</v>
      </c>
      <c r="F5818" s="1" t="s">
        <v>77</v>
      </c>
      <c r="G5818" s="1" t="s">
        <v>86</v>
      </c>
      <c r="H5818" s="1">
        <v>1</v>
      </c>
      <c r="I5818" s="1" t="s">
        <v>26</v>
      </c>
      <c r="J5818" s="1" t="s">
        <v>93</v>
      </c>
      <c r="K5818" s="6">
        <v>2528.2600000000002</v>
      </c>
      <c r="L5818" s="6">
        <v>361.18</v>
      </c>
      <c r="M5818" s="1">
        <v>7</v>
      </c>
      <c r="N5818" s="8">
        <v>45538</v>
      </c>
      <c r="O5818" s="4" t="str">
        <f t="shared" si="271"/>
        <v>September 2024</v>
      </c>
      <c r="P5818" s="1" t="s">
        <v>22</v>
      </c>
      <c r="Q5818" s="1" t="s">
        <v>82</v>
      </c>
      <c r="R5818" s="6">
        <v>45.39</v>
      </c>
      <c r="S5818" s="6">
        <f t="shared" si="272"/>
        <v>2573.65</v>
      </c>
    </row>
    <row r="5819" spans="1:19" x14ac:dyDescent="0.35">
      <c r="A5819" s="1">
        <v>13507</v>
      </c>
      <c r="B5819" s="1">
        <v>74</v>
      </c>
      <c r="C5819" s="1" t="str">
        <f t="shared" si="270"/>
        <v>Old</v>
      </c>
      <c r="D5819" s="1" t="s">
        <v>16</v>
      </c>
      <c r="E5819" s="1" t="s">
        <v>33</v>
      </c>
      <c r="F5819" s="1" t="s">
        <v>30</v>
      </c>
      <c r="G5819" s="1" t="s">
        <v>78</v>
      </c>
      <c r="H5819" s="1">
        <v>1</v>
      </c>
      <c r="I5819" s="1" t="s">
        <v>20</v>
      </c>
      <c r="J5819" s="1" t="s">
        <v>93</v>
      </c>
      <c r="K5819" s="6">
        <v>5394.56</v>
      </c>
      <c r="L5819" s="6">
        <v>674.32</v>
      </c>
      <c r="M5819" s="1">
        <v>8</v>
      </c>
      <c r="N5819" s="8">
        <v>45538</v>
      </c>
      <c r="O5819" s="4" t="str">
        <f t="shared" si="271"/>
        <v>September 2024</v>
      </c>
      <c r="P5819" s="1" t="s">
        <v>22</v>
      </c>
      <c r="Q5819" s="1"/>
      <c r="R5819" s="6">
        <v>0</v>
      </c>
      <c r="S5819" s="6">
        <f t="shared" si="272"/>
        <v>5394.56</v>
      </c>
    </row>
    <row r="5820" spans="1:19" x14ac:dyDescent="0.35">
      <c r="A5820" s="1">
        <v>2722</v>
      </c>
      <c r="B5820" s="1">
        <v>75</v>
      </c>
      <c r="C5820" s="1" t="str">
        <f t="shared" si="270"/>
        <v>Old</v>
      </c>
      <c r="D5820" s="1" t="s">
        <v>38</v>
      </c>
      <c r="E5820" s="1" t="s">
        <v>17</v>
      </c>
      <c r="F5820" s="1" t="s">
        <v>30</v>
      </c>
      <c r="G5820" s="1" t="s">
        <v>31</v>
      </c>
      <c r="H5820" s="1">
        <v>3</v>
      </c>
      <c r="I5820" s="1" t="s">
        <v>26</v>
      </c>
      <c r="J5820" s="1" t="s">
        <v>21</v>
      </c>
      <c r="K5820" s="6">
        <v>1391.88</v>
      </c>
      <c r="L5820" s="6">
        <v>463.96</v>
      </c>
      <c r="M5820" s="1">
        <v>3</v>
      </c>
      <c r="N5820" s="8">
        <v>45538</v>
      </c>
      <c r="O5820" s="4" t="str">
        <f t="shared" si="271"/>
        <v>September 2024</v>
      </c>
      <c r="P5820" s="1" t="s">
        <v>28</v>
      </c>
      <c r="Q5820" s="1" t="s">
        <v>76</v>
      </c>
      <c r="R5820" s="6">
        <v>79.48</v>
      </c>
      <c r="S5820" s="6">
        <f t="shared" si="272"/>
        <v>1471.3600000000001</v>
      </c>
    </row>
    <row r="5821" spans="1:19" x14ac:dyDescent="0.35">
      <c r="A5821" s="1">
        <v>14675</v>
      </c>
      <c r="B5821" s="1">
        <v>75</v>
      </c>
      <c r="C5821" s="1" t="str">
        <f t="shared" si="270"/>
        <v>Old</v>
      </c>
      <c r="D5821" s="1" t="s">
        <v>38</v>
      </c>
      <c r="E5821" s="1" t="s">
        <v>17</v>
      </c>
      <c r="F5821" s="1" t="s">
        <v>40</v>
      </c>
      <c r="G5821" s="1" t="s">
        <v>88</v>
      </c>
      <c r="H5821" s="1">
        <v>2</v>
      </c>
      <c r="I5821" s="1" t="s">
        <v>26</v>
      </c>
      <c r="J5821" s="1" t="s">
        <v>21</v>
      </c>
      <c r="K5821" s="6">
        <v>2757</v>
      </c>
      <c r="L5821" s="6">
        <v>459.5</v>
      </c>
      <c r="M5821" s="1">
        <v>6</v>
      </c>
      <c r="N5821" s="8">
        <v>45538</v>
      </c>
      <c r="O5821" s="4" t="str">
        <f t="shared" si="271"/>
        <v>September 2024</v>
      </c>
      <c r="P5821" s="1" t="s">
        <v>22</v>
      </c>
      <c r="Q5821" s="1" t="s">
        <v>108</v>
      </c>
      <c r="R5821" s="6">
        <v>154.72</v>
      </c>
      <c r="S5821" s="6">
        <f t="shared" si="272"/>
        <v>2911.72</v>
      </c>
    </row>
    <row r="5822" spans="1:19" x14ac:dyDescent="0.35">
      <c r="A5822" s="1">
        <v>15612</v>
      </c>
      <c r="B5822" s="1">
        <v>78</v>
      </c>
      <c r="C5822" s="1" t="str">
        <f t="shared" si="270"/>
        <v>Old</v>
      </c>
      <c r="D5822" s="1" t="s">
        <v>16</v>
      </c>
      <c r="E5822" s="1" t="s">
        <v>33</v>
      </c>
      <c r="F5822" s="1" t="s">
        <v>18</v>
      </c>
      <c r="G5822" s="1" t="s">
        <v>81</v>
      </c>
      <c r="H5822" s="1">
        <v>1</v>
      </c>
      <c r="I5822" s="1" t="s">
        <v>20</v>
      </c>
      <c r="J5822" s="1" t="s">
        <v>83</v>
      </c>
      <c r="K5822" s="6">
        <v>6838.08</v>
      </c>
      <c r="L5822" s="6">
        <v>1139.68</v>
      </c>
      <c r="M5822" s="1">
        <v>6</v>
      </c>
      <c r="N5822" s="8">
        <v>45538</v>
      </c>
      <c r="O5822" s="4" t="str">
        <f t="shared" si="271"/>
        <v>September 2024</v>
      </c>
      <c r="P5822" s="1" t="s">
        <v>84</v>
      </c>
      <c r="Q5822" s="1"/>
      <c r="R5822" s="6">
        <v>0</v>
      </c>
      <c r="S5822" s="6">
        <f t="shared" si="272"/>
        <v>6838.08</v>
      </c>
    </row>
    <row r="5823" spans="1:19" x14ac:dyDescent="0.35">
      <c r="A5823" s="1">
        <v>8309</v>
      </c>
      <c r="B5823" s="1">
        <v>80</v>
      </c>
      <c r="C5823" s="1" t="str">
        <f t="shared" si="270"/>
        <v>Old</v>
      </c>
      <c r="D5823" s="1" t="s">
        <v>38</v>
      </c>
      <c r="E5823" s="1" t="s">
        <v>17</v>
      </c>
      <c r="F5823" s="1" t="s">
        <v>24</v>
      </c>
      <c r="G5823" s="1" t="s">
        <v>25</v>
      </c>
      <c r="H5823" s="1">
        <v>3</v>
      </c>
      <c r="I5823" s="1" t="s">
        <v>20</v>
      </c>
      <c r="J5823" s="1" t="s">
        <v>42</v>
      </c>
      <c r="K5823" s="6">
        <v>2223.27</v>
      </c>
      <c r="L5823" s="6">
        <v>247.03</v>
      </c>
      <c r="M5823" s="1">
        <v>9</v>
      </c>
      <c r="N5823" s="8">
        <v>45538</v>
      </c>
      <c r="O5823" s="4" t="str">
        <f t="shared" si="271"/>
        <v>September 2024</v>
      </c>
      <c r="P5823" s="1" t="s">
        <v>32</v>
      </c>
      <c r="Q5823" s="1"/>
      <c r="R5823" s="6">
        <v>0</v>
      </c>
      <c r="S5823" s="6">
        <f t="shared" si="272"/>
        <v>2223.27</v>
      </c>
    </row>
    <row r="5824" spans="1:19" x14ac:dyDescent="0.35">
      <c r="A5824" s="1">
        <v>17191</v>
      </c>
      <c r="B5824" s="1">
        <v>19</v>
      </c>
      <c r="C5824" s="1" t="str">
        <f t="shared" si="270"/>
        <v>Young</v>
      </c>
      <c r="D5824" s="1" t="s">
        <v>38</v>
      </c>
      <c r="E5824" s="1" t="s">
        <v>17</v>
      </c>
      <c r="F5824" s="1" t="s">
        <v>77</v>
      </c>
      <c r="G5824" s="1" t="s">
        <v>86</v>
      </c>
      <c r="H5824" s="1">
        <v>1</v>
      </c>
      <c r="I5824" s="1" t="s">
        <v>20</v>
      </c>
      <c r="J5824" s="1" t="s">
        <v>21</v>
      </c>
      <c r="K5824" s="6">
        <v>1805.9</v>
      </c>
      <c r="L5824" s="6">
        <v>361.18</v>
      </c>
      <c r="M5824" s="1">
        <v>5</v>
      </c>
      <c r="N5824" s="8">
        <v>45539</v>
      </c>
      <c r="O5824" s="4" t="str">
        <f t="shared" si="271"/>
        <v>September 2024</v>
      </c>
      <c r="P5824" s="1" t="s">
        <v>84</v>
      </c>
      <c r="Q5824" s="1"/>
      <c r="R5824" s="6">
        <v>0</v>
      </c>
      <c r="S5824" s="6">
        <f t="shared" si="272"/>
        <v>1805.9</v>
      </c>
    </row>
    <row r="5825" spans="1:19" x14ac:dyDescent="0.35">
      <c r="A5825" s="1">
        <v>14968</v>
      </c>
      <c r="B5825" s="1">
        <v>20</v>
      </c>
      <c r="C5825" s="1" t="str">
        <f t="shared" si="270"/>
        <v>Young</v>
      </c>
      <c r="D5825" s="1" t="s">
        <v>38</v>
      </c>
      <c r="E5825" s="1" t="s">
        <v>33</v>
      </c>
      <c r="F5825" s="1" t="s">
        <v>77</v>
      </c>
      <c r="G5825" s="1" t="s">
        <v>86</v>
      </c>
      <c r="H5825" s="1">
        <v>3</v>
      </c>
      <c r="I5825" s="1" t="s">
        <v>26</v>
      </c>
      <c r="J5825" s="1" t="s">
        <v>83</v>
      </c>
      <c r="K5825" s="6">
        <v>1444.72</v>
      </c>
      <c r="L5825" s="6">
        <v>361.18</v>
      </c>
      <c r="M5825" s="1">
        <v>4</v>
      </c>
      <c r="N5825" s="8">
        <v>45539</v>
      </c>
      <c r="O5825" s="4" t="str">
        <f t="shared" si="271"/>
        <v>September 2024</v>
      </c>
      <c r="P5825" s="1" t="s">
        <v>84</v>
      </c>
      <c r="Q5825" s="1" t="s">
        <v>29</v>
      </c>
      <c r="R5825" s="6">
        <v>82.31</v>
      </c>
      <c r="S5825" s="6">
        <f t="shared" si="272"/>
        <v>1527.03</v>
      </c>
    </row>
    <row r="5826" spans="1:19" x14ac:dyDescent="0.35">
      <c r="A5826" s="1">
        <v>3522</v>
      </c>
      <c r="B5826" s="1">
        <v>21</v>
      </c>
      <c r="C5826" s="1" t="str">
        <f t="shared" ref="C5826:C5889" si="273">IF(B5826&lt;=35,"Young",IF(B5826&lt;=55,"Middle-Aged","Old"))</f>
        <v>Young</v>
      </c>
      <c r="D5826" s="1" t="s">
        <v>16</v>
      </c>
      <c r="E5826" s="1" t="s">
        <v>17</v>
      </c>
      <c r="F5826" s="1" t="s">
        <v>24</v>
      </c>
      <c r="G5826" s="1" t="s">
        <v>25</v>
      </c>
      <c r="H5826" s="1">
        <v>3</v>
      </c>
      <c r="I5826" s="1" t="s">
        <v>20</v>
      </c>
      <c r="J5826" s="1" t="s">
        <v>34</v>
      </c>
      <c r="K5826" s="6">
        <v>741.09</v>
      </c>
      <c r="L5826" s="6">
        <v>247.03</v>
      </c>
      <c r="M5826" s="1">
        <v>3</v>
      </c>
      <c r="N5826" s="8">
        <v>45539</v>
      </c>
      <c r="O5826" s="4" t="str">
        <f t="shared" ref="O5826:O5889" si="274">TEXT(N5826,"mmmm yyyy")</f>
        <v>September 2024</v>
      </c>
      <c r="P5826" s="1" t="s">
        <v>28</v>
      </c>
      <c r="Q5826" s="1"/>
      <c r="R5826" s="6">
        <v>0</v>
      </c>
      <c r="S5826" s="6">
        <f t="shared" ref="S5826:S5889" si="275">K5826+R5826</f>
        <v>741.09</v>
      </c>
    </row>
    <row r="5827" spans="1:19" x14ac:dyDescent="0.35">
      <c r="A5827" s="1">
        <v>11627</v>
      </c>
      <c r="B5827" s="1">
        <v>21</v>
      </c>
      <c r="C5827" s="1" t="str">
        <f t="shared" si="273"/>
        <v>Young</v>
      </c>
      <c r="D5827" s="1" t="s">
        <v>38</v>
      </c>
      <c r="E5827" s="1" t="s">
        <v>17</v>
      </c>
      <c r="F5827" s="1" t="s">
        <v>77</v>
      </c>
      <c r="G5827" s="1" t="s">
        <v>86</v>
      </c>
      <c r="H5827" s="1">
        <v>5</v>
      </c>
      <c r="I5827" s="1" t="s">
        <v>26</v>
      </c>
      <c r="J5827" s="1" t="s">
        <v>93</v>
      </c>
      <c r="K5827" s="6">
        <v>1444.72</v>
      </c>
      <c r="L5827" s="6">
        <v>361.18</v>
      </c>
      <c r="M5827" s="1">
        <v>4</v>
      </c>
      <c r="N5827" s="8">
        <v>45539</v>
      </c>
      <c r="O5827" s="4" t="str">
        <f t="shared" si="274"/>
        <v>September 2024</v>
      </c>
      <c r="P5827" s="1" t="s">
        <v>22</v>
      </c>
      <c r="Q5827" s="1" t="s">
        <v>90</v>
      </c>
      <c r="R5827" s="6">
        <v>86.45</v>
      </c>
      <c r="S5827" s="6">
        <f t="shared" si="275"/>
        <v>1531.17</v>
      </c>
    </row>
    <row r="5828" spans="1:19" x14ac:dyDescent="0.35">
      <c r="A5828" s="1">
        <v>2886</v>
      </c>
      <c r="B5828" s="1">
        <v>22</v>
      </c>
      <c r="C5828" s="1" t="str">
        <f t="shared" si="273"/>
        <v>Young</v>
      </c>
      <c r="D5828" s="1" t="s">
        <v>16</v>
      </c>
      <c r="E5828" s="1" t="s">
        <v>17</v>
      </c>
      <c r="F5828" s="1" t="s">
        <v>24</v>
      </c>
      <c r="G5828" s="1" t="s">
        <v>25</v>
      </c>
      <c r="H5828" s="1">
        <v>3</v>
      </c>
      <c r="I5828" s="1" t="s">
        <v>20</v>
      </c>
      <c r="J5828" s="1" t="s">
        <v>27</v>
      </c>
      <c r="K5828" s="6">
        <v>1482.18</v>
      </c>
      <c r="L5828" s="6">
        <v>247.03</v>
      </c>
      <c r="M5828" s="1">
        <v>6</v>
      </c>
      <c r="N5828" s="8">
        <v>45539</v>
      </c>
      <c r="O5828" s="4" t="str">
        <f t="shared" si="274"/>
        <v>September 2024</v>
      </c>
      <c r="P5828" s="1" t="s">
        <v>28</v>
      </c>
      <c r="Q5828" s="1"/>
      <c r="R5828" s="6">
        <v>0</v>
      </c>
      <c r="S5828" s="6">
        <f t="shared" si="275"/>
        <v>1482.18</v>
      </c>
    </row>
    <row r="5829" spans="1:19" x14ac:dyDescent="0.35">
      <c r="A5829" s="1">
        <v>1401</v>
      </c>
      <c r="B5829" s="1">
        <v>23</v>
      </c>
      <c r="C5829" s="1" t="str">
        <f t="shared" si="273"/>
        <v>Young</v>
      </c>
      <c r="D5829" s="1" t="s">
        <v>38</v>
      </c>
      <c r="E5829" s="1" t="s">
        <v>17</v>
      </c>
      <c r="F5829" s="1" t="s">
        <v>30</v>
      </c>
      <c r="G5829" s="1" t="s">
        <v>31</v>
      </c>
      <c r="H5829" s="1">
        <v>3</v>
      </c>
      <c r="I5829" s="1" t="s">
        <v>20</v>
      </c>
      <c r="J5829" s="1" t="s">
        <v>27</v>
      </c>
      <c r="K5829" s="6">
        <v>463.96</v>
      </c>
      <c r="L5829" s="6">
        <v>463.96</v>
      </c>
      <c r="M5829" s="1">
        <v>1</v>
      </c>
      <c r="N5829" s="8">
        <v>45539</v>
      </c>
      <c r="O5829" s="4" t="str">
        <f t="shared" si="274"/>
        <v>September 2024</v>
      </c>
      <c r="P5829" s="1" t="s">
        <v>28</v>
      </c>
      <c r="Q5829" s="1" t="s">
        <v>50</v>
      </c>
      <c r="R5829" s="6">
        <v>57.66</v>
      </c>
      <c r="S5829" s="6">
        <f t="shared" si="275"/>
        <v>521.62</v>
      </c>
    </row>
    <row r="5830" spans="1:19" x14ac:dyDescent="0.35">
      <c r="A5830" s="1">
        <v>2562</v>
      </c>
      <c r="B5830" s="1">
        <v>23</v>
      </c>
      <c r="C5830" s="1" t="str">
        <f t="shared" si="273"/>
        <v>Young</v>
      </c>
      <c r="D5830" s="1" t="s">
        <v>16</v>
      </c>
      <c r="E5830" s="1" t="s">
        <v>17</v>
      </c>
      <c r="F5830" s="1" t="s">
        <v>18</v>
      </c>
      <c r="G5830" s="1" t="s">
        <v>36</v>
      </c>
      <c r="H5830" s="1">
        <v>5</v>
      </c>
      <c r="I5830" s="1" t="s">
        <v>26</v>
      </c>
      <c r="J5830" s="1" t="s">
        <v>27</v>
      </c>
      <c r="K5830" s="6">
        <v>145.25</v>
      </c>
      <c r="L5830" s="6">
        <v>20.75</v>
      </c>
      <c r="M5830" s="1">
        <v>7</v>
      </c>
      <c r="N5830" s="8">
        <v>45539</v>
      </c>
      <c r="O5830" s="4" t="str">
        <f t="shared" si="274"/>
        <v>September 2024</v>
      </c>
      <c r="P5830" s="1" t="s">
        <v>22</v>
      </c>
      <c r="Q5830" s="1"/>
      <c r="R5830" s="6">
        <v>0</v>
      </c>
      <c r="S5830" s="6">
        <f t="shared" si="275"/>
        <v>145.25</v>
      </c>
    </row>
    <row r="5831" spans="1:19" x14ac:dyDescent="0.35">
      <c r="A5831" s="1">
        <v>9163</v>
      </c>
      <c r="B5831" s="1">
        <v>23</v>
      </c>
      <c r="C5831" s="1" t="str">
        <f t="shared" si="273"/>
        <v>Young</v>
      </c>
      <c r="D5831" s="1" t="s">
        <v>38</v>
      </c>
      <c r="E5831" s="1" t="s">
        <v>17</v>
      </c>
      <c r="F5831" s="1" t="s">
        <v>24</v>
      </c>
      <c r="G5831" s="1" t="s">
        <v>25</v>
      </c>
      <c r="H5831" s="1">
        <v>3</v>
      </c>
      <c r="I5831" s="1" t="s">
        <v>26</v>
      </c>
      <c r="J5831" s="1" t="s">
        <v>27</v>
      </c>
      <c r="K5831" s="6">
        <v>2470.3000000000002</v>
      </c>
      <c r="L5831" s="6">
        <v>247.03</v>
      </c>
      <c r="M5831" s="1">
        <v>10</v>
      </c>
      <c r="N5831" s="8">
        <v>45539</v>
      </c>
      <c r="O5831" s="4" t="str">
        <f t="shared" si="274"/>
        <v>September 2024</v>
      </c>
      <c r="P5831" s="1" t="s">
        <v>28</v>
      </c>
      <c r="Q5831" s="1"/>
      <c r="R5831" s="6">
        <v>0</v>
      </c>
      <c r="S5831" s="6">
        <f t="shared" si="275"/>
        <v>2470.3000000000002</v>
      </c>
    </row>
    <row r="5832" spans="1:19" x14ac:dyDescent="0.35">
      <c r="A5832" s="1">
        <v>3680</v>
      </c>
      <c r="B5832" s="1">
        <v>24</v>
      </c>
      <c r="C5832" s="1" t="str">
        <f t="shared" si="273"/>
        <v>Young</v>
      </c>
      <c r="D5832" s="1" t="s">
        <v>38</v>
      </c>
      <c r="E5832" s="1" t="s">
        <v>33</v>
      </c>
      <c r="F5832" s="1" t="s">
        <v>18</v>
      </c>
      <c r="G5832" s="1" t="s">
        <v>36</v>
      </c>
      <c r="H5832" s="1">
        <v>5</v>
      </c>
      <c r="I5832" s="1" t="s">
        <v>20</v>
      </c>
      <c r="J5832" s="1" t="s">
        <v>34</v>
      </c>
      <c r="K5832" s="6">
        <v>145.25</v>
      </c>
      <c r="L5832" s="6">
        <v>20.75</v>
      </c>
      <c r="M5832" s="1">
        <v>7</v>
      </c>
      <c r="N5832" s="8">
        <v>45539</v>
      </c>
      <c r="O5832" s="4" t="str">
        <f t="shared" si="274"/>
        <v>September 2024</v>
      </c>
      <c r="P5832" s="1" t="s">
        <v>28</v>
      </c>
      <c r="Q5832" s="1" t="s">
        <v>49</v>
      </c>
      <c r="R5832" s="6">
        <v>73.790000000000006</v>
      </c>
      <c r="S5832" s="6">
        <f t="shared" si="275"/>
        <v>219.04000000000002</v>
      </c>
    </row>
    <row r="5833" spans="1:19" x14ac:dyDescent="0.35">
      <c r="A5833" s="1">
        <v>15160</v>
      </c>
      <c r="B5833" s="1">
        <v>24</v>
      </c>
      <c r="C5833" s="1" t="str">
        <f t="shared" si="273"/>
        <v>Young</v>
      </c>
      <c r="D5833" s="1" t="s">
        <v>38</v>
      </c>
      <c r="E5833" s="1" t="s">
        <v>17</v>
      </c>
      <c r="F5833" s="1" t="s">
        <v>77</v>
      </c>
      <c r="G5833" s="1" t="s">
        <v>86</v>
      </c>
      <c r="H5833" s="1">
        <v>5</v>
      </c>
      <c r="I5833" s="1" t="s">
        <v>20</v>
      </c>
      <c r="J5833" s="1" t="s">
        <v>93</v>
      </c>
      <c r="K5833" s="6">
        <v>2889.44</v>
      </c>
      <c r="L5833" s="6">
        <v>361.18</v>
      </c>
      <c r="M5833" s="1">
        <v>8</v>
      </c>
      <c r="N5833" s="8">
        <v>45539</v>
      </c>
      <c r="O5833" s="4" t="str">
        <f t="shared" si="274"/>
        <v>September 2024</v>
      </c>
      <c r="P5833" s="1" t="s">
        <v>22</v>
      </c>
      <c r="Q5833" s="1" t="s">
        <v>114</v>
      </c>
      <c r="R5833" s="6">
        <v>140.16999999999999</v>
      </c>
      <c r="S5833" s="6">
        <f t="shared" si="275"/>
        <v>3029.61</v>
      </c>
    </row>
    <row r="5834" spans="1:19" x14ac:dyDescent="0.35">
      <c r="A5834" s="1">
        <v>18513</v>
      </c>
      <c r="B5834" s="1">
        <v>24</v>
      </c>
      <c r="C5834" s="1" t="str">
        <f t="shared" si="273"/>
        <v>Young</v>
      </c>
      <c r="D5834" s="1" t="s">
        <v>38</v>
      </c>
      <c r="E5834" s="1" t="s">
        <v>17</v>
      </c>
      <c r="F5834" s="1" t="s">
        <v>18</v>
      </c>
      <c r="G5834" s="1" t="s">
        <v>81</v>
      </c>
      <c r="H5834" s="1">
        <v>5</v>
      </c>
      <c r="I5834" s="1" t="s">
        <v>26</v>
      </c>
      <c r="J5834" s="1" t="s">
        <v>21</v>
      </c>
      <c r="K5834" s="6">
        <v>5698.4</v>
      </c>
      <c r="L5834" s="6">
        <v>1139.68</v>
      </c>
      <c r="M5834" s="1">
        <v>5</v>
      </c>
      <c r="N5834" s="8">
        <v>45539</v>
      </c>
      <c r="O5834" s="4" t="str">
        <f t="shared" si="274"/>
        <v>September 2024</v>
      </c>
      <c r="P5834" s="1" t="s">
        <v>84</v>
      </c>
      <c r="Q5834" s="1" t="s">
        <v>101</v>
      </c>
      <c r="R5834" s="6">
        <v>153.80000000000001</v>
      </c>
      <c r="S5834" s="6">
        <f t="shared" si="275"/>
        <v>5852.2</v>
      </c>
    </row>
    <row r="5835" spans="1:19" x14ac:dyDescent="0.35">
      <c r="A5835" s="1">
        <v>13318</v>
      </c>
      <c r="B5835" s="1">
        <v>25</v>
      </c>
      <c r="C5835" s="1" t="str">
        <f t="shared" si="273"/>
        <v>Young</v>
      </c>
      <c r="D5835" s="1" t="s">
        <v>16</v>
      </c>
      <c r="E5835" s="1" t="s">
        <v>17</v>
      </c>
      <c r="F5835" s="1" t="s">
        <v>30</v>
      </c>
      <c r="G5835" s="1" t="s">
        <v>78</v>
      </c>
      <c r="H5835" s="1">
        <v>5</v>
      </c>
      <c r="I5835" s="1" t="s">
        <v>26</v>
      </c>
      <c r="J5835" s="1" t="s">
        <v>93</v>
      </c>
      <c r="K5835" s="6">
        <v>4720.24</v>
      </c>
      <c r="L5835" s="6">
        <v>674.32</v>
      </c>
      <c r="M5835" s="1">
        <v>7</v>
      </c>
      <c r="N5835" s="8">
        <v>45539</v>
      </c>
      <c r="O5835" s="4" t="str">
        <f t="shared" si="274"/>
        <v>September 2024</v>
      </c>
      <c r="P5835" s="1" t="s">
        <v>79</v>
      </c>
      <c r="Q5835" s="1"/>
      <c r="R5835" s="6">
        <v>0</v>
      </c>
      <c r="S5835" s="6">
        <f t="shared" si="275"/>
        <v>4720.24</v>
      </c>
    </row>
    <row r="5836" spans="1:19" x14ac:dyDescent="0.35">
      <c r="A5836" s="1">
        <v>14379</v>
      </c>
      <c r="B5836" s="1">
        <v>25</v>
      </c>
      <c r="C5836" s="1" t="str">
        <f t="shared" si="273"/>
        <v>Young</v>
      </c>
      <c r="D5836" s="1" t="s">
        <v>38</v>
      </c>
      <c r="E5836" s="1" t="s">
        <v>17</v>
      </c>
      <c r="F5836" s="1" t="s">
        <v>18</v>
      </c>
      <c r="G5836" s="1" t="s">
        <v>81</v>
      </c>
      <c r="H5836" s="1">
        <v>4</v>
      </c>
      <c r="I5836" s="1" t="s">
        <v>20</v>
      </c>
      <c r="J5836" s="1" t="s">
        <v>21</v>
      </c>
      <c r="K5836" s="6">
        <v>11396.8</v>
      </c>
      <c r="L5836" s="6">
        <v>1139.68</v>
      </c>
      <c r="M5836" s="1">
        <v>10</v>
      </c>
      <c r="N5836" s="8">
        <v>45539</v>
      </c>
      <c r="O5836" s="4" t="str">
        <f t="shared" si="274"/>
        <v>September 2024</v>
      </c>
      <c r="P5836" s="1" t="s">
        <v>22</v>
      </c>
      <c r="Q5836" s="1" t="s">
        <v>95</v>
      </c>
      <c r="R5836" s="6">
        <v>95.38</v>
      </c>
      <c r="S5836" s="6">
        <f t="shared" si="275"/>
        <v>11492.179999999998</v>
      </c>
    </row>
    <row r="5837" spans="1:19" x14ac:dyDescent="0.35">
      <c r="A5837" s="1">
        <v>15044</v>
      </c>
      <c r="B5837" s="1">
        <v>25</v>
      </c>
      <c r="C5837" s="1" t="str">
        <f t="shared" si="273"/>
        <v>Young</v>
      </c>
      <c r="D5837" s="1" t="s">
        <v>16</v>
      </c>
      <c r="E5837" s="1" t="s">
        <v>17</v>
      </c>
      <c r="F5837" s="1" t="s">
        <v>77</v>
      </c>
      <c r="G5837" s="1" t="s">
        <v>86</v>
      </c>
      <c r="H5837" s="1">
        <v>3</v>
      </c>
      <c r="I5837" s="1" t="s">
        <v>20</v>
      </c>
      <c r="J5837" s="1" t="s">
        <v>83</v>
      </c>
      <c r="K5837" s="6">
        <v>2167.08</v>
      </c>
      <c r="L5837" s="6">
        <v>361.18</v>
      </c>
      <c r="M5837" s="1">
        <v>6</v>
      </c>
      <c r="N5837" s="8">
        <v>45539</v>
      </c>
      <c r="O5837" s="4" t="str">
        <f t="shared" si="274"/>
        <v>September 2024</v>
      </c>
      <c r="P5837" s="1" t="s">
        <v>22</v>
      </c>
      <c r="Q5837" s="1" t="s">
        <v>89</v>
      </c>
      <c r="R5837" s="6">
        <v>151.15</v>
      </c>
      <c r="S5837" s="6">
        <f t="shared" si="275"/>
        <v>2318.23</v>
      </c>
    </row>
    <row r="5838" spans="1:19" x14ac:dyDescent="0.35">
      <c r="A5838" s="1">
        <v>16257</v>
      </c>
      <c r="B5838" s="1">
        <v>25</v>
      </c>
      <c r="C5838" s="1" t="str">
        <f t="shared" si="273"/>
        <v>Young</v>
      </c>
      <c r="D5838" s="1" t="s">
        <v>16</v>
      </c>
      <c r="E5838" s="1" t="s">
        <v>17</v>
      </c>
      <c r="F5838" s="1" t="s">
        <v>77</v>
      </c>
      <c r="G5838" s="1" t="s">
        <v>86</v>
      </c>
      <c r="H5838" s="1">
        <v>3</v>
      </c>
      <c r="I5838" s="1" t="s">
        <v>26</v>
      </c>
      <c r="J5838" s="1" t="s">
        <v>83</v>
      </c>
      <c r="K5838" s="6">
        <v>1805.9</v>
      </c>
      <c r="L5838" s="6">
        <v>361.18</v>
      </c>
      <c r="M5838" s="1">
        <v>5</v>
      </c>
      <c r="N5838" s="8">
        <v>45539</v>
      </c>
      <c r="O5838" s="4" t="str">
        <f t="shared" si="274"/>
        <v>September 2024</v>
      </c>
      <c r="P5838" s="1" t="s">
        <v>84</v>
      </c>
      <c r="Q5838" s="1" t="s">
        <v>114</v>
      </c>
      <c r="R5838" s="6">
        <v>152.74</v>
      </c>
      <c r="S5838" s="6">
        <f t="shared" si="275"/>
        <v>1958.64</v>
      </c>
    </row>
    <row r="5839" spans="1:19" x14ac:dyDescent="0.35">
      <c r="A5839" s="1">
        <v>19883</v>
      </c>
      <c r="B5839" s="1">
        <v>25</v>
      </c>
      <c r="C5839" s="1" t="str">
        <f t="shared" si="273"/>
        <v>Young</v>
      </c>
      <c r="D5839" s="1" t="s">
        <v>16</v>
      </c>
      <c r="E5839" s="1" t="s">
        <v>17</v>
      </c>
      <c r="F5839" s="1" t="s">
        <v>40</v>
      </c>
      <c r="G5839" s="1" t="s">
        <v>88</v>
      </c>
      <c r="H5839" s="1">
        <v>4</v>
      </c>
      <c r="I5839" s="1" t="s">
        <v>20</v>
      </c>
      <c r="J5839" s="1" t="s">
        <v>93</v>
      </c>
      <c r="K5839" s="6">
        <v>4135.5</v>
      </c>
      <c r="L5839" s="6">
        <v>459.5</v>
      </c>
      <c r="M5839" s="1">
        <v>9</v>
      </c>
      <c r="N5839" s="8">
        <v>45539</v>
      </c>
      <c r="O5839" s="4" t="str">
        <f t="shared" si="274"/>
        <v>September 2024</v>
      </c>
      <c r="P5839" s="1" t="s">
        <v>84</v>
      </c>
      <c r="Q5839" s="1"/>
      <c r="R5839" s="6">
        <v>0</v>
      </c>
      <c r="S5839" s="6">
        <f t="shared" si="275"/>
        <v>4135.5</v>
      </c>
    </row>
    <row r="5840" spans="1:19" x14ac:dyDescent="0.35">
      <c r="A5840" s="1">
        <v>6722</v>
      </c>
      <c r="B5840" s="1">
        <v>27</v>
      </c>
      <c r="C5840" s="1" t="str">
        <f t="shared" si="273"/>
        <v>Young</v>
      </c>
      <c r="D5840" s="1" t="s">
        <v>16</v>
      </c>
      <c r="E5840" s="1" t="s">
        <v>17</v>
      </c>
      <c r="F5840" s="1" t="s">
        <v>18</v>
      </c>
      <c r="G5840" s="1" t="s">
        <v>19</v>
      </c>
      <c r="H5840" s="1">
        <v>2</v>
      </c>
      <c r="I5840" s="1" t="s">
        <v>20</v>
      </c>
      <c r="J5840" s="1" t="s">
        <v>21</v>
      </c>
      <c r="K5840" s="6">
        <v>6329.52</v>
      </c>
      <c r="L5840" s="6">
        <v>791.19</v>
      </c>
      <c r="M5840" s="1">
        <v>8</v>
      </c>
      <c r="N5840" s="8">
        <v>45539</v>
      </c>
      <c r="O5840" s="4" t="str">
        <f t="shared" si="274"/>
        <v>September 2024</v>
      </c>
      <c r="P5840" s="1" t="s">
        <v>28</v>
      </c>
      <c r="Q5840" s="1" t="s">
        <v>37</v>
      </c>
      <c r="R5840" s="6">
        <v>25.7</v>
      </c>
      <c r="S5840" s="6">
        <f t="shared" si="275"/>
        <v>6355.22</v>
      </c>
    </row>
    <row r="5841" spans="1:19" x14ac:dyDescent="0.35">
      <c r="A5841" s="1">
        <v>3557</v>
      </c>
      <c r="B5841" s="1">
        <v>28</v>
      </c>
      <c r="C5841" s="1" t="str">
        <f t="shared" si="273"/>
        <v>Young</v>
      </c>
      <c r="D5841" s="1" t="s">
        <v>38</v>
      </c>
      <c r="E5841" s="1" t="s">
        <v>17</v>
      </c>
      <c r="F5841" s="1" t="s">
        <v>30</v>
      </c>
      <c r="G5841" s="1" t="s">
        <v>31</v>
      </c>
      <c r="H5841" s="1">
        <v>3</v>
      </c>
      <c r="I5841" s="1" t="s">
        <v>26</v>
      </c>
      <c r="J5841" s="1" t="s">
        <v>21</v>
      </c>
      <c r="K5841" s="6">
        <v>3711.68</v>
      </c>
      <c r="L5841" s="6">
        <v>463.96</v>
      </c>
      <c r="M5841" s="1">
        <v>8</v>
      </c>
      <c r="N5841" s="8">
        <v>45539</v>
      </c>
      <c r="O5841" s="4" t="str">
        <f t="shared" si="274"/>
        <v>September 2024</v>
      </c>
      <c r="P5841" s="1" t="s">
        <v>28</v>
      </c>
      <c r="Q5841" s="1"/>
      <c r="R5841" s="6">
        <v>0</v>
      </c>
      <c r="S5841" s="6">
        <f t="shared" si="275"/>
        <v>3711.68</v>
      </c>
    </row>
    <row r="5842" spans="1:19" x14ac:dyDescent="0.35">
      <c r="A5842" s="1">
        <v>15151</v>
      </c>
      <c r="B5842" s="1">
        <v>28</v>
      </c>
      <c r="C5842" s="1" t="str">
        <f t="shared" si="273"/>
        <v>Young</v>
      </c>
      <c r="D5842" s="1" t="s">
        <v>16</v>
      </c>
      <c r="E5842" s="1" t="s">
        <v>17</v>
      </c>
      <c r="F5842" s="1" t="s">
        <v>18</v>
      </c>
      <c r="G5842" s="1" t="s">
        <v>81</v>
      </c>
      <c r="H5842" s="1">
        <v>3</v>
      </c>
      <c r="I5842" s="1" t="s">
        <v>26</v>
      </c>
      <c r="J5842" s="1" t="s">
        <v>21</v>
      </c>
      <c r="K5842" s="6">
        <v>7977.76</v>
      </c>
      <c r="L5842" s="6">
        <v>1139.68</v>
      </c>
      <c r="M5842" s="1">
        <v>7</v>
      </c>
      <c r="N5842" s="8">
        <v>45539</v>
      </c>
      <c r="O5842" s="4" t="str">
        <f t="shared" si="274"/>
        <v>September 2024</v>
      </c>
      <c r="P5842" s="1" t="s">
        <v>84</v>
      </c>
      <c r="Q5842" s="1" t="s">
        <v>87</v>
      </c>
      <c r="R5842" s="6">
        <v>119.75</v>
      </c>
      <c r="S5842" s="6">
        <f t="shared" si="275"/>
        <v>8097.51</v>
      </c>
    </row>
    <row r="5843" spans="1:19" x14ac:dyDescent="0.35">
      <c r="A5843" s="1">
        <v>13038</v>
      </c>
      <c r="B5843" s="1">
        <v>29</v>
      </c>
      <c r="C5843" s="1" t="str">
        <f t="shared" si="273"/>
        <v>Young</v>
      </c>
      <c r="D5843" s="1" t="s">
        <v>16</v>
      </c>
      <c r="E5843" s="1" t="s">
        <v>17</v>
      </c>
      <c r="F5843" s="1" t="s">
        <v>18</v>
      </c>
      <c r="G5843" s="1" t="s">
        <v>81</v>
      </c>
      <c r="H5843" s="1">
        <v>5</v>
      </c>
      <c r="I5843" s="1" t="s">
        <v>20</v>
      </c>
      <c r="J5843" s="1" t="s">
        <v>21</v>
      </c>
      <c r="K5843" s="6">
        <v>5698.4</v>
      </c>
      <c r="L5843" s="6">
        <v>1139.68</v>
      </c>
      <c r="M5843" s="1">
        <v>5</v>
      </c>
      <c r="N5843" s="8">
        <v>45539</v>
      </c>
      <c r="O5843" s="4" t="str">
        <f t="shared" si="274"/>
        <v>September 2024</v>
      </c>
      <c r="P5843" s="1" t="s">
        <v>79</v>
      </c>
      <c r="Q5843" s="1" t="s">
        <v>96</v>
      </c>
      <c r="R5843" s="6">
        <v>76.86</v>
      </c>
      <c r="S5843" s="6">
        <f t="shared" si="275"/>
        <v>5775.2599999999993</v>
      </c>
    </row>
    <row r="5844" spans="1:19" x14ac:dyDescent="0.35">
      <c r="A5844" s="1">
        <v>2991</v>
      </c>
      <c r="B5844" s="1">
        <v>33</v>
      </c>
      <c r="C5844" s="1" t="str">
        <f t="shared" si="273"/>
        <v>Young</v>
      </c>
      <c r="D5844" s="1" t="s">
        <v>16</v>
      </c>
      <c r="E5844" s="1" t="s">
        <v>17</v>
      </c>
      <c r="F5844" s="1" t="s">
        <v>18</v>
      </c>
      <c r="G5844" s="1" t="s">
        <v>19</v>
      </c>
      <c r="H5844" s="1">
        <v>2</v>
      </c>
      <c r="I5844" s="1" t="s">
        <v>26</v>
      </c>
      <c r="J5844" s="1" t="s">
        <v>27</v>
      </c>
      <c r="K5844" s="6">
        <v>7911.9</v>
      </c>
      <c r="L5844" s="6">
        <v>791.19</v>
      </c>
      <c r="M5844" s="1">
        <v>10</v>
      </c>
      <c r="N5844" s="8">
        <v>45539</v>
      </c>
      <c r="O5844" s="4" t="str">
        <f t="shared" si="274"/>
        <v>September 2024</v>
      </c>
      <c r="P5844" s="1" t="s">
        <v>22</v>
      </c>
      <c r="Q5844" s="1"/>
      <c r="R5844" s="6">
        <v>0</v>
      </c>
      <c r="S5844" s="6">
        <f t="shared" si="275"/>
        <v>7911.9</v>
      </c>
    </row>
    <row r="5845" spans="1:19" x14ac:dyDescent="0.35">
      <c r="A5845" s="1">
        <v>7706</v>
      </c>
      <c r="B5845" s="1">
        <v>33</v>
      </c>
      <c r="C5845" s="1" t="str">
        <f t="shared" si="273"/>
        <v>Young</v>
      </c>
      <c r="D5845" s="1" t="s">
        <v>16</v>
      </c>
      <c r="E5845" s="1" t="s">
        <v>17</v>
      </c>
      <c r="F5845" s="1" t="s">
        <v>40</v>
      </c>
      <c r="G5845" s="1" t="s">
        <v>41</v>
      </c>
      <c r="H5845" s="1">
        <v>3</v>
      </c>
      <c r="I5845" s="1" t="s">
        <v>26</v>
      </c>
      <c r="J5845" s="1" t="s">
        <v>34</v>
      </c>
      <c r="K5845" s="6">
        <v>8448.2999999999993</v>
      </c>
      <c r="L5845" s="6">
        <v>844.83</v>
      </c>
      <c r="M5845" s="1">
        <v>10</v>
      </c>
      <c r="N5845" s="8">
        <v>45539</v>
      </c>
      <c r="O5845" s="4" t="str">
        <f t="shared" si="274"/>
        <v>September 2024</v>
      </c>
      <c r="P5845" s="1" t="s">
        <v>22</v>
      </c>
      <c r="Q5845" s="1" t="s">
        <v>49</v>
      </c>
      <c r="R5845" s="6">
        <v>52.84</v>
      </c>
      <c r="S5845" s="6">
        <f t="shared" si="275"/>
        <v>8501.14</v>
      </c>
    </row>
    <row r="5846" spans="1:19" x14ac:dyDescent="0.35">
      <c r="A5846" s="1">
        <v>4003</v>
      </c>
      <c r="B5846" s="1">
        <v>35</v>
      </c>
      <c r="C5846" s="1" t="str">
        <f t="shared" si="273"/>
        <v>Young</v>
      </c>
      <c r="D5846" s="1" t="s">
        <v>38</v>
      </c>
      <c r="E5846" s="1" t="s">
        <v>17</v>
      </c>
      <c r="F5846" s="1" t="s">
        <v>24</v>
      </c>
      <c r="G5846" s="1" t="s">
        <v>25</v>
      </c>
      <c r="H5846" s="1">
        <v>3</v>
      </c>
      <c r="I5846" s="1" t="s">
        <v>20</v>
      </c>
      <c r="J5846" s="1" t="s">
        <v>34</v>
      </c>
      <c r="K5846" s="6">
        <v>1729.21</v>
      </c>
      <c r="L5846" s="6">
        <v>247.03</v>
      </c>
      <c r="M5846" s="1">
        <v>7</v>
      </c>
      <c r="N5846" s="8">
        <v>45539</v>
      </c>
      <c r="O5846" s="4" t="str">
        <f t="shared" si="274"/>
        <v>September 2024</v>
      </c>
      <c r="P5846" s="1" t="s">
        <v>28</v>
      </c>
      <c r="Q5846" s="1" t="s">
        <v>43</v>
      </c>
      <c r="R5846" s="6">
        <v>48.16</v>
      </c>
      <c r="S5846" s="6">
        <f t="shared" si="275"/>
        <v>1777.3700000000001</v>
      </c>
    </row>
    <row r="5847" spans="1:19" x14ac:dyDescent="0.35">
      <c r="A5847" s="1">
        <v>6908</v>
      </c>
      <c r="B5847" s="1">
        <v>39</v>
      </c>
      <c r="C5847" s="1" t="str">
        <f t="shared" si="273"/>
        <v>Middle-Aged</v>
      </c>
      <c r="D5847" s="1" t="s">
        <v>38</v>
      </c>
      <c r="E5847" s="1" t="s">
        <v>17</v>
      </c>
      <c r="F5847" s="1" t="s">
        <v>18</v>
      </c>
      <c r="G5847" s="1" t="s">
        <v>19</v>
      </c>
      <c r="H5847" s="1">
        <v>2</v>
      </c>
      <c r="I5847" s="1" t="s">
        <v>26</v>
      </c>
      <c r="J5847" s="1" t="s">
        <v>27</v>
      </c>
      <c r="K5847" s="6">
        <v>6329.52</v>
      </c>
      <c r="L5847" s="6">
        <v>791.19</v>
      </c>
      <c r="M5847" s="1">
        <v>8</v>
      </c>
      <c r="N5847" s="8">
        <v>45539</v>
      </c>
      <c r="O5847" s="4" t="str">
        <f t="shared" si="274"/>
        <v>September 2024</v>
      </c>
      <c r="P5847" s="1" t="s">
        <v>28</v>
      </c>
      <c r="Q5847" s="1" t="s">
        <v>46</v>
      </c>
      <c r="R5847" s="6">
        <v>79.78</v>
      </c>
      <c r="S5847" s="6">
        <f t="shared" si="275"/>
        <v>6409.3</v>
      </c>
    </row>
    <row r="5848" spans="1:19" x14ac:dyDescent="0.35">
      <c r="A5848" s="1">
        <v>7743</v>
      </c>
      <c r="B5848" s="1">
        <v>40</v>
      </c>
      <c r="C5848" s="1" t="str">
        <f t="shared" si="273"/>
        <v>Middle-Aged</v>
      </c>
      <c r="D5848" s="1" t="s">
        <v>38</v>
      </c>
      <c r="E5848" s="1" t="s">
        <v>17</v>
      </c>
      <c r="F5848" s="1" t="s">
        <v>18</v>
      </c>
      <c r="G5848" s="1" t="s">
        <v>19</v>
      </c>
      <c r="H5848" s="1">
        <v>2</v>
      </c>
      <c r="I5848" s="1" t="s">
        <v>26</v>
      </c>
      <c r="J5848" s="1" t="s">
        <v>34</v>
      </c>
      <c r="K5848" s="6">
        <v>3955.95</v>
      </c>
      <c r="L5848" s="6">
        <v>791.19</v>
      </c>
      <c r="M5848" s="1">
        <v>5</v>
      </c>
      <c r="N5848" s="8">
        <v>45539</v>
      </c>
      <c r="O5848" s="4" t="str">
        <f t="shared" si="274"/>
        <v>September 2024</v>
      </c>
      <c r="P5848" s="1" t="s">
        <v>28</v>
      </c>
      <c r="Q5848" s="1" t="s">
        <v>45</v>
      </c>
      <c r="R5848" s="6">
        <v>57.66</v>
      </c>
      <c r="S5848" s="6">
        <f t="shared" si="275"/>
        <v>4013.6099999999997</v>
      </c>
    </row>
    <row r="5849" spans="1:19" x14ac:dyDescent="0.35">
      <c r="A5849" s="1">
        <v>18686</v>
      </c>
      <c r="B5849" s="1">
        <v>40</v>
      </c>
      <c r="C5849" s="1" t="str">
        <f t="shared" si="273"/>
        <v>Middle-Aged</v>
      </c>
      <c r="D5849" s="1" t="s">
        <v>38</v>
      </c>
      <c r="E5849" s="1" t="s">
        <v>33</v>
      </c>
      <c r="F5849" s="1" t="s">
        <v>24</v>
      </c>
      <c r="G5849" s="1" t="s">
        <v>85</v>
      </c>
      <c r="H5849" s="1">
        <v>5</v>
      </c>
      <c r="I5849" s="1" t="s">
        <v>26</v>
      </c>
      <c r="J5849" s="1" t="s">
        <v>93</v>
      </c>
      <c r="K5849" s="6">
        <v>3932.05</v>
      </c>
      <c r="L5849" s="6">
        <v>786.41</v>
      </c>
      <c r="M5849" s="1">
        <v>5</v>
      </c>
      <c r="N5849" s="8">
        <v>45539</v>
      </c>
      <c r="O5849" s="4" t="str">
        <f t="shared" si="274"/>
        <v>September 2024</v>
      </c>
      <c r="P5849" s="1" t="s">
        <v>79</v>
      </c>
      <c r="Q5849" s="1" t="s">
        <v>92</v>
      </c>
      <c r="R5849" s="6">
        <v>85.82</v>
      </c>
      <c r="S5849" s="6">
        <f t="shared" si="275"/>
        <v>4017.8700000000003</v>
      </c>
    </row>
    <row r="5850" spans="1:19" x14ac:dyDescent="0.35">
      <c r="A5850" s="1">
        <v>9099</v>
      </c>
      <c r="B5850" s="1">
        <v>41</v>
      </c>
      <c r="C5850" s="1" t="str">
        <f t="shared" si="273"/>
        <v>Middle-Aged</v>
      </c>
      <c r="D5850" s="1" t="s">
        <v>16</v>
      </c>
      <c r="E5850" s="1" t="s">
        <v>33</v>
      </c>
      <c r="F5850" s="1" t="s">
        <v>24</v>
      </c>
      <c r="G5850" s="1" t="s">
        <v>25</v>
      </c>
      <c r="H5850" s="1">
        <v>3</v>
      </c>
      <c r="I5850" s="1" t="s">
        <v>26</v>
      </c>
      <c r="J5850" s="1" t="s">
        <v>27</v>
      </c>
      <c r="K5850" s="6">
        <v>1976.24</v>
      </c>
      <c r="L5850" s="6">
        <v>247.03</v>
      </c>
      <c r="M5850" s="1">
        <v>8</v>
      </c>
      <c r="N5850" s="8">
        <v>45539</v>
      </c>
      <c r="O5850" s="4" t="str">
        <f t="shared" si="274"/>
        <v>September 2024</v>
      </c>
      <c r="P5850" s="1" t="s">
        <v>32</v>
      </c>
      <c r="Q5850" s="1"/>
      <c r="R5850" s="6">
        <v>0</v>
      </c>
      <c r="S5850" s="6">
        <f t="shared" si="275"/>
        <v>1976.24</v>
      </c>
    </row>
    <row r="5851" spans="1:19" x14ac:dyDescent="0.35">
      <c r="A5851" s="1">
        <v>14661</v>
      </c>
      <c r="B5851" s="1">
        <v>41</v>
      </c>
      <c r="C5851" s="1" t="str">
        <f t="shared" si="273"/>
        <v>Middle-Aged</v>
      </c>
      <c r="D5851" s="1" t="s">
        <v>38</v>
      </c>
      <c r="E5851" s="1" t="s">
        <v>17</v>
      </c>
      <c r="F5851" s="1" t="s">
        <v>77</v>
      </c>
      <c r="G5851" s="1" t="s">
        <v>86</v>
      </c>
      <c r="H5851" s="1">
        <v>1</v>
      </c>
      <c r="I5851" s="1" t="s">
        <v>20</v>
      </c>
      <c r="J5851" s="1" t="s">
        <v>93</v>
      </c>
      <c r="K5851" s="6">
        <v>1805.9</v>
      </c>
      <c r="L5851" s="6">
        <v>361.18</v>
      </c>
      <c r="M5851" s="1">
        <v>5</v>
      </c>
      <c r="N5851" s="8">
        <v>45539</v>
      </c>
      <c r="O5851" s="4" t="str">
        <f t="shared" si="274"/>
        <v>September 2024</v>
      </c>
      <c r="P5851" s="1" t="s">
        <v>84</v>
      </c>
      <c r="Q5851" s="1" t="s">
        <v>122</v>
      </c>
      <c r="R5851" s="6">
        <v>92.96</v>
      </c>
      <c r="S5851" s="6">
        <f t="shared" si="275"/>
        <v>1898.8600000000001</v>
      </c>
    </row>
    <row r="5852" spans="1:19" x14ac:dyDescent="0.35">
      <c r="A5852" s="1">
        <v>14661</v>
      </c>
      <c r="B5852" s="1">
        <v>41</v>
      </c>
      <c r="C5852" s="1" t="str">
        <f t="shared" si="273"/>
        <v>Middle-Aged</v>
      </c>
      <c r="D5852" s="1" t="s">
        <v>38</v>
      </c>
      <c r="E5852" s="1" t="s">
        <v>17</v>
      </c>
      <c r="F5852" s="1" t="s">
        <v>18</v>
      </c>
      <c r="G5852" s="1" t="s">
        <v>81</v>
      </c>
      <c r="H5852" s="1">
        <v>4</v>
      </c>
      <c r="I5852" s="1" t="s">
        <v>26</v>
      </c>
      <c r="J5852" s="1" t="s">
        <v>83</v>
      </c>
      <c r="K5852" s="6">
        <v>1139.68</v>
      </c>
      <c r="L5852" s="6">
        <v>1139.68</v>
      </c>
      <c r="M5852" s="1">
        <v>1</v>
      </c>
      <c r="N5852" s="8">
        <v>45539</v>
      </c>
      <c r="O5852" s="4" t="str">
        <f t="shared" si="274"/>
        <v>September 2024</v>
      </c>
      <c r="P5852" s="1" t="s">
        <v>22</v>
      </c>
      <c r="Q5852" s="1" t="s">
        <v>89</v>
      </c>
      <c r="R5852" s="6">
        <v>113.58</v>
      </c>
      <c r="S5852" s="6">
        <f t="shared" si="275"/>
        <v>1253.26</v>
      </c>
    </row>
    <row r="5853" spans="1:19" x14ac:dyDescent="0.35">
      <c r="A5853" s="1">
        <v>16114</v>
      </c>
      <c r="B5853" s="1">
        <v>41</v>
      </c>
      <c r="C5853" s="1" t="str">
        <f t="shared" si="273"/>
        <v>Middle-Aged</v>
      </c>
      <c r="D5853" s="1" t="s">
        <v>16</v>
      </c>
      <c r="E5853" s="1" t="s">
        <v>17</v>
      </c>
      <c r="F5853" s="1" t="s">
        <v>77</v>
      </c>
      <c r="G5853" s="1" t="s">
        <v>86</v>
      </c>
      <c r="H5853" s="1">
        <v>2</v>
      </c>
      <c r="I5853" s="1" t="s">
        <v>26</v>
      </c>
      <c r="J5853" s="1" t="s">
        <v>93</v>
      </c>
      <c r="K5853" s="6">
        <v>361.18</v>
      </c>
      <c r="L5853" s="6">
        <v>361.18</v>
      </c>
      <c r="M5853" s="1">
        <v>1</v>
      </c>
      <c r="N5853" s="8">
        <v>45539</v>
      </c>
      <c r="O5853" s="4" t="str">
        <f t="shared" si="274"/>
        <v>September 2024</v>
      </c>
      <c r="P5853" s="1" t="s">
        <v>79</v>
      </c>
      <c r="Q5853" s="1" t="s">
        <v>37</v>
      </c>
      <c r="R5853" s="6">
        <v>43.95</v>
      </c>
      <c r="S5853" s="6">
        <f t="shared" si="275"/>
        <v>405.13</v>
      </c>
    </row>
    <row r="5854" spans="1:19" x14ac:dyDescent="0.35">
      <c r="A5854" s="1">
        <v>18795</v>
      </c>
      <c r="B5854" s="1">
        <v>43</v>
      </c>
      <c r="C5854" s="1" t="str">
        <f t="shared" si="273"/>
        <v>Middle-Aged</v>
      </c>
      <c r="D5854" s="1" t="s">
        <v>16</v>
      </c>
      <c r="E5854" s="1" t="s">
        <v>17</v>
      </c>
      <c r="F5854" s="1" t="s">
        <v>30</v>
      </c>
      <c r="G5854" s="1" t="s">
        <v>78</v>
      </c>
      <c r="H5854" s="1">
        <v>3</v>
      </c>
      <c r="I5854" s="1" t="s">
        <v>26</v>
      </c>
      <c r="J5854" s="1" t="s">
        <v>21</v>
      </c>
      <c r="K5854" s="6">
        <v>1348.64</v>
      </c>
      <c r="L5854" s="6">
        <v>674.32</v>
      </c>
      <c r="M5854" s="1">
        <v>2</v>
      </c>
      <c r="N5854" s="8">
        <v>45539</v>
      </c>
      <c r="O5854" s="4" t="str">
        <f t="shared" si="274"/>
        <v>September 2024</v>
      </c>
      <c r="P5854" s="1" t="s">
        <v>79</v>
      </c>
      <c r="Q5854" s="1" t="s">
        <v>29</v>
      </c>
      <c r="R5854" s="6">
        <v>71.53</v>
      </c>
      <c r="S5854" s="6">
        <f t="shared" si="275"/>
        <v>1420.17</v>
      </c>
    </row>
    <row r="5855" spans="1:19" x14ac:dyDescent="0.35">
      <c r="A5855" s="1">
        <v>19977</v>
      </c>
      <c r="B5855" s="1">
        <v>45</v>
      </c>
      <c r="C5855" s="1" t="str">
        <f t="shared" si="273"/>
        <v>Middle-Aged</v>
      </c>
      <c r="D5855" s="1" t="s">
        <v>38</v>
      </c>
      <c r="E5855" s="1" t="s">
        <v>17</v>
      </c>
      <c r="F5855" s="1" t="s">
        <v>24</v>
      </c>
      <c r="G5855" s="1" t="s">
        <v>85</v>
      </c>
      <c r="H5855" s="1">
        <v>1</v>
      </c>
      <c r="I5855" s="1" t="s">
        <v>20</v>
      </c>
      <c r="J5855" s="1" t="s">
        <v>83</v>
      </c>
      <c r="K5855" s="6">
        <v>1572.82</v>
      </c>
      <c r="L5855" s="6">
        <v>786.41</v>
      </c>
      <c r="M5855" s="1">
        <v>2</v>
      </c>
      <c r="N5855" s="8">
        <v>45539</v>
      </c>
      <c r="O5855" s="4" t="str">
        <f t="shared" si="274"/>
        <v>September 2024</v>
      </c>
      <c r="P5855" s="1" t="s">
        <v>79</v>
      </c>
      <c r="Q5855" s="1" t="s">
        <v>97</v>
      </c>
      <c r="R5855" s="6">
        <v>88.24</v>
      </c>
      <c r="S5855" s="6">
        <f t="shared" si="275"/>
        <v>1661.06</v>
      </c>
    </row>
    <row r="5856" spans="1:19" x14ac:dyDescent="0.35">
      <c r="A5856" s="1">
        <v>7863</v>
      </c>
      <c r="B5856" s="1">
        <v>47</v>
      </c>
      <c r="C5856" s="1" t="str">
        <f t="shared" si="273"/>
        <v>Middle-Aged</v>
      </c>
      <c r="D5856" s="1" t="s">
        <v>38</v>
      </c>
      <c r="E5856" s="1" t="s">
        <v>33</v>
      </c>
      <c r="F5856" s="1" t="s">
        <v>40</v>
      </c>
      <c r="G5856" s="1" t="s">
        <v>41</v>
      </c>
      <c r="H5856" s="1">
        <v>3</v>
      </c>
      <c r="I5856" s="1" t="s">
        <v>20</v>
      </c>
      <c r="J5856" s="1" t="s">
        <v>27</v>
      </c>
      <c r="K5856" s="6">
        <v>5068.9799999999996</v>
      </c>
      <c r="L5856" s="6">
        <v>844.83</v>
      </c>
      <c r="M5856" s="1">
        <v>6</v>
      </c>
      <c r="N5856" s="8">
        <v>45539</v>
      </c>
      <c r="O5856" s="4" t="str">
        <f t="shared" si="274"/>
        <v>September 2024</v>
      </c>
      <c r="P5856" s="1" t="s">
        <v>22</v>
      </c>
      <c r="Q5856" s="1"/>
      <c r="R5856" s="6">
        <v>0</v>
      </c>
      <c r="S5856" s="6">
        <f t="shared" si="275"/>
        <v>5068.9799999999996</v>
      </c>
    </row>
    <row r="5857" spans="1:19" x14ac:dyDescent="0.35">
      <c r="A5857" s="1">
        <v>18996</v>
      </c>
      <c r="B5857" s="1">
        <v>48</v>
      </c>
      <c r="C5857" s="1" t="str">
        <f t="shared" si="273"/>
        <v>Middle-Aged</v>
      </c>
      <c r="D5857" s="1" t="s">
        <v>16</v>
      </c>
      <c r="E5857" s="1" t="s">
        <v>33</v>
      </c>
      <c r="F5857" s="1" t="s">
        <v>40</v>
      </c>
      <c r="G5857" s="1" t="s">
        <v>88</v>
      </c>
      <c r="H5857" s="1">
        <v>3</v>
      </c>
      <c r="I5857" s="1" t="s">
        <v>26</v>
      </c>
      <c r="J5857" s="1" t="s">
        <v>21</v>
      </c>
      <c r="K5857" s="6">
        <v>919</v>
      </c>
      <c r="L5857" s="6">
        <v>459.5</v>
      </c>
      <c r="M5857" s="1">
        <v>2</v>
      </c>
      <c r="N5857" s="8">
        <v>45539</v>
      </c>
      <c r="O5857" s="4" t="str">
        <f t="shared" si="274"/>
        <v>September 2024</v>
      </c>
      <c r="P5857" s="1" t="s">
        <v>84</v>
      </c>
      <c r="Q5857" s="1" t="s">
        <v>37</v>
      </c>
      <c r="R5857" s="6">
        <v>18.45</v>
      </c>
      <c r="S5857" s="6">
        <f t="shared" si="275"/>
        <v>937.45</v>
      </c>
    </row>
    <row r="5858" spans="1:19" x14ac:dyDescent="0.35">
      <c r="A5858" s="1">
        <v>6984</v>
      </c>
      <c r="B5858" s="1">
        <v>49</v>
      </c>
      <c r="C5858" s="1" t="str">
        <f t="shared" si="273"/>
        <v>Middle-Aged</v>
      </c>
      <c r="D5858" s="1" t="s">
        <v>38</v>
      </c>
      <c r="E5858" s="1" t="s">
        <v>33</v>
      </c>
      <c r="F5858" s="1" t="s">
        <v>30</v>
      </c>
      <c r="G5858" s="1" t="s">
        <v>31</v>
      </c>
      <c r="H5858" s="1">
        <v>3</v>
      </c>
      <c r="I5858" s="1" t="s">
        <v>20</v>
      </c>
      <c r="J5858" s="1" t="s">
        <v>27</v>
      </c>
      <c r="K5858" s="6">
        <v>3247.72</v>
      </c>
      <c r="L5858" s="6">
        <v>463.96</v>
      </c>
      <c r="M5858" s="1">
        <v>7</v>
      </c>
      <c r="N5858" s="8">
        <v>45539</v>
      </c>
      <c r="O5858" s="4" t="str">
        <f t="shared" si="274"/>
        <v>September 2024</v>
      </c>
      <c r="P5858" s="1" t="s">
        <v>32</v>
      </c>
      <c r="Q5858" s="1" t="s">
        <v>53</v>
      </c>
      <c r="R5858" s="6">
        <v>35.79</v>
      </c>
      <c r="S5858" s="6">
        <f t="shared" si="275"/>
        <v>3283.5099999999998</v>
      </c>
    </row>
    <row r="5859" spans="1:19" x14ac:dyDescent="0.35">
      <c r="A5859" s="1">
        <v>17480</v>
      </c>
      <c r="B5859" s="1">
        <v>49</v>
      </c>
      <c r="C5859" s="1" t="str">
        <f t="shared" si="273"/>
        <v>Middle-Aged</v>
      </c>
      <c r="D5859" s="1" t="s">
        <v>38</v>
      </c>
      <c r="E5859" s="1" t="s">
        <v>17</v>
      </c>
      <c r="F5859" s="1" t="s">
        <v>77</v>
      </c>
      <c r="G5859" s="1" t="s">
        <v>86</v>
      </c>
      <c r="H5859" s="1">
        <v>5</v>
      </c>
      <c r="I5859" s="1" t="s">
        <v>26</v>
      </c>
      <c r="J5859" s="1" t="s">
        <v>21</v>
      </c>
      <c r="K5859" s="6">
        <v>722.36</v>
      </c>
      <c r="L5859" s="6">
        <v>361.18</v>
      </c>
      <c r="M5859" s="1">
        <v>2</v>
      </c>
      <c r="N5859" s="8">
        <v>45539</v>
      </c>
      <c r="O5859" s="4" t="str">
        <f t="shared" si="274"/>
        <v>September 2024</v>
      </c>
      <c r="P5859" s="1" t="s">
        <v>84</v>
      </c>
      <c r="Q5859" s="1"/>
      <c r="R5859" s="6">
        <v>0</v>
      </c>
      <c r="S5859" s="6">
        <f t="shared" si="275"/>
        <v>722.36</v>
      </c>
    </row>
    <row r="5860" spans="1:19" x14ac:dyDescent="0.35">
      <c r="A5860" s="1">
        <v>6307</v>
      </c>
      <c r="B5860" s="1">
        <v>50</v>
      </c>
      <c r="C5860" s="1" t="str">
        <f t="shared" si="273"/>
        <v>Middle-Aged</v>
      </c>
      <c r="D5860" s="1" t="s">
        <v>16</v>
      </c>
      <c r="E5860" s="1" t="s">
        <v>17</v>
      </c>
      <c r="F5860" s="1" t="s">
        <v>40</v>
      </c>
      <c r="G5860" s="1" t="s">
        <v>41</v>
      </c>
      <c r="H5860" s="1">
        <v>3</v>
      </c>
      <c r="I5860" s="1" t="s">
        <v>26</v>
      </c>
      <c r="J5860" s="1" t="s">
        <v>27</v>
      </c>
      <c r="K5860" s="6">
        <v>2534.4899999999998</v>
      </c>
      <c r="L5860" s="6">
        <v>844.83</v>
      </c>
      <c r="M5860" s="1">
        <v>3</v>
      </c>
      <c r="N5860" s="8">
        <v>45539</v>
      </c>
      <c r="O5860" s="4" t="str">
        <f t="shared" si="274"/>
        <v>September 2024</v>
      </c>
      <c r="P5860" s="1" t="s">
        <v>22</v>
      </c>
      <c r="Q5860" s="1"/>
      <c r="R5860" s="6">
        <v>0</v>
      </c>
      <c r="S5860" s="6">
        <f t="shared" si="275"/>
        <v>2534.4899999999998</v>
      </c>
    </row>
    <row r="5861" spans="1:19" x14ac:dyDescent="0.35">
      <c r="A5861" s="1">
        <v>19098</v>
      </c>
      <c r="B5861" s="1">
        <v>50</v>
      </c>
      <c r="C5861" s="1" t="str">
        <f t="shared" si="273"/>
        <v>Middle-Aged</v>
      </c>
      <c r="D5861" s="1" t="s">
        <v>38</v>
      </c>
      <c r="E5861" s="1" t="s">
        <v>17</v>
      </c>
      <c r="F5861" s="1" t="s">
        <v>40</v>
      </c>
      <c r="G5861" s="1" t="s">
        <v>88</v>
      </c>
      <c r="H5861" s="1">
        <v>1</v>
      </c>
      <c r="I5861" s="1" t="s">
        <v>26</v>
      </c>
      <c r="J5861" s="1" t="s">
        <v>21</v>
      </c>
      <c r="K5861" s="6">
        <v>1378.5</v>
      </c>
      <c r="L5861" s="6">
        <v>459.5</v>
      </c>
      <c r="M5861" s="1">
        <v>3</v>
      </c>
      <c r="N5861" s="8">
        <v>45539</v>
      </c>
      <c r="O5861" s="4" t="str">
        <f t="shared" si="274"/>
        <v>September 2024</v>
      </c>
      <c r="P5861" s="1" t="s">
        <v>22</v>
      </c>
      <c r="Q5861" s="1" t="s">
        <v>29</v>
      </c>
      <c r="R5861" s="6">
        <v>28.33</v>
      </c>
      <c r="S5861" s="6">
        <f t="shared" si="275"/>
        <v>1406.83</v>
      </c>
    </row>
    <row r="5862" spans="1:19" x14ac:dyDescent="0.35">
      <c r="A5862" s="1">
        <v>15770</v>
      </c>
      <c r="B5862" s="1">
        <v>51</v>
      </c>
      <c r="C5862" s="1" t="str">
        <f t="shared" si="273"/>
        <v>Middle-Aged</v>
      </c>
      <c r="D5862" s="1" t="s">
        <v>38</v>
      </c>
      <c r="E5862" s="1" t="s">
        <v>17</v>
      </c>
      <c r="F5862" s="1" t="s">
        <v>30</v>
      </c>
      <c r="G5862" s="1" t="s">
        <v>78</v>
      </c>
      <c r="H5862" s="1">
        <v>1</v>
      </c>
      <c r="I5862" s="1" t="s">
        <v>26</v>
      </c>
      <c r="J5862" s="1" t="s">
        <v>93</v>
      </c>
      <c r="K5862" s="6">
        <v>6743.2</v>
      </c>
      <c r="L5862" s="6">
        <v>674.32</v>
      </c>
      <c r="M5862" s="1">
        <v>10</v>
      </c>
      <c r="N5862" s="8">
        <v>45539</v>
      </c>
      <c r="O5862" s="4" t="str">
        <f t="shared" si="274"/>
        <v>September 2024</v>
      </c>
      <c r="P5862" s="1" t="s">
        <v>22</v>
      </c>
      <c r="Q5862" s="1"/>
      <c r="R5862" s="6">
        <v>0</v>
      </c>
      <c r="S5862" s="6">
        <f t="shared" si="275"/>
        <v>6743.2</v>
      </c>
    </row>
    <row r="5863" spans="1:19" x14ac:dyDescent="0.35">
      <c r="A5863" s="1">
        <v>1941</v>
      </c>
      <c r="B5863" s="1">
        <v>53</v>
      </c>
      <c r="C5863" s="1" t="str">
        <f t="shared" si="273"/>
        <v>Middle-Aged</v>
      </c>
      <c r="D5863" s="1" t="s">
        <v>38</v>
      </c>
      <c r="E5863" s="1" t="s">
        <v>17</v>
      </c>
      <c r="F5863" s="1" t="s">
        <v>30</v>
      </c>
      <c r="G5863" s="1" t="s">
        <v>31</v>
      </c>
      <c r="H5863" s="1">
        <v>3</v>
      </c>
      <c r="I5863" s="1" t="s">
        <v>26</v>
      </c>
      <c r="J5863" s="1" t="s">
        <v>42</v>
      </c>
      <c r="K5863" s="6">
        <v>3247.72</v>
      </c>
      <c r="L5863" s="6">
        <v>463.96</v>
      </c>
      <c r="M5863" s="1">
        <v>7</v>
      </c>
      <c r="N5863" s="8">
        <v>45539</v>
      </c>
      <c r="O5863" s="4" t="str">
        <f t="shared" si="274"/>
        <v>September 2024</v>
      </c>
      <c r="P5863" s="1" t="s">
        <v>28</v>
      </c>
      <c r="Q5863" s="1"/>
      <c r="R5863" s="6">
        <v>0</v>
      </c>
      <c r="S5863" s="6">
        <f t="shared" si="275"/>
        <v>3247.72</v>
      </c>
    </row>
    <row r="5864" spans="1:19" x14ac:dyDescent="0.35">
      <c r="A5864" s="1">
        <v>8779</v>
      </c>
      <c r="B5864" s="1">
        <v>54</v>
      </c>
      <c r="C5864" s="1" t="str">
        <f t="shared" si="273"/>
        <v>Middle-Aged</v>
      </c>
      <c r="D5864" s="1" t="s">
        <v>38</v>
      </c>
      <c r="E5864" s="1" t="s">
        <v>17</v>
      </c>
      <c r="F5864" s="1" t="s">
        <v>24</v>
      </c>
      <c r="G5864" s="1" t="s">
        <v>25</v>
      </c>
      <c r="H5864" s="1">
        <v>3</v>
      </c>
      <c r="I5864" s="1" t="s">
        <v>26</v>
      </c>
      <c r="J5864" s="1" t="s">
        <v>21</v>
      </c>
      <c r="K5864" s="6">
        <v>1976.24</v>
      </c>
      <c r="L5864" s="6">
        <v>247.03</v>
      </c>
      <c r="M5864" s="1">
        <v>8</v>
      </c>
      <c r="N5864" s="8">
        <v>45539</v>
      </c>
      <c r="O5864" s="4" t="str">
        <f t="shared" si="274"/>
        <v>September 2024</v>
      </c>
      <c r="P5864" s="1" t="s">
        <v>32</v>
      </c>
      <c r="Q5864" s="1"/>
      <c r="R5864" s="6">
        <v>0</v>
      </c>
      <c r="S5864" s="6">
        <f t="shared" si="275"/>
        <v>1976.24</v>
      </c>
    </row>
    <row r="5865" spans="1:19" x14ac:dyDescent="0.35">
      <c r="A5865" s="1">
        <v>12531</v>
      </c>
      <c r="B5865" s="1">
        <v>54</v>
      </c>
      <c r="C5865" s="1" t="str">
        <f t="shared" si="273"/>
        <v>Middle-Aged</v>
      </c>
      <c r="D5865" s="1" t="s">
        <v>38</v>
      </c>
      <c r="E5865" s="1" t="s">
        <v>17</v>
      </c>
      <c r="F5865" s="1" t="s">
        <v>18</v>
      </c>
      <c r="G5865" s="1" t="s">
        <v>81</v>
      </c>
      <c r="H5865" s="1">
        <v>2</v>
      </c>
      <c r="I5865" s="1" t="s">
        <v>26</v>
      </c>
      <c r="J5865" s="1" t="s">
        <v>93</v>
      </c>
      <c r="K5865" s="6">
        <v>5698.4</v>
      </c>
      <c r="L5865" s="6">
        <v>1139.68</v>
      </c>
      <c r="M5865" s="1">
        <v>5</v>
      </c>
      <c r="N5865" s="8">
        <v>45539</v>
      </c>
      <c r="O5865" s="4" t="str">
        <f t="shared" si="274"/>
        <v>September 2024</v>
      </c>
      <c r="P5865" s="1" t="s">
        <v>22</v>
      </c>
      <c r="Q5865" s="1" t="s">
        <v>120</v>
      </c>
      <c r="R5865" s="6">
        <v>181.92</v>
      </c>
      <c r="S5865" s="6">
        <f t="shared" si="275"/>
        <v>5880.32</v>
      </c>
    </row>
    <row r="5866" spans="1:19" x14ac:dyDescent="0.35">
      <c r="A5866" s="1">
        <v>13779</v>
      </c>
      <c r="B5866" s="1">
        <v>54</v>
      </c>
      <c r="C5866" s="1" t="str">
        <f t="shared" si="273"/>
        <v>Middle-Aged</v>
      </c>
      <c r="D5866" s="1" t="s">
        <v>38</v>
      </c>
      <c r="E5866" s="1" t="s">
        <v>17</v>
      </c>
      <c r="F5866" s="1" t="s">
        <v>24</v>
      </c>
      <c r="G5866" s="1" t="s">
        <v>85</v>
      </c>
      <c r="H5866" s="1">
        <v>5</v>
      </c>
      <c r="I5866" s="1" t="s">
        <v>20</v>
      </c>
      <c r="J5866" s="1" t="s">
        <v>21</v>
      </c>
      <c r="K5866" s="6">
        <v>2359.23</v>
      </c>
      <c r="L5866" s="6">
        <v>786.41</v>
      </c>
      <c r="M5866" s="1">
        <v>3</v>
      </c>
      <c r="N5866" s="8">
        <v>45539</v>
      </c>
      <c r="O5866" s="4" t="str">
        <f t="shared" si="274"/>
        <v>September 2024</v>
      </c>
      <c r="P5866" s="1" t="s">
        <v>84</v>
      </c>
      <c r="Q5866" s="1"/>
      <c r="R5866" s="6">
        <v>0</v>
      </c>
      <c r="S5866" s="6">
        <f t="shared" si="275"/>
        <v>2359.23</v>
      </c>
    </row>
    <row r="5867" spans="1:19" x14ac:dyDescent="0.35">
      <c r="A5867" s="1">
        <v>11206</v>
      </c>
      <c r="B5867" s="1">
        <v>57</v>
      </c>
      <c r="C5867" s="1" t="str">
        <f t="shared" si="273"/>
        <v>Old</v>
      </c>
      <c r="D5867" s="1" t="s">
        <v>38</v>
      </c>
      <c r="E5867" s="1" t="s">
        <v>17</v>
      </c>
      <c r="F5867" s="1" t="s">
        <v>40</v>
      </c>
      <c r="G5867" s="1" t="s">
        <v>88</v>
      </c>
      <c r="H5867" s="1">
        <v>5</v>
      </c>
      <c r="I5867" s="1" t="s">
        <v>26</v>
      </c>
      <c r="J5867" s="1" t="s">
        <v>21</v>
      </c>
      <c r="K5867" s="6">
        <v>3676</v>
      </c>
      <c r="L5867" s="6">
        <v>459.5</v>
      </c>
      <c r="M5867" s="1">
        <v>8</v>
      </c>
      <c r="N5867" s="8">
        <v>45539</v>
      </c>
      <c r="O5867" s="4" t="str">
        <f t="shared" si="274"/>
        <v>September 2024</v>
      </c>
      <c r="P5867" s="1" t="s">
        <v>84</v>
      </c>
      <c r="Q5867" s="1"/>
      <c r="R5867" s="6">
        <v>0</v>
      </c>
      <c r="S5867" s="6">
        <f t="shared" si="275"/>
        <v>3676</v>
      </c>
    </row>
    <row r="5868" spans="1:19" x14ac:dyDescent="0.35">
      <c r="A5868" s="1">
        <v>3526</v>
      </c>
      <c r="B5868" s="1">
        <v>59</v>
      </c>
      <c r="C5868" s="1" t="str">
        <f t="shared" si="273"/>
        <v>Old</v>
      </c>
      <c r="D5868" s="1" t="s">
        <v>16</v>
      </c>
      <c r="E5868" s="1" t="s">
        <v>17</v>
      </c>
      <c r="F5868" s="1" t="s">
        <v>24</v>
      </c>
      <c r="G5868" s="1" t="s">
        <v>25</v>
      </c>
      <c r="H5868" s="1">
        <v>3</v>
      </c>
      <c r="I5868" s="1" t="s">
        <v>26</v>
      </c>
      <c r="J5868" s="1" t="s">
        <v>42</v>
      </c>
      <c r="K5868" s="6">
        <v>494.06</v>
      </c>
      <c r="L5868" s="6">
        <v>247.03</v>
      </c>
      <c r="M5868" s="1">
        <v>2</v>
      </c>
      <c r="N5868" s="8">
        <v>45539</v>
      </c>
      <c r="O5868" s="4" t="str">
        <f t="shared" si="274"/>
        <v>September 2024</v>
      </c>
      <c r="P5868" s="1" t="s">
        <v>22</v>
      </c>
      <c r="Q5868" s="1" t="s">
        <v>37</v>
      </c>
      <c r="R5868" s="6">
        <v>12.87</v>
      </c>
      <c r="S5868" s="6">
        <f t="shared" si="275"/>
        <v>506.93</v>
      </c>
    </row>
    <row r="5869" spans="1:19" x14ac:dyDescent="0.35">
      <c r="A5869" s="1">
        <v>19720</v>
      </c>
      <c r="B5869" s="1">
        <v>59</v>
      </c>
      <c r="C5869" s="1" t="str">
        <f t="shared" si="273"/>
        <v>Old</v>
      </c>
      <c r="D5869" s="1" t="s">
        <v>16</v>
      </c>
      <c r="E5869" s="1" t="s">
        <v>17</v>
      </c>
      <c r="F5869" s="1" t="s">
        <v>40</v>
      </c>
      <c r="G5869" s="1" t="s">
        <v>88</v>
      </c>
      <c r="H5869" s="1">
        <v>2</v>
      </c>
      <c r="I5869" s="1" t="s">
        <v>20</v>
      </c>
      <c r="J5869" s="1" t="s">
        <v>21</v>
      </c>
      <c r="K5869" s="6">
        <v>3676</v>
      </c>
      <c r="L5869" s="6">
        <v>459.5</v>
      </c>
      <c r="M5869" s="1">
        <v>8</v>
      </c>
      <c r="N5869" s="8">
        <v>45539</v>
      </c>
      <c r="O5869" s="4" t="str">
        <f t="shared" si="274"/>
        <v>September 2024</v>
      </c>
      <c r="P5869" s="1" t="s">
        <v>22</v>
      </c>
      <c r="Q5869" s="1" t="s">
        <v>120</v>
      </c>
      <c r="R5869" s="6">
        <v>156.82</v>
      </c>
      <c r="S5869" s="6">
        <f t="shared" si="275"/>
        <v>3832.82</v>
      </c>
    </row>
    <row r="5870" spans="1:19" x14ac:dyDescent="0.35">
      <c r="A5870" s="1">
        <v>16446</v>
      </c>
      <c r="B5870" s="1">
        <v>60</v>
      </c>
      <c r="C5870" s="1" t="str">
        <f t="shared" si="273"/>
        <v>Old</v>
      </c>
      <c r="D5870" s="1" t="s">
        <v>38</v>
      </c>
      <c r="E5870" s="1" t="s">
        <v>17</v>
      </c>
      <c r="F5870" s="1" t="s">
        <v>30</v>
      </c>
      <c r="G5870" s="1" t="s">
        <v>78</v>
      </c>
      <c r="H5870" s="1">
        <v>5</v>
      </c>
      <c r="I5870" s="1" t="s">
        <v>20</v>
      </c>
      <c r="J5870" s="1" t="s">
        <v>21</v>
      </c>
      <c r="K5870" s="6">
        <v>5394.56</v>
      </c>
      <c r="L5870" s="6">
        <v>674.32</v>
      </c>
      <c r="M5870" s="1">
        <v>8</v>
      </c>
      <c r="N5870" s="8">
        <v>45539</v>
      </c>
      <c r="O5870" s="4" t="str">
        <f t="shared" si="274"/>
        <v>September 2024</v>
      </c>
      <c r="P5870" s="1" t="s">
        <v>22</v>
      </c>
      <c r="Q5870" s="1" t="s">
        <v>80</v>
      </c>
      <c r="R5870" s="6">
        <v>161.43</v>
      </c>
      <c r="S5870" s="6">
        <f t="shared" si="275"/>
        <v>5555.9900000000007</v>
      </c>
    </row>
    <row r="5871" spans="1:19" x14ac:dyDescent="0.35">
      <c r="A5871" s="1">
        <v>1712</v>
      </c>
      <c r="B5871" s="1">
        <v>61</v>
      </c>
      <c r="C5871" s="1" t="str">
        <f t="shared" si="273"/>
        <v>Old</v>
      </c>
      <c r="D5871" s="1" t="s">
        <v>16</v>
      </c>
      <c r="E5871" s="1" t="s">
        <v>17</v>
      </c>
      <c r="F5871" s="1" t="s">
        <v>24</v>
      </c>
      <c r="G5871" s="1" t="s">
        <v>25</v>
      </c>
      <c r="H5871" s="1">
        <v>3</v>
      </c>
      <c r="I5871" s="1" t="s">
        <v>26</v>
      </c>
      <c r="J5871" s="1" t="s">
        <v>34</v>
      </c>
      <c r="K5871" s="6">
        <v>1482.18</v>
      </c>
      <c r="L5871" s="6">
        <v>247.03</v>
      </c>
      <c r="M5871" s="1">
        <v>6</v>
      </c>
      <c r="N5871" s="8">
        <v>45539</v>
      </c>
      <c r="O5871" s="4" t="str">
        <f t="shared" si="274"/>
        <v>September 2024</v>
      </c>
      <c r="P5871" s="1" t="s">
        <v>28</v>
      </c>
      <c r="Q5871" s="1" t="s">
        <v>70</v>
      </c>
      <c r="R5871" s="6">
        <v>126.64</v>
      </c>
      <c r="S5871" s="6">
        <f t="shared" si="275"/>
        <v>1608.8200000000002</v>
      </c>
    </row>
    <row r="5872" spans="1:19" x14ac:dyDescent="0.35">
      <c r="A5872" s="1">
        <v>19177</v>
      </c>
      <c r="B5872" s="1">
        <v>61</v>
      </c>
      <c r="C5872" s="1" t="str">
        <f t="shared" si="273"/>
        <v>Old</v>
      </c>
      <c r="D5872" s="1" t="s">
        <v>16</v>
      </c>
      <c r="E5872" s="1" t="s">
        <v>17</v>
      </c>
      <c r="F5872" s="1" t="s">
        <v>30</v>
      </c>
      <c r="G5872" s="1" t="s">
        <v>78</v>
      </c>
      <c r="H5872" s="1">
        <v>1</v>
      </c>
      <c r="I5872" s="1" t="s">
        <v>20</v>
      </c>
      <c r="J5872" s="1" t="s">
        <v>21</v>
      </c>
      <c r="K5872" s="6">
        <v>3371.6</v>
      </c>
      <c r="L5872" s="6">
        <v>674.32</v>
      </c>
      <c r="M5872" s="1">
        <v>5</v>
      </c>
      <c r="N5872" s="8">
        <v>45539</v>
      </c>
      <c r="O5872" s="4" t="str">
        <f t="shared" si="274"/>
        <v>September 2024</v>
      </c>
      <c r="P5872" s="1" t="s">
        <v>79</v>
      </c>
      <c r="Q5872" s="1"/>
      <c r="R5872" s="6">
        <v>0</v>
      </c>
      <c r="S5872" s="6">
        <f t="shared" si="275"/>
        <v>3371.6</v>
      </c>
    </row>
    <row r="5873" spans="1:19" x14ac:dyDescent="0.35">
      <c r="A5873" s="1">
        <v>7727</v>
      </c>
      <c r="B5873" s="1">
        <v>62</v>
      </c>
      <c r="C5873" s="1" t="str">
        <f t="shared" si="273"/>
        <v>Old</v>
      </c>
      <c r="D5873" s="1" t="s">
        <v>38</v>
      </c>
      <c r="E5873" s="1" t="s">
        <v>17</v>
      </c>
      <c r="F5873" s="1" t="s">
        <v>18</v>
      </c>
      <c r="G5873" s="1" t="s">
        <v>19</v>
      </c>
      <c r="H5873" s="1">
        <v>2</v>
      </c>
      <c r="I5873" s="1" t="s">
        <v>26</v>
      </c>
      <c r="J5873" s="1" t="s">
        <v>27</v>
      </c>
      <c r="K5873" s="6">
        <v>791.19</v>
      </c>
      <c r="L5873" s="6">
        <v>791.19</v>
      </c>
      <c r="M5873" s="1">
        <v>1</v>
      </c>
      <c r="N5873" s="8">
        <v>45539</v>
      </c>
      <c r="O5873" s="4" t="str">
        <f t="shared" si="274"/>
        <v>September 2024</v>
      </c>
      <c r="P5873" s="1" t="s">
        <v>22</v>
      </c>
      <c r="Q5873" s="1" t="s">
        <v>73</v>
      </c>
      <c r="R5873" s="6">
        <v>68.72</v>
      </c>
      <c r="S5873" s="6">
        <f t="shared" si="275"/>
        <v>859.91000000000008</v>
      </c>
    </row>
    <row r="5874" spans="1:19" x14ac:dyDescent="0.35">
      <c r="A5874" s="1">
        <v>16998</v>
      </c>
      <c r="B5874" s="1">
        <v>62</v>
      </c>
      <c r="C5874" s="1" t="str">
        <f t="shared" si="273"/>
        <v>Old</v>
      </c>
      <c r="D5874" s="1" t="s">
        <v>38</v>
      </c>
      <c r="E5874" s="1" t="s">
        <v>17</v>
      </c>
      <c r="F5874" s="1" t="s">
        <v>40</v>
      </c>
      <c r="G5874" s="1" t="s">
        <v>88</v>
      </c>
      <c r="H5874" s="1">
        <v>1</v>
      </c>
      <c r="I5874" s="1" t="s">
        <v>26</v>
      </c>
      <c r="J5874" s="1" t="s">
        <v>21</v>
      </c>
      <c r="K5874" s="6">
        <v>459.5</v>
      </c>
      <c r="L5874" s="6">
        <v>459.5</v>
      </c>
      <c r="M5874" s="1">
        <v>1</v>
      </c>
      <c r="N5874" s="8">
        <v>45539</v>
      </c>
      <c r="O5874" s="4" t="str">
        <f t="shared" si="274"/>
        <v>September 2024</v>
      </c>
      <c r="P5874" s="1" t="s">
        <v>84</v>
      </c>
      <c r="Q5874" s="1" t="s">
        <v>97</v>
      </c>
      <c r="R5874" s="6">
        <v>79.58</v>
      </c>
      <c r="S5874" s="6">
        <f t="shared" si="275"/>
        <v>539.08000000000004</v>
      </c>
    </row>
    <row r="5875" spans="1:19" x14ac:dyDescent="0.35">
      <c r="A5875" s="1">
        <v>3479</v>
      </c>
      <c r="B5875" s="1">
        <v>63</v>
      </c>
      <c r="C5875" s="1" t="str">
        <f t="shared" si="273"/>
        <v>Old</v>
      </c>
      <c r="D5875" s="1" t="s">
        <v>16</v>
      </c>
      <c r="E5875" s="1" t="s">
        <v>17</v>
      </c>
      <c r="F5875" s="1" t="s">
        <v>40</v>
      </c>
      <c r="G5875" s="1" t="s">
        <v>41</v>
      </c>
      <c r="H5875" s="1">
        <v>3</v>
      </c>
      <c r="I5875" s="1" t="s">
        <v>26</v>
      </c>
      <c r="J5875" s="1" t="s">
        <v>27</v>
      </c>
      <c r="K5875" s="6">
        <v>1689.66</v>
      </c>
      <c r="L5875" s="6">
        <v>844.83</v>
      </c>
      <c r="M5875" s="1">
        <v>2</v>
      </c>
      <c r="N5875" s="8">
        <v>45539</v>
      </c>
      <c r="O5875" s="4" t="str">
        <f t="shared" si="274"/>
        <v>September 2024</v>
      </c>
      <c r="P5875" s="1" t="s">
        <v>32</v>
      </c>
      <c r="Q5875" s="1" t="s">
        <v>29</v>
      </c>
      <c r="R5875" s="6">
        <v>35.07</v>
      </c>
      <c r="S5875" s="6">
        <f t="shared" si="275"/>
        <v>1724.73</v>
      </c>
    </row>
    <row r="5876" spans="1:19" x14ac:dyDescent="0.35">
      <c r="A5876" s="1">
        <v>5931</v>
      </c>
      <c r="B5876" s="1">
        <v>63</v>
      </c>
      <c r="C5876" s="1" t="str">
        <f t="shared" si="273"/>
        <v>Old</v>
      </c>
      <c r="D5876" s="1" t="s">
        <v>16</v>
      </c>
      <c r="E5876" s="1" t="s">
        <v>17</v>
      </c>
      <c r="F5876" s="1" t="s">
        <v>24</v>
      </c>
      <c r="G5876" s="1" t="s">
        <v>25</v>
      </c>
      <c r="H5876" s="1">
        <v>3</v>
      </c>
      <c r="I5876" s="1" t="s">
        <v>20</v>
      </c>
      <c r="J5876" s="1" t="s">
        <v>34</v>
      </c>
      <c r="K5876" s="6">
        <v>247.03</v>
      </c>
      <c r="L5876" s="6">
        <v>247.03</v>
      </c>
      <c r="M5876" s="1">
        <v>1</v>
      </c>
      <c r="N5876" s="8">
        <v>45539</v>
      </c>
      <c r="O5876" s="4" t="str">
        <f t="shared" si="274"/>
        <v>September 2024</v>
      </c>
      <c r="P5876" s="1" t="s">
        <v>22</v>
      </c>
      <c r="Q5876" s="1" t="s">
        <v>29</v>
      </c>
      <c r="R5876" s="6">
        <v>11.41</v>
      </c>
      <c r="S5876" s="6">
        <f t="shared" si="275"/>
        <v>258.44</v>
      </c>
    </row>
    <row r="5877" spans="1:19" x14ac:dyDescent="0.35">
      <c r="A5877" s="1">
        <v>13679</v>
      </c>
      <c r="B5877" s="1">
        <v>63</v>
      </c>
      <c r="C5877" s="1" t="str">
        <f t="shared" si="273"/>
        <v>Old</v>
      </c>
      <c r="D5877" s="1" t="s">
        <v>16</v>
      </c>
      <c r="E5877" s="1" t="s">
        <v>17</v>
      </c>
      <c r="F5877" s="1" t="s">
        <v>40</v>
      </c>
      <c r="G5877" s="1" t="s">
        <v>88</v>
      </c>
      <c r="H5877" s="1">
        <v>1</v>
      </c>
      <c r="I5877" s="1" t="s">
        <v>26</v>
      </c>
      <c r="J5877" s="1" t="s">
        <v>83</v>
      </c>
      <c r="K5877" s="6">
        <v>3216.5</v>
      </c>
      <c r="L5877" s="6">
        <v>459.5</v>
      </c>
      <c r="M5877" s="1">
        <v>7</v>
      </c>
      <c r="N5877" s="8">
        <v>45539</v>
      </c>
      <c r="O5877" s="4" t="str">
        <f t="shared" si="274"/>
        <v>September 2024</v>
      </c>
      <c r="P5877" s="1" t="s">
        <v>22</v>
      </c>
      <c r="Q5877" s="1"/>
      <c r="R5877" s="6">
        <v>0</v>
      </c>
      <c r="S5877" s="6">
        <f t="shared" si="275"/>
        <v>3216.5</v>
      </c>
    </row>
    <row r="5878" spans="1:19" x14ac:dyDescent="0.35">
      <c r="A5878" s="1">
        <v>16957</v>
      </c>
      <c r="B5878" s="1">
        <v>63</v>
      </c>
      <c r="C5878" s="1" t="str">
        <f t="shared" si="273"/>
        <v>Old</v>
      </c>
      <c r="D5878" s="1" t="s">
        <v>38</v>
      </c>
      <c r="E5878" s="1" t="s">
        <v>17</v>
      </c>
      <c r="F5878" s="1" t="s">
        <v>40</v>
      </c>
      <c r="G5878" s="1" t="s">
        <v>88</v>
      </c>
      <c r="H5878" s="1">
        <v>5</v>
      </c>
      <c r="I5878" s="1" t="s">
        <v>26</v>
      </c>
      <c r="J5878" s="1" t="s">
        <v>83</v>
      </c>
      <c r="K5878" s="6">
        <v>919</v>
      </c>
      <c r="L5878" s="6">
        <v>459.5</v>
      </c>
      <c r="M5878" s="1">
        <v>2</v>
      </c>
      <c r="N5878" s="8">
        <v>45539</v>
      </c>
      <c r="O5878" s="4" t="str">
        <f t="shared" si="274"/>
        <v>September 2024</v>
      </c>
      <c r="P5878" s="1" t="s">
        <v>79</v>
      </c>
      <c r="Q5878" s="1" t="s">
        <v>92</v>
      </c>
      <c r="R5878" s="6">
        <v>148.62</v>
      </c>
      <c r="S5878" s="6">
        <f t="shared" si="275"/>
        <v>1067.6199999999999</v>
      </c>
    </row>
    <row r="5879" spans="1:19" x14ac:dyDescent="0.35">
      <c r="A5879" s="1">
        <v>18873</v>
      </c>
      <c r="B5879" s="1">
        <v>63</v>
      </c>
      <c r="C5879" s="1" t="str">
        <f t="shared" si="273"/>
        <v>Old</v>
      </c>
      <c r="D5879" s="1" t="s">
        <v>16</v>
      </c>
      <c r="E5879" s="1" t="s">
        <v>17</v>
      </c>
      <c r="F5879" s="1" t="s">
        <v>77</v>
      </c>
      <c r="G5879" s="1" t="s">
        <v>86</v>
      </c>
      <c r="H5879" s="1">
        <v>5</v>
      </c>
      <c r="I5879" s="1" t="s">
        <v>26</v>
      </c>
      <c r="J5879" s="1" t="s">
        <v>93</v>
      </c>
      <c r="K5879" s="6">
        <v>722.36</v>
      </c>
      <c r="L5879" s="6">
        <v>361.18</v>
      </c>
      <c r="M5879" s="1">
        <v>2</v>
      </c>
      <c r="N5879" s="8">
        <v>45539</v>
      </c>
      <c r="O5879" s="4" t="str">
        <f t="shared" si="274"/>
        <v>September 2024</v>
      </c>
      <c r="P5879" s="1" t="s">
        <v>22</v>
      </c>
      <c r="Q5879" s="1" t="s">
        <v>37</v>
      </c>
      <c r="R5879" s="6">
        <v>32.39</v>
      </c>
      <c r="S5879" s="6">
        <f t="shared" si="275"/>
        <v>754.75</v>
      </c>
    </row>
    <row r="5880" spans="1:19" x14ac:dyDescent="0.35">
      <c r="A5880" s="1">
        <v>8088</v>
      </c>
      <c r="B5880" s="1">
        <v>64</v>
      </c>
      <c r="C5880" s="1" t="str">
        <f t="shared" si="273"/>
        <v>Old</v>
      </c>
      <c r="D5880" s="1" t="s">
        <v>16</v>
      </c>
      <c r="E5880" s="1" t="s">
        <v>33</v>
      </c>
      <c r="F5880" s="1" t="s">
        <v>40</v>
      </c>
      <c r="G5880" s="1" t="s">
        <v>41</v>
      </c>
      <c r="H5880" s="1">
        <v>3</v>
      </c>
      <c r="I5880" s="1" t="s">
        <v>26</v>
      </c>
      <c r="J5880" s="1" t="s">
        <v>34</v>
      </c>
      <c r="K5880" s="6">
        <v>5913.81</v>
      </c>
      <c r="L5880" s="6">
        <v>844.83</v>
      </c>
      <c r="M5880" s="1">
        <v>7</v>
      </c>
      <c r="N5880" s="8">
        <v>45539</v>
      </c>
      <c r="O5880" s="4" t="str">
        <f t="shared" si="274"/>
        <v>September 2024</v>
      </c>
      <c r="P5880" s="1" t="s">
        <v>32</v>
      </c>
      <c r="Q5880" s="1" t="s">
        <v>49</v>
      </c>
      <c r="R5880" s="6">
        <v>76.91</v>
      </c>
      <c r="S5880" s="6">
        <f t="shared" si="275"/>
        <v>5990.72</v>
      </c>
    </row>
    <row r="5881" spans="1:19" x14ac:dyDescent="0.35">
      <c r="A5881" s="1">
        <v>14821</v>
      </c>
      <c r="B5881" s="1">
        <v>64</v>
      </c>
      <c r="C5881" s="1" t="str">
        <f t="shared" si="273"/>
        <v>Old</v>
      </c>
      <c r="D5881" s="1" t="s">
        <v>38</v>
      </c>
      <c r="E5881" s="1" t="s">
        <v>17</v>
      </c>
      <c r="F5881" s="1" t="s">
        <v>30</v>
      </c>
      <c r="G5881" s="1" t="s">
        <v>78</v>
      </c>
      <c r="H5881" s="1">
        <v>3</v>
      </c>
      <c r="I5881" s="1" t="s">
        <v>20</v>
      </c>
      <c r="J5881" s="1" t="s">
        <v>21</v>
      </c>
      <c r="K5881" s="6">
        <v>6743.2</v>
      </c>
      <c r="L5881" s="6">
        <v>674.32</v>
      </c>
      <c r="M5881" s="1">
        <v>10</v>
      </c>
      <c r="N5881" s="8">
        <v>45539</v>
      </c>
      <c r="O5881" s="4" t="str">
        <f t="shared" si="274"/>
        <v>September 2024</v>
      </c>
      <c r="P5881" s="1" t="s">
        <v>84</v>
      </c>
      <c r="Q5881" s="1" t="s">
        <v>82</v>
      </c>
      <c r="R5881" s="6">
        <v>95.15</v>
      </c>
      <c r="S5881" s="6">
        <f t="shared" si="275"/>
        <v>6838.3499999999995</v>
      </c>
    </row>
    <row r="5882" spans="1:19" x14ac:dyDescent="0.35">
      <c r="A5882" s="1">
        <v>8441</v>
      </c>
      <c r="B5882" s="1">
        <v>65</v>
      </c>
      <c r="C5882" s="1" t="str">
        <f t="shared" si="273"/>
        <v>Old</v>
      </c>
      <c r="D5882" s="1" t="s">
        <v>38</v>
      </c>
      <c r="E5882" s="1" t="s">
        <v>17</v>
      </c>
      <c r="F5882" s="1" t="s">
        <v>18</v>
      </c>
      <c r="G5882" s="1" t="s">
        <v>36</v>
      </c>
      <c r="H5882" s="1">
        <v>5</v>
      </c>
      <c r="I5882" s="1" t="s">
        <v>20</v>
      </c>
      <c r="J5882" s="1" t="s">
        <v>42</v>
      </c>
      <c r="K5882" s="6">
        <v>207.5</v>
      </c>
      <c r="L5882" s="6">
        <v>20.75</v>
      </c>
      <c r="M5882" s="1">
        <v>10</v>
      </c>
      <c r="N5882" s="8">
        <v>45539</v>
      </c>
      <c r="O5882" s="4" t="str">
        <f t="shared" si="274"/>
        <v>September 2024</v>
      </c>
      <c r="P5882" s="1" t="s">
        <v>22</v>
      </c>
      <c r="Q5882" s="1" t="s">
        <v>29</v>
      </c>
      <c r="R5882" s="6">
        <v>9.81</v>
      </c>
      <c r="S5882" s="6">
        <f t="shared" si="275"/>
        <v>217.31</v>
      </c>
    </row>
    <row r="5883" spans="1:19" x14ac:dyDescent="0.35">
      <c r="A5883" s="1">
        <v>11306</v>
      </c>
      <c r="B5883" s="1">
        <v>65</v>
      </c>
      <c r="C5883" s="1" t="str">
        <f t="shared" si="273"/>
        <v>Old</v>
      </c>
      <c r="D5883" s="1" t="s">
        <v>16</v>
      </c>
      <c r="E5883" s="1" t="s">
        <v>17</v>
      </c>
      <c r="F5883" s="1" t="s">
        <v>40</v>
      </c>
      <c r="G5883" s="1" t="s">
        <v>88</v>
      </c>
      <c r="H5883" s="1">
        <v>4</v>
      </c>
      <c r="I5883" s="1" t="s">
        <v>26</v>
      </c>
      <c r="J5883" s="1" t="s">
        <v>83</v>
      </c>
      <c r="K5883" s="6">
        <v>4135.5</v>
      </c>
      <c r="L5883" s="6">
        <v>459.5</v>
      </c>
      <c r="M5883" s="1">
        <v>9</v>
      </c>
      <c r="N5883" s="8">
        <v>45539</v>
      </c>
      <c r="O5883" s="4" t="str">
        <f t="shared" si="274"/>
        <v>September 2024</v>
      </c>
      <c r="P5883" s="1" t="s">
        <v>84</v>
      </c>
      <c r="Q5883" s="1" t="s">
        <v>115</v>
      </c>
      <c r="R5883" s="6">
        <v>233.11</v>
      </c>
      <c r="S5883" s="6">
        <f t="shared" si="275"/>
        <v>4368.6099999999997</v>
      </c>
    </row>
    <row r="5884" spans="1:19" x14ac:dyDescent="0.35">
      <c r="A5884" s="1">
        <v>13384</v>
      </c>
      <c r="B5884" s="1">
        <v>65</v>
      </c>
      <c r="C5884" s="1" t="str">
        <f t="shared" si="273"/>
        <v>Old</v>
      </c>
      <c r="D5884" s="1" t="s">
        <v>38</v>
      </c>
      <c r="E5884" s="1" t="s">
        <v>17</v>
      </c>
      <c r="F5884" s="1" t="s">
        <v>30</v>
      </c>
      <c r="G5884" s="1" t="s">
        <v>78</v>
      </c>
      <c r="H5884" s="1">
        <v>2</v>
      </c>
      <c r="I5884" s="1" t="s">
        <v>20</v>
      </c>
      <c r="J5884" s="1" t="s">
        <v>83</v>
      </c>
      <c r="K5884" s="6">
        <v>2022.96</v>
      </c>
      <c r="L5884" s="6">
        <v>674.32</v>
      </c>
      <c r="M5884" s="1">
        <v>3</v>
      </c>
      <c r="N5884" s="8">
        <v>45539</v>
      </c>
      <c r="O5884" s="4" t="str">
        <f t="shared" si="274"/>
        <v>September 2024</v>
      </c>
      <c r="P5884" s="1" t="s">
        <v>22</v>
      </c>
      <c r="Q5884" s="1"/>
      <c r="R5884" s="6">
        <v>0</v>
      </c>
      <c r="S5884" s="6">
        <f t="shared" si="275"/>
        <v>2022.96</v>
      </c>
    </row>
    <row r="5885" spans="1:19" x14ac:dyDescent="0.35">
      <c r="A5885" s="1">
        <v>13825</v>
      </c>
      <c r="B5885" s="1">
        <v>67</v>
      </c>
      <c r="C5885" s="1" t="str">
        <f t="shared" si="273"/>
        <v>Old</v>
      </c>
      <c r="D5885" s="1" t="s">
        <v>16</v>
      </c>
      <c r="E5885" s="1" t="s">
        <v>17</v>
      </c>
      <c r="F5885" s="1" t="s">
        <v>18</v>
      </c>
      <c r="G5885" s="1" t="s">
        <v>81</v>
      </c>
      <c r="H5885" s="1">
        <v>1</v>
      </c>
      <c r="I5885" s="1" t="s">
        <v>26</v>
      </c>
      <c r="J5885" s="1" t="s">
        <v>21</v>
      </c>
      <c r="K5885" s="6">
        <v>1139.68</v>
      </c>
      <c r="L5885" s="6">
        <v>1139.68</v>
      </c>
      <c r="M5885" s="1">
        <v>1</v>
      </c>
      <c r="N5885" s="8">
        <v>45539</v>
      </c>
      <c r="O5885" s="4" t="str">
        <f t="shared" si="274"/>
        <v>September 2024</v>
      </c>
      <c r="P5885" s="1" t="s">
        <v>79</v>
      </c>
      <c r="Q5885" s="1" t="s">
        <v>29</v>
      </c>
      <c r="R5885" s="6">
        <v>23.58</v>
      </c>
      <c r="S5885" s="6">
        <f t="shared" si="275"/>
        <v>1163.26</v>
      </c>
    </row>
    <row r="5886" spans="1:19" x14ac:dyDescent="0.35">
      <c r="A5886" s="1">
        <v>14010</v>
      </c>
      <c r="B5886" s="1">
        <v>68</v>
      </c>
      <c r="C5886" s="1" t="str">
        <f t="shared" si="273"/>
        <v>Old</v>
      </c>
      <c r="D5886" s="1" t="s">
        <v>38</v>
      </c>
      <c r="E5886" s="1" t="s">
        <v>17</v>
      </c>
      <c r="F5886" s="1" t="s">
        <v>30</v>
      </c>
      <c r="G5886" s="1" t="s">
        <v>78</v>
      </c>
      <c r="H5886" s="1">
        <v>1</v>
      </c>
      <c r="I5886" s="1" t="s">
        <v>20</v>
      </c>
      <c r="J5886" s="1" t="s">
        <v>83</v>
      </c>
      <c r="K5886" s="6">
        <v>2697.28</v>
      </c>
      <c r="L5886" s="6">
        <v>674.32</v>
      </c>
      <c r="M5886" s="1">
        <v>4</v>
      </c>
      <c r="N5886" s="8">
        <v>45539</v>
      </c>
      <c r="O5886" s="4" t="str">
        <f t="shared" si="274"/>
        <v>September 2024</v>
      </c>
      <c r="P5886" s="1" t="s">
        <v>22</v>
      </c>
      <c r="Q5886" s="1" t="s">
        <v>97</v>
      </c>
      <c r="R5886" s="6">
        <v>146.56</v>
      </c>
      <c r="S5886" s="6">
        <f t="shared" si="275"/>
        <v>2843.84</v>
      </c>
    </row>
    <row r="5887" spans="1:19" x14ac:dyDescent="0.35">
      <c r="A5887" s="1">
        <v>17306</v>
      </c>
      <c r="B5887" s="1">
        <v>68</v>
      </c>
      <c r="C5887" s="1" t="str">
        <f t="shared" si="273"/>
        <v>Old</v>
      </c>
      <c r="D5887" s="1" t="s">
        <v>16</v>
      </c>
      <c r="E5887" s="1" t="s">
        <v>17</v>
      </c>
      <c r="F5887" s="1" t="s">
        <v>18</v>
      </c>
      <c r="G5887" s="1" t="s">
        <v>81</v>
      </c>
      <c r="H5887" s="1">
        <v>3</v>
      </c>
      <c r="I5887" s="1" t="s">
        <v>26</v>
      </c>
      <c r="J5887" s="1" t="s">
        <v>21</v>
      </c>
      <c r="K5887" s="6">
        <v>3419.04</v>
      </c>
      <c r="L5887" s="6">
        <v>1139.68</v>
      </c>
      <c r="M5887" s="1">
        <v>3</v>
      </c>
      <c r="N5887" s="8">
        <v>45539</v>
      </c>
      <c r="O5887" s="4" t="str">
        <f t="shared" si="274"/>
        <v>September 2024</v>
      </c>
      <c r="P5887" s="1" t="s">
        <v>79</v>
      </c>
      <c r="Q5887" s="1" t="s">
        <v>121</v>
      </c>
      <c r="R5887" s="6">
        <v>116.19</v>
      </c>
      <c r="S5887" s="6">
        <f t="shared" si="275"/>
        <v>3535.23</v>
      </c>
    </row>
    <row r="5888" spans="1:19" x14ac:dyDescent="0.35">
      <c r="A5888" s="1">
        <v>5963</v>
      </c>
      <c r="B5888" s="1">
        <v>69</v>
      </c>
      <c r="C5888" s="1" t="str">
        <f t="shared" si="273"/>
        <v>Old</v>
      </c>
      <c r="D5888" s="1" t="s">
        <v>16</v>
      </c>
      <c r="E5888" s="1" t="s">
        <v>33</v>
      </c>
      <c r="F5888" s="1" t="s">
        <v>18</v>
      </c>
      <c r="G5888" s="1" t="s">
        <v>36</v>
      </c>
      <c r="H5888" s="1">
        <v>5</v>
      </c>
      <c r="I5888" s="1" t="s">
        <v>20</v>
      </c>
      <c r="J5888" s="1" t="s">
        <v>27</v>
      </c>
      <c r="K5888" s="6">
        <v>103.75</v>
      </c>
      <c r="L5888" s="6">
        <v>20.75</v>
      </c>
      <c r="M5888" s="1">
        <v>5</v>
      </c>
      <c r="N5888" s="8">
        <v>45539</v>
      </c>
      <c r="O5888" s="4" t="str">
        <f t="shared" si="274"/>
        <v>September 2024</v>
      </c>
      <c r="P5888" s="1" t="s">
        <v>22</v>
      </c>
      <c r="Q5888" s="1" t="s">
        <v>63</v>
      </c>
      <c r="R5888" s="6">
        <v>56.04</v>
      </c>
      <c r="S5888" s="6">
        <f t="shared" si="275"/>
        <v>159.79</v>
      </c>
    </row>
    <row r="5889" spans="1:19" x14ac:dyDescent="0.35">
      <c r="A5889" s="1">
        <v>15031</v>
      </c>
      <c r="B5889" s="1">
        <v>70</v>
      </c>
      <c r="C5889" s="1" t="str">
        <f t="shared" si="273"/>
        <v>Old</v>
      </c>
      <c r="D5889" s="1" t="s">
        <v>16</v>
      </c>
      <c r="E5889" s="1" t="s">
        <v>17</v>
      </c>
      <c r="F5889" s="1" t="s">
        <v>18</v>
      </c>
      <c r="G5889" s="1" t="s">
        <v>81</v>
      </c>
      <c r="H5889" s="1">
        <v>3</v>
      </c>
      <c r="I5889" s="1" t="s">
        <v>26</v>
      </c>
      <c r="J5889" s="1" t="s">
        <v>21</v>
      </c>
      <c r="K5889" s="6">
        <v>4558.72</v>
      </c>
      <c r="L5889" s="6">
        <v>1139.68</v>
      </c>
      <c r="M5889" s="1">
        <v>4</v>
      </c>
      <c r="N5889" s="8">
        <v>45539</v>
      </c>
      <c r="O5889" s="4" t="str">
        <f t="shared" si="274"/>
        <v>September 2024</v>
      </c>
      <c r="P5889" s="1" t="s">
        <v>22</v>
      </c>
      <c r="Q5889" s="1" t="s">
        <v>52</v>
      </c>
      <c r="R5889" s="6">
        <v>39.409999999999997</v>
      </c>
      <c r="S5889" s="6">
        <f t="shared" si="275"/>
        <v>4598.13</v>
      </c>
    </row>
    <row r="5890" spans="1:19" x14ac:dyDescent="0.35">
      <c r="A5890" s="1">
        <v>15512</v>
      </c>
      <c r="B5890" s="1">
        <v>70</v>
      </c>
      <c r="C5890" s="1" t="str">
        <f t="shared" ref="C5890:C5953" si="276">IF(B5890&lt;=35,"Young",IF(B5890&lt;=55,"Middle-Aged","Old"))</f>
        <v>Old</v>
      </c>
      <c r="D5890" s="1" t="s">
        <v>38</v>
      </c>
      <c r="E5890" s="1" t="s">
        <v>17</v>
      </c>
      <c r="F5890" s="1" t="s">
        <v>77</v>
      </c>
      <c r="G5890" s="1" t="s">
        <v>86</v>
      </c>
      <c r="H5890" s="1">
        <v>1</v>
      </c>
      <c r="I5890" s="1" t="s">
        <v>26</v>
      </c>
      <c r="J5890" s="1" t="s">
        <v>93</v>
      </c>
      <c r="K5890" s="6">
        <v>361.18</v>
      </c>
      <c r="L5890" s="6">
        <v>361.18</v>
      </c>
      <c r="M5890" s="1">
        <v>1</v>
      </c>
      <c r="N5890" s="8">
        <v>45539</v>
      </c>
      <c r="O5890" s="4" t="str">
        <f t="shared" ref="O5890:O5953" si="277">TEXT(N5890,"mmmm yyyy")</f>
        <v>September 2024</v>
      </c>
      <c r="P5890" s="1" t="s">
        <v>22</v>
      </c>
      <c r="Q5890" s="1"/>
      <c r="R5890" s="6">
        <v>0</v>
      </c>
      <c r="S5890" s="6">
        <f t="shared" ref="S5890:S5953" si="278">K5890+R5890</f>
        <v>361.18</v>
      </c>
    </row>
    <row r="5891" spans="1:19" x14ac:dyDescent="0.35">
      <c r="A5891" s="1">
        <v>18290</v>
      </c>
      <c r="B5891" s="1">
        <v>71</v>
      </c>
      <c r="C5891" s="1" t="str">
        <f t="shared" si="276"/>
        <v>Old</v>
      </c>
      <c r="D5891" s="1" t="s">
        <v>16</v>
      </c>
      <c r="E5891" s="1" t="s">
        <v>17</v>
      </c>
      <c r="F5891" s="1" t="s">
        <v>77</v>
      </c>
      <c r="G5891" s="1" t="s">
        <v>86</v>
      </c>
      <c r="H5891" s="1">
        <v>4</v>
      </c>
      <c r="I5891" s="1" t="s">
        <v>26</v>
      </c>
      <c r="J5891" s="1" t="s">
        <v>93</v>
      </c>
      <c r="K5891" s="6">
        <v>1444.72</v>
      </c>
      <c r="L5891" s="6">
        <v>361.18</v>
      </c>
      <c r="M5891" s="1">
        <v>4</v>
      </c>
      <c r="N5891" s="8">
        <v>45539</v>
      </c>
      <c r="O5891" s="4" t="str">
        <f t="shared" si="277"/>
        <v>September 2024</v>
      </c>
      <c r="P5891" s="1" t="s">
        <v>84</v>
      </c>
      <c r="Q5891" s="1" t="s">
        <v>92</v>
      </c>
      <c r="R5891" s="6">
        <v>89.85</v>
      </c>
      <c r="S5891" s="6">
        <f t="shared" si="278"/>
        <v>1534.57</v>
      </c>
    </row>
    <row r="5892" spans="1:19" x14ac:dyDescent="0.35">
      <c r="A5892" s="1">
        <v>1123</v>
      </c>
      <c r="B5892" s="1">
        <v>79</v>
      </c>
      <c r="C5892" s="1" t="str">
        <f t="shared" si="276"/>
        <v>Old</v>
      </c>
      <c r="D5892" s="1" t="s">
        <v>16</v>
      </c>
      <c r="E5892" s="1" t="s">
        <v>33</v>
      </c>
      <c r="F5892" s="1" t="s">
        <v>40</v>
      </c>
      <c r="G5892" s="1" t="s">
        <v>41</v>
      </c>
      <c r="H5892" s="1">
        <v>3</v>
      </c>
      <c r="I5892" s="1" t="s">
        <v>20</v>
      </c>
      <c r="J5892" s="1" t="s">
        <v>21</v>
      </c>
      <c r="K5892" s="6">
        <v>6758.64</v>
      </c>
      <c r="L5892" s="6">
        <v>844.83</v>
      </c>
      <c r="M5892" s="1">
        <v>8</v>
      </c>
      <c r="N5892" s="8">
        <v>45539</v>
      </c>
      <c r="O5892" s="4" t="str">
        <f t="shared" si="277"/>
        <v>September 2024</v>
      </c>
      <c r="P5892" s="1" t="s">
        <v>28</v>
      </c>
      <c r="Q5892" s="1" t="s">
        <v>53</v>
      </c>
      <c r="R5892" s="6">
        <v>54.15</v>
      </c>
      <c r="S5892" s="6">
        <f t="shared" si="278"/>
        <v>6812.79</v>
      </c>
    </row>
    <row r="5893" spans="1:19" x14ac:dyDescent="0.35">
      <c r="A5893" s="1">
        <v>2282</v>
      </c>
      <c r="B5893" s="1">
        <v>79</v>
      </c>
      <c r="C5893" s="1" t="str">
        <f t="shared" si="276"/>
        <v>Old</v>
      </c>
      <c r="D5893" s="1" t="s">
        <v>38</v>
      </c>
      <c r="E5893" s="1" t="s">
        <v>17</v>
      </c>
      <c r="F5893" s="1" t="s">
        <v>24</v>
      </c>
      <c r="G5893" s="1" t="s">
        <v>25</v>
      </c>
      <c r="H5893" s="1">
        <v>3</v>
      </c>
      <c r="I5893" s="1" t="s">
        <v>26</v>
      </c>
      <c r="J5893" s="1" t="s">
        <v>34</v>
      </c>
      <c r="K5893" s="6">
        <v>247.03</v>
      </c>
      <c r="L5893" s="6">
        <v>247.03</v>
      </c>
      <c r="M5893" s="1">
        <v>1</v>
      </c>
      <c r="N5893" s="8">
        <v>45539</v>
      </c>
      <c r="O5893" s="4" t="str">
        <f t="shared" si="277"/>
        <v>September 2024</v>
      </c>
      <c r="P5893" s="1" t="s">
        <v>32</v>
      </c>
      <c r="Q5893" s="1"/>
      <c r="R5893" s="6">
        <v>0</v>
      </c>
      <c r="S5893" s="6">
        <f t="shared" si="278"/>
        <v>247.03</v>
      </c>
    </row>
    <row r="5894" spans="1:19" x14ac:dyDescent="0.35">
      <c r="A5894" s="1">
        <v>12479</v>
      </c>
      <c r="B5894" s="1">
        <v>79</v>
      </c>
      <c r="C5894" s="1" t="str">
        <f t="shared" si="276"/>
        <v>Old</v>
      </c>
      <c r="D5894" s="1" t="s">
        <v>16</v>
      </c>
      <c r="E5894" s="1" t="s">
        <v>17</v>
      </c>
      <c r="F5894" s="1" t="s">
        <v>30</v>
      </c>
      <c r="G5894" s="1" t="s">
        <v>78</v>
      </c>
      <c r="H5894" s="1">
        <v>3</v>
      </c>
      <c r="I5894" s="1" t="s">
        <v>26</v>
      </c>
      <c r="J5894" s="1" t="s">
        <v>21</v>
      </c>
      <c r="K5894" s="6">
        <v>1348.64</v>
      </c>
      <c r="L5894" s="6">
        <v>674.32</v>
      </c>
      <c r="M5894" s="1">
        <v>2</v>
      </c>
      <c r="N5894" s="8">
        <v>45539</v>
      </c>
      <c r="O5894" s="4" t="str">
        <f t="shared" si="277"/>
        <v>September 2024</v>
      </c>
      <c r="P5894" s="1" t="s">
        <v>79</v>
      </c>
      <c r="Q5894" s="1" t="s">
        <v>117</v>
      </c>
      <c r="R5894" s="6">
        <v>163.54</v>
      </c>
      <c r="S5894" s="6">
        <f t="shared" si="278"/>
        <v>1512.18</v>
      </c>
    </row>
    <row r="5895" spans="1:19" x14ac:dyDescent="0.35">
      <c r="A5895" s="1">
        <v>14512</v>
      </c>
      <c r="B5895" s="1">
        <v>18</v>
      </c>
      <c r="C5895" s="1" t="str">
        <f t="shared" si="276"/>
        <v>Young</v>
      </c>
      <c r="D5895" s="1" t="s">
        <v>38</v>
      </c>
      <c r="E5895" s="1" t="s">
        <v>17</v>
      </c>
      <c r="F5895" s="1" t="s">
        <v>24</v>
      </c>
      <c r="G5895" s="1" t="s">
        <v>85</v>
      </c>
      <c r="H5895" s="1">
        <v>3</v>
      </c>
      <c r="I5895" s="1" t="s">
        <v>20</v>
      </c>
      <c r="J5895" s="1" t="s">
        <v>83</v>
      </c>
      <c r="K5895" s="6">
        <v>786.41</v>
      </c>
      <c r="L5895" s="6">
        <v>786.41</v>
      </c>
      <c r="M5895" s="1">
        <v>1</v>
      </c>
      <c r="N5895" s="8">
        <v>45540</v>
      </c>
      <c r="O5895" s="4" t="str">
        <f t="shared" si="277"/>
        <v>September 2024</v>
      </c>
      <c r="P5895" s="1" t="s">
        <v>79</v>
      </c>
      <c r="Q5895" s="1" t="s">
        <v>113</v>
      </c>
      <c r="R5895" s="6">
        <v>50.21</v>
      </c>
      <c r="S5895" s="6">
        <f t="shared" si="278"/>
        <v>836.62</v>
      </c>
    </row>
    <row r="5896" spans="1:19" x14ac:dyDescent="0.35">
      <c r="A5896" s="1">
        <v>9643</v>
      </c>
      <c r="B5896" s="1">
        <v>19</v>
      </c>
      <c r="C5896" s="1" t="str">
        <f t="shared" si="276"/>
        <v>Young</v>
      </c>
      <c r="D5896" s="1" t="s">
        <v>16</v>
      </c>
      <c r="E5896" s="1" t="s">
        <v>33</v>
      </c>
      <c r="F5896" s="1" t="s">
        <v>30</v>
      </c>
      <c r="G5896" s="1" t="s">
        <v>31</v>
      </c>
      <c r="H5896" s="1">
        <v>3</v>
      </c>
      <c r="I5896" s="1" t="s">
        <v>26</v>
      </c>
      <c r="J5896" s="1" t="s">
        <v>42</v>
      </c>
      <c r="K5896" s="6">
        <v>1391.88</v>
      </c>
      <c r="L5896" s="6">
        <v>463.96</v>
      </c>
      <c r="M5896" s="1">
        <v>3</v>
      </c>
      <c r="N5896" s="8">
        <v>45540</v>
      </c>
      <c r="O5896" s="4" t="str">
        <f t="shared" si="277"/>
        <v>September 2024</v>
      </c>
      <c r="P5896" s="1" t="s">
        <v>32</v>
      </c>
      <c r="Q5896" s="1" t="s">
        <v>48</v>
      </c>
      <c r="R5896" s="6">
        <v>32.6</v>
      </c>
      <c r="S5896" s="6">
        <f t="shared" si="278"/>
        <v>1424.48</v>
      </c>
    </row>
    <row r="5897" spans="1:19" x14ac:dyDescent="0.35">
      <c r="A5897" s="1">
        <v>3228</v>
      </c>
      <c r="B5897" s="1">
        <v>21</v>
      </c>
      <c r="C5897" s="1" t="str">
        <f t="shared" si="276"/>
        <v>Young</v>
      </c>
      <c r="D5897" s="1" t="s">
        <v>38</v>
      </c>
      <c r="E5897" s="1" t="s">
        <v>17</v>
      </c>
      <c r="F5897" s="1" t="s">
        <v>30</v>
      </c>
      <c r="G5897" s="1" t="s">
        <v>31</v>
      </c>
      <c r="H5897" s="1">
        <v>3</v>
      </c>
      <c r="I5897" s="1" t="s">
        <v>26</v>
      </c>
      <c r="J5897" s="1" t="s">
        <v>34</v>
      </c>
      <c r="K5897" s="6">
        <v>2319.8000000000002</v>
      </c>
      <c r="L5897" s="6">
        <v>463.96</v>
      </c>
      <c r="M5897" s="1">
        <v>5</v>
      </c>
      <c r="N5897" s="8">
        <v>45540</v>
      </c>
      <c r="O5897" s="4" t="str">
        <f t="shared" si="277"/>
        <v>September 2024</v>
      </c>
      <c r="P5897" s="1" t="s">
        <v>22</v>
      </c>
      <c r="Q5897" s="1" t="s">
        <v>67</v>
      </c>
      <c r="R5897" s="6">
        <v>97.33</v>
      </c>
      <c r="S5897" s="6">
        <f t="shared" si="278"/>
        <v>2417.13</v>
      </c>
    </row>
    <row r="5898" spans="1:19" x14ac:dyDescent="0.35">
      <c r="A5898" s="1">
        <v>12653</v>
      </c>
      <c r="B5898" s="1">
        <v>21</v>
      </c>
      <c r="C5898" s="1" t="str">
        <f t="shared" si="276"/>
        <v>Young</v>
      </c>
      <c r="D5898" s="1" t="s">
        <v>16</v>
      </c>
      <c r="E5898" s="1" t="s">
        <v>17</v>
      </c>
      <c r="F5898" s="1" t="s">
        <v>24</v>
      </c>
      <c r="G5898" s="1" t="s">
        <v>85</v>
      </c>
      <c r="H5898" s="1">
        <v>2</v>
      </c>
      <c r="I5898" s="1" t="s">
        <v>26</v>
      </c>
      <c r="J5898" s="1" t="s">
        <v>83</v>
      </c>
      <c r="K5898" s="6">
        <v>3145.64</v>
      </c>
      <c r="L5898" s="6">
        <v>786.41</v>
      </c>
      <c r="M5898" s="1">
        <v>4</v>
      </c>
      <c r="N5898" s="8">
        <v>45540</v>
      </c>
      <c r="O5898" s="4" t="str">
        <f t="shared" si="277"/>
        <v>September 2024</v>
      </c>
      <c r="P5898" s="1" t="s">
        <v>84</v>
      </c>
      <c r="Q5898" s="1" t="s">
        <v>52</v>
      </c>
      <c r="R5898" s="6">
        <v>57.62</v>
      </c>
      <c r="S5898" s="6">
        <f t="shared" si="278"/>
        <v>3203.2599999999998</v>
      </c>
    </row>
    <row r="5899" spans="1:19" x14ac:dyDescent="0.35">
      <c r="A5899" s="1">
        <v>11281</v>
      </c>
      <c r="B5899" s="1">
        <v>22</v>
      </c>
      <c r="C5899" s="1" t="str">
        <f t="shared" si="276"/>
        <v>Young</v>
      </c>
      <c r="D5899" s="1" t="s">
        <v>16</v>
      </c>
      <c r="E5899" s="1" t="s">
        <v>33</v>
      </c>
      <c r="F5899" s="1" t="s">
        <v>18</v>
      </c>
      <c r="G5899" s="1" t="s">
        <v>81</v>
      </c>
      <c r="H5899" s="1">
        <v>4</v>
      </c>
      <c r="I5899" s="1" t="s">
        <v>26</v>
      </c>
      <c r="J5899" s="1" t="s">
        <v>21</v>
      </c>
      <c r="K5899" s="6">
        <v>11396.8</v>
      </c>
      <c r="L5899" s="6">
        <v>1139.68</v>
      </c>
      <c r="M5899" s="1">
        <v>10</v>
      </c>
      <c r="N5899" s="8">
        <v>45540</v>
      </c>
      <c r="O5899" s="4" t="str">
        <f t="shared" si="277"/>
        <v>September 2024</v>
      </c>
      <c r="P5899" s="1" t="s">
        <v>22</v>
      </c>
      <c r="Q5899" s="1" t="s">
        <v>120</v>
      </c>
      <c r="R5899" s="6">
        <v>177.8</v>
      </c>
      <c r="S5899" s="6">
        <f t="shared" si="278"/>
        <v>11574.599999999999</v>
      </c>
    </row>
    <row r="5900" spans="1:19" x14ac:dyDescent="0.35">
      <c r="A5900" s="1">
        <v>1317</v>
      </c>
      <c r="B5900" s="1">
        <v>23</v>
      </c>
      <c r="C5900" s="1" t="str">
        <f t="shared" si="276"/>
        <v>Young</v>
      </c>
      <c r="D5900" s="1" t="s">
        <v>16</v>
      </c>
      <c r="E5900" s="1" t="s">
        <v>17</v>
      </c>
      <c r="F5900" s="1" t="s">
        <v>40</v>
      </c>
      <c r="G5900" s="1" t="s">
        <v>41</v>
      </c>
      <c r="H5900" s="1">
        <v>3</v>
      </c>
      <c r="I5900" s="1" t="s">
        <v>26</v>
      </c>
      <c r="J5900" s="1" t="s">
        <v>21</v>
      </c>
      <c r="K5900" s="6">
        <v>1689.66</v>
      </c>
      <c r="L5900" s="6">
        <v>844.83</v>
      </c>
      <c r="M5900" s="1">
        <v>2</v>
      </c>
      <c r="N5900" s="8">
        <v>45540</v>
      </c>
      <c r="O5900" s="4" t="str">
        <f t="shared" si="277"/>
        <v>September 2024</v>
      </c>
      <c r="P5900" s="1" t="s">
        <v>28</v>
      </c>
      <c r="Q5900" s="1" t="s">
        <v>55</v>
      </c>
      <c r="R5900" s="6">
        <v>47.8</v>
      </c>
      <c r="S5900" s="6">
        <f t="shared" si="278"/>
        <v>1737.46</v>
      </c>
    </row>
    <row r="5901" spans="1:19" x14ac:dyDescent="0.35">
      <c r="A5901" s="1">
        <v>13025</v>
      </c>
      <c r="B5901" s="1">
        <v>23</v>
      </c>
      <c r="C5901" s="1" t="str">
        <f t="shared" si="276"/>
        <v>Young</v>
      </c>
      <c r="D5901" s="1" t="s">
        <v>16</v>
      </c>
      <c r="E5901" s="1" t="s">
        <v>17</v>
      </c>
      <c r="F5901" s="1" t="s">
        <v>18</v>
      </c>
      <c r="G5901" s="1" t="s">
        <v>81</v>
      </c>
      <c r="H5901" s="1">
        <v>2</v>
      </c>
      <c r="I5901" s="1" t="s">
        <v>26</v>
      </c>
      <c r="J5901" s="1" t="s">
        <v>93</v>
      </c>
      <c r="K5901" s="6">
        <v>1139.68</v>
      </c>
      <c r="L5901" s="6">
        <v>1139.68</v>
      </c>
      <c r="M5901" s="1">
        <v>1</v>
      </c>
      <c r="N5901" s="8">
        <v>45540</v>
      </c>
      <c r="O5901" s="4" t="str">
        <f t="shared" si="277"/>
        <v>September 2024</v>
      </c>
      <c r="P5901" s="1" t="s">
        <v>79</v>
      </c>
      <c r="Q5901" s="1" t="s">
        <v>97</v>
      </c>
      <c r="R5901" s="6">
        <v>121.86</v>
      </c>
      <c r="S5901" s="6">
        <f t="shared" si="278"/>
        <v>1261.54</v>
      </c>
    </row>
    <row r="5902" spans="1:19" x14ac:dyDescent="0.35">
      <c r="A5902" s="1">
        <v>18846</v>
      </c>
      <c r="B5902" s="1">
        <v>23</v>
      </c>
      <c r="C5902" s="1" t="str">
        <f t="shared" si="276"/>
        <v>Young</v>
      </c>
      <c r="D5902" s="1" t="s">
        <v>38</v>
      </c>
      <c r="E5902" s="1" t="s">
        <v>33</v>
      </c>
      <c r="F5902" s="1" t="s">
        <v>18</v>
      </c>
      <c r="G5902" s="1" t="s">
        <v>81</v>
      </c>
      <c r="H5902" s="1">
        <v>2</v>
      </c>
      <c r="I5902" s="1" t="s">
        <v>26</v>
      </c>
      <c r="J5902" s="1" t="s">
        <v>83</v>
      </c>
      <c r="K5902" s="6">
        <v>3419.04</v>
      </c>
      <c r="L5902" s="6">
        <v>1139.68</v>
      </c>
      <c r="M5902" s="1">
        <v>3</v>
      </c>
      <c r="N5902" s="8">
        <v>45540</v>
      </c>
      <c r="O5902" s="4" t="str">
        <f t="shared" si="277"/>
        <v>September 2024</v>
      </c>
      <c r="P5902" s="1" t="s">
        <v>22</v>
      </c>
      <c r="Q5902" s="1"/>
      <c r="R5902" s="6">
        <v>0</v>
      </c>
      <c r="S5902" s="6">
        <f t="shared" si="278"/>
        <v>3419.04</v>
      </c>
    </row>
    <row r="5903" spans="1:19" x14ac:dyDescent="0.35">
      <c r="A5903" s="1">
        <v>1749</v>
      </c>
      <c r="B5903" s="1">
        <v>24</v>
      </c>
      <c r="C5903" s="1" t="str">
        <f t="shared" si="276"/>
        <v>Young</v>
      </c>
      <c r="D5903" s="1" t="s">
        <v>38</v>
      </c>
      <c r="E5903" s="1" t="s">
        <v>17</v>
      </c>
      <c r="F5903" s="1" t="s">
        <v>40</v>
      </c>
      <c r="G5903" s="1" t="s">
        <v>41</v>
      </c>
      <c r="H5903" s="1">
        <v>3</v>
      </c>
      <c r="I5903" s="1" t="s">
        <v>26</v>
      </c>
      <c r="J5903" s="1" t="s">
        <v>27</v>
      </c>
      <c r="K5903" s="6">
        <v>4224.1499999999996</v>
      </c>
      <c r="L5903" s="6">
        <v>844.83</v>
      </c>
      <c r="M5903" s="1">
        <v>5</v>
      </c>
      <c r="N5903" s="8">
        <v>45540</v>
      </c>
      <c r="O5903" s="4" t="str">
        <f t="shared" si="277"/>
        <v>September 2024</v>
      </c>
      <c r="P5903" s="1" t="s">
        <v>28</v>
      </c>
      <c r="Q5903" s="1" t="s">
        <v>35</v>
      </c>
      <c r="R5903" s="6">
        <v>71.06</v>
      </c>
      <c r="S5903" s="6">
        <f t="shared" si="278"/>
        <v>4295.21</v>
      </c>
    </row>
    <row r="5904" spans="1:19" x14ac:dyDescent="0.35">
      <c r="A5904" s="1">
        <v>9368</v>
      </c>
      <c r="B5904" s="1">
        <v>24</v>
      </c>
      <c r="C5904" s="1" t="str">
        <f t="shared" si="276"/>
        <v>Young</v>
      </c>
      <c r="D5904" s="1" t="s">
        <v>16</v>
      </c>
      <c r="E5904" s="1" t="s">
        <v>17</v>
      </c>
      <c r="F5904" s="1" t="s">
        <v>18</v>
      </c>
      <c r="G5904" s="1" t="s">
        <v>36</v>
      </c>
      <c r="H5904" s="1">
        <v>5</v>
      </c>
      <c r="I5904" s="1" t="s">
        <v>26</v>
      </c>
      <c r="J5904" s="1" t="s">
        <v>21</v>
      </c>
      <c r="K5904" s="6">
        <v>83</v>
      </c>
      <c r="L5904" s="6">
        <v>20.75</v>
      </c>
      <c r="M5904" s="1">
        <v>4</v>
      </c>
      <c r="N5904" s="8">
        <v>45540</v>
      </c>
      <c r="O5904" s="4" t="str">
        <f t="shared" si="277"/>
        <v>September 2024</v>
      </c>
      <c r="P5904" s="1" t="s">
        <v>22</v>
      </c>
      <c r="Q5904" s="1" t="s">
        <v>73</v>
      </c>
      <c r="R5904" s="6">
        <v>79.14</v>
      </c>
      <c r="S5904" s="6">
        <f t="shared" si="278"/>
        <v>162.13999999999999</v>
      </c>
    </row>
    <row r="5905" spans="1:19" x14ac:dyDescent="0.35">
      <c r="A5905" s="1">
        <v>12459</v>
      </c>
      <c r="B5905" s="1">
        <v>25</v>
      </c>
      <c r="C5905" s="1" t="str">
        <f t="shared" si="276"/>
        <v>Young</v>
      </c>
      <c r="D5905" s="1" t="s">
        <v>16</v>
      </c>
      <c r="E5905" s="1" t="s">
        <v>17</v>
      </c>
      <c r="F5905" s="1" t="s">
        <v>24</v>
      </c>
      <c r="G5905" s="1" t="s">
        <v>85</v>
      </c>
      <c r="H5905" s="1">
        <v>5</v>
      </c>
      <c r="I5905" s="1" t="s">
        <v>26</v>
      </c>
      <c r="J5905" s="1" t="s">
        <v>21</v>
      </c>
      <c r="K5905" s="6">
        <v>7864.1</v>
      </c>
      <c r="L5905" s="6">
        <v>786.41</v>
      </c>
      <c r="M5905" s="1">
        <v>10</v>
      </c>
      <c r="N5905" s="8">
        <v>45540</v>
      </c>
      <c r="O5905" s="4" t="str">
        <f t="shared" si="277"/>
        <v>September 2024</v>
      </c>
      <c r="P5905" s="1" t="s">
        <v>84</v>
      </c>
      <c r="Q5905" s="1" t="s">
        <v>92</v>
      </c>
      <c r="R5905" s="6">
        <v>141.54</v>
      </c>
      <c r="S5905" s="6">
        <f t="shared" si="278"/>
        <v>8005.64</v>
      </c>
    </row>
    <row r="5906" spans="1:19" x14ac:dyDescent="0.35">
      <c r="A5906" s="1">
        <v>11333</v>
      </c>
      <c r="B5906" s="1">
        <v>26</v>
      </c>
      <c r="C5906" s="1" t="str">
        <f t="shared" si="276"/>
        <v>Young</v>
      </c>
      <c r="D5906" s="1" t="s">
        <v>16</v>
      </c>
      <c r="E5906" s="1" t="s">
        <v>17</v>
      </c>
      <c r="F5906" s="1" t="s">
        <v>24</v>
      </c>
      <c r="G5906" s="1" t="s">
        <v>85</v>
      </c>
      <c r="H5906" s="1">
        <v>4</v>
      </c>
      <c r="I5906" s="1" t="s">
        <v>26</v>
      </c>
      <c r="J5906" s="1" t="s">
        <v>83</v>
      </c>
      <c r="K5906" s="6">
        <v>3145.64</v>
      </c>
      <c r="L5906" s="6">
        <v>786.41</v>
      </c>
      <c r="M5906" s="1">
        <v>4</v>
      </c>
      <c r="N5906" s="8">
        <v>45540</v>
      </c>
      <c r="O5906" s="4" t="str">
        <f t="shared" si="277"/>
        <v>September 2024</v>
      </c>
      <c r="P5906" s="1" t="s">
        <v>84</v>
      </c>
      <c r="Q5906" s="1" t="s">
        <v>117</v>
      </c>
      <c r="R5906" s="6">
        <v>129.19</v>
      </c>
      <c r="S5906" s="6">
        <f t="shared" si="278"/>
        <v>3274.83</v>
      </c>
    </row>
    <row r="5907" spans="1:19" x14ac:dyDescent="0.35">
      <c r="A5907" s="1">
        <v>14209</v>
      </c>
      <c r="B5907" s="1">
        <v>29</v>
      </c>
      <c r="C5907" s="1" t="str">
        <f t="shared" si="276"/>
        <v>Young</v>
      </c>
      <c r="D5907" s="1" t="s">
        <v>16</v>
      </c>
      <c r="E5907" s="1" t="s">
        <v>17</v>
      </c>
      <c r="F5907" s="1" t="s">
        <v>18</v>
      </c>
      <c r="G5907" s="1" t="s">
        <v>81</v>
      </c>
      <c r="H5907" s="1">
        <v>1</v>
      </c>
      <c r="I5907" s="1" t="s">
        <v>20</v>
      </c>
      <c r="J5907" s="1" t="s">
        <v>83</v>
      </c>
      <c r="K5907" s="6">
        <v>5698.4</v>
      </c>
      <c r="L5907" s="6">
        <v>1139.68</v>
      </c>
      <c r="M5907" s="1">
        <v>5</v>
      </c>
      <c r="N5907" s="8">
        <v>45540</v>
      </c>
      <c r="O5907" s="4" t="str">
        <f t="shared" si="277"/>
        <v>September 2024</v>
      </c>
      <c r="P5907" s="1" t="s">
        <v>84</v>
      </c>
      <c r="Q5907" s="1" t="s">
        <v>52</v>
      </c>
      <c r="R5907" s="6">
        <v>19.27</v>
      </c>
      <c r="S5907" s="6">
        <f t="shared" si="278"/>
        <v>5717.67</v>
      </c>
    </row>
    <row r="5908" spans="1:19" x14ac:dyDescent="0.35">
      <c r="A5908" s="1">
        <v>15977</v>
      </c>
      <c r="B5908" s="1">
        <v>29</v>
      </c>
      <c r="C5908" s="1" t="str">
        <f t="shared" si="276"/>
        <v>Young</v>
      </c>
      <c r="D5908" s="1" t="s">
        <v>16</v>
      </c>
      <c r="E5908" s="1" t="s">
        <v>17</v>
      </c>
      <c r="F5908" s="1" t="s">
        <v>40</v>
      </c>
      <c r="G5908" s="1" t="s">
        <v>88</v>
      </c>
      <c r="H5908" s="1">
        <v>4</v>
      </c>
      <c r="I5908" s="1" t="s">
        <v>26</v>
      </c>
      <c r="J5908" s="1" t="s">
        <v>93</v>
      </c>
      <c r="K5908" s="6">
        <v>3676</v>
      </c>
      <c r="L5908" s="6">
        <v>459.5</v>
      </c>
      <c r="M5908" s="1">
        <v>8</v>
      </c>
      <c r="N5908" s="8">
        <v>45540</v>
      </c>
      <c r="O5908" s="4" t="str">
        <f t="shared" si="277"/>
        <v>September 2024</v>
      </c>
      <c r="P5908" s="1" t="s">
        <v>79</v>
      </c>
      <c r="Q5908" s="1" t="s">
        <v>113</v>
      </c>
      <c r="R5908" s="6">
        <v>62.73</v>
      </c>
      <c r="S5908" s="6">
        <f t="shared" si="278"/>
        <v>3738.73</v>
      </c>
    </row>
    <row r="5909" spans="1:19" x14ac:dyDescent="0.35">
      <c r="A5909" s="1">
        <v>4116</v>
      </c>
      <c r="B5909" s="1">
        <v>30</v>
      </c>
      <c r="C5909" s="1" t="str">
        <f t="shared" si="276"/>
        <v>Young</v>
      </c>
      <c r="D5909" s="1" t="s">
        <v>16</v>
      </c>
      <c r="E5909" s="1" t="s">
        <v>17</v>
      </c>
      <c r="F5909" s="1" t="s">
        <v>30</v>
      </c>
      <c r="G5909" s="1" t="s">
        <v>31</v>
      </c>
      <c r="H5909" s="1">
        <v>3</v>
      </c>
      <c r="I5909" s="1" t="s">
        <v>20</v>
      </c>
      <c r="J5909" s="1" t="s">
        <v>42</v>
      </c>
      <c r="K5909" s="6">
        <v>4175.6400000000003</v>
      </c>
      <c r="L5909" s="6">
        <v>463.96</v>
      </c>
      <c r="M5909" s="1">
        <v>9</v>
      </c>
      <c r="N5909" s="8">
        <v>45540</v>
      </c>
      <c r="O5909" s="4" t="str">
        <f t="shared" si="277"/>
        <v>September 2024</v>
      </c>
      <c r="P5909" s="1" t="s">
        <v>32</v>
      </c>
      <c r="Q5909" s="1" t="s">
        <v>63</v>
      </c>
      <c r="R5909" s="6">
        <v>100.97</v>
      </c>
      <c r="S5909" s="6">
        <f t="shared" si="278"/>
        <v>4276.6100000000006</v>
      </c>
    </row>
    <row r="5910" spans="1:19" x14ac:dyDescent="0.35">
      <c r="A5910" s="1">
        <v>9591</v>
      </c>
      <c r="B5910" s="1">
        <v>30</v>
      </c>
      <c r="C5910" s="1" t="str">
        <f t="shared" si="276"/>
        <v>Young</v>
      </c>
      <c r="D5910" s="1" t="s">
        <v>38</v>
      </c>
      <c r="E5910" s="1" t="s">
        <v>17</v>
      </c>
      <c r="F5910" s="1" t="s">
        <v>18</v>
      </c>
      <c r="G5910" s="1" t="s">
        <v>36</v>
      </c>
      <c r="H5910" s="1">
        <v>5</v>
      </c>
      <c r="I5910" s="1" t="s">
        <v>20</v>
      </c>
      <c r="J5910" s="1" t="s">
        <v>27</v>
      </c>
      <c r="K5910" s="6">
        <v>62.25</v>
      </c>
      <c r="L5910" s="6">
        <v>20.75</v>
      </c>
      <c r="M5910" s="1">
        <v>3</v>
      </c>
      <c r="N5910" s="8">
        <v>45540</v>
      </c>
      <c r="O5910" s="4" t="str">
        <f t="shared" si="277"/>
        <v>September 2024</v>
      </c>
      <c r="P5910" s="1" t="s">
        <v>28</v>
      </c>
      <c r="Q5910" s="1" t="s">
        <v>29</v>
      </c>
      <c r="R5910" s="6">
        <v>40.68</v>
      </c>
      <c r="S5910" s="6">
        <f t="shared" si="278"/>
        <v>102.93</v>
      </c>
    </row>
    <row r="5911" spans="1:19" x14ac:dyDescent="0.35">
      <c r="A5911" s="1">
        <v>11503</v>
      </c>
      <c r="B5911" s="1">
        <v>30</v>
      </c>
      <c r="C5911" s="1" t="str">
        <f t="shared" si="276"/>
        <v>Young</v>
      </c>
      <c r="D5911" s="1" t="s">
        <v>38</v>
      </c>
      <c r="E5911" s="1" t="s">
        <v>17</v>
      </c>
      <c r="F5911" s="1" t="s">
        <v>40</v>
      </c>
      <c r="G5911" s="1" t="s">
        <v>88</v>
      </c>
      <c r="H5911" s="1">
        <v>5</v>
      </c>
      <c r="I5911" s="1" t="s">
        <v>26</v>
      </c>
      <c r="J5911" s="1" t="s">
        <v>21</v>
      </c>
      <c r="K5911" s="6">
        <v>3216.5</v>
      </c>
      <c r="L5911" s="6">
        <v>459.5</v>
      </c>
      <c r="M5911" s="1">
        <v>7</v>
      </c>
      <c r="N5911" s="8">
        <v>45540</v>
      </c>
      <c r="O5911" s="4" t="str">
        <f t="shared" si="277"/>
        <v>September 2024</v>
      </c>
      <c r="P5911" s="1" t="s">
        <v>84</v>
      </c>
      <c r="Q5911" s="1" t="s">
        <v>82</v>
      </c>
      <c r="R5911" s="6">
        <v>78.209999999999994</v>
      </c>
      <c r="S5911" s="6">
        <f t="shared" si="278"/>
        <v>3294.71</v>
      </c>
    </row>
    <row r="5912" spans="1:19" x14ac:dyDescent="0.35">
      <c r="A5912" s="1">
        <v>13777</v>
      </c>
      <c r="B5912" s="1">
        <v>31</v>
      </c>
      <c r="C5912" s="1" t="str">
        <f t="shared" si="276"/>
        <v>Young</v>
      </c>
      <c r="D5912" s="1" t="s">
        <v>38</v>
      </c>
      <c r="E5912" s="1" t="s">
        <v>17</v>
      </c>
      <c r="F5912" s="1" t="s">
        <v>77</v>
      </c>
      <c r="G5912" s="1" t="s">
        <v>86</v>
      </c>
      <c r="H5912" s="1">
        <v>3</v>
      </c>
      <c r="I5912" s="1" t="s">
        <v>26</v>
      </c>
      <c r="J5912" s="1" t="s">
        <v>21</v>
      </c>
      <c r="K5912" s="6">
        <v>1805.9</v>
      </c>
      <c r="L5912" s="6">
        <v>361.18</v>
      </c>
      <c r="M5912" s="1">
        <v>5</v>
      </c>
      <c r="N5912" s="8">
        <v>45540</v>
      </c>
      <c r="O5912" s="4" t="str">
        <f t="shared" si="277"/>
        <v>September 2024</v>
      </c>
      <c r="P5912" s="1" t="s">
        <v>22</v>
      </c>
      <c r="Q5912" s="1" t="s">
        <v>95</v>
      </c>
      <c r="R5912" s="6">
        <v>106.05</v>
      </c>
      <c r="S5912" s="6">
        <f t="shared" si="278"/>
        <v>1911.95</v>
      </c>
    </row>
    <row r="5913" spans="1:19" x14ac:dyDescent="0.35">
      <c r="A5913" s="1">
        <v>4046</v>
      </c>
      <c r="B5913" s="1">
        <v>32</v>
      </c>
      <c r="C5913" s="1" t="str">
        <f t="shared" si="276"/>
        <v>Young</v>
      </c>
      <c r="D5913" s="1" t="s">
        <v>38</v>
      </c>
      <c r="E5913" s="1" t="s">
        <v>17</v>
      </c>
      <c r="F5913" s="1" t="s">
        <v>24</v>
      </c>
      <c r="G5913" s="1" t="s">
        <v>25</v>
      </c>
      <c r="H5913" s="1">
        <v>3</v>
      </c>
      <c r="I5913" s="1" t="s">
        <v>26</v>
      </c>
      <c r="J5913" s="1" t="s">
        <v>34</v>
      </c>
      <c r="K5913" s="6">
        <v>1482.18</v>
      </c>
      <c r="L5913" s="6">
        <v>247.03</v>
      </c>
      <c r="M5913" s="1">
        <v>6</v>
      </c>
      <c r="N5913" s="8">
        <v>45540</v>
      </c>
      <c r="O5913" s="4" t="str">
        <f t="shared" si="277"/>
        <v>September 2024</v>
      </c>
      <c r="P5913" s="1" t="s">
        <v>22</v>
      </c>
      <c r="Q5913" s="1"/>
      <c r="R5913" s="6">
        <v>0</v>
      </c>
      <c r="S5913" s="6">
        <f t="shared" si="278"/>
        <v>1482.18</v>
      </c>
    </row>
    <row r="5914" spans="1:19" x14ac:dyDescent="0.35">
      <c r="A5914" s="1">
        <v>7894</v>
      </c>
      <c r="B5914" s="1">
        <v>32</v>
      </c>
      <c r="C5914" s="1" t="str">
        <f t="shared" si="276"/>
        <v>Young</v>
      </c>
      <c r="D5914" s="1" t="s">
        <v>38</v>
      </c>
      <c r="E5914" s="1" t="s">
        <v>17</v>
      </c>
      <c r="F5914" s="1" t="s">
        <v>18</v>
      </c>
      <c r="G5914" s="1" t="s">
        <v>19</v>
      </c>
      <c r="H5914" s="1">
        <v>2</v>
      </c>
      <c r="I5914" s="1" t="s">
        <v>20</v>
      </c>
      <c r="J5914" s="1" t="s">
        <v>42</v>
      </c>
      <c r="K5914" s="6">
        <v>791.19</v>
      </c>
      <c r="L5914" s="6">
        <v>791.19</v>
      </c>
      <c r="M5914" s="1">
        <v>1</v>
      </c>
      <c r="N5914" s="8">
        <v>45540</v>
      </c>
      <c r="O5914" s="4" t="str">
        <f t="shared" si="277"/>
        <v>September 2024</v>
      </c>
      <c r="P5914" s="1" t="s">
        <v>28</v>
      </c>
      <c r="Q5914" s="1" t="s">
        <v>64</v>
      </c>
      <c r="R5914" s="6">
        <v>70.040000000000006</v>
      </c>
      <c r="S5914" s="6">
        <f t="shared" si="278"/>
        <v>861.23</v>
      </c>
    </row>
    <row r="5915" spans="1:19" x14ac:dyDescent="0.35">
      <c r="A5915" s="1">
        <v>16240</v>
      </c>
      <c r="B5915" s="1">
        <v>33</v>
      </c>
      <c r="C5915" s="1" t="str">
        <f t="shared" si="276"/>
        <v>Young</v>
      </c>
      <c r="D5915" s="1" t="s">
        <v>16</v>
      </c>
      <c r="E5915" s="1" t="s">
        <v>33</v>
      </c>
      <c r="F5915" s="1" t="s">
        <v>24</v>
      </c>
      <c r="G5915" s="1" t="s">
        <v>85</v>
      </c>
      <c r="H5915" s="1">
        <v>5</v>
      </c>
      <c r="I5915" s="1" t="s">
        <v>26</v>
      </c>
      <c r="J5915" s="1" t="s">
        <v>93</v>
      </c>
      <c r="K5915" s="6">
        <v>786.41</v>
      </c>
      <c r="L5915" s="6">
        <v>786.41</v>
      </c>
      <c r="M5915" s="1">
        <v>1</v>
      </c>
      <c r="N5915" s="8">
        <v>45540</v>
      </c>
      <c r="O5915" s="4" t="str">
        <f t="shared" si="277"/>
        <v>September 2024</v>
      </c>
      <c r="P5915" s="1" t="s">
        <v>22</v>
      </c>
      <c r="Q5915" s="1" t="s">
        <v>37</v>
      </c>
      <c r="R5915" s="6">
        <v>46.21</v>
      </c>
      <c r="S5915" s="6">
        <f t="shared" si="278"/>
        <v>832.62</v>
      </c>
    </row>
    <row r="5916" spans="1:19" x14ac:dyDescent="0.35">
      <c r="A5916" s="1">
        <v>4886</v>
      </c>
      <c r="B5916" s="1">
        <v>35</v>
      </c>
      <c r="C5916" s="1" t="str">
        <f t="shared" si="276"/>
        <v>Young</v>
      </c>
      <c r="D5916" s="1" t="s">
        <v>16</v>
      </c>
      <c r="E5916" s="1" t="s">
        <v>17</v>
      </c>
      <c r="F5916" s="1" t="s">
        <v>24</v>
      </c>
      <c r="G5916" s="1" t="s">
        <v>25</v>
      </c>
      <c r="H5916" s="1">
        <v>3</v>
      </c>
      <c r="I5916" s="1" t="s">
        <v>20</v>
      </c>
      <c r="J5916" s="1" t="s">
        <v>27</v>
      </c>
      <c r="K5916" s="6">
        <v>741.09</v>
      </c>
      <c r="L5916" s="6">
        <v>247.03</v>
      </c>
      <c r="M5916" s="1">
        <v>3</v>
      </c>
      <c r="N5916" s="8">
        <v>45540</v>
      </c>
      <c r="O5916" s="4" t="str">
        <f t="shared" si="277"/>
        <v>September 2024</v>
      </c>
      <c r="P5916" s="1" t="s">
        <v>28</v>
      </c>
      <c r="Q5916" s="1" t="s">
        <v>70</v>
      </c>
      <c r="R5916" s="6">
        <v>64.760000000000005</v>
      </c>
      <c r="S5916" s="6">
        <f t="shared" si="278"/>
        <v>805.85</v>
      </c>
    </row>
    <row r="5917" spans="1:19" x14ac:dyDescent="0.35">
      <c r="A5917" s="1">
        <v>8969</v>
      </c>
      <c r="B5917" s="1">
        <v>35</v>
      </c>
      <c r="C5917" s="1" t="str">
        <f t="shared" si="276"/>
        <v>Young</v>
      </c>
      <c r="D5917" s="1" t="s">
        <v>16</v>
      </c>
      <c r="E5917" s="1" t="s">
        <v>17</v>
      </c>
      <c r="F5917" s="1" t="s">
        <v>24</v>
      </c>
      <c r="G5917" s="1" t="s">
        <v>25</v>
      </c>
      <c r="H5917" s="1">
        <v>3</v>
      </c>
      <c r="I5917" s="1" t="s">
        <v>26</v>
      </c>
      <c r="J5917" s="1" t="s">
        <v>34</v>
      </c>
      <c r="K5917" s="6">
        <v>741.09</v>
      </c>
      <c r="L5917" s="6">
        <v>247.03</v>
      </c>
      <c r="M5917" s="1">
        <v>3</v>
      </c>
      <c r="N5917" s="8">
        <v>45540</v>
      </c>
      <c r="O5917" s="4" t="str">
        <f t="shared" si="277"/>
        <v>September 2024</v>
      </c>
      <c r="P5917" s="1" t="s">
        <v>22</v>
      </c>
      <c r="Q5917" s="1" t="s">
        <v>71</v>
      </c>
      <c r="R5917" s="6">
        <v>99.89</v>
      </c>
      <c r="S5917" s="6">
        <f t="shared" si="278"/>
        <v>840.98</v>
      </c>
    </row>
    <row r="5918" spans="1:19" x14ac:dyDescent="0.35">
      <c r="A5918" s="1">
        <v>12153</v>
      </c>
      <c r="B5918" s="1">
        <v>36</v>
      </c>
      <c r="C5918" s="1" t="str">
        <f t="shared" si="276"/>
        <v>Middle-Aged</v>
      </c>
      <c r="D5918" s="1" t="s">
        <v>38</v>
      </c>
      <c r="E5918" s="1" t="s">
        <v>17</v>
      </c>
      <c r="F5918" s="1" t="s">
        <v>18</v>
      </c>
      <c r="G5918" s="1" t="s">
        <v>81</v>
      </c>
      <c r="H5918" s="1">
        <v>3</v>
      </c>
      <c r="I5918" s="1" t="s">
        <v>26</v>
      </c>
      <c r="J5918" s="1" t="s">
        <v>21</v>
      </c>
      <c r="K5918" s="6">
        <v>5698.4</v>
      </c>
      <c r="L5918" s="6">
        <v>1139.68</v>
      </c>
      <c r="M5918" s="1">
        <v>5</v>
      </c>
      <c r="N5918" s="8">
        <v>45540</v>
      </c>
      <c r="O5918" s="4" t="str">
        <f t="shared" si="277"/>
        <v>September 2024</v>
      </c>
      <c r="P5918" s="1" t="s">
        <v>79</v>
      </c>
      <c r="Q5918" s="1" t="s">
        <v>100</v>
      </c>
      <c r="R5918" s="6">
        <v>127.49</v>
      </c>
      <c r="S5918" s="6">
        <f t="shared" si="278"/>
        <v>5825.8899999999994</v>
      </c>
    </row>
    <row r="5919" spans="1:19" x14ac:dyDescent="0.35">
      <c r="A5919" s="1">
        <v>2037</v>
      </c>
      <c r="B5919" s="1">
        <v>37</v>
      </c>
      <c r="C5919" s="1" t="str">
        <f t="shared" si="276"/>
        <v>Middle-Aged</v>
      </c>
      <c r="D5919" s="1" t="s">
        <v>16</v>
      </c>
      <c r="E5919" s="1" t="s">
        <v>33</v>
      </c>
      <c r="F5919" s="1" t="s">
        <v>18</v>
      </c>
      <c r="G5919" s="1" t="s">
        <v>19</v>
      </c>
      <c r="H5919" s="1">
        <v>2</v>
      </c>
      <c r="I5919" s="1" t="s">
        <v>26</v>
      </c>
      <c r="J5919" s="1" t="s">
        <v>34</v>
      </c>
      <c r="K5919" s="6">
        <v>1582.38</v>
      </c>
      <c r="L5919" s="6">
        <v>791.19</v>
      </c>
      <c r="M5919" s="1">
        <v>2</v>
      </c>
      <c r="N5919" s="8">
        <v>45540</v>
      </c>
      <c r="O5919" s="4" t="str">
        <f t="shared" si="277"/>
        <v>September 2024</v>
      </c>
      <c r="P5919" s="1" t="s">
        <v>22</v>
      </c>
      <c r="Q5919" s="1" t="s">
        <v>50</v>
      </c>
      <c r="R5919" s="6">
        <v>34.18</v>
      </c>
      <c r="S5919" s="6">
        <f t="shared" si="278"/>
        <v>1616.5600000000002</v>
      </c>
    </row>
    <row r="5920" spans="1:19" x14ac:dyDescent="0.35">
      <c r="A5920" s="1">
        <v>2644</v>
      </c>
      <c r="B5920" s="1">
        <v>37</v>
      </c>
      <c r="C5920" s="1" t="str">
        <f t="shared" si="276"/>
        <v>Middle-Aged</v>
      </c>
      <c r="D5920" s="1" t="s">
        <v>16</v>
      </c>
      <c r="E5920" s="1" t="s">
        <v>17</v>
      </c>
      <c r="F5920" s="1" t="s">
        <v>40</v>
      </c>
      <c r="G5920" s="1" t="s">
        <v>41</v>
      </c>
      <c r="H5920" s="1">
        <v>3</v>
      </c>
      <c r="I5920" s="1" t="s">
        <v>20</v>
      </c>
      <c r="J5920" s="1" t="s">
        <v>21</v>
      </c>
      <c r="K5920" s="6">
        <v>844.83</v>
      </c>
      <c r="L5920" s="6">
        <v>844.83</v>
      </c>
      <c r="M5920" s="1">
        <v>1</v>
      </c>
      <c r="N5920" s="8">
        <v>45540</v>
      </c>
      <c r="O5920" s="4" t="str">
        <f t="shared" si="277"/>
        <v>September 2024</v>
      </c>
      <c r="P5920" s="1" t="s">
        <v>28</v>
      </c>
      <c r="Q5920" s="1"/>
      <c r="R5920" s="6">
        <v>0</v>
      </c>
      <c r="S5920" s="6">
        <f t="shared" si="278"/>
        <v>844.83</v>
      </c>
    </row>
    <row r="5921" spans="1:19" x14ac:dyDescent="0.35">
      <c r="A5921" s="1">
        <v>13360</v>
      </c>
      <c r="B5921" s="1">
        <v>37</v>
      </c>
      <c r="C5921" s="1" t="str">
        <f t="shared" si="276"/>
        <v>Middle-Aged</v>
      </c>
      <c r="D5921" s="1" t="s">
        <v>38</v>
      </c>
      <c r="E5921" s="1" t="s">
        <v>17</v>
      </c>
      <c r="F5921" s="1" t="s">
        <v>18</v>
      </c>
      <c r="G5921" s="1" t="s">
        <v>81</v>
      </c>
      <c r="H5921" s="1">
        <v>5</v>
      </c>
      <c r="I5921" s="1" t="s">
        <v>26</v>
      </c>
      <c r="J5921" s="1" t="s">
        <v>93</v>
      </c>
      <c r="K5921" s="6">
        <v>2279.36</v>
      </c>
      <c r="L5921" s="6">
        <v>1139.68</v>
      </c>
      <c r="M5921" s="1">
        <v>2</v>
      </c>
      <c r="N5921" s="8">
        <v>45540</v>
      </c>
      <c r="O5921" s="4" t="str">
        <f t="shared" si="277"/>
        <v>September 2024</v>
      </c>
      <c r="P5921" s="1" t="s">
        <v>22</v>
      </c>
      <c r="Q5921" s="1" t="s">
        <v>52</v>
      </c>
      <c r="R5921" s="6">
        <v>57.1</v>
      </c>
      <c r="S5921" s="6">
        <f t="shared" si="278"/>
        <v>2336.46</v>
      </c>
    </row>
    <row r="5922" spans="1:19" x14ac:dyDescent="0.35">
      <c r="A5922" s="1">
        <v>14645</v>
      </c>
      <c r="B5922" s="1">
        <v>37</v>
      </c>
      <c r="C5922" s="1" t="str">
        <f t="shared" si="276"/>
        <v>Middle-Aged</v>
      </c>
      <c r="D5922" s="1" t="s">
        <v>16</v>
      </c>
      <c r="E5922" s="1" t="s">
        <v>17</v>
      </c>
      <c r="F5922" s="1" t="s">
        <v>40</v>
      </c>
      <c r="G5922" s="1" t="s">
        <v>88</v>
      </c>
      <c r="H5922" s="1">
        <v>3</v>
      </c>
      <c r="I5922" s="1" t="s">
        <v>26</v>
      </c>
      <c r="J5922" s="1" t="s">
        <v>93</v>
      </c>
      <c r="K5922" s="6">
        <v>919</v>
      </c>
      <c r="L5922" s="6">
        <v>459.5</v>
      </c>
      <c r="M5922" s="1">
        <v>2</v>
      </c>
      <c r="N5922" s="8">
        <v>45540</v>
      </c>
      <c r="O5922" s="4" t="str">
        <f t="shared" si="277"/>
        <v>September 2024</v>
      </c>
      <c r="P5922" s="1" t="s">
        <v>84</v>
      </c>
      <c r="Q5922" s="1"/>
      <c r="R5922" s="6">
        <v>0</v>
      </c>
      <c r="S5922" s="6">
        <f t="shared" si="278"/>
        <v>919</v>
      </c>
    </row>
    <row r="5923" spans="1:19" x14ac:dyDescent="0.35">
      <c r="A5923" s="1">
        <v>11174</v>
      </c>
      <c r="B5923" s="1">
        <v>38</v>
      </c>
      <c r="C5923" s="1" t="str">
        <f t="shared" si="276"/>
        <v>Middle-Aged</v>
      </c>
      <c r="D5923" s="1" t="s">
        <v>16</v>
      </c>
      <c r="E5923" s="1" t="s">
        <v>17</v>
      </c>
      <c r="F5923" s="1" t="s">
        <v>30</v>
      </c>
      <c r="G5923" s="1" t="s">
        <v>78</v>
      </c>
      <c r="H5923" s="1">
        <v>2</v>
      </c>
      <c r="I5923" s="1" t="s">
        <v>20</v>
      </c>
      <c r="J5923" s="1" t="s">
        <v>93</v>
      </c>
      <c r="K5923" s="6">
        <v>3371.6</v>
      </c>
      <c r="L5923" s="6">
        <v>674.32</v>
      </c>
      <c r="M5923" s="1">
        <v>5</v>
      </c>
      <c r="N5923" s="8">
        <v>45540</v>
      </c>
      <c r="O5923" s="4" t="str">
        <f t="shared" si="277"/>
        <v>September 2024</v>
      </c>
      <c r="P5923" s="1" t="s">
        <v>84</v>
      </c>
      <c r="Q5923" s="1" t="s">
        <v>52</v>
      </c>
      <c r="R5923" s="6">
        <v>46.24</v>
      </c>
      <c r="S5923" s="6">
        <f t="shared" si="278"/>
        <v>3417.8399999999997</v>
      </c>
    </row>
    <row r="5924" spans="1:19" x14ac:dyDescent="0.35">
      <c r="A5924" s="1">
        <v>12620</v>
      </c>
      <c r="B5924" s="1">
        <v>38</v>
      </c>
      <c r="C5924" s="1" t="str">
        <f t="shared" si="276"/>
        <v>Middle-Aged</v>
      </c>
      <c r="D5924" s="1" t="s">
        <v>16</v>
      </c>
      <c r="E5924" s="1" t="s">
        <v>17</v>
      </c>
      <c r="F5924" s="1" t="s">
        <v>24</v>
      </c>
      <c r="G5924" s="1" t="s">
        <v>85</v>
      </c>
      <c r="H5924" s="1">
        <v>5</v>
      </c>
      <c r="I5924" s="1" t="s">
        <v>20</v>
      </c>
      <c r="J5924" s="1" t="s">
        <v>83</v>
      </c>
      <c r="K5924" s="6">
        <v>7077.69</v>
      </c>
      <c r="L5924" s="6">
        <v>786.41</v>
      </c>
      <c r="M5924" s="1">
        <v>9</v>
      </c>
      <c r="N5924" s="8">
        <v>45540</v>
      </c>
      <c r="O5924" s="4" t="str">
        <f t="shared" si="277"/>
        <v>September 2024</v>
      </c>
      <c r="P5924" s="1" t="s">
        <v>84</v>
      </c>
      <c r="Q5924" s="1" t="s">
        <v>37</v>
      </c>
      <c r="R5924" s="6">
        <v>48.31</v>
      </c>
      <c r="S5924" s="6">
        <f t="shared" si="278"/>
        <v>7126</v>
      </c>
    </row>
    <row r="5925" spans="1:19" x14ac:dyDescent="0.35">
      <c r="A5925" s="1">
        <v>13186</v>
      </c>
      <c r="B5925" s="1">
        <v>38</v>
      </c>
      <c r="C5925" s="1" t="str">
        <f t="shared" si="276"/>
        <v>Middle-Aged</v>
      </c>
      <c r="D5925" s="1" t="s">
        <v>38</v>
      </c>
      <c r="E5925" s="1" t="s">
        <v>17</v>
      </c>
      <c r="F5925" s="1" t="s">
        <v>40</v>
      </c>
      <c r="G5925" s="1" t="s">
        <v>88</v>
      </c>
      <c r="H5925" s="1">
        <v>2</v>
      </c>
      <c r="I5925" s="1" t="s">
        <v>26</v>
      </c>
      <c r="J5925" s="1" t="s">
        <v>83</v>
      </c>
      <c r="K5925" s="6">
        <v>1378.5</v>
      </c>
      <c r="L5925" s="6">
        <v>459.5</v>
      </c>
      <c r="M5925" s="1">
        <v>3</v>
      </c>
      <c r="N5925" s="8">
        <v>45540</v>
      </c>
      <c r="O5925" s="4" t="str">
        <f t="shared" si="277"/>
        <v>September 2024</v>
      </c>
      <c r="P5925" s="1" t="s">
        <v>22</v>
      </c>
      <c r="Q5925" s="1" t="s">
        <v>52</v>
      </c>
      <c r="R5925" s="6">
        <v>67.239999999999995</v>
      </c>
      <c r="S5925" s="6">
        <f t="shared" si="278"/>
        <v>1445.74</v>
      </c>
    </row>
    <row r="5926" spans="1:19" x14ac:dyDescent="0.35">
      <c r="A5926" s="1">
        <v>17242</v>
      </c>
      <c r="B5926" s="1">
        <v>38</v>
      </c>
      <c r="C5926" s="1" t="str">
        <f t="shared" si="276"/>
        <v>Middle-Aged</v>
      </c>
      <c r="D5926" s="1" t="s">
        <v>38</v>
      </c>
      <c r="E5926" s="1" t="s">
        <v>17</v>
      </c>
      <c r="F5926" s="1" t="s">
        <v>30</v>
      </c>
      <c r="G5926" s="1" t="s">
        <v>78</v>
      </c>
      <c r="H5926" s="1">
        <v>5</v>
      </c>
      <c r="I5926" s="1" t="s">
        <v>20</v>
      </c>
      <c r="J5926" s="1" t="s">
        <v>93</v>
      </c>
      <c r="K5926" s="6">
        <v>2022.96</v>
      </c>
      <c r="L5926" s="6">
        <v>674.32</v>
      </c>
      <c r="M5926" s="1">
        <v>3</v>
      </c>
      <c r="N5926" s="8">
        <v>45540</v>
      </c>
      <c r="O5926" s="4" t="str">
        <f t="shared" si="277"/>
        <v>September 2024</v>
      </c>
      <c r="P5926" s="1" t="s">
        <v>22</v>
      </c>
      <c r="Q5926" s="1" t="s">
        <v>29</v>
      </c>
      <c r="R5926" s="6">
        <v>68.09</v>
      </c>
      <c r="S5926" s="6">
        <f t="shared" si="278"/>
        <v>2091.0500000000002</v>
      </c>
    </row>
    <row r="5927" spans="1:19" x14ac:dyDescent="0.35">
      <c r="A5927" s="1">
        <v>18227</v>
      </c>
      <c r="B5927" s="1">
        <v>39</v>
      </c>
      <c r="C5927" s="1" t="str">
        <f t="shared" si="276"/>
        <v>Middle-Aged</v>
      </c>
      <c r="D5927" s="1" t="s">
        <v>38</v>
      </c>
      <c r="E5927" s="1" t="s">
        <v>17</v>
      </c>
      <c r="F5927" s="1" t="s">
        <v>24</v>
      </c>
      <c r="G5927" s="1" t="s">
        <v>85</v>
      </c>
      <c r="H5927" s="1">
        <v>3</v>
      </c>
      <c r="I5927" s="1" t="s">
        <v>20</v>
      </c>
      <c r="J5927" s="1" t="s">
        <v>93</v>
      </c>
      <c r="K5927" s="6">
        <v>7864.1</v>
      </c>
      <c r="L5927" s="6">
        <v>786.41</v>
      </c>
      <c r="M5927" s="1">
        <v>10</v>
      </c>
      <c r="N5927" s="8">
        <v>45540</v>
      </c>
      <c r="O5927" s="4" t="str">
        <f t="shared" si="277"/>
        <v>September 2024</v>
      </c>
      <c r="P5927" s="1" t="s">
        <v>84</v>
      </c>
      <c r="Q5927" s="1"/>
      <c r="R5927" s="6">
        <v>0</v>
      </c>
      <c r="S5927" s="6">
        <f t="shared" si="278"/>
        <v>7864.1</v>
      </c>
    </row>
    <row r="5928" spans="1:19" x14ac:dyDescent="0.35">
      <c r="A5928" s="1">
        <v>18366</v>
      </c>
      <c r="B5928" s="1">
        <v>40</v>
      </c>
      <c r="C5928" s="1" t="str">
        <f t="shared" si="276"/>
        <v>Middle-Aged</v>
      </c>
      <c r="D5928" s="1" t="s">
        <v>38</v>
      </c>
      <c r="E5928" s="1" t="s">
        <v>17</v>
      </c>
      <c r="F5928" s="1" t="s">
        <v>30</v>
      </c>
      <c r="G5928" s="1" t="s">
        <v>78</v>
      </c>
      <c r="H5928" s="1">
        <v>3</v>
      </c>
      <c r="I5928" s="1" t="s">
        <v>20</v>
      </c>
      <c r="J5928" s="1" t="s">
        <v>93</v>
      </c>
      <c r="K5928" s="6">
        <v>6743.2</v>
      </c>
      <c r="L5928" s="6">
        <v>674.32</v>
      </c>
      <c r="M5928" s="1">
        <v>10</v>
      </c>
      <c r="N5928" s="8">
        <v>45540</v>
      </c>
      <c r="O5928" s="4" t="str">
        <f t="shared" si="277"/>
        <v>September 2024</v>
      </c>
      <c r="P5928" s="1" t="s">
        <v>79</v>
      </c>
      <c r="Q5928" s="1"/>
      <c r="R5928" s="6">
        <v>0</v>
      </c>
      <c r="S5928" s="6">
        <f t="shared" si="278"/>
        <v>6743.2</v>
      </c>
    </row>
    <row r="5929" spans="1:19" x14ac:dyDescent="0.35">
      <c r="A5929" s="1">
        <v>14549</v>
      </c>
      <c r="B5929" s="1">
        <v>44</v>
      </c>
      <c r="C5929" s="1" t="str">
        <f t="shared" si="276"/>
        <v>Middle-Aged</v>
      </c>
      <c r="D5929" s="1" t="s">
        <v>38</v>
      </c>
      <c r="E5929" s="1" t="s">
        <v>33</v>
      </c>
      <c r="F5929" s="1" t="s">
        <v>77</v>
      </c>
      <c r="G5929" s="1" t="s">
        <v>86</v>
      </c>
      <c r="H5929" s="1">
        <v>5</v>
      </c>
      <c r="I5929" s="1" t="s">
        <v>20</v>
      </c>
      <c r="J5929" s="1" t="s">
        <v>83</v>
      </c>
      <c r="K5929" s="6">
        <v>361.18</v>
      </c>
      <c r="L5929" s="6">
        <v>361.18</v>
      </c>
      <c r="M5929" s="1">
        <v>1</v>
      </c>
      <c r="N5929" s="8">
        <v>45540</v>
      </c>
      <c r="O5929" s="4" t="str">
        <f t="shared" si="277"/>
        <v>September 2024</v>
      </c>
      <c r="P5929" s="1" t="s">
        <v>79</v>
      </c>
      <c r="Q5929" s="1" t="s">
        <v>119</v>
      </c>
      <c r="R5929" s="6">
        <v>142.03</v>
      </c>
      <c r="S5929" s="6">
        <f t="shared" si="278"/>
        <v>503.21000000000004</v>
      </c>
    </row>
    <row r="5930" spans="1:19" x14ac:dyDescent="0.35">
      <c r="A5930" s="1">
        <v>14831</v>
      </c>
      <c r="B5930" s="1">
        <v>45</v>
      </c>
      <c r="C5930" s="1" t="str">
        <f t="shared" si="276"/>
        <v>Middle-Aged</v>
      </c>
      <c r="D5930" s="1" t="s">
        <v>16</v>
      </c>
      <c r="E5930" s="1" t="s">
        <v>17</v>
      </c>
      <c r="F5930" s="1" t="s">
        <v>30</v>
      </c>
      <c r="G5930" s="1" t="s">
        <v>78</v>
      </c>
      <c r="H5930" s="1">
        <v>4</v>
      </c>
      <c r="I5930" s="1" t="s">
        <v>26</v>
      </c>
      <c r="J5930" s="1" t="s">
        <v>83</v>
      </c>
      <c r="K5930" s="6">
        <v>3371.6</v>
      </c>
      <c r="L5930" s="6">
        <v>674.32</v>
      </c>
      <c r="M5930" s="1">
        <v>5</v>
      </c>
      <c r="N5930" s="8">
        <v>45540</v>
      </c>
      <c r="O5930" s="4" t="str">
        <f t="shared" si="277"/>
        <v>September 2024</v>
      </c>
      <c r="P5930" s="1" t="s">
        <v>79</v>
      </c>
      <c r="Q5930" s="1" t="s">
        <v>90</v>
      </c>
      <c r="R5930" s="6">
        <v>113.51</v>
      </c>
      <c r="S5930" s="6">
        <f t="shared" si="278"/>
        <v>3485.11</v>
      </c>
    </row>
    <row r="5931" spans="1:19" x14ac:dyDescent="0.35">
      <c r="A5931" s="1">
        <v>1801</v>
      </c>
      <c r="B5931" s="1">
        <v>47</v>
      </c>
      <c r="C5931" s="1" t="str">
        <f t="shared" si="276"/>
        <v>Middle-Aged</v>
      </c>
      <c r="D5931" s="1" t="s">
        <v>38</v>
      </c>
      <c r="E5931" s="1" t="s">
        <v>33</v>
      </c>
      <c r="F5931" s="1" t="s">
        <v>18</v>
      </c>
      <c r="G5931" s="1" t="s">
        <v>36</v>
      </c>
      <c r="H5931" s="1">
        <v>5</v>
      </c>
      <c r="I5931" s="1" t="s">
        <v>20</v>
      </c>
      <c r="J5931" s="1" t="s">
        <v>42</v>
      </c>
      <c r="K5931" s="6">
        <v>83</v>
      </c>
      <c r="L5931" s="6">
        <v>20.75</v>
      </c>
      <c r="M5931" s="1">
        <v>4</v>
      </c>
      <c r="N5931" s="8">
        <v>45540</v>
      </c>
      <c r="O5931" s="4" t="str">
        <f t="shared" si="277"/>
        <v>September 2024</v>
      </c>
      <c r="P5931" s="1" t="s">
        <v>28</v>
      </c>
      <c r="Q5931" s="1" t="s">
        <v>29</v>
      </c>
      <c r="R5931" s="6">
        <v>26.7</v>
      </c>
      <c r="S5931" s="6">
        <f t="shared" si="278"/>
        <v>109.7</v>
      </c>
    </row>
    <row r="5932" spans="1:19" x14ac:dyDescent="0.35">
      <c r="A5932" s="1">
        <v>2662</v>
      </c>
      <c r="B5932" s="1">
        <v>48</v>
      </c>
      <c r="C5932" s="1" t="str">
        <f t="shared" si="276"/>
        <v>Middle-Aged</v>
      </c>
      <c r="D5932" s="1" t="s">
        <v>38</v>
      </c>
      <c r="E5932" s="1" t="s">
        <v>33</v>
      </c>
      <c r="F5932" s="1" t="s">
        <v>30</v>
      </c>
      <c r="G5932" s="1" t="s">
        <v>31</v>
      </c>
      <c r="H5932" s="1">
        <v>3</v>
      </c>
      <c r="I5932" s="1" t="s">
        <v>26</v>
      </c>
      <c r="J5932" s="1" t="s">
        <v>42</v>
      </c>
      <c r="K5932" s="6">
        <v>1855.84</v>
      </c>
      <c r="L5932" s="6">
        <v>463.96</v>
      </c>
      <c r="M5932" s="1">
        <v>4</v>
      </c>
      <c r="N5932" s="8">
        <v>45540</v>
      </c>
      <c r="O5932" s="4" t="str">
        <f t="shared" si="277"/>
        <v>September 2024</v>
      </c>
      <c r="P5932" s="1" t="s">
        <v>32</v>
      </c>
      <c r="Q5932" s="1" t="s">
        <v>56</v>
      </c>
      <c r="R5932" s="6">
        <v>81.02</v>
      </c>
      <c r="S5932" s="6">
        <f t="shared" si="278"/>
        <v>1936.86</v>
      </c>
    </row>
    <row r="5933" spans="1:19" x14ac:dyDescent="0.35">
      <c r="A5933" s="1">
        <v>11959</v>
      </c>
      <c r="B5933" s="1">
        <v>48</v>
      </c>
      <c r="C5933" s="1" t="str">
        <f t="shared" si="276"/>
        <v>Middle-Aged</v>
      </c>
      <c r="D5933" s="1" t="s">
        <v>16</v>
      </c>
      <c r="E5933" s="1" t="s">
        <v>17</v>
      </c>
      <c r="F5933" s="1" t="s">
        <v>30</v>
      </c>
      <c r="G5933" s="1" t="s">
        <v>78</v>
      </c>
      <c r="H5933" s="1">
        <v>3</v>
      </c>
      <c r="I5933" s="1" t="s">
        <v>26</v>
      </c>
      <c r="J5933" s="1" t="s">
        <v>83</v>
      </c>
      <c r="K5933" s="6">
        <v>674.32</v>
      </c>
      <c r="L5933" s="6">
        <v>674.32</v>
      </c>
      <c r="M5933" s="1">
        <v>1</v>
      </c>
      <c r="N5933" s="8">
        <v>45540</v>
      </c>
      <c r="O5933" s="4" t="str">
        <f t="shared" si="277"/>
        <v>September 2024</v>
      </c>
      <c r="P5933" s="1" t="s">
        <v>84</v>
      </c>
      <c r="Q5933" s="1" t="s">
        <v>92</v>
      </c>
      <c r="R5933" s="6">
        <v>30.2</v>
      </c>
      <c r="S5933" s="6">
        <f t="shared" si="278"/>
        <v>704.5200000000001</v>
      </c>
    </row>
    <row r="5934" spans="1:19" x14ac:dyDescent="0.35">
      <c r="A5934" s="1">
        <v>12205</v>
      </c>
      <c r="B5934" s="1">
        <v>48</v>
      </c>
      <c r="C5934" s="1" t="str">
        <f t="shared" si="276"/>
        <v>Middle-Aged</v>
      </c>
      <c r="D5934" s="1" t="s">
        <v>16</v>
      </c>
      <c r="E5934" s="1" t="s">
        <v>17</v>
      </c>
      <c r="F5934" s="1" t="s">
        <v>40</v>
      </c>
      <c r="G5934" s="1" t="s">
        <v>88</v>
      </c>
      <c r="H5934" s="1">
        <v>3</v>
      </c>
      <c r="I5934" s="1" t="s">
        <v>20</v>
      </c>
      <c r="J5934" s="1" t="s">
        <v>83</v>
      </c>
      <c r="K5934" s="6">
        <v>1378.5</v>
      </c>
      <c r="L5934" s="6">
        <v>459.5</v>
      </c>
      <c r="M5934" s="1">
        <v>3</v>
      </c>
      <c r="N5934" s="8">
        <v>45540</v>
      </c>
      <c r="O5934" s="4" t="str">
        <f t="shared" si="277"/>
        <v>September 2024</v>
      </c>
      <c r="P5934" s="1" t="s">
        <v>22</v>
      </c>
      <c r="Q5934" s="1" t="s">
        <v>37</v>
      </c>
      <c r="R5934" s="6">
        <v>16.59</v>
      </c>
      <c r="S5934" s="6">
        <f t="shared" si="278"/>
        <v>1395.09</v>
      </c>
    </row>
    <row r="5935" spans="1:19" x14ac:dyDescent="0.35">
      <c r="A5935" s="1">
        <v>15553</v>
      </c>
      <c r="B5935" s="1">
        <v>48</v>
      </c>
      <c r="C5935" s="1" t="str">
        <f t="shared" si="276"/>
        <v>Middle-Aged</v>
      </c>
      <c r="D5935" s="1" t="s">
        <v>38</v>
      </c>
      <c r="E5935" s="1" t="s">
        <v>17</v>
      </c>
      <c r="F5935" s="1" t="s">
        <v>40</v>
      </c>
      <c r="G5935" s="1" t="s">
        <v>88</v>
      </c>
      <c r="H5935" s="1">
        <v>5</v>
      </c>
      <c r="I5935" s="1" t="s">
        <v>20</v>
      </c>
      <c r="J5935" s="1" t="s">
        <v>21</v>
      </c>
      <c r="K5935" s="6">
        <v>2757</v>
      </c>
      <c r="L5935" s="6">
        <v>459.5</v>
      </c>
      <c r="M5935" s="1">
        <v>6</v>
      </c>
      <c r="N5935" s="8">
        <v>45540</v>
      </c>
      <c r="O5935" s="4" t="str">
        <f t="shared" si="277"/>
        <v>September 2024</v>
      </c>
      <c r="P5935" s="1" t="s">
        <v>79</v>
      </c>
      <c r="Q5935" s="1" t="s">
        <v>37</v>
      </c>
      <c r="R5935" s="6">
        <v>22.05</v>
      </c>
      <c r="S5935" s="6">
        <f t="shared" si="278"/>
        <v>2779.05</v>
      </c>
    </row>
    <row r="5936" spans="1:19" x14ac:dyDescent="0.35">
      <c r="A5936" s="1">
        <v>5706</v>
      </c>
      <c r="B5936" s="1">
        <v>49</v>
      </c>
      <c r="C5936" s="1" t="str">
        <f t="shared" si="276"/>
        <v>Middle-Aged</v>
      </c>
      <c r="D5936" s="1" t="s">
        <v>16</v>
      </c>
      <c r="E5936" s="1" t="s">
        <v>17</v>
      </c>
      <c r="F5936" s="1" t="s">
        <v>30</v>
      </c>
      <c r="G5936" s="1" t="s">
        <v>31</v>
      </c>
      <c r="H5936" s="1">
        <v>3</v>
      </c>
      <c r="I5936" s="1" t="s">
        <v>26</v>
      </c>
      <c r="J5936" s="1" t="s">
        <v>42</v>
      </c>
      <c r="K5936" s="6">
        <v>3247.72</v>
      </c>
      <c r="L5936" s="6">
        <v>463.96</v>
      </c>
      <c r="M5936" s="1">
        <v>7</v>
      </c>
      <c r="N5936" s="8">
        <v>45540</v>
      </c>
      <c r="O5936" s="4" t="str">
        <f t="shared" si="277"/>
        <v>September 2024</v>
      </c>
      <c r="P5936" s="1" t="s">
        <v>28</v>
      </c>
      <c r="Q5936" s="1" t="s">
        <v>61</v>
      </c>
      <c r="R5936" s="6">
        <v>103.45</v>
      </c>
      <c r="S5936" s="6">
        <f t="shared" si="278"/>
        <v>3351.1699999999996</v>
      </c>
    </row>
    <row r="5937" spans="1:19" x14ac:dyDescent="0.35">
      <c r="A5937" s="1">
        <v>12158</v>
      </c>
      <c r="B5937" s="1">
        <v>49</v>
      </c>
      <c r="C5937" s="1" t="str">
        <f t="shared" si="276"/>
        <v>Middle-Aged</v>
      </c>
      <c r="D5937" s="1" t="s">
        <v>16</v>
      </c>
      <c r="E5937" s="1" t="s">
        <v>33</v>
      </c>
      <c r="F5937" s="1" t="s">
        <v>24</v>
      </c>
      <c r="G5937" s="1" t="s">
        <v>85</v>
      </c>
      <c r="H5937" s="1">
        <v>5</v>
      </c>
      <c r="I5937" s="1" t="s">
        <v>26</v>
      </c>
      <c r="J5937" s="1" t="s">
        <v>93</v>
      </c>
      <c r="K5937" s="6">
        <v>7864.1</v>
      </c>
      <c r="L5937" s="6">
        <v>786.41</v>
      </c>
      <c r="M5937" s="1">
        <v>10</v>
      </c>
      <c r="N5937" s="8">
        <v>45540</v>
      </c>
      <c r="O5937" s="4" t="str">
        <f t="shared" si="277"/>
        <v>September 2024</v>
      </c>
      <c r="P5937" s="1" t="s">
        <v>79</v>
      </c>
      <c r="Q5937" s="1" t="s">
        <v>82</v>
      </c>
      <c r="R5937" s="6">
        <v>62.97</v>
      </c>
      <c r="S5937" s="6">
        <f t="shared" si="278"/>
        <v>7927.0700000000006</v>
      </c>
    </row>
    <row r="5938" spans="1:19" x14ac:dyDescent="0.35">
      <c r="A5938" s="1">
        <v>13395</v>
      </c>
      <c r="B5938" s="1">
        <v>49</v>
      </c>
      <c r="C5938" s="1" t="str">
        <f t="shared" si="276"/>
        <v>Middle-Aged</v>
      </c>
      <c r="D5938" s="1" t="s">
        <v>16</v>
      </c>
      <c r="E5938" s="1" t="s">
        <v>17</v>
      </c>
      <c r="F5938" s="1" t="s">
        <v>30</v>
      </c>
      <c r="G5938" s="1" t="s">
        <v>78</v>
      </c>
      <c r="H5938" s="1">
        <v>1</v>
      </c>
      <c r="I5938" s="1" t="s">
        <v>26</v>
      </c>
      <c r="J5938" s="1" t="s">
        <v>93</v>
      </c>
      <c r="K5938" s="6">
        <v>4045.92</v>
      </c>
      <c r="L5938" s="6">
        <v>674.32</v>
      </c>
      <c r="M5938" s="1">
        <v>6</v>
      </c>
      <c r="N5938" s="8">
        <v>45540</v>
      </c>
      <c r="O5938" s="4" t="str">
        <f t="shared" si="277"/>
        <v>September 2024</v>
      </c>
      <c r="P5938" s="1" t="s">
        <v>84</v>
      </c>
      <c r="Q5938" s="1" t="s">
        <v>110</v>
      </c>
      <c r="R5938" s="6">
        <v>151.83000000000001</v>
      </c>
      <c r="S5938" s="6">
        <f t="shared" si="278"/>
        <v>4197.75</v>
      </c>
    </row>
    <row r="5939" spans="1:19" x14ac:dyDescent="0.35">
      <c r="A5939" s="1">
        <v>5398</v>
      </c>
      <c r="B5939" s="1">
        <v>54</v>
      </c>
      <c r="C5939" s="1" t="str">
        <f t="shared" si="276"/>
        <v>Middle-Aged</v>
      </c>
      <c r="D5939" s="1" t="s">
        <v>16</v>
      </c>
      <c r="E5939" s="1" t="s">
        <v>17</v>
      </c>
      <c r="F5939" s="1" t="s">
        <v>40</v>
      </c>
      <c r="G5939" s="1" t="s">
        <v>41</v>
      </c>
      <c r="H5939" s="1">
        <v>3</v>
      </c>
      <c r="I5939" s="1" t="s">
        <v>26</v>
      </c>
      <c r="J5939" s="1" t="s">
        <v>34</v>
      </c>
      <c r="K5939" s="6">
        <v>1689.66</v>
      </c>
      <c r="L5939" s="6">
        <v>844.83</v>
      </c>
      <c r="M5939" s="1">
        <v>2</v>
      </c>
      <c r="N5939" s="8">
        <v>45540</v>
      </c>
      <c r="O5939" s="4" t="str">
        <f t="shared" si="277"/>
        <v>September 2024</v>
      </c>
      <c r="P5939" s="1" t="s">
        <v>28</v>
      </c>
      <c r="Q5939" s="1" t="s">
        <v>52</v>
      </c>
      <c r="R5939" s="6">
        <v>30.32</v>
      </c>
      <c r="S5939" s="6">
        <f t="shared" si="278"/>
        <v>1719.98</v>
      </c>
    </row>
    <row r="5940" spans="1:19" x14ac:dyDescent="0.35">
      <c r="A5940" s="1">
        <v>8085</v>
      </c>
      <c r="B5940" s="1">
        <v>56</v>
      </c>
      <c r="C5940" s="1" t="str">
        <f t="shared" si="276"/>
        <v>Old</v>
      </c>
      <c r="D5940" s="1" t="s">
        <v>38</v>
      </c>
      <c r="E5940" s="1" t="s">
        <v>17</v>
      </c>
      <c r="F5940" s="1" t="s">
        <v>24</v>
      </c>
      <c r="G5940" s="1" t="s">
        <v>25</v>
      </c>
      <c r="H5940" s="1">
        <v>3</v>
      </c>
      <c r="I5940" s="1" t="s">
        <v>26</v>
      </c>
      <c r="J5940" s="1" t="s">
        <v>34</v>
      </c>
      <c r="K5940" s="6">
        <v>2470.3000000000002</v>
      </c>
      <c r="L5940" s="6">
        <v>247.03</v>
      </c>
      <c r="M5940" s="1">
        <v>10</v>
      </c>
      <c r="N5940" s="8">
        <v>45540</v>
      </c>
      <c r="O5940" s="4" t="str">
        <f t="shared" si="277"/>
        <v>September 2024</v>
      </c>
      <c r="P5940" s="1" t="s">
        <v>32</v>
      </c>
      <c r="Q5940" s="1"/>
      <c r="R5940" s="6">
        <v>0</v>
      </c>
      <c r="S5940" s="6">
        <f t="shared" si="278"/>
        <v>2470.3000000000002</v>
      </c>
    </row>
    <row r="5941" spans="1:19" x14ac:dyDescent="0.35">
      <c r="A5941" s="1">
        <v>11608</v>
      </c>
      <c r="B5941" s="1">
        <v>56</v>
      </c>
      <c r="C5941" s="1" t="str">
        <f t="shared" si="276"/>
        <v>Old</v>
      </c>
      <c r="D5941" s="1" t="s">
        <v>38</v>
      </c>
      <c r="E5941" s="1" t="s">
        <v>33</v>
      </c>
      <c r="F5941" s="1" t="s">
        <v>30</v>
      </c>
      <c r="G5941" s="1" t="s">
        <v>78</v>
      </c>
      <c r="H5941" s="1">
        <v>4</v>
      </c>
      <c r="I5941" s="1" t="s">
        <v>20</v>
      </c>
      <c r="J5941" s="1" t="s">
        <v>83</v>
      </c>
      <c r="K5941" s="6">
        <v>6068.88</v>
      </c>
      <c r="L5941" s="6">
        <v>674.32</v>
      </c>
      <c r="M5941" s="1">
        <v>9</v>
      </c>
      <c r="N5941" s="8">
        <v>45540</v>
      </c>
      <c r="O5941" s="4" t="str">
        <f t="shared" si="277"/>
        <v>September 2024</v>
      </c>
      <c r="P5941" s="1" t="s">
        <v>79</v>
      </c>
      <c r="Q5941" s="1" t="s">
        <v>52</v>
      </c>
      <c r="R5941" s="6">
        <v>12.35</v>
      </c>
      <c r="S5941" s="6">
        <f t="shared" si="278"/>
        <v>6081.2300000000005</v>
      </c>
    </row>
    <row r="5942" spans="1:19" x14ac:dyDescent="0.35">
      <c r="A5942" s="1">
        <v>2254</v>
      </c>
      <c r="B5942" s="1">
        <v>57</v>
      </c>
      <c r="C5942" s="1" t="str">
        <f t="shared" si="276"/>
        <v>Old</v>
      </c>
      <c r="D5942" s="1" t="s">
        <v>38</v>
      </c>
      <c r="E5942" s="1" t="s">
        <v>17</v>
      </c>
      <c r="F5942" s="1" t="s">
        <v>40</v>
      </c>
      <c r="G5942" s="1" t="s">
        <v>41</v>
      </c>
      <c r="H5942" s="1">
        <v>3</v>
      </c>
      <c r="I5942" s="1" t="s">
        <v>26</v>
      </c>
      <c r="J5942" s="1" t="s">
        <v>34</v>
      </c>
      <c r="K5942" s="6">
        <v>5913.81</v>
      </c>
      <c r="L5942" s="6">
        <v>844.83</v>
      </c>
      <c r="M5942" s="1">
        <v>7</v>
      </c>
      <c r="N5942" s="8">
        <v>45540</v>
      </c>
      <c r="O5942" s="4" t="str">
        <f t="shared" si="277"/>
        <v>September 2024</v>
      </c>
      <c r="P5942" s="1" t="s">
        <v>32</v>
      </c>
      <c r="Q5942" s="1" t="s">
        <v>64</v>
      </c>
      <c r="R5942" s="6">
        <v>80.42</v>
      </c>
      <c r="S5942" s="6">
        <f t="shared" si="278"/>
        <v>5994.2300000000005</v>
      </c>
    </row>
    <row r="5943" spans="1:19" x14ac:dyDescent="0.35">
      <c r="A5943" s="1">
        <v>15520</v>
      </c>
      <c r="B5943" s="1">
        <v>59</v>
      </c>
      <c r="C5943" s="1" t="str">
        <f t="shared" si="276"/>
        <v>Old</v>
      </c>
      <c r="D5943" s="1" t="s">
        <v>16</v>
      </c>
      <c r="E5943" s="1" t="s">
        <v>17</v>
      </c>
      <c r="F5943" s="1" t="s">
        <v>24</v>
      </c>
      <c r="G5943" s="1" t="s">
        <v>85</v>
      </c>
      <c r="H5943" s="1">
        <v>1</v>
      </c>
      <c r="I5943" s="1" t="s">
        <v>20</v>
      </c>
      <c r="J5943" s="1" t="s">
        <v>93</v>
      </c>
      <c r="K5943" s="6">
        <v>7077.69</v>
      </c>
      <c r="L5943" s="6">
        <v>786.41</v>
      </c>
      <c r="M5943" s="1">
        <v>9</v>
      </c>
      <c r="N5943" s="8">
        <v>45540</v>
      </c>
      <c r="O5943" s="4" t="str">
        <f t="shared" si="277"/>
        <v>September 2024</v>
      </c>
      <c r="P5943" s="1" t="s">
        <v>22</v>
      </c>
      <c r="Q5943" s="1" t="s">
        <v>104</v>
      </c>
      <c r="R5943" s="6">
        <v>128.72</v>
      </c>
      <c r="S5943" s="6">
        <f t="shared" si="278"/>
        <v>7206.41</v>
      </c>
    </row>
    <row r="5944" spans="1:19" x14ac:dyDescent="0.35">
      <c r="A5944" s="1">
        <v>14428</v>
      </c>
      <c r="B5944" s="1">
        <v>60</v>
      </c>
      <c r="C5944" s="1" t="str">
        <f t="shared" si="276"/>
        <v>Old</v>
      </c>
      <c r="D5944" s="1" t="s">
        <v>16</v>
      </c>
      <c r="E5944" s="1" t="s">
        <v>17</v>
      </c>
      <c r="F5944" s="1" t="s">
        <v>24</v>
      </c>
      <c r="G5944" s="1" t="s">
        <v>85</v>
      </c>
      <c r="H5944" s="1">
        <v>1</v>
      </c>
      <c r="I5944" s="1" t="s">
        <v>26</v>
      </c>
      <c r="J5944" s="1" t="s">
        <v>93</v>
      </c>
      <c r="K5944" s="6">
        <v>3932.05</v>
      </c>
      <c r="L5944" s="6">
        <v>786.41</v>
      </c>
      <c r="M5944" s="1">
        <v>5</v>
      </c>
      <c r="N5944" s="8">
        <v>45540</v>
      </c>
      <c r="O5944" s="4" t="str">
        <f t="shared" si="277"/>
        <v>September 2024</v>
      </c>
      <c r="P5944" s="1" t="s">
        <v>22</v>
      </c>
      <c r="Q5944" s="1" t="s">
        <v>96</v>
      </c>
      <c r="R5944" s="6">
        <v>105.28</v>
      </c>
      <c r="S5944" s="6">
        <f t="shared" si="278"/>
        <v>4037.3300000000004</v>
      </c>
    </row>
    <row r="5945" spans="1:19" x14ac:dyDescent="0.35">
      <c r="A5945" s="1">
        <v>15546</v>
      </c>
      <c r="B5945" s="1">
        <v>60</v>
      </c>
      <c r="C5945" s="1" t="str">
        <f t="shared" si="276"/>
        <v>Old</v>
      </c>
      <c r="D5945" s="1" t="s">
        <v>16</v>
      </c>
      <c r="E5945" s="1" t="s">
        <v>17</v>
      </c>
      <c r="F5945" s="1" t="s">
        <v>40</v>
      </c>
      <c r="G5945" s="1" t="s">
        <v>88</v>
      </c>
      <c r="H5945" s="1">
        <v>1</v>
      </c>
      <c r="I5945" s="1" t="s">
        <v>26</v>
      </c>
      <c r="J5945" s="1" t="s">
        <v>83</v>
      </c>
      <c r="K5945" s="6">
        <v>919</v>
      </c>
      <c r="L5945" s="6">
        <v>459.5</v>
      </c>
      <c r="M5945" s="1">
        <v>2</v>
      </c>
      <c r="N5945" s="8">
        <v>45540</v>
      </c>
      <c r="O5945" s="4" t="str">
        <f t="shared" si="277"/>
        <v>September 2024</v>
      </c>
      <c r="P5945" s="1" t="s">
        <v>22</v>
      </c>
      <c r="Q5945" s="1"/>
      <c r="R5945" s="6">
        <v>0</v>
      </c>
      <c r="S5945" s="6">
        <f t="shared" si="278"/>
        <v>919</v>
      </c>
    </row>
    <row r="5946" spans="1:19" x14ac:dyDescent="0.35">
      <c r="A5946" s="1">
        <v>7327</v>
      </c>
      <c r="B5946" s="1">
        <v>63</v>
      </c>
      <c r="C5946" s="1" t="str">
        <f t="shared" si="276"/>
        <v>Old</v>
      </c>
      <c r="D5946" s="1" t="s">
        <v>16</v>
      </c>
      <c r="E5946" s="1" t="s">
        <v>33</v>
      </c>
      <c r="F5946" s="1" t="s">
        <v>30</v>
      </c>
      <c r="G5946" s="1" t="s">
        <v>31</v>
      </c>
      <c r="H5946" s="1">
        <v>3</v>
      </c>
      <c r="I5946" s="1" t="s">
        <v>26</v>
      </c>
      <c r="J5946" s="1" t="s">
        <v>27</v>
      </c>
      <c r="K5946" s="6">
        <v>463.96</v>
      </c>
      <c r="L5946" s="6">
        <v>463.96</v>
      </c>
      <c r="M5946" s="1">
        <v>1</v>
      </c>
      <c r="N5946" s="8">
        <v>45540</v>
      </c>
      <c r="O5946" s="4" t="str">
        <f t="shared" si="277"/>
        <v>September 2024</v>
      </c>
      <c r="P5946" s="1" t="s">
        <v>28</v>
      </c>
      <c r="Q5946" s="1" t="s">
        <v>76</v>
      </c>
      <c r="R5946" s="6">
        <v>50.07</v>
      </c>
      <c r="S5946" s="6">
        <f t="shared" si="278"/>
        <v>514.03</v>
      </c>
    </row>
    <row r="5947" spans="1:19" x14ac:dyDescent="0.35">
      <c r="A5947" s="1">
        <v>9991</v>
      </c>
      <c r="B5947" s="1">
        <v>63</v>
      </c>
      <c r="C5947" s="1" t="str">
        <f t="shared" si="276"/>
        <v>Old</v>
      </c>
      <c r="D5947" s="1" t="s">
        <v>16</v>
      </c>
      <c r="E5947" s="1" t="s">
        <v>17</v>
      </c>
      <c r="F5947" s="1" t="s">
        <v>30</v>
      </c>
      <c r="G5947" s="1" t="s">
        <v>31</v>
      </c>
      <c r="H5947" s="1">
        <v>3</v>
      </c>
      <c r="I5947" s="1" t="s">
        <v>26</v>
      </c>
      <c r="J5947" s="1" t="s">
        <v>34</v>
      </c>
      <c r="K5947" s="6">
        <v>2319.8000000000002</v>
      </c>
      <c r="L5947" s="6">
        <v>463.96</v>
      </c>
      <c r="M5947" s="1">
        <v>5</v>
      </c>
      <c r="N5947" s="8">
        <v>45540</v>
      </c>
      <c r="O5947" s="4" t="str">
        <f t="shared" si="277"/>
        <v>September 2024</v>
      </c>
      <c r="P5947" s="1" t="s">
        <v>22</v>
      </c>
      <c r="Q5947" s="1"/>
      <c r="R5947" s="6">
        <v>0</v>
      </c>
      <c r="S5947" s="6">
        <f t="shared" si="278"/>
        <v>2319.8000000000002</v>
      </c>
    </row>
    <row r="5948" spans="1:19" x14ac:dyDescent="0.35">
      <c r="A5948" s="1">
        <v>19339</v>
      </c>
      <c r="B5948" s="1">
        <v>64</v>
      </c>
      <c r="C5948" s="1" t="str">
        <f t="shared" si="276"/>
        <v>Old</v>
      </c>
      <c r="D5948" s="1" t="s">
        <v>38</v>
      </c>
      <c r="E5948" s="1" t="s">
        <v>17</v>
      </c>
      <c r="F5948" s="1" t="s">
        <v>40</v>
      </c>
      <c r="G5948" s="1" t="s">
        <v>88</v>
      </c>
      <c r="H5948" s="1">
        <v>3</v>
      </c>
      <c r="I5948" s="1" t="s">
        <v>20</v>
      </c>
      <c r="J5948" s="1" t="s">
        <v>83</v>
      </c>
      <c r="K5948" s="6">
        <v>3216.5</v>
      </c>
      <c r="L5948" s="6">
        <v>459.5</v>
      </c>
      <c r="M5948" s="1">
        <v>7</v>
      </c>
      <c r="N5948" s="8">
        <v>45540</v>
      </c>
      <c r="O5948" s="4" t="str">
        <f t="shared" si="277"/>
        <v>September 2024</v>
      </c>
      <c r="P5948" s="1" t="s">
        <v>79</v>
      </c>
      <c r="Q5948" s="1"/>
      <c r="R5948" s="6">
        <v>0</v>
      </c>
      <c r="S5948" s="6">
        <f t="shared" si="278"/>
        <v>3216.5</v>
      </c>
    </row>
    <row r="5949" spans="1:19" x14ac:dyDescent="0.35">
      <c r="A5949" s="1">
        <v>17680</v>
      </c>
      <c r="B5949" s="1">
        <v>65</v>
      </c>
      <c r="C5949" s="1" t="str">
        <f t="shared" si="276"/>
        <v>Old</v>
      </c>
      <c r="D5949" s="1" t="s">
        <v>16</v>
      </c>
      <c r="E5949" s="1" t="s">
        <v>17</v>
      </c>
      <c r="F5949" s="1" t="s">
        <v>18</v>
      </c>
      <c r="G5949" s="1" t="s">
        <v>81</v>
      </c>
      <c r="H5949" s="1">
        <v>1</v>
      </c>
      <c r="I5949" s="1" t="s">
        <v>26</v>
      </c>
      <c r="J5949" s="1" t="s">
        <v>83</v>
      </c>
      <c r="K5949" s="6">
        <v>4558.72</v>
      </c>
      <c r="L5949" s="6">
        <v>1139.68</v>
      </c>
      <c r="M5949" s="1">
        <v>4</v>
      </c>
      <c r="N5949" s="8">
        <v>45540</v>
      </c>
      <c r="O5949" s="4" t="str">
        <f t="shared" si="277"/>
        <v>September 2024</v>
      </c>
      <c r="P5949" s="1" t="s">
        <v>79</v>
      </c>
      <c r="Q5949" s="1" t="s">
        <v>116</v>
      </c>
      <c r="R5949" s="6">
        <v>78.540000000000006</v>
      </c>
      <c r="S5949" s="6">
        <f t="shared" si="278"/>
        <v>4637.26</v>
      </c>
    </row>
    <row r="5950" spans="1:19" x14ac:dyDescent="0.35">
      <c r="A5950" s="1">
        <v>19291</v>
      </c>
      <c r="B5950" s="1">
        <v>65</v>
      </c>
      <c r="C5950" s="1" t="str">
        <f t="shared" si="276"/>
        <v>Old</v>
      </c>
      <c r="D5950" s="1" t="s">
        <v>38</v>
      </c>
      <c r="E5950" s="1" t="s">
        <v>33</v>
      </c>
      <c r="F5950" s="1" t="s">
        <v>77</v>
      </c>
      <c r="G5950" s="1" t="s">
        <v>86</v>
      </c>
      <c r="H5950" s="1">
        <v>2</v>
      </c>
      <c r="I5950" s="1" t="s">
        <v>26</v>
      </c>
      <c r="J5950" s="1" t="s">
        <v>83</v>
      </c>
      <c r="K5950" s="6">
        <v>1805.9</v>
      </c>
      <c r="L5950" s="6">
        <v>361.18</v>
      </c>
      <c r="M5950" s="1">
        <v>5</v>
      </c>
      <c r="N5950" s="8">
        <v>45540</v>
      </c>
      <c r="O5950" s="4" t="str">
        <f t="shared" si="277"/>
        <v>September 2024</v>
      </c>
      <c r="P5950" s="1" t="s">
        <v>84</v>
      </c>
      <c r="Q5950" s="1" t="s">
        <v>37</v>
      </c>
      <c r="R5950" s="6">
        <v>66.25</v>
      </c>
      <c r="S5950" s="6">
        <f t="shared" si="278"/>
        <v>1872.15</v>
      </c>
    </row>
    <row r="5951" spans="1:19" x14ac:dyDescent="0.35">
      <c r="A5951" s="1">
        <v>5860</v>
      </c>
      <c r="B5951" s="1">
        <v>66</v>
      </c>
      <c r="C5951" s="1" t="str">
        <f t="shared" si="276"/>
        <v>Old</v>
      </c>
      <c r="D5951" s="1" t="s">
        <v>16</v>
      </c>
      <c r="E5951" s="1" t="s">
        <v>33</v>
      </c>
      <c r="F5951" s="1" t="s">
        <v>40</v>
      </c>
      <c r="G5951" s="1" t="s">
        <v>41</v>
      </c>
      <c r="H5951" s="1">
        <v>3</v>
      </c>
      <c r="I5951" s="1" t="s">
        <v>26</v>
      </c>
      <c r="J5951" s="1" t="s">
        <v>21</v>
      </c>
      <c r="K5951" s="6">
        <v>5068.9799999999996</v>
      </c>
      <c r="L5951" s="6">
        <v>844.83</v>
      </c>
      <c r="M5951" s="1">
        <v>6</v>
      </c>
      <c r="N5951" s="8">
        <v>45540</v>
      </c>
      <c r="O5951" s="4" t="str">
        <f t="shared" si="277"/>
        <v>September 2024</v>
      </c>
      <c r="P5951" s="1" t="s">
        <v>22</v>
      </c>
      <c r="Q5951" s="1" t="s">
        <v>37</v>
      </c>
      <c r="R5951" s="6">
        <v>30.2</v>
      </c>
      <c r="S5951" s="6">
        <f t="shared" si="278"/>
        <v>5099.1799999999994</v>
      </c>
    </row>
    <row r="5952" spans="1:19" x14ac:dyDescent="0.35">
      <c r="A5952" s="1">
        <v>6591</v>
      </c>
      <c r="B5952" s="1">
        <v>66</v>
      </c>
      <c r="C5952" s="1" t="str">
        <f t="shared" si="276"/>
        <v>Old</v>
      </c>
      <c r="D5952" s="1" t="s">
        <v>38</v>
      </c>
      <c r="E5952" s="1" t="s">
        <v>33</v>
      </c>
      <c r="F5952" s="1" t="s">
        <v>40</v>
      </c>
      <c r="G5952" s="1" t="s">
        <v>41</v>
      </c>
      <c r="H5952" s="1">
        <v>3</v>
      </c>
      <c r="I5952" s="1" t="s">
        <v>26</v>
      </c>
      <c r="J5952" s="1" t="s">
        <v>27</v>
      </c>
      <c r="K5952" s="6">
        <v>844.83</v>
      </c>
      <c r="L5952" s="6">
        <v>844.83</v>
      </c>
      <c r="M5952" s="1">
        <v>1</v>
      </c>
      <c r="N5952" s="8">
        <v>45540</v>
      </c>
      <c r="O5952" s="4" t="str">
        <f t="shared" si="277"/>
        <v>September 2024</v>
      </c>
      <c r="P5952" s="1" t="s">
        <v>22</v>
      </c>
      <c r="Q5952" s="1" t="s">
        <v>48</v>
      </c>
      <c r="R5952" s="6">
        <v>54.49</v>
      </c>
      <c r="S5952" s="6">
        <f t="shared" si="278"/>
        <v>899.32</v>
      </c>
    </row>
    <row r="5953" spans="1:19" x14ac:dyDescent="0.35">
      <c r="A5953" s="1">
        <v>8225</v>
      </c>
      <c r="B5953" s="1">
        <v>66</v>
      </c>
      <c r="C5953" s="1" t="str">
        <f t="shared" si="276"/>
        <v>Old</v>
      </c>
      <c r="D5953" s="1" t="s">
        <v>38</v>
      </c>
      <c r="E5953" s="1" t="s">
        <v>17</v>
      </c>
      <c r="F5953" s="1" t="s">
        <v>18</v>
      </c>
      <c r="G5953" s="1" t="s">
        <v>19</v>
      </c>
      <c r="H5953" s="1">
        <v>2</v>
      </c>
      <c r="I5953" s="1" t="s">
        <v>26</v>
      </c>
      <c r="J5953" s="1" t="s">
        <v>34</v>
      </c>
      <c r="K5953" s="6">
        <v>791.19</v>
      </c>
      <c r="L5953" s="6">
        <v>791.19</v>
      </c>
      <c r="M5953" s="1">
        <v>1</v>
      </c>
      <c r="N5953" s="8">
        <v>45540</v>
      </c>
      <c r="O5953" s="4" t="str">
        <f t="shared" si="277"/>
        <v>September 2024</v>
      </c>
      <c r="P5953" s="1" t="s">
        <v>22</v>
      </c>
      <c r="Q5953" s="1"/>
      <c r="R5953" s="6">
        <v>0</v>
      </c>
      <c r="S5953" s="6">
        <f t="shared" si="278"/>
        <v>791.19</v>
      </c>
    </row>
    <row r="5954" spans="1:19" x14ac:dyDescent="0.35">
      <c r="A5954" s="1">
        <v>12749</v>
      </c>
      <c r="B5954" s="1">
        <v>67</v>
      </c>
      <c r="C5954" s="1" t="str">
        <f t="shared" ref="C5954:C6017" si="279">IF(B5954&lt;=35,"Young",IF(B5954&lt;=55,"Middle-Aged","Old"))</f>
        <v>Old</v>
      </c>
      <c r="D5954" s="1" t="s">
        <v>38</v>
      </c>
      <c r="E5954" s="1" t="s">
        <v>17</v>
      </c>
      <c r="F5954" s="1" t="s">
        <v>18</v>
      </c>
      <c r="G5954" s="1" t="s">
        <v>81</v>
      </c>
      <c r="H5954" s="1">
        <v>4</v>
      </c>
      <c r="I5954" s="1" t="s">
        <v>26</v>
      </c>
      <c r="J5954" s="1" t="s">
        <v>83</v>
      </c>
      <c r="K5954" s="6">
        <v>11396.8</v>
      </c>
      <c r="L5954" s="6">
        <v>1139.68</v>
      </c>
      <c r="M5954" s="1">
        <v>10</v>
      </c>
      <c r="N5954" s="8">
        <v>45540</v>
      </c>
      <c r="O5954" s="4" t="str">
        <f t="shared" ref="O5954:O6017" si="280">TEXT(N5954,"mmmm yyyy")</f>
        <v>September 2024</v>
      </c>
      <c r="P5954" s="1" t="s">
        <v>79</v>
      </c>
      <c r="Q5954" s="1" t="s">
        <v>80</v>
      </c>
      <c r="R5954" s="6">
        <v>162.68</v>
      </c>
      <c r="S5954" s="6">
        <f t="shared" ref="S5954:S6017" si="281">K5954+R5954</f>
        <v>11559.48</v>
      </c>
    </row>
    <row r="5955" spans="1:19" x14ac:dyDescent="0.35">
      <c r="A5955" s="1">
        <v>16901</v>
      </c>
      <c r="B5955" s="1">
        <v>67</v>
      </c>
      <c r="C5955" s="1" t="str">
        <f t="shared" si="279"/>
        <v>Old</v>
      </c>
      <c r="D5955" s="1" t="s">
        <v>38</v>
      </c>
      <c r="E5955" s="1" t="s">
        <v>33</v>
      </c>
      <c r="F5955" s="1" t="s">
        <v>24</v>
      </c>
      <c r="G5955" s="1" t="s">
        <v>85</v>
      </c>
      <c r="H5955" s="1">
        <v>5</v>
      </c>
      <c r="I5955" s="1" t="s">
        <v>26</v>
      </c>
      <c r="J5955" s="1" t="s">
        <v>83</v>
      </c>
      <c r="K5955" s="6">
        <v>6291.28</v>
      </c>
      <c r="L5955" s="6">
        <v>786.41</v>
      </c>
      <c r="M5955" s="1">
        <v>8</v>
      </c>
      <c r="N5955" s="8">
        <v>45540</v>
      </c>
      <c r="O5955" s="4" t="str">
        <f t="shared" si="280"/>
        <v>September 2024</v>
      </c>
      <c r="P5955" s="1" t="s">
        <v>79</v>
      </c>
      <c r="Q5955" s="1" t="s">
        <v>37</v>
      </c>
      <c r="R5955" s="6">
        <v>80.069999999999993</v>
      </c>
      <c r="S5955" s="6">
        <f t="shared" si="281"/>
        <v>6371.3499999999995</v>
      </c>
    </row>
    <row r="5956" spans="1:19" x14ac:dyDescent="0.35">
      <c r="A5956" s="1">
        <v>12779</v>
      </c>
      <c r="B5956" s="1">
        <v>69</v>
      </c>
      <c r="C5956" s="1" t="str">
        <f t="shared" si="279"/>
        <v>Old</v>
      </c>
      <c r="D5956" s="1" t="s">
        <v>38</v>
      </c>
      <c r="E5956" s="1" t="s">
        <v>17</v>
      </c>
      <c r="F5956" s="1" t="s">
        <v>18</v>
      </c>
      <c r="G5956" s="1" t="s">
        <v>81</v>
      </c>
      <c r="H5956" s="1">
        <v>5</v>
      </c>
      <c r="I5956" s="1" t="s">
        <v>26</v>
      </c>
      <c r="J5956" s="1" t="s">
        <v>93</v>
      </c>
      <c r="K5956" s="6">
        <v>11396.8</v>
      </c>
      <c r="L5956" s="6">
        <v>1139.68</v>
      </c>
      <c r="M5956" s="1">
        <v>10</v>
      </c>
      <c r="N5956" s="8">
        <v>45540</v>
      </c>
      <c r="O5956" s="4" t="str">
        <f t="shared" si="280"/>
        <v>September 2024</v>
      </c>
      <c r="P5956" s="1" t="s">
        <v>84</v>
      </c>
      <c r="Q5956" s="1" t="s">
        <v>89</v>
      </c>
      <c r="R5956" s="6">
        <v>88.07</v>
      </c>
      <c r="S5956" s="6">
        <f t="shared" si="281"/>
        <v>11484.869999999999</v>
      </c>
    </row>
    <row r="5957" spans="1:19" x14ac:dyDescent="0.35">
      <c r="A5957" s="1">
        <v>9723</v>
      </c>
      <c r="B5957" s="1">
        <v>70</v>
      </c>
      <c r="C5957" s="1" t="str">
        <f t="shared" si="279"/>
        <v>Old</v>
      </c>
      <c r="D5957" s="1" t="s">
        <v>16</v>
      </c>
      <c r="E5957" s="1" t="s">
        <v>17</v>
      </c>
      <c r="F5957" s="1" t="s">
        <v>40</v>
      </c>
      <c r="G5957" s="1" t="s">
        <v>41</v>
      </c>
      <c r="H5957" s="1">
        <v>3</v>
      </c>
      <c r="I5957" s="1" t="s">
        <v>26</v>
      </c>
      <c r="J5957" s="1" t="s">
        <v>21</v>
      </c>
      <c r="K5957" s="6">
        <v>7603.47</v>
      </c>
      <c r="L5957" s="6">
        <v>844.83</v>
      </c>
      <c r="M5957" s="1">
        <v>9</v>
      </c>
      <c r="N5957" s="8">
        <v>45540</v>
      </c>
      <c r="O5957" s="4" t="str">
        <f t="shared" si="280"/>
        <v>September 2024</v>
      </c>
      <c r="P5957" s="1" t="s">
        <v>22</v>
      </c>
      <c r="Q5957" s="1" t="s">
        <v>35</v>
      </c>
      <c r="R5957" s="6">
        <v>43.72</v>
      </c>
      <c r="S5957" s="6">
        <f t="shared" si="281"/>
        <v>7647.1900000000005</v>
      </c>
    </row>
    <row r="5958" spans="1:19" x14ac:dyDescent="0.35">
      <c r="A5958" s="1">
        <v>14330</v>
      </c>
      <c r="B5958" s="1">
        <v>70</v>
      </c>
      <c r="C5958" s="1" t="str">
        <f t="shared" si="279"/>
        <v>Old</v>
      </c>
      <c r="D5958" s="1" t="s">
        <v>38</v>
      </c>
      <c r="E5958" s="1" t="s">
        <v>33</v>
      </c>
      <c r="F5958" s="1" t="s">
        <v>40</v>
      </c>
      <c r="G5958" s="1" t="s">
        <v>88</v>
      </c>
      <c r="H5958" s="1">
        <v>5</v>
      </c>
      <c r="I5958" s="1" t="s">
        <v>20</v>
      </c>
      <c r="J5958" s="1" t="s">
        <v>93</v>
      </c>
      <c r="K5958" s="6">
        <v>1378.5</v>
      </c>
      <c r="L5958" s="6">
        <v>459.5</v>
      </c>
      <c r="M5958" s="1">
        <v>3</v>
      </c>
      <c r="N5958" s="8">
        <v>45540</v>
      </c>
      <c r="O5958" s="4" t="str">
        <f t="shared" si="280"/>
        <v>September 2024</v>
      </c>
      <c r="P5958" s="1" t="s">
        <v>22</v>
      </c>
      <c r="Q5958" s="1" t="s">
        <v>91</v>
      </c>
      <c r="R5958" s="6">
        <v>85.4</v>
      </c>
      <c r="S5958" s="6">
        <f t="shared" si="281"/>
        <v>1463.9</v>
      </c>
    </row>
    <row r="5959" spans="1:19" x14ac:dyDescent="0.35">
      <c r="A5959" s="1">
        <v>15703</v>
      </c>
      <c r="B5959" s="1">
        <v>70</v>
      </c>
      <c r="C5959" s="1" t="str">
        <f t="shared" si="279"/>
        <v>Old</v>
      </c>
      <c r="D5959" s="1" t="s">
        <v>38</v>
      </c>
      <c r="E5959" s="1" t="s">
        <v>17</v>
      </c>
      <c r="F5959" s="1" t="s">
        <v>30</v>
      </c>
      <c r="G5959" s="1" t="s">
        <v>78</v>
      </c>
      <c r="H5959" s="1">
        <v>3</v>
      </c>
      <c r="I5959" s="1" t="s">
        <v>26</v>
      </c>
      <c r="J5959" s="1" t="s">
        <v>93</v>
      </c>
      <c r="K5959" s="6">
        <v>4045.92</v>
      </c>
      <c r="L5959" s="6">
        <v>674.32</v>
      </c>
      <c r="M5959" s="1">
        <v>6</v>
      </c>
      <c r="N5959" s="8">
        <v>45540</v>
      </c>
      <c r="O5959" s="4" t="str">
        <f t="shared" si="280"/>
        <v>September 2024</v>
      </c>
      <c r="P5959" s="1" t="s">
        <v>79</v>
      </c>
      <c r="Q5959" s="1"/>
      <c r="R5959" s="6">
        <v>0</v>
      </c>
      <c r="S5959" s="6">
        <f t="shared" si="281"/>
        <v>4045.92</v>
      </c>
    </row>
    <row r="5960" spans="1:19" x14ac:dyDescent="0.35">
      <c r="A5960" s="1">
        <v>1395</v>
      </c>
      <c r="B5960" s="1">
        <v>71</v>
      </c>
      <c r="C5960" s="1" t="str">
        <f t="shared" si="279"/>
        <v>Old</v>
      </c>
      <c r="D5960" s="1" t="s">
        <v>38</v>
      </c>
      <c r="E5960" s="1" t="s">
        <v>17</v>
      </c>
      <c r="F5960" s="1" t="s">
        <v>30</v>
      </c>
      <c r="G5960" s="1" t="s">
        <v>31</v>
      </c>
      <c r="H5960" s="1">
        <v>3</v>
      </c>
      <c r="I5960" s="1" t="s">
        <v>26</v>
      </c>
      <c r="J5960" s="1" t="s">
        <v>42</v>
      </c>
      <c r="K5960" s="6">
        <v>3247.72</v>
      </c>
      <c r="L5960" s="6">
        <v>463.96</v>
      </c>
      <c r="M5960" s="1">
        <v>7</v>
      </c>
      <c r="N5960" s="8">
        <v>45540</v>
      </c>
      <c r="O5960" s="4" t="str">
        <f t="shared" si="280"/>
        <v>September 2024</v>
      </c>
      <c r="P5960" s="1" t="s">
        <v>32</v>
      </c>
      <c r="Q5960" s="1"/>
      <c r="R5960" s="6">
        <v>0</v>
      </c>
      <c r="S5960" s="6">
        <f t="shared" si="281"/>
        <v>3247.72</v>
      </c>
    </row>
    <row r="5961" spans="1:19" x14ac:dyDescent="0.35">
      <c r="A5961" s="1">
        <v>19623</v>
      </c>
      <c r="B5961" s="1">
        <v>71</v>
      </c>
      <c r="C5961" s="1" t="str">
        <f t="shared" si="279"/>
        <v>Old</v>
      </c>
      <c r="D5961" s="1" t="s">
        <v>16</v>
      </c>
      <c r="E5961" s="1" t="s">
        <v>17</v>
      </c>
      <c r="F5961" s="1" t="s">
        <v>30</v>
      </c>
      <c r="G5961" s="1" t="s">
        <v>78</v>
      </c>
      <c r="H5961" s="1">
        <v>2</v>
      </c>
      <c r="I5961" s="1" t="s">
        <v>26</v>
      </c>
      <c r="J5961" s="1" t="s">
        <v>21</v>
      </c>
      <c r="K5961" s="6">
        <v>2697.28</v>
      </c>
      <c r="L5961" s="6">
        <v>674.32</v>
      </c>
      <c r="M5961" s="1">
        <v>4</v>
      </c>
      <c r="N5961" s="8">
        <v>45540</v>
      </c>
      <c r="O5961" s="4" t="str">
        <f t="shared" si="280"/>
        <v>September 2024</v>
      </c>
      <c r="P5961" s="1" t="s">
        <v>22</v>
      </c>
      <c r="Q5961" s="1" t="s">
        <v>37</v>
      </c>
      <c r="R5961" s="6">
        <v>46.65</v>
      </c>
      <c r="S5961" s="6">
        <f t="shared" si="281"/>
        <v>2743.9300000000003</v>
      </c>
    </row>
    <row r="5962" spans="1:19" x14ac:dyDescent="0.35">
      <c r="A5962" s="1">
        <v>1621</v>
      </c>
      <c r="B5962" s="1">
        <v>73</v>
      </c>
      <c r="C5962" s="1" t="str">
        <f t="shared" si="279"/>
        <v>Old</v>
      </c>
      <c r="D5962" s="1" t="s">
        <v>38</v>
      </c>
      <c r="E5962" s="1" t="s">
        <v>17</v>
      </c>
      <c r="F5962" s="1" t="s">
        <v>18</v>
      </c>
      <c r="G5962" s="1" t="s">
        <v>36</v>
      </c>
      <c r="H5962" s="1">
        <v>5</v>
      </c>
      <c r="I5962" s="1" t="s">
        <v>26</v>
      </c>
      <c r="J5962" s="1" t="s">
        <v>34</v>
      </c>
      <c r="K5962" s="6">
        <v>103.75</v>
      </c>
      <c r="L5962" s="6">
        <v>20.75</v>
      </c>
      <c r="M5962" s="1">
        <v>5</v>
      </c>
      <c r="N5962" s="8">
        <v>45540</v>
      </c>
      <c r="O5962" s="4" t="str">
        <f t="shared" si="280"/>
        <v>September 2024</v>
      </c>
      <c r="P5962" s="1" t="s">
        <v>22</v>
      </c>
      <c r="Q5962" s="1" t="s">
        <v>61</v>
      </c>
      <c r="R5962" s="6">
        <v>88.68</v>
      </c>
      <c r="S5962" s="6">
        <f t="shared" si="281"/>
        <v>192.43</v>
      </c>
    </row>
    <row r="5963" spans="1:19" x14ac:dyDescent="0.35">
      <c r="A5963" s="1">
        <v>12565</v>
      </c>
      <c r="B5963" s="1">
        <v>73</v>
      </c>
      <c r="C5963" s="1" t="str">
        <f t="shared" si="279"/>
        <v>Old</v>
      </c>
      <c r="D5963" s="1" t="s">
        <v>38</v>
      </c>
      <c r="E5963" s="1" t="s">
        <v>17</v>
      </c>
      <c r="F5963" s="1" t="s">
        <v>40</v>
      </c>
      <c r="G5963" s="1" t="s">
        <v>88</v>
      </c>
      <c r="H5963" s="1">
        <v>2</v>
      </c>
      <c r="I5963" s="1" t="s">
        <v>26</v>
      </c>
      <c r="J5963" s="1" t="s">
        <v>93</v>
      </c>
      <c r="K5963" s="6">
        <v>1378.5</v>
      </c>
      <c r="L5963" s="6">
        <v>459.5</v>
      </c>
      <c r="M5963" s="1">
        <v>3</v>
      </c>
      <c r="N5963" s="8">
        <v>45540</v>
      </c>
      <c r="O5963" s="4" t="str">
        <f t="shared" si="280"/>
        <v>September 2024</v>
      </c>
      <c r="P5963" s="1" t="s">
        <v>22</v>
      </c>
      <c r="Q5963" s="1" t="s">
        <v>82</v>
      </c>
      <c r="R5963" s="6">
        <v>136.28</v>
      </c>
      <c r="S5963" s="6">
        <f t="shared" si="281"/>
        <v>1514.78</v>
      </c>
    </row>
    <row r="5964" spans="1:19" x14ac:dyDescent="0.35">
      <c r="A5964" s="1">
        <v>18814</v>
      </c>
      <c r="B5964" s="1">
        <v>73</v>
      </c>
      <c r="C5964" s="1" t="str">
        <f t="shared" si="279"/>
        <v>Old</v>
      </c>
      <c r="D5964" s="1" t="s">
        <v>16</v>
      </c>
      <c r="E5964" s="1" t="s">
        <v>17</v>
      </c>
      <c r="F5964" s="1" t="s">
        <v>77</v>
      </c>
      <c r="G5964" s="1" t="s">
        <v>86</v>
      </c>
      <c r="H5964" s="1">
        <v>2</v>
      </c>
      <c r="I5964" s="1" t="s">
        <v>26</v>
      </c>
      <c r="J5964" s="1" t="s">
        <v>93</v>
      </c>
      <c r="K5964" s="6">
        <v>3611.8</v>
      </c>
      <c r="L5964" s="6">
        <v>361.18</v>
      </c>
      <c r="M5964" s="1">
        <v>10</v>
      </c>
      <c r="N5964" s="8">
        <v>45540</v>
      </c>
      <c r="O5964" s="4" t="str">
        <f t="shared" si="280"/>
        <v>September 2024</v>
      </c>
      <c r="P5964" s="1" t="s">
        <v>84</v>
      </c>
      <c r="Q5964" s="1"/>
      <c r="R5964" s="6">
        <v>0</v>
      </c>
      <c r="S5964" s="6">
        <f t="shared" si="281"/>
        <v>3611.8</v>
      </c>
    </row>
    <row r="5965" spans="1:19" x14ac:dyDescent="0.35">
      <c r="A5965" s="1">
        <v>6575</v>
      </c>
      <c r="B5965" s="1">
        <v>74</v>
      </c>
      <c r="C5965" s="1" t="str">
        <f t="shared" si="279"/>
        <v>Old</v>
      </c>
      <c r="D5965" s="1" t="s">
        <v>16</v>
      </c>
      <c r="E5965" s="1" t="s">
        <v>33</v>
      </c>
      <c r="F5965" s="1" t="s">
        <v>40</v>
      </c>
      <c r="G5965" s="1" t="s">
        <v>41</v>
      </c>
      <c r="H5965" s="1">
        <v>3</v>
      </c>
      <c r="I5965" s="1" t="s">
        <v>26</v>
      </c>
      <c r="J5965" s="1" t="s">
        <v>34</v>
      </c>
      <c r="K5965" s="6">
        <v>2534.4899999999998</v>
      </c>
      <c r="L5965" s="6">
        <v>844.83</v>
      </c>
      <c r="M5965" s="1">
        <v>3</v>
      </c>
      <c r="N5965" s="8">
        <v>45540</v>
      </c>
      <c r="O5965" s="4" t="str">
        <f t="shared" si="280"/>
        <v>September 2024</v>
      </c>
      <c r="P5965" s="1" t="s">
        <v>32</v>
      </c>
      <c r="Q5965" s="1" t="s">
        <v>52</v>
      </c>
      <c r="R5965" s="6">
        <v>24.13</v>
      </c>
      <c r="S5965" s="6">
        <f t="shared" si="281"/>
        <v>2558.62</v>
      </c>
    </row>
    <row r="5966" spans="1:19" x14ac:dyDescent="0.35">
      <c r="A5966" s="1">
        <v>6839</v>
      </c>
      <c r="B5966" s="1">
        <v>75</v>
      </c>
      <c r="C5966" s="1" t="str">
        <f t="shared" si="279"/>
        <v>Old</v>
      </c>
      <c r="D5966" s="1" t="s">
        <v>38</v>
      </c>
      <c r="E5966" s="1" t="s">
        <v>17</v>
      </c>
      <c r="F5966" s="1" t="s">
        <v>18</v>
      </c>
      <c r="G5966" s="1" t="s">
        <v>36</v>
      </c>
      <c r="H5966" s="1">
        <v>5</v>
      </c>
      <c r="I5966" s="1" t="s">
        <v>20</v>
      </c>
      <c r="J5966" s="1" t="s">
        <v>27</v>
      </c>
      <c r="K5966" s="6">
        <v>83</v>
      </c>
      <c r="L5966" s="6">
        <v>20.75</v>
      </c>
      <c r="M5966" s="1">
        <v>4</v>
      </c>
      <c r="N5966" s="8">
        <v>45540</v>
      </c>
      <c r="O5966" s="4" t="str">
        <f t="shared" si="280"/>
        <v>September 2024</v>
      </c>
      <c r="P5966" s="1" t="s">
        <v>22</v>
      </c>
      <c r="Q5966" s="1" t="s">
        <v>56</v>
      </c>
      <c r="R5966" s="6">
        <v>76.31</v>
      </c>
      <c r="S5966" s="6">
        <f t="shared" si="281"/>
        <v>159.31</v>
      </c>
    </row>
    <row r="5967" spans="1:19" x14ac:dyDescent="0.35">
      <c r="A5967" s="1">
        <v>18590</v>
      </c>
      <c r="B5967" s="1">
        <v>76</v>
      </c>
      <c r="C5967" s="1" t="str">
        <f t="shared" si="279"/>
        <v>Old</v>
      </c>
      <c r="D5967" s="1" t="s">
        <v>38</v>
      </c>
      <c r="E5967" s="1" t="s">
        <v>33</v>
      </c>
      <c r="F5967" s="1" t="s">
        <v>24</v>
      </c>
      <c r="G5967" s="1" t="s">
        <v>85</v>
      </c>
      <c r="H5967" s="1">
        <v>5</v>
      </c>
      <c r="I5967" s="1" t="s">
        <v>26</v>
      </c>
      <c r="J5967" s="1" t="s">
        <v>21</v>
      </c>
      <c r="K5967" s="6">
        <v>7077.69</v>
      </c>
      <c r="L5967" s="6">
        <v>786.41</v>
      </c>
      <c r="M5967" s="1">
        <v>9</v>
      </c>
      <c r="N5967" s="8">
        <v>45540</v>
      </c>
      <c r="O5967" s="4" t="str">
        <f t="shared" si="280"/>
        <v>September 2024</v>
      </c>
      <c r="P5967" s="1" t="s">
        <v>84</v>
      </c>
      <c r="Q5967" s="1" t="s">
        <v>37</v>
      </c>
      <c r="R5967" s="6">
        <v>94.35</v>
      </c>
      <c r="S5967" s="6">
        <f t="shared" si="281"/>
        <v>7172.04</v>
      </c>
    </row>
    <row r="5968" spans="1:19" x14ac:dyDescent="0.35">
      <c r="A5968" s="1">
        <v>19188</v>
      </c>
      <c r="B5968" s="1">
        <v>76</v>
      </c>
      <c r="C5968" s="1" t="str">
        <f t="shared" si="279"/>
        <v>Old</v>
      </c>
      <c r="D5968" s="1" t="s">
        <v>38</v>
      </c>
      <c r="E5968" s="1" t="s">
        <v>33</v>
      </c>
      <c r="F5968" s="1" t="s">
        <v>18</v>
      </c>
      <c r="G5968" s="1" t="s">
        <v>81</v>
      </c>
      <c r="H5968" s="1">
        <v>1</v>
      </c>
      <c r="I5968" s="1" t="s">
        <v>26</v>
      </c>
      <c r="J5968" s="1" t="s">
        <v>21</v>
      </c>
      <c r="K5968" s="6">
        <v>1139.68</v>
      </c>
      <c r="L5968" s="6">
        <v>1139.68</v>
      </c>
      <c r="M5968" s="1">
        <v>1</v>
      </c>
      <c r="N5968" s="8">
        <v>45540</v>
      </c>
      <c r="O5968" s="4" t="str">
        <f t="shared" si="280"/>
        <v>September 2024</v>
      </c>
      <c r="P5968" s="1" t="s">
        <v>22</v>
      </c>
      <c r="Q5968" s="1" t="s">
        <v>95</v>
      </c>
      <c r="R5968" s="6">
        <v>88.21</v>
      </c>
      <c r="S5968" s="6">
        <f t="shared" si="281"/>
        <v>1227.8900000000001</v>
      </c>
    </row>
    <row r="5969" spans="1:19" x14ac:dyDescent="0.35">
      <c r="A5969" s="1">
        <v>1466</v>
      </c>
      <c r="B5969" s="1">
        <v>77</v>
      </c>
      <c r="C5969" s="1" t="str">
        <f t="shared" si="279"/>
        <v>Old</v>
      </c>
      <c r="D5969" s="1" t="s">
        <v>38</v>
      </c>
      <c r="E5969" s="1" t="s">
        <v>17</v>
      </c>
      <c r="F5969" s="1" t="s">
        <v>18</v>
      </c>
      <c r="G5969" s="1" t="s">
        <v>19</v>
      </c>
      <c r="H5969" s="1">
        <v>2</v>
      </c>
      <c r="I5969" s="1" t="s">
        <v>26</v>
      </c>
      <c r="J5969" s="1" t="s">
        <v>27</v>
      </c>
      <c r="K5969" s="6">
        <v>3164.76</v>
      </c>
      <c r="L5969" s="6">
        <v>791.19</v>
      </c>
      <c r="M5969" s="1">
        <v>4</v>
      </c>
      <c r="N5969" s="8">
        <v>45540</v>
      </c>
      <c r="O5969" s="4" t="str">
        <f t="shared" si="280"/>
        <v>September 2024</v>
      </c>
      <c r="P5969" s="1" t="s">
        <v>32</v>
      </c>
      <c r="Q5969" s="1" t="s">
        <v>39</v>
      </c>
      <c r="R5969" s="6">
        <v>49.69</v>
      </c>
      <c r="S5969" s="6">
        <f t="shared" si="281"/>
        <v>3214.4500000000003</v>
      </c>
    </row>
    <row r="5970" spans="1:19" x14ac:dyDescent="0.35">
      <c r="A5970" s="1">
        <v>16341</v>
      </c>
      <c r="B5970" s="1">
        <v>79</v>
      </c>
      <c r="C5970" s="1" t="str">
        <f t="shared" si="279"/>
        <v>Old</v>
      </c>
      <c r="D5970" s="1" t="s">
        <v>38</v>
      </c>
      <c r="E5970" s="1" t="s">
        <v>17</v>
      </c>
      <c r="F5970" s="1" t="s">
        <v>24</v>
      </c>
      <c r="G5970" s="1" t="s">
        <v>85</v>
      </c>
      <c r="H5970" s="1">
        <v>4</v>
      </c>
      <c r="I5970" s="1" t="s">
        <v>26</v>
      </c>
      <c r="J5970" s="1" t="s">
        <v>83</v>
      </c>
      <c r="K5970" s="6">
        <v>3932.05</v>
      </c>
      <c r="L5970" s="6">
        <v>786.41</v>
      </c>
      <c r="M5970" s="1">
        <v>5</v>
      </c>
      <c r="N5970" s="8">
        <v>45540</v>
      </c>
      <c r="O5970" s="4" t="str">
        <f t="shared" si="280"/>
        <v>September 2024</v>
      </c>
      <c r="P5970" s="1" t="s">
        <v>79</v>
      </c>
      <c r="Q5970" s="1" t="s">
        <v>37</v>
      </c>
      <c r="R5970" s="6">
        <v>85.85</v>
      </c>
      <c r="S5970" s="6">
        <f t="shared" si="281"/>
        <v>4017.9</v>
      </c>
    </row>
    <row r="5971" spans="1:19" x14ac:dyDescent="0.35">
      <c r="A5971" s="1">
        <v>1597</v>
      </c>
      <c r="B5971" s="1">
        <v>80</v>
      </c>
      <c r="C5971" s="1" t="str">
        <f t="shared" si="279"/>
        <v>Old</v>
      </c>
      <c r="D5971" s="1" t="s">
        <v>16</v>
      </c>
      <c r="E5971" s="1" t="s">
        <v>33</v>
      </c>
      <c r="F5971" s="1" t="s">
        <v>40</v>
      </c>
      <c r="G5971" s="1" t="s">
        <v>41</v>
      </c>
      <c r="H5971" s="1">
        <v>3</v>
      </c>
      <c r="I5971" s="1" t="s">
        <v>26</v>
      </c>
      <c r="J5971" s="1" t="s">
        <v>21</v>
      </c>
      <c r="K5971" s="6">
        <v>5913.81</v>
      </c>
      <c r="L5971" s="6">
        <v>844.83</v>
      </c>
      <c r="M5971" s="1">
        <v>7</v>
      </c>
      <c r="N5971" s="8">
        <v>45540</v>
      </c>
      <c r="O5971" s="4" t="str">
        <f t="shared" si="280"/>
        <v>September 2024</v>
      </c>
      <c r="P5971" s="1" t="s">
        <v>28</v>
      </c>
      <c r="Q5971" s="1" t="s">
        <v>74</v>
      </c>
      <c r="R5971" s="6">
        <v>101.79</v>
      </c>
      <c r="S5971" s="6">
        <f t="shared" si="281"/>
        <v>6015.6</v>
      </c>
    </row>
    <row r="5972" spans="1:19" x14ac:dyDescent="0.35">
      <c r="A5972" s="1">
        <v>14599</v>
      </c>
      <c r="B5972" s="1">
        <v>80</v>
      </c>
      <c r="C5972" s="1" t="str">
        <f t="shared" si="279"/>
        <v>Old</v>
      </c>
      <c r="D5972" s="1" t="s">
        <v>16</v>
      </c>
      <c r="E5972" s="1" t="s">
        <v>17</v>
      </c>
      <c r="F5972" s="1" t="s">
        <v>77</v>
      </c>
      <c r="G5972" s="1" t="s">
        <v>86</v>
      </c>
      <c r="H5972" s="1">
        <v>4</v>
      </c>
      <c r="I5972" s="1" t="s">
        <v>26</v>
      </c>
      <c r="J5972" s="1" t="s">
        <v>83</v>
      </c>
      <c r="K5972" s="6">
        <v>1805.9</v>
      </c>
      <c r="L5972" s="6">
        <v>361.18</v>
      </c>
      <c r="M5972" s="1">
        <v>5</v>
      </c>
      <c r="N5972" s="8">
        <v>45540</v>
      </c>
      <c r="O5972" s="4" t="str">
        <f t="shared" si="280"/>
        <v>September 2024</v>
      </c>
      <c r="P5972" s="1" t="s">
        <v>22</v>
      </c>
      <c r="Q5972" s="1" t="s">
        <v>80</v>
      </c>
      <c r="R5972" s="6">
        <v>174.22</v>
      </c>
      <c r="S5972" s="6">
        <f t="shared" si="281"/>
        <v>1980.1200000000001</v>
      </c>
    </row>
    <row r="5973" spans="1:19" x14ac:dyDescent="0.35">
      <c r="A5973" s="1">
        <v>7482</v>
      </c>
      <c r="B5973" s="1">
        <v>22</v>
      </c>
      <c r="C5973" s="1" t="str">
        <f t="shared" si="279"/>
        <v>Young</v>
      </c>
      <c r="D5973" s="1" t="s">
        <v>38</v>
      </c>
      <c r="E5973" s="1" t="s">
        <v>17</v>
      </c>
      <c r="F5973" s="1" t="s">
        <v>40</v>
      </c>
      <c r="G5973" s="1" t="s">
        <v>41</v>
      </c>
      <c r="H5973" s="1">
        <v>3</v>
      </c>
      <c r="I5973" s="1" t="s">
        <v>26</v>
      </c>
      <c r="J5973" s="1" t="s">
        <v>27</v>
      </c>
      <c r="K5973" s="6">
        <v>5913.81</v>
      </c>
      <c r="L5973" s="6">
        <v>844.83</v>
      </c>
      <c r="M5973" s="1">
        <v>7</v>
      </c>
      <c r="N5973" s="8">
        <v>45541</v>
      </c>
      <c r="O5973" s="4" t="str">
        <f t="shared" si="280"/>
        <v>September 2024</v>
      </c>
      <c r="P5973" s="1" t="s">
        <v>22</v>
      </c>
      <c r="Q5973" s="1" t="s">
        <v>44</v>
      </c>
      <c r="R5973" s="6">
        <v>97.58</v>
      </c>
      <c r="S5973" s="6">
        <f t="shared" si="281"/>
        <v>6011.39</v>
      </c>
    </row>
    <row r="5974" spans="1:19" x14ac:dyDescent="0.35">
      <c r="A5974" s="1">
        <v>6284</v>
      </c>
      <c r="B5974" s="1">
        <v>25</v>
      </c>
      <c r="C5974" s="1" t="str">
        <f t="shared" si="279"/>
        <v>Young</v>
      </c>
      <c r="D5974" s="1" t="s">
        <v>38</v>
      </c>
      <c r="E5974" s="1" t="s">
        <v>17</v>
      </c>
      <c r="F5974" s="1" t="s">
        <v>18</v>
      </c>
      <c r="G5974" s="1" t="s">
        <v>19</v>
      </c>
      <c r="H5974" s="1">
        <v>2</v>
      </c>
      <c r="I5974" s="1" t="s">
        <v>26</v>
      </c>
      <c r="J5974" s="1" t="s">
        <v>27</v>
      </c>
      <c r="K5974" s="6">
        <v>3955.95</v>
      </c>
      <c r="L5974" s="6">
        <v>791.19</v>
      </c>
      <c r="M5974" s="1">
        <v>5</v>
      </c>
      <c r="N5974" s="8">
        <v>45541</v>
      </c>
      <c r="O5974" s="4" t="str">
        <f t="shared" si="280"/>
        <v>September 2024</v>
      </c>
      <c r="P5974" s="1" t="s">
        <v>22</v>
      </c>
      <c r="Q5974" s="1" t="s">
        <v>37</v>
      </c>
      <c r="R5974" s="6">
        <v>38.82</v>
      </c>
      <c r="S5974" s="6">
        <f t="shared" si="281"/>
        <v>3994.77</v>
      </c>
    </row>
    <row r="5975" spans="1:19" x14ac:dyDescent="0.35">
      <c r="A5975" s="1">
        <v>6284</v>
      </c>
      <c r="B5975" s="1">
        <v>25</v>
      </c>
      <c r="C5975" s="1" t="str">
        <f t="shared" si="279"/>
        <v>Young</v>
      </c>
      <c r="D5975" s="1" t="s">
        <v>38</v>
      </c>
      <c r="E5975" s="1" t="s">
        <v>17</v>
      </c>
      <c r="F5975" s="1" t="s">
        <v>30</v>
      </c>
      <c r="G5975" s="1" t="s">
        <v>31</v>
      </c>
      <c r="H5975" s="1">
        <v>3</v>
      </c>
      <c r="I5975" s="1" t="s">
        <v>26</v>
      </c>
      <c r="J5975" s="1" t="s">
        <v>21</v>
      </c>
      <c r="K5975" s="6">
        <v>1855.84</v>
      </c>
      <c r="L5975" s="6">
        <v>463.96</v>
      </c>
      <c r="M5975" s="1">
        <v>4</v>
      </c>
      <c r="N5975" s="8">
        <v>45541</v>
      </c>
      <c r="O5975" s="4" t="str">
        <f t="shared" si="280"/>
        <v>September 2024</v>
      </c>
      <c r="P5975" s="1" t="s">
        <v>32</v>
      </c>
      <c r="Q5975" s="1" t="s">
        <v>37</v>
      </c>
      <c r="R5975" s="6">
        <v>34.35</v>
      </c>
      <c r="S5975" s="6">
        <f t="shared" si="281"/>
        <v>1890.1899999999998</v>
      </c>
    </row>
    <row r="5976" spans="1:19" x14ac:dyDescent="0.35">
      <c r="A5976" s="1">
        <v>19849</v>
      </c>
      <c r="B5976" s="1">
        <v>25</v>
      </c>
      <c r="C5976" s="1" t="str">
        <f t="shared" si="279"/>
        <v>Young</v>
      </c>
      <c r="D5976" s="1" t="s">
        <v>16</v>
      </c>
      <c r="E5976" s="1" t="s">
        <v>17</v>
      </c>
      <c r="F5976" s="1" t="s">
        <v>77</v>
      </c>
      <c r="G5976" s="1" t="s">
        <v>86</v>
      </c>
      <c r="H5976" s="1">
        <v>2</v>
      </c>
      <c r="I5976" s="1" t="s">
        <v>26</v>
      </c>
      <c r="J5976" s="1" t="s">
        <v>93</v>
      </c>
      <c r="K5976" s="6">
        <v>722.36</v>
      </c>
      <c r="L5976" s="6">
        <v>361.18</v>
      </c>
      <c r="M5976" s="1">
        <v>2</v>
      </c>
      <c r="N5976" s="8">
        <v>45541</v>
      </c>
      <c r="O5976" s="4" t="str">
        <f t="shared" si="280"/>
        <v>September 2024</v>
      </c>
      <c r="P5976" s="1" t="s">
        <v>79</v>
      </c>
      <c r="Q5976" s="1"/>
      <c r="R5976" s="6">
        <v>0</v>
      </c>
      <c r="S5976" s="6">
        <f t="shared" si="281"/>
        <v>722.36</v>
      </c>
    </row>
    <row r="5977" spans="1:19" x14ac:dyDescent="0.35">
      <c r="A5977" s="1">
        <v>5295</v>
      </c>
      <c r="B5977" s="1">
        <v>26</v>
      </c>
      <c r="C5977" s="1" t="str">
        <f t="shared" si="279"/>
        <v>Young</v>
      </c>
      <c r="D5977" s="1" t="s">
        <v>16</v>
      </c>
      <c r="E5977" s="1" t="s">
        <v>17</v>
      </c>
      <c r="F5977" s="1" t="s">
        <v>40</v>
      </c>
      <c r="G5977" s="1" t="s">
        <v>41</v>
      </c>
      <c r="H5977" s="1">
        <v>3</v>
      </c>
      <c r="I5977" s="1" t="s">
        <v>26</v>
      </c>
      <c r="J5977" s="1" t="s">
        <v>42</v>
      </c>
      <c r="K5977" s="6">
        <v>5913.81</v>
      </c>
      <c r="L5977" s="6">
        <v>844.83</v>
      </c>
      <c r="M5977" s="1">
        <v>7</v>
      </c>
      <c r="N5977" s="8">
        <v>45541</v>
      </c>
      <c r="O5977" s="4" t="str">
        <f t="shared" si="280"/>
        <v>September 2024</v>
      </c>
      <c r="P5977" s="1" t="s">
        <v>28</v>
      </c>
      <c r="Q5977" s="1"/>
      <c r="R5977" s="6">
        <v>0</v>
      </c>
      <c r="S5977" s="6">
        <f t="shared" si="281"/>
        <v>5913.81</v>
      </c>
    </row>
    <row r="5978" spans="1:19" x14ac:dyDescent="0.35">
      <c r="A5978" s="1">
        <v>15470</v>
      </c>
      <c r="B5978" s="1">
        <v>26</v>
      </c>
      <c r="C5978" s="1" t="str">
        <f t="shared" si="279"/>
        <v>Young</v>
      </c>
      <c r="D5978" s="1" t="s">
        <v>16</v>
      </c>
      <c r="E5978" s="1" t="s">
        <v>33</v>
      </c>
      <c r="F5978" s="1" t="s">
        <v>30</v>
      </c>
      <c r="G5978" s="1" t="s">
        <v>78</v>
      </c>
      <c r="H5978" s="1">
        <v>3</v>
      </c>
      <c r="I5978" s="1" t="s">
        <v>20</v>
      </c>
      <c r="J5978" s="1" t="s">
        <v>83</v>
      </c>
      <c r="K5978" s="6">
        <v>1348.64</v>
      </c>
      <c r="L5978" s="6">
        <v>674.32</v>
      </c>
      <c r="M5978" s="1">
        <v>2</v>
      </c>
      <c r="N5978" s="8">
        <v>45541</v>
      </c>
      <c r="O5978" s="4" t="str">
        <f t="shared" si="280"/>
        <v>September 2024</v>
      </c>
      <c r="P5978" s="1" t="s">
        <v>79</v>
      </c>
      <c r="Q5978" s="1" t="s">
        <v>105</v>
      </c>
      <c r="R5978" s="6">
        <v>147.88999999999999</v>
      </c>
      <c r="S5978" s="6">
        <f t="shared" si="281"/>
        <v>1496.5300000000002</v>
      </c>
    </row>
    <row r="5979" spans="1:19" x14ac:dyDescent="0.35">
      <c r="A5979" s="1">
        <v>8254</v>
      </c>
      <c r="B5979" s="1">
        <v>27</v>
      </c>
      <c r="C5979" s="1" t="str">
        <f t="shared" si="279"/>
        <v>Young</v>
      </c>
      <c r="D5979" s="1" t="s">
        <v>16</v>
      </c>
      <c r="E5979" s="1" t="s">
        <v>17</v>
      </c>
      <c r="F5979" s="1" t="s">
        <v>24</v>
      </c>
      <c r="G5979" s="1" t="s">
        <v>25</v>
      </c>
      <c r="H5979" s="1">
        <v>3</v>
      </c>
      <c r="I5979" s="1" t="s">
        <v>26</v>
      </c>
      <c r="J5979" s="1" t="s">
        <v>34</v>
      </c>
      <c r="K5979" s="6">
        <v>1482.18</v>
      </c>
      <c r="L5979" s="6">
        <v>247.03</v>
      </c>
      <c r="M5979" s="1">
        <v>6</v>
      </c>
      <c r="N5979" s="8">
        <v>45541</v>
      </c>
      <c r="O5979" s="4" t="str">
        <f t="shared" si="280"/>
        <v>September 2024</v>
      </c>
      <c r="P5979" s="1" t="s">
        <v>22</v>
      </c>
      <c r="Q5979" s="1"/>
      <c r="R5979" s="6">
        <v>0</v>
      </c>
      <c r="S5979" s="6">
        <f t="shared" si="281"/>
        <v>1482.18</v>
      </c>
    </row>
    <row r="5980" spans="1:19" x14ac:dyDescent="0.35">
      <c r="A5980" s="1">
        <v>17982</v>
      </c>
      <c r="B5980" s="1">
        <v>27</v>
      </c>
      <c r="C5980" s="1" t="str">
        <f t="shared" si="279"/>
        <v>Young</v>
      </c>
      <c r="D5980" s="1" t="s">
        <v>38</v>
      </c>
      <c r="E5980" s="1" t="s">
        <v>17</v>
      </c>
      <c r="F5980" s="1" t="s">
        <v>24</v>
      </c>
      <c r="G5980" s="1" t="s">
        <v>85</v>
      </c>
      <c r="H5980" s="1">
        <v>5</v>
      </c>
      <c r="I5980" s="1" t="s">
        <v>26</v>
      </c>
      <c r="J5980" s="1" t="s">
        <v>21</v>
      </c>
      <c r="K5980" s="6">
        <v>1572.82</v>
      </c>
      <c r="L5980" s="6">
        <v>786.41</v>
      </c>
      <c r="M5980" s="1">
        <v>2</v>
      </c>
      <c r="N5980" s="8">
        <v>45541</v>
      </c>
      <c r="O5980" s="4" t="str">
        <f t="shared" si="280"/>
        <v>September 2024</v>
      </c>
      <c r="P5980" s="1" t="s">
        <v>79</v>
      </c>
      <c r="Q5980" s="1"/>
      <c r="R5980" s="6">
        <v>0</v>
      </c>
      <c r="S5980" s="6">
        <f t="shared" si="281"/>
        <v>1572.82</v>
      </c>
    </row>
    <row r="5981" spans="1:19" x14ac:dyDescent="0.35">
      <c r="A5981" s="1">
        <v>18506</v>
      </c>
      <c r="B5981" s="1">
        <v>29</v>
      </c>
      <c r="C5981" s="1" t="str">
        <f t="shared" si="279"/>
        <v>Young</v>
      </c>
      <c r="D5981" s="1" t="s">
        <v>38</v>
      </c>
      <c r="E5981" s="1" t="s">
        <v>17</v>
      </c>
      <c r="F5981" s="1" t="s">
        <v>24</v>
      </c>
      <c r="G5981" s="1" t="s">
        <v>85</v>
      </c>
      <c r="H5981" s="1">
        <v>3</v>
      </c>
      <c r="I5981" s="1" t="s">
        <v>20</v>
      </c>
      <c r="J5981" s="1" t="s">
        <v>93</v>
      </c>
      <c r="K5981" s="6">
        <v>4718.46</v>
      </c>
      <c r="L5981" s="6">
        <v>786.41</v>
      </c>
      <c r="M5981" s="1">
        <v>6</v>
      </c>
      <c r="N5981" s="8">
        <v>45541</v>
      </c>
      <c r="O5981" s="4" t="str">
        <f t="shared" si="280"/>
        <v>September 2024</v>
      </c>
      <c r="P5981" s="1" t="s">
        <v>79</v>
      </c>
      <c r="Q5981" s="1" t="s">
        <v>96</v>
      </c>
      <c r="R5981" s="6">
        <v>72.86</v>
      </c>
      <c r="S5981" s="6">
        <f t="shared" si="281"/>
        <v>4791.32</v>
      </c>
    </row>
    <row r="5982" spans="1:19" x14ac:dyDescent="0.35">
      <c r="A5982" s="1">
        <v>6535</v>
      </c>
      <c r="B5982" s="1">
        <v>31</v>
      </c>
      <c r="C5982" s="1" t="str">
        <f t="shared" si="279"/>
        <v>Young</v>
      </c>
      <c r="D5982" s="1" t="s">
        <v>16</v>
      </c>
      <c r="E5982" s="1" t="s">
        <v>33</v>
      </c>
      <c r="F5982" s="1" t="s">
        <v>30</v>
      </c>
      <c r="G5982" s="1" t="s">
        <v>31</v>
      </c>
      <c r="H5982" s="1">
        <v>3</v>
      </c>
      <c r="I5982" s="1" t="s">
        <v>26</v>
      </c>
      <c r="J5982" s="1" t="s">
        <v>42</v>
      </c>
      <c r="K5982" s="6">
        <v>3711.68</v>
      </c>
      <c r="L5982" s="6">
        <v>463.96</v>
      </c>
      <c r="M5982" s="1">
        <v>8</v>
      </c>
      <c r="N5982" s="8">
        <v>45541</v>
      </c>
      <c r="O5982" s="4" t="str">
        <f t="shared" si="280"/>
        <v>September 2024</v>
      </c>
      <c r="P5982" s="1" t="s">
        <v>28</v>
      </c>
      <c r="Q5982" s="1" t="s">
        <v>65</v>
      </c>
      <c r="R5982" s="6">
        <v>62.42</v>
      </c>
      <c r="S5982" s="6">
        <f t="shared" si="281"/>
        <v>3774.1</v>
      </c>
    </row>
    <row r="5983" spans="1:19" x14ac:dyDescent="0.35">
      <c r="A5983" s="1">
        <v>18616</v>
      </c>
      <c r="B5983" s="1">
        <v>31</v>
      </c>
      <c r="C5983" s="1" t="str">
        <f t="shared" si="279"/>
        <v>Young</v>
      </c>
      <c r="D5983" s="1" t="s">
        <v>16</v>
      </c>
      <c r="E5983" s="1" t="s">
        <v>17</v>
      </c>
      <c r="F5983" s="1" t="s">
        <v>77</v>
      </c>
      <c r="G5983" s="1" t="s">
        <v>86</v>
      </c>
      <c r="H5983" s="1">
        <v>4</v>
      </c>
      <c r="I5983" s="1" t="s">
        <v>26</v>
      </c>
      <c r="J5983" s="1" t="s">
        <v>21</v>
      </c>
      <c r="K5983" s="6">
        <v>1083.54</v>
      </c>
      <c r="L5983" s="6">
        <v>361.18</v>
      </c>
      <c r="M5983" s="1">
        <v>3</v>
      </c>
      <c r="N5983" s="8">
        <v>45541</v>
      </c>
      <c r="O5983" s="4" t="str">
        <f t="shared" si="280"/>
        <v>September 2024</v>
      </c>
      <c r="P5983" s="1" t="s">
        <v>79</v>
      </c>
      <c r="Q5983" s="1" t="s">
        <v>97</v>
      </c>
      <c r="R5983" s="6">
        <v>77.989999999999995</v>
      </c>
      <c r="S5983" s="6">
        <f t="shared" si="281"/>
        <v>1161.53</v>
      </c>
    </row>
    <row r="5984" spans="1:19" x14ac:dyDescent="0.35">
      <c r="A5984" s="1">
        <v>14182</v>
      </c>
      <c r="B5984" s="1">
        <v>32</v>
      </c>
      <c r="C5984" s="1" t="str">
        <f t="shared" si="279"/>
        <v>Young</v>
      </c>
      <c r="D5984" s="1" t="s">
        <v>38</v>
      </c>
      <c r="E5984" s="1" t="s">
        <v>17</v>
      </c>
      <c r="F5984" s="1" t="s">
        <v>40</v>
      </c>
      <c r="G5984" s="1" t="s">
        <v>88</v>
      </c>
      <c r="H5984" s="1">
        <v>3</v>
      </c>
      <c r="I5984" s="1" t="s">
        <v>26</v>
      </c>
      <c r="J5984" s="1" t="s">
        <v>21</v>
      </c>
      <c r="K5984" s="6">
        <v>3216.5</v>
      </c>
      <c r="L5984" s="6">
        <v>459.5</v>
      </c>
      <c r="M5984" s="1">
        <v>7</v>
      </c>
      <c r="N5984" s="8">
        <v>45541</v>
      </c>
      <c r="O5984" s="4" t="str">
        <f t="shared" si="280"/>
        <v>September 2024</v>
      </c>
      <c r="P5984" s="1" t="s">
        <v>84</v>
      </c>
      <c r="Q5984" s="1" t="s">
        <v>29</v>
      </c>
      <c r="R5984" s="6">
        <v>65.19</v>
      </c>
      <c r="S5984" s="6">
        <f t="shared" si="281"/>
        <v>3281.69</v>
      </c>
    </row>
    <row r="5985" spans="1:19" x14ac:dyDescent="0.35">
      <c r="A5985" s="1">
        <v>11903</v>
      </c>
      <c r="B5985" s="1">
        <v>34</v>
      </c>
      <c r="C5985" s="1" t="str">
        <f t="shared" si="279"/>
        <v>Young</v>
      </c>
      <c r="D5985" s="1" t="s">
        <v>38</v>
      </c>
      <c r="E5985" s="1" t="s">
        <v>17</v>
      </c>
      <c r="F5985" s="1" t="s">
        <v>77</v>
      </c>
      <c r="G5985" s="1" t="s">
        <v>86</v>
      </c>
      <c r="H5985" s="1">
        <v>3</v>
      </c>
      <c r="I5985" s="1" t="s">
        <v>26</v>
      </c>
      <c r="J5985" s="1" t="s">
        <v>21</v>
      </c>
      <c r="K5985" s="6">
        <v>3611.8</v>
      </c>
      <c r="L5985" s="6">
        <v>361.18</v>
      </c>
      <c r="M5985" s="1">
        <v>10</v>
      </c>
      <c r="N5985" s="8">
        <v>45541</v>
      </c>
      <c r="O5985" s="4" t="str">
        <f t="shared" si="280"/>
        <v>September 2024</v>
      </c>
      <c r="P5985" s="1" t="s">
        <v>22</v>
      </c>
      <c r="Q5985" s="1" t="s">
        <v>29</v>
      </c>
      <c r="R5985" s="6">
        <v>45.36</v>
      </c>
      <c r="S5985" s="6">
        <f t="shared" si="281"/>
        <v>3657.1600000000003</v>
      </c>
    </row>
    <row r="5986" spans="1:19" x14ac:dyDescent="0.35">
      <c r="A5986" s="1">
        <v>18251</v>
      </c>
      <c r="B5986" s="1">
        <v>34</v>
      </c>
      <c r="C5986" s="1" t="str">
        <f t="shared" si="279"/>
        <v>Young</v>
      </c>
      <c r="D5986" s="1" t="s">
        <v>38</v>
      </c>
      <c r="E5986" s="1" t="s">
        <v>33</v>
      </c>
      <c r="F5986" s="1" t="s">
        <v>24</v>
      </c>
      <c r="G5986" s="1" t="s">
        <v>85</v>
      </c>
      <c r="H5986" s="1">
        <v>3</v>
      </c>
      <c r="I5986" s="1" t="s">
        <v>26</v>
      </c>
      <c r="J5986" s="1" t="s">
        <v>83</v>
      </c>
      <c r="K5986" s="6">
        <v>3145.64</v>
      </c>
      <c r="L5986" s="6">
        <v>786.41</v>
      </c>
      <c r="M5986" s="1">
        <v>4</v>
      </c>
      <c r="N5986" s="8">
        <v>45541</v>
      </c>
      <c r="O5986" s="4" t="str">
        <f t="shared" si="280"/>
        <v>September 2024</v>
      </c>
      <c r="P5986" s="1" t="s">
        <v>22</v>
      </c>
      <c r="Q5986" s="1"/>
      <c r="R5986" s="6">
        <v>0</v>
      </c>
      <c r="S5986" s="6">
        <f t="shared" si="281"/>
        <v>3145.64</v>
      </c>
    </row>
    <row r="5987" spans="1:19" x14ac:dyDescent="0.35">
      <c r="A5987" s="1">
        <v>1838</v>
      </c>
      <c r="B5987" s="1">
        <v>35</v>
      </c>
      <c r="C5987" s="1" t="str">
        <f t="shared" si="279"/>
        <v>Young</v>
      </c>
      <c r="D5987" s="1" t="s">
        <v>16</v>
      </c>
      <c r="E5987" s="1" t="s">
        <v>33</v>
      </c>
      <c r="F5987" s="1" t="s">
        <v>40</v>
      </c>
      <c r="G5987" s="1" t="s">
        <v>41</v>
      </c>
      <c r="H5987" s="1">
        <v>3</v>
      </c>
      <c r="I5987" s="1" t="s">
        <v>20</v>
      </c>
      <c r="J5987" s="1" t="s">
        <v>34</v>
      </c>
      <c r="K5987" s="6">
        <v>6758.64</v>
      </c>
      <c r="L5987" s="6">
        <v>844.83</v>
      </c>
      <c r="M5987" s="1">
        <v>8</v>
      </c>
      <c r="N5987" s="8">
        <v>45541</v>
      </c>
      <c r="O5987" s="4" t="str">
        <f t="shared" si="280"/>
        <v>September 2024</v>
      </c>
      <c r="P5987" s="1" t="s">
        <v>28</v>
      </c>
      <c r="Q5987" s="1"/>
      <c r="R5987" s="6">
        <v>0</v>
      </c>
      <c r="S5987" s="6">
        <f t="shared" si="281"/>
        <v>6758.64</v>
      </c>
    </row>
    <row r="5988" spans="1:19" x14ac:dyDescent="0.35">
      <c r="A5988" s="1">
        <v>17846</v>
      </c>
      <c r="B5988" s="1">
        <v>35</v>
      </c>
      <c r="C5988" s="1" t="str">
        <f t="shared" si="279"/>
        <v>Young</v>
      </c>
      <c r="D5988" s="1" t="s">
        <v>38</v>
      </c>
      <c r="E5988" s="1" t="s">
        <v>33</v>
      </c>
      <c r="F5988" s="1" t="s">
        <v>30</v>
      </c>
      <c r="G5988" s="1" t="s">
        <v>78</v>
      </c>
      <c r="H5988" s="1">
        <v>5</v>
      </c>
      <c r="I5988" s="1" t="s">
        <v>20</v>
      </c>
      <c r="J5988" s="1" t="s">
        <v>83</v>
      </c>
      <c r="K5988" s="6">
        <v>674.32</v>
      </c>
      <c r="L5988" s="6">
        <v>674.32</v>
      </c>
      <c r="M5988" s="1">
        <v>1</v>
      </c>
      <c r="N5988" s="8">
        <v>45541</v>
      </c>
      <c r="O5988" s="4" t="str">
        <f t="shared" si="280"/>
        <v>September 2024</v>
      </c>
      <c r="P5988" s="1" t="s">
        <v>22</v>
      </c>
      <c r="Q5988" s="1"/>
      <c r="R5988" s="6">
        <v>0</v>
      </c>
      <c r="S5988" s="6">
        <f t="shared" si="281"/>
        <v>674.32</v>
      </c>
    </row>
    <row r="5989" spans="1:19" x14ac:dyDescent="0.35">
      <c r="A5989" s="1">
        <v>15535</v>
      </c>
      <c r="B5989" s="1">
        <v>36</v>
      </c>
      <c r="C5989" s="1" t="str">
        <f t="shared" si="279"/>
        <v>Middle-Aged</v>
      </c>
      <c r="D5989" s="1" t="s">
        <v>38</v>
      </c>
      <c r="E5989" s="1" t="s">
        <v>17</v>
      </c>
      <c r="F5989" s="1" t="s">
        <v>18</v>
      </c>
      <c r="G5989" s="1" t="s">
        <v>81</v>
      </c>
      <c r="H5989" s="1">
        <v>1</v>
      </c>
      <c r="I5989" s="1" t="s">
        <v>20</v>
      </c>
      <c r="J5989" s="1" t="s">
        <v>21</v>
      </c>
      <c r="K5989" s="6">
        <v>9117.44</v>
      </c>
      <c r="L5989" s="6">
        <v>1139.68</v>
      </c>
      <c r="M5989" s="1">
        <v>8</v>
      </c>
      <c r="N5989" s="8">
        <v>45541</v>
      </c>
      <c r="O5989" s="4" t="str">
        <f t="shared" si="280"/>
        <v>September 2024</v>
      </c>
      <c r="P5989" s="1" t="s">
        <v>79</v>
      </c>
      <c r="Q5989" s="1" t="s">
        <v>121</v>
      </c>
      <c r="R5989" s="6">
        <v>214.9</v>
      </c>
      <c r="S5989" s="6">
        <f t="shared" si="281"/>
        <v>9332.34</v>
      </c>
    </row>
    <row r="5990" spans="1:19" x14ac:dyDescent="0.35">
      <c r="A5990" s="1">
        <v>13848</v>
      </c>
      <c r="B5990" s="1">
        <v>37</v>
      </c>
      <c r="C5990" s="1" t="str">
        <f t="shared" si="279"/>
        <v>Middle-Aged</v>
      </c>
      <c r="D5990" s="1" t="s">
        <v>16</v>
      </c>
      <c r="E5990" s="1" t="s">
        <v>17</v>
      </c>
      <c r="F5990" s="1" t="s">
        <v>18</v>
      </c>
      <c r="G5990" s="1" t="s">
        <v>81</v>
      </c>
      <c r="H5990" s="1">
        <v>5</v>
      </c>
      <c r="I5990" s="1" t="s">
        <v>20</v>
      </c>
      <c r="J5990" s="1" t="s">
        <v>93</v>
      </c>
      <c r="K5990" s="6">
        <v>7977.76</v>
      </c>
      <c r="L5990" s="6">
        <v>1139.68</v>
      </c>
      <c r="M5990" s="1">
        <v>7</v>
      </c>
      <c r="N5990" s="8">
        <v>45541</v>
      </c>
      <c r="O5990" s="4" t="str">
        <f t="shared" si="280"/>
        <v>September 2024</v>
      </c>
      <c r="P5990" s="1" t="s">
        <v>84</v>
      </c>
      <c r="Q5990" s="1"/>
      <c r="R5990" s="6">
        <v>0</v>
      </c>
      <c r="S5990" s="6">
        <f t="shared" si="281"/>
        <v>7977.76</v>
      </c>
    </row>
    <row r="5991" spans="1:19" x14ac:dyDescent="0.35">
      <c r="A5991" s="1">
        <v>14364</v>
      </c>
      <c r="B5991" s="1">
        <v>38</v>
      </c>
      <c r="C5991" s="1" t="str">
        <f t="shared" si="279"/>
        <v>Middle-Aged</v>
      </c>
      <c r="D5991" s="1" t="s">
        <v>16</v>
      </c>
      <c r="E5991" s="1" t="s">
        <v>33</v>
      </c>
      <c r="F5991" s="1" t="s">
        <v>40</v>
      </c>
      <c r="G5991" s="1" t="s">
        <v>88</v>
      </c>
      <c r="H5991" s="1">
        <v>2</v>
      </c>
      <c r="I5991" s="1" t="s">
        <v>26</v>
      </c>
      <c r="J5991" s="1" t="s">
        <v>21</v>
      </c>
      <c r="K5991" s="6">
        <v>2757</v>
      </c>
      <c r="L5991" s="6">
        <v>459.5</v>
      </c>
      <c r="M5991" s="1">
        <v>6</v>
      </c>
      <c r="N5991" s="8">
        <v>45541</v>
      </c>
      <c r="O5991" s="4" t="str">
        <f t="shared" si="280"/>
        <v>September 2024</v>
      </c>
      <c r="P5991" s="1" t="s">
        <v>84</v>
      </c>
      <c r="Q5991" s="1" t="s">
        <v>91</v>
      </c>
      <c r="R5991" s="6">
        <v>118.38</v>
      </c>
      <c r="S5991" s="6">
        <f t="shared" si="281"/>
        <v>2875.38</v>
      </c>
    </row>
    <row r="5992" spans="1:19" x14ac:dyDescent="0.35">
      <c r="A5992" s="1">
        <v>5048</v>
      </c>
      <c r="B5992" s="1">
        <v>41</v>
      </c>
      <c r="C5992" s="1" t="str">
        <f t="shared" si="279"/>
        <v>Middle-Aged</v>
      </c>
      <c r="D5992" s="1" t="s">
        <v>38</v>
      </c>
      <c r="E5992" s="1" t="s">
        <v>17</v>
      </c>
      <c r="F5992" s="1" t="s">
        <v>40</v>
      </c>
      <c r="G5992" s="1" t="s">
        <v>41</v>
      </c>
      <c r="H5992" s="1">
        <v>3</v>
      </c>
      <c r="I5992" s="1" t="s">
        <v>26</v>
      </c>
      <c r="J5992" s="1" t="s">
        <v>21</v>
      </c>
      <c r="K5992" s="6">
        <v>2534.4899999999998</v>
      </c>
      <c r="L5992" s="6">
        <v>844.83</v>
      </c>
      <c r="M5992" s="1">
        <v>3</v>
      </c>
      <c r="N5992" s="8">
        <v>45541</v>
      </c>
      <c r="O5992" s="4" t="str">
        <f t="shared" si="280"/>
        <v>September 2024</v>
      </c>
      <c r="P5992" s="1" t="s">
        <v>28</v>
      </c>
      <c r="Q5992" s="1" t="s">
        <v>52</v>
      </c>
      <c r="R5992" s="6">
        <v>18.46</v>
      </c>
      <c r="S5992" s="6">
        <f t="shared" si="281"/>
        <v>2552.9499999999998</v>
      </c>
    </row>
    <row r="5993" spans="1:19" x14ac:dyDescent="0.35">
      <c r="A5993" s="1">
        <v>6474</v>
      </c>
      <c r="B5993" s="1">
        <v>41</v>
      </c>
      <c r="C5993" s="1" t="str">
        <f t="shared" si="279"/>
        <v>Middle-Aged</v>
      </c>
      <c r="D5993" s="1" t="s">
        <v>38</v>
      </c>
      <c r="E5993" s="1" t="s">
        <v>17</v>
      </c>
      <c r="F5993" s="1" t="s">
        <v>18</v>
      </c>
      <c r="G5993" s="1" t="s">
        <v>36</v>
      </c>
      <c r="H5993" s="1">
        <v>5</v>
      </c>
      <c r="I5993" s="1" t="s">
        <v>26</v>
      </c>
      <c r="J5993" s="1" t="s">
        <v>34</v>
      </c>
      <c r="K5993" s="6">
        <v>103.75</v>
      </c>
      <c r="L5993" s="6">
        <v>20.75</v>
      </c>
      <c r="M5993" s="1">
        <v>5</v>
      </c>
      <c r="N5993" s="8">
        <v>45541</v>
      </c>
      <c r="O5993" s="4" t="str">
        <f t="shared" si="280"/>
        <v>September 2024</v>
      </c>
      <c r="P5993" s="1" t="s">
        <v>28</v>
      </c>
      <c r="Q5993" s="1" t="s">
        <v>64</v>
      </c>
      <c r="R5993" s="6">
        <v>106.1</v>
      </c>
      <c r="S5993" s="6">
        <f t="shared" si="281"/>
        <v>209.85</v>
      </c>
    </row>
    <row r="5994" spans="1:19" x14ac:dyDescent="0.35">
      <c r="A5994" s="1">
        <v>14236</v>
      </c>
      <c r="B5994" s="1">
        <v>41</v>
      </c>
      <c r="C5994" s="1" t="str">
        <f t="shared" si="279"/>
        <v>Middle-Aged</v>
      </c>
      <c r="D5994" s="1" t="s">
        <v>16</v>
      </c>
      <c r="E5994" s="1" t="s">
        <v>17</v>
      </c>
      <c r="F5994" s="1" t="s">
        <v>30</v>
      </c>
      <c r="G5994" s="1" t="s">
        <v>78</v>
      </c>
      <c r="H5994" s="1">
        <v>1</v>
      </c>
      <c r="I5994" s="1" t="s">
        <v>26</v>
      </c>
      <c r="J5994" s="1" t="s">
        <v>83</v>
      </c>
      <c r="K5994" s="6">
        <v>5394.56</v>
      </c>
      <c r="L5994" s="6">
        <v>674.32</v>
      </c>
      <c r="M5994" s="1">
        <v>8</v>
      </c>
      <c r="N5994" s="8">
        <v>45541</v>
      </c>
      <c r="O5994" s="4" t="str">
        <f t="shared" si="280"/>
        <v>September 2024</v>
      </c>
      <c r="P5994" s="1" t="s">
        <v>22</v>
      </c>
      <c r="Q5994" s="1"/>
      <c r="R5994" s="6">
        <v>0</v>
      </c>
      <c r="S5994" s="6">
        <f t="shared" si="281"/>
        <v>5394.56</v>
      </c>
    </row>
    <row r="5995" spans="1:19" x14ac:dyDescent="0.35">
      <c r="A5995" s="1">
        <v>19035</v>
      </c>
      <c r="B5995" s="1">
        <v>41</v>
      </c>
      <c r="C5995" s="1" t="str">
        <f t="shared" si="279"/>
        <v>Middle-Aged</v>
      </c>
      <c r="D5995" s="1" t="s">
        <v>38</v>
      </c>
      <c r="E5995" s="1" t="s">
        <v>17</v>
      </c>
      <c r="F5995" s="1" t="s">
        <v>24</v>
      </c>
      <c r="G5995" s="1" t="s">
        <v>85</v>
      </c>
      <c r="H5995" s="1">
        <v>3</v>
      </c>
      <c r="I5995" s="1" t="s">
        <v>20</v>
      </c>
      <c r="J5995" s="1" t="s">
        <v>83</v>
      </c>
      <c r="K5995" s="6">
        <v>7077.69</v>
      </c>
      <c r="L5995" s="6">
        <v>786.41</v>
      </c>
      <c r="M5995" s="1">
        <v>9</v>
      </c>
      <c r="N5995" s="8">
        <v>45541</v>
      </c>
      <c r="O5995" s="4" t="str">
        <f t="shared" si="280"/>
        <v>September 2024</v>
      </c>
      <c r="P5995" s="1" t="s">
        <v>84</v>
      </c>
      <c r="Q5995" s="1" t="s">
        <v>52</v>
      </c>
      <c r="R5995" s="6">
        <v>12.5</v>
      </c>
      <c r="S5995" s="6">
        <f t="shared" si="281"/>
        <v>7090.19</v>
      </c>
    </row>
    <row r="5996" spans="1:19" x14ac:dyDescent="0.35">
      <c r="A5996" s="1">
        <v>3761</v>
      </c>
      <c r="B5996" s="1">
        <v>42</v>
      </c>
      <c r="C5996" s="1" t="str">
        <f t="shared" si="279"/>
        <v>Middle-Aged</v>
      </c>
      <c r="D5996" s="1" t="s">
        <v>38</v>
      </c>
      <c r="E5996" s="1" t="s">
        <v>17</v>
      </c>
      <c r="F5996" s="1" t="s">
        <v>30</v>
      </c>
      <c r="G5996" s="1" t="s">
        <v>31</v>
      </c>
      <c r="H5996" s="1">
        <v>3</v>
      </c>
      <c r="I5996" s="1" t="s">
        <v>26</v>
      </c>
      <c r="J5996" s="1" t="s">
        <v>34</v>
      </c>
      <c r="K5996" s="6">
        <v>3247.72</v>
      </c>
      <c r="L5996" s="6">
        <v>463.96</v>
      </c>
      <c r="M5996" s="1">
        <v>7</v>
      </c>
      <c r="N5996" s="8">
        <v>45541</v>
      </c>
      <c r="O5996" s="4" t="str">
        <f t="shared" si="280"/>
        <v>September 2024</v>
      </c>
      <c r="P5996" s="1" t="s">
        <v>32</v>
      </c>
      <c r="Q5996" s="1" t="s">
        <v>37</v>
      </c>
      <c r="R5996" s="6">
        <v>19.03</v>
      </c>
      <c r="S5996" s="6">
        <f t="shared" si="281"/>
        <v>3266.75</v>
      </c>
    </row>
    <row r="5997" spans="1:19" x14ac:dyDescent="0.35">
      <c r="A5997" s="1">
        <v>1520</v>
      </c>
      <c r="B5997" s="1">
        <v>43</v>
      </c>
      <c r="C5997" s="1" t="str">
        <f t="shared" si="279"/>
        <v>Middle-Aged</v>
      </c>
      <c r="D5997" s="1" t="s">
        <v>16</v>
      </c>
      <c r="E5997" s="1" t="s">
        <v>17</v>
      </c>
      <c r="F5997" s="1" t="s">
        <v>24</v>
      </c>
      <c r="G5997" s="1" t="s">
        <v>25</v>
      </c>
      <c r="H5997" s="1">
        <v>3</v>
      </c>
      <c r="I5997" s="1" t="s">
        <v>26</v>
      </c>
      <c r="J5997" s="1" t="s">
        <v>21</v>
      </c>
      <c r="K5997" s="6">
        <v>1976.24</v>
      </c>
      <c r="L5997" s="6">
        <v>247.03</v>
      </c>
      <c r="M5997" s="1">
        <v>8</v>
      </c>
      <c r="N5997" s="8">
        <v>45541</v>
      </c>
      <c r="O5997" s="4" t="str">
        <f t="shared" si="280"/>
        <v>September 2024</v>
      </c>
      <c r="P5997" s="1" t="s">
        <v>32</v>
      </c>
      <c r="Q5997" s="1" t="s">
        <v>52</v>
      </c>
      <c r="R5997" s="6">
        <v>22.35</v>
      </c>
      <c r="S5997" s="6">
        <f t="shared" si="281"/>
        <v>1998.59</v>
      </c>
    </row>
    <row r="5998" spans="1:19" x14ac:dyDescent="0.35">
      <c r="A5998" s="1">
        <v>5840</v>
      </c>
      <c r="B5998" s="1">
        <v>44</v>
      </c>
      <c r="C5998" s="1" t="str">
        <f t="shared" si="279"/>
        <v>Middle-Aged</v>
      </c>
      <c r="D5998" s="1" t="s">
        <v>38</v>
      </c>
      <c r="E5998" s="1" t="s">
        <v>17</v>
      </c>
      <c r="F5998" s="1" t="s">
        <v>40</v>
      </c>
      <c r="G5998" s="1" t="s">
        <v>41</v>
      </c>
      <c r="H5998" s="1">
        <v>3</v>
      </c>
      <c r="I5998" s="1" t="s">
        <v>26</v>
      </c>
      <c r="J5998" s="1" t="s">
        <v>27</v>
      </c>
      <c r="K5998" s="6">
        <v>844.83</v>
      </c>
      <c r="L5998" s="6">
        <v>844.83</v>
      </c>
      <c r="M5998" s="1">
        <v>1</v>
      </c>
      <c r="N5998" s="8">
        <v>45541</v>
      </c>
      <c r="O5998" s="4" t="str">
        <f t="shared" si="280"/>
        <v>September 2024</v>
      </c>
      <c r="P5998" s="1" t="s">
        <v>22</v>
      </c>
      <c r="Q5998" s="1" t="s">
        <v>54</v>
      </c>
      <c r="R5998" s="6">
        <v>60.33</v>
      </c>
      <c r="S5998" s="6">
        <f t="shared" si="281"/>
        <v>905.16000000000008</v>
      </c>
    </row>
    <row r="5999" spans="1:19" x14ac:dyDescent="0.35">
      <c r="A5999" s="1">
        <v>17026</v>
      </c>
      <c r="B5999" s="1">
        <v>44</v>
      </c>
      <c r="C5999" s="1" t="str">
        <f t="shared" si="279"/>
        <v>Middle-Aged</v>
      </c>
      <c r="D5999" s="1" t="s">
        <v>38</v>
      </c>
      <c r="E5999" s="1" t="s">
        <v>33</v>
      </c>
      <c r="F5999" s="1" t="s">
        <v>30</v>
      </c>
      <c r="G5999" s="1" t="s">
        <v>78</v>
      </c>
      <c r="H5999" s="1">
        <v>2</v>
      </c>
      <c r="I5999" s="1" t="s">
        <v>20</v>
      </c>
      <c r="J5999" s="1" t="s">
        <v>21</v>
      </c>
      <c r="K5999" s="6">
        <v>4720.24</v>
      </c>
      <c r="L5999" s="6">
        <v>674.32</v>
      </c>
      <c r="M5999" s="1">
        <v>7</v>
      </c>
      <c r="N5999" s="8">
        <v>45541</v>
      </c>
      <c r="O5999" s="4" t="str">
        <f t="shared" si="280"/>
        <v>September 2024</v>
      </c>
      <c r="P5999" s="1" t="s">
        <v>79</v>
      </c>
      <c r="Q5999" s="1" t="s">
        <v>87</v>
      </c>
      <c r="R5999" s="6">
        <v>90.15</v>
      </c>
      <c r="S5999" s="6">
        <f t="shared" si="281"/>
        <v>4810.3899999999994</v>
      </c>
    </row>
    <row r="6000" spans="1:19" x14ac:dyDescent="0.35">
      <c r="A6000" s="1">
        <v>9592</v>
      </c>
      <c r="B6000" s="1">
        <v>45</v>
      </c>
      <c r="C6000" s="1" t="str">
        <f t="shared" si="279"/>
        <v>Middle-Aged</v>
      </c>
      <c r="D6000" s="1" t="s">
        <v>16</v>
      </c>
      <c r="E6000" s="1" t="s">
        <v>33</v>
      </c>
      <c r="F6000" s="1" t="s">
        <v>40</v>
      </c>
      <c r="G6000" s="1" t="s">
        <v>41</v>
      </c>
      <c r="H6000" s="1">
        <v>3</v>
      </c>
      <c r="I6000" s="1" t="s">
        <v>26</v>
      </c>
      <c r="J6000" s="1" t="s">
        <v>27</v>
      </c>
      <c r="K6000" s="6">
        <v>7603.47</v>
      </c>
      <c r="L6000" s="6">
        <v>844.83</v>
      </c>
      <c r="M6000" s="1">
        <v>9</v>
      </c>
      <c r="N6000" s="8">
        <v>45541</v>
      </c>
      <c r="O6000" s="4" t="str">
        <f t="shared" si="280"/>
        <v>September 2024</v>
      </c>
      <c r="P6000" s="1" t="s">
        <v>22</v>
      </c>
      <c r="Q6000" s="1" t="s">
        <v>46</v>
      </c>
      <c r="R6000" s="6">
        <v>79.06</v>
      </c>
      <c r="S6000" s="6">
        <f t="shared" si="281"/>
        <v>7682.5300000000007</v>
      </c>
    </row>
    <row r="6001" spans="1:19" x14ac:dyDescent="0.35">
      <c r="A6001" s="1">
        <v>14818</v>
      </c>
      <c r="B6001" s="1">
        <v>46</v>
      </c>
      <c r="C6001" s="1" t="str">
        <f t="shared" si="279"/>
        <v>Middle-Aged</v>
      </c>
      <c r="D6001" s="1" t="s">
        <v>38</v>
      </c>
      <c r="E6001" s="1" t="s">
        <v>17</v>
      </c>
      <c r="F6001" s="1" t="s">
        <v>18</v>
      </c>
      <c r="G6001" s="1" t="s">
        <v>81</v>
      </c>
      <c r="H6001" s="1">
        <v>2</v>
      </c>
      <c r="I6001" s="1" t="s">
        <v>26</v>
      </c>
      <c r="J6001" s="1" t="s">
        <v>21</v>
      </c>
      <c r="K6001" s="6">
        <v>7977.76</v>
      </c>
      <c r="L6001" s="6">
        <v>1139.68</v>
      </c>
      <c r="M6001" s="1">
        <v>7</v>
      </c>
      <c r="N6001" s="8">
        <v>45541</v>
      </c>
      <c r="O6001" s="4" t="str">
        <f t="shared" si="280"/>
        <v>September 2024</v>
      </c>
      <c r="P6001" s="1" t="s">
        <v>84</v>
      </c>
      <c r="Q6001" s="1" t="s">
        <v>52</v>
      </c>
      <c r="R6001" s="6">
        <v>26.8</v>
      </c>
      <c r="S6001" s="6">
        <f t="shared" si="281"/>
        <v>8004.56</v>
      </c>
    </row>
    <row r="6002" spans="1:19" x14ac:dyDescent="0.35">
      <c r="A6002" s="1">
        <v>5543</v>
      </c>
      <c r="B6002" s="1">
        <v>47</v>
      </c>
      <c r="C6002" s="1" t="str">
        <f t="shared" si="279"/>
        <v>Middle-Aged</v>
      </c>
      <c r="D6002" s="1" t="s">
        <v>38</v>
      </c>
      <c r="E6002" s="1" t="s">
        <v>17</v>
      </c>
      <c r="F6002" s="1" t="s">
        <v>40</v>
      </c>
      <c r="G6002" s="1" t="s">
        <v>41</v>
      </c>
      <c r="H6002" s="1">
        <v>3</v>
      </c>
      <c r="I6002" s="1" t="s">
        <v>26</v>
      </c>
      <c r="J6002" s="1" t="s">
        <v>27</v>
      </c>
      <c r="K6002" s="6">
        <v>844.83</v>
      </c>
      <c r="L6002" s="6">
        <v>844.83</v>
      </c>
      <c r="M6002" s="1">
        <v>1</v>
      </c>
      <c r="N6002" s="8">
        <v>45541</v>
      </c>
      <c r="O6002" s="4" t="str">
        <f t="shared" si="280"/>
        <v>September 2024</v>
      </c>
      <c r="P6002" s="1" t="s">
        <v>22</v>
      </c>
      <c r="Q6002" s="1"/>
      <c r="R6002" s="6">
        <v>0</v>
      </c>
      <c r="S6002" s="6">
        <f t="shared" si="281"/>
        <v>844.83</v>
      </c>
    </row>
    <row r="6003" spans="1:19" x14ac:dyDescent="0.35">
      <c r="A6003" s="1">
        <v>8431</v>
      </c>
      <c r="B6003" s="1">
        <v>48</v>
      </c>
      <c r="C6003" s="1" t="str">
        <f t="shared" si="279"/>
        <v>Middle-Aged</v>
      </c>
      <c r="D6003" s="1" t="s">
        <v>16</v>
      </c>
      <c r="E6003" s="1" t="s">
        <v>17</v>
      </c>
      <c r="F6003" s="1" t="s">
        <v>24</v>
      </c>
      <c r="G6003" s="1" t="s">
        <v>25</v>
      </c>
      <c r="H6003" s="1">
        <v>3</v>
      </c>
      <c r="I6003" s="1" t="s">
        <v>26</v>
      </c>
      <c r="J6003" s="1" t="s">
        <v>27</v>
      </c>
      <c r="K6003" s="6">
        <v>494.06</v>
      </c>
      <c r="L6003" s="6">
        <v>247.03</v>
      </c>
      <c r="M6003" s="1">
        <v>2</v>
      </c>
      <c r="N6003" s="8">
        <v>45541</v>
      </c>
      <c r="O6003" s="4" t="str">
        <f t="shared" si="280"/>
        <v>September 2024</v>
      </c>
      <c r="P6003" s="1" t="s">
        <v>28</v>
      </c>
      <c r="Q6003" s="1" t="s">
        <v>52</v>
      </c>
      <c r="R6003" s="6">
        <v>7.88</v>
      </c>
      <c r="S6003" s="6">
        <f t="shared" si="281"/>
        <v>501.94</v>
      </c>
    </row>
    <row r="6004" spans="1:19" x14ac:dyDescent="0.35">
      <c r="A6004" s="1">
        <v>9459</v>
      </c>
      <c r="B6004" s="1">
        <v>48</v>
      </c>
      <c r="C6004" s="1" t="str">
        <f t="shared" si="279"/>
        <v>Middle-Aged</v>
      </c>
      <c r="D6004" s="1" t="s">
        <v>16</v>
      </c>
      <c r="E6004" s="1" t="s">
        <v>17</v>
      </c>
      <c r="F6004" s="1" t="s">
        <v>18</v>
      </c>
      <c r="G6004" s="1" t="s">
        <v>19</v>
      </c>
      <c r="H6004" s="1">
        <v>2</v>
      </c>
      <c r="I6004" s="1" t="s">
        <v>20</v>
      </c>
      <c r="J6004" s="1" t="s">
        <v>21</v>
      </c>
      <c r="K6004" s="6">
        <v>7120.71</v>
      </c>
      <c r="L6004" s="6">
        <v>791.19</v>
      </c>
      <c r="M6004" s="1">
        <v>9</v>
      </c>
      <c r="N6004" s="8">
        <v>45541</v>
      </c>
      <c r="O6004" s="4" t="str">
        <f t="shared" si="280"/>
        <v>September 2024</v>
      </c>
      <c r="P6004" s="1" t="s">
        <v>28</v>
      </c>
      <c r="Q6004" s="1" t="s">
        <v>61</v>
      </c>
      <c r="R6004" s="6">
        <v>70.33</v>
      </c>
      <c r="S6004" s="6">
        <f t="shared" si="281"/>
        <v>7191.04</v>
      </c>
    </row>
    <row r="6005" spans="1:19" x14ac:dyDescent="0.35">
      <c r="A6005" s="1">
        <v>12625</v>
      </c>
      <c r="B6005" s="1">
        <v>48</v>
      </c>
      <c r="C6005" s="1" t="str">
        <f t="shared" si="279"/>
        <v>Middle-Aged</v>
      </c>
      <c r="D6005" s="1" t="s">
        <v>38</v>
      </c>
      <c r="E6005" s="1" t="s">
        <v>17</v>
      </c>
      <c r="F6005" s="1" t="s">
        <v>40</v>
      </c>
      <c r="G6005" s="1" t="s">
        <v>88</v>
      </c>
      <c r="H6005" s="1">
        <v>3</v>
      </c>
      <c r="I6005" s="1" t="s">
        <v>20</v>
      </c>
      <c r="J6005" s="1" t="s">
        <v>21</v>
      </c>
      <c r="K6005" s="6">
        <v>1378.5</v>
      </c>
      <c r="L6005" s="6">
        <v>459.5</v>
      </c>
      <c r="M6005" s="1">
        <v>3</v>
      </c>
      <c r="N6005" s="8">
        <v>45541</v>
      </c>
      <c r="O6005" s="4" t="str">
        <f t="shared" si="280"/>
        <v>September 2024</v>
      </c>
      <c r="P6005" s="1" t="s">
        <v>22</v>
      </c>
      <c r="Q6005" s="1" t="s">
        <v>104</v>
      </c>
      <c r="R6005" s="6">
        <v>141.80000000000001</v>
      </c>
      <c r="S6005" s="6">
        <f t="shared" si="281"/>
        <v>1520.3</v>
      </c>
    </row>
    <row r="6006" spans="1:19" x14ac:dyDescent="0.35">
      <c r="A6006" s="1">
        <v>11139</v>
      </c>
      <c r="B6006" s="1">
        <v>50</v>
      </c>
      <c r="C6006" s="1" t="str">
        <f t="shared" si="279"/>
        <v>Middle-Aged</v>
      </c>
      <c r="D6006" s="1" t="s">
        <v>16</v>
      </c>
      <c r="E6006" s="1" t="s">
        <v>17</v>
      </c>
      <c r="F6006" s="1" t="s">
        <v>24</v>
      </c>
      <c r="G6006" s="1" t="s">
        <v>85</v>
      </c>
      <c r="H6006" s="1">
        <v>1</v>
      </c>
      <c r="I6006" s="1" t="s">
        <v>26</v>
      </c>
      <c r="J6006" s="1" t="s">
        <v>21</v>
      </c>
      <c r="K6006" s="6">
        <v>3145.64</v>
      </c>
      <c r="L6006" s="6">
        <v>786.41</v>
      </c>
      <c r="M6006" s="1">
        <v>4</v>
      </c>
      <c r="N6006" s="8">
        <v>45541</v>
      </c>
      <c r="O6006" s="4" t="str">
        <f t="shared" si="280"/>
        <v>September 2024</v>
      </c>
      <c r="P6006" s="1" t="s">
        <v>79</v>
      </c>
      <c r="Q6006" s="1" t="s">
        <v>95</v>
      </c>
      <c r="R6006" s="6">
        <v>120.4</v>
      </c>
      <c r="S6006" s="6">
        <f t="shared" si="281"/>
        <v>3266.04</v>
      </c>
    </row>
    <row r="6007" spans="1:19" x14ac:dyDescent="0.35">
      <c r="A6007" s="1">
        <v>17421</v>
      </c>
      <c r="B6007" s="1">
        <v>50</v>
      </c>
      <c r="C6007" s="1" t="str">
        <f t="shared" si="279"/>
        <v>Middle-Aged</v>
      </c>
      <c r="D6007" s="1" t="s">
        <v>38</v>
      </c>
      <c r="E6007" s="1" t="s">
        <v>17</v>
      </c>
      <c r="F6007" s="1" t="s">
        <v>24</v>
      </c>
      <c r="G6007" s="1" t="s">
        <v>85</v>
      </c>
      <c r="H6007" s="1">
        <v>3</v>
      </c>
      <c r="I6007" s="1" t="s">
        <v>20</v>
      </c>
      <c r="J6007" s="1" t="s">
        <v>93</v>
      </c>
      <c r="K6007" s="6">
        <v>3145.64</v>
      </c>
      <c r="L6007" s="6">
        <v>786.41</v>
      </c>
      <c r="M6007" s="1">
        <v>4</v>
      </c>
      <c r="N6007" s="8">
        <v>45541</v>
      </c>
      <c r="O6007" s="4" t="str">
        <f t="shared" si="280"/>
        <v>September 2024</v>
      </c>
      <c r="P6007" s="1" t="s">
        <v>84</v>
      </c>
      <c r="Q6007" s="1"/>
      <c r="R6007" s="6">
        <v>0</v>
      </c>
      <c r="S6007" s="6">
        <f t="shared" si="281"/>
        <v>3145.64</v>
      </c>
    </row>
    <row r="6008" spans="1:19" x14ac:dyDescent="0.35">
      <c r="A6008" s="1">
        <v>14323</v>
      </c>
      <c r="B6008" s="1">
        <v>52</v>
      </c>
      <c r="C6008" s="1" t="str">
        <f t="shared" si="279"/>
        <v>Middle-Aged</v>
      </c>
      <c r="D6008" s="1" t="s">
        <v>16</v>
      </c>
      <c r="E6008" s="1" t="s">
        <v>17</v>
      </c>
      <c r="F6008" s="1" t="s">
        <v>77</v>
      </c>
      <c r="G6008" s="1" t="s">
        <v>86</v>
      </c>
      <c r="H6008" s="1">
        <v>5</v>
      </c>
      <c r="I6008" s="1" t="s">
        <v>26</v>
      </c>
      <c r="J6008" s="1" t="s">
        <v>21</v>
      </c>
      <c r="K6008" s="6">
        <v>2528.2600000000002</v>
      </c>
      <c r="L6008" s="6">
        <v>361.18</v>
      </c>
      <c r="M6008" s="1">
        <v>7</v>
      </c>
      <c r="N6008" s="8">
        <v>45541</v>
      </c>
      <c r="O6008" s="4" t="str">
        <f t="shared" si="280"/>
        <v>September 2024</v>
      </c>
      <c r="P6008" s="1" t="s">
        <v>79</v>
      </c>
      <c r="Q6008" s="1" t="s">
        <v>52</v>
      </c>
      <c r="R6008" s="6">
        <v>84.62</v>
      </c>
      <c r="S6008" s="6">
        <f t="shared" si="281"/>
        <v>2612.88</v>
      </c>
    </row>
    <row r="6009" spans="1:19" x14ac:dyDescent="0.35">
      <c r="A6009" s="1">
        <v>14323</v>
      </c>
      <c r="B6009" s="1">
        <v>52</v>
      </c>
      <c r="C6009" s="1" t="str">
        <f t="shared" si="279"/>
        <v>Middle-Aged</v>
      </c>
      <c r="D6009" s="1" t="s">
        <v>16</v>
      </c>
      <c r="E6009" s="1" t="s">
        <v>17</v>
      </c>
      <c r="F6009" s="1" t="s">
        <v>24</v>
      </c>
      <c r="G6009" s="1" t="s">
        <v>85</v>
      </c>
      <c r="H6009" s="1">
        <v>4</v>
      </c>
      <c r="I6009" s="1" t="s">
        <v>20</v>
      </c>
      <c r="J6009" s="1" t="s">
        <v>21</v>
      </c>
      <c r="K6009" s="6">
        <v>5504.87</v>
      </c>
      <c r="L6009" s="6">
        <v>786.41</v>
      </c>
      <c r="M6009" s="1">
        <v>7</v>
      </c>
      <c r="N6009" s="8">
        <v>45541</v>
      </c>
      <c r="O6009" s="4" t="str">
        <f t="shared" si="280"/>
        <v>September 2024</v>
      </c>
      <c r="P6009" s="1" t="s">
        <v>84</v>
      </c>
      <c r="Q6009" s="1" t="s">
        <v>95</v>
      </c>
      <c r="R6009" s="6">
        <v>103.23</v>
      </c>
      <c r="S6009" s="6">
        <f t="shared" si="281"/>
        <v>5608.0999999999995</v>
      </c>
    </row>
    <row r="6010" spans="1:19" x14ac:dyDescent="0.35">
      <c r="A6010" s="1">
        <v>16489</v>
      </c>
      <c r="B6010" s="1">
        <v>52</v>
      </c>
      <c r="C6010" s="1" t="str">
        <f t="shared" si="279"/>
        <v>Middle-Aged</v>
      </c>
      <c r="D6010" s="1" t="s">
        <v>38</v>
      </c>
      <c r="E6010" s="1" t="s">
        <v>17</v>
      </c>
      <c r="F6010" s="1" t="s">
        <v>18</v>
      </c>
      <c r="G6010" s="1" t="s">
        <v>81</v>
      </c>
      <c r="H6010" s="1">
        <v>2</v>
      </c>
      <c r="I6010" s="1" t="s">
        <v>26</v>
      </c>
      <c r="J6010" s="1" t="s">
        <v>21</v>
      </c>
      <c r="K6010" s="6">
        <v>2279.36</v>
      </c>
      <c r="L6010" s="6">
        <v>1139.68</v>
      </c>
      <c r="M6010" s="1">
        <v>2</v>
      </c>
      <c r="N6010" s="8">
        <v>45541</v>
      </c>
      <c r="O6010" s="4" t="str">
        <f t="shared" si="280"/>
        <v>September 2024</v>
      </c>
      <c r="P6010" s="1" t="s">
        <v>79</v>
      </c>
      <c r="Q6010" s="1" t="s">
        <v>115</v>
      </c>
      <c r="R6010" s="6">
        <v>130.93</v>
      </c>
      <c r="S6010" s="6">
        <f t="shared" si="281"/>
        <v>2410.29</v>
      </c>
    </row>
    <row r="6011" spans="1:19" x14ac:dyDescent="0.35">
      <c r="A6011" s="1">
        <v>19779</v>
      </c>
      <c r="B6011" s="1">
        <v>52</v>
      </c>
      <c r="C6011" s="1" t="str">
        <f t="shared" si="279"/>
        <v>Middle-Aged</v>
      </c>
      <c r="D6011" s="1" t="s">
        <v>16</v>
      </c>
      <c r="E6011" s="1" t="s">
        <v>17</v>
      </c>
      <c r="F6011" s="1" t="s">
        <v>40</v>
      </c>
      <c r="G6011" s="1" t="s">
        <v>88</v>
      </c>
      <c r="H6011" s="1">
        <v>5</v>
      </c>
      <c r="I6011" s="1" t="s">
        <v>20</v>
      </c>
      <c r="J6011" s="1" t="s">
        <v>21</v>
      </c>
      <c r="K6011" s="6">
        <v>1378.5</v>
      </c>
      <c r="L6011" s="6">
        <v>459.5</v>
      </c>
      <c r="M6011" s="1">
        <v>3</v>
      </c>
      <c r="N6011" s="8">
        <v>45541</v>
      </c>
      <c r="O6011" s="4" t="str">
        <f t="shared" si="280"/>
        <v>September 2024</v>
      </c>
      <c r="P6011" s="1" t="s">
        <v>79</v>
      </c>
      <c r="Q6011" s="1" t="s">
        <v>113</v>
      </c>
      <c r="R6011" s="6">
        <v>125.57</v>
      </c>
      <c r="S6011" s="6">
        <f t="shared" si="281"/>
        <v>1504.07</v>
      </c>
    </row>
    <row r="6012" spans="1:19" x14ac:dyDescent="0.35">
      <c r="A6012" s="1">
        <v>11210</v>
      </c>
      <c r="B6012" s="1">
        <v>56</v>
      </c>
      <c r="C6012" s="1" t="str">
        <f t="shared" si="279"/>
        <v>Old</v>
      </c>
      <c r="D6012" s="1" t="s">
        <v>16</v>
      </c>
      <c r="E6012" s="1" t="s">
        <v>17</v>
      </c>
      <c r="F6012" s="1" t="s">
        <v>18</v>
      </c>
      <c r="G6012" s="1" t="s">
        <v>81</v>
      </c>
      <c r="H6012" s="1">
        <v>1</v>
      </c>
      <c r="I6012" s="1" t="s">
        <v>26</v>
      </c>
      <c r="J6012" s="1" t="s">
        <v>83</v>
      </c>
      <c r="K6012" s="6">
        <v>7977.76</v>
      </c>
      <c r="L6012" s="6">
        <v>1139.68</v>
      </c>
      <c r="M6012" s="1">
        <v>7</v>
      </c>
      <c r="N6012" s="8">
        <v>45541</v>
      </c>
      <c r="O6012" s="4" t="str">
        <f t="shared" si="280"/>
        <v>September 2024</v>
      </c>
      <c r="P6012" s="1" t="s">
        <v>84</v>
      </c>
      <c r="Q6012" s="1"/>
      <c r="R6012" s="6">
        <v>0</v>
      </c>
      <c r="S6012" s="6">
        <f t="shared" si="281"/>
        <v>7977.76</v>
      </c>
    </row>
    <row r="6013" spans="1:19" x14ac:dyDescent="0.35">
      <c r="A6013" s="1">
        <v>8540</v>
      </c>
      <c r="B6013" s="1">
        <v>57</v>
      </c>
      <c r="C6013" s="1" t="str">
        <f t="shared" si="279"/>
        <v>Old</v>
      </c>
      <c r="D6013" s="1" t="s">
        <v>16</v>
      </c>
      <c r="E6013" s="1" t="s">
        <v>17</v>
      </c>
      <c r="F6013" s="1" t="s">
        <v>18</v>
      </c>
      <c r="G6013" s="1" t="s">
        <v>36</v>
      </c>
      <c r="H6013" s="1">
        <v>5</v>
      </c>
      <c r="I6013" s="1" t="s">
        <v>26</v>
      </c>
      <c r="J6013" s="1" t="s">
        <v>42</v>
      </c>
      <c r="K6013" s="6">
        <v>20.75</v>
      </c>
      <c r="L6013" s="6">
        <v>20.75</v>
      </c>
      <c r="M6013" s="1">
        <v>1</v>
      </c>
      <c r="N6013" s="8">
        <v>45541</v>
      </c>
      <c r="O6013" s="4" t="str">
        <f t="shared" si="280"/>
        <v>September 2024</v>
      </c>
      <c r="P6013" s="1" t="s">
        <v>32</v>
      </c>
      <c r="Q6013" s="1" t="s">
        <v>65</v>
      </c>
      <c r="R6013" s="6">
        <v>123.27</v>
      </c>
      <c r="S6013" s="6">
        <f t="shared" si="281"/>
        <v>144.01999999999998</v>
      </c>
    </row>
    <row r="6014" spans="1:19" x14ac:dyDescent="0.35">
      <c r="A6014" s="1">
        <v>17648</v>
      </c>
      <c r="B6014" s="1">
        <v>58</v>
      </c>
      <c r="C6014" s="1" t="str">
        <f t="shared" si="279"/>
        <v>Old</v>
      </c>
      <c r="D6014" s="1" t="s">
        <v>16</v>
      </c>
      <c r="E6014" s="1" t="s">
        <v>17</v>
      </c>
      <c r="F6014" s="1" t="s">
        <v>77</v>
      </c>
      <c r="G6014" s="1" t="s">
        <v>86</v>
      </c>
      <c r="H6014" s="1">
        <v>5</v>
      </c>
      <c r="I6014" s="1" t="s">
        <v>26</v>
      </c>
      <c r="J6014" s="1" t="s">
        <v>93</v>
      </c>
      <c r="K6014" s="6">
        <v>1444.72</v>
      </c>
      <c r="L6014" s="6">
        <v>361.18</v>
      </c>
      <c r="M6014" s="1">
        <v>4</v>
      </c>
      <c r="N6014" s="8">
        <v>45541</v>
      </c>
      <c r="O6014" s="4" t="str">
        <f t="shared" si="280"/>
        <v>September 2024</v>
      </c>
      <c r="P6014" s="1" t="s">
        <v>84</v>
      </c>
      <c r="Q6014" s="1" t="s">
        <v>37</v>
      </c>
      <c r="R6014" s="6">
        <v>75.58</v>
      </c>
      <c r="S6014" s="6">
        <f t="shared" si="281"/>
        <v>1520.3</v>
      </c>
    </row>
    <row r="6015" spans="1:19" x14ac:dyDescent="0.35">
      <c r="A6015" s="1">
        <v>6389</v>
      </c>
      <c r="B6015" s="1">
        <v>60</v>
      </c>
      <c r="C6015" s="1" t="str">
        <f t="shared" si="279"/>
        <v>Old</v>
      </c>
      <c r="D6015" s="1" t="s">
        <v>38</v>
      </c>
      <c r="E6015" s="1" t="s">
        <v>17</v>
      </c>
      <c r="F6015" s="1" t="s">
        <v>18</v>
      </c>
      <c r="G6015" s="1" t="s">
        <v>19</v>
      </c>
      <c r="H6015" s="1">
        <v>2</v>
      </c>
      <c r="I6015" s="1" t="s">
        <v>26</v>
      </c>
      <c r="J6015" s="1" t="s">
        <v>21</v>
      </c>
      <c r="K6015" s="6">
        <v>5538.33</v>
      </c>
      <c r="L6015" s="6">
        <v>791.19</v>
      </c>
      <c r="M6015" s="1">
        <v>7</v>
      </c>
      <c r="N6015" s="8">
        <v>45541</v>
      </c>
      <c r="O6015" s="4" t="str">
        <f t="shared" si="280"/>
        <v>September 2024</v>
      </c>
      <c r="P6015" s="1" t="s">
        <v>32</v>
      </c>
      <c r="Q6015" s="1" t="s">
        <v>64</v>
      </c>
      <c r="R6015" s="6">
        <v>60.42</v>
      </c>
      <c r="S6015" s="6">
        <f t="shared" si="281"/>
        <v>5598.75</v>
      </c>
    </row>
    <row r="6016" spans="1:19" x14ac:dyDescent="0.35">
      <c r="A6016" s="1">
        <v>11565</v>
      </c>
      <c r="B6016" s="1">
        <v>60</v>
      </c>
      <c r="C6016" s="1" t="str">
        <f t="shared" si="279"/>
        <v>Old</v>
      </c>
      <c r="D6016" s="1" t="s">
        <v>16</v>
      </c>
      <c r="E6016" s="1" t="s">
        <v>17</v>
      </c>
      <c r="F6016" s="1" t="s">
        <v>40</v>
      </c>
      <c r="G6016" s="1" t="s">
        <v>88</v>
      </c>
      <c r="H6016" s="1">
        <v>5</v>
      </c>
      <c r="I6016" s="1" t="s">
        <v>20</v>
      </c>
      <c r="J6016" s="1" t="s">
        <v>83</v>
      </c>
      <c r="K6016" s="6">
        <v>4595</v>
      </c>
      <c r="L6016" s="6">
        <v>459.5</v>
      </c>
      <c r="M6016" s="1">
        <v>10</v>
      </c>
      <c r="N6016" s="8">
        <v>45541</v>
      </c>
      <c r="O6016" s="4" t="str">
        <f t="shared" si="280"/>
        <v>September 2024</v>
      </c>
      <c r="P6016" s="1" t="s">
        <v>22</v>
      </c>
      <c r="Q6016" s="1"/>
      <c r="R6016" s="6">
        <v>0</v>
      </c>
      <c r="S6016" s="6">
        <f t="shared" si="281"/>
        <v>4595</v>
      </c>
    </row>
    <row r="6017" spans="1:19" x14ac:dyDescent="0.35">
      <c r="A6017" s="1">
        <v>16481</v>
      </c>
      <c r="B6017" s="1">
        <v>60</v>
      </c>
      <c r="C6017" s="1" t="str">
        <f t="shared" si="279"/>
        <v>Old</v>
      </c>
      <c r="D6017" s="1" t="s">
        <v>16</v>
      </c>
      <c r="E6017" s="1" t="s">
        <v>17</v>
      </c>
      <c r="F6017" s="1" t="s">
        <v>18</v>
      </c>
      <c r="G6017" s="1" t="s">
        <v>81</v>
      </c>
      <c r="H6017" s="1">
        <v>5</v>
      </c>
      <c r="I6017" s="1" t="s">
        <v>26</v>
      </c>
      <c r="J6017" s="1" t="s">
        <v>83</v>
      </c>
      <c r="K6017" s="6">
        <v>2279.36</v>
      </c>
      <c r="L6017" s="6">
        <v>1139.68</v>
      </c>
      <c r="M6017" s="1">
        <v>2</v>
      </c>
      <c r="N6017" s="8">
        <v>45541</v>
      </c>
      <c r="O6017" s="4" t="str">
        <f t="shared" si="280"/>
        <v>September 2024</v>
      </c>
      <c r="P6017" s="1" t="s">
        <v>22</v>
      </c>
      <c r="Q6017" s="1" t="s">
        <v>80</v>
      </c>
      <c r="R6017" s="6">
        <v>180.59</v>
      </c>
      <c r="S6017" s="6">
        <f t="shared" si="281"/>
        <v>2459.9500000000003</v>
      </c>
    </row>
    <row r="6018" spans="1:19" x14ac:dyDescent="0.35">
      <c r="A6018" s="1">
        <v>4538</v>
      </c>
      <c r="B6018" s="1">
        <v>61</v>
      </c>
      <c r="C6018" s="1" t="str">
        <f t="shared" ref="C6018:C6081" si="282">IF(B6018&lt;=35,"Young",IF(B6018&lt;=55,"Middle-Aged","Old"))</f>
        <v>Old</v>
      </c>
      <c r="D6018" s="1" t="s">
        <v>38</v>
      </c>
      <c r="E6018" s="1" t="s">
        <v>17</v>
      </c>
      <c r="F6018" s="1" t="s">
        <v>18</v>
      </c>
      <c r="G6018" s="1" t="s">
        <v>19</v>
      </c>
      <c r="H6018" s="1">
        <v>2</v>
      </c>
      <c r="I6018" s="1" t="s">
        <v>26</v>
      </c>
      <c r="J6018" s="1" t="s">
        <v>21</v>
      </c>
      <c r="K6018" s="6">
        <v>791.19</v>
      </c>
      <c r="L6018" s="6">
        <v>791.19</v>
      </c>
      <c r="M6018" s="1">
        <v>1</v>
      </c>
      <c r="N6018" s="8">
        <v>45541</v>
      </c>
      <c r="O6018" s="4" t="str">
        <f t="shared" ref="O6018:O6081" si="283">TEXT(N6018,"mmmm yyyy")</f>
        <v>September 2024</v>
      </c>
      <c r="P6018" s="1" t="s">
        <v>32</v>
      </c>
      <c r="Q6018" s="1" t="s">
        <v>76</v>
      </c>
      <c r="R6018" s="6">
        <v>98.01</v>
      </c>
      <c r="S6018" s="6">
        <f t="shared" ref="S6018:S6081" si="284">K6018+R6018</f>
        <v>889.2</v>
      </c>
    </row>
    <row r="6019" spans="1:19" x14ac:dyDescent="0.35">
      <c r="A6019" s="1">
        <v>8616</v>
      </c>
      <c r="B6019" s="1">
        <v>61</v>
      </c>
      <c r="C6019" s="1" t="str">
        <f t="shared" si="282"/>
        <v>Old</v>
      </c>
      <c r="D6019" s="1" t="s">
        <v>38</v>
      </c>
      <c r="E6019" s="1" t="s">
        <v>17</v>
      </c>
      <c r="F6019" s="1" t="s">
        <v>24</v>
      </c>
      <c r="G6019" s="1" t="s">
        <v>25</v>
      </c>
      <c r="H6019" s="1">
        <v>3</v>
      </c>
      <c r="I6019" s="1" t="s">
        <v>20</v>
      </c>
      <c r="J6019" s="1" t="s">
        <v>42</v>
      </c>
      <c r="K6019" s="6">
        <v>1729.21</v>
      </c>
      <c r="L6019" s="6">
        <v>247.03</v>
      </c>
      <c r="M6019" s="1">
        <v>7</v>
      </c>
      <c r="N6019" s="8">
        <v>45541</v>
      </c>
      <c r="O6019" s="4" t="str">
        <f t="shared" si="283"/>
        <v>September 2024</v>
      </c>
      <c r="P6019" s="1" t="s">
        <v>32</v>
      </c>
      <c r="Q6019" s="1"/>
      <c r="R6019" s="6">
        <v>0</v>
      </c>
      <c r="S6019" s="6">
        <f t="shared" si="284"/>
        <v>1729.21</v>
      </c>
    </row>
    <row r="6020" spans="1:19" x14ac:dyDescent="0.35">
      <c r="A6020" s="1">
        <v>11936</v>
      </c>
      <c r="B6020" s="1">
        <v>61</v>
      </c>
      <c r="C6020" s="1" t="str">
        <f t="shared" si="282"/>
        <v>Old</v>
      </c>
      <c r="D6020" s="1" t="s">
        <v>16</v>
      </c>
      <c r="E6020" s="1" t="s">
        <v>17</v>
      </c>
      <c r="F6020" s="1" t="s">
        <v>18</v>
      </c>
      <c r="G6020" s="1" t="s">
        <v>81</v>
      </c>
      <c r="H6020" s="1">
        <v>4</v>
      </c>
      <c r="I6020" s="1" t="s">
        <v>20</v>
      </c>
      <c r="J6020" s="1" t="s">
        <v>21</v>
      </c>
      <c r="K6020" s="6">
        <v>7977.76</v>
      </c>
      <c r="L6020" s="6">
        <v>1139.68</v>
      </c>
      <c r="M6020" s="1">
        <v>7</v>
      </c>
      <c r="N6020" s="8">
        <v>45541</v>
      </c>
      <c r="O6020" s="4" t="str">
        <f t="shared" si="283"/>
        <v>September 2024</v>
      </c>
      <c r="P6020" s="1" t="s">
        <v>79</v>
      </c>
      <c r="Q6020" s="1" t="s">
        <v>37</v>
      </c>
      <c r="R6020" s="6">
        <v>15.87</v>
      </c>
      <c r="S6020" s="6">
        <f t="shared" si="284"/>
        <v>7993.63</v>
      </c>
    </row>
    <row r="6021" spans="1:19" x14ac:dyDescent="0.35">
      <c r="A6021" s="1">
        <v>6860</v>
      </c>
      <c r="B6021" s="1">
        <v>62</v>
      </c>
      <c r="C6021" s="1" t="str">
        <f t="shared" si="282"/>
        <v>Old</v>
      </c>
      <c r="D6021" s="1" t="s">
        <v>38</v>
      </c>
      <c r="E6021" s="1" t="s">
        <v>17</v>
      </c>
      <c r="F6021" s="1" t="s">
        <v>40</v>
      </c>
      <c r="G6021" s="1" t="s">
        <v>41</v>
      </c>
      <c r="H6021" s="1">
        <v>3</v>
      </c>
      <c r="I6021" s="1" t="s">
        <v>26</v>
      </c>
      <c r="J6021" s="1" t="s">
        <v>21</v>
      </c>
      <c r="K6021" s="6">
        <v>2534.4899999999998</v>
      </c>
      <c r="L6021" s="6">
        <v>844.83</v>
      </c>
      <c r="M6021" s="1">
        <v>3</v>
      </c>
      <c r="N6021" s="8">
        <v>45541</v>
      </c>
      <c r="O6021" s="4" t="str">
        <f t="shared" si="283"/>
        <v>September 2024</v>
      </c>
      <c r="P6021" s="1" t="s">
        <v>32</v>
      </c>
      <c r="Q6021" s="1" t="s">
        <v>52</v>
      </c>
      <c r="R6021" s="6">
        <v>22.34</v>
      </c>
      <c r="S6021" s="6">
        <f t="shared" si="284"/>
        <v>2556.83</v>
      </c>
    </row>
    <row r="6022" spans="1:19" x14ac:dyDescent="0.35">
      <c r="A6022" s="1">
        <v>8068</v>
      </c>
      <c r="B6022" s="1">
        <v>63</v>
      </c>
      <c r="C6022" s="1" t="str">
        <f t="shared" si="282"/>
        <v>Old</v>
      </c>
      <c r="D6022" s="1" t="s">
        <v>38</v>
      </c>
      <c r="E6022" s="1" t="s">
        <v>33</v>
      </c>
      <c r="F6022" s="1" t="s">
        <v>30</v>
      </c>
      <c r="G6022" s="1" t="s">
        <v>31</v>
      </c>
      <c r="H6022" s="1">
        <v>3</v>
      </c>
      <c r="I6022" s="1" t="s">
        <v>26</v>
      </c>
      <c r="J6022" s="1" t="s">
        <v>27</v>
      </c>
      <c r="K6022" s="6">
        <v>927.92</v>
      </c>
      <c r="L6022" s="6">
        <v>463.96</v>
      </c>
      <c r="M6022" s="1">
        <v>2</v>
      </c>
      <c r="N6022" s="8">
        <v>45541</v>
      </c>
      <c r="O6022" s="4" t="str">
        <f t="shared" si="283"/>
        <v>September 2024</v>
      </c>
      <c r="P6022" s="1" t="s">
        <v>32</v>
      </c>
      <c r="Q6022" s="1" t="s">
        <v>37</v>
      </c>
      <c r="R6022" s="6">
        <v>24.55</v>
      </c>
      <c r="S6022" s="6">
        <f t="shared" si="284"/>
        <v>952.46999999999991</v>
      </c>
    </row>
    <row r="6023" spans="1:19" x14ac:dyDescent="0.35">
      <c r="A6023" s="1">
        <v>13494</v>
      </c>
      <c r="B6023" s="1">
        <v>65</v>
      </c>
      <c r="C6023" s="1" t="str">
        <f t="shared" si="282"/>
        <v>Old</v>
      </c>
      <c r="D6023" s="1" t="s">
        <v>38</v>
      </c>
      <c r="E6023" s="1" t="s">
        <v>17</v>
      </c>
      <c r="F6023" s="1" t="s">
        <v>18</v>
      </c>
      <c r="G6023" s="1" t="s">
        <v>81</v>
      </c>
      <c r="H6023" s="1">
        <v>1</v>
      </c>
      <c r="I6023" s="1" t="s">
        <v>26</v>
      </c>
      <c r="J6023" s="1" t="s">
        <v>93</v>
      </c>
      <c r="K6023" s="6">
        <v>4558.72</v>
      </c>
      <c r="L6023" s="6">
        <v>1139.68</v>
      </c>
      <c r="M6023" s="1">
        <v>4</v>
      </c>
      <c r="N6023" s="8">
        <v>45541</v>
      </c>
      <c r="O6023" s="4" t="str">
        <f t="shared" si="283"/>
        <v>September 2024</v>
      </c>
      <c r="P6023" s="1" t="s">
        <v>84</v>
      </c>
      <c r="Q6023" s="1" t="s">
        <v>52</v>
      </c>
      <c r="R6023" s="6">
        <v>58.31</v>
      </c>
      <c r="S6023" s="6">
        <f t="shared" si="284"/>
        <v>4617.0300000000007</v>
      </c>
    </row>
    <row r="6024" spans="1:19" x14ac:dyDescent="0.35">
      <c r="A6024" s="1">
        <v>12784</v>
      </c>
      <c r="B6024" s="1">
        <v>66</v>
      </c>
      <c r="C6024" s="1" t="str">
        <f t="shared" si="282"/>
        <v>Old</v>
      </c>
      <c r="D6024" s="1" t="s">
        <v>38</v>
      </c>
      <c r="E6024" s="1" t="s">
        <v>17</v>
      </c>
      <c r="F6024" s="1" t="s">
        <v>18</v>
      </c>
      <c r="G6024" s="1" t="s">
        <v>81</v>
      </c>
      <c r="H6024" s="1">
        <v>5</v>
      </c>
      <c r="I6024" s="1" t="s">
        <v>26</v>
      </c>
      <c r="J6024" s="1" t="s">
        <v>93</v>
      </c>
      <c r="K6024" s="6">
        <v>4558.72</v>
      </c>
      <c r="L6024" s="6">
        <v>1139.68</v>
      </c>
      <c r="M6024" s="1">
        <v>4</v>
      </c>
      <c r="N6024" s="8">
        <v>45541</v>
      </c>
      <c r="O6024" s="4" t="str">
        <f t="shared" si="283"/>
        <v>September 2024</v>
      </c>
      <c r="P6024" s="1" t="s">
        <v>79</v>
      </c>
      <c r="Q6024" s="1" t="s">
        <v>52</v>
      </c>
      <c r="R6024" s="6">
        <v>17.690000000000001</v>
      </c>
      <c r="S6024" s="6">
        <f t="shared" si="284"/>
        <v>4576.41</v>
      </c>
    </row>
    <row r="6025" spans="1:19" x14ac:dyDescent="0.35">
      <c r="A6025" s="1">
        <v>18900</v>
      </c>
      <c r="B6025" s="1">
        <v>66</v>
      </c>
      <c r="C6025" s="1" t="str">
        <f t="shared" si="282"/>
        <v>Old</v>
      </c>
      <c r="D6025" s="1" t="s">
        <v>38</v>
      </c>
      <c r="E6025" s="1" t="s">
        <v>17</v>
      </c>
      <c r="F6025" s="1" t="s">
        <v>18</v>
      </c>
      <c r="G6025" s="1" t="s">
        <v>81</v>
      </c>
      <c r="H6025" s="1">
        <v>1</v>
      </c>
      <c r="I6025" s="1" t="s">
        <v>26</v>
      </c>
      <c r="J6025" s="1" t="s">
        <v>21</v>
      </c>
      <c r="K6025" s="6">
        <v>3419.04</v>
      </c>
      <c r="L6025" s="6">
        <v>1139.68</v>
      </c>
      <c r="M6025" s="1">
        <v>3</v>
      </c>
      <c r="N6025" s="8">
        <v>45541</v>
      </c>
      <c r="O6025" s="4" t="str">
        <f t="shared" si="283"/>
        <v>September 2024</v>
      </c>
      <c r="P6025" s="1" t="s">
        <v>84</v>
      </c>
      <c r="Q6025" s="1" t="s">
        <v>97</v>
      </c>
      <c r="R6025" s="6">
        <v>140.5</v>
      </c>
      <c r="S6025" s="6">
        <f t="shared" si="284"/>
        <v>3559.54</v>
      </c>
    </row>
    <row r="6026" spans="1:19" x14ac:dyDescent="0.35">
      <c r="A6026" s="1">
        <v>9495</v>
      </c>
      <c r="B6026" s="1">
        <v>67</v>
      </c>
      <c r="C6026" s="1" t="str">
        <f t="shared" si="282"/>
        <v>Old</v>
      </c>
      <c r="D6026" s="1" t="s">
        <v>16</v>
      </c>
      <c r="E6026" s="1" t="s">
        <v>17</v>
      </c>
      <c r="F6026" s="1" t="s">
        <v>24</v>
      </c>
      <c r="G6026" s="1" t="s">
        <v>25</v>
      </c>
      <c r="H6026" s="1">
        <v>3</v>
      </c>
      <c r="I6026" s="1" t="s">
        <v>26</v>
      </c>
      <c r="J6026" s="1" t="s">
        <v>21</v>
      </c>
      <c r="K6026" s="6">
        <v>2223.27</v>
      </c>
      <c r="L6026" s="6">
        <v>247.03</v>
      </c>
      <c r="M6026" s="1">
        <v>9</v>
      </c>
      <c r="N6026" s="8">
        <v>45541</v>
      </c>
      <c r="O6026" s="4" t="str">
        <f t="shared" si="283"/>
        <v>September 2024</v>
      </c>
      <c r="P6026" s="1" t="s">
        <v>32</v>
      </c>
      <c r="Q6026" s="1" t="s">
        <v>52</v>
      </c>
      <c r="R6026" s="6">
        <v>48.59</v>
      </c>
      <c r="S6026" s="6">
        <f t="shared" si="284"/>
        <v>2271.86</v>
      </c>
    </row>
    <row r="6027" spans="1:19" x14ac:dyDescent="0.35">
      <c r="A6027" s="1">
        <v>18532</v>
      </c>
      <c r="B6027" s="1">
        <v>68</v>
      </c>
      <c r="C6027" s="1" t="str">
        <f t="shared" si="282"/>
        <v>Old</v>
      </c>
      <c r="D6027" s="1" t="s">
        <v>38</v>
      </c>
      <c r="E6027" s="1" t="s">
        <v>17</v>
      </c>
      <c r="F6027" s="1" t="s">
        <v>30</v>
      </c>
      <c r="G6027" s="1" t="s">
        <v>78</v>
      </c>
      <c r="H6027" s="1">
        <v>3</v>
      </c>
      <c r="I6027" s="1" t="s">
        <v>26</v>
      </c>
      <c r="J6027" s="1" t="s">
        <v>93</v>
      </c>
      <c r="K6027" s="6">
        <v>4045.92</v>
      </c>
      <c r="L6027" s="6">
        <v>674.32</v>
      </c>
      <c r="M6027" s="1">
        <v>6</v>
      </c>
      <c r="N6027" s="8">
        <v>45541</v>
      </c>
      <c r="O6027" s="4" t="str">
        <f t="shared" si="283"/>
        <v>September 2024</v>
      </c>
      <c r="P6027" s="1" t="s">
        <v>84</v>
      </c>
      <c r="Q6027" s="1" t="s">
        <v>115</v>
      </c>
      <c r="R6027" s="6">
        <v>162.4</v>
      </c>
      <c r="S6027" s="6">
        <f t="shared" si="284"/>
        <v>4208.32</v>
      </c>
    </row>
    <row r="6028" spans="1:19" x14ac:dyDescent="0.35">
      <c r="A6028" s="1">
        <v>11661</v>
      </c>
      <c r="B6028" s="1">
        <v>69</v>
      </c>
      <c r="C6028" s="1" t="str">
        <f t="shared" si="282"/>
        <v>Old</v>
      </c>
      <c r="D6028" s="1" t="s">
        <v>38</v>
      </c>
      <c r="E6028" s="1" t="s">
        <v>17</v>
      </c>
      <c r="F6028" s="1" t="s">
        <v>24</v>
      </c>
      <c r="G6028" s="1" t="s">
        <v>85</v>
      </c>
      <c r="H6028" s="1">
        <v>2</v>
      </c>
      <c r="I6028" s="1" t="s">
        <v>26</v>
      </c>
      <c r="J6028" s="1" t="s">
        <v>83</v>
      </c>
      <c r="K6028" s="6">
        <v>786.41</v>
      </c>
      <c r="L6028" s="6">
        <v>786.41</v>
      </c>
      <c r="M6028" s="1">
        <v>1</v>
      </c>
      <c r="N6028" s="8">
        <v>45541</v>
      </c>
      <c r="O6028" s="4" t="str">
        <f t="shared" si="283"/>
        <v>September 2024</v>
      </c>
      <c r="P6028" s="1" t="s">
        <v>22</v>
      </c>
      <c r="Q6028" s="1"/>
      <c r="R6028" s="6">
        <v>0</v>
      </c>
      <c r="S6028" s="6">
        <f t="shared" si="284"/>
        <v>786.41</v>
      </c>
    </row>
    <row r="6029" spans="1:19" x14ac:dyDescent="0.35">
      <c r="A6029" s="1">
        <v>17471</v>
      </c>
      <c r="B6029" s="1">
        <v>69</v>
      </c>
      <c r="C6029" s="1" t="str">
        <f t="shared" si="282"/>
        <v>Old</v>
      </c>
      <c r="D6029" s="1" t="s">
        <v>38</v>
      </c>
      <c r="E6029" s="1" t="s">
        <v>17</v>
      </c>
      <c r="F6029" s="1" t="s">
        <v>24</v>
      </c>
      <c r="G6029" s="1" t="s">
        <v>85</v>
      </c>
      <c r="H6029" s="1">
        <v>2</v>
      </c>
      <c r="I6029" s="1" t="s">
        <v>26</v>
      </c>
      <c r="J6029" s="1" t="s">
        <v>83</v>
      </c>
      <c r="K6029" s="6">
        <v>786.41</v>
      </c>
      <c r="L6029" s="6">
        <v>786.41</v>
      </c>
      <c r="M6029" s="1">
        <v>1</v>
      </c>
      <c r="N6029" s="8">
        <v>45541</v>
      </c>
      <c r="O6029" s="4" t="str">
        <f t="shared" si="283"/>
        <v>September 2024</v>
      </c>
      <c r="P6029" s="1" t="s">
        <v>79</v>
      </c>
      <c r="Q6029" s="1" t="s">
        <v>121</v>
      </c>
      <c r="R6029" s="6">
        <v>215.47</v>
      </c>
      <c r="S6029" s="6">
        <f t="shared" si="284"/>
        <v>1001.88</v>
      </c>
    </row>
    <row r="6030" spans="1:19" x14ac:dyDescent="0.35">
      <c r="A6030" s="1">
        <v>16925</v>
      </c>
      <c r="B6030" s="1">
        <v>71</v>
      </c>
      <c r="C6030" s="1" t="str">
        <f t="shared" si="282"/>
        <v>Old</v>
      </c>
      <c r="D6030" s="1" t="s">
        <v>16</v>
      </c>
      <c r="E6030" s="1" t="s">
        <v>17</v>
      </c>
      <c r="F6030" s="1" t="s">
        <v>40</v>
      </c>
      <c r="G6030" s="1" t="s">
        <v>88</v>
      </c>
      <c r="H6030" s="1">
        <v>5</v>
      </c>
      <c r="I6030" s="1" t="s">
        <v>20</v>
      </c>
      <c r="J6030" s="1" t="s">
        <v>21</v>
      </c>
      <c r="K6030" s="6">
        <v>4595</v>
      </c>
      <c r="L6030" s="6">
        <v>459.5</v>
      </c>
      <c r="M6030" s="1">
        <v>10</v>
      </c>
      <c r="N6030" s="8">
        <v>45541</v>
      </c>
      <c r="O6030" s="4" t="str">
        <f t="shared" si="283"/>
        <v>September 2024</v>
      </c>
      <c r="P6030" s="1" t="s">
        <v>84</v>
      </c>
      <c r="Q6030" s="1" t="s">
        <v>96</v>
      </c>
      <c r="R6030" s="6">
        <v>121.79</v>
      </c>
      <c r="S6030" s="6">
        <f t="shared" si="284"/>
        <v>4716.79</v>
      </c>
    </row>
    <row r="6031" spans="1:19" x14ac:dyDescent="0.35">
      <c r="A6031" s="1">
        <v>5265</v>
      </c>
      <c r="B6031" s="1">
        <v>72</v>
      </c>
      <c r="C6031" s="1" t="str">
        <f t="shared" si="282"/>
        <v>Old</v>
      </c>
      <c r="D6031" s="1" t="s">
        <v>16</v>
      </c>
      <c r="E6031" s="1" t="s">
        <v>17</v>
      </c>
      <c r="F6031" s="1" t="s">
        <v>24</v>
      </c>
      <c r="G6031" s="1" t="s">
        <v>25</v>
      </c>
      <c r="H6031" s="1">
        <v>3</v>
      </c>
      <c r="I6031" s="1" t="s">
        <v>26</v>
      </c>
      <c r="J6031" s="1" t="s">
        <v>42</v>
      </c>
      <c r="K6031" s="6">
        <v>1482.18</v>
      </c>
      <c r="L6031" s="6">
        <v>247.03</v>
      </c>
      <c r="M6031" s="1">
        <v>6</v>
      </c>
      <c r="N6031" s="8">
        <v>45541</v>
      </c>
      <c r="O6031" s="4" t="str">
        <f t="shared" si="283"/>
        <v>September 2024</v>
      </c>
      <c r="P6031" s="1" t="s">
        <v>32</v>
      </c>
      <c r="Q6031" s="1" t="s">
        <v>57</v>
      </c>
      <c r="R6031" s="6">
        <v>58.61</v>
      </c>
      <c r="S6031" s="6">
        <f t="shared" si="284"/>
        <v>1540.79</v>
      </c>
    </row>
    <row r="6032" spans="1:19" x14ac:dyDescent="0.35">
      <c r="A6032" s="1">
        <v>18006</v>
      </c>
      <c r="B6032" s="1">
        <v>73</v>
      </c>
      <c r="C6032" s="1" t="str">
        <f t="shared" si="282"/>
        <v>Old</v>
      </c>
      <c r="D6032" s="1" t="s">
        <v>38</v>
      </c>
      <c r="E6032" s="1" t="s">
        <v>33</v>
      </c>
      <c r="F6032" s="1" t="s">
        <v>18</v>
      </c>
      <c r="G6032" s="1" t="s">
        <v>81</v>
      </c>
      <c r="H6032" s="1">
        <v>4</v>
      </c>
      <c r="I6032" s="1" t="s">
        <v>26</v>
      </c>
      <c r="J6032" s="1" t="s">
        <v>21</v>
      </c>
      <c r="K6032" s="6">
        <v>9117.44</v>
      </c>
      <c r="L6032" s="6">
        <v>1139.68</v>
      </c>
      <c r="M6032" s="1">
        <v>8</v>
      </c>
      <c r="N6032" s="8">
        <v>45541</v>
      </c>
      <c r="O6032" s="4" t="str">
        <f t="shared" si="283"/>
        <v>September 2024</v>
      </c>
      <c r="P6032" s="1" t="s">
        <v>84</v>
      </c>
      <c r="Q6032" s="1"/>
      <c r="R6032" s="6">
        <v>0</v>
      </c>
      <c r="S6032" s="6">
        <f t="shared" si="284"/>
        <v>9117.44</v>
      </c>
    </row>
    <row r="6033" spans="1:19" x14ac:dyDescent="0.35">
      <c r="A6033" s="1">
        <v>6255</v>
      </c>
      <c r="B6033" s="1">
        <v>75</v>
      </c>
      <c r="C6033" s="1" t="str">
        <f t="shared" si="282"/>
        <v>Old</v>
      </c>
      <c r="D6033" s="1" t="s">
        <v>38</v>
      </c>
      <c r="E6033" s="1" t="s">
        <v>33</v>
      </c>
      <c r="F6033" s="1" t="s">
        <v>18</v>
      </c>
      <c r="G6033" s="1" t="s">
        <v>19</v>
      </c>
      <c r="H6033" s="1">
        <v>2</v>
      </c>
      <c r="I6033" s="1" t="s">
        <v>26</v>
      </c>
      <c r="J6033" s="1" t="s">
        <v>27</v>
      </c>
      <c r="K6033" s="6">
        <v>4747.1400000000003</v>
      </c>
      <c r="L6033" s="6">
        <v>791.19</v>
      </c>
      <c r="M6033" s="1">
        <v>6</v>
      </c>
      <c r="N6033" s="8">
        <v>45541</v>
      </c>
      <c r="O6033" s="4" t="str">
        <f t="shared" si="283"/>
        <v>September 2024</v>
      </c>
      <c r="P6033" s="1" t="s">
        <v>28</v>
      </c>
      <c r="Q6033" s="1" t="s">
        <v>37</v>
      </c>
      <c r="R6033" s="6">
        <v>24.58</v>
      </c>
      <c r="S6033" s="6">
        <f t="shared" si="284"/>
        <v>4771.72</v>
      </c>
    </row>
    <row r="6034" spans="1:19" x14ac:dyDescent="0.35">
      <c r="A6034" s="1">
        <v>18362</v>
      </c>
      <c r="B6034" s="1">
        <v>75</v>
      </c>
      <c r="C6034" s="1" t="str">
        <f t="shared" si="282"/>
        <v>Old</v>
      </c>
      <c r="D6034" s="1" t="s">
        <v>38</v>
      </c>
      <c r="E6034" s="1" t="s">
        <v>17</v>
      </c>
      <c r="F6034" s="1" t="s">
        <v>24</v>
      </c>
      <c r="G6034" s="1" t="s">
        <v>85</v>
      </c>
      <c r="H6034" s="1">
        <v>5</v>
      </c>
      <c r="I6034" s="1" t="s">
        <v>26</v>
      </c>
      <c r="J6034" s="1" t="s">
        <v>21</v>
      </c>
      <c r="K6034" s="6">
        <v>5504.87</v>
      </c>
      <c r="L6034" s="6">
        <v>786.41</v>
      </c>
      <c r="M6034" s="1">
        <v>7</v>
      </c>
      <c r="N6034" s="8">
        <v>45541</v>
      </c>
      <c r="O6034" s="4" t="str">
        <f t="shared" si="283"/>
        <v>September 2024</v>
      </c>
      <c r="P6034" s="1" t="s">
        <v>22</v>
      </c>
      <c r="Q6034" s="1" t="s">
        <v>102</v>
      </c>
      <c r="R6034" s="6">
        <v>258.29000000000002</v>
      </c>
      <c r="S6034" s="6">
        <f t="shared" si="284"/>
        <v>5763.16</v>
      </c>
    </row>
    <row r="6035" spans="1:19" x14ac:dyDescent="0.35">
      <c r="A6035" s="1">
        <v>13798</v>
      </c>
      <c r="B6035" s="1">
        <v>78</v>
      </c>
      <c r="C6035" s="1" t="str">
        <f t="shared" si="282"/>
        <v>Old</v>
      </c>
      <c r="D6035" s="1" t="s">
        <v>38</v>
      </c>
      <c r="E6035" s="1" t="s">
        <v>17</v>
      </c>
      <c r="F6035" s="1" t="s">
        <v>18</v>
      </c>
      <c r="G6035" s="1" t="s">
        <v>81</v>
      </c>
      <c r="H6035" s="1">
        <v>2</v>
      </c>
      <c r="I6035" s="1" t="s">
        <v>26</v>
      </c>
      <c r="J6035" s="1" t="s">
        <v>83</v>
      </c>
      <c r="K6035" s="6">
        <v>7977.76</v>
      </c>
      <c r="L6035" s="6">
        <v>1139.68</v>
      </c>
      <c r="M6035" s="1">
        <v>7</v>
      </c>
      <c r="N6035" s="8">
        <v>45541</v>
      </c>
      <c r="O6035" s="4" t="str">
        <f t="shared" si="283"/>
        <v>September 2024</v>
      </c>
      <c r="P6035" s="1" t="s">
        <v>22</v>
      </c>
      <c r="Q6035" s="1" t="s">
        <v>96</v>
      </c>
      <c r="R6035" s="6">
        <v>117.73</v>
      </c>
      <c r="S6035" s="6">
        <f t="shared" si="284"/>
        <v>8095.49</v>
      </c>
    </row>
    <row r="6036" spans="1:19" x14ac:dyDescent="0.35">
      <c r="A6036" s="1">
        <v>15389</v>
      </c>
      <c r="B6036" s="1">
        <v>78</v>
      </c>
      <c r="C6036" s="1" t="str">
        <f t="shared" si="282"/>
        <v>Old</v>
      </c>
      <c r="D6036" s="1" t="s">
        <v>38</v>
      </c>
      <c r="E6036" s="1" t="s">
        <v>17</v>
      </c>
      <c r="F6036" s="1" t="s">
        <v>18</v>
      </c>
      <c r="G6036" s="1" t="s">
        <v>81</v>
      </c>
      <c r="H6036" s="1">
        <v>4</v>
      </c>
      <c r="I6036" s="1" t="s">
        <v>26</v>
      </c>
      <c r="J6036" s="1" t="s">
        <v>83</v>
      </c>
      <c r="K6036" s="6">
        <v>1139.68</v>
      </c>
      <c r="L6036" s="6">
        <v>1139.68</v>
      </c>
      <c r="M6036" s="1">
        <v>1</v>
      </c>
      <c r="N6036" s="8">
        <v>45541</v>
      </c>
      <c r="O6036" s="4" t="str">
        <f t="shared" si="283"/>
        <v>September 2024</v>
      </c>
      <c r="P6036" s="1" t="s">
        <v>22</v>
      </c>
      <c r="Q6036" s="1" t="s">
        <v>37</v>
      </c>
      <c r="R6036" s="6">
        <v>39.39</v>
      </c>
      <c r="S6036" s="6">
        <f t="shared" si="284"/>
        <v>1179.0700000000002</v>
      </c>
    </row>
    <row r="6037" spans="1:19" x14ac:dyDescent="0.35">
      <c r="A6037" s="1">
        <v>8353</v>
      </c>
      <c r="B6037" s="1">
        <v>80</v>
      </c>
      <c r="C6037" s="1" t="str">
        <f t="shared" si="282"/>
        <v>Old</v>
      </c>
      <c r="D6037" s="1" t="s">
        <v>38</v>
      </c>
      <c r="E6037" s="1" t="s">
        <v>17</v>
      </c>
      <c r="F6037" s="1" t="s">
        <v>40</v>
      </c>
      <c r="G6037" s="1" t="s">
        <v>41</v>
      </c>
      <c r="H6037" s="1">
        <v>3</v>
      </c>
      <c r="I6037" s="1" t="s">
        <v>26</v>
      </c>
      <c r="J6037" s="1" t="s">
        <v>42</v>
      </c>
      <c r="K6037" s="6">
        <v>3379.32</v>
      </c>
      <c r="L6037" s="6">
        <v>844.83</v>
      </c>
      <c r="M6037" s="1">
        <v>4</v>
      </c>
      <c r="N6037" s="8">
        <v>45541</v>
      </c>
      <c r="O6037" s="4" t="str">
        <f t="shared" si="283"/>
        <v>September 2024</v>
      </c>
      <c r="P6037" s="1" t="s">
        <v>28</v>
      </c>
      <c r="Q6037" s="1" t="s">
        <v>76</v>
      </c>
      <c r="R6037" s="6">
        <v>119.62</v>
      </c>
      <c r="S6037" s="6">
        <f t="shared" si="284"/>
        <v>3498.94</v>
      </c>
    </row>
    <row r="6038" spans="1:19" x14ac:dyDescent="0.35">
      <c r="A6038" s="1">
        <v>11719</v>
      </c>
      <c r="B6038" s="1">
        <v>80</v>
      </c>
      <c r="C6038" s="1" t="str">
        <f t="shared" si="282"/>
        <v>Old</v>
      </c>
      <c r="D6038" s="1" t="s">
        <v>38</v>
      </c>
      <c r="E6038" s="1" t="s">
        <v>17</v>
      </c>
      <c r="F6038" s="1" t="s">
        <v>77</v>
      </c>
      <c r="G6038" s="1" t="s">
        <v>86</v>
      </c>
      <c r="H6038" s="1">
        <v>1</v>
      </c>
      <c r="I6038" s="1" t="s">
        <v>26</v>
      </c>
      <c r="J6038" s="1" t="s">
        <v>93</v>
      </c>
      <c r="K6038" s="6">
        <v>3250.62</v>
      </c>
      <c r="L6038" s="6">
        <v>361.18</v>
      </c>
      <c r="M6038" s="1">
        <v>9</v>
      </c>
      <c r="N6038" s="8">
        <v>45541</v>
      </c>
      <c r="O6038" s="4" t="str">
        <f t="shared" si="283"/>
        <v>September 2024</v>
      </c>
      <c r="P6038" s="1" t="s">
        <v>22</v>
      </c>
      <c r="Q6038" s="1" t="s">
        <v>115</v>
      </c>
      <c r="R6038" s="6">
        <v>173.24</v>
      </c>
      <c r="S6038" s="6">
        <f t="shared" si="284"/>
        <v>3423.8599999999997</v>
      </c>
    </row>
    <row r="6039" spans="1:19" x14ac:dyDescent="0.35">
      <c r="A6039" s="1">
        <v>15190</v>
      </c>
      <c r="B6039" s="1">
        <v>80</v>
      </c>
      <c r="C6039" s="1" t="str">
        <f t="shared" si="282"/>
        <v>Old</v>
      </c>
      <c r="D6039" s="1" t="s">
        <v>16</v>
      </c>
      <c r="E6039" s="1" t="s">
        <v>17</v>
      </c>
      <c r="F6039" s="1" t="s">
        <v>77</v>
      </c>
      <c r="G6039" s="1" t="s">
        <v>86</v>
      </c>
      <c r="H6039" s="1">
        <v>5</v>
      </c>
      <c r="I6039" s="1" t="s">
        <v>20</v>
      </c>
      <c r="J6039" s="1" t="s">
        <v>93</v>
      </c>
      <c r="K6039" s="6">
        <v>361.18</v>
      </c>
      <c r="L6039" s="6">
        <v>361.18</v>
      </c>
      <c r="M6039" s="1">
        <v>1</v>
      </c>
      <c r="N6039" s="8">
        <v>45541</v>
      </c>
      <c r="O6039" s="4" t="str">
        <f t="shared" si="283"/>
        <v>September 2024</v>
      </c>
      <c r="P6039" s="1" t="s">
        <v>84</v>
      </c>
      <c r="Q6039" s="1"/>
      <c r="R6039" s="6">
        <v>0</v>
      </c>
      <c r="S6039" s="6">
        <f t="shared" si="284"/>
        <v>361.18</v>
      </c>
    </row>
    <row r="6040" spans="1:19" x14ac:dyDescent="0.35">
      <c r="A6040" s="1">
        <v>9804</v>
      </c>
      <c r="B6040" s="1">
        <v>18</v>
      </c>
      <c r="C6040" s="1" t="str">
        <f t="shared" si="282"/>
        <v>Young</v>
      </c>
      <c r="D6040" s="1" t="s">
        <v>16</v>
      </c>
      <c r="E6040" s="1" t="s">
        <v>17</v>
      </c>
      <c r="F6040" s="1" t="s">
        <v>24</v>
      </c>
      <c r="G6040" s="1" t="s">
        <v>25</v>
      </c>
      <c r="H6040" s="1">
        <v>3</v>
      </c>
      <c r="I6040" s="1" t="s">
        <v>26</v>
      </c>
      <c r="J6040" s="1" t="s">
        <v>34</v>
      </c>
      <c r="K6040" s="6">
        <v>1235.1500000000001</v>
      </c>
      <c r="L6040" s="6">
        <v>247.03</v>
      </c>
      <c r="M6040" s="1">
        <v>5</v>
      </c>
      <c r="N6040" s="8">
        <v>45542</v>
      </c>
      <c r="O6040" s="4" t="str">
        <f t="shared" si="283"/>
        <v>September 2024</v>
      </c>
      <c r="P6040" s="1" t="s">
        <v>22</v>
      </c>
      <c r="Q6040" s="1" t="s">
        <v>29</v>
      </c>
      <c r="R6040" s="6">
        <v>49.35</v>
      </c>
      <c r="S6040" s="6">
        <f t="shared" si="284"/>
        <v>1284.5</v>
      </c>
    </row>
    <row r="6041" spans="1:19" x14ac:dyDescent="0.35">
      <c r="A6041" s="1">
        <v>11844</v>
      </c>
      <c r="B6041" s="1">
        <v>18</v>
      </c>
      <c r="C6041" s="1" t="str">
        <f t="shared" si="282"/>
        <v>Young</v>
      </c>
      <c r="D6041" s="1" t="s">
        <v>38</v>
      </c>
      <c r="E6041" s="1" t="s">
        <v>17</v>
      </c>
      <c r="F6041" s="1" t="s">
        <v>40</v>
      </c>
      <c r="G6041" s="1" t="s">
        <v>88</v>
      </c>
      <c r="H6041" s="1">
        <v>1</v>
      </c>
      <c r="I6041" s="1" t="s">
        <v>20</v>
      </c>
      <c r="J6041" s="1" t="s">
        <v>93</v>
      </c>
      <c r="K6041" s="6">
        <v>3216.5</v>
      </c>
      <c r="L6041" s="6">
        <v>459.5</v>
      </c>
      <c r="M6041" s="1">
        <v>7</v>
      </c>
      <c r="N6041" s="8">
        <v>45542</v>
      </c>
      <c r="O6041" s="4" t="str">
        <f t="shared" si="283"/>
        <v>September 2024</v>
      </c>
      <c r="P6041" s="1" t="s">
        <v>79</v>
      </c>
      <c r="Q6041" s="1" t="s">
        <v>37</v>
      </c>
      <c r="R6041" s="6">
        <v>88.93</v>
      </c>
      <c r="S6041" s="6">
        <f t="shared" si="284"/>
        <v>3305.43</v>
      </c>
    </row>
    <row r="6042" spans="1:19" x14ac:dyDescent="0.35">
      <c r="A6042" s="1">
        <v>12419</v>
      </c>
      <c r="B6042" s="1">
        <v>20</v>
      </c>
      <c r="C6042" s="1" t="str">
        <f t="shared" si="282"/>
        <v>Young</v>
      </c>
      <c r="D6042" s="1" t="s">
        <v>38</v>
      </c>
      <c r="E6042" s="1" t="s">
        <v>33</v>
      </c>
      <c r="F6042" s="1" t="s">
        <v>24</v>
      </c>
      <c r="G6042" s="1" t="s">
        <v>85</v>
      </c>
      <c r="H6042" s="1">
        <v>4</v>
      </c>
      <c r="I6042" s="1" t="s">
        <v>26</v>
      </c>
      <c r="J6042" s="1" t="s">
        <v>21</v>
      </c>
      <c r="K6042" s="6">
        <v>4718.46</v>
      </c>
      <c r="L6042" s="6">
        <v>786.41</v>
      </c>
      <c r="M6042" s="1">
        <v>6</v>
      </c>
      <c r="N6042" s="8">
        <v>45542</v>
      </c>
      <c r="O6042" s="4" t="str">
        <f t="shared" si="283"/>
        <v>September 2024</v>
      </c>
      <c r="P6042" s="1" t="s">
        <v>79</v>
      </c>
      <c r="Q6042" s="1" t="s">
        <v>97</v>
      </c>
      <c r="R6042" s="6">
        <v>87.1</v>
      </c>
      <c r="S6042" s="6">
        <f t="shared" si="284"/>
        <v>4805.5600000000004</v>
      </c>
    </row>
    <row r="6043" spans="1:19" x14ac:dyDescent="0.35">
      <c r="A6043" s="1">
        <v>4659</v>
      </c>
      <c r="B6043" s="1">
        <v>21</v>
      </c>
      <c r="C6043" s="1" t="str">
        <f t="shared" si="282"/>
        <v>Young</v>
      </c>
      <c r="D6043" s="1" t="s">
        <v>16</v>
      </c>
      <c r="E6043" s="1" t="s">
        <v>17</v>
      </c>
      <c r="F6043" s="1" t="s">
        <v>18</v>
      </c>
      <c r="G6043" s="1" t="s">
        <v>36</v>
      </c>
      <c r="H6043" s="1">
        <v>5</v>
      </c>
      <c r="I6043" s="1" t="s">
        <v>26</v>
      </c>
      <c r="J6043" s="1" t="s">
        <v>21</v>
      </c>
      <c r="K6043" s="6">
        <v>186.75</v>
      </c>
      <c r="L6043" s="6">
        <v>20.75</v>
      </c>
      <c r="M6043" s="1">
        <v>9</v>
      </c>
      <c r="N6043" s="8">
        <v>45542</v>
      </c>
      <c r="O6043" s="4" t="str">
        <f t="shared" si="283"/>
        <v>September 2024</v>
      </c>
      <c r="P6043" s="1" t="s">
        <v>22</v>
      </c>
      <c r="Q6043" s="1"/>
      <c r="R6043" s="6">
        <v>0</v>
      </c>
      <c r="S6043" s="6">
        <f t="shared" si="284"/>
        <v>186.75</v>
      </c>
    </row>
    <row r="6044" spans="1:19" x14ac:dyDescent="0.35">
      <c r="A6044" s="1">
        <v>15038</v>
      </c>
      <c r="B6044" s="1">
        <v>21</v>
      </c>
      <c r="C6044" s="1" t="str">
        <f t="shared" si="282"/>
        <v>Young</v>
      </c>
      <c r="D6044" s="1" t="s">
        <v>16</v>
      </c>
      <c r="E6044" s="1" t="s">
        <v>33</v>
      </c>
      <c r="F6044" s="1" t="s">
        <v>77</v>
      </c>
      <c r="G6044" s="1" t="s">
        <v>86</v>
      </c>
      <c r="H6044" s="1">
        <v>5</v>
      </c>
      <c r="I6044" s="1" t="s">
        <v>26</v>
      </c>
      <c r="J6044" s="1" t="s">
        <v>93</v>
      </c>
      <c r="K6044" s="6">
        <v>1083.54</v>
      </c>
      <c r="L6044" s="6">
        <v>361.18</v>
      </c>
      <c r="M6044" s="1">
        <v>3</v>
      </c>
      <c r="N6044" s="8">
        <v>45542</v>
      </c>
      <c r="O6044" s="4" t="str">
        <f t="shared" si="283"/>
        <v>September 2024</v>
      </c>
      <c r="P6044" s="1" t="s">
        <v>84</v>
      </c>
      <c r="Q6044" s="1"/>
      <c r="R6044" s="6">
        <v>0</v>
      </c>
      <c r="S6044" s="6">
        <f t="shared" si="284"/>
        <v>1083.54</v>
      </c>
    </row>
    <row r="6045" spans="1:19" x14ac:dyDescent="0.35">
      <c r="A6045" s="1">
        <v>17208</v>
      </c>
      <c r="B6045" s="1">
        <v>21</v>
      </c>
      <c r="C6045" s="1" t="str">
        <f t="shared" si="282"/>
        <v>Young</v>
      </c>
      <c r="D6045" s="1" t="s">
        <v>38</v>
      </c>
      <c r="E6045" s="1" t="s">
        <v>17</v>
      </c>
      <c r="F6045" s="1" t="s">
        <v>77</v>
      </c>
      <c r="G6045" s="1" t="s">
        <v>86</v>
      </c>
      <c r="H6045" s="1">
        <v>2</v>
      </c>
      <c r="I6045" s="1" t="s">
        <v>26</v>
      </c>
      <c r="J6045" s="1" t="s">
        <v>93</v>
      </c>
      <c r="K6045" s="6">
        <v>1083.54</v>
      </c>
      <c r="L6045" s="6">
        <v>361.18</v>
      </c>
      <c r="M6045" s="1">
        <v>3</v>
      </c>
      <c r="N6045" s="8">
        <v>45542</v>
      </c>
      <c r="O6045" s="4" t="str">
        <f t="shared" si="283"/>
        <v>September 2024</v>
      </c>
      <c r="P6045" s="1" t="s">
        <v>79</v>
      </c>
      <c r="Q6045" s="1" t="s">
        <v>37</v>
      </c>
      <c r="R6045" s="6">
        <v>63.99</v>
      </c>
      <c r="S6045" s="6">
        <f t="shared" si="284"/>
        <v>1147.53</v>
      </c>
    </row>
    <row r="6046" spans="1:19" x14ac:dyDescent="0.35">
      <c r="A6046" s="1">
        <v>19670</v>
      </c>
      <c r="B6046" s="1">
        <v>21</v>
      </c>
      <c r="C6046" s="1" t="str">
        <f t="shared" si="282"/>
        <v>Young</v>
      </c>
      <c r="D6046" s="1" t="s">
        <v>38</v>
      </c>
      <c r="E6046" s="1" t="s">
        <v>33</v>
      </c>
      <c r="F6046" s="1" t="s">
        <v>18</v>
      </c>
      <c r="G6046" s="1" t="s">
        <v>81</v>
      </c>
      <c r="H6046" s="1">
        <v>1</v>
      </c>
      <c r="I6046" s="1" t="s">
        <v>26</v>
      </c>
      <c r="J6046" s="1" t="s">
        <v>21</v>
      </c>
      <c r="K6046" s="6">
        <v>1139.68</v>
      </c>
      <c r="L6046" s="6">
        <v>1139.68</v>
      </c>
      <c r="M6046" s="1">
        <v>1</v>
      </c>
      <c r="N6046" s="8">
        <v>45542</v>
      </c>
      <c r="O6046" s="4" t="str">
        <f t="shared" si="283"/>
        <v>September 2024</v>
      </c>
      <c r="P6046" s="1" t="s">
        <v>79</v>
      </c>
      <c r="Q6046" s="1" t="s">
        <v>92</v>
      </c>
      <c r="R6046" s="6">
        <v>102.26</v>
      </c>
      <c r="S6046" s="6">
        <f t="shared" si="284"/>
        <v>1241.94</v>
      </c>
    </row>
    <row r="6047" spans="1:19" x14ac:dyDescent="0.35">
      <c r="A6047" s="1">
        <v>4224</v>
      </c>
      <c r="B6047" s="1">
        <v>23</v>
      </c>
      <c r="C6047" s="1" t="str">
        <f t="shared" si="282"/>
        <v>Young</v>
      </c>
      <c r="D6047" s="1" t="s">
        <v>38</v>
      </c>
      <c r="E6047" s="1" t="s">
        <v>17</v>
      </c>
      <c r="F6047" s="1" t="s">
        <v>18</v>
      </c>
      <c r="G6047" s="1" t="s">
        <v>36</v>
      </c>
      <c r="H6047" s="1">
        <v>5</v>
      </c>
      <c r="I6047" s="1" t="s">
        <v>26</v>
      </c>
      <c r="J6047" s="1" t="s">
        <v>21</v>
      </c>
      <c r="K6047" s="6">
        <v>207.5</v>
      </c>
      <c r="L6047" s="6">
        <v>20.75</v>
      </c>
      <c r="M6047" s="1">
        <v>10</v>
      </c>
      <c r="N6047" s="8">
        <v>45542</v>
      </c>
      <c r="O6047" s="4" t="str">
        <f t="shared" si="283"/>
        <v>September 2024</v>
      </c>
      <c r="P6047" s="1" t="s">
        <v>32</v>
      </c>
      <c r="Q6047" s="1" t="s">
        <v>49</v>
      </c>
      <c r="R6047" s="6">
        <v>85.14</v>
      </c>
      <c r="S6047" s="6">
        <f t="shared" si="284"/>
        <v>292.64</v>
      </c>
    </row>
    <row r="6048" spans="1:19" x14ac:dyDescent="0.35">
      <c r="A6048" s="1">
        <v>8856</v>
      </c>
      <c r="B6048" s="1">
        <v>24</v>
      </c>
      <c r="C6048" s="1" t="str">
        <f t="shared" si="282"/>
        <v>Young</v>
      </c>
      <c r="D6048" s="1" t="s">
        <v>38</v>
      </c>
      <c r="E6048" s="1" t="s">
        <v>17</v>
      </c>
      <c r="F6048" s="1" t="s">
        <v>18</v>
      </c>
      <c r="G6048" s="1" t="s">
        <v>19</v>
      </c>
      <c r="H6048" s="1">
        <v>2</v>
      </c>
      <c r="I6048" s="1" t="s">
        <v>20</v>
      </c>
      <c r="J6048" s="1" t="s">
        <v>21</v>
      </c>
      <c r="K6048" s="6">
        <v>3164.76</v>
      </c>
      <c r="L6048" s="6">
        <v>791.19</v>
      </c>
      <c r="M6048" s="1">
        <v>4</v>
      </c>
      <c r="N6048" s="8">
        <v>45542</v>
      </c>
      <c r="O6048" s="4" t="str">
        <f t="shared" si="283"/>
        <v>September 2024</v>
      </c>
      <c r="P6048" s="1" t="s">
        <v>32</v>
      </c>
      <c r="Q6048" s="1"/>
      <c r="R6048" s="6">
        <v>0</v>
      </c>
      <c r="S6048" s="6">
        <f t="shared" si="284"/>
        <v>3164.76</v>
      </c>
    </row>
    <row r="6049" spans="1:19" x14ac:dyDescent="0.35">
      <c r="A6049" s="1">
        <v>16435</v>
      </c>
      <c r="B6049" s="1">
        <v>24</v>
      </c>
      <c r="C6049" s="1" t="str">
        <f t="shared" si="282"/>
        <v>Young</v>
      </c>
      <c r="D6049" s="1" t="s">
        <v>38</v>
      </c>
      <c r="E6049" s="1" t="s">
        <v>17</v>
      </c>
      <c r="F6049" s="1" t="s">
        <v>77</v>
      </c>
      <c r="G6049" s="1" t="s">
        <v>86</v>
      </c>
      <c r="H6049" s="1">
        <v>3</v>
      </c>
      <c r="I6049" s="1" t="s">
        <v>26</v>
      </c>
      <c r="J6049" s="1" t="s">
        <v>21</v>
      </c>
      <c r="K6049" s="6">
        <v>2889.44</v>
      </c>
      <c r="L6049" s="6">
        <v>361.18</v>
      </c>
      <c r="M6049" s="1">
        <v>8</v>
      </c>
      <c r="N6049" s="8">
        <v>45542</v>
      </c>
      <c r="O6049" s="4" t="str">
        <f t="shared" si="283"/>
        <v>September 2024</v>
      </c>
      <c r="P6049" s="1" t="s">
        <v>22</v>
      </c>
      <c r="Q6049" s="1" t="s">
        <v>120</v>
      </c>
      <c r="R6049" s="6">
        <v>230.97</v>
      </c>
      <c r="S6049" s="6">
        <f t="shared" si="284"/>
        <v>3120.41</v>
      </c>
    </row>
    <row r="6050" spans="1:19" x14ac:dyDescent="0.35">
      <c r="A6050" s="1">
        <v>2895</v>
      </c>
      <c r="B6050" s="1">
        <v>26</v>
      </c>
      <c r="C6050" s="1" t="str">
        <f t="shared" si="282"/>
        <v>Young</v>
      </c>
      <c r="D6050" s="1" t="s">
        <v>16</v>
      </c>
      <c r="E6050" s="1" t="s">
        <v>17</v>
      </c>
      <c r="F6050" s="1" t="s">
        <v>18</v>
      </c>
      <c r="G6050" s="1" t="s">
        <v>19</v>
      </c>
      <c r="H6050" s="1">
        <v>2</v>
      </c>
      <c r="I6050" s="1" t="s">
        <v>26</v>
      </c>
      <c r="J6050" s="1" t="s">
        <v>34</v>
      </c>
      <c r="K6050" s="6">
        <v>5538.33</v>
      </c>
      <c r="L6050" s="6">
        <v>791.19</v>
      </c>
      <c r="M6050" s="1">
        <v>7</v>
      </c>
      <c r="N6050" s="8">
        <v>45542</v>
      </c>
      <c r="O6050" s="4" t="str">
        <f t="shared" si="283"/>
        <v>September 2024</v>
      </c>
      <c r="P6050" s="1" t="s">
        <v>28</v>
      </c>
      <c r="Q6050" s="1" t="s">
        <v>44</v>
      </c>
      <c r="R6050" s="6">
        <v>124.78</v>
      </c>
      <c r="S6050" s="6">
        <f t="shared" si="284"/>
        <v>5663.11</v>
      </c>
    </row>
    <row r="6051" spans="1:19" x14ac:dyDescent="0.35">
      <c r="A6051" s="1">
        <v>2426</v>
      </c>
      <c r="B6051" s="1">
        <v>28</v>
      </c>
      <c r="C6051" s="1" t="str">
        <f t="shared" si="282"/>
        <v>Young</v>
      </c>
      <c r="D6051" s="1" t="s">
        <v>38</v>
      </c>
      <c r="E6051" s="1" t="s">
        <v>17</v>
      </c>
      <c r="F6051" s="1" t="s">
        <v>30</v>
      </c>
      <c r="G6051" s="1" t="s">
        <v>31</v>
      </c>
      <c r="H6051" s="1">
        <v>3</v>
      </c>
      <c r="I6051" s="1" t="s">
        <v>20</v>
      </c>
      <c r="J6051" s="1" t="s">
        <v>27</v>
      </c>
      <c r="K6051" s="6">
        <v>463.96</v>
      </c>
      <c r="L6051" s="6">
        <v>463.96</v>
      </c>
      <c r="M6051" s="1">
        <v>1</v>
      </c>
      <c r="N6051" s="8">
        <v>45542</v>
      </c>
      <c r="O6051" s="4" t="str">
        <f t="shared" si="283"/>
        <v>September 2024</v>
      </c>
      <c r="P6051" s="1" t="s">
        <v>32</v>
      </c>
      <c r="Q6051" s="1" t="s">
        <v>52</v>
      </c>
      <c r="R6051" s="6">
        <v>16.62</v>
      </c>
      <c r="S6051" s="6">
        <f t="shared" si="284"/>
        <v>480.58</v>
      </c>
    </row>
    <row r="6052" spans="1:19" x14ac:dyDescent="0.35">
      <c r="A6052" s="1">
        <v>3214</v>
      </c>
      <c r="B6052" s="1">
        <v>28</v>
      </c>
      <c r="C6052" s="1" t="str">
        <f t="shared" si="282"/>
        <v>Young</v>
      </c>
      <c r="D6052" s="1" t="s">
        <v>38</v>
      </c>
      <c r="E6052" s="1" t="s">
        <v>17</v>
      </c>
      <c r="F6052" s="1" t="s">
        <v>30</v>
      </c>
      <c r="G6052" s="1" t="s">
        <v>31</v>
      </c>
      <c r="H6052" s="1">
        <v>3</v>
      </c>
      <c r="I6052" s="1" t="s">
        <v>26</v>
      </c>
      <c r="J6052" s="1" t="s">
        <v>34</v>
      </c>
      <c r="K6052" s="6">
        <v>2319.8000000000002</v>
      </c>
      <c r="L6052" s="6">
        <v>463.96</v>
      </c>
      <c r="M6052" s="1">
        <v>5</v>
      </c>
      <c r="N6052" s="8">
        <v>45542</v>
      </c>
      <c r="O6052" s="4" t="str">
        <f t="shared" si="283"/>
        <v>September 2024</v>
      </c>
      <c r="P6052" s="1" t="s">
        <v>22</v>
      </c>
      <c r="Q6052" s="1" t="s">
        <v>23</v>
      </c>
      <c r="R6052" s="6">
        <v>113.63</v>
      </c>
      <c r="S6052" s="6">
        <f t="shared" si="284"/>
        <v>2433.4300000000003</v>
      </c>
    </row>
    <row r="6053" spans="1:19" x14ac:dyDescent="0.35">
      <c r="A6053" s="1">
        <v>14487</v>
      </c>
      <c r="B6053" s="1">
        <v>30</v>
      </c>
      <c r="C6053" s="1" t="str">
        <f t="shared" si="282"/>
        <v>Young</v>
      </c>
      <c r="D6053" s="1" t="s">
        <v>16</v>
      </c>
      <c r="E6053" s="1" t="s">
        <v>17</v>
      </c>
      <c r="F6053" s="1" t="s">
        <v>30</v>
      </c>
      <c r="G6053" s="1" t="s">
        <v>78</v>
      </c>
      <c r="H6053" s="1">
        <v>4</v>
      </c>
      <c r="I6053" s="1" t="s">
        <v>26</v>
      </c>
      <c r="J6053" s="1" t="s">
        <v>21</v>
      </c>
      <c r="K6053" s="6">
        <v>1348.64</v>
      </c>
      <c r="L6053" s="6">
        <v>674.32</v>
      </c>
      <c r="M6053" s="1">
        <v>2</v>
      </c>
      <c r="N6053" s="8">
        <v>45542</v>
      </c>
      <c r="O6053" s="4" t="str">
        <f t="shared" si="283"/>
        <v>September 2024</v>
      </c>
      <c r="P6053" s="1" t="s">
        <v>84</v>
      </c>
      <c r="Q6053" s="1"/>
      <c r="R6053" s="6">
        <v>0</v>
      </c>
      <c r="S6053" s="6">
        <f t="shared" si="284"/>
        <v>1348.64</v>
      </c>
    </row>
    <row r="6054" spans="1:19" x14ac:dyDescent="0.35">
      <c r="A6054" s="1">
        <v>17975</v>
      </c>
      <c r="B6054" s="1">
        <v>32</v>
      </c>
      <c r="C6054" s="1" t="str">
        <f t="shared" si="282"/>
        <v>Young</v>
      </c>
      <c r="D6054" s="1" t="s">
        <v>38</v>
      </c>
      <c r="E6054" s="1" t="s">
        <v>17</v>
      </c>
      <c r="F6054" s="1" t="s">
        <v>24</v>
      </c>
      <c r="G6054" s="1" t="s">
        <v>85</v>
      </c>
      <c r="H6054" s="1">
        <v>1</v>
      </c>
      <c r="I6054" s="1" t="s">
        <v>26</v>
      </c>
      <c r="J6054" s="1" t="s">
        <v>83</v>
      </c>
      <c r="K6054" s="6">
        <v>7077.69</v>
      </c>
      <c r="L6054" s="6">
        <v>786.41</v>
      </c>
      <c r="M6054" s="1">
        <v>9</v>
      </c>
      <c r="N6054" s="8">
        <v>45542</v>
      </c>
      <c r="O6054" s="4" t="str">
        <f t="shared" si="283"/>
        <v>September 2024</v>
      </c>
      <c r="P6054" s="1" t="s">
        <v>22</v>
      </c>
      <c r="Q6054" s="1" t="s">
        <v>29</v>
      </c>
      <c r="R6054" s="6">
        <v>59.08</v>
      </c>
      <c r="S6054" s="6">
        <f t="shared" si="284"/>
        <v>7136.7699999999995</v>
      </c>
    </row>
    <row r="6055" spans="1:19" x14ac:dyDescent="0.35">
      <c r="A6055" s="1">
        <v>19020</v>
      </c>
      <c r="B6055" s="1">
        <v>32</v>
      </c>
      <c r="C6055" s="1" t="str">
        <f t="shared" si="282"/>
        <v>Young</v>
      </c>
      <c r="D6055" s="1" t="s">
        <v>16</v>
      </c>
      <c r="E6055" s="1" t="s">
        <v>17</v>
      </c>
      <c r="F6055" s="1" t="s">
        <v>40</v>
      </c>
      <c r="G6055" s="1" t="s">
        <v>88</v>
      </c>
      <c r="H6055" s="1">
        <v>1</v>
      </c>
      <c r="I6055" s="1" t="s">
        <v>26</v>
      </c>
      <c r="J6055" s="1" t="s">
        <v>83</v>
      </c>
      <c r="K6055" s="6">
        <v>4135.5</v>
      </c>
      <c r="L6055" s="6">
        <v>459.5</v>
      </c>
      <c r="M6055" s="1">
        <v>9</v>
      </c>
      <c r="N6055" s="8">
        <v>45542</v>
      </c>
      <c r="O6055" s="4" t="str">
        <f t="shared" si="283"/>
        <v>September 2024</v>
      </c>
      <c r="P6055" s="1" t="s">
        <v>79</v>
      </c>
      <c r="Q6055" s="1" t="s">
        <v>92</v>
      </c>
      <c r="R6055" s="6">
        <v>131.11000000000001</v>
      </c>
      <c r="S6055" s="6">
        <f t="shared" si="284"/>
        <v>4266.6099999999997</v>
      </c>
    </row>
    <row r="6056" spans="1:19" x14ac:dyDescent="0.35">
      <c r="A6056" s="1">
        <v>5578</v>
      </c>
      <c r="B6056" s="1">
        <v>33</v>
      </c>
      <c r="C6056" s="1" t="str">
        <f t="shared" si="282"/>
        <v>Young</v>
      </c>
      <c r="D6056" s="1" t="s">
        <v>16</v>
      </c>
      <c r="E6056" s="1" t="s">
        <v>17</v>
      </c>
      <c r="F6056" s="1" t="s">
        <v>18</v>
      </c>
      <c r="G6056" s="1" t="s">
        <v>36</v>
      </c>
      <c r="H6056" s="1">
        <v>5</v>
      </c>
      <c r="I6056" s="1" t="s">
        <v>26</v>
      </c>
      <c r="J6056" s="1" t="s">
        <v>34</v>
      </c>
      <c r="K6056" s="6">
        <v>20.75</v>
      </c>
      <c r="L6056" s="6">
        <v>20.75</v>
      </c>
      <c r="M6056" s="1">
        <v>1</v>
      </c>
      <c r="N6056" s="8">
        <v>45542</v>
      </c>
      <c r="O6056" s="4" t="str">
        <f t="shared" si="283"/>
        <v>September 2024</v>
      </c>
      <c r="P6056" s="1" t="s">
        <v>28</v>
      </c>
      <c r="Q6056" s="1"/>
      <c r="R6056" s="6">
        <v>0</v>
      </c>
      <c r="S6056" s="6">
        <f t="shared" si="284"/>
        <v>20.75</v>
      </c>
    </row>
    <row r="6057" spans="1:19" x14ac:dyDescent="0.35">
      <c r="A6057" s="1">
        <v>14140</v>
      </c>
      <c r="B6057" s="1">
        <v>33</v>
      </c>
      <c r="C6057" s="1" t="str">
        <f t="shared" si="282"/>
        <v>Young</v>
      </c>
      <c r="D6057" s="1" t="s">
        <v>16</v>
      </c>
      <c r="E6057" s="1" t="s">
        <v>17</v>
      </c>
      <c r="F6057" s="1" t="s">
        <v>24</v>
      </c>
      <c r="G6057" s="1" t="s">
        <v>85</v>
      </c>
      <c r="H6057" s="1">
        <v>3</v>
      </c>
      <c r="I6057" s="1" t="s">
        <v>26</v>
      </c>
      <c r="J6057" s="1" t="s">
        <v>83</v>
      </c>
      <c r="K6057" s="6">
        <v>786.41</v>
      </c>
      <c r="L6057" s="6">
        <v>786.41</v>
      </c>
      <c r="M6057" s="1">
        <v>1</v>
      </c>
      <c r="N6057" s="8">
        <v>45542</v>
      </c>
      <c r="O6057" s="4" t="str">
        <f t="shared" si="283"/>
        <v>September 2024</v>
      </c>
      <c r="P6057" s="1" t="s">
        <v>79</v>
      </c>
      <c r="Q6057" s="1" t="s">
        <v>92</v>
      </c>
      <c r="R6057" s="6">
        <v>98.72</v>
      </c>
      <c r="S6057" s="6">
        <f t="shared" si="284"/>
        <v>885.13</v>
      </c>
    </row>
    <row r="6058" spans="1:19" x14ac:dyDescent="0.35">
      <c r="A6058" s="1">
        <v>18893</v>
      </c>
      <c r="B6058" s="1">
        <v>33</v>
      </c>
      <c r="C6058" s="1" t="str">
        <f t="shared" si="282"/>
        <v>Young</v>
      </c>
      <c r="D6058" s="1" t="s">
        <v>38</v>
      </c>
      <c r="E6058" s="1" t="s">
        <v>17</v>
      </c>
      <c r="F6058" s="1" t="s">
        <v>30</v>
      </c>
      <c r="G6058" s="1" t="s">
        <v>78</v>
      </c>
      <c r="H6058" s="1">
        <v>3</v>
      </c>
      <c r="I6058" s="1" t="s">
        <v>20</v>
      </c>
      <c r="J6058" s="1" t="s">
        <v>21</v>
      </c>
      <c r="K6058" s="6">
        <v>6743.2</v>
      </c>
      <c r="L6058" s="6">
        <v>674.32</v>
      </c>
      <c r="M6058" s="1">
        <v>10</v>
      </c>
      <c r="N6058" s="8">
        <v>45542</v>
      </c>
      <c r="O6058" s="4" t="str">
        <f t="shared" si="283"/>
        <v>September 2024</v>
      </c>
      <c r="P6058" s="1" t="s">
        <v>79</v>
      </c>
      <c r="Q6058" s="1" t="s">
        <v>107</v>
      </c>
      <c r="R6058" s="6">
        <v>78.17</v>
      </c>
      <c r="S6058" s="6">
        <f t="shared" si="284"/>
        <v>6821.37</v>
      </c>
    </row>
    <row r="6059" spans="1:19" x14ac:dyDescent="0.35">
      <c r="A6059" s="1">
        <v>16146</v>
      </c>
      <c r="B6059" s="1">
        <v>35</v>
      </c>
      <c r="C6059" s="1" t="str">
        <f t="shared" si="282"/>
        <v>Young</v>
      </c>
      <c r="D6059" s="1" t="s">
        <v>16</v>
      </c>
      <c r="E6059" s="1" t="s">
        <v>17</v>
      </c>
      <c r="F6059" s="1" t="s">
        <v>77</v>
      </c>
      <c r="G6059" s="1" t="s">
        <v>86</v>
      </c>
      <c r="H6059" s="1">
        <v>5</v>
      </c>
      <c r="I6059" s="1" t="s">
        <v>20</v>
      </c>
      <c r="J6059" s="1" t="s">
        <v>83</v>
      </c>
      <c r="K6059" s="6">
        <v>361.18</v>
      </c>
      <c r="L6059" s="6">
        <v>361.18</v>
      </c>
      <c r="M6059" s="1">
        <v>1</v>
      </c>
      <c r="N6059" s="8">
        <v>45542</v>
      </c>
      <c r="O6059" s="4" t="str">
        <f t="shared" si="283"/>
        <v>September 2024</v>
      </c>
      <c r="P6059" s="1" t="s">
        <v>79</v>
      </c>
      <c r="Q6059" s="1" t="s">
        <v>118</v>
      </c>
      <c r="R6059" s="6">
        <v>234.2</v>
      </c>
      <c r="S6059" s="6">
        <f t="shared" si="284"/>
        <v>595.38</v>
      </c>
    </row>
    <row r="6060" spans="1:19" x14ac:dyDescent="0.35">
      <c r="A6060" s="1">
        <v>18733</v>
      </c>
      <c r="B6060" s="1">
        <v>36</v>
      </c>
      <c r="C6060" s="1" t="str">
        <f t="shared" si="282"/>
        <v>Middle-Aged</v>
      </c>
      <c r="D6060" s="1" t="s">
        <v>16</v>
      </c>
      <c r="E6060" s="1" t="s">
        <v>17</v>
      </c>
      <c r="F6060" s="1" t="s">
        <v>40</v>
      </c>
      <c r="G6060" s="1" t="s">
        <v>88</v>
      </c>
      <c r="H6060" s="1">
        <v>1</v>
      </c>
      <c r="I6060" s="1" t="s">
        <v>26</v>
      </c>
      <c r="J6060" s="1" t="s">
        <v>93</v>
      </c>
      <c r="K6060" s="6">
        <v>1378.5</v>
      </c>
      <c r="L6060" s="6">
        <v>459.5</v>
      </c>
      <c r="M6060" s="1">
        <v>3</v>
      </c>
      <c r="N6060" s="8">
        <v>45542</v>
      </c>
      <c r="O6060" s="4" t="str">
        <f t="shared" si="283"/>
        <v>September 2024</v>
      </c>
      <c r="P6060" s="1" t="s">
        <v>79</v>
      </c>
      <c r="Q6060" s="1" t="s">
        <v>52</v>
      </c>
      <c r="R6060" s="6">
        <v>94.26</v>
      </c>
      <c r="S6060" s="6">
        <f t="shared" si="284"/>
        <v>1472.76</v>
      </c>
    </row>
    <row r="6061" spans="1:19" x14ac:dyDescent="0.35">
      <c r="A6061" s="1">
        <v>11207</v>
      </c>
      <c r="B6061" s="1">
        <v>37</v>
      </c>
      <c r="C6061" s="1" t="str">
        <f t="shared" si="282"/>
        <v>Middle-Aged</v>
      </c>
      <c r="D6061" s="1" t="s">
        <v>16</v>
      </c>
      <c r="E6061" s="1" t="s">
        <v>17</v>
      </c>
      <c r="F6061" s="1" t="s">
        <v>77</v>
      </c>
      <c r="G6061" s="1" t="s">
        <v>86</v>
      </c>
      <c r="H6061" s="1">
        <v>2</v>
      </c>
      <c r="I6061" s="1" t="s">
        <v>20</v>
      </c>
      <c r="J6061" s="1" t="s">
        <v>21</v>
      </c>
      <c r="K6061" s="6">
        <v>1805.9</v>
      </c>
      <c r="L6061" s="6">
        <v>361.18</v>
      </c>
      <c r="M6061" s="1">
        <v>5</v>
      </c>
      <c r="N6061" s="8">
        <v>45542</v>
      </c>
      <c r="O6061" s="4" t="str">
        <f t="shared" si="283"/>
        <v>September 2024</v>
      </c>
      <c r="P6061" s="1" t="s">
        <v>79</v>
      </c>
      <c r="Q6061" s="1"/>
      <c r="R6061" s="6">
        <v>0</v>
      </c>
      <c r="S6061" s="6">
        <f t="shared" si="284"/>
        <v>1805.9</v>
      </c>
    </row>
    <row r="6062" spans="1:19" x14ac:dyDescent="0.35">
      <c r="A6062" s="1">
        <v>12987</v>
      </c>
      <c r="B6062" s="1">
        <v>37</v>
      </c>
      <c r="C6062" s="1" t="str">
        <f t="shared" si="282"/>
        <v>Middle-Aged</v>
      </c>
      <c r="D6062" s="1" t="s">
        <v>16</v>
      </c>
      <c r="E6062" s="1" t="s">
        <v>33</v>
      </c>
      <c r="F6062" s="1" t="s">
        <v>24</v>
      </c>
      <c r="G6062" s="1" t="s">
        <v>85</v>
      </c>
      <c r="H6062" s="1">
        <v>4</v>
      </c>
      <c r="I6062" s="1" t="s">
        <v>26</v>
      </c>
      <c r="J6062" s="1" t="s">
        <v>93</v>
      </c>
      <c r="K6062" s="6">
        <v>3932.05</v>
      </c>
      <c r="L6062" s="6">
        <v>786.41</v>
      </c>
      <c r="M6062" s="1">
        <v>5</v>
      </c>
      <c r="N6062" s="8">
        <v>45542</v>
      </c>
      <c r="O6062" s="4" t="str">
        <f t="shared" si="283"/>
        <v>September 2024</v>
      </c>
      <c r="P6062" s="1" t="s">
        <v>79</v>
      </c>
      <c r="Q6062" s="1" t="s">
        <v>95</v>
      </c>
      <c r="R6062" s="6">
        <v>147.08000000000001</v>
      </c>
      <c r="S6062" s="6">
        <f t="shared" si="284"/>
        <v>4079.13</v>
      </c>
    </row>
    <row r="6063" spans="1:19" x14ac:dyDescent="0.35">
      <c r="A6063" s="1">
        <v>8651</v>
      </c>
      <c r="B6063" s="1">
        <v>38</v>
      </c>
      <c r="C6063" s="1" t="str">
        <f t="shared" si="282"/>
        <v>Middle-Aged</v>
      </c>
      <c r="D6063" s="1" t="s">
        <v>16</v>
      </c>
      <c r="E6063" s="1" t="s">
        <v>17</v>
      </c>
      <c r="F6063" s="1" t="s">
        <v>24</v>
      </c>
      <c r="G6063" s="1" t="s">
        <v>25</v>
      </c>
      <c r="H6063" s="1">
        <v>3</v>
      </c>
      <c r="I6063" s="1" t="s">
        <v>20</v>
      </c>
      <c r="J6063" s="1" t="s">
        <v>21</v>
      </c>
      <c r="K6063" s="6">
        <v>2470.3000000000002</v>
      </c>
      <c r="L6063" s="6">
        <v>247.03</v>
      </c>
      <c r="M6063" s="1">
        <v>10</v>
      </c>
      <c r="N6063" s="8">
        <v>45542</v>
      </c>
      <c r="O6063" s="4" t="str">
        <f t="shared" si="283"/>
        <v>September 2024</v>
      </c>
      <c r="P6063" s="1" t="s">
        <v>22</v>
      </c>
      <c r="Q6063" s="1" t="s">
        <v>29</v>
      </c>
      <c r="R6063" s="6">
        <v>24.33</v>
      </c>
      <c r="S6063" s="6">
        <f t="shared" si="284"/>
        <v>2494.63</v>
      </c>
    </row>
    <row r="6064" spans="1:19" x14ac:dyDescent="0.35">
      <c r="A6064" s="1">
        <v>9900</v>
      </c>
      <c r="B6064" s="1">
        <v>38</v>
      </c>
      <c r="C6064" s="1" t="str">
        <f t="shared" si="282"/>
        <v>Middle-Aged</v>
      </c>
      <c r="D6064" s="1" t="s">
        <v>16</v>
      </c>
      <c r="E6064" s="1" t="s">
        <v>17</v>
      </c>
      <c r="F6064" s="1" t="s">
        <v>40</v>
      </c>
      <c r="G6064" s="1" t="s">
        <v>41</v>
      </c>
      <c r="H6064" s="1">
        <v>3</v>
      </c>
      <c r="I6064" s="1" t="s">
        <v>26</v>
      </c>
      <c r="J6064" s="1" t="s">
        <v>42</v>
      </c>
      <c r="K6064" s="6">
        <v>7603.47</v>
      </c>
      <c r="L6064" s="6">
        <v>844.83</v>
      </c>
      <c r="M6064" s="1">
        <v>9</v>
      </c>
      <c r="N6064" s="8">
        <v>45542</v>
      </c>
      <c r="O6064" s="4" t="str">
        <f t="shared" si="283"/>
        <v>September 2024</v>
      </c>
      <c r="P6064" s="1" t="s">
        <v>32</v>
      </c>
      <c r="Q6064" s="1"/>
      <c r="R6064" s="6">
        <v>0</v>
      </c>
      <c r="S6064" s="6">
        <f t="shared" si="284"/>
        <v>7603.47</v>
      </c>
    </row>
    <row r="6065" spans="1:19" x14ac:dyDescent="0.35">
      <c r="A6065" s="1">
        <v>6848</v>
      </c>
      <c r="B6065" s="1">
        <v>42</v>
      </c>
      <c r="C6065" s="1" t="str">
        <f t="shared" si="282"/>
        <v>Middle-Aged</v>
      </c>
      <c r="D6065" s="1" t="s">
        <v>16</v>
      </c>
      <c r="E6065" s="1" t="s">
        <v>17</v>
      </c>
      <c r="F6065" s="1" t="s">
        <v>18</v>
      </c>
      <c r="G6065" s="1" t="s">
        <v>19</v>
      </c>
      <c r="H6065" s="1">
        <v>2</v>
      </c>
      <c r="I6065" s="1" t="s">
        <v>20</v>
      </c>
      <c r="J6065" s="1" t="s">
        <v>21</v>
      </c>
      <c r="K6065" s="6">
        <v>7120.71</v>
      </c>
      <c r="L6065" s="6">
        <v>791.19</v>
      </c>
      <c r="M6065" s="1">
        <v>9</v>
      </c>
      <c r="N6065" s="8">
        <v>45542</v>
      </c>
      <c r="O6065" s="4" t="str">
        <f t="shared" si="283"/>
        <v>September 2024</v>
      </c>
      <c r="P6065" s="1" t="s">
        <v>32</v>
      </c>
      <c r="Q6065" s="1" t="s">
        <v>55</v>
      </c>
      <c r="R6065" s="6">
        <v>67.650000000000006</v>
      </c>
      <c r="S6065" s="6">
        <f t="shared" si="284"/>
        <v>7188.36</v>
      </c>
    </row>
    <row r="6066" spans="1:19" x14ac:dyDescent="0.35">
      <c r="A6066" s="1">
        <v>7794</v>
      </c>
      <c r="B6066" s="1">
        <v>42</v>
      </c>
      <c r="C6066" s="1" t="str">
        <f t="shared" si="282"/>
        <v>Middle-Aged</v>
      </c>
      <c r="D6066" s="1" t="s">
        <v>16</v>
      </c>
      <c r="E6066" s="1" t="s">
        <v>17</v>
      </c>
      <c r="F6066" s="1" t="s">
        <v>40</v>
      </c>
      <c r="G6066" s="1" t="s">
        <v>41</v>
      </c>
      <c r="H6066" s="1">
        <v>3</v>
      </c>
      <c r="I6066" s="1" t="s">
        <v>20</v>
      </c>
      <c r="J6066" s="1" t="s">
        <v>42</v>
      </c>
      <c r="K6066" s="6">
        <v>844.83</v>
      </c>
      <c r="L6066" s="6">
        <v>844.83</v>
      </c>
      <c r="M6066" s="1">
        <v>1</v>
      </c>
      <c r="N6066" s="8">
        <v>45542</v>
      </c>
      <c r="O6066" s="4" t="str">
        <f t="shared" si="283"/>
        <v>September 2024</v>
      </c>
      <c r="P6066" s="1" t="s">
        <v>28</v>
      </c>
      <c r="Q6066" s="1"/>
      <c r="R6066" s="6">
        <v>0</v>
      </c>
      <c r="S6066" s="6">
        <f t="shared" si="284"/>
        <v>844.83</v>
      </c>
    </row>
    <row r="6067" spans="1:19" x14ac:dyDescent="0.35">
      <c r="A6067" s="1">
        <v>15138</v>
      </c>
      <c r="B6067" s="1">
        <v>42</v>
      </c>
      <c r="C6067" s="1" t="str">
        <f t="shared" si="282"/>
        <v>Middle-Aged</v>
      </c>
      <c r="D6067" s="1" t="s">
        <v>38</v>
      </c>
      <c r="E6067" s="1" t="s">
        <v>17</v>
      </c>
      <c r="F6067" s="1" t="s">
        <v>24</v>
      </c>
      <c r="G6067" s="1" t="s">
        <v>85</v>
      </c>
      <c r="H6067" s="1">
        <v>5</v>
      </c>
      <c r="I6067" s="1" t="s">
        <v>26</v>
      </c>
      <c r="J6067" s="1" t="s">
        <v>83</v>
      </c>
      <c r="K6067" s="6">
        <v>7864.1</v>
      </c>
      <c r="L6067" s="6">
        <v>786.41</v>
      </c>
      <c r="M6067" s="1">
        <v>10</v>
      </c>
      <c r="N6067" s="8">
        <v>45542</v>
      </c>
      <c r="O6067" s="4" t="str">
        <f t="shared" si="283"/>
        <v>September 2024</v>
      </c>
      <c r="P6067" s="1" t="s">
        <v>22</v>
      </c>
      <c r="Q6067" s="1"/>
      <c r="R6067" s="6">
        <v>0</v>
      </c>
      <c r="S6067" s="6">
        <f t="shared" si="284"/>
        <v>7864.1</v>
      </c>
    </row>
    <row r="6068" spans="1:19" x14ac:dyDescent="0.35">
      <c r="A6068" s="1">
        <v>15510</v>
      </c>
      <c r="B6068" s="1">
        <v>42</v>
      </c>
      <c r="C6068" s="1" t="str">
        <f t="shared" si="282"/>
        <v>Middle-Aged</v>
      </c>
      <c r="D6068" s="1" t="s">
        <v>16</v>
      </c>
      <c r="E6068" s="1" t="s">
        <v>33</v>
      </c>
      <c r="F6068" s="1" t="s">
        <v>24</v>
      </c>
      <c r="G6068" s="1" t="s">
        <v>85</v>
      </c>
      <c r="H6068" s="1">
        <v>1</v>
      </c>
      <c r="I6068" s="1" t="s">
        <v>26</v>
      </c>
      <c r="J6068" s="1" t="s">
        <v>83</v>
      </c>
      <c r="K6068" s="6">
        <v>6291.28</v>
      </c>
      <c r="L6068" s="6">
        <v>786.41</v>
      </c>
      <c r="M6068" s="1">
        <v>8</v>
      </c>
      <c r="N6068" s="8">
        <v>45542</v>
      </c>
      <c r="O6068" s="4" t="str">
        <f t="shared" si="283"/>
        <v>September 2024</v>
      </c>
      <c r="P6068" s="1" t="s">
        <v>79</v>
      </c>
      <c r="Q6068" s="1" t="s">
        <v>37</v>
      </c>
      <c r="R6068" s="6">
        <v>30.59</v>
      </c>
      <c r="S6068" s="6">
        <f t="shared" si="284"/>
        <v>6321.87</v>
      </c>
    </row>
    <row r="6069" spans="1:19" x14ac:dyDescent="0.35">
      <c r="A6069" s="1">
        <v>17964</v>
      </c>
      <c r="B6069" s="1">
        <v>42</v>
      </c>
      <c r="C6069" s="1" t="str">
        <f t="shared" si="282"/>
        <v>Middle-Aged</v>
      </c>
      <c r="D6069" s="1" t="s">
        <v>16</v>
      </c>
      <c r="E6069" s="1" t="s">
        <v>17</v>
      </c>
      <c r="F6069" s="1" t="s">
        <v>30</v>
      </c>
      <c r="G6069" s="1" t="s">
        <v>78</v>
      </c>
      <c r="H6069" s="1">
        <v>3</v>
      </c>
      <c r="I6069" s="1" t="s">
        <v>26</v>
      </c>
      <c r="J6069" s="1" t="s">
        <v>93</v>
      </c>
      <c r="K6069" s="6">
        <v>4045.92</v>
      </c>
      <c r="L6069" s="6">
        <v>674.32</v>
      </c>
      <c r="M6069" s="1">
        <v>6</v>
      </c>
      <c r="N6069" s="8">
        <v>45542</v>
      </c>
      <c r="O6069" s="4" t="str">
        <f t="shared" si="283"/>
        <v>September 2024</v>
      </c>
      <c r="P6069" s="1" t="s">
        <v>84</v>
      </c>
      <c r="Q6069" s="1" t="s">
        <v>92</v>
      </c>
      <c r="R6069" s="6">
        <v>150.35</v>
      </c>
      <c r="S6069" s="6">
        <f t="shared" si="284"/>
        <v>4196.2700000000004</v>
      </c>
    </row>
    <row r="6070" spans="1:19" x14ac:dyDescent="0.35">
      <c r="A6070" s="1">
        <v>16078</v>
      </c>
      <c r="B6070" s="1">
        <v>45</v>
      </c>
      <c r="C6070" s="1" t="str">
        <f t="shared" si="282"/>
        <v>Middle-Aged</v>
      </c>
      <c r="D6070" s="1" t="s">
        <v>38</v>
      </c>
      <c r="E6070" s="1" t="s">
        <v>17</v>
      </c>
      <c r="F6070" s="1" t="s">
        <v>18</v>
      </c>
      <c r="G6070" s="1" t="s">
        <v>81</v>
      </c>
      <c r="H6070" s="1">
        <v>4</v>
      </c>
      <c r="I6070" s="1" t="s">
        <v>20</v>
      </c>
      <c r="J6070" s="1" t="s">
        <v>21</v>
      </c>
      <c r="K6070" s="6">
        <v>3419.04</v>
      </c>
      <c r="L6070" s="6">
        <v>1139.68</v>
      </c>
      <c r="M6070" s="1">
        <v>3</v>
      </c>
      <c r="N6070" s="8">
        <v>45542</v>
      </c>
      <c r="O6070" s="4" t="str">
        <f t="shared" si="283"/>
        <v>September 2024</v>
      </c>
      <c r="P6070" s="1" t="s">
        <v>79</v>
      </c>
      <c r="Q6070" s="1" t="s">
        <v>119</v>
      </c>
      <c r="R6070" s="6">
        <v>105.3</v>
      </c>
      <c r="S6070" s="6">
        <f t="shared" si="284"/>
        <v>3524.34</v>
      </c>
    </row>
    <row r="6071" spans="1:19" x14ac:dyDescent="0.35">
      <c r="A6071" s="1">
        <v>18554</v>
      </c>
      <c r="B6071" s="1">
        <v>45</v>
      </c>
      <c r="C6071" s="1" t="str">
        <f t="shared" si="282"/>
        <v>Middle-Aged</v>
      </c>
      <c r="D6071" s="1" t="s">
        <v>38</v>
      </c>
      <c r="E6071" s="1" t="s">
        <v>33</v>
      </c>
      <c r="F6071" s="1" t="s">
        <v>18</v>
      </c>
      <c r="G6071" s="1" t="s">
        <v>81</v>
      </c>
      <c r="H6071" s="1">
        <v>3</v>
      </c>
      <c r="I6071" s="1" t="s">
        <v>26</v>
      </c>
      <c r="J6071" s="1" t="s">
        <v>93</v>
      </c>
      <c r="K6071" s="6">
        <v>10257.120000000001</v>
      </c>
      <c r="L6071" s="6">
        <v>1139.68</v>
      </c>
      <c r="M6071" s="1">
        <v>9</v>
      </c>
      <c r="N6071" s="8">
        <v>45542</v>
      </c>
      <c r="O6071" s="4" t="str">
        <f t="shared" si="283"/>
        <v>September 2024</v>
      </c>
      <c r="P6071" s="1" t="s">
        <v>84</v>
      </c>
      <c r="Q6071" s="1"/>
      <c r="R6071" s="6">
        <v>0</v>
      </c>
      <c r="S6071" s="6">
        <f t="shared" si="284"/>
        <v>10257.120000000001</v>
      </c>
    </row>
    <row r="6072" spans="1:19" x14ac:dyDescent="0.35">
      <c r="A6072" s="1">
        <v>3183</v>
      </c>
      <c r="B6072" s="1">
        <v>47</v>
      </c>
      <c r="C6072" s="1" t="str">
        <f t="shared" si="282"/>
        <v>Middle-Aged</v>
      </c>
      <c r="D6072" s="1" t="s">
        <v>16</v>
      </c>
      <c r="E6072" s="1" t="s">
        <v>33</v>
      </c>
      <c r="F6072" s="1" t="s">
        <v>18</v>
      </c>
      <c r="G6072" s="1" t="s">
        <v>19</v>
      </c>
      <c r="H6072" s="1">
        <v>2</v>
      </c>
      <c r="I6072" s="1" t="s">
        <v>26</v>
      </c>
      <c r="J6072" s="1" t="s">
        <v>34</v>
      </c>
      <c r="K6072" s="6">
        <v>7120.71</v>
      </c>
      <c r="L6072" s="6">
        <v>791.19</v>
      </c>
      <c r="M6072" s="1">
        <v>9</v>
      </c>
      <c r="N6072" s="8">
        <v>45542</v>
      </c>
      <c r="O6072" s="4" t="str">
        <f t="shared" si="283"/>
        <v>September 2024</v>
      </c>
      <c r="P6072" s="1" t="s">
        <v>32</v>
      </c>
      <c r="Q6072" s="1" t="s">
        <v>69</v>
      </c>
      <c r="R6072" s="6">
        <v>101.45</v>
      </c>
      <c r="S6072" s="6">
        <f t="shared" si="284"/>
        <v>7222.16</v>
      </c>
    </row>
    <row r="6073" spans="1:19" x14ac:dyDescent="0.35">
      <c r="A6073" s="1">
        <v>9382</v>
      </c>
      <c r="B6073" s="1">
        <v>47</v>
      </c>
      <c r="C6073" s="1" t="str">
        <f t="shared" si="282"/>
        <v>Middle-Aged</v>
      </c>
      <c r="D6073" s="1" t="s">
        <v>16</v>
      </c>
      <c r="E6073" s="1" t="s">
        <v>17</v>
      </c>
      <c r="F6073" s="1" t="s">
        <v>18</v>
      </c>
      <c r="G6073" s="1" t="s">
        <v>19</v>
      </c>
      <c r="H6073" s="1">
        <v>2</v>
      </c>
      <c r="I6073" s="1" t="s">
        <v>26</v>
      </c>
      <c r="J6073" s="1" t="s">
        <v>34</v>
      </c>
      <c r="K6073" s="6">
        <v>791.19</v>
      </c>
      <c r="L6073" s="6">
        <v>791.19</v>
      </c>
      <c r="M6073" s="1">
        <v>1</v>
      </c>
      <c r="N6073" s="8">
        <v>45542</v>
      </c>
      <c r="O6073" s="4" t="str">
        <f t="shared" si="283"/>
        <v>September 2024</v>
      </c>
      <c r="P6073" s="1" t="s">
        <v>22</v>
      </c>
      <c r="Q6073" s="1" t="s">
        <v>55</v>
      </c>
      <c r="R6073" s="6">
        <v>84.65</v>
      </c>
      <c r="S6073" s="6">
        <f t="shared" si="284"/>
        <v>875.84</v>
      </c>
    </row>
    <row r="6074" spans="1:19" x14ac:dyDescent="0.35">
      <c r="A6074" s="1">
        <v>19164</v>
      </c>
      <c r="B6074" s="1">
        <v>48</v>
      </c>
      <c r="C6074" s="1" t="str">
        <f t="shared" si="282"/>
        <v>Middle-Aged</v>
      </c>
      <c r="D6074" s="1" t="s">
        <v>38</v>
      </c>
      <c r="E6074" s="1" t="s">
        <v>17</v>
      </c>
      <c r="F6074" s="1" t="s">
        <v>77</v>
      </c>
      <c r="G6074" s="1" t="s">
        <v>86</v>
      </c>
      <c r="H6074" s="1">
        <v>2</v>
      </c>
      <c r="I6074" s="1" t="s">
        <v>26</v>
      </c>
      <c r="J6074" s="1" t="s">
        <v>83</v>
      </c>
      <c r="K6074" s="6">
        <v>3611.8</v>
      </c>
      <c r="L6074" s="6">
        <v>361.18</v>
      </c>
      <c r="M6074" s="1">
        <v>10</v>
      </c>
      <c r="N6074" s="8">
        <v>45542</v>
      </c>
      <c r="O6074" s="4" t="str">
        <f t="shared" si="283"/>
        <v>September 2024</v>
      </c>
      <c r="P6074" s="1" t="s">
        <v>79</v>
      </c>
      <c r="Q6074" s="1" t="s">
        <v>92</v>
      </c>
      <c r="R6074" s="6">
        <v>53.02</v>
      </c>
      <c r="S6074" s="6">
        <f t="shared" si="284"/>
        <v>3664.82</v>
      </c>
    </row>
    <row r="6075" spans="1:19" x14ac:dyDescent="0.35">
      <c r="A6075" s="1">
        <v>12705</v>
      </c>
      <c r="B6075" s="1">
        <v>49</v>
      </c>
      <c r="C6075" s="1" t="str">
        <f t="shared" si="282"/>
        <v>Middle-Aged</v>
      </c>
      <c r="D6075" s="1" t="s">
        <v>38</v>
      </c>
      <c r="E6075" s="1" t="s">
        <v>33</v>
      </c>
      <c r="F6075" s="1" t="s">
        <v>30</v>
      </c>
      <c r="G6075" s="1" t="s">
        <v>78</v>
      </c>
      <c r="H6075" s="1">
        <v>4</v>
      </c>
      <c r="I6075" s="1" t="s">
        <v>20</v>
      </c>
      <c r="J6075" s="1" t="s">
        <v>93</v>
      </c>
      <c r="K6075" s="6">
        <v>2697.28</v>
      </c>
      <c r="L6075" s="6">
        <v>674.32</v>
      </c>
      <c r="M6075" s="1">
        <v>4</v>
      </c>
      <c r="N6075" s="8">
        <v>45542</v>
      </c>
      <c r="O6075" s="4" t="str">
        <f t="shared" si="283"/>
        <v>September 2024</v>
      </c>
      <c r="P6075" s="1" t="s">
        <v>79</v>
      </c>
      <c r="Q6075" s="1" t="s">
        <v>52</v>
      </c>
      <c r="R6075" s="6">
        <v>58.11</v>
      </c>
      <c r="S6075" s="6">
        <f t="shared" si="284"/>
        <v>2755.3900000000003</v>
      </c>
    </row>
    <row r="6076" spans="1:19" x14ac:dyDescent="0.35">
      <c r="A6076" s="1">
        <v>17855</v>
      </c>
      <c r="B6076" s="1">
        <v>49</v>
      </c>
      <c r="C6076" s="1" t="str">
        <f t="shared" si="282"/>
        <v>Middle-Aged</v>
      </c>
      <c r="D6076" s="1" t="s">
        <v>16</v>
      </c>
      <c r="E6076" s="1" t="s">
        <v>17</v>
      </c>
      <c r="F6076" s="1" t="s">
        <v>40</v>
      </c>
      <c r="G6076" s="1" t="s">
        <v>88</v>
      </c>
      <c r="H6076" s="1">
        <v>3</v>
      </c>
      <c r="I6076" s="1" t="s">
        <v>26</v>
      </c>
      <c r="J6076" s="1" t="s">
        <v>93</v>
      </c>
      <c r="K6076" s="6">
        <v>2757</v>
      </c>
      <c r="L6076" s="6">
        <v>459.5</v>
      </c>
      <c r="M6076" s="1">
        <v>6</v>
      </c>
      <c r="N6076" s="8">
        <v>45542</v>
      </c>
      <c r="O6076" s="4" t="str">
        <f t="shared" si="283"/>
        <v>September 2024</v>
      </c>
      <c r="P6076" s="1" t="s">
        <v>22</v>
      </c>
      <c r="Q6076" s="1" t="s">
        <v>52</v>
      </c>
      <c r="R6076" s="6">
        <v>19.34</v>
      </c>
      <c r="S6076" s="6">
        <f t="shared" si="284"/>
        <v>2776.34</v>
      </c>
    </row>
    <row r="6077" spans="1:19" x14ac:dyDescent="0.35">
      <c r="A6077" s="1">
        <v>12466</v>
      </c>
      <c r="B6077" s="1">
        <v>51</v>
      </c>
      <c r="C6077" s="1" t="str">
        <f t="shared" si="282"/>
        <v>Middle-Aged</v>
      </c>
      <c r="D6077" s="1" t="s">
        <v>16</v>
      </c>
      <c r="E6077" s="1" t="s">
        <v>17</v>
      </c>
      <c r="F6077" s="1" t="s">
        <v>18</v>
      </c>
      <c r="G6077" s="1" t="s">
        <v>81</v>
      </c>
      <c r="H6077" s="1">
        <v>4</v>
      </c>
      <c r="I6077" s="1" t="s">
        <v>26</v>
      </c>
      <c r="J6077" s="1" t="s">
        <v>83</v>
      </c>
      <c r="K6077" s="6">
        <v>4558.72</v>
      </c>
      <c r="L6077" s="6">
        <v>1139.68</v>
      </c>
      <c r="M6077" s="1">
        <v>4</v>
      </c>
      <c r="N6077" s="8">
        <v>45542</v>
      </c>
      <c r="O6077" s="4" t="str">
        <f t="shared" si="283"/>
        <v>September 2024</v>
      </c>
      <c r="P6077" s="1" t="s">
        <v>22</v>
      </c>
      <c r="Q6077" s="1"/>
      <c r="R6077" s="6">
        <v>0</v>
      </c>
      <c r="S6077" s="6">
        <f t="shared" si="284"/>
        <v>4558.72</v>
      </c>
    </row>
    <row r="6078" spans="1:19" x14ac:dyDescent="0.35">
      <c r="A6078" s="1">
        <v>12883</v>
      </c>
      <c r="B6078" s="1">
        <v>51</v>
      </c>
      <c r="C6078" s="1" t="str">
        <f t="shared" si="282"/>
        <v>Middle-Aged</v>
      </c>
      <c r="D6078" s="1" t="s">
        <v>38</v>
      </c>
      <c r="E6078" s="1" t="s">
        <v>17</v>
      </c>
      <c r="F6078" s="1" t="s">
        <v>77</v>
      </c>
      <c r="G6078" s="1" t="s">
        <v>86</v>
      </c>
      <c r="H6078" s="1">
        <v>3</v>
      </c>
      <c r="I6078" s="1" t="s">
        <v>26</v>
      </c>
      <c r="J6078" s="1" t="s">
        <v>93</v>
      </c>
      <c r="K6078" s="6">
        <v>3611.8</v>
      </c>
      <c r="L6078" s="6">
        <v>361.18</v>
      </c>
      <c r="M6078" s="1">
        <v>10</v>
      </c>
      <c r="N6078" s="8">
        <v>45542</v>
      </c>
      <c r="O6078" s="4" t="str">
        <f t="shared" si="283"/>
        <v>September 2024</v>
      </c>
      <c r="P6078" s="1" t="s">
        <v>22</v>
      </c>
      <c r="Q6078" s="1"/>
      <c r="R6078" s="6">
        <v>0</v>
      </c>
      <c r="S6078" s="6">
        <f t="shared" si="284"/>
        <v>3611.8</v>
      </c>
    </row>
    <row r="6079" spans="1:19" x14ac:dyDescent="0.35">
      <c r="A6079" s="1">
        <v>13754</v>
      </c>
      <c r="B6079" s="1">
        <v>54</v>
      </c>
      <c r="C6079" s="1" t="str">
        <f t="shared" si="282"/>
        <v>Middle-Aged</v>
      </c>
      <c r="D6079" s="1" t="s">
        <v>16</v>
      </c>
      <c r="E6079" s="1" t="s">
        <v>17</v>
      </c>
      <c r="F6079" s="1" t="s">
        <v>40</v>
      </c>
      <c r="G6079" s="1" t="s">
        <v>88</v>
      </c>
      <c r="H6079" s="1">
        <v>3</v>
      </c>
      <c r="I6079" s="1" t="s">
        <v>20</v>
      </c>
      <c r="J6079" s="1" t="s">
        <v>21</v>
      </c>
      <c r="K6079" s="6">
        <v>4595</v>
      </c>
      <c r="L6079" s="6">
        <v>459.5</v>
      </c>
      <c r="M6079" s="1">
        <v>10</v>
      </c>
      <c r="N6079" s="8">
        <v>45542</v>
      </c>
      <c r="O6079" s="4" t="str">
        <f t="shared" si="283"/>
        <v>September 2024</v>
      </c>
      <c r="P6079" s="1" t="s">
        <v>84</v>
      </c>
      <c r="Q6079" s="1" t="s">
        <v>111</v>
      </c>
      <c r="R6079" s="6">
        <v>115.74</v>
      </c>
      <c r="S6079" s="6">
        <f t="shared" si="284"/>
        <v>4710.74</v>
      </c>
    </row>
    <row r="6080" spans="1:19" x14ac:dyDescent="0.35">
      <c r="A6080" s="1">
        <v>4533</v>
      </c>
      <c r="B6080" s="1">
        <v>55</v>
      </c>
      <c r="C6080" s="1" t="str">
        <f t="shared" si="282"/>
        <v>Middle-Aged</v>
      </c>
      <c r="D6080" s="1" t="s">
        <v>16</v>
      </c>
      <c r="E6080" s="1" t="s">
        <v>33</v>
      </c>
      <c r="F6080" s="1" t="s">
        <v>24</v>
      </c>
      <c r="G6080" s="1" t="s">
        <v>25</v>
      </c>
      <c r="H6080" s="1">
        <v>3</v>
      </c>
      <c r="I6080" s="1" t="s">
        <v>26</v>
      </c>
      <c r="J6080" s="1" t="s">
        <v>27</v>
      </c>
      <c r="K6080" s="6">
        <v>2223.27</v>
      </c>
      <c r="L6080" s="6">
        <v>247.03</v>
      </c>
      <c r="M6080" s="1">
        <v>9</v>
      </c>
      <c r="N6080" s="8">
        <v>45542</v>
      </c>
      <c r="O6080" s="4" t="str">
        <f t="shared" si="283"/>
        <v>September 2024</v>
      </c>
      <c r="P6080" s="1" t="s">
        <v>28</v>
      </c>
      <c r="Q6080" s="1"/>
      <c r="R6080" s="6">
        <v>0</v>
      </c>
      <c r="S6080" s="6">
        <f t="shared" si="284"/>
        <v>2223.27</v>
      </c>
    </row>
    <row r="6081" spans="1:19" x14ac:dyDescent="0.35">
      <c r="A6081" s="1">
        <v>18361</v>
      </c>
      <c r="B6081" s="1">
        <v>55</v>
      </c>
      <c r="C6081" s="1" t="str">
        <f t="shared" si="282"/>
        <v>Middle-Aged</v>
      </c>
      <c r="D6081" s="1" t="s">
        <v>16</v>
      </c>
      <c r="E6081" s="1" t="s">
        <v>17</v>
      </c>
      <c r="F6081" s="1" t="s">
        <v>18</v>
      </c>
      <c r="G6081" s="1" t="s">
        <v>81</v>
      </c>
      <c r="H6081" s="1">
        <v>3</v>
      </c>
      <c r="I6081" s="1" t="s">
        <v>20</v>
      </c>
      <c r="J6081" s="1" t="s">
        <v>83</v>
      </c>
      <c r="K6081" s="6">
        <v>7977.76</v>
      </c>
      <c r="L6081" s="6">
        <v>1139.68</v>
      </c>
      <c r="M6081" s="1">
        <v>7</v>
      </c>
      <c r="N6081" s="8">
        <v>45542</v>
      </c>
      <c r="O6081" s="4" t="str">
        <f t="shared" si="283"/>
        <v>September 2024</v>
      </c>
      <c r="P6081" s="1" t="s">
        <v>84</v>
      </c>
      <c r="Q6081" s="1" t="s">
        <v>113</v>
      </c>
      <c r="R6081" s="6">
        <v>34.840000000000003</v>
      </c>
      <c r="S6081" s="6">
        <f t="shared" si="284"/>
        <v>8012.6</v>
      </c>
    </row>
    <row r="6082" spans="1:19" x14ac:dyDescent="0.35">
      <c r="A6082" s="1">
        <v>2639</v>
      </c>
      <c r="B6082" s="1">
        <v>57</v>
      </c>
      <c r="C6082" s="1" t="str">
        <f t="shared" ref="C6082:C6145" si="285">IF(B6082&lt;=35,"Young",IF(B6082&lt;=55,"Middle-Aged","Old"))</f>
        <v>Old</v>
      </c>
      <c r="D6082" s="1" t="s">
        <v>16</v>
      </c>
      <c r="E6082" s="1" t="s">
        <v>17</v>
      </c>
      <c r="F6082" s="1" t="s">
        <v>18</v>
      </c>
      <c r="G6082" s="1" t="s">
        <v>36</v>
      </c>
      <c r="H6082" s="1">
        <v>5</v>
      </c>
      <c r="I6082" s="1" t="s">
        <v>20</v>
      </c>
      <c r="J6082" s="1" t="s">
        <v>34</v>
      </c>
      <c r="K6082" s="6">
        <v>62.25</v>
      </c>
      <c r="L6082" s="6">
        <v>20.75</v>
      </c>
      <c r="M6082" s="1">
        <v>3</v>
      </c>
      <c r="N6082" s="8">
        <v>45542</v>
      </c>
      <c r="O6082" s="4" t="str">
        <f t="shared" ref="O6082:O6145" si="286">TEXT(N6082,"mmmm yyyy")</f>
        <v>September 2024</v>
      </c>
      <c r="P6082" s="1" t="s">
        <v>22</v>
      </c>
      <c r="Q6082" s="1" t="s">
        <v>51</v>
      </c>
      <c r="R6082" s="6">
        <v>71.209999999999994</v>
      </c>
      <c r="S6082" s="6">
        <f t="shared" ref="S6082:S6145" si="287">K6082+R6082</f>
        <v>133.45999999999998</v>
      </c>
    </row>
    <row r="6083" spans="1:19" x14ac:dyDescent="0.35">
      <c r="A6083" s="1">
        <v>11475</v>
      </c>
      <c r="B6083" s="1">
        <v>59</v>
      </c>
      <c r="C6083" s="1" t="str">
        <f t="shared" si="285"/>
        <v>Old</v>
      </c>
      <c r="D6083" s="1" t="s">
        <v>16</v>
      </c>
      <c r="E6083" s="1" t="s">
        <v>17</v>
      </c>
      <c r="F6083" s="1" t="s">
        <v>77</v>
      </c>
      <c r="G6083" s="1" t="s">
        <v>86</v>
      </c>
      <c r="H6083" s="1">
        <v>2</v>
      </c>
      <c r="I6083" s="1" t="s">
        <v>26</v>
      </c>
      <c r="J6083" s="1" t="s">
        <v>21</v>
      </c>
      <c r="K6083" s="6">
        <v>2889.44</v>
      </c>
      <c r="L6083" s="6">
        <v>361.18</v>
      </c>
      <c r="M6083" s="1">
        <v>8</v>
      </c>
      <c r="N6083" s="8">
        <v>45542</v>
      </c>
      <c r="O6083" s="4" t="str">
        <f t="shared" si="286"/>
        <v>September 2024</v>
      </c>
      <c r="P6083" s="1" t="s">
        <v>84</v>
      </c>
      <c r="Q6083" s="1" t="s">
        <v>112</v>
      </c>
      <c r="R6083" s="6">
        <v>105.7</v>
      </c>
      <c r="S6083" s="6">
        <f t="shared" si="287"/>
        <v>2995.14</v>
      </c>
    </row>
    <row r="6084" spans="1:19" x14ac:dyDescent="0.35">
      <c r="A6084" s="1">
        <v>14717</v>
      </c>
      <c r="B6084" s="1">
        <v>59</v>
      </c>
      <c r="C6084" s="1" t="str">
        <f t="shared" si="285"/>
        <v>Old</v>
      </c>
      <c r="D6084" s="1" t="s">
        <v>16</v>
      </c>
      <c r="E6084" s="1" t="s">
        <v>17</v>
      </c>
      <c r="F6084" s="1" t="s">
        <v>18</v>
      </c>
      <c r="G6084" s="1" t="s">
        <v>81</v>
      </c>
      <c r="H6084" s="1">
        <v>5</v>
      </c>
      <c r="I6084" s="1" t="s">
        <v>26</v>
      </c>
      <c r="J6084" s="1" t="s">
        <v>93</v>
      </c>
      <c r="K6084" s="6">
        <v>9117.44</v>
      </c>
      <c r="L6084" s="6">
        <v>1139.68</v>
      </c>
      <c r="M6084" s="1">
        <v>8</v>
      </c>
      <c r="N6084" s="8">
        <v>45542</v>
      </c>
      <c r="O6084" s="4" t="str">
        <f t="shared" si="286"/>
        <v>September 2024</v>
      </c>
      <c r="P6084" s="1" t="s">
        <v>84</v>
      </c>
      <c r="Q6084" s="1" t="s">
        <v>87</v>
      </c>
      <c r="R6084" s="6">
        <v>143.47</v>
      </c>
      <c r="S6084" s="6">
        <f t="shared" si="287"/>
        <v>9260.91</v>
      </c>
    </row>
    <row r="6085" spans="1:19" x14ac:dyDescent="0.35">
      <c r="A6085" s="1">
        <v>1811</v>
      </c>
      <c r="B6085" s="1">
        <v>60</v>
      </c>
      <c r="C6085" s="1" t="str">
        <f t="shared" si="285"/>
        <v>Old</v>
      </c>
      <c r="D6085" s="1" t="s">
        <v>16</v>
      </c>
      <c r="E6085" s="1" t="s">
        <v>17</v>
      </c>
      <c r="F6085" s="1" t="s">
        <v>40</v>
      </c>
      <c r="G6085" s="1" t="s">
        <v>41</v>
      </c>
      <c r="H6085" s="1">
        <v>3</v>
      </c>
      <c r="I6085" s="1" t="s">
        <v>20</v>
      </c>
      <c r="J6085" s="1" t="s">
        <v>21</v>
      </c>
      <c r="K6085" s="6">
        <v>2534.4899999999998</v>
      </c>
      <c r="L6085" s="6">
        <v>844.83</v>
      </c>
      <c r="M6085" s="1">
        <v>3</v>
      </c>
      <c r="N6085" s="8">
        <v>45542</v>
      </c>
      <c r="O6085" s="4" t="str">
        <f t="shared" si="286"/>
        <v>September 2024</v>
      </c>
      <c r="P6085" s="1" t="s">
        <v>22</v>
      </c>
      <c r="Q6085" s="1" t="s">
        <v>37</v>
      </c>
      <c r="R6085" s="6">
        <v>16.68</v>
      </c>
      <c r="S6085" s="6">
        <f t="shared" si="287"/>
        <v>2551.1699999999996</v>
      </c>
    </row>
    <row r="6086" spans="1:19" x14ac:dyDescent="0.35">
      <c r="A6086" s="1">
        <v>5864</v>
      </c>
      <c r="B6086" s="1">
        <v>61</v>
      </c>
      <c r="C6086" s="1" t="str">
        <f t="shared" si="285"/>
        <v>Old</v>
      </c>
      <c r="D6086" s="1" t="s">
        <v>16</v>
      </c>
      <c r="E6086" s="1" t="s">
        <v>33</v>
      </c>
      <c r="F6086" s="1" t="s">
        <v>18</v>
      </c>
      <c r="G6086" s="1" t="s">
        <v>19</v>
      </c>
      <c r="H6086" s="1">
        <v>2</v>
      </c>
      <c r="I6086" s="1" t="s">
        <v>26</v>
      </c>
      <c r="J6086" s="1" t="s">
        <v>42</v>
      </c>
      <c r="K6086" s="6">
        <v>6329.52</v>
      </c>
      <c r="L6086" s="6">
        <v>791.19</v>
      </c>
      <c r="M6086" s="1">
        <v>8</v>
      </c>
      <c r="N6086" s="8">
        <v>45542</v>
      </c>
      <c r="O6086" s="4" t="str">
        <f t="shared" si="286"/>
        <v>September 2024</v>
      </c>
      <c r="P6086" s="1" t="s">
        <v>32</v>
      </c>
      <c r="Q6086" s="1" t="s">
        <v>55</v>
      </c>
      <c r="R6086" s="6">
        <v>49.01</v>
      </c>
      <c r="S6086" s="6">
        <f t="shared" si="287"/>
        <v>6378.5300000000007</v>
      </c>
    </row>
    <row r="6087" spans="1:19" x14ac:dyDescent="0.35">
      <c r="A6087" s="1">
        <v>9636</v>
      </c>
      <c r="B6087" s="1">
        <v>61</v>
      </c>
      <c r="C6087" s="1" t="str">
        <f t="shared" si="285"/>
        <v>Old</v>
      </c>
      <c r="D6087" s="1" t="s">
        <v>16</v>
      </c>
      <c r="E6087" s="1" t="s">
        <v>17</v>
      </c>
      <c r="F6087" s="1" t="s">
        <v>18</v>
      </c>
      <c r="G6087" s="1" t="s">
        <v>19</v>
      </c>
      <c r="H6087" s="1">
        <v>2</v>
      </c>
      <c r="I6087" s="1" t="s">
        <v>20</v>
      </c>
      <c r="J6087" s="1" t="s">
        <v>21</v>
      </c>
      <c r="K6087" s="6">
        <v>5538.33</v>
      </c>
      <c r="L6087" s="6">
        <v>791.19</v>
      </c>
      <c r="M6087" s="1">
        <v>7</v>
      </c>
      <c r="N6087" s="8">
        <v>45542</v>
      </c>
      <c r="O6087" s="4" t="str">
        <f t="shared" si="286"/>
        <v>September 2024</v>
      </c>
      <c r="P6087" s="1" t="s">
        <v>32</v>
      </c>
      <c r="Q6087" s="1" t="s">
        <v>59</v>
      </c>
      <c r="R6087" s="6">
        <v>106.43</v>
      </c>
      <c r="S6087" s="6">
        <f t="shared" si="287"/>
        <v>5644.76</v>
      </c>
    </row>
    <row r="6088" spans="1:19" x14ac:dyDescent="0.35">
      <c r="A6088" s="1">
        <v>16744</v>
      </c>
      <c r="B6088" s="1">
        <v>61</v>
      </c>
      <c r="C6088" s="1" t="str">
        <f t="shared" si="285"/>
        <v>Old</v>
      </c>
      <c r="D6088" s="1" t="s">
        <v>16</v>
      </c>
      <c r="E6088" s="1" t="s">
        <v>17</v>
      </c>
      <c r="F6088" s="1" t="s">
        <v>18</v>
      </c>
      <c r="G6088" s="1" t="s">
        <v>81</v>
      </c>
      <c r="H6088" s="1">
        <v>2</v>
      </c>
      <c r="I6088" s="1" t="s">
        <v>20</v>
      </c>
      <c r="J6088" s="1" t="s">
        <v>21</v>
      </c>
      <c r="K6088" s="6">
        <v>7977.76</v>
      </c>
      <c r="L6088" s="6">
        <v>1139.68</v>
      </c>
      <c r="M6088" s="1">
        <v>7</v>
      </c>
      <c r="N6088" s="8">
        <v>45542</v>
      </c>
      <c r="O6088" s="4" t="str">
        <f t="shared" si="286"/>
        <v>September 2024</v>
      </c>
      <c r="P6088" s="1" t="s">
        <v>79</v>
      </c>
      <c r="Q6088" s="1" t="s">
        <v>95</v>
      </c>
      <c r="R6088" s="6">
        <v>112.24</v>
      </c>
      <c r="S6088" s="6">
        <f t="shared" si="287"/>
        <v>8090</v>
      </c>
    </row>
    <row r="6089" spans="1:19" x14ac:dyDescent="0.35">
      <c r="A6089" s="1">
        <v>19584</v>
      </c>
      <c r="B6089" s="1">
        <v>62</v>
      </c>
      <c r="C6089" s="1" t="str">
        <f t="shared" si="285"/>
        <v>Old</v>
      </c>
      <c r="D6089" s="1" t="s">
        <v>16</v>
      </c>
      <c r="E6089" s="1" t="s">
        <v>33</v>
      </c>
      <c r="F6089" s="1" t="s">
        <v>40</v>
      </c>
      <c r="G6089" s="1" t="s">
        <v>88</v>
      </c>
      <c r="H6089" s="1">
        <v>2</v>
      </c>
      <c r="I6089" s="1" t="s">
        <v>20</v>
      </c>
      <c r="J6089" s="1" t="s">
        <v>93</v>
      </c>
      <c r="K6089" s="6">
        <v>3216.5</v>
      </c>
      <c r="L6089" s="6">
        <v>459.5</v>
      </c>
      <c r="M6089" s="1">
        <v>7</v>
      </c>
      <c r="N6089" s="8">
        <v>45542</v>
      </c>
      <c r="O6089" s="4" t="str">
        <f t="shared" si="286"/>
        <v>September 2024</v>
      </c>
      <c r="P6089" s="1" t="s">
        <v>79</v>
      </c>
      <c r="Q6089" s="1" t="s">
        <v>29</v>
      </c>
      <c r="R6089" s="6">
        <v>92.08</v>
      </c>
      <c r="S6089" s="6">
        <f t="shared" si="287"/>
        <v>3308.58</v>
      </c>
    </row>
    <row r="6090" spans="1:19" x14ac:dyDescent="0.35">
      <c r="A6090" s="1">
        <v>13355</v>
      </c>
      <c r="B6090" s="1">
        <v>63</v>
      </c>
      <c r="C6090" s="1" t="str">
        <f t="shared" si="285"/>
        <v>Old</v>
      </c>
      <c r="D6090" s="1" t="s">
        <v>38</v>
      </c>
      <c r="E6090" s="1" t="s">
        <v>17</v>
      </c>
      <c r="F6090" s="1" t="s">
        <v>30</v>
      </c>
      <c r="G6090" s="1" t="s">
        <v>78</v>
      </c>
      <c r="H6090" s="1">
        <v>1</v>
      </c>
      <c r="I6090" s="1" t="s">
        <v>20</v>
      </c>
      <c r="J6090" s="1" t="s">
        <v>21</v>
      </c>
      <c r="K6090" s="6">
        <v>674.32</v>
      </c>
      <c r="L6090" s="6">
        <v>674.32</v>
      </c>
      <c r="M6090" s="1">
        <v>1</v>
      </c>
      <c r="N6090" s="8">
        <v>45542</v>
      </c>
      <c r="O6090" s="4" t="str">
        <f t="shared" si="286"/>
        <v>September 2024</v>
      </c>
      <c r="P6090" s="1" t="s">
        <v>22</v>
      </c>
      <c r="Q6090" s="1" t="s">
        <v>87</v>
      </c>
      <c r="R6090" s="6">
        <v>61.41</v>
      </c>
      <c r="S6090" s="6">
        <f t="shared" si="287"/>
        <v>735.73</v>
      </c>
    </row>
    <row r="6091" spans="1:19" x14ac:dyDescent="0.35">
      <c r="A6091" s="1">
        <v>15729</v>
      </c>
      <c r="B6091" s="1">
        <v>64</v>
      </c>
      <c r="C6091" s="1" t="str">
        <f t="shared" si="285"/>
        <v>Old</v>
      </c>
      <c r="D6091" s="1" t="s">
        <v>38</v>
      </c>
      <c r="E6091" s="1" t="s">
        <v>17</v>
      </c>
      <c r="F6091" s="1" t="s">
        <v>40</v>
      </c>
      <c r="G6091" s="1" t="s">
        <v>88</v>
      </c>
      <c r="H6091" s="1">
        <v>5</v>
      </c>
      <c r="I6091" s="1" t="s">
        <v>26</v>
      </c>
      <c r="J6091" s="1" t="s">
        <v>83</v>
      </c>
      <c r="K6091" s="6">
        <v>4135.5</v>
      </c>
      <c r="L6091" s="6">
        <v>459.5</v>
      </c>
      <c r="M6091" s="1">
        <v>9</v>
      </c>
      <c r="N6091" s="8">
        <v>45542</v>
      </c>
      <c r="O6091" s="4" t="str">
        <f t="shared" si="286"/>
        <v>September 2024</v>
      </c>
      <c r="P6091" s="1" t="s">
        <v>84</v>
      </c>
      <c r="Q6091" s="1" t="s">
        <v>96</v>
      </c>
      <c r="R6091" s="6">
        <v>104.59</v>
      </c>
      <c r="S6091" s="6">
        <f t="shared" si="287"/>
        <v>4240.09</v>
      </c>
    </row>
    <row r="6092" spans="1:19" x14ac:dyDescent="0.35">
      <c r="A6092" s="1">
        <v>6328</v>
      </c>
      <c r="B6092" s="1">
        <v>65</v>
      </c>
      <c r="C6092" s="1" t="str">
        <f t="shared" si="285"/>
        <v>Old</v>
      </c>
      <c r="D6092" s="1" t="s">
        <v>16</v>
      </c>
      <c r="E6092" s="1" t="s">
        <v>17</v>
      </c>
      <c r="F6092" s="1" t="s">
        <v>18</v>
      </c>
      <c r="G6092" s="1" t="s">
        <v>19</v>
      </c>
      <c r="H6092" s="1">
        <v>2</v>
      </c>
      <c r="I6092" s="1" t="s">
        <v>26</v>
      </c>
      <c r="J6092" s="1" t="s">
        <v>42</v>
      </c>
      <c r="K6092" s="6">
        <v>5538.33</v>
      </c>
      <c r="L6092" s="6">
        <v>791.19</v>
      </c>
      <c r="M6092" s="1">
        <v>7</v>
      </c>
      <c r="N6092" s="8">
        <v>45542</v>
      </c>
      <c r="O6092" s="4" t="str">
        <f t="shared" si="286"/>
        <v>September 2024</v>
      </c>
      <c r="P6092" s="1" t="s">
        <v>32</v>
      </c>
      <c r="Q6092" s="1" t="s">
        <v>29</v>
      </c>
      <c r="R6092" s="6">
        <v>16.59</v>
      </c>
      <c r="S6092" s="6">
        <f t="shared" si="287"/>
        <v>5554.92</v>
      </c>
    </row>
    <row r="6093" spans="1:19" x14ac:dyDescent="0.35">
      <c r="A6093" s="1">
        <v>2607</v>
      </c>
      <c r="B6093" s="1">
        <v>68</v>
      </c>
      <c r="C6093" s="1" t="str">
        <f t="shared" si="285"/>
        <v>Old</v>
      </c>
      <c r="D6093" s="1" t="s">
        <v>16</v>
      </c>
      <c r="E6093" s="1" t="s">
        <v>17</v>
      </c>
      <c r="F6093" s="1" t="s">
        <v>24</v>
      </c>
      <c r="G6093" s="1" t="s">
        <v>25</v>
      </c>
      <c r="H6093" s="1">
        <v>3</v>
      </c>
      <c r="I6093" s="1" t="s">
        <v>20</v>
      </c>
      <c r="J6093" s="1" t="s">
        <v>34</v>
      </c>
      <c r="K6093" s="6">
        <v>2470.3000000000002</v>
      </c>
      <c r="L6093" s="6">
        <v>247.03</v>
      </c>
      <c r="M6093" s="1">
        <v>10</v>
      </c>
      <c r="N6093" s="8">
        <v>45542</v>
      </c>
      <c r="O6093" s="4" t="str">
        <f t="shared" si="286"/>
        <v>September 2024</v>
      </c>
      <c r="P6093" s="1" t="s">
        <v>28</v>
      </c>
      <c r="Q6093" s="1" t="s">
        <v>64</v>
      </c>
      <c r="R6093" s="6">
        <v>80.22</v>
      </c>
      <c r="S6093" s="6">
        <f t="shared" si="287"/>
        <v>2550.52</v>
      </c>
    </row>
    <row r="6094" spans="1:19" x14ac:dyDescent="0.35">
      <c r="A6094" s="1">
        <v>3317</v>
      </c>
      <c r="B6094" s="1">
        <v>69</v>
      </c>
      <c r="C6094" s="1" t="str">
        <f t="shared" si="285"/>
        <v>Old</v>
      </c>
      <c r="D6094" s="1" t="s">
        <v>38</v>
      </c>
      <c r="E6094" s="1" t="s">
        <v>17</v>
      </c>
      <c r="F6094" s="1" t="s">
        <v>24</v>
      </c>
      <c r="G6094" s="1" t="s">
        <v>25</v>
      </c>
      <c r="H6094" s="1">
        <v>3</v>
      </c>
      <c r="I6094" s="1" t="s">
        <v>26</v>
      </c>
      <c r="J6094" s="1" t="s">
        <v>34</v>
      </c>
      <c r="K6094" s="6">
        <v>494.06</v>
      </c>
      <c r="L6094" s="6">
        <v>247.03</v>
      </c>
      <c r="M6094" s="1">
        <v>2</v>
      </c>
      <c r="N6094" s="8">
        <v>45542</v>
      </c>
      <c r="O6094" s="4" t="str">
        <f t="shared" si="286"/>
        <v>September 2024</v>
      </c>
      <c r="P6094" s="1" t="s">
        <v>22</v>
      </c>
      <c r="Q6094" s="1" t="s">
        <v>69</v>
      </c>
      <c r="R6094" s="6">
        <v>65.260000000000005</v>
      </c>
      <c r="S6094" s="6">
        <f t="shared" si="287"/>
        <v>559.32000000000005</v>
      </c>
    </row>
    <row r="6095" spans="1:19" x14ac:dyDescent="0.35">
      <c r="A6095" s="1">
        <v>8022</v>
      </c>
      <c r="B6095" s="1">
        <v>69</v>
      </c>
      <c r="C6095" s="1" t="str">
        <f t="shared" si="285"/>
        <v>Old</v>
      </c>
      <c r="D6095" s="1" t="s">
        <v>38</v>
      </c>
      <c r="E6095" s="1" t="s">
        <v>17</v>
      </c>
      <c r="F6095" s="1" t="s">
        <v>24</v>
      </c>
      <c r="G6095" s="1" t="s">
        <v>25</v>
      </c>
      <c r="H6095" s="1">
        <v>3</v>
      </c>
      <c r="I6095" s="1" t="s">
        <v>26</v>
      </c>
      <c r="J6095" s="1" t="s">
        <v>42</v>
      </c>
      <c r="K6095" s="6">
        <v>2470.3000000000002</v>
      </c>
      <c r="L6095" s="6">
        <v>247.03</v>
      </c>
      <c r="M6095" s="1">
        <v>10</v>
      </c>
      <c r="N6095" s="8">
        <v>45542</v>
      </c>
      <c r="O6095" s="4" t="str">
        <f t="shared" si="286"/>
        <v>September 2024</v>
      </c>
      <c r="P6095" s="1" t="s">
        <v>28</v>
      </c>
      <c r="Q6095" s="1" t="s">
        <v>74</v>
      </c>
      <c r="R6095" s="6">
        <v>93.85</v>
      </c>
      <c r="S6095" s="6">
        <f t="shared" si="287"/>
        <v>2564.15</v>
      </c>
    </row>
    <row r="6096" spans="1:19" x14ac:dyDescent="0.35">
      <c r="A6096" s="1">
        <v>13635</v>
      </c>
      <c r="B6096" s="1">
        <v>69</v>
      </c>
      <c r="C6096" s="1" t="str">
        <f t="shared" si="285"/>
        <v>Old</v>
      </c>
      <c r="D6096" s="1" t="s">
        <v>38</v>
      </c>
      <c r="E6096" s="1" t="s">
        <v>17</v>
      </c>
      <c r="F6096" s="1" t="s">
        <v>30</v>
      </c>
      <c r="G6096" s="1" t="s">
        <v>78</v>
      </c>
      <c r="H6096" s="1">
        <v>4</v>
      </c>
      <c r="I6096" s="1" t="s">
        <v>26</v>
      </c>
      <c r="J6096" s="1" t="s">
        <v>93</v>
      </c>
      <c r="K6096" s="6">
        <v>6068.88</v>
      </c>
      <c r="L6096" s="6">
        <v>674.32</v>
      </c>
      <c r="M6096" s="1">
        <v>9</v>
      </c>
      <c r="N6096" s="8">
        <v>45542</v>
      </c>
      <c r="O6096" s="4" t="str">
        <f t="shared" si="286"/>
        <v>September 2024</v>
      </c>
      <c r="P6096" s="1" t="s">
        <v>22</v>
      </c>
      <c r="Q6096" s="1" t="s">
        <v>37</v>
      </c>
      <c r="R6096" s="6">
        <v>33.93</v>
      </c>
      <c r="S6096" s="6">
        <f t="shared" si="287"/>
        <v>6102.81</v>
      </c>
    </row>
    <row r="6097" spans="1:19" x14ac:dyDescent="0.35">
      <c r="A6097" s="1">
        <v>13738</v>
      </c>
      <c r="B6097" s="1">
        <v>69</v>
      </c>
      <c r="C6097" s="1" t="str">
        <f t="shared" si="285"/>
        <v>Old</v>
      </c>
      <c r="D6097" s="1" t="s">
        <v>38</v>
      </c>
      <c r="E6097" s="1" t="s">
        <v>33</v>
      </c>
      <c r="F6097" s="1" t="s">
        <v>24</v>
      </c>
      <c r="G6097" s="1" t="s">
        <v>85</v>
      </c>
      <c r="H6097" s="1">
        <v>5</v>
      </c>
      <c r="I6097" s="1" t="s">
        <v>20</v>
      </c>
      <c r="J6097" s="1" t="s">
        <v>83</v>
      </c>
      <c r="K6097" s="6">
        <v>7864.1</v>
      </c>
      <c r="L6097" s="6">
        <v>786.41</v>
      </c>
      <c r="M6097" s="1">
        <v>10</v>
      </c>
      <c r="N6097" s="8">
        <v>45542</v>
      </c>
      <c r="O6097" s="4" t="str">
        <f t="shared" si="286"/>
        <v>September 2024</v>
      </c>
      <c r="P6097" s="1" t="s">
        <v>22</v>
      </c>
      <c r="Q6097" s="1" t="s">
        <v>117</v>
      </c>
      <c r="R6097" s="6">
        <v>182.59</v>
      </c>
      <c r="S6097" s="6">
        <f t="shared" si="287"/>
        <v>8046.6900000000005</v>
      </c>
    </row>
    <row r="6098" spans="1:19" x14ac:dyDescent="0.35">
      <c r="A6098" s="1">
        <v>18939</v>
      </c>
      <c r="B6098" s="1">
        <v>69</v>
      </c>
      <c r="C6098" s="1" t="str">
        <f t="shared" si="285"/>
        <v>Old</v>
      </c>
      <c r="D6098" s="1" t="s">
        <v>16</v>
      </c>
      <c r="E6098" s="1" t="s">
        <v>33</v>
      </c>
      <c r="F6098" s="1" t="s">
        <v>40</v>
      </c>
      <c r="G6098" s="1" t="s">
        <v>88</v>
      </c>
      <c r="H6098" s="1">
        <v>4</v>
      </c>
      <c r="I6098" s="1" t="s">
        <v>26</v>
      </c>
      <c r="J6098" s="1" t="s">
        <v>83</v>
      </c>
      <c r="K6098" s="6">
        <v>919</v>
      </c>
      <c r="L6098" s="6">
        <v>459.5</v>
      </c>
      <c r="M6098" s="1">
        <v>2</v>
      </c>
      <c r="N6098" s="8">
        <v>45542</v>
      </c>
      <c r="O6098" s="4" t="str">
        <f t="shared" si="286"/>
        <v>September 2024</v>
      </c>
      <c r="P6098" s="1" t="s">
        <v>79</v>
      </c>
      <c r="Q6098" s="1" t="s">
        <v>29</v>
      </c>
      <c r="R6098" s="6">
        <v>19.53</v>
      </c>
      <c r="S6098" s="6">
        <f t="shared" si="287"/>
        <v>938.53</v>
      </c>
    </row>
    <row r="6099" spans="1:19" x14ac:dyDescent="0.35">
      <c r="A6099" s="1">
        <v>14576</v>
      </c>
      <c r="B6099" s="1">
        <v>70</v>
      </c>
      <c r="C6099" s="1" t="str">
        <f t="shared" si="285"/>
        <v>Old</v>
      </c>
      <c r="D6099" s="1" t="s">
        <v>16</v>
      </c>
      <c r="E6099" s="1" t="s">
        <v>17</v>
      </c>
      <c r="F6099" s="1" t="s">
        <v>40</v>
      </c>
      <c r="G6099" s="1" t="s">
        <v>88</v>
      </c>
      <c r="H6099" s="1">
        <v>2</v>
      </c>
      <c r="I6099" s="1" t="s">
        <v>26</v>
      </c>
      <c r="J6099" s="1" t="s">
        <v>93</v>
      </c>
      <c r="K6099" s="6">
        <v>3676</v>
      </c>
      <c r="L6099" s="6">
        <v>459.5</v>
      </c>
      <c r="M6099" s="1">
        <v>8</v>
      </c>
      <c r="N6099" s="8">
        <v>45542</v>
      </c>
      <c r="O6099" s="4" t="str">
        <f t="shared" si="286"/>
        <v>September 2024</v>
      </c>
      <c r="P6099" s="1" t="s">
        <v>22</v>
      </c>
      <c r="Q6099" s="1" t="s">
        <v>96</v>
      </c>
      <c r="R6099" s="6">
        <v>94.32</v>
      </c>
      <c r="S6099" s="6">
        <f t="shared" si="287"/>
        <v>3770.32</v>
      </c>
    </row>
    <row r="6100" spans="1:19" x14ac:dyDescent="0.35">
      <c r="A6100" s="1">
        <v>12370</v>
      </c>
      <c r="B6100" s="1">
        <v>71</v>
      </c>
      <c r="C6100" s="1" t="str">
        <f t="shared" si="285"/>
        <v>Old</v>
      </c>
      <c r="D6100" s="1" t="s">
        <v>16</v>
      </c>
      <c r="E6100" s="1" t="s">
        <v>17</v>
      </c>
      <c r="F6100" s="1" t="s">
        <v>40</v>
      </c>
      <c r="G6100" s="1" t="s">
        <v>88</v>
      </c>
      <c r="H6100" s="1">
        <v>4</v>
      </c>
      <c r="I6100" s="1" t="s">
        <v>26</v>
      </c>
      <c r="J6100" s="1" t="s">
        <v>83</v>
      </c>
      <c r="K6100" s="6">
        <v>919</v>
      </c>
      <c r="L6100" s="6">
        <v>459.5</v>
      </c>
      <c r="M6100" s="1">
        <v>2</v>
      </c>
      <c r="N6100" s="8">
        <v>45542</v>
      </c>
      <c r="O6100" s="4" t="str">
        <f t="shared" si="286"/>
        <v>September 2024</v>
      </c>
      <c r="P6100" s="1" t="s">
        <v>22</v>
      </c>
      <c r="Q6100" s="1" t="s">
        <v>108</v>
      </c>
      <c r="R6100" s="6">
        <v>219.12</v>
      </c>
      <c r="S6100" s="6">
        <f t="shared" si="287"/>
        <v>1138.1199999999999</v>
      </c>
    </row>
    <row r="6101" spans="1:19" x14ac:dyDescent="0.35">
      <c r="A6101" s="1">
        <v>13416</v>
      </c>
      <c r="B6101" s="1">
        <v>71</v>
      </c>
      <c r="C6101" s="1" t="str">
        <f t="shared" si="285"/>
        <v>Old</v>
      </c>
      <c r="D6101" s="1" t="s">
        <v>16</v>
      </c>
      <c r="E6101" s="1" t="s">
        <v>17</v>
      </c>
      <c r="F6101" s="1" t="s">
        <v>24</v>
      </c>
      <c r="G6101" s="1" t="s">
        <v>85</v>
      </c>
      <c r="H6101" s="1">
        <v>4</v>
      </c>
      <c r="I6101" s="1" t="s">
        <v>20</v>
      </c>
      <c r="J6101" s="1" t="s">
        <v>21</v>
      </c>
      <c r="K6101" s="6">
        <v>3145.64</v>
      </c>
      <c r="L6101" s="6">
        <v>786.41</v>
      </c>
      <c r="M6101" s="1">
        <v>4</v>
      </c>
      <c r="N6101" s="8">
        <v>45542</v>
      </c>
      <c r="O6101" s="4" t="str">
        <f t="shared" si="286"/>
        <v>September 2024</v>
      </c>
      <c r="P6101" s="1" t="s">
        <v>79</v>
      </c>
      <c r="Q6101" s="1" t="s">
        <v>29</v>
      </c>
      <c r="R6101" s="6">
        <v>39.79</v>
      </c>
      <c r="S6101" s="6">
        <f t="shared" si="287"/>
        <v>3185.43</v>
      </c>
    </row>
    <row r="6102" spans="1:19" x14ac:dyDescent="0.35">
      <c r="A6102" s="1">
        <v>11686</v>
      </c>
      <c r="B6102" s="1">
        <v>72</v>
      </c>
      <c r="C6102" s="1" t="str">
        <f t="shared" si="285"/>
        <v>Old</v>
      </c>
      <c r="D6102" s="1" t="s">
        <v>16</v>
      </c>
      <c r="E6102" s="1" t="s">
        <v>17</v>
      </c>
      <c r="F6102" s="1" t="s">
        <v>24</v>
      </c>
      <c r="G6102" s="1" t="s">
        <v>85</v>
      </c>
      <c r="H6102" s="1">
        <v>3</v>
      </c>
      <c r="I6102" s="1" t="s">
        <v>20</v>
      </c>
      <c r="J6102" s="1" t="s">
        <v>93</v>
      </c>
      <c r="K6102" s="6">
        <v>786.41</v>
      </c>
      <c r="L6102" s="6">
        <v>786.41</v>
      </c>
      <c r="M6102" s="1">
        <v>1</v>
      </c>
      <c r="N6102" s="8">
        <v>45542</v>
      </c>
      <c r="O6102" s="4" t="str">
        <f t="shared" si="286"/>
        <v>September 2024</v>
      </c>
      <c r="P6102" s="1" t="s">
        <v>84</v>
      </c>
      <c r="Q6102" s="1" t="s">
        <v>29</v>
      </c>
      <c r="R6102" s="6">
        <v>88.1</v>
      </c>
      <c r="S6102" s="6">
        <f t="shared" si="287"/>
        <v>874.51</v>
      </c>
    </row>
    <row r="6103" spans="1:19" x14ac:dyDescent="0.35">
      <c r="A6103" s="1">
        <v>15107</v>
      </c>
      <c r="B6103" s="1">
        <v>72</v>
      </c>
      <c r="C6103" s="1" t="str">
        <f t="shared" si="285"/>
        <v>Old</v>
      </c>
      <c r="D6103" s="1" t="s">
        <v>38</v>
      </c>
      <c r="E6103" s="1" t="s">
        <v>17</v>
      </c>
      <c r="F6103" s="1" t="s">
        <v>24</v>
      </c>
      <c r="G6103" s="1" t="s">
        <v>85</v>
      </c>
      <c r="H6103" s="1">
        <v>5</v>
      </c>
      <c r="I6103" s="1" t="s">
        <v>26</v>
      </c>
      <c r="J6103" s="1" t="s">
        <v>83</v>
      </c>
      <c r="K6103" s="6">
        <v>2359.23</v>
      </c>
      <c r="L6103" s="6">
        <v>786.41</v>
      </c>
      <c r="M6103" s="1">
        <v>3</v>
      </c>
      <c r="N6103" s="8">
        <v>45542</v>
      </c>
      <c r="O6103" s="4" t="str">
        <f t="shared" si="286"/>
        <v>September 2024</v>
      </c>
      <c r="P6103" s="1" t="s">
        <v>84</v>
      </c>
      <c r="Q6103" s="1"/>
      <c r="R6103" s="6">
        <v>0</v>
      </c>
      <c r="S6103" s="6">
        <f t="shared" si="287"/>
        <v>2359.23</v>
      </c>
    </row>
    <row r="6104" spans="1:19" x14ac:dyDescent="0.35">
      <c r="A6104" s="1">
        <v>1535</v>
      </c>
      <c r="B6104" s="1">
        <v>73</v>
      </c>
      <c r="C6104" s="1" t="str">
        <f t="shared" si="285"/>
        <v>Old</v>
      </c>
      <c r="D6104" s="1" t="s">
        <v>16</v>
      </c>
      <c r="E6104" s="1" t="s">
        <v>33</v>
      </c>
      <c r="F6104" s="1" t="s">
        <v>18</v>
      </c>
      <c r="G6104" s="1" t="s">
        <v>36</v>
      </c>
      <c r="H6104" s="1">
        <v>5</v>
      </c>
      <c r="I6104" s="1" t="s">
        <v>26</v>
      </c>
      <c r="J6104" s="1" t="s">
        <v>42</v>
      </c>
      <c r="K6104" s="6">
        <v>124.5</v>
      </c>
      <c r="L6104" s="6">
        <v>20.75</v>
      </c>
      <c r="M6104" s="1">
        <v>6</v>
      </c>
      <c r="N6104" s="8">
        <v>45542</v>
      </c>
      <c r="O6104" s="4" t="str">
        <f t="shared" si="286"/>
        <v>September 2024</v>
      </c>
      <c r="P6104" s="1" t="s">
        <v>28</v>
      </c>
      <c r="Q6104" s="1" t="s">
        <v>52</v>
      </c>
      <c r="R6104" s="6">
        <v>23.07</v>
      </c>
      <c r="S6104" s="6">
        <f t="shared" si="287"/>
        <v>147.57</v>
      </c>
    </row>
    <row r="6105" spans="1:19" x14ac:dyDescent="0.35">
      <c r="A6105" s="1">
        <v>9475</v>
      </c>
      <c r="B6105" s="1">
        <v>75</v>
      </c>
      <c r="C6105" s="1" t="str">
        <f t="shared" si="285"/>
        <v>Old</v>
      </c>
      <c r="D6105" s="1" t="s">
        <v>16</v>
      </c>
      <c r="E6105" s="1" t="s">
        <v>17</v>
      </c>
      <c r="F6105" s="1" t="s">
        <v>24</v>
      </c>
      <c r="G6105" s="1" t="s">
        <v>25</v>
      </c>
      <c r="H6105" s="1">
        <v>3</v>
      </c>
      <c r="I6105" s="1" t="s">
        <v>26</v>
      </c>
      <c r="J6105" s="1" t="s">
        <v>42</v>
      </c>
      <c r="K6105" s="6">
        <v>1482.18</v>
      </c>
      <c r="L6105" s="6">
        <v>247.03</v>
      </c>
      <c r="M6105" s="1">
        <v>6</v>
      </c>
      <c r="N6105" s="8">
        <v>45542</v>
      </c>
      <c r="O6105" s="4" t="str">
        <f t="shared" si="286"/>
        <v>September 2024</v>
      </c>
      <c r="P6105" s="1" t="s">
        <v>22</v>
      </c>
      <c r="Q6105" s="1" t="s">
        <v>50</v>
      </c>
      <c r="R6105" s="6">
        <v>60.62</v>
      </c>
      <c r="S6105" s="6">
        <f t="shared" si="287"/>
        <v>1542.8</v>
      </c>
    </row>
    <row r="6106" spans="1:19" x14ac:dyDescent="0.35">
      <c r="A6106" s="1">
        <v>12203</v>
      </c>
      <c r="B6106" s="1">
        <v>78</v>
      </c>
      <c r="C6106" s="1" t="str">
        <f t="shared" si="285"/>
        <v>Old</v>
      </c>
      <c r="D6106" s="1" t="s">
        <v>16</v>
      </c>
      <c r="E6106" s="1" t="s">
        <v>17</v>
      </c>
      <c r="F6106" s="1" t="s">
        <v>30</v>
      </c>
      <c r="G6106" s="1" t="s">
        <v>78</v>
      </c>
      <c r="H6106" s="1">
        <v>1</v>
      </c>
      <c r="I6106" s="1" t="s">
        <v>26</v>
      </c>
      <c r="J6106" s="1" t="s">
        <v>93</v>
      </c>
      <c r="K6106" s="6">
        <v>1348.64</v>
      </c>
      <c r="L6106" s="6">
        <v>674.32</v>
      </c>
      <c r="M6106" s="1">
        <v>2</v>
      </c>
      <c r="N6106" s="8">
        <v>45542</v>
      </c>
      <c r="O6106" s="4" t="str">
        <f t="shared" si="286"/>
        <v>September 2024</v>
      </c>
      <c r="P6106" s="1" t="s">
        <v>84</v>
      </c>
      <c r="Q6106" s="1" t="s">
        <v>101</v>
      </c>
      <c r="R6106" s="6">
        <v>145.44</v>
      </c>
      <c r="S6106" s="6">
        <f t="shared" si="287"/>
        <v>1494.0800000000002</v>
      </c>
    </row>
    <row r="6107" spans="1:19" x14ac:dyDescent="0.35">
      <c r="A6107" s="1">
        <v>12589</v>
      </c>
      <c r="B6107" s="1">
        <v>78</v>
      </c>
      <c r="C6107" s="1" t="str">
        <f t="shared" si="285"/>
        <v>Old</v>
      </c>
      <c r="D6107" s="1" t="s">
        <v>16</v>
      </c>
      <c r="E6107" s="1" t="s">
        <v>33</v>
      </c>
      <c r="F6107" s="1" t="s">
        <v>30</v>
      </c>
      <c r="G6107" s="1" t="s">
        <v>78</v>
      </c>
      <c r="H6107" s="1">
        <v>2</v>
      </c>
      <c r="I6107" s="1" t="s">
        <v>26</v>
      </c>
      <c r="J6107" s="1" t="s">
        <v>83</v>
      </c>
      <c r="K6107" s="6">
        <v>1348.64</v>
      </c>
      <c r="L6107" s="6">
        <v>674.32</v>
      </c>
      <c r="M6107" s="1">
        <v>2</v>
      </c>
      <c r="N6107" s="8">
        <v>45542</v>
      </c>
      <c r="O6107" s="4" t="str">
        <f t="shared" si="286"/>
        <v>September 2024</v>
      </c>
      <c r="P6107" s="1" t="s">
        <v>79</v>
      </c>
      <c r="Q6107" s="1" t="s">
        <v>91</v>
      </c>
      <c r="R6107" s="6">
        <v>92.45</v>
      </c>
      <c r="S6107" s="6">
        <f t="shared" si="287"/>
        <v>1441.0900000000001</v>
      </c>
    </row>
    <row r="6108" spans="1:19" x14ac:dyDescent="0.35">
      <c r="A6108" s="1">
        <v>12982</v>
      </c>
      <c r="B6108" s="1">
        <v>18</v>
      </c>
      <c r="C6108" s="1" t="str">
        <f t="shared" si="285"/>
        <v>Young</v>
      </c>
      <c r="D6108" s="1" t="s">
        <v>16</v>
      </c>
      <c r="E6108" s="1" t="s">
        <v>17</v>
      </c>
      <c r="F6108" s="1" t="s">
        <v>18</v>
      </c>
      <c r="G6108" s="1" t="s">
        <v>81</v>
      </c>
      <c r="H6108" s="1">
        <v>3</v>
      </c>
      <c r="I6108" s="1" t="s">
        <v>26</v>
      </c>
      <c r="J6108" s="1" t="s">
        <v>21</v>
      </c>
      <c r="K6108" s="6">
        <v>7977.76</v>
      </c>
      <c r="L6108" s="6">
        <v>1139.68</v>
      </c>
      <c r="M6108" s="1">
        <v>7</v>
      </c>
      <c r="N6108" s="8">
        <v>45543</v>
      </c>
      <c r="O6108" s="4" t="str">
        <f t="shared" si="286"/>
        <v>September 2024</v>
      </c>
      <c r="P6108" s="1" t="s">
        <v>84</v>
      </c>
      <c r="Q6108" s="1" t="s">
        <v>101</v>
      </c>
      <c r="R6108" s="6">
        <v>227.43</v>
      </c>
      <c r="S6108" s="6">
        <f t="shared" si="287"/>
        <v>8205.19</v>
      </c>
    </row>
    <row r="6109" spans="1:19" x14ac:dyDescent="0.35">
      <c r="A6109" s="1">
        <v>16966</v>
      </c>
      <c r="B6109" s="1">
        <v>19</v>
      </c>
      <c r="C6109" s="1" t="str">
        <f t="shared" si="285"/>
        <v>Young</v>
      </c>
      <c r="D6109" s="1" t="s">
        <v>16</v>
      </c>
      <c r="E6109" s="1" t="s">
        <v>17</v>
      </c>
      <c r="F6109" s="1" t="s">
        <v>77</v>
      </c>
      <c r="G6109" s="1" t="s">
        <v>86</v>
      </c>
      <c r="H6109" s="1">
        <v>5</v>
      </c>
      <c r="I6109" s="1" t="s">
        <v>20</v>
      </c>
      <c r="J6109" s="1" t="s">
        <v>21</v>
      </c>
      <c r="K6109" s="6">
        <v>722.36</v>
      </c>
      <c r="L6109" s="6">
        <v>361.18</v>
      </c>
      <c r="M6109" s="1">
        <v>2</v>
      </c>
      <c r="N6109" s="8">
        <v>45543</v>
      </c>
      <c r="O6109" s="4" t="str">
        <f t="shared" si="286"/>
        <v>September 2024</v>
      </c>
      <c r="P6109" s="1" t="s">
        <v>84</v>
      </c>
      <c r="Q6109" s="1" t="s">
        <v>52</v>
      </c>
      <c r="R6109" s="6">
        <v>93.8</v>
      </c>
      <c r="S6109" s="6">
        <f t="shared" si="287"/>
        <v>816.16</v>
      </c>
    </row>
    <row r="6110" spans="1:19" x14ac:dyDescent="0.35">
      <c r="A6110" s="1">
        <v>13075</v>
      </c>
      <c r="B6110" s="1">
        <v>20</v>
      </c>
      <c r="C6110" s="1" t="str">
        <f t="shared" si="285"/>
        <v>Young</v>
      </c>
      <c r="D6110" s="1" t="s">
        <v>38</v>
      </c>
      <c r="E6110" s="1" t="s">
        <v>17</v>
      </c>
      <c r="F6110" s="1" t="s">
        <v>24</v>
      </c>
      <c r="G6110" s="1" t="s">
        <v>85</v>
      </c>
      <c r="H6110" s="1">
        <v>5</v>
      </c>
      <c r="I6110" s="1" t="s">
        <v>20</v>
      </c>
      <c r="J6110" s="1" t="s">
        <v>83</v>
      </c>
      <c r="K6110" s="6">
        <v>7077.69</v>
      </c>
      <c r="L6110" s="6">
        <v>786.41</v>
      </c>
      <c r="M6110" s="1">
        <v>9</v>
      </c>
      <c r="N6110" s="8">
        <v>45543</v>
      </c>
      <c r="O6110" s="4" t="str">
        <f t="shared" si="286"/>
        <v>September 2024</v>
      </c>
      <c r="P6110" s="1" t="s">
        <v>22</v>
      </c>
      <c r="Q6110" s="1" t="s">
        <v>52</v>
      </c>
      <c r="R6110" s="6">
        <v>69.78</v>
      </c>
      <c r="S6110" s="6">
        <f t="shared" si="287"/>
        <v>7147.4699999999993</v>
      </c>
    </row>
    <row r="6111" spans="1:19" x14ac:dyDescent="0.35">
      <c r="A6111" s="1">
        <v>17762</v>
      </c>
      <c r="B6111" s="1">
        <v>20</v>
      </c>
      <c r="C6111" s="1" t="str">
        <f t="shared" si="285"/>
        <v>Young</v>
      </c>
      <c r="D6111" s="1" t="s">
        <v>38</v>
      </c>
      <c r="E6111" s="1" t="s">
        <v>17</v>
      </c>
      <c r="F6111" s="1" t="s">
        <v>24</v>
      </c>
      <c r="G6111" s="1" t="s">
        <v>85</v>
      </c>
      <c r="H6111" s="1">
        <v>2</v>
      </c>
      <c r="I6111" s="1" t="s">
        <v>26</v>
      </c>
      <c r="J6111" s="1" t="s">
        <v>21</v>
      </c>
      <c r="K6111" s="6">
        <v>1572.82</v>
      </c>
      <c r="L6111" s="6">
        <v>786.41</v>
      </c>
      <c r="M6111" s="1">
        <v>2</v>
      </c>
      <c r="N6111" s="8">
        <v>45543</v>
      </c>
      <c r="O6111" s="4" t="str">
        <f t="shared" si="286"/>
        <v>September 2024</v>
      </c>
      <c r="P6111" s="1" t="s">
        <v>84</v>
      </c>
      <c r="Q6111" s="1" t="s">
        <v>29</v>
      </c>
      <c r="R6111" s="6">
        <v>46.26</v>
      </c>
      <c r="S6111" s="6">
        <f t="shared" si="287"/>
        <v>1619.08</v>
      </c>
    </row>
    <row r="6112" spans="1:19" x14ac:dyDescent="0.35">
      <c r="A6112" s="1">
        <v>17892</v>
      </c>
      <c r="B6112" s="1">
        <v>20</v>
      </c>
      <c r="C6112" s="1" t="str">
        <f t="shared" si="285"/>
        <v>Young</v>
      </c>
      <c r="D6112" s="1" t="s">
        <v>16</v>
      </c>
      <c r="E6112" s="1" t="s">
        <v>17</v>
      </c>
      <c r="F6112" s="1" t="s">
        <v>24</v>
      </c>
      <c r="G6112" s="1" t="s">
        <v>85</v>
      </c>
      <c r="H6112" s="1">
        <v>4</v>
      </c>
      <c r="I6112" s="1" t="s">
        <v>20</v>
      </c>
      <c r="J6112" s="1" t="s">
        <v>21</v>
      </c>
      <c r="K6112" s="6">
        <v>3145.64</v>
      </c>
      <c r="L6112" s="6">
        <v>786.41</v>
      </c>
      <c r="M6112" s="1">
        <v>4</v>
      </c>
      <c r="N6112" s="8">
        <v>45543</v>
      </c>
      <c r="O6112" s="4" t="str">
        <f t="shared" si="286"/>
        <v>September 2024</v>
      </c>
      <c r="P6112" s="1" t="s">
        <v>79</v>
      </c>
      <c r="Q6112" s="1" t="s">
        <v>37</v>
      </c>
      <c r="R6112" s="6">
        <v>72.38</v>
      </c>
      <c r="S6112" s="6">
        <f t="shared" si="287"/>
        <v>3218.02</v>
      </c>
    </row>
    <row r="6113" spans="1:19" x14ac:dyDescent="0.35">
      <c r="A6113" s="1">
        <v>13456</v>
      </c>
      <c r="B6113" s="1">
        <v>21</v>
      </c>
      <c r="C6113" s="1" t="str">
        <f t="shared" si="285"/>
        <v>Young</v>
      </c>
      <c r="D6113" s="1" t="s">
        <v>38</v>
      </c>
      <c r="E6113" s="1" t="s">
        <v>17</v>
      </c>
      <c r="F6113" s="1" t="s">
        <v>77</v>
      </c>
      <c r="G6113" s="1" t="s">
        <v>86</v>
      </c>
      <c r="H6113" s="1">
        <v>4</v>
      </c>
      <c r="I6113" s="1" t="s">
        <v>20</v>
      </c>
      <c r="J6113" s="1" t="s">
        <v>83</v>
      </c>
      <c r="K6113" s="6">
        <v>2528.2600000000002</v>
      </c>
      <c r="L6113" s="6">
        <v>361.18</v>
      </c>
      <c r="M6113" s="1">
        <v>7</v>
      </c>
      <c r="N6113" s="8">
        <v>45543</v>
      </c>
      <c r="O6113" s="4" t="str">
        <f t="shared" si="286"/>
        <v>September 2024</v>
      </c>
      <c r="P6113" s="1" t="s">
        <v>79</v>
      </c>
      <c r="Q6113" s="1" t="s">
        <v>91</v>
      </c>
      <c r="R6113" s="6">
        <v>154.26</v>
      </c>
      <c r="S6113" s="6">
        <f t="shared" si="287"/>
        <v>2682.5200000000004</v>
      </c>
    </row>
    <row r="6114" spans="1:19" x14ac:dyDescent="0.35">
      <c r="A6114" s="1">
        <v>15773</v>
      </c>
      <c r="B6114" s="1">
        <v>21</v>
      </c>
      <c r="C6114" s="1" t="str">
        <f t="shared" si="285"/>
        <v>Young</v>
      </c>
      <c r="D6114" s="1" t="s">
        <v>38</v>
      </c>
      <c r="E6114" s="1" t="s">
        <v>17</v>
      </c>
      <c r="F6114" s="1" t="s">
        <v>30</v>
      </c>
      <c r="G6114" s="1" t="s">
        <v>78</v>
      </c>
      <c r="H6114" s="1">
        <v>1</v>
      </c>
      <c r="I6114" s="1" t="s">
        <v>26</v>
      </c>
      <c r="J6114" s="1" t="s">
        <v>21</v>
      </c>
      <c r="K6114" s="6">
        <v>5394.56</v>
      </c>
      <c r="L6114" s="6">
        <v>674.32</v>
      </c>
      <c r="M6114" s="1">
        <v>8</v>
      </c>
      <c r="N6114" s="8">
        <v>45543</v>
      </c>
      <c r="O6114" s="4" t="str">
        <f t="shared" si="286"/>
        <v>September 2024</v>
      </c>
      <c r="P6114" s="1" t="s">
        <v>79</v>
      </c>
      <c r="Q6114" s="1"/>
      <c r="R6114" s="6">
        <v>0</v>
      </c>
      <c r="S6114" s="6">
        <f t="shared" si="287"/>
        <v>5394.56</v>
      </c>
    </row>
    <row r="6115" spans="1:19" x14ac:dyDescent="0.35">
      <c r="A6115" s="1">
        <v>19786</v>
      </c>
      <c r="B6115" s="1">
        <v>22</v>
      </c>
      <c r="C6115" s="1" t="str">
        <f t="shared" si="285"/>
        <v>Young</v>
      </c>
      <c r="D6115" s="1" t="s">
        <v>38</v>
      </c>
      <c r="E6115" s="1" t="s">
        <v>17</v>
      </c>
      <c r="F6115" s="1" t="s">
        <v>40</v>
      </c>
      <c r="G6115" s="1" t="s">
        <v>88</v>
      </c>
      <c r="H6115" s="1">
        <v>1</v>
      </c>
      <c r="I6115" s="1" t="s">
        <v>26</v>
      </c>
      <c r="J6115" s="1" t="s">
        <v>21</v>
      </c>
      <c r="K6115" s="6">
        <v>3216.5</v>
      </c>
      <c r="L6115" s="6">
        <v>459.5</v>
      </c>
      <c r="M6115" s="1">
        <v>7</v>
      </c>
      <c r="N6115" s="8">
        <v>45543</v>
      </c>
      <c r="O6115" s="4" t="str">
        <f t="shared" si="286"/>
        <v>September 2024</v>
      </c>
      <c r="P6115" s="1" t="s">
        <v>22</v>
      </c>
      <c r="Q6115" s="1" t="s">
        <v>52</v>
      </c>
      <c r="R6115" s="6">
        <v>19.899999999999999</v>
      </c>
      <c r="S6115" s="6">
        <f t="shared" si="287"/>
        <v>3236.4</v>
      </c>
    </row>
    <row r="6116" spans="1:19" x14ac:dyDescent="0.35">
      <c r="A6116" s="1">
        <v>17554</v>
      </c>
      <c r="B6116" s="1">
        <v>23</v>
      </c>
      <c r="C6116" s="1" t="str">
        <f t="shared" si="285"/>
        <v>Young</v>
      </c>
      <c r="D6116" s="1" t="s">
        <v>16</v>
      </c>
      <c r="E6116" s="1" t="s">
        <v>33</v>
      </c>
      <c r="F6116" s="1" t="s">
        <v>18</v>
      </c>
      <c r="G6116" s="1" t="s">
        <v>81</v>
      </c>
      <c r="H6116" s="1">
        <v>1</v>
      </c>
      <c r="I6116" s="1" t="s">
        <v>26</v>
      </c>
      <c r="J6116" s="1" t="s">
        <v>93</v>
      </c>
      <c r="K6116" s="6">
        <v>9117.44</v>
      </c>
      <c r="L6116" s="6">
        <v>1139.68</v>
      </c>
      <c r="M6116" s="1">
        <v>8</v>
      </c>
      <c r="N6116" s="8">
        <v>45543</v>
      </c>
      <c r="O6116" s="4" t="str">
        <f t="shared" si="286"/>
        <v>September 2024</v>
      </c>
      <c r="P6116" s="1" t="s">
        <v>79</v>
      </c>
      <c r="Q6116" s="1"/>
      <c r="R6116" s="6">
        <v>0</v>
      </c>
      <c r="S6116" s="6">
        <f t="shared" si="287"/>
        <v>9117.44</v>
      </c>
    </row>
    <row r="6117" spans="1:19" x14ac:dyDescent="0.35">
      <c r="A6117" s="1">
        <v>19604</v>
      </c>
      <c r="B6117" s="1">
        <v>25</v>
      </c>
      <c r="C6117" s="1" t="str">
        <f t="shared" si="285"/>
        <v>Young</v>
      </c>
      <c r="D6117" s="1" t="s">
        <v>16</v>
      </c>
      <c r="E6117" s="1" t="s">
        <v>17</v>
      </c>
      <c r="F6117" s="1" t="s">
        <v>24</v>
      </c>
      <c r="G6117" s="1" t="s">
        <v>85</v>
      </c>
      <c r="H6117" s="1">
        <v>3</v>
      </c>
      <c r="I6117" s="1" t="s">
        <v>20</v>
      </c>
      <c r="J6117" s="1" t="s">
        <v>21</v>
      </c>
      <c r="K6117" s="6">
        <v>2359.23</v>
      </c>
      <c r="L6117" s="6">
        <v>786.41</v>
      </c>
      <c r="M6117" s="1">
        <v>3</v>
      </c>
      <c r="N6117" s="8">
        <v>45543</v>
      </c>
      <c r="O6117" s="4" t="str">
        <f t="shared" si="286"/>
        <v>September 2024</v>
      </c>
      <c r="P6117" s="1" t="s">
        <v>84</v>
      </c>
      <c r="Q6117" s="1"/>
      <c r="R6117" s="6">
        <v>0</v>
      </c>
      <c r="S6117" s="6">
        <f t="shared" si="287"/>
        <v>2359.23</v>
      </c>
    </row>
    <row r="6118" spans="1:19" x14ac:dyDescent="0.35">
      <c r="A6118" s="1">
        <v>4889</v>
      </c>
      <c r="B6118" s="1">
        <v>27</v>
      </c>
      <c r="C6118" s="1" t="str">
        <f t="shared" si="285"/>
        <v>Young</v>
      </c>
      <c r="D6118" s="1" t="s">
        <v>38</v>
      </c>
      <c r="E6118" s="1" t="s">
        <v>17</v>
      </c>
      <c r="F6118" s="1" t="s">
        <v>40</v>
      </c>
      <c r="G6118" s="1" t="s">
        <v>41</v>
      </c>
      <c r="H6118" s="1">
        <v>3</v>
      </c>
      <c r="I6118" s="1" t="s">
        <v>26</v>
      </c>
      <c r="J6118" s="1" t="s">
        <v>21</v>
      </c>
      <c r="K6118" s="6">
        <v>5068.9799999999996</v>
      </c>
      <c r="L6118" s="6">
        <v>844.83</v>
      </c>
      <c r="M6118" s="1">
        <v>6</v>
      </c>
      <c r="N6118" s="8">
        <v>45543</v>
      </c>
      <c r="O6118" s="4" t="str">
        <f t="shared" si="286"/>
        <v>September 2024</v>
      </c>
      <c r="P6118" s="1" t="s">
        <v>22</v>
      </c>
      <c r="Q6118" s="1" t="s">
        <v>29</v>
      </c>
      <c r="R6118" s="6">
        <v>42.2</v>
      </c>
      <c r="S6118" s="6">
        <f t="shared" si="287"/>
        <v>5111.1799999999994</v>
      </c>
    </row>
    <row r="6119" spans="1:19" x14ac:dyDescent="0.35">
      <c r="A6119" s="1">
        <v>17884</v>
      </c>
      <c r="B6119" s="1">
        <v>27</v>
      </c>
      <c r="C6119" s="1" t="str">
        <f t="shared" si="285"/>
        <v>Young</v>
      </c>
      <c r="D6119" s="1" t="s">
        <v>38</v>
      </c>
      <c r="E6119" s="1" t="s">
        <v>17</v>
      </c>
      <c r="F6119" s="1" t="s">
        <v>77</v>
      </c>
      <c r="G6119" s="1" t="s">
        <v>86</v>
      </c>
      <c r="H6119" s="1">
        <v>5</v>
      </c>
      <c r="I6119" s="1" t="s">
        <v>20</v>
      </c>
      <c r="J6119" s="1" t="s">
        <v>93</v>
      </c>
      <c r="K6119" s="6">
        <v>722.36</v>
      </c>
      <c r="L6119" s="6">
        <v>361.18</v>
      </c>
      <c r="M6119" s="1">
        <v>2</v>
      </c>
      <c r="N6119" s="8">
        <v>45543</v>
      </c>
      <c r="O6119" s="4" t="str">
        <f t="shared" si="286"/>
        <v>September 2024</v>
      </c>
      <c r="P6119" s="1" t="s">
        <v>79</v>
      </c>
      <c r="Q6119" s="1" t="s">
        <v>80</v>
      </c>
      <c r="R6119" s="6">
        <v>195.45</v>
      </c>
      <c r="S6119" s="6">
        <f t="shared" si="287"/>
        <v>917.81</v>
      </c>
    </row>
    <row r="6120" spans="1:19" x14ac:dyDescent="0.35">
      <c r="A6120" s="1">
        <v>14994</v>
      </c>
      <c r="B6120" s="1">
        <v>29</v>
      </c>
      <c r="C6120" s="1" t="str">
        <f t="shared" si="285"/>
        <v>Young</v>
      </c>
      <c r="D6120" s="1" t="s">
        <v>16</v>
      </c>
      <c r="E6120" s="1" t="s">
        <v>33</v>
      </c>
      <c r="F6120" s="1" t="s">
        <v>24</v>
      </c>
      <c r="G6120" s="1" t="s">
        <v>85</v>
      </c>
      <c r="H6120" s="1">
        <v>2</v>
      </c>
      <c r="I6120" s="1" t="s">
        <v>26</v>
      </c>
      <c r="J6120" s="1" t="s">
        <v>21</v>
      </c>
      <c r="K6120" s="6">
        <v>3932.05</v>
      </c>
      <c r="L6120" s="6">
        <v>786.41</v>
      </c>
      <c r="M6120" s="1">
        <v>5</v>
      </c>
      <c r="N6120" s="8">
        <v>45543</v>
      </c>
      <c r="O6120" s="4" t="str">
        <f t="shared" si="286"/>
        <v>September 2024</v>
      </c>
      <c r="P6120" s="1" t="s">
        <v>22</v>
      </c>
      <c r="Q6120" s="1" t="s">
        <v>98</v>
      </c>
      <c r="R6120" s="6">
        <v>97.52</v>
      </c>
      <c r="S6120" s="6">
        <f t="shared" si="287"/>
        <v>4029.57</v>
      </c>
    </row>
    <row r="6121" spans="1:19" x14ac:dyDescent="0.35">
      <c r="A6121" s="1">
        <v>12651</v>
      </c>
      <c r="B6121" s="1">
        <v>30</v>
      </c>
      <c r="C6121" s="1" t="str">
        <f t="shared" si="285"/>
        <v>Young</v>
      </c>
      <c r="D6121" s="1" t="s">
        <v>16</v>
      </c>
      <c r="E6121" s="1" t="s">
        <v>33</v>
      </c>
      <c r="F6121" s="1" t="s">
        <v>40</v>
      </c>
      <c r="G6121" s="1" t="s">
        <v>88</v>
      </c>
      <c r="H6121" s="1">
        <v>1</v>
      </c>
      <c r="I6121" s="1" t="s">
        <v>20</v>
      </c>
      <c r="J6121" s="1" t="s">
        <v>93</v>
      </c>
      <c r="K6121" s="6">
        <v>3676</v>
      </c>
      <c r="L6121" s="6">
        <v>459.5</v>
      </c>
      <c r="M6121" s="1">
        <v>8</v>
      </c>
      <c r="N6121" s="8">
        <v>45543</v>
      </c>
      <c r="O6121" s="4" t="str">
        <f t="shared" si="286"/>
        <v>September 2024</v>
      </c>
      <c r="P6121" s="1" t="s">
        <v>79</v>
      </c>
      <c r="Q6121" s="1"/>
      <c r="R6121" s="6">
        <v>0</v>
      </c>
      <c r="S6121" s="6">
        <f t="shared" si="287"/>
        <v>3676</v>
      </c>
    </row>
    <row r="6122" spans="1:19" x14ac:dyDescent="0.35">
      <c r="A6122" s="1">
        <v>6369</v>
      </c>
      <c r="B6122" s="1">
        <v>32</v>
      </c>
      <c r="C6122" s="1" t="str">
        <f t="shared" si="285"/>
        <v>Young</v>
      </c>
      <c r="D6122" s="1" t="s">
        <v>38</v>
      </c>
      <c r="E6122" s="1" t="s">
        <v>33</v>
      </c>
      <c r="F6122" s="1" t="s">
        <v>24</v>
      </c>
      <c r="G6122" s="1" t="s">
        <v>25</v>
      </c>
      <c r="H6122" s="1">
        <v>3</v>
      </c>
      <c r="I6122" s="1" t="s">
        <v>26</v>
      </c>
      <c r="J6122" s="1" t="s">
        <v>27</v>
      </c>
      <c r="K6122" s="6">
        <v>2470.3000000000002</v>
      </c>
      <c r="L6122" s="6">
        <v>247.03</v>
      </c>
      <c r="M6122" s="1">
        <v>10</v>
      </c>
      <c r="N6122" s="8">
        <v>45543</v>
      </c>
      <c r="O6122" s="4" t="str">
        <f t="shared" si="286"/>
        <v>September 2024</v>
      </c>
      <c r="P6122" s="1" t="s">
        <v>22</v>
      </c>
      <c r="Q6122" s="1" t="s">
        <v>55</v>
      </c>
      <c r="R6122" s="6">
        <v>83.8</v>
      </c>
      <c r="S6122" s="6">
        <f t="shared" si="287"/>
        <v>2554.1000000000004</v>
      </c>
    </row>
    <row r="6123" spans="1:19" x14ac:dyDescent="0.35">
      <c r="A6123" s="1">
        <v>17606</v>
      </c>
      <c r="B6123" s="1">
        <v>32</v>
      </c>
      <c r="C6123" s="1" t="str">
        <f t="shared" si="285"/>
        <v>Young</v>
      </c>
      <c r="D6123" s="1" t="s">
        <v>38</v>
      </c>
      <c r="E6123" s="1" t="s">
        <v>17</v>
      </c>
      <c r="F6123" s="1" t="s">
        <v>30</v>
      </c>
      <c r="G6123" s="1" t="s">
        <v>78</v>
      </c>
      <c r="H6123" s="1">
        <v>2</v>
      </c>
      <c r="I6123" s="1" t="s">
        <v>26</v>
      </c>
      <c r="J6123" s="1" t="s">
        <v>83</v>
      </c>
      <c r="K6123" s="6">
        <v>4720.24</v>
      </c>
      <c r="L6123" s="6">
        <v>674.32</v>
      </c>
      <c r="M6123" s="1">
        <v>7</v>
      </c>
      <c r="N6123" s="8">
        <v>45543</v>
      </c>
      <c r="O6123" s="4" t="str">
        <f t="shared" si="286"/>
        <v>September 2024</v>
      </c>
      <c r="P6123" s="1" t="s">
        <v>84</v>
      </c>
      <c r="Q6123" s="1" t="s">
        <v>29</v>
      </c>
      <c r="R6123" s="6">
        <v>62.8</v>
      </c>
      <c r="S6123" s="6">
        <f t="shared" si="287"/>
        <v>4783.04</v>
      </c>
    </row>
    <row r="6124" spans="1:19" x14ac:dyDescent="0.35">
      <c r="A6124" s="1">
        <v>8076</v>
      </c>
      <c r="B6124" s="1">
        <v>34</v>
      </c>
      <c r="C6124" s="1" t="str">
        <f t="shared" si="285"/>
        <v>Young</v>
      </c>
      <c r="D6124" s="1" t="s">
        <v>16</v>
      </c>
      <c r="E6124" s="1" t="s">
        <v>17</v>
      </c>
      <c r="F6124" s="1" t="s">
        <v>24</v>
      </c>
      <c r="G6124" s="1" t="s">
        <v>25</v>
      </c>
      <c r="H6124" s="1">
        <v>3</v>
      </c>
      <c r="I6124" s="1" t="s">
        <v>26</v>
      </c>
      <c r="J6124" s="1" t="s">
        <v>27</v>
      </c>
      <c r="K6124" s="6">
        <v>988.12</v>
      </c>
      <c r="L6124" s="6">
        <v>247.03</v>
      </c>
      <c r="M6124" s="1">
        <v>4</v>
      </c>
      <c r="N6124" s="8">
        <v>45543</v>
      </c>
      <c r="O6124" s="4" t="str">
        <f t="shared" si="286"/>
        <v>September 2024</v>
      </c>
      <c r="P6124" s="1" t="s">
        <v>32</v>
      </c>
      <c r="Q6124" s="1" t="s">
        <v>52</v>
      </c>
      <c r="R6124" s="6">
        <v>21.78</v>
      </c>
      <c r="S6124" s="6">
        <f t="shared" si="287"/>
        <v>1009.9</v>
      </c>
    </row>
    <row r="6125" spans="1:19" x14ac:dyDescent="0.35">
      <c r="A6125" s="1">
        <v>8069</v>
      </c>
      <c r="B6125" s="1">
        <v>35</v>
      </c>
      <c r="C6125" s="1" t="str">
        <f t="shared" si="285"/>
        <v>Young</v>
      </c>
      <c r="D6125" s="1" t="s">
        <v>38</v>
      </c>
      <c r="E6125" s="1" t="s">
        <v>33</v>
      </c>
      <c r="F6125" s="1" t="s">
        <v>40</v>
      </c>
      <c r="G6125" s="1" t="s">
        <v>41</v>
      </c>
      <c r="H6125" s="1">
        <v>3</v>
      </c>
      <c r="I6125" s="1" t="s">
        <v>26</v>
      </c>
      <c r="J6125" s="1" t="s">
        <v>34</v>
      </c>
      <c r="K6125" s="6">
        <v>5068.9799999999996</v>
      </c>
      <c r="L6125" s="6">
        <v>844.83</v>
      </c>
      <c r="M6125" s="1">
        <v>6</v>
      </c>
      <c r="N6125" s="8">
        <v>45543</v>
      </c>
      <c r="O6125" s="4" t="str">
        <f t="shared" si="286"/>
        <v>September 2024</v>
      </c>
      <c r="P6125" s="1" t="s">
        <v>28</v>
      </c>
      <c r="Q6125" s="1" t="s">
        <v>73</v>
      </c>
      <c r="R6125" s="6">
        <v>96.88</v>
      </c>
      <c r="S6125" s="6">
        <f t="shared" si="287"/>
        <v>5165.8599999999997</v>
      </c>
    </row>
    <row r="6126" spans="1:19" x14ac:dyDescent="0.35">
      <c r="A6126" s="1">
        <v>19898</v>
      </c>
      <c r="B6126" s="1">
        <v>35</v>
      </c>
      <c r="C6126" s="1" t="str">
        <f t="shared" si="285"/>
        <v>Young</v>
      </c>
      <c r="D6126" s="1" t="s">
        <v>38</v>
      </c>
      <c r="E6126" s="1" t="s">
        <v>17</v>
      </c>
      <c r="F6126" s="1" t="s">
        <v>24</v>
      </c>
      <c r="G6126" s="1" t="s">
        <v>85</v>
      </c>
      <c r="H6126" s="1">
        <v>1</v>
      </c>
      <c r="I6126" s="1" t="s">
        <v>26</v>
      </c>
      <c r="J6126" s="1" t="s">
        <v>21</v>
      </c>
      <c r="K6126" s="6">
        <v>786.41</v>
      </c>
      <c r="L6126" s="6">
        <v>786.41</v>
      </c>
      <c r="M6126" s="1">
        <v>1</v>
      </c>
      <c r="N6126" s="8">
        <v>45543</v>
      </c>
      <c r="O6126" s="4" t="str">
        <f t="shared" si="286"/>
        <v>September 2024</v>
      </c>
      <c r="P6126" s="1" t="s">
        <v>22</v>
      </c>
      <c r="Q6126" s="1"/>
      <c r="R6126" s="6">
        <v>0</v>
      </c>
      <c r="S6126" s="6">
        <f t="shared" si="287"/>
        <v>786.41</v>
      </c>
    </row>
    <row r="6127" spans="1:19" x14ac:dyDescent="0.35">
      <c r="A6127" s="1">
        <v>13719</v>
      </c>
      <c r="B6127" s="1">
        <v>36</v>
      </c>
      <c r="C6127" s="1" t="str">
        <f t="shared" si="285"/>
        <v>Middle-Aged</v>
      </c>
      <c r="D6127" s="1" t="s">
        <v>38</v>
      </c>
      <c r="E6127" s="1" t="s">
        <v>17</v>
      </c>
      <c r="F6127" s="1" t="s">
        <v>77</v>
      </c>
      <c r="G6127" s="1" t="s">
        <v>86</v>
      </c>
      <c r="H6127" s="1">
        <v>1</v>
      </c>
      <c r="I6127" s="1" t="s">
        <v>26</v>
      </c>
      <c r="J6127" s="1" t="s">
        <v>83</v>
      </c>
      <c r="K6127" s="6">
        <v>722.36</v>
      </c>
      <c r="L6127" s="6">
        <v>361.18</v>
      </c>
      <c r="M6127" s="1">
        <v>2</v>
      </c>
      <c r="N6127" s="8">
        <v>45543</v>
      </c>
      <c r="O6127" s="4" t="str">
        <f t="shared" si="286"/>
        <v>September 2024</v>
      </c>
      <c r="P6127" s="1" t="s">
        <v>84</v>
      </c>
      <c r="Q6127" s="1" t="s">
        <v>29</v>
      </c>
      <c r="R6127" s="6">
        <v>33.44</v>
      </c>
      <c r="S6127" s="6">
        <f t="shared" si="287"/>
        <v>755.8</v>
      </c>
    </row>
    <row r="6128" spans="1:19" x14ac:dyDescent="0.35">
      <c r="A6128" s="1">
        <v>15418</v>
      </c>
      <c r="B6128" s="1">
        <v>37</v>
      </c>
      <c r="C6128" s="1" t="str">
        <f t="shared" si="285"/>
        <v>Middle-Aged</v>
      </c>
      <c r="D6128" s="1" t="s">
        <v>38</v>
      </c>
      <c r="E6128" s="1" t="s">
        <v>17</v>
      </c>
      <c r="F6128" s="1" t="s">
        <v>40</v>
      </c>
      <c r="G6128" s="1" t="s">
        <v>88</v>
      </c>
      <c r="H6128" s="1">
        <v>3</v>
      </c>
      <c r="I6128" s="1" t="s">
        <v>20</v>
      </c>
      <c r="J6128" s="1" t="s">
        <v>93</v>
      </c>
      <c r="K6128" s="6">
        <v>2757</v>
      </c>
      <c r="L6128" s="6">
        <v>459.5</v>
      </c>
      <c r="M6128" s="1">
        <v>6</v>
      </c>
      <c r="N6128" s="8">
        <v>45543</v>
      </c>
      <c r="O6128" s="4" t="str">
        <f t="shared" si="286"/>
        <v>September 2024</v>
      </c>
      <c r="P6128" s="1" t="s">
        <v>84</v>
      </c>
      <c r="Q6128" s="1"/>
      <c r="R6128" s="6">
        <v>0</v>
      </c>
      <c r="S6128" s="6">
        <f t="shared" si="287"/>
        <v>2757</v>
      </c>
    </row>
    <row r="6129" spans="1:19" x14ac:dyDescent="0.35">
      <c r="A6129" s="1">
        <v>12917</v>
      </c>
      <c r="B6129" s="1">
        <v>39</v>
      </c>
      <c r="C6129" s="1" t="str">
        <f t="shared" si="285"/>
        <v>Middle-Aged</v>
      </c>
      <c r="D6129" s="1" t="s">
        <v>16</v>
      </c>
      <c r="E6129" s="1" t="s">
        <v>17</v>
      </c>
      <c r="F6129" s="1" t="s">
        <v>77</v>
      </c>
      <c r="G6129" s="1" t="s">
        <v>86</v>
      </c>
      <c r="H6129" s="1">
        <v>3</v>
      </c>
      <c r="I6129" s="1" t="s">
        <v>20</v>
      </c>
      <c r="J6129" s="1" t="s">
        <v>21</v>
      </c>
      <c r="K6129" s="6">
        <v>3250.62</v>
      </c>
      <c r="L6129" s="6">
        <v>361.18</v>
      </c>
      <c r="M6129" s="1">
        <v>9</v>
      </c>
      <c r="N6129" s="8">
        <v>45543</v>
      </c>
      <c r="O6129" s="4" t="str">
        <f t="shared" si="286"/>
        <v>September 2024</v>
      </c>
      <c r="P6129" s="1" t="s">
        <v>84</v>
      </c>
      <c r="Q6129" s="1" t="s">
        <v>107</v>
      </c>
      <c r="R6129" s="6">
        <v>96.65</v>
      </c>
      <c r="S6129" s="6">
        <f t="shared" si="287"/>
        <v>3347.27</v>
      </c>
    </row>
    <row r="6130" spans="1:19" x14ac:dyDescent="0.35">
      <c r="A6130" s="1">
        <v>19848</v>
      </c>
      <c r="B6130" s="1">
        <v>39</v>
      </c>
      <c r="C6130" s="1" t="str">
        <f t="shared" si="285"/>
        <v>Middle-Aged</v>
      </c>
      <c r="D6130" s="1" t="s">
        <v>16</v>
      </c>
      <c r="E6130" s="1" t="s">
        <v>17</v>
      </c>
      <c r="F6130" s="1" t="s">
        <v>24</v>
      </c>
      <c r="G6130" s="1" t="s">
        <v>85</v>
      </c>
      <c r="H6130" s="1">
        <v>2</v>
      </c>
      <c r="I6130" s="1" t="s">
        <v>20</v>
      </c>
      <c r="J6130" s="1" t="s">
        <v>93</v>
      </c>
      <c r="K6130" s="6">
        <v>4718.46</v>
      </c>
      <c r="L6130" s="6">
        <v>786.41</v>
      </c>
      <c r="M6130" s="1">
        <v>6</v>
      </c>
      <c r="N6130" s="8">
        <v>45543</v>
      </c>
      <c r="O6130" s="4" t="str">
        <f t="shared" si="286"/>
        <v>September 2024</v>
      </c>
      <c r="P6130" s="1" t="s">
        <v>79</v>
      </c>
      <c r="Q6130" s="1"/>
      <c r="R6130" s="6">
        <v>0</v>
      </c>
      <c r="S6130" s="6">
        <f t="shared" si="287"/>
        <v>4718.46</v>
      </c>
    </row>
    <row r="6131" spans="1:19" x14ac:dyDescent="0.35">
      <c r="A6131" s="1">
        <v>12468</v>
      </c>
      <c r="B6131" s="1">
        <v>40</v>
      </c>
      <c r="C6131" s="1" t="str">
        <f t="shared" si="285"/>
        <v>Middle-Aged</v>
      </c>
      <c r="D6131" s="1" t="s">
        <v>38</v>
      </c>
      <c r="E6131" s="1" t="s">
        <v>33</v>
      </c>
      <c r="F6131" s="1" t="s">
        <v>40</v>
      </c>
      <c r="G6131" s="1" t="s">
        <v>88</v>
      </c>
      <c r="H6131" s="1">
        <v>1</v>
      </c>
      <c r="I6131" s="1" t="s">
        <v>20</v>
      </c>
      <c r="J6131" s="1" t="s">
        <v>93</v>
      </c>
      <c r="K6131" s="6">
        <v>919</v>
      </c>
      <c r="L6131" s="6">
        <v>459.5</v>
      </c>
      <c r="M6131" s="1">
        <v>2</v>
      </c>
      <c r="N6131" s="8">
        <v>45543</v>
      </c>
      <c r="O6131" s="4" t="str">
        <f t="shared" si="286"/>
        <v>September 2024</v>
      </c>
      <c r="P6131" s="1" t="s">
        <v>22</v>
      </c>
      <c r="Q6131" s="1"/>
      <c r="R6131" s="6">
        <v>0</v>
      </c>
      <c r="S6131" s="6">
        <f t="shared" si="287"/>
        <v>919</v>
      </c>
    </row>
    <row r="6132" spans="1:19" x14ac:dyDescent="0.35">
      <c r="A6132" s="1">
        <v>14390</v>
      </c>
      <c r="B6132" s="1">
        <v>40</v>
      </c>
      <c r="C6132" s="1" t="str">
        <f t="shared" si="285"/>
        <v>Middle-Aged</v>
      </c>
      <c r="D6132" s="1" t="s">
        <v>16</v>
      </c>
      <c r="E6132" s="1" t="s">
        <v>17</v>
      </c>
      <c r="F6132" s="1" t="s">
        <v>77</v>
      </c>
      <c r="G6132" s="1" t="s">
        <v>86</v>
      </c>
      <c r="H6132" s="1">
        <v>4</v>
      </c>
      <c r="I6132" s="1" t="s">
        <v>26</v>
      </c>
      <c r="J6132" s="1" t="s">
        <v>21</v>
      </c>
      <c r="K6132" s="6">
        <v>361.18</v>
      </c>
      <c r="L6132" s="6">
        <v>361.18</v>
      </c>
      <c r="M6132" s="1">
        <v>1</v>
      </c>
      <c r="N6132" s="8">
        <v>45543</v>
      </c>
      <c r="O6132" s="4" t="str">
        <f t="shared" si="286"/>
        <v>September 2024</v>
      </c>
      <c r="P6132" s="1" t="s">
        <v>79</v>
      </c>
      <c r="Q6132" s="1" t="s">
        <v>94</v>
      </c>
      <c r="R6132" s="6">
        <v>118.96</v>
      </c>
      <c r="S6132" s="6">
        <f t="shared" si="287"/>
        <v>480.14</v>
      </c>
    </row>
    <row r="6133" spans="1:19" x14ac:dyDescent="0.35">
      <c r="A6133" s="1">
        <v>1002</v>
      </c>
      <c r="B6133" s="1">
        <v>41</v>
      </c>
      <c r="C6133" s="1" t="str">
        <f t="shared" si="285"/>
        <v>Middle-Aged</v>
      </c>
      <c r="D6133" s="1" t="s">
        <v>16</v>
      </c>
      <c r="E6133" s="1" t="s">
        <v>33</v>
      </c>
      <c r="F6133" s="1" t="s">
        <v>18</v>
      </c>
      <c r="G6133" s="1" t="s">
        <v>19</v>
      </c>
      <c r="H6133" s="1">
        <v>2</v>
      </c>
      <c r="I6133" s="1" t="s">
        <v>26</v>
      </c>
      <c r="J6133" s="1" t="s">
        <v>34</v>
      </c>
      <c r="K6133" s="6">
        <v>3164.76</v>
      </c>
      <c r="L6133" s="6">
        <v>791.19</v>
      </c>
      <c r="M6133" s="1">
        <v>4</v>
      </c>
      <c r="N6133" s="8">
        <v>45543</v>
      </c>
      <c r="O6133" s="4" t="str">
        <f t="shared" si="286"/>
        <v>September 2024</v>
      </c>
      <c r="P6133" s="1" t="s">
        <v>28</v>
      </c>
      <c r="Q6133" s="1" t="s">
        <v>35</v>
      </c>
      <c r="R6133" s="6">
        <v>60.16</v>
      </c>
      <c r="S6133" s="6">
        <f t="shared" si="287"/>
        <v>3224.92</v>
      </c>
    </row>
    <row r="6134" spans="1:19" x14ac:dyDescent="0.35">
      <c r="A6134" s="1">
        <v>13517</v>
      </c>
      <c r="B6134" s="1">
        <v>41</v>
      </c>
      <c r="C6134" s="1" t="str">
        <f t="shared" si="285"/>
        <v>Middle-Aged</v>
      </c>
      <c r="D6134" s="1" t="s">
        <v>16</v>
      </c>
      <c r="E6134" s="1" t="s">
        <v>17</v>
      </c>
      <c r="F6134" s="1" t="s">
        <v>24</v>
      </c>
      <c r="G6134" s="1" t="s">
        <v>85</v>
      </c>
      <c r="H6134" s="1">
        <v>3</v>
      </c>
      <c r="I6134" s="1" t="s">
        <v>26</v>
      </c>
      <c r="J6134" s="1" t="s">
        <v>93</v>
      </c>
      <c r="K6134" s="6">
        <v>1572.82</v>
      </c>
      <c r="L6134" s="6">
        <v>786.41</v>
      </c>
      <c r="M6134" s="1">
        <v>2</v>
      </c>
      <c r="N6134" s="8">
        <v>45543</v>
      </c>
      <c r="O6134" s="4" t="str">
        <f t="shared" si="286"/>
        <v>September 2024</v>
      </c>
      <c r="P6134" s="1" t="s">
        <v>22</v>
      </c>
      <c r="Q6134" s="1" t="s">
        <v>91</v>
      </c>
      <c r="R6134" s="6">
        <v>52.19</v>
      </c>
      <c r="S6134" s="6">
        <f t="shared" si="287"/>
        <v>1625.01</v>
      </c>
    </row>
    <row r="6135" spans="1:19" x14ac:dyDescent="0.35">
      <c r="A6135" s="1">
        <v>4418</v>
      </c>
      <c r="B6135" s="1">
        <v>42</v>
      </c>
      <c r="C6135" s="1" t="str">
        <f t="shared" si="285"/>
        <v>Middle-Aged</v>
      </c>
      <c r="D6135" s="1" t="s">
        <v>38</v>
      </c>
      <c r="E6135" s="1" t="s">
        <v>17</v>
      </c>
      <c r="F6135" s="1" t="s">
        <v>18</v>
      </c>
      <c r="G6135" s="1" t="s">
        <v>19</v>
      </c>
      <c r="H6135" s="1">
        <v>2</v>
      </c>
      <c r="I6135" s="1" t="s">
        <v>26</v>
      </c>
      <c r="J6135" s="1" t="s">
        <v>21</v>
      </c>
      <c r="K6135" s="6">
        <v>7120.71</v>
      </c>
      <c r="L6135" s="6">
        <v>791.19</v>
      </c>
      <c r="M6135" s="1">
        <v>9</v>
      </c>
      <c r="N6135" s="8">
        <v>45543</v>
      </c>
      <c r="O6135" s="4" t="str">
        <f t="shared" si="286"/>
        <v>September 2024</v>
      </c>
      <c r="P6135" s="1" t="s">
        <v>32</v>
      </c>
      <c r="Q6135" s="1" t="s">
        <v>35</v>
      </c>
      <c r="R6135" s="6">
        <v>23.73</v>
      </c>
      <c r="S6135" s="6">
        <f t="shared" si="287"/>
        <v>7144.44</v>
      </c>
    </row>
    <row r="6136" spans="1:19" x14ac:dyDescent="0.35">
      <c r="A6136" s="1">
        <v>7671</v>
      </c>
      <c r="B6136" s="1">
        <v>43</v>
      </c>
      <c r="C6136" s="1" t="str">
        <f t="shared" si="285"/>
        <v>Middle-Aged</v>
      </c>
      <c r="D6136" s="1" t="s">
        <v>38</v>
      </c>
      <c r="E6136" s="1" t="s">
        <v>33</v>
      </c>
      <c r="F6136" s="1" t="s">
        <v>18</v>
      </c>
      <c r="G6136" s="1" t="s">
        <v>19</v>
      </c>
      <c r="H6136" s="1">
        <v>2</v>
      </c>
      <c r="I6136" s="1" t="s">
        <v>26</v>
      </c>
      <c r="J6136" s="1" t="s">
        <v>42</v>
      </c>
      <c r="K6136" s="6">
        <v>791.19</v>
      </c>
      <c r="L6136" s="6">
        <v>791.19</v>
      </c>
      <c r="M6136" s="1">
        <v>1</v>
      </c>
      <c r="N6136" s="8">
        <v>45543</v>
      </c>
      <c r="O6136" s="4" t="str">
        <f t="shared" si="286"/>
        <v>September 2024</v>
      </c>
      <c r="P6136" s="1" t="s">
        <v>28</v>
      </c>
      <c r="Q6136" s="1"/>
      <c r="R6136" s="6">
        <v>0</v>
      </c>
      <c r="S6136" s="6">
        <f t="shared" si="287"/>
        <v>791.19</v>
      </c>
    </row>
    <row r="6137" spans="1:19" x14ac:dyDescent="0.35">
      <c r="A6137" s="1">
        <v>1089</v>
      </c>
      <c r="B6137" s="1">
        <v>45</v>
      </c>
      <c r="C6137" s="1" t="str">
        <f t="shared" si="285"/>
        <v>Middle-Aged</v>
      </c>
      <c r="D6137" s="1" t="s">
        <v>16</v>
      </c>
      <c r="E6137" s="1" t="s">
        <v>17</v>
      </c>
      <c r="F6137" s="1" t="s">
        <v>18</v>
      </c>
      <c r="G6137" s="1" t="s">
        <v>19</v>
      </c>
      <c r="H6137" s="1">
        <v>2</v>
      </c>
      <c r="I6137" s="1" t="s">
        <v>26</v>
      </c>
      <c r="J6137" s="1" t="s">
        <v>42</v>
      </c>
      <c r="K6137" s="6">
        <v>3955.95</v>
      </c>
      <c r="L6137" s="6">
        <v>791.19</v>
      </c>
      <c r="M6137" s="1">
        <v>5</v>
      </c>
      <c r="N6137" s="8">
        <v>45543</v>
      </c>
      <c r="O6137" s="4" t="str">
        <f t="shared" si="286"/>
        <v>September 2024</v>
      </c>
      <c r="P6137" s="1" t="s">
        <v>32</v>
      </c>
      <c r="Q6137" s="1"/>
      <c r="R6137" s="6">
        <v>0</v>
      </c>
      <c r="S6137" s="6">
        <f t="shared" si="287"/>
        <v>3955.95</v>
      </c>
    </row>
    <row r="6138" spans="1:19" x14ac:dyDescent="0.35">
      <c r="A6138" s="1">
        <v>5948</v>
      </c>
      <c r="B6138" s="1">
        <v>45</v>
      </c>
      <c r="C6138" s="1" t="str">
        <f t="shared" si="285"/>
        <v>Middle-Aged</v>
      </c>
      <c r="D6138" s="1" t="s">
        <v>16</v>
      </c>
      <c r="E6138" s="1" t="s">
        <v>17</v>
      </c>
      <c r="F6138" s="1" t="s">
        <v>18</v>
      </c>
      <c r="G6138" s="1" t="s">
        <v>19</v>
      </c>
      <c r="H6138" s="1">
        <v>2</v>
      </c>
      <c r="I6138" s="1" t="s">
        <v>20</v>
      </c>
      <c r="J6138" s="1" t="s">
        <v>42</v>
      </c>
      <c r="K6138" s="6">
        <v>5538.33</v>
      </c>
      <c r="L6138" s="6">
        <v>791.19</v>
      </c>
      <c r="M6138" s="1">
        <v>7</v>
      </c>
      <c r="N6138" s="8">
        <v>45543</v>
      </c>
      <c r="O6138" s="4" t="str">
        <f t="shared" si="286"/>
        <v>September 2024</v>
      </c>
      <c r="P6138" s="1" t="s">
        <v>28</v>
      </c>
      <c r="Q6138" s="1"/>
      <c r="R6138" s="6">
        <v>0</v>
      </c>
      <c r="S6138" s="6">
        <f t="shared" si="287"/>
        <v>5538.33</v>
      </c>
    </row>
    <row r="6139" spans="1:19" x14ac:dyDescent="0.35">
      <c r="A6139" s="1">
        <v>17537</v>
      </c>
      <c r="B6139" s="1">
        <v>45</v>
      </c>
      <c r="C6139" s="1" t="str">
        <f t="shared" si="285"/>
        <v>Middle-Aged</v>
      </c>
      <c r="D6139" s="1" t="s">
        <v>38</v>
      </c>
      <c r="E6139" s="1" t="s">
        <v>17</v>
      </c>
      <c r="F6139" s="1" t="s">
        <v>30</v>
      </c>
      <c r="G6139" s="1" t="s">
        <v>78</v>
      </c>
      <c r="H6139" s="1">
        <v>5</v>
      </c>
      <c r="I6139" s="1" t="s">
        <v>26</v>
      </c>
      <c r="J6139" s="1" t="s">
        <v>93</v>
      </c>
      <c r="K6139" s="6">
        <v>4045.92</v>
      </c>
      <c r="L6139" s="6">
        <v>674.32</v>
      </c>
      <c r="M6139" s="1">
        <v>6</v>
      </c>
      <c r="N6139" s="8">
        <v>45543</v>
      </c>
      <c r="O6139" s="4" t="str">
        <f t="shared" si="286"/>
        <v>September 2024</v>
      </c>
      <c r="P6139" s="1" t="s">
        <v>84</v>
      </c>
      <c r="Q6139" s="1" t="s">
        <v>107</v>
      </c>
      <c r="R6139" s="6">
        <v>122.1</v>
      </c>
      <c r="S6139" s="6">
        <f t="shared" si="287"/>
        <v>4168.0200000000004</v>
      </c>
    </row>
    <row r="6140" spans="1:19" x14ac:dyDescent="0.35">
      <c r="A6140" s="1">
        <v>6977</v>
      </c>
      <c r="B6140" s="1">
        <v>48</v>
      </c>
      <c r="C6140" s="1" t="str">
        <f t="shared" si="285"/>
        <v>Middle-Aged</v>
      </c>
      <c r="D6140" s="1" t="s">
        <v>16</v>
      </c>
      <c r="E6140" s="1" t="s">
        <v>17</v>
      </c>
      <c r="F6140" s="1" t="s">
        <v>18</v>
      </c>
      <c r="G6140" s="1" t="s">
        <v>36</v>
      </c>
      <c r="H6140" s="1">
        <v>5</v>
      </c>
      <c r="I6140" s="1" t="s">
        <v>26</v>
      </c>
      <c r="J6140" s="1" t="s">
        <v>34</v>
      </c>
      <c r="K6140" s="6">
        <v>145.25</v>
      </c>
      <c r="L6140" s="6">
        <v>20.75</v>
      </c>
      <c r="M6140" s="1">
        <v>7</v>
      </c>
      <c r="N6140" s="8">
        <v>45543</v>
      </c>
      <c r="O6140" s="4" t="str">
        <f t="shared" si="286"/>
        <v>September 2024</v>
      </c>
      <c r="P6140" s="1" t="s">
        <v>28</v>
      </c>
      <c r="Q6140" s="1" t="s">
        <v>35</v>
      </c>
      <c r="R6140" s="6">
        <v>58.46</v>
      </c>
      <c r="S6140" s="6">
        <f t="shared" si="287"/>
        <v>203.71</v>
      </c>
    </row>
    <row r="6141" spans="1:19" x14ac:dyDescent="0.35">
      <c r="A6141" s="1">
        <v>14481</v>
      </c>
      <c r="B6141" s="1">
        <v>49</v>
      </c>
      <c r="C6141" s="1" t="str">
        <f t="shared" si="285"/>
        <v>Middle-Aged</v>
      </c>
      <c r="D6141" s="1" t="s">
        <v>16</v>
      </c>
      <c r="E6141" s="1" t="s">
        <v>17</v>
      </c>
      <c r="F6141" s="1" t="s">
        <v>18</v>
      </c>
      <c r="G6141" s="1" t="s">
        <v>81</v>
      </c>
      <c r="H6141" s="1">
        <v>5</v>
      </c>
      <c r="I6141" s="1" t="s">
        <v>26</v>
      </c>
      <c r="J6141" s="1" t="s">
        <v>83</v>
      </c>
      <c r="K6141" s="6">
        <v>4558.72</v>
      </c>
      <c r="L6141" s="6">
        <v>1139.68</v>
      </c>
      <c r="M6141" s="1">
        <v>4</v>
      </c>
      <c r="N6141" s="8">
        <v>45543</v>
      </c>
      <c r="O6141" s="4" t="str">
        <f t="shared" si="286"/>
        <v>September 2024</v>
      </c>
      <c r="P6141" s="1" t="s">
        <v>22</v>
      </c>
      <c r="Q6141" s="1" t="s">
        <v>37</v>
      </c>
      <c r="R6141" s="6">
        <v>68.510000000000005</v>
      </c>
      <c r="S6141" s="6">
        <f t="shared" si="287"/>
        <v>4627.2300000000005</v>
      </c>
    </row>
    <row r="6142" spans="1:19" x14ac:dyDescent="0.35">
      <c r="A6142" s="1">
        <v>17342</v>
      </c>
      <c r="B6142" s="1">
        <v>49</v>
      </c>
      <c r="C6142" s="1" t="str">
        <f t="shared" si="285"/>
        <v>Middle-Aged</v>
      </c>
      <c r="D6142" s="1" t="s">
        <v>38</v>
      </c>
      <c r="E6142" s="1" t="s">
        <v>17</v>
      </c>
      <c r="F6142" s="1" t="s">
        <v>18</v>
      </c>
      <c r="G6142" s="1" t="s">
        <v>81</v>
      </c>
      <c r="H6142" s="1">
        <v>5</v>
      </c>
      <c r="I6142" s="1" t="s">
        <v>26</v>
      </c>
      <c r="J6142" s="1" t="s">
        <v>21</v>
      </c>
      <c r="K6142" s="6">
        <v>9117.44</v>
      </c>
      <c r="L6142" s="6">
        <v>1139.68</v>
      </c>
      <c r="M6142" s="1">
        <v>8</v>
      </c>
      <c r="N6142" s="8">
        <v>45543</v>
      </c>
      <c r="O6142" s="4" t="str">
        <f t="shared" si="286"/>
        <v>September 2024</v>
      </c>
      <c r="P6142" s="1" t="s">
        <v>79</v>
      </c>
      <c r="Q6142" s="1"/>
      <c r="R6142" s="6">
        <v>0</v>
      </c>
      <c r="S6142" s="6">
        <f t="shared" si="287"/>
        <v>9117.44</v>
      </c>
    </row>
    <row r="6143" spans="1:19" x14ac:dyDescent="0.35">
      <c r="A6143" s="1">
        <v>12564</v>
      </c>
      <c r="B6143" s="1">
        <v>51</v>
      </c>
      <c r="C6143" s="1" t="str">
        <f t="shared" si="285"/>
        <v>Middle-Aged</v>
      </c>
      <c r="D6143" s="1" t="s">
        <v>16</v>
      </c>
      <c r="E6143" s="1" t="s">
        <v>17</v>
      </c>
      <c r="F6143" s="1" t="s">
        <v>40</v>
      </c>
      <c r="G6143" s="1" t="s">
        <v>88</v>
      </c>
      <c r="H6143" s="1">
        <v>2</v>
      </c>
      <c r="I6143" s="1" t="s">
        <v>26</v>
      </c>
      <c r="J6143" s="1" t="s">
        <v>93</v>
      </c>
      <c r="K6143" s="6">
        <v>2757</v>
      </c>
      <c r="L6143" s="6">
        <v>459.5</v>
      </c>
      <c r="M6143" s="1">
        <v>6</v>
      </c>
      <c r="N6143" s="8">
        <v>45543</v>
      </c>
      <c r="O6143" s="4" t="str">
        <f t="shared" si="286"/>
        <v>September 2024</v>
      </c>
      <c r="P6143" s="1" t="s">
        <v>79</v>
      </c>
      <c r="Q6143" s="1" t="s">
        <v>107</v>
      </c>
      <c r="R6143" s="6">
        <v>57.71</v>
      </c>
      <c r="S6143" s="6">
        <f t="shared" si="287"/>
        <v>2814.71</v>
      </c>
    </row>
    <row r="6144" spans="1:19" x14ac:dyDescent="0.35">
      <c r="A6144" s="1">
        <v>15724</v>
      </c>
      <c r="B6144" s="1">
        <v>51</v>
      </c>
      <c r="C6144" s="1" t="str">
        <f t="shared" si="285"/>
        <v>Middle-Aged</v>
      </c>
      <c r="D6144" s="1" t="s">
        <v>16</v>
      </c>
      <c r="E6144" s="1" t="s">
        <v>17</v>
      </c>
      <c r="F6144" s="1" t="s">
        <v>18</v>
      </c>
      <c r="G6144" s="1" t="s">
        <v>81</v>
      </c>
      <c r="H6144" s="1">
        <v>5</v>
      </c>
      <c r="I6144" s="1" t="s">
        <v>26</v>
      </c>
      <c r="J6144" s="1" t="s">
        <v>21</v>
      </c>
      <c r="K6144" s="6">
        <v>1139.68</v>
      </c>
      <c r="L6144" s="6">
        <v>1139.68</v>
      </c>
      <c r="M6144" s="1">
        <v>1</v>
      </c>
      <c r="N6144" s="8">
        <v>45543</v>
      </c>
      <c r="O6144" s="4" t="str">
        <f t="shared" si="286"/>
        <v>September 2024</v>
      </c>
      <c r="P6144" s="1" t="s">
        <v>84</v>
      </c>
      <c r="Q6144" s="1" t="s">
        <v>109</v>
      </c>
      <c r="R6144" s="6">
        <v>136.26</v>
      </c>
      <c r="S6144" s="6">
        <f t="shared" si="287"/>
        <v>1275.94</v>
      </c>
    </row>
    <row r="6145" spans="1:19" x14ac:dyDescent="0.35">
      <c r="A6145" s="1">
        <v>8722</v>
      </c>
      <c r="B6145" s="1">
        <v>53</v>
      </c>
      <c r="C6145" s="1" t="str">
        <f t="shared" si="285"/>
        <v>Middle-Aged</v>
      </c>
      <c r="D6145" s="1" t="s">
        <v>38</v>
      </c>
      <c r="E6145" s="1" t="s">
        <v>17</v>
      </c>
      <c r="F6145" s="1" t="s">
        <v>18</v>
      </c>
      <c r="G6145" s="1" t="s">
        <v>19</v>
      </c>
      <c r="H6145" s="1">
        <v>2</v>
      </c>
      <c r="I6145" s="1" t="s">
        <v>20</v>
      </c>
      <c r="J6145" s="1" t="s">
        <v>21</v>
      </c>
      <c r="K6145" s="6">
        <v>2373.5700000000002</v>
      </c>
      <c r="L6145" s="6">
        <v>791.19</v>
      </c>
      <c r="M6145" s="1">
        <v>3</v>
      </c>
      <c r="N6145" s="8">
        <v>45543</v>
      </c>
      <c r="O6145" s="4" t="str">
        <f t="shared" si="286"/>
        <v>September 2024</v>
      </c>
      <c r="P6145" s="1" t="s">
        <v>22</v>
      </c>
      <c r="Q6145" s="1" t="s">
        <v>52</v>
      </c>
      <c r="R6145" s="6">
        <v>17.329999999999998</v>
      </c>
      <c r="S6145" s="6">
        <f t="shared" si="287"/>
        <v>2390.9</v>
      </c>
    </row>
    <row r="6146" spans="1:19" x14ac:dyDescent="0.35">
      <c r="A6146" s="1">
        <v>14688</v>
      </c>
      <c r="B6146" s="1">
        <v>53</v>
      </c>
      <c r="C6146" s="1" t="str">
        <f t="shared" ref="C6146:C6209" si="288">IF(B6146&lt;=35,"Young",IF(B6146&lt;=55,"Middle-Aged","Old"))</f>
        <v>Middle-Aged</v>
      </c>
      <c r="D6146" s="1" t="s">
        <v>38</v>
      </c>
      <c r="E6146" s="1" t="s">
        <v>17</v>
      </c>
      <c r="F6146" s="1" t="s">
        <v>30</v>
      </c>
      <c r="G6146" s="1" t="s">
        <v>78</v>
      </c>
      <c r="H6146" s="1">
        <v>5</v>
      </c>
      <c r="I6146" s="1" t="s">
        <v>20</v>
      </c>
      <c r="J6146" s="1" t="s">
        <v>21</v>
      </c>
      <c r="K6146" s="6">
        <v>2697.28</v>
      </c>
      <c r="L6146" s="6">
        <v>674.32</v>
      </c>
      <c r="M6146" s="1">
        <v>4</v>
      </c>
      <c r="N6146" s="8">
        <v>45543</v>
      </c>
      <c r="O6146" s="4" t="str">
        <f t="shared" ref="O6146:O6209" si="289">TEXT(N6146,"mmmm yyyy")</f>
        <v>September 2024</v>
      </c>
      <c r="P6146" s="1" t="s">
        <v>79</v>
      </c>
      <c r="Q6146" s="1"/>
      <c r="R6146" s="6">
        <v>0</v>
      </c>
      <c r="S6146" s="6">
        <f t="shared" ref="S6146:S6209" si="290">K6146+R6146</f>
        <v>2697.28</v>
      </c>
    </row>
    <row r="6147" spans="1:19" x14ac:dyDescent="0.35">
      <c r="A6147" s="1">
        <v>17304</v>
      </c>
      <c r="B6147" s="1">
        <v>54</v>
      </c>
      <c r="C6147" s="1" t="str">
        <f t="shared" si="288"/>
        <v>Middle-Aged</v>
      </c>
      <c r="D6147" s="1" t="s">
        <v>16</v>
      </c>
      <c r="E6147" s="1" t="s">
        <v>17</v>
      </c>
      <c r="F6147" s="1" t="s">
        <v>30</v>
      </c>
      <c r="G6147" s="1" t="s">
        <v>78</v>
      </c>
      <c r="H6147" s="1">
        <v>4</v>
      </c>
      <c r="I6147" s="1" t="s">
        <v>26</v>
      </c>
      <c r="J6147" s="1" t="s">
        <v>21</v>
      </c>
      <c r="K6147" s="6">
        <v>1348.64</v>
      </c>
      <c r="L6147" s="6">
        <v>674.32</v>
      </c>
      <c r="M6147" s="1">
        <v>2</v>
      </c>
      <c r="N6147" s="8">
        <v>45543</v>
      </c>
      <c r="O6147" s="4" t="str">
        <f t="shared" si="289"/>
        <v>September 2024</v>
      </c>
      <c r="P6147" s="1" t="s">
        <v>22</v>
      </c>
      <c r="Q6147" s="1"/>
      <c r="R6147" s="6">
        <v>0</v>
      </c>
      <c r="S6147" s="6">
        <f t="shared" si="290"/>
        <v>1348.64</v>
      </c>
    </row>
    <row r="6148" spans="1:19" x14ac:dyDescent="0.35">
      <c r="A6148" s="1">
        <v>2474</v>
      </c>
      <c r="B6148" s="1">
        <v>55</v>
      </c>
      <c r="C6148" s="1" t="str">
        <f t="shared" si="288"/>
        <v>Middle-Aged</v>
      </c>
      <c r="D6148" s="1" t="s">
        <v>38</v>
      </c>
      <c r="E6148" s="1" t="s">
        <v>33</v>
      </c>
      <c r="F6148" s="1" t="s">
        <v>18</v>
      </c>
      <c r="G6148" s="1" t="s">
        <v>19</v>
      </c>
      <c r="H6148" s="1">
        <v>2</v>
      </c>
      <c r="I6148" s="1" t="s">
        <v>26</v>
      </c>
      <c r="J6148" s="1" t="s">
        <v>27</v>
      </c>
      <c r="K6148" s="6">
        <v>6329.52</v>
      </c>
      <c r="L6148" s="6">
        <v>791.19</v>
      </c>
      <c r="M6148" s="1">
        <v>8</v>
      </c>
      <c r="N6148" s="8">
        <v>45543</v>
      </c>
      <c r="O6148" s="4" t="str">
        <f t="shared" si="289"/>
        <v>September 2024</v>
      </c>
      <c r="P6148" s="1" t="s">
        <v>22</v>
      </c>
      <c r="Q6148" s="1"/>
      <c r="R6148" s="6">
        <v>0</v>
      </c>
      <c r="S6148" s="6">
        <f t="shared" si="290"/>
        <v>6329.52</v>
      </c>
    </row>
    <row r="6149" spans="1:19" x14ac:dyDescent="0.35">
      <c r="A6149" s="1">
        <v>15278</v>
      </c>
      <c r="B6149" s="1">
        <v>55</v>
      </c>
      <c r="C6149" s="1" t="str">
        <f t="shared" si="288"/>
        <v>Middle-Aged</v>
      </c>
      <c r="D6149" s="1" t="s">
        <v>16</v>
      </c>
      <c r="E6149" s="1" t="s">
        <v>17</v>
      </c>
      <c r="F6149" s="1" t="s">
        <v>40</v>
      </c>
      <c r="G6149" s="1" t="s">
        <v>88</v>
      </c>
      <c r="H6149" s="1">
        <v>1</v>
      </c>
      <c r="I6149" s="1" t="s">
        <v>26</v>
      </c>
      <c r="J6149" s="1" t="s">
        <v>83</v>
      </c>
      <c r="K6149" s="6">
        <v>2757</v>
      </c>
      <c r="L6149" s="6">
        <v>459.5</v>
      </c>
      <c r="M6149" s="1">
        <v>6</v>
      </c>
      <c r="N6149" s="8">
        <v>45543</v>
      </c>
      <c r="O6149" s="4" t="str">
        <f t="shared" si="289"/>
        <v>September 2024</v>
      </c>
      <c r="P6149" s="1" t="s">
        <v>84</v>
      </c>
      <c r="Q6149" s="1" t="s">
        <v>97</v>
      </c>
      <c r="R6149" s="6">
        <v>59.48</v>
      </c>
      <c r="S6149" s="6">
        <f t="shared" si="290"/>
        <v>2816.48</v>
      </c>
    </row>
    <row r="6150" spans="1:19" x14ac:dyDescent="0.35">
      <c r="A6150" s="1">
        <v>12585</v>
      </c>
      <c r="B6150" s="1">
        <v>56</v>
      </c>
      <c r="C6150" s="1" t="str">
        <f t="shared" si="288"/>
        <v>Old</v>
      </c>
      <c r="D6150" s="1" t="s">
        <v>16</v>
      </c>
      <c r="E6150" s="1" t="s">
        <v>17</v>
      </c>
      <c r="F6150" s="1" t="s">
        <v>30</v>
      </c>
      <c r="G6150" s="1" t="s">
        <v>78</v>
      </c>
      <c r="H6150" s="1">
        <v>2</v>
      </c>
      <c r="I6150" s="1" t="s">
        <v>26</v>
      </c>
      <c r="J6150" s="1" t="s">
        <v>93</v>
      </c>
      <c r="K6150" s="6">
        <v>5394.56</v>
      </c>
      <c r="L6150" s="6">
        <v>674.32</v>
      </c>
      <c r="M6150" s="1">
        <v>8</v>
      </c>
      <c r="N6150" s="8">
        <v>45543</v>
      </c>
      <c r="O6150" s="4" t="str">
        <f t="shared" si="289"/>
        <v>September 2024</v>
      </c>
      <c r="P6150" s="1" t="s">
        <v>22</v>
      </c>
      <c r="Q6150" s="1" t="s">
        <v>80</v>
      </c>
      <c r="R6150" s="6">
        <v>171.72</v>
      </c>
      <c r="S6150" s="6">
        <f t="shared" si="290"/>
        <v>5566.2800000000007</v>
      </c>
    </row>
    <row r="6151" spans="1:19" x14ac:dyDescent="0.35">
      <c r="A6151" s="1">
        <v>12908</v>
      </c>
      <c r="B6151" s="1">
        <v>56</v>
      </c>
      <c r="C6151" s="1" t="str">
        <f t="shared" si="288"/>
        <v>Old</v>
      </c>
      <c r="D6151" s="1" t="s">
        <v>16</v>
      </c>
      <c r="E6151" s="1" t="s">
        <v>33</v>
      </c>
      <c r="F6151" s="1" t="s">
        <v>30</v>
      </c>
      <c r="G6151" s="1" t="s">
        <v>78</v>
      </c>
      <c r="H6151" s="1">
        <v>5</v>
      </c>
      <c r="I6151" s="1" t="s">
        <v>26</v>
      </c>
      <c r="J6151" s="1" t="s">
        <v>83</v>
      </c>
      <c r="K6151" s="6">
        <v>1348.64</v>
      </c>
      <c r="L6151" s="6">
        <v>674.32</v>
      </c>
      <c r="M6151" s="1">
        <v>2</v>
      </c>
      <c r="N6151" s="8">
        <v>45543</v>
      </c>
      <c r="O6151" s="4" t="str">
        <f t="shared" si="289"/>
        <v>September 2024</v>
      </c>
      <c r="P6151" s="1" t="s">
        <v>79</v>
      </c>
      <c r="Q6151" s="1" t="s">
        <v>37</v>
      </c>
      <c r="R6151" s="6">
        <v>78.25</v>
      </c>
      <c r="S6151" s="6">
        <f t="shared" si="290"/>
        <v>1426.89</v>
      </c>
    </row>
    <row r="6152" spans="1:19" x14ac:dyDescent="0.35">
      <c r="A6152" s="1">
        <v>18105</v>
      </c>
      <c r="B6152" s="1">
        <v>57</v>
      </c>
      <c r="C6152" s="1" t="str">
        <f t="shared" si="288"/>
        <v>Old</v>
      </c>
      <c r="D6152" s="1" t="s">
        <v>16</v>
      </c>
      <c r="E6152" s="1" t="s">
        <v>33</v>
      </c>
      <c r="F6152" s="1" t="s">
        <v>24</v>
      </c>
      <c r="G6152" s="1" t="s">
        <v>85</v>
      </c>
      <c r="H6152" s="1">
        <v>4</v>
      </c>
      <c r="I6152" s="1" t="s">
        <v>26</v>
      </c>
      <c r="J6152" s="1" t="s">
        <v>93</v>
      </c>
      <c r="K6152" s="6">
        <v>786.41</v>
      </c>
      <c r="L6152" s="6">
        <v>786.41</v>
      </c>
      <c r="M6152" s="1">
        <v>1</v>
      </c>
      <c r="N6152" s="8">
        <v>45543</v>
      </c>
      <c r="O6152" s="4" t="str">
        <f t="shared" si="289"/>
        <v>September 2024</v>
      </c>
      <c r="P6152" s="1" t="s">
        <v>79</v>
      </c>
      <c r="Q6152" s="1" t="s">
        <v>105</v>
      </c>
      <c r="R6152" s="6">
        <v>167.07</v>
      </c>
      <c r="S6152" s="6">
        <f t="shared" si="290"/>
        <v>953.48</v>
      </c>
    </row>
    <row r="6153" spans="1:19" x14ac:dyDescent="0.35">
      <c r="A6153" s="1">
        <v>17765</v>
      </c>
      <c r="B6153" s="1">
        <v>58</v>
      </c>
      <c r="C6153" s="1" t="str">
        <f t="shared" si="288"/>
        <v>Old</v>
      </c>
      <c r="D6153" s="1" t="s">
        <v>16</v>
      </c>
      <c r="E6153" s="1" t="s">
        <v>33</v>
      </c>
      <c r="F6153" s="1" t="s">
        <v>18</v>
      </c>
      <c r="G6153" s="1" t="s">
        <v>81</v>
      </c>
      <c r="H6153" s="1">
        <v>1</v>
      </c>
      <c r="I6153" s="1" t="s">
        <v>20</v>
      </c>
      <c r="J6153" s="1" t="s">
        <v>83</v>
      </c>
      <c r="K6153" s="6">
        <v>11396.8</v>
      </c>
      <c r="L6153" s="6">
        <v>1139.68</v>
      </c>
      <c r="M6153" s="1">
        <v>10</v>
      </c>
      <c r="N6153" s="8">
        <v>45543</v>
      </c>
      <c r="O6153" s="4" t="str">
        <f t="shared" si="289"/>
        <v>September 2024</v>
      </c>
      <c r="P6153" s="1" t="s">
        <v>84</v>
      </c>
      <c r="Q6153" s="1" t="s">
        <v>97</v>
      </c>
      <c r="R6153" s="6">
        <v>152.03</v>
      </c>
      <c r="S6153" s="6">
        <f t="shared" si="290"/>
        <v>11548.83</v>
      </c>
    </row>
    <row r="6154" spans="1:19" x14ac:dyDescent="0.35">
      <c r="A6154" s="1">
        <v>13261</v>
      </c>
      <c r="B6154" s="1">
        <v>60</v>
      </c>
      <c r="C6154" s="1" t="str">
        <f t="shared" si="288"/>
        <v>Old</v>
      </c>
      <c r="D6154" s="1" t="s">
        <v>16</v>
      </c>
      <c r="E6154" s="1" t="s">
        <v>17</v>
      </c>
      <c r="F6154" s="1" t="s">
        <v>24</v>
      </c>
      <c r="G6154" s="1" t="s">
        <v>85</v>
      </c>
      <c r="H6154" s="1">
        <v>5</v>
      </c>
      <c r="I6154" s="1" t="s">
        <v>26</v>
      </c>
      <c r="J6154" s="1" t="s">
        <v>21</v>
      </c>
      <c r="K6154" s="6">
        <v>7077.69</v>
      </c>
      <c r="L6154" s="6">
        <v>786.41</v>
      </c>
      <c r="M6154" s="1">
        <v>9</v>
      </c>
      <c r="N6154" s="8">
        <v>45543</v>
      </c>
      <c r="O6154" s="4" t="str">
        <f t="shared" si="289"/>
        <v>September 2024</v>
      </c>
      <c r="P6154" s="1" t="s">
        <v>22</v>
      </c>
      <c r="Q6154" s="1" t="s">
        <v>97</v>
      </c>
      <c r="R6154" s="6">
        <v>79.010000000000005</v>
      </c>
      <c r="S6154" s="6">
        <f t="shared" si="290"/>
        <v>7156.7</v>
      </c>
    </row>
    <row r="6155" spans="1:19" x14ac:dyDescent="0.35">
      <c r="A6155" s="1">
        <v>19775</v>
      </c>
      <c r="B6155" s="1">
        <v>60</v>
      </c>
      <c r="C6155" s="1" t="str">
        <f t="shared" si="288"/>
        <v>Old</v>
      </c>
      <c r="D6155" s="1" t="s">
        <v>16</v>
      </c>
      <c r="E6155" s="1" t="s">
        <v>33</v>
      </c>
      <c r="F6155" s="1" t="s">
        <v>77</v>
      </c>
      <c r="G6155" s="1" t="s">
        <v>86</v>
      </c>
      <c r="H6155" s="1">
        <v>3</v>
      </c>
      <c r="I6155" s="1" t="s">
        <v>20</v>
      </c>
      <c r="J6155" s="1" t="s">
        <v>21</v>
      </c>
      <c r="K6155" s="6">
        <v>1805.9</v>
      </c>
      <c r="L6155" s="6">
        <v>361.18</v>
      </c>
      <c r="M6155" s="1">
        <v>5</v>
      </c>
      <c r="N6155" s="8">
        <v>45543</v>
      </c>
      <c r="O6155" s="4" t="str">
        <f t="shared" si="289"/>
        <v>September 2024</v>
      </c>
      <c r="P6155" s="1" t="s">
        <v>22</v>
      </c>
      <c r="Q6155" s="1"/>
      <c r="R6155" s="6">
        <v>0</v>
      </c>
      <c r="S6155" s="6">
        <f t="shared" si="290"/>
        <v>1805.9</v>
      </c>
    </row>
    <row r="6156" spans="1:19" x14ac:dyDescent="0.35">
      <c r="A6156" s="1">
        <v>5961</v>
      </c>
      <c r="B6156" s="1">
        <v>61</v>
      </c>
      <c r="C6156" s="1" t="str">
        <f t="shared" si="288"/>
        <v>Old</v>
      </c>
      <c r="D6156" s="1" t="s">
        <v>16</v>
      </c>
      <c r="E6156" s="1" t="s">
        <v>17</v>
      </c>
      <c r="F6156" s="1" t="s">
        <v>18</v>
      </c>
      <c r="G6156" s="1" t="s">
        <v>36</v>
      </c>
      <c r="H6156" s="1">
        <v>5</v>
      </c>
      <c r="I6156" s="1" t="s">
        <v>26</v>
      </c>
      <c r="J6156" s="1" t="s">
        <v>27</v>
      </c>
      <c r="K6156" s="6">
        <v>166</v>
      </c>
      <c r="L6156" s="6">
        <v>20.75</v>
      </c>
      <c r="M6156" s="1">
        <v>8</v>
      </c>
      <c r="N6156" s="8">
        <v>45543</v>
      </c>
      <c r="O6156" s="4" t="str">
        <f t="shared" si="289"/>
        <v>September 2024</v>
      </c>
      <c r="P6156" s="1" t="s">
        <v>32</v>
      </c>
      <c r="Q6156" s="1"/>
      <c r="R6156" s="6">
        <v>0</v>
      </c>
      <c r="S6156" s="6">
        <f t="shared" si="290"/>
        <v>166</v>
      </c>
    </row>
    <row r="6157" spans="1:19" x14ac:dyDescent="0.35">
      <c r="A6157" s="1">
        <v>8630</v>
      </c>
      <c r="B6157" s="1">
        <v>61</v>
      </c>
      <c r="C6157" s="1" t="str">
        <f t="shared" si="288"/>
        <v>Old</v>
      </c>
      <c r="D6157" s="1" t="s">
        <v>38</v>
      </c>
      <c r="E6157" s="1" t="s">
        <v>33</v>
      </c>
      <c r="F6157" s="1" t="s">
        <v>18</v>
      </c>
      <c r="G6157" s="1" t="s">
        <v>36</v>
      </c>
      <c r="H6157" s="1">
        <v>5</v>
      </c>
      <c r="I6157" s="1" t="s">
        <v>20</v>
      </c>
      <c r="J6157" s="1" t="s">
        <v>21</v>
      </c>
      <c r="K6157" s="6">
        <v>207.5</v>
      </c>
      <c r="L6157" s="6">
        <v>20.75</v>
      </c>
      <c r="M6157" s="1">
        <v>10</v>
      </c>
      <c r="N6157" s="8">
        <v>45543</v>
      </c>
      <c r="O6157" s="4" t="str">
        <f t="shared" si="289"/>
        <v>September 2024</v>
      </c>
      <c r="P6157" s="1" t="s">
        <v>32</v>
      </c>
      <c r="Q6157" s="1" t="s">
        <v>69</v>
      </c>
      <c r="R6157" s="6">
        <v>48.62</v>
      </c>
      <c r="S6157" s="6">
        <f t="shared" si="290"/>
        <v>256.12</v>
      </c>
    </row>
    <row r="6158" spans="1:19" x14ac:dyDescent="0.35">
      <c r="A6158" s="1">
        <v>14036</v>
      </c>
      <c r="B6158" s="1">
        <v>61</v>
      </c>
      <c r="C6158" s="1" t="str">
        <f t="shared" si="288"/>
        <v>Old</v>
      </c>
      <c r="D6158" s="1" t="s">
        <v>38</v>
      </c>
      <c r="E6158" s="1" t="s">
        <v>17</v>
      </c>
      <c r="F6158" s="1" t="s">
        <v>40</v>
      </c>
      <c r="G6158" s="1" t="s">
        <v>88</v>
      </c>
      <c r="H6158" s="1">
        <v>5</v>
      </c>
      <c r="I6158" s="1" t="s">
        <v>20</v>
      </c>
      <c r="J6158" s="1" t="s">
        <v>83</v>
      </c>
      <c r="K6158" s="6">
        <v>2297.5</v>
      </c>
      <c r="L6158" s="6">
        <v>459.5</v>
      </c>
      <c r="M6158" s="1">
        <v>5</v>
      </c>
      <c r="N6158" s="8">
        <v>45543</v>
      </c>
      <c r="O6158" s="4" t="str">
        <f t="shared" si="289"/>
        <v>September 2024</v>
      </c>
      <c r="P6158" s="1" t="s">
        <v>84</v>
      </c>
      <c r="Q6158" s="1" t="s">
        <v>52</v>
      </c>
      <c r="R6158" s="6">
        <v>18.899999999999999</v>
      </c>
      <c r="S6158" s="6">
        <f t="shared" si="290"/>
        <v>2316.4</v>
      </c>
    </row>
    <row r="6159" spans="1:19" x14ac:dyDescent="0.35">
      <c r="A6159" s="1">
        <v>11593</v>
      </c>
      <c r="B6159" s="1">
        <v>62</v>
      </c>
      <c r="C6159" s="1" t="str">
        <f t="shared" si="288"/>
        <v>Old</v>
      </c>
      <c r="D6159" s="1" t="s">
        <v>38</v>
      </c>
      <c r="E6159" s="1" t="s">
        <v>17</v>
      </c>
      <c r="F6159" s="1" t="s">
        <v>40</v>
      </c>
      <c r="G6159" s="1" t="s">
        <v>88</v>
      </c>
      <c r="H6159" s="1">
        <v>4</v>
      </c>
      <c r="I6159" s="1" t="s">
        <v>26</v>
      </c>
      <c r="J6159" s="1" t="s">
        <v>21</v>
      </c>
      <c r="K6159" s="6">
        <v>1838</v>
      </c>
      <c r="L6159" s="6">
        <v>459.5</v>
      </c>
      <c r="M6159" s="1">
        <v>4</v>
      </c>
      <c r="N6159" s="8">
        <v>45543</v>
      </c>
      <c r="O6159" s="4" t="str">
        <f t="shared" si="289"/>
        <v>September 2024</v>
      </c>
      <c r="P6159" s="1" t="s">
        <v>79</v>
      </c>
      <c r="Q6159" s="1" t="s">
        <v>29</v>
      </c>
      <c r="R6159" s="6">
        <v>26.1</v>
      </c>
      <c r="S6159" s="6">
        <f t="shared" si="290"/>
        <v>1864.1</v>
      </c>
    </row>
    <row r="6160" spans="1:19" x14ac:dyDescent="0.35">
      <c r="A6160" s="1">
        <v>4140</v>
      </c>
      <c r="B6160" s="1">
        <v>63</v>
      </c>
      <c r="C6160" s="1" t="str">
        <f t="shared" si="288"/>
        <v>Old</v>
      </c>
      <c r="D6160" s="1" t="s">
        <v>16</v>
      </c>
      <c r="E6160" s="1" t="s">
        <v>17</v>
      </c>
      <c r="F6160" s="1" t="s">
        <v>24</v>
      </c>
      <c r="G6160" s="1" t="s">
        <v>25</v>
      </c>
      <c r="H6160" s="1">
        <v>3</v>
      </c>
      <c r="I6160" s="1" t="s">
        <v>20</v>
      </c>
      <c r="J6160" s="1" t="s">
        <v>27</v>
      </c>
      <c r="K6160" s="6">
        <v>988.12</v>
      </c>
      <c r="L6160" s="6">
        <v>247.03</v>
      </c>
      <c r="M6160" s="1">
        <v>4</v>
      </c>
      <c r="N6160" s="8">
        <v>45543</v>
      </c>
      <c r="O6160" s="4" t="str">
        <f t="shared" si="289"/>
        <v>September 2024</v>
      </c>
      <c r="P6160" s="1" t="s">
        <v>22</v>
      </c>
      <c r="Q6160" s="1" t="s">
        <v>59</v>
      </c>
      <c r="R6160" s="6">
        <v>80.17</v>
      </c>
      <c r="S6160" s="6">
        <f t="shared" si="290"/>
        <v>1068.29</v>
      </c>
    </row>
    <row r="6161" spans="1:19" x14ac:dyDescent="0.35">
      <c r="A6161" s="1">
        <v>18603</v>
      </c>
      <c r="B6161" s="1">
        <v>64</v>
      </c>
      <c r="C6161" s="1" t="str">
        <f t="shared" si="288"/>
        <v>Old</v>
      </c>
      <c r="D6161" s="1" t="s">
        <v>16</v>
      </c>
      <c r="E6161" s="1" t="s">
        <v>17</v>
      </c>
      <c r="F6161" s="1" t="s">
        <v>77</v>
      </c>
      <c r="G6161" s="1" t="s">
        <v>86</v>
      </c>
      <c r="H6161" s="1">
        <v>1</v>
      </c>
      <c r="I6161" s="1" t="s">
        <v>26</v>
      </c>
      <c r="J6161" s="1" t="s">
        <v>21</v>
      </c>
      <c r="K6161" s="6">
        <v>1444.72</v>
      </c>
      <c r="L6161" s="6">
        <v>361.18</v>
      </c>
      <c r="M6161" s="1">
        <v>4</v>
      </c>
      <c r="N6161" s="8">
        <v>45543</v>
      </c>
      <c r="O6161" s="4" t="str">
        <f t="shared" si="289"/>
        <v>September 2024</v>
      </c>
      <c r="P6161" s="1" t="s">
        <v>22</v>
      </c>
      <c r="Q6161" s="1"/>
      <c r="R6161" s="6">
        <v>0</v>
      </c>
      <c r="S6161" s="6">
        <f t="shared" si="290"/>
        <v>1444.72</v>
      </c>
    </row>
    <row r="6162" spans="1:19" x14ac:dyDescent="0.35">
      <c r="A6162" s="1">
        <v>2724</v>
      </c>
      <c r="B6162" s="1">
        <v>65</v>
      </c>
      <c r="C6162" s="1" t="str">
        <f t="shared" si="288"/>
        <v>Old</v>
      </c>
      <c r="D6162" s="1" t="s">
        <v>16</v>
      </c>
      <c r="E6162" s="1" t="s">
        <v>17</v>
      </c>
      <c r="F6162" s="1" t="s">
        <v>24</v>
      </c>
      <c r="G6162" s="1" t="s">
        <v>25</v>
      </c>
      <c r="H6162" s="1">
        <v>3</v>
      </c>
      <c r="I6162" s="1" t="s">
        <v>26</v>
      </c>
      <c r="J6162" s="1" t="s">
        <v>34</v>
      </c>
      <c r="K6162" s="6">
        <v>494.06</v>
      </c>
      <c r="L6162" s="6">
        <v>247.03</v>
      </c>
      <c r="M6162" s="1">
        <v>2</v>
      </c>
      <c r="N6162" s="8">
        <v>45543</v>
      </c>
      <c r="O6162" s="4" t="str">
        <f t="shared" si="289"/>
        <v>September 2024</v>
      </c>
      <c r="P6162" s="1" t="s">
        <v>28</v>
      </c>
      <c r="Q6162" s="1" t="s">
        <v>56</v>
      </c>
      <c r="R6162" s="6">
        <v>67.930000000000007</v>
      </c>
      <c r="S6162" s="6">
        <f t="shared" si="290"/>
        <v>561.99</v>
      </c>
    </row>
    <row r="6163" spans="1:19" x14ac:dyDescent="0.35">
      <c r="A6163" s="1">
        <v>1408</v>
      </c>
      <c r="B6163" s="1">
        <v>67</v>
      </c>
      <c r="C6163" s="1" t="str">
        <f t="shared" si="288"/>
        <v>Old</v>
      </c>
      <c r="D6163" s="1" t="s">
        <v>16</v>
      </c>
      <c r="E6163" s="1" t="s">
        <v>17</v>
      </c>
      <c r="F6163" s="1" t="s">
        <v>18</v>
      </c>
      <c r="G6163" s="1" t="s">
        <v>36</v>
      </c>
      <c r="H6163" s="1">
        <v>5</v>
      </c>
      <c r="I6163" s="1" t="s">
        <v>26</v>
      </c>
      <c r="J6163" s="1" t="s">
        <v>27</v>
      </c>
      <c r="K6163" s="6">
        <v>124.5</v>
      </c>
      <c r="L6163" s="6">
        <v>20.75</v>
      </c>
      <c r="M6163" s="1">
        <v>6</v>
      </c>
      <c r="N6163" s="8">
        <v>45543</v>
      </c>
      <c r="O6163" s="4" t="str">
        <f t="shared" si="289"/>
        <v>September 2024</v>
      </c>
      <c r="P6163" s="1" t="s">
        <v>22</v>
      </c>
      <c r="Q6163" s="1"/>
      <c r="R6163" s="6">
        <v>0</v>
      </c>
      <c r="S6163" s="6">
        <f t="shared" si="290"/>
        <v>124.5</v>
      </c>
    </row>
    <row r="6164" spans="1:19" x14ac:dyDescent="0.35">
      <c r="A6164" s="1">
        <v>8771</v>
      </c>
      <c r="B6164" s="1">
        <v>67</v>
      </c>
      <c r="C6164" s="1" t="str">
        <f t="shared" si="288"/>
        <v>Old</v>
      </c>
      <c r="D6164" s="1" t="s">
        <v>16</v>
      </c>
      <c r="E6164" s="1" t="s">
        <v>17</v>
      </c>
      <c r="F6164" s="1" t="s">
        <v>24</v>
      </c>
      <c r="G6164" s="1" t="s">
        <v>25</v>
      </c>
      <c r="H6164" s="1">
        <v>3</v>
      </c>
      <c r="I6164" s="1" t="s">
        <v>26</v>
      </c>
      <c r="J6164" s="1" t="s">
        <v>34</v>
      </c>
      <c r="K6164" s="6">
        <v>1235.1500000000001</v>
      </c>
      <c r="L6164" s="6">
        <v>247.03</v>
      </c>
      <c r="M6164" s="1">
        <v>5</v>
      </c>
      <c r="N6164" s="8">
        <v>45543</v>
      </c>
      <c r="O6164" s="4" t="str">
        <f t="shared" si="289"/>
        <v>September 2024</v>
      </c>
      <c r="P6164" s="1" t="s">
        <v>32</v>
      </c>
      <c r="Q6164" s="1" t="s">
        <v>53</v>
      </c>
      <c r="R6164" s="6">
        <v>66.88</v>
      </c>
      <c r="S6164" s="6">
        <f t="shared" si="290"/>
        <v>1302.0300000000002</v>
      </c>
    </row>
    <row r="6165" spans="1:19" x14ac:dyDescent="0.35">
      <c r="A6165" s="1">
        <v>13347</v>
      </c>
      <c r="B6165" s="1">
        <v>67</v>
      </c>
      <c r="C6165" s="1" t="str">
        <f t="shared" si="288"/>
        <v>Old</v>
      </c>
      <c r="D6165" s="1" t="s">
        <v>38</v>
      </c>
      <c r="E6165" s="1" t="s">
        <v>17</v>
      </c>
      <c r="F6165" s="1" t="s">
        <v>24</v>
      </c>
      <c r="G6165" s="1" t="s">
        <v>85</v>
      </c>
      <c r="H6165" s="1">
        <v>5</v>
      </c>
      <c r="I6165" s="1" t="s">
        <v>26</v>
      </c>
      <c r="J6165" s="1" t="s">
        <v>83</v>
      </c>
      <c r="K6165" s="6">
        <v>786.41</v>
      </c>
      <c r="L6165" s="6">
        <v>786.41</v>
      </c>
      <c r="M6165" s="1">
        <v>1</v>
      </c>
      <c r="N6165" s="8">
        <v>45543</v>
      </c>
      <c r="O6165" s="4" t="str">
        <f t="shared" si="289"/>
        <v>September 2024</v>
      </c>
      <c r="P6165" s="1" t="s">
        <v>22</v>
      </c>
      <c r="Q6165" s="1" t="s">
        <v>87</v>
      </c>
      <c r="R6165" s="6">
        <v>108.34</v>
      </c>
      <c r="S6165" s="6">
        <f t="shared" si="290"/>
        <v>894.75</v>
      </c>
    </row>
    <row r="6166" spans="1:19" x14ac:dyDescent="0.35">
      <c r="A6166" s="1">
        <v>14277</v>
      </c>
      <c r="B6166" s="1">
        <v>67</v>
      </c>
      <c r="C6166" s="1" t="str">
        <f t="shared" si="288"/>
        <v>Old</v>
      </c>
      <c r="D6166" s="1" t="s">
        <v>16</v>
      </c>
      <c r="E6166" s="1" t="s">
        <v>17</v>
      </c>
      <c r="F6166" s="1" t="s">
        <v>18</v>
      </c>
      <c r="G6166" s="1" t="s">
        <v>81</v>
      </c>
      <c r="H6166" s="1">
        <v>2</v>
      </c>
      <c r="I6166" s="1" t="s">
        <v>26</v>
      </c>
      <c r="J6166" s="1" t="s">
        <v>83</v>
      </c>
      <c r="K6166" s="6">
        <v>6838.08</v>
      </c>
      <c r="L6166" s="6">
        <v>1139.68</v>
      </c>
      <c r="M6166" s="1">
        <v>6</v>
      </c>
      <c r="N6166" s="8">
        <v>45543</v>
      </c>
      <c r="O6166" s="4" t="str">
        <f t="shared" si="289"/>
        <v>September 2024</v>
      </c>
      <c r="P6166" s="1" t="s">
        <v>79</v>
      </c>
      <c r="Q6166" s="1" t="s">
        <v>29</v>
      </c>
      <c r="R6166" s="6">
        <v>87.19</v>
      </c>
      <c r="S6166" s="6">
        <f t="shared" si="290"/>
        <v>6925.2699999999995</v>
      </c>
    </row>
    <row r="6167" spans="1:19" x14ac:dyDescent="0.35">
      <c r="A6167" s="1">
        <v>13728</v>
      </c>
      <c r="B6167" s="1">
        <v>68</v>
      </c>
      <c r="C6167" s="1" t="str">
        <f t="shared" si="288"/>
        <v>Old</v>
      </c>
      <c r="D6167" s="1" t="s">
        <v>38</v>
      </c>
      <c r="E6167" s="1" t="s">
        <v>17</v>
      </c>
      <c r="F6167" s="1" t="s">
        <v>24</v>
      </c>
      <c r="G6167" s="1" t="s">
        <v>85</v>
      </c>
      <c r="H6167" s="1">
        <v>2</v>
      </c>
      <c r="I6167" s="1" t="s">
        <v>20</v>
      </c>
      <c r="J6167" s="1" t="s">
        <v>21</v>
      </c>
      <c r="K6167" s="6">
        <v>3932.05</v>
      </c>
      <c r="L6167" s="6">
        <v>786.41</v>
      </c>
      <c r="M6167" s="1">
        <v>5</v>
      </c>
      <c r="N6167" s="8">
        <v>45543</v>
      </c>
      <c r="O6167" s="4" t="str">
        <f t="shared" si="289"/>
        <v>September 2024</v>
      </c>
      <c r="P6167" s="1" t="s">
        <v>22</v>
      </c>
      <c r="Q6167" s="1" t="s">
        <v>115</v>
      </c>
      <c r="R6167" s="6">
        <v>89.7</v>
      </c>
      <c r="S6167" s="6">
        <f t="shared" si="290"/>
        <v>4021.75</v>
      </c>
    </row>
    <row r="6168" spans="1:19" x14ac:dyDescent="0.35">
      <c r="A6168" s="1">
        <v>15078</v>
      </c>
      <c r="B6168" s="1">
        <v>68</v>
      </c>
      <c r="C6168" s="1" t="str">
        <f t="shared" si="288"/>
        <v>Old</v>
      </c>
      <c r="D6168" s="1" t="s">
        <v>16</v>
      </c>
      <c r="E6168" s="1" t="s">
        <v>17</v>
      </c>
      <c r="F6168" s="1" t="s">
        <v>24</v>
      </c>
      <c r="G6168" s="1" t="s">
        <v>85</v>
      </c>
      <c r="H6168" s="1">
        <v>5</v>
      </c>
      <c r="I6168" s="1" t="s">
        <v>26</v>
      </c>
      <c r="J6168" s="1" t="s">
        <v>21</v>
      </c>
      <c r="K6168" s="6">
        <v>786.41</v>
      </c>
      <c r="L6168" s="6">
        <v>786.41</v>
      </c>
      <c r="M6168" s="1">
        <v>1</v>
      </c>
      <c r="N6168" s="8">
        <v>45543</v>
      </c>
      <c r="O6168" s="4" t="str">
        <f t="shared" si="289"/>
        <v>September 2024</v>
      </c>
      <c r="P6168" s="1" t="s">
        <v>79</v>
      </c>
      <c r="Q6168" s="1" t="s">
        <v>29</v>
      </c>
      <c r="R6168" s="6">
        <v>98.01</v>
      </c>
      <c r="S6168" s="6">
        <f t="shared" si="290"/>
        <v>884.42</v>
      </c>
    </row>
    <row r="6169" spans="1:19" x14ac:dyDescent="0.35">
      <c r="A6169" s="1">
        <v>19995</v>
      </c>
      <c r="B6169" s="1">
        <v>69</v>
      </c>
      <c r="C6169" s="1" t="str">
        <f t="shared" si="288"/>
        <v>Old</v>
      </c>
      <c r="D6169" s="1" t="s">
        <v>38</v>
      </c>
      <c r="E6169" s="1" t="s">
        <v>33</v>
      </c>
      <c r="F6169" s="1" t="s">
        <v>30</v>
      </c>
      <c r="G6169" s="1" t="s">
        <v>78</v>
      </c>
      <c r="H6169" s="1">
        <v>3</v>
      </c>
      <c r="I6169" s="1" t="s">
        <v>26</v>
      </c>
      <c r="J6169" s="1" t="s">
        <v>21</v>
      </c>
      <c r="K6169" s="6">
        <v>5394.56</v>
      </c>
      <c r="L6169" s="6">
        <v>674.32</v>
      </c>
      <c r="M6169" s="1">
        <v>8</v>
      </c>
      <c r="N6169" s="8">
        <v>45543</v>
      </c>
      <c r="O6169" s="4" t="str">
        <f t="shared" si="289"/>
        <v>September 2024</v>
      </c>
      <c r="P6169" s="1" t="s">
        <v>79</v>
      </c>
      <c r="Q6169" s="1"/>
      <c r="R6169" s="6">
        <v>0</v>
      </c>
      <c r="S6169" s="6">
        <f t="shared" si="290"/>
        <v>5394.56</v>
      </c>
    </row>
    <row r="6170" spans="1:19" x14ac:dyDescent="0.35">
      <c r="A6170" s="1">
        <v>7091</v>
      </c>
      <c r="B6170" s="1">
        <v>70</v>
      </c>
      <c r="C6170" s="1" t="str">
        <f t="shared" si="288"/>
        <v>Old</v>
      </c>
      <c r="D6170" s="1" t="s">
        <v>16</v>
      </c>
      <c r="E6170" s="1" t="s">
        <v>33</v>
      </c>
      <c r="F6170" s="1" t="s">
        <v>18</v>
      </c>
      <c r="G6170" s="1" t="s">
        <v>36</v>
      </c>
      <c r="H6170" s="1">
        <v>5</v>
      </c>
      <c r="I6170" s="1" t="s">
        <v>26</v>
      </c>
      <c r="J6170" s="1" t="s">
        <v>21</v>
      </c>
      <c r="K6170" s="6">
        <v>103.75</v>
      </c>
      <c r="L6170" s="6">
        <v>20.75</v>
      </c>
      <c r="M6170" s="1">
        <v>5</v>
      </c>
      <c r="N6170" s="8">
        <v>45543</v>
      </c>
      <c r="O6170" s="4" t="str">
        <f t="shared" si="289"/>
        <v>September 2024</v>
      </c>
      <c r="P6170" s="1" t="s">
        <v>28</v>
      </c>
      <c r="Q6170" s="1" t="s">
        <v>29</v>
      </c>
      <c r="R6170" s="6">
        <v>26.27</v>
      </c>
      <c r="S6170" s="6">
        <f t="shared" si="290"/>
        <v>130.02000000000001</v>
      </c>
    </row>
    <row r="6171" spans="1:19" x14ac:dyDescent="0.35">
      <c r="A6171" s="1">
        <v>16129</v>
      </c>
      <c r="B6171" s="1">
        <v>70</v>
      </c>
      <c r="C6171" s="1" t="str">
        <f t="shared" si="288"/>
        <v>Old</v>
      </c>
      <c r="D6171" s="1" t="s">
        <v>16</v>
      </c>
      <c r="E6171" s="1" t="s">
        <v>17</v>
      </c>
      <c r="F6171" s="1" t="s">
        <v>40</v>
      </c>
      <c r="G6171" s="1" t="s">
        <v>88</v>
      </c>
      <c r="H6171" s="1">
        <v>5</v>
      </c>
      <c r="I6171" s="1" t="s">
        <v>26</v>
      </c>
      <c r="J6171" s="1" t="s">
        <v>83</v>
      </c>
      <c r="K6171" s="6">
        <v>459.5</v>
      </c>
      <c r="L6171" s="6">
        <v>459.5</v>
      </c>
      <c r="M6171" s="1">
        <v>1</v>
      </c>
      <c r="N6171" s="8">
        <v>45543</v>
      </c>
      <c r="O6171" s="4" t="str">
        <f t="shared" si="289"/>
        <v>September 2024</v>
      </c>
      <c r="P6171" s="1" t="s">
        <v>22</v>
      </c>
      <c r="Q6171" s="1" t="s">
        <v>96</v>
      </c>
      <c r="R6171" s="6">
        <v>87.19</v>
      </c>
      <c r="S6171" s="6">
        <f t="shared" si="290"/>
        <v>546.69000000000005</v>
      </c>
    </row>
    <row r="6172" spans="1:19" x14ac:dyDescent="0.35">
      <c r="A6172" s="1">
        <v>16746</v>
      </c>
      <c r="B6172" s="1">
        <v>70</v>
      </c>
      <c r="C6172" s="1" t="str">
        <f t="shared" si="288"/>
        <v>Old</v>
      </c>
      <c r="D6172" s="1" t="s">
        <v>16</v>
      </c>
      <c r="E6172" s="1" t="s">
        <v>17</v>
      </c>
      <c r="F6172" s="1" t="s">
        <v>24</v>
      </c>
      <c r="G6172" s="1" t="s">
        <v>85</v>
      </c>
      <c r="H6172" s="1">
        <v>1</v>
      </c>
      <c r="I6172" s="1" t="s">
        <v>20</v>
      </c>
      <c r="J6172" s="1" t="s">
        <v>93</v>
      </c>
      <c r="K6172" s="6">
        <v>3932.05</v>
      </c>
      <c r="L6172" s="6">
        <v>786.41</v>
      </c>
      <c r="M6172" s="1">
        <v>5</v>
      </c>
      <c r="N6172" s="8">
        <v>45543</v>
      </c>
      <c r="O6172" s="4" t="str">
        <f t="shared" si="289"/>
        <v>September 2024</v>
      </c>
      <c r="P6172" s="1" t="s">
        <v>79</v>
      </c>
      <c r="Q6172" s="1"/>
      <c r="R6172" s="6">
        <v>0</v>
      </c>
      <c r="S6172" s="6">
        <f t="shared" si="290"/>
        <v>3932.05</v>
      </c>
    </row>
    <row r="6173" spans="1:19" x14ac:dyDescent="0.35">
      <c r="A6173" s="1">
        <v>17246</v>
      </c>
      <c r="B6173" s="1">
        <v>70</v>
      </c>
      <c r="C6173" s="1" t="str">
        <f t="shared" si="288"/>
        <v>Old</v>
      </c>
      <c r="D6173" s="1" t="s">
        <v>16</v>
      </c>
      <c r="E6173" s="1" t="s">
        <v>17</v>
      </c>
      <c r="F6173" s="1" t="s">
        <v>24</v>
      </c>
      <c r="G6173" s="1" t="s">
        <v>85</v>
      </c>
      <c r="H6173" s="1">
        <v>5</v>
      </c>
      <c r="I6173" s="1" t="s">
        <v>26</v>
      </c>
      <c r="J6173" s="1" t="s">
        <v>21</v>
      </c>
      <c r="K6173" s="6">
        <v>7077.69</v>
      </c>
      <c r="L6173" s="6">
        <v>786.41</v>
      </c>
      <c r="M6173" s="1">
        <v>9</v>
      </c>
      <c r="N6173" s="8">
        <v>45543</v>
      </c>
      <c r="O6173" s="4" t="str">
        <f t="shared" si="289"/>
        <v>September 2024</v>
      </c>
      <c r="P6173" s="1" t="s">
        <v>79</v>
      </c>
      <c r="Q6173" s="1" t="s">
        <v>107</v>
      </c>
      <c r="R6173" s="6">
        <v>112.7</v>
      </c>
      <c r="S6173" s="6">
        <f t="shared" si="290"/>
        <v>7190.3899999999994</v>
      </c>
    </row>
    <row r="6174" spans="1:19" x14ac:dyDescent="0.35">
      <c r="A6174" s="1">
        <v>1184</v>
      </c>
      <c r="B6174" s="1">
        <v>71</v>
      </c>
      <c r="C6174" s="1" t="str">
        <f t="shared" si="288"/>
        <v>Old</v>
      </c>
      <c r="D6174" s="1" t="s">
        <v>38</v>
      </c>
      <c r="E6174" s="1" t="s">
        <v>33</v>
      </c>
      <c r="F6174" s="1" t="s">
        <v>30</v>
      </c>
      <c r="G6174" s="1" t="s">
        <v>31</v>
      </c>
      <c r="H6174" s="1">
        <v>3</v>
      </c>
      <c r="I6174" s="1" t="s">
        <v>26</v>
      </c>
      <c r="J6174" s="1" t="s">
        <v>42</v>
      </c>
      <c r="K6174" s="6">
        <v>1391.88</v>
      </c>
      <c r="L6174" s="6">
        <v>463.96</v>
      </c>
      <c r="M6174" s="1">
        <v>3</v>
      </c>
      <c r="N6174" s="8">
        <v>45543</v>
      </c>
      <c r="O6174" s="4" t="str">
        <f t="shared" si="289"/>
        <v>September 2024</v>
      </c>
      <c r="P6174" s="1" t="s">
        <v>32</v>
      </c>
      <c r="Q6174" s="1" t="s">
        <v>69</v>
      </c>
      <c r="R6174" s="6">
        <v>90.9</v>
      </c>
      <c r="S6174" s="6">
        <f t="shared" si="290"/>
        <v>1482.7800000000002</v>
      </c>
    </row>
    <row r="6175" spans="1:19" x14ac:dyDescent="0.35">
      <c r="A6175" s="1">
        <v>3627</v>
      </c>
      <c r="B6175" s="1">
        <v>74</v>
      </c>
      <c r="C6175" s="1" t="str">
        <f t="shared" si="288"/>
        <v>Old</v>
      </c>
      <c r="D6175" s="1" t="s">
        <v>38</v>
      </c>
      <c r="E6175" s="1" t="s">
        <v>17</v>
      </c>
      <c r="F6175" s="1" t="s">
        <v>30</v>
      </c>
      <c r="G6175" s="1" t="s">
        <v>31</v>
      </c>
      <c r="H6175" s="1">
        <v>3</v>
      </c>
      <c r="I6175" s="1" t="s">
        <v>26</v>
      </c>
      <c r="J6175" s="1" t="s">
        <v>42</v>
      </c>
      <c r="K6175" s="6">
        <v>927.92</v>
      </c>
      <c r="L6175" s="6">
        <v>463.96</v>
      </c>
      <c r="M6175" s="1">
        <v>2</v>
      </c>
      <c r="N6175" s="8">
        <v>45543</v>
      </c>
      <c r="O6175" s="4" t="str">
        <f t="shared" si="289"/>
        <v>September 2024</v>
      </c>
      <c r="P6175" s="1" t="s">
        <v>28</v>
      </c>
      <c r="Q6175" s="1" t="s">
        <v>52</v>
      </c>
      <c r="R6175" s="6">
        <v>40.369999999999997</v>
      </c>
      <c r="S6175" s="6">
        <f t="shared" si="290"/>
        <v>968.29</v>
      </c>
    </row>
    <row r="6176" spans="1:19" x14ac:dyDescent="0.35">
      <c r="A6176" s="1">
        <v>7592</v>
      </c>
      <c r="B6176" s="1">
        <v>74</v>
      </c>
      <c r="C6176" s="1" t="str">
        <f t="shared" si="288"/>
        <v>Old</v>
      </c>
      <c r="D6176" s="1" t="s">
        <v>38</v>
      </c>
      <c r="E6176" s="1" t="s">
        <v>17</v>
      </c>
      <c r="F6176" s="1" t="s">
        <v>30</v>
      </c>
      <c r="G6176" s="1" t="s">
        <v>31</v>
      </c>
      <c r="H6176" s="1">
        <v>3</v>
      </c>
      <c r="I6176" s="1" t="s">
        <v>26</v>
      </c>
      <c r="J6176" s="1" t="s">
        <v>34</v>
      </c>
      <c r="K6176" s="6">
        <v>1855.84</v>
      </c>
      <c r="L6176" s="6">
        <v>463.96</v>
      </c>
      <c r="M6176" s="1">
        <v>4</v>
      </c>
      <c r="N6176" s="8">
        <v>45543</v>
      </c>
      <c r="O6176" s="4" t="str">
        <f t="shared" si="289"/>
        <v>September 2024</v>
      </c>
      <c r="P6176" s="1" t="s">
        <v>28</v>
      </c>
      <c r="Q6176" s="1" t="s">
        <v>39</v>
      </c>
      <c r="R6176" s="6">
        <v>77.73</v>
      </c>
      <c r="S6176" s="6">
        <f t="shared" si="290"/>
        <v>1933.57</v>
      </c>
    </row>
    <row r="6177" spans="1:19" x14ac:dyDescent="0.35">
      <c r="A6177" s="1">
        <v>15463</v>
      </c>
      <c r="B6177" s="1">
        <v>75</v>
      </c>
      <c r="C6177" s="1" t="str">
        <f t="shared" si="288"/>
        <v>Old</v>
      </c>
      <c r="D6177" s="1" t="s">
        <v>16</v>
      </c>
      <c r="E6177" s="1" t="s">
        <v>17</v>
      </c>
      <c r="F6177" s="1" t="s">
        <v>40</v>
      </c>
      <c r="G6177" s="1" t="s">
        <v>88</v>
      </c>
      <c r="H6177" s="1">
        <v>1</v>
      </c>
      <c r="I6177" s="1" t="s">
        <v>26</v>
      </c>
      <c r="J6177" s="1" t="s">
        <v>93</v>
      </c>
      <c r="K6177" s="6">
        <v>919</v>
      </c>
      <c r="L6177" s="6">
        <v>459.5</v>
      </c>
      <c r="M6177" s="1">
        <v>2</v>
      </c>
      <c r="N6177" s="8">
        <v>45543</v>
      </c>
      <c r="O6177" s="4" t="str">
        <f t="shared" si="289"/>
        <v>September 2024</v>
      </c>
      <c r="P6177" s="1" t="s">
        <v>79</v>
      </c>
      <c r="Q6177" s="1" t="s">
        <v>92</v>
      </c>
      <c r="R6177" s="6">
        <v>135.59</v>
      </c>
      <c r="S6177" s="6">
        <f t="shared" si="290"/>
        <v>1054.5899999999999</v>
      </c>
    </row>
    <row r="6178" spans="1:19" x14ac:dyDescent="0.35">
      <c r="A6178" s="1">
        <v>15301</v>
      </c>
      <c r="B6178" s="1">
        <v>77</v>
      </c>
      <c r="C6178" s="1" t="str">
        <f t="shared" si="288"/>
        <v>Old</v>
      </c>
      <c r="D6178" s="1" t="s">
        <v>16</v>
      </c>
      <c r="E6178" s="1" t="s">
        <v>17</v>
      </c>
      <c r="F6178" s="1" t="s">
        <v>77</v>
      </c>
      <c r="G6178" s="1" t="s">
        <v>86</v>
      </c>
      <c r="H6178" s="1">
        <v>2</v>
      </c>
      <c r="I6178" s="1" t="s">
        <v>26</v>
      </c>
      <c r="J6178" s="1" t="s">
        <v>21</v>
      </c>
      <c r="K6178" s="6">
        <v>2167.08</v>
      </c>
      <c r="L6178" s="6">
        <v>361.18</v>
      </c>
      <c r="M6178" s="1">
        <v>6</v>
      </c>
      <c r="N6178" s="8">
        <v>45543</v>
      </c>
      <c r="O6178" s="4" t="str">
        <f t="shared" si="289"/>
        <v>September 2024</v>
      </c>
      <c r="P6178" s="1" t="s">
        <v>79</v>
      </c>
      <c r="Q6178" s="1"/>
      <c r="R6178" s="6">
        <v>0</v>
      </c>
      <c r="S6178" s="6">
        <f t="shared" si="290"/>
        <v>2167.08</v>
      </c>
    </row>
    <row r="6179" spans="1:19" x14ac:dyDescent="0.35">
      <c r="A6179" s="1">
        <v>19024</v>
      </c>
      <c r="B6179" s="1">
        <v>77</v>
      </c>
      <c r="C6179" s="1" t="str">
        <f t="shared" si="288"/>
        <v>Old</v>
      </c>
      <c r="D6179" s="1" t="s">
        <v>16</v>
      </c>
      <c r="E6179" s="1" t="s">
        <v>17</v>
      </c>
      <c r="F6179" s="1" t="s">
        <v>40</v>
      </c>
      <c r="G6179" s="1" t="s">
        <v>88</v>
      </c>
      <c r="H6179" s="1">
        <v>4</v>
      </c>
      <c r="I6179" s="1" t="s">
        <v>26</v>
      </c>
      <c r="J6179" s="1" t="s">
        <v>21</v>
      </c>
      <c r="K6179" s="6">
        <v>4135.5</v>
      </c>
      <c r="L6179" s="6">
        <v>459.5</v>
      </c>
      <c r="M6179" s="1">
        <v>9</v>
      </c>
      <c r="N6179" s="8">
        <v>45543</v>
      </c>
      <c r="O6179" s="4" t="str">
        <f t="shared" si="289"/>
        <v>September 2024</v>
      </c>
      <c r="P6179" s="1" t="s">
        <v>22</v>
      </c>
      <c r="Q6179" s="1" t="s">
        <v>89</v>
      </c>
      <c r="R6179" s="6">
        <v>186.43</v>
      </c>
      <c r="S6179" s="6">
        <f t="shared" si="290"/>
        <v>4321.93</v>
      </c>
    </row>
    <row r="6180" spans="1:19" x14ac:dyDescent="0.35">
      <c r="A6180" s="1">
        <v>15612</v>
      </c>
      <c r="B6180" s="1">
        <v>78</v>
      </c>
      <c r="C6180" s="1" t="str">
        <f t="shared" si="288"/>
        <v>Old</v>
      </c>
      <c r="D6180" s="1" t="s">
        <v>16</v>
      </c>
      <c r="E6180" s="1" t="s">
        <v>17</v>
      </c>
      <c r="F6180" s="1" t="s">
        <v>24</v>
      </c>
      <c r="G6180" s="1" t="s">
        <v>85</v>
      </c>
      <c r="H6180" s="1">
        <v>5</v>
      </c>
      <c r="I6180" s="1" t="s">
        <v>20</v>
      </c>
      <c r="J6180" s="1" t="s">
        <v>83</v>
      </c>
      <c r="K6180" s="6">
        <v>2359.23</v>
      </c>
      <c r="L6180" s="6">
        <v>786.41</v>
      </c>
      <c r="M6180" s="1">
        <v>3</v>
      </c>
      <c r="N6180" s="8">
        <v>45543</v>
      </c>
      <c r="O6180" s="4" t="str">
        <f t="shared" si="289"/>
        <v>September 2024</v>
      </c>
      <c r="P6180" s="1" t="s">
        <v>79</v>
      </c>
      <c r="Q6180" s="1" t="s">
        <v>116</v>
      </c>
      <c r="R6180" s="6">
        <v>186.76</v>
      </c>
      <c r="S6180" s="6">
        <f t="shared" si="290"/>
        <v>2545.9899999999998</v>
      </c>
    </row>
    <row r="6181" spans="1:19" x14ac:dyDescent="0.35">
      <c r="A6181" s="1">
        <v>17175</v>
      </c>
      <c r="B6181" s="1">
        <v>79</v>
      </c>
      <c r="C6181" s="1" t="str">
        <f t="shared" si="288"/>
        <v>Old</v>
      </c>
      <c r="D6181" s="1" t="s">
        <v>16</v>
      </c>
      <c r="E6181" s="1" t="s">
        <v>33</v>
      </c>
      <c r="F6181" s="1" t="s">
        <v>40</v>
      </c>
      <c r="G6181" s="1" t="s">
        <v>88</v>
      </c>
      <c r="H6181" s="1">
        <v>1</v>
      </c>
      <c r="I6181" s="1" t="s">
        <v>26</v>
      </c>
      <c r="J6181" s="1" t="s">
        <v>21</v>
      </c>
      <c r="K6181" s="6">
        <v>1378.5</v>
      </c>
      <c r="L6181" s="6">
        <v>459.5</v>
      </c>
      <c r="M6181" s="1">
        <v>3</v>
      </c>
      <c r="N6181" s="8">
        <v>45543</v>
      </c>
      <c r="O6181" s="4" t="str">
        <f t="shared" si="289"/>
        <v>September 2024</v>
      </c>
      <c r="P6181" s="1" t="s">
        <v>84</v>
      </c>
      <c r="Q6181" s="1" t="s">
        <v>120</v>
      </c>
      <c r="R6181" s="6">
        <v>167.82</v>
      </c>
      <c r="S6181" s="6">
        <f t="shared" si="290"/>
        <v>1546.32</v>
      </c>
    </row>
    <row r="6182" spans="1:19" x14ac:dyDescent="0.35">
      <c r="A6182" s="1">
        <v>19040</v>
      </c>
      <c r="B6182" s="1">
        <v>79</v>
      </c>
      <c r="C6182" s="1" t="str">
        <f t="shared" si="288"/>
        <v>Old</v>
      </c>
      <c r="D6182" s="1" t="s">
        <v>16</v>
      </c>
      <c r="E6182" s="1" t="s">
        <v>17</v>
      </c>
      <c r="F6182" s="1" t="s">
        <v>18</v>
      </c>
      <c r="G6182" s="1" t="s">
        <v>81</v>
      </c>
      <c r="H6182" s="1">
        <v>3</v>
      </c>
      <c r="I6182" s="1" t="s">
        <v>26</v>
      </c>
      <c r="J6182" s="1" t="s">
        <v>83</v>
      </c>
      <c r="K6182" s="6">
        <v>11396.8</v>
      </c>
      <c r="L6182" s="6">
        <v>1139.68</v>
      </c>
      <c r="M6182" s="1">
        <v>10</v>
      </c>
      <c r="N6182" s="8">
        <v>45543</v>
      </c>
      <c r="O6182" s="4" t="str">
        <f t="shared" si="289"/>
        <v>September 2024</v>
      </c>
      <c r="P6182" s="1" t="s">
        <v>22</v>
      </c>
      <c r="Q6182" s="1" t="s">
        <v>52</v>
      </c>
      <c r="R6182" s="6">
        <v>28.42</v>
      </c>
      <c r="S6182" s="6">
        <f t="shared" si="290"/>
        <v>11425.22</v>
      </c>
    </row>
    <row r="6183" spans="1:19" x14ac:dyDescent="0.35">
      <c r="A6183" s="1">
        <v>9704</v>
      </c>
      <c r="B6183" s="1">
        <v>80</v>
      </c>
      <c r="C6183" s="1" t="str">
        <f t="shared" si="288"/>
        <v>Old</v>
      </c>
      <c r="D6183" s="1" t="s">
        <v>38</v>
      </c>
      <c r="E6183" s="1" t="s">
        <v>17</v>
      </c>
      <c r="F6183" s="1" t="s">
        <v>24</v>
      </c>
      <c r="G6183" s="1" t="s">
        <v>25</v>
      </c>
      <c r="H6183" s="1">
        <v>3</v>
      </c>
      <c r="I6183" s="1" t="s">
        <v>20</v>
      </c>
      <c r="J6183" s="1" t="s">
        <v>27</v>
      </c>
      <c r="K6183" s="6">
        <v>2470.3000000000002</v>
      </c>
      <c r="L6183" s="6">
        <v>247.03</v>
      </c>
      <c r="M6183" s="1">
        <v>10</v>
      </c>
      <c r="N6183" s="8">
        <v>45543</v>
      </c>
      <c r="O6183" s="4" t="str">
        <f t="shared" si="289"/>
        <v>September 2024</v>
      </c>
      <c r="P6183" s="1" t="s">
        <v>22</v>
      </c>
      <c r="Q6183" s="1"/>
      <c r="R6183" s="6">
        <v>0</v>
      </c>
      <c r="S6183" s="6">
        <f t="shared" si="290"/>
        <v>2470.3000000000002</v>
      </c>
    </row>
    <row r="6184" spans="1:19" x14ac:dyDescent="0.35">
      <c r="A6184" s="1">
        <v>6028</v>
      </c>
      <c r="B6184" s="1">
        <v>19</v>
      </c>
      <c r="C6184" s="1" t="str">
        <f t="shared" si="288"/>
        <v>Young</v>
      </c>
      <c r="D6184" s="1" t="s">
        <v>38</v>
      </c>
      <c r="E6184" s="1" t="s">
        <v>33</v>
      </c>
      <c r="F6184" s="1" t="s">
        <v>40</v>
      </c>
      <c r="G6184" s="1" t="s">
        <v>41</v>
      </c>
      <c r="H6184" s="1">
        <v>3</v>
      </c>
      <c r="I6184" s="1" t="s">
        <v>26</v>
      </c>
      <c r="J6184" s="1" t="s">
        <v>21</v>
      </c>
      <c r="K6184" s="6">
        <v>844.83</v>
      </c>
      <c r="L6184" s="6">
        <v>844.83</v>
      </c>
      <c r="M6184" s="1">
        <v>1</v>
      </c>
      <c r="N6184" s="8">
        <v>45544</v>
      </c>
      <c r="O6184" s="4" t="str">
        <f t="shared" si="289"/>
        <v>September 2024</v>
      </c>
      <c r="P6184" s="1" t="s">
        <v>28</v>
      </c>
      <c r="Q6184" s="1" t="s">
        <v>53</v>
      </c>
      <c r="R6184" s="6">
        <v>50.87</v>
      </c>
      <c r="S6184" s="6">
        <f t="shared" si="290"/>
        <v>895.7</v>
      </c>
    </row>
    <row r="6185" spans="1:19" x14ac:dyDescent="0.35">
      <c r="A6185" s="1">
        <v>14657</v>
      </c>
      <c r="B6185" s="1">
        <v>19</v>
      </c>
      <c r="C6185" s="1" t="str">
        <f t="shared" si="288"/>
        <v>Young</v>
      </c>
      <c r="D6185" s="1" t="s">
        <v>16</v>
      </c>
      <c r="E6185" s="1" t="s">
        <v>17</v>
      </c>
      <c r="F6185" s="1" t="s">
        <v>77</v>
      </c>
      <c r="G6185" s="1" t="s">
        <v>86</v>
      </c>
      <c r="H6185" s="1">
        <v>1</v>
      </c>
      <c r="I6185" s="1" t="s">
        <v>20</v>
      </c>
      <c r="J6185" s="1" t="s">
        <v>21</v>
      </c>
      <c r="K6185" s="6">
        <v>1083.54</v>
      </c>
      <c r="L6185" s="6">
        <v>361.18</v>
      </c>
      <c r="M6185" s="1">
        <v>3</v>
      </c>
      <c r="N6185" s="8">
        <v>45544</v>
      </c>
      <c r="O6185" s="4" t="str">
        <f t="shared" si="289"/>
        <v>September 2024</v>
      </c>
      <c r="P6185" s="1" t="s">
        <v>79</v>
      </c>
      <c r="Q6185" s="1" t="s">
        <v>52</v>
      </c>
      <c r="R6185" s="6">
        <v>77.709999999999994</v>
      </c>
      <c r="S6185" s="6">
        <f t="shared" si="290"/>
        <v>1161.25</v>
      </c>
    </row>
    <row r="6186" spans="1:19" x14ac:dyDescent="0.35">
      <c r="A6186" s="1">
        <v>6735</v>
      </c>
      <c r="B6186" s="1">
        <v>20</v>
      </c>
      <c r="C6186" s="1" t="str">
        <f t="shared" si="288"/>
        <v>Young</v>
      </c>
      <c r="D6186" s="1" t="s">
        <v>16</v>
      </c>
      <c r="E6186" s="1" t="s">
        <v>17</v>
      </c>
      <c r="F6186" s="1" t="s">
        <v>18</v>
      </c>
      <c r="G6186" s="1" t="s">
        <v>19</v>
      </c>
      <c r="H6186" s="1">
        <v>2</v>
      </c>
      <c r="I6186" s="1" t="s">
        <v>26</v>
      </c>
      <c r="J6186" s="1" t="s">
        <v>34</v>
      </c>
      <c r="K6186" s="6">
        <v>5538.33</v>
      </c>
      <c r="L6186" s="6">
        <v>791.19</v>
      </c>
      <c r="M6186" s="1">
        <v>7</v>
      </c>
      <c r="N6186" s="8">
        <v>45544</v>
      </c>
      <c r="O6186" s="4" t="str">
        <f t="shared" si="289"/>
        <v>September 2024</v>
      </c>
      <c r="P6186" s="1" t="s">
        <v>22</v>
      </c>
      <c r="Q6186" s="1"/>
      <c r="R6186" s="6">
        <v>0</v>
      </c>
      <c r="S6186" s="6">
        <f t="shared" si="290"/>
        <v>5538.33</v>
      </c>
    </row>
    <row r="6187" spans="1:19" x14ac:dyDescent="0.35">
      <c r="A6187" s="1">
        <v>18407</v>
      </c>
      <c r="B6187" s="1">
        <v>20</v>
      </c>
      <c r="C6187" s="1" t="str">
        <f t="shared" si="288"/>
        <v>Young</v>
      </c>
      <c r="D6187" s="1" t="s">
        <v>38</v>
      </c>
      <c r="E6187" s="1" t="s">
        <v>17</v>
      </c>
      <c r="F6187" s="1" t="s">
        <v>18</v>
      </c>
      <c r="G6187" s="1" t="s">
        <v>81</v>
      </c>
      <c r="H6187" s="1">
        <v>4</v>
      </c>
      <c r="I6187" s="1" t="s">
        <v>26</v>
      </c>
      <c r="J6187" s="1" t="s">
        <v>83</v>
      </c>
      <c r="K6187" s="6">
        <v>7977.76</v>
      </c>
      <c r="L6187" s="6">
        <v>1139.68</v>
      </c>
      <c r="M6187" s="1">
        <v>7</v>
      </c>
      <c r="N6187" s="8">
        <v>45544</v>
      </c>
      <c r="O6187" s="4" t="str">
        <f t="shared" si="289"/>
        <v>September 2024</v>
      </c>
      <c r="P6187" s="1" t="s">
        <v>22</v>
      </c>
      <c r="Q6187" s="1" t="s">
        <v>110</v>
      </c>
      <c r="R6187" s="6">
        <v>245.34</v>
      </c>
      <c r="S6187" s="6">
        <f t="shared" si="290"/>
        <v>8223.1</v>
      </c>
    </row>
    <row r="6188" spans="1:19" x14ac:dyDescent="0.35">
      <c r="A6188" s="1">
        <v>12881</v>
      </c>
      <c r="B6188" s="1">
        <v>23</v>
      </c>
      <c r="C6188" s="1" t="str">
        <f t="shared" si="288"/>
        <v>Young</v>
      </c>
      <c r="D6188" s="1" t="s">
        <v>38</v>
      </c>
      <c r="E6188" s="1" t="s">
        <v>33</v>
      </c>
      <c r="F6188" s="1" t="s">
        <v>18</v>
      </c>
      <c r="G6188" s="1" t="s">
        <v>81</v>
      </c>
      <c r="H6188" s="1">
        <v>5</v>
      </c>
      <c r="I6188" s="1" t="s">
        <v>26</v>
      </c>
      <c r="J6188" s="1" t="s">
        <v>83</v>
      </c>
      <c r="K6188" s="6">
        <v>5698.4</v>
      </c>
      <c r="L6188" s="6">
        <v>1139.68</v>
      </c>
      <c r="M6188" s="1">
        <v>5</v>
      </c>
      <c r="N6188" s="8">
        <v>45544</v>
      </c>
      <c r="O6188" s="4" t="str">
        <f t="shared" si="289"/>
        <v>September 2024</v>
      </c>
      <c r="P6188" s="1" t="s">
        <v>84</v>
      </c>
      <c r="Q6188" s="1"/>
      <c r="R6188" s="6">
        <v>0</v>
      </c>
      <c r="S6188" s="6">
        <f t="shared" si="290"/>
        <v>5698.4</v>
      </c>
    </row>
    <row r="6189" spans="1:19" x14ac:dyDescent="0.35">
      <c r="A6189" s="1">
        <v>14135</v>
      </c>
      <c r="B6189" s="1">
        <v>23</v>
      </c>
      <c r="C6189" s="1" t="str">
        <f t="shared" si="288"/>
        <v>Young</v>
      </c>
      <c r="D6189" s="1" t="s">
        <v>38</v>
      </c>
      <c r="E6189" s="1" t="s">
        <v>17</v>
      </c>
      <c r="F6189" s="1" t="s">
        <v>30</v>
      </c>
      <c r="G6189" s="1" t="s">
        <v>78</v>
      </c>
      <c r="H6189" s="1">
        <v>4</v>
      </c>
      <c r="I6189" s="1" t="s">
        <v>20</v>
      </c>
      <c r="J6189" s="1" t="s">
        <v>83</v>
      </c>
      <c r="K6189" s="6">
        <v>6743.2</v>
      </c>
      <c r="L6189" s="6">
        <v>674.32</v>
      </c>
      <c r="M6189" s="1">
        <v>10</v>
      </c>
      <c r="N6189" s="8">
        <v>45544</v>
      </c>
      <c r="O6189" s="4" t="str">
        <f t="shared" si="289"/>
        <v>September 2024</v>
      </c>
      <c r="P6189" s="1" t="s">
        <v>79</v>
      </c>
      <c r="Q6189" s="1" t="s">
        <v>97</v>
      </c>
      <c r="R6189" s="6">
        <v>63.53</v>
      </c>
      <c r="S6189" s="6">
        <f t="shared" si="290"/>
        <v>6806.73</v>
      </c>
    </row>
    <row r="6190" spans="1:19" x14ac:dyDescent="0.35">
      <c r="A6190" s="1">
        <v>4997</v>
      </c>
      <c r="B6190" s="1">
        <v>26</v>
      </c>
      <c r="C6190" s="1" t="str">
        <f t="shared" si="288"/>
        <v>Young</v>
      </c>
      <c r="D6190" s="1" t="s">
        <v>16</v>
      </c>
      <c r="E6190" s="1" t="s">
        <v>17</v>
      </c>
      <c r="F6190" s="1" t="s">
        <v>24</v>
      </c>
      <c r="G6190" s="1" t="s">
        <v>25</v>
      </c>
      <c r="H6190" s="1">
        <v>3</v>
      </c>
      <c r="I6190" s="1" t="s">
        <v>26</v>
      </c>
      <c r="J6190" s="1" t="s">
        <v>42</v>
      </c>
      <c r="K6190" s="6">
        <v>988.12</v>
      </c>
      <c r="L6190" s="6">
        <v>247.03</v>
      </c>
      <c r="M6190" s="1">
        <v>4</v>
      </c>
      <c r="N6190" s="8">
        <v>45544</v>
      </c>
      <c r="O6190" s="4" t="str">
        <f t="shared" si="289"/>
        <v>September 2024</v>
      </c>
      <c r="P6190" s="1" t="s">
        <v>32</v>
      </c>
      <c r="Q6190" s="1" t="s">
        <v>65</v>
      </c>
      <c r="R6190" s="6">
        <v>102.53</v>
      </c>
      <c r="S6190" s="6">
        <f t="shared" si="290"/>
        <v>1090.6500000000001</v>
      </c>
    </row>
    <row r="6191" spans="1:19" x14ac:dyDescent="0.35">
      <c r="A6191" s="1">
        <v>8254</v>
      </c>
      <c r="B6191" s="1">
        <v>27</v>
      </c>
      <c r="C6191" s="1" t="str">
        <f t="shared" si="288"/>
        <v>Young</v>
      </c>
      <c r="D6191" s="1" t="s">
        <v>16</v>
      </c>
      <c r="E6191" s="1" t="s">
        <v>17</v>
      </c>
      <c r="F6191" s="1" t="s">
        <v>18</v>
      </c>
      <c r="G6191" s="1" t="s">
        <v>36</v>
      </c>
      <c r="H6191" s="1">
        <v>5</v>
      </c>
      <c r="I6191" s="1" t="s">
        <v>26</v>
      </c>
      <c r="J6191" s="1" t="s">
        <v>27</v>
      </c>
      <c r="K6191" s="6">
        <v>186.75</v>
      </c>
      <c r="L6191" s="6">
        <v>20.75</v>
      </c>
      <c r="M6191" s="1">
        <v>9</v>
      </c>
      <c r="N6191" s="8">
        <v>45544</v>
      </c>
      <c r="O6191" s="4" t="str">
        <f t="shared" si="289"/>
        <v>September 2024</v>
      </c>
      <c r="P6191" s="1" t="s">
        <v>28</v>
      </c>
      <c r="Q6191" s="1" t="s">
        <v>50</v>
      </c>
      <c r="R6191" s="6">
        <v>62.61</v>
      </c>
      <c r="S6191" s="6">
        <f t="shared" si="290"/>
        <v>249.36</v>
      </c>
    </row>
    <row r="6192" spans="1:19" x14ac:dyDescent="0.35">
      <c r="A6192" s="1">
        <v>18788</v>
      </c>
      <c r="B6192" s="1">
        <v>27</v>
      </c>
      <c r="C6192" s="1" t="str">
        <f t="shared" si="288"/>
        <v>Young</v>
      </c>
      <c r="D6192" s="1" t="s">
        <v>16</v>
      </c>
      <c r="E6192" s="1" t="s">
        <v>17</v>
      </c>
      <c r="F6192" s="1" t="s">
        <v>24</v>
      </c>
      <c r="G6192" s="1" t="s">
        <v>85</v>
      </c>
      <c r="H6192" s="1">
        <v>4</v>
      </c>
      <c r="I6192" s="1" t="s">
        <v>26</v>
      </c>
      <c r="J6192" s="1" t="s">
        <v>93</v>
      </c>
      <c r="K6192" s="6">
        <v>786.41</v>
      </c>
      <c r="L6192" s="6">
        <v>786.41</v>
      </c>
      <c r="M6192" s="1">
        <v>1</v>
      </c>
      <c r="N6192" s="8">
        <v>45544</v>
      </c>
      <c r="O6192" s="4" t="str">
        <f t="shared" si="289"/>
        <v>September 2024</v>
      </c>
      <c r="P6192" s="1" t="s">
        <v>79</v>
      </c>
      <c r="Q6192" s="1" t="s">
        <v>112</v>
      </c>
      <c r="R6192" s="6">
        <v>134.66</v>
      </c>
      <c r="S6192" s="6">
        <f t="shared" si="290"/>
        <v>921.06999999999994</v>
      </c>
    </row>
    <row r="6193" spans="1:19" x14ac:dyDescent="0.35">
      <c r="A6193" s="1">
        <v>3770</v>
      </c>
      <c r="B6193" s="1">
        <v>28</v>
      </c>
      <c r="C6193" s="1" t="str">
        <f t="shared" si="288"/>
        <v>Young</v>
      </c>
      <c r="D6193" s="1" t="s">
        <v>16</v>
      </c>
      <c r="E6193" s="1" t="s">
        <v>33</v>
      </c>
      <c r="F6193" s="1" t="s">
        <v>30</v>
      </c>
      <c r="G6193" s="1" t="s">
        <v>31</v>
      </c>
      <c r="H6193" s="1">
        <v>3</v>
      </c>
      <c r="I6193" s="1" t="s">
        <v>20</v>
      </c>
      <c r="J6193" s="1" t="s">
        <v>42</v>
      </c>
      <c r="K6193" s="6">
        <v>1855.84</v>
      </c>
      <c r="L6193" s="6">
        <v>463.96</v>
      </c>
      <c r="M6193" s="1">
        <v>4</v>
      </c>
      <c r="N6193" s="8">
        <v>45544</v>
      </c>
      <c r="O6193" s="4" t="str">
        <f t="shared" si="289"/>
        <v>September 2024</v>
      </c>
      <c r="P6193" s="1" t="s">
        <v>28</v>
      </c>
      <c r="Q6193" s="1" t="s">
        <v>52</v>
      </c>
      <c r="R6193" s="6">
        <v>8.4700000000000006</v>
      </c>
      <c r="S6193" s="6">
        <f t="shared" si="290"/>
        <v>1864.31</v>
      </c>
    </row>
    <row r="6194" spans="1:19" x14ac:dyDescent="0.35">
      <c r="A6194" s="1">
        <v>8067</v>
      </c>
      <c r="B6194" s="1">
        <v>28</v>
      </c>
      <c r="C6194" s="1" t="str">
        <f t="shared" si="288"/>
        <v>Young</v>
      </c>
      <c r="D6194" s="1" t="s">
        <v>38</v>
      </c>
      <c r="E6194" s="1" t="s">
        <v>17</v>
      </c>
      <c r="F6194" s="1" t="s">
        <v>18</v>
      </c>
      <c r="G6194" s="1" t="s">
        <v>19</v>
      </c>
      <c r="H6194" s="1">
        <v>2</v>
      </c>
      <c r="I6194" s="1" t="s">
        <v>20</v>
      </c>
      <c r="J6194" s="1" t="s">
        <v>34</v>
      </c>
      <c r="K6194" s="6">
        <v>7120.71</v>
      </c>
      <c r="L6194" s="6">
        <v>791.19</v>
      </c>
      <c r="M6194" s="1">
        <v>9</v>
      </c>
      <c r="N6194" s="8">
        <v>45544</v>
      </c>
      <c r="O6194" s="4" t="str">
        <f t="shared" si="289"/>
        <v>September 2024</v>
      </c>
      <c r="P6194" s="1" t="s">
        <v>22</v>
      </c>
      <c r="Q6194" s="1" t="s">
        <v>71</v>
      </c>
      <c r="R6194" s="6">
        <v>83.53</v>
      </c>
      <c r="S6194" s="6">
        <f t="shared" si="290"/>
        <v>7204.24</v>
      </c>
    </row>
    <row r="6195" spans="1:19" x14ac:dyDescent="0.35">
      <c r="A6195" s="1">
        <v>12233</v>
      </c>
      <c r="B6195" s="1">
        <v>30</v>
      </c>
      <c r="C6195" s="1" t="str">
        <f t="shared" si="288"/>
        <v>Young</v>
      </c>
      <c r="D6195" s="1" t="s">
        <v>16</v>
      </c>
      <c r="E6195" s="1" t="s">
        <v>33</v>
      </c>
      <c r="F6195" s="1" t="s">
        <v>40</v>
      </c>
      <c r="G6195" s="1" t="s">
        <v>88</v>
      </c>
      <c r="H6195" s="1">
        <v>5</v>
      </c>
      <c r="I6195" s="1" t="s">
        <v>26</v>
      </c>
      <c r="J6195" s="1" t="s">
        <v>93</v>
      </c>
      <c r="K6195" s="6">
        <v>919</v>
      </c>
      <c r="L6195" s="6">
        <v>459.5</v>
      </c>
      <c r="M6195" s="1">
        <v>2</v>
      </c>
      <c r="N6195" s="8">
        <v>45544</v>
      </c>
      <c r="O6195" s="4" t="str">
        <f t="shared" si="289"/>
        <v>September 2024</v>
      </c>
      <c r="P6195" s="1" t="s">
        <v>84</v>
      </c>
      <c r="Q6195" s="1" t="s">
        <v>37</v>
      </c>
      <c r="R6195" s="6">
        <v>28.06</v>
      </c>
      <c r="S6195" s="6">
        <f t="shared" si="290"/>
        <v>947.06</v>
      </c>
    </row>
    <row r="6196" spans="1:19" x14ac:dyDescent="0.35">
      <c r="A6196" s="1">
        <v>19763</v>
      </c>
      <c r="B6196" s="1">
        <v>30</v>
      </c>
      <c r="C6196" s="1" t="str">
        <f t="shared" si="288"/>
        <v>Young</v>
      </c>
      <c r="D6196" s="1" t="s">
        <v>16</v>
      </c>
      <c r="E6196" s="1" t="s">
        <v>17</v>
      </c>
      <c r="F6196" s="1" t="s">
        <v>18</v>
      </c>
      <c r="G6196" s="1" t="s">
        <v>81</v>
      </c>
      <c r="H6196" s="1">
        <v>4</v>
      </c>
      <c r="I6196" s="1" t="s">
        <v>20</v>
      </c>
      <c r="J6196" s="1" t="s">
        <v>83</v>
      </c>
      <c r="K6196" s="6">
        <v>9117.44</v>
      </c>
      <c r="L6196" s="6">
        <v>1139.68</v>
      </c>
      <c r="M6196" s="1">
        <v>8</v>
      </c>
      <c r="N6196" s="8">
        <v>45544</v>
      </c>
      <c r="O6196" s="4" t="str">
        <f t="shared" si="289"/>
        <v>September 2024</v>
      </c>
      <c r="P6196" s="1" t="s">
        <v>22</v>
      </c>
      <c r="Q6196" s="1" t="s">
        <v>105</v>
      </c>
      <c r="R6196" s="6">
        <v>160.16999999999999</v>
      </c>
      <c r="S6196" s="6">
        <f t="shared" si="290"/>
        <v>9277.61</v>
      </c>
    </row>
    <row r="6197" spans="1:19" x14ac:dyDescent="0.35">
      <c r="A6197" s="1">
        <v>12152</v>
      </c>
      <c r="B6197" s="1">
        <v>32</v>
      </c>
      <c r="C6197" s="1" t="str">
        <f t="shared" si="288"/>
        <v>Young</v>
      </c>
      <c r="D6197" s="1" t="s">
        <v>16</v>
      </c>
      <c r="E6197" s="1" t="s">
        <v>17</v>
      </c>
      <c r="F6197" s="1" t="s">
        <v>40</v>
      </c>
      <c r="G6197" s="1" t="s">
        <v>88</v>
      </c>
      <c r="H6197" s="1">
        <v>2</v>
      </c>
      <c r="I6197" s="1" t="s">
        <v>26</v>
      </c>
      <c r="J6197" s="1" t="s">
        <v>21</v>
      </c>
      <c r="K6197" s="6">
        <v>919</v>
      </c>
      <c r="L6197" s="6">
        <v>459.5</v>
      </c>
      <c r="M6197" s="1">
        <v>2</v>
      </c>
      <c r="N6197" s="8">
        <v>45544</v>
      </c>
      <c r="O6197" s="4" t="str">
        <f t="shared" si="289"/>
        <v>September 2024</v>
      </c>
      <c r="P6197" s="1" t="s">
        <v>22</v>
      </c>
      <c r="Q6197" s="1" t="s">
        <v>99</v>
      </c>
      <c r="R6197" s="6">
        <v>237.68</v>
      </c>
      <c r="S6197" s="6">
        <f t="shared" si="290"/>
        <v>1156.68</v>
      </c>
    </row>
    <row r="6198" spans="1:19" x14ac:dyDescent="0.35">
      <c r="A6198" s="1">
        <v>5502</v>
      </c>
      <c r="B6198" s="1">
        <v>33</v>
      </c>
      <c r="C6198" s="1" t="str">
        <f t="shared" si="288"/>
        <v>Young</v>
      </c>
      <c r="D6198" s="1" t="s">
        <v>16</v>
      </c>
      <c r="E6198" s="1" t="s">
        <v>17</v>
      </c>
      <c r="F6198" s="1" t="s">
        <v>18</v>
      </c>
      <c r="G6198" s="1" t="s">
        <v>19</v>
      </c>
      <c r="H6198" s="1">
        <v>2</v>
      </c>
      <c r="I6198" s="1" t="s">
        <v>20</v>
      </c>
      <c r="J6198" s="1" t="s">
        <v>21</v>
      </c>
      <c r="K6198" s="6">
        <v>4747.1400000000003</v>
      </c>
      <c r="L6198" s="6">
        <v>791.19</v>
      </c>
      <c r="M6198" s="1">
        <v>6</v>
      </c>
      <c r="N6198" s="8">
        <v>45544</v>
      </c>
      <c r="O6198" s="4" t="str">
        <f t="shared" si="289"/>
        <v>September 2024</v>
      </c>
      <c r="P6198" s="1" t="s">
        <v>32</v>
      </c>
      <c r="Q6198" s="1"/>
      <c r="R6198" s="6">
        <v>0</v>
      </c>
      <c r="S6198" s="6">
        <f t="shared" si="290"/>
        <v>4747.1400000000003</v>
      </c>
    </row>
    <row r="6199" spans="1:19" x14ac:dyDescent="0.35">
      <c r="A6199" s="1">
        <v>19754</v>
      </c>
      <c r="B6199" s="1">
        <v>34</v>
      </c>
      <c r="C6199" s="1" t="str">
        <f t="shared" si="288"/>
        <v>Young</v>
      </c>
      <c r="D6199" s="1" t="s">
        <v>16</v>
      </c>
      <c r="E6199" s="1" t="s">
        <v>33</v>
      </c>
      <c r="F6199" s="1" t="s">
        <v>40</v>
      </c>
      <c r="G6199" s="1" t="s">
        <v>88</v>
      </c>
      <c r="H6199" s="1">
        <v>2</v>
      </c>
      <c r="I6199" s="1" t="s">
        <v>26</v>
      </c>
      <c r="J6199" s="1" t="s">
        <v>93</v>
      </c>
      <c r="K6199" s="6">
        <v>2297.5</v>
      </c>
      <c r="L6199" s="6">
        <v>459.5</v>
      </c>
      <c r="M6199" s="1">
        <v>5</v>
      </c>
      <c r="N6199" s="8">
        <v>45544</v>
      </c>
      <c r="O6199" s="4" t="str">
        <f t="shared" si="289"/>
        <v>September 2024</v>
      </c>
      <c r="P6199" s="1" t="s">
        <v>84</v>
      </c>
      <c r="Q6199" s="1" t="s">
        <v>52</v>
      </c>
      <c r="R6199" s="6">
        <v>78.900000000000006</v>
      </c>
      <c r="S6199" s="6">
        <f t="shared" si="290"/>
        <v>2376.4</v>
      </c>
    </row>
    <row r="6200" spans="1:19" x14ac:dyDescent="0.35">
      <c r="A6200" s="1">
        <v>3806</v>
      </c>
      <c r="B6200" s="1">
        <v>35</v>
      </c>
      <c r="C6200" s="1" t="str">
        <f t="shared" si="288"/>
        <v>Young</v>
      </c>
      <c r="D6200" s="1" t="s">
        <v>16</v>
      </c>
      <c r="E6200" s="1" t="s">
        <v>17</v>
      </c>
      <c r="F6200" s="1" t="s">
        <v>30</v>
      </c>
      <c r="G6200" s="1" t="s">
        <v>31</v>
      </c>
      <c r="H6200" s="1">
        <v>3</v>
      </c>
      <c r="I6200" s="1" t="s">
        <v>26</v>
      </c>
      <c r="J6200" s="1" t="s">
        <v>42</v>
      </c>
      <c r="K6200" s="6">
        <v>4639.6000000000004</v>
      </c>
      <c r="L6200" s="6">
        <v>463.96</v>
      </c>
      <c r="M6200" s="1">
        <v>10</v>
      </c>
      <c r="N6200" s="8">
        <v>45544</v>
      </c>
      <c r="O6200" s="4" t="str">
        <f t="shared" si="289"/>
        <v>September 2024</v>
      </c>
      <c r="P6200" s="1" t="s">
        <v>32</v>
      </c>
      <c r="Q6200" s="1"/>
      <c r="R6200" s="6">
        <v>0</v>
      </c>
      <c r="S6200" s="6">
        <f t="shared" si="290"/>
        <v>4639.6000000000004</v>
      </c>
    </row>
    <row r="6201" spans="1:19" x14ac:dyDescent="0.35">
      <c r="A6201" s="1">
        <v>8521</v>
      </c>
      <c r="B6201" s="1">
        <v>35</v>
      </c>
      <c r="C6201" s="1" t="str">
        <f t="shared" si="288"/>
        <v>Young</v>
      </c>
      <c r="D6201" s="1" t="s">
        <v>38</v>
      </c>
      <c r="E6201" s="1" t="s">
        <v>17</v>
      </c>
      <c r="F6201" s="1" t="s">
        <v>18</v>
      </c>
      <c r="G6201" s="1" t="s">
        <v>19</v>
      </c>
      <c r="H6201" s="1">
        <v>2</v>
      </c>
      <c r="I6201" s="1" t="s">
        <v>26</v>
      </c>
      <c r="J6201" s="1" t="s">
        <v>42</v>
      </c>
      <c r="K6201" s="6">
        <v>2373.5700000000002</v>
      </c>
      <c r="L6201" s="6">
        <v>791.19</v>
      </c>
      <c r="M6201" s="1">
        <v>3</v>
      </c>
      <c r="N6201" s="8">
        <v>45544</v>
      </c>
      <c r="O6201" s="4" t="str">
        <f t="shared" si="289"/>
        <v>September 2024</v>
      </c>
      <c r="P6201" s="1" t="s">
        <v>22</v>
      </c>
      <c r="Q6201" s="1"/>
      <c r="R6201" s="6">
        <v>0</v>
      </c>
      <c r="S6201" s="6">
        <f t="shared" si="290"/>
        <v>2373.5700000000002</v>
      </c>
    </row>
    <row r="6202" spans="1:19" x14ac:dyDescent="0.35">
      <c r="A6202" s="1">
        <v>14028</v>
      </c>
      <c r="B6202" s="1">
        <v>35</v>
      </c>
      <c r="C6202" s="1" t="str">
        <f t="shared" si="288"/>
        <v>Young</v>
      </c>
      <c r="D6202" s="1" t="s">
        <v>16</v>
      </c>
      <c r="E6202" s="1" t="s">
        <v>17</v>
      </c>
      <c r="F6202" s="1" t="s">
        <v>24</v>
      </c>
      <c r="G6202" s="1" t="s">
        <v>85</v>
      </c>
      <c r="H6202" s="1">
        <v>4</v>
      </c>
      <c r="I6202" s="1" t="s">
        <v>26</v>
      </c>
      <c r="J6202" s="1" t="s">
        <v>93</v>
      </c>
      <c r="K6202" s="6">
        <v>7864.1</v>
      </c>
      <c r="L6202" s="6">
        <v>786.41</v>
      </c>
      <c r="M6202" s="1">
        <v>10</v>
      </c>
      <c r="N6202" s="8">
        <v>45544</v>
      </c>
      <c r="O6202" s="4" t="str">
        <f t="shared" si="289"/>
        <v>September 2024</v>
      </c>
      <c r="P6202" s="1" t="s">
        <v>22</v>
      </c>
      <c r="Q6202" s="1" t="s">
        <v>29</v>
      </c>
      <c r="R6202" s="6">
        <v>16.93</v>
      </c>
      <c r="S6202" s="6">
        <f t="shared" si="290"/>
        <v>7881.0300000000007</v>
      </c>
    </row>
    <row r="6203" spans="1:19" x14ac:dyDescent="0.35">
      <c r="A6203" s="1">
        <v>4160</v>
      </c>
      <c r="B6203" s="1">
        <v>36</v>
      </c>
      <c r="C6203" s="1" t="str">
        <f t="shared" si="288"/>
        <v>Middle-Aged</v>
      </c>
      <c r="D6203" s="1" t="s">
        <v>38</v>
      </c>
      <c r="E6203" s="1" t="s">
        <v>17</v>
      </c>
      <c r="F6203" s="1" t="s">
        <v>18</v>
      </c>
      <c r="G6203" s="1" t="s">
        <v>36</v>
      </c>
      <c r="H6203" s="1">
        <v>5</v>
      </c>
      <c r="I6203" s="1" t="s">
        <v>26</v>
      </c>
      <c r="J6203" s="1" t="s">
        <v>34</v>
      </c>
      <c r="K6203" s="6">
        <v>207.5</v>
      </c>
      <c r="L6203" s="6">
        <v>20.75</v>
      </c>
      <c r="M6203" s="1">
        <v>10</v>
      </c>
      <c r="N6203" s="8">
        <v>45544</v>
      </c>
      <c r="O6203" s="4" t="str">
        <f t="shared" si="289"/>
        <v>September 2024</v>
      </c>
      <c r="P6203" s="1" t="s">
        <v>28</v>
      </c>
      <c r="Q6203" s="1" t="s">
        <v>52</v>
      </c>
      <c r="R6203" s="6">
        <v>24.19</v>
      </c>
      <c r="S6203" s="6">
        <f t="shared" si="290"/>
        <v>231.69</v>
      </c>
    </row>
    <row r="6204" spans="1:19" x14ac:dyDescent="0.35">
      <c r="A6204" s="1">
        <v>5945</v>
      </c>
      <c r="B6204" s="1">
        <v>36</v>
      </c>
      <c r="C6204" s="1" t="str">
        <f t="shared" si="288"/>
        <v>Middle-Aged</v>
      </c>
      <c r="D6204" s="1" t="s">
        <v>38</v>
      </c>
      <c r="E6204" s="1" t="s">
        <v>33</v>
      </c>
      <c r="F6204" s="1" t="s">
        <v>18</v>
      </c>
      <c r="G6204" s="1" t="s">
        <v>36</v>
      </c>
      <c r="H6204" s="1">
        <v>5</v>
      </c>
      <c r="I6204" s="1" t="s">
        <v>26</v>
      </c>
      <c r="J6204" s="1" t="s">
        <v>27</v>
      </c>
      <c r="K6204" s="6">
        <v>83</v>
      </c>
      <c r="L6204" s="6">
        <v>20.75</v>
      </c>
      <c r="M6204" s="1">
        <v>4</v>
      </c>
      <c r="N6204" s="8">
        <v>45544</v>
      </c>
      <c r="O6204" s="4" t="str">
        <f t="shared" si="289"/>
        <v>September 2024</v>
      </c>
      <c r="P6204" s="1" t="s">
        <v>22</v>
      </c>
      <c r="Q6204" s="1" t="s">
        <v>67</v>
      </c>
      <c r="R6204" s="6">
        <v>81.09</v>
      </c>
      <c r="S6204" s="6">
        <f t="shared" si="290"/>
        <v>164.09</v>
      </c>
    </row>
    <row r="6205" spans="1:19" x14ac:dyDescent="0.35">
      <c r="A6205" s="1">
        <v>11767</v>
      </c>
      <c r="B6205" s="1">
        <v>37</v>
      </c>
      <c r="C6205" s="1" t="str">
        <f t="shared" si="288"/>
        <v>Middle-Aged</v>
      </c>
      <c r="D6205" s="1" t="s">
        <v>16</v>
      </c>
      <c r="E6205" s="1" t="s">
        <v>17</v>
      </c>
      <c r="F6205" s="1" t="s">
        <v>30</v>
      </c>
      <c r="G6205" s="1" t="s">
        <v>78</v>
      </c>
      <c r="H6205" s="1">
        <v>1</v>
      </c>
      <c r="I6205" s="1" t="s">
        <v>26</v>
      </c>
      <c r="J6205" s="1" t="s">
        <v>93</v>
      </c>
      <c r="K6205" s="6">
        <v>1348.64</v>
      </c>
      <c r="L6205" s="6">
        <v>674.32</v>
      </c>
      <c r="M6205" s="1">
        <v>2</v>
      </c>
      <c r="N6205" s="8">
        <v>45544</v>
      </c>
      <c r="O6205" s="4" t="str">
        <f t="shared" si="289"/>
        <v>September 2024</v>
      </c>
      <c r="P6205" s="1" t="s">
        <v>84</v>
      </c>
      <c r="Q6205" s="1" t="s">
        <v>100</v>
      </c>
      <c r="R6205" s="6">
        <v>192.27</v>
      </c>
      <c r="S6205" s="6">
        <f t="shared" si="290"/>
        <v>1540.91</v>
      </c>
    </row>
    <row r="6206" spans="1:19" x14ac:dyDescent="0.35">
      <c r="A6206" s="1">
        <v>17788</v>
      </c>
      <c r="B6206" s="1">
        <v>37</v>
      </c>
      <c r="C6206" s="1" t="str">
        <f t="shared" si="288"/>
        <v>Middle-Aged</v>
      </c>
      <c r="D6206" s="1" t="s">
        <v>38</v>
      </c>
      <c r="E6206" s="1" t="s">
        <v>17</v>
      </c>
      <c r="F6206" s="1" t="s">
        <v>77</v>
      </c>
      <c r="G6206" s="1" t="s">
        <v>86</v>
      </c>
      <c r="H6206" s="1">
        <v>2</v>
      </c>
      <c r="I6206" s="1" t="s">
        <v>26</v>
      </c>
      <c r="J6206" s="1" t="s">
        <v>21</v>
      </c>
      <c r="K6206" s="6">
        <v>3250.62</v>
      </c>
      <c r="L6206" s="6">
        <v>361.18</v>
      </c>
      <c r="M6206" s="1">
        <v>9</v>
      </c>
      <c r="N6206" s="8">
        <v>45544</v>
      </c>
      <c r="O6206" s="4" t="str">
        <f t="shared" si="289"/>
        <v>September 2024</v>
      </c>
      <c r="P6206" s="1" t="s">
        <v>79</v>
      </c>
      <c r="Q6206" s="1" t="s">
        <v>116</v>
      </c>
      <c r="R6206" s="6">
        <v>130.6</v>
      </c>
      <c r="S6206" s="6">
        <f t="shared" si="290"/>
        <v>3381.22</v>
      </c>
    </row>
    <row r="6207" spans="1:19" x14ac:dyDescent="0.35">
      <c r="A6207" s="1">
        <v>4686</v>
      </c>
      <c r="B6207" s="1">
        <v>38</v>
      </c>
      <c r="C6207" s="1" t="str">
        <f t="shared" si="288"/>
        <v>Middle-Aged</v>
      </c>
      <c r="D6207" s="1" t="s">
        <v>16</v>
      </c>
      <c r="E6207" s="1" t="s">
        <v>17</v>
      </c>
      <c r="F6207" s="1" t="s">
        <v>18</v>
      </c>
      <c r="G6207" s="1" t="s">
        <v>36</v>
      </c>
      <c r="H6207" s="1">
        <v>5</v>
      </c>
      <c r="I6207" s="1" t="s">
        <v>20</v>
      </c>
      <c r="J6207" s="1" t="s">
        <v>27</v>
      </c>
      <c r="K6207" s="6">
        <v>20.75</v>
      </c>
      <c r="L6207" s="6">
        <v>20.75</v>
      </c>
      <c r="M6207" s="1">
        <v>1</v>
      </c>
      <c r="N6207" s="8">
        <v>45544</v>
      </c>
      <c r="O6207" s="4" t="str">
        <f t="shared" si="289"/>
        <v>September 2024</v>
      </c>
      <c r="P6207" s="1" t="s">
        <v>22</v>
      </c>
      <c r="Q6207" s="1" t="s">
        <v>65</v>
      </c>
      <c r="R6207" s="6">
        <v>79.67</v>
      </c>
      <c r="S6207" s="6">
        <f t="shared" si="290"/>
        <v>100.42</v>
      </c>
    </row>
    <row r="6208" spans="1:19" x14ac:dyDescent="0.35">
      <c r="A6208" s="1">
        <v>11743</v>
      </c>
      <c r="B6208" s="1">
        <v>38</v>
      </c>
      <c r="C6208" s="1" t="str">
        <f t="shared" si="288"/>
        <v>Middle-Aged</v>
      </c>
      <c r="D6208" s="1" t="s">
        <v>38</v>
      </c>
      <c r="E6208" s="1" t="s">
        <v>17</v>
      </c>
      <c r="F6208" s="1" t="s">
        <v>30</v>
      </c>
      <c r="G6208" s="1" t="s">
        <v>78</v>
      </c>
      <c r="H6208" s="1">
        <v>3</v>
      </c>
      <c r="I6208" s="1" t="s">
        <v>26</v>
      </c>
      <c r="J6208" s="1" t="s">
        <v>93</v>
      </c>
      <c r="K6208" s="6">
        <v>3371.6</v>
      </c>
      <c r="L6208" s="6">
        <v>674.32</v>
      </c>
      <c r="M6208" s="1">
        <v>5</v>
      </c>
      <c r="N6208" s="8">
        <v>45544</v>
      </c>
      <c r="O6208" s="4" t="str">
        <f t="shared" si="289"/>
        <v>September 2024</v>
      </c>
      <c r="P6208" s="1" t="s">
        <v>22</v>
      </c>
      <c r="Q6208" s="1" t="s">
        <v>52</v>
      </c>
      <c r="R6208" s="6">
        <v>87.61</v>
      </c>
      <c r="S6208" s="6">
        <f t="shared" si="290"/>
        <v>3459.21</v>
      </c>
    </row>
    <row r="6209" spans="1:19" x14ac:dyDescent="0.35">
      <c r="A6209" s="1">
        <v>2922</v>
      </c>
      <c r="B6209" s="1">
        <v>39</v>
      </c>
      <c r="C6209" s="1" t="str">
        <f t="shared" si="288"/>
        <v>Middle-Aged</v>
      </c>
      <c r="D6209" s="1" t="s">
        <v>38</v>
      </c>
      <c r="E6209" s="1" t="s">
        <v>17</v>
      </c>
      <c r="F6209" s="1" t="s">
        <v>30</v>
      </c>
      <c r="G6209" s="1" t="s">
        <v>31</v>
      </c>
      <c r="H6209" s="1">
        <v>3</v>
      </c>
      <c r="I6209" s="1" t="s">
        <v>26</v>
      </c>
      <c r="J6209" s="1" t="s">
        <v>42</v>
      </c>
      <c r="K6209" s="6">
        <v>2319.8000000000002</v>
      </c>
      <c r="L6209" s="6">
        <v>463.96</v>
      </c>
      <c r="M6209" s="1">
        <v>5</v>
      </c>
      <c r="N6209" s="8">
        <v>45544</v>
      </c>
      <c r="O6209" s="4" t="str">
        <f t="shared" si="289"/>
        <v>September 2024</v>
      </c>
      <c r="P6209" s="1" t="s">
        <v>22</v>
      </c>
      <c r="Q6209" s="1"/>
      <c r="R6209" s="6">
        <v>0</v>
      </c>
      <c r="S6209" s="6">
        <f t="shared" si="290"/>
        <v>2319.8000000000002</v>
      </c>
    </row>
    <row r="6210" spans="1:19" x14ac:dyDescent="0.35">
      <c r="A6210" s="1">
        <v>9866</v>
      </c>
      <c r="B6210" s="1">
        <v>39</v>
      </c>
      <c r="C6210" s="1" t="str">
        <f t="shared" ref="C6210:C6273" si="291">IF(B6210&lt;=35,"Young",IF(B6210&lt;=55,"Middle-Aged","Old"))</f>
        <v>Middle-Aged</v>
      </c>
      <c r="D6210" s="1" t="s">
        <v>16</v>
      </c>
      <c r="E6210" s="1" t="s">
        <v>17</v>
      </c>
      <c r="F6210" s="1" t="s">
        <v>18</v>
      </c>
      <c r="G6210" s="1" t="s">
        <v>36</v>
      </c>
      <c r="H6210" s="1">
        <v>5</v>
      </c>
      <c r="I6210" s="1" t="s">
        <v>26</v>
      </c>
      <c r="J6210" s="1" t="s">
        <v>34</v>
      </c>
      <c r="K6210" s="6">
        <v>20.75</v>
      </c>
      <c r="L6210" s="6">
        <v>20.75</v>
      </c>
      <c r="M6210" s="1">
        <v>1</v>
      </c>
      <c r="N6210" s="8">
        <v>45544</v>
      </c>
      <c r="O6210" s="4" t="str">
        <f t="shared" ref="O6210:O6273" si="292">TEXT(N6210,"mmmm yyyy")</f>
        <v>September 2024</v>
      </c>
      <c r="P6210" s="1" t="s">
        <v>28</v>
      </c>
      <c r="Q6210" s="1" t="s">
        <v>43</v>
      </c>
      <c r="R6210" s="6">
        <v>25.08</v>
      </c>
      <c r="S6210" s="6">
        <f t="shared" ref="S6210:S6273" si="293">K6210+R6210</f>
        <v>45.83</v>
      </c>
    </row>
    <row r="6211" spans="1:19" x14ac:dyDescent="0.35">
      <c r="A6211" s="1">
        <v>16823</v>
      </c>
      <c r="B6211" s="1">
        <v>40</v>
      </c>
      <c r="C6211" s="1" t="str">
        <f t="shared" si="291"/>
        <v>Middle-Aged</v>
      </c>
      <c r="D6211" s="1" t="s">
        <v>16</v>
      </c>
      <c r="E6211" s="1" t="s">
        <v>17</v>
      </c>
      <c r="F6211" s="1" t="s">
        <v>30</v>
      </c>
      <c r="G6211" s="1" t="s">
        <v>78</v>
      </c>
      <c r="H6211" s="1">
        <v>1</v>
      </c>
      <c r="I6211" s="1" t="s">
        <v>26</v>
      </c>
      <c r="J6211" s="1" t="s">
        <v>83</v>
      </c>
      <c r="K6211" s="6">
        <v>4720.24</v>
      </c>
      <c r="L6211" s="6">
        <v>674.32</v>
      </c>
      <c r="M6211" s="1">
        <v>7</v>
      </c>
      <c r="N6211" s="8">
        <v>45544</v>
      </c>
      <c r="O6211" s="4" t="str">
        <f t="shared" si="292"/>
        <v>September 2024</v>
      </c>
      <c r="P6211" s="1" t="s">
        <v>22</v>
      </c>
      <c r="Q6211" s="1" t="s">
        <v>95</v>
      </c>
      <c r="R6211" s="6">
        <v>61.1</v>
      </c>
      <c r="S6211" s="6">
        <f t="shared" si="293"/>
        <v>4781.34</v>
      </c>
    </row>
    <row r="6212" spans="1:19" x14ac:dyDescent="0.35">
      <c r="A6212" s="1">
        <v>9140</v>
      </c>
      <c r="B6212" s="1">
        <v>41</v>
      </c>
      <c r="C6212" s="1" t="str">
        <f t="shared" si="291"/>
        <v>Middle-Aged</v>
      </c>
      <c r="D6212" s="1" t="s">
        <v>38</v>
      </c>
      <c r="E6212" s="1" t="s">
        <v>17</v>
      </c>
      <c r="F6212" s="1" t="s">
        <v>40</v>
      </c>
      <c r="G6212" s="1" t="s">
        <v>41</v>
      </c>
      <c r="H6212" s="1">
        <v>3</v>
      </c>
      <c r="I6212" s="1" t="s">
        <v>26</v>
      </c>
      <c r="J6212" s="1" t="s">
        <v>42</v>
      </c>
      <c r="K6212" s="6">
        <v>5913.81</v>
      </c>
      <c r="L6212" s="6">
        <v>844.83</v>
      </c>
      <c r="M6212" s="1">
        <v>7</v>
      </c>
      <c r="N6212" s="8">
        <v>45544</v>
      </c>
      <c r="O6212" s="4" t="str">
        <f t="shared" si="292"/>
        <v>September 2024</v>
      </c>
      <c r="P6212" s="1" t="s">
        <v>32</v>
      </c>
      <c r="Q6212" s="1"/>
      <c r="R6212" s="6">
        <v>0</v>
      </c>
      <c r="S6212" s="6">
        <f t="shared" si="293"/>
        <v>5913.81</v>
      </c>
    </row>
    <row r="6213" spans="1:19" x14ac:dyDescent="0.35">
      <c r="A6213" s="1">
        <v>3761</v>
      </c>
      <c r="B6213" s="1">
        <v>42</v>
      </c>
      <c r="C6213" s="1" t="str">
        <f t="shared" si="291"/>
        <v>Middle-Aged</v>
      </c>
      <c r="D6213" s="1" t="s">
        <v>38</v>
      </c>
      <c r="E6213" s="1" t="s">
        <v>17</v>
      </c>
      <c r="F6213" s="1" t="s">
        <v>30</v>
      </c>
      <c r="G6213" s="1" t="s">
        <v>31</v>
      </c>
      <c r="H6213" s="1">
        <v>3</v>
      </c>
      <c r="I6213" s="1" t="s">
        <v>26</v>
      </c>
      <c r="J6213" s="1" t="s">
        <v>42</v>
      </c>
      <c r="K6213" s="6">
        <v>3711.68</v>
      </c>
      <c r="L6213" s="6">
        <v>463.96</v>
      </c>
      <c r="M6213" s="1">
        <v>8</v>
      </c>
      <c r="N6213" s="8">
        <v>45544</v>
      </c>
      <c r="O6213" s="4" t="str">
        <f t="shared" si="292"/>
        <v>September 2024</v>
      </c>
      <c r="P6213" s="1" t="s">
        <v>28</v>
      </c>
      <c r="Q6213" s="1"/>
      <c r="R6213" s="6">
        <v>0</v>
      </c>
      <c r="S6213" s="6">
        <f t="shared" si="293"/>
        <v>3711.68</v>
      </c>
    </row>
    <row r="6214" spans="1:19" x14ac:dyDescent="0.35">
      <c r="A6214" s="1">
        <v>17586</v>
      </c>
      <c r="B6214" s="1">
        <v>42</v>
      </c>
      <c r="C6214" s="1" t="str">
        <f t="shared" si="291"/>
        <v>Middle-Aged</v>
      </c>
      <c r="D6214" s="1" t="s">
        <v>38</v>
      </c>
      <c r="E6214" s="1" t="s">
        <v>33</v>
      </c>
      <c r="F6214" s="1" t="s">
        <v>24</v>
      </c>
      <c r="G6214" s="1" t="s">
        <v>85</v>
      </c>
      <c r="H6214" s="1">
        <v>4</v>
      </c>
      <c r="I6214" s="1" t="s">
        <v>20</v>
      </c>
      <c r="J6214" s="1" t="s">
        <v>83</v>
      </c>
      <c r="K6214" s="6">
        <v>786.41</v>
      </c>
      <c r="L6214" s="6">
        <v>786.41</v>
      </c>
      <c r="M6214" s="1">
        <v>1</v>
      </c>
      <c r="N6214" s="8">
        <v>45544</v>
      </c>
      <c r="O6214" s="4" t="str">
        <f t="shared" si="292"/>
        <v>September 2024</v>
      </c>
      <c r="P6214" s="1" t="s">
        <v>84</v>
      </c>
      <c r="Q6214" s="1"/>
      <c r="R6214" s="6">
        <v>0</v>
      </c>
      <c r="S6214" s="6">
        <f t="shared" si="293"/>
        <v>786.41</v>
      </c>
    </row>
    <row r="6215" spans="1:19" x14ac:dyDescent="0.35">
      <c r="A6215" s="1">
        <v>5172</v>
      </c>
      <c r="B6215" s="1">
        <v>43</v>
      </c>
      <c r="C6215" s="1" t="str">
        <f t="shared" si="291"/>
        <v>Middle-Aged</v>
      </c>
      <c r="D6215" s="1" t="s">
        <v>16</v>
      </c>
      <c r="E6215" s="1" t="s">
        <v>17</v>
      </c>
      <c r="F6215" s="1" t="s">
        <v>24</v>
      </c>
      <c r="G6215" s="1" t="s">
        <v>25</v>
      </c>
      <c r="H6215" s="1">
        <v>3</v>
      </c>
      <c r="I6215" s="1" t="s">
        <v>26</v>
      </c>
      <c r="J6215" s="1" t="s">
        <v>34</v>
      </c>
      <c r="K6215" s="6">
        <v>988.12</v>
      </c>
      <c r="L6215" s="6">
        <v>247.03</v>
      </c>
      <c r="M6215" s="1">
        <v>4</v>
      </c>
      <c r="N6215" s="8">
        <v>45544</v>
      </c>
      <c r="O6215" s="4" t="str">
        <f t="shared" si="292"/>
        <v>September 2024</v>
      </c>
      <c r="P6215" s="1" t="s">
        <v>22</v>
      </c>
      <c r="Q6215" s="1" t="s">
        <v>50</v>
      </c>
      <c r="R6215" s="6">
        <v>49.58</v>
      </c>
      <c r="S6215" s="6">
        <f t="shared" si="293"/>
        <v>1037.7</v>
      </c>
    </row>
    <row r="6216" spans="1:19" x14ac:dyDescent="0.35">
      <c r="A6216" s="1">
        <v>19450</v>
      </c>
      <c r="B6216" s="1">
        <v>43</v>
      </c>
      <c r="C6216" s="1" t="str">
        <f t="shared" si="291"/>
        <v>Middle-Aged</v>
      </c>
      <c r="D6216" s="1" t="s">
        <v>38</v>
      </c>
      <c r="E6216" s="1" t="s">
        <v>17</v>
      </c>
      <c r="F6216" s="1" t="s">
        <v>77</v>
      </c>
      <c r="G6216" s="1" t="s">
        <v>86</v>
      </c>
      <c r="H6216" s="1">
        <v>3</v>
      </c>
      <c r="I6216" s="1" t="s">
        <v>26</v>
      </c>
      <c r="J6216" s="1" t="s">
        <v>21</v>
      </c>
      <c r="K6216" s="6">
        <v>3611.8</v>
      </c>
      <c r="L6216" s="6">
        <v>361.18</v>
      </c>
      <c r="M6216" s="1">
        <v>10</v>
      </c>
      <c r="N6216" s="8">
        <v>45544</v>
      </c>
      <c r="O6216" s="4" t="str">
        <f t="shared" si="292"/>
        <v>September 2024</v>
      </c>
      <c r="P6216" s="1" t="s">
        <v>79</v>
      </c>
      <c r="Q6216" s="1"/>
      <c r="R6216" s="6">
        <v>0</v>
      </c>
      <c r="S6216" s="6">
        <f t="shared" si="293"/>
        <v>3611.8</v>
      </c>
    </row>
    <row r="6217" spans="1:19" x14ac:dyDescent="0.35">
      <c r="A6217" s="1">
        <v>13230</v>
      </c>
      <c r="B6217" s="1">
        <v>44</v>
      </c>
      <c r="C6217" s="1" t="str">
        <f t="shared" si="291"/>
        <v>Middle-Aged</v>
      </c>
      <c r="D6217" s="1" t="s">
        <v>16</v>
      </c>
      <c r="E6217" s="1" t="s">
        <v>17</v>
      </c>
      <c r="F6217" s="1" t="s">
        <v>30</v>
      </c>
      <c r="G6217" s="1" t="s">
        <v>78</v>
      </c>
      <c r="H6217" s="1">
        <v>4</v>
      </c>
      <c r="I6217" s="1" t="s">
        <v>20</v>
      </c>
      <c r="J6217" s="1" t="s">
        <v>21</v>
      </c>
      <c r="K6217" s="6">
        <v>3371.6</v>
      </c>
      <c r="L6217" s="6">
        <v>674.32</v>
      </c>
      <c r="M6217" s="1">
        <v>5</v>
      </c>
      <c r="N6217" s="8">
        <v>45544</v>
      </c>
      <c r="O6217" s="4" t="str">
        <f t="shared" si="292"/>
        <v>September 2024</v>
      </c>
      <c r="P6217" s="1" t="s">
        <v>84</v>
      </c>
      <c r="Q6217" s="1" t="s">
        <v>96</v>
      </c>
      <c r="R6217" s="6">
        <v>112.33</v>
      </c>
      <c r="S6217" s="6">
        <f t="shared" si="293"/>
        <v>3483.93</v>
      </c>
    </row>
    <row r="6218" spans="1:19" x14ac:dyDescent="0.35">
      <c r="A6218" s="1">
        <v>14463</v>
      </c>
      <c r="B6218" s="1">
        <v>44</v>
      </c>
      <c r="C6218" s="1" t="str">
        <f t="shared" si="291"/>
        <v>Middle-Aged</v>
      </c>
      <c r="D6218" s="1" t="s">
        <v>38</v>
      </c>
      <c r="E6218" s="1" t="s">
        <v>33</v>
      </c>
      <c r="F6218" s="1" t="s">
        <v>24</v>
      </c>
      <c r="G6218" s="1" t="s">
        <v>85</v>
      </c>
      <c r="H6218" s="1">
        <v>3</v>
      </c>
      <c r="I6218" s="1" t="s">
        <v>26</v>
      </c>
      <c r="J6218" s="1" t="s">
        <v>93</v>
      </c>
      <c r="K6218" s="6">
        <v>2359.23</v>
      </c>
      <c r="L6218" s="6">
        <v>786.41</v>
      </c>
      <c r="M6218" s="1">
        <v>3</v>
      </c>
      <c r="N6218" s="8">
        <v>45544</v>
      </c>
      <c r="O6218" s="4" t="str">
        <f t="shared" si="292"/>
        <v>September 2024</v>
      </c>
      <c r="P6218" s="1" t="s">
        <v>79</v>
      </c>
      <c r="Q6218" s="1" t="s">
        <v>29</v>
      </c>
      <c r="R6218" s="6">
        <v>96.81</v>
      </c>
      <c r="S6218" s="6">
        <f t="shared" si="293"/>
        <v>2456.04</v>
      </c>
    </row>
    <row r="6219" spans="1:19" x14ac:dyDescent="0.35">
      <c r="A6219" s="1">
        <v>17539</v>
      </c>
      <c r="B6219" s="1">
        <v>44</v>
      </c>
      <c r="C6219" s="1" t="str">
        <f t="shared" si="291"/>
        <v>Middle-Aged</v>
      </c>
      <c r="D6219" s="1" t="s">
        <v>38</v>
      </c>
      <c r="E6219" s="1" t="s">
        <v>33</v>
      </c>
      <c r="F6219" s="1" t="s">
        <v>18</v>
      </c>
      <c r="G6219" s="1" t="s">
        <v>81</v>
      </c>
      <c r="H6219" s="1">
        <v>5</v>
      </c>
      <c r="I6219" s="1" t="s">
        <v>26</v>
      </c>
      <c r="J6219" s="1" t="s">
        <v>21</v>
      </c>
      <c r="K6219" s="6">
        <v>10257.120000000001</v>
      </c>
      <c r="L6219" s="6">
        <v>1139.68</v>
      </c>
      <c r="M6219" s="1">
        <v>9</v>
      </c>
      <c r="N6219" s="8">
        <v>45544</v>
      </c>
      <c r="O6219" s="4" t="str">
        <f t="shared" si="292"/>
        <v>September 2024</v>
      </c>
      <c r="P6219" s="1" t="s">
        <v>84</v>
      </c>
      <c r="Q6219" s="1" t="s">
        <v>95</v>
      </c>
      <c r="R6219" s="6">
        <v>158.54</v>
      </c>
      <c r="S6219" s="6">
        <f t="shared" si="293"/>
        <v>10415.660000000002</v>
      </c>
    </row>
    <row r="6220" spans="1:19" x14ac:dyDescent="0.35">
      <c r="A6220" s="1">
        <v>13212</v>
      </c>
      <c r="B6220" s="1">
        <v>45</v>
      </c>
      <c r="C6220" s="1" t="str">
        <f t="shared" si="291"/>
        <v>Middle-Aged</v>
      </c>
      <c r="D6220" s="1" t="s">
        <v>16</v>
      </c>
      <c r="E6220" s="1" t="s">
        <v>17</v>
      </c>
      <c r="F6220" s="1" t="s">
        <v>77</v>
      </c>
      <c r="G6220" s="1" t="s">
        <v>86</v>
      </c>
      <c r="H6220" s="1">
        <v>4</v>
      </c>
      <c r="I6220" s="1" t="s">
        <v>26</v>
      </c>
      <c r="J6220" s="1" t="s">
        <v>83</v>
      </c>
      <c r="K6220" s="6">
        <v>2889.44</v>
      </c>
      <c r="L6220" s="6">
        <v>361.18</v>
      </c>
      <c r="M6220" s="1">
        <v>8</v>
      </c>
      <c r="N6220" s="8">
        <v>45544</v>
      </c>
      <c r="O6220" s="4" t="str">
        <f t="shared" si="292"/>
        <v>September 2024</v>
      </c>
      <c r="P6220" s="1" t="s">
        <v>84</v>
      </c>
      <c r="Q6220" s="1"/>
      <c r="R6220" s="6">
        <v>0</v>
      </c>
      <c r="S6220" s="6">
        <f t="shared" si="293"/>
        <v>2889.44</v>
      </c>
    </row>
    <row r="6221" spans="1:19" x14ac:dyDescent="0.35">
      <c r="A6221" s="1">
        <v>16798</v>
      </c>
      <c r="B6221" s="1">
        <v>47</v>
      </c>
      <c r="C6221" s="1" t="str">
        <f t="shared" si="291"/>
        <v>Middle-Aged</v>
      </c>
      <c r="D6221" s="1" t="s">
        <v>16</v>
      </c>
      <c r="E6221" s="1" t="s">
        <v>33</v>
      </c>
      <c r="F6221" s="1" t="s">
        <v>24</v>
      </c>
      <c r="G6221" s="1" t="s">
        <v>85</v>
      </c>
      <c r="H6221" s="1">
        <v>5</v>
      </c>
      <c r="I6221" s="1" t="s">
        <v>26</v>
      </c>
      <c r="J6221" s="1" t="s">
        <v>83</v>
      </c>
      <c r="K6221" s="6">
        <v>7864.1</v>
      </c>
      <c r="L6221" s="6">
        <v>786.41</v>
      </c>
      <c r="M6221" s="1">
        <v>10</v>
      </c>
      <c r="N6221" s="8">
        <v>45544</v>
      </c>
      <c r="O6221" s="4" t="str">
        <f t="shared" si="292"/>
        <v>September 2024</v>
      </c>
      <c r="P6221" s="1" t="s">
        <v>22</v>
      </c>
      <c r="Q6221" s="1" t="s">
        <v>82</v>
      </c>
      <c r="R6221" s="6">
        <v>159.61000000000001</v>
      </c>
      <c r="S6221" s="6">
        <f t="shared" si="293"/>
        <v>8023.71</v>
      </c>
    </row>
    <row r="6222" spans="1:19" x14ac:dyDescent="0.35">
      <c r="A6222" s="1">
        <v>17186</v>
      </c>
      <c r="B6222" s="1">
        <v>47</v>
      </c>
      <c r="C6222" s="1" t="str">
        <f t="shared" si="291"/>
        <v>Middle-Aged</v>
      </c>
      <c r="D6222" s="1" t="s">
        <v>38</v>
      </c>
      <c r="E6222" s="1" t="s">
        <v>33</v>
      </c>
      <c r="F6222" s="1" t="s">
        <v>77</v>
      </c>
      <c r="G6222" s="1" t="s">
        <v>86</v>
      </c>
      <c r="H6222" s="1">
        <v>5</v>
      </c>
      <c r="I6222" s="1" t="s">
        <v>20</v>
      </c>
      <c r="J6222" s="1" t="s">
        <v>83</v>
      </c>
      <c r="K6222" s="6">
        <v>1444.72</v>
      </c>
      <c r="L6222" s="6">
        <v>361.18</v>
      </c>
      <c r="M6222" s="1">
        <v>4</v>
      </c>
      <c r="N6222" s="8">
        <v>45544</v>
      </c>
      <c r="O6222" s="4" t="str">
        <f t="shared" si="292"/>
        <v>September 2024</v>
      </c>
      <c r="P6222" s="1" t="s">
        <v>84</v>
      </c>
      <c r="Q6222" s="1" t="s">
        <v>37</v>
      </c>
      <c r="R6222" s="6">
        <v>59.2</v>
      </c>
      <c r="S6222" s="6">
        <f t="shared" si="293"/>
        <v>1503.92</v>
      </c>
    </row>
    <row r="6223" spans="1:19" x14ac:dyDescent="0.35">
      <c r="A6223" s="1">
        <v>5879</v>
      </c>
      <c r="B6223" s="1">
        <v>48</v>
      </c>
      <c r="C6223" s="1" t="str">
        <f t="shared" si="291"/>
        <v>Middle-Aged</v>
      </c>
      <c r="D6223" s="1" t="s">
        <v>16</v>
      </c>
      <c r="E6223" s="1" t="s">
        <v>33</v>
      </c>
      <c r="F6223" s="1" t="s">
        <v>30</v>
      </c>
      <c r="G6223" s="1" t="s">
        <v>31</v>
      </c>
      <c r="H6223" s="1">
        <v>3</v>
      </c>
      <c r="I6223" s="1" t="s">
        <v>20</v>
      </c>
      <c r="J6223" s="1" t="s">
        <v>34</v>
      </c>
      <c r="K6223" s="6">
        <v>3711.68</v>
      </c>
      <c r="L6223" s="6">
        <v>463.96</v>
      </c>
      <c r="M6223" s="1">
        <v>8</v>
      </c>
      <c r="N6223" s="8">
        <v>45544</v>
      </c>
      <c r="O6223" s="4" t="str">
        <f t="shared" si="292"/>
        <v>September 2024</v>
      </c>
      <c r="P6223" s="1" t="s">
        <v>22</v>
      </c>
      <c r="Q6223" s="1"/>
      <c r="R6223" s="6">
        <v>0</v>
      </c>
      <c r="S6223" s="6">
        <f t="shared" si="293"/>
        <v>3711.68</v>
      </c>
    </row>
    <row r="6224" spans="1:19" x14ac:dyDescent="0.35">
      <c r="A6224" s="1">
        <v>17349</v>
      </c>
      <c r="B6224" s="1">
        <v>48</v>
      </c>
      <c r="C6224" s="1" t="str">
        <f t="shared" si="291"/>
        <v>Middle-Aged</v>
      </c>
      <c r="D6224" s="1" t="s">
        <v>38</v>
      </c>
      <c r="E6224" s="1" t="s">
        <v>17</v>
      </c>
      <c r="F6224" s="1" t="s">
        <v>77</v>
      </c>
      <c r="G6224" s="1" t="s">
        <v>86</v>
      </c>
      <c r="H6224" s="1">
        <v>3</v>
      </c>
      <c r="I6224" s="1" t="s">
        <v>20</v>
      </c>
      <c r="J6224" s="1" t="s">
        <v>93</v>
      </c>
      <c r="K6224" s="6">
        <v>1805.9</v>
      </c>
      <c r="L6224" s="6">
        <v>361.18</v>
      </c>
      <c r="M6224" s="1">
        <v>5</v>
      </c>
      <c r="N6224" s="8">
        <v>45544</v>
      </c>
      <c r="O6224" s="4" t="str">
        <f t="shared" si="292"/>
        <v>September 2024</v>
      </c>
      <c r="P6224" s="1" t="s">
        <v>84</v>
      </c>
      <c r="Q6224" s="1" t="s">
        <v>89</v>
      </c>
      <c r="R6224" s="6">
        <v>159.6</v>
      </c>
      <c r="S6224" s="6">
        <f t="shared" si="293"/>
        <v>1965.5</v>
      </c>
    </row>
    <row r="6225" spans="1:19" x14ac:dyDescent="0.35">
      <c r="A6225" s="1">
        <v>12147</v>
      </c>
      <c r="B6225" s="1">
        <v>50</v>
      </c>
      <c r="C6225" s="1" t="str">
        <f t="shared" si="291"/>
        <v>Middle-Aged</v>
      </c>
      <c r="D6225" s="1" t="s">
        <v>38</v>
      </c>
      <c r="E6225" s="1" t="s">
        <v>17</v>
      </c>
      <c r="F6225" s="1" t="s">
        <v>30</v>
      </c>
      <c r="G6225" s="1" t="s">
        <v>78</v>
      </c>
      <c r="H6225" s="1">
        <v>5</v>
      </c>
      <c r="I6225" s="1" t="s">
        <v>20</v>
      </c>
      <c r="J6225" s="1" t="s">
        <v>83</v>
      </c>
      <c r="K6225" s="6">
        <v>4045.92</v>
      </c>
      <c r="L6225" s="6">
        <v>674.32</v>
      </c>
      <c r="M6225" s="1">
        <v>6</v>
      </c>
      <c r="N6225" s="8">
        <v>45544</v>
      </c>
      <c r="O6225" s="4" t="str">
        <f t="shared" si="292"/>
        <v>September 2024</v>
      </c>
      <c r="P6225" s="1" t="s">
        <v>84</v>
      </c>
      <c r="Q6225" s="1" t="s">
        <v>97</v>
      </c>
      <c r="R6225" s="6">
        <v>157.04</v>
      </c>
      <c r="S6225" s="6">
        <f t="shared" si="293"/>
        <v>4202.96</v>
      </c>
    </row>
    <row r="6226" spans="1:19" x14ac:dyDescent="0.35">
      <c r="A6226" s="1">
        <v>4506</v>
      </c>
      <c r="B6226" s="1">
        <v>51</v>
      </c>
      <c r="C6226" s="1" t="str">
        <f t="shared" si="291"/>
        <v>Middle-Aged</v>
      </c>
      <c r="D6226" s="1" t="s">
        <v>38</v>
      </c>
      <c r="E6226" s="1" t="s">
        <v>17</v>
      </c>
      <c r="F6226" s="1" t="s">
        <v>30</v>
      </c>
      <c r="G6226" s="1" t="s">
        <v>31</v>
      </c>
      <c r="H6226" s="1">
        <v>3</v>
      </c>
      <c r="I6226" s="1" t="s">
        <v>26</v>
      </c>
      <c r="J6226" s="1" t="s">
        <v>27</v>
      </c>
      <c r="K6226" s="6">
        <v>3711.68</v>
      </c>
      <c r="L6226" s="6">
        <v>463.96</v>
      </c>
      <c r="M6226" s="1">
        <v>8</v>
      </c>
      <c r="N6226" s="8">
        <v>45544</v>
      </c>
      <c r="O6226" s="4" t="str">
        <f t="shared" si="292"/>
        <v>September 2024</v>
      </c>
      <c r="P6226" s="1" t="s">
        <v>32</v>
      </c>
      <c r="Q6226" s="1"/>
      <c r="R6226" s="6">
        <v>0</v>
      </c>
      <c r="S6226" s="6">
        <f t="shared" si="293"/>
        <v>3711.68</v>
      </c>
    </row>
    <row r="6227" spans="1:19" x14ac:dyDescent="0.35">
      <c r="A6227" s="1">
        <v>11761</v>
      </c>
      <c r="B6227" s="1">
        <v>51</v>
      </c>
      <c r="C6227" s="1" t="str">
        <f t="shared" si="291"/>
        <v>Middle-Aged</v>
      </c>
      <c r="D6227" s="1" t="s">
        <v>16</v>
      </c>
      <c r="E6227" s="1" t="s">
        <v>17</v>
      </c>
      <c r="F6227" s="1" t="s">
        <v>18</v>
      </c>
      <c r="G6227" s="1" t="s">
        <v>81</v>
      </c>
      <c r="H6227" s="1">
        <v>5</v>
      </c>
      <c r="I6227" s="1" t="s">
        <v>26</v>
      </c>
      <c r="J6227" s="1" t="s">
        <v>21</v>
      </c>
      <c r="K6227" s="6">
        <v>9117.44</v>
      </c>
      <c r="L6227" s="6">
        <v>1139.68</v>
      </c>
      <c r="M6227" s="1">
        <v>8</v>
      </c>
      <c r="N6227" s="8">
        <v>45544</v>
      </c>
      <c r="O6227" s="4" t="str">
        <f t="shared" si="292"/>
        <v>September 2024</v>
      </c>
      <c r="P6227" s="1" t="s">
        <v>84</v>
      </c>
      <c r="Q6227" s="1" t="s">
        <v>29</v>
      </c>
      <c r="R6227" s="6">
        <v>69.3</v>
      </c>
      <c r="S6227" s="6">
        <f t="shared" si="293"/>
        <v>9186.74</v>
      </c>
    </row>
    <row r="6228" spans="1:19" x14ac:dyDescent="0.35">
      <c r="A6228" s="1">
        <v>5322</v>
      </c>
      <c r="B6228" s="1">
        <v>52</v>
      </c>
      <c r="C6228" s="1" t="str">
        <f t="shared" si="291"/>
        <v>Middle-Aged</v>
      </c>
      <c r="D6228" s="1" t="s">
        <v>38</v>
      </c>
      <c r="E6228" s="1" t="s">
        <v>17</v>
      </c>
      <c r="F6228" s="1" t="s">
        <v>40</v>
      </c>
      <c r="G6228" s="1" t="s">
        <v>41</v>
      </c>
      <c r="H6228" s="1">
        <v>3</v>
      </c>
      <c r="I6228" s="1" t="s">
        <v>20</v>
      </c>
      <c r="J6228" s="1" t="s">
        <v>42</v>
      </c>
      <c r="K6228" s="6">
        <v>3379.32</v>
      </c>
      <c r="L6228" s="6">
        <v>844.83</v>
      </c>
      <c r="M6228" s="1">
        <v>4</v>
      </c>
      <c r="N6228" s="8">
        <v>45544</v>
      </c>
      <c r="O6228" s="4" t="str">
        <f t="shared" si="292"/>
        <v>September 2024</v>
      </c>
      <c r="P6228" s="1" t="s">
        <v>32</v>
      </c>
      <c r="Q6228" s="1" t="s">
        <v>37</v>
      </c>
      <c r="R6228" s="6">
        <v>40.56</v>
      </c>
      <c r="S6228" s="6">
        <f t="shared" si="293"/>
        <v>3419.88</v>
      </c>
    </row>
    <row r="6229" spans="1:19" x14ac:dyDescent="0.35">
      <c r="A6229" s="1">
        <v>6698</v>
      </c>
      <c r="B6229" s="1">
        <v>52</v>
      </c>
      <c r="C6229" s="1" t="str">
        <f t="shared" si="291"/>
        <v>Middle-Aged</v>
      </c>
      <c r="D6229" s="1" t="s">
        <v>38</v>
      </c>
      <c r="E6229" s="1" t="s">
        <v>33</v>
      </c>
      <c r="F6229" s="1" t="s">
        <v>24</v>
      </c>
      <c r="G6229" s="1" t="s">
        <v>25</v>
      </c>
      <c r="H6229" s="1">
        <v>3</v>
      </c>
      <c r="I6229" s="1" t="s">
        <v>26</v>
      </c>
      <c r="J6229" s="1" t="s">
        <v>21</v>
      </c>
      <c r="K6229" s="6">
        <v>2470.3000000000002</v>
      </c>
      <c r="L6229" s="6">
        <v>247.03</v>
      </c>
      <c r="M6229" s="1">
        <v>10</v>
      </c>
      <c r="N6229" s="8">
        <v>45544</v>
      </c>
      <c r="O6229" s="4" t="str">
        <f t="shared" si="292"/>
        <v>September 2024</v>
      </c>
      <c r="P6229" s="1" t="s">
        <v>28</v>
      </c>
      <c r="Q6229" s="1" t="s">
        <v>68</v>
      </c>
      <c r="R6229" s="6">
        <v>49.27</v>
      </c>
      <c r="S6229" s="6">
        <f t="shared" si="293"/>
        <v>2519.5700000000002</v>
      </c>
    </row>
    <row r="6230" spans="1:19" x14ac:dyDescent="0.35">
      <c r="A6230" s="1">
        <v>9096</v>
      </c>
      <c r="B6230" s="1">
        <v>57</v>
      </c>
      <c r="C6230" s="1" t="str">
        <f t="shared" si="291"/>
        <v>Old</v>
      </c>
      <c r="D6230" s="1" t="s">
        <v>38</v>
      </c>
      <c r="E6230" s="1" t="s">
        <v>17</v>
      </c>
      <c r="F6230" s="1" t="s">
        <v>30</v>
      </c>
      <c r="G6230" s="1" t="s">
        <v>31</v>
      </c>
      <c r="H6230" s="1">
        <v>3</v>
      </c>
      <c r="I6230" s="1" t="s">
        <v>26</v>
      </c>
      <c r="J6230" s="1" t="s">
        <v>34</v>
      </c>
      <c r="K6230" s="6">
        <v>1391.88</v>
      </c>
      <c r="L6230" s="6">
        <v>463.96</v>
      </c>
      <c r="M6230" s="1">
        <v>3</v>
      </c>
      <c r="N6230" s="8">
        <v>45544</v>
      </c>
      <c r="O6230" s="4" t="str">
        <f t="shared" si="292"/>
        <v>September 2024</v>
      </c>
      <c r="P6230" s="1" t="s">
        <v>28</v>
      </c>
      <c r="Q6230" s="1"/>
      <c r="R6230" s="6">
        <v>0</v>
      </c>
      <c r="S6230" s="6">
        <f t="shared" si="293"/>
        <v>1391.88</v>
      </c>
    </row>
    <row r="6231" spans="1:19" x14ac:dyDescent="0.35">
      <c r="A6231" s="1">
        <v>4274</v>
      </c>
      <c r="B6231" s="1">
        <v>58</v>
      </c>
      <c r="C6231" s="1" t="str">
        <f t="shared" si="291"/>
        <v>Old</v>
      </c>
      <c r="D6231" s="1" t="s">
        <v>38</v>
      </c>
      <c r="E6231" s="1" t="s">
        <v>17</v>
      </c>
      <c r="F6231" s="1" t="s">
        <v>18</v>
      </c>
      <c r="G6231" s="1" t="s">
        <v>36</v>
      </c>
      <c r="H6231" s="1">
        <v>5</v>
      </c>
      <c r="I6231" s="1" t="s">
        <v>20</v>
      </c>
      <c r="J6231" s="1" t="s">
        <v>27</v>
      </c>
      <c r="K6231" s="6">
        <v>207.5</v>
      </c>
      <c r="L6231" s="6">
        <v>20.75</v>
      </c>
      <c r="M6231" s="1">
        <v>10</v>
      </c>
      <c r="N6231" s="8">
        <v>45544</v>
      </c>
      <c r="O6231" s="4" t="str">
        <f t="shared" si="292"/>
        <v>September 2024</v>
      </c>
      <c r="P6231" s="1" t="s">
        <v>28</v>
      </c>
      <c r="Q6231" s="1" t="s">
        <v>70</v>
      </c>
      <c r="R6231" s="6">
        <v>90.69</v>
      </c>
      <c r="S6231" s="6">
        <f t="shared" si="293"/>
        <v>298.19</v>
      </c>
    </row>
    <row r="6232" spans="1:19" x14ac:dyDescent="0.35">
      <c r="A6232" s="1">
        <v>5786</v>
      </c>
      <c r="B6232" s="1">
        <v>58</v>
      </c>
      <c r="C6232" s="1" t="str">
        <f t="shared" si="291"/>
        <v>Old</v>
      </c>
      <c r="D6232" s="1" t="s">
        <v>16</v>
      </c>
      <c r="E6232" s="1" t="s">
        <v>17</v>
      </c>
      <c r="F6232" s="1" t="s">
        <v>24</v>
      </c>
      <c r="G6232" s="1" t="s">
        <v>25</v>
      </c>
      <c r="H6232" s="1">
        <v>3</v>
      </c>
      <c r="I6232" s="1" t="s">
        <v>20</v>
      </c>
      <c r="J6232" s="1" t="s">
        <v>27</v>
      </c>
      <c r="K6232" s="6">
        <v>2470.3000000000002</v>
      </c>
      <c r="L6232" s="6">
        <v>247.03</v>
      </c>
      <c r="M6232" s="1">
        <v>10</v>
      </c>
      <c r="N6232" s="8">
        <v>45544</v>
      </c>
      <c r="O6232" s="4" t="str">
        <f t="shared" si="292"/>
        <v>September 2024</v>
      </c>
      <c r="P6232" s="1" t="s">
        <v>32</v>
      </c>
      <c r="Q6232" s="1" t="s">
        <v>76</v>
      </c>
      <c r="R6232" s="6">
        <v>110.78</v>
      </c>
      <c r="S6232" s="6">
        <f t="shared" si="293"/>
        <v>2581.0800000000004</v>
      </c>
    </row>
    <row r="6233" spans="1:19" x14ac:dyDescent="0.35">
      <c r="A6233" s="1">
        <v>13732</v>
      </c>
      <c r="B6233" s="1">
        <v>60</v>
      </c>
      <c r="C6233" s="1" t="str">
        <f t="shared" si="291"/>
        <v>Old</v>
      </c>
      <c r="D6233" s="1" t="s">
        <v>16</v>
      </c>
      <c r="E6233" s="1" t="s">
        <v>17</v>
      </c>
      <c r="F6233" s="1" t="s">
        <v>18</v>
      </c>
      <c r="G6233" s="1" t="s">
        <v>81</v>
      </c>
      <c r="H6233" s="1">
        <v>4</v>
      </c>
      <c r="I6233" s="1" t="s">
        <v>26</v>
      </c>
      <c r="J6233" s="1" t="s">
        <v>83</v>
      </c>
      <c r="K6233" s="6">
        <v>7977.76</v>
      </c>
      <c r="L6233" s="6">
        <v>1139.68</v>
      </c>
      <c r="M6233" s="1">
        <v>7</v>
      </c>
      <c r="N6233" s="8">
        <v>45544</v>
      </c>
      <c r="O6233" s="4" t="str">
        <f t="shared" si="292"/>
        <v>September 2024</v>
      </c>
      <c r="P6233" s="1" t="s">
        <v>79</v>
      </c>
      <c r="Q6233" s="1"/>
      <c r="R6233" s="6">
        <v>0</v>
      </c>
      <c r="S6233" s="6">
        <f t="shared" si="293"/>
        <v>7977.76</v>
      </c>
    </row>
    <row r="6234" spans="1:19" x14ac:dyDescent="0.35">
      <c r="A6234" s="1">
        <v>2087</v>
      </c>
      <c r="B6234" s="1">
        <v>61</v>
      </c>
      <c r="C6234" s="1" t="str">
        <f t="shared" si="291"/>
        <v>Old</v>
      </c>
      <c r="D6234" s="1" t="s">
        <v>38</v>
      </c>
      <c r="E6234" s="1" t="s">
        <v>17</v>
      </c>
      <c r="F6234" s="1" t="s">
        <v>24</v>
      </c>
      <c r="G6234" s="1" t="s">
        <v>25</v>
      </c>
      <c r="H6234" s="1">
        <v>3</v>
      </c>
      <c r="I6234" s="1" t="s">
        <v>20</v>
      </c>
      <c r="J6234" s="1" t="s">
        <v>42</v>
      </c>
      <c r="K6234" s="6">
        <v>1976.24</v>
      </c>
      <c r="L6234" s="6">
        <v>247.03</v>
      </c>
      <c r="M6234" s="1">
        <v>8</v>
      </c>
      <c r="N6234" s="8">
        <v>45544</v>
      </c>
      <c r="O6234" s="4" t="str">
        <f t="shared" si="292"/>
        <v>September 2024</v>
      </c>
      <c r="P6234" s="1" t="s">
        <v>22</v>
      </c>
      <c r="Q6234" s="1" t="s">
        <v>48</v>
      </c>
      <c r="R6234" s="6">
        <v>62.29</v>
      </c>
      <c r="S6234" s="6">
        <f t="shared" si="293"/>
        <v>2038.53</v>
      </c>
    </row>
    <row r="6235" spans="1:19" x14ac:dyDescent="0.35">
      <c r="A6235" s="1">
        <v>15679</v>
      </c>
      <c r="B6235" s="1">
        <v>63</v>
      </c>
      <c r="C6235" s="1" t="str">
        <f t="shared" si="291"/>
        <v>Old</v>
      </c>
      <c r="D6235" s="1" t="s">
        <v>16</v>
      </c>
      <c r="E6235" s="1" t="s">
        <v>17</v>
      </c>
      <c r="F6235" s="1" t="s">
        <v>40</v>
      </c>
      <c r="G6235" s="1" t="s">
        <v>88</v>
      </c>
      <c r="H6235" s="1">
        <v>1</v>
      </c>
      <c r="I6235" s="1" t="s">
        <v>26</v>
      </c>
      <c r="J6235" s="1" t="s">
        <v>21</v>
      </c>
      <c r="K6235" s="6">
        <v>4135.5</v>
      </c>
      <c r="L6235" s="6">
        <v>459.5</v>
      </c>
      <c r="M6235" s="1">
        <v>9</v>
      </c>
      <c r="N6235" s="8">
        <v>45544</v>
      </c>
      <c r="O6235" s="4" t="str">
        <f t="shared" si="292"/>
        <v>September 2024</v>
      </c>
      <c r="P6235" s="1" t="s">
        <v>22</v>
      </c>
      <c r="Q6235" s="1" t="s">
        <v>92</v>
      </c>
      <c r="R6235" s="6">
        <v>155.02000000000001</v>
      </c>
      <c r="S6235" s="6">
        <f t="shared" si="293"/>
        <v>4290.5200000000004</v>
      </c>
    </row>
    <row r="6236" spans="1:19" x14ac:dyDescent="0.35">
      <c r="A6236" s="1">
        <v>4892</v>
      </c>
      <c r="B6236" s="1">
        <v>65</v>
      </c>
      <c r="C6236" s="1" t="str">
        <f t="shared" si="291"/>
        <v>Old</v>
      </c>
      <c r="D6236" s="1" t="s">
        <v>38</v>
      </c>
      <c r="E6236" s="1" t="s">
        <v>17</v>
      </c>
      <c r="F6236" s="1" t="s">
        <v>18</v>
      </c>
      <c r="G6236" s="1" t="s">
        <v>36</v>
      </c>
      <c r="H6236" s="1">
        <v>5</v>
      </c>
      <c r="I6236" s="1" t="s">
        <v>26</v>
      </c>
      <c r="J6236" s="1" t="s">
        <v>34</v>
      </c>
      <c r="K6236" s="6">
        <v>166</v>
      </c>
      <c r="L6236" s="6">
        <v>20.75</v>
      </c>
      <c r="M6236" s="1">
        <v>8</v>
      </c>
      <c r="N6236" s="8">
        <v>45544</v>
      </c>
      <c r="O6236" s="4" t="str">
        <f t="shared" si="292"/>
        <v>September 2024</v>
      </c>
      <c r="P6236" s="1" t="s">
        <v>32</v>
      </c>
      <c r="Q6236" s="1"/>
      <c r="R6236" s="6">
        <v>0</v>
      </c>
      <c r="S6236" s="6">
        <f t="shared" si="293"/>
        <v>166</v>
      </c>
    </row>
    <row r="6237" spans="1:19" x14ac:dyDescent="0.35">
      <c r="A6237" s="1">
        <v>16609</v>
      </c>
      <c r="B6237" s="1">
        <v>65</v>
      </c>
      <c r="C6237" s="1" t="str">
        <f t="shared" si="291"/>
        <v>Old</v>
      </c>
      <c r="D6237" s="1" t="s">
        <v>16</v>
      </c>
      <c r="E6237" s="1" t="s">
        <v>33</v>
      </c>
      <c r="F6237" s="1" t="s">
        <v>24</v>
      </c>
      <c r="G6237" s="1" t="s">
        <v>85</v>
      </c>
      <c r="H6237" s="1">
        <v>4</v>
      </c>
      <c r="I6237" s="1" t="s">
        <v>26</v>
      </c>
      <c r="J6237" s="1" t="s">
        <v>83</v>
      </c>
      <c r="K6237" s="6">
        <v>3145.64</v>
      </c>
      <c r="L6237" s="6">
        <v>786.41</v>
      </c>
      <c r="M6237" s="1">
        <v>4</v>
      </c>
      <c r="N6237" s="8">
        <v>45544</v>
      </c>
      <c r="O6237" s="4" t="str">
        <f t="shared" si="292"/>
        <v>September 2024</v>
      </c>
      <c r="P6237" s="1" t="s">
        <v>79</v>
      </c>
      <c r="Q6237" s="1" t="s">
        <v>96</v>
      </c>
      <c r="R6237" s="6">
        <v>82.9</v>
      </c>
      <c r="S6237" s="6">
        <f t="shared" si="293"/>
        <v>3228.54</v>
      </c>
    </row>
    <row r="6238" spans="1:19" x14ac:dyDescent="0.35">
      <c r="A6238" s="1">
        <v>8171</v>
      </c>
      <c r="B6238" s="1">
        <v>66</v>
      </c>
      <c r="C6238" s="1" t="str">
        <f t="shared" si="291"/>
        <v>Old</v>
      </c>
      <c r="D6238" s="1" t="s">
        <v>16</v>
      </c>
      <c r="E6238" s="1" t="s">
        <v>17</v>
      </c>
      <c r="F6238" s="1" t="s">
        <v>40</v>
      </c>
      <c r="G6238" s="1" t="s">
        <v>41</v>
      </c>
      <c r="H6238" s="1">
        <v>3</v>
      </c>
      <c r="I6238" s="1" t="s">
        <v>20</v>
      </c>
      <c r="J6238" s="1" t="s">
        <v>42</v>
      </c>
      <c r="K6238" s="6">
        <v>1689.66</v>
      </c>
      <c r="L6238" s="6">
        <v>844.83</v>
      </c>
      <c r="M6238" s="1">
        <v>2</v>
      </c>
      <c r="N6238" s="8">
        <v>45544</v>
      </c>
      <c r="O6238" s="4" t="str">
        <f t="shared" si="292"/>
        <v>September 2024</v>
      </c>
      <c r="P6238" s="1" t="s">
        <v>28</v>
      </c>
      <c r="Q6238" s="1" t="s">
        <v>37</v>
      </c>
      <c r="R6238" s="6">
        <v>29.31</v>
      </c>
      <c r="S6238" s="6">
        <f t="shared" si="293"/>
        <v>1718.97</v>
      </c>
    </row>
    <row r="6239" spans="1:19" x14ac:dyDescent="0.35">
      <c r="A6239" s="1">
        <v>9560</v>
      </c>
      <c r="B6239" s="1">
        <v>66</v>
      </c>
      <c r="C6239" s="1" t="str">
        <f t="shared" si="291"/>
        <v>Old</v>
      </c>
      <c r="D6239" s="1" t="s">
        <v>16</v>
      </c>
      <c r="E6239" s="1" t="s">
        <v>17</v>
      </c>
      <c r="F6239" s="1" t="s">
        <v>24</v>
      </c>
      <c r="G6239" s="1" t="s">
        <v>25</v>
      </c>
      <c r="H6239" s="1">
        <v>3</v>
      </c>
      <c r="I6239" s="1" t="s">
        <v>26</v>
      </c>
      <c r="J6239" s="1" t="s">
        <v>42</v>
      </c>
      <c r="K6239" s="6">
        <v>2223.27</v>
      </c>
      <c r="L6239" s="6">
        <v>247.03</v>
      </c>
      <c r="M6239" s="1">
        <v>9</v>
      </c>
      <c r="N6239" s="8">
        <v>45544</v>
      </c>
      <c r="O6239" s="4" t="str">
        <f t="shared" si="292"/>
        <v>September 2024</v>
      </c>
      <c r="P6239" s="1" t="s">
        <v>28</v>
      </c>
      <c r="Q6239" s="1" t="s">
        <v>29</v>
      </c>
      <c r="R6239" s="6">
        <v>44.83</v>
      </c>
      <c r="S6239" s="6">
        <f t="shared" si="293"/>
        <v>2268.1</v>
      </c>
    </row>
    <row r="6240" spans="1:19" x14ac:dyDescent="0.35">
      <c r="A6240" s="1">
        <v>16646</v>
      </c>
      <c r="B6240" s="1">
        <v>66</v>
      </c>
      <c r="C6240" s="1" t="str">
        <f t="shared" si="291"/>
        <v>Old</v>
      </c>
      <c r="D6240" s="1" t="s">
        <v>16</v>
      </c>
      <c r="E6240" s="1" t="s">
        <v>17</v>
      </c>
      <c r="F6240" s="1" t="s">
        <v>77</v>
      </c>
      <c r="G6240" s="1" t="s">
        <v>86</v>
      </c>
      <c r="H6240" s="1">
        <v>2</v>
      </c>
      <c r="I6240" s="1" t="s">
        <v>26</v>
      </c>
      <c r="J6240" s="1" t="s">
        <v>21</v>
      </c>
      <c r="K6240" s="6">
        <v>361.18</v>
      </c>
      <c r="L6240" s="6">
        <v>361.18</v>
      </c>
      <c r="M6240" s="1">
        <v>1</v>
      </c>
      <c r="N6240" s="8">
        <v>45544</v>
      </c>
      <c r="O6240" s="4" t="str">
        <f t="shared" si="292"/>
        <v>September 2024</v>
      </c>
      <c r="P6240" s="1" t="s">
        <v>22</v>
      </c>
      <c r="Q6240" s="1" t="s">
        <v>95</v>
      </c>
      <c r="R6240" s="6">
        <v>128.41999999999999</v>
      </c>
      <c r="S6240" s="6">
        <f t="shared" si="293"/>
        <v>489.6</v>
      </c>
    </row>
    <row r="6241" spans="1:19" x14ac:dyDescent="0.35">
      <c r="A6241" s="1">
        <v>14179</v>
      </c>
      <c r="B6241" s="1">
        <v>67</v>
      </c>
      <c r="C6241" s="1" t="str">
        <f t="shared" si="291"/>
        <v>Old</v>
      </c>
      <c r="D6241" s="1" t="s">
        <v>16</v>
      </c>
      <c r="E6241" s="1" t="s">
        <v>33</v>
      </c>
      <c r="F6241" s="1" t="s">
        <v>24</v>
      </c>
      <c r="G6241" s="1" t="s">
        <v>85</v>
      </c>
      <c r="H6241" s="1">
        <v>4</v>
      </c>
      <c r="I6241" s="1" t="s">
        <v>26</v>
      </c>
      <c r="J6241" s="1" t="s">
        <v>21</v>
      </c>
      <c r="K6241" s="6">
        <v>1572.82</v>
      </c>
      <c r="L6241" s="6">
        <v>786.41</v>
      </c>
      <c r="M6241" s="1">
        <v>2</v>
      </c>
      <c r="N6241" s="8">
        <v>45544</v>
      </c>
      <c r="O6241" s="4" t="str">
        <f t="shared" si="292"/>
        <v>September 2024</v>
      </c>
      <c r="P6241" s="1" t="s">
        <v>84</v>
      </c>
      <c r="Q6241" s="1" t="s">
        <v>37</v>
      </c>
      <c r="R6241" s="6">
        <v>22.82</v>
      </c>
      <c r="S6241" s="6">
        <f t="shared" si="293"/>
        <v>1595.6399999999999</v>
      </c>
    </row>
    <row r="6242" spans="1:19" x14ac:dyDescent="0.35">
      <c r="A6242" s="1">
        <v>19228</v>
      </c>
      <c r="B6242" s="1">
        <v>69</v>
      </c>
      <c r="C6242" s="1" t="str">
        <f t="shared" si="291"/>
        <v>Old</v>
      </c>
      <c r="D6242" s="1" t="s">
        <v>38</v>
      </c>
      <c r="E6242" s="1" t="s">
        <v>17</v>
      </c>
      <c r="F6242" s="1" t="s">
        <v>77</v>
      </c>
      <c r="G6242" s="1" t="s">
        <v>86</v>
      </c>
      <c r="H6242" s="1">
        <v>5</v>
      </c>
      <c r="I6242" s="1" t="s">
        <v>20</v>
      </c>
      <c r="J6242" s="1" t="s">
        <v>83</v>
      </c>
      <c r="K6242" s="6">
        <v>1805.9</v>
      </c>
      <c r="L6242" s="6">
        <v>361.18</v>
      </c>
      <c r="M6242" s="1">
        <v>5</v>
      </c>
      <c r="N6242" s="8">
        <v>45544</v>
      </c>
      <c r="O6242" s="4" t="str">
        <f t="shared" si="292"/>
        <v>September 2024</v>
      </c>
      <c r="P6242" s="1" t="s">
        <v>84</v>
      </c>
      <c r="Q6242" s="1" t="s">
        <v>90</v>
      </c>
      <c r="R6242" s="6">
        <v>166.39</v>
      </c>
      <c r="S6242" s="6">
        <f t="shared" si="293"/>
        <v>1972.29</v>
      </c>
    </row>
    <row r="6243" spans="1:19" x14ac:dyDescent="0.35">
      <c r="A6243" s="1">
        <v>1154</v>
      </c>
      <c r="B6243" s="1">
        <v>70</v>
      </c>
      <c r="C6243" s="1" t="str">
        <f t="shared" si="291"/>
        <v>Old</v>
      </c>
      <c r="D6243" s="1" t="s">
        <v>38</v>
      </c>
      <c r="E6243" s="1" t="s">
        <v>17</v>
      </c>
      <c r="F6243" s="1" t="s">
        <v>30</v>
      </c>
      <c r="G6243" s="1" t="s">
        <v>31</v>
      </c>
      <c r="H6243" s="1">
        <v>3</v>
      </c>
      <c r="I6243" s="1" t="s">
        <v>26</v>
      </c>
      <c r="J6243" s="1" t="s">
        <v>21</v>
      </c>
      <c r="K6243" s="6">
        <v>463.96</v>
      </c>
      <c r="L6243" s="6">
        <v>463.96</v>
      </c>
      <c r="M6243" s="1">
        <v>1</v>
      </c>
      <c r="N6243" s="8">
        <v>45544</v>
      </c>
      <c r="O6243" s="4" t="str">
        <f t="shared" si="292"/>
        <v>September 2024</v>
      </c>
      <c r="P6243" s="1" t="s">
        <v>28</v>
      </c>
      <c r="Q6243" s="1"/>
      <c r="R6243" s="6">
        <v>0</v>
      </c>
      <c r="S6243" s="6">
        <f t="shared" si="293"/>
        <v>463.96</v>
      </c>
    </row>
    <row r="6244" spans="1:19" x14ac:dyDescent="0.35">
      <c r="A6244" s="1">
        <v>8953</v>
      </c>
      <c r="B6244" s="1">
        <v>70</v>
      </c>
      <c r="C6244" s="1" t="str">
        <f t="shared" si="291"/>
        <v>Old</v>
      </c>
      <c r="D6244" s="1" t="s">
        <v>16</v>
      </c>
      <c r="E6244" s="1" t="s">
        <v>33</v>
      </c>
      <c r="F6244" s="1" t="s">
        <v>24</v>
      </c>
      <c r="G6244" s="1" t="s">
        <v>25</v>
      </c>
      <c r="H6244" s="1">
        <v>3</v>
      </c>
      <c r="I6244" s="1" t="s">
        <v>26</v>
      </c>
      <c r="J6244" s="1" t="s">
        <v>21</v>
      </c>
      <c r="K6244" s="6">
        <v>1729.21</v>
      </c>
      <c r="L6244" s="6">
        <v>247.03</v>
      </c>
      <c r="M6244" s="1">
        <v>7</v>
      </c>
      <c r="N6244" s="8">
        <v>45544</v>
      </c>
      <c r="O6244" s="4" t="str">
        <f t="shared" si="292"/>
        <v>September 2024</v>
      </c>
      <c r="P6244" s="1" t="s">
        <v>32</v>
      </c>
      <c r="Q6244" s="1"/>
      <c r="R6244" s="6">
        <v>0</v>
      </c>
      <c r="S6244" s="6">
        <f t="shared" si="293"/>
        <v>1729.21</v>
      </c>
    </row>
    <row r="6245" spans="1:19" x14ac:dyDescent="0.35">
      <c r="A6245" s="1">
        <v>4629</v>
      </c>
      <c r="B6245" s="1">
        <v>71</v>
      </c>
      <c r="C6245" s="1" t="str">
        <f t="shared" si="291"/>
        <v>Old</v>
      </c>
      <c r="D6245" s="1" t="s">
        <v>38</v>
      </c>
      <c r="E6245" s="1" t="s">
        <v>17</v>
      </c>
      <c r="F6245" s="1" t="s">
        <v>18</v>
      </c>
      <c r="G6245" s="1" t="s">
        <v>19</v>
      </c>
      <c r="H6245" s="1">
        <v>2</v>
      </c>
      <c r="I6245" s="1" t="s">
        <v>26</v>
      </c>
      <c r="J6245" s="1" t="s">
        <v>42</v>
      </c>
      <c r="K6245" s="6">
        <v>2373.5700000000002</v>
      </c>
      <c r="L6245" s="6">
        <v>791.19</v>
      </c>
      <c r="M6245" s="1">
        <v>3</v>
      </c>
      <c r="N6245" s="8">
        <v>45544</v>
      </c>
      <c r="O6245" s="4" t="str">
        <f t="shared" si="292"/>
        <v>September 2024</v>
      </c>
      <c r="P6245" s="1" t="s">
        <v>28</v>
      </c>
      <c r="Q6245" s="1" t="s">
        <v>73</v>
      </c>
      <c r="R6245" s="6">
        <v>65.59</v>
      </c>
      <c r="S6245" s="6">
        <f t="shared" si="293"/>
        <v>2439.1600000000003</v>
      </c>
    </row>
    <row r="6246" spans="1:19" x14ac:dyDescent="0.35">
      <c r="A6246" s="1">
        <v>13514</v>
      </c>
      <c r="B6246" s="1">
        <v>72</v>
      </c>
      <c r="C6246" s="1" t="str">
        <f t="shared" si="291"/>
        <v>Old</v>
      </c>
      <c r="D6246" s="1" t="s">
        <v>16</v>
      </c>
      <c r="E6246" s="1" t="s">
        <v>17</v>
      </c>
      <c r="F6246" s="1" t="s">
        <v>30</v>
      </c>
      <c r="G6246" s="1" t="s">
        <v>78</v>
      </c>
      <c r="H6246" s="1">
        <v>4</v>
      </c>
      <c r="I6246" s="1" t="s">
        <v>26</v>
      </c>
      <c r="J6246" s="1" t="s">
        <v>21</v>
      </c>
      <c r="K6246" s="6">
        <v>4720.24</v>
      </c>
      <c r="L6246" s="6">
        <v>674.32</v>
      </c>
      <c r="M6246" s="1">
        <v>7</v>
      </c>
      <c r="N6246" s="8">
        <v>45544</v>
      </c>
      <c r="O6246" s="4" t="str">
        <f t="shared" si="292"/>
        <v>September 2024</v>
      </c>
      <c r="P6246" s="1" t="s">
        <v>84</v>
      </c>
      <c r="Q6246" s="1" t="s">
        <v>37</v>
      </c>
      <c r="R6246" s="6">
        <v>79.88</v>
      </c>
      <c r="S6246" s="6">
        <f t="shared" si="293"/>
        <v>4800.12</v>
      </c>
    </row>
    <row r="6247" spans="1:19" x14ac:dyDescent="0.35">
      <c r="A6247" s="1">
        <v>8746</v>
      </c>
      <c r="B6247" s="1">
        <v>76</v>
      </c>
      <c r="C6247" s="1" t="str">
        <f t="shared" si="291"/>
        <v>Old</v>
      </c>
      <c r="D6247" s="1" t="s">
        <v>38</v>
      </c>
      <c r="E6247" s="1" t="s">
        <v>17</v>
      </c>
      <c r="F6247" s="1" t="s">
        <v>40</v>
      </c>
      <c r="G6247" s="1" t="s">
        <v>41</v>
      </c>
      <c r="H6247" s="1">
        <v>3</v>
      </c>
      <c r="I6247" s="1" t="s">
        <v>26</v>
      </c>
      <c r="J6247" s="1" t="s">
        <v>42</v>
      </c>
      <c r="K6247" s="6">
        <v>6758.64</v>
      </c>
      <c r="L6247" s="6">
        <v>844.83</v>
      </c>
      <c r="M6247" s="1">
        <v>8</v>
      </c>
      <c r="N6247" s="8">
        <v>45544</v>
      </c>
      <c r="O6247" s="4" t="str">
        <f t="shared" si="292"/>
        <v>September 2024</v>
      </c>
      <c r="P6247" s="1" t="s">
        <v>22</v>
      </c>
      <c r="Q6247" s="1" t="s">
        <v>60</v>
      </c>
      <c r="R6247" s="6">
        <v>94.52</v>
      </c>
      <c r="S6247" s="6">
        <f t="shared" si="293"/>
        <v>6853.1600000000008</v>
      </c>
    </row>
    <row r="6248" spans="1:19" x14ac:dyDescent="0.35">
      <c r="A6248" s="1">
        <v>14845</v>
      </c>
      <c r="B6248" s="1">
        <v>77</v>
      </c>
      <c r="C6248" s="1" t="str">
        <f t="shared" si="291"/>
        <v>Old</v>
      </c>
      <c r="D6248" s="1" t="s">
        <v>38</v>
      </c>
      <c r="E6248" s="1" t="s">
        <v>33</v>
      </c>
      <c r="F6248" s="1" t="s">
        <v>40</v>
      </c>
      <c r="G6248" s="1" t="s">
        <v>88</v>
      </c>
      <c r="H6248" s="1">
        <v>5</v>
      </c>
      <c r="I6248" s="1" t="s">
        <v>26</v>
      </c>
      <c r="J6248" s="1" t="s">
        <v>83</v>
      </c>
      <c r="K6248" s="6">
        <v>3216.5</v>
      </c>
      <c r="L6248" s="6">
        <v>459.5</v>
      </c>
      <c r="M6248" s="1">
        <v>7</v>
      </c>
      <c r="N6248" s="8">
        <v>45544</v>
      </c>
      <c r="O6248" s="4" t="str">
        <f t="shared" si="292"/>
        <v>September 2024</v>
      </c>
      <c r="P6248" s="1" t="s">
        <v>79</v>
      </c>
      <c r="Q6248" s="1" t="s">
        <v>52</v>
      </c>
      <c r="R6248" s="6">
        <v>24.91</v>
      </c>
      <c r="S6248" s="6">
        <f t="shared" si="293"/>
        <v>3241.41</v>
      </c>
    </row>
    <row r="6249" spans="1:19" x14ac:dyDescent="0.35">
      <c r="A6249" s="1">
        <v>17888</v>
      </c>
      <c r="B6249" s="1">
        <v>77</v>
      </c>
      <c r="C6249" s="1" t="str">
        <f t="shared" si="291"/>
        <v>Old</v>
      </c>
      <c r="D6249" s="1" t="s">
        <v>38</v>
      </c>
      <c r="E6249" s="1" t="s">
        <v>33</v>
      </c>
      <c r="F6249" s="1" t="s">
        <v>30</v>
      </c>
      <c r="G6249" s="1" t="s">
        <v>78</v>
      </c>
      <c r="H6249" s="1">
        <v>3</v>
      </c>
      <c r="I6249" s="1" t="s">
        <v>26</v>
      </c>
      <c r="J6249" s="1" t="s">
        <v>93</v>
      </c>
      <c r="K6249" s="6">
        <v>3371.6</v>
      </c>
      <c r="L6249" s="6">
        <v>674.32</v>
      </c>
      <c r="M6249" s="1">
        <v>5</v>
      </c>
      <c r="N6249" s="8">
        <v>45544</v>
      </c>
      <c r="O6249" s="4" t="str">
        <f t="shared" si="292"/>
        <v>September 2024</v>
      </c>
      <c r="P6249" s="1" t="s">
        <v>22</v>
      </c>
      <c r="Q6249" s="1" t="s">
        <v>112</v>
      </c>
      <c r="R6249" s="6">
        <v>179.15</v>
      </c>
      <c r="S6249" s="6">
        <f t="shared" si="293"/>
        <v>3550.75</v>
      </c>
    </row>
    <row r="6250" spans="1:19" x14ac:dyDescent="0.35">
      <c r="A6250" s="1">
        <v>13939</v>
      </c>
      <c r="B6250" s="1">
        <v>79</v>
      </c>
      <c r="C6250" s="1" t="str">
        <f t="shared" si="291"/>
        <v>Old</v>
      </c>
      <c r="D6250" s="1" t="s">
        <v>38</v>
      </c>
      <c r="E6250" s="1" t="s">
        <v>33</v>
      </c>
      <c r="F6250" s="1" t="s">
        <v>40</v>
      </c>
      <c r="G6250" s="1" t="s">
        <v>88</v>
      </c>
      <c r="H6250" s="1">
        <v>1</v>
      </c>
      <c r="I6250" s="1" t="s">
        <v>26</v>
      </c>
      <c r="J6250" s="1" t="s">
        <v>93</v>
      </c>
      <c r="K6250" s="6">
        <v>459.5</v>
      </c>
      <c r="L6250" s="6">
        <v>459.5</v>
      </c>
      <c r="M6250" s="1">
        <v>1</v>
      </c>
      <c r="N6250" s="8">
        <v>45544</v>
      </c>
      <c r="O6250" s="4" t="str">
        <f t="shared" si="292"/>
        <v>September 2024</v>
      </c>
      <c r="P6250" s="1" t="s">
        <v>84</v>
      </c>
      <c r="Q6250" s="1" t="s">
        <v>37</v>
      </c>
      <c r="R6250" s="6">
        <v>57.36</v>
      </c>
      <c r="S6250" s="6">
        <f t="shared" si="293"/>
        <v>516.86</v>
      </c>
    </row>
    <row r="6251" spans="1:19" x14ac:dyDescent="0.35">
      <c r="A6251" s="1">
        <v>19793</v>
      </c>
      <c r="B6251" s="1">
        <v>80</v>
      </c>
      <c r="C6251" s="1" t="str">
        <f t="shared" si="291"/>
        <v>Old</v>
      </c>
      <c r="D6251" s="1" t="s">
        <v>38</v>
      </c>
      <c r="E6251" s="1" t="s">
        <v>17</v>
      </c>
      <c r="F6251" s="1" t="s">
        <v>24</v>
      </c>
      <c r="G6251" s="1" t="s">
        <v>85</v>
      </c>
      <c r="H6251" s="1">
        <v>2</v>
      </c>
      <c r="I6251" s="1" t="s">
        <v>20</v>
      </c>
      <c r="J6251" s="1" t="s">
        <v>93</v>
      </c>
      <c r="K6251" s="6">
        <v>3145.64</v>
      </c>
      <c r="L6251" s="6">
        <v>786.41</v>
      </c>
      <c r="M6251" s="1">
        <v>4</v>
      </c>
      <c r="N6251" s="8">
        <v>45544</v>
      </c>
      <c r="O6251" s="4" t="str">
        <f t="shared" si="292"/>
        <v>September 2024</v>
      </c>
      <c r="P6251" s="1" t="s">
        <v>79</v>
      </c>
      <c r="Q6251" s="1" t="s">
        <v>87</v>
      </c>
      <c r="R6251" s="6">
        <v>130.66999999999999</v>
      </c>
      <c r="S6251" s="6">
        <f t="shared" si="293"/>
        <v>3276.31</v>
      </c>
    </row>
    <row r="6252" spans="1:19" x14ac:dyDescent="0.35">
      <c r="A6252" s="1">
        <v>15478</v>
      </c>
      <c r="B6252" s="1">
        <v>18</v>
      </c>
      <c r="C6252" s="1" t="str">
        <f t="shared" si="291"/>
        <v>Young</v>
      </c>
      <c r="D6252" s="1" t="s">
        <v>16</v>
      </c>
      <c r="E6252" s="1" t="s">
        <v>17</v>
      </c>
      <c r="F6252" s="1" t="s">
        <v>30</v>
      </c>
      <c r="G6252" s="1" t="s">
        <v>78</v>
      </c>
      <c r="H6252" s="1">
        <v>1</v>
      </c>
      <c r="I6252" s="1" t="s">
        <v>26</v>
      </c>
      <c r="J6252" s="1" t="s">
        <v>21</v>
      </c>
      <c r="K6252" s="6">
        <v>1348.64</v>
      </c>
      <c r="L6252" s="6">
        <v>674.32</v>
      </c>
      <c r="M6252" s="1">
        <v>2</v>
      </c>
      <c r="N6252" s="8">
        <v>45566</v>
      </c>
      <c r="O6252" s="4" t="str">
        <f t="shared" si="292"/>
        <v>October 2024</v>
      </c>
      <c r="P6252" s="1" t="s">
        <v>79</v>
      </c>
      <c r="Q6252" s="1"/>
      <c r="R6252" s="6">
        <v>0</v>
      </c>
      <c r="S6252" s="6">
        <f t="shared" si="293"/>
        <v>1348.64</v>
      </c>
    </row>
    <row r="6253" spans="1:19" x14ac:dyDescent="0.35">
      <c r="A6253" s="1">
        <v>1918</v>
      </c>
      <c r="B6253" s="1">
        <v>19</v>
      </c>
      <c r="C6253" s="1" t="str">
        <f t="shared" si="291"/>
        <v>Young</v>
      </c>
      <c r="D6253" s="1" t="s">
        <v>16</v>
      </c>
      <c r="E6253" s="1" t="s">
        <v>17</v>
      </c>
      <c r="F6253" s="1" t="s">
        <v>30</v>
      </c>
      <c r="G6253" s="1" t="s">
        <v>31</v>
      </c>
      <c r="H6253" s="1">
        <v>3</v>
      </c>
      <c r="I6253" s="1" t="s">
        <v>26</v>
      </c>
      <c r="J6253" s="1" t="s">
        <v>42</v>
      </c>
      <c r="K6253" s="6">
        <v>1391.88</v>
      </c>
      <c r="L6253" s="6">
        <v>463.96</v>
      </c>
      <c r="M6253" s="1">
        <v>3</v>
      </c>
      <c r="N6253" s="8">
        <v>45566</v>
      </c>
      <c r="O6253" s="4" t="str">
        <f t="shared" si="292"/>
        <v>October 2024</v>
      </c>
      <c r="P6253" s="1" t="s">
        <v>32</v>
      </c>
      <c r="Q6253" s="1" t="s">
        <v>76</v>
      </c>
      <c r="R6253" s="6">
        <v>89.86</v>
      </c>
      <c r="S6253" s="6">
        <f t="shared" si="293"/>
        <v>1481.74</v>
      </c>
    </row>
    <row r="6254" spans="1:19" x14ac:dyDescent="0.35">
      <c r="A6254" s="1">
        <v>15402</v>
      </c>
      <c r="B6254" s="1">
        <v>19</v>
      </c>
      <c r="C6254" s="1" t="str">
        <f t="shared" si="291"/>
        <v>Young</v>
      </c>
      <c r="D6254" s="1" t="s">
        <v>16</v>
      </c>
      <c r="E6254" s="1" t="s">
        <v>17</v>
      </c>
      <c r="F6254" s="1" t="s">
        <v>24</v>
      </c>
      <c r="G6254" s="1" t="s">
        <v>85</v>
      </c>
      <c r="H6254" s="1">
        <v>4</v>
      </c>
      <c r="I6254" s="1" t="s">
        <v>26</v>
      </c>
      <c r="J6254" s="1" t="s">
        <v>83</v>
      </c>
      <c r="K6254" s="6">
        <v>5504.87</v>
      </c>
      <c r="L6254" s="6">
        <v>786.41</v>
      </c>
      <c r="M6254" s="1">
        <v>7</v>
      </c>
      <c r="N6254" s="8">
        <v>45566</v>
      </c>
      <c r="O6254" s="4" t="str">
        <f t="shared" si="292"/>
        <v>October 2024</v>
      </c>
      <c r="P6254" s="1" t="s">
        <v>84</v>
      </c>
      <c r="Q6254" s="1" t="s">
        <v>37</v>
      </c>
      <c r="R6254" s="6">
        <v>51.13</v>
      </c>
      <c r="S6254" s="6">
        <f t="shared" si="293"/>
        <v>5556</v>
      </c>
    </row>
    <row r="6255" spans="1:19" x14ac:dyDescent="0.35">
      <c r="A6255" s="1">
        <v>18144</v>
      </c>
      <c r="B6255" s="1">
        <v>19</v>
      </c>
      <c r="C6255" s="1" t="str">
        <f t="shared" si="291"/>
        <v>Young</v>
      </c>
      <c r="D6255" s="1" t="s">
        <v>38</v>
      </c>
      <c r="E6255" s="1" t="s">
        <v>17</v>
      </c>
      <c r="F6255" s="1" t="s">
        <v>18</v>
      </c>
      <c r="G6255" s="1" t="s">
        <v>81</v>
      </c>
      <c r="H6255" s="1">
        <v>3</v>
      </c>
      <c r="I6255" s="1" t="s">
        <v>26</v>
      </c>
      <c r="J6255" s="1" t="s">
        <v>21</v>
      </c>
      <c r="K6255" s="6">
        <v>5698.4</v>
      </c>
      <c r="L6255" s="6">
        <v>1139.68</v>
      </c>
      <c r="M6255" s="1">
        <v>5</v>
      </c>
      <c r="N6255" s="8">
        <v>45566</v>
      </c>
      <c r="O6255" s="4" t="str">
        <f t="shared" si="292"/>
        <v>October 2024</v>
      </c>
      <c r="P6255" s="1" t="s">
        <v>79</v>
      </c>
      <c r="Q6255" s="1" t="s">
        <v>89</v>
      </c>
      <c r="R6255" s="6">
        <v>138.79</v>
      </c>
      <c r="S6255" s="6">
        <f t="shared" si="293"/>
        <v>5837.19</v>
      </c>
    </row>
    <row r="6256" spans="1:19" x14ac:dyDescent="0.35">
      <c r="A6256" s="1">
        <v>7140</v>
      </c>
      <c r="B6256" s="1">
        <v>20</v>
      </c>
      <c r="C6256" s="1" t="str">
        <f t="shared" si="291"/>
        <v>Young</v>
      </c>
      <c r="D6256" s="1" t="s">
        <v>38</v>
      </c>
      <c r="E6256" s="1" t="s">
        <v>17</v>
      </c>
      <c r="F6256" s="1" t="s">
        <v>24</v>
      </c>
      <c r="G6256" s="1" t="s">
        <v>25</v>
      </c>
      <c r="H6256" s="1">
        <v>3</v>
      </c>
      <c r="I6256" s="1" t="s">
        <v>26</v>
      </c>
      <c r="J6256" s="1" t="s">
        <v>27</v>
      </c>
      <c r="K6256" s="6">
        <v>1235.1500000000001</v>
      </c>
      <c r="L6256" s="6">
        <v>247.03</v>
      </c>
      <c r="M6256" s="1">
        <v>5</v>
      </c>
      <c r="N6256" s="8">
        <v>45566</v>
      </c>
      <c r="O6256" s="4" t="str">
        <f t="shared" si="292"/>
        <v>October 2024</v>
      </c>
      <c r="P6256" s="1" t="s">
        <v>32</v>
      </c>
      <c r="Q6256" s="1"/>
      <c r="R6256" s="6">
        <v>0</v>
      </c>
      <c r="S6256" s="6">
        <f t="shared" si="293"/>
        <v>1235.1500000000001</v>
      </c>
    </row>
    <row r="6257" spans="1:19" x14ac:dyDescent="0.35">
      <c r="A6257" s="1">
        <v>11531</v>
      </c>
      <c r="B6257" s="1">
        <v>21</v>
      </c>
      <c r="C6257" s="1" t="str">
        <f t="shared" si="291"/>
        <v>Young</v>
      </c>
      <c r="D6257" s="1" t="s">
        <v>38</v>
      </c>
      <c r="E6257" s="1" t="s">
        <v>17</v>
      </c>
      <c r="F6257" s="1" t="s">
        <v>24</v>
      </c>
      <c r="G6257" s="1" t="s">
        <v>85</v>
      </c>
      <c r="H6257" s="1">
        <v>4</v>
      </c>
      <c r="I6257" s="1" t="s">
        <v>26</v>
      </c>
      <c r="J6257" s="1" t="s">
        <v>83</v>
      </c>
      <c r="K6257" s="6">
        <v>3932.05</v>
      </c>
      <c r="L6257" s="6">
        <v>786.41</v>
      </c>
      <c r="M6257" s="1">
        <v>5</v>
      </c>
      <c r="N6257" s="8">
        <v>45566</v>
      </c>
      <c r="O6257" s="4" t="str">
        <f t="shared" si="292"/>
        <v>October 2024</v>
      </c>
      <c r="P6257" s="1" t="s">
        <v>79</v>
      </c>
      <c r="Q6257" s="1"/>
      <c r="R6257" s="6">
        <v>0</v>
      </c>
      <c r="S6257" s="6">
        <f t="shared" si="293"/>
        <v>3932.05</v>
      </c>
    </row>
    <row r="6258" spans="1:19" x14ac:dyDescent="0.35">
      <c r="A6258" s="1">
        <v>11349</v>
      </c>
      <c r="B6258" s="1">
        <v>22</v>
      </c>
      <c r="C6258" s="1" t="str">
        <f t="shared" si="291"/>
        <v>Young</v>
      </c>
      <c r="D6258" s="1" t="s">
        <v>16</v>
      </c>
      <c r="E6258" s="1" t="s">
        <v>33</v>
      </c>
      <c r="F6258" s="1" t="s">
        <v>24</v>
      </c>
      <c r="G6258" s="1" t="s">
        <v>85</v>
      </c>
      <c r="H6258" s="1">
        <v>5</v>
      </c>
      <c r="I6258" s="1" t="s">
        <v>20</v>
      </c>
      <c r="J6258" s="1" t="s">
        <v>21</v>
      </c>
      <c r="K6258" s="6">
        <v>4718.46</v>
      </c>
      <c r="L6258" s="6">
        <v>786.41</v>
      </c>
      <c r="M6258" s="1">
        <v>6</v>
      </c>
      <c r="N6258" s="8">
        <v>45566</v>
      </c>
      <c r="O6258" s="4" t="str">
        <f t="shared" si="292"/>
        <v>October 2024</v>
      </c>
      <c r="P6258" s="1" t="s">
        <v>79</v>
      </c>
      <c r="Q6258" s="1" t="s">
        <v>121</v>
      </c>
      <c r="R6258" s="6">
        <v>224.75</v>
      </c>
      <c r="S6258" s="6">
        <f t="shared" si="293"/>
        <v>4943.21</v>
      </c>
    </row>
    <row r="6259" spans="1:19" x14ac:dyDescent="0.35">
      <c r="A6259" s="1">
        <v>4130</v>
      </c>
      <c r="B6259" s="1">
        <v>24</v>
      </c>
      <c r="C6259" s="1" t="str">
        <f t="shared" si="291"/>
        <v>Young</v>
      </c>
      <c r="D6259" s="1" t="s">
        <v>38</v>
      </c>
      <c r="E6259" s="1" t="s">
        <v>17</v>
      </c>
      <c r="F6259" s="1" t="s">
        <v>18</v>
      </c>
      <c r="G6259" s="1" t="s">
        <v>36</v>
      </c>
      <c r="H6259" s="1">
        <v>5</v>
      </c>
      <c r="I6259" s="1" t="s">
        <v>20</v>
      </c>
      <c r="J6259" s="1" t="s">
        <v>27</v>
      </c>
      <c r="K6259" s="6">
        <v>186.75</v>
      </c>
      <c r="L6259" s="6">
        <v>20.75</v>
      </c>
      <c r="M6259" s="1">
        <v>9</v>
      </c>
      <c r="N6259" s="8">
        <v>45566</v>
      </c>
      <c r="O6259" s="4" t="str">
        <f t="shared" si="292"/>
        <v>October 2024</v>
      </c>
      <c r="P6259" s="1" t="s">
        <v>32</v>
      </c>
      <c r="Q6259" s="1" t="s">
        <v>45</v>
      </c>
      <c r="R6259" s="6">
        <v>50.25</v>
      </c>
      <c r="S6259" s="6">
        <f t="shared" si="293"/>
        <v>237</v>
      </c>
    </row>
    <row r="6260" spans="1:19" x14ac:dyDescent="0.35">
      <c r="A6260" s="1">
        <v>6870</v>
      </c>
      <c r="B6260" s="1">
        <v>24</v>
      </c>
      <c r="C6260" s="1" t="str">
        <f t="shared" si="291"/>
        <v>Young</v>
      </c>
      <c r="D6260" s="1" t="s">
        <v>16</v>
      </c>
      <c r="E6260" s="1" t="s">
        <v>17</v>
      </c>
      <c r="F6260" s="1" t="s">
        <v>24</v>
      </c>
      <c r="G6260" s="1" t="s">
        <v>25</v>
      </c>
      <c r="H6260" s="1">
        <v>3</v>
      </c>
      <c r="I6260" s="1" t="s">
        <v>26</v>
      </c>
      <c r="J6260" s="1" t="s">
        <v>21</v>
      </c>
      <c r="K6260" s="6">
        <v>1976.24</v>
      </c>
      <c r="L6260" s="6">
        <v>247.03</v>
      </c>
      <c r="M6260" s="1">
        <v>8</v>
      </c>
      <c r="N6260" s="8">
        <v>45566</v>
      </c>
      <c r="O6260" s="4" t="str">
        <f t="shared" si="292"/>
        <v>October 2024</v>
      </c>
      <c r="P6260" s="1" t="s">
        <v>22</v>
      </c>
      <c r="Q6260" s="1"/>
      <c r="R6260" s="6">
        <v>0</v>
      </c>
      <c r="S6260" s="6">
        <f t="shared" si="293"/>
        <v>1976.24</v>
      </c>
    </row>
    <row r="6261" spans="1:19" x14ac:dyDescent="0.35">
      <c r="A6261" s="1">
        <v>8206</v>
      </c>
      <c r="B6261" s="1">
        <v>24</v>
      </c>
      <c r="C6261" s="1" t="str">
        <f t="shared" si="291"/>
        <v>Young</v>
      </c>
      <c r="D6261" s="1" t="s">
        <v>38</v>
      </c>
      <c r="E6261" s="1" t="s">
        <v>17</v>
      </c>
      <c r="F6261" s="1" t="s">
        <v>18</v>
      </c>
      <c r="G6261" s="1" t="s">
        <v>19</v>
      </c>
      <c r="H6261" s="1">
        <v>2</v>
      </c>
      <c r="I6261" s="1" t="s">
        <v>26</v>
      </c>
      <c r="J6261" s="1" t="s">
        <v>27</v>
      </c>
      <c r="K6261" s="6">
        <v>4747.1400000000003</v>
      </c>
      <c r="L6261" s="6">
        <v>791.19</v>
      </c>
      <c r="M6261" s="1">
        <v>6</v>
      </c>
      <c r="N6261" s="8">
        <v>45566</v>
      </c>
      <c r="O6261" s="4" t="str">
        <f t="shared" si="292"/>
        <v>October 2024</v>
      </c>
      <c r="P6261" s="1" t="s">
        <v>32</v>
      </c>
      <c r="Q6261" s="1" t="s">
        <v>72</v>
      </c>
      <c r="R6261" s="6">
        <v>26.99</v>
      </c>
      <c r="S6261" s="6">
        <f t="shared" si="293"/>
        <v>4774.13</v>
      </c>
    </row>
    <row r="6262" spans="1:19" x14ac:dyDescent="0.35">
      <c r="A6262" s="1">
        <v>11502</v>
      </c>
      <c r="B6262" s="1">
        <v>24</v>
      </c>
      <c r="C6262" s="1" t="str">
        <f t="shared" si="291"/>
        <v>Young</v>
      </c>
      <c r="D6262" s="1" t="s">
        <v>16</v>
      </c>
      <c r="E6262" s="1" t="s">
        <v>17</v>
      </c>
      <c r="F6262" s="1" t="s">
        <v>40</v>
      </c>
      <c r="G6262" s="1" t="s">
        <v>88</v>
      </c>
      <c r="H6262" s="1">
        <v>2</v>
      </c>
      <c r="I6262" s="1" t="s">
        <v>26</v>
      </c>
      <c r="J6262" s="1" t="s">
        <v>83</v>
      </c>
      <c r="K6262" s="6">
        <v>4135.5</v>
      </c>
      <c r="L6262" s="6">
        <v>459.5</v>
      </c>
      <c r="M6262" s="1">
        <v>9</v>
      </c>
      <c r="N6262" s="8">
        <v>45566</v>
      </c>
      <c r="O6262" s="4" t="str">
        <f t="shared" si="292"/>
        <v>October 2024</v>
      </c>
      <c r="P6262" s="1" t="s">
        <v>84</v>
      </c>
      <c r="Q6262" s="1" t="s">
        <v>29</v>
      </c>
      <c r="R6262" s="6">
        <v>67.28</v>
      </c>
      <c r="S6262" s="6">
        <f t="shared" si="293"/>
        <v>4202.78</v>
      </c>
    </row>
    <row r="6263" spans="1:19" x14ac:dyDescent="0.35">
      <c r="A6263" s="1">
        <v>9925</v>
      </c>
      <c r="B6263" s="1">
        <v>29</v>
      </c>
      <c r="C6263" s="1" t="str">
        <f t="shared" si="291"/>
        <v>Young</v>
      </c>
      <c r="D6263" s="1" t="s">
        <v>38</v>
      </c>
      <c r="E6263" s="1" t="s">
        <v>17</v>
      </c>
      <c r="F6263" s="1" t="s">
        <v>30</v>
      </c>
      <c r="G6263" s="1" t="s">
        <v>31</v>
      </c>
      <c r="H6263" s="1">
        <v>3</v>
      </c>
      <c r="I6263" s="1" t="s">
        <v>20</v>
      </c>
      <c r="J6263" s="1" t="s">
        <v>42</v>
      </c>
      <c r="K6263" s="6">
        <v>2783.76</v>
      </c>
      <c r="L6263" s="6">
        <v>463.96</v>
      </c>
      <c r="M6263" s="1">
        <v>6</v>
      </c>
      <c r="N6263" s="8">
        <v>45566</v>
      </c>
      <c r="O6263" s="4" t="str">
        <f t="shared" si="292"/>
        <v>October 2024</v>
      </c>
      <c r="P6263" s="1" t="s">
        <v>32</v>
      </c>
      <c r="Q6263" s="1" t="s">
        <v>59</v>
      </c>
      <c r="R6263" s="6">
        <v>90.75</v>
      </c>
      <c r="S6263" s="6">
        <f t="shared" si="293"/>
        <v>2874.51</v>
      </c>
    </row>
    <row r="6264" spans="1:19" x14ac:dyDescent="0.35">
      <c r="A6264" s="1">
        <v>14502</v>
      </c>
      <c r="B6264" s="1">
        <v>30</v>
      </c>
      <c r="C6264" s="1" t="str">
        <f t="shared" si="291"/>
        <v>Young</v>
      </c>
      <c r="D6264" s="1" t="s">
        <v>16</v>
      </c>
      <c r="E6264" s="1" t="s">
        <v>17</v>
      </c>
      <c r="F6264" s="1" t="s">
        <v>77</v>
      </c>
      <c r="G6264" s="1" t="s">
        <v>86</v>
      </c>
      <c r="H6264" s="1">
        <v>2</v>
      </c>
      <c r="I6264" s="1" t="s">
        <v>26</v>
      </c>
      <c r="J6264" s="1" t="s">
        <v>21</v>
      </c>
      <c r="K6264" s="6">
        <v>2528.2600000000002</v>
      </c>
      <c r="L6264" s="6">
        <v>361.18</v>
      </c>
      <c r="M6264" s="1">
        <v>7</v>
      </c>
      <c r="N6264" s="8">
        <v>45566</v>
      </c>
      <c r="O6264" s="4" t="str">
        <f t="shared" si="292"/>
        <v>October 2024</v>
      </c>
      <c r="P6264" s="1" t="s">
        <v>84</v>
      </c>
      <c r="Q6264" s="1" t="s">
        <v>87</v>
      </c>
      <c r="R6264" s="6">
        <v>119.38</v>
      </c>
      <c r="S6264" s="6">
        <f t="shared" si="293"/>
        <v>2647.6400000000003</v>
      </c>
    </row>
    <row r="6265" spans="1:19" x14ac:dyDescent="0.35">
      <c r="A6265" s="1">
        <v>19378</v>
      </c>
      <c r="B6265" s="1">
        <v>30</v>
      </c>
      <c r="C6265" s="1" t="str">
        <f t="shared" si="291"/>
        <v>Young</v>
      </c>
      <c r="D6265" s="1" t="s">
        <v>16</v>
      </c>
      <c r="E6265" s="1" t="s">
        <v>17</v>
      </c>
      <c r="F6265" s="1" t="s">
        <v>77</v>
      </c>
      <c r="G6265" s="1" t="s">
        <v>86</v>
      </c>
      <c r="H6265" s="1">
        <v>2</v>
      </c>
      <c r="I6265" s="1" t="s">
        <v>26</v>
      </c>
      <c r="J6265" s="1" t="s">
        <v>21</v>
      </c>
      <c r="K6265" s="6">
        <v>361.18</v>
      </c>
      <c r="L6265" s="6">
        <v>361.18</v>
      </c>
      <c r="M6265" s="1">
        <v>1</v>
      </c>
      <c r="N6265" s="8">
        <v>45566</v>
      </c>
      <c r="O6265" s="4" t="str">
        <f t="shared" si="292"/>
        <v>October 2024</v>
      </c>
      <c r="P6265" s="1" t="s">
        <v>22</v>
      </c>
      <c r="Q6265" s="1" t="s">
        <v>95</v>
      </c>
      <c r="R6265" s="6">
        <v>58.87</v>
      </c>
      <c r="S6265" s="6">
        <f t="shared" si="293"/>
        <v>420.05</v>
      </c>
    </row>
    <row r="6266" spans="1:19" x14ac:dyDescent="0.35">
      <c r="A6266" s="1">
        <v>8885</v>
      </c>
      <c r="B6266" s="1">
        <v>31</v>
      </c>
      <c r="C6266" s="1" t="str">
        <f t="shared" si="291"/>
        <v>Young</v>
      </c>
      <c r="D6266" s="1" t="s">
        <v>16</v>
      </c>
      <c r="E6266" s="1" t="s">
        <v>17</v>
      </c>
      <c r="F6266" s="1" t="s">
        <v>18</v>
      </c>
      <c r="G6266" s="1" t="s">
        <v>19</v>
      </c>
      <c r="H6266" s="1">
        <v>2</v>
      </c>
      <c r="I6266" s="1" t="s">
        <v>20</v>
      </c>
      <c r="J6266" s="1" t="s">
        <v>34</v>
      </c>
      <c r="K6266" s="6">
        <v>1582.38</v>
      </c>
      <c r="L6266" s="6">
        <v>791.19</v>
      </c>
      <c r="M6266" s="1">
        <v>2</v>
      </c>
      <c r="N6266" s="8">
        <v>45566</v>
      </c>
      <c r="O6266" s="4" t="str">
        <f t="shared" si="292"/>
        <v>October 2024</v>
      </c>
      <c r="P6266" s="1" t="s">
        <v>32</v>
      </c>
      <c r="Q6266" s="1" t="s">
        <v>45</v>
      </c>
      <c r="R6266" s="6">
        <v>53.22</v>
      </c>
      <c r="S6266" s="6">
        <f t="shared" si="293"/>
        <v>1635.6000000000001</v>
      </c>
    </row>
    <row r="6267" spans="1:19" x14ac:dyDescent="0.35">
      <c r="A6267" s="1">
        <v>9518</v>
      </c>
      <c r="B6267" s="1">
        <v>32</v>
      </c>
      <c r="C6267" s="1" t="str">
        <f t="shared" si="291"/>
        <v>Young</v>
      </c>
      <c r="D6267" s="1" t="s">
        <v>16</v>
      </c>
      <c r="E6267" s="1" t="s">
        <v>17</v>
      </c>
      <c r="F6267" s="1" t="s">
        <v>18</v>
      </c>
      <c r="G6267" s="1" t="s">
        <v>36</v>
      </c>
      <c r="H6267" s="1">
        <v>5</v>
      </c>
      <c r="I6267" s="1" t="s">
        <v>26</v>
      </c>
      <c r="J6267" s="1" t="s">
        <v>34</v>
      </c>
      <c r="K6267" s="6">
        <v>41.5</v>
      </c>
      <c r="L6267" s="6">
        <v>20.75</v>
      </c>
      <c r="M6267" s="1">
        <v>2</v>
      </c>
      <c r="N6267" s="8">
        <v>45566</v>
      </c>
      <c r="O6267" s="4" t="str">
        <f t="shared" si="292"/>
        <v>October 2024</v>
      </c>
      <c r="P6267" s="1" t="s">
        <v>32</v>
      </c>
      <c r="Q6267" s="1" t="s">
        <v>66</v>
      </c>
      <c r="R6267" s="6">
        <v>76.2</v>
      </c>
      <c r="S6267" s="6">
        <f t="shared" si="293"/>
        <v>117.7</v>
      </c>
    </row>
    <row r="6268" spans="1:19" x14ac:dyDescent="0.35">
      <c r="A6268" s="1">
        <v>15359</v>
      </c>
      <c r="B6268" s="1">
        <v>32</v>
      </c>
      <c r="C6268" s="1" t="str">
        <f t="shared" si="291"/>
        <v>Young</v>
      </c>
      <c r="D6268" s="1" t="s">
        <v>16</v>
      </c>
      <c r="E6268" s="1" t="s">
        <v>17</v>
      </c>
      <c r="F6268" s="1" t="s">
        <v>30</v>
      </c>
      <c r="G6268" s="1" t="s">
        <v>78</v>
      </c>
      <c r="H6268" s="1">
        <v>5</v>
      </c>
      <c r="I6268" s="1" t="s">
        <v>26</v>
      </c>
      <c r="J6268" s="1" t="s">
        <v>93</v>
      </c>
      <c r="K6268" s="6">
        <v>2697.28</v>
      </c>
      <c r="L6268" s="6">
        <v>674.32</v>
      </c>
      <c r="M6268" s="1">
        <v>4</v>
      </c>
      <c r="N6268" s="8">
        <v>45566</v>
      </c>
      <c r="O6268" s="4" t="str">
        <f t="shared" si="292"/>
        <v>October 2024</v>
      </c>
      <c r="P6268" s="1" t="s">
        <v>84</v>
      </c>
      <c r="Q6268" s="1"/>
      <c r="R6268" s="6">
        <v>0</v>
      </c>
      <c r="S6268" s="6">
        <f t="shared" si="293"/>
        <v>2697.28</v>
      </c>
    </row>
    <row r="6269" spans="1:19" x14ac:dyDescent="0.35">
      <c r="A6269" s="1">
        <v>18806</v>
      </c>
      <c r="B6269" s="1">
        <v>32</v>
      </c>
      <c r="C6269" s="1" t="str">
        <f t="shared" si="291"/>
        <v>Young</v>
      </c>
      <c r="D6269" s="1" t="s">
        <v>38</v>
      </c>
      <c r="E6269" s="1" t="s">
        <v>17</v>
      </c>
      <c r="F6269" s="1" t="s">
        <v>30</v>
      </c>
      <c r="G6269" s="1" t="s">
        <v>78</v>
      </c>
      <c r="H6269" s="1">
        <v>3</v>
      </c>
      <c r="I6269" s="1" t="s">
        <v>26</v>
      </c>
      <c r="J6269" s="1" t="s">
        <v>93</v>
      </c>
      <c r="K6269" s="6">
        <v>2022.96</v>
      </c>
      <c r="L6269" s="6">
        <v>674.32</v>
      </c>
      <c r="M6269" s="1">
        <v>3</v>
      </c>
      <c r="N6269" s="8">
        <v>45566</v>
      </c>
      <c r="O6269" s="4" t="str">
        <f t="shared" si="292"/>
        <v>October 2024</v>
      </c>
      <c r="P6269" s="1" t="s">
        <v>79</v>
      </c>
      <c r="Q6269" s="1"/>
      <c r="R6269" s="6">
        <v>0</v>
      </c>
      <c r="S6269" s="6">
        <f t="shared" si="293"/>
        <v>2022.96</v>
      </c>
    </row>
    <row r="6270" spans="1:19" x14ac:dyDescent="0.35">
      <c r="A6270" s="1">
        <v>9811</v>
      </c>
      <c r="B6270" s="1">
        <v>33</v>
      </c>
      <c r="C6270" s="1" t="str">
        <f t="shared" si="291"/>
        <v>Young</v>
      </c>
      <c r="D6270" s="1" t="s">
        <v>16</v>
      </c>
      <c r="E6270" s="1" t="s">
        <v>17</v>
      </c>
      <c r="F6270" s="1" t="s">
        <v>18</v>
      </c>
      <c r="G6270" s="1" t="s">
        <v>19</v>
      </c>
      <c r="H6270" s="1">
        <v>2</v>
      </c>
      <c r="I6270" s="1" t="s">
        <v>26</v>
      </c>
      <c r="J6270" s="1" t="s">
        <v>42</v>
      </c>
      <c r="K6270" s="6">
        <v>7911.9</v>
      </c>
      <c r="L6270" s="6">
        <v>791.19</v>
      </c>
      <c r="M6270" s="1">
        <v>10</v>
      </c>
      <c r="N6270" s="8">
        <v>45566</v>
      </c>
      <c r="O6270" s="4" t="str">
        <f t="shared" si="292"/>
        <v>October 2024</v>
      </c>
      <c r="P6270" s="1" t="s">
        <v>32</v>
      </c>
      <c r="Q6270" s="1" t="s">
        <v>52</v>
      </c>
      <c r="R6270" s="6">
        <v>19.84</v>
      </c>
      <c r="S6270" s="6">
        <f t="shared" si="293"/>
        <v>7931.74</v>
      </c>
    </row>
    <row r="6271" spans="1:19" x14ac:dyDescent="0.35">
      <c r="A6271" s="1">
        <v>18697</v>
      </c>
      <c r="B6271" s="1">
        <v>33</v>
      </c>
      <c r="C6271" s="1" t="str">
        <f t="shared" si="291"/>
        <v>Young</v>
      </c>
      <c r="D6271" s="1" t="s">
        <v>38</v>
      </c>
      <c r="E6271" s="1" t="s">
        <v>17</v>
      </c>
      <c r="F6271" s="1" t="s">
        <v>30</v>
      </c>
      <c r="G6271" s="1" t="s">
        <v>78</v>
      </c>
      <c r="H6271" s="1">
        <v>3</v>
      </c>
      <c r="I6271" s="1" t="s">
        <v>26</v>
      </c>
      <c r="J6271" s="1" t="s">
        <v>21</v>
      </c>
      <c r="K6271" s="6">
        <v>4045.92</v>
      </c>
      <c r="L6271" s="6">
        <v>674.32</v>
      </c>
      <c r="M6271" s="1">
        <v>6</v>
      </c>
      <c r="N6271" s="8">
        <v>45566</v>
      </c>
      <c r="O6271" s="4" t="str">
        <f t="shared" si="292"/>
        <v>October 2024</v>
      </c>
      <c r="P6271" s="1" t="s">
        <v>84</v>
      </c>
      <c r="Q6271" s="1" t="s">
        <v>119</v>
      </c>
      <c r="R6271" s="6">
        <v>243.83</v>
      </c>
      <c r="S6271" s="6">
        <f t="shared" si="293"/>
        <v>4289.75</v>
      </c>
    </row>
    <row r="6272" spans="1:19" x14ac:dyDescent="0.35">
      <c r="A6272" s="1">
        <v>4342</v>
      </c>
      <c r="B6272" s="1">
        <v>34</v>
      </c>
      <c r="C6272" s="1" t="str">
        <f t="shared" si="291"/>
        <v>Young</v>
      </c>
      <c r="D6272" s="1" t="s">
        <v>38</v>
      </c>
      <c r="E6272" s="1" t="s">
        <v>17</v>
      </c>
      <c r="F6272" s="1" t="s">
        <v>40</v>
      </c>
      <c r="G6272" s="1" t="s">
        <v>41</v>
      </c>
      <c r="H6272" s="1">
        <v>3</v>
      </c>
      <c r="I6272" s="1" t="s">
        <v>20</v>
      </c>
      <c r="J6272" s="1" t="s">
        <v>21</v>
      </c>
      <c r="K6272" s="6">
        <v>3379.32</v>
      </c>
      <c r="L6272" s="6">
        <v>844.83</v>
      </c>
      <c r="M6272" s="1">
        <v>4</v>
      </c>
      <c r="N6272" s="8">
        <v>45566</v>
      </c>
      <c r="O6272" s="4" t="str">
        <f t="shared" si="292"/>
        <v>October 2024</v>
      </c>
      <c r="P6272" s="1" t="s">
        <v>28</v>
      </c>
      <c r="Q6272" s="1" t="s">
        <v>55</v>
      </c>
      <c r="R6272" s="6">
        <v>63.71</v>
      </c>
      <c r="S6272" s="6">
        <f t="shared" si="293"/>
        <v>3443.03</v>
      </c>
    </row>
    <row r="6273" spans="1:19" x14ac:dyDescent="0.35">
      <c r="A6273" s="1">
        <v>13830</v>
      </c>
      <c r="B6273" s="1">
        <v>34</v>
      </c>
      <c r="C6273" s="1" t="str">
        <f t="shared" si="291"/>
        <v>Young</v>
      </c>
      <c r="D6273" s="1" t="s">
        <v>38</v>
      </c>
      <c r="E6273" s="1" t="s">
        <v>17</v>
      </c>
      <c r="F6273" s="1" t="s">
        <v>77</v>
      </c>
      <c r="G6273" s="1" t="s">
        <v>86</v>
      </c>
      <c r="H6273" s="1">
        <v>3</v>
      </c>
      <c r="I6273" s="1" t="s">
        <v>26</v>
      </c>
      <c r="J6273" s="1" t="s">
        <v>21</v>
      </c>
      <c r="K6273" s="6">
        <v>722.36</v>
      </c>
      <c r="L6273" s="6">
        <v>361.18</v>
      </c>
      <c r="M6273" s="1">
        <v>2</v>
      </c>
      <c r="N6273" s="8">
        <v>45566</v>
      </c>
      <c r="O6273" s="4" t="str">
        <f t="shared" si="292"/>
        <v>October 2024</v>
      </c>
      <c r="P6273" s="1" t="s">
        <v>79</v>
      </c>
      <c r="Q6273" s="1" t="s">
        <v>107</v>
      </c>
      <c r="R6273" s="6">
        <v>61.28</v>
      </c>
      <c r="S6273" s="6">
        <f t="shared" si="293"/>
        <v>783.64</v>
      </c>
    </row>
    <row r="6274" spans="1:19" x14ac:dyDescent="0.35">
      <c r="A6274" s="1">
        <v>17551</v>
      </c>
      <c r="B6274" s="1">
        <v>35</v>
      </c>
      <c r="C6274" s="1" t="str">
        <f t="shared" ref="C6274:C6337" si="294">IF(B6274&lt;=35,"Young",IF(B6274&lt;=55,"Middle-Aged","Old"))</f>
        <v>Young</v>
      </c>
      <c r="D6274" s="1" t="s">
        <v>38</v>
      </c>
      <c r="E6274" s="1" t="s">
        <v>17</v>
      </c>
      <c r="F6274" s="1" t="s">
        <v>30</v>
      </c>
      <c r="G6274" s="1" t="s">
        <v>78</v>
      </c>
      <c r="H6274" s="1">
        <v>3</v>
      </c>
      <c r="I6274" s="1" t="s">
        <v>26</v>
      </c>
      <c r="J6274" s="1" t="s">
        <v>93</v>
      </c>
      <c r="K6274" s="6">
        <v>2022.96</v>
      </c>
      <c r="L6274" s="6">
        <v>674.32</v>
      </c>
      <c r="M6274" s="1">
        <v>3</v>
      </c>
      <c r="N6274" s="8">
        <v>45566</v>
      </c>
      <c r="O6274" s="4" t="str">
        <f t="shared" ref="O6274:O6337" si="295">TEXT(N6274,"mmmm yyyy")</f>
        <v>October 2024</v>
      </c>
      <c r="P6274" s="1" t="s">
        <v>79</v>
      </c>
      <c r="Q6274" s="1" t="s">
        <v>52</v>
      </c>
      <c r="R6274" s="6">
        <v>25.63</v>
      </c>
      <c r="S6274" s="6">
        <f t="shared" ref="S6274:S6337" si="296">K6274+R6274</f>
        <v>2048.59</v>
      </c>
    </row>
    <row r="6275" spans="1:19" x14ac:dyDescent="0.35">
      <c r="A6275" s="1">
        <v>2014</v>
      </c>
      <c r="B6275" s="1">
        <v>37</v>
      </c>
      <c r="C6275" s="1" t="str">
        <f t="shared" si="294"/>
        <v>Middle-Aged</v>
      </c>
      <c r="D6275" s="1" t="s">
        <v>16</v>
      </c>
      <c r="E6275" s="1" t="s">
        <v>17</v>
      </c>
      <c r="F6275" s="1" t="s">
        <v>18</v>
      </c>
      <c r="G6275" s="1" t="s">
        <v>36</v>
      </c>
      <c r="H6275" s="1">
        <v>5</v>
      </c>
      <c r="I6275" s="1" t="s">
        <v>20</v>
      </c>
      <c r="J6275" s="1" t="s">
        <v>42</v>
      </c>
      <c r="K6275" s="6">
        <v>124.5</v>
      </c>
      <c r="L6275" s="6">
        <v>20.75</v>
      </c>
      <c r="M6275" s="1">
        <v>6</v>
      </c>
      <c r="N6275" s="8">
        <v>45566</v>
      </c>
      <c r="O6275" s="4" t="str">
        <f t="shared" si="295"/>
        <v>October 2024</v>
      </c>
      <c r="P6275" s="1" t="s">
        <v>32</v>
      </c>
      <c r="Q6275" s="1" t="s">
        <v>37</v>
      </c>
      <c r="R6275" s="6">
        <v>45.3</v>
      </c>
      <c r="S6275" s="6">
        <f t="shared" si="296"/>
        <v>169.8</v>
      </c>
    </row>
    <row r="6276" spans="1:19" x14ac:dyDescent="0.35">
      <c r="A6276" s="1">
        <v>2792</v>
      </c>
      <c r="B6276" s="1">
        <v>37</v>
      </c>
      <c r="C6276" s="1" t="str">
        <f t="shared" si="294"/>
        <v>Middle-Aged</v>
      </c>
      <c r="D6276" s="1" t="s">
        <v>38</v>
      </c>
      <c r="E6276" s="1" t="s">
        <v>17</v>
      </c>
      <c r="F6276" s="1" t="s">
        <v>18</v>
      </c>
      <c r="G6276" s="1" t="s">
        <v>19</v>
      </c>
      <c r="H6276" s="1">
        <v>2</v>
      </c>
      <c r="I6276" s="1" t="s">
        <v>26</v>
      </c>
      <c r="J6276" s="1" t="s">
        <v>27</v>
      </c>
      <c r="K6276" s="6">
        <v>3164.76</v>
      </c>
      <c r="L6276" s="6">
        <v>791.19</v>
      </c>
      <c r="M6276" s="1">
        <v>4</v>
      </c>
      <c r="N6276" s="8">
        <v>45566</v>
      </c>
      <c r="O6276" s="4" t="str">
        <f t="shared" si="295"/>
        <v>October 2024</v>
      </c>
      <c r="P6276" s="1" t="s">
        <v>28</v>
      </c>
      <c r="Q6276" s="1"/>
      <c r="R6276" s="6">
        <v>0</v>
      </c>
      <c r="S6276" s="6">
        <f t="shared" si="296"/>
        <v>3164.76</v>
      </c>
    </row>
    <row r="6277" spans="1:19" x14ac:dyDescent="0.35">
      <c r="A6277" s="1">
        <v>3365</v>
      </c>
      <c r="B6277" s="1">
        <v>38</v>
      </c>
      <c r="C6277" s="1" t="str">
        <f t="shared" si="294"/>
        <v>Middle-Aged</v>
      </c>
      <c r="D6277" s="1" t="s">
        <v>16</v>
      </c>
      <c r="E6277" s="1" t="s">
        <v>17</v>
      </c>
      <c r="F6277" s="1" t="s">
        <v>24</v>
      </c>
      <c r="G6277" s="1" t="s">
        <v>25</v>
      </c>
      <c r="H6277" s="1">
        <v>3</v>
      </c>
      <c r="I6277" s="1" t="s">
        <v>26</v>
      </c>
      <c r="J6277" s="1" t="s">
        <v>21</v>
      </c>
      <c r="K6277" s="6">
        <v>1976.24</v>
      </c>
      <c r="L6277" s="6">
        <v>247.03</v>
      </c>
      <c r="M6277" s="1">
        <v>8</v>
      </c>
      <c r="N6277" s="8">
        <v>45566</v>
      </c>
      <c r="O6277" s="4" t="str">
        <f t="shared" si="295"/>
        <v>October 2024</v>
      </c>
      <c r="P6277" s="1" t="s">
        <v>28</v>
      </c>
      <c r="Q6277" s="1" t="s">
        <v>73</v>
      </c>
      <c r="R6277" s="6">
        <v>49.48</v>
      </c>
      <c r="S6277" s="6">
        <f t="shared" si="296"/>
        <v>2025.72</v>
      </c>
    </row>
    <row r="6278" spans="1:19" x14ac:dyDescent="0.35">
      <c r="A6278" s="1">
        <v>3920</v>
      </c>
      <c r="B6278" s="1">
        <v>38</v>
      </c>
      <c r="C6278" s="1" t="str">
        <f t="shared" si="294"/>
        <v>Middle-Aged</v>
      </c>
      <c r="D6278" s="1" t="s">
        <v>38</v>
      </c>
      <c r="E6278" s="1" t="s">
        <v>17</v>
      </c>
      <c r="F6278" s="1" t="s">
        <v>18</v>
      </c>
      <c r="G6278" s="1" t="s">
        <v>19</v>
      </c>
      <c r="H6278" s="1">
        <v>2</v>
      </c>
      <c r="I6278" s="1" t="s">
        <v>26</v>
      </c>
      <c r="J6278" s="1" t="s">
        <v>42</v>
      </c>
      <c r="K6278" s="6">
        <v>7911.9</v>
      </c>
      <c r="L6278" s="6">
        <v>791.19</v>
      </c>
      <c r="M6278" s="1">
        <v>10</v>
      </c>
      <c r="N6278" s="8">
        <v>45566</v>
      </c>
      <c r="O6278" s="4" t="str">
        <f t="shared" si="295"/>
        <v>October 2024</v>
      </c>
      <c r="P6278" s="1" t="s">
        <v>28</v>
      </c>
      <c r="Q6278" s="1"/>
      <c r="R6278" s="6">
        <v>0</v>
      </c>
      <c r="S6278" s="6">
        <f t="shared" si="296"/>
        <v>7911.9</v>
      </c>
    </row>
    <row r="6279" spans="1:19" x14ac:dyDescent="0.35">
      <c r="A6279" s="1">
        <v>4519</v>
      </c>
      <c r="B6279" s="1">
        <v>38</v>
      </c>
      <c r="C6279" s="1" t="str">
        <f t="shared" si="294"/>
        <v>Middle-Aged</v>
      </c>
      <c r="D6279" s="1" t="s">
        <v>38</v>
      </c>
      <c r="E6279" s="1" t="s">
        <v>17</v>
      </c>
      <c r="F6279" s="1" t="s">
        <v>18</v>
      </c>
      <c r="G6279" s="1" t="s">
        <v>36</v>
      </c>
      <c r="H6279" s="1">
        <v>5</v>
      </c>
      <c r="I6279" s="1" t="s">
        <v>20</v>
      </c>
      <c r="J6279" s="1" t="s">
        <v>34</v>
      </c>
      <c r="K6279" s="6">
        <v>145.25</v>
      </c>
      <c r="L6279" s="6">
        <v>20.75</v>
      </c>
      <c r="M6279" s="1">
        <v>7</v>
      </c>
      <c r="N6279" s="8">
        <v>45566</v>
      </c>
      <c r="O6279" s="4" t="str">
        <f t="shared" si="295"/>
        <v>October 2024</v>
      </c>
      <c r="P6279" s="1" t="s">
        <v>22</v>
      </c>
      <c r="Q6279" s="1" t="s">
        <v>29</v>
      </c>
      <c r="R6279" s="6">
        <v>10.84</v>
      </c>
      <c r="S6279" s="6">
        <f t="shared" si="296"/>
        <v>156.09</v>
      </c>
    </row>
    <row r="6280" spans="1:19" x14ac:dyDescent="0.35">
      <c r="A6280" s="1">
        <v>9962</v>
      </c>
      <c r="B6280" s="1">
        <v>38</v>
      </c>
      <c r="C6280" s="1" t="str">
        <f t="shared" si="294"/>
        <v>Middle-Aged</v>
      </c>
      <c r="D6280" s="1" t="s">
        <v>38</v>
      </c>
      <c r="E6280" s="1" t="s">
        <v>33</v>
      </c>
      <c r="F6280" s="1" t="s">
        <v>24</v>
      </c>
      <c r="G6280" s="1" t="s">
        <v>25</v>
      </c>
      <c r="H6280" s="1">
        <v>3</v>
      </c>
      <c r="I6280" s="1" t="s">
        <v>26</v>
      </c>
      <c r="J6280" s="1" t="s">
        <v>21</v>
      </c>
      <c r="K6280" s="6">
        <v>1729.21</v>
      </c>
      <c r="L6280" s="6">
        <v>247.03</v>
      </c>
      <c r="M6280" s="1">
        <v>7</v>
      </c>
      <c r="N6280" s="8">
        <v>45566</v>
      </c>
      <c r="O6280" s="4" t="str">
        <f t="shared" si="295"/>
        <v>October 2024</v>
      </c>
      <c r="P6280" s="1" t="s">
        <v>22</v>
      </c>
      <c r="Q6280" s="1" t="s">
        <v>53</v>
      </c>
      <c r="R6280" s="6">
        <v>68.8</v>
      </c>
      <c r="S6280" s="6">
        <f t="shared" si="296"/>
        <v>1798.01</v>
      </c>
    </row>
    <row r="6281" spans="1:19" x14ac:dyDescent="0.35">
      <c r="A6281" s="1">
        <v>15049</v>
      </c>
      <c r="B6281" s="1">
        <v>38</v>
      </c>
      <c r="C6281" s="1" t="str">
        <f t="shared" si="294"/>
        <v>Middle-Aged</v>
      </c>
      <c r="D6281" s="1" t="s">
        <v>16</v>
      </c>
      <c r="E6281" s="1" t="s">
        <v>33</v>
      </c>
      <c r="F6281" s="1" t="s">
        <v>30</v>
      </c>
      <c r="G6281" s="1" t="s">
        <v>78</v>
      </c>
      <c r="H6281" s="1">
        <v>3</v>
      </c>
      <c r="I6281" s="1" t="s">
        <v>26</v>
      </c>
      <c r="J6281" s="1" t="s">
        <v>83</v>
      </c>
      <c r="K6281" s="6">
        <v>2697.28</v>
      </c>
      <c r="L6281" s="6">
        <v>674.32</v>
      </c>
      <c r="M6281" s="1">
        <v>4</v>
      </c>
      <c r="N6281" s="8">
        <v>45566</v>
      </c>
      <c r="O6281" s="4" t="str">
        <f t="shared" si="295"/>
        <v>October 2024</v>
      </c>
      <c r="P6281" s="1" t="s">
        <v>22</v>
      </c>
      <c r="Q6281" s="1" t="s">
        <v>96</v>
      </c>
      <c r="R6281" s="6">
        <v>114.38</v>
      </c>
      <c r="S6281" s="6">
        <f t="shared" si="296"/>
        <v>2811.6600000000003</v>
      </c>
    </row>
    <row r="6282" spans="1:19" x14ac:dyDescent="0.35">
      <c r="A6282" s="1">
        <v>17339</v>
      </c>
      <c r="B6282" s="1">
        <v>39</v>
      </c>
      <c r="C6282" s="1" t="str">
        <f t="shared" si="294"/>
        <v>Middle-Aged</v>
      </c>
      <c r="D6282" s="1" t="s">
        <v>16</v>
      </c>
      <c r="E6282" s="1" t="s">
        <v>17</v>
      </c>
      <c r="F6282" s="1" t="s">
        <v>77</v>
      </c>
      <c r="G6282" s="1" t="s">
        <v>86</v>
      </c>
      <c r="H6282" s="1">
        <v>4</v>
      </c>
      <c r="I6282" s="1" t="s">
        <v>26</v>
      </c>
      <c r="J6282" s="1" t="s">
        <v>83</v>
      </c>
      <c r="K6282" s="6">
        <v>1444.72</v>
      </c>
      <c r="L6282" s="6">
        <v>361.18</v>
      </c>
      <c r="M6282" s="1">
        <v>4</v>
      </c>
      <c r="N6282" s="8">
        <v>45566</v>
      </c>
      <c r="O6282" s="4" t="str">
        <f t="shared" si="295"/>
        <v>October 2024</v>
      </c>
      <c r="P6282" s="1" t="s">
        <v>84</v>
      </c>
      <c r="Q6282" s="1"/>
      <c r="R6282" s="6">
        <v>0</v>
      </c>
      <c r="S6282" s="6">
        <f t="shared" si="296"/>
        <v>1444.72</v>
      </c>
    </row>
    <row r="6283" spans="1:19" x14ac:dyDescent="0.35">
      <c r="A6283" s="1">
        <v>17183</v>
      </c>
      <c r="B6283" s="1">
        <v>40</v>
      </c>
      <c r="C6283" s="1" t="str">
        <f t="shared" si="294"/>
        <v>Middle-Aged</v>
      </c>
      <c r="D6283" s="1" t="s">
        <v>38</v>
      </c>
      <c r="E6283" s="1" t="s">
        <v>17</v>
      </c>
      <c r="F6283" s="1" t="s">
        <v>30</v>
      </c>
      <c r="G6283" s="1" t="s">
        <v>78</v>
      </c>
      <c r="H6283" s="1">
        <v>3</v>
      </c>
      <c r="I6283" s="1" t="s">
        <v>26</v>
      </c>
      <c r="J6283" s="1" t="s">
        <v>21</v>
      </c>
      <c r="K6283" s="6">
        <v>674.32</v>
      </c>
      <c r="L6283" s="6">
        <v>674.32</v>
      </c>
      <c r="M6283" s="1">
        <v>1</v>
      </c>
      <c r="N6283" s="8">
        <v>45566</v>
      </c>
      <c r="O6283" s="4" t="str">
        <f t="shared" si="295"/>
        <v>October 2024</v>
      </c>
      <c r="P6283" s="1" t="s">
        <v>84</v>
      </c>
      <c r="Q6283" s="1" t="s">
        <v>29</v>
      </c>
      <c r="R6283" s="6">
        <v>88.71</v>
      </c>
      <c r="S6283" s="6">
        <f t="shared" si="296"/>
        <v>763.03000000000009</v>
      </c>
    </row>
    <row r="6284" spans="1:19" x14ac:dyDescent="0.35">
      <c r="A6284" s="1">
        <v>17002</v>
      </c>
      <c r="B6284" s="1">
        <v>42</v>
      </c>
      <c r="C6284" s="1" t="str">
        <f t="shared" si="294"/>
        <v>Middle-Aged</v>
      </c>
      <c r="D6284" s="1" t="s">
        <v>38</v>
      </c>
      <c r="E6284" s="1" t="s">
        <v>33</v>
      </c>
      <c r="F6284" s="1" t="s">
        <v>77</v>
      </c>
      <c r="G6284" s="1" t="s">
        <v>86</v>
      </c>
      <c r="H6284" s="1">
        <v>3</v>
      </c>
      <c r="I6284" s="1" t="s">
        <v>26</v>
      </c>
      <c r="J6284" s="1" t="s">
        <v>93</v>
      </c>
      <c r="K6284" s="6">
        <v>2889.44</v>
      </c>
      <c r="L6284" s="6">
        <v>361.18</v>
      </c>
      <c r="M6284" s="1">
        <v>8</v>
      </c>
      <c r="N6284" s="8">
        <v>45566</v>
      </c>
      <c r="O6284" s="4" t="str">
        <f t="shared" si="295"/>
        <v>October 2024</v>
      </c>
      <c r="P6284" s="1" t="s">
        <v>84</v>
      </c>
      <c r="Q6284" s="1" t="s">
        <v>113</v>
      </c>
      <c r="R6284" s="6">
        <v>137.22999999999999</v>
      </c>
      <c r="S6284" s="6">
        <f t="shared" si="296"/>
        <v>3026.67</v>
      </c>
    </row>
    <row r="6285" spans="1:19" x14ac:dyDescent="0.35">
      <c r="A6285" s="1">
        <v>4612</v>
      </c>
      <c r="B6285" s="1">
        <v>43</v>
      </c>
      <c r="C6285" s="1" t="str">
        <f t="shared" si="294"/>
        <v>Middle-Aged</v>
      </c>
      <c r="D6285" s="1" t="s">
        <v>38</v>
      </c>
      <c r="E6285" s="1" t="s">
        <v>17</v>
      </c>
      <c r="F6285" s="1" t="s">
        <v>18</v>
      </c>
      <c r="G6285" s="1" t="s">
        <v>19</v>
      </c>
      <c r="H6285" s="1">
        <v>2</v>
      </c>
      <c r="I6285" s="1" t="s">
        <v>20</v>
      </c>
      <c r="J6285" s="1" t="s">
        <v>34</v>
      </c>
      <c r="K6285" s="6">
        <v>4747.1400000000003</v>
      </c>
      <c r="L6285" s="6">
        <v>791.19</v>
      </c>
      <c r="M6285" s="1">
        <v>6</v>
      </c>
      <c r="N6285" s="8">
        <v>45566</v>
      </c>
      <c r="O6285" s="4" t="str">
        <f t="shared" si="295"/>
        <v>October 2024</v>
      </c>
      <c r="P6285" s="1" t="s">
        <v>22</v>
      </c>
      <c r="Q6285" s="1" t="s">
        <v>73</v>
      </c>
      <c r="R6285" s="6">
        <v>84.17</v>
      </c>
      <c r="S6285" s="6">
        <f t="shared" si="296"/>
        <v>4831.3100000000004</v>
      </c>
    </row>
    <row r="6286" spans="1:19" x14ac:dyDescent="0.35">
      <c r="A6286" s="1">
        <v>8307</v>
      </c>
      <c r="B6286" s="1">
        <v>44</v>
      </c>
      <c r="C6286" s="1" t="str">
        <f t="shared" si="294"/>
        <v>Middle-Aged</v>
      </c>
      <c r="D6286" s="1" t="s">
        <v>38</v>
      </c>
      <c r="E6286" s="1" t="s">
        <v>17</v>
      </c>
      <c r="F6286" s="1" t="s">
        <v>18</v>
      </c>
      <c r="G6286" s="1" t="s">
        <v>36</v>
      </c>
      <c r="H6286" s="1">
        <v>5</v>
      </c>
      <c r="I6286" s="1" t="s">
        <v>20</v>
      </c>
      <c r="J6286" s="1" t="s">
        <v>27</v>
      </c>
      <c r="K6286" s="6">
        <v>62.25</v>
      </c>
      <c r="L6286" s="6">
        <v>20.75</v>
      </c>
      <c r="M6286" s="1">
        <v>3</v>
      </c>
      <c r="N6286" s="8">
        <v>45566</v>
      </c>
      <c r="O6286" s="4" t="str">
        <f t="shared" si="295"/>
        <v>October 2024</v>
      </c>
      <c r="P6286" s="1" t="s">
        <v>22</v>
      </c>
      <c r="Q6286" s="1" t="s">
        <v>55</v>
      </c>
      <c r="R6286" s="6">
        <v>53.31</v>
      </c>
      <c r="S6286" s="6">
        <f t="shared" si="296"/>
        <v>115.56</v>
      </c>
    </row>
    <row r="6287" spans="1:19" x14ac:dyDescent="0.35">
      <c r="A6287" s="1">
        <v>15455</v>
      </c>
      <c r="B6287" s="1">
        <v>44</v>
      </c>
      <c r="C6287" s="1" t="str">
        <f t="shared" si="294"/>
        <v>Middle-Aged</v>
      </c>
      <c r="D6287" s="1" t="s">
        <v>16</v>
      </c>
      <c r="E6287" s="1" t="s">
        <v>17</v>
      </c>
      <c r="F6287" s="1" t="s">
        <v>77</v>
      </c>
      <c r="G6287" s="1" t="s">
        <v>86</v>
      </c>
      <c r="H6287" s="1">
        <v>1</v>
      </c>
      <c r="I6287" s="1" t="s">
        <v>26</v>
      </c>
      <c r="J6287" s="1" t="s">
        <v>83</v>
      </c>
      <c r="K6287" s="6">
        <v>3611.8</v>
      </c>
      <c r="L6287" s="6">
        <v>361.18</v>
      </c>
      <c r="M6287" s="1">
        <v>10</v>
      </c>
      <c r="N6287" s="8">
        <v>45566</v>
      </c>
      <c r="O6287" s="4" t="str">
        <f t="shared" si="295"/>
        <v>October 2024</v>
      </c>
      <c r="P6287" s="1" t="s">
        <v>84</v>
      </c>
      <c r="Q6287" s="1" t="s">
        <v>97</v>
      </c>
      <c r="R6287" s="6">
        <v>190.04</v>
      </c>
      <c r="S6287" s="6">
        <f t="shared" si="296"/>
        <v>3801.84</v>
      </c>
    </row>
    <row r="6288" spans="1:19" x14ac:dyDescent="0.35">
      <c r="A6288" s="1">
        <v>18019</v>
      </c>
      <c r="B6288" s="1">
        <v>44</v>
      </c>
      <c r="C6288" s="1" t="str">
        <f t="shared" si="294"/>
        <v>Middle-Aged</v>
      </c>
      <c r="D6288" s="1" t="s">
        <v>38</v>
      </c>
      <c r="E6288" s="1" t="s">
        <v>17</v>
      </c>
      <c r="F6288" s="1" t="s">
        <v>18</v>
      </c>
      <c r="G6288" s="1" t="s">
        <v>81</v>
      </c>
      <c r="H6288" s="1">
        <v>4</v>
      </c>
      <c r="I6288" s="1" t="s">
        <v>26</v>
      </c>
      <c r="J6288" s="1" t="s">
        <v>93</v>
      </c>
      <c r="K6288" s="6">
        <v>10257.120000000001</v>
      </c>
      <c r="L6288" s="6">
        <v>1139.68</v>
      </c>
      <c r="M6288" s="1">
        <v>9</v>
      </c>
      <c r="N6288" s="8">
        <v>45566</v>
      </c>
      <c r="O6288" s="4" t="str">
        <f t="shared" si="295"/>
        <v>October 2024</v>
      </c>
      <c r="P6288" s="1" t="s">
        <v>79</v>
      </c>
      <c r="Q6288" s="1" t="s">
        <v>92</v>
      </c>
      <c r="R6288" s="6">
        <v>99.8</v>
      </c>
      <c r="S6288" s="6">
        <f t="shared" si="296"/>
        <v>10356.92</v>
      </c>
    </row>
    <row r="6289" spans="1:19" x14ac:dyDescent="0.35">
      <c r="A6289" s="1">
        <v>15829</v>
      </c>
      <c r="B6289" s="1">
        <v>45</v>
      </c>
      <c r="C6289" s="1" t="str">
        <f t="shared" si="294"/>
        <v>Middle-Aged</v>
      </c>
      <c r="D6289" s="1" t="s">
        <v>38</v>
      </c>
      <c r="E6289" s="1" t="s">
        <v>33</v>
      </c>
      <c r="F6289" s="1" t="s">
        <v>77</v>
      </c>
      <c r="G6289" s="1" t="s">
        <v>86</v>
      </c>
      <c r="H6289" s="1">
        <v>5</v>
      </c>
      <c r="I6289" s="1" t="s">
        <v>26</v>
      </c>
      <c r="J6289" s="1" t="s">
        <v>83</v>
      </c>
      <c r="K6289" s="6">
        <v>1805.9</v>
      </c>
      <c r="L6289" s="6">
        <v>361.18</v>
      </c>
      <c r="M6289" s="1">
        <v>5</v>
      </c>
      <c r="N6289" s="8">
        <v>45566</v>
      </c>
      <c r="O6289" s="4" t="str">
        <f t="shared" si="295"/>
        <v>October 2024</v>
      </c>
      <c r="P6289" s="1" t="s">
        <v>79</v>
      </c>
      <c r="Q6289" s="1" t="s">
        <v>52</v>
      </c>
      <c r="R6289" s="6">
        <v>41.56</v>
      </c>
      <c r="S6289" s="6">
        <f t="shared" si="296"/>
        <v>1847.46</v>
      </c>
    </row>
    <row r="6290" spans="1:19" x14ac:dyDescent="0.35">
      <c r="A6290" s="1">
        <v>2451</v>
      </c>
      <c r="B6290" s="1">
        <v>46</v>
      </c>
      <c r="C6290" s="1" t="str">
        <f t="shared" si="294"/>
        <v>Middle-Aged</v>
      </c>
      <c r="D6290" s="1" t="s">
        <v>16</v>
      </c>
      <c r="E6290" s="1" t="s">
        <v>17</v>
      </c>
      <c r="F6290" s="1" t="s">
        <v>18</v>
      </c>
      <c r="G6290" s="1" t="s">
        <v>36</v>
      </c>
      <c r="H6290" s="1">
        <v>5</v>
      </c>
      <c r="I6290" s="1" t="s">
        <v>26</v>
      </c>
      <c r="J6290" s="1" t="s">
        <v>42</v>
      </c>
      <c r="K6290" s="6">
        <v>41.5</v>
      </c>
      <c r="L6290" s="6">
        <v>20.75</v>
      </c>
      <c r="M6290" s="1">
        <v>2</v>
      </c>
      <c r="N6290" s="8">
        <v>45566</v>
      </c>
      <c r="O6290" s="4" t="str">
        <f t="shared" si="295"/>
        <v>October 2024</v>
      </c>
      <c r="P6290" s="1" t="s">
        <v>32</v>
      </c>
      <c r="Q6290" s="1"/>
      <c r="R6290" s="6">
        <v>0</v>
      </c>
      <c r="S6290" s="6">
        <f t="shared" si="296"/>
        <v>41.5</v>
      </c>
    </row>
    <row r="6291" spans="1:19" x14ac:dyDescent="0.35">
      <c r="A6291" s="1">
        <v>16391</v>
      </c>
      <c r="B6291" s="1">
        <v>47</v>
      </c>
      <c r="C6291" s="1" t="str">
        <f t="shared" si="294"/>
        <v>Middle-Aged</v>
      </c>
      <c r="D6291" s="1" t="s">
        <v>16</v>
      </c>
      <c r="E6291" s="1" t="s">
        <v>17</v>
      </c>
      <c r="F6291" s="1" t="s">
        <v>24</v>
      </c>
      <c r="G6291" s="1" t="s">
        <v>85</v>
      </c>
      <c r="H6291" s="1">
        <v>1</v>
      </c>
      <c r="I6291" s="1" t="s">
        <v>26</v>
      </c>
      <c r="J6291" s="1" t="s">
        <v>93</v>
      </c>
      <c r="K6291" s="6">
        <v>7077.69</v>
      </c>
      <c r="L6291" s="6">
        <v>786.41</v>
      </c>
      <c r="M6291" s="1">
        <v>9</v>
      </c>
      <c r="N6291" s="8">
        <v>45566</v>
      </c>
      <c r="O6291" s="4" t="str">
        <f t="shared" si="295"/>
        <v>October 2024</v>
      </c>
      <c r="P6291" s="1" t="s">
        <v>22</v>
      </c>
      <c r="Q6291" s="1" t="s">
        <v>29</v>
      </c>
      <c r="R6291" s="6">
        <v>30.63</v>
      </c>
      <c r="S6291" s="6">
        <f t="shared" si="296"/>
        <v>7108.32</v>
      </c>
    </row>
    <row r="6292" spans="1:19" x14ac:dyDescent="0.35">
      <c r="A6292" s="1">
        <v>8875</v>
      </c>
      <c r="B6292" s="1">
        <v>48</v>
      </c>
      <c r="C6292" s="1" t="str">
        <f t="shared" si="294"/>
        <v>Middle-Aged</v>
      </c>
      <c r="D6292" s="1" t="s">
        <v>38</v>
      </c>
      <c r="E6292" s="1" t="s">
        <v>17</v>
      </c>
      <c r="F6292" s="1" t="s">
        <v>30</v>
      </c>
      <c r="G6292" s="1" t="s">
        <v>31</v>
      </c>
      <c r="H6292" s="1">
        <v>3</v>
      </c>
      <c r="I6292" s="1" t="s">
        <v>26</v>
      </c>
      <c r="J6292" s="1" t="s">
        <v>42</v>
      </c>
      <c r="K6292" s="6">
        <v>2783.76</v>
      </c>
      <c r="L6292" s="6">
        <v>463.96</v>
      </c>
      <c r="M6292" s="1">
        <v>6</v>
      </c>
      <c r="N6292" s="8">
        <v>45566</v>
      </c>
      <c r="O6292" s="4" t="str">
        <f t="shared" si="295"/>
        <v>October 2024</v>
      </c>
      <c r="P6292" s="1" t="s">
        <v>32</v>
      </c>
      <c r="Q6292" s="1"/>
      <c r="R6292" s="6">
        <v>0</v>
      </c>
      <c r="S6292" s="6">
        <f t="shared" si="296"/>
        <v>2783.76</v>
      </c>
    </row>
    <row r="6293" spans="1:19" x14ac:dyDescent="0.35">
      <c r="A6293" s="1">
        <v>9959</v>
      </c>
      <c r="B6293" s="1">
        <v>48</v>
      </c>
      <c r="C6293" s="1" t="str">
        <f t="shared" si="294"/>
        <v>Middle-Aged</v>
      </c>
      <c r="D6293" s="1" t="s">
        <v>16</v>
      </c>
      <c r="E6293" s="1" t="s">
        <v>17</v>
      </c>
      <c r="F6293" s="1" t="s">
        <v>40</v>
      </c>
      <c r="G6293" s="1" t="s">
        <v>41</v>
      </c>
      <c r="H6293" s="1">
        <v>3</v>
      </c>
      <c r="I6293" s="1" t="s">
        <v>26</v>
      </c>
      <c r="J6293" s="1" t="s">
        <v>34</v>
      </c>
      <c r="K6293" s="6">
        <v>844.83</v>
      </c>
      <c r="L6293" s="6">
        <v>844.83</v>
      </c>
      <c r="M6293" s="1">
        <v>1</v>
      </c>
      <c r="N6293" s="8">
        <v>45566</v>
      </c>
      <c r="O6293" s="4" t="str">
        <f t="shared" si="295"/>
        <v>October 2024</v>
      </c>
      <c r="P6293" s="1" t="s">
        <v>28</v>
      </c>
      <c r="Q6293" s="1" t="s">
        <v>37</v>
      </c>
      <c r="R6293" s="6">
        <v>36.57</v>
      </c>
      <c r="S6293" s="6">
        <f t="shared" si="296"/>
        <v>881.40000000000009</v>
      </c>
    </row>
    <row r="6294" spans="1:19" x14ac:dyDescent="0.35">
      <c r="A6294" s="1">
        <v>3094</v>
      </c>
      <c r="B6294" s="1">
        <v>49</v>
      </c>
      <c r="C6294" s="1" t="str">
        <f t="shared" si="294"/>
        <v>Middle-Aged</v>
      </c>
      <c r="D6294" s="1" t="s">
        <v>16</v>
      </c>
      <c r="E6294" s="1" t="s">
        <v>17</v>
      </c>
      <c r="F6294" s="1" t="s">
        <v>18</v>
      </c>
      <c r="G6294" s="1" t="s">
        <v>36</v>
      </c>
      <c r="H6294" s="1">
        <v>5</v>
      </c>
      <c r="I6294" s="1" t="s">
        <v>26</v>
      </c>
      <c r="J6294" s="1" t="s">
        <v>21</v>
      </c>
      <c r="K6294" s="6">
        <v>166</v>
      </c>
      <c r="L6294" s="6">
        <v>20.75</v>
      </c>
      <c r="M6294" s="1">
        <v>8</v>
      </c>
      <c r="N6294" s="8">
        <v>45566</v>
      </c>
      <c r="O6294" s="4" t="str">
        <f t="shared" si="295"/>
        <v>October 2024</v>
      </c>
      <c r="P6294" s="1" t="s">
        <v>28</v>
      </c>
      <c r="Q6294" s="1"/>
      <c r="R6294" s="6">
        <v>0</v>
      </c>
      <c r="S6294" s="6">
        <f t="shared" si="296"/>
        <v>166</v>
      </c>
    </row>
    <row r="6295" spans="1:19" x14ac:dyDescent="0.35">
      <c r="A6295" s="1">
        <v>6043</v>
      </c>
      <c r="B6295" s="1">
        <v>50</v>
      </c>
      <c r="C6295" s="1" t="str">
        <f t="shared" si="294"/>
        <v>Middle-Aged</v>
      </c>
      <c r="D6295" s="1" t="s">
        <v>16</v>
      </c>
      <c r="E6295" s="1" t="s">
        <v>17</v>
      </c>
      <c r="F6295" s="1" t="s">
        <v>30</v>
      </c>
      <c r="G6295" s="1" t="s">
        <v>31</v>
      </c>
      <c r="H6295" s="1">
        <v>3</v>
      </c>
      <c r="I6295" s="1" t="s">
        <v>26</v>
      </c>
      <c r="J6295" s="1" t="s">
        <v>34</v>
      </c>
      <c r="K6295" s="6">
        <v>4639.6000000000004</v>
      </c>
      <c r="L6295" s="6">
        <v>463.96</v>
      </c>
      <c r="M6295" s="1">
        <v>10</v>
      </c>
      <c r="N6295" s="8">
        <v>45566</v>
      </c>
      <c r="O6295" s="4" t="str">
        <f t="shared" si="295"/>
        <v>October 2024</v>
      </c>
      <c r="P6295" s="1" t="s">
        <v>22</v>
      </c>
      <c r="Q6295" s="1" t="s">
        <v>51</v>
      </c>
      <c r="R6295" s="6">
        <v>27.63</v>
      </c>
      <c r="S6295" s="6">
        <f t="shared" si="296"/>
        <v>4667.2300000000005</v>
      </c>
    </row>
    <row r="6296" spans="1:19" x14ac:dyDescent="0.35">
      <c r="A6296" s="1">
        <v>11113</v>
      </c>
      <c r="B6296" s="1">
        <v>50</v>
      </c>
      <c r="C6296" s="1" t="str">
        <f t="shared" si="294"/>
        <v>Middle-Aged</v>
      </c>
      <c r="D6296" s="1" t="s">
        <v>38</v>
      </c>
      <c r="E6296" s="1" t="s">
        <v>33</v>
      </c>
      <c r="F6296" s="1" t="s">
        <v>77</v>
      </c>
      <c r="G6296" s="1" t="s">
        <v>86</v>
      </c>
      <c r="H6296" s="1">
        <v>3</v>
      </c>
      <c r="I6296" s="1" t="s">
        <v>26</v>
      </c>
      <c r="J6296" s="1" t="s">
        <v>21</v>
      </c>
      <c r="K6296" s="6">
        <v>1805.9</v>
      </c>
      <c r="L6296" s="6">
        <v>361.18</v>
      </c>
      <c r="M6296" s="1">
        <v>5</v>
      </c>
      <c r="N6296" s="8">
        <v>45566</v>
      </c>
      <c r="O6296" s="4" t="str">
        <f t="shared" si="295"/>
        <v>October 2024</v>
      </c>
      <c r="P6296" s="1" t="s">
        <v>84</v>
      </c>
      <c r="Q6296" s="1" t="s">
        <v>82</v>
      </c>
      <c r="R6296" s="6">
        <v>65.77</v>
      </c>
      <c r="S6296" s="6">
        <f t="shared" si="296"/>
        <v>1871.67</v>
      </c>
    </row>
    <row r="6297" spans="1:19" x14ac:dyDescent="0.35">
      <c r="A6297" s="1">
        <v>11978</v>
      </c>
      <c r="B6297" s="1">
        <v>51</v>
      </c>
      <c r="C6297" s="1" t="str">
        <f t="shared" si="294"/>
        <v>Middle-Aged</v>
      </c>
      <c r="D6297" s="1" t="s">
        <v>16</v>
      </c>
      <c r="E6297" s="1" t="s">
        <v>17</v>
      </c>
      <c r="F6297" s="1" t="s">
        <v>40</v>
      </c>
      <c r="G6297" s="1" t="s">
        <v>88</v>
      </c>
      <c r="H6297" s="1">
        <v>5</v>
      </c>
      <c r="I6297" s="1" t="s">
        <v>26</v>
      </c>
      <c r="J6297" s="1" t="s">
        <v>93</v>
      </c>
      <c r="K6297" s="6">
        <v>1378.5</v>
      </c>
      <c r="L6297" s="6">
        <v>459.5</v>
      </c>
      <c r="M6297" s="1">
        <v>3</v>
      </c>
      <c r="N6297" s="8">
        <v>45566</v>
      </c>
      <c r="O6297" s="4" t="str">
        <f t="shared" si="295"/>
        <v>October 2024</v>
      </c>
      <c r="P6297" s="1" t="s">
        <v>84</v>
      </c>
      <c r="Q6297" s="1" t="s">
        <v>37</v>
      </c>
      <c r="R6297" s="6">
        <v>14.64</v>
      </c>
      <c r="S6297" s="6">
        <f t="shared" si="296"/>
        <v>1393.14</v>
      </c>
    </row>
    <row r="6298" spans="1:19" x14ac:dyDescent="0.35">
      <c r="A6298" s="1">
        <v>4247</v>
      </c>
      <c r="B6298" s="1">
        <v>52</v>
      </c>
      <c r="C6298" s="1" t="str">
        <f t="shared" si="294"/>
        <v>Middle-Aged</v>
      </c>
      <c r="D6298" s="1" t="s">
        <v>38</v>
      </c>
      <c r="E6298" s="1" t="s">
        <v>17</v>
      </c>
      <c r="F6298" s="1" t="s">
        <v>40</v>
      </c>
      <c r="G6298" s="1" t="s">
        <v>41</v>
      </c>
      <c r="H6298" s="1">
        <v>3</v>
      </c>
      <c r="I6298" s="1" t="s">
        <v>20</v>
      </c>
      <c r="J6298" s="1" t="s">
        <v>34</v>
      </c>
      <c r="K6298" s="6">
        <v>3379.32</v>
      </c>
      <c r="L6298" s="6">
        <v>844.83</v>
      </c>
      <c r="M6298" s="1">
        <v>4</v>
      </c>
      <c r="N6298" s="8">
        <v>45566</v>
      </c>
      <c r="O6298" s="4" t="str">
        <f t="shared" si="295"/>
        <v>October 2024</v>
      </c>
      <c r="P6298" s="1" t="s">
        <v>32</v>
      </c>
      <c r="Q6298" s="1" t="s">
        <v>48</v>
      </c>
      <c r="R6298" s="6">
        <v>64.41</v>
      </c>
      <c r="S6298" s="6">
        <f t="shared" si="296"/>
        <v>3443.73</v>
      </c>
    </row>
    <row r="6299" spans="1:19" x14ac:dyDescent="0.35">
      <c r="A6299" s="1">
        <v>13720</v>
      </c>
      <c r="B6299" s="1">
        <v>52</v>
      </c>
      <c r="C6299" s="1" t="str">
        <f t="shared" si="294"/>
        <v>Middle-Aged</v>
      </c>
      <c r="D6299" s="1" t="s">
        <v>38</v>
      </c>
      <c r="E6299" s="1" t="s">
        <v>17</v>
      </c>
      <c r="F6299" s="1" t="s">
        <v>18</v>
      </c>
      <c r="G6299" s="1" t="s">
        <v>81</v>
      </c>
      <c r="H6299" s="1">
        <v>3</v>
      </c>
      <c r="I6299" s="1" t="s">
        <v>26</v>
      </c>
      <c r="J6299" s="1" t="s">
        <v>83</v>
      </c>
      <c r="K6299" s="6">
        <v>2279.36</v>
      </c>
      <c r="L6299" s="6">
        <v>1139.68</v>
      </c>
      <c r="M6299" s="1">
        <v>2</v>
      </c>
      <c r="N6299" s="8">
        <v>45566</v>
      </c>
      <c r="O6299" s="4" t="str">
        <f t="shared" si="295"/>
        <v>October 2024</v>
      </c>
      <c r="P6299" s="1" t="s">
        <v>79</v>
      </c>
      <c r="Q6299" s="1" t="s">
        <v>104</v>
      </c>
      <c r="R6299" s="6">
        <v>169.5</v>
      </c>
      <c r="S6299" s="6">
        <f t="shared" si="296"/>
        <v>2448.86</v>
      </c>
    </row>
    <row r="6300" spans="1:19" x14ac:dyDescent="0.35">
      <c r="A6300" s="1">
        <v>16112</v>
      </c>
      <c r="B6300" s="1">
        <v>54</v>
      </c>
      <c r="C6300" s="1" t="str">
        <f t="shared" si="294"/>
        <v>Middle-Aged</v>
      </c>
      <c r="D6300" s="1" t="s">
        <v>38</v>
      </c>
      <c r="E6300" s="1" t="s">
        <v>17</v>
      </c>
      <c r="F6300" s="1" t="s">
        <v>77</v>
      </c>
      <c r="G6300" s="1" t="s">
        <v>86</v>
      </c>
      <c r="H6300" s="1">
        <v>4</v>
      </c>
      <c r="I6300" s="1" t="s">
        <v>26</v>
      </c>
      <c r="J6300" s="1" t="s">
        <v>83</v>
      </c>
      <c r="K6300" s="6">
        <v>361.18</v>
      </c>
      <c r="L6300" s="6">
        <v>361.18</v>
      </c>
      <c r="M6300" s="1">
        <v>1</v>
      </c>
      <c r="N6300" s="8">
        <v>45566</v>
      </c>
      <c r="O6300" s="4" t="str">
        <f t="shared" si="295"/>
        <v>October 2024</v>
      </c>
      <c r="P6300" s="1" t="s">
        <v>22</v>
      </c>
      <c r="Q6300" s="1" t="s">
        <v>87</v>
      </c>
      <c r="R6300" s="6">
        <v>71.52</v>
      </c>
      <c r="S6300" s="6">
        <f t="shared" si="296"/>
        <v>432.7</v>
      </c>
    </row>
    <row r="6301" spans="1:19" x14ac:dyDescent="0.35">
      <c r="A6301" s="1">
        <v>1116</v>
      </c>
      <c r="B6301" s="1">
        <v>55</v>
      </c>
      <c r="C6301" s="1" t="str">
        <f t="shared" si="294"/>
        <v>Middle-Aged</v>
      </c>
      <c r="D6301" s="1" t="s">
        <v>38</v>
      </c>
      <c r="E6301" s="1" t="s">
        <v>17</v>
      </c>
      <c r="F6301" s="1" t="s">
        <v>30</v>
      </c>
      <c r="G6301" s="1" t="s">
        <v>31</v>
      </c>
      <c r="H6301" s="1">
        <v>3</v>
      </c>
      <c r="I6301" s="1" t="s">
        <v>20</v>
      </c>
      <c r="J6301" s="1" t="s">
        <v>27</v>
      </c>
      <c r="K6301" s="6">
        <v>4175.6400000000003</v>
      </c>
      <c r="L6301" s="6">
        <v>463.96</v>
      </c>
      <c r="M6301" s="1">
        <v>9</v>
      </c>
      <c r="N6301" s="8">
        <v>45566</v>
      </c>
      <c r="O6301" s="4" t="str">
        <f t="shared" si="295"/>
        <v>October 2024</v>
      </c>
      <c r="P6301" s="1" t="s">
        <v>28</v>
      </c>
      <c r="Q6301" s="1" t="s">
        <v>52</v>
      </c>
      <c r="R6301" s="6">
        <v>15.85</v>
      </c>
      <c r="S6301" s="6">
        <f t="shared" si="296"/>
        <v>4191.4900000000007</v>
      </c>
    </row>
    <row r="6302" spans="1:19" x14ac:dyDescent="0.35">
      <c r="A6302" s="1">
        <v>8213</v>
      </c>
      <c r="B6302" s="1">
        <v>55</v>
      </c>
      <c r="C6302" s="1" t="str">
        <f t="shared" si="294"/>
        <v>Middle-Aged</v>
      </c>
      <c r="D6302" s="1" t="s">
        <v>38</v>
      </c>
      <c r="E6302" s="1" t="s">
        <v>17</v>
      </c>
      <c r="F6302" s="1" t="s">
        <v>18</v>
      </c>
      <c r="G6302" s="1" t="s">
        <v>36</v>
      </c>
      <c r="H6302" s="1">
        <v>5</v>
      </c>
      <c r="I6302" s="1" t="s">
        <v>26</v>
      </c>
      <c r="J6302" s="1" t="s">
        <v>27</v>
      </c>
      <c r="K6302" s="6">
        <v>41.5</v>
      </c>
      <c r="L6302" s="6">
        <v>20.75</v>
      </c>
      <c r="M6302" s="1">
        <v>2</v>
      </c>
      <c r="N6302" s="8">
        <v>45566</v>
      </c>
      <c r="O6302" s="4" t="str">
        <f t="shared" si="295"/>
        <v>October 2024</v>
      </c>
      <c r="P6302" s="1" t="s">
        <v>28</v>
      </c>
      <c r="Q6302" s="1" t="s">
        <v>29</v>
      </c>
      <c r="R6302" s="6">
        <v>35.4</v>
      </c>
      <c r="S6302" s="6">
        <f t="shared" si="296"/>
        <v>76.900000000000006</v>
      </c>
    </row>
    <row r="6303" spans="1:19" x14ac:dyDescent="0.35">
      <c r="A6303" s="1">
        <v>2719</v>
      </c>
      <c r="B6303" s="1">
        <v>58</v>
      </c>
      <c r="C6303" s="1" t="str">
        <f t="shared" si="294"/>
        <v>Old</v>
      </c>
      <c r="D6303" s="1" t="s">
        <v>16</v>
      </c>
      <c r="E6303" s="1" t="s">
        <v>17</v>
      </c>
      <c r="F6303" s="1" t="s">
        <v>40</v>
      </c>
      <c r="G6303" s="1" t="s">
        <v>41</v>
      </c>
      <c r="H6303" s="1">
        <v>3</v>
      </c>
      <c r="I6303" s="1" t="s">
        <v>20</v>
      </c>
      <c r="J6303" s="1" t="s">
        <v>21</v>
      </c>
      <c r="K6303" s="6">
        <v>844.83</v>
      </c>
      <c r="L6303" s="6">
        <v>844.83</v>
      </c>
      <c r="M6303" s="1">
        <v>1</v>
      </c>
      <c r="N6303" s="8">
        <v>45566</v>
      </c>
      <c r="O6303" s="4" t="str">
        <f t="shared" si="295"/>
        <v>October 2024</v>
      </c>
      <c r="P6303" s="1" t="s">
        <v>32</v>
      </c>
      <c r="Q6303" s="1"/>
      <c r="R6303" s="6">
        <v>0</v>
      </c>
      <c r="S6303" s="6">
        <f t="shared" si="296"/>
        <v>844.83</v>
      </c>
    </row>
    <row r="6304" spans="1:19" x14ac:dyDescent="0.35">
      <c r="A6304" s="1">
        <v>11110</v>
      </c>
      <c r="B6304" s="1">
        <v>61</v>
      </c>
      <c r="C6304" s="1" t="str">
        <f t="shared" si="294"/>
        <v>Old</v>
      </c>
      <c r="D6304" s="1" t="s">
        <v>38</v>
      </c>
      <c r="E6304" s="1" t="s">
        <v>17</v>
      </c>
      <c r="F6304" s="1" t="s">
        <v>40</v>
      </c>
      <c r="G6304" s="1" t="s">
        <v>88</v>
      </c>
      <c r="H6304" s="1">
        <v>2</v>
      </c>
      <c r="I6304" s="1" t="s">
        <v>26</v>
      </c>
      <c r="J6304" s="1" t="s">
        <v>93</v>
      </c>
      <c r="K6304" s="6">
        <v>3216.5</v>
      </c>
      <c r="L6304" s="6">
        <v>459.5</v>
      </c>
      <c r="M6304" s="1">
        <v>7</v>
      </c>
      <c r="N6304" s="8">
        <v>45566</v>
      </c>
      <c r="O6304" s="4" t="str">
        <f t="shared" si="295"/>
        <v>October 2024</v>
      </c>
      <c r="P6304" s="1" t="s">
        <v>22</v>
      </c>
      <c r="Q6304" s="1" t="s">
        <v>110</v>
      </c>
      <c r="R6304" s="6">
        <v>218</v>
      </c>
      <c r="S6304" s="6">
        <f t="shared" si="296"/>
        <v>3434.5</v>
      </c>
    </row>
    <row r="6305" spans="1:19" x14ac:dyDescent="0.35">
      <c r="A6305" s="1">
        <v>14197</v>
      </c>
      <c r="B6305" s="1">
        <v>63</v>
      </c>
      <c r="C6305" s="1" t="str">
        <f t="shared" si="294"/>
        <v>Old</v>
      </c>
      <c r="D6305" s="1" t="s">
        <v>38</v>
      </c>
      <c r="E6305" s="1" t="s">
        <v>17</v>
      </c>
      <c r="F6305" s="1" t="s">
        <v>77</v>
      </c>
      <c r="G6305" s="1" t="s">
        <v>86</v>
      </c>
      <c r="H6305" s="1">
        <v>2</v>
      </c>
      <c r="I6305" s="1" t="s">
        <v>26</v>
      </c>
      <c r="J6305" s="1" t="s">
        <v>21</v>
      </c>
      <c r="K6305" s="6">
        <v>361.18</v>
      </c>
      <c r="L6305" s="6">
        <v>361.18</v>
      </c>
      <c r="M6305" s="1">
        <v>1</v>
      </c>
      <c r="N6305" s="8">
        <v>45566</v>
      </c>
      <c r="O6305" s="4" t="str">
        <f t="shared" si="295"/>
        <v>October 2024</v>
      </c>
      <c r="P6305" s="1" t="s">
        <v>79</v>
      </c>
      <c r="Q6305" s="1" t="s">
        <v>29</v>
      </c>
      <c r="R6305" s="6">
        <v>48.72</v>
      </c>
      <c r="S6305" s="6">
        <f t="shared" si="296"/>
        <v>409.9</v>
      </c>
    </row>
    <row r="6306" spans="1:19" x14ac:dyDescent="0.35">
      <c r="A6306" s="1">
        <v>13203</v>
      </c>
      <c r="B6306" s="1">
        <v>64</v>
      </c>
      <c r="C6306" s="1" t="str">
        <f t="shared" si="294"/>
        <v>Old</v>
      </c>
      <c r="D6306" s="1" t="s">
        <v>16</v>
      </c>
      <c r="E6306" s="1" t="s">
        <v>17</v>
      </c>
      <c r="F6306" s="1" t="s">
        <v>77</v>
      </c>
      <c r="G6306" s="1" t="s">
        <v>86</v>
      </c>
      <c r="H6306" s="1">
        <v>2</v>
      </c>
      <c r="I6306" s="1" t="s">
        <v>20</v>
      </c>
      <c r="J6306" s="1" t="s">
        <v>83</v>
      </c>
      <c r="K6306" s="6">
        <v>1805.9</v>
      </c>
      <c r="L6306" s="6">
        <v>361.18</v>
      </c>
      <c r="M6306" s="1">
        <v>5</v>
      </c>
      <c r="N6306" s="8">
        <v>45566</v>
      </c>
      <c r="O6306" s="4" t="str">
        <f t="shared" si="295"/>
        <v>October 2024</v>
      </c>
      <c r="P6306" s="1" t="s">
        <v>84</v>
      </c>
      <c r="Q6306" s="1"/>
      <c r="R6306" s="6">
        <v>0</v>
      </c>
      <c r="S6306" s="6">
        <f t="shared" si="296"/>
        <v>1805.9</v>
      </c>
    </row>
    <row r="6307" spans="1:19" x14ac:dyDescent="0.35">
      <c r="A6307" s="1">
        <v>2123</v>
      </c>
      <c r="B6307" s="1">
        <v>66</v>
      </c>
      <c r="C6307" s="1" t="str">
        <f t="shared" si="294"/>
        <v>Old</v>
      </c>
      <c r="D6307" s="1" t="s">
        <v>16</v>
      </c>
      <c r="E6307" s="1" t="s">
        <v>17</v>
      </c>
      <c r="F6307" s="1" t="s">
        <v>18</v>
      </c>
      <c r="G6307" s="1" t="s">
        <v>36</v>
      </c>
      <c r="H6307" s="1">
        <v>5</v>
      </c>
      <c r="I6307" s="1" t="s">
        <v>20</v>
      </c>
      <c r="J6307" s="1" t="s">
        <v>27</v>
      </c>
      <c r="K6307" s="6">
        <v>166</v>
      </c>
      <c r="L6307" s="6">
        <v>20.75</v>
      </c>
      <c r="M6307" s="1">
        <v>8</v>
      </c>
      <c r="N6307" s="8">
        <v>45566</v>
      </c>
      <c r="O6307" s="4" t="str">
        <f t="shared" si="295"/>
        <v>October 2024</v>
      </c>
      <c r="P6307" s="1" t="s">
        <v>28</v>
      </c>
      <c r="Q6307" s="1"/>
      <c r="R6307" s="6">
        <v>0</v>
      </c>
      <c r="S6307" s="6">
        <f t="shared" si="296"/>
        <v>166</v>
      </c>
    </row>
    <row r="6308" spans="1:19" x14ac:dyDescent="0.35">
      <c r="A6308" s="1">
        <v>14901</v>
      </c>
      <c r="B6308" s="1">
        <v>66</v>
      </c>
      <c r="C6308" s="1" t="str">
        <f t="shared" si="294"/>
        <v>Old</v>
      </c>
      <c r="D6308" s="1" t="s">
        <v>38</v>
      </c>
      <c r="E6308" s="1" t="s">
        <v>33</v>
      </c>
      <c r="F6308" s="1" t="s">
        <v>40</v>
      </c>
      <c r="G6308" s="1" t="s">
        <v>88</v>
      </c>
      <c r="H6308" s="1">
        <v>1</v>
      </c>
      <c r="I6308" s="1" t="s">
        <v>26</v>
      </c>
      <c r="J6308" s="1" t="s">
        <v>93</v>
      </c>
      <c r="K6308" s="6">
        <v>919</v>
      </c>
      <c r="L6308" s="6">
        <v>459.5</v>
      </c>
      <c r="M6308" s="1">
        <v>2</v>
      </c>
      <c r="N6308" s="8">
        <v>45566</v>
      </c>
      <c r="O6308" s="4" t="str">
        <f t="shared" si="295"/>
        <v>October 2024</v>
      </c>
      <c r="P6308" s="1" t="s">
        <v>84</v>
      </c>
      <c r="Q6308" s="1" t="s">
        <v>87</v>
      </c>
      <c r="R6308" s="6">
        <v>98.55</v>
      </c>
      <c r="S6308" s="6">
        <f t="shared" si="296"/>
        <v>1017.55</v>
      </c>
    </row>
    <row r="6309" spans="1:19" x14ac:dyDescent="0.35">
      <c r="A6309" s="1">
        <v>14851</v>
      </c>
      <c r="B6309" s="1">
        <v>67</v>
      </c>
      <c r="C6309" s="1" t="str">
        <f t="shared" si="294"/>
        <v>Old</v>
      </c>
      <c r="D6309" s="1" t="s">
        <v>38</v>
      </c>
      <c r="E6309" s="1" t="s">
        <v>17</v>
      </c>
      <c r="F6309" s="1" t="s">
        <v>18</v>
      </c>
      <c r="G6309" s="1" t="s">
        <v>81</v>
      </c>
      <c r="H6309" s="1">
        <v>4</v>
      </c>
      <c r="I6309" s="1" t="s">
        <v>26</v>
      </c>
      <c r="J6309" s="1" t="s">
        <v>21</v>
      </c>
      <c r="K6309" s="6">
        <v>6838.08</v>
      </c>
      <c r="L6309" s="6">
        <v>1139.68</v>
      </c>
      <c r="M6309" s="1">
        <v>6</v>
      </c>
      <c r="N6309" s="8">
        <v>45566</v>
      </c>
      <c r="O6309" s="4" t="str">
        <f t="shared" si="295"/>
        <v>October 2024</v>
      </c>
      <c r="P6309" s="1" t="s">
        <v>84</v>
      </c>
      <c r="Q6309" s="1"/>
      <c r="R6309" s="6">
        <v>0</v>
      </c>
      <c r="S6309" s="6">
        <f t="shared" si="296"/>
        <v>6838.08</v>
      </c>
    </row>
    <row r="6310" spans="1:19" x14ac:dyDescent="0.35">
      <c r="A6310" s="1">
        <v>17267</v>
      </c>
      <c r="B6310" s="1">
        <v>67</v>
      </c>
      <c r="C6310" s="1" t="str">
        <f t="shared" si="294"/>
        <v>Old</v>
      </c>
      <c r="D6310" s="1" t="s">
        <v>16</v>
      </c>
      <c r="E6310" s="1" t="s">
        <v>17</v>
      </c>
      <c r="F6310" s="1" t="s">
        <v>40</v>
      </c>
      <c r="G6310" s="1" t="s">
        <v>88</v>
      </c>
      <c r="H6310" s="1">
        <v>1</v>
      </c>
      <c r="I6310" s="1" t="s">
        <v>26</v>
      </c>
      <c r="J6310" s="1" t="s">
        <v>83</v>
      </c>
      <c r="K6310" s="6">
        <v>2297.5</v>
      </c>
      <c r="L6310" s="6">
        <v>459.5</v>
      </c>
      <c r="M6310" s="1">
        <v>5</v>
      </c>
      <c r="N6310" s="8">
        <v>45566</v>
      </c>
      <c r="O6310" s="4" t="str">
        <f t="shared" si="295"/>
        <v>October 2024</v>
      </c>
      <c r="P6310" s="1" t="s">
        <v>84</v>
      </c>
      <c r="Q6310" s="1" t="s">
        <v>90</v>
      </c>
      <c r="R6310" s="6">
        <v>208.64</v>
      </c>
      <c r="S6310" s="6">
        <f t="shared" si="296"/>
        <v>2506.14</v>
      </c>
    </row>
    <row r="6311" spans="1:19" x14ac:dyDescent="0.35">
      <c r="A6311" s="1">
        <v>18834</v>
      </c>
      <c r="B6311" s="1">
        <v>69</v>
      </c>
      <c r="C6311" s="1" t="str">
        <f t="shared" si="294"/>
        <v>Old</v>
      </c>
      <c r="D6311" s="1" t="s">
        <v>38</v>
      </c>
      <c r="E6311" s="1" t="s">
        <v>17</v>
      </c>
      <c r="F6311" s="1" t="s">
        <v>77</v>
      </c>
      <c r="G6311" s="1" t="s">
        <v>86</v>
      </c>
      <c r="H6311" s="1">
        <v>2</v>
      </c>
      <c r="I6311" s="1" t="s">
        <v>26</v>
      </c>
      <c r="J6311" s="1" t="s">
        <v>21</v>
      </c>
      <c r="K6311" s="6">
        <v>2889.44</v>
      </c>
      <c r="L6311" s="6">
        <v>361.18</v>
      </c>
      <c r="M6311" s="1">
        <v>8</v>
      </c>
      <c r="N6311" s="8">
        <v>45566</v>
      </c>
      <c r="O6311" s="4" t="str">
        <f t="shared" si="295"/>
        <v>October 2024</v>
      </c>
      <c r="P6311" s="1" t="s">
        <v>79</v>
      </c>
      <c r="Q6311" s="1" t="s">
        <v>52</v>
      </c>
      <c r="R6311" s="6">
        <v>37.85</v>
      </c>
      <c r="S6311" s="6">
        <f t="shared" si="296"/>
        <v>2927.29</v>
      </c>
    </row>
    <row r="6312" spans="1:19" x14ac:dyDescent="0.35">
      <c r="A6312" s="1">
        <v>9885</v>
      </c>
      <c r="B6312" s="1">
        <v>72</v>
      </c>
      <c r="C6312" s="1" t="str">
        <f t="shared" si="294"/>
        <v>Old</v>
      </c>
      <c r="D6312" s="1" t="s">
        <v>16</v>
      </c>
      <c r="E6312" s="1" t="s">
        <v>17</v>
      </c>
      <c r="F6312" s="1" t="s">
        <v>24</v>
      </c>
      <c r="G6312" s="1" t="s">
        <v>25</v>
      </c>
      <c r="H6312" s="1">
        <v>3</v>
      </c>
      <c r="I6312" s="1" t="s">
        <v>26</v>
      </c>
      <c r="J6312" s="1" t="s">
        <v>34</v>
      </c>
      <c r="K6312" s="6">
        <v>1976.24</v>
      </c>
      <c r="L6312" s="6">
        <v>247.03</v>
      </c>
      <c r="M6312" s="1">
        <v>8</v>
      </c>
      <c r="N6312" s="8">
        <v>45566</v>
      </c>
      <c r="O6312" s="4" t="str">
        <f t="shared" si="295"/>
        <v>October 2024</v>
      </c>
      <c r="P6312" s="1" t="s">
        <v>22</v>
      </c>
      <c r="Q6312" s="1"/>
      <c r="R6312" s="6">
        <v>0</v>
      </c>
      <c r="S6312" s="6">
        <f t="shared" si="296"/>
        <v>1976.24</v>
      </c>
    </row>
    <row r="6313" spans="1:19" x14ac:dyDescent="0.35">
      <c r="A6313" s="1">
        <v>8798</v>
      </c>
      <c r="B6313" s="1">
        <v>73</v>
      </c>
      <c r="C6313" s="1" t="str">
        <f t="shared" si="294"/>
        <v>Old</v>
      </c>
      <c r="D6313" s="1" t="s">
        <v>16</v>
      </c>
      <c r="E6313" s="1" t="s">
        <v>17</v>
      </c>
      <c r="F6313" s="1" t="s">
        <v>18</v>
      </c>
      <c r="G6313" s="1" t="s">
        <v>19</v>
      </c>
      <c r="H6313" s="1">
        <v>2</v>
      </c>
      <c r="I6313" s="1" t="s">
        <v>26</v>
      </c>
      <c r="J6313" s="1" t="s">
        <v>27</v>
      </c>
      <c r="K6313" s="6">
        <v>791.19</v>
      </c>
      <c r="L6313" s="6">
        <v>791.19</v>
      </c>
      <c r="M6313" s="1">
        <v>1</v>
      </c>
      <c r="N6313" s="8">
        <v>45566</v>
      </c>
      <c r="O6313" s="4" t="str">
        <f t="shared" si="295"/>
        <v>October 2024</v>
      </c>
      <c r="P6313" s="1" t="s">
        <v>28</v>
      </c>
      <c r="Q6313" s="1"/>
      <c r="R6313" s="6">
        <v>0</v>
      </c>
      <c r="S6313" s="6">
        <f t="shared" si="296"/>
        <v>791.19</v>
      </c>
    </row>
    <row r="6314" spans="1:19" x14ac:dyDescent="0.35">
      <c r="A6314" s="1">
        <v>13024</v>
      </c>
      <c r="B6314" s="1">
        <v>73</v>
      </c>
      <c r="C6314" s="1" t="str">
        <f t="shared" si="294"/>
        <v>Old</v>
      </c>
      <c r="D6314" s="1" t="s">
        <v>16</v>
      </c>
      <c r="E6314" s="1" t="s">
        <v>33</v>
      </c>
      <c r="F6314" s="1" t="s">
        <v>77</v>
      </c>
      <c r="G6314" s="1" t="s">
        <v>86</v>
      </c>
      <c r="H6314" s="1">
        <v>2</v>
      </c>
      <c r="I6314" s="1" t="s">
        <v>20</v>
      </c>
      <c r="J6314" s="1" t="s">
        <v>83</v>
      </c>
      <c r="K6314" s="6">
        <v>722.36</v>
      </c>
      <c r="L6314" s="6">
        <v>361.18</v>
      </c>
      <c r="M6314" s="1">
        <v>2</v>
      </c>
      <c r="N6314" s="8">
        <v>45566</v>
      </c>
      <c r="O6314" s="4" t="str">
        <f t="shared" si="295"/>
        <v>October 2024</v>
      </c>
      <c r="P6314" s="1" t="s">
        <v>22</v>
      </c>
      <c r="Q6314" s="1" t="s">
        <v>29</v>
      </c>
      <c r="R6314" s="6">
        <v>59.28</v>
      </c>
      <c r="S6314" s="6">
        <f t="shared" si="296"/>
        <v>781.64</v>
      </c>
    </row>
    <row r="6315" spans="1:19" x14ac:dyDescent="0.35">
      <c r="A6315" s="1">
        <v>2689</v>
      </c>
      <c r="B6315" s="1">
        <v>74</v>
      </c>
      <c r="C6315" s="1" t="str">
        <f t="shared" si="294"/>
        <v>Old</v>
      </c>
      <c r="D6315" s="1" t="s">
        <v>16</v>
      </c>
      <c r="E6315" s="1" t="s">
        <v>33</v>
      </c>
      <c r="F6315" s="1" t="s">
        <v>30</v>
      </c>
      <c r="G6315" s="1" t="s">
        <v>31</v>
      </c>
      <c r="H6315" s="1">
        <v>3</v>
      </c>
      <c r="I6315" s="1" t="s">
        <v>20</v>
      </c>
      <c r="J6315" s="1" t="s">
        <v>42</v>
      </c>
      <c r="K6315" s="6">
        <v>3247.72</v>
      </c>
      <c r="L6315" s="6">
        <v>463.96</v>
      </c>
      <c r="M6315" s="1">
        <v>7</v>
      </c>
      <c r="N6315" s="8">
        <v>45566</v>
      </c>
      <c r="O6315" s="4" t="str">
        <f t="shared" si="295"/>
        <v>October 2024</v>
      </c>
      <c r="P6315" s="1" t="s">
        <v>28</v>
      </c>
      <c r="Q6315" s="1" t="s">
        <v>48</v>
      </c>
      <c r="R6315" s="6">
        <v>35.26</v>
      </c>
      <c r="S6315" s="6">
        <f t="shared" si="296"/>
        <v>3282.98</v>
      </c>
    </row>
    <row r="6316" spans="1:19" x14ac:dyDescent="0.35">
      <c r="A6316" s="1">
        <v>11193</v>
      </c>
      <c r="B6316" s="1">
        <v>74</v>
      </c>
      <c r="C6316" s="1" t="str">
        <f t="shared" si="294"/>
        <v>Old</v>
      </c>
      <c r="D6316" s="1" t="s">
        <v>16</v>
      </c>
      <c r="E6316" s="1" t="s">
        <v>17</v>
      </c>
      <c r="F6316" s="1" t="s">
        <v>40</v>
      </c>
      <c r="G6316" s="1" t="s">
        <v>88</v>
      </c>
      <c r="H6316" s="1">
        <v>2</v>
      </c>
      <c r="I6316" s="1" t="s">
        <v>26</v>
      </c>
      <c r="J6316" s="1" t="s">
        <v>21</v>
      </c>
      <c r="K6316" s="6">
        <v>3216.5</v>
      </c>
      <c r="L6316" s="6">
        <v>459.5</v>
      </c>
      <c r="M6316" s="1">
        <v>7</v>
      </c>
      <c r="N6316" s="8">
        <v>45566</v>
      </c>
      <c r="O6316" s="4" t="str">
        <f t="shared" si="295"/>
        <v>October 2024</v>
      </c>
      <c r="P6316" s="1" t="s">
        <v>79</v>
      </c>
      <c r="Q6316" s="1" t="s">
        <v>109</v>
      </c>
      <c r="R6316" s="6">
        <v>223</v>
      </c>
      <c r="S6316" s="6">
        <f t="shared" si="296"/>
        <v>3439.5</v>
      </c>
    </row>
    <row r="6317" spans="1:19" x14ac:dyDescent="0.35">
      <c r="A6317" s="1">
        <v>16040</v>
      </c>
      <c r="B6317" s="1">
        <v>74</v>
      </c>
      <c r="C6317" s="1" t="str">
        <f t="shared" si="294"/>
        <v>Old</v>
      </c>
      <c r="D6317" s="1" t="s">
        <v>38</v>
      </c>
      <c r="E6317" s="1" t="s">
        <v>17</v>
      </c>
      <c r="F6317" s="1" t="s">
        <v>30</v>
      </c>
      <c r="G6317" s="1" t="s">
        <v>78</v>
      </c>
      <c r="H6317" s="1">
        <v>5</v>
      </c>
      <c r="I6317" s="1" t="s">
        <v>20</v>
      </c>
      <c r="J6317" s="1" t="s">
        <v>21</v>
      </c>
      <c r="K6317" s="6">
        <v>4045.92</v>
      </c>
      <c r="L6317" s="6">
        <v>674.32</v>
      </c>
      <c r="M6317" s="1">
        <v>6</v>
      </c>
      <c r="N6317" s="8">
        <v>45566</v>
      </c>
      <c r="O6317" s="4" t="str">
        <f t="shared" si="295"/>
        <v>October 2024</v>
      </c>
      <c r="P6317" s="1" t="s">
        <v>22</v>
      </c>
      <c r="Q6317" s="1"/>
      <c r="R6317" s="6">
        <v>0</v>
      </c>
      <c r="S6317" s="6">
        <f t="shared" si="296"/>
        <v>4045.92</v>
      </c>
    </row>
    <row r="6318" spans="1:19" x14ac:dyDescent="0.35">
      <c r="A6318" s="1">
        <v>17829</v>
      </c>
      <c r="B6318" s="1">
        <v>74</v>
      </c>
      <c r="C6318" s="1" t="str">
        <f t="shared" si="294"/>
        <v>Old</v>
      </c>
      <c r="D6318" s="1" t="s">
        <v>38</v>
      </c>
      <c r="E6318" s="1" t="s">
        <v>17</v>
      </c>
      <c r="F6318" s="1" t="s">
        <v>77</v>
      </c>
      <c r="G6318" s="1" t="s">
        <v>86</v>
      </c>
      <c r="H6318" s="1">
        <v>2</v>
      </c>
      <c r="I6318" s="1" t="s">
        <v>26</v>
      </c>
      <c r="J6318" s="1" t="s">
        <v>21</v>
      </c>
      <c r="K6318" s="6">
        <v>361.18</v>
      </c>
      <c r="L6318" s="6">
        <v>361.18</v>
      </c>
      <c r="M6318" s="1">
        <v>1</v>
      </c>
      <c r="N6318" s="8">
        <v>45566</v>
      </c>
      <c r="O6318" s="4" t="str">
        <f t="shared" si="295"/>
        <v>October 2024</v>
      </c>
      <c r="P6318" s="1" t="s">
        <v>84</v>
      </c>
      <c r="Q6318" s="1" t="s">
        <v>91</v>
      </c>
      <c r="R6318" s="6">
        <v>118.35</v>
      </c>
      <c r="S6318" s="6">
        <f t="shared" si="296"/>
        <v>479.53</v>
      </c>
    </row>
    <row r="6319" spans="1:19" x14ac:dyDescent="0.35">
      <c r="A6319" s="1">
        <v>8063</v>
      </c>
      <c r="B6319" s="1">
        <v>75</v>
      </c>
      <c r="C6319" s="1" t="str">
        <f t="shared" si="294"/>
        <v>Old</v>
      </c>
      <c r="D6319" s="1" t="s">
        <v>16</v>
      </c>
      <c r="E6319" s="1" t="s">
        <v>17</v>
      </c>
      <c r="F6319" s="1" t="s">
        <v>18</v>
      </c>
      <c r="G6319" s="1" t="s">
        <v>36</v>
      </c>
      <c r="H6319" s="1">
        <v>5</v>
      </c>
      <c r="I6319" s="1" t="s">
        <v>20</v>
      </c>
      <c r="J6319" s="1" t="s">
        <v>27</v>
      </c>
      <c r="K6319" s="6">
        <v>20.75</v>
      </c>
      <c r="L6319" s="6">
        <v>20.75</v>
      </c>
      <c r="M6319" s="1">
        <v>1</v>
      </c>
      <c r="N6319" s="8">
        <v>45566</v>
      </c>
      <c r="O6319" s="4" t="str">
        <f t="shared" si="295"/>
        <v>October 2024</v>
      </c>
      <c r="P6319" s="1" t="s">
        <v>28</v>
      </c>
      <c r="Q6319" s="1"/>
      <c r="R6319" s="6">
        <v>0</v>
      </c>
      <c r="S6319" s="6">
        <f t="shared" si="296"/>
        <v>20.75</v>
      </c>
    </row>
    <row r="6320" spans="1:19" x14ac:dyDescent="0.35">
      <c r="A6320" s="1">
        <v>8178</v>
      </c>
      <c r="B6320" s="1">
        <v>76</v>
      </c>
      <c r="C6320" s="1" t="str">
        <f t="shared" si="294"/>
        <v>Old</v>
      </c>
      <c r="D6320" s="1" t="s">
        <v>38</v>
      </c>
      <c r="E6320" s="1" t="s">
        <v>17</v>
      </c>
      <c r="F6320" s="1" t="s">
        <v>18</v>
      </c>
      <c r="G6320" s="1" t="s">
        <v>36</v>
      </c>
      <c r="H6320" s="1">
        <v>5</v>
      </c>
      <c r="I6320" s="1" t="s">
        <v>26</v>
      </c>
      <c r="J6320" s="1" t="s">
        <v>27</v>
      </c>
      <c r="K6320" s="6">
        <v>62.25</v>
      </c>
      <c r="L6320" s="6">
        <v>20.75</v>
      </c>
      <c r="M6320" s="1">
        <v>3</v>
      </c>
      <c r="N6320" s="8">
        <v>45566</v>
      </c>
      <c r="O6320" s="4" t="str">
        <f t="shared" si="295"/>
        <v>October 2024</v>
      </c>
      <c r="P6320" s="1" t="s">
        <v>32</v>
      </c>
      <c r="Q6320" s="1"/>
      <c r="R6320" s="6">
        <v>0</v>
      </c>
      <c r="S6320" s="6">
        <f t="shared" si="296"/>
        <v>62.25</v>
      </c>
    </row>
    <row r="6321" spans="1:19" x14ac:dyDescent="0.35">
      <c r="A6321" s="1">
        <v>16055</v>
      </c>
      <c r="B6321" s="1">
        <v>76</v>
      </c>
      <c r="C6321" s="1" t="str">
        <f t="shared" si="294"/>
        <v>Old</v>
      </c>
      <c r="D6321" s="1" t="s">
        <v>38</v>
      </c>
      <c r="E6321" s="1" t="s">
        <v>17</v>
      </c>
      <c r="F6321" s="1" t="s">
        <v>40</v>
      </c>
      <c r="G6321" s="1" t="s">
        <v>88</v>
      </c>
      <c r="H6321" s="1">
        <v>4</v>
      </c>
      <c r="I6321" s="1" t="s">
        <v>26</v>
      </c>
      <c r="J6321" s="1" t="s">
        <v>93</v>
      </c>
      <c r="K6321" s="6">
        <v>2297.5</v>
      </c>
      <c r="L6321" s="6">
        <v>459.5</v>
      </c>
      <c r="M6321" s="1">
        <v>5</v>
      </c>
      <c r="N6321" s="8">
        <v>45566</v>
      </c>
      <c r="O6321" s="4" t="str">
        <f t="shared" si="295"/>
        <v>October 2024</v>
      </c>
      <c r="P6321" s="1" t="s">
        <v>22</v>
      </c>
      <c r="Q6321" s="1" t="s">
        <v>113</v>
      </c>
      <c r="R6321" s="6">
        <v>89.98</v>
      </c>
      <c r="S6321" s="6">
        <f t="shared" si="296"/>
        <v>2387.48</v>
      </c>
    </row>
    <row r="6322" spans="1:19" x14ac:dyDescent="0.35">
      <c r="A6322" s="1">
        <v>13598</v>
      </c>
      <c r="B6322" s="1">
        <v>77</v>
      </c>
      <c r="C6322" s="1" t="str">
        <f t="shared" si="294"/>
        <v>Old</v>
      </c>
      <c r="D6322" s="1" t="s">
        <v>16</v>
      </c>
      <c r="E6322" s="1" t="s">
        <v>17</v>
      </c>
      <c r="F6322" s="1" t="s">
        <v>30</v>
      </c>
      <c r="G6322" s="1" t="s">
        <v>78</v>
      </c>
      <c r="H6322" s="1">
        <v>5</v>
      </c>
      <c r="I6322" s="1" t="s">
        <v>26</v>
      </c>
      <c r="J6322" s="1" t="s">
        <v>93</v>
      </c>
      <c r="K6322" s="6">
        <v>674.32</v>
      </c>
      <c r="L6322" s="6">
        <v>674.32</v>
      </c>
      <c r="M6322" s="1">
        <v>1</v>
      </c>
      <c r="N6322" s="8">
        <v>45566</v>
      </c>
      <c r="O6322" s="4" t="str">
        <f t="shared" si="295"/>
        <v>October 2024</v>
      </c>
      <c r="P6322" s="1" t="s">
        <v>79</v>
      </c>
      <c r="Q6322" s="1" t="s">
        <v>122</v>
      </c>
      <c r="R6322" s="6">
        <v>100.46</v>
      </c>
      <c r="S6322" s="6">
        <f t="shared" si="296"/>
        <v>774.78000000000009</v>
      </c>
    </row>
    <row r="6323" spans="1:19" x14ac:dyDescent="0.35">
      <c r="A6323" s="1">
        <v>11063</v>
      </c>
      <c r="B6323" s="1">
        <v>78</v>
      </c>
      <c r="C6323" s="1" t="str">
        <f t="shared" si="294"/>
        <v>Old</v>
      </c>
      <c r="D6323" s="1" t="s">
        <v>16</v>
      </c>
      <c r="E6323" s="1" t="s">
        <v>17</v>
      </c>
      <c r="F6323" s="1" t="s">
        <v>18</v>
      </c>
      <c r="G6323" s="1" t="s">
        <v>81</v>
      </c>
      <c r="H6323" s="1">
        <v>1</v>
      </c>
      <c r="I6323" s="1" t="s">
        <v>26</v>
      </c>
      <c r="J6323" s="1" t="s">
        <v>93</v>
      </c>
      <c r="K6323" s="6">
        <v>10257.120000000001</v>
      </c>
      <c r="L6323" s="6">
        <v>1139.68</v>
      </c>
      <c r="M6323" s="1">
        <v>9</v>
      </c>
      <c r="N6323" s="8">
        <v>45566</v>
      </c>
      <c r="O6323" s="4" t="str">
        <f t="shared" si="295"/>
        <v>October 2024</v>
      </c>
      <c r="P6323" s="1" t="s">
        <v>22</v>
      </c>
      <c r="Q6323" s="1" t="s">
        <v>97</v>
      </c>
      <c r="R6323" s="6">
        <v>85.7</v>
      </c>
      <c r="S6323" s="6">
        <f t="shared" si="296"/>
        <v>10342.820000000002</v>
      </c>
    </row>
    <row r="6324" spans="1:19" x14ac:dyDescent="0.35">
      <c r="A6324" s="1">
        <v>11856</v>
      </c>
      <c r="B6324" s="1">
        <v>18</v>
      </c>
      <c r="C6324" s="1" t="str">
        <f t="shared" si="294"/>
        <v>Young</v>
      </c>
      <c r="D6324" s="1" t="s">
        <v>16</v>
      </c>
      <c r="E6324" s="1" t="s">
        <v>17</v>
      </c>
      <c r="F6324" s="1" t="s">
        <v>24</v>
      </c>
      <c r="G6324" s="1" t="s">
        <v>85</v>
      </c>
      <c r="H6324" s="1">
        <v>1</v>
      </c>
      <c r="I6324" s="1" t="s">
        <v>26</v>
      </c>
      <c r="J6324" s="1" t="s">
        <v>83</v>
      </c>
      <c r="K6324" s="6">
        <v>2359.23</v>
      </c>
      <c r="L6324" s="6">
        <v>786.41</v>
      </c>
      <c r="M6324" s="1">
        <v>3</v>
      </c>
      <c r="N6324" s="8">
        <v>45567</v>
      </c>
      <c r="O6324" s="4" t="str">
        <f t="shared" si="295"/>
        <v>October 2024</v>
      </c>
      <c r="P6324" s="1" t="s">
        <v>79</v>
      </c>
      <c r="Q6324" s="1" t="s">
        <v>52</v>
      </c>
      <c r="R6324" s="6">
        <v>81.28</v>
      </c>
      <c r="S6324" s="6">
        <f t="shared" si="296"/>
        <v>2440.5100000000002</v>
      </c>
    </row>
    <row r="6325" spans="1:19" x14ac:dyDescent="0.35">
      <c r="A6325" s="1">
        <v>16479</v>
      </c>
      <c r="B6325" s="1">
        <v>20</v>
      </c>
      <c r="C6325" s="1" t="str">
        <f t="shared" si="294"/>
        <v>Young</v>
      </c>
      <c r="D6325" s="1" t="s">
        <v>16</v>
      </c>
      <c r="E6325" s="1" t="s">
        <v>17</v>
      </c>
      <c r="F6325" s="1" t="s">
        <v>30</v>
      </c>
      <c r="G6325" s="1" t="s">
        <v>78</v>
      </c>
      <c r="H6325" s="1">
        <v>4</v>
      </c>
      <c r="I6325" s="1" t="s">
        <v>26</v>
      </c>
      <c r="J6325" s="1" t="s">
        <v>93</v>
      </c>
      <c r="K6325" s="6">
        <v>4045.92</v>
      </c>
      <c r="L6325" s="6">
        <v>674.32</v>
      </c>
      <c r="M6325" s="1">
        <v>6</v>
      </c>
      <c r="N6325" s="8">
        <v>45567</v>
      </c>
      <c r="O6325" s="4" t="str">
        <f t="shared" si="295"/>
        <v>October 2024</v>
      </c>
      <c r="P6325" s="1" t="s">
        <v>79</v>
      </c>
      <c r="Q6325" s="1" t="s">
        <v>92</v>
      </c>
      <c r="R6325" s="6">
        <v>141.12</v>
      </c>
      <c r="S6325" s="6">
        <f t="shared" si="296"/>
        <v>4187.04</v>
      </c>
    </row>
    <row r="6326" spans="1:19" x14ac:dyDescent="0.35">
      <c r="A6326" s="1">
        <v>19806</v>
      </c>
      <c r="B6326" s="1">
        <v>20</v>
      </c>
      <c r="C6326" s="1" t="str">
        <f t="shared" si="294"/>
        <v>Young</v>
      </c>
      <c r="D6326" s="1" t="s">
        <v>16</v>
      </c>
      <c r="E6326" s="1" t="s">
        <v>17</v>
      </c>
      <c r="F6326" s="1" t="s">
        <v>24</v>
      </c>
      <c r="G6326" s="1" t="s">
        <v>85</v>
      </c>
      <c r="H6326" s="1">
        <v>4</v>
      </c>
      <c r="I6326" s="1" t="s">
        <v>26</v>
      </c>
      <c r="J6326" s="1" t="s">
        <v>93</v>
      </c>
      <c r="K6326" s="6">
        <v>1572.82</v>
      </c>
      <c r="L6326" s="6">
        <v>786.41</v>
      </c>
      <c r="M6326" s="1">
        <v>2</v>
      </c>
      <c r="N6326" s="8">
        <v>45567</v>
      </c>
      <c r="O6326" s="4" t="str">
        <f t="shared" si="295"/>
        <v>October 2024</v>
      </c>
      <c r="P6326" s="1" t="s">
        <v>22</v>
      </c>
      <c r="Q6326" s="1" t="s">
        <v>94</v>
      </c>
      <c r="R6326" s="6">
        <v>145.47999999999999</v>
      </c>
      <c r="S6326" s="6">
        <f t="shared" si="296"/>
        <v>1718.3</v>
      </c>
    </row>
    <row r="6327" spans="1:19" x14ac:dyDescent="0.35">
      <c r="A6327" s="1">
        <v>2492</v>
      </c>
      <c r="B6327" s="1">
        <v>21</v>
      </c>
      <c r="C6327" s="1" t="str">
        <f t="shared" si="294"/>
        <v>Young</v>
      </c>
      <c r="D6327" s="1" t="s">
        <v>16</v>
      </c>
      <c r="E6327" s="1" t="s">
        <v>33</v>
      </c>
      <c r="F6327" s="1" t="s">
        <v>40</v>
      </c>
      <c r="G6327" s="1" t="s">
        <v>41</v>
      </c>
      <c r="H6327" s="1">
        <v>3</v>
      </c>
      <c r="I6327" s="1" t="s">
        <v>26</v>
      </c>
      <c r="J6327" s="1" t="s">
        <v>27</v>
      </c>
      <c r="K6327" s="6">
        <v>2534.4899999999998</v>
      </c>
      <c r="L6327" s="6">
        <v>844.83</v>
      </c>
      <c r="M6327" s="1">
        <v>3</v>
      </c>
      <c r="N6327" s="8">
        <v>45567</v>
      </c>
      <c r="O6327" s="4" t="str">
        <f t="shared" si="295"/>
        <v>October 2024</v>
      </c>
      <c r="P6327" s="1" t="s">
        <v>22</v>
      </c>
      <c r="Q6327" s="1"/>
      <c r="R6327" s="6">
        <v>0</v>
      </c>
      <c r="S6327" s="6">
        <f t="shared" si="296"/>
        <v>2534.4899999999998</v>
      </c>
    </row>
    <row r="6328" spans="1:19" x14ac:dyDescent="0.35">
      <c r="A6328" s="1">
        <v>14383</v>
      </c>
      <c r="B6328" s="1">
        <v>21</v>
      </c>
      <c r="C6328" s="1" t="str">
        <f t="shared" si="294"/>
        <v>Young</v>
      </c>
      <c r="D6328" s="1" t="s">
        <v>38</v>
      </c>
      <c r="E6328" s="1" t="s">
        <v>33</v>
      </c>
      <c r="F6328" s="1" t="s">
        <v>18</v>
      </c>
      <c r="G6328" s="1" t="s">
        <v>81</v>
      </c>
      <c r="H6328" s="1">
        <v>5</v>
      </c>
      <c r="I6328" s="1" t="s">
        <v>20</v>
      </c>
      <c r="J6328" s="1" t="s">
        <v>83</v>
      </c>
      <c r="K6328" s="6">
        <v>2279.36</v>
      </c>
      <c r="L6328" s="6">
        <v>1139.68</v>
      </c>
      <c r="M6328" s="1">
        <v>2</v>
      </c>
      <c r="N6328" s="8">
        <v>45567</v>
      </c>
      <c r="O6328" s="4" t="str">
        <f t="shared" si="295"/>
        <v>October 2024</v>
      </c>
      <c r="P6328" s="1" t="s">
        <v>22</v>
      </c>
      <c r="Q6328" s="1" t="s">
        <v>29</v>
      </c>
      <c r="R6328" s="6">
        <v>13.67</v>
      </c>
      <c r="S6328" s="6">
        <f t="shared" si="296"/>
        <v>2293.0300000000002</v>
      </c>
    </row>
    <row r="6329" spans="1:19" x14ac:dyDescent="0.35">
      <c r="A6329" s="1">
        <v>1227</v>
      </c>
      <c r="B6329" s="1">
        <v>23</v>
      </c>
      <c r="C6329" s="1" t="str">
        <f t="shared" si="294"/>
        <v>Young</v>
      </c>
      <c r="D6329" s="1" t="s">
        <v>38</v>
      </c>
      <c r="E6329" s="1" t="s">
        <v>17</v>
      </c>
      <c r="F6329" s="1" t="s">
        <v>18</v>
      </c>
      <c r="G6329" s="1" t="s">
        <v>19</v>
      </c>
      <c r="H6329" s="1">
        <v>2</v>
      </c>
      <c r="I6329" s="1" t="s">
        <v>26</v>
      </c>
      <c r="J6329" s="1" t="s">
        <v>42</v>
      </c>
      <c r="K6329" s="6">
        <v>1582.38</v>
      </c>
      <c r="L6329" s="6">
        <v>791.19</v>
      </c>
      <c r="M6329" s="1">
        <v>2</v>
      </c>
      <c r="N6329" s="8">
        <v>45567</v>
      </c>
      <c r="O6329" s="4" t="str">
        <f t="shared" si="295"/>
        <v>October 2024</v>
      </c>
      <c r="P6329" s="1" t="s">
        <v>28</v>
      </c>
      <c r="Q6329" s="1" t="s">
        <v>50</v>
      </c>
      <c r="R6329" s="6">
        <v>70.87</v>
      </c>
      <c r="S6329" s="6">
        <f t="shared" si="296"/>
        <v>1653.25</v>
      </c>
    </row>
    <row r="6330" spans="1:19" x14ac:dyDescent="0.35">
      <c r="A6330" s="1">
        <v>11741</v>
      </c>
      <c r="B6330" s="1">
        <v>26</v>
      </c>
      <c r="C6330" s="1" t="str">
        <f t="shared" si="294"/>
        <v>Young</v>
      </c>
      <c r="D6330" s="1" t="s">
        <v>16</v>
      </c>
      <c r="E6330" s="1" t="s">
        <v>17</v>
      </c>
      <c r="F6330" s="1" t="s">
        <v>40</v>
      </c>
      <c r="G6330" s="1" t="s">
        <v>88</v>
      </c>
      <c r="H6330" s="1">
        <v>5</v>
      </c>
      <c r="I6330" s="1" t="s">
        <v>20</v>
      </c>
      <c r="J6330" s="1" t="s">
        <v>93</v>
      </c>
      <c r="K6330" s="6">
        <v>919</v>
      </c>
      <c r="L6330" s="6">
        <v>459.5</v>
      </c>
      <c r="M6330" s="1">
        <v>2</v>
      </c>
      <c r="N6330" s="8">
        <v>45567</v>
      </c>
      <c r="O6330" s="4" t="str">
        <f t="shared" si="295"/>
        <v>October 2024</v>
      </c>
      <c r="P6330" s="1" t="s">
        <v>84</v>
      </c>
      <c r="Q6330" s="1" t="s">
        <v>97</v>
      </c>
      <c r="R6330" s="6">
        <v>59.63</v>
      </c>
      <c r="S6330" s="6">
        <f t="shared" si="296"/>
        <v>978.63</v>
      </c>
    </row>
    <row r="6331" spans="1:19" x14ac:dyDescent="0.35">
      <c r="A6331" s="1">
        <v>13258</v>
      </c>
      <c r="B6331" s="1">
        <v>26</v>
      </c>
      <c r="C6331" s="1" t="str">
        <f t="shared" si="294"/>
        <v>Young</v>
      </c>
      <c r="D6331" s="1" t="s">
        <v>16</v>
      </c>
      <c r="E6331" s="1" t="s">
        <v>17</v>
      </c>
      <c r="F6331" s="1" t="s">
        <v>40</v>
      </c>
      <c r="G6331" s="1" t="s">
        <v>88</v>
      </c>
      <c r="H6331" s="1">
        <v>2</v>
      </c>
      <c r="I6331" s="1" t="s">
        <v>26</v>
      </c>
      <c r="J6331" s="1" t="s">
        <v>21</v>
      </c>
      <c r="K6331" s="6">
        <v>3676</v>
      </c>
      <c r="L6331" s="6">
        <v>459.5</v>
      </c>
      <c r="M6331" s="1">
        <v>8</v>
      </c>
      <c r="N6331" s="8">
        <v>45567</v>
      </c>
      <c r="O6331" s="4" t="str">
        <f t="shared" si="295"/>
        <v>October 2024</v>
      </c>
      <c r="P6331" s="1" t="s">
        <v>79</v>
      </c>
      <c r="Q6331" s="1" t="s">
        <v>52</v>
      </c>
      <c r="R6331" s="6">
        <v>67.680000000000007</v>
      </c>
      <c r="S6331" s="6">
        <f t="shared" si="296"/>
        <v>3743.68</v>
      </c>
    </row>
    <row r="6332" spans="1:19" x14ac:dyDescent="0.35">
      <c r="A6332" s="1">
        <v>19686</v>
      </c>
      <c r="B6332" s="1">
        <v>27</v>
      </c>
      <c r="C6332" s="1" t="str">
        <f t="shared" si="294"/>
        <v>Young</v>
      </c>
      <c r="D6332" s="1" t="s">
        <v>16</v>
      </c>
      <c r="E6332" s="1" t="s">
        <v>17</v>
      </c>
      <c r="F6332" s="1" t="s">
        <v>30</v>
      </c>
      <c r="G6332" s="1" t="s">
        <v>78</v>
      </c>
      <c r="H6332" s="1">
        <v>4</v>
      </c>
      <c r="I6332" s="1" t="s">
        <v>26</v>
      </c>
      <c r="J6332" s="1" t="s">
        <v>21</v>
      </c>
      <c r="K6332" s="6">
        <v>5394.56</v>
      </c>
      <c r="L6332" s="6">
        <v>674.32</v>
      </c>
      <c r="M6332" s="1">
        <v>8</v>
      </c>
      <c r="N6332" s="8">
        <v>45567</v>
      </c>
      <c r="O6332" s="4" t="str">
        <f t="shared" si="295"/>
        <v>October 2024</v>
      </c>
      <c r="P6332" s="1" t="s">
        <v>84</v>
      </c>
      <c r="Q6332" s="1" t="s">
        <v>52</v>
      </c>
      <c r="R6332" s="6">
        <v>25.18</v>
      </c>
      <c r="S6332" s="6">
        <f t="shared" si="296"/>
        <v>5419.7400000000007</v>
      </c>
    </row>
    <row r="6333" spans="1:19" x14ac:dyDescent="0.35">
      <c r="A6333" s="1">
        <v>8726</v>
      </c>
      <c r="B6333" s="1">
        <v>28</v>
      </c>
      <c r="C6333" s="1" t="str">
        <f t="shared" si="294"/>
        <v>Young</v>
      </c>
      <c r="D6333" s="1" t="s">
        <v>16</v>
      </c>
      <c r="E6333" s="1" t="s">
        <v>17</v>
      </c>
      <c r="F6333" s="1" t="s">
        <v>24</v>
      </c>
      <c r="G6333" s="1" t="s">
        <v>25</v>
      </c>
      <c r="H6333" s="1">
        <v>3</v>
      </c>
      <c r="I6333" s="1" t="s">
        <v>26</v>
      </c>
      <c r="J6333" s="1" t="s">
        <v>27</v>
      </c>
      <c r="K6333" s="6">
        <v>2470.3000000000002</v>
      </c>
      <c r="L6333" s="6">
        <v>247.03</v>
      </c>
      <c r="M6333" s="1">
        <v>10</v>
      </c>
      <c r="N6333" s="8">
        <v>45567</v>
      </c>
      <c r="O6333" s="4" t="str">
        <f t="shared" si="295"/>
        <v>October 2024</v>
      </c>
      <c r="P6333" s="1" t="s">
        <v>22</v>
      </c>
      <c r="Q6333" s="1"/>
      <c r="R6333" s="6">
        <v>0</v>
      </c>
      <c r="S6333" s="6">
        <f t="shared" si="296"/>
        <v>2470.3000000000002</v>
      </c>
    </row>
    <row r="6334" spans="1:19" x14ac:dyDescent="0.35">
      <c r="A6334" s="1">
        <v>11678</v>
      </c>
      <c r="B6334" s="1">
        <v>29</v>
      </c>
      <c r="C6334" s="1" t="str">
        <f t="shared" si="294"/>
        <v>Young</v>
      </c>
      <c r="D6334" s="1" t="s">
        <v>38</v>
      </c>
      <c r="E6334" s="1" t="s">
        <v>17</v>
      </c>
      <c r="F6334" s="1" t="s">
        <v>40</v>
      </c>
      <c r="G6334" s="1" t="s">
        <v>88</v>
      </c>
      <c r="H6334" s="1">
        <v>1</v>
      </c>
      <c r="I6334" s="1" t="s">
        <v>26</v>
      </c>
      <c r="J6334" s="1" t="s">
        <v>83</v>
      </c>
      <c r="K6334" s="6">
        <v>2297.5</v>
      </c>
      <c r="L6334" s="6">
        <v>459.5</v>
      </c>
      <c r="M6334" s="1">
        <v>5</v>
      </c>
      <c r="N6334" s="8">
        <v>45567</v>
      </c>
      <c r="O6334" s="4" t="str">
        <f t="shared" si="295"/>
        <v>October 2024</v>
      </c>
      <c r="P6334" s="1" t="s">
        <v>22</v>
      </c>
      <c r="Q6334" s="1" t="s">
        <v>29</v>
      </c>
      <c r="R6334" s="6">
        <v>13.83</v>
      </c>
      <c r="S6334" s="6">
        <f t="shared" si="296"/>
        <v>2311.33</v>
      </c>
    </row>
    <row r="6335" spans="1:19" x14ac:dyDescent="0.35">
      <c r="A6335" s="1">
        <v>12693</v>
      </c>
      <c r="B6335" s="1">
        <v>29</v>
      </c>
      <c r="C6335" s="1" t="str">
        <f t="shared" si="294"/>
        <v>Young</v>
      </c>
      <c r="D6335" s="1" t="s">
        <v>38</v>
      </c>
      <c r="E6335" s="1" t="s">
        <v>17</v>
      </c>
      <c r="F6335" s="1" t="s">
        <v>40</v>
      </c>
      <c r="G6335" s="1" t="s">
        <v>88</v>
      </c>
      <c r="H6335" s="1">
        <v>4</v>
      </c>
      <c r="I6335" s="1" t="s">
        <v>26</v>
      </c>
      <c r="J6335" s="1" t="s">
        <v>21</v>
      </c>
      <c r="K6335" s="6">
        <v>1838</v>
      </c>
      <c r="L6335" s="6">
        <v>459.5</v>
      </c>
      <c r="M6335" s="1">
        <v>4</v>
      </c>
      <c r="N6335" s="8">
        <v>45567</v>
      </c>
      <c r="O6335" s="4" t="str">
        <f t="shared" si="295"/>
        <v>October 2024</v>
      </c>
      <c r="P6335" s="1" t="s">
        <v>22</v>
      </c>
      <c r="Q6335" s="1"/>
      <c r="R6335" s="6">
        <v>0</v>
      </c>
      <c r="S6335" s="6">
        <f t="shared" si="296"/>
        <v>1838</v>
      </c>
    </row>
    <row r="6336" spans="1:19" x14ac:dyDescent="0.35">
      <c r="A6336" s="1">
        <v>16453</v>
      </c>
      <c r="B6336" s="1">
        <v>29</v>
      </c>
      <c r="C6336" s="1" t="str">
        <f t="shared" si="294"/>
        <v>Young</v>
      </c>
      <c r="D6336" s="1" t="s">
        <v>16</v>
      </c>
      <c r="E6336" s="1" t="s">
        <v>17</v>
      </c>
      <c r="F6336" s="1" t="s">
        <v>77</v>
      </c>
      <c r="G6336" s="1" t="s">
        <v>86</v>
      </c>
      <c r="H6336" s="1">
        <v>3</v>
      </c>
      <c r="I6336" s="1" t="s">
        <v>20</v>
      </c>
      <c r="J6336" s="1" t="s">
        <v>93</v>
      </c>
      <c r="K6336" s="6">
        <v>1444.72</v>
      </c>
      <c r="L6336" s="6">
        <v>361.18</v>
      </c>
      <c r="M6336" s="1">
        <v>4</v>
      </c>
      <c r="N6336" s="8">
        <v>45567</v>
      </c>
      <c r="O6336" s="4" t="str">
        <f t="shared" si="295"/>
        <v>October 2024</v>
      </c>
      <c r="P6336" s="1" t="s">
        <v>79</v>
      </c>
      <c r="Q6336" s="1" t="s">
        <v>37</v>
      </c>
      <c r="R6336" s="6">
        <v>55.11</v>
      </c>
      <c r="S6336" s="6">
        <f t="shared" si="296"/>
        <v>1499.83</v>
      </c>
    </row>
    <row r="6337" spans="1:19" x14ac:dyDescent="0.35">
      <c r="A6337" s="1">
        <v>9968</v>
      </c>
      <c r="B6337" s="1">
        <v>30</v>
      </c>
      <c r="C6337" s="1" t="str">
        <f t="shared" si="294"/>
        <v>Young</v>
      </c>
      <c r="D6337" s="1" t="s">
        <v>16</v>
      </c>
      <c r="E6337" s="1" t="s">
        <v>17</v>
      </c>
      <c r="F6337" s="1" t="s">
        <v>40</v>
      </c>
      <c r="G6337" s="1" t="s">
        <v>41</v>
      </c>
      <c r="H6337" s="1">
        <v>3</v>
      </c>
      <c r="I6337" s="1" t="s">
        <v>20</v>
      </c>
      <c r="J6337" s="1" t="s">
        <v>34</v>
      </c>
      <c r="K6337" s="6">
        <v>3379.32</v>
      </c>
      <c r="L6337" s="6">
        <v>844.83</v>
      </c>
      <c r="M6337" s="1">
        <v>4</v>
      </c>
      <c r="N6337" s="8">
        <v>45567</v>
      </c>
      <c r="O6337" s="4" t="str">
        <f t="shared" si="295"/>
        <v>October 2024</v>
      </c>
      <c r="P6337" s="1" t="s">
        <v>32</v>
      </c>
      <c r="Q6337" s="1" t="s">
        <v>55</v>
      </c>
      <c r="R6337" s="6">
        <v>68.19</v>
      </c>
      <c r="S6337" s="6">
        <f t="shared" si="296"/>
        <v>3447.51</v>
      </c>
    </row>
    <row r="6338" spans="1:19" x14ac:dyDescent="0.35">
      <c r="A6338" s="1">
        <v>19710</v>
      </c>
      <c r="B6338" s="1">
        <v>30</v>
      </c>
      <c r="C6338" s="1" t="str">
        <f t="shared" ref="C6338:C6401" si="297">IF(B6338&lt;=35,"Young",IF(B6338&lt;=55,"Middle-Aged","Old"))</f>
        <v>Young</v>
      </c>
      <c r="D6338" s="1" t="s">
        <v>16</v>
      </c>
      <c r="E6338" s="1" t="s">
        <v>17</v>
      </c>
      <c r="F6338" s="1" t="s">
        <v>24</v>
      </c>
      <c r="G6338" s="1" t="s">
        <v>85</v>
      </c>
      <c r="H6338" s="1">
        <v>4</v>
      </c>
      <c r="I6338" s="1" t="s">
        <v>26</v>
      </c>
      <c r="J6338" s="1" t="s">
        <v>21</v>
      </c>
      <c r="K6338" s="6">
        <v>786.41</v>
      </c>
      <c r="L6338" s="6">
        <v>786.41</v>
      </c>
      <c r="M6338" s="1">
        <v>1</v>
      </c>
      <c r="N6338" s="8">
        <v>45567</v>
      </c>
      <c r="O6338" s="4" t="str">
        <f t="shared" ref="O6338:O6401" si="298">TEXT(N6338,"mmmm yyyy")</f>
        <v>October 2024</v>
      </c>
      <c r="P6338" s="1" t="s">
        <v>22</v>
      </c>
      <c r="Q6338" s="1" t="s">
        <v>97</v>
      </c>
      <c r="R6338" s="6">
        <v>173.91</v>
      </c>
      <c r="S6338" s="6">
        <f t="shared" ref="S6338:S6401" si="299">K6338+R6338</f>
        <v>960.31999999999994</v>
      </c>
    </row>
    <row r="6339" spans="1:19" x14ac:dyDescent="0.35">
      <c r="A6339" s="1">
        <v>5047</v>
      </c>
      <c r="B6339" s="1">
        <v>31</v>
      </c>
      <c r="C6339" s="1" t="str">
        <f t="shared" si="297"/>
        <v>Young</v>
      </c>
      <c r="D6339" s="1" t="s">
        <v>38</v>
      </c>
      <c r="E6339" s="1" t="s">
        <v>17</v>
      </c>
      <c r="F6339" s="1" t="s">
        <v>30</v>
      </c>
      <c r="G6339" s="1" t="s">
        <v>31</v>
      </c>
      <c r="H6339" s="1">
        <v>3</v>
      </c>
      <c r="I6339" s="1" t="s">
        <v>20</v>
      </c>
      <c r="J6339" s="1" t="s">
        <v>42</v>
      </c>
      <c r="K6339" s="6">
        <v>2319.8000000000002</v>
      </c>
      <c r="L6339" s="6">
        <v>463.96</v>
      </c>
      <c r="M6339" s="1">
        <v>5</v>
      </c>
      <c r="N6339" s="8">
        <v>45567</v>
      </c>
      <c r="O6339" s="4" t="str">
        <f t="shared" si="298"/>
        <v>October 2024</v>
      </c>
      <c r="P6339" s="1" t="s">
        <v>22</v>
      </c>
      <c r="Q6339" s="1"/>
      <c r="R6339" s="6">
        <v>0</v>
      </c>
      <c r="S6339" s="6">
        <f t="shared" si="299"/>
        <v>2319.8000000000002</v>
      </c>
    </row>
    <row r="6340" spans="1:19" x14ac:dyDescent="0.35">
      <c r="A6340" s="1">
        <v>11951</v>
      </c>
      <c r="B6340" s="1">
        <v>31</v>
      </c>
      <c r="C6340" s="1" t="str">
        <f t="shared" si="297"/>
        <v>Young</v>
      </c>
      <c r="D6340" s="1" t="s">
        <v>38</v>
      </c>
      <c r="E6340" s="1" t="s">
        <v>33</v>
      </c>
      <c r="F6340" s="1" t="s">
        <v>18</v>
      </c>
      <c r="G6340" s="1" t="s">
        <v>81</v>
      </c>
      <c r="H6340" s="1">
        <v>2</v>
      </c>
      <c r="I6340" s="1" t="s">
        <v>20</v>
      </c>
      <c r="J6340" s="1" t="s">
        <v>93</v>
      </c>
      <c r="K6340" s="6">
        <v>6838.08</v>
      </c>
      <c r="L6340" s="6">
        <v>1139.68</v>
      </c>
      <c r="M6340" s="1">
        <v>6</v>
      </c>
      <c r="N6340" s="8">
        <v>45567</v>
      </c>
      <c r="O6340" s="4" t="str">
        <f t="shared" si="298"/>
        <v>October 2024</v>
      </c>
      <c r="P6340" s="1" t="s">
        <v>84</v>
      </c>
      <c r="Q6340" s="1" t="s">
        <v>52</v>
      </c>
      <c r="R6340" s="6">
        <v>99.65</v>
      </c>
      <c r="S6340" s="6">
        <f t="shared" si="299"/>
        <v>6937.73</v>
      </c>
    </row>
    <row r="6341" spans="1:19" x14ac:dyDescent="0.35">
      <c r="A6341" s="1">
        <v>11951</v>
      </c>
      <c r="B6341" s="1">
        <v>31</v>
      </c>
      <c r="C6341" s="1" t="str">
        <f t="shared" si="297"/>
        <v>Young</v>
      </c>
      <c r="D6341" s="1" t="s">
        <v>38</v>
      </c>
      <c r="E6341" s="1" t="s">
        <v>33</v>
      </c>
      <c r="F6341" s="1" t="s">
        <v>40</v>
      </c>
      <c r="G6341" s="1" t="s">
        <v>88</v>
      </c>
      <c r="H6341" s="1">
        <v>5</v>
      </c>
      <c r="I6341" s="1" t="s">
        <v>26</v>
      </c>
      <c r="J6341" s="1" t="s">
        <v>93</v>
      </c>
      <c r="K6341" s="6">
        <v>459.5</v>
      </c>
      <c r="L6341" s="6">
        <v>459.5</v>
      </c>
      <c r="M6341" s="1">
        <v>1</v>
      </c>
      <c r="N6341" s="8">
        <v>45567</v>
      </c>
      <c r="O6341" s="4" t="str">
        <f t="shared" si="298"/>
        <v>October 2024</v>
      </c>
      <c r="P6341" s="1" t="s">
        <v>22</v>
      </c>
      <c r="Q6341" s="1"/>
      <c r="R6341" s="6">
        <v>0</v>
      </c>
      <c r="S6341" s="6">
        <f t="shared" si="299"/>
        <v>459.5</v>
      </c>
    </row>
    <row r="6342" spans="1:19" x14ac:dyDescent="0.35">
      <c r="A6342" s="1">
        <v>18951</v>
      </c>
      <c r="B6342" s="1">
        <v>31</v>
      </c>
      <c r="C6342" s="1" t="str">
        <f t="shared" si="297"/>
        <v>Young</v>
      </c>
      <c r="D6342" s="1" t="s">
        <v>16</v>
      </c>
      <c r="E6342" s="1" t="s">
        <v>17</v>
      </c>
      <c r="F6342" s="1" t="s">
        <v>77</v>
      </c>
      <c r="G6342" s="1" t="s">
        <v>86</v>
      </c>
      <c r="H6342" s="1">
        <v>2</v>
      </c>
      <c r="I6342" s="1" t="s">
        <v>26</v>
      </c>
      <c r="J6342" s="1" t="s">
        <v>83</v>
      </c>
      <c r="K6342" s="6">
        <v>2167.08</v>
      </c>
      <c r="L6342" s="6">
        <v>361.18</v>
      </c>
      <c r="M6342" s="1">
        <v>6</v>
      </c>
      <c r="N6342" s="8">
        <v>45567</v>
      </c>
      <c r="O6342" s="4" t="str">
        <f t="shared" si="298"/>
        <v>October 2024</v>
      </c>
      <c r="P6342" s="1" t="s">
        <v>84</v>
      </c>
      <c r="Q6342" s="1" t="s">
        <v>89</v>
      </c>
      <c r="R6342" s="6">
        <v>193.42</v>
      </c>
      <c r="S6342" s="6">
        <f t="shared" si="299"/>
        <v>2360.5</v>
      </c>
    </row>
    <row r="6343" spans="1:19" x14ac:dyDescent="0.35">
      <c r="A6343" s="1">
        <v>14889</v>
      </c>
      <c r="B6343" s="1">
        <v>33</v>
      </c>
      <c r="C6343" s="1" t="str">
        <f t="shared" si="297"/>
        <v>Young</v>
      </c>
      <c r="D6343" s="1" t="s">
        <v>38</v>
      </c>
      <c r="E6343" s="1" t="s">
        <v>17</v>
      </c>
      <c r="F6343" s="1" t="s">
        <v>24</v>
      </c>
      <c r="G6343" s="1" t="s">
        <v>85</v>
      </c>
      <c r="H6343" s="1">
        <v>4</v>
      </c>
      <c r="I6343" s="1" t="s">
        <v>26</v>
      </c>
      <c r="J6343" s="1" t="s">
        <v>93</v>
      </c>
      <c r="K6343" s="6">
        <v>6291.28</v>
      </c>
      <c r="L6343" s="6">
        <v>786.41</v>
      </c>
      <c r="M6343" s="1">
        <v>8</v>
      </c>
      <c r="N6343" s="8">
        <v>45567</v>
      </c>
      <c r="O6343" s="4" t="str">
        <f t="shared" si="298"/>
        <v>October 2024</v>
      </c>
      <c r="P6343" s="1" t="s">
        <v>84</v>
      </c>
      <c r="Q6343" s="1" t="s">
        <v>29</v>
      </c>
      <c r="R6343" s="6">
        <v>57.16</v>
      </c>
      <c r="S6343" s="6">
        <f t="shared" si="299"/>
        <v>6348.44</v>
      </c>
    </row>
    <row r="6344" spans="1:19" x14ac:dyDescent="0.35">
      <c r="A6344" s="1">
        <v>12029</v>
      </c>
      <c r="B6344" s="1">
        <v>35</v>
      </c>
      <c r="C6344" s="1" t="str">
        <f t="shared" si="297"/>
        <v>Young</v>
      </c>
      <c r="D6344" s="1" t="s">
        <v>16</v>
      </c>
      <c r="E6344" s="1" t="s">
        <v>33</v>
      </c>
      <c r="F6344" s="1" t="s">
        <v>77</v>
      </c>
      <c r="G6344" s="1" t="s">
        <v>86</v>
      </c>
      <c r="H6344" s="1">
        <v>4</v>
      </c>
      <c r="I6344" s="1" t="s">
        <v>20</v>
      </c>
      <c r="J6344" s="1" t="s">
        <v>83</v>
      </c>
      <c r="K6344" s="6">
        <v>722.36</v>
      </c>
      <c r="L6344" s="6">
        <v>361.18</v>
      </c>
      <c r="M6344" s="1">
        <v>2</v>
      </c>
      <c r="N6344" s="8">
        <v>45567</v>
      </c>
      <c r="O6344" s="4" t="str">
        <f t="shared" si="298"/>
        <v>October 2024</v>
      </c>
      <c r="P6344" s="1" t="s">
        <v>22</v>
      </c>
      <c r="Q6344" s="1" t="s">
        <v>91</v>
      </c>
      <c r="R6344" s="6">
        <v>64.19</v>
      </c>
      <c r="S6344" s="6">
        <f t="shared" si="299"/>
        <v>786.55</v>
      </c>
    </row>
    <row r="6345" spans="1:19" x14ac:dyDescent="0.35">
      <c r="A6345" s="1">
        <v>16009</v>
      </c>
      <c r="B6345" s="1">
        <v>35</v>
      </c>
      <c r="C6345" s="1" t="str">
        <f t="shared" si="297"/>
        <v>Young</v>
      </c>
      <c r="D6345" s="1" t="s">
        <v>38</v>
      </c>
      <c r="E6345" s="1" t="s">
        <v>17</v>
      </c>
      <c r="F6345" s="1" t="s">
        <v>18</v>
      </c>
      <c r="G6345" s="1" t="s">
        <v>81</v>
      </c>
      <c r="H6345" s="1">
        <v>3</v>
      </c>
      <c r="I6345" s="1" t="s">
        <v>20</v>
      </c>
      <c r="J6345" s="1" t="s">
        <v>83</v>
      </c>
      <c r="K6345" s="6">
        <v>2279.36</v>
      </c>
      <c r="L6345" s="6">
        <v>1139.68</v>
      </c>
      <c r="M6345" s="1">
        <v>2</v>
      </c>
      <c r="N6345" s="8">
        <v>45567</v>
      </c>
      <c r="O6345" s="4" t="str">
        <f t="shared" si="298"/>
        <v>October 2024</v>
      </c>
      <c r="P6345" s="1" t="s">
        <v>79</v>
      </c>
      <c r="Q6345" s="1" t="s">
        <v>97</v>
      </c>
      <c r="R6345" s="6">
        <v>151.75</v>
      </c>
      <c r="S6345" s="6">
        <f t="shared" si="299"/>
        <v>2431.11</v>
      </c>
    </row>
    <row r="6346" spans="1:19" x14ac:dyDescent="0.35">
      <c r="A6346" s="1">
        <v>17773</v>
      </c>
      <c r="B6346" s="1">
        <v>35</v>
      </c>
      <c r="C6346" s="1" t="str">
        <f t="shared" si="297"/>
        <v>Young</v>
      </c>
      <c r="D6346" s="1" t="s">
        <v>16</v>
      </c>
      <c r="E6346" s="1" t="s">
        <v>17</v>
      </c>
      <c r="F6346" s="1" t="s">
        <v>40</v>
      </c>
      <c r="G6346" s="1" t="s">
        <v>88</v>
      </c>
      <c r="H6346" s="1">
        <v>5</v>
      </c>
      <c r="I6346" s="1" t="s">
        <v>20</v>
      </c>
      <c r="J6346" s="1" t="s">
        <v>21</v>
      </c>
      <c r="K6346" s="6">
        <v>459.5</v>
      </c>
      <c r="L6346" s="6">
        <v>459.5</v>
      </c>
      <c r="M6346" s="1">
        <v>1</v>
      </c>
      <c r="N6346" s="8">
        <v>45567</v>
      </c>
      <c r="O6346" s="4" t="str">
        <f t="shared" si="298"/>
        <v>October 2024</v>
      </c>
      <c r="P6346" s="1" t="s">
        <v>84</v>
      </c>
      <c r="Q6346" s="1" t="s">
        <v>52</v>
      </c>
      <c r="R6346" s="6">
        <v>92.55</v>
      </c>
      <c r="S6346" s="6">
        <f t="shared" si="299"/>
        <v>552.04999999999995</v>
      </c>
    </row>
    <row r="6347" spans="1:19" x14ac:dyDescent="0.35">
      <c r="A6347" s="1">
        <v>8721</v>
      </c>
      <c r="B6347" s="1">
        <v>37</v>
      </c>
      <c r="C6347" s="1" t="str">
        <f t="shared" si="297"/>
        <v>Middle-Aged</v>
      </c>
      <c r="D6347" s="1" t="s">
        <v>38</v>
      </c>
      <c r="E6347" s="1" t="s">
        <v>17</v>
      </c>
      <c r="F6347" s="1" t="s">
        <v>24</v>
      </c>
      <c r="G6347" s="1" t="s">
        <v>25</v>
      </c>
      <c r="H6347" s="1">
        <v>3</v>
      </c>
      <c r="I6347" s="1" t="s">
        <v>26</v>
      </c>
      <c r="J6347" s="1" t="s">
        <v>42</v>
      </c>
      <c r="K6347" s="6">
        <v>1729.21</v>
      </c>
      <c r="L6347" s="6">
        <v>247.03</v>
      </c>
      <c r="M6347" s="1">
        <v>7</v>
      </c>
      <c r="N6347" s="8">
        <v>45567</v>
      </c>
      <c r="O6347" s="4" t="str">
        <f t="shared" si="298"/>
        <v>October 2024</v>
      </c>
      <c r="P6347" s="1" t="s">
        <v>28</v>
      </c>
      <c r="Q6347" s="1"/>
      <c r="R6347" s="6">
        <v>0</v>
      </c>
      <c r="S6347" s="6">
        <f t="shared" si="299"/>
        <v>1729.21</v>
      </c>
    </row>
    <row r="6348" spans="1:19" x14ac:dyDescent="0.35">
      <c r="A6348" s="1">
        <v>8729</v>
      </c>
      <c r="B6348" s="1">
        <v>39</v>
      </c>
      <c r="C6348" s="1" t="str">
        <f t="shared" si="297"/>
        <v>Middle-Aged</v>
      </c>
      <c r="D6348" s="1" t="s">
        <v>38</v>
      </c>
      <c r="E6348" s="1" t="s">
        <v>17</v>
      </c>
      <c r="F6348" s="1" t="s">
        <v>24</v>
      </c>
      <c r="G6348" s="1" t="s">
        <v>25</v>
      </c>
      <c r="H6348" s="1">
        <v>3</v>
      </c>
      <c r="I6348" s="1" t="s">
        <v>20</v>
      </c>
      <c r="J6348" s="1" t="s">
        <v>42</v>
      </c>
      <c r="K6348" s="6">
        <v>988.12</v>
      </c>
      <c r="L6348" s="6">
        <v>247.03</v>
      </c>
      <c r="M6348" s="1">
        <v>4</v>
      </c>
      <c r="N6348" s="8">
        <v>45567</v>
      </c>
      <c r="O6348" s="4" t="str">
        <f t="shared" si="298"/>
        <v>October 2024</v>
      </c>
      <c r="P6348" s="1" t="s">
        <v>32</v>
      </c>
      <c r="Q6348" s="1"/>
      <c r="R6348" s="6">
        <v>0</v>
      </c>
      <c r="S6348" s="6">
        <f t="shared" si="299"/>
        <v>988.12</v>
      </c>
    </row>
    <row r="6349" spans="1:19" x14ac:dyDescent="0.35">
      <c r="A6349" s="1">
        <v>5493</v>
      </c>
      <c r="B6349" s="1">
        <v>42</v>
      </c>
      <c r="C6349" s="1" t="str">
        <f t="shared" si="297"/>
        <v>Middle-Aged</v>
      </c>
      <c r="D6349" s="1" t="s">
        <v>38</v>
      </c>
      <c r="E6349" s="1" t="s">
        <v>33</v>
      </c>
      <c r="F6349" s="1" t="s">
        <v>18</v>
      </c>
      <c r="G6349" s="1" t="s">
        <v>19</v>
      </c>
      <c r="H6349" s="1">
        <v>2</v>
      </c>
      <c r="I6349" s="1" t="s">
        <v>26</v>
      </c>
      <c r="J6349" s="1" t="s">
        <v>27</v>
      </c>
      <c r="K6349" s="6">
        <v>4747.1400000000003</v>
      </c>
      <c r="L6349" s="6">
        <v>791.19</v>
      </c>
      <c r="M6349" s="1">
        <v>6</v>
      </c>
      <c r="N6349" s="8">
        <v>45567</v>
      </c>
      <c r="O6349" s="4" t="str">
        <f t="shared" si="298"/>
        <v>October 2024</v>
      </c>
      <c r="P6349" s="1" t="s">
        <v>32</v>
      </c>
      <c r="Q6349" s="1" t="s">
        <v>71</v>
      </c>
      <c r="R6349" s="6">
        <v>46.23</v>
      </c>
      <c r="S6349" s="6">
        <f t="shared" si="299"/>
        <v>4793.37</v>
      </c>
    </row>
    <row r="6350" spans="1:19" x14ac:dyDescent="0.35">
      <c r="A6350" s="1">
        <v>1152</v>
      </c>
      <c r="B6350" s="1">
        <v>45</v>
      </c>
      <c r="C6350" s="1" t="str">
        <f t="shared" si="297"/>
        <v>Middle-Aged</v>
      </c>
      <c r="D6350" s="1" t="s">
        <v>38</v>
      </c>
      <c r="E6350" s="1" t="s">
        <v>17</v>
      </c>
      <c r="F6350" s="1" t="s">
        <v>18</v>
      </c>
      <c r="G6350" s="1" t="s">
        <v>36</v>
      </c>
      <c r="H6350" s="1">
        <v>5</v>
      </c>
      <c r="I6350" s="1" t="s">
        <v>26</v>
      </c>
      <c r="J6350" s="1" t="s">
        <v>34</v>
      </c>
      <c r="K6350" s="6">
        <v>124.5</v>
      </c>
      <c r="L6350" s="6">
        <v>20.75</v>
      </c>
      <c r="M6350" s="1">
        <v>6</v>
      </c>
      <c r="N6350" s="8">
        <v>45567</v>
      </c>
      <c r="O6350" s="4" t="str">
        <f t="shared" si="298"/>
        <v>October 2024</v>
      </c>
      <c r="P6350" s="1" t="s">
        <v>32</v>
      </c>
      <c r="Q6350" s="1" t="s">
        <v>56</v>
      </c>
      <c r="R6350" s="6">
        <v>66.83</v>
      </c>
      <c r="S6350" s="6">
        <f t="shared" si="299"/>
        <v>191.32999999999998</v>
      </c>
    </row>
    <row r="6351" spans="1:19" x14ac:dyDescent="0.35">
      <c r="A6351" s="1">
        <v>3605</v>
      </c>
      <c r="B6351" s="1">
        <v>45</v>
      </c>
      <c r="C6351" s="1" t="str">
        <f t="shared" si="297"/>
        <v>Middle-Aged</v>
      </c>
      <c r="D6351" s="1" t="s">
        <v>38</v>
      </c>
      <c r="E6351" s="1" t="s">
        <v>17</v>
      </c>
      <c r="F6351" s="1" t="s">
        <v>18</v>
      </c>
      <c r="G6351" s="1" t="s">
        <v>19</v>
      </c>
      <c r="H6351" s="1">
        <v>2</v>
      </c>
      <c r="I6351" s="1" t="s">
        <v>26</v>
      </c>
      <c r="J6351" s="1" t="s">
        <v>42</v>
      </c>
      <c r="K6351" s="6">
        <v>791.19</v>
      </c>
      <c r="L6351" s="6">
        <v>791.19</v>
      </c>
      <c r="M6351" s="1">
        <v>1</v>
      </c>
      <c r="N6351" s="8">
        <v>45567</v>
      </c>
      <c r="O6351" s="4" t="str">
        <f t="shared" si="298"/>
        <v>October 2024</v>
      </c>
      <c r="P6351" s="1" t="s">
        <v>28</v>
      </c>
      <c r="Q6351" s="1" t="s">
        <v>76</v>
      </c>
      <c r="R6351" s="6">
        <v>115.04</v>
      </c>
      <c r="S6351" s="6">
        <f t="shared" si="299"/>
        <v>906.23</v>
      </c>
    </row>
    <row r="6352" spans="1:19" x14ac:dyDescent="0.35">
      <c r="A6352" s="1">
        <v>17727</v>
      </c>
      <c r="B6352" s="1">
        <v>47</v>
      </c>
      <c r="C6352" s="1" t="str">
        <f t="shared" si="297"/>
        <v>Middle-Aged</v>
      </c>
      <c r="D6352" s="1" t="s">
        <v>16</v>
      </c>
      <c r="E6352" s="1" t="s">
        <v>17</v>
      </c>
      <c r="F6352" s="1" t="s">
        <v>40</v>
      </c>
      <c r="G6352" s="1" t="s">
        <v>88</v>
      </c>
      <c r="H6352" s="1">
        <v>3</v>
      </c>
      <c r="I6352" s="1" t="s">
        <v>26</v>
      </c>
      <c r="J6352" s="1" t="s">
        <v>83</v>
      </c>
      <c r="K6352" s="6">
        <v>2297.5</v>
      </c>
      <c r="L6352" s="6">
        <v>459.5</v>
      </c>
      <c r="M6352" s="1">
        <v>5</v>
      </c>
      <c r="N6352" s="8">
        <v>45567</v>
      </c>
      <c r="O6352" s="4" t="str">
        <f t="shared" si="298"/>
        <v>October 2024</v>
      </c>
      <c r="P6352" s="1" t="s">
        <v>22</v>
      </c>
      <c r="Q6352" s="1"/>
      <c r="R6352" s="6">
        <v>0</v>
      </c>
      <c r="S6352" s="6">
        <f t="shared" si="299"/>
        <v>2297.5</v>
      </c>
    </row>
    <row r="6353" spans="1:19" x14ac:dyDescent="0.35">
      <c r="A6353" s="1">
        <v>14510</v>
      </c>
      <c r="B6353" s="1">
        <v>48</v>
      </c>
      <c r="C6353" s="1" t="str">
        <f t="shared" si="297"/>
        <v>Middle-Aged</v>
      </c>
      <c r="D6353" s="1" t="s">
        <v>38</v>
      </c>
      <c r="E6353" s="1" t="s">
        <v>17</v>
      </c>
      <c r="F6353" s="1" t="s">
        <v>18</v>
      </c>
      <c r="G6353" s="1" t="s">
        <v>81</v>
      </c>
      <c r="H6353" s="1">
        <v>4</v>
      </c>
      <c r="I6353" s="1" t="s">
        <v>20</v>
      </c>
      <c r="J6353" s="1" t="s">
        <v>93</v>
      </c>
      <c r="K6353" s="6">
        <v>7977.76</v>
      </c>
      <c r="L6353" s="6">
        <v>1139.68</v>
      </c>
      <c r="M6353" s="1">
        <v>7</v>
      </c>
      <c r="N6353" s="8">
        <v>45567</v>
      </c>
      <c r="O6353" s="4" t="str">
        <f t="shared" si="298"/>
        <v>October 2024</v>
      </c>
      <c r="P6353" s="1" t="s">
        <v>84</v>
      </c>
      <c r="Q6353" s="1" t="s">
        <v>95</v>
      </c>
      <c r="R6353" s="6">
        <v>33.79</v>
      </c>
      <c r="S6353" s="6">
        <f t="shared" si="299"/>
        <v>8011.55</v>
      </c>
    </row>
    <row r="6354" spans="1:19" x14ac:dyDescent="0.35">
      <c r="A6354" s="1">
        <v>1486</v>
      </c>
      <c r="B6354" s="1">
        <v>49</v>
      </c>
      <c r="C6354" s="1" t="str">
        <f t="shared" si="297"/>
        <v>Middle-Aged</v>
      </c>
      <c r="D6354" s="1" t="s">
        <v>38</v>
      </c>
      <c r="E6354" s="1" t="s">
        <v>17</v>
      </c>
      <c r="F6354" s="1" t="s">
        <v>18</v>
      </c>
      <c r="G6354" s="1" t="s">
        <v>19</v>
      </c>
      <c r="H6354" s="1">
        <v>2</v>
      </c>
      <c r="I6354" s="1" t="s">
        <v>26</v>
      </c>
      <c r="J6354" s="1" t="s">
        <v>21</v>
      </c>
      <c r="K6354" s="6">
        <v>7120.71</v>
      </c>
      <c r="L6354" s="6">
        <v>791.19</v>
      </c>
      <c r="M6354" s="1">
        <v>9</v>
      </c>
      <c r="N6354" s="8">
        <v>45567</v>
      </c>
      <c r="O6354" s="4" t="str">
        <f t="shared" si="298"/>
        <v>October 2024</v>
      </c>
      <c r="P6354" s="1" t="s">
        <v>22</v>
      </c>
      <c r="Q6354" s="1" t="s">
        <v>29</v>
      </c>
      <c r="R6354" s="6">
        <v>46.58</v>
      </c>
      <c r="S6354" s="6">
        <f t="shared" si="299"/>
        <v>7167.29</v>
      </c>
    </row>
    <row r="6355" spans="1:19" x14ac:dyDescent="0.35">
      <c r="A6355" s="1">
        <v>15920</v>
      </c>
      <c r="B6355" s="1">
        <v>49</v>
      </c>
      <c r="C6355" s="1" t="str">
        <f t="shared" si="297"/>
        <v>Middle-Aged</v>
      </c>
      <c r="D6355" s="1" t="s">
        <v>38</v>
      </c>
      <c r="E6355" s="1" t="s">
        <v>17</v>
      </c>
      <c r="F6355" s="1" t="s">
        <v>18</v>
      </c>
      <c r="G6355" s="1" t="s">
        <v>81</v>
      </c>
      <c r="H6355" s="1">
        <v>1</v>
      </c>
      <c r="I6355" s="1" t="s">
        <v>26</v>
      </c>
      <c r="J6355" s="1" t="s">
        <v>21</v>
      </c>
      <c r="K6355" s="6">
        <v>4558.72</v>
      </c>
      <c r="L6355" s="6">
        <v>1139.68</v>
      </c>
      <c r="M6355" s="1">
        <v>4</v>
      </c>
      <c r="N6355" s="8">
        <v>45567</v>
      </c>
      <c r="O6355" s="4" t="str">
        <f t="shared" si="298"/>
        <v>October 2024</v>
      </c>
      <c r="P6355" s="1" t="s">
        <v>22</v>
      </c>
      <c r="Q6355" s="1" t="s">
        <v>91</v>
      </c>
      <c r="R6355" s="6">
        <v>134.51</v>
      </c>
      <c r="S6355" s="6">
        <f t="shared" si="299"/>
        <v>4693.2300000000005</v>
      </c>
    </row>
    <row r="6356" spans="1:19" x14ac:dyDescent="0.35">
      <c r="A6356" s="1">
        <v>7746</v>
      </c>
      <c r="B6356" s="1">
        <v>50</v>
      </c>
      <c r="C6356" s="1" t="str">
        <f t="shared" si="297"/>
        <v>Middle-Aged</v>
      </c>
      <c r="D6356" s="1" t="s">
        <v>16</v>
      </c>
      <c r="E6356" s="1" t="s">
        <v>17</v>
      </c>
      <c r="F6356" s="1" t="s">
        <v>18</v>
      </c>
      <c r="G6356" s="1" t="s">
        <v>19</v>
      </c>
      <c r="H6356" s="1">
        <v>2</v>
      </c>
      <c r="I6356" s="1" t="s">
        <v>26</v>
      </c>
      <c r="J6356" s="1" t="s">
        <v>27</v>
      </c>
      <c r="K6356" s="6">
        <v>1582.38</v>
      </c>
      <c r="L6356" s="6">
        <v>791.19</v>
      </c>
      <c r="M6356" s="1">
        <v>2</v>
      </c>
      <c r="N6356" s="8">
        <v>45567</v>
      </c>
      <c r="O6356" s="4" t="str">
        <f t="shared" si="298"/>
        <v>October 2024</v>
      </c>
      <c r="P6356" s="1" t="s">
        <v>22</v>
      </c>
      <c r="Q6356" s="1" t="s">
        <v>64</v>
      </c>
      <c r="R6356" s="6">
        <v>72.23</v>
      </c>
      <c r="S6356" s="6">
        <f t="shared" si="299"/>
        <v>1654.6100000000001</v>
      </c>
    </row>
    <row r="6357" spans="1:19" x14ac:dyDescent="0.35">
      <c r="A6357" s="1">
        <v>14206</v>
      </c>
      <c r="B6357" s="1">
        <v>51</v>
      </c>
      <c r="C6357" s="1" t="str">
        <f t="shared" si="297"/>
        <v>Middle-Aged</v>
      </c>
      <c r="D6357" s="1" t="s">
        <v>16</v>
      </c>
      <c r="E6357" s="1" t="s">
        <v>33</v>
      </c>
      <c r="F6357" s="1" t="s">
        <v>77</v>
      </c>
      <c r="G6357" s="1" t="s">
        <v>86</v>
      </c>
      <c r="H6357" s="1">
        <v>2</v>
      </c>
      <c r="I6357" s="1" t="s">
        <v>20</v>
      </c>
      <c r="J6357" s="1" t="s">
        <v>83</v>
      </c>
      <c r="K6357" s="6">
        <v>1083.54</v>
      </c>
      <c r="L6357" s="6">
        <v>361.18</v>
      </c>
      <c r="M6357" s="1">
        <v>3</v>
      </c>
      <c r="N6357" s="8">
        <v>45567</v>
      </c>
      <c r="O6357" s="4" t="str">
        <f t="shared" si="298"/>
        <v>October 2024</v>
      </c>
      <c r="P6357" s="1" t="s">
        <v>79</v>
      </c>
      <c r="Q6357" s="1" t="s">
        <v>37</v>
      </c>
      <c r="R6357" s="6">
        <v>38.840000000000003</v>
      </c>
      <c r="S6357" s="6">
        <f t="shared" si="299"/>
        <v>1122.3799999999999</v>
      </c>
    </row>
    <row r="6358" spans="1:19" x14ac:dyDescent="0.35">
      <c r="A6358" s="1">
        <v>16324</v>
      </c>
      <c r="B6358" s="1">
        <v>53</v>
      </c>
      <c r="C6358" s="1" t="str">
        <f t="shared" si="297"/>
        <v>Middle-Aged</v>
      </c>
      <c r="D6358" s="1" t="s">
        <v>38</v>
      </c>
      <c r="E6358" s="1" t="s">
        <v>17</v>
      </c>
      <c r="F6358" s="1" t="s">
        <v>30</v>
      </c>
      <c r="G6358" s="1" t="s">
        <v>78</v>
      </c>
      <c r="H6358" s="1">
        <v>2</v>
      </c>
      <c r="I6358" s="1" t="s">
        <v>20</v>
      </c>
      <c r="J6358" s="1" t="s">
        <v>83</v>
      </c>
      <c r="K6358" s="6">
        <v>5394.56</v>
      </c>
      <c r="L6358" s="6">
        <v>674.32</v>
      </c>
      <c r="M6358" s="1">
        <v>8</v>
      </c>
      <c r="N6358" s="8">
        <v>45567</v>
      </c>
      <c r="O6358" s="4" t="str">
        <f t="shared" si="298"/>
        <v>October 2024</v>
      </c>
      <c r="P6358" s="1" t="s">
        <v>79</v>
      </c>
      <c r="Q6358" s="1" t="s">
        <v>89</v>
      </c>
      <c r="R6358" s="6">
        <v>104.39</v>
      </c>
      <c r="S6358" s="6">
        <f t="shared" si="299"/>
        <v>5498.9500000000007</v>
      </c>
    </row>
    <row r="6359" spans="1:19" x14ac:dyDescent="0.35">
      <c r="A6359" s="1">
        <v>2252</v>
      </c>
      <c r="B6359" s="1">
        <v>55</v>
      </c>
      <c r="C6359" s="1" t="str">
        <f t="shared" si="297"/>
        <v>Middle-Aged</v>
      </c>
      <c r="D6359" s="1" t="s">
        <v>38</v>
      </c>
      <c r="E6359" s="1" t="s">
        <v>17</v>
      </c>
      <c r="F6359" s="1" t="s">
        <v>30</v>
      </c>
      <c r="G6359" s="1" t="s">
        <v>31</v>
      </c>
      <c r="H6359" s="1">
        <v>3</v>
      </c>
      <c r="I6359" s="1" t="s">
        <v>26</v>
      </c>
      <c r="J6359" s="1" t="s">
        <v>42</v>
      </c>
      <c r="K6359" s="6">
        <v>3247.72</v>
      </c>
      <c r="L6359" s="6">
        <v>463.96</v>
      </c>
      <c r="M6359" s="1">
        <v>7</v>
      </c>
      <c r="N6359" s="8">
        <v>45567</v>
      </c>
      <c r="O6359" s="4" t="str">
        <f t="shared" si="298"/>
        <v>October 2024</v>
      </c>
      <c r="P6359" s="1" t="s">
        <v>32</v>
      </c>
      <c r="Q6359" s="1" t="s">
        <v>67</v>
      </c>
      <c r="R6359" s="6">
        <v>100.43</v>
      </c>
      <c r="S6359" s="6">
        <f t="shared" si="299"/>
        <v>3348.1499999999996</v>
      </c>
    </row>
    <row r="6360" spans="1:19" x14ac:dyDescent="0.35">
      <c r="A6360" s="1">
        <v>11954</v>
      </c>
      <c r="B6360" s="1">
        <v>56</v>
      </c>
      <c r="C6360" s="1" t="str">
        <f t="shared" si="297"/>
        <v>Old</v>
      </c>
      <c r="D6360" s="1" t="s">
        <v>38</v>
      </c>
      <c r="E6360" s="1" t="s">
        <v>17</v>
      </c>
      <c r="F6360" s="1" t="s">
        <v>40</v>
      </c>
      <c r="G6360" s="1" t="s">
        <v>88</v>
      </c>
      <c r="H6360" s="1">
        <v>4</v>
      </c>
      <c r="I6360" s="1" t="s">
        <v>26</v>
      </c>
      <c r="J6360" s="1" t="s">
        <v>93</v>
      </c>
      <c r="K6360" s="6">
        <v>4595</v>
      </c>
      <c r="L6360" s="6">
        <v>459.5</v>
      </c>
      <c r="M6360" s="1">
        <v>10</v>
      </c>
      <c r="N6360" s="8">
        <v>45567</v>
      </c>
      <c r="O6360" s="4" t="str">
        <f t="shared" si="298"/>
        <v>October 2024</v>
      </c>
      <c r="P6360" s="1" t="s">
        <v>84</v>
      </c>
      <c r="Q6360" s="1" t="s">
        <v>122</v>
      </c>
      <c r="R6360" s="6">
        <v>154.01</v>
      </c>
      <c r="S6360" s="6">
        <f t="shared" si="299"/>
        <v>4749.01</v>
      </c>
    </row>
    <row r="6361" spans="1:19" x14ac:dyDescent="0.35">
      <c r="A6361" s="1">
        <v>14106</v>
      </c>
      <c r="B6361" s="1">
        <v>56</v>
      </c>
      <c r="C6361" s="1" t="str">
        <f t="shared" si="297"/>
        <v>Old</v>
      </c>
      <c r="D6361" s="1" t="s">
        <v>16</v>
      </c>
      <c r="E6361" s="1" t="s">
        <v>33</v>
      </c>
      <c r="F6361" s="1" t="s">
        <v>24</v>
      </c>
      <c r="G6361" s="1" t="s">
        <v>85</v>
      </c>
      <c r="H6361" s="1">
        <v>5</v>
      </c>
      <c r="I6361" s="1" t="s">
        <v>26</v>
      </c>
      <c r="J6361" s="1" t="s">
        <v>93</v>
      </c>
      <c r="K6361" s="6">
        <v>2359.23</v>
      </c>
      <c r="L6361" s="6">
        <v>786.41</v>
      </c>
      <c r="M6361" s="1">
        <v>3</v>
      </c>
      <c r="N6361" s="8">
        <v>45567</v>
      </c>
      <c r="O6361" s="4" t="str">
        <f t="shared" si="298"/>
        <v>October 2024</v>
      </c>
      <c r="P6361" s="1" t="s">
        <v>22</v>
      </c>
      <c r="Q6361" s="1"/>
      <c r="R6361" s="6">
        <v>0</v>
      </c>
      <c r="S6361" s="6">
        <f t="shared" si="299"/>
        <v>2359.23</v>
      </c>
    </row>
    <row r="6362" spans="1:19" x14ac:dyDescent="0.35">
      <c r="A6362" s="1">
        <v>9911</v>
      </c>
      <c r="B6362" s="1">
        <v>57</v>
      </c>
      <c r="C6362" s="1" t="str">
        <f t="shared" si="297"/>
        <v>Old</v>
      </c>
      <c r="D6362" s="1" t="s">
        <v>38</v>
      </c>
      <c r="E6362" s="1" t="s">
        <v>17</v>
      </c>
      <c r="F6362" s="1" t="s">
        <v>18</v>
      </c>
      <c r="G6362" s="1" t="s">
        <v>19</v>
      </c>
      <c r="H6362" s="1">
        <v>2</v>
      </c>
      <c r="I6362" s="1" t="s">
        <v>26</v>
      </c>
      <c r="J6362" s="1" t="s">
        <v>21</v>
      </c>
      <c r="K6362" s="6">
        <v>6329.52</v>
      </c>
      <c r="L6362" s="6">
        <v>791.19</v>
      </c>
      <c r="M6362" s="1">
        <v>8</v>
      </c>
      <c r="N6362" s="8">
        <v>45567</v>
      </c>
      <c r="O6362" s="4" t="str">
        <f t="shared" si="298"/>
        <v>October 2024</v>
      </c>
      <c r="P6362" s="1" t="s">
        <v>22</v>
      </c>
      <c r="Q6362" s="1" t="s">
        <v>75</v>
      </c>
      <c r="R6362" s="6">
        <v>84.49</v>
      </c>
      <c r="S6362" s="6">
        <f t="shared" si="299"/>
        <v>6414.01</v>
      </c>
    </row>
    <row r="6363" spans="1:19" x14ac:dyDescent="0.35">
      <c r="A6363" s="1">
        <v>18026</v>
      </c>
      <c r="B6363" s="1">
        <v>57</v>
      </c>
      <c r="C6363" s="1" t="str">
        <f t="shared" si="297"/>
        <v>Old</v>
      </c>
      <c r="D6363" s="1" t="s">
        <v>38</v>
      </c>
      <c r="E6363" s="1" t="s">
        <v>17</v>
      </c>
      <c r="F6363" s="1" t="s">
        <v>18</v>
      </c>
      <c r="G6363" s="1" t="s">
        <v>81</v>
      </c>
      <c r="H6363" s="1">
        <v>1</v>
      </c>
      <c r="I6363" s="1" t="s">
        <v>26</v>
      </c>
      <c r="J6363" s="1" t="s">
        <v>21</v>
      </c>
      <c r="K6363" s="6">
        <v>10257.120000000001</v>
      </c>
      <c r="L6363" s="6">
        <v>1139.68</v>
      </c>
      <c r="M6363" s="1">
        <v>9</v>
      </c>
      <c r="N6363" s="8">
        <v>45567</v>
      </c>
      <c r="O6363" s="4" t="str">
        <f t="shared" si="298"/>
        <v>October 2024</v>
      </c>
      <c r="P6363" s="1" t="s">
        <v>84</v>
      </c>
      <c r="Q6363" s="1"/>
      <c r="R6363" s="6">
        <v>0</v>
      </c>
      <c r="S6363" s="6">
        <f t="shared" si="299"/>
        <v>10257.120000000001</v>
      </c>
    </row>
    <row r="6364" spans="1:19" x14ac:dyDescent="0.35">
      <c r="A6364" s="1">
        <v>14297</v>
      </c>
      <c r="B6364" s="1">
        <v>58</v>
      </c>
      <c r="C6364" s="1" t="str">
        <f t="shared" si="297"/>
        <v>Old</v>
      </c>
      <c r="D6364" s="1" t="s">
        <v>16</v>
      </c>
      <c r="E6364" s="1" t="s">
        <v>17</v>
      </c>
      <c r="F6364" s="1" t="s">
        <v>30</v>
      </c>
      <c r="G6364" s="1" t="s">
        <v>78</v>
      </c>
      <c r="H6364" s="1">
        <v>3</v>
      </c>
      <c r="I6364" s="1" t="s">
        <v>20</v>
      </c>
      <c r="J6364" s="1" t="s">
        <v>21</v>
      </c>
      <c r="K6364" s="6">
        <v>4720.24</v>
      </c>
      <c r="L6364" s="6">
        <v>674.32</v>
      </c>
      <c r="M6364" s="1">
        <v>7</v>
      </c>
      <c r="N6364" s="8">
        <v>45567</v>
      </c>
      <c r="O6364" s="4" t="str">
        <f t="shared" si="298"/>
        <v>October 2024</v>
      </c>
      <c r="P6364" s="1" t="s">
        <v>22</v>
      </c>
      <c r="Q6364" s="1" t="s">
        <v>52</v>
      </c>
      <c r="R6364" s="6">
        <v>93.64</v>
      </c>
      <c r="S6364" s="6">
        <f t="shared" si="299"/>
        <v>4813.88</v>
      </c>
    </row>
    <row r="6365" spans="1:19" x14ac:dyDescent="0.35">
      <c r="A6365" s="1">
        <v>14492</v>
      </c>
      <c r="B6365" s="1">
        <v>60</v>
      </c>
      <c r="C6365" s="1" t="str">
        <f t="shared" si="297"/>
        <v>Old</v>
      </c>
      <c r="D6365" s="1" t="s">
        <v>38</v>
      </c>
      <c r="E6365" s="1" t="s">
        <v>17</v>
      </c>
      <c r="F6365" s="1" t="s">
        <v>40</v>
      </c>
      <c r="G6365" s="1" t="s">
        <v>88</v>
      </c>
      <c r="H6365" s="1">
        <v>5</v>
      </c>
      <c r="I6365" s="1" t="s">
        <v>26</v>
      </c>
      <c r="J6365" s="1" t="s">
        <v>21</v>
      </c>
      <c r="K6365" s="6">
        <v>459.5</v>
      </c>
      <c r="L6365" s="6">
        <v>459.5</v>
      </c>
      <c r="M6365" s="1">
        <v>1</v>
      </c>
      <c r="N6365" s="8">
        <v>45567</v>
      </c>
      <c r="O6365" s="4" t="str">
        <f t="shared" si="298"/>
        <v>October 2024</v>
      </c>
      <c r="P6365" s="1" t="s">
        <v>22</v>
      </c>
      <c r="Q6365" s="1" t="s">
        <v>96</v>
      </c>
      <c r="R6365" s="6">
        <v>82.85</v>
      </c>
      <c r="S6365" s="6">
        <f t="shared" si="299"/>
        <v>542.35</v>
      </c>
    </row>
    <row r="6366" spans="1:19" x14ac:dyDescent="0.35">
      <c r="A6366" s="1">
        <v>11958</v>
      </c>
      <c r="B6366" s="1">
        <v>61</v>
      </c>
      <c r="C6366" s="1" t="str">
        <f t="shared" si="297"/>
        <v>Old</v>
      </c>
      <c r="D6366" s="1" t="s">
        <v>16</v>
      </c>
      <c r="E6366" s="1" t="s">
        <v>33</v>
      </c>
      <c r="F6366" s="1" t="s">
        <v>30</v>
      </c>
      <c r="G6366" s="1" t="s">
        <v>78</v>
      </c>
      <c r="H6366" s="1">
        <v>3</v>
      </c>
      <c r="I6366" s="1" t="s">
        <v>26</v>
      </c>
      <c r="J6366" s="1" t="s">
        <v>93</v>
      </c>
      <c r="K6366" s="6">
        <v>1348.64</v>
      </c>
      <c r="L6366" s="6">
        <v>674.32</v>
      </c>
      <c r="M6366" s="1">
        <v>2</v>
      </c>
      <c r="N6366" s="8">
        <v>45567</v>
      </c>
      <c r="O6366" s="4" t="str">
        <f t="shared" si="298"/>
        <v>October 2024</v>
      </c>
      <c r="P6366" s="1" t="s">
        <v>79</v>
      </c>
      <c r="Q6366" s="1"/>
      <c r="R6366" s="6">
        <v>0</v>
      </c>
      <c r="S6366" s="6">
        <f t="shared" si="299"/>
        <v>1348.64</v>
      </c>
    </row>
    <row r="6367" spans="1:19" x14ac:dyDescent="0.35">
      <c r="A6367" s="1">
        <v>12845</v>
      </c>
      <c r="B6367" s="1">
        <v>62</v>
      </c>
      <c r="C6367" s="1" t="str">
        <f t="shared" si="297"/>
        <v>Old</v>
      </c>
      <c r="D6367" s="1" t="s">
        <v>38</v>
      </c>
      <c r="E6367" s="1" t="s">
        <v>17</v>
      </c>
      <c r="F6367" s="1" t="s">
        <v>18</v>
      </c>
      <c r="G6367" s="1" t="s">
        <v>81</v>
      </c>
      <c r="H6367" s="1">
        <v>4</v>
      </c>
      <c r="I6367" s="1" t="s">
        <v>26</v>
      </c>
      <c r="J6367" s="1" t="s">
        <v>93</v>
      </c>
      <c r="K6367" s="6">
        <v>7977.76</v>
      </c>
      <c r="L6367" s="6">
        <v>1139.68</v>
      </c>
      <c r="M6367" s="1">
        <v>7</v>
      </c>
      <c r="N6367" s="8">
        <v>45567</v>
      </c>
      <c r="O6367" s="4" t="str">
        <f t="shared" si="298"/>
        <v>October 2024</v>
      </c>
      <c r="P6367" s="1" t="s">
        <v>79</v>
      </c>
      <c r="Q6367" s="1" t="s">
        <v>98</v>
      </c>
      <c r="R6367" s="6">
        <v>99.24</v>
      </c>
      <c r="S6367" s="6">
        <f t="shared" si="299"/>
        <v>8077</v>
      </c>
    </row>
    <row r="6368" spans="1:19" x14ac:dyDescent="0.35">
      <c r="A6368" s="1">
        <v>9116</v>
      </c>
      <c r="B6368" s="1">
        <v>63</v>
      </c>
      <c r="C6368" s="1" t="str">
        <f t="shared" si="297"/>
        <v>Old</v>
      </c>
      <c r="D6368" s="1" t="s">
        <v>38</v>
      </c>
      <c r="E6368" s="1" t="s">
        <v>17</v>
      </c>
      <c r="F6368" s="1" t="s">
        <v>18</v>
      </c>
      <c r="G6368" s="1" t="s">
        <v>36</v>
      </c>
      <c r="H6368" s="1">
        <v>5</v>
      </c>
      <c r="I6368" s="1" t="s">
        <v>20</v>
      </c>
      <c r="J6368" s="1" t="s">
        <v>27</v>
      </c>
      <c r="K6368" s="6">
        <v>186.75</v>
      </c>
      <c r="L6368" s="6">
        <v>20.75</v>
      </c>
      <c r="M6368" s="1">
        <v>9</v>
      </c>
      <c r="N6368" s="8">
        <v>45567</v>
      </c>
      <c r="O6368" s="4" t="str">
        <f t="shared" si="298"/>
        <v>October 2024</v>
      </c>
      <c r="P6368" s="1" t="s">
        <v>28</v>
      </c>
      <c r="Q6368" s="1" t="s">
        <v>45</v>
      </c>
      <c r="R6368" s="6">
        <v>85.39</v>
      </c>
      <c r="S6368" s="6">
        <f t="shared" si="299"/>
        <v>272.14</v>
      </c>
    </row>
    <row r="6369" spans="1:19" x14ac:dyDescent="0.35">
      <c r="A6369" s="1">
        <v>5111</v>
      </c>
      <c r="B6369" s="1">
        <v>64</v>
      </c>
      <c r="C6369" s="1" t="str">
        <f t="shared" si="297"/>
        <v>Old</v>
      </c>
      <c r="D6369" s="1" t="s">
        <v>16</v>
      </c>
      <c r="E6369" s="1" t="s">
        <v>17</v>
      </c>
      <c r="F6369" s="1" t="s">
        <v>24</v>
      </c>
      <c r="G6369" s="1" t="s">
        <v>25</v>
      </c>
      <c r="H6369" s="1">
        <v>3</v>
      </c>
      <c r="I6369" s="1" t="s">
        <v>20</v>
      </c>
      <c r="J6369" s="1" t="s">
        <v>21</v>
      </c>
      <c r="K6369" s="6">
        <v>2470.3000000000002</v>
      </c>
      <c r="L6369" s="6">
        <v>247.03</v>
      </c>
      <c r="M6369" s="1">
        <v>10</v>
      </c>
      <c r="N6369" s="8">
        <v>45567</v>
      </c>
      <c r="O6369" s="4" t="str">
        <f t="shared" si="298"/>
        <v>October 2024</v>
      </c>
      <c r="P6369" s="1" t="s">
        <v>28</v>
      </c>
      <c r="Q6369" s="1" t="s">
        <v>70</v>
      </c>
      <c r="R6369" s="6">
        <v>83.45</v>
      </c>
      <c r="S6369" s="6">
        <f t="shared" si="299"/>
        <v>2553.75</v>
      </c>
    </row>
    <row r="6370" spans="1:19" x14ac:dyDescent="0.35">
      <c r="A6370" s="1">
        <v>12188</v>
      </c>
      <c r="B6370" s="1">
        <v>64</v>
      </c>
      <c r="C6370" s="1" t="str">
        <f t="shared" si="297"/>
        <v>Old</v>
      </c>
      <c r="D6370" s="1" t="s">
        <v>38</v>
      </c>
      <c r="E6370" s="1" t="s">
        <v>17</v>
      </c>
      <c r="F6370" s="1" t="s">
        <v>40</v>
      </c>
      <c r="G6370" s="1" t="s">
        <v>88</v>
      </c>
      <c r="H6370" s="1">
        <v>1</v>
      </c>
      <c r="I6370" s="1" t="s">
        <v>26</v>
      </c>
      <c r="J6370" s="1" t="s">
        <v>21</v>
      </c>
      <c r="K6370" s="6">
        <v>1378.5</v>
      </c>
      <c r="L6370" s="6">
        <v>459.5</v>
      </c>
      <c r="M6370" s="1">
        <v>3</v>
      </c>
      <c r="N6370" s="8">
        <v>45567</v>
      </c>
      <c r="O6370" s="4" t="str">
        <f t="shared" si="298"/>
        <v>October 2024</v>
      </c>
      <c r="P6370" s="1" t="s">
        <v>79</v>
      </c>
      <c r="Q6370" s="1" t="s">
        <v>29</v>
      </c>
      <c r="R6370" s="6">
        <v>75.959999999999994</v>
      </c>
      <c r="S6370" s="6">
        <f t="shared" si="299"/>
        <v>1454.46</v>
      </c>
    </row>
    <row r="6371" spans="1:19" x14ac:dyDescent="0.35">
      <c r="A6371" s="1">
        <v>12219</v>
      </c>
      <c r="B6371" s="1">
        <v>64</v>
      </c>
      <c r="C6371" s="1" t="str">
        <f t="shared" si="297"/>
        <v>Old</v>
      </c>
      <c r="D6371" s="1" t="s">
        <v>16</v>
      </c>
      <c r="E6371" s="1" t="s">
        <v>33</v>
      </c>
      <c r="F6371" s="1" t="s">
        <v>30</v>
      </c>
      <c r="G6371" s="1" t="s">
        <v>78</v>
      </c>
      <c r="H6371" s="1">
        <v>5</v>
      </c>
      <c r="I6371" s="1" t="s">
        <v>26</v>
      </c>
      <c r="J6371" s="1" t="s">
        <v>21</v>
      </c>
      <c r="K6371" s="6">
        <v>5394.56</v>
      </c>
      <c r="L6371" s="6">
        <v>674.32</v>
      </c>
      <c r="M6371" s="1">
        <v>8</v>
      </c>
      <c r="N6371" s="8">
        <v>45567</v>
      </c>
      <c r="O6371" s="4" t="str">
        <f t="shared" si="298"/>
        <v>October 2024</v>
      </c>
      <c r="P6371" s="1" t="s">
        <v>22</v>
      </c>
      <c r="Q6371" s="1" t="s">
        <v>29</v>
      </c>
      <c r="R6371" s="6">
        <v>25.21</v>
      </c>
      <c r="S6371" s="6">
        <f t="shared" si="299"/>
        <v>5419.77</v>
      </c>
    </row>
    <row r="6372" spans="1:19" x14ac:dyDescent="0.35">
      <c r="A6372" s="1">
        <v>8231</v>
      </c>
      <c r="B6372" s="1">
        <v>65</v>
      </c>
      <c r="C6372" s="1" t="str">
        <f t="shared" si="297"/>
        <v>Old</v>
      </c>
      <c r="D6372" s="1" t="s">
        <v>16</v>
      </c>
      <c r="E6372" s="1" t="s">
        <v>33</v>
      </c>
      <c r="F6372" s="1" t="s">
        <v>18</v>
      </c>
      <c r="G6372" s="1" t="s">
        <v>36</v>
      </c>
      <c r="H6372" s="1">
        <v>5</v>
      </c>
      <c r="I6372" s="1" t="s">
        <v>26</v>
      </c>
      <c r="J6372" s="1" t="s">
        <v>27</v>
      </c>
      <c r="K6372" s="6">
        <v>186.75</v>
      </c>
      <c r="L6372" s="6">
        <v>20.75</v>
      </c>
      <c r="M6372" s="1">
        <v>9</v>
      </c>
      <c r="N6372" s="8">
        <v>45567</v>
      </c>
      <c r="O6372" s="4" t="str">
        <f t="shared" si="298"/>
        <v>October 2024</v>
      </c>
      <c r="P6372" s="1" t="s">
        <v>28</v>
      </c>
      <c r="Q6372" s="1"/>
      <c r="R6372" s="6">
        <v>0</v>
      </c>
      <c r="S6372" s="6">
        <f t="shared" si="299"/>
        <v>186.75</v>
      </c>
    </row>
    <row r="6373" spans="1:19" x14ac:dyDescent="0.35">
      <c r="A6373" s="1">
        <v>12677</v>
      </c>
      <c r="B6373" s="1">
        <v>66</v>
      </c>
      <c r="C6373" s="1" t="str">
        <f t="shared" si="297"/>
        <v>Old</v>
      </c>
      <c r="D6373" s="1" t="s">
        <v>38</v>
      </c>
      <c r="E6373" s="1" t="s">
        <v>33</v>
      </c>
      <c r="F6373" s="1" t="s">
        <v>30</v>
      </c>
      <c r="G6373" s="1" t="s">
        <v>78</v>
      </c>
      <c r="H6373" s="1">
        <v>5</v>
      </c>
      <c r="I6373" s="1" t="s">
        <v>26</v>
      </c>
      <c r="J6373" s="1" t="s">
        <v>93</v>
      </c>
      <c r="K6373" s="6">
        <v>4045.92</v>
      </c>
      <c r="L6373" s="6">
        <v>674.32</v>
      </c>
      <c r="M6373" s="1">
        <v>6</v>
      </c>
      <c r="N6373" s="8">
        <v>45567</v>
      </c>
      <c r="O6373" s="4" t="str">
        <f t="shared" si="298"/>
        <v>October 2024</v>
      </c>
      <c r="P6373" s="1" t="s">
        <v>84</v>
      </c>
      <c r="Q6373" s="1" t="s">
        <v>105</v>
      </c>
      <c r="R6373" s="6">
        <v>86.6</v>
      </c>
      <c r="S6373" s="6">
        <f t="shared" si="299"/>
        <v>4132.5200000000004</v>
      </c>
    </row>
    <row r="6374" spans="1:19" x14ac:dyDescent="0.35">
      <c r="A6374" s="1">
        <v>17370</v>
      </c>
      <c r="B6374" s="1">
        <v>68</v>
      </c>
      <c r="C6374" s="1" t="str">
        <f t="shared" si="297"/>
        <v>Old</v>
      </c>
      <c r="D6374" s="1" t="s">
        <v>16</v>
      </c>
      <c r="E6374" s="1" t="s">
        <v>17</v>
      </c>
      <c r="F6374" s="1" t="s">
        <v>30</v>
      </c>
      <c r="G6374" s="1" t="s">
        <v>78</v>
      </c>
      <c r="H6374" s="1">
        <v>1</v>
      </c>
      <c r="I6374" s="1" t="s">
        <v>26</v>
      </c>
      <c r="J6374" s="1" t="s">
        <v>21</v>
      </c>
      <c r="K6374" s="6">
        <v>2022.96</v>
      </c>
      <c r="L6374" s="6">
        <v>674.32</v>
      </c>
      <c r="M6374" s="1">
        <v>3</v>
      </c>
      <c r="N6374" s="8">
        <v>45567</v>
      </c>
      <c r="O6374" s="4" t="str">
        <f t="shared" si="298"/>
        <v>October 2024</v>
      </c>
      <c r="P6374" s="1" t="s">
        <v>79</v>
      </c>
      <c r="Q6374" s="1" t="s">
        <v>96</v>
      </c>
      <c r="R6374" s="6">
        <v>105.48</v>
      </c>
      <c r="S6374" s="6">
        <f t="shared" si="299"/>
        <v>2128.44</v>
      </c>
    </row>
    <row r="6375" spans="1:19" x14ac:dyDescent="0.35">
      <c r="A6375" s="1">
        <v>7923</v>
      </c>
      <c r="B6375" s="1">
        <v>69</v>
      </c>
      <c r="C6375" s="1" t="str">
        <f t="shared" si="297"/>
        <v>Old</v>
      </c>
      <c r="D6375" s="1" t="s">
        <v>38</v>
      </c>
      <c r="E6375" s="1" t="s">
        <v>17</v>
      </c>
      <c r="F6375" s="1" t="s">
        <v>24</v>
      </c>
      <c r="G6375" s="1" t="s">
        <v>25</v>
      </c>
      <c r="H6375" s="1">
        <v>3</v>
      </c>
      <c r="I6375" s="1" t="s">
        <v>26</v>
      </c>
      <c r="J6375" s="1" t="s">
        <v>21</v>
      </c>
      <c r="K6375" s="6">
        <v>2470.3000000000002</v>
      </c>
      <c r="L6375" s="6">
        <v>247.03</v>
      </c>
      <c r="M6375" s="1">
        <v>10</v>
      </c>
      <c r="N6375" s="8">
        <v>45567</v>
      </c>
      <c r="O6375" s="4" t="str">
        <f t="shared" si="298"/>
        <v>October 2024</v>
      </c>
      <c r="P6375" s="1" t="s">
        <v>22</v>
      </c>
      <c r="Q6375" s="1"/>
      <c r="R6375" s="6">
        <v>0</v>
      </c>
      <c r="S6375" s="6">
        <f t="shared" si="299"/>
        <v>2470.3000000000002</v>
      </c>
    </row>
    <row r="6376" spans="1:19" x14ac:dyDescent="0.35">
      <c r="A6376" s="1">
        <v>17323</v>
      </c>
      <c r="B6376" s="1">
        <v>70</v>
      </c>
      <c r="C6376" s="1" t="str">
        <f t="shared" si="297"/>
        <v>Old</v>
      </c>
      <c r="D6376" s="1" t="s">
        <v>38</v>
      </c>
      <c r="E6376" s="1" t="s">
        <v>17</v>
      </c>
      <c r="F6376" s="1" t="s">
        <v>30</v>
      </c>
      <c r="G6376" s="1" t="s">
        <v>78</v>
      </c>
      <c r="H6376" s="1">
        <v>3</v>
      </c>
      <c r="I6376" s="1" t="s">
        <v>26</v>
      </c>
      <c r="J6376" s="1" t="s">
        <v>83</v>
      </c>
      <c r="K6376" s="6">
        <v>6068.88</v>
      </c>
      <c r="L6376" s="6">
        <v>674.32</v>
      </c>
      <c r="M6376" s="1">
        <v>9</v>
      </c>
      <c r="N6376" s="8">
        <v>45567</v>
      </c>
      <c r="O6376" s="4" t="str">
        <f t="shared" si="298"/>
        <v>October 2024</v>
      </c>
      <c r="P6376" s="1" t="s">
        <v>22</v>
      </c>
      <c r="Q6376" s="1" t="s">
        <v>37</v>
      </c>
      <c r="R6376" s="6">
        <v>46.98</v>
      </c>
      <c r="S6376" s="6">
        <f t="shared" si="299"/>
        <v>6115.86</v>
      </c>
    </row>
    <row r="6377" spans="1:19" x14ac:dyDescent="0.35">
      <c r="A6377" s="1">
        <v>19528</v>
      </c>
      <c r="B6377" s="1">
        <v>72</v>
      </c>
      <c r="C6377" s="1" t="str">
        <f t="shared" si="297"/>
        <v>Old</v>
      </c>
      <c r="D6377" s="1" t="s">
        <v>16</v>
      </c>
      <c r="E6377" s="1" t="s">
        <v>17</v>
      </c>
      <c r="F6377" s="1" t="s">
        <v>40</v>
      </c>
      <c r="G6377" s="1" t="s">
        <v>88</v>
      </c>
      <c r="H6377" s="1">
        <v>1</v>
      </c>
      <c r="I6377" s="1" t="s">
        <v>26</v>
      </c>
      <c r="J6377" s="1" t="s">
        <v>83</v>
      </c>
      <c r="K6377" s="6">
        <v>4135.5</v>
      </c>
      <c r="L6377" s="6">
        <v>459.5</v>
      </c>
      <c r="M6377" s="1">
        <v>9</v>
      </c>
      <c r="N6377" s="8">
        <v>45567</v>
      </c>
      <c r="O6377" s="4" t="str">
        <f t="shared" si="298"/>
        <v>October 2024</v>
      </c>
      <c r="P6377" s="1" t="s">
        <v>84</v>
      </c>
      <c r="Q6377" s="1" t="s">
        <v>97</v>
      </c>
      <c r="R6377" s="6">
        <v>93.34</v>
      </c>
      <c r="S6377" s="6">
        <f t="shared" si="299"/>
        <v>4228.84</v>
      </c>
    </row>
    <row r="6378" spans="1:19" x14ac:dyDescent="0.35">
      <c r="A6378" s="1">
        <v>8275</v>
      </c>
      <c r="B6378" s="1">
        <v>74</v>
      </c>
      <c r="C6378" s="1" t="str">
        <f t="shared" si="297"/>
        <v>Old</v>
      </c>
      <c r="D6378" s="1" t="s">
        <v>38</v>
      </c>
      <c r="E6378" s="1" t="s">
        <v>17</v>
      </c>
      <c r="F6378" s="1" t="s">
        <v>18</v>
      </c>
      <c r="G6378" s="1" t="s">
        <v>19</v>
      </c>
      <c r="H6378" s="1">
        <v>2</v>
      </c>
      <c r="I6378" s="1" t="s">
        <v>26</v>
      </c>
      <c r="J6378" s="1" t="s">
        <v>34</v>
      </c>
      <c r="K6378" s="6">
        <v>1582.38</v>
      </c>
      <c r="L6378" s="6">
        <v>791.19</v>
      </c>
      <c r="M6378" s="1">
        <v>2</v>
      </c>
      <c r="N6378" s="8">
        <v>45567</v>
      </c>
      <c r="O6378" s="4" t="str">
        <f t="shared" si="298"/>
        <v>October 2024</v>
      </c>
      <c r="P6378" s="1" t="s">
        <v>22</v>
      </c>
      <c r="Q6378" s="1" t="s">
        <v>52</v>
      </c>
      <c r="R6378" s="6">
        <v>35.119999999999997</v>
      </c>
      <c r="S6378" s="6">
        <f t="shared" si="299"/>
        <v>1617.5</v>
      </c>
    </row>
    <row r="6379" spans="1:19" x14ac:dyDescent="0.35">
      <c r="A6379" s="1">
        <v>15876</v>
      </c>
      <c r="B6379" s="1">
        <v>79</v>
      </c>
      <c r="C6379" s="1" t="str">
        <f t="shared" si="297"/>
        <v>Old</v>
      </c>
      <c r="D6379" s="1" t="s">
        <v>38</v>
      </c>
      <c r="E6379" s="1" t="s">
        <v>17</v>
      </c>
      <c r="F6379" s="1" t="s">
        <v>77</v>
      </c>
      <c r="G6379" s="1" t="s">
        <v>86</v>
      </c>
      <c r="H6379" s="1">
        <v>2</v>
      </c>
      <c r="I6379" s="1" t="s">
        <v>26</v>
      </c>
      <c r="J6379" s="1" t="s">
        <v>93</v>
      </c>
      <c r="K6379" s="6">
        <v>1805.9</v>
      </c>
      <c r="L6379" s="6">
        <v>361.18</v>
      </c>
      <c r="M6379" s="1">
        <v>5</v>
      </c>
      <c r="N6379" s="8">
        <v>45567</v>
      </c>
      <c r="O6379" s="4" t="str">
        <f t="shared" si="298"/>
        <v>October 2024</v>
      </c>
      <c r="P6379" s="1" t="s">
        <v>22</v>
      </c>
      <c r="Q6379" s="1" t="s">
        <v>108</v>
      </c>
      <c r="R6379" s="6">
        <v>197.34</v>
      </c>
      <c r="S6379" s="6">
        <f t="shared" si="299"/>
        <v>2003.24</v>
      </c>
    </row>
    <row r="6380" spans="1:19" x14ac:dyDescent="0.35">
      <c r="A6380" s="1">
        <v>5221</v>
      </c>
      <c r="B6380" s="1">
        <v>80</v>
      </c>
      <c r="C6380" s="1" t="str">
        <f t="shared" si="297"/>
        <v>Old</v>
      </c>
      <c r="D6380" s="1" t="s">
        <v>16</v>
      </c>
      <c r="E6380" s="1" t="s">
        <v>17</v>
      </c>
      <c r="F6380" s="1" t="s">
        <v>30</v>
      </c>
      <c r="G6380" s="1" t="s">
        <v>31</v>
      </c>
      <c r="H6380" s="1">
        <v>3</v>
      </c>
      <c r="I6380" s="1" t="s">
        <v>20</v>
      </c>
      <c r="J6380" s="1" t="s">
        <v>42</v>
      </c>
      <c r="K6380" s="6">
        <v>463.96</v>
      </c>
      <c r="L6380" s="6">
        <v>463.96</v>
      </c>
      <c r="M6380" s="1">
        <v>1</v>
      </c>
      <c r="N6380" s="8">
        <v>45567</v>
      </c>
      <c r="O6380" s="4" t="str">
        <f t="shared" si="298"/>
        <v>October 2024</v>
      </c>
      <c r="P6380" s="1" t="s">
        <v>32</v>
      </c>
      <c r="Q6380" s="1" t="s">
        <v>29</v>
      </c>
      <c r="R6380" s="6">
        <v>36.82</v>
      </c>
      <c r="S6380" s="6">
        <f t="shared" si="299"/>
        <v>500.78</v>
      </c>
    </row>
    <row r="6381" spans="1:19" x14ac:dyDescent="0.35">
      <c r="A6381" s="1">
        <v>18839</v>
      </c>
      <c r="B6381" s="1">
        <v>22</v>
      </c>
      <c r="C6381" s="1" t="str">
        <f t="shared" si="297"/>
        <v>Young</v>
      </c>
      <c r="D6381" s="1" t="s">
        <v>16</v>
      </c>
      <c r="E6381" s="1" t="s">
        <v>17</v>
      </c>
      <c r="F6381" s="1" t="s">
        <v>40</v>
      </c>
      <c r="G6381" s="1" t="s">
        <v>88</v>
      </c>
      <c r="H6381" s="1">
        <v>4</v>
      </c>
      <c r="I6381" s="1" t="s">
        <v>26</v>
      </c>
      <c r="J6381" s="1" t="s">
        <v>83</v>
      </c>
      <c r="K6381" s="6">
        <v>1378.5</v>
      </c>
      <c r="L6381" s="6">
        <v>459.5</v>
      </c>
      <c r="M6381" s="1">
        <v>3</v>
      </c>
      <c r="N6381" s="8">
        <v>45568</v>
      </c>
      <c r="O6381" s="4" t="str">
        <f t="shared" si="298"/>
        <v>October 2024</v>
      </c>
      <c r="P6381" s="1" t="s">
        <v>79</v>
      </c>
      <c r="Q6381" s="1"/>
      <c r="R6381" s="6">
        <v>0</v>
      </c>
      <c r="S6381" s="6">
        <f t="shared" si="299"/>
        <v>1378.5</v>
      </c>
    </row>
    <row r="6382" spans="1:19" x14ac:dyDescent="0.35">
      <c r="A6382" s="1">
        <v>1721</v>
      </c>
      <c r="B6382" s="1">
        <v>25</v>
      </c>
      <c r="C6382" s="1" t="str">
        <f t="shared" si="297"/>
        <v>Young</v>
      </c>
      <c r="D6382" s="1" t="s">
        <v>38</v>
      </c>
      <c r="E6382" s="1" t="s">
        <v>17</v>
      </c>
      <c r="F6382" s="1" t="s">
        <v>40</v>
      </c>
      <c r="G6382" s="1" t="s">
        <v>41</v>
      </c>
      <c r="H6382" s="1">
        <v>3</v>
      </c>
      <c r="I6382" s="1" t="s">
        <v>20</v>
      </c>
      <c r="J6382" s="1" t="s">
        <v>27</v>
      </c>
      <c r="K6382" s="6">
        <v>3379.32</v>
      </c>
      <c r="L6382" s="6">
        <v>844.83</v>
      </c>
      <c r="M6382" s="1">
        <v>4</v>
      </c>
      <c r="N6382" s="8">
        <v>45568</v>
      </c>
      <c r="O6382" s="4" t="str">
        <f t="shared" si="298"/>
        <v>October 2024</v>
      </c>
      <c r="P6382" s="1" t="s">
        <v>22</v>
      </c>
      <c r="Q6382" s="1" t="s">
        <v>50</v>
      </c>
      <c r="R6382" s="6">
        <v>73.88</v>
      </c>
      <c r="S6382" s="6">
        <f t="shared" si="299"/>
        <v>3453.2000000000003</v>
      </c>
    </row>
    <row r="6383" spans="1:19" x14ac:dyDescent="0.35">
      <c r="A6383" s="1">
        <v>6793</v>
      </c>
      <c r="B6383" s="1">
        <v>25</v>
      </c>
      <c r="C6383" s="1" t="str">
        <f t="shared" si="297"/>
        <v>Young</v>
      </c>
      <c r="D6383" s="1" t="s">
        <v>16</v>
      </c>
      <c r="E6383" s="1" t="s">
        <v>17</v>
      </c>
      <c r="F6383" s="1" t="s">
        <v>18</v>
      </c>
      <c r="G6383" s="1" t="s">
        <v>19</v>
      </c>
      <c r="H6383" s="1">
        <v>2</v>
      </c>
      <c r="I6383" s="1" t="s">
        <v>26</v>
      </c>
      <c r="J6383" s="1" t="s">
        <v>21</v>
      </c>
      <c r="K6383" s="6">
        <v>6329.52</v>
      </c>
      <c r="L6383" s="6">
        <v>791.19</v>
      </c>
      <c r="M6383" s="1">
        <v>8</v>
      </c>
      <c r="N6383" s="8">
        <v>45568</v>
      </c>
      <c r="O6383" s="4" t="str">
        <f t="shared" si="298"/>
        <v>October 2024</v>
      </c>
      <c r="P6383" s="1" t="s">
        <v>22</v>
      </c>
      <c r="Q6383" s="1" t="s">
        <v>39</v>
      </c>
      <c r="R6383" s="6">
        <v>16.75</v>
      </c>
      <c r="S6383" s="6">
        <f t="shared" si="299"/>
        <v>6346.27</v>
      </c>
    </row>
    <row r="6384" spans="1:19" x14ac:dyDescent="0.35">
      <c r="A6384" s="1">
        <v>12796</v>
      </c>
      <c r="B6384" s="1">
        <v>28</v>
      </c>
      <c r="C6384" s="1" t="str">
        <f t="shared" si="297"/>
        <v>Young</v>
      </c>
      <c r="D6384" s="1" t="s">
        <v>16</v>
      </c>
      <c r="E6384" s="1" t="s">
        <v>17</v>
      </c>
      <c r="F6384" s="1" t="s">
        <v>24</v>
      </c>
      <c r="G6384" s="1" t="s">
        <v>85</v>
      </c>
      <c r="H6384" s="1">
        <v>2</v>
      </c>
      <c r="I6384" s="1" t="s">
        <v>20</v>
      </c>
      <c r="J6384" s="1" t="s">
        <v>83</v>
      </c>
      <c r="K6384" s="6">
        <v>7077.69</v>
      </c>
      <c r="L6384" s="6">
        <v>786.41</v>
      </c>
      <c r="M6384" s="1">
        <v>9</v>
      </c>
      <c r="N6384" s="8">
        <v>45568</v>
      </c>
      <c r="O6384" s="4" t="str">
        <f t="shared" si="298"/>
        <v>October 2024</v>
      </c>
      <c r="P6384" s="1" t="s">
        <v>79</v>
      </c>
      <c r="Q6384" s="1"/>
      <c r="R6384" s="6">
        <v>0</v>
      </c>
      <c r="S6384" s="6">
        <f t="shared" si="299"/>
        <v>7077.69</v>
      </c>
    </row>
    <row r="6385" spans="1:19" x14ac:dyDescent="0.35">
      <c r="A6385" s="1">
        <v>18135</v>
      </c>
      <c r="B6385" s="1">
        <v>28</v>
      </c>
      <c r="C6385" s="1" t="str">
        <f t="shared" si="297"/>
        <v>Young</v>
      </c>
      <c r="D6385" s="1" t="s">
        <v>38</v>
      </c>
      <c r="E6385" s="1" t="s">
        <v>17</v>
      </c>
      <c r="F6385" s="1" t="s">
        <v>77</v>
      </c>
      <c r="G6385" s="1" t="s">
        <v>86</v>
      </c>
      <c r="H6385" s="1">
        <v>3</v>
      </c>
      <c r="I6385" s="1" t="s">
        <v>26</v>
      </c>
      <c r="J6385" s="1" t="s">
        <v>21</v>
      </c>
      <c r="K6385" s="6">
        <v>3611.8</v>
      </c>
      <c r="L6385" s="6">
        <v>361.18</v>
      </c>
      <c r="M6385" s="1">
        <v>10</v>
      </c>
      <c r="N6385" s="8">
        <v>45568</v>
      </c>
      <c r="O6385" s="4" t="str">
        <f t="shared" si="298"/>
        <v>October 2024</v>
      </c>
      <c r="P6385" s="1" t="s">
        <v>79</v>
      </c>
      <c r="Q6385" s="1" t="s">
        <v>114</v>
      </c>
      <c r="R6385" s="6">
        <v>184.47</v>
      </c>
      <c r="S6385" s="6">
        <f t="shared" si="299"/>
        <v>3796.27</v>
      </c>
    </row>
    <row r="6386" spans="1:19" x14ac:dyDescent="0.35">
      <c r="A6386" s="1">
        <v>12825</v>
      </c>
      <c r="B6386" s="1">
        <v>29</v>
      </c>
      <c r="C6386" s="1" t="str">
        <f t="shared" si="297"/>
        <v>Young</v>
      </c>
      <c r="D6386" s="1" t="s">
        <v>16</v>
      </c>
      <c r="E6386" s="1" t="s">
        <v>17</v>
      </c>
      <c r="F6386" s="1" t="s">
        <v>30</v>
      </c>
      <c r="G6386" s="1" t="s">
        <v>78</v>
      </c>
      <c r="H6386" s="1">
        <v>1</v>
      </c>
      <c r="I6386" s="1" t="s">
        <v>26</v>
      </c>
      <c r="J6386" s="1" t="s">
        <v>83</v>
      </c>
      <c r="K6386" s="6">
        <v>674.32</v>
      </c>
      <c r="L6386" s="6">
        <v>674.32</v>
      </c>
      <c r="M6386" s="1">
        <v>1</v>
      </c>
      <c r="N6386" s="8">
        <v>45568</v>
      </c>
      <c r="O6386" s="4" t="str">
        <f t="shared" si="298"/>
        <v>October 2024</v>
      </c>
      <c r="P6386" s="1" t="s">
        <v>22</v>
      </c>
      <c r="Q6386" s="1" t="s">
        <v>29</v>
      </c>
      <c r="R6386" s="6">
        <v>43.4</v>
      </c>
      <c r="S6386" s="6">
        <f t="shared" si="299"/>
        <v>717.72</v>
      </c>
    </row>
    <row r="6387" spans="1:19" x14ac:dyDescent="0.35">
      <c r="A6387" s="1">
        <v>17922</v>
      </c>
      <c r="B6387" s="1">
        <v>29</v>
      </c>
      <c r="C6387" s="1" t="str">
        <f t="shared" si="297"/>
        <v>Young</v>
      </c>
      <c r="D6387" s="1" t="s">
        <v>38</v>
      </c>
      <c r="E6387" s="1" t="s">
        <v>33</v>
      </c>
      <c r="F6387" s="1" t="s">
        <v>30</v>
      </c>
      <c r="G6387" s="1" t="s">
        <v>78</v>
      </c>
      <c r="H6387" s="1">
        <v>5</v>
      </c>
      <c r="I6387" s="1" t="s">
        <v>26</v>
      </c>
      <c r="J6387" s="1" t="s">
        <v>21</v>
      </c>
      <c r="K6387" s="6">
        <v>2697.28</v>
      </c>
      <c r="L6387" s="6">
        <v>674.32</v>
      </c>
      <c r="M6387" s="1">
        <v>4</v>
      </c>
      <c r="N6387" s="8">
        <v>45568</v>
      </c>
      <c r="O6387" s="4" t="str">
        <f t="shared" si="298"/>
        <v>October 2024</v>
      </c>
      <c r="P6387" s="1" t="s">
        <v>79</v>
      </c>
      <c r="Q6387" s="1" t="s">
        <v>106</v>
      </c>
      <c r="R6387" s="6">
        <v>252.76</v>
      </c>
      <c r="S6387" s="6">
        <f t="shared" si="299"/>
        <v>2950.04</v>
      </c>
    </row>
    <row r="6388" spans="1:19" x14ac:dyDescent="0.35">
      <c r="A6388" s="1">
        <v>19050</v>
      </c>
      <c r="B6388" s="1">
        <v>29</v>
      </c>
      <c r="C6388" s="1" t="str">
        <f t="shared" si="297"/>
        <v>Young</v>
      </c>
      <c r="D6388" s="1" t="s">
        <v>16</v>
      </c>
      <c r="E6388" s="1" t="s">
        <v>17</v>
      </c>
      <c r="F6388" s="1" t="s">
        <v>30</v>
      </c>
      <c r="G6388" s="1" t="s">
        <v>78</v>
      </c>
      <c r="H6388" s="1">
        <v>3</v>
      </c>
      <c r="I6388" s="1" t="s">
        <v>26</v>
      </c>
      <c r="J6388" s="1" t="s">
        <v>21</v>
      </c>
      <c r="K6388" s="6">
        <v>4045.92</v>
      </c>
      <c r="L6388" s="6">
        <v>674.32</v>
      </c>
      <c r="M6388" s="1">
        <v>6</v>
      </c>
      <c r="N6388" s="8">
        <v>45568</v>
      </c>
      <c r="O6388" s="4" t="str">
        <f t="shared" si="298"/>
        <v>October 2024</v>
      </c>
      <c r="P6388" s="1" t="s">
        <v>84</v>
      </c>
      <c r="Q6388" s="1" t="s">
        <v>52</v>
      </c>
      <c r="R6388" s="6">
        <v>80.12</v>
      </c>
      <c r="S6388" s="6">
        <f t="shared" si="299"/>
        <v>4126.04</v>
      </c>
    </row>
    <row r="6389" spans="1:19" x14ac:dyDescent="0.35">
      <c r="A6389" s="1">
        <v>12058</v>
      </c>
      <c r="B6389" s="1">
        <v>33</v>
      </c>
      <c r="C6389" s="1" t="str">
        <f t="shared" si="297"/>
        <v>Young</v>
      </c>
      <c r="D6389" s="1" t="s">
        <v>16</v>
      </c>
      <c r="E6389" s="1" t="s">
        <v>17</v>
      </c>
      <c r="F6389" s="1" t="s">
        <v>18</v>
      </c>
      <c r="G6389" s="1" t="s">
        <v>81</v>
      </c>
      <c r="H6389" s="1">
        <v>2</v>
      </c>
      <c r="I6389" s="1" t="s">
        <v>26</v>
      </c>
      <c r="J6389" s="1" t="s">
        <v>93</v>
      </c>
      <c r="K6389" s="6">
        <v>7977.76</v>
      </c>
      <c r="L6389" s="6">
        <v>1139.68</v>
      </c>
      <c r="M6389" s="1">
        <v>7</v>
      </c>
      <c r="N6389" s="8">
        <v>45568</v>
      </c>
      <c r="O6389" s="4" t="str">
        <f t="shared" si="298"/>
        <v>October 2024</v>
      </c>
      <c r="P6389" s="1" t="s">
        <v>79</v>
      </c>
      <c r="Q6389" s="1" t="s">
        <v>96</v>
      </c>
      <c r="R6389" s="6">
        <v>168.33</v>
      </c>
      <c r="S6389" s="6">
        <f t="shared" si="299"/>
        <v>8146.09</v>
      </c>
    </row>
    <row r="6390" spans="1:19" x14ac:dyDescent="0.35">
      <c r="A6390" s="1">
        <v>17438</v>
      </c>
      <c r="B6390" s="1">
        <v>33</v>
      </c>
      <c r="C6390" s="1" t="str">
        <f t="shared" si="297"/>
        <v>Young</v>
      </c>
      <c r="D6390" s="1" t="s">
        <v>38</v>
      </c>
      <c r="E6390" s="1" t="s">
        <v>17</v>
      </c>
      <c r="F6390" s="1" t="s">
        <v>30</v>
      </c>
      <c r="G6390" s="1" t="s">
        <v>78</v>
      </c>
      <c r="H6390" s="1">
        <v>4</v>
      </c>
      <c r="I6390" s="1" t="s">
        <v>26</v>
      </c>
      <c r="J6390" s="1" t="s">
        <v>21</v>
      </c>
      <c r="K6390" s="6">
        <v>4045.92</v>
      </c>
      <c r="L6390" s="6">
        <v>674.32</v>
      </c>
      <c r="M6390" s="1">
        <v>6</v>
      </c>
      <c r="N6390" s="8">
        <v>45568</v>
      </c>
      <c r="O6390" s="4" t="str">
        <f t="shared" si="298"/>
        <v>October 2024</v>
      </c>
      <c r="P6390" s="1" t="s">
        <v>79</v>
      </c>
      <c r="Q6390" s="1"/>
      <c r="R6390" s="6">
        <v>0</v>
      </c>
      <c r="S6390" s="6">
        <f t="shared" si="299"/>
        <v>4045.92</v>
      </c>
    </row>
    <row r="6391" spans="1:19" x14ac:dyDescent="0.35">
      <c r="A6391" s="1">
        <v>2888</v>
      </c>
      <c r="B6391" s="1">
        <v>35</v>
      </c>
      <c r="C6391" s="1" t="str">
        <f t="shared" si="297"/>
        <v>Young</v>
      </c>
      <c r="D6391" s="1" t="s">
        <v>16</v>
      </c>
      <c r="E6391" s="1" t="s">
        <v>17</v>
      </c>
      <c r="F6391" s="1" t="s">
        <v>24</v>
      </c>
      <c r="G6391" s="1" t="s">
        <v>25</v>
      </c>
      <c r="H6391" s="1">
        <v>3</v>
      </c>
      <c r="I6391" s="1" t="s">
        <v>20</v>
      </c>
      <c r="J6391" s="1" t="s">
        <v>21</v>
      </c>
      <c r="K6391" s="6">
        <v>741.09</v>
      </c>
      <c r="L6391" s="6">
        <v>247.03</v>
      </c>
      <c r="M6391" s="1">
        <v>3</v>
      </c>
      <c r="N6391" s="8">
        <v>45568</v>
      </c>
      <c r="O6391" s="4" t="str">
        <f t="shared" si="298"/>
        <v>October 2024</v>
      </c>
      <c r="P6391" s="1" t="s">
        <v>28</v>
      </c>
      <c r="Q6391" s="1" t="s">
        <v>29</v>
      </c>
      <c r="R6391" s="6">
        <v>23.24</v>
      </c>
      <c r="S6391" s="6">
        <f t="shared" si="299"/>
        <v>764.33</v>
      </c>
    </row>
    <row r="6392" spans="1:19" x14ac:dyDescent="0.35">
      <c r="A6392" s="1">
        <v>7905</v>
      </c>
      <c r="B6392" s="1">
        <v>35</v>
      </c>
      <c r="C6392" s="1" t="str">
        <f t="shared" si="297"/>
        <v>Young</v>
      </c>
      <c r="D6392" s="1" t="s">
        <v>38</v>
      </c>
      <c r="E6392" s="1" t="s">
        <v>33</v>
      </c>
      <c r="F6392" s="1" t="s">
        <v>40</v>
      </c>
      <c r="G6392" s="1" t="s">
        <v>41</v>
      </c>
      <c r="H6392" s="1">
        <v>3</v>
      </c>
      <c r="I6392" s="1" t="s">
        <v>26</v>
      </c>
      <c r="J6392" s="1" t="s">
        <v>42</v>
      </c>
      <c r="K6392" s="6">
        <v>3379.32</v>
      </c>
      <c r="L6392" s="6">
        <v>844.83</v>
      </c>
      <c r="M6392" s="1">
        <v>4</v>
      </c>
      <c r="N6392" s="8">
        <v>45568</v>
      </c>
      <c r="O6392" s="4" t="str">
        <f t="shared" si="298"/>
        <v>October 2024</v>
      </c>
      <c r="P6392" s="1" t="s">
        <v>22</v>
      </c>
      <c r="Q6392" s="1"/>
      <c r="R6392" s="6">
        <v>0</v>
      </c>
      <c r="S6392" s="6">
        <f t="shared" si="299"/>
        <v>3379.32</v>
      </c>
    </row>
    <row r="6393" spans="1:19" x14ac:dyDescent="0.35">
      <c r="A6393" s="1">
        <v>13880</v>
      </c>
      <c r="B6393" s="1">
        <v>35</v>
      </c>
      <c r="C6393" s="1" t="str">
        <f t="shared" si="297"/>
        <v>Young</v>
      </c>
      <c r="D6393" s="1" t="s">
        <v>16</v>
      </c>
      <c r="E6393" s="1" t="s">
        <v>33</v>
      </c>
      <c r="F6393" s="1" t="s">
        <v>24</v>
      </c>
      <c r="G6393" s="1" t="s">
        <v>85</v>
      </c>
      <c r="H6393" s="1">
        <v>1</v>
      </c>
      <c r="I6393" s="1" t="s">
        <v>26</v>
      </c>
      <c r="J6393" s="1" t="s">
        <v>83</v>
      </c>
      <c r="K6393" s="6">
        <v>5504.87</v>
      </c>
      <c r="L6393" s="6">
        <v>786.41</v>
      </c>
      <c r="M6393" s="1">
        <v>7</v>
      </c>
      <c r="N6393" s="8">
        <v>45568</v>
      </c>
      <c r="O6393" s="4" t="str">
        <f t="shared" si="298"/>
        <v>October 2024</v>
      </c>
      <c r="P6393" s="1" t="s">
        <v>79</v>
      </c>
      <c r="Q6393" s="1" t="s">
        <v>107</v>
      </c>
      <c r="R6393" s="6">
        <v>109.94</v>
      </c>
      <c r="S6393" s="6">
        <f t="shared" si="299"/>
        <v>5614.8099999999995</v>
      </c>
    </row>
    <row r="6394" spans="1:19" x14ac:dyDescent="0.35">
      <c r="A6394" s="1">
        <v>3056</v>
      </c>
      <c r="B6394" s="1">
        <v>36</v>
      </c>
      <c r="C6394" s="1" t="str">
        <f t="shared" si="297"/>
        <v>Middle-Aged</v>
      </c>
      <c r="D6394" s="1" t="s">
        <v>16</v>
      </c>
      <c r="E6394" s="1" t="s">
        <v>17</v>
      </c>
      <c r="F6394" s="1" t="s">
        <v>18</v>
      </c>
      <c r="G6394" s="1" t="s">
        <v>36</v>
      </c>
      <c r="H6394" s="1">
        <v>5</v>
      </c>
      <c r="I6394" s="1" t="s">
        <v>26</v>
      </c>
      <c r="J6394" s="1" t="s">
        <v>21</v>
      </c>
      <c r="K6394" s="6">
        <v>62.25</v>
      </c>
      <c r="L6394" s="6">
        <v>20.75</v>
      </c>
      <c r="M6394" s="1">
        <v>3</v>
      </c>
      <c r="N6394" s="8">
        <v>45568</v>
      </c>
      <c r="O6394" s="4" t="str">
        <f t="shared" si="298"/>
        <v>October 2024</v>
      </c>
      <c r="P6394" s="1" t="s">
        <v>28</v>
      </c>
      <c r="Q6394" s="1" t="s">
        <v>75</v>
      </c>
      <c r="R6394" s="6">
        <v>100.44</v>
      </c>
      <c r="S6394" s="6">
        <f t="shared" si="299"/>
        <v>162.69</v>
      </c>
    </row>
    <row r="6395" spans="1:19" x14ac:dyDescent="0.35">
      <c r="A6395" s="1">
        <v>9328</v>
      </c>
      <c r="B6395" s="1">
        <v>36</v>
      </c>
      <c r="C6395" s="1" t="str">
        <f t="shared" si="297"/>
        <v>Middle-Aged</v>
      </c>
      <c r="D6395" s="1" t="s">
        <v>38</v>
      </c>
      <c r="E6395" s="1" t="s">
        <v>17</v>
      </c>
      <c r="F6395" s="1" t="s">
        <v>18</v>
      </c>
      <c r="G6395" s="1" t="s">
        <v>36</v>
      </c>
      <c r="H6395" s="1">
        <v>5</v>
      </c>
      <c r="I6395" s="1" t="s">
        <v>20</v>
      </c>
      <c r="J6395" s="1" t="s">
        <v>27</v>
      </c>
      <c r="K6395" s="6">
        <v>186.75</v>
      </c>
      <c r="L6395" s="6">
        <v>20.75</v>
      </c>
      <c r="M6395" s="1">
        <v>9</v>
      </c>
      <c r="N6395" s="8">
        <v>45568</v>
      </c>
      <c r="O6395" s="4" t="str">
        <f t="shared" si="298"/>
        <v>October 2024</v>
      </c>
      <c r="P6395" s="1" t="s">
        <v>32</v>
      </c>
      <c r="Q6395" s="1"/>
      <c r="R6395" s="6">
        <v>0</v>
      </c>
      <c r="S6395" s="6">
        <f t="shared" si="299"/>
        <v>186.75</v>
      </c>
    </row>
    <row r="6396" spans="1:19" x14ac:dyDescent="0.35">
      <c r="A6396" s="1">
        <v>16125</v>
      </c>
      <c r="B6396" s="1">
        <v>36</v>
      </c>
      <c r="C6396" s="1" t="str">
        <f t="shared" si="297"/>
        <v>Middle-Aged</v>
      </c>
      <c r="D6396" s="1" t="s">
        <v>38</v>
      </c>
      <c r="E6396" s="1" t="s">
        <v>17</v>
      </c>
      <c r="F6396" s="1" t="s">
        <v>30</v>
      </c>
      <c r="G6396" s="1" t="s">
        <v>78</v>
      </c>
      <c r="H6396" s="1">
        <v>3</v>
      </c>
      <c r="I6396" s="1" t="s">
        <v>20</v>
      </c>
      <c r="J6396" s="1" t="s">
        <v>93</v>
      </c>
      <c r="K6396" s="6">
        <v>2022.96</v>
      </c>
      <c r="L6396" s="6">
        <v>674.32</v>
      </c>
      <c r="M6396" s="1">
        <v>3</v>
      </c>
      <c r="N6396" s="8">
        <v>45568</v>
      </c>
      <c r="O6396" s="4" t="str">
        <f t="shared" si="298"/>
        <v>October 2024</v>
      </c>
      <c r="P6396" s="1" t="s">
        <v>84</v>
      </c>
      <c r="Q6396" s="1" t="s">
        <v>95</v>
      </c>
      <c r="R6396" s="6">
        <v>109.51</v>
      </c>
      <c r="S6396" s="6">
        <f t="shared" si="299"/>
        <v>2132.4700000000003</v>
      </c>
    </row>
    <row r="6397" spans="1:19" x14ac:dyDescent="0.35">
      <c r="A6397" s="1">
        <v>3103</v>
      </c>
      <c r="B6397" s="1">
        <v>37</v>
      </c>
      <c r="C6397" s="1" t="str">
        <f t="shared" si="297"/>
        <v>Middle-Aged</v>
      </c>
      <c r="D6397" s="1" t="s">
        <v>38</v>
      </c>
      <c r="E6397" s="1" t="s">
        <v>33</v>
      </c>
      <c r="F6397" s="1" t="s">
        <v>18</v>
      </c>
      <c r="G6397" s="1" t="s">
        <v>19</v>
      </c>
      <c r="H6397" s="1">
        <v>2</v>
      </c>
      <c r="I6397" s="1" t="s">
        <v>26</v>
      </c>
      <c r="J6397" s="1" t="s">
        <v>42</v>
      </c>
      <c r="K6397" s="6">
        <v>7120.71</v>
      </c>
      <c r="L6397" s="6">
        <v>791.19</v>
      </c>
      <c r="M6397" s="1">
        <v>9</v>
      </c>
      <c r="N6397" s="8">
        <v>45568</v>
      </c>
      <c r="O6397" s="4" t="str">
        <f t="shared" si="298"/>
        <v>October 2024</v>
      </c>
      <c r="P6397" s="1" t="s">
        <v>22</v>
      </c>
      <c r="Q6397" s="1" t="s">
        <v>69</v>
      </c>
      <c r="R6397" s="6">
        <v>87.32</v>
      </c>
      <c r="S6397" s="6">
        <f t="shared" si="299"/>
        <v>7208.03</v>
      </c>
    </row>
    <row r="6398" spans="1:19" x14ac:dyDescent="0.35">
      <c r="A6398" s="1">
        <v>3314</v>
      </c>
      <c r="B6398" s="1">
        <v>37</v>
      </c>
      <c r="C6398" s="1" t="str">
        <f t="shared" si="297"/>
        <v>Middle-Aged</v>
      </c>
      <c r="D6398" s="1" t="s">
        <v>38</v>
      </c>
      <c r="E6398" s="1" t="s">
        <v>17</v>
      </c>
      <c r="F6398" s="1" t="s">
        <v>24</v>
      </c>
      <c r="G6398" s="1" t="s">
        <v>25</v>
      </c>
      <c r="H6398" s="1">
        <v>3</v>
      </c>
      <c r="I6398" s="1" t="s">
        <v>26</v>
      </c>
      <c r="J6398" s="1" t="s">
        <v>42</v>
      </c>
      <c r="K6398" s="6">
        <v>1729.21</v>
      </c>
      <c r="L6398" s="6">
        <v>247.03</v>
      </c>
      <c r="M6398" s="1">
        <v>7</v>
      </c>
      <c r="N6398" s="8">
        <v>45568</v>
      </c>
      <c r="O6398" s="4" t="str">
        <f t="shared" si="298"/>
        <v>October 2024</v>
      </c>
      <c r="P6398" s="1" t="s">
        <v>32</v>
      </c>
      <c r="Q6398" s="1" t="s">
        <v>71</v>
      </c>
      <c r="R6398" s="6">
        <v>65.91</v>
      </c>
      <c r="S6398" s="6">
        <f t="shared" si="299"/>
        <v>1795.1200000000001</v>
      </c>
    </row>
    <row r="6399" spans="1:19" x14ac:dyDescent="0.35">
      <c r="A6399" s="1">
        <v>11309</v>
      </c>
      <c r="B6399" s="1">
        <v>38</v>
      </c>
      <c r="C6399" s="1" t="str">
        <f t="shared" si="297"/>
        <v>Middle-Aged</v>
      </c>
      <c r="D6399" s="1" t="s">
        <v>38</v>
      </c>
      <c r="E6399" s="1" t="s">
        <v>33</v>
      </c>
      <c r="F6399" s="1" t="s">
        <v>24</v>
      </c>
      <c r="G6399" s="1" t="s">
        <v>85</v>
      </c>
      <c r="H6399" s="1">
        <v>5</v>
      </c>
      <c r="I6399" s="1" t="s">
        <v>26</v>
      </c>
      <c r="J6399" s="1" t="s">
        <v>93</v>
      </c>
      <c r="K6399" s="6">
        <v>7864.1</v>
      </c>
      <c r="L6399" s="6">
        <v>786.41</v>
      </c>
      <c r="M6399" s="1">
        <v>10</v>
      </c>
      <c r="N6399" s="8">
        <v>45568</v>
      </c>
      <c r="O6399" s="4" t="str">
        <f t="shared" si="298"/>
        <v>October 2024</v>
      </c>
      <c r="P6399" s="1" t="s">
        <v>22</v>
      </c>
      <c r="Q6399" s="1" t="s">
        <v>95</v>
      </c>
      <c r="R6399" s="6">
        <v>166.84</v>
      </c>
      <c r="S6399" s="6">
        <f t="shared" si="299"/>
        <v>8030.9400000000005</v>
      </c>
    </row>
    <row r="6400" spans="1:19" x14ac:dyDescent="0.35">
      <c r="A6400" s="1">
        <v>12872</v>
      </c>
      <c r="B6400" s="1">
        <v>38</v>
      </c>
      <c r="C6400" s="1" t="str">
        <f t="shared" si="297"/>
        <v>Middle-Aged</v>
      </c>
      <c r="D6400" s="1" t="s">
        <v>38</v>
      </c>
      <c r="E6400" s="1" t="s">
        <v>17</v>
      </c>
      <c r="F6400" s="1" t="s">
        <v>24</v>
      </c>
      <c r="G6400" s="1" t="s">
        <v>85</v>
      </c>
      <c r="H6400" s="1">
        <v>1</v>
      </c>
      <c r="I6400" s="1" t="s">
        <v>20</v>
      </c>
      <c r="J6400" s="1" t="s">
        <v>21</v>
      </c>
      <c r="K6400" s="6">
        <v>7864.1</v>
      </c>
      <c r="L6400" s="6">
        <v>786.41</v>
      </c>
      <c r="M6400" s="1">
        <v>10</v>
      </c>
      <c r="N6400" s="8">
        <v>45568</v>
      </c>
      <c r="O6400" s="4" t="str">
        <f t="shared" si="298"/>
        <v>October 2024</v>
      </c>
      <c r="P6400" s="1" t="s">
        <v>22</v>
      </c>
      <c r="Q6400" s="1" t="s">
        <v>121</v>
      </c>
      <c r="R6400" s="6">
        <v>197.21</v>
      </c>
      <c r="S6400" s="6">
        <f t="shared" si="299"/>
        <v>8061.31</v>
      </c>
    </row>
    <row r="6401" spans="1:19" x14ac:dyDescent="0.35">
      <c r="A6401" s="1">
        <v>14445</v>
      </c>
      <c r="B6401" s="1">
        <v>38</v>
      </c>
      <c r="C6401" s="1" t="str">
        <f t="shared" si="297"/>
        <v>Middle-Aged</v>
      </c>
      <c r="D6401" s="1" t="s">
        <v>16</v>
      </c>
      <c r="E6401" s="1" t="s">
        <v>17</v>
      </c>
      <c r="F6401" s="1" t="s">
        <v>18</v>
      </c>
      <c r="G6401" s="1" t="s">
        <v>81</v>
      </c>
      <c r="H6401" s="1">
        <v>3</v>
      </c>
      <c r="I6401" s="1" t="s">
        <v>26</v>
      </c>
      <c r="J6401" s="1" t="s">
        <v>21</v>
      </c>
      <c r="K6401" s="6">
        <v>10257.120000000001</v>
      </c>
      <c r="L6401" s="6">
        <v>1139.68</v>
      </c>
      <c r="M6401" s="1">
        <v>9</v>
      </c>
      <c r="N6401" s="8">
        <v>45568</v>
      </c>
      <c r="O6401" s="4" t="str">
        <f t="shared" si="298"/>
        <v>October 2024</v>
      </c>
      <c r="P6401" s="1" t="s">
        <v>84</v>
      </c>
      <c r="Q6401" s="1" t="s">
        <v>107</v>
      </c>
      <c r="R6401" s="6">
        <v>90.84</v>
      </c>
      <c r="S6401" s="6">
        <f t="shared" si="299"/>
        <v>10347.960000000001</v>
      </c>
    </row>
    <row r="6402" spans="1:19" x14ac:dyDescent="0.35">
      <c r="A6402" s="1">
        <v>14629</v>
      </c>
      <c r="B6402" s="1">
        <v>38</v>
      </c>
      <c r="C6402" s="1" t="str">
        <f t="shared" ref="C6402:C6465" si="300">IF(B6402&lt;=35,"Young",IF(B6402&lt;=55,"Middle-Aged","Old"))</f>
        <v>Middle-Aged</v>
      </c>
      <c r="D6402" s="1" t="s">
        <v>38</v>
      </c>
      <c r="E6402" s="1" t="s">
        <v>17</v>
      </c>
      <c r="F6402" s="1" t="s">
        <v>18</v>
      </c>
      <c r="G6402" s="1" t="s">
        <v>81</v>
      </c>
      <c r="H6402" s="1">
        <v>5</v>
      </c>
      <c r="I6402" s="1" t="s">
        <v>26</v>
      </c>
      <c r="J6402" s="1" t="s">
        <v>83</v>
      </c>
      <c r="K6402" s="6">
        <v>2279.36</v>
      </c>
      <c r="L6402" s="6">
        <v>1139.68</v>
      </c>
      <c r="M6402" s="1">
        <v>2</v>
      </c>
      <c r="N6402" s="8">
        <v>45568</v>
      </c>
      <c r="O6402" s="4" t="str">
        <f t="shared" ref="O6402:O6465" si="301">TEXT(N6402,"mmmm yyyy")</f>
        <v>October 2024</v>
      </c>
      <c r="P6402" s="1" t="s">
        <v>79</v>
      </c>
      <c r="Q6402" s="1" t="s">
        <v>29</v>
      </c>
      <c r="R6402" s="6">
        <v>28.76</v>
      </c>
      <c r="S6402" s="6">
        <f t="shared" ref="S6402:S6465" si="302">K6402+R6402</f>
        <v>2308.1200000000003</v>
      </c>
    </row>
    <row r="6403" spans="1:19" x14ac:dyDescent="0.35">
      <c r="A6403" s="1">
        <v>17185</v>
      </c>
      <c r="B6403" s="1">
        <v>38</v>
      </c>
      <c r="C6403" s="1" t="str">
        <f t="shared" si="300"/>
        <v>Middle-Aged</v>
      </c>
      <c r="D6403" s="1" t="s">
        <v>38</v>
      </c>
      <c r="E6403" s="1" t="s">
        <v>17</v>
      </c>
      <c r="F6403" s="1" t="s">
        <v>18</v>
      </c>
      <c r="G6403" s="1" t="s">
        <v>81</v>
      </c>
      <c r="H6403" s="1">
        <v>5</v>
      </c>
      <c r="I6403" s="1" t="s">
        <v>26</v>
      </c>
      <c r="J6403" s="1" t="s">
        <v>83</v>
      </c>
      <c r="K6403" s="6">
        <v>1139.68</v>
      </c>
      <c r="L6403" s="6">
        <v>1139.68</v>
      </c>
      <c r="M6403" s="1">
        <v>1</v>
      </c>
      <c r="N6403" s="8">
        <v>45568</v>
      </c>
      <c r="O6403" s="4" t="str">
        <f t="shared" si="301"/>
        <v>October 2024</v>
      </c>
      <c r="P6403" s="1" t="s">
        <v>79</v>
      </c>
      <c r="Q6403" s="1" t="s">
        <v>37</v>
      </c>
      <c r="R6403" s="6">
        <v>31.64</v>
      </c>
      <c r="S6403" s="6">
        <f t="shared" si="302"/>
        <v>1171.3200000000002</v>
      </c>
    </row>
    <row r="6404" spans="1:19" x14ac:dyDescent="0.35">
      <c r="A6404" s="1">
        <v>3427</v>
      </c>
      <c r="B6404" s="1">
        <v>39</v>
      </c>
      <c r="C6404" s="1" t="str">
        <f t="shared" si="300"/>
        <v>Middle-Aged</v>
      </c>
      <c r="D6404" s="1" t="s">
        <v>16</v>
      </c>
      <c r="E6404" s="1" t="s">
        <v>17</v>
      </c>
      <c r="F6404" s="1" t="s">
        <v>40</v>
      </c>
      <c r="G6404" s="1" t="s">
        <v>41</v>
      </c>
      <c r="H6404" s="1">
        <v>3</v>
      </c>
      <c r="I6404" s="1" t="s">
        <v>26</v>
      </c>
      <c r="J6404" s="1" t="s">
        <v>42</v>
      </c>
      <c r="K6404" s="6">
        <v>7603.47</v>
      </c>
      <c r="L6404" s="6">
        <v>844.83</v>
      </c>
      <c r="M6404" s="1">
        <v>9</v>
      </c>
      <c r="N6404" s="8">
        <v>45568</v>
      </c>
      <c r="O6404" s="4" t="str">
        <f t="shared" si="301"/>
        <v>October 2024</v>
      </c>
      <c r="P6404" s="1" t="s">
        <v>22</v>
      </c>
      <c r="Q6404" s="1"/>
      <c r="R6404" s="6">
        <v>0</v>
      </c>
      <c r="S6404" s="6">
        <f t="shared" si="302"/>
        <v>7603.47</v>
      </c>
    </row>
    <row r="6405" spans="1:19" x14ac:dyDescent="0.35">
      <c r="A6405" s="1">
        <v>11601</v>
      </c>
      <c r="B6405" s="1">
        <v>39</v>
      </c>
      <c r="C6405" s="1" t="str">
        <f t="shared" si="300"/>
        <v>Middle-Aged</v>
      </c>
      <c r="D6405" s="1" t="s">
        <v>16</v>
      </c>
      <c r="E6405" s="1" t="s">
        <v>17</v>
      </c>
      <c r="F6405" s="1" t="s">
        <v>24</v>
      </c>
      <c r="G6405" s="1" t="s">
        <v>85</v>
      </c>
      <c r="H6405" s="1">
        <v>4</v>
      </c>
      <c r="I6405" s="1" t="s">
        <v>20</v>
      </c>
      <c r="J6405" s="1" t="s">
        <v>83</v>
      </c>
      <c r="K6405" s="6">
        <v>7864.1</v>
      </c>
      <c r="L6405" s="6">
        <v>786.41</v>
      </c>
      <c r="M6405" s="1">
        <v>10</v>
      </c>
      <c r="N6405" s="8">
        <v>45568</v>
      </c>
      <c r="O6405" s="4" t="str">
        <f t="shared" si="301"/>
        <v>October 2024</v>
      </c>
      <c r="P6405" s="1" t="s">
        <v>79</v>
      </c>
      <c r="Q6405" s="1"/>
      <c r="R6405" s="6">
        <v>0</v>
      </c>
      <c r="S6405" s="6">
        <f t="shared" si="302"/>
        <v>7864.1</v>
      </c>
    </row>
    <row r="6406" spans="1:19" x14ac:dyDescent="0.35">
      <c r="A6406" s="1">
        <v>2187</v>
      </c>
      <c r="B6406" s="1">
        <v>41</v>
      </c>
      <c r="C6406" s="1" t="str">
        <f t="shared" si="300"/>
        <v>Middle-Aged</v>
      </c>
      <c r="D6406" s="1" t="s">
        <v>16</v>
      </c>
      <c r="E6406" s="1" t="s">
        <v>17</v>
      </c>
      <c r="F6406" s="1" t="s">
        <v>24</v>
      </c>
      <c r="G6406" s="1" t="s">
        <v>25</v>
      </c>
      <c r="H6406" s="1">
        <v>3</v>
      </c>
      <c r="I6406" s="1" t="s">
        <v>26</v>
      </c>
      <c r="J6406" s="1" t="s">
        <v>21</v>
      </c>
      <c r="K6406" s="6">
        <v>2223.27</v>
      </c>
      <c r="L6406" s="6">
        <v>247.03</v>
      </c>
      <c r="M6406" s="1">
        <v>9</v>
      </c>
      <c r="N6406" s="8">
        <v>45568</v>
      </c>
      <c r="O6406" s="4" t="str">
        <f t="shared" si="301"/>
        <v>October 2024</v>
      </c>
      <c r="P6406" s="1" t="s">
        <v>32</v>
      </c>
      <c r="Q6406" s="1" t="s">
        <v>52</v>
      </c>
      <c r="R6406" s="6">
        <v>5.36</v>
      </c>
      <c r="S6406" s="6">
        <f t="shared" si="302"/>
        <v>2228.63</v>
      </c>
    </row>
    <row r="6407" spans="1:19" x14ac:dyDescent="0.35">
      <c r="A6407" s="1">
        <v>6991</v>
      </c>
      <c r="B6407" s="1">
        <v>41</v>
      </c>
      <c r="C6407" s="1" t="str">
        <f t="shared" si="300"/>
        <v>Middle-Aged</v>
      </c>
      <c r="D6407" s="1" t="s">
        <v>16</v>
      </c>
      <c r="E6407" s="1" t="s">
        <v>17</v>
      </c>
      <c r="F6407" s="1" t="s">
        <v>18</v>
      </c>
      <c r="G6407" s="1" t="s">
        <v>36</v>
      </c>
      <c r="H6407" s="1">
        <v>5</v>
      </c>
      <c r="I6407" s="1" t="s">
        <v>26</v>
      </c>
      <c r="J6407" s="1" t="s">
        <v>42</v>
      </c>
      <c r="K6407" s="6">
        <v>124.5</v>
      </c>
      <c r="L6407" s="6">
        <v>20.75</v>
      </c>
      <c r="M6407" s="1">
        <v>6</v>
      </c>
      <c r="N6407" s="8">
        <v>45568</v>
      </c>
      <c r="O6407" s="4" t="str">
        <f t="shared" si="301"/>
        <v>October 2024</v>
      </c>
      <c r="P6407" s="1" t="s">
        <v>22</v>
      </c>
      <c r="Q6407" s="1" t="s">
        <v>55</v>
      </c>
      <c r="R6407" s="6">
        <v>57.37</v>
      </c>
      <c r="S6407" s="6">
        <f t="shared" si="302"/>
        <v>181.87</v>
      </c>
    </row>
    <row r="6408" spans="1:19" x14ac:dyDescent="0.35">
      <c r="A6408" s="1">
        <v>9677</v>
      </c>
      <c r="B6408" s="1">
        <v>42</v>
      </c>
      <c r="C6408" s="1" t="str">
        <f t="shared" si="300"/>
        <v>Middle-Aged</v>
      </c>
      <c r="D6408" s="1" t="s">
        <v>38</v>
      </c>
      <c r="E6408" s="1" t="s">
        <v>17</v>
      </c>
      <c r="F6408" s="1" t="s">
        <v>30</v>
      </c>
      <c r="G6408" s="1" t="s">
        <v>31</v>
      </c>
      <c r="H6408" s="1">
        <v>3</v>
      </c>
      <c r="I6408" s="1" t="s">
        <v>26</v>
      </c>
      <c r="J6408" s="1" t="s">
        <v>34</v>
      </c>
      <c r="K6408" s="6">
        <v>4639.6000000000004</v>
      </c>
      <c r="L6408" s="6">
        <v>463.96</v>
      </c>
      <c r="M6408" s="1">
        <v>10</v>
      </c>
      <c r="N6408" s="8">
        <v>45568</v>
      </c>
      <c r="O6408" s="4" t="str">
        <f t="shared" si="301"/>
        <v>October 2024</v>
      </c>
      <c r="P6408" s="1" t="s">
        <v>28</v>
      </c>
      <c r="Q6408" s="1" t="s">
        <v>29</v>
      </c>
      <c r="R6408" s="6">
        <v>22.37</v>
      </c>
      <c r="S6408" s="6">
        <f t="shared" si="302"/>
        <v>4661.97</v>
      </c>
    </row>
    <row r="6409" spans="1:19" x14ac:dyDescent="0.35">
      <c r="A6409" s="1">
        <v>19828</v>
      </c>
      <c r="B6409" s="1">
        <v>43</v>
      </c>
      <c r="C6409" s="1" t="str">
        <f t="shared" si="300"/>
        <v>Middle-Aged</v>
      </c>
      <c r="D6409" s="1" t="s">
        <v>38</v>
      </c>
      <c r="E6409" s="1" t="s">
        <v>17</v>
      </c>
      <c r="F6409" s="1" t="s">
        <v>24</v>
      </c>
      <c r="G6409" s="1" t="s">
        <v>85</v>
      </c>
      <c r="H6409" s="1">
        <v>2</v>
      </c>
      <c r="I6409" s="1" t="s">
        <v>26</v>
      </c>
      <c r="J6409" s="1" t="s">
        <v>93</v>
      </c>
      <c r="K6409" s="6">
        <v>4718.46</v>
      </c>
      <c r="L6409" s="6">
        <v>786.41</v>
      </c>
      <c r="M6409" s="1">
        <v>6</v>
      </c>
      <c r="N6409" s="8">
        <v>45568</v>
      </c>
      <c r="O6409" s="4" t="str">
        <f t="shared" si="301"/>
        <v>October 2024</v>
      </c>
      <c r="P6409" s="1" t="s">
        <v>84</v>
      </c>
      <c r="Q6409" s="1" t="s">
        <v>96</v>
      </c>
      <c r="R6409" s="6">
        <v>108.23</v>
      </c>
      <c r="S6409" s="6">
        <f t="shared" si="302"/>
        <v>4826.6899999999996</v>
      </c>
    </row>
    <row r="6410" spans="1:19" x14ac:dyDescent="0.35">
      <c r="A6410" s="1">
        <v>1903</v>
      </c>
      <c r="B6410" s="1">
        <v>44</v>
      </c>
      <c r="C6410" s="1" t="str">
        <f t="shared" si="300"/>
        <v>Middle-Aged</v>
      </c>
      <c r="D6410" s="1" t="s">
        <v>38</v>
      </c>
      <c r="E6410" s="1" t="s">
        <v>17</v>
      </c>
      <c r="F6410" s="1" t="s">
        <v>30</v>
      </c>
      <c r="G6410" s="1" t="s">
        <v>31</v>
      </c>
      <c r="H6410" s="1">
        <v>3</v>
      </c>
      <c r="I6410" s="1" t="s">
        <v>26</v>
      </c>
      <c r="J6410" s="1" t="s">
        <v>21</v>
      </c>
      <c r="K6410" s="6">
        <v>927.92</v>
      </c>
      <c r="L6410" s="6">
        <v>463.96</v>
      </c>
      <c r="M6410" s="1">
        <v>2</v>
      </c>
      <c r="N6410" s="8">
        <v>45568</v>
      </c>
      <c r="O6410" s="4" t="str">
        <f t="shared" si="301"/>
        <v>October 2024</v>
      </c>
      <c r="P6410" s="1" t="s">
        <v>28</v>
      </c>
      <c r="Q6410" s="1" t="s">
        <v>35</v>
      </c>
      <c r="R6410" s="6">
        <v>72.930000000000007</v>
      </c>
      <c r="S6410" s="6">
        <f t="shared" si="302"/>
        <v>1000.8499999999999</v>
      </c>
    </row>
    <row r="6411" spans="1:19" x14ac:dyDescent="0.35">
      <c r="A6411" s="1">
        <v>7385</v>
      </c>
      <c r="B6411" s="1">
        <v>44</v>
      </c>
      <c r="C6411" s="1" t="str">
        <f t="shared" si="300"/>
        <v>Middle-Aged</v>
      </c>
      <c r="D6411" s="1" t="s">
        <v>16</v>
      </c>
      <c r="E6411" s="1" t="s">
        <v>17</v>
      </c>
      <c r="F6411" s="1" t="s">
        <v>24</v>
      </c>
      <c r="G6411" s="1" t="s">
        <v>25</v>
      </c>
      <c r="H6411" s="1">
        <v>3</v>
      </c>
      <c r="I6411" s="1" t="s">
        <v>26</v>
      </c>
      <c r="J6411" s="1" t="s">
        <v>21</v>
      </c>
      <c r="K6411" s="6">
        <v>494.06</v>
      </c>
      <c r="L6411" s="6">
        <v>247.03</v>
      </c>
      <c r="M6411" s="1">
        <v>2</v>
      </c>
      <c r="N6411" s="8">
        <v>45568</v>
      </c>
      <c r="O6411" s="4" t="str">
        <f t="shared" si="301"/>
        <v>October 2024</v>
      </c>
      <c r="P6411" s="1" t="s">
        <v>32</v>
      </c>
      <c r="Q6411" s="1" t="s">
        <v>53</v>
      </c>
      <c r="R6411" s="6">
        <v>43.06</v>
      </c>
      <c r="S6411" s="6">
        <f t="shared" si="302"/>
        <v>537.12</v>
      </c>
    </row>
    <row r="6412" spans="1:19" x14ac:dyDescent="0.35">
      <c r="A6412" s="1">
        <v>4051</v>
      </c>
      <c r="B6412" s="1">
        <v>47</v>
      </c>
      <c r="C6412" s="1" t="str">
        <f t="shared" si="300"/>
        <v>Middle-Aged</v>
      </c>
      <c r="D6412" s="1" t="s">
        <v>16</v>
      </c>
      <c r="E6412" s="1" t="s">
        <v>17</v>
      </c>
      <c r="F6412" s="1" t="s">
        <v>18</v>
      </c>
      <c r="G6412" s="1" t="s">
        <v>19</v>
      </c>
      <c r="H6412" s="1">
        <v>2</v>
      </c>
      <c r="I6412" s="1" t="s">
        <v>20</v>
      </c>
      <c r="J6412" s="1" t="s">
        <v>42</v>
      </c>
      <c r="K6412" s="6">
        <v>7120.71</v>
      </c>
      <c r="L6412" s="6">
        <v>791.19</v>
      </c>
      <c r="M6412" s="1">
        <v>9</v>
      </c>
      <c r="N6412" s="8">
        <v>45568</v>
      </c>
      <c r="O6412" s="4" t="str">
        <f t="shared" si="301"/>
        <v>October 2024</v>
      </c>
      <c r="P6412" s="1" t="s">
        <v>22</v>
      </c>
      <c r="Q6412" s="1" t="s">
        <v>55</v>
      </c>
      <c r="R6412" s="6">
        <v>67.760000000000005</v>
      </c>
      <c r="S6412" s="6">
        <f t="shared" si="302"/>
        <v>7188.47</v>
      </c>
    </row>
    <row r="6413" spans="1:19" x14ac:dyDescent="0.35">
      <c r="A6413" s="1">
        <v>16096</v>
      </c>
      <c r="B6413" s="1">
        <v>48</v>
      </c>
      <c r="C6413" s="1" t="str">
        <f t="shared" si="300"/>
        <v>Middle-Aged</v>
      </c>
      <c r="D6413" s="1" t="s">
        <v>16</v>
      </c>
      <c r="E6413" s="1" t="s">
        <v>17</v>
      </c>
      <c r="F6413" s="1" t="s">
        <v>77</v>
      </c>
      <c r="G6413" s="1" t="s">
        <v>86</v>
      </c>
      <c r="H6413" s="1">
        <v>1</v>
      </c>
      <c r="I6413" s="1" t="s">
        <v>26</v>
      </c>
      <c r="J6413" s="1" t="s">
        <v>21</v>
      </c>
      <c r="K6413" s="6">
        <v>1083.54</v>
      </c>
      <c r="L6413" s="6">
        <v>361.18</v>
      </c>
      <c r="M6413" s="1">
        <v>3</v>
      </c>
      <c r="N6413" s="8">
        <v>45568</v>
      </c>
      <c r="O6413" s="4" t="str">
        <f t="shared" si="301"/>
        <v>October 2024</v>
      </c>
      <c r="P6413" s="1" t="s">
        <v>84</v>
      </c>
      <c r="Q6413" s="1" t="s">
        <v>106</v>
      </c>
      <c r="R6413" s="6">
        <v>210.51</v>
      </c>
      <c r="S6413" s="6">
        <f t="shared" si="302"/>
        <v>1294.05</v>
      </c>
    </row>
    <row r="6414" spans="1:19" x14ac:dyDescent="0.35">
      <c r="A6414" s="1">
        <v>9443</v>
      </c>
      <c r="B6414" s="1">
        <v>51</v>
      </c>
      <c r="C6414" s="1" t="str">
        <f t="shared" si="300"/>
        <v>Middle-Aged</v>
      </c>
      <c r="D6414" s="1" t="s">
        <v>16</v>
      </c>
      <c r="E6414" s="1" t="s">
        <v>17</v>
      </c>
      <c r="F6414" s="1" t="s">
        <v>24</v>
      </c>
      <c r="G6414" s="1" t="s">
        <v>25</v>
      </c>
      <c r="H6414" s="1">
        <v>3</v>
      </c>
      <c r="I6414" s="1" t="s">
        <v>20</v>
      </c>
      <c r="J6414" s="1" t="s">
        <v>21</v>
      </c>
      <c r="K6414" s="6">
        <v>2470.3000000000002</v>
      </c>
      <c r="L6414" s="6">
        <v>247.03</v>
      </c>
      <c r="M6414" s="1">
        <v>10</v>
      </c>
      <c r="N6414" s="8">
        <v>45568</v>
      </c>
      <c r="O6414" s="4" t="str">
        <f t="shared" si="301"/>
        <v>October 2024</v>
      </c>
      <c r="P6414" s="1" t="s">
        <v>32</v>
      </c>
      <c r="Q6414" s="1" t="s">
        <v>74</v>
      </c>
      <c r="R6414" s="6">
        <v>82.49</v>
      </c>
      <c r="S6414" s="6">
        <f t="shared" si="302"/>
        <v>2552.79</v>
      </c>
    </row>
    <row r="6415" spans="1:19" x14ac:dyDescent="0.35">
      <c r="A6415" s="1">
        <v>12091</v>
      </c>
      <c r="B6415" s="1">
        <v>51</v>
      </c>
      <c r="C6415" s="1" t="str">
        <f t="shared" si="300"/>
        <v>Middle-Aged</v>
      </c>
      <c r="D6415" s="1" t="s">
        <v>16</v>
      </c>
      <c r="E6415" s="1" t="s">
        <v>17</v>
      </c>
      <c r="F6415" s="1" t="s">
        <v>40</v>
      </c>
      <c r="G6415" s="1" t="s">
        <v>88</v>
      </c>
      <c r="H6415" s="1">
        <v>2</v>
      </c>
      <c r="I6415" s="1" t="s">
        <v>26</v>
      </c>
      <c r="J6415" s="1" t="s">
        <v>83</v>
      </c>
      <c r="K6415" s="6">
        <v>3676</v>
      </c>
      <c r="L6415" s="6">
        <v>459.5</v>
      </c>
      <c r="M6415" s="1">
        <v>8</v>
      </c>
      <c r="N6415" s="8">
        <v>45568</v>
      </c>
      <c r="O6415" s="4" t="str">
        <f t="shared" si="301"/>
        <v>October 2024</v>
      </c>
      <c r="P6415" s="1" t="s">
        <v>84</v>
      </c>
      <c r="Q6415" s="1" t="s">
        <v>105</v>
      </c>
      <c r="R6415" s="6">
        <v>149.28</v>
      </c>
      <c r="S6415" s="6">
        <f t="shared" si="302"/>
        <v>3825.28</v>
      </c>
    </row>
    <row r="6416" spans="1:19" x14ac:dyDescent="0.35">
      <c r="A6416" s="1">
        <v>11444</v>
      </c>
      <c r="B6416" s="1">
        <v>54</v>
      </c>
      <c r="C6416" s="1" t="str">
        <f t="shared" si="300"/>
        <v>Middle-Aged</v>
      </c>
      <c r="D6416" s="1" t="s">
        <v>38</v>
      </c>
      <c r="E6416" s="1" t="s">
        <v>33</v>
      </c>
      <c r="F6416" s="1" t="s">
        <v>77</v>
      </c>
      <c r="G6416" s="1" t="s">
        <v>86</v>
      </c>
      <c r="H6416" s="1">
        <v>4</v>
      </c>
      <c r="I6416" s="1" t="s">
        <v>26</v>
      </c>
      <c r="J6416" s="1" t="s">
        <v>93</v>
      </c>
      <c r="K6416" s="6">
        <v>2528.2600000000002</v>
      </c>
      <c r="L6416" s="6">
        <v>361.18</v>
      </c>
      <c r="M6416" s="1">
        <v>7</v>
      </c>
      <c r="N6416" s="8">
        <v>45568</v>
      </c>
      <c r="O6416" s="4" t="str">
        <f t="shared" si="301"/>
        <v>October 2024</v>
      </c>
      <c r="P6416" s="1" t="s">
        <v>84</v>
      </c>
      <c r="Q6416" s="1"/>
      <c r="R6416" s="6">
        <v>0</v>
      </c>
      <c r="S6416" s="6">
        <f t="shared" si="302"/>
        <v>2528.2600000000002</v>
      </c>
    </row>
    <row r="6417" spans="1:19" x14ac:dyDescent="0.35">
      <c r="A6417" s="1">
        <v>16404</v>
      </c>
      <c r="B6417" s="1">
        <v>54</v>
      </c>
      <c r="C6417" s="1" t="str">
        <f t="shared" si="300"/>
        <v>Middle-Aged</v>
      </c>
      <c r="D6417" s="1" t="s">
        <v>38</v>
      </c>
      <c r="E6417" s="1" t="s">
        <v>17</v>
      </c>
      <c r="F6417" s="1" t="s">
        <v>40</v>
      </c>
      <c r="G6417" s="1" t="s">
        <v>88</v>
      </c>
      <c r="H6417" s="1">
        <v>3</v>
      </c>
      <c r="I6417" s="1" t="s">
        <v>26</v>
      </c>
      <c r="J6417" s="1" t="s">
        <v>21</v>
      </c>
      <c r="K6417" s="6">
        <v>459.5</v>
      </c>
      <c r="L6417" s="6">
        <v>459.5</v>
      </c>
      <c r="M6417" s="1">
        <v>1</v>
      </c>
      <c r="N6417" s="8">
        <v>45568</v>
      </c>
      <c r="O6417" s="4" t="str">
        <f t="shared" si="301"/>
        <v>October 2024</v>
      </c>
      <c r="P6417" s="1" t="s">
        <v>22</v>
      </c>
      <c r="Q6417" s="1"/>
      <c r="R6417" s="6">
        <v>0</v>
      </c>
      <c r="S6417" s="6">
        <f t="shared" si="302"/>
        <v>459.5</v>
      </c>
    </row>
    <row r="6418" spans="1:19" x14ac:dyDescent="0.35">
      <c r="A6418" s="1">
        <v>2013</v>
      </c>
      <c r="B6418" s="1">
        <v>56</v>
      </c>
      <c r="C6418" s="1" t="str">
        <f t="shared" si="300"/>
        <v>Old</v>
      </c>
      <c r="D6418" s="1" t="s">
        <v>16</v>
      </c>
      <c r="E6418" s="1" t="s">
        <v>17</v>
      </c>
      <c r="F6418" s="1" t="s">
        <v>18</v>
      </c>
      <c r="G6418" s="1" t="s">
        <v>19</v>
      </c>
      <c r="H6418" s="1">
        <v>2</v>
      </c>
      <c r="I6418" s="1" t="s">
        <v>26</v>
      </c>
      <c r="J6418" s="1" t="s">
        <v>42</v>
      </c>
      <c r="K6418" s="6">
        <v>791.19</v>
      </c>
      <c r="L6418" s="6">
        <v>791.19</v>
      </c>
      <c r="M6418" s="1">
        <v>1</v>
      </c>
      <c r="N6418" s="8">
        <v>45568</v>
      </c>
      <c r="O6418" s="4" t="str">
        <f t="shared" si="301"/>
        <v>October 2024</v>
      </c>
      <c r="P6418" s="1" t="s">
        <v>28</v>
      </c>
      <c r="Q6418" s="1" t="s">
        <v>37</v>
      </c>
      <c r="R6418" s="6">
        <v>33.94</v>
      </c>
      <c r="S6418" s="6">
        <f t="shared" si="302"/>
        <v>825.13000000000011</v>
      </c>
    </row>
    <row r="6419" spans="1:19" x14ac:dyDescent="0.35">
      <c r="A6419" s="1">
        <v>18229</v>
      </c>
      <c r="B6419" s="1">
        <v>57</v>
      </c>
      <c r="C6419" s="1" t="str">
        <f t="shared" si="300"/>
        <v>Old</v>
      </c>
      <c r="D6419" s="1" t="s">
        <v>16</v>
      </c>
      <c r="E6419" s="1" t="s">
        <v>17</v>
      </c>
      <c r="F6419" s="1" t="s">
        <v>77</v>
      </c>
      <c r="G6419" s="1" t="s">
        <v>86</v>
      </c>
      <c r="H6419" s="1">
        <v>1</v>
      </c>
      <c r="I6419" s="1" t="s">
        <v>26</v>
      </c>
      <c r="J6419" s="1" t="s">
        <v>93</v>
      </c>
      <c r="K6419" s="6">
        <v>722.36</v>
      </c>
      <c r="L6419" s="6">
        <v>361.18</v>
      </c>
      <c r="M6419" s="1">
        <v>2</v>
      </c>
      <c r="N6419" s="8">
        <v>45568</v>
      </c>
      <c r="O6419" s="4" t="str">
        <f t="shared" si="301"/>
        <v>October 2024</v>
      </c>
      <c r="P6419" s="1" t="s">
        <v>79</v>
      </c>
      <c r="Q6419" s="1"/>
      <c r="R6419" s="6">
        <v>0</v>
      </c>
      <c r="S6419" s="6">
        <f t="shared" si="302"/>
        <v>722.36</v>
      </c>
    </row>
    <row r="6420" spans="1:19" x14ac:dyDescent="0.35">
      <c r="A6420" s="1">
        <v>1635</v>
      </c>
      <c r="B6420" s="1">
        <v>60</v>
      </c>
      <c r="C6420" s="1" t="str">
        <f t="shared" si="300"/>
        <v>Old</v>
      </c>
      <c r="D6420" s="1" t="s">
        <v>38</v>
      </c>
      <c r="E6420" s="1" t="s">
        <v>17</v>
      </c>
      <c r="F6420" s="1" t="s">
        <v>18</v>
      </c>
      <c r="G6420" s="1" t="s">
        <v>19</v>
      </c>
      <c r="H6420" s="1">
        <v>2</v>
      </c>
      <c r="I6420" s="1" t="s">
        <v>26</v>
      </c>
      <c r="J6420" s="1" t="s">
        <v>27</v>
      </c>
      <c r="K6420" s="6">
        <v>791.19</v>
      </c>
      <c r="L6420" s="6">
        <v>791.19</v>
      </c>
      <c r="M6420" s="1">
        <v>1</v>
      </c>
      <c r="N6420" s="8">
        <v>45568</v>
      </c>
      <c r="O6420" s="4" t="str">
        <f t="shared" si="301"/>
        <v>October 2024</v>
      </c>
      <c r="P6420" s="1" t="s">
        <v>22</v>
      </c>
      <c r="Q6420" s="1" t="s">
        <v>43</v>
      </c>
      <c r="R6420" s="6">
        <v>46.25</v>
      </c>
      <c r="S6420" s="6">
        <f t="shared" si="302"/>
        <v>837.44</v>
      </c>
    </row>
    <row r="6421" spans="1:19" x14ac:dyDescent="0.35">
      <c r="A6421" s="1">
        <v>12294</v>
      </c>
      <c r="B6421" s="1">
        <v>60</v>
      </c>
      <c r="C6421" s="1" t="str">
        <f t="shared" si="300"/>
        <v>Old</v>
      </c>
      <c r="D6421" s="1" t="s">
        <v>38</v>
      </c>
      <c r="E6421" s="1" t="s">
        <v>17</v>
      </c>
      <c r="F6421" s="1" t="s">
        <v>18</v>
      </c>
      <c r="G6421" s="1" t="s">
        <v>81</v>
      </c>
      <c r="H6421" s="1">
        <v>3</v>
      </c>
      <c r="I6421" s="1" t="s">
        <v>26</v>
      </c>
      <c r="J6421" s="1" t="s">
        <v>83</v>
      </c>
      <c r="K6421" s="6">
        <v>11396.8</v>
      </c>
      <c r="L6421" s="6">
        <v>1139.68</v>
      </c>
      <c r="M6421" s="1">
        <v>10</v>
      </c>
      <c r="N6421" s="8">
        <v>45568</v>
      </c>
      <c r="O6421" s="4" t="str">
        <f t="shared" si="301"/>
        <v>October 2024</v>
      </c>
      <c r="P6421" s="1" t="s">
        <v>22</v>
      </c>
      <c r="Q6421" s="1" t="s">
        <v>113</v>
      </c>
      <c r="R6421" s="6">
        <v>103.68</v>
      </c>
      <c r="S6421" s="6">
        <f t="shared" si="302"/>
        <v>11500.48</v>
      </c>
    </row>
    <row r="6422" spans="1:19" x14ac:dyDescent="0.35">
      <c r="A6422" s="1">
        <v>8389</v>
      </c>
      <c r="B6422" s="1">
        <v>61</v>
      </c>
      <c r="C6422" s="1" t="str">
        <f t="shared" si="300"/>
        <v>Old</v>
      </c>
      <c r="D6422" s="1" t="s">
        <v>38</v>
      </c>
      <c r="E6422" s="1" t="s">
        <v>17</v>
      </c>
      <c r="F6422" s="1" t="s">
        <v>24</v>
      </c>
      <c r="G6422" s="1" t="s">
        <v>25</v>
      </c>
      <c r="H6422" s="1">
        <v>3</v>
      </c>
      <c r="I6422" s="1" t="s">
        <v>26</v>
      </c>
      <c r="J6422" s="1" t="s">
        <v>34</v>
      </c>
      <c r="K6422" s="6">
        <v>247.03</v>
      </c>
      <c r="L6422" s="6">
        <v>247.03</v>
      </c>
      <c r="M6422" s="1">
        <v>1</v>
      </c>
      <c r="N6422" s="8">
        <v>45568</v>
      </c>
      <c r="O6422" s="4" t="str">
        <f t="shared" si="301"/>
        <v>October 2024</v>
      </c>
      <c r="P6422" s="1" t="s">
        <v>32</v>
      </c>
      <c r="Q6422" s="1"/>
      <c r="R6422" s="6">
        <v>0</v>
      </c>
      <c r="S6422" s="6">
        <f t="shared" si="302"/>
        <v>247.03</v>
      </c>
    </row>
    <row r="6423" spans="1:19" x14ac:dyDescent="0.35">
      <c r="A6423" s="1">
        <v>17297</v>
      </c>
      <c r="B6423" s="1">
        <v>61</v>
      </c>
      <c r="C6423" s="1" t="str">
        <f t="shared" si="300"/>
        <v>Old</v>
      </c>
      <c r="D6423" s="1" t="s">
        <v>16</v>
      </c>
      <c r="E6423" s="1" t="s">
        <v>17</v>
      </c>
      <c r="F6423" s="1" t="s">
        <v>18</v>
      </c>
      <c r="G6423" s="1" t="s">
        <v>81</v>
      </c>
      <c r="H6423" s="1">
        <v>3</v>
      </c>
      <c r="I6423" s="1" t="s">
        <v>26</v>
      </c>
      <c r="J6423" s="1" t="s">
        <v>83</v>
      </c>
      <c r="K6423" s="6">
        <v>11396.8</v>
      </c>
      <c r="L6423" s="6">
        <v>1139.68</v>
      </c>
      <c r="M6423" s="1">
        <v>10</v>
      </c>
      <c r="N6423" s="8">
        <v>45568</v>
      </c>
      <c r="O6423" s="4" t="str">
        <f t="shared" si="301"/>
        <v>October 2024</v>
      </c>
      <c r="P6423" s="1" t="s">
        <v>79</v>
      </c>
      <c r="Q6423" s="1" t="s">
        <v>37</v>
      </c>
      <c r="R6423" s="6">
        <v>20.86</v>
      </c>
      <c r="S6423" s="6">
        <f t="shared" si="302"/>
        <v>11417.66</v>
      </c>
    </row>
    <row r="6424" spans="1:19" x14ac:dyDescent="0.35">
      <c r="A6424" s="1">
        <v>11464</v>
      </c>
      <c r="B6424" s="1">
        <v>62</v>
      </c>
      <c r="C6424" s="1" t="str">
        <f t="shared" si="300"/>
        <v>Old</v>
      </c>
      <c r="D6424" s="1" t="s">
        <v>38</v>
      </c>
      <c r="E6424" s="1" t="s">
        <v>17</v>
      </c>
      <c r="F6424" s="1" t="s">
        <v>30</v>
      </c>
      <c r="G6424" s="1" t="s">
        <v>78</v>
      </c>
      <c r="H6424" s="1">
        <v>3</v>
      </c>
      <c r="I6424" s="1" t="s">
        <v>26</v>
      </c>
      <c r="J6424" s="1" t="s">
        <v>93</v>
      </c>
      <c r="K6424" s="6">
        <v>6743.2</v>
      </c>
      <c r="L6424" s="6">
        <v>674.32</v>
      </c>
      <c r="M6424" s="1">
        <v>10</v>
      </c>
      <c r="N6424" s="8">
        <v>45568</v>
      </c>
      <c r="O6424" s="4" t="str">
        <f t="shared" si="301"/>
        <v>October 2024</v>
      </c>
      <c r="P6424" s="1" t="s">
        <v>79</v>
      </c>
      <c r="Q6424" s="1"/>
      <c r="R6424" s="6">
        <v>0</v>
      </c>
      <c r="S6424" s="6">
        <f t="shared" si="302"/>
        <v>6743.2</v>
      </c>
    </row>
    <row r="6425" spans="1:19" x14ac:dyDescent="0.35">
      <c r="A6425" s="1">
        <v>14647</v>
      </c>
      <c r="B6425" s="1">
        <v>62</v>
      </c>
      <c r="C6425" s="1" t="str">
        <f t="shared" si="300"/>
        <v>Old</v>
      </c>
      <c r="D6425" s="1" t="s">
        <v>38</v>
      </c>
      <c r="E6425" s="1" t="s">
        <v>17</v>
      </c>
      <c r="F6425" s="1" t="s">
        <v>77</v>
      </c>
      <c r="G6425" s="1" t="s">
        <v>86</v>
      </c>
      <c r="H6425" s="1">
        <v>2</v>
      </c>
      <c r="I6425" s="1" t="s">
        <v>26</v>
      </c>
      <c r="J6425" s="1" t="s">
        <v>21</v>
      </c>
      <c r="K6425" s="6">
        <v>3611.8</v>
      </c>
      <c r="L6425" s="6">
        <v>361.18</v>
      </c>
      <c r="M6425" s="1">
        <v>10</v>
      </c>
      <c r="N6425" s="8">
        <v>45568</v>
      </c>
      <c r="O6425" s="4" t="str">
        <f t="shared" si="301"/>
        <v>October 2024</v>
      </c>
      <c r="P6425" s="1" t="s">
        <v>79</v>
      </c>
      <c r="Q6425" s="1" t="s">
        <v>113</v>
      </c>
      <c r="R6425" s="6">
        <v>97.43</v>
      </c>
      <c r="S6425" s="6">
        <f t="shared" si="302"/>
        <v>3709.23</v>
      </c>
    </row>
    <row r="6426" spans="1:19" x14ac:dyDescent="0.35">
      <c r="A6426" s="1">
        <v>1641</v>
      </c>
      <c r="B6426" s="1">
        <v>63</v>
      </c>
      <c r="C6426" s="1" t="str">
        <f t="shared" si="300"/>
        <v>Old</v>
      </c>
      <c r="D6426" s="1" t="s">
        <v>16</v>
      </c>
      <c r="E6426" s="1" t="s">
        <v>33</v>
      </c>
      <c r="F6426" s="1" t="s">
        <v>18</v>
      </c>
      <c r="G6426" s="1" t="s">
        <v>36</v>
      </c>
      <c r="H6426" s="1">
        <v>5</v>
      </c>
      <c r="I6426" s="1" t="s">
        <v>26</v>
      </c>
      <c r="J6426" s="1" t="s">
        <v>21</v>
      </c>
      <c r="K6426" s="6">
        <v>20.75</v>
      </c>
      <c r="L6426" s="6">
        <v>20.75</v>
      </c>
      <c r="M6426" s="1">
        <v>1</v>
      </c>
      <c r="N6426" s="8">
        <v>45568</v>
      </c>
      <c r="O6426" s="4" t="str">
        <f t="shared" si="301"/>
        <v>October 2024</v>
      </c>
      <c r="P6426" s="1" t="s">
        <v>22</v>
      </c>
      <c r="Q6426" s="1" t="s">
        <v>52</v>
      </c>
      <c r="R6426" s="6">
        <v>26.38</v>
      </c>
      <c r="S6426" s="6">
        <f t="shared" si="302"/>
        <v>47.129999999999995</v>
      </c>
    </row>
    <row r="6427" spans="1:19" x14ac:dyDescent="0.35">
      <c r="A6427" s="1">
        <v>8215</v>
      </c>
      <c r="B6427" s="1">
        <v>63</v>
      </c>
      <c r="C6427" s="1" t="str">
        <f t="shared" si="300"/>
        <v>Old</v>
      </c>
      <c r="D6427" s="1" t="s">
        <v>38</v>
      </c>
      <c r="E6427" s="1" t="s">
        <v>17</v>
      </c>
      <c r="F6427" s="1" t="s">
        <v>18</v>
      </c>
      <c r="G6427" s="1" t="s">
        <v>36</v>
      </c>
      <c r="H6427" s="1">
        <v>5</v>
      </c>
      <c r="I6427" s="1" t="s">
        <v>26</v>
      </c>
      <c r="J6427" s="1" t="s">
        <v>34</v>
      </c>
      <c r="K6427" s="6">
        <v>41.5</v>
      </c>
      <c r="L6427" s="6">
        <v>20.75</v>
      </c>
      <c r="M6427" s="1">
        <v>2</v>
      </c>
      <c r="N6427" s="8">
        <v>45568</v>
      </c>
      <c r="O6427" s="4" t="str">
        <f t="shared" si="301"/>
        <v>October 2024</v>
      </c>
      <c r="P6427" s="1" t="s">
        <v>28</v>
      </c>
      <c r="Q6427" s="1" t="s">
        <v>55</v>
      </c>
      <c r="R6427" s="6">
        <v>72.03</v>
      </c>
      <c r="S6427" s="6">
        <f t="shared" si="302"/>
        <v>113.53</v>
      </c>
    </row>
    <row r="6428" spans="1:19" x14ac:dyDescent="0.35">
      <c r="A6428" s="1">
        <v>14705</v>
      </c>
      <c r="B6428" s="1">
        <v>66</v>
      </c>
      <c r="C6428" s="1" t="str">
        <f t="shared" si="300"/>
        <v>Old</v>
      </c>
      <c r="D6428" s="1" t="s">
        <v>38</v>
      </c>
      <c r="E6428" s="1" t="s">
        <v>17</v>
      </c>
      <c r="F6428" s="1" t="s">
        <v>24</v>
      </c>
      <c r="G6428" s="1" t="s">
        <v>85</v>
      </c>
      <c r="H6428" s="1">
        <v>5</v>
      </c>
      <c r="I6428" s="1" t="s">
        <v>26</v>
      </c>
      <c r="J6428" s="1" t="s">
        <v>21</v>
      </c>
      <c r="K6428" s="6">
        <v>7864.1</v>
      </c>
      <c r="L6428" s="6">
        <v>786.41</v>
      </c>
      <c r="M6428" s="1">
        <v>10</v>
      </c>
      <c r="N6428" s="8">
        <v>45568</v>
      </c>
      <c r="O6428" s="4" t="str">
        <f t="shared" si="301"/>
        <v>October 2024</v>
      </c>
      <c r="P6428" s="1" t="s">
        <v>84</v>
      </c>
      <c r="Q6428" s="1"/>
      <c r="R6428" s="6">
        <v>0</v>
      </c>
      <c r="S6428" s="6">
        <f t="shared" si="302"/>
        <v>7864.1</v>
      </c>
    </row>
    <row r="6429" spans="1:19" x14ac:dyDescent="0.35">
      <c r="A6429" s="1">
        <v>17643</v>
      </c>
      <c r="B6429" s="1">
        <v>66</v>
      </c>
      <c r="C6429" s="1" t="str">
        <f t="shared" si="300"/>
        <v>Old</v>
      </c>
      <c r="D6429" s="1" t="s">
        <v>38</v>
      </c>
      <c r="E6429" s="1" t="s">
        <v>17</v>
      </c>
      <c r="F6429" s="1" t="s">
        <v>24</v>
      </c>
      <c r="G6429" s="1" t="s">
        <v>85</v>
      </c>
      <c r="H6429" s="1">
        <v>5</v>
      </c>
      <c r="I6429" s="1" t="s">
        <v>26</v>
      </c>
      <c r="J6429" s="1" t="s">
        <v>83</v>
      </c>
      <c r="K6429" s="6">
        <v>786.41</v>
      </c>
      <c r="L6429" s="6">
        <v>786.41</v>
      </c>
      <c r="M6429" s="1">
        <v>1</v>
      </c>
      <c r="N6429" s="8">
        <v>45568</v>
      </c>
      <c r="O6429" s="4" t="str">
        <f t="shared" si="301"/>
        <v>October 2024</v>
      </c>
      <c r="P6429" s="1" t="s">
        <v>22</v>
      </c>
      <c r="Q6429" s="1" t="s">
        <v>89</v>
      </c>
      <c r="R6429" s="6">
        <v>120.14</v>
      </c>
      <c r="S6429" s="6">
        <f t="shared" si="302"/>
        <v>906.55</v>
      </c>
    </row>
    <row r="6430" spans="1:19" x14ac:dyDescent="0.35">
      <c r="A6430" s="1">
        <v>19626</v>
      </c>
      <c r="B6430" s="1">
        <v>66</v>
      </c>
      <c r="C6430" s="1" t="str">
        <f t="shared" si="300"/>
        <v>Old</v>
      </c>
      <c r="D6430" s="1" t="s">
        <v>38</v>
      </c>
      <c r="E6430" s="1" t="s">
        <v>33</v>
      </c>
      <c r="F6430" s="1" t="s">
        <v>18</v>
      </c>
      <c r="G6430" s="1" t="s">
        <v>81</v>
      </c>
      <c r="H6430" s="1">
        <v>1</v>
      </c>
      <c r="I6430" s="1" t="s">
        <v>20</v>
      </c>
      <c r="J6430" s="1" t="s">
        <v>21</v>
      </c>
      <c r="K6430" s="6">
        <v>7977.76</v>
      </c>
      <c r="L6430" s="6">
        <v>1139.68</v>
      </c>
      <c r="M6430" s="1">
        <v>7</v>
      </c>
      <c r="N6430" s="8">
        <v>45568</v>
      </c>
      <c r="O6430" s="4" t="str">
        <f t="shared" si="301"/>
        <v>October 2024</v>
      </c>
      <c r="P6430" s="1" t="s">
        <v>84</v>
      </c>
      <c r="Q6430" s="1" t="s">
        <v>100</v>
      </c>
      <c r="R6430" s="6">
        <v>96.02</v>
      </c>
      <c r="S6430" s="6">
        <f t="shared" si="302"/>
        <v>8073.7800000000007</v>
      </c>
    </row>
    <row r="6431" spans="1:19" x14ac:dyDescent="0.35">
      <c r="A6431" s="1">
        <v>3991</v>
      </c>
      <c r="B6431" s="1">
        <v>68</v>
      </c>
      <c r="C6431" s="1" t="str">
        <f t="shared" si="300"/>
        <v>Old</v>
      </c>
      <c r="D6431" s="1" t="s">
        <v>38</v>
      </c>
      <c r="E6431" s="1" t="s">
        <v>17</v>
      </c>
      <c r="F6431" s="1" t="s">
        <v>24</v>
      </c>
      <c r="G6431" s="1" t="s">
        <v>25</v>
      </c>
      <c r="H6431" s="1">
        <v>3</v>
      </c>
      <c r="I6431" s="1" t="s">
        <v>20</v>
      </c>
      <c r="J6431" s="1" t="s">
        <v>34</v>
      </c>
      <c r="K6431" s="6">
        <v>2223.27</v>
      </c>
      <c r="L6431" s="6">
        <v>247.03</v>
      </c>
      <c r="M6431" s="1">
        <v>9</v>
      </c>
      <c r="N6431" s="8">
        <v>45568</v>
      </c>
      <c r="O6431" s="4" t="str">
        <f t="shared" si="301"/>
        <v>October 2024</v>
      </c>
      <c r="P6431" s="1" t="s">
        <v>32</v>
      </c>
      <c r="Q6431" s="1" t="s">
        <v>29</v>
      </c>
      <c r="R6431" s="6">
        <v>30.04</v>
      </c>
      <c r="S6431" s="6">
        <f t="shared" si="302"/>
        <v>2253.31</v>
      </c>
    </row>
    <row r="6432" spans="1:19" x14ac:dyDescent="0.35">
      <c r="A6432" s="1">
        <v>14153</v>
      </c>
      <c r="B6432" s="1">
        <v>69</v>
      </c>
      <c r="C6432" s="1" t="str">
        <f t="shared" si="300"/>
        <v>Old</v>
      </c>
      <c r="D6432" s="1" t="s">
        <v>38</v>
      </c>
      <c r="E6432" s="1" t="s">
        <v>17</v>
      </c>
      <c r="F6432" s="1" t="s">
        <v>40</v>
      </c>
      <c r="G6432" s="1" t="s">
        <v>88</v>
      </c>
      <c r="H6432" s="1">
        <v>1</v>
      </c>
      <c r="I6432" s="1" t="s">
        <v>26</v>
      </c>
      <c r="J6432" s="1" t="s">
        <v>83</v>
      </c>
      <c r="K6432" s="6">
        <v>4135.5</v>
      </c>
      <c r="L6432" s="6">
        <v>459.5</v>
      </c>
      <c r="M6432" s="1">
        <v>9</v>
      </c>
      <c r="N6432" s="8">
        <v>45568</v>
      </c>
      <c r="O6432" s="4" t="str">
        <f t="shared" si="301"/>
        <v>October 2024</v>
      </c>
      <c r="P6432" s="1" t="s">
        <v>84</v>
      </c>
      <c r="Q6432" s="1" t="s">
        <v>52</v>
      </c>
      <c r="R6432" s="6">
        <v>31.48</v>
      </c>
      <c r="S6432" s="6">
        <f t="shared" si="302"/>
        <v>4166.9799999999996</v>
      </c>
    </row>
    <row r="6433" spans="1:19" x14ac:dyDescent="0.35">
      <c r="A6433" s="1">
        <v>8214</v>
      </c>
      <c r="B6433" s="1">
        <v>70</v>
      </c>
      <c r="C6433" s="1" t="str">
        <f t="shared" si="300"/>
        <v>Old</v>
      </c>
      <c r="D6433" s="1" t="s">
        <v>16</v>
      </c>
      <c r="E6433" s="1" t="s">
        <v>33</v>
      </c>
      <c r="F6433" s="1" t="s">
        <v>18</v>
      </c>
      <c r="G6433" s="1" t="s">
        <v>36</v>
      </c>
      <c r="H6433" s="1">
        <v>5</v>
      </c>
      <c r="I6433" s="1" t="s">
        <v>26</v>
      </c>
      <c r="J6433" s="1" t="s">
        <v>27</v>
      </c>
      <c r="K6433" s="6">
        <v>145.25</v>
      </c>
      <c r="L6433" s="6">
        <v>20.75</v>
      </c>
      <c r="M6433" s="1">
        <v>7</v>
      </c>
      <c r="N6433" s="8">
        <v>45568</v>
      </c>
      <c r="O6433" s="4" t="str">
        <f t="shared" si="301"/>
        <v>October 2024</v>
      </c>
      <c r="P6433" s="1" t="s">
        <v>32</v>
      </c>
      <c r="Q6433" s="1" t="s">
        <v>43</v>
      </c>
      <c r="R6433" s="6">
        <v>32.799999999999997</v>
      </c>
      <c r="S6433" s="6">
        <f t="shared" si="302"/>
        <v>178.05</v>
      </c>
    </row>
    <row r="6434" spans="1:19" x14ac:dyDescent="0.35">
      <c r="A6434" s="1">
        <v>19329</v>
      </c>
      <c r="B6434" s="1">
        <v>72</v>
      </c>
      <c r="C6434" s="1" t="str">
        <f t="shared" si="300"/>
        <v>Old</v>
      </c>
      <c r="D6434" s="1" t="s">
        <v>38</v>
      </c>
      <c r="E6434" s="1" t="s">
        <v>17</v>
      </c>
      <c r="F6434" s="1" t="s">
        <v>24</v>
      </c>
      <c r="G6434" s="1" t="s">
        <v>85</v>
      </c>
      <c r="H6434" s="1">
        <v>2</v>
      </c>
      <c r="I6434" s="1" t="s">
        <v>26</v>
      </c>
      <c r="J6434" s="1" t="s">
        <v>93</v>
      </c>
      <c r="K6434" s="6">
        <v>7077.69</v>
      </c>
      <c r="L6434" s="6">
        <v>786.41</v>
      </c>
      <c r="M6434" s="1">
        <v>9</v>
      </c>
      <c r="N6434" s="8">
        <v>45568</v>
      </c>
      <c r="O6434" s="4" t="str">
        <f t="shared" si="301"/>
        <v>October 2024</v>
      </c>
      <c r="P6434" s="1" t="s">
        <v>84</v>
      </c>
      <c r="Q6434" s="1" t="s">
        <v>96</v>
      </c>
      <c r="R6434" s="6">
        <v>186.2</v>
      </c>
      <c r="S6434" s="6">
        <f t="shared" si="302"/>
        <v>7263.8899999999994</v>
      </c>
    </row>
    <row r="6435" spans="1:19" x14ac:dyDescent="0.35">
      <c r="A6435" s="1">
        <v>11448</v>
      </c>
      <c r="B6435" s="1">
        <v>73</v>
      </c>
      <c r="C6435" s="1" t="str">
        <f t="shared" si="300"/>
        <v>Old</v>
      </c>
      <c r="D6435" s="1" t="s">
        <v>16</v>
      </c>
      <c r="E6435" s="1" t="s">
        <v>17</v>
      </c>
      <c r="F6435" s="1" t="s">
        <v>40</v>
      </c>
      <c r="G6435" s="1" t="s">
        <v>88</v>
      </c>
      <c r="H6435" s="1">
        <v>4</v>
      </c>
      <c r="I6435" s="1" t="s">
        <v>20</v>
      </c>
      <c r="J6435" s="1" t="s">
        <v>93</v>
      </c>
      <c r="K6435" s="6">
        <v>4135.5</v>
      </c>
      <c r="L6435" s="6">
        <v>459.5</v>
      </c>
      <c r="M6435" s="1">
        <v>9</v>
      </c>
      <c r="N6435" s="8">
        <v>45568</v>
      </c>
      <c r="O6435" s="4" t="str">
        <f t="shared" si="301"/>
        <v>October 2024</v>
      </c>
      <c r="P6435" s="1" t="s">
        <v>84</v>
      </c>
      <c r="Q6435" s="1" t="s">
        <v>92</v>
      </c>
      <c r="R6435" s="6">
        <v>153.05000000000001</v>
      </c>
      <c r="S6435" s="6">
        <f t="shared" si="302"/>
        <v>4288.55</v>
      </c>
    </row>
    <row r="6436" spans="1:19" x14ac:dyDescent="0.35">
      <c r="A6436" s="1">
        <v>6811</v>
      </c>
      <c r="B6436" s="1">
        <v>74</v>
      </c>
      <c r="C6436" s="1" t="str">
        <f t="shared" si="300"/>
        <v>Old</v>
      </c>
      <c r="D6436" s="1" t="s">
        <v>38</v>
      </c>
      <c r="E6436" s="1" t="s">
        <v>17</v>
      </c>
      <c r="F6436" s="1" t="s">
        <v>18</v>
      </c>
      <c r="G6436" s="1" t="s">
        <v>36</v>
      </c>
      <c r="H6436" s="1">
        <v>5</v>
      </c>
      <c r="I6436" s="1" t="s">
        <v>26</v>
      </c>
      <c r="J6436" s="1" t="s">
        <v>21</v>
      </c>
      <c r="K6436" s="6">
        <v>20.75</v>
      </c>
      <c r="L6436" s="6">
        <v>20.75</v>
      </c>
      <c r="M6436" s="1">
        <v>1</v>
      </c>
      <c r="N6436" s="8">
        <v>45568</v>
      </c>
      <c r="O6436" s="4" t="str">
        <f t="shared" si="301"/>
        <v>October 2024</v>
      </c>
      <c r="P6436" s="1" t="s">
        <v>32</v>
      </c>
      <c r="Q6436" s="1"/>
      <c r="R6436" s="6">
        <v>0</v>
      </c>
      <c r="S6436" s="6">
        <f t="shared" si="302"/>
        <v>20.75</v>
      </c>
    </row>
    <row r="6437" spans="1:19" x14ac:dyDescent="0.35">
      <c r="A6437" s="1">
        <v>8450</v>
      </c>
      <c r="B6437" s="1">
        <v>74</v>
      </c>
      <c r="C6437" s="1" t="str">
        <f t="shared" si="300"/>
        <v>Old</v>
      </c>
      <c r="D6437" s="1" t="s">
        <v>38</v>
      </c>
      <c r="E6437" s="1" t="s">
        <v>33</v>
      </c>
      <c r="F6437" s="1" t="s">
        <v>18</v>
      </c>
      <c r="G6437" s="1" t="s">
        <v>36</v>
      </c>
      <c r="H6437" s="1">
        <v>5</v>
      </c>
      <c r="I6437" s="1" t="s">
        <v>26</v>
      </c>
      <c r="J6437" s="1" t="s">
        <v>27</v>
      </c>
      <c r="K6437" s="6">
        <v>103.75</v>
      </c>
      <c r="L6437" s="6">
        <v>20.75</v>
      </c>
      <c r="M6437" s="1">
        <v>5</v>
      </c>
      <c r="N6437" s="8">
        <v>45568</v>
      </c>
      <c r="O6437" s="4" t="str">
        <f t="shared" si="301"/>
        <v>October 2024</v>
      </c>
      <c r="P6437" s="1" t="s">
        <v>22</v>
      </c>
      <c r="Q6437" s="1"/>
      <c r="R6437" s="6">
        <v>0</v>
      </c>
      <c r="S6437" s="6">
        <f t="shared" si="302"/>
        <v>103.75</v>
      </c>
    </row>
    <row r="6438" spans="1:19" x14ac:dyDescent="0.35">
      <c r="A6438" s="1">
        <v>4876</v>
      </c>
      <c r="B6438" s="1">
        <v>75</v>
      </c>
      <c r="C6438" s="1" t="str">
        <f t="shared" si="300"/>
        <v>Old</v>
      </c>
      <c r="D6438" s="1" t="s">
        <v>38</v>
      </c>
      <c r="E6438" s="1" t="s">
        <v>17</v>
      </c>
      <c r="F6438" s="1" t="s">
        <v>30</v>
      </c>
      <c r="G6438" s="1" t="s">
        <v>31</v>
      </c>
      <c r="H6438" s="1">
        <v>3</v>
      </c>
      <c r="I6438" s="1" t="s">
        <v>20</v>
      </c>
      <c r="J6438" s="1" t="s">
        <v>27</v>
      </c>
      <c r="K6438" s="6">
        <v>3247.72</v>
      </c>
      <c r="L6438" s="6">
        <v>463.96</v>
      </c>
      <c r="M6438" s="1">
        <v>7</v>
      </c>
      <c r="N6438" s="8">
        <v>45568</v>
      </c>
      <c r="O6438" s="4" t="str">
        <f t="shared" si="301"/>
        <v>October 2024</v>
      </c>
      <c r="P6438" s="1" t="s">
        <v>32</v>
      </c>
      <c r="Q6438" s="1" t="s">
        <v>64</v>
      </c>
      <c r="R6438" s="6">
        <v>112.1</v>
      </c>
      <c r="S6438" s="6">
        <f t="shared" si="302"/>
        <v>3359.8199999999997</v>
      </c>
    </row>
    <row r="6439" spans="1:19" x14ac:dyDescent="0.35">
      <c r="A6439" s="1">
        <v>11518</v>
      </c>
      <c r="B6439" s="1">
        <v>75</v>
      </c>
      <c r="C6439" s="1" t="str">
        <f t="shared" si="300"/>
        <v>Old</v>
      </c>
      <c r="D6439" s="1" t="s">
        <v>16</v>
      </c>
      <c r="E6439" s="1" t="s">
        <v>17</v>
      </c>
      <c r="F6439" s="1" t="s">
        <v>18</v>
      </c>
      <c r="G6439" s="1" t="s">
        <v>81</v>
      </c>
      <c r="H6439" s="1">
        <v>3</v>
      </c>
      <c r="I6439" s="1" t="s">
        <v>20</v>
      </c>
      <c r="J6439" s="1" t="s">
        <v>83</v>
      </c>
      <c r="K6439" s="6">
        <v>9117.44</v>
      </c>
      <c r="L6439" s="6">
        <v>1139.68</v>
      </c>
      <c r="M6439" s="1">
        <v>8</v>
      </c>
      <c r="N6439" s="8">
        <v>45568</v>
      </c>
      <c r="O6439" s="4" t="str">
        <f t="shared" si="301"/>
        <v>October 2024</v>
      </c>
      <c r="P6439" s="1" t="s">
        <v>84</v>
      </c>
      <c r="Q6439" s="1" t="s">
        <v>119</v>
      </c>
      <c r="R6439" s="6">
        <v>242.47</v>
      </c>
      <c r="S6439" s="6">
        <f t="shared" si="302"/>
        <v>9359.91</v>
      </c>
    </row>
    <row r="6440" spans="1:19" x14ac:dyDescent="0.35">
      <c r="A6440" s="1">
        <v>16724</v>
      </c>
      <c r="B6440" s="1">
        <v>75</v>
      </c>
      <c r="C6440" s="1" t="str">
        <f t="shared" si="300"/>
        <v>Old</v>
      </c>
      <c r="D6440" s="1" t="s">
        <v>38</v>
      </c>
      <c r="E6440" s="1" t="s">
        <v>17</v>
      </c>
      <c r="F6440" s="1" t="s">
        <v>77</v>
      </c>
      <c r="G6440" s="1" t="s">
        <v>86</v>
      </c>
      <c r="H6440" s="1">
        <v>5</v>
      </c>
      <c r="I6440" s="1" t="s">
        <v>26</v>
      </c>
      <c r="J6440" s="1" t="s">
        <v>93</v>
      </c>
      <c r="K6440" s="6">
        <v>1444.72</v>
      </c>
      <c r="L6440" s="6">
        <v>361.18</v>
      </c>
      <c r="M6440" s="1">
        <v>4</v>
      </c>
      <c r="N6440" s="8">
        <v>45568</v>
      </c>
      <c r="O6440" s="4" t="str">
        <f t="shared" si="301"/>
        <v>October 2024</v>
      </c>
      <c r="P6440" s="1" t="s">
        <v>79</v>
      </c>
      <c r="Q6440" s="1" t="s">
        <v>96</v>
      </c>
      <c r="R6440" s="6">
        <v>136.15</v>
      </c>
      <c r="S6440" s="6">
        <f t="shared" si="302"/>
        <v>1580.8700000000001</v>
      </c>
    </row>
    <row r="6441" spans="1:19" x14ac:dyDescent="0.35">
      <c r="A6441" s="1">
        <v>17696</v>
      </c>
      <c r="B6441" s="1">
        <v>75</v>
      </c>
      <c r="C6441" s="1" t="str">
        <f t="shared" si="300"/>
        <v>Old</v>
      </c>
      <c r="D6441" s="1" t="s">
        <v>16</v>
      </c>
      <c r="E6441" s="1" t="s">
        <v>17</v>
      </c>
      <c r="F6441" s="1" t="s">
        <v>18</v>
      </c>
      <c r="G6441" s="1" t="s">
        <v>81</v>
      </c>
      <c r="H6441" s="1">
        <v>5</v>
      </c>
      <c r="I6441" s="1" t="s">
        <v>20</v>
      </c>
      <c r="J6441" s="1" t="s">
        <v>21</v>
      </c>
      <c r="K6441" s="6">
        <v>4558.72</v>
      </c>
      <c r="L6441" s="6">
        <v>1139.68</v>
      </c>
      <c r="M6441" s="1">
        <v>4</v>
      </c>
      <c r="N6441" s="8">
        <v>45568</v>
      </c>
      <c r="O6441" s="4" t="str">
        <f t="shared" si="301"/>
        <v>October 2024</v>
      </c>
      <c r="P6441" s="1" t="s">
        <v>22</v>
      </c>
      <c r="Q6441" s="1"/>
      <c r="R6441" s="6">
        <v>0</v>
      </c>
      <c r="S6441" s="6">
        <f t="shared" si="302"/>
        <v>4558.72</v>
      </c>
    </row>
    <row r="6442" spans="1:19" x14ac:dyDescent="0.35">
      <c r="A6442" s="1">
        <v>9831</v>
      </c>
      <c r="B6442" s="1">
        <v>76</v>
      </c>
      <c r="C6442" s="1" t="str">
        <f t="shared" si="300"/>
        <v>Old</v>
      </c>
      <c r="D6442" s="1" t="s">
        <v>38</v>
      </c>
      <c r="E6442" s="1" t="s">
        <v>17</v>
      </c>
      <c r="F6442" s="1" t="s">
        <v>18</v>
      </c>
      <c r="G6442" s="1" t="s">
        <v>19</v>
      </c>
      <c r="H6442" s="1">
        <v>2</v>
      </c>
      <c r="I6442" s="1" t="s">
        <v>20</v>
      </c>
      <c r="J6442" s="1" t="s">
        <v>21</v>
      </c>
      <c r="K6442" s="6">
        <v>791.19</v>
      </c>
      <c r="L6442" s="6">
        <v>791.19</v>
      </c>
      <c r="M6442" s="1">
        <v>1</v>
      </c>
      <c r="N6442" s="8">
        <v>45568</v>
      </c>
      <c r="O6442" s="4" t="str">
        <f t="shared" si="301"/>
        <v>October 2024</v>
      </c>
      <c r="P6442" s="1" t="s">
        <v>28</v>
      </c>
      <c r="Q6442" s="1"/>
      <c r="R6442" s="6">
        <v>0</v>
      </c>
      <c r="S6442" s="6">
        <f t="shared" si="302"/>
        <v>791.19</v>
      </c>
    </row>
    <row r="6443" spans="1:19" x14ac:dyDescent="0.35">
      <c r="A6443" s="1">
        <v>13407</v>
      </c>
      <c r="B6443" s="1">
        <v>77</v>
      </c>
      <c r="C6443" s="1" t="str">
        <f t="shared" si="300"/>
        <v>Old</v>
      </c>
      <c r="D6443" s="1" t="s">
        <v>38</v>
      </c>
      <c r="E6443" s="1" t="s">
        <v>17</v>
      </c>
      <c r="F6443" s="1" t="s">
        <v>18</v>
      </c>
      <c r="G6443" s="1" t="s">
        <v>81</v>
      </c>
      <c r="H6443" s="1">
        <v>2</v>
      </c>
      <c r="I6443" s="1" t="s">
        <v>26</v>
      </c>
      <c r="J6443" s="1" t="s">
        <v>21</v>
      </c>
      <c r="K6443" s="6">
        <v>4558.72</v>
      </c>
      <c r="L6443" s="6">
        <v>1139.68</v>
      </c>
      <c r="M6443" s="1">
        <v>4</v>
      </c>
      <c r="N6443" s="8">
        <v>45568</v>
      </c>
      <c r="O6443" s="4" t="str">
        <f t="shared" si="301"/>
        <v>October 2024</v>
      </c>
      <c r="P6443" s="1" t="s">
        <v>22</v>
      </c>
      <c r="Q6443" s="1" t="s">
        <v>94</v>
      </c>
      <c r="R6443" s="6">
        <v>127.28</v>
      </c>
      <c r="S6443" s="6">
        <f t="shared" si="302"/>
        <v>4686</v>
      </c>
    </row>
    <row r="6444" spans="1:19" x14ac:dyDescent="0.35">
      <c r="A6444" s="1">
        <v>6600</v>
      </c>
      <c r="B6444" s="1">
        <v>80</v>
      </c>
      <c r="C6444" s="1" t="str">
        <f t="shared" si="300"/>
        <v>Old</v>
      </c>
      <c r="D6444" s="1" t="s">
        <v>16</v>
      </c>
      <c r="E6444" s="1" t="s">
        <v>17</v>
      </c>
      <c r="F6444" s="1" t="s">
        <v>30</v>
      </c>
      <c r="G6444" s="1" t="s">
        <v>31</v>
      </c>
      <c r="H6444" s="1">
        <v>3</v>
      </c>
      <c r="I6444" s="1" t="s">
        <v>26</v>
      </c>
      <c r="J6444" s="1" t="s">
        <v>27</v>
      </c>
      <c r="K6444" s="6">
        <v>1855.84</v>
      </c>
      <c r="L6444" s="6">
        <v>463.96</v>
      </c>
      <c r="M6444" s="1">
        <v>4</v>
      </c>
      <c r="N6444" s="8">
        <v>45568</v>
      </c>
      <c r="O6444" s="4" t="str">
        <f t="shared" si="301"/>
        <v>October 2024</v>
      </c>
      <c r="P6444" s="1" t="s">
        <v>32</v>
      </c>
      <c r="Q6444" s="1" t="s">
        <v>37</v>
      </c>
      <c r="R6444" s="6">
        <v>37.06</v>
      </c>
      <c r="S6444" s="6">
        <f t="shared" si="302"/>
        <v>1892.8999999999999</v>
      </c>
    </row>
    <row r="6445" spans="1:19" x14ac:dyDescent="0.35">
      <c r="A6445" s="1">
        <v>17700</v>
      </c>
      <c r="B6445" s="1">
        <v>80</v>
      </c>
      <c r="C6445" s="1" t="str">
        <f t="shared" si="300"/>
        <v>Old</v>
      </c>
      <c r="D6445" s="1" t="s">
        <v>38</v>
      </c>
      <c r="E6445" s="1" t="s">
        <v>17</v>
      </c>
      <c r="F6445" s="1" t="s">
        <v>18</v>
      </c>
      <c r="G6445" s="1" t="s">
        <v>81</v>
      </c>
      <c r="H6445" s="1">
        <v>2</v>
      </c>
      <c r="I6445" s="1" t="s">
        <v>26</v>
      </c>
      <c r="J6445" s="1" t="s">
        <v>21</v>
      </c>
      <c r="K6445" s="6">
        <v>11396.8</v>
      </c>
      <c r="L6445" s="6">
        <v>1139.68</v>
      </c>
      <c r="M6445" s="1">
        <v>10</v>
      </c>
      <c r="N6445" s="8">
        <v>45568</v>
      </c>
      <c r="O6445" s="4" t="str">
        <f t="shared" si="301"/>
        <v>October 2024</v>
      </c>
      <c r="P6445" s="1" t="s">
        <v>22</v>
      </c>
      <c r="Q6445" s="1"/>
      <c r="R6445" s="6">
        <v>0</v>
      </c>
      <c r="S6445" s="6">
        <f t="shared" si="302"/>
        <v>11396.8</v>
      </c>
    </row>
    <row r="6446" spans="1:19" x14ac:dyDescent="0.35">
      <c r="A6446" s="1">
        <v>8701</v>
      </c>
      <c r="B6446" s="1">
        <v>18</v>
      </c>
      <c r="C6446" s="1" t="str">
        <f t="shared" si="300"/>
        <v>Young</v>
      </c>
      <c r="D6446" s="1" t="s">
        <v>16</v>
      </c>
      <c r="E6446" s="1" t="s">
        <v>17</v>
      </c>
      <c r="F6446" s="1" t="s">
        <v>18</v>
      </c>
      <c r="G6446" s="1" t="s">
        <v>36</v>
      </c>
      <c r="H6446" s="1">
        <v>5</v>
      </c>
      <c r="I6446" s="1" t="s">
        <v>26</v>
      </c>
      <c r="J6446" s="1" t="s">
        <v>42</v>
      </c>
      <c r="K6446" s="6">
        <v>41.5</v>
      </c>
      <c r="L6446" s="6">
        <v>20.75</v>
      </c>
      <c r="M6446" s="1">
        <v>2</v>
      </c>
      <c r="N6446" s="8">
        <v>45569</v>
      </c>
      <c r="O6446" s="4" t="str">
        <f t="shared" si="301"/>
        <v>October 2024</v>
      </c>
      <c r="P6446" s="1" t="s">
        <v>22</v>
      </c>
      <c r="Q6446" s="1"/>
      <c r="R6446" s="6">
        <v>0</v>
      </c>
      <c r="S6446" s="6">
        <f t="shared" si="302"/>
        <v>41.5</v>
      </c>
    </row>
    <row r="6447" spans="1:19" x14ac:dyDescent="0.35">
      <c r="A6447" s="1">
        <v>1151</v>
      </c>
      <c r="B6447" s="1">
        <v>19</v>
      </c>
      <c r="C6447" s="1" t="str">
        <f t="shared" si="300"/>
        <v>Young</v>
      </c>
      <c r="D6447" s="1" t="s">
        <v>38</v>
      </c>
      <c r="E6447" s="1" t="s">
        <v>17</v>
      </c>
      <c r="F6447" s="1" t="s">
        <v>24</v>
      </c>
      <c r="G6447" s="1" t="s">
        <v>25</v>
      </c>
      <c r="H6447" s="1">
        <v>3</v>
      </c>
      <c r="I6447" s="1" t="s">
        <v>26</v>
      </c>
      <c r="J6447" s="1" t="s">
        <v>27</v>
      </c>
      <c r="K6447" s="6">
        <v>1235.1500000000001</v>
      </c>
      <c r="L6447" s="6">
        <v>247.03</v>
      </c>
      <c r="M6447" s="1">
        <v>5</v>
      </c>
      <c r="N6447" s="8">
        <v>45569</v>
      </c>
      <c r="O6447" s="4" t="str">
        <f t="shared" si="301"/>
        <v>October 2024</v>
      </c>
      <c r="P6447" s="1" t="s">
        <v>32</v>
      </c>
      <c r="Q6447" s="1" t="s">
        <v>35</v>
      </c>
      <c r="R6447" s="6">
        <v>76.73</v>
      </c>
      <c r="S6447" s="6">
        <f t="shared" si="302"/>
        <v>1311.88</v>
      </c>
    </row>
    <row r="6448" spans="1:19" x14ac:dyDescent="0.35">
      <c r="A6448" s="1">
        <v>8715</v>
      </c>
      <c r="B6448" s="1">
        <v>20</v>
      </c>
      <c r="C6448" s="1" t="str">
        <f t="shared" si="300"/>
        <v>Young</v>
      </c>
      <c r="D6448" s="1" t="s">
        <v>16</v>
      </c>
      <c r="E6448" s="1" t="s">
        <v>33</v>
      </c>
      <c r="F6448" s="1" t="s">
        <v>30</v>
      </c>
      <c r="G6448" s="1" t="s">
        <v>31</v>
      </c>
      <c r="H6448" s="1">
        <v>3</v>
      </c>
      <c r="I6448" s="1" t="s">
        <v>26</v>
      </c>
      <c r="J6448" s="1" t="s">
        <v>27</v>
      </c>
      <c r="K6448" s="6">
        <v>3711.68</v>
      </c>
      <c r="L6448" s="6">
        <v>463.96</v>
      </c>
      <c r="M6448" s="1">
        <v>8</v>
      </c>
      <c r="N6448" s="8">
        <v>45569</v>
      </c>
      <c r="O6448" s="4" t="str">
        <f t="shared" si="301"/>
        <v>October 2024</v>
      </c>
      <c r="P6448" s="1" t="s">
        <v>22</v>
      </c>
      <c r="Q6448" s="1" t="s">
        <v>52</v>
      </c>
      <c r="R6448" s="6">
        <v>45.29</v>
      </c>
      <c r="S6448" s="6">
        <f t="shared" si="302"/>
        <v>3756.97</v>
      </c>
    </row>
    <row r="6449" spans="1:19" x14ac:dyDescent="0.35">
      <c r="A6449" s="1">
        <v>13456</v>
      </c>
      <c r="B6449" s="1">
        <v>21</v>
      </c>
      <c r="C6449" s="1" t="str">
        <f t="shared" si="300"/>
        <v>Young</v>
      </c>
      <c r="D6449" s="1" t="s">
        <v>38</v>
      </c>
      <c r="E6449" s="1" t="s">
        <v>33</v>
      </c>
      <c r="F6449" s="1" t="s">
        <v>24</v>
      </c>
      <c r="G6449" s="1" t="s">
        <v>85</v>
      </c>
      <c r="H6449" s="1">
        <v>4</v>
      </c>
      <c r="I6449" s="1" t="s">
        <v>26</v>
      </c>
      <c r="J6449" s="1" t="s">
        <v>83</v>
      </c>
      <c r="K6449" s="6">
        <v>5504.87</v>
      </c>
      <c r="L6449" s="6">
        <v>786.41</v>
      </c>
      <c r="M6449" s="1">
        <v>7</v>
      </c>
      <c r="N6449" s="8">
        <v>45569</v>
      </c>
      <c r="O6449" s="4" t="str">
        <f t="shared" si="301"/>
        <v>October 2024</v>
      </c>
      <c r="P6449" s="1" t="s">
        <v>84</v>
      </c>
      <c r="Q6449" s="1" t="s">
        <v>82</v>
      </c>
      <c r="R6449" s="6">
        <v>136.86000000000001</v>
      </c>
      <c r="S6449" s="6">
        <f t="shared" si="302"/>
        <v>5641.73</v>
      </c>
    </row>
    <row r="6450" spans="1:19" x14ac:dyDescent="0.35">
      <c r="A6450" s="1">
        <v>5288</v>
      </c>
      <c r="B6450" s="1">
        <v>22</v>
      </c>
      <c r="C6450" s="1" t="str">
        <f t="shared" si="300"/>
        <v>Young</v>
      </c>
      <c r="D6450" s="1" t="s">
        <v>16</v>
      </c>
      <c r="E6450" s="1" t="s">
        <v>33</v>
      </c>
      <c r="F6450" s="1" t="s">
        <v>18</v>
      </c>
      <c r="G6450" s="1" t="s">
        <v>19</v>
      </c>
      <c r="H6450" s="1">
        <v>2</v>
      </c>
      <c r="I6450" s="1" t="s">
        <v>20</v>
      </c>
      <c r="J6450" s="1" t="s">
        <v>27</v>
      </c>
      <c r="K6450" s="6">
        <v>3955.95</v>
      </c>
      <c r="L6450" s="6">
        <v>791.19</v>
      </c>
      <c r="M6450" s="1">
        <v>5</v>
      </c>
      <c r="N6450" s="8">
        <v>45569</v>
      </c>
      <c r="O6450" s="4" t="str">
        <f t="shared" si="301"/>
        <v>October 2024</v>
      </c>
      <c r="P6450" s="1" t="s">
        <v>32</v>
      </c>
      <c r="Q6450" s="1" t="s">
        <v>52</v>
      </c>
      <c r="R6450" s="6">
        <v>21.5</v>
      </c>
      <c r="S6450" s="6">
        <f t="shared" si="302"/>
        <v>3977.45</v>
      </c>
    </row>
    <row r="6451" spans="1:19" x14ac:dyDescent="0.35">
      <c r="A6451" s="1">
        <v>13928</v>
      </c>
      <c r="B6451" s="1">
        <v>22</v>
      </c>
      <c r="C6451" s="1" t="str">
        <f t="shared" si="300"/>
        <v>Young</v>
      </c>
      <c r="D6451" s="1" t="s">
        <v>16</v>
      </c>
      <c r="E6451" s="1" t="s">
        <v>17</v>
      </c>
      <c r="F6451" s="1" t="s">
        <v>24</v>
      </c>
      <c r="G6451" s="1" t="s">
        <v>85</v>
      </c>
      <c r="H6451" s="1">
        <v>5</v>
      </c>
      <c r="I6451" s="1" t="s">
        <v>20</v>
      </c>
      <c r="J6451" s="1" t="s">
        <v>83</v>
      </c>
      <c r="K6451" s="6">
        <v>1572.82</v>
      </c>
      <c r="L6451" s="6">
        <v>786.41</v>
      </c>
      <c r="M6451" s="1">
        <v>2</v>
      </c>
      <c r="N6451" s="8">
        <v>45569</v>
      </c>
      <c r="O6451" s="4" t="str">
        <f t="shared" si="301"/>
        <v>October 2024</v>
      </c>
      <c r="P6451" s="1" t="s">
        <v>84</v>
      </c>
      <c r="Q6451" s="1" t="s">
        <v>87</v>
      </c>
      <c r="R6451" s="6">
        <v>49.05</v>
      </c>
      <c r="S6451" s="6">
        <f t="shared" si="302"/>
        <v>1621.87</v>
      </c>
    </row>
    <row r="6452" spans="1:19" x14ac:dyDescent="0.35">
      <c r="A6452" s="1">
        <v>4583</v>
      </c>
      <c r="B6452" s="1">
        <v>24</v>
      </c>
      <c r="C6452" s="1" t="str">
        <f t="shared" si="300"/>
        <v>Young</v>
      </c>
      <c r="D6452" s="1" t="s">
        <v>16</v>
      </c>
      <c r="E6452" s="1" t="s">
        <v>17</v>
      </c>
      <c r="F6452" s="1" t="s">
        <v>40</v>
      </c>
      <c r="G6452" s="1" t="s">
        <v>41</v>
      </c>
      <c r="H6452" s="1">
        <v>3</v>
      </c>
      <c r="I6452" s="1" t="s">
        <v>20</v>
      </c>
      <c r="J6452" s="1" t="s">
        <v>34</v>
      </c>
      <c r="K6452" s="6">
        <v>5913.81</v>
      </c>
      <c r="L6452" s="6">
        <v>844.83</v>
      </c>
      <c r="M6452" s="1">
        <v>7</v>
      </c>
      <c r="N6452" s="8">
        <v>45569</v>
      </c>
      <c r="O6452" s="4" t="str">
        <f t="shared" si="301"/>
        <v>October 2024</v>
      </c>
      <c r="P6452" s="1" t="s">
        <v>22</v>
      </c>
      <c r="Q6452" s="1" t="s">
        <v>45</v>
      </c>
      <c r="R6452" s="6">
        <v>46.99</v>
      </c>
      <c r="S6452" s="6">
        <f t="shared" si="302"/>
        <v>5960.8</v>
      </c>
    </row>
    <row r="6453" spans="1:19" x14ac:dyDescent="0.35">
      <c r="A6453" s="1">
        <v>8685</v>
      </c>
      <c r="B6453" s="1">
        <v>24</v>
      </c>
      <c r="C6453" s="1" t="str">
        <f t="shared" si="300"/>
        <v>Young</v>
      </c>
      <c r="D6453" s="1" t="s">
        <v>38</v>
      </c>
      <c r="E6453" s="1" t="s">
        <v>17</v>
      </c>
      <c r="F6453" s="1" t="s">
        <v>18</v>
      </c>
      <c r="G6453" s="1" t="s">
        <v>19</v>
      </c>
      <c r="H6453" s="1">
        <v>2</v>
      </c>
      <c r="I6453" s="1" t="s">
        <v>26</v>
      </c>
      <c r="J6453" s="1" t="s">
        <v>21</v>
      </c>
      <c r="K6453" s="6">
        <v>7911.9</v>
      </c>
      <c r="L6453" s="6">
        <v>791.19</v>
      </c>
      <c r="M6453" s="1">
        <v>10</v>
      </c>
      <c r="N6453" s="8">
        <v>45569</v>
      </c>
      <c r="O6453" s="4" t="str">
        <f t="shared" si="301"/>
        <v>October 2024</v>
      </c>
      <c r="P6453" s="1" t="s">
        <v>22</v>
      </c>
      <c r="Q6453" s="1" t="s">
        <v>48</v>
      </c>
      <c r="R6453" s="6">
        <v>59.14</v>
      </c>
      <c r="S6453" s="6">
        <f t="shared" si="302"/>
        <v>7971.04</v>
      </c>
    </row>
    <row r="6454" spans="1:19" x14ac:dyDescent="0.35">
      <c r="A6454" s="1">
        <v>13615</v>
      </c>
      <c r="B6454" s="1">
        <v>24</v>
      </c>
      <c r="C6454" s="1" t="str">
        <f t="shared" si="300"/>
        <v>Young</v>
      </c>
      <c r="D6454" s="1" t="s">
        <v>16</v>
      </c>
      <c r="E6454" s="1" t="s">
        <v>17</v>
      </c>
      <c r="F6454" s="1" t="s">
        <v>77</v>
      </c>
      <c r="G6454" s="1" t="s">
        <v>86</v>
      </c>
      <c r="H6454" s="1">
        <v>3</v>
      </c>
      <c r="I6454" s="1" t="s">
        <v>20</v>
      </c>
      <c r="J6454" s="1" t="s">
        <v>83</v>
      </c>
      <c r="K6454" s="6">
        <v>2889.44</v>
      </c>
      <c r="L6454" s="6">
        <v>361.18</v>
      </c>
      <c r="M6454" s="1">
        <v>8</v>
      </c>
      <c r="N6454" s="8">
        <v>45569</v>
      </c>
      <c r="O6454" s="4" t="str">
        <f t="shared" si="301"/>
        <v>October 2024</v>
      </c>
      <c r="P6454" s="1" t="s">
        <v>79</v>
      </c>
      <c r="Q6454" s="1" t="s">
        <v>52</v>
      </c>
      <c r="R6454" s="6">
        <v>46.32</v>
      </c>
      <c r="S6454" s="6">
        <f t="shared" si="302"/>
        <v>2935.76</v>
      </c>
    </row>
    <row r="6455" spans="1:19" x14ac:dyDescent="0.35">
      <c r="A6455" s="1">
        <v>12436</v>
      </c>
      <c r="B6455" s="1">
        <v>25</v>
      </c>
      <c r="C6455" s="1" t="str">
        <f t="shared" si="300"/>
        <v>Young</v>
      </c>
      <c r="D6455" s="1" t="s">
        <v>16</v>
      </c>
      <c r="E6455" s="1" t="s">
        <v>17</v>
      </c>
      <c r="F6455" s="1" t="s">
        <v>40</v>
      </c>
      <c r="G6455" s="1" t="s">
        <v>88</v>
      </c>
      <c r="H6455" s="1">
        <v>2</v>
      </c>
      <c r="I6455" s="1" t="s">
        <v>20</v>
      </c>
      <c r="J6455" s="1" t="s">
        <v>21</v>
      </c>
      <c r="K6455" s="6">
        <v>3676</v>
      </c>
      <c r="L6455" s="6">
        <v>459.5</v>
      </c>
      <c r="M6455" s="1">
        <v>8</v>
      </c>
      <c r="N6455" s="8">
        <v>45569</v>
      </c>
      <c r="O6455" s="4" t="str">
        <f t="shared" si="301"/>
        <v>October 2024</v>
      </c>
      <c r="P6455" s="1" t="s">
        <v>84</v>
      </c>
      <c r="Q6455" s="1" t="s">
        <v>95</v>
      </c>
      <c r="R6455" s="6">
        <v>87.31</v>
      </c>
      <c r="S6455" s="6">
        <f t="shared" si="302"/>
        <v>3763.31</v>
      </c>
    </row>
    <row r="6456" spans="1:19" x14ac:dyDescent="0.35">
      <c r="A6456" s="1">
        <v>16507</v>
      </c>
      <c r="B6456" s="1">
        <v>25</v>
      </c>
      <c r="C6456" s="1" t="str">
        <f t="shared" si="300"/>
        <v>Young</v>
      </c>
      <c r="D6456" s="1" t="s">
        <v>16</v>
      </c>
      <c r="E6456" s="1" t="s">
        <v>17</v>
      </c>
      <c r="F6456" s="1" t="s">
        <v>24</v>
      </c>
      <c r="G6456" s="1" t="s">
        <v>85</v>
      </c>
      <c r="H6456" s="1">
        <v>3</v>
      </c>
      <c r="I6456" s="1" t="s">
        <v>26</v>
      </c>
      <c r="J6456" s="1" t="s">
        <v>93</v>
      </c>
      <c r="K6456" s="6">
        <v>1572.82</v>
      </c>
      <c r="L6456" s="6">
        <v>786.41</v>
      </c>
      <c r="M6456" s="1">
        <v>2</v>
      </c>
      <c r="N6456" s="8">
        <v>45569</v>
      </c>
      <c r="O6456" s="4" t="str">
        <f t="shared" si="301"/>
        <v>October 2024</v>
      </c>
      <c r="P6456" s="1" t="s">
        <v>22</v>
      </c>
      <c r="Q6456" s="1"/>
      <c r="R6456" s="6">
        <v>0</v>
      </c>
      <c r="S6456" s="6">
        <f t="shared" si="302"/>
        <v>1572.82</v>
      </c>
    </row>
    <row r="6457" spans="1:19" x14ac:dyDescent="0.35">
      <c r="A6457" s="1">
        <v>15707</v>
      </c>
      <c r="B6457" s="1">
        <v>26</v>
      </c>
      <c r="C6457" s="1" t="str">
        <f t="shared" si="300"/>
        <v>Young</v>
      </c>
      <c r="D6457" s="1" t="s">
        <v>16</v>
      </c>
      <c r="E6457" s="1" t="s">
        <v>17</v>
      </c>
      <c r="F6457" s="1" t="s">
        <v>18</v>
      </c>
      <c r="G6457" s="1" t="s">
        <v>81</v>
      </c>
      <c r="H6457" s="1">
        <v>2</v>
      </c>
      <c r="I6457" s="1" t="s">
        <v>20</v>
      </c>
      <c r="J6457" s="1" t="s">
        <v>93</v>
      </c>
      <c r="K6457" s="6">
        <v>2279.36</v>
      </c>
      <c r="L6457" s="6">
        <v>1139.68</v>
      </c>
      <c r="M6457" s="1">
        <v>2</v>
      </c>
      <c r="N6457" s="8">
        <v>45569</v>
      </c>
      <c r="O6457" s="4" t="str">
        <f t="shared" si="301"/>
        <v>October 2024</v>
      </c>
      <c r="P6457" s="1" t="s">
        <v>84</v>
      </c>
      <c r="Q6457" s="1" t="s">
        <v>82</v>
      </c>
      <c r="R6457" s="6">
        <v>136.19999999999999</v>
      </c>
      <c r="S6457" s="6">
        <f t="shared" si="302"/>
        <v>2415.56</v>
      </c>
    </row>
    <row r="6458" spans="1:19" x14ac:dyDescent="0.35">
      <c r="A6458" s="1">
        <v>16041</v>
      </c>
      <c r="B6458" s="1">
        <v>26</v>
      </c>
      <c r="C6458" s="1" t="str">
        <f t="shared" si="300"/>
        <v>Young</v>
      </c>
      <c r="D6458" s="1" t="s">
        <v>16</v>
      </c>
      <c r="E6458" s="1" t="s">
        <v>17</v>
      </c>
      <c r="F6458" s="1" t="s">
        <v>24</v>
      </c>
      <c r="G6458" s="1" t="s">
        <v>85</v>
      </c>
      <c r="H6458" s="1">
        <v>4</v>
      </c>
      <c r="I6458" s="1" t="s">
        <v>26</v>
      </c>
      <c r="J6458" s="1" t="s">
        <v>93</v>
      </c>
      <c r="K6458" s="6">
        <v>3145.64</v>
      </c>
      <c r="L6458" s="6">
        <v>786.41</v>
      </c>
      <c r="M6458" s="1">
        <v>4</v>
      </c>
      <c r="N6458" s="8">
        <v>45569</v>
      </c>
      <c r="O6458" s="4" t="str">
        <f t="shared" si="301"/>
        <v>October 2024</v>
      </c>
      <c r="P6458" s="1" t="s">
        <v>84</v>
      </c>
      <c r="Q6458" s="1"/>
      <c r="R6458" s="6">
        <v>0</v>
      </c>
      <c r="S6458" s="6">
        <f t="shared" si="302"/>
        <v>3145.64</v>
      </c>
    </row>
    <row r="6459" spans="1:19" x14ac:dyDescent="0.35">
      <c r="A6459" s="1">
        <v>18727</v>
      </c>
      <c r="B6459" s="1">
        <v>26</v>
      </c>
      <c r="C6459" s="1" t="str">
        <f t="shared" si="300"/>
        <v>Young</v>
      </c>
      <c r="D6459" s="1" t="s">
        <v>38</v>
      </c>
      <c r="E6459" s="1" t="s">
        <v>33</v>
      </c>
      <c r="F6459" s="1" t="s">
        <v>40</v>
      </c>
      <c r="G6459" s="1" t="s">
        <v>88</v>
      </c>
      <c r="H6459" s="1">
        <v>1</v>
      </c>
      <c r="I6459" s="1" t="s">
        <v>20</v>
      </c>
      <c r="J6459" s="1" t="s">
        <v>93</v>
      </c>
      <c r="K6459" s="6">
        <v>2757</v>
      </c>
      <c r="L6459" s="6">
        <v>459.5</v>
      </c>
      <c r="M6459" s="1">
        <v>6</v>
      </c>
      <c r="N6459" s="8">
        <v>45569</v>
      </c>
      <c r="O6459" s="4" t="str">
        <f t="shared" si="301"/>
        <v>October 2024</v>
      </c>
      <c r="P6459" s="1" t="s">
        <v>79</v>
      </c>
      <c r="Q6459" s="1" t="s">
        <v>37</v>
      </c>
      <c r="R6459" s="6">
        <v>86.41</v>
      </c>
      <c r="S6459" s="6">
        <f t="shared" si="302"/>
        <v>2843.41</v>
      </c>
    </row>
    <row r="6460" spans="1:19" x14ac:dyDescent="0.35">
      <c r="A6460" s="1">
        <v>13691</v>
      </c>
      <c r="B6460" s="1">
        <v>27</v>
      </c>
      <c r="C6460" s="1" t="str">
        <f t="shared" si="300"/>
        <v>Young</v>
      </c>
      <c r="D6460" s="1" t="s">
        <v>16</v>
      </c>
      <c r="E6460" s="1" t="s">
        <v>17</v>
      </c>
      <c r="F6460" s="1" t="s">
        <v>77</v>
      </c>
      <c r="G6460" s="1" t="s">
        <v>86</v>
      </c>
      <c r="H6460" s="1">
        <v>2</v>
      </c>
      <c r="I6460" s="1" t="s">
        <v>26</v>
      </c>
      <c r="J6460" s="1" t="s">
        <v>93</v>
      </c>
      <c r="K6460" s="6">
        <v>361.18</v>
      </c>
      <c r="L6460" s="6">
        <v>361.18</v>
      </c>
      <c r="M6460" s="1">
        <v>1</v>
      </c>
      <c r="N6460" s="8">
        <v>45569</v>
      </c>
      <c r="O6460" s="4" t="str">
        <f t="shared" si="301"/>
        <v>October 2024</v>
      </c>
      <c r="P6460" s="1" t="s">
        <v>22</v>
      </c>
      <c r="Q6460" s="1" t="s">
        <v>37</v>
      </c>
      <c r="R6460" s="6">
        <v>93.83</v>
      </c>
      <c r="S6460" s="6">
        <f t="shared" si="302"/>
        <v>455.01</v>
      </c>
    </row>
    <row r="6461" spans="1:19" x14ac:dyDescent="0.35">
      <c r="A6461" s="1">
        <v>3729</v>
      </c>
      <c r="B6461" s="1">
        <v>28</v>
      </c>
      <c r="C6461" s="1" t="str">
        <f t="shared" si="300"/>
        <v>Young</v>
      </c>
      <c r="D6461" s="1" t="s">
        <v>16</v>
      </c>
      <c r="E6461" s="1" t="s">
        <v>17</v>
      </c>
      <c r="F6461" s="1" t="s">
        <v>18</v>
      </c>
      <c r="G6461" s="1" t="s">
        <v>36</v>
      </c>
      <c r="H6461" s="1">
        <v>5</v>
      </c>
      <c r="I6461" s="1" t="s">
        <v>20</v>
      </c>
      <c r="J6461" s="1" t="s">
        <v>27</v>
      </c>
      <c r="K6461" s="6">
        <v>83</v>
      </c>
      <c r="L6461" s="6">
        <v>20.75</v>
      </c>
      <c r="M6461" s="1">
        <v>4</v>
      </c>
      <c r="N6461" s="8">
        <v>45569</v>
      </c>
      <c r="O6461" s="4" t="str">
        <f t="shared" si="301"/>
        <v>October 2024</v>
      </c>
      <c r="P6461" s="1" t="s">
        <v>28</v>
      </c>
      <c r="Q6461" s="1" t="s">
        <v>43</v>
      </c>
      <c r="R6461" s="6">
        <v>25.35</v>
      </c>
      <c r="S6461" s="6">
        <f t="shared" si="302"/>
        <v>108.35</v>
      </c>
    </row>
    <row r="6462" spans="1:19" x14ac:dyDescent="0.35">
      <c r="A6462" s="1">
        <v>3897</v>
      </c>
      <c r="B6462" s="1">
        <v>28</v>
      </c>
      <c r="C6462" s="1" t="str">
        <f t="shared" si="300"/>
        <v>Young</v>
      </c>
      <c r="D6462" s="1" t="s">
        <v>16</v>
      </c>
      <c r="E6462" s="1" t="s">
        <v>17</v>
      </c>
      <c r="F6462" s="1" t="s">
        <v>77</v>
      </c>
      <c r="G6462" s="1" t="s">
        <v>41</v>
      </c>
      <c r="H6462" s="1">
        <v>1</v>
      </c>
      <c r="I6462" s="1" t="s">
        <v>26</v>
      </c>
      <c r="J6462" s="1" t="s">
        <v>42</v>
      </c>
      <c r="K6462" s="6">
        <v>4130.2</v>
      </c>
      <c r="L6462" s="6">
        <v>826.04</v>
      </c>
      <c r="M6462" s="1">
        <v>5</v>
      </c>
      <c r="N6462" s="8">
        <v>45569</v>
      </c>
      <c r="O6462" s="4" t="str">
        <f t="shared" si="301"/>
        <v>October 2024</v>
      </c>
      <c r="P6462" s="1" t="s">
        <v>22</v>
      </c>
      <c r="Q6462" s="1" t="s">
        <v>50</v>
      </c>
      <c r="R6462" s="6">
        <v>83</v>
      </c>
      <c r="S6462" s="6">
        <f t="shared" si="302"/>
        <v>4213.2</v>
      </c>
    </row>
    <row r="6463" spans="1:19" x14ac:dyDescent="0.35">
      <c r="A6463" s="1">
        <v>12687</v>
      </c>
      <c r="B6463" s="1">
        <v>30</v>
      </c>
      <c r="C6463" s="1" t="str">
        <f t="shared" si="300"/>
        <v>Young</v>
      </c>
      <c r="D6463" s="1" t="s">
        <v>16</v>
      </c>
      <c r="E6463" s="1" t="s">
        <v>33</v>
      </c>
      <c r="F6463" s="1" t="s">
        <v>24</v>
      </c>
      <c r="G6463" s="1" t="s">
        <v>85</v>
      </c>
      <c r="H6463" s="1">
        <v>1</v>
      </c>
      <c r="I6463" s="1" t="s">
        <v>20</v>
      </c>
      <c r="J6463" s="1" t="s">
        <v>93</v>
      </c>
      <c r="K6463" s="6">
        <v>5504.87</v>
      </c>
      <c r="L6463" s="6">
        <v>786.41</v>
      </c>
      <c r="M6463" s="1">
        <v>7</v>
      </c>
      <c r="N6463" s="8">
        <v>45569</v>
      </c>
      <c r="O6463" s="4" t="str">
        <f t="shared" si="301"/>
        <v>October 2024</v>
      </c>
      <c r="P6463" s="1" t="s">
        <v>79</v>
      </c>
      <c r="Q6463" s="1" t="s">
        <v>111</v>
      </c>
      <c r="R6463" s="6">
        <v>142.91999999999999</v>
      </c>
      <c r="S6463" s="6">
        <f t="shared" si="302"/>
        <v>5647.79</v>
      </c>
    </row>
    <row r="6464" spans="1:19" x14ac:dyDescent="0.35">
      <c r="A6464" s="1">
        <v>16060</v>
      </c>
      <c r="B6464" s="1">
        <v>30</v>
      </c>
      <c r="C6464" s="1" t="str">
        <f t="shared" si="300"/>
        <v>Young</v>
      </c>
      <c r="D6464" s="1" t="s">
        <v>38</v>
      </c>
      <c r="E6464" s="1" t="s">
        <v>33</v>
      </c>
      <c r="F6464" s="1" t="s">
        <v>18</v>
      </c>
      <c r="G6464" s="1" t="s">
        <v>81</v>
      </c>
      <c r="H6464" s="1">
        <v>5</v>
      </c>
      <c r="I6464" s="1" t="s">
        <v>26</v>
      </c>
      <c r="J6464" s="1" t="s">
        <v>21</v>
      </c>
      <c r="K6464" s="6">
        <v>7977.76</v>
      </c>
      <c r="L6464" s="6">
        <v>1139.68</v>
      </c>
      <c r="M6464" s="1">
        <v>7</v>
      </c>
      <c r="N6464" s="8">
        <v>45569</v>
      </c>
      <c r="O6464" s="4" t="str">
        <f t="shared" si="301"/>
        <v>October 2024</v>
      </c>
      <c r="P6464" s="1" t="s">
        <v>84</v>
      </c>
      <c r="Q6464" s="1"/>
      <c r="R6464" s="6">
        <v>0</v>
      </c>
      <c r="S6464" s="6">
        <f t="shared" si="302"/>
        <v>7977.76</v>
      </c>
    </row>
    <row r="6465" spans="1:19" x14ac:dyDescent="0.35">
      <c r="A6465" s="1">
        <v>7691</v>
      </c>
      <c r="B6465" s="1">
        <v>31</v>
      </c>
      <c r="C6465" s="1" t="str">
        <f t="shared" si="300"/>
        <v>Young</v>
      </c>
      <c r="D6465" s="1" t="s">
        <v>16</v>
      </c>
      <c r="E6465" s="1" t="s">
        <v>17</v>
      </c>
      <c r="F6465" s="1" t="s">
        <v>18</v>
      </c>
      <c r="G6465" s="1" t="s">
        <v>19</v>
      </c>
      <c r="H6465" s="1">
        <v>2</v>
      </c>
      <c r="I6465" s="1" t="s">
        <v>26</v>
      </c>
      <c r="J6465" s="1" t="s">
        <v>21</v>
      </c>
      <c r="K6465" s="6">
        <v>3955.95</v>
      </c>
      <c r="L6465" s="6">
        <v>791.19</v>
      </c>
      <c r="M6465" s="1">
        <v>5</v>
      </c>
      <c r="N6465" s="8">
        <v>45569</v>
      </c>
      <c r="O6465" s="4" t="str">
        <f t="shared" si="301"/>
        <v>October 2024</v>
      </c>
      <c r="P6465" s="1" t="s">
        <v>32</v>
      </c>
      <c r="Q6465" s="1" t="s">
        <v>52</v>
      </c>
      <c r="R6465" s="6">
        <v>44.14</v>
      </c>
      <c r="S6465" s="6">
        <f t="shared" si="302"/>
        <v>4000.0899999999997</v>
      </c>
    </row>
    <row r="6466" spans="1:19" x14ac:dyDescent="0.35">
      <c r="A6466" s="1">
        <v>7341</v>
      </c>
      <c r="B6466" s="1">
        <v>33</v>
      </c>
      <c r="C6466" s="1" t="str">
        <f t="shared" ref="C6466:C6529" si="303">IF(B6466&lt;=35,"Young",IF(B6466&lt;=55,"Middle-Aged","Old"))</f>
        <v>Young</v>
      </c>
      <c r="D6466" s="1" t="s">
        <v>16</v>
      </c>
      <c r="E6466" s="1" t="s">
        <v>33</v>
      </c>
      <c r="F6466" s="1" t="s">
        <v>40</v>
      </c>
      <c r="G6466" s="1" t="s">
        <v>41</v>
      </c>
      <c r="H6466" s="1">
        <v>3</v>
      </c>
      <c r="I6466" s="1" t="s">
        <v>20</v>
      </c>
      <c r="J6466" s="1" t="s">
        <v>27</v>
      </c>
      <c r="K6466" s="6">
        <v>5913.81</v>
      </c>
      <c r="L6466" s="6">
        <v>844.83</v>
      </c>
      <c r="M6466" s="1">
        <v>7</v>
      </c>
      <c r="N6466" s="8">
        <v>45569</v>
      </c>
      <c r="O6466" s="4" t="str">
        <f t="shared" ref="O6466:O6529" si="304">TEXT(N6466,"mmmm yyyy")</f>
        <v>October 2024</v>
      </c>
      <c r="P6466" s="1" t="s">
        <v>22</v>
      </c>
      <c r="Q6466" s="1" t="s">
        <v>52</v>
      </c>
      <c r="R6466" s="6">
        <v>16.62</v>
      </c>
      <c r="S6466" s="6">
        <f t="shared" ref="S6466:S6529" si="305">K6466+R6466</f>
        <v>5930.43</v>
      </c>
    </row>
    <row r="6467" spans="1:19" x14ac:dyDescent="0.35">
      <c r="A6467" s="1">
        <v>7541</v>
      </c>
      <c r="B6467" s="1">
        <v>33</v>
      </c>
      <c r="C6467" s="1" t="str">
        <f t="shared" si="303"/>
        <v>Young</v>
      </c>
      <c r="D6467" s="1" t="s">
        <v>38</v>
      </c>
      <c r="E6467" s="1" t="s">
        <v>33</v>
      </c>
      <c r="F6467" s="1" t="s">
        <v>18</v>
      </c>
      <c r="G6467" s="1" t="s">
        <v>36</v>
      </c>
      <c r="H6467" s="1">
        <v>5</v>
      </c>
      <c r="I6467" s="1" t="s">
        <v>26</v>
      </c>
      <c r="J6467" s="1" t="s">
        <v>27</v>
      </c>
      <c r="K6467" s="6">
        <v>166</v>
      </c>
      <c r="L6467" s="6">
        <v>20.75</v>
      </c>
      <c r="M6467" s="1">
        <v>8</v>
      </c>
      <c r="N6467" s="8">
        <v>45569</v>
      </c>
      <c r="O6467" s="4" t="str">
        <f t="shared" si="304"/>
        <v>October 2024</v>
      </c>
      <c r="P6467" s="1" t="s">
        <v>22</v>
      </c>
      <c r="Q6467" s="1" t="s">
        <v>48</v>
      </c>
      <c r="R6467" s="6">
        <v>70.510000000000005</v>
      </c>
      <c r="S6467" s="6">
        <f t="shared" si="305"/>
        <v>236.51</v>
      </c>
    </row>
    <row r="6468" spans="1:19" x14ac:dyDescent="0.35">
      <c r="A6468" s="1">
        <v>9006</v>
      </c>
      <c r="B6468" s="1">
        <v>33</v>
      </c>
      <c r="C6468" s="1" t="str">
        <f t="shared" si="303"/>
        <v>Young</v>
      </c>
      <c r="D6468" s="1" t="s">
        <v>38</v>
      </c>
      <c r="E6468" s="1" t="s">
        <v>33</v>
      </c>
      <c r="F6468" s="1" t="s">
        <v>40</v>
      </c>
      <c r="G6468" s="1" t="s">
        <v>41</v>
      </c>
      <c r="H6468" s="1">
        <v>3</v>
      </c>
      <c r="I6468" s="1" t="s">
        <v>26</v>
      </c>
      <c r="J6468" s="1" t="s">
        <v>34</v>
      </c>
      <c r="K6468" s="6">
        <v>1689.66</v>
      </c>
      <c r="L6468" s="6">
        <v>844.83</v>
      </c>
      <c r="M6468" s="1">
        <v>2</v>
      </c>
      <c r="N6468" s="8">
        <v>45569</v>
      </c>
      <c r="O6468" s="4" t="str">
        <f t="shared" si="304"/>
        <v>October 2024</v>
      </c>
      <c r="P6468" s="1" t="s">
        <v>22</v>
      </c>
      <c r="Q6468" s="1" t="s">
        <v>75</v>
      </c>
      <c r="R6468" s="6">
        <v>84.23</v>
      </c>
      <c r="S6468" s="6">
        <f t="shared" si="305"/>
        <v>1773.89</v>
      </c>
    </row>
    <row r="6469" spans="1:19" x14ac:dyDescent="0.35">
      <c r="A6469" s="1">
        <v>3416</v>
      </c>
      <c r="B6469" s="1">
        <v>36</v>
      </c>
      <c r="C6469" s="1" t="str">
        <f t="shared" si="303"/>
        <v>Middle-Aged</v>
      </c>
      <c r="D6469" s="1" t="s">
        <v>16</v>
      </c>
      <c r="E6469" s="1" t="s">
        <v>33</v>
      </c>
      <c r="F6469" s="1" t="s">
        <v>24</v>
      </c>
      <c r="G6469" s="1" t="s">
        <v>25</v>
      </c>
      <c r="H6469" s="1">
        <v>3</v>
      </c>
      <c r="I6469" s="1" t="s">
        <v>20</v>
      </c>
      <c r="J6469" s="1" t="s">
        <v>27</v>
      </c>
      <c r="K6469" s="6">
        <v>1976.24</v>
      </c>
      <c r="L6469" s="6">
        <v>247.03</v>
      </c>
      <c r="M6469" s="1">
        <v>8</v>
      </c>
      <c r="N6469" s="8">
        <v>45569</v>
      </c>
      <c r="O6469" s="4" t="str">
        <f t="shared" si="304"/>
        <v>October 2024</v>
      </c>
      <c r="P6469" s="1" t="s">
        <v>22</v>
      </c>
      <c r="Q6469" s="1"/>
      <c r="R6469" s="6">
        <v>0</v>
      </c>
      <c r="S6469" s="6">
        <f t="shared" si="305"/>
        <v>1976.24</v>
      </c>
    </row>
    <row r="6470" spans="1:19" x14ac:dyDescent="0.35">
      <c r="A6470" s="1">
        <v>11258</v>
      </c>
      <c r="B6470" s="1">
        <v>36</v>
      </c>
      <c r="C6470" s="1" t="str">
        <f t="shared" si="303"/>
        <v>Middle-Aged</v>
      </c>
      <c r="D6470" s="1" t="s">
        <v>38</v>
      </c>
      <c r="E6470" s="1" t="s">
        <v>33</v>
      </c>
      <c r="F6470" s="1" t="s">
        <v>30</v>
      </c>
      <c r="G6470" s="1" t="s">
        <v>78</v>
      </c>
      <c r="H6470" s="1">
        <v>2</v>
      </c>
      <c r="I6470" s="1" t="s">
        <v>20</v>
      </c>
      <c r="J6470" s="1" t="s">
        <v>21</v>
      </c>
      <c r="K6470" s="6">
        <v>6068.88</v>
      </c>
      <c r="L6470" s="6">
        <v>674.32</v>
      </c>
      <c r="M6470" s="1">
        <v>9</v>
      </c>
      <c r="N6470" s="8">
        <v>45569</v>
      </c>
      <c r="O6470" s="4" t="str">
        <f t="shared" si="304"/>
        <v>October 2024</v>
      </c>
      <c r="P6470" s="1" t="s">
        <v>79</v>
      </c>
      <c r="Q6470" s="1" t="s">
        <v>29</v>
      </c>
      <c r="R6470" s="6">
        <v>69.27</v>
      </c>
      <c r="S6470" s="6">
        <f t="shared" si="305"/>
        <v>6138.1500000000005</v>
      </c>
    </row>
    <row r="6471" spans="1:19" x14ac:dyDescent="0.35">
      <c r="A6471" s="1">
        <v>12614</v>
      </c>
      <c r="B6471" s="1">
        <v>36</v>
      </c>
      <c r="C6471" s="1" t="str">
        <f t="shared" si="303"/>
        <v>Middle-Aged</v>
      </c>
      <c r="D6471" s="1" t="s">
        <v>38</v>
      </c>
      <c r="E6471" s="1" t="s">
        <v>17</v>
      </c>
      <c r="F6471" s="1" t="s">
        <v>40</v>
      </c>
      <c r="G6471" s="1" t="s">
        <v>88</v>
      </c>
      <c r="H6471" s="1">
        <v>5</v>
      </c>
      <c r="I6471" s="1" t="s">
        <v>20</v>
      </c>
      <c r="J6471" s="1" t="s">
        <v>83</v>
      </c>
      <c r="K6471" s="6">
        <v>4135.5</v>
      </c>
      <c r="L6471" s="6">
        <v>459.5</v>
      </c>
      <c r="M6471" s="1">
        <v>9</v>
      </c>
      <c r="N6471" s="8">
        <v>45569</v>
      </c>
      <c r="O6471" s="4" t="str">
        <f t="shared" si="304"/>
        <v>October 2024</v>
      </c>
      <c r="P6471" s="1" t="s">
        <v>22</v>
      </c>
      <c r="Q6471" s="1" t="s">
        <v>106</v>
      </c>
      <c r="R6471" s="6">
        <v>72.17</v>
      </c>
      <c r="S6471" s="6">
        <f t="shared" si="305"/>
        <v>4207.67</v>
      </c>
    </row>
    <row r="6472" spans="1:19" x14ac:dyDescent="0.35">
      <c r="A6472" s="1">
        <v>7642</v>
      </c>
      <c r="B6472" s="1">
        <v>39</v>
      </c>
      <c r="C6472" s="1" t="str">
        <f t="shared" si="303"/>
        <v>Middle-Aged</v>
      </c>
      <c r="D6472" s="1" t="s">
        <v>16</v>
      </c>
      <c r="E6472" s="1" t="s">
        <v>17</v>
      </c>
      <c r="F6472" s="1" t="s">
        <v>30</v>
      </c>
      <c r="G6472" s="1" t="s">
        <v>31</v>
      </c>
      <c r="H6472" s="1">
        <v>3</v>
      </c>
      <c r="I6472" s="1" t="s">
        <v>26</v>
      </c>
      <c r="J6472" s="1" t="s">
        <v>42</v>
      </c>
      <c r="K6472" s="6">
        <v>4175.6400000000003</v>
      </c>
      <c r="L6472" s="6">
        <v>463.96</v>
      </c>
      <c r="M6472" s="1">
        <v>9</v>
      </c>
      <c r="N6472" s="8">
        <v>45569</v>
      </c>
      <c r="O6472" s="4" t="str">
        <f t="shared" si="304"/>
        <v>October 2024</v>
      </c>
      <c r="P6472" s="1" t="s">
        <v>32</v>
      </c>
      <c r="Q6472" s="1"/>
      <c r="R6472" s="6">
        <v>0</v>
      </c>
      <c r="S6472" s="6">
        <f t="shared" si="305"/>
        <v>4175.6400000000003</v>
      </c>
    </row>
    <row r="6473" spans="1:19" x14ac:dyDescent="0.35">
      <c r="A6473" s="1">
        <v>7050</v>
      </c>
      <c r="B6473" s="1">
        <v>40</v>
      </c>
      <c r="C6473" s="1" t="str">
        <f t="shared" si="303"/>
        <v>Middle-Aged</v>
      </c>
      <c r="D6473" s="1" t="s">
        <v>16</v>
      </c>
      <c r="E6473" s="1" t="s">
        <v>33</v>
      </c>
      <c r="F6473" s="1" t="s">
        <v>24</v>
      </c>
      <c r="G6473" s="1" t="s">
        <v>25</v>
      </c>
      <c r="H6473" s="1">
        <v>3</v>
      </c>
      <c r="I6473" s="1" t="s">
        <v>20</v>
      </c>
      <c r="J6473" s="1" t="s">
        <v>21</v>
      </c>
      <c r="K6473" s="6">
        <v>1482.18</v>
      </c>
      <c r="L6473" s="6">
        <v>247.03</v>
      </c>
      <c r="M6473" s="1">
        <v>6</v>
      </c>
      <c r="N6473" s="8">
        <v>45569</v>
      </c>
      <c r="O6473" s="4" t="str">
        <f t="shared" si="304"/>
        <v>October 2024</v>
      </c>
      <c r="P6473" s="1" t="s">
        <v>32</v>
      </c>
      <c r="Q6473" s="1" t="s">
        <v>45</v>
      </c>
      <c r="R6473" s="6">
        <v>77.77</v>
      </c>
      <c r="S6473" s="6">
        <f t="shared" si="305"/>
        <v>1559.95</v>
      </c>
    </row>
    <row r="6474" spans="1:19" x14ac:dyDescent="0.35">
      <c r="A6474" s="1">
        <v>18662</v>
      </c>
      <c r="B6474" s="1">
        <v>43</v>
      </c>
      <c r="C6474" s="1" t="str">
        <f t="shared" si="303"/>
        <v>Middle-Aged</v>
      </c>
      <c r="D6474" s="1" t="s">
        <v>16</v>
      </c>
      <c r="E6474" s="1" t="s">
        <v>17</v>
      </c>
      <c r="F6474" s="1" t="s">
        <v>24</v>
      </c>
      <c r="G6474" s="1" t="s">
        <v>85</v>
      </c>
      <c r="H6474" s="1">
        <v>2</v>
      </c>
      <c r="I6474" s="1" t="s">
        <v>26</v>
      </c>
      <c r="J6474" s="1" t="s">
        <v>21</v>
      </c>
      <c r="K6474" s="6">
        <v>786.41</v>
      </c>
      <c r="L6474" s="6">
        <v>786.41</v>
      </c>
      <c r="M6474" s="1">
        <v>1</v>
      </c>
      <c r="N6474" s="8">
        <v>45569</v>
      </c>
      <c r="O6474" s="4" t="str">
        <f t="shared" si="304"/>
        <v>October 2024</v>
      </c>
      <c r="P6474" s="1" t="s">
        <v>22</v>
      </c>
      <c r="Q6474" s="1" t="s">
        <v>101</v>
      </c>
      <c r="R6474" s="6">
        <v>78.83</v>
      </c>
      <c r="S6474" s="6">
        <f t="shared" si="305"/>
        <v>865.24</v>
      </c>
    </row>
    <row r="6475" spans="1:19" x14ac:dyDescent="0.35">
      <c r="A6475" s="1">
        <v>3254</v>
      </c>
      <c r="B6475" s="1">
        <v>44</v>
      </c>
      <c r="C6475" s="1" t="str">
        <f t="shared" si="303"/>
        <v>Middle-Aged</v>
      </c>
      <c r="D6475" s="1" t="s">
        <v>38</v>
      </c>
      <c r="E6475" s="1" t="s">
        <v>17</v>
      </c>
      <c r="F6475" s="1" t="s">
        <v>40</v>
      </c>
      <c r="G6475" s="1" t="s">
        <v>41</v>
      </c>
      <c r="H6475" s="1">
        <v>3</v>
      </c>
      <c r="I6475" s="1" t="s">
        <v>20</v>
      </c>
      <c r="J6475" s="1" t="s">
        <v>27</v>
      </c>
      <c r="K6475" s="6">
        <v>4224.1499999999996</v>
      </c>
      <c r="L6475" s="6">
        <v>844.83</v>
      </c>
      <c r="M6475" s="1">
        <v>5</v>
      </c>
      <c r="N6475" s="8">
        <v>45569</v>
      </c>
      <c r="O6475" s="4" t="str">
        <f t="shared" si="304"/>
        <v>October 2024</v>
      </c>
      <c r="P6475" s="1" t="s">
        <v>32</v>
      </c>
      <c r="Q6475" s="1" t="s">
        <v>29</v>
      </c>
      <c r="R6475" s="6">
        <v>12.32</v>
      </c>
      <c r="S6475" s="6">
        <f t="shared" si="305"/>
        <v>4236.4699999999993</v>
      </c>
    </row>
    <row r="6476" spans="1:19" x14ac:dyDescent="0.35">
      <c r="A6476" s="1">
        <v>13230</v>
      </c>
      <c r="B6476" s="1">
        <v>44</v>
      </c>
      <c r="C6476" s="1" t="str">
        <f t="shared" si="303"/>
        <v>Middle-Aged</v>
      </c>
      <c r="D6476" s="1" t="s">
        <v>16</v>
      </c>
      <c r="E6476" s="1" t="s">
        <v>17</v>
      </c>
      <c r="F6476" s="1" t="s">
        <v>40</v>
      </c>
      <c r="G6476" s="1" t="s">
        <v>88</v>
      </c>
      <c r="H6476" s="1">
        <v>3</v>
      </c>
      <c r="I6476" s="1" t="s">
        <v>20</v>
      </c>
      <c r="J6476" s="1" t="s">
        <v>21</v>
      </c>
      <c r="K6476" s="6">
        <v>459.5</v>
      </c>
      <c r="L6476" s="6">
        <v>459.5</v>
      </c>
      <c r="M6476" s="1">
        <v>1</v>
      </c>
      <c r="N6476" s="8">
        <v>45569</v>
      </c>
      <c r="O6476" s="4" t="str">
        <f t="shared" si="304"/>
        <v>October 2024</v>
      </c>
      <c r="P6476" s="1" t="s">
        <v>79</v>
      </c>
      <c r="Q6476" s="1"/>
      <c r="R6476" s="6">
        <v>0</v>
      </c>
      <c r="S6476" s="6">
        <f t="shared" si="305"/>
        <v>459.5</v>
      </c>
    </row>
    <row r="6477" spans="1:19" x14ac:dyDescent="0.35">
      <c r="A6477" s="1">
        <v>12884</v>
      </c>
      <c r="B6477" s="1">
        <v>45</v>
      </c>
      <c r="C6477" s="1" t="str">
        <f t="shared" si="303"/>
        <v>Middle-Aged</v>
      </c>
      <c r="D6477" s="1" t="s">
        <v>16</v>
      </c>
      <c r="E6477" s="1" t="s">
        <v>17</v>
      </c>
      <c r="F6477" s="1" t="s">
        <v>40</v>
      </c>
      <c r="G6477" s="1" t="s">
        <v>88</v>
      </c>
      <c r="H6477" s="1">
        <v>5</v>
      </c>
      <c r="I6477" s="1" t="s">
        <v>26</v>
      </c>
      <c r="J6477" s="1" t="s">
        <v>83</v>
      </c>
      <c r="K6477" s="6">
        <v>4135.5</v>
      </c>
      <c r="L6477" s="6">
        <v>459.5</v>
      </c>
      <c r="M6477" s="1">
        <v>9</v>
      </c>
      <c r="N6477" s="8">
        <v>45569</v>
      </c>
      <c r="O6477" s="4" t="str">
        <f t="shared" si="304"/>
        <v>October 2024</v>
      </c>
      <c r="P6477" s="1" t="s">
        <v>22</v>
      </c>
      <c r="Q6477" s="1" t="s">
        <v>87</v>
      </c>
      <c r="R6477" s="6">
        <v>157.74</v>
      </c>
      <c r="S6477" s="6">
        <f t="shared" si="305"/>
        <v>4293.24</v>
      </c>
    </row>
    <row r="6478" spans="1:19" x14ac:dyDescent="0.35">
      <c r="A6478" s="1">
        <v>15840</v>
      </c>
      <c r="B6478" s="1">
        <v>45</v>
      </c>
      <c r="C6478" s="1" t="str">
        <f t="shared" si="303"/>
        <v>Middle-Aged</v>
      </c>
      <c r="D6478" s="1" t="s">
        <v>38</v>
      </c>
      <c r="E6478" s="1" t="s">
        <v>17</v>
      </c>
      <c r="F6478" s="1" t="s">
        <v>24</v>
      </c>
      <c r="G6478" s="1" t="s">
        <v>85</v>
      </c>
      <c r="H6478" s="1">
        <v>1</v>
      </c>
      <c r="I6478" s="1" t="s">
        <v>26</v>
      </c>
      <c r="J6478" s="1" t="s">
        <v>83</v>
      </c>
      <c r="K6478" s="6">
        <v>1572.82</v>
      </c>
      <c r="L6478" s="6">
        <v>786.41</v>
      </c>
      <c r="M6478" s="1">
        <v>2</v>
      </c>
      <c r="N6478" s="8">
        <v>45569</v>
      </c>
      <c r="O6478" s="4" t="str">
        <f t="shared" si="304"/>
        <v>October 2024</v>
      </c>
      <c r="P6478" s="1" t="s">
        <v>79</v>
      </c>
      <c r="Q6478" s="1"/>
      <c r="R6478" s="6">
        <v>0</v>
      </c>
      <c r="S6478" s="6">
        <f t="shared" si="305"/>
        <v>1572.82</v>
      </c>
    </row>
    <row r="6479" spans="1:19" x14ac:dyDescent="0.35">
      <c r="A6479" s="1">
        <v>15768</v>
      </c>
      <c r="B6479" s="1">
        <v>46</v>
      </c>
      <c r="C6479" s="1" t="str">
        <f t="shared" si="303"/>
        <v>Middle-Aged</v>
      </c>
      <c r="D6479" s="1" t="s">
        <v>16</v>
      </c>
      <c r="E6479" s="1" t="s">
        <v>17</v>
      </c>
      <c r="F6479" s="1" t="s">
        <v>77</v>
      </c>
      <c r="G6479" s="1" t="s">
        <v>86</v>
      </c>
      <c r="H6479" s="1">
        <v>2</v>
      </c>
      <c r="I6479" s="1" t="s">
        <v>26</v>
      </c>
      <c r="J6479" s="1" t="s">
        <v>93</v>
      </c>
      <c r="K6479" s="6">
        <v>361.18</v>
      </c>
      <c r="L6479" s="6">
        <v>361.18</v>
      </c>
      <c r="M6479" s="1">
        <v>1</v>
      </c>
      <c r="N6479" s="8">
        <v>45569</v>
      </c>
      <c r="O6479" s="4" t="str">
        <f t="shared" si="304"/>
        <v>October 2024</v>
      </c>
      <c r="P6479" s="1" t="s">
        <v>84</v>
      </c>
      <c r="Q6479" s="1" t="s">
        <v>91</v>
      </c>
      <c r="R6479" s="6">
        <v>62.82</v>
      </c>
      <c r="S6479" s="6">
        <f t="shared" si="305"/>
        <v>424</v>
      </c>
    </row>
    <row r="6480" spans="1:19" x14ac:dyDescent="0.35">
      <c r="A6480" s="1">
        <v>4051</v>
      </c>
      <c r="B6480" s="1">
        <v>47</v>
      </c>
      <c r="C6480" s="1" t="str">
        <f t="shared" si="303"/>
        <v>Middle-Aged</v>
      </c>
      <c r="D6480" s="1" t="s">
        <v>16</v>
      </c>
      <c r="E6480" s="1" t="s">
        <v>17</v>
      </c>
      <c r="F6480" s="1" t="s">
        <v>18</v>
      </c>
      <c r="G6480" s="1" t="s">
        <v>19</v>
      </c>
      <c r="H6480" s="1">
        <v>2</v>
      </c>
      <c r="I6480" s="1" t="s">
        <v>20</v>
      </c>
      <c r="J6480" s="1" t="s">
        <v>27</v>
      </c>
      <c r="K6480" s="6">
        <v>4747.1400000000003</v>
      </c>
      <c r="L6480" s="6">
        <v>791.19</v>
      </c>
      <c r="M6480" s="1">
        <v>6</v>
      </c>
      <c r="N6480" s="8">
        <v>45569</v>
      </c>
      <c r="O6480" s="4" t="str">
        <f t="shared" si="304"/>
        <v>October 2024</v>
      </c>
      <c r="P6480" s="1" t="s">
        <v>22</v>
      </c>
      <c r="Q6480" s="1" t="s">
        <v>37</v>
      </c>
      <c r="R6480" s="6">
        <v>38.92</v>
      </c>
      <c r="S6480" s="6">
        <f t="shared" si="305"/>
        <v>4786.0600000000004</v>
      </c>
    </row>
    <row r="6481" spans="1:19" x14ac:dyDescent="0.35">
      <c r="A6481" s="1">
        <v>6680</v>
      </c>
      <c r="B6481" s="1">
        <v>47</v>
      </c>
      <c r="C6481" s="1" t="str">
        <f t="shared" si="303"/>
        <v>Middle-Aged</v>
      </c>
      <c r="D6481" s="1" t="s">
        <v>38</v>
      </c>
      <c r="E6481" s="1" t="s">
        <v>17</v>
      </c>
      <c r="F6481" s="1" t="s">
        <v>30</v>
      </c>
      <c r="G6481" s="1" t="s">
        <v>31</v>
      </c>
      <c r="H6481" s="1">
        <v>3</v>
      </c>
      <c r="I6481" s="1" t="s">
        <v>26</v>
      </c>
      <c r="J6481" s="1" t="s">
        <v>21</v>
      </c>
      <c r="K6481" s="6">
        <v>463.96</v>
      </c>
      <c r="L6481" s="6">
        <v>463.96</v>
      </c>
      <c r="M6481" s="1">
        <v>1</v>
      </c>
      <c r="N6481" s="8">
        <v>45569</v>
      </c>
      <c r="O6481" s="4" t="str">
        <f t="shared" si="304"/>
        <v>October 2024</v>
      </c>
      <c r="P6481" s="1" t="s">
        <v>22</v>
      </c>
      <c r="Q6481" s="1" t="s">
        <v>37</v>
      </c>
      <c r="R6481" s="6">
        <v>34.659999999999997</v>
      </c>
      <c r="S6481" s="6">
        <f t="shared" si="305"/>
        <v>498.62</v>
      </c>
    </row>
    <row r="6482" spans="1:19" x14ac:dyDescent="0.35">
      <c r="A6482" s="1">
        <v>9233</v>
      </c>
      <c r="B6482" s="1">
        <v>47</v>
      </c>
      <c r="C6482" s="1" t="str">
        <f t="shared" si="303"/>
        <v>Middle-Aged</v>
      </c>
      <c r="D6482" s="1" t="s">
        <v>38</v>
      </c>
      <c r="E6482" s="1" t="s">
        <v>17</v>
      </c>
      <c r="F6482" s="1" t="s">
        <v>40</v>
      </c>
      <c r="G6482" s="1" t="s">
        <v>41</v>
      </c>
      <c r="H6482" s="1">
        <v>3</v>
      </c>
      <c r="I6482" s="1" t="s">
        <v>20</v>
      </c>
      <c r="J6482" s="1" t="s">
        <v>27</v>
      </c>
      <c r="K6482" s="6">
        <v>4224.1499999999996</v>
      </c>
      <c r="L6482" s="6">
        <v>844.83</v>
      </c>
      <c r="M6482" s="1">
        <v>5</v>
      </c>
      <c r="N6482" s="8">
        <v>45569</v>
      </c>
      <c r="O6482" s="4" t="str">
        <f t="shared" si="304"/>
        <v>October 2024</v>
      </c>
      <c r="P6482" s="1" t="s">
        <v>28</v>
      </c>
      <c r="Q6482" s="1" t="s">
        <v>29</v>
      </c>
      <c r="R6482" s="6">
        <v>47.43</v>
      </c>
      <c r="S6482" s="6">
        <f t="shared" si="305"/>
        <v>4271.58</v>
      </c>
    </row>
    <row r="6483" spans="1:19" x14ac:dyDescent="0.35">
      <c r="A6483" s="1">
        <v>7998</v>
      </c>
      <c r="B6483" s="1">
        <v>49</v>
      </c>
      <c r="C6483" s="1" t="str">
        <f t="shared" si="303"/>
        <v>Middle-Aged</v>
      </c>
      <c r="D6483" s="1" t="s">
        <v>38</v>
      </c>
      <c r="E6483" s="1" t="s">
        <v>17</v>
      </c>
      <c r="F6483" s="1" t="s">
        <v>18</v>
      </c>
      <c r="G6483" s="1" t="s">
        <v>19</v>
      </c>
      <c r="H6483" s="1">
        <v>2</v>
      </c>
      <c r="I6483" s="1" t="s">
        <v>26</v>
      </c>
      <c r="J6483" s="1" t="s">
        <v>27</v>
      </c>
      <c r="K6483" s="6">
        <v>7911.9</v>
      </c>
      <c r="L6483" s="6">
        <v>791.19</v>
      </c>
      <c r="M6483" s="1">
        <v>10</v>
      </c>
      <c r="N6483" s="8">
        <v>45569</v>
      </c>
      <c r="O6483" s="4" t="str">
        <f t="shared" si="304"/>
        <v>October 2024</v>
      </c>
      <c r="P6483" s="1" t="s">
        <v>28</v>
      </c>
      <c r="Q6483" s="1" t="s">
        <v>51</v>
      </c>
      <c r="R6483" s="6">
        <v>81.16</v>
      </c>
      <c r="S6483" s="6">
        <f t="shared" si="305"/>
        <v>7993.0599999999995</v>
      </c>
    </row>
    <row r="6484" spans="1:19" x14ac:dyDescent="0.35">
      <c r="A6484" s="1">
        <v>15373</v>
      </c>
      <c r="B6484" s="1">
        <v>49</v>
      </c>
      <c r="C6484" s="1" t="str">
        <f t="shared" si="303"/>
        <v>Middle-Aged</v>
      </c>
      <c r="D6484" s="1" t="s">
        <v>16</v>
      </c>
      <c r="E6484" s="1" t="s">
        <v>33</v>
      </c>
      <c r="F6484" s="1" t="s">
        <v>24</v>
      </c>
      <c r="G6484" s="1" t="s">
        <v>85</v>
      </c>
      <c r="H6484" s="1">
        <v>4</v>
      </c>
      <c r="I6484" s="1" t="s">
        <v>20</v>
      </c>
      <c r="J6484" s="1" t="s">
        <v>83</v>
      </c>
      <c r="K6484" s="6">
        <v>3932.05</v>
      </c>
      <c r="L6484" s="6">
        <v>786.41</v>
      </c>
      <c r="M6484" s="1">
        <v>5</v>
      </c>
      <c r="N6484" s="8">
        <v>45569</v>
      </c>
      <c r="O6484" s="4" t="str">
        <f t="shared" si="304"/>
        <v>October 2024</v>
      </c>
      <c r="P6484" s="1" t="s">
        <v>84</v>
      </c>
      <c r="Q6484" s="1"/>
      <c r="R6484" s="6">
        <v>0</v>
      </c>
      <c r="S6484" s="6">
        <f t="shared" si="305"/>
        <v>3932.05</v>
      </c>
    </row>
    <row r="6485" spans="1:19" x14ac:dyDescent="0.35">
      <c r="A6485" s="1">
        <v>15566</v>
      </c>
      <c r="B6485" s="1">
        <v>54</v>
      </c>
      <c r="C6485" s="1" t="str">
        <f t="shared" si="303"/>
        <v>Middle-Aged</v>
      </c>
      <c r="D6485" s="1" t="s">
        <v>38</v>
      </c>
      <c r="E6485" s="1" t="s">
        <v>17</v>
      </c>
      <c r="F6485" s="1" t="s">
        <v>77</v>
      </c>
      <c r="G6485" s="1" t="s">
        <v>86</v>
      </c>
      <c r="H6485" s="1">
        <v>3</v>
      </c>
      <c r="I6485" s="1" t="s">
        <v>20</v>
      </c>
      <c r="J6485" s="1" t="s">
        <v>21</v>
      </c>
      <c r="K6485" s="6">
        <v>1805.9</v>
      </c>
      <c r="L6485" s="6">
        <v>361.18</v>
      </c>
      <c r="M6485" s="1">
        <v>5</v>
      </c>
      <c r="N6485" s="8">
        <v>45569</v>
      </c>
      <c r="O6485" s="4" t="str">
        <f t="shared" si="304"/>
        <v>October 2024</v>
      </c>
      <c r="P6485" s="1" t="s">
        <v>22</v>
      </c>
      <c r="Q6485" s="1" t="s">
        <v>82</v>
      </c>
      <c r="R6485" s="6">
        <v>111.11</v>
      </c>
      <c r="S6485" s="6">
        <f t="shared" si="305"/>
        <v>1917.01</v>
      </c>
    </row>
    <row r="6486" spans="1:19" x14ac:dyDescent="0.35">
      <c r="A6486" s="1">
        <v>14588</v>
      </c>
      <c r="B6486" s="1">
        <v>55</v>
      </c>
      <c r="C6486" s="1" t="str">
        <f t="shared" si="303"/>
        <v>Middle-Aged</v>
      </c>
      <c r="D6486" s="1" t="s">
        <v>38</v>
      </c>
      <c r="E6486" s="1" t="s">
        <v>17</v>
      </c>
      <c r="F6486" s="1" t="s">
        <v>40</v>
      </c>
      <c r="G6486" s="1" t="s">
        <v>88</v>
      </c>
      <c r="H6486" s="1">
        <v>2</v>
      </c>
      <c r="I6486" s="1" t="s">
        <v>20</v>
      </c>
      <c r="J6486" s="1" t="s">
        <v>83</v>
      </c>
      <c r="K6486" s="6">
        <v>1838</v>
      </c>
      <c r="L6486" s="6">
        <v>459.5</v>
      </c>
      <c r="M6486" s="1">
        <v>4</v>
      </c>
      <c r="N6486" s="8">
        <v>45569</v>
      </c>
      <c r="O6486" s="4" t="str">
        <f t="shared" si="304"/>
        <v>October 2024</v>
      </c>
      <c r="P6486" s="1" t="s">
        <v>79</v>
      </c>
      <c r="Q6486" s="1" t="s">
        <v>92</v>
      </c>
      <c r="R6486" s="6">
        <v>48.98</v>
      </c>
      <c r="S6486" s="6">
        <f t="shared" si="305"/>
        <v>1886.98</v>
      </c>
    </row>
    <row r="6487" spans="1:19" x14ac:dyDescent="0.35">
      <c r="A6487" s="1">
        <v>15956</v>
      </c>
      <c r="B6487" s="1">
        <v>55</v>
      </c>
      <c r="C6487" s="1" t="str">
        <f t="shared" si="303"/>
        <v>Middle-Aged</v>
      </c>
      <c r="D6487" s="1" t="s">
        <v>38</v>
      </c>
      <c r="E6487" s="1" t="s">
        <v>17</v>
      </c>
      <c r="F6487" s="1" t="s">
        <v>24</v>
      </c>
      <c r="G6487" s="1" t="s">
        <v>85</v>
      </c>
      <c r="H6487" s="1">
        <v>4</v>
      </c>
      <c r="I6487" s="1" t="s">
        <v>26</v>
      </c>
      <c r="J6487" s="1" t="s">
        <v>93</v>
      </c>
      <c r="K6487" s="6">
        <v>3932.05</v>
      </c>
      <c r="L6487" s="6">
        <v>786.41</v>
      </c>
      <c r="M6487" s="1">
        <v>5</v>
      </c>
      <c r="N6487" s="8">
        <v>45569</v>
      </c>
      <c r="O6487" s="4" t="str">
        <f t="shared" si="304"/>
        <v>October 2024</v>
      </c>
      <c r="P6487" s="1" t="s">
        <v>79</v>
      </c>
      <c r="Q6487" s="1" t="s">
        <v>118</v>
      </c>
      <c r="R6487" s="6">
        <v>202.7</v>
      </c>
      <c r="S6487" s="6">
        <f t="shared" si="305"/>
        <v>4134.75</v>
      </c>
    </row>
    <row r="6488" spans="1:19" x14ac:dyDescent="0.35">
      <c r="A6488" s="1">
        <v>14207</v>
      </c>
      <c r="B6488" s="1">
        <v>56</v>
      </c>
      <c r="C6488" s="1" t="str">
        <f t="shared" si="303"/>
        <v>Old</v>
      </c>
      <c r="D6488" s="1" t="s">
        <v>16</v>
      </c>
      <c r="E6488" s="1" t="s">
        <v>17</v>
      </c>
      <c r="F6488" s="1" t="s">
        <v>30</v>
      </c>
      <c r="G6488" s="1" t="s">
        <v>78</v>
      </c>
      <c r="H6488" s="1">
        <v>3</v>
      </c>
      <c r="I6488" s="1" t="s">
        <v>26</v>
      </c>
      <c r="J6488" s="1" t="s">
        <v>93</v>
      </c>
      <c r="K6488" s="6">
        <v>6743.2</v>
      </c>
      <c r="L6488" s="6">
        <v>674.32</v>
      </c>
      <c r="M6488" s="1">
        <v>10</v>
      </c>
      <c r="N6488" s="8">
        <v>45569</v>
      </c>
      <c r="O6488" s="4" t="str">
        <f t="shared" si="304"/>
        <v>October 2024</v>
      </c>
      <c r="P6488" s="1" t="s">
        <v>79</v>
      </c>
      <c r="Q6488" s="1"/>
      <c r="R6488" s="6">
        <v>0</v>
      </c>
      <c r="S6488" s="6">
        <f t="shared" si="305"/>
        <v>6743.2</v>
      </c>
    </row>
    <row r="6489" spans="1:19" x14ac:dyDescent="0.35">
      <c r="A6489" s="1">
        <v>8975</v>
      </c>
      <c r="B6489" s="1">
        <v>57</v>
      </c>
      <c r="C6489" s="1" t="str">
        <f t="shared" si="303"/>
        <v>Old</v>
      </c>
      <c r="D6489" s="1" t="s">
        <v>38</v>
      </c>
      <c r="E6489" s="1" t="s">
        <v>17</v>
      </c>
      <c r="F6489" s="1" t="s">
        <v>30</v>
      </c>
      <c r="G6489" s="1" t="s">
        <v>31</v>
      </c>
      <c r="H6489" s="1">
        <v>3</v>
      </c>
      <c r="I6489" s="1" t="s">
        <v>26</v>
      </c>
      <c r="J6489" s="1" t="s">
        <v>27</v>
      </c>
      <c r="K6489" s="6">
        <v>2783.76</v>
      </c>
      <c r="L6489" s="6">
        <v>463.96</v>
      </c>
      <c r="M6489" s="1">
        <v>6</v>
      </c>
      <c r="N6489" s="8">
        <v>45569</v>
      </c>
      <c r="O6489" s="4" t="str">
        <f t="shared" si="304"/>
        <v>October 2024</v>
      </c>
      <c r="P6489" s="1" t="s">
        <v>22</v>
      </c>
      <c r="Q6489" s="1" t="s">
        <v>47</v>
      </c>
      <c r="R6489" s="6">
        <v>91.42</v>
      </c>
      <c r="S6489" s="6">
        <f t="shared" si="305"/>
        <v>2875.1800000000003</v>
      </c>
    </row>
    <row r="6490" spans="1:19" x14ac:dyDescent="0.35">
      <c r="A6490" s="1">
        <v>1657</v>
      </c>
      <c r="B6490" s="1">
        <v>59</v>
      </c>
      <c r="C6490" s="1" t="str">
        <f t="shared" si="303"/>
        <v>Old</v>
      </c>
      <c r="D6490" s="1" t="s">
        <v>38</v>
      </c>
      <c r="E6490" s="1" t="s">
        <v>17</v>
      </c>
      <c r="F6490" s="1" t="s">
        <v>40</v>
      </c>
      <c r="G6490" s="1" t="s">
        <v>41</v>
      </c>
      <c r="H6490" s="1">
        <v>3</v>
      </c>
      <c r="I6490" s="1" t="s">
        <v>26</v>
      </c>
      <c r="J6490" s="1" t="s">
        <v>34</v>
      </c>
      <c r="K6490" s="6">
        <v>8448.2999999999993</v>
      </c>
      <c r="L6490" s="6">
        <v>844.83</v>
      </c>
      <c r="M6490" s="1">
        <v>10</v>
      </c>
      <c r="N6490" s="8">
        <v>45569</v>
      </c>
      <c r="O6490" s="4" t="str">
        <f t="shared" si="304"/>
        <v>October 2024</v>
      </c>
      <c r="P6490" s="1" t="s">
        <v>22</v>
      </c>
      <c r="Q6490" s="1" t="s">
        <v>51</v>
      </c>
      <c r="R6490" s="6">
        <v>54.51</v>
      </c>
      <c r="S6490" s="6">
        <f t="shared" si="305"/>
        <v>8502.81</v>
      </c>
    </row>
    <row r="6491" spans="1:19" x14ac:dyDescent="0.35">
      <c r="A6491" s="1">
        <v>1333</v>
      </c>
      <c r="B6491" s="1">
        <v>61</v>
      </c>
      <c r="C6491" s="1" t="str">
        <f t="shared" si="303"/>
        <v>Old</v>
      </c>
      <c r="D6491" s="1" t="s">
        <v>16</v>
      </c>
      <c r="E6491" s="1" t="s">
        <v>17</v>
      </c>
      <c r="F6491" s="1" t="s">
        <v>24</v>
      </c>
      <c r="G6491" s="1" t="s">
        <v>25</v>
      </c>
      <c r="H6491" s="1">
        <v>3</v>
      </c>
      <c r="I6491" s="1" t="s">
        <v>26</v>
      </c>
      <c r="J6491" s="1" t="s">
        <v>34</v>
      </c>
      <c r="K6491" s="6">
        <v>2223.27</v>
      </c>
      <c r="L6491" s="6">
        <v>247.03</v>
      </c>
      <c r="M6491" s="1">
        <v>9</v>
      </c>
      <c r="N6491" s="8">
        <v>45569</v>
      </c>
      <c r="O6491" s="4" t="str">
        <f t="shared" si="304"/>
        <v>October 2024</v>
      </c>
      <c r="P6491" s="1" t="s">
        <v>22</v>
      </c>
      <c r="Q6491" s="1"/>
      <c r="R6491" s="6">
        <v>0</v>
      </c>
      <c r="S6491" s="6">
        <f t="shared" si="305"/>
        <v>2223.27</v>
      </c>
    </row>
    <row r="6492" spans="1:19" x14ac:dyDescent="0.35">
      <c r="A6492" s="1">
        <v>3598</v>
      </c>
      <c r="B6492" s="1">
        <v>61</v>
      </c>
      <c r="C6492" s="1" t="str">
        <f t="shared" si="303"/>
        <v>Old</v>
      </c>
      <c r="D6492" s="1" t="s">
        <v>16</v>
      </c>
      <c r="E6492" s="1" t="s">
        <v>17</v>
      </c>
      <c r="F6492" s="1" t="s">
        <v>18</v>
      </c>
      <c r="G6492" s="1" t="s">
        <v>36</v>
      </c>
      <c r="H6492" s="1">
        <v>5</v>
      </c>
      <c r="I6492" s="1" t="s">
        <v>26</v>
      </c>
      <c r="J6492" s="1" t="s">
        <v>27</v>
      </c>
      <c r="K6492" s="6">
        <v>145.25</v>
      </c>
      <c r="L6492" s="6">
        <v>20.75</v>
      </c>
      <c r="M6492" s="1">
        <v>7</v>
      </c>
      <c r="N6492" s="8">
        <v>45569</v>
      </c>
      <c r="O6492" s="4" t="str">
        <f t="shared" si="304"/>
        <v>October 2024</v>
      </c>
      <c r="P6492" s="1" t="s">
        <v>22</v>
      </c>
      <c r="Q6492" s="1" t="s">
        <v>35</v>
      </c>
      <c r="R6492" s="6">
        <v>55.61</v>
      </c>
      <c r="S6492" s="6">
        <f t="shared" si="305"/>
        <v>200.86</v>
      </c>
    </row>
    <row r="6493" spans="1:19" x14ac:dyDescent="0.35">
      <c r="A6493" s="1">
        <v>8981</v>
      </c>
      <c r="B6493" s="1">
        <v>61</v>
      </c>
      <c r="C6493" s="1" t="str">
        <f t="shared" si="303"/>
        <v>Old</v>
      </c>
      <c r="D6493" s="1" t="s">
        <v>38</v>
      </c>
      <c r="E6493" s="1" t="s">
        <v>17</v>
      </c>
      <c r="F6493" s="1" t="s">
        <v>40</v>
      </c>
      <c r="G6493" s="1" t="s">
        <v>41</v>
      </c>
      <c r="H6493" s="1">
        <v>3</v>
      </c>
      <c r="I6493" s="1" t="s">
        <v>26</v>
      </c>
      <c r="J6493" s="1" t="s">
        <v>34</v>
      </c>
      <c r="K6493" s="6">
        <v>4224.1499999999996</v>
      </c>
      <c r="L6493" s="6">
        <v>844.83</v>
      </c>
      <c r="M6493" s="1">
        <v>5</v>
      </c>
      <c r="N6493" s="8">
        <v>45569</v>
      </c>
      <c r="O6493" s="4" t="str">
        <f t="shared" si="304"/>
        <v>October 2024</v>
      </c>
      <c r="P6493" s="1" t="s">
        <v>28</v>
      </c>
      <c r="Q6493" s="1" t="s">
        <v>53</v>
      </c>
      <c r="R6493" s="6">
        <v>59.5</v>
      </c>
      <c r="S6493" s="6">
        <f t="shared" si="305"/>
        <v>4283.6499999999996</v>
      </c>
    </row>
    <row r="6494" spans="1:19" x14ac:dyDescent="0.35">
      <c r="A6494" s="1">
        <v>11110</v>
      </c>
      <c r="B6494" s="1">
        <v>61</v>
      </c>
      <c r="C6494" s="1" t="str">
        <f t="shared" si="303"/>
        <v>Old</v>
      </c>
      <c r="D6494" s="1" t="s">
        <v>38</v>
      </c>
      <c r="E6494" s="1" t="s">
        <v>17</v>
      </c>
      <c r="F6494" s="1" t="s">
        <v>40</v>
      </c>
      <c r="G6494" s="1" t="s">
        <v>88</v>
      </c>
      <c r="H6494" s="1">
        <v>5</v>
      </c>
      <c r="I6494" s="1" t="s">
        <v>26</v>
      </c>
      <c r="J6494" s="1" t="s">
        <v>21</v>
      </c>
      <c r="K6494" s="6">
        <v>4135.5</v>
      </c>
      <c r="L6494" s="6">
        <v>459.5</v>
      </c>
      <c r="M6494" s="1">
        <v>9</v>
      </c>
      <c r="N6494" s="8">
        <v>45569</v>
      </c>
      <c r="O6494" s="4" t="str">
        <f t="shared" si="304"/>
        <v>October 2024</v>
      </c>
      <c r="P6494" s="1" t="s">
        <v>79</v>
      </c>
      <c r="Q6494" s="1" t="s">
        <v>96</v>
      </c>
      <c r="R6494" s="6">
        <v>97.53</v>
      </c>
      <c r="S6494" s="6">
        <f t="shared" si="305"/>
        <v>4233.03</v>
      </c>
    </row>
    <row r="6495" spans="1:19" x14ac:dyDescent="0.35">
      <c r="A6495" s="1">
        <v>2018</v>
      </c>
      <c r="B6495" s="1">
        <v>63</v>
      </c>
      <c r="C6495" s="1" t="str">
        <f t="shared" si="303"/>
        <v>Old</v>
      </c>
      <c r="D6495" s="1" t="s">
        <v>16</v>
      </c>
      <c r="E6495" s="1" t="s">
        <v>17</v>
      </c>
      <c r="F6495" s="1" t="s">
        <v>18</v>
      </c>
      <c r="G6495" s="1" t="s">
        <v>19</v>
      </c>
      <c r="H6495" s="1">
        <v>2</v>
      </c>
      <c r="I6495" s="1" t="s">
        <v>26</v>
      </c>
      <c r="J6495" s="1" t="s">
        <v>27</v>
      </c>
      <c r="K6495" s="6">
        <v>2373.5700000000002</v>
      </c>
      <c r="L6495" s="6">
        <v>791.19</v>
      </c>
      <c r="M6495" s="1">
        <v>3</v>
      </c>
      <c r="N6495" s="8">
        <v>45569</v>
      </c>
      <c r="O6495" s="4" t="str">
        <f t="shared" si="304"/>
        <v>October 2024</v>
      </c>
      <c r="P6495" s="1" t="s">
        <v>22</v>
      </c>
      <c r="Q6495" s="1" t="s">
        <v>52</v>
      </c>
      <c r="R6495" s="6">
        <v>19.89</v>
      </c>
      <c r="S6495" s="6">
        <f t="shared" si="305"/>
        <v>2393.46</v>
      </c>
    </row>
    <row r="6496" spans="1:19" x14ac:dyDescent="0.35">
      <c r="A6496" s="1">
        <v>3702</v>
      </c>
      <c r="B6496" s="1">
        <v>64</v>
      </c>
      <c r="C6496" s="1" t="str">
        <f t="shared" si="303"/>
        <v>Old</v>
      </c>
      <c r="D6496" s="1" t="s">
        <v>16</v>
      </c>
      <c r="E6496" s="1" t="s">
        <v>17</v>
      </c>
      <c r="F6496" s="1" t="s">
        <v>18</v>
      </c>
      <c r="G6496" s="1" t="s">
        <v>36</v>
      </c>
      <c r="H6496" s="1">
        <v>5</v>
      </c>
      <c r="I6496" s="1" t="s">
        <v>20</v>
      </c>
      <c r="J6496" s="1" t="s">
        <v>27</v>
      </c>
      <c r="K6496" s="6">
        <v>166</v>
      </c>
      <c r="L6496" s="6">
        <v>20.75</v>
      </c>
      <c r="M6496" s="1">
        <v>8</v>
      </c>
      <c r="N6496" s="8">
        <v>45569</v>
      </c>
      <c r="O6496" s="4" t="str">
        <f t="shared" si="304"/>
        <v>October 2024</v>
      </c>
      <c r="P6496" s="1" t="s">
        <v>32</v>
      </c>
      <c r="Q6496" s="1" t="s">
        <v>51</v>
      </c>
      <c r="R6496" s="6">
        <v>67.599999999999994</v>
      </c>
      <c r="S6496" s="6">
        <f t="shared" si="305"/>
        <v>233.6</v>
      </c>
    </row>
    <row r="6497" spans="1:19" x14ac:dyDescent="0.35">
      <c r="A6497" s="1">
        <v>4750</v>
      </c>
      <c r="B6497" s="1">
        <v>64</v>
      </c>
      <c r="C6497" s="1" t="str">
        <f t="shared" si="303"/>
        <v>Old</v>
      </c>
      <c r="D6497" s="1" t="s">
        <v>38</v>
      </c>
      <c r="E6497" s="1" t="s">
        <v>33</v>
      </c>
      <c r="F6497" s="1" t="s">
        <v>18</v>
      </c>
      <c r="G6497" s="1" t="s">
        <v>36</v>
      </c>
      <c r="H6497" s="1">
        <v>5</v>
      </c>
      <c r="I6497" s="1" t="s">
        <v>26</v>
      </c>
      <c r="J6497" s="1" t="s">
        <v>27</v>
      </c>
      <c r="K6497" s="6">
        <v>207.5</v>
      </c>
      <c r="L6497" s="6">
        <v>20.75</v>
      </c>
      <c r="M6497" s="1">
        <v>10</v>
      </c>
      <c r="N6497" s="8">
        <v>45569</v>
      </c>
      <c r="O6497" s="4" t="str">
        <f t="shared" si="304"/>
        <v>October 2024</v>
      </c>
      <c r="P6497" s="1" t="s">
        <v>28</v>
      </c>
      <c r="Q6497" s="1" t="s">
        <v>55</v>
      </c>
      <c r="R6497" s="6">
        <v>78.3</v>
      </c>
      <c r="S6497" s="6">
        <f t="shared" si="305"/>
        <v>285.8</v>
      </c>
    </row>
    <row r="6498" spans="1:19" x14ac:dyDescent="0.35">
      <c r="A6498" s="1">
        <v>6460</v>
      </c>
      <c r="B6498" s="1">
        <v>64</v>
      </c>
      <c r="C6498" s="1" t="str">
        <f t="shared" si="303"/>
        <v>Old</v>
      </c>
      <c r="D6498" s="1" t="s">
        <v>38</v>
      </c>
      <c r="E6498" s="1" t="s">
        <v>33</v>
      </c>
      <c r="F6498" s="1" t="s">
        <v>18</v>
      </c>
      <c r="G6498" s="1" t="s">
        <v>36</v>
      </c>
      <c r="H6498" s="1">
        <v>5</v>
      </c>
      <c r="I6498" s="1" t="s">
        <v>20</v>
      </c>
      <c r="J6498" s="1" t="s">
        <v>42</v>
      </c>
      <c r="K6498" s="6">
        <v>166</v>
      </c>
      <c r="L6498" s="6">
        <v>20.75</v>
      </c>
      <c r="M6498" s="1">
        <v>8</v>
      </c>
      <c r="N6498" s="8">
        <v>45569</v>
      </c>
      <c r="O6498" s="4" t="str">
        <f t="shared" si="304"/>
        <v>October 2024</v>
      </c>
      <c r="P6498" s="1" t="s">
        <v>28</v>
      </c>
      <c r="Q6498" s="1" t="s">
        <v>50</v>
      </c>
      <c r="R6498" s="6">
        <v>32.659999999999997</v>
      </c>
      <c r="S6498" s="6">
        <f t="shared" si="305"/>
        <v>198.66</v>
      </c>
    </row>
    <row r="6499" spans="1:19" x14ac:dyDescent="0.35">
      <c r="A6499" s="1">
        <v>18933</v>
      </c>
      <c r="B6499" s="1">
        <v>64</v>
      </c>
      <c r="C6499" s="1" t="str">
        <f t="shared" si="303"/>
        <v>Old</v>
      </c>
      <c r="D6499" s="1" t="s">
        <v>38</v>
      </c>
      <c r="E6499" s="1" t="s">
        <v>17</v>
      </c>
      <c r="F6499" s="1" t="s">
        <v>18</v>
      </c>
      <c r="G6499" s="1" t="s">
        <v>81</v>
      </c>
      <c r="H6499" s="1">
        <v>1</v>
      </c>
      <c r="I6499" s="1" t="s">
        <v>26</v>
      </c>
      <c r="J6499" s="1" t="s">
        <v>93</v>
      </c>
      <c r="K6499" s="6">
        <v>11396.8</v>
      </c>
      <c r="L6499" s="6">
        <v>1139.68</v>
      </c>
      <c r="M6499" s="1">
        <v>10</v>
      </c>
      <c r="N6499" s="8">
        <v>45569</v>
      </c>
      <c r="O6499" s="4" t="str">
        <f t="shared" si="304"/>
        <v>October 2024</v>
      </c>
      <c r="P6499" s="1" t="s">
        <v>84</v>
      </c>
      <c r="Q6499" s="1" t="s">
        <v>101</v>
      </c>
      <c r="R6499" s="6">
        <v>247.14</v>
      </c>
      <c r="S6499" s="6">
        <f t="shared" si="305"/>
        <v>11643.939999999999</v>
      </c>
    </row>
    <row r="6500" spans="1:19" x14ac:dyDescent="0.35">
      <c r="A6500" s="1">
        <v>2751</v>
      </c>
      <c r="B6500" s="1">
        <v>65</v>
      </c>
      <c r="C6500" s="1" t="str">
        <f t="shared" si="303"/>
        <v>Old</v>
      </c>
      <c r="D6500" s="1" t="s">
        <v>38</v>
      </c>
      <c r="E6500" s="1" t="s">
        <v>17</v>
      </c>
      <c r="F6500" s="1" t="s">
        <v>40</v>
      </c>
      <c r="G6500" s="1" t="s">
        <v>41</v>
      </c>
      <c r="H6500" s="1">
        <v>3</v>
      </c>
      <c r="I6500" s="1" t="s">
        <v>26</v>
      </c>
      <c r="J6500" s="1" t="s">
        <v>42</v>
      </c>
      <c r="K6500" s="6">
        <v>4224.1499999999996</v>
      </c>
      <c r="L6500" s="6">
        <v>844.83</v>
      </c>
      <c r="M6500" s="1">
        <v>5</v>
      </c>
      <c r="N6500" s="8">
        <v>45569</v>
      </c>
      <c r="O6500" s="4" t="str">
        <f t="shared" si="304"/>
        <v>October 2024</v>
      </c>
      <c r="P6500" s="1" t="s">
        <v>28</v>
      </c>
      <c r="Q6500" s="1" t="s">
        <v>53</v>
      </c>
      <c r="R6500" s="6">
        <v>85.46</v>
      </c>
      <c r="S6500" s="6">
        <f t="shared" si="305"/>
        <v>4309.6099999999997</v>
      </c>
    </row>
    <row r="6501" spans="1:19" x14ac:dyDescent="0.35">
      <c r="A6501" s="1">
        <v>1829</v>
      </c>
      <c r="B6501" s="1">
        <v>67</v>
      </c>
      <c r="C6501" s="1" t="str">
        <f t="shared" si="303"/>
        <v>Old</v>
      </c>
      <c r="D6501" s="1" t="s">
        <v>38</v>
      </c>
      <c r="E6501" s="1" t="s">
        <v>17</v>
      </c>
      <c r="F6501" s="1" t="s">
        <v>24</v>
      </c>
      <c r="G6501" s="1" t="s">
        <v>25</v>
      </c>
      <c r="H6501" s="1">
        <v>3</v>
      </c>
      <c r="I6501" s="1" t="s">
        <v>20</v>
      </c>
      <c r="J6501" s="1" t="s">
        <v>21</v>
      </c>
      <c r="K6501" s="6">
        <v>1976.24</v>
      </c>
      <c r="L6501" s="6">
        <v>247.03</v>
      </c>
      <c r="M6501" s="1">
        <v>8</v>
      </c>
      <c r="N6501" s="8">
        <v>45569</v>
      </c>
      <c r="O6501" s="4" t="str">
        <f t="shared" si="304"/>
        <v>October 2024</v>
      </c>
      <c r="P6501" s="1" t="s">
        <v>32</v>
      </c>
      <c r="Q6501" s="1" t="s">
        <v>55</v>
      </c>
      <c r="R6501" s="6">
        <v>46.03</v>
      </c>
      <c r="S6501" s="6">
        <f t="shared" si="305"/>
        <v>2022.27</v>
      </c>
    </row>
    <row r="6502" spans="1:19" x14ac:dyDescent="0.35">
      <c r="A6502" s="1">
        <v>18033</v>
      </c>
      <c r="B6502" s="1">
        <v>69</v>
      </c>
      <c r="C6502" s="1" t="str">
        <f t="shared" si="303"/>
        <v>Old</v>
      </c>
      <c r="D6502" s="1" t="s">
        <v>38</v>
      </c>
      <c r="E6502" s="1" t="s">
        <v>17</v>
      </c>
      <c r="F6502" s="1" t="s">
        <v>18</v>
      </c>
      <c r="G6502" s="1" t="s">
        <v>81</v>
      </c>
      <c r="H6502" s="1">
        <v>1</v>
      </c>
      <c r="I6502" s="1" t="s">
        <v>26</v>
      </c>
      <c r="J6502" s="1" t="s">
        <v>83</v>
      </c>
      <c r="K6502" s="6">
        <v>2279.36</v>
      </c>
      <c r="L6502" s="6">
        <v>1139.68</v>
      </c>
      <c r="M6502" s="1">
        <v>2</v>
      </c>
      <c r="N6502" s="8">
        <v>45569</v>
      </c>
      <c r="O6502" s="4" t="str">
        <f t="shared" si="304"/>
        <v>October 2024</v>
      </c>
      <c r="P6502" s="1" t="s">
        <v>84</v>
      </c>
      <c r="Q6502" s="1" t="s">
        <v>114</v>
      </c>
      <c r="R6502" s="6">
        <v>230.84</v>
      </c>
      <c r="S6502" s="6">
        <f t="shared" si="305"/>
        <v>2510.2000000000003</v>
      </c>
    </row>
    <row r="6503" spans="1:19" x14ac:dyDescent="0.35">
      <c r="A6503" s="1">
        <v>9775</v>
      </c>
      <c r="B6503" s="1">
        <v>70</v>
      </c>
      <c r="C6503" s="1" t="str">
        <f t="shared" si="303"/>
        <v>Old</v>
      </c>
      <c r="D6503" s="1" t="s">
        <v>38</v>
      </c>
      <c r="E6503" s="1" t="s">
        <v>17</v>
      </c>
      <c r="F6503" s="1" t="s">
        <v>18</v>
      </c>
      <c r="G6503" s="1" t="s">
        <v>36</v>
      </c>
      <c r="H6503" s="1">
        <v>5</v>
      </c>
      <c r="I6503" s="1" t="s">
        <v>26</v>
      </c>
      <c r="J6503" s="1" t="s">
        <v>27</v>
      </c>
      <c r="K6503" s="6">
        <v>62.25</v>
      </c>
      <c r="L6503" s="6">
        <v>20.75</v>
      </c>
      <c r="M6503" s="1">
        <v>3</v>
      </c>
      <c r="N6503" s="8">
        <v>45569</v>
      </c>
      <c r="O6503" s="4" t="str">
        <f t="shared" si="304"/>
        <v>October 2024</v>
      </c>
      <c r="P6503" s="1" t="s">
        <v>22</v>
      </c>
      <c r="Q6503" s="1"/>
      <c r="R6503" s="6">
        <v>0</v>
      </c>
      <c r="S6503" s="6">
        <f t="shared" si="305"/>
        <v>62.25</v>
      </c>
    </row>
    <row r="6504" spans="1:19" x14ac:dyDescent="0.35">
      <c r="A6504" s="1">
        <v>17143</v>
      </c>
      <c r="B6504" s="1">
        <v>71</v>
      </c>
      <c r="C6504" s="1" t="str">
        <f t="shared" si="303"/>
        <v>Old</v>
      </c>
      <c r="D6504" s="1" t="s">
        <v>16</v>
      </c>
      <c r="E6504" s="1" t="s">
        <v>17</v>
      </c>
      <c r="F6504" s="1" t="s">
        <v>40</v>
      </c>
      <c r="G6504" s="1" t="s">
        <v>88</v>
      </c>
      <c r="H6504" s="1">
        <v>2</v>
      </c>
      <c r="I6504" s="1" t="s">
        <v>26</v>
      </c>
      <c r="J6504" s="1" t="s">
        <v>21</v>
      </c>
      <c r="K6504" s="6">
        <v>2757</v>
      </c>
      <c r="L6504" s="6">
        <v>459.5</v>
      </c>
      <c r="M6504" s="1">
        <v>6</v>
      </c>
      <c r="N6504" s="8">
        <v>45569</v>
      </c>
      <c r="O6504" s="4" t="str">
        <f t="shared" si="304"/>
        <v>October 2024</v>
      </c>
      <c r="P6504" s="1" t="s">
        <v>22</v>
      </c>
      <c r="Q6504" s="1"/>
      <c r="R6504" s="6">
        <v>0</v>
      </c>
      <c r="S6504" s="6">
        <f t="shared" si="305"/>
        <v>2757</v>
      </c>
    </row>
    <row r="6505" spans="1:19" x14ac:dyDescent="0.35">
      <c r="A6505" s="1">
        <v>16307</v>
      </c>
      <c r="B6505" s="1">
        <v>73</v>
      </c>
      <c r="C6505" s="1" t="str">
        <f t="shared" si="303"/>
        <v>Old</v>
      </c>
      <c r="D6505" s="1" t="s">
        <v>38</v>
      </c>
      <c r="E6505" s="1" t="s">
        <v>17</v>
      </c>
      <c r="F6505" s="1" t="s">
        <v>40</v>
      </c>
      <c r="G6505" s="1" t="s">
        <v>88</v>
      </c>
      <c r="H6505" s="1">
        <v>1</v>
      </c>
      <c r="I6505" s="1" t="s">
        <v>20</v>
      </c>
      <c r="J6505" s="1" t="s">
        <v>93</v>
      </c>
      <c r="K6505" s="6">
        <v>3676</v>
      </c>
      <c r="L6505" s="6">
        <v>459.5</v>
      </c>
      <c r="M6505" s="1">
        <v>8</v>
      </c>
      <c r="N6505" s="8">
        <v>45569</v>
      </c>
      <c r="O6505" s="4" t="str">
        <f t="shared" si="304"/>
        <v>October 2024</v>
      </c>
      <c r="P6505" s="1" t="s">
        <v>22</v>
      </c>
      <c r="Q6505" s="1"/>
      <c r="R6505" s="6">
        <v>0</v>
      </c>
      <c r="S6505" s="6">
        <f t="shared" si="305"/>
        <v>3676</v>
      </c>
    </row>
    <row r="6506" spans="1:19" x14ac:dyDescent="0.35">
      <c r="A6506" s="1">
        <v>9028</v>
      </c>
      <c r="B6506" s="1">
        <v>74</v>
      </c>
      <c r="C6506" s="1" t="str">
        <f t="shared" si="303"/>
        <v>Old</v>
      </c>
      <c r="D6506" s="1" t="s">
        <v>16</v>
      </c>
      <c r="E6506" s="1" t="s">
        <v>17</v>
      </c>
      <c r="F6506" s="1" t="s">
        <v>30</v>
      </c>
      <c r="G6506" s="1" t="s">
        <v>31</v>
      </c>
      <c r="H6506" s="1">
        <v>3</v>
      </c>
      <c r="I6506" s="1" t="s">
        <v>20</v>
      </c>
      <c r="J6506" s="1" t="s">
        <v>21</v>
      </c>
      <c r="K6506" s="6">
        <v>4639.6000000000004</v>
      </c>
      <c r="L6506" s="6">
        <v>463.96</v>
      </c>
      <c r="M6506" s="1">
        <v>10</v>
      </c>
      <c r="N6506" s="8">
        <v>45569</v>
      </c>
      <c r="O6506" s="4" t="str">
        <f t="shared" si="304"/>
        <v>October 2024</v>
      </c>
      <c r="P6506" s="1" t="s">
        <v>28</v>
      </c>
      <c r="Q6506" s="1" t="s">
        <v>39</v>
      </c>
      <c r="R6506" s="6">
        <v>39.74</v>
      </c>
      <c r="S6506" s="6">
        <f t="shared" si="305"/>
        <v>4679.34</v>
      </c>
    </row>
    <row r="6507" spans="1:19" x14ac:dyDescent="0.35">
      <c r="A6507" s="1">
        <v>11656</v>
      </c>
      <c r="B6507" s="1">
        <v>76</v>
      </c>
      <c r="C6507" s="1" t="str">
        <f t="shared" si="303"/>
        <v>Old</v>
      </c>
      <c r="D6507" s="1" t="s">
        <v>16</v>
      </c>
      <c r="E6507" s="1" t="s">
        <v>33</v>
      </c>
      <c r="F6507" s="1" t="s">
        <v>18</v>
      </c>
      <c r="G6507" s="1" t="s">
        <v>81</v>
      </c>
      <c r="H6507" s="1">
        <v>5</v>
      </c>
      <c r="I6507" s="1" t="s">
        <v>20</v>
      </c>
      <c r="J6507" s="1" t="s">
        <v>83</v>
      </c>
      <c r="K6507" s="6">
        <v>11396.8</v>
      </c>
      <c r="L6507" s="6">
        <v>1139.68</v>
      </c>
      <c r="M6507" s="1">
        <v>10</v>
      </c>
      <c r="N6507" s="8">
        <v>45569</v>
      </c>
      <c r="O6507" s="4" t="str">
        <f t="shared" si="304"/>
        <v>October 2024</v>
      </c>
      <c r="P6507" s="1" t="s">
        <v>79</v>
      </c>
      <c r="Q6507" s="1"/>
      <c r="R6507" s="6">
        <v>0</v>
      </c>
      <c r="S6507" s="6">
        <f t="shared" si="305"/>
        <v>11396.8</v>
      </c>
    </row>
    <row r="6508" spans="1:19" x14ac:dyDescent="0.35">
      <c r="A6508" s="1">
        <v>8468</v>
      </c>
      <c r="B6508" s="1">
        <v>77</v>
      </c>
      <c r="C6508" s="1" t="str">
        <f t="shared" si="303"/>
        <v>Old</v>
      </c>
      <c r="D6508" s="1" t="s">
        <v>16</v>
      </c>
      <c r="E6508" s="1" t="s">
        <v>17</v>
      </c>
      <c r="F6508" s="1" t="s">
        <v>24</v>
      </c>
      <c r="G6508" s="1" t="s">
        <v>25</v>
      </c>
      <c r="H6508" s="1">
        <v>3</v>
      </c>
      <c r="I6508" s="1" t="s">
        <v>26</v>
      </c>
      <c r="J6508" s="1" t="s">
        <v>42</v>
      </c>
      <c r="K6508" s="6">
        <v>741.09</v>
      </c>
      <c r="L6508" s="6">
        <v>247.03</v>
      </c>
      <c r="M6508" s="1">
        <v>3</v>
      </c>
      <c r="N6508" s="8">
        <v>45569</v>
      </c>
      <c r="O6508" s="4" t="str">
        <f t="shared" si="304"/>
        <v>October 2024</v>
      </c>
      <c r="P6508" s="1" t="s">
        <v>32</v>
      </c>
      <c r="Q6508" s="1" t="s">
        <v>52</v>
      </c>
      <c r="R6508" s="6">
        <v>41.89</v>
      </c>
      <c r="S6508" s="6">
        <f t="shared" si="305"/>
        <v>782.98</v>
      </c>
    </row>
    <row r="6509" spans="1:19" x14ac:dyDescent="0.35">
      <c r="A6509" s="1">
        <v>7812</v>
      </c>
      <c r="B6509" s="1">
        <v>78</v>
      </c>
      <c r="C6509" s="1" t="str">
        <f t="shared" si="303"/>
        <v>Old</v>
      </c>
      <c r="D6509" s="1" t="s">
        <v>38</v>
      </c>
      <c r="E6509" s="1" t="s">
        <v>17</v>
      </c>
      <c r="F6509" s="1" t="s">
        <v>18</v>
      </c>
      <c r="G6509" s="1" t="s">
        <v>36</v>
      </c>
      <c r="H6509" s="1">
        <v>5</v>
      </c>
      <c r="I6509" s="1" t="s">
        <v>20</v>
      </c>
      <c r="J6509" s="1" t="s">
        <v>21</v>
      </c>
      <c r="K6509" s="6">
        <v>83</v>
      </c>
      <c r="L6509" s="6">
        <v>20.75</v>
      </c>
      <c r="M6509" s="1">
        <v>4</v>
      </c>
      <c r="N6509" s="8">
        <v>45569</v>
      </c>
      <c r="O6509" s="4" t="str">
        <f t="shared" si="304"/>
        <v>October 2024</v>
      </c>
      <c r="P6509" s="1" t="s">
        <v>28</v>
      </c>
      <c r="Q6509" s="1" t="s">
        <v>48</v>
      </c>
      <c r="R6509" s="6">
        <v>58.01</v>
      </c>
      <c r="S6509" s="6">
        <f t="shared" si="305"/>
        <v>141.01</v>
      </c>
    </row>
    <row r="6510" spans="1:19" x14ac:dyDescent="0.35">
      <c r="A6510" s="1">
        <v>1212</v>
      </c>
      <c r="B6510" s="1">
        <v>79</v>
      </c>
      <c r="C6510" s="1" t="str">
        <f t="shared" si="303"/>
        <v>Old</v>
      </c>
      <c r="D6510" s="1" t="s">
        <v>38</v>
      </c>
      <c r="E6510" s="1" t="s">
        <v>33</v>
      </c>
      <c r="F6510" s="1" t="s">
        <v>40</v>
      </c>
      <c r="G6510" s="1" t="s">
        <v>41</v>
      </c>
      <c r="H6510" s="1">
        <v>3</v>
      </c>
      <c r="I6510" s="1" t="s">
        <v>20</v>
      </c>
      <c r="J6510" s="1" t="s">
        <v>27</v>
      </c>
      <c r="K6510" s="6">
        <v>6758.64</v>
      </c>
      <c r="L6510" s="6">
        <v>844.83</v>
      </c>
      <c r="M6510" s="1">
        <v>8</v>
      </c>
      <c r="N6510" s="8">
        <v>45569</v>
      </c>
      <c r="O6510" s="4" t="str">
        <f t="shared" si="304"/>
        <v>October 2024</v>
      </c>
      <c r="P6510" s="1" t="s">
        <v>28</v>
      </c>
      <c r="Q6510" s="1" t="s">
        <v>43</v>
      </c>
      <c r="R6510" s="6">
        <v>45.67</v>
      </c>
      <c r="S6510" s="6">
        <f t="shared" si="305"/>
        <v>6804.31</v>
      </c>
    </row>
    <row r="6511" spans="1:19" x14ac:dyDescent="0.35">
      <c r="A6511" s="1">
        <v>14967</v>
      </c>
      <c r="B6511" s="1">
        <v>79</v>
      </c>
      <c r="C6511" s="1" t="str">
        <f t="shared" si="303"/>
        <v>Old</v>
      </c>
      <c r="D6511" s="1" t="s">
        <v>38</v>
      </c>
      <c r="E6511" s="1" t="s">
        <v>33</v>
      </c>
      <c r="F6511" s="1" t="s">
        <v>40</v>
      </c>
      <c r="G6511" s="1" t="s">
        <v>88</v>
      </c>
      <c r="H6511" s="1">
        <v>2</v>
      </c>
      <c r="I6511" s="1" t="s">
        <v>20</v>
      </c>
      <c r="J6511" s="1" t="s">
        <v>93</v>
      </c>
      <c r="K6511" s="6">
        <v>1378.5</v>
      </c>
      <c r="L6511" s="6">
        <v>459.5</v>
      </c>
      <c r="M6511" s="1">
        <v>3</v>
      </c>
      <c r="N6511" s="8">
        <v>45569</v>
      </c>
      <c r="O6511" s="4" t="str">
        <f t="shared" si="304"/>
        <v>October 2024</v>
      </c>
      <c r="P6511" s="1" t="s">
        <v>79</v>
      </c>
      <c r="Q6511" s="1"/>
      <c r="R6511" s="6">
        <v>0</v>
      </c>
      <c r="S6511" s="6">
        <f t="shared" si="305"/>
        <v>1378.5</v>
      </c>
    </row>
    <row r="6512" spans="1:19" x14ac:dyDescent="0.35">
      <c r="A6512" s="1">
        <v>19302</v>
      </c>
      <c r="B6512" s="1">
        <v>80</v>
      </c>
      <c r="C6512" s="1" t="str">
        <f t="shared" si="303"/>
        <v>Old</v>
      </c>
      <c r="D6512" s="1" t="s">
        <v>16</v>
      </c>
      <c r="E6512" s="1" t="s">
        <v>17</v>
      </c>
      <c r="F6512" s="1" t="s">
        <v>30</v>
      </c>
      <c r="G6512" s="1" t="s">
        <v>78</v>
      </c>
      <c r="H6512" s="1">
        <v>4</v>
      </c>
      <c r="I6512" s="1" t="s">
        <v>26</v>
      </c>
      <c r="J6512" s="1" t="s">
        <v>93</v>
      </c>
      <c r="K6512" s="6">
        <v>3371.6</v>
      </c>
      <c r="L6512" s="6">
        <v>674.32</v>
      </c>
      <c r="M6512" s="1">
        <v>5</v>
      </c>
      <c r="N6512" s="8">
        <v>45569</v>
      </c>
      <c r="O6512" s="4" t="str">
        <f t="shared" si="304"/>
        <v>October 2024</v>
      </c>
      <c r="P6512" s="1" t="s">
        <v>79</v>
      </c>
      <c r="Q6512" s="1"/>
      <c r="R6512" s="6">
        <v>0</v>
      </c>
      <c r="S6512" s="6">
        <f t="shared" si="305"/>
        <v>3371.6</v>
      </c>
    </row>
    <row r="6513" spans="1:19" x14ac:dyDescent="0.35">
      <c r="A6513" s="1">
        <v>13040</v>
      </c>
      <c r="B6513" s="1">
        <v>18</v>
      </c>
      <c r="C6513" s="1" t="str">
        <f t="shared" si="303"/>
        <v>Young</v>
      </c>
      <c r="D6513" s="1" t="s">
        <v>38</v>
      </c>
      <c r="E6513" s="1" t="s">
        <v>17</v>
      </c>
      <c r="F6513" s="1" t="s">
        <v>40</v>
      </c>
      <c r="G6513" s="1" t="s">
        <v>88</v>
      </c>
      <c r="H6513" s="1">
        <v>4</v>
      </c>
      <c r="I6513" s="1" t="s">
        <v>26</v>
      </c>
      <c r="J6513" s="1" t="s">
        <v>93</v>
      </c>
      <c r="K6513" s="6">
        <v>919</v>
      </c>
      <c r="L6513" s="6">
        <v>459.5</v>
      </c>
      <c r="M6513" s="1">
        <v>2</v>
      </c>
      <c r="N6513" s="8">
        <v>45570</v>
      </c>
      <c r="O6513" s="4" t="str">
        <f t="shared" si="304"/>
        <v>October 2024</v>
      </c>
      <c r="P6513" s="1" t="s">
        <v>22</v>
      </c>
      <c r="Q6513" s="1" t="s">
        <v>109</v>
      </c>
      <c r="R6513" s="6">
        <v>152.5</v>
      </c>
      <c r="S6513" s="6">
        <f t="shared" si="305"/>
        <v>1071.5</v>
      </c>
    </row>
    <row r="6514" spans="1:19" x14ac:dyDescent="0.35">
      <c r="A6514" s="1">
        <v>11508</v>
      </c>
      <c r="B6514" s="1">
        <v>20</v>
      </c>
      <c r="C6514" s="1" t="str">
        <f t="shared" si="303"/>
        <v>Young</v>
      </c>
      <c r="D6514" s="1" t="s">
        <v>38</v>
      </c>
      <c r="E6514" s="1" t="s">
        <v>17</v>
      </c>
      <c r="F6514" s="1" t="s">
        <v>18</v>
      </c>
      <c r="G6514" s="1" t="s">
        <v>81</v>
      </c>
      <c r="H6514" s="1">
        <v>5</v>
      </c>
      <c r="I6514" s="1" t="s">
        <v>20</v>
      </c>
      <c r="J6514" s="1" t="s">
        <v>21</v>
      </c>
      <c r="K6514" s="6">
        <v>9117.44</v>
      </c>
      <c r="L6514" s="6">
        <v>1139.68</v>
      </c>
      <c r="M6514" s="1">
        <v>8</v>
      </c>
      <c r="N6514" s="8">
        <v>45570</v>
      </c>
      <c r="O6514" s="4" t="str">
        <f t="shared" si="304"/>
        <v>October 2024</v>
      </c>
      <c r="P6514" s="1" t="s">
        <v>22</v>
      </c>
      <c r="Q6514" s="1"/>
      <c r="R6514" s="6">
        <v>0</v>
      </c>
      <c r="S6514" s="6">
        <f t="shared" si="305"/>
        <v>9117.44</v>
      </c>
    </row>
    <row r="6515" spans="1:19" x14ac:dyDescent="0.35">
      <c r="A6515" s="1">
        <v>18116</v>
      </c>
      <c r="B6515" s="1">
        <v>20</v>
      </c>
      <c r="C6515" s="1" t="str">
        <f t="shared" si="303"/>
        <v>Young</v>
      </c>
      <c r="D6515" s="1" t="s">
        <v>38</v>
      </c>
      <c r="E6515" s="1" t="s">
        <v>33</v>
      </c>
      <c r="F6515" s="1" t="s">
        <v>30</v>
      </c>
      <c r="G6515" s="1" t="s">
        <v>78</v>
      </c>
      <c r="H6515" s="1">
        <v>1</v>
      </c>
      <c r="I6515" s="1" t="s">
        <v>26</v>
      </c>
      <c r="J6515" s="1" t="s">
        <v>93</v>
      </c>
      <c r="K6515" s="6">
        <v>2022.96</v>
      </c>
      <c r="L6515" s="6">
        <v>674.32</v>
      </c>
      <c r="M6515" s="1">
        <v>3</v>
      </c>
      <c r="N6515" s="8">
        <v>45570</v>
      </c>
      <c r="O6515" s="4" t="str">
        <f t="shared" si="304"/>
        <v>October 2024</v>
      </c>
      <c r="P6515" s="1" t="s">
        <v>22</v>
      </c>
      <c r="Q6515" s="1" t="s">
        <v>52</v>
      </c>
      <c r="R6515" s="6">
        <v>98.91</v>
      </c>
      <c r="S6515" s="6">
        <f t="shared" si="305"/>
        <v>2121.87</v>
      </c>
    </row>
    <row r="6516" spans="1:19" x14ac:dyDescent="0.35">
      <c r="A6516" s="1">
        <v>2518</v>
      </c>
      <c r="B6516" s="1">
        <v>21</v>
      </c>
      <c r="C6516" s="1" t="str">
        <f t="shared" si="303"/>
        <v>Young</v>
      </c>
      <c r="D6516" s="1" t="s">
        <v>16</v>
      </c>
      <c r="E6516" s="1" t="s">
        <v>17</v>
      </c>
      <c r="F6516" s="1" t="s">
        <v>24</v>
      </c>
      <c r="G6516" s="1" t="s">
        <v>25</v>
      </c>
      <c r="H6516" s="1">
        <v>3</v>
      </c>
      <c r="I6516" s="1" t="s">
        <v>26</v>
      </c>
      <c r="J6516" s="1" t="s">
        <v>42</v>
      </c>
      <c r="K6516" s="6">
        <v>1482.18</v>
      </c>
      <c r="L6516" s="6">
        <v>247.03</v>
      </c>
      <c r="M6516" s="1">
        <v>6</v>
      </c>
      <c r="N6516" s="8">
        <v>45570</v>
      </c>
      <c r="O6516" s="4" t="str">
        <f t="shared" si="304"/>
        <v>October 2024</v>
      </c>
      <c r="P6516" s="1" t="s">
        <v>32</v>
      </c>
      <c r="Q6516" s="1"/>
      <c r="R6516" s="6">
        <v>0</v>
      </c>
      <c r="S6516" s="6">
        <f t="shared" si="305"/>
        <v>1482.18</v>
      </c>
    </row>
    <row r="6517" spans="1:19" x14ac:dyDescent="0.35">
      <c r="A6517" s="1">
        <v>12770</v>
      </c>
      <c r="B6517" s="1">
        <v>23</v>
      </c>
      <c r="C6517" s="1" t="str">
        <f t="shared" si="303"/>
        <v>Young</v>
      </c>
      <c r="D6517" s="1" t="s">
        <v>38</v>
      </c>
      <c r="E6517" s="1" t="s">
        <v>33</v>
      </c>
      <c r="F6517" s="1" t="s">
        <v>24</v>
      </c>
      <c r="G6517" s="1" t="s">
        <v>85</v>
      </c>
      <c r="H6517" s="1">
        <v>3</v>
      </c>
      <c r="I6517" s="1" t="s">
        <v>26</v>
      </c>
      <c r="J6517" s="1" t="s">
        <v>93</v>
      </c>
      <c r="K6517" s="6">
        <v>6291.28</v>
      </c>
      <c r="L6517" s="6">
        <v>786.41</v>
      </c>
      <c r="M6517" s="1">
        <v>8</v>
      </c>
      <c r="N6517" s="8">
        <v>45570</v>
      </c>
      <c r="O6517" s="4" t="str">
        <f t="shared" si="304"/>
        <v>October 2024</v>
      </c>
      <c r="P6517" s="1" t="s">
        <v>22</v>
      </c>
      <c r="Q6517" s="1" t="s">
        <v>92</v>
      </c>
      <c r="R6517" s="6">
        <v>82.63</v>
      </c>
      <c r="S6517" s="6">
        <f t="shared" si="305"/>
        <v>6373.91</v>
      </c>
    </row>
    <row r="6518" spans="1:19" x14ac:dyDescent="0.35">
      <c r="A6518" s="1">
        <v>15683</v>
      </c>
      <c r="B6518" s="1">
        <v>24</v>
      </c>
      <c r="C6518" s="1" t="str">
        <f t="shared" si="303"/>
        <v>Young</v>
      </c>
      <c r="D6518" s="1" t="s">
        <v>16</v>
      </c>
      <c r="E6518" s="1" t="s">
        <v>17</v>
      </c>
      <c r="F6518" s="1" t="s">
        <v>18</v>
      </c>
      <c r="G6518" s="1" t="s">
        <v>81</v>
      </c>
      <c r="H6518" s="1">
        <v>3</v>
      </c>
      <c r="I6518" s="1" t="s">
        <v>26</v>
      </c>
      <c r="J6518" s="1" t="s">
        <v>83</v>
      </c>
      <c r="K6518" s="6">
        <v>6838.08</v>
      </c>
      <c r="L6518" s="6">
        <v>1139.68</v>
      </c>
      <c r="M6518" s="1">
        <v>6</v>
      </c>
      <c r="N6518" s="8">
        <v>45570</v>
      </c>
      <c r="O6518" s="4" t="str">
        <f t="shared" si="304"/>
        <v>October 2024</v>
      </c>
      <c r="P6518" s="1" t="s">
        <v>22</v>
      </c>
      <c r="Q6518" s="1" t="s">
        <v>96</v>
      </c>
      <c r="R6518" s="6">
        <v>77.78</v>
      </c>
      <c r="S6518" s="6">
        <f t="shared" si="305"/>
        <v>6915.86</v>
      </c>
    </row>
    <row r="6519" spans="1:19" x14ac:dyDescent="0.35">
      <c r="A6519" s="1">
        <v>13371</v>
      </c>
      <c r="B6519" s="1">
        <v>25</v>
      </c>
      <c r="C6519" s="1" t="str">
        <f t="shared" si="303"/>
        <v>Young</v>
      </c>
      <c r="D6519" s="1" t="s">
        <v>38</v>
      </c>
      <c r="E6519" s="1" t="s">
        <v>17</v>
      </c>
      <c r="F6519" s="1" t="s">
        <v>18</v>
      </c>
      <c r="G6519" s="1" t="s">
        <v>81</v>
      </c>
      <c r="H6519" s="1">
        <v>1</v>
      </c>
      <c r="I6519" s="1" t="s">
        <v>26</v>
      </c>
      <c r="J6519" s="1" t="s">
        <v>21</v>
      </c>
      <c r="K6519" s="6">
        <v>11396.8</v>
      </c>
      <c r="L6519" s="6">
        <v>1139.68</v>
      </c>
      <c r="M6519" s="1">
        <v>10</v>
      </c>
      <c r="N6519" s="8">
        <v>45570</v>
      </c>
      <c r="O6519" s="4" t="str">
        <f t="shared" si="304"/>
        <v>October 2024</v>
      </c>
      <c r="P6519" s="1" t="s">
        <v>22</v>
      </c>
      <c r="Q6519" s="1" t="s">
        <v>111</v>
      </c>
      <c r="R6519" s="6">
        <v>101.84</v>
      </c>
      <c r="S6519" s="6">
        <f t="shared" si="305"/>
        <v>11498.64</v>
      </c>
    </row>
    <row r="6520" spans="1:19" x14ac:dyDescent="0.35">
      <c r="A6520" s="1">
        <v>8473</v>
      </c>
      <c r="B6520" s="1">
        <v>26</v>
      </c>
      <c r="C6520" s="1" t="str">
        <f t="shared" si="303"/>
        <v>Young</v>
      </c>
      <c r="D6520" s="1" t="s">
        <v>38</v>
      </c>
      <c r="E6520" s="1" t="s">
        <v>17</v>
      </c>
      <c r="F6520" s="1" t="s">
        <v>18</v>
      </c>
      <c r="G6520" s="1" t="s">
        <v>19</v>
      </c>
      <c r="H6520" s="1">
        <v>2</v>
      </c>
      <c r="I6520" s="1" t="s">
        <v>20</v>
      </c>
      <c r="J6520" s="1" t="s">
        <v>21</v>
      </c>
      <c r="K6520" s="6">
        <v>3955.95</v>
      </c>
      <c r="L6520" s="6">
        <v>791.19</v>
      </c>
      <c r="M6520" s="1">
        <v>5</v>
      </c>
      <c r="N6520" s="8">
        <v>45570</v>
      </c>
      <c r="O6520" s="4" t="str">
        <f t="shared" si="304"/>
        <v>October 2024</v>
      </c>
      <c r="P6520" s="1" t="s">
        <v>22</v>
      </c>
      <c r="Q6520" s="1" t="s">
        <v>37</v>
      </c>
      <c r="R6520" s="6">
        <v>15.15</v>
      </c>
      <c r="S6520" s="6">
        <f t="shared" si="305"/>
        <v>3971.1</v>
      </c>
    </row>
    <row r="6521" spans="1:19" x14ac:dyDescent="0.35">
      <c r="A6521" s="1">
        <v>5733</v>
      </c>
      <c r="B6521" s="1">
        <v>27</v>
      </c>
      <c r="C6521" s="1" t="str">
        <f t="shared" si="303"/>
        <v>Young</v>
      </c>
      <c r="D6521" s="1" t="s">
        <v>16</v>
      </c>
      <c r="E6521" s="1" t="s">
        <v>17</v>
      </c>
      <c r="F6521" s="1" t="s">
        <v>30</v>
      </c>
      <c r="G6521" s="1" t="s">
        <v>31</v>
      </c>
      <c r="H6521" s="1">
        <v>3</v>
      </c>
      <c r="I6521" s="1" t="s">
        <v>26</v>
      </c>
      <c r="J6521" s="1" t="s">
        <v>27</v>
      </c>
      <c r="K6521" s="6">
        <v>1855.84</v>
      </c>
      <c r="L6521" s="6">
        <v>463.96</v>
      </c>
      <c r="M6521" s="1">
        <v>4</v>
      </c>
      <c r="N6521" s="8">
        <v>45570</v>
      </c>
      <c r="O6521" s="4" t="str">
        <f t="shared" si="304"/>
        <v>October 2024</v>
      </c>
      <c r="P6521" s="1" t="s">
        <v>32</v>
      </c>
      <c r="Q6521" s="1" t="s">
        <v>52</v>
      </c>
      <c r="R6521" s="6">
        <v>48.28</v>
      </c>
      <c r="S6521" s="6">
        <f t="shared" si="305"/>
        <v>1904.12</v>
      </c>
    </row>
    <row r="6522" spans="1:19" x14ac:dyDescent="0.35">
      <c r="A6522" s="1">
        <v>8103</v>
      </c>
      <c r="B6522" s="1">
        <v>27</v>
      </c>
      <c r="C6522" s="1" t="str">
        <f t="shared" si="303"/>
        <v>Young</v>
      </c>
      <c r="D6522" s="1" t="s">
        <v>38</v>
      </c>
      <c r="E6522" s="1" t="s">
        <v>33</v>
      </c>
      <c r="F6522" s="1" t="s">
        <v>18</v>
      </c>
      <c r="G6522" s="1" t="s">
        <v>19</v>
      </c>
      <c r="H6522" s="1">
        <v>2</v>
      </c>
      <c r="I6522" s="1" t="s">
        <v>26</v>
      </c>
      <c r="J6522" s="1" t="s">
        <v>27</v>
      </c>
      <c r="K6522" s="6">
        <v>4747.1400000000003</v>
      </c>
      <c r="L6522" s="6">
        <v>791.19</v>
      </c>
      <c r="M6522" s="1">
        <v>6</v>
      </c>
      <c r="N6522" s="8">
        <v>45570</v>
      </c>
      <c r="O6522" s="4" t="str">
        <f t="shared" si="304"/>
        <v>October 2024</v>
      </c>
      <c r="P6522" s="1" t="s">
        <v>28</v>
      </c>
      <c r="Q6522" s="1" t="s">
        <v>35</v>
      </c>
      <c r="R6522" s="6">
        <v>41.5</v>
      </c>
      <c r="S6522" s="6">
        <f t="shared" si="305"/>
        <v>4788.6400000000003</v>
      </c>
    </row>
    <row r="6523" spans="1:19" x14ac:dyDescent="0.35">
      <c r="A6523" s="1">
        <v>9999</v>
      </c>
      <c r="B6523" s="1">
        <v>27</v>
      </c>
      <c r="C6523" s="1" t="str">
        <f t="shared" si="303"/>
        <v>Young</v>
      </c>
      <c r="D6523" s="1" t="s">
        <v>16</v>
      </c>
      <c r="E6523" s="1" t="s">
        <v>17</v>
      </c>
      <c r="F6523" s="1" t="s">
        <v>30</v>
      </c>
      <c r="G6523" s="1" t="s">
        <v>31</v>
      </c>
      <c r="H6523" s="1">
        <v>3</v>
      </c>
      <c r="I6523" s="1" t="s">
        <v>20</v>
      </c>
      <c r="J6523" s="1" t="s">
        <v>34</v>
      </c>
      <c r="K6523" s="6">
        <v>927.92</v>
      </c>
      <c r="L6523" s="6">
        <v>463.96</v>
      </c>
      <c r="M6523" s="1">
        <v>2</v>
      </c>
      <c r="N6523" s="8">
        <v>45570</v>
      </c>
      <c r="O6523" s="4" t="str">
        <f t="shared" si="304"/>
        <v>October 2024</v>
      </c>
      <c r="P6523" s="1" t="s">
        <v>32</v>
      </c>
      <c r="Q6523" s="1" t="s">
        <v>37</v>
      </c>
      <c r="R6523" s="6">
        <v>22.5</v>
      </c>
      <c r="S6523" s="6">
        <f t="shared" si="305"/>
        <v>950.42</v>
      </c>
    </row>
    <row r="6524" spans="1:19" x14ac:dyDescent="0.35">
      <c r="A6524" s="1">
        <v>2236</v>
      </c>
      <c r="B6524" s="1">
        <v>28</v>
      </c>
      <c r="C6524" s="1" t="str">
        <f t="shared" si="303"/>
        <v>Young</v>
      </c>
      <c r="D6524" s="1" t="s">
        <v>16</v>
      </c>
      <c r="E6524" s="1" t="s">
        <v>33</v>
      </c>
      <c r="F6524" s="1" t="s">
        <v>18</v>
      </c>
      <c r="G6524" s="1" t="s">
        <v>19</v>
      </c>
      <c r="H6524" s="1">
        <v>2</v>
      </c>
      <c r="I6524" s="1" t="s">
        <v>26</v>
      </c>
      <c r="J6524" s="1" t="s">
        <v>21</v>
      </c>
      <c r="K6524" s="6">
        <v>3955.95</v>
      </c>
      <c r="L6524" s="6">
        <v>791.19</v>
      </c>
      <c r="M6524" s="1">
        <v>5</v>
      </c>
      <c r="N6524" s="8">
        <v>45570</v>
      </c>
      <c r="O6524" s="4" t="str">
        <f t="shared" si="304"/>
        <v>October 2024</v>
      </c>
      <c r="P6524" s="1" t="s">
        <v>28</v>
      </c>
      <c r="Q6524" s="1"/>
      <c r="R6524" s="6">
        <v>0</v>
      </c>
      <c r="S6524" s="6">
        <f t="shared" si="305"/>
        <v>3955.95</v>
      </c>
    </row>
    <row r="6525" spans="1:19" x14ac:dyDescent="0.35">
      <c r="A6525" s="1">
        <v>11646</v>
      </c>
      <c r="B6525" s="1">
        <v>28</v>
      </c>
      <c r="C6525" s="1" t="str">
        <f t="shared" si="303"/>
        <v>Young</v>
      </c>
      <c r="D6525" s="1" t="s">
        <v>38</v>
      </c>
      <c r="E6525" s="1" t="s">
        <v>17</v>
      </c>
      <c r="F6525" s="1" t="s">
        <v>77</v>
      </c>
      <c r="G6525" s="1" t="s">
        <v>86</v>
      </c>
      <c r="H6525" s="1">
        <v>3</v>
      </c>
      <c r="I6525" s="1" t="s">
        <v>26</v>
      </c>
      <c r="J6525" s="1" t="s">
        <v>93</v>
      </c>
      <c r="K6525" s="6">
        <v>1083.54</v>
      </c>
      <c r="L6525" s="6">
        <v>361.18</v>
      </c>
      <c r="M6525" s="1">
        <v>3</v>
      </c>
      <c r="N6525" s="8">
        <v>45570</v>
      </c>
      <c r="O6525" s="4" t="str">
        <f t="shared" si="304"/>
        <v>October 2024</v>
      </c>
      <c r="P6525" s="1" t="s">
        <v>22</v>
      </c>
      <c r="Q6525" s="1"/>
      <c r="R6525" s="6">
        <v>0</v>
      </c>
      <c r="S6525" s="6">
        <f t="shared" si="305"/>
        <v>1083.54</v>
      </c>
    </row>
    <row r="6526" spans="1:19" x14ac:dyDescent="0.35">
      <c r="A6526" s="1">
        <v>12761</v>
      </c>
      <c r="B6526" s="1">
        <v>30</v>
      </c>
      <c r="C6526" s="1" t="str">
        <f t="shared" si="303"/>
        <v>Young</v>
      </c>
      <c r="D6526" s="1" t="s">
        <v>16</v>
      </c>
      <c r="E6526" s="1" t="s">
        <v>17</v>
      </c>
      <c r="F6526" s="1" t="s">
        <v>24</v>
      </c>
      <c r="G6526" s="1" t="s">
        <v>85</v>
      </c>
      <c r="H6526" s="1">
        <v>5</v>
      </c>
      <c r="I6526" s="1" t="s">
        <v>26</v>
      </c>
      <c r="J6526" s="1" t="s">
        <v>83</v>
      </c>
      <c r="K6526" s="6">
        <v>3145.64</v>
      </c>
      <c r="L6526" s="6">
        <v>786.41</v>
      </c>
      <c r="M6526" s="1">
        <v>4</v>
      </c>
      <c r="N6526" s="8">
        <v>45570</v>
      </c>
      <c r="O6526" s="4" t="str">
        <f t="shared" si="304"/>
        <v>October 2024</v>
      </c>
      <c r="P6526" s="1" t="s">
        <v>22</v>
      </c>
      <c r="Q6526" s="1" t="s">
        <v>107</v>
      </c>
      <c r="R6526" s="6">
        <v>106.28</v>
      </c>
      <c r="S6526" s="6">
        <f t="shared" si="305"/>
        <v>3251.92</v>
      </c>
    </row>
    <row r="6527" spans="1:19" x14ac:dyDescent="0.35">
      <c r="A6527" s="1">
        <v>8515</v>
      </c>
      <c r="B6527" s="1">
        <v>31</v>
      </c>
      <c r="C6527" s="1" t="str">
        <f t="shared" si="303"/>
        <v>Young</v>
      </c>
      <c r="D6527" s="1" t="s">
        <v>38</v>
      </c>
      <c r="E6527" s="1" t="s">
        <v>17</v>
      </c>
      <c r="F6527" s="1" t="s">
        <v>40</v>
      </c>
      <c r="G6527" s="1" t="s">
        <v>41</v>
      </c>
      <c r="H6527" s="1">
        <v>3</v>
      </c>
      <c r="I6527" s="1" t="s">
        <v>20</v>
      </c>
      <c r="J6527" s="1" t="s">
        <v>42</v>
      </c>
      <c r="K6527" s="6">
        <v>5913.81</v>
      </c>
      <c r="L6527" s="6">
        <v>844.83</v>
      </c>
      <c r="M6527" s="1">
        <v>7</v>
      </c>
      <c r="N6527" s="8">
        <v>45570</v>
      </c>
      <c r="O6527" s="4" t="str">
        <f t="shared" si="304"/>
        <v>October 2024</v>
      </c>
      <c r="P6527" s="1" t="s">
        <v>28</v>
      </c>
      <c r="Q6527" s="1"/>
      <c r="R6527" s="6">
        <v>0</v>
      </c>
      <c r="S6527" s="6">
        <f t="shared" si="305"/>
        <v>5913.81</v>
      </c>
    </row>
    <row r="6528" spans="1:19" x14ac:dyDescent="0.35">
      <c r="A6528" s="1">
        <v>14654</v>
      </c>
      <c r="B6528" s="1">
        <v>31</v>
      </c>
      <c r="C6528" s="1" t="str">
        <f t="shared" si="303"/>
        <v>Young</v>
      </c>
      <c r="D6528" s="1" t="s">
        <v>38</v>
      </c>
      <c r="E6528" s="1" t="s">
        <v>33</v>
      </c>
      <c r="F6528" s="1" t="s">
        <v>77</v>
      </c>
      <c r="G6528" s="1" t="s">
        <v>86</v>
      </c>
      <c r="H6528" s="1">
        <v>2</v>
      </c>
      <c r="I6528" s="1" t="s">
        <v>26</v>
      </c>
      <c r="J6528" s="1" t="s">
        <v>21</v>
      </c>
      <c r="K6528" s="6">
        <v>361.18</v>
      </c>
      <c r="L6528" s="6">
        <v>361.18</v>
      </c>
      <c r="M6528" s="1">
        <v>1</v>
      </c>
      <c r="N6528" s="8">
        <v>45570</v>
      </c>
      <c r="O6528" s="4" t="str">
        <f t="shared" si="304"/>
        <v>October 2024</v>
      </c>
      <c r="P6528" s="1" t="s">
        <v>84</v>
      </c>
      <c r="Q6528" s="1" t="s">
        <v>107</v>
      </c>
      <c r="R6528" s="6">
        <v>112.73</v>
      </c>
      <c r="S6528" s="6">
        <f t="shared" si="305"/>
        <v>473.91</v>
      </c>
    </row>
    <row r="6529" spans="1:19" x14ac:dyDescent="0.35">
      <c r="A6529" s="1">
        <v>19289</v>
      </c>
      <c r="B6529" s="1">
        <v>33</v>
      </c>
      <c r="C6529" s="1" t="str">
        <f t="shared" si="303"/>
        <v>Young</v>
      </c>
      <c r="D6529" s="1" t="s">
        <v>16</v>
      </c>
      <c r="E6529" s="1" t="s">
        <v>17</v>
      </c>
      <c r="F6529" s="1" t="s">
        <v>24</v>
      </c>
      <c r="G6529" s="1" t="s">
        <v>85</v>
      </c>
      <c r="H6529" s="1">
        <v>4</v>
      </c>
      <c r="I6529" s="1" t="s">
        <v>26</v>
      </c>
      <c r="J6529" s="1" t="s">
        <v>93</v>
      </c>
      <c r="K6529" s="6">
        <v>5504.87</v>
      </c>
      <c r="L6529" s="6">
        <v>786.41</v>
      </c>
      <c r="M6529" s="1">
        <v>7</v>
      </c>
      <c r="N6529" s="8">
        <v>45570</v>
      </c>
      <c r="O6529" s="4" t="str">
        <f t="shared" si="304"/>
        <v>October 2024</v>
      </c>
      <c r="P6529" s="1" t="s">
        <v>22</v>
      </c>
      <c r="Q6529" s="1"/>
      <c r="R6529" s="6">
        <v>0</v>
      </c>
      <c r="S6529" s="6">
        <f t="shared" si="305"/>
        <v>5504.87</v>
      </c>
    </row>
    <row r="6530" spans="1:19" x14ac:dyDescent="0.35">
      <c r="A6530" s="1">
        <v>11279</v>
      </c>
      <c r="B6530" s="1">
        <v>34</v>
      </c>
      <c r="C6530" s="1" t="str">
        <f t="shared" ref="C6530:C6593" si="306">IF(B6530&lt;=35,"Young",IF(B6530&lt;=55,"Middle-Aged","Old"))</f>
        <v>Young</v>
      </c>
      <c r="D6530" s="1" t="s">
        <v>38</v>
      </c>
      <c r="E6530" s="1" t="s">
        <v>17</v>
      </c>
      <c r="F6530" s="1" t="s">
        <v>77</v>
      </c>
      <c r="G6530" s="1" t="s">
        <v>86</v>
      </c>
      <c r="H6530" s="1">
        <v>4</v>
      </c>
      <c r="I6530" s="1" t="s">
        <v>20</v>
      </c>
      <c r="J6530" s="1" t="s">
        <v>21</v>
      </c>
      <c r="K6530" s="6">
        <v>361.18</v>
      </c>
      <c r="L6530" s="6">
        <v>361.18</v>
      </c>
      <c r="M6530" s="1">
        <v>1</v>
      </c>
      <c r="N6530" s="8">
        <v>45570</v>
      </c>
      <c r="O6530" s="4" t="str">
        <f t="shared" ref="O6530:O6593" si="307">TEXT(N6530,"mmmm yyyy")</f>
        <v>October 2024</v>
      </c>
      <c r="P6530" s="1" t="s">
        <v>22</v>
      </c>
      <c r="Q6530" s="1" t="s">
        <v>92</v>
      </c>
      <c r="R6530" s="6">
        <v>79.23</v>
      </c>
      <c r="S6530" s="6">
        <f t="shared" ref="S6530:S6593" si="308">K6530+R6530</f>
        <v>440.41</v>
      </c>
    </row>
    <row r="6531" spans="1:19" x14ac:dyDescent="0.35">
      <c r="A6531" s="1">
        <v>8518</v>
      </c>
      <c r="B6531" s="1">
        <v>35</v>
      </c>
      <c r="C6531" s="1" t="str">
        <f t="shared" si="306"/>
        <v>Young</v>
      </c>
      <c r="D6531" s="1" t="s">
        <v>16</v>
      </c>
      <c r="E6531" s="1" t="s">
        <v>17</v>
      </c>
      <c r="F6531" s="1" t="s">
        <v>30</v>
      </c>
      <c r="G6531" s="1" t="s">
        <v>31</v>
      </c>
      <c r="H6531" s="1">
        <v>3</v>
      </c>
      <c r="I6531" s="1" t="s">
        <v>26</v>
      </c>
      <c r="J6531" s="1" t="s">
        <v>42</v>
      </c>
      <c r="K6531" s="6">
        <v>927.92</v>
      </c>
      <c r="L6531" s="6">
        <v>463.96</v>
      </c>
      <c r="M6531" s="1">
        <v>2</v>
      </c>
      <c r="N6531" s="8">
        <v>45570</v>
      </c>
      <c r="O6531" s="4" t="str">
        <f t="shared" si="307"/>
        <v>October 2024</v>
      </c>
      <c r="P6531" s="1" t="s">
        <v>22</v>
      </c>
      <c r="Q6531" s="1" t="s">
        <v>45</v>
      </c>
      <c r="R6531" s="6">
        <v>24.67</v>
      </c>
      <c r="S6531" s="6">
        <f t="shared" si="308"/>
        <v>952.58999999999992</v>
      </c>
    </row>
    <row r="6532" spans="1:19" x14ac:dyDescent="0.35">
      <c r="A6532" s="1">
        <v>19898</v>
      </c>
      <c r="B6532" s="1">
        <v>35</v>
      </c>
      <c r="C6532" s="1" t="str">
        <f t="shared" si="306"/>
        <v>Young</v>
      </c>
      <c r="D6532" s="1" t="s">
        <v>38</v>
      </c>
      <c r="E6532" s="1" t="s">
        <v>17</v>
      </c>
      <c r="F6532" s="1" t="s">
        <v>77</v>
      </c>
      <c r="G6532" s="1" t="s">
        <v>86</v>
      </c>
      <c r="H6532" s="1">
        <v>5</v>
      </c>
      <c r="I6532" s="1" t="s">
        <v>26</v>
      </c>
      <c r="J6532" s="1" t="s">
        <v>93</v>
      </c>
      <c r="K6532" s="6">
        <v>2528.2600000000002</v>
      </c>
      <c r="L6532" s="6">
        <v>361.18</v>
      </c>
      <c r="M6532" s="1">
        <v>7</v>
      </c>
      <c r="N6532" s="8">
        <v>45570</v>
      </c>
      <c r="O6532" s="4" t="str">
        <f t="shared" si="307"/>
        <v>October 2024</v>
      </c>
      <c r="P6532" s="1" t="s">
        <v>84</v>
      </c>
      <c r="Q6532" s="1" t="s">
        <v>82</v>
      </c>
      <c r="R6532" s="6">
        <v>111.48</v>
      </c>
      <c r="S6532" s="6">
        <f t="shared" si="308"/>
        <v>2639.7400000000002</v>
      </c>
    </row>
    <row r="6533" spans="1:19" x14ac:dyDescent="0.35">
      <c r="A6533" s="1">
        <v>4021</v>
      </c>
      <c r="B6533" s="1">
        <v>36</v>
      </c>
      <c r="C6533" s="1" t="str">
        <f t="shared" si="306"/>
        <v>Middle-Aged</v>
      </c>
      <c r="D6533" s="1" t="s">
        <v>38</v>
      </c>
      <c r="E6533" s="1" t="s">
        <v>17</v>
      </c>
      <c r="F6533" s="1" t="s">
        <v>40</v>
      </c>
      <c r="G6533" s="1" t="s">
        <v>41</v>
      </c>
      <c r="H6533" s="1">
        <v>3</v>
      </c>
      <c r="I6533" s="1" t="s">
        <v>26</v>
      </c>
      <c r="J6533" s="1" t="s">
        <v>21</v>
      </c>
      <c r="K6533" s="6">
        <v>5913.81</v>
      </c>
      <c r="L6533" s="6">
        <v>844.83</v>
      </c>
      <c r="M6533" s="1">
        <v>7</v>
      </c>
      <c r="N6533" s="8">
        <v>45570</v>
      </c>
      <c r="O6533" s="4" t="str">
        <f t="shared" si="307"/>
        <v>October 2024</v>
      </c>
      <c r="P6533" s="1" t="s">
        <v>22</v>
      </c>
      <c r="Q6533" s="1"/>
      <c r="R6533" s="6">
        <v>0</v>
      </c>
      <c r="S6533" s="6">
        <f t="shared" si="308"/>
        <v>5913.81</v>
      </c>
    </row>
    <row r="6534" spans="1:19" x14ac:dyDescent="0.35">
      <c r="A6534" s="1">
        <v>7351</v>
      </c>
      <c r="B6534" s="1">
        <v>36</v>
      </c>
      <c r="C6534" s="1" t="str">
        <f t="shared" si="306"/>
        <v>Middle-Aged</v>
      </c>
      <c r="D6534" s="1" t="s">
        <v>16</v>
      </c>
      <c r="E6534" s="1" t="s">
        <v>17</v>
      </c>
      <c r="F6534" s="1" t="s">
        <v>18</v>
      </c>
      <c r="G6534" s="1" t="s">
        <v>36</v>
      </c>
      <c r="H6534" s="1">
        <v>5</v>
      </c>
      <c r="I6534" s="1" t="s">
        <v>26</v>
      </c>
      <c r="J6534" s="1" t="s">
        <v>27</v>
      </c>
      <c r="K6534" s="6">
        <v>83</v>
      </c>
      <c r="L6534" s="6">
        <v>20.75</v>
      </c>
      <c r="M6534" s="1">
        <v>4</v>
      </c>
      <c r="N6534" s="8">
        <v>45570</v>
      </c>
      <c r="O6534" s="4" t="str">
        <f t="shared" si="307"/>
        <v>October 2024</v>
      </c>
      <c r="P6534" s="1" t="s">
        <v>32</v>
      </c>
      <c r="Q6534" s="1" t="s">
        <v>52</v>
      </c>
      <c r="R6534" s="6">
        <v>20.59</v>
      </c>
      <c r="S6534" s="6">
        <f t="shared" si="308"/>
        <v>103.59</v>
      </c>
    </row>
    <row r="6535" spans="1:19" x14ac:dyDescent="0.35">
      <c r="A6535" s="1">
        <v>15513</v>
      </c>
      <c r="B6535" s="1">
        <v>36</v>
      </c>
      <c r="C6535" s="1" t="str">
        <f t="shared" si="306"/>
        <v>Middle-Aged</v>
      </c>
      <c r="D6535" s="1" t="s">
        <v>38</v>
      </c>
      <c r="E6535" s="1" t="s">
        <v>17</v>
      </c>
      <c r="F6535" s="1" t="s">
        <v>30</v>
      </c>
      <c r="G6535" s="1" t="s">
        <v>78</v>
      </c>
      <c r="H6535" s="1">
        <v>4</v>
      </c>
      <c r="I6535" s="1" t="s">
        <v>26</v>
      </c>
      <c r="J6535" s="1" t="s">
        <v>93</v>
      </c>
      <c r="K6535" s="6">
        <v>2022.96</v>
      </c>
      <c r="L6535" s="6">
        <v>674.32</v>
      </c>
      <c r="M6535" s="1">
        <v>3</v>
      </c>
      <c r="N6535" s="8">
        <v>45570</v>
      </c>
      <c r="O6535" s="4" t="str">
        <f t="shared" si="307"/>
        <v>October 2024</v>
      </c>
      <c r="P6535" s="1" t="s">
        <v>22</v>
      </c>
      <c r="Q6535" s="1" t="s">
        <v>82</v>
      </c>
      <c r="R6535" s="6">
        <v>157.49</v>
      </c>
      <c r="S6535" s="6">
        <f t="shared" si="308"/>
        <v>2180.4499999999998</v>
      </c>
    </row>
    <row r="6536" spans="1:19" x14ac:dyDescent="0.35">
      <c r="A6536" s="1">
        <v>7008</v>
      </c>
      <c r="B6536" s="1">
        <v>39</v>
      </c>
      <c r="C6536" s="1" t="str">
        <f t="shared" si="306"/>
        <v>Middle-Aged</v>
      </c>
      <c r="D6536" s="1" t="s">
        <v>16</v>
      </c>
      <c r="E6536" s="1" t="s">
        <v>17</v>
      </c>
      <c r="F6536" s="1" t="s">
        <v>18</v>
      </c>
      <c r="G6536" s="1" t="s">
        <v>36</v>
      </c>
      <c r="H6536" s="1">
        <v>5</v>
      </c>
      <c r="I6536" s="1" t="s">
        <v>26</v>
      </c>
      <c r="J6536" s="1" t="s">
        <v>34</v>
      </c>
      <c r="K6536" s="6">
        <v>166</v>
      </c>
      <c r="L6536" s="6">
        <v>20.75</v>
      </c>
      <c r="M6536" s="1">
        <v>8</v>
      </c>
      <c r="N6536" s="8">
        <v>45570</v>
      </c>
      <c r="O6536" s="4" t="str">
        <f t="shared" si="307"/>
        <v>October 2024</v>
      </c>
      <c r="P6536" s="1" t="s">
        <v>32</v>
      </c>
      <c r="Q6536" s="1" t="s">
        <v>43</v>
      </c>
      <c r="R6536" s="6">
        <v>35.51</v>
      </c>
      <c r="S6536" s="6">
        <f t="shared" si="308"/>
        <v>201.51</v>
      </c>
    </row>
    <row r="6537" spans="1:19" x14ac:dyDescent="0.35">
      <c r="A6537" s="1">
        <v>4630</v>
      </c>
      <c r="B6537" s="1">
        <v>40</v>
      </c>
      <c r="C6537" s="1" t="str">
        <f t="shared" si="306"/>
        <v>Middle-Aged</v>
      </c>
      <c r="D6537" s="1" t="s">
        <v>16</v>
      </c>
      <c r="E6537" s="1" t="s">
        <v>17</v>
      </c>
      <c r="F6537" s="1" t="s">
        <v>30</v>
      </c>
      <c r="G6537" s="1" t="s">
        <v>31</v>
      </c>
      <c r="H6537" s="1">
        <v>3</v>
      </c>
      <c r="I6537" s="1" t="s">
        <v>26</v>
      </c>
      <c r="J6537" s="1" t="s">
        <v>27</v>
      </c>
      <c r="K6537" s="6">
        <v>927.92</v>
      </c>
      <c r="L6537" s="6">
        <v>463.96</v>
      </c>
      <c r="M6537" s="1">
        <v>2</v>
      </c>
      <c r="N6537" s="8">
        <v>45570</v>
      </c>
      <c r="O6537" s="4" t="str">
        <f t="shared" si="307"/>
        <v>October 2024</v>
      </c>
      <c r="P6537" s="1" t="s">
        <v>32</v>
      </c>
      <c r="Q6537" s="1"/>
      <c r="R6537" s="6">
        <v>0</v>
      </c>
      <c r="S6537" s="6">
        <f t="shared" si="308"/>
        <v>927.92</v>
      </c>
    </row>
    <row r="6538" spans="1:19" x14ac:dyDescent="0.35">
      <c r="A6538" s="1">
        <v>4060</v>
      </c>
      <c r="B6538" s="1">
        <v>41</v>
      </c>
      <c r="C6538" s="1" t="str">
        <f t="shared" si="306"/>
        <v>Middle-Aged</v>
      </c>
      <c r="D6538" s="1" t="s">
        <v>16</v>
      </c>
      <c r="E6538" s="1" t="s">
        <v>17</v>
      </c>
      <c r="F6538" s="1" t="s">
        <v>24</v>
      </c>
      <c r="G6538" s="1" t="s">
        <v>25</v>
      </c>
      <c r="H6538" s="1">
        <v>3</v>
      </c>
      <c r="I6538" s="1" t="s">
        <v>20</v>
      </c>
      <c r="J6538" s="1" t="s">
        <v>42</v>
      </c>
      <c r="K6538" s="6">
        <v>1729.21</v>
      </c>
      <c r="L6538" s="6">
        <v>247.03</v>
      </c>
      <c r="M6538" s="1">
        <v>7</v>
      </c>
      <c r="N6538" s="8">
        <v>45570</v>
      </c>
      <c r="O6538" s="4" t="str">
        <f t="shared" si="307"/>
        <v>October 2024</v>
      </c>
      <c r="P6538" s="1" t="s">
        <v>32</v>
      </c>
      <c r="Q6538" s="1" t="s">
        <v>37</v>
      </c>
      <c r="R6538" s="6">
        <v>17.45</v>
      </c>
      <c r="S6538" s="6">
        <f t="shared" si="308"/>
        <v>1746.66</v>
      </c>
    </row>
    <row r="6539" spans="1:19" x14ac:dyDescent="0.35">
      <c r="A6539" s="1">
        <v>16424</v>
      </c>
      <c r="B6539" s="1">
        <v>43</v>
      </c>
      <c r="C6539" s="1" t="str">
        <f t="shared" si="306"/>
        <v>Middle-Aged</v>
      </c>
      <c r="D6539" s="1" t="s">
        <v>38</v>
      </c>
      <c r="E6539" s="1" t="s">
        <v>17</v>
      </c>
      <c r="F6539" s="1" t="s">
        <v>30</v>
      </c>
      <c r="G6539" s="1" t="s">
        <v>78</v>
      </c>
      <c r="H6539" s="1">
        <v>3</v>
      </c>
      <c r="I6539" s="1" t="s">
        <v>26</v>
      </c>
      <c r="J6539" s="1" t="s">
        <v>93</v>
      </c>
      <c r="K6539" s="6">
        <v>4045.92</v>
      </c>
      <c r="L6539" s="6">
        <v>674.32</v>
      </c>
      <c r="M6539" s="1">
        <v>6</v>
      </c>
      <c r="N6539" s="8">
        <v>45570</v>
      </c>
      <c r="O6539" s="4" t="str">
        <f t="shared" si="307"/>
        <v>October 2024</v>
      </c>
      <c r="P6539" s="1" t="s">
        <v>22</v>
      </c>
      <c r="Q6539" s="1" t="s">
        <v>102</v>
      </c>
      <c r="R6539" s="6">
        <v>167.3</v>
      </c>
      <c r="S6539" s="6">
        <f t="shared" si="308"/>
        <v>4213.22</v>
      </c>
    </row>
    <row r="6540" spans="1:19" x14ac:dyDescent="0.35">
      <c r="A6540" s="1">
        <v>14127</v>
      </c>
      <c r="B6540" s="1">
        <v>44</v>
      </c>
      <c r="C6540" s="1" t="str">
        <f t="shared" si="306"/>
        <v>Middle-Aged</v>
      </c>
      <c r="D6540" s="1" t="s">
        <v>38</v>
      </c>
      <c r="E6540" s="1" t="s">
        <v>17</v>
      </c>
      <c r="F6540" s="1" t="s">
        <v>30</v>
      </c>
      <c r="G6540" s="1" t="s">
        <v>78</v>
      </c>
      <c r="H6540" s="1">
        <v>1</v>
      </c>
      <c r="I6540" s="1" t="s">
        <v>26</v>
      </c>
      <c r="J6540" s="1" t="s">
        <v>21</v>
      </c>
      <c r="K6540" s="6">
        <v>2022.96</v>
      </c>
      <c r="L6540" s="6">
        <v>674.32</v>
      </c>
      <c r="M6540" s="1">
        <v>3</v>
      </c>
      <c r="N6540" s="8">
        <v>45570</v>
      </c>
      <c r="O6540" s="4" t="str">
        <f t="shared" si="307"/>
        <v>October 2024</v>
      </c>
      <c r="P6540" s="1" t="s">
        <v>84</v>
      </c>
      <c r="Q6540" s="1" t="s">
        <v>102</v>
      </c>
      <c r="R6540" s="6">
        <v>166.16</v>
      </c>
      <c r="S6540" s="6">
        <f t="shared" si="308"/>
        <v>2189.12</v>
      </c>
    </row>
    <row r="6541" spans="1:19" x14ac:dyDescent="0.35">
      <c r="A6541" s="1">
        <v>1779</v>
      </c>
      <c r="B6541" s="1">
        <v>45</v>
      </c>
      <c r="C6541" s="1" t="str">
        <f t="shared" si="306"/>
        <v>Middle-Aged</v>
      </c>
      <c r="D6541" s="1" t="s">
        <v>16</v>
      </c>
      <c r="E6541" s="1" t="s">
        <v>17</v>
      </c>
      <c r="F6541" s="1" t="s">
        <v>18</v>
      </c>
      <c r="G6541" s="1" t="s">
        <v>36</v>
      </c>
      <c r="H6541" s="1">
        <v>5</v>
      </c>
      <c r="I6541" s="1" t="s">
        <v>26</v>
      </c>
      <c r="J6541" s="1" t="s">
        <v>42</v>
      </c>
      <c r="K6541" s="6">
        <v>41.5</v>
      </c>
      <c r="L6541" s="6">
        <v>20.75</v>
      </c>
      <c r="M6541" s="1">
        <v>2</v>
      </c>
      <c r="N6541" s="8">
        <v>45570</v>
      </c>
      <c r="O6541" s="4" t="str">
        <f t="shared" si="307"/>
        <v>October 2024</v>
      </c>
      <c r="P6541" s="1" t="s">
        <v>32</v>
      </c>
      <c r="Q6541" s="1"/>
      <c r="R6541" s="6">
        <v>0</v>
      </c>
      <c r="S6541" s="6">
        <f t="shared" si="308"/>
        <v>41.5</v>
      </c>
    </row>
    <row r="6542" spans="1:19" x14ac:dyDescent="0.35">
      <c r="A6542" s="1">
        <v>3671</v>
      </c>
      <c r="B6542" s="1">
        <v>46</v>
      </c>
      <c r="C6542" s="1" t="str">
        <f t="shared" si="306"/>
        <v>Middle-Aged</v>
      </c>
      <c r="D6542" s="1" t="s">
        <v>16</v>
      </c>
      <c r="E6542" s="1" t="s">
        <v>33</v>
      </c>
      <c r="F6542" s="1" t="s">
        <v>40</v>
      </c>
      <c r="G6542" s="1" t="s">
        <v>41</v>
      </c>
      <c r="H6542" s="1">
        <v>3</v>
      </c>
      <c r="I6542" s="1" t="s">
        <v>26</v>
      </c>
      <c r="J6542" s="1" t="s">
        <v>27</v>
      </c>
      <c r="K6542" s="6">
        <v>844.83</v>
      </c>
      <c r="L6542" s="6">
        <v>844.83</v>
      </c>
      <c r="M6542" s="1">
        <v>1</v>
      </c>
      <c r="N6542" s="8">
        <v>45570</v>
      </c>
      <c r="O6542" s="4" t="str">
        <f t="shared" si="307"/>
        <v>October 2024</v>
      </c>
      <c r="P6542" s="1" t="s">
        <v>28</v>
      </c>
      <c r="Q6542" s="1"/>
      <c r="R6542" s="6">
        <v>0</v>
      </c>
      <c r="S6542" s="6">
        <f t="shared" si="308"/>
        <v>844.83</v>
      </c>
    </row>
    <row r="6543" spans="1:19" x14ac:dyDescent="0.35">
      <c r="A6543" s="1">
        <v>11837</v>
      </c>
      <c r="B6543" s="1">
        <v>48</v>
      </c>
      <c r="C6543" s="1" t="str">
        <f t="shared" si="306"/>
        <v>Middle-Aged</v>
      </c>
      <c r="D6543" s="1" t="s">
        <v>38</v>
      </c>
      <c r="E6543" s="1" t="s">
        <v>17</v>
      </c>
      <c r="F6543" s="1" t="s">
        <v>18</v>
      </c>
      <c r="G6543" s="1" t="s">
        <v>81</v>
      </c>
      <c r="H6543" s="1">
        <v>1</v>
      </c>
      <c r="I6543" s="1" t="s">
        <v>26</v>
      </c>
      <c r="J6543" s="1" t="s">
        <v>83</v>
      </c>
      <c r="K6543" s="6">
        <v>10257.120000000001</v>
      </c>
      <c r="L6543" s="6">
        <v>1139.68</v>
      </c>
      <c r="M6543" s="1">
        <v>9</v>
      </c>
      <c r="N6543" s="8">
        <v>45570</v>
      </c>
      <c r="O6543" s="4" t="str">
        <f t="shared" si="307"/>
        <v>October 2024</v>
      </c>
      <c r="P6543" s="1" t="s">
        <v>84</v>
      </c>
      <c r="Q6543" s="1"/>
      <c r="R6543" s="6">
        <v>0</v>
      </c>
      <c r="S6543" s="6">
        <f t="shared" si="308"/>
        <v>10257.120000000001</v>
      </c>
    </row>
    <row r="6544" spans="1:19" x14ac:dyDescent="0.35">
      <c r="A6544" s="1">
        <v>17219</v>
      </c>
      <c r="B6544" s="1">
        <v>48</v>
      </c>
      <c r="C6544" s="1" t="str">
        <f t="shared" si="306"/>
        <v>Middle-Aged</v>
      </c>
      <c r="D6544" s="1" t="s">
        <v>38</v>
      </c>
      <c r="E6544" s="1" t="s">
        <v>17</v>
      </c>
      <c r="F6544" s="1" t="s">
        <v>77</v>
      </c>
      <c r="G6544" s="1" t="s">
        <v>86</v>
      </c>
      <c r="H6544" s="1">
        <v>3</v>
      </c>
      <c r="I6544" s="1" t="s">
        <v>26</v>
      </c>
      <c r="J6544" s="1" t="s">
        <v>83</v>
      </c>
      <c r="K6544" s="6">
        <v>1083.54</v>
      </c>
      <c r="L6544" s="6">
        <v>361.18</v>
      </c>
      <c r="M6544" s="1">
        <v>3</v>
      </c>
      <c r="N6544" s="8">
        <v>45570</v>
      </c>
      <c r="O6544" s="4" t="str">
        <f t="shared" si="307"/>
        <v>October 2024</v>
      </c>
      <c r="P6544" s="1" t="s">
        <v>84</v>
      </c>
      <c r="Q6544" s="1"/>
      <c r="R6544" s="6">
        <v>0</v>
      </c>
      <c r="S6544" s="6">
        <f t="shared" si="308"/>
        <v>1083.54</v>
      </c>
    </row>
    <row r="6545" spans="1:19" x14ac:dyDescent="0.35">
      <c r="A6545" s="1">
        <v>6609</v>
      </c>
      <c r="B6545" s="1">
        <v>49</v>
      </c>
      <c r="C6545" s="1" t="str">
        <f t="shared" si="306"/>
        <v>Middle-Aged</v>
      </c>
      <c r="D6545" s="1" t="s">
        <v>38</v>
      </c>
      <c r="E6545" s="1" t="s">
        <v>17</v>
      </c>
      <c r="F6545" s="1" t="s">
        <v>18</v>
      </c>
      <c r="G6545" s="1" t="s">
        <v>36</v>
      </c>
      <c r="H6545" s="1">
        <v>5</v>
      </c>
      <c r="I6545" s="1" t="s">
        <v>20</v>
      </c>
      <c r="J6545" s="1" t="s">
        <v>34</v>
      </c>
      <c r="K6545" s="6">
        <v>41.5</v>
      </c>
      <c r="L6545" s="6">
        <v>20.75</v>
      </c>
      <c r="M6545" s="1">
        <v>2</v>
      </c>
      <c r="N6545" s="8">
        <v>45570</v>
      </c>
      <c r="O6545" s="4" t="str">
        <f t="shared" si="307"/>
        <v>October 2024</v>
      </c>
      <c r="P6545" s="1" t="s">
        <v>32</v>
      </c>
      <c r="Q6545" s="1" t="s">
        <v>50</v>
      </c>
      <c r="R6545" s="6">
        <v>63.32</v>
      </c>
      <c r="S6545" s="6">
        <f t="shared" si="308"/>
        <v>104.82</v>
      </c>
    </row>
    <row r="6546" spans="1:19" x14ac:dyDescent="0.35">
      <c r="A6546" s="1">
        <v>9800</v>
      </c>
      <c r="B6546" s="1">
        <v>50</v>
      </c>
      <c r="C6546" s="1" t="str">
        <f t="shared" si="306"/>
        <v>Middle-Aged</v>
      </c>
      <c r="D6546" s="1" t="s">
        <v>38</v>
      </c>
      <c r="E6546" s="1" t="s">
        <v>17</v>
      </c>
      <c r="F6546" s="1" t="s">
        <v>30</v>
      </c>
      <c r="G6546" s="1" t="s">
        <v>31</v>
      </c>
      <c r="H6546" s="1">
        <v>3</v>
      </c>
      <c r="I6546" s="1" t="s">
        <v>26</v>
      </c>
      <c r="J6546" s="1" t="s">
        <v>27</v>
      </c>
      <c r="K6546" s="6">
        <v>2783.76</v>
      </c>
      <c r="L6546" s="6">
        <v>463.96</v>
      </c>
      <c r="M6546" s="1">
        <v>6</v>
      </c>
      <c r="N6546" s="8">
        <v>45570</v>
      </c>
      <c r="O6546" s="4" t="str">
        <f t="shared" si="307"/>
        <v>October 2024</v>
      </c>
      <c r="P6546" s="1" t="s">
        <v>28</v>
      </c>
      <c r="Q6546" s="1" t="s">
        <v>52</v>
      </c>
      <c r="R6546" s="6">
        <v>6.44</v>
      </c>
      <c r="S6546" s="6">
        <f t="shared" si="308"/>
        <v>2790.2000000000003</v>
      </c>
    </row>
    <row r="6547" spans="1:19" x14ac:dyDescent="0.35">
      <c r="A6547" s="1">
        <v>11231</v>
      </c>
      <c r="B6547" s="1">
        <v>50</v>
      </c>
      <c r="C6547" s="1" t="str">
        <f t="shared" si="306"/>
        <v>Middle-Aged</v>
      </c>
      <c r="D6547" s="1" t="s">
        <v>16</v>
      </c>
      <c r="E6547" s="1" t="s">
        <v>17</v>
      </c>
      <c r="F6547" s="1" t="s">
        <v>24</v>
      </c>
      <c r="G6547" s="1" t="s">
        <v>85</v>
      </c>
      <c r="H6547" s="1">
        <v>4</v>
      </c>
      <c r="I6547" s="1" t="s">
        <v>26</v>
      </c>
      <c r="J6547" s="1" t="s">
        <v>83</v>
      </c>
      <c r="K6547" s="6">
        <v>5504.87</v>
      </c>
      <c r="L6547" s="6">
        <v>786.41</v>
      </c>
      <c r="M6547" s="1">
        <v>7</v>
      </c>
      <c r="N6547" s="8">
        <v>45570</v>
      </c>
      <c r="O6547" s="4" t="str">
        <f t="shared" si="307"/>
        <v>October 2024</v>
      </c>
      <c r="P6547" s="1" t="s">
        <v>22</v>
      </c>
      <c r="Q6547" s="1" t="s">
        <v>103</v>
      </c>
      <c r="R6547" s="6">
        <v>114.95</v>
      </c>
      <c r="S6547" s="6">
        <f t="shared" si="308"/>
        <v>5619.82</v>
      </c>
    </row>
    <row r="6548" spans="1:19" x14ac:dyDescent="0.35">
      <c r="A6548" s="1">
        <v>12683</v>
      </c>
      <c r="B6548" s="1">
        <v>50</v>
      </c>
      <c r="C6548" s="1" t="str">
        <f t="shared" si="306"/>
        <v>Middle-Aged</v>
      </c>
      <c r="D6548" s="1" t="s">
        <v>38</v>
      </c>
      <c r="E6548" s="1" t="s">
        <v>17</v>
      </c>
      <c r="F6548" s="1" t="s">
        <v>24</v>
      </c>
      <c r="G6548" s="1" t="s">
        <v>85</v>
      </c>
      <c r="H6548" s="1">
        <v>4</v>
      </c>
      <c r="I6548" s="1" t="s">
        <v>20</v>
      </c>
      <c r="J6548" s="1" t="s">
        <v>83</v>
      </c>
      <c r="K6548" s="6">
        <v>2359.23</v>
      </c>
      <c r="L6548" s="6">
        <v>786.41</v>
      </c>
      <c r="M6548" s="1">
        <v>3</v>
      </c>
      <c r="N6548" s="8">
        <v>45570</v>
      </c>
      <c r="O6548" s="4" t="str">
        <f t="shared" si="307"/>
        <v>October 2024</v>
      </c>
      <c r="P6548" s="1" t="s">
        <v>79</v>
      </c>
      <c r="Q6548" s="1" t="s">
        <v>115</v>
      </c>
      <c r="R6548" s="6">
        <v>167.39</v>
      </c>
      <c r="S6548" s="6">
        <f t="shared" si="308"/>
        <v>2526.62</v>
      </c>
    </row>
    <row r="6549" spans="1:19" x14ac:dyDescent="0.35">
      <c r="A6549" s="1">
        <v>14213</v>
      </c>
      <c r="B6549" s="1">
        <v>50</v>
      </c>
      <c r="C6549" s="1" t="str">
        <f t="shared" si="306"/>
        <v>Middle-Aged</v>
      </c>
      <c r="D6549" s="1" t="s">
        <v>16</v>
      </c>
      <c r="E6549" s="1" t="s">
        <v>17</v>
      </c>
      <c r="F6549" s="1" t="s">
        <v>30</v>
      </c>
      <c r="G6549" s="1" t="s">
        <v>78</v>
      </c>
      <c r="H6549" s="1">
        <v>3</v>
      </c>
      <c r="I6549" s="1" t="s">
        <v>26</v>
      </c>
      <c r="J6549" s="1" t="s">
        <v>83</v>
      </c>
      <c r="K6549" s="6">
        <v>4720.24</v>
      </c>
      <c r="L6549" s="6">
        <v>674.32</v>
      </c>
      <c r="M6549" s="1">
        <v>7</v>
      </c>
      <c r="N6549" s="8">
        <v>45570</v>
      </c>
      <c r="O6549" s="4" t="str">
        <f t="shared" si="307"/>
        <v>October 2024</v>
      </c>
      <c r="P6549" s="1" t="s">
        <v>79</v>
      </c>
      <c r="Q6549" s="1"/>
      <c r="R6549" s="6">
        <v>0</v>
      </c>
      <c r="S6549" s="6">
        <f t="shared" si="308"/>
        <v>4720.24</v>
      </c>
    </row>
    <row r="6550" spans="1:19" x14ac:dyDescent="0.35">
      <c r="A6550" s="1">
        <v>7094</v>
      </c>
      <c r="B6550" s="1">
        <v>51</v>
      </c>
      <c r="C6550" s="1" t="str">
        <f t="shared" si="306"/>
        <v>Middle-Aged</v>
      </c>
      <c r="D6550" s="1" t="s">
        <v>38</v>
      </c>
      <c r="E6550" s="1" t="s">
        <v>17</v>
      </c>
      <c r="F6550" s="1" t="s">
        <v>18</v>
      </c>
      <c r="G6550" s="1" t="s">
        <v>36</v>
      </c>
      <c r="H6550" s="1">
        <v>5</v>
      </c>
      <c r="I6550" s="1" t="s">
        <v>26</v>
      </c>
      <c r="J6550" s="1" t="s">
        <v>34</v>
      </c>
      <c r="K6550" s="6">
        <v>83</v>
      </c>
      <c r="L6550" s="6">
        <v>20.75</v>
      </c>
      <c r="M6550" s="1">
        <v>4</v>
      </c>
      <c r="N6550" s="8">
        <v>45570</v>
      </c>
      <c r="O6550" s="4" t="str">
        <f t="shared" si="307"/>
        <v>October 2024</v>
      </c>
      <c r="P6550" s="1" t="s">
        <v>22</v>
      </c>
      <c r="Q6550" s="1"/>
      <c r="R6550" s="6">
        <v>0</v>
      </c>
      <c r="S6550" s="6">
        <f t="shared" si="308"/>
        <v>83</v>
      </c>
    </row>
    <row r="6551" spans="1:19" x14ac:dyDescent="0.35">
      <c r="A6551" s="1">
        <v>4315</v>
      </c>
      <c r="B6551" s="1">
        <v>53</v>
      </c>
      <c r="C6551" s="1" t="str">
        <f t="shared" si="306"/>
        <v>Middle-Aged</v>
      </c>
      <c r="D6551" s="1" t="s">
        <v>38</v>
      </c>
      <c r="E6551" s="1" t="s">
        <v>33</v>
      </c>
      <c r="F6551" s="1" t="s">
        <v>40</v>
      </c>
      <c r="G6551" s="1" t="s">
        <v>41</v>
      </c>
      <c r="H6551" s="1">
        <v>3</v>
      </c>
      <c r="I6551" s="1" t="s">
        <v>26</v>
      </c>
      <c r="J6551" s="1" t="s">
        <v>34</v>
      </c>
      <c r="K6551" s="6">
        <v>844.83</v>
      </c>
      <c r="L6551" s="6">
        <v>844.83</v>
      </c>
      <c r="M6551" s="1">
        <v>1</v>
      </c>
      <c r="N6551" s="8">
        <v>45570</v>
      </c>
      <c r="O6551" s="4" t="str">
        <f t="shared" si="307"/>
        <v>October 2024</v>
      </c>
      <c r="P6551" s="1" t="s">
        <v>28</v>
      </c>
      <c r="Q6551" s="1"/>
      <c r="R6551" s="6">
        <v>0</v>
      </c>
      <c r="S6551" s="6">
        <f t="shared" si="308"/>
        <v>844.83</v>
      </c>
    </row>
    <row r="6552" spans="1:19" x14ac:dyDescent="0.35">
      <c r="A6552" s="1">
        <v>12920</v>
      </c>
      <c r="B6552" s="1">
        <v>53</v>
      </c>
      <c r="C6552" s="1" t="str">
        <f t="shared" si="306"/>
        <v>Middle-Aged</v>
      </c>
      <c r="D6552" s="1" t="s">
        <v>38</v>
      </c>
      <c r="E6552" s="1" t="s">
        <v>17</v>
      </c>
      <c r="F6552" s="1" t="s">
        <v>77</v>
      </c>
      <c r="G6552" s="1" t="s">
        <v>86</v>
      </c>
      <c r="H6552" s="1">
        <v>1</v>
      </c>
      <c r="I6552" s="1" t="s">
        <v>26</v>
      </c>
      <c r="J6552" s="1" t="s">
        <v>93</v>
      </c>
      <c r="K6552" s="6">
        <v>1083.54</v>
      </c>
      <c r="L6552" s="6">
        <v>361.18</v>
      </c>
      <c r="M6552" s="1">
        <v>3</v>
      </c>
      <c r="N6552" s="8">
        <v>45570</v>
      </c>
      <c r="O6552" s="4" t="str">
        <f t="shared" si="307"/>
        <v>October 2024</v>
      </c>
      <c r="P6552" s="1" t="s">
        <v>79</v>
      </c>
      <c r="Q6552" s="1" t="s">
        <v>117</v>
      </c>
      <c r="R6552" s="6">
        <v>115.28</v>
      </c>
      <c r="S6552" s="6">
        <f t="shared" si="308"/>
        <v>1198.82</v>
      </c>
    </row>
    <row r="6553" spans="1:19" x14ac:dyDescent="0.35">
      <c r="A6553" s="1">
        <v>15659</v>
      </c>
      <c r="B6553" s="1">
        <v>53</v>
      </c>
      <c r="C6553" s="1" t="str">
        <f t="shared" si="306"/>
        <v>Middle-Aged</v>
      </c>
      <c r="D6553" s="1" t="s">
        <v>38</v>
      </c>
      <c r="E6553" s="1" t="s">
        <v>17</v>
      </c>
      <c r="F6553" s="1" t="s">
        <v>30</v>
      </c>
      <c r="G6553" s="1" t="s">
        <v>78</v>
      </c>
      <c r="H6553" s="1">
        <v>1</v>
      </c>
      <c r="I6553" s="1" t="s">
        <v>20</v>
      </c>
      <c r="J6553" s="1" t="s">
        <v>93</v>
      </c>
      <c r="K6553" s="6">
        <v>6743.2</v>
      </c>
      <c r="L6553" s="6">
        <v>674.32</v>
      </c>
      <c r="M6553" s="1">
        <v>10</v>
      </c>
      <c r="N6553" s="8">
        <v>45570</v>
      </c>
      <c r="O6553" s="4" t="str">
        <f t="shared" si="307"/>
        <v>October 2024</v>
      </c>
      <c r="P6553" s="1" t="s">
        <v>79</v>
      </c>
      <c r="Q6553" s="1" t="s">
        <v>105</v>
      </c>
      <c r="R6553" s="6">
        <v>206.46</v>
      </c>
      <c r="S6553" s="6">
        <f t="shared" si="308"/>
        <v>6949.66</v>
      </c>
    </row>
    <row r="6554" spans="1:19" x14ac:dyDescent="0.35">
      <c r="A6554" s="1">
        <v>15700</v>
      </c>
      <c r="B6554" s="1">
        <v>53</v>
      </c>
      <c r="C6554" s="1" t="str">
        <f t="shared" si="306"/>
        <v>Middle-Aged</v>
      </c>
      <c r="D6554" s="1" t="s">
        <v>38</v>
      </c>
      <c r="E6554" s="1" t="s">
        <v>17</v>
      </c>
      <c r="F6554" s="1" t="s">
        <v>77</v>
      </c>
      <c r="G6554" s="1" t="s">
        <v>86</v>
      </c>
      <c r="H6554" s="1">
        <v>1</v>
      </c>
      <c r="I6554" s="1" t="s">
        <v>26</v>
      </c>
      <c r="J6554" s="1" t="s">
        <v>83</v>
      </c>
      <c r="K6554" s="6">
        <v>2528.2600000000002</v>
      </c>
      <c r="L6554" s="6">
        <v>361.18</v>
      </c>
      <c r="M6554" s="1">
        <v>7</v>
      </c>
      <c r="N6554" s="8">
        <v>45570</v>
      </c>
      <c r="O6554" s="4" t="str">
        <f t="shared" si="307"/>
        <v>October 2024</v>
      </c>
      <c r="P6554" s="1" t="s">
        <v>84</v>
      </c>
      <c r="Q6554" s="1" t="s">
        <v>37</v>
      </c>
      <c r="R6554" s="6">
        <v>19.690000000000001</v>
      </c>
      <c r="S6554" s="6">
        <f t="shared" si="308"/>
        <v>2547.9500000000003</v>
      </c>
    </row>
    <row r="6555" spans="1:19" x14ac:dyDescent="0.35">
      <c r="A6555" s="1">
        <v>19947</v>
      </c>
      <c r="B6555" s="1">
        <v>53</v>
      </c>
      <c r="C6555" s="1" t="str">
        <f t="shared" si="306"/>
        <v>Middle-Aged</v>
      </c>
      <c r="D6555" s="1" t="s">
        <v>38</v>
      </c>
      <c r="E6555" s="1" t="s">
        <v>33</v>
      </c>
      <c r="F6555" s="1" t="s">
        <v>77</v>
      </c>
      <c r="G6555" s="1" t="s">
        <v>86</v>
      </c>
      <c r="H6555" s="1">
        <v>2</v>
      </c>
      <c r="I6555" s="1" t="s">
        <v>26</v>
      </c>
      <c r="J6555" s="1" t="s">
        <v>21</v>
      </c>
      <c r="K6555" s="6">
        <v>1444.72</v>
      </c>
      <c r="L6555" s="6">
        <v>361.18</v>
      </c>
      <c r="M6555" s="1">
        <v>4</v>
      </c>
      <c r="N6555" s="8">
        <v>45570</v>
      </c>
      <c r="O6555" s="4" t="str">
        <f t="shared" si="307"/>
        <v>October 2024</v>
      </c>
      <c r="P6555" s="1" t="s">
        <v>84</v>
      </c>
      <c r="Q6555" s="1"/>
      <c r="R6555" s="6">
        <v>0</v>
      </c>
      <c r="S6555" s="6">
        <f t="shared" si="308"/>
        <v>1444.72</v>
      </c>
    </row>
    <row r="6556" spans="1:19" x14ac:dyDescent="0.35">
      <c r="A6556" s="1">
        <v>18403</v>
      </c>
      <c r="B6556" s="1">
        <v>54</v>
      </c>
      <c r="C6556" s="1" t="str">
        <f t="shared" si="306"/>
        <v>Middle-Aged</v>
      </c>
      <c r="D6556" s="1" t="s">
        <v>38</v>
      </c>
      <c r="E6556" s="1" t="s">
        <v>17</v>
      </c>
      <c r="F6556" s="1" t="s">
        <v>77</v>
      </c>
      <c r="G6556" s="1" t="s">
        <v>86</v>
      </c>
      <c r="H6556" s="1">
        <v>4</v>
      </c>
      <c r="I6556" s="1" t="s">
        <v>26</v>
      </c>
      <c r="J6556" s="1" t="s">
        <v>21</v>
      </c>
      <c r="K6556" s="6">
        <v>2167.08</v>
      </c>
      <c r="L6556" s="6">
        <v>361.18</v>
      </c>
      <c r="M6556" s="1">
        <v>6</v>
      </c>
      <c r="N6556" s="8">
        <v>45570</v>
      </c>
      <c r="O6556" s="4" t="str">
        <f t="shared" si="307"/>
        <v>October 2024</v>
      </c>
      <c r="P6556" s="1" t="s">
        <v>84</v>
      </c>
      <c r="Q6556" s="1"/>
      <c r="R6556" s="6">
        <v>0</v>
      </c>
      <c r="S6556" s="6">
        <f t="shared" si="308"/>
        <v>2167.08</v>
      </c>
    </row>
    <row r="6557" spans="1:19" x14ac:dyDescent="0.35">
      <c r="A6557" s="1">
        <v>19311</v>
      </c>
      <c r="B6557" s="1">
        <v>55</v>
      </c>
      <c r="C6557" s="1" t="str">
        <f t="shared" si="306"/>
        <v>Middle-Aged</v>
      </c>
      <c r="D6557" s="1" t="s">
        <v>38</v>
      </c>
      <c r="E6557" s="1" t="s">
        <v>17</v>
      </c>
      <c r="F6557" s="1" t="s">
        <v>77</v>
      </c>
      <c r="G6557" s="1" t="s">
        <v>86</v>
      </c>
      <c r="H6557" s="1">
        <v>2</v>
      </c>
      <c r="I6557" s="1" t="s">
        <v>26</v>
      </c>
      <c r="J6557" s="1" t="s">
        <v>93</v>
      </c>
      <c r="K6557" s="6">
        <v>1083.54</v>
      </c>
      <c r="L6557" s="6">
        <v>361.18</v>
      </c>
      <c r="M6557" s="1">
        <v>3</v>
      </c>
      <c r="N6557" s="8">
        <v>45570</v>
      </c>
      <c r="O6557" s="4" t="str">
        <f t="shared" si="307"/>
        <v>October 2024</v>
      </c>
      <c r="P6557" s="1" t="s">
        <v>84</v>
      </c>
      <c r="Q6557" s="1" t="s">
        <v>52</v>
      </c>
      <c r="R6557" s="6">
        <v>73.709999999999994</v>
      </c>
      <c r="S6557" s="6">
        <f t="shared" si="308"/>
        <v>1157.25</v>
      </c>
    </row>
    <row r="6558" spans="1:19" x14ac:dyDescent="0.35">
      <c r="A6558" s="1">
        <v>9271</v>
      </c>
      <c r="B6558" s="1">
        <v>56</v>
      </c>
      <c r="C6558" s="1" t="str">
        <f t="shared" si="306"/>
        <v>Old</v>
      </c>
      <c r="D6558" s="1" t="s">
        <v>16</v>
      </c>
      <c r="E6558" s="1" t="s">
        <v>17</v>
      </c>
      <c r="F6558" s="1" t="s">
        <v>24</v>
      </c>
      <c r="G6558" s="1" t="s">
        <v>25</v>
      </c>
      <c r="H6558" s="1">
        <v>3</v>
      </c>
      <c r="I6558" s="1" t="s">
        <v>20</v>
      </c>
      <c r="J6558" s="1" t="s">
        <v>42</v>
      </c>
      <c r="K6558" s="6">
        <v>247.03</v>
      </c>
      <c r="L6558" s="6">
        <v>247.03</v>
      </c>
      <c r="M6558" s="1">
        <v>1</v>
      </c>
      <c r="N6558" s="8">
        <v>45570</v>
      </c>
      <c r="O6558" s="4" t="str">
        <f t="shared" si="307"/>
        <v>October 2024</v>
      </c>
      <c r="P6558" s="1" t="s">
        <v>32</v>
      </c>
      <c r="Q6558" s="1" t="s">
        <v>52</v>
      </c>
      <c r="R6558" s="6">
        <v>16.079999999999998</v>
      </c>
      <c r="S6558" s="6">
        <f t="shared" si="308"/>
        <v>263.11</v>
      </c>
    </row>
    <row r="6559" spans="1:19" x14ac:dyDescent="0.35">
      <c r="A6559" s="1">
        <v>12291</v>
      </c>
      <c r="B6559" s="1">
        <v>56</v>
      </c>
      <c r="C6559" s="1" t="str">
        <f t="shared" si="306"/>
        <v>Old</v>
      </c>
      <c r="D6559" s="1" t="s">
        <v>38</v>
      </c>
      <c r="E6559" s="1" t="s">
        <v>33</v>
      </c>
      <c r="F6559" s="1" t="s">
        <v>18</v>
      </c>
      <c r="G6559" s="1" t="s">
        <v>81</v>
      </c>
      <c r="H6559" s="1">
        <v>1</v>
      </c>
      <c r="I6559" s="1" t="s">
        <v>26</v>
      </c>
      <c r="J6559" s="1" t="s">
        <v>21</v>
      </c>
      <c r="K6559" s="6">
        <v>7977.76</v>
      </c>
      <c r="L6559" s="6">
        <v>1139.68</v>
      </c>
      <c r="M6559" s="1">
        <v>7</v>
      </c>
      <c r="N6559" s="8">
        <v>45570</v>
      </c>
      <c r="O6559" s="4" t="str">
        <f t="shared" si="307"/>
        <v>October 2024</v>
      </c>
      <c r="P6559" s="1" t="s">
        <v>79</v>
      </c>
      <c r="Q6559" s="1" t="s">
        <v>111</v>
      </c>
      <c r="R6559" s="6">
        <v>159.54</v>
      </c>
      <c r="S6559" s="6">
        <f t="shared" si="308"/>
        <v>8137.3</v>
      </c>
    </row>
    <row r="6560" spans="1:19" x14ac:dyDescent="0.35">
      <c r="A6560" s="1">
        <v>12036</v>
      </c>
      <c r="B6560" s="1">
        <v>57</v>
      </c>
      <c r="C6560" s="1" t="str">
        <f t="shared" si="306"/>
        <v>Old</v>
      </c>
      <c r="D6560" s="1" t="s">
        <v>38</v>
      </c>
      <c r="E6560" s="1" t="s">
        <v>17</v>
      </c>
      <c r="F6560" s="1" t="s">
        <v>30</v>
      </c>
      <c r="G6560" s="1" t="s">
        <v>78</v>
      </c>
      <c r="H6560" s="1">
        <v>1</v>
      </c>
      <c r="I6560" s="1" t="s">
        <v>26</v>
      </c>
      <c r="J6560" s="1" t="s">
        <v>21</v>
      </c>
      <c r="K6560" s="6">
        <v>1348.64</v>
      </c>
      <c r="L6560" s="6">
        <v>674.32</v>
      </c>
      <c r="M6560" s="1">
        <v>2</v>
      </c>
      <c r="N6560" s="8">
        <v>45570</v>
      </c>
      <c r="O6560" s="4" t="str">
        <f t="shared" si="307"/>
        <v>October 2024</v>
      </c>
      <c r="P6560" s="1" t="s">
        <v>22</v>
      </c>
      <c r="Q6560" s="1"/>
      <c r="R6560" s="6">
        <v>0</v>
      </c>
      <c r="S6560" s="6">
        <f t="shared" si="308"/>
        <v>1348.64</v>
      </c>
    </row>
    <row r="6561" spans="1:19" x14ac:dyDescent="0.35">
      <c r="A6561" s="1">
        <v>5607</v>
      </c>
      <c r="B6561" s="1">
        <v>58</v>
      </c>
      <c r="C6561" s="1" t="str">
        <f t="shared" si="306"/>
        <v>Old</v>
      </c>
      <c r="D6561" s="1" t="s">
        <v>16</v>
      </c>
      <c r="E6561" s="1" t="s">
        <v>33</v>
      </c>
      <c r="F6561" s="1" t="s">
        <v>18</v>
      </c>
      <c r="G6561" s="1" t="s">
        <v>19</v>
      </c>
      <c r="H6561" s="1">
        <v>2</v>
      </c>
      <c r="I6561" s="1" t="s">
        <v>26</v>
      </c>
      <c r="J6561" s="1" t="s">
        <v>34</v>
      </c>
      <c r="K6561" s="6">
        <v>3164.76</v>
      </c>
      <c r="L6561" s="6">
        <v>791.19</v>
      </c>
      <c r="M6561" s="1">
        <v>4</v>
      </c>
      <c r="N6561" s="8">
        <v>45570</v>
      </c>
      <c r="O6561" s="4" t="str">
        <f t="shared" si="307"/>
        <v>October 2024</v>
      </c>
      <c r="P6561" s="1" t="s">
        <v>32</v>
      </c>
      <c r="Q6561" s="1" t="s">
        <v>29</v>
      </c>
      <c r="R6561" s="6">
        <v>43.94</v>
      </c>
      <c r="S6561" s="6">
        <f t="shared" si="308"/>
        <v>3208.7000000000003</v>
      </c>
    </row>
    <row r="6562" spans="1:19" x14ac:dyDescent="0.35">
      <c r="A6562" s="1">
        <v>16457</v>
      </c>
      <c r="B6562" s="1">
        <v>58</v>
      </c>
      <c r="C6562" s="1" t="str">
        <f t="shared" si="306"/>
        <v>Old</v>
      </c>
      <c r="D6562" s="1" t="s">
        <v>38</v>
      </c>
      <c r="E6562" s="1" t="s">
        <v>17</v>
      </c>
      <c r="F6562" s="1" t="s">
        <v>18</v>
      </c>
      <c r="G6562" s="1" t="s">
        <v>81</v>
      </c>
      <c r="H6562" s="1">
        <v>3</v>
      </c>
      <c r="I6562" s="1" t="s">
        <v>20</v>
      </c>
      <c r="J6562" s="1" t="s">
        <v>83</v>
      </c>
      <c r="K6562" s="6">
        <v>7977.76</v>
      </c>
      <c r="L6562" s="6">
        <v>1139.68</v>
      </c>
      <c r="M6562" s="1">
        <v>7</v>
      </c>
      <c r="N6562" s="8">
        <v>45570</v>
      </c>
      <c r="O6562" s="4" t="str">
        <f t="shared" si="307"/>
        <v>October 2024</v>
      </c>
      <c r="P6562" s="1" t="s">
        <v>84</v>
      </c>
      <c r="Q6562" s="1"/>
      <c r="R6562" s="6">
        <v>0</v>
      </c>
      <c r="S6562" s="6">
        <f t="shared" si="308"/>
        <v>7977.76</v>
      </c>
    </row>
    <row r="6563" spans="1:19" x14ac:dyDescent="0.35">
      <c r="A6563" s="1">
        <v>16900</v>
      </c>
      <c r="B6563" s="1">
        <v>59</v>
      </c>
      <c r="C6563" s="1" t="str">
        <f t="shared" si="306"/>
        <v>Old</v>
      </c>
      <c r="D6563" s="1" t="s">
        <v>16</v>
      </c>
      <c r="E6563" s="1" t="s">
        <v>17</v>
      </c>
      <c r="F6563" s="1" t="s">
        <v>24</v>
      </c>
      <c r="G6563" s="1" t="s">
        <v>85</v>
      </c>
      <c r="H6563" s="1">
        <v>4</v>
      </c>
      <c r="I6563" s="1" t="s">
        <v>20</v>
      </c>
      <c r="J6563" s="1" t="s">
        <v>93</v>
      </c>
      <c r="K6563" s="6">
        <v>3932.05</v>
      </c>
      <c r="L6563" s="6">
        <v>786.41</v>
      </c>
      <c r="M6563" s="1">
        <v>5</v>
      </c>
      <c r="N6563" s="8">
        <v>45570</v>
      </c>
      <c r="O6563" s="4" t="str">
        <f t="shared" si="307"/>
        <v>October 2024</v>
      </c>
      <c r="P6563" s="1" t="s">
        <v>84</v>
      </c>
      <c r="Q6563" s="1"/>
      <c r="R6563" s="6">
        <v>0</v>
      </c>
      <c r="S6563" s="6">
        <f t="shared" si="308"/>
        <v>3932.05</v>
      </c>
    </row>
    <row r="6564" spans="1:19" x14ac:dyDescent="0.35">
      <c r="A6564" s="1">
        <v>14068</v>
      </c>
      <c r="B6564" s="1">
        <v>60</v>
      </c>
      <c r="C6564" s="1" t="str">
        <f t="shared" si="306"/>
        <v>Old</v>
      </c>
      <c r="D6564" s="1" t="s">
        <v>16</v>
      </c>
      <c r="E6564" s="1" t="s">
        <v>17</v>
      </c>
      <c r="F6564" s="1" t="s">
        <v>24</v>
      </c>
      <c r="G6564" s="1" t="s">
        <v>85</v>
      </c>
      <c r="H6564" s="1">
        <v>4</v>
      </c>
      <c r="I6564" s="1" t="s">
        <v>26</v>
      </c>
      <c r="J6564" s="1" t="s">
        <v>93</v>
      </c>
      <c r="K6564" s="6">
        <v>3932.05</v>
      </c>
      <c r="L6564" s="6">
        <v>786.41</v>
      </c>
      <c r="M6564" s="1">
        <v>5</v>
      </c>
      <c r="N6564" s="8">
        <v>45570</v>
      </c>
      <c r="O6564" s="4" t="str">
        <f t="shared" si="307"/>
        <v>October 2024</v>
      </c>
      <c r="P6564" s="1" t="s">
        <v>84</v>
      </c>
      <c r="Q6564" s="1"/>
      <c r="R6564" s="6">
        <v>0</v>
      </c>
      <c r="S6564" s="6">
        <f t="shared" si="308"/>
        <v>3932.05</v>
      </c>
    </row>
    <row r="6565" spans="1:19" x14ac:dyDescent="0.35">
      <c r="A6565" s="1">
        <v>8389</v>
      </c>
      <c r="B6565" s="1">
        <v>61</v>
      </c>
      <c r="C6565" s="1" t="str">
        <f t="shared" si="306"/>
        <v>Old</v>
      </c>
      <c r="D6565" s="1" t="s">
        <v>38</v>
      </c>
      <c r="E6565" s="1" t="s">
        <v>17</v>
      </c>
      <c r="F6565" s="1" t="s">
        <v>18</v>
      </c>
      <c r="G6565" s="1" t="s">
        <v>19</v>
      </c>
      <c r="H6565" s="1">
        <v>2</v>
      </c>
      <c r="I6565" s="1" t="s">
        <v>20</v>
      </c>
      <c r="J6565" s="1" t="s">
        <v>21</v>
      </c>
      <c r="K6565" s="6">
        <v>7911.9</v>
      </c>
      <c r="L6565" s="6">
        <v>791.19</v>
      </c>
      <c r="M6565" s="1">
        <v>10</v>
      </c>
      <c r="N6565" s="8">
        <v>45570</v>
      </c>
      <c r="O6565" s="4" t="str">
        <f t="shared" si="307"/>
        <v>October 2024</v>
      </c>
      <c r="P6565" s="1" t="s">
        <v>28</v>
      </c>
      <c r="Q6565" s="1" t="s">
        <v>37</v>
      </c>
      <c r="R6565" s="6">
        <v>35.78</v>
      </c>
      <c r="S6565" s="6">
        <f t="shared" si="308"/>
        <v>7947.6799999999994</v>
      </c>
    </row>
    <row r="6566" spans="1:19" x14ac:dyDescent="0.35">
      <c r="A6566" s="1">
        <v>11715</v>
      </c>
      <c r="B6566" s="1">
        <v>63</v>
      </c>
      <c r="C6566" s="1" t="str">
        <f t="shared" si="306"/>
        <v>Old</v>
      </c>
      <c r="D6566" s="1" t="s">
        <v>38</v>
      </c>
      <c r="E6566" s="1" t="s">
        <v>17</v>
      </c>
      <c r="F6566" s="1" t="s">
        <v>30</v>
      </c>
      <c r="G6566" s="1" t="s">
        <v>78</v>
      </c>
      <c r="H6566" s="1">
        <v>5</v>
      </c>
      <c r="I6566" s="1" t="s">
        <v>26</v>
      </c>
      <c r="J6566" s="1" t="s">
        <v>93</v>
      </c>
      <c r="K6566" s="6">
        <v>3371.6</v>
      </c>
      <c r="L6566" s="6">
        <v>674.32</v>
      </c>
      <c r="M6566" s="1">
        <v>5</v>
      </c>
      <c r="N6566" s="8">
        <v>45570</v>
      </c>
      <c r="O6566" s="4" t="str">
        <f t="shared" si="307"/>
        <v>October 2024</v>
      </c>
      <c r="P6566" s="1" t="s">
        <v>22</v>
      </c>
      <c r="Q6566" s="1" t="s">
        <v>52</v>
      </c>
      <c r="R6566" s="6">
        <v>76.39</v>
      </c>
      <c r="S6566" s="6">
        <f t="shared" si="308"/>
        <v>3447.99</v>
      </c>
    </row>
    <row r="6567" spans="1:19" x14ac:dyDescent="0.35">
      <c r="A6567" s="1">
        <v>15679</v>
      </c>
      <c r="B6567" s="1">
        <v>63</v>
      </c>
      <c r="C6567" s="1" t="str">
        <f t="shared" si="306"/>
        <v>Old</v>
      </c>
      <c r="D6567" s="1" t="s">
        <v>16</v>
      </c>
      <c r="E6567" s="1" t="s">
        <v>17</v>
      </c>
      <c r="F6567" s="1" t="s">
        <v>24</v>
      </c>
      <c r="G6567" s="1" t="s">
        <v>85</v>
      </c>
      <c r="H6567" s="1">
        <v>3</v>
      </c>
      <c r="I6567" s="1" t="s">
        <v>26</v>
      </c>
      <c r="J6567" s="1" t="s">
        <v>21</v>
      </c>
      <c r="K6567" s="6">
        <v>7864.1</v>
      </c>
      <c r="L6567" s="6">
        <v>786.41</v>
      </c>
      <c r="M6567" s="1">
        <v>10</v>
      </c>
      <c r="N6567" s="8">
        <v>45570</v>
      </c>
      <c r="O6567" s="4" t="str">
        <f t="shared" si="307"/>
        <v>October 2024</v>
      </c>
      <c r="P6567" s="1" t="s">
        <v>79</v>
      </c>
      <c r="Q6567" s="1" t="s">
        <v>107</v>
      </c>
      <c r="R6567" s="6">
        <v>96.33</v>
      </c>
      <c r="S6567" s="6">
        <f t="shared" si="308"/>
        <v>7960.43</v>
      </c>
    </row>
    <row r="6568" spans="1:19" x14ac:dyDescent="0.35">
      <c r="A6568" s="1">
        <v>3743</v>
      </c>
      <c r="B6568" s="1">
        <v>64</v>
      </c>
      <c r="C6568" s="1" t="str">
        <f t="shared" si="306"/>
        <v>Old</v>
      </c>
      <c r="D6568" s="1" t="s">
        <v>16</v>
      </c>
      <c r="E6568" s="1" t="s">
        <v>17</v>
      </c>
      <c r="F6568" s="1" t="s">
        <v>24</v>
      </c>
      <c r="G6568" s="1" t="s">
        <v>25</v>
      </c>
      <c r="H6568" s="1">
        <v>3</v>
      </c>
      <c r="I6568" s="1" t="s">
        <v>26</v>
      </c>
      <c r="J6568" s="1" t="s">
        <v>42</v>
      </c>
      <c r="K6568" s="6">
        <v>1235.1500000000001</v>
      </c>
      <c r="L6568" s="6">
        <v>247.03</v>
      </c>
      <c r="M6568" s="1">
        <v>5</v>
      </c>
      <c r="N6568" s="8">
        <v>45570</v>
      </c>
      <c r="O6568" s="4" t="str">
        <f t="shared" si="307"/>
        <v>October 2024</v>
      </c>
      <c r="P6568" s="1" t="s">
        <v>22</v>
      </c>
      <c r="Q6568" s="1"/>
      <c r="R6568" s="6">
        <v>0</v>
      </c>
      <c r="S6568" s="6">
        <f t="shared" si="308"/>
        <v>1235.1500000000001</v>
      </c>
    </row>
    <row r="6569" spans="1:19" x14ac:dyDescent="0.35">
      <c r="A6569" s="1">
        <v>1258</v>
      </c>
      <c r="B6569" s="1">
        <v>65</v>
      </c>
      <c r="C6569" s="1" t="str">
        <f t="shared" si="306"/>
        <v>Old</v>
      </c>
      <c r="D6569" s="1" t="s">
        <v>16</v>
      </c>
      <c r="E6569" s="1" t="s">
        <v>17</v>
      </c>
      <c r="F6569" s="1" t="s">
        <v>24</v>
      </c>
      <c r="G6569" s="1" t="s">
        <v>25</v>
      </c>
      <c r="H6569" s="1">
        <v>3</v>
      </c>
      <c r="I6569" s="1" t="s">
        <v>26</v>
      </c>
      <c r="J6569" s="1" t="s">
        <v>34</v>
      </c>
      <c r="K6569" s="6">
        <v>988.12</v>
      </c>
      <c r="L6569" s="6">
        <v>247.03</v>
      </c>
      <c r="M6569" s="1">
        <v>4</v>
      </c>
      <c r="N6569" s="8">
        <v>45570</v>
      </c>
      <c r="O6569" s="4" t="str">
        <f t="shared" si="307"/>
        <v>October 2024</v>
      </c>
      <c r="P6569" s="1" t="s">
        <v>32</v>
      </c>
      <c r="Q6569" s="1" t="s">
        <v>56</v>
      </c>
      <c r="R6569" s="6">
        <v>94.38</v>
      </c>
      <c r="S6569" s="6">
        <f t="shared" si="308"/>
        <v>1082.5</v>
      </c>
    </row>
    <row r="6570" spans="1:19" x14ac:dyDescent="0.35">
      <c r="A6570" s="1">
        <v>7014</v>
      </c>
      <c r="B6570" s="1">
        <v>68</v>
      </c>
      <c r="C6570" s="1" t="str">
        <f t="shared" si="306"/>
        <v>Old</v>
      </c>
      <c r="D6570" s="1" t="s">
        <v>16</v>
      </c>
      <c r="E6570" s="1" t="s">
        <v>17</v>
      </c>
      <c r="F6570" s="1" t="s">
        <v>18</v>
      </c>
      <c r="G6570" s="1" t="s">
        <v>36</v>
      </c>
      <c r="H6570" s="1">
        <v>5</v>
      </c>
      <c r="I6570" s="1" t="s">
        <v>26</v>
      </c>
      <c r="J6570" s="1" t="s">
        <v>42</v>
      </c>
      <c r="K6570" s="6">
        <v>83</v>
      </c>
      <c r="L6570" s="6">
        <v>20.75</v>
      </c>
      <c r="M6570" s="1">
        <v>4</v>
      </c>
      <c r="N6570" s="8">
        <v>45570</v>
      </c>
      <c r="O6570" s="4" t="str">
        <f t="shared" si="307"/>
        <v>October 2024</v>
      </c>
      <c r="P6570" s="1" t="s">
        <v>28</v>
      </c>
      <c r="Q6570" s="1" t="s">
        <v>50</v>
      </c>
      <c r="R6570" s="6">
        <v>49.24</v>
      </c>
      <c r="S6570" s="6">
        <f t="shared" si="308"/>
        <v>132.24</v>
      </c>
    </row>
    <row r="6571" spans="1:19" x14ac:dyDescent="0.35">
      <c r="A6571" s="1">
        <v>17647</v>
      </c>
      <c r="B6571" s="1">
        <v>68</v>
      </c>
      <c r="C6571" s="1" t="str">
        <f t="shared" si="306"/>
        <v>Old</v>
      </c>
      <c r="D6571" s="1" t="s">
        <v>38</v>
      </c>
      <c r="E6571" s="1" t="s">
        <v>17</v>
      </c>
      <c r="F6571" s="1" t="s">
        <v>40</v>
      </c>
      <c r="G6571" s="1" t="s">
        <v>88</v>
      </c>
      <c r="H6571" s="1">
        <v>4</v>
      </c>
      <c r="I6571" s="1" t="s">
        <v>26</v>
      </c>
      <c r="J6571" s="1" t="s">
        <v>21</v>
      </c>
      <c r="K6571" s="6">
        <v>4595</v>
      </c>
      <c r="L6571" s="6">
        <v>459.5</v>
      </c>
      <c r="M6571" s="1">
        <v>10</v>
      </c>
      <c r="N6571" s="8">
        <v>45570</v>
      </c>
      <c r="O6571" s="4" t="str">
        <f t="shared" si="307"/>
        <v>October 2024</v>
      </c>
      <c r="P6571" s="1" t="s">
        <v>79</v>
      </c>
      <c r="Q6571" s="1" t="s">
        <v>102</v>
      </c>
      <c r="R6571" s="6">
        <v>140.1</v>
      </c>
      <c r="S6571" s="6">
        <f t="shared" si="308"/>
        <v>4735.1000000000004</v>
      </c>
    </row>
    <row r="6572" spans="1:19" x14ac:dyDescent="0.35">
      <c r="A6572" s="1">
        <v>13535</v>
      </c>
      <c r="B6572" s="1">
        <v>69</v>
      </c>
      <c r="C6572" s="1" t="str">
        <f t="shared" si="306"/>
        <v>Old</v>
      </c>
      <c r="D6572" s="1" t="s">
        <v>16</v>
      </c>
      <c r="E6572" s="1" t="s">
        <v>33</v>
      </c>
      <c r="F6572" s="1" t="s">
        <v>30</v>
      </c>
      <c r="G6572" s="1" t="s">
        <v>78</v>
      </c>
      <c r="H6572" s="1">
        <v>1</v>
      </c>
      <c r="I6572" s="1" t="s">
        <v>26</v>
      </c>
      <c r="J6572" s="1" t="s">
        <v>93</v>
      </c>
      <c r="K6572" s="6">
        <v>4720.24</v>
      </c>
      <c r="L6572" s="6">
        <v>674.32</v>
      </c>
      <c r="M6572" s="1">
        <v>7</v>
      </c>
      <c r="N6572" s="8">
        <v>45570</v>
      </c>
      <c r="O6572" s="4" t="str">
        <f t="shared" si="307"/>
        <v>October 2024</v>
      </c>
      <c r="P6572" s="1" t="s">
        <v>22</v>
      </c>
      <c r="Q6572" s="1" t="s">
        <v>29</v>
      </c>
      <c r="R6572" s="6">
        <v>38.119999999999997</v>
      </c>
      <c r="S6572" s="6">
        <f t="shared" si="308"/>
        <v>4758.3599999999997</v>
      </c>
    </row>
    <row r="6573" spans="1:19" x14ac:dyDescent="0.35">
      <c r="A6573" s="1">
        <v>2974</v>
      </c>
      <c r="B6573" s="1">
        <v>70</v>
      </c>
      <c r="C6573" s="1" t="str">
        <f t="shared" si="306"/>
        <v>Old</v>
      </c>
      <c r="D6573" s="1" t="s">
        <v>16</v>
      </c>
      <c r="E6573" s="1" t="s">
        <v>17</v>
      </c>
      <c r="F6573" s="1" t="s">
        <v>30</v>
      </c>
      <c r="G6573" s="1" t="s">
        <v>31</v>
      </c>
      <c r="H6573" s="1">
        <v>3</v>
      </c>
      <c r="I6573" s="1" t="s">
        <v>20</v>
      </c>
      <c r="J6573" s="1" t="s">
        <v>27</v>
      </c>
      <c r="K6573" s="6">
        <v>463.96</v>
      </c>
      <c r="L6573" s="6">
        <v>463.96</v>
      </c>
      <c r="M6573" s="1">
        <v>1</v>
      </c>
      <c r="N6573" s="8">
        <v>45570</v>
      </c>
      <c r="O6573" s="4" t="str">
        <f t="shared" si="307"/>
        <v>October 2024</v>
      </c>
      <c r="P6573" s="1" t="s">
        <v>28</v>
      </c>
      <c r="Q6573" s="1" t="s">
        <v>37</v>
      </c>
      <c r="R6573" s="6">
        <v>39.79</v>
      </c>
      <c r="S6573" s="6">
        <f t="shared" si="308"/>
        <v>503.75</v>
      </c>
    </row>
    <row r="6574" spans="1:19" x14ac:dyDescent="0.35">
      <c r="A6574" s="1">
        <v>16408</v>
      </c>
      <c r="B6574" s="1">
        <v>71</v>
      </c>
      <c r="C6574" s="1" t="str">
        <f t="shared" si="306"/>
        <v>Old</v>
      </c>
      <c r="D6574" s="1" t="s">
        <v>16</v>
      </c>
      <c r="E6574" s="1" t="s">
        <v>33</v>
      </c>
      <c r="F6574" s="1" t="s">
        <v>18</v>
      </c>
      <c r="G6574" s="1" t="s">
        <v>81</v>
      </c>
      <c r="H6574" s="1">
        <v>4</v>
      </c>
      <c r="I6574" s="1" t="s">
        <v>26</v>
      </c>
      <c r="J6574" s="1" t="s">
        <v>93</v>
      </c>
      <c r="K6574" s="6">
        <v>2279.36</v>
      </c>
      <c r="L6574" s="6">
        <v>1139.68</v>
      </c>
      <c r="M6574" s="1">
        <v>2</v>
      </c>
      <c r="N6574" s="8">
        <v>45570</v>
      </c>
      <c r="O6574" s="4" t="str">
        <f t="shared" si="307"/>
        <v>October 2024</v>
      </c>
      <c r="P6574" s="1" t="s">
        <v>79</v>
      </c>
      <c r="Q6574" s="1" t="s">
        <v>92</v>
      </c>
      <c r="R6574" s="6">
        <v>109.37</v>
      </c>
      <c r="S6574" s="6">
        <f t="shared" si="308"/>
        <v>2388.73</v>
      </c>
    </row>
    <row r="6575" spans="1:19" x14ac:dyDescent="0.35">
      <c r="A6575" s="1">
        <v>13314</v>
      </c>
      <c r="B6575" s="1">
        <v>72</v>
      </c>
      <c r="C6575" s="1" t="str">
        <f t="shared" si="306"/>
        <v>Old</v>
      </c>
      <c r="D6575" s="1" t="s">
        <v>16</v>
      </c>
      <c r="E6575" s="1" t="s">
        <v>17</v>
      </c>
      <c r="F6575" s="1" t="s">
        <v>40</v>
      </c>
      <c r="G6575" s="1" t="s">
        <v>88</v>
      </c>
      <c r="H6575" s="1">
        <v>2</v>
      </c>
      <c r="I6575" s="1" t="s">
        <v>26</v>
      </c>
      <c r="J6575" s="1" t="s">
        <v>21</v>
      </c>
      <c r="K6575" s="6">
        <v>3216.5</v>
      </c>
      <c r="L6575" s="6">
        <v>459.5</v>
      </c>
      <c r="M6575" s="1">
        <v>7</v>
      </c>
      <c r="N6575" s="8">
        <v>45570</v>
      </c>
      <c r="O6575" s="4" t="str">
        <f t="shared" si="307"/>
        <v>October 2024</v>
      </c>
      <c r="P6575" s="1" t="s">
        <v>22</v>
      </c>
      <c r="Q6575" s="1" t="s">
        <v>37</v>
      </c>
      <c r="R6575" s="6">
        <v>64.89</v>
      </c>
      <c r="S6575" s="6">
        <f t="shared" si="308"/>
        <v>3281.39</v>
      </c>
    </row>
    <row r="6576" spans="1:19" x14ac:dyDescent="0.35">
      <c r="A6576" s="1">
        <v>11810</v>
      </c>
      <c r="B6576" s="1">
        <v>76</v>
      </c>
      <c r="C6576" s="1" t="str">
        <f t="shared" si="306"/>
        <v>Old</v>
      </c>
      <c r="D6576" s="1" t="s">
        <v>16</v>
      </c>
      <c r="E6576" s="1" t="s">
        <v>17</v>
      </c>
      <c r="F6576" s="1" t="s">
        <v>30</v>
      </c>
      <c r="G6576" s="1" t="s">
        <v>78</v>
      </c>
      <c r="H6576" s="1">
        <v>1</v>
      </c>
      <c r="I6576" s="1" t="s">
        <v>26</v>
      </c>
      <c r="J6576" s="1" t="s">
        <v>83</v>
      </c>
      <c r="K6576" s="6">
        <v>5394.56</v>
      </c>
      <c r="L6576" s="6">
        <v>674.32</v>
      </c>
      <c r="M6576" s="1">
        <v>8</v>
      </c>
      <c r="N6576" s="8">
        <v>45570</v>
      </c>
      <c r="O6576" s="4" t="str">
        <f t="shared" si="307"/>
        <v>October 2024</v>
      </c>
      <c r="P6576" s="1" t="s">
        <v>22</v>
      </c>
      <c r="Q6576" s="1" t="s">
        <v>116</v>
      </c>
      <c r="R6576" s="6">
        <v>135.04</v>
      </c>
      <c r="S6576" s="6">
        <f t="shared" si="308"/>
        <v>5529.6</v>
      </c>
    </row>
    <row r="6577" spans="1:19" x14ac:dyDescent="0.35">
      <c r="A6577" s="1">
        <v>1196</v>
      </c>
      <c r="B6577" s="1">
        <v>77</v>
      </c>
      <c r="C6577" s="1" t="str">
        <f t="shared" si="306"/>
        <v>Old</v>
      </c>
      <c r="D6577" s="1" t="s">
        <v>16</v>
      </c>
      <c r="E6577" s="1" t="s">
        <v>17</v>
      </c>
      <c r="F6577" s="1" t="s">
        <v>30</v>
      </c>
      <c r="G6577" s="1" t="s">
        <v>31</v>
      </c>
      <c r="H6577" s="1">
        <v>3</v>
      </c>
      <c r="I6577" s="1" t="s">
        <v>26</v>
      </c>
      <c r="J6577" s="1" t="s">
        <v>42</v>
      </c>
      <c r="K6577" s="6">
        <v>463.96</v>
      </c>
      <c r="L6577" s="6">
        <v>463.96</v>
      </c>
      <c r="M6577" s="1">
        <v>1</v>
      </c>
      <c r="N6577" s="8">
        <v>45570</v>
      </c>
      <c r="O6577" s="4" t="str">
        <f t="shared" si="307"/>
        <v>October 2024</v>
      </c>
      <c r="P6577" s="1" t="s">
        <v>32</v>
      </c>
      <c r="Q6577" s="1" t="s">
        <v>37</v>
      </c>
      <c r="R6577" s="6">
        <v>31.26</v>
      </c>
      <c r="S6577" s="6">
        <f t="shared" si="308"/>
        <v>495.21999999999997</v>
      </c>
    </row>
    <row r="6578" spans="1:19" x14ac:dyDescent="0.35">
      <c r="A6578" s="1">
        <v>1197</v>
      </c>
      <c r="B6578" s="1">
        <v>77</v>
      </c>
      <c r="C6578" s="1" t="str">
        <f t="shared" si="306"/>
        <v>Old</v>
      </c>
      <c r="D6578" s="1" t="s">
        <v>38</v>
      </c>
      <c r="E6578" s="1" t="s">
        <v>33</v>
      </c>
      <c r="F6578" s="1" t="s">
        <v>18</v>
      </c>
      <c r="G6578" s="1" t="s">
        <v>36</v>
      </c>
      <c r="H6578" s="1">
        <v>5</v>
      </c>
      <c r="I6578" s="1" t="s">
        <v>26</v>
      </c>
      <c r="J6578" s="1" t="s">
        <v>21</v>
      </c>
      <c r="K6578" s="6">
        <v>62.25</v>
      </c>
      <c r="L6578" s="6">
        <v>20.75</v>
      </c>
      <c r="M6578" s="1">
        <v>3</v>
      </c>
      <c r="N6578" s="8">
        <v>45570</v>
      </c>
      <c r="O6578" s="4" t="str">
        <f t="shared" si="307"/>
        <v>October 2024</v>
      </c>
      <c r="P6578" s="1" t="s">
        <v>28</v>
      </c>
      <c r="Q6578" s="1" t="s">
        <v>52</v>
      </c>
      <c r="R6578" s="6">
        <v>17.61</v>
      </c>
      <c r="S6578" s="6">
        <f t="shared" si="308"/>
        <v>79.86</v>
      </c>
    </row>
    <row r="6579" spans="1:19" x14ac:dyDescent="0.35">
      <c r="A6579" s="1">
        <v>8355</v>
      </c>
      <c r="B6579" s="1">
        <v>77</v>
      </c>
      <c r="C6579" s="1" t="str">
        <f t="shared" si="306"/>
        <v>Old</v>
      </c>
      <c r="D6579" s="1" t="s">
        <v>16</v>
      </c>
      <c r="E6579" s="1" t="s">
        <v>33</v>
      </c>
      <c r="F6579" s="1" t="s">
        <v>24</v>
      </c>
      <c r="G6579" s="1" t="s">
        <v>25</v>
      </c>
      <c r="H6579" s="1">
        <v>3</v>
      </c>
      <c r="I6579" s="1" t="s">
        <v>20</v>
      </c>
      <c r="J6579" s="1" t="s">
        <v>34</v>
      </c>
      <c r="K6579" s="6">
        <v>741.09</v>
      </c>
      <c r="L6579" s="6">
        <v>247.03</v>
      </c>
      <c r="M6579" s="1">
        <v>3</v>
      </c>
      <c r="N6579" s="8">
        <v>45570</v>
      </c>
      <c r="O6579" s="4" t="str">
        <f t="shared" si="307"/>
        <v>October 2024</v>
      </c>
      <c r="P6579" s="1" t="s">
        <v>28</v>
      </c>
      <c r="Q6579" s="1" t="s">
        <v>66</v>
      </c>
      <c r="R6579" s="6">
        <v>69.77</v>
      </c>
      <c r="S6579" s="6">
        <f t="shared" si="308"/>
        <v>810.86</v>
      </c>
    </row>
    <row r="6580" spans="1:19" x14ac:dyDescent="0.35">
      <c r="A6580" s="1">
        <v>12589</v>
      </c>
      <c r="B6580" s="1">
        <v>78</v>
      </c>
      <c r="C6580" s="1" t="str">
        <f t="shared" si="306"/>
        <v>Old</v>
      </c>
      <c r="D6580" s="1" t="s">
        <v>16</v>
      </c>
      <c r="E6580" s="1" t="s">
        <v>17</v>
      </c>
      <c r="F6580" s="1" t="s">
        <v>77</v>
      </c>
      <c r="G6580" s="1" t="s">
        <v>86</v>
      </c>
      <c r="H6580" s="1">
        <v>5</v>
      </c>
      <c r="I6580" s="1" t="s">
        <v>20</v>
      </c>
      <c r="J6580" s="1" t="s">
        <v>21</v>
      </c>
      <c r="K6580" s="6">
        <v>2167.08</v>
      </c>
      <c r="L6580" s="6">
        <v>361.18</v>
      </c>
      <c r="M6580" s="1">
        <v>6</v>
      </c>
      <c r="N6580" s="8">
        <v>45570</v>
      </c>
      <c r="O6580" s="4" t="str">
        <f t="shared" si="307"/>
        <v>October 2024</v>
      </c>
      <c r="P6580" s="1" t="s">
        <v>84</v>
      </c>
      <c r="Q6580" s="1"/>
      <c r="R6580" s="6">
        <v>0</v>
      </c>
      <c r="S6580" s="6">
        <f t="shared" si="308"/>
        <v>2167.08</v>
      </c>
    </row>
    <row r="6581" spans="1:19" x14ac:dyDescent="0.35">
      <c r="A6581" s="1">
        <v>6916</v>
      </c>
      <c r="B6581" s="1">
        <v>79</v>
      </c>
      <c r="C6581" s="1" t="str">
        <f t="shared" si="306"/>
        <v>Old</v>
      </c>
      <c r="D6581" s="1" t="s">
        <v>16</v>
      </c>
      <c r="E6581" s="1" t="s">
        <v>17</v>
      </c>
      <c r="F6581" s="1" t="s">
        <v>18</v>
      </c>
      <c r="G6581" s="1" t="s">
        <v>19</v>
      </c>
      <c r="H6581" s="1">
        <v>2</v>
      </c>
      <c r="I6581" s="1" t="s">
        <v>20</v>
      </c>
      <c r="J6581" s="1" t="s">
        <v>27</v>
      </c>
      <c r="K6581" s="6">
        <v>7120.71</v>
      </c>
      <c r="L6581" s="6">
        <v>791.19</v>
      </c>
      <c r="M6581" s="1">
        <v>9</v>
      </c>
      <c r="N6581" s="8">
        <v>45570</v>
      </c>
      <c r="O6581" s="4" t="str">
        <f t="shared" si="307"/>
        <v>October 2024</v>
      </c>
      <c r="P6581" s="1" t="s">
        <v>22</v>
      </c>
      <c r="Q6581" s="1"/>
      <c r="R6581" s="6">
        <v>0</v>
      </c>
      <c r="S6581" s="6">
        <f t="shared" si="308"/>
        <v>7120.71</v>
      </c>
    </row>
    <row r="6582" spans="1:19" x14ac:dyDescent="0.35">
      <c r="A6582" s="1">
        <v>12629</v>
      </c>
      <c r="B6582" s="1">
        <v>79</v>
      </c>
      <c r="C6582" s="1" t="str">
        <f t="shared" si="306"/>
        <v>Old</v>
      </c>
      <c r="D6582" s="1" t="s">
        <v>38</v>
      </c>
      <c r="E6582" s="1" t="s">
        <v>17</v>
      </c>
      <c r="F6582" s="1" t="s">
        <v>18</v>
      </c>
      <c r="G6582" s="1" t="s">
        <v>81</v>
      </c>
      <c r="H6582" s="1">
        <v>4</v>
      </c>
      <c r="I6582" s="1" t="s">
        <v>20</v>
      </c>
      <c r="J6582" s="1" t="s">
        <v>83</v>
      </c>
      <c r="K6582" s="6">
        <v>10257.120000000001</v>
      </c>
      <c r="L6582" s="6">
        <v>1139.68</v>
      </c>
      <c r="M6582" s="1">
        <v>9</v>
      </c>
      <c r="N6582" s="8">
        <v>45570</v>
      </c>
      <c r="O6582" s="4" t="str">
        <f t="shared" si="307"/>
        <v>October 2024</v>
      </c>
      <c r="P6582" s="1" t="s">
        <v>22</v>
      </c>
      <c r="Q6582" s="1" t="s">
        <v>37</v>
      </c>
      <c r="R6582" s="6">
        <v>73.94</v>
      </c>
      <c r="S6582" s="6">
        <f t="shared" si="308"/>
        <v>10331.060000000001</v>
      </c>
    </row>
    <row r="6583" spans="1:19" x14ac:dyDescent="0.35">
      <c r="A6583" s="1">
        <v>14017</v>
      </c>
      <c r="B6583" s="1">
        <v>79</v>
      </c>
      <c r="C6583" s="1" t="str">
        <f t="shared" si="306"/>
        <v>Old</v>
      </c>
      <c r="D6583" s="1" t="s">
        <v>38</v>
      </c>
      <c r="E6583" s="1" t="s">
        <v>17</v>
      </c>
      <c r="F6583" s="1" t="s">
        <v>40</v>
      </c>
      <c r="G6583" s="1" t="s">
        <v>88</v>
      </c>
      <c r="H6583" s="1">
        <v>5</v>
      </c>
      <c r="I6583" s="1" t="s">
        <v>20</v>
      </c>
      <c r="J6583" s="1" t="s">
        <v>93</v>
      </c>
      <c r="K6583" s="6">
        <v>1378.5</v>
      </c>
      <c r="L6583" s="6">
        <v>459.5</v>
      </c>
      <c r="M6583" s="1">
        <v>3</v>
      </c>
      <c r="N6583" s="8">
        <v>45570</v>
      </c>
      <c r="O6583" s="4" t="str">
        <f t="shared" si="307"/>
        <v>October 2024</v>
      </c>
      <c r="P6583" s="1" t="s">
        <v>79</v>
      </c>
      <c r="Q6583" s="1" t="s">
        <v>117</v>
      </c>
      <c r="R6583" s="6">
        <v>185.47</v>
      </c>
      <c r="S6583" s="6">
        <f t="shared" si="308"/>
        <v>1563.97</v>
      </c>
    </row>
    <row r="6584" spans="1:19" x14ac:dyDescent="0.35">
      <c r="A6584" s="1">
        <v>14080</v>
      </c>
      <c r="B6584" s="1">
        <v>79</v>
      </c>
      <c r="C6584" s="1" t="str">
        <f t="shared" si="306"/>
        <v>Old</v>
      </c>
      <c r="D6584" s="1" t="s">
        <v>16</v>
      </c>
      <c r="E6584" s="1" t="s">
        <v>17</v>
      </c>
      <c r="F6584" s="1" t="s">
        <v>18</v>
      </c>
      <c r="G6584" s="1" t="s">
        <v>81</v>
      </c>
      <c r="H6584" s="1">
        <v>5</v>
      </c>
      <c r="I6584" s="1" t="s">
        <v>26</v>
      </c>
      <c r="J6584" s="1" t="s">
        <v>21</v>
      </c>
      <c r="K6584" s="6">
        <v>1139.68</v>
      </c>
      <c r="L6584" s="6">
        <v>1139.68</v>
      </c>
      <c r="M6584" s="1">
        <v>1</v>
      </c>
      <c r="N6584" s="8">
        <v>45570</v>
      </c>
      <c r="O6584" s="4" t="str">
        <f t="shared" si="307"/>
        <v>October 2024</v>
      </c>
      <c r="P6584" s="1" t="s">
        <v>22</v>
      </c>
      <c r="Q6584" s="1" t="s">
        <v>101</v>
      </c>
      <c r="R6584" s="6">
        <v>83.4</v>
      </c>
      <c r="S6584" s="6">
        <f t="shared" si="308"/>
        <v>1223.0800000000002</v>
      </c>
    </row>
    <row r="6585" spans="1:19" x14ac:dyDescent="0.35">
      <c r="A6585" s="1">
        <v>2385</v>
      </c>
      <c r="B6585" s="1">
        <v>80</v>
      </c>
      <c r="C6585" s="1" t="str">
        <f t="shared" si="306"/>
        <v>Old</v>
      </c>
      <c r="D6585" s="1" t="s">
        <v>38</v>
      </c>
      <c r="E6585" s="1" t="s">
        <v>17</v>
      </c>
      <c r="F6585" s="1" t="s">
        <v>30</v>
      </c>
      <c r="G6585" s="1" t="s">
        <v>31</v>
      </c>
      <c r="H6585" s="1">
        <v>3</v>
      </c>
      <c r="I6585" s="1" t="s">
        <v>26</v>
      </c>
      <c r="J6585" s="1" t="s">
        <v>27</v>
      </c>
      <c r="K6585" s="6">
        <v>4639.6000000000004</v>
      </c>
      <c r="L6585" s="6">
        <v>463.96</v>
      </c>
      <c r="M6585" s="1">
        <v>10</v>
      </c>
      <c r="N6585" s="8">
        <v>45570</v>
      </c>
      <c r="O6585" s="4" t="str">
        <f t="shared" si="307"/>
        <v>October 2024</v>
      </c>
      <c r="P6585" s="1" t="s">
        <v>28</v>
      </c>
      <c r="Q6585" s="1"/>
      <c r="R6585" s="6">
        <v>0</v>
      </c>
      <c r="S6585" s="6">
        <f t="shared" si="308"/>
        <v>4639.6000000000004</v>
      </c>
    </row>
    <row r="6586" spans="1:19" x14ac:dyDescent="0.35">
      <c r="A6586" s="1">
        <v>8342</v>
      </c>
      <c r="B6586" s="1">
        <v>80</v>
      </c>
      <c r="C6586" s="1" t="str">
        <f t="shared" si="306"/>
        <v>Old</v>
      </c>
      <c r="D6586" s="1" t="s">
        <v>38</v>
      </c>
      <c r="E6586" s="1" t="s">
        <v>17</v>
      </c>
      <c r="F6586" s="1" t="s">
        <v>18</v>
      </c>
      <c r="G6586" s="1" t="s">
        <v>19</v>
      </c>
      <c r="H6586" s="1">
        <v>2</v>
      </c>
      <c r="I6586" s="1" t="s">
        <v>26</v>
      </c>
      <c r="J6586" s="1" t="s">
        <v>21</v>
      </c>
      <c r="K6586" s="6">
        <v>1582.38</v>
      </c>
      <c r="L6586" s="6">
        <v>791.19</v>
      </c>
      <c r="M6586" s="1">
        <v>2</v>
      </c>
      <c r="N6586" s="8">
        <v>45570</v>
      </c>
      <c r="O6586" s="4" t="str">
        <f t="shared" si="307"/>
        <v>October 2024</v>
      </c>
      <c r="P6586" s="1" t="s">
        <v>28</v>
      </c>
      <c r="Q6586" s="1"/>
      <c r="R6586" s="6">
        <v>0</v>
      </c>
      <c r="S6586" s="6">
        <f t="shared" si="308"/>
        <v>1582.38</v>
      </c>
    </row>
    <row r="6587" spans="1:19" x14ac:dyDescent="0.35">
      <c r="A6587" s="1">
        <v>19617</v>
      </c>
      <c r="B6587" s="1">
        <v>80</v>
      </c>
      <c r="C6587" s="1" t="str">
        <f t="shared" si="306"/>
        <v>Old</v>
      </c>
      <c r="D6587" s="1" t="s">
        <v>16</v>
      </c>
      <c r="E6587" s="1" t="s">
        <v>17</v>
      </c>
      <c r="F6587" s="1" t="s">
        <v>30</v>
      </c>
      <c r="G6587" s="1" t="s">
        <v>78</v>
      </c>
      <c r="H6587" s="1">
        <v>5</v>
      </c>
      <c r="I6587" s="1" t="s">
        <v>26</v>
      </c>
      <c r="J6587" s="1" t="s">
        <v>21</v>
      </c>
      <c r="K6587" s="6">
        <v>4045.92</v>
      </c>
      <c r="L6587" s="6">
        <v>674.32</v>
      </c>
      <c r="M6587" s="1">
        <v>6</v>
      </c>
      <c r="N6587" s="8">
        <v>45570</v>
      </c>
      <c r="O6587" s="4" t="str">
        <f t="shared" si="307"/>
        <v>October 2024</v>
      </c>
      <c r="P6587" s="1" t="s">
        <v>84</v>
      </c>
      <c r="Q6587" s="1" t="s">
        <v>52</v>
      </c>
      <c r="R6587" s="6">
        <v>44.21</v>
      </c>
      <c r="S6587" s="6">
        <f t="shared" si="308"/>
        <v>4090.13</v>
      </c>
    </row>
    <row r="6588" spans="1:19" x14ac:dyDescent="0.35">
      <c r="A6588" s="1">
        <v>8179</v>
      </c>
      <c r="B6588" s="1">
        <v>18</v>
      </c>
      <c r="C6588" s="1" t="str">
        <f t="shared" si="306"/>
        <v>Young</v>
      </c>
      <c r="D6588" s="1" t="s">
        <v>38</v>
      </c>
      <c r="E6588" s="1" t="s">
        <v>17</v>
      </c>
      <c r="F6588" s="1" t="s">
        <v>30</v>
      </c>
      <c r="G6588" s="1" t="s">
        <v>31</v>
      </c>
      <c r="H6588" s="1">
        <v>3</v>
      </c>
      <c r="I6588" s="1" t="s">
        <v>26</v>
      </c>
      <c r="J6588" s="1" t="s">
        <v>34</v>
      </c>
      <c r="K6588" s="6">
        <v>1855.84</v>
      </c>
      <c r="L6588" s="6">
        <v>463.96</v>
      </c>
      <c r="M6588" s="1">
        <v>4</v>
      </c>
      <c r="N6588" s="8">
        <v>45571</v>
      </c>
      <c r="O6588" s="4" t="str">
        <f t="shared" si="307"/>
        <v>October 2024</v>
      </c>
      <c r="P6588" s="1" t="s">
        <v>22</v>
      </c>
      <c r="Q6588" s="1" t="s">
        <v>59</v>
      </c>
      <c r="R6588" s="6">
        <v>122.63</v>
      </c>
      <c r="S6588" s="6">
        <f t="shared" si="308"/>
        <v>1978.4699999999998</v>
      </c>
    </row>
    <row r="6589" spans="1:19" x14ac:dyDescent="0.35">
      <c r="A6589" s="1">
        <v>16271</v>
      </c>
      <c r="B6589" s="1">
        <v>19</v>
      </c>
      <c r="C6589" s="1" t="str">
        <f t="shared" si="306"/>
        <v>Young</v>
      </c>
      <c r="D6589" s="1" t="s">
        <v>16</v>
      </c>
      <c r="E6589" s="1" t="s">
        <v>17</v>
      </c>
      <c r="F6589" s="1" t="s">
        <v>18</v>
      </c>
      <c r="G6589" s="1" t="s">
        <v>81</v>
      </c>
      <c r="H6589" s="1">
        <v>2</v>
      </c>
      <c r="I6589" s="1" t="s">
        <v>26</v>
      </c>
      <c r="J6589" s="1" t="s">
        <v>21</v>
      </c>
      <c r="K6589" s="6">
        <v>6838.08</v>
      </c>
      <c r="L6589" s="6">
        <v>1139.68</v>
      </c>
      <c r="M6589" s="1">
        <v>6</v>
      </c>
      <c r="N6589" s="8">
        <v>45571</v>
      </c>
      <c r="O6589" s="4" t="str">
        <f t="shared" si="307"/>
        <v>October 2024</v>
      </c>
      <c r="P6589" s="1" t="s">
        <v>22</v>
      </c>
      <c r="Q6589" s="1" t="s">
        <v>37</v>
      </c>
      <c r="R6589" s="6">
        <v>60.09</v>
      </c>
      <c r="S6589" s="6">
        <f t="shared" si="308"/>
        <v>6898.17</v>
      </c>
    </row>
    <row r="6590" spans="1:19" x14ac:dyDescent="0.35">
      <c r="A6590" s="1">
        <v>4101</v>
      </c>
      <c r="B6590" s="1">
        <v>20</v>
      </c>
      <c r="C6590" s="1" t="str">
        <f t="shared" si="306"/>
        <v>Young</v>
      </c>
      <c r="D6590" s="1" t="s">
        <v>38</v>
      </c>
      <c r="E6590" s="1" t="s">
        <v>17</v>
      </c>
      <c r="F6590" s="1" t="s">
        <v>18</v>
      </c>
      <c r="G6590" s="1" t="s">
        <v>19</v>
      </c>
      <c r="H6590" s="1">
        <v>2</v>
      </c>
      <c r="I6590" s="1" t="s">
        <v>20</v>
      </c>
      <c r="J6590" s="1" t="s">
        <v>34</v>
      </c>
      <c r="K6590" s="6">
        <v>7120.71</v>
      </c>
      <c r="L6590" s="6">
        <v>791.19</v>
      </c>
      <c r="M6590" s="1">
        <v>9</v>
      </c>
      <c r="N6590" s="8">
        <v>45571</v>
      </c>
      <c r="O6590" s="4" t="str">
        <f t="shared" si="307"/>
        <v>October 2024</v>
      </c>
      <c r="P6590" s="1" t="s">
        <v>32</v>
      </c>
      <c r="Q6590" s="1" t="s">
        <v>43</v>
      </c>
      <c r="R6590" s="6">
        <v>52.65</v>
      </c>
      <c r="S6590" s="6">
        <f t="shared" si="308"/>
        <v>7173.36</v>
      </c>
    </row>
    <row r="6591" spans="1:19" x14ac:dyDescent="0.35">
      <c r="A6591" s="1">
        <v>13954</v>
      </c>
      <c r="B6591" s="1">
        <v>20</v>
      </c>
      <c r="C6591" s="1" t="str">
        <f t="shared" si="306"/>
        <v>Young</v>
      </c>
      <c r="D6591" s="1" t="s">
        <v>16</v>
      </c>
      <c r="E6591" s="1" t="s">
        <v>33</v>
      </c>
      <c r="F6591" s="1" t="s">
        <v>24</v>
      </c>
      <c r="G6591" s="1" t="s">
        <v>85</v>
      </c>
      <c r="H6591" s="1">
        <v>1</v>
      </c>
      <c r="I6591" s="1" t="s">
        <v>26</v>
      </c>
      <c r="J6591" s="1" t="s">
        <v>83</v>
      </c>
      <c r="K6591" s="6">
        <v>3145.64</v>
      </c>
      <c r="L6591" s="6">
        <v>786.41</v>
      </c>
      <c r="M6591" s="1">
        <v>4</v>
      </c>
      <c r="N6591" s="8">
        <v>45571</v>
      </c>
      <c r="O6591" s="4" t="str">
        <f t="shared" si="307"/>
        <v>October 2024</v>
      </c>
      <c r="P6591" s="1" t="s">
        <v>22</v>
      </c>
      <c r="Q6591" s="1" t="s">
        <v>37</v>
      </c>
      <c r="R6591" s="6">
        <v>10.91</v>
      </c>
      <c r="S6591" s="6">
        <f t="shared" si="308"/>
        <v>3156.5499999999997</v>
      </c>
    </row>
    <row r="6592" spans="1:19" x14ac:dyDescent="0.35">
      <c r="A6592" s="1">
        <v>4419</v>
      </c>
      <c r="B6592" s="1">
        <v>21</v>
      </c>
      <c r="C6592" s="1" t="str">
        <f t="shared" si="306"/>
        <v>Young</v>
      </c>
      <c r="D6592" s="1" t="s">
        <v>16</v>
      </c>
      <c r="E6592" s="1" t="s">
        <v>17</v>
      </c>
      <c r="F6592" s="1" t="s">
        <v>24</v>
      </c>
      <c r="G6592" s="1" t="s">
        <v>25</v>
      </c>
      <c r="H6592" s="1">
        <v>3</v>
      </c>
      <c r="I6592" s="1" t="s">
        <v>26</v>
      </c>
      <c r="J6592" s="1" t="s">
        <v>34</v>
      </c>
      <c r="K6592" s="6">
        <v>1976.24</v>
      </c>
      <c r="L6592" s="6">
        <v>247.03</v>
      </c>
      <c r="M6592" s="1">
        <v>8</v>
      </c>
      <c r="N6592" s="8">
        <v>45571</v>
      </c>
      <c r="O6592" s="4" t="str">
        <f t="shared" si="307"/>
        <v>October 2024</v>
      </c>
      <c r="P6592" s="1" t="s">
        <v>32</v>
      </c>
      <c r="Q6592" s="1"/>
      <c r="R6592" s="6">
        <v>0</v>
      </c>
      <c r="S6592" s="6">
        <f t="shared" si="308"/>
        <v>1976.24</v>
      </c>
    </row>
    <row r="6593" spans="1:19" x14ac:dyDescent="0.35">
      <c r="A6593" s="1">
        <v>5368</v>
      </c>
      <c r="B6593" s="1">
        <v>21</v>
      </c>
      <c r="C6593" s="1" t="str">
        <f t="shared" si="306"/>
        <v>Young</v>
      </c>
      <c r="D6593" s="1" t="s">
        <v>16</v>
      </c>
      <c r="E6593" s="1" t="s">
        <v>17</v>
      </c>
      <c r="F6593" s="1" t="s">
        <v>40</v>
      </c>
      <c r="G6593" s="1" t="s">
        <v>41</v>
      </c>
      <c r="H6593" s="1">
        <v>3</v>
      </c>
      <c r="I6593" s="1" t="s">
        <v>26</v>
      </c>
      <c r="J6593" s="1" t="s">
        <v>21</v>
      </c>
      <c r="K6593" s="6">
        <v>3379.32</v>
      </c>
      <c r="L6593" s="6">
        <v>844.83</v>
      </c>
      <c r="M6593" s="1">
        <v>4</v>
      </c>
      <c r="N6593" s="8">
        <v>45571</v>
      </c>
      <c r="O6593" s="4" t="str">
        <f t="shared" si="307"/>
        <v>October 2024</v>
      </c>
      <c r="P6593" s="1" t="s">
        <v>32</v>
      </c>
      <c r="Q6593" s="1" t="s">
        <v>69</v>
      </c>
      <c r="R6593" s="6">
        <v>50.4</v>
      </c>
      <c r="S6593" s="6">
        <f t="shared" si="308"/>
        <v>3429.7200000000003</v>
      </c>
    </row>
    <row r="6594" spans="1:19" x14ac:dyDescent="0.35">
      <c r="A6594" s="1">
        <v>12746</v>
      </c>
      <c r="B6594" s="1">
        <v>21</v>
      </c>
      <c r="C6594" s="1" t="str">
        <f t="shared" ref="C6594:C6657" si="309">IF(B6594&lt;=35,"Young",IF(B6594&lt;=55,"Middle-Aged","Old"))</f>
        <v>Young</v>
      </c>
      <c r="D6594" s="1" t="s">
        <v>38</v>
      </c>
      <c r="E6594" s="1" t="s">
        <v>33</v>
      </c>
      <c r="F6594" s="1" t="s">
        <v>24</v>
      </c>
      <c r="G6594" s="1" t="s">
        <v>85</v>
      </c>
      <c r="H6594" s="1">
        <v>2</v>
      </c>
      <c r="I6594" s="1" t="s">
        <v>20</v>
      </c>
      <c r="J6594" s="1" t="s">
        <v>83</v>
      </c>
      <c r="K6594" s="6">
        <v>6291.28</v>
      </c>
      <c r="L6594" s="6">
        <v>786.41</v>
      </c>
      <c r="M6594" s="1">
        <v>8</v>
      </c>
      <c r="N6594" s="8">
        <v>45571</v>
      </c>
      <c r="O6594" s="4" t="str">
        <f t="shared" ref="O6594:O6657" si="310">TEXT(N6594,"mmmm yyyy")</f>
        <v>October 2024</v>
      </c>
      <c r="P6594" s="1" t="s">
        <v>22</v>
      </c>
      <c r="Q6594" s="1" t="s">
        <v>94</v>
      </c>
      <c r="R6594" s="6">
        <v>211</v>
      </c>
      <c r="S6594" s="6">
        <f t="shared" ref="S6594:S6657" si="311">K6594+R6594</f>
        <v>6502.28</v>
      </c>
    </row>
    <row r="6595" spans="1:19" x14ac:dyDescent="0.35">
      <c r="A6595" s="1">
        <v>19304</v>
      </c>
      <c r="B6595" s="1">
        <v>21</v>
      </c>
      <c r="C6595" s="1" t="str">
        <f t="shared" si="309"/>
        <v>Young</v>
      </c>
      <c r="D6595" s="1" t="s">
        <v>38</v>
      </c>
      <c r="E6595" s="1" t="s">
        <v>17</v>
      </c>
      <c r="F6595" s="1" t="s">
        <v>77</v>
      </c>
      <c r="G6595" s="1" t="s">
        <v>86</v>
      </c>
      <c r="H6595" s="1">
        <v>4</v>
      </c>
      <c r="I6595" s="1" t="s">
        <v>26</v>
      </c>
      <c r="J6595" s="1" t="s">
        <v>93</v>
      </c>
      <c r="K6595" s="6">
        <v>361.18</v>
      </c>
      <c r="L6595" s="6">
        <v>361.18</v>
      </c>
      <c r="M6595" s="1">
        <v>1</v>
      </c>
      <c r="N6595" s="8">
        <v>45571</v>
      </c>
      <c r="O6595" s="4" t="str">
        <f t="shared" si="310"/>
        <v>October 2024</v>
      </c>
      <c r="P6595" s="1" t="s">
        <v>22</v>
      </c>
      <c r="Q6595" s="1" t="s">
        <v>29</v>
      </c>
      <c r="R6595" s="6">
        <v>94.68</v>
      </c>
      <c r="S6595" s="6">
        <f t="shared" si="311"/>
        <v>455.86</v>
      </c>
    </row>
    <row r="6596" spans="1:19" x14ac:dyDescent="0.35">
      <c r="A6596" s="1">
        <v>1134</v>
      </c>
      <c r="B6596" s="1">
        <v>23</v>
      </c>
      <c r="C6596" s="1" t="str">
        <f t="shared" si="309"/>
        <v>Young</v>
      </c>
      <c r="D6596" s="1" t="s">
        <v>16</v>
      </c>
      <c r="E6596" s="1" t="s">
        <v>17</v>
      </c>
      <c r="F6596" s="1" t="s">
        <v>30</v>
      </c>
      <c r="G6596" s="1" t="s">
        <v>31</v>
      </c>
      <c r="H6596" s="1">
        <v>3</v>
      </c>
      <c r="I6596" s="1" t="s">
        <v>20</v>
      </c>
      <c r="J6596" s="1" t="s">
        <v>42</v>
      </c>
      <c r="K6596" s="6">
        <v>3711.68</v>
      </c>
      <c r="L6596" s="6">
        <v>463.96</v>
      </c>
      <c r="M6596" s="1">
        <v>8</v>
      </c>
      <c r="N6596" s="8">
        <v>45571</v>
      </c>
      <c r="O6596" s="4" t="str">
        <f t="shared" si="310"/>
        <v>October 2024</v>
      </c>
      <c r="P6596" s="1" t="s">
        <v>32</v>
      </c>
      <c r="Q6596" s="1" t="s">
        <v>67</v>
      </c>
      <c r="R6596" s="6">
        <v>102.64</v>
      </c>
      <c r="S6596" s="6">
        <f t="shared" si="311"/>
        <v>3814.3199999999997</v>
      </c>
    </row>
    <row r="6597" spans="1:19" x14ac:dyDescent="0.35">
      <c r="A6597" s="1">
        <v>16005</v>
      </c>
      <c r="B6597" s="1">
        <v>24</v>
      </c>
      <c r="C6597" s="1" t="str">
        <f t="shared" si="309"/>
        <v>Young</v>
      </c>
      <c r="D6597" s="1" t="s">
        <v>16</v>
      </c>
      <c r="E6597" s="1" t="s">
        <v>33</v>
      </c>
      <c r="F6597" s="1" t="s">
        <v>30</v>
      </c>
      <c r="G6597" s="1" t="s">
        <v>78</v>
      </c>
      <c r="H6597" s="1">
        <v>4</v>
      </c>
      <c r="I6597" s="1" t="s">
        <v>26</v>
      </c>
      <c r="J6597" s="1" t="s">
        <v>21</v>
      </c>
      <c r="K6597" s="6">
        <v>3371.6</v>
      </c>
      <c r="L6597" s="6">
        <v>674.32</v>
      </c>
      <c r="M6597" s="1">
        <v>5</v>
      </c>
      <c r="N6597" s="8">
        <v>45571</v>
      </c>
      <c r="O6597" s="4" t="str">
        <f t="shared" si="310"/>
        <v>October 2024</v>
      </c>
      <c r="P6597" s="1" t="s">
        <v>22</v>
      </c>
      <c r="Q6597" s="1" t="s">
        <v>52</v>
      </c>
      <c r="R6597" s="6">
        <v>91.08</v>
      </c>
      <c r="S6597" s="6">
        <f t="shared" si="311"/>
        <v>3462.68</v>
      </c>
    </row>
    <row r="6598" spans="1:19" x14ac:dyDescent="0.35">
      <c r="A6598" s="1">
        <v>2345</v>
      </c>
      <c r="B6598" s="1">
        <v>25</v>
      </c>
      <c r="C6598" s="1" t="str">
        <f t="shared" si="309"/>
        <v>Young</v>
      </c>
      <c r="D6598" s="1" t="s">
        <v>38</v>
      </c>
      <c r="E6598" s="1" t="s">
        <v>17</v>
      </c>
      <c r="F6598" s="1" t="s">
        <v>18</v>
      </c>
      <c r="G6598" s="1" t="s">
        <v>19</v>
      </c>
      <c r="H6598" s="1">
        <v>2</v>
      </c>
      <c r="I6598" s="1" t="s">
        <v>26</v>
      </c>
      <c r="J6598" s="1" t="s">
        <v>21</v>
      </c>
      <c r="K6598" s="6">
        <v>4747.1400000000003</v>
      </c>
      <c r="L6598" s="6">
        <v>791.19</v>
      </c>
      <c r="M6598" s="1">
        <v>6</v>
      </c>
      <c r="N6598" s="8">
        <v>45571</v>
      </c>
      <c r="O6598" s="4" t="str">
        <f t="shared" si="310"/>
        <v>October 2024</v>
      </c>
      <c r="P6598" s="1" t="s">
        <v>32</v>
      </c>
      <c r="Q6598" s="1" t="s">
        <v>66</v>
      </c>
      <c r="R6598" s="6">
        <v>121.42</v>
      </c>
      <c r="S6598" s="6">
        <f t="shared" si="311"/>
        <v>4868.5600000000004</v>
      </c>
    </row>
    <row r="6599" spans="1:19" x14ac:dyDescent="0.35">
      <c r="A6599" s="1">
        <v>11102</v>
      </c>
      <c r="B6599" s="1">
        <v>25</v>
      </c>
      <c r="C6599" s="1" t="str">
        <f t="shared" si="309"/>
        <v>Young</v>
      </c>
      <c r="D6599" s="1" t="s">
        <v>38</v>
      </c>
      <c r="E6599" s="1" t="s">
        <v>33</v>
      </c>
      <c r="F6599" s="1" t="s">
        <v>18</v>
      </c>
      <c r="G6599" s="1" t="s">
        <v>81</v>
      </c>
      <c r="H6599" s="1">
        <v>5</v>
      </c>
      <c r="I6599" s="1" t="s">
        <v>26</v>
      </c>
      <c r="J6599" s="1" t="s">
        <v>21</v>
      </c>
      <c r="K6599" s="6">
        <v>4558.72</v>
      </c>
      <c r="L6599" s="6">
        <v>1139.68</v>
      </c>
      <c r="M6599" s="1">
        <v>4</v>
      </c>
      <c r="N6599" s="8">
        <v>45571</v>
      </c>
      <c r="O6599" s="4" t="str">
        <f t="shared" si="310"/>
        <v>October 2024</v>
      </c>
      <c r="P6599" s="1" t="s">
        <v>22</v>
      </c>
      <c r="Q6599" s="1" t="s">
        <v>98</v>
      </c>
      <c r="R6599" s="6">
        <v>201.45</v>
      </c>
      <c r="S6599" s="6">
        <f t="shared" si="311"/>
        <v>4760.17</v>
      </c>
    </row>
    <row r="6600" spans="1:19" x14ac:dyDescent="0.35">
      <c r="A6600" s="1">
        <v>19128</v>
      </c>
      <c r="B6600" s="1">
        <v>25</v>
      </c>
      <c r="C6600" s="1" t="str">
        <f t="shared" si="309"/>
        <v>Young</v>
      </c>
      <c r="D6600" s="1" t="s">
        <v>16</v>
      </c>
      <c r="E6600" s="1" t="s">
        <v>17</v>
      </c>
      <c r="F6600" s="1" t="s">
        <v>77</v>
      </c>
      <c r="G6600" s="1" t="s">
        <v>86</v>
      </c>
      <c r="H6600" s="1">
        <v>2</v>
      </c>
      <c r="I6600" s="1" t="s">
        <v>26</v>
      </c>
      <c r="J6600" s="1" t="s">
        <v>83</v>
      </c>
      <c r="K6600" s="6">
        <v>2528.2600000000002</v>
      </c>
      <c r="L6600" s="6">
        <v>361.18</v>
      </c>
      <c r="M6600" s="1">
        <v>7</v>
      </c>
      <c r="N6600" s="8">
        <v>45571</v>
      </c>
      <c r="O6600" s="4" t="str">
        <f t="shared" si="310"/>
        <v>October 2024</v>
      </c>
      <c r="P6600" s="1" t="s">
        <v>79</v>
      </c>
      <c r="Q6600" s="1" t="s">
        <v>37</v>
      </c>
      <c r="R6600" s="6">
        <v>47.91</v>
      </c>
      <c r="S6600" s="6">
        <f t="shared" si="311"/>
        <v>2576.17</v>
      </c>
    </row>
    <row r="6601" spans="1:19" x14ac:dyDescent="0.35">
      <c r="A6601" s="1">
        <v>4552</v>
      </c>
      <c r="B6601" s="1">
        <v>26</v>
      </c>
      <c r="C6601" s="1" t="str">
        <f t="shared" si="309"/>
        <v>Young</v>
      </c>
      <c r="D6601" s="1" t="s">
        <v>16</v>
      </c>
      <c r="E6601" s="1" t="s">
        <v>17</v>
      </c>
      <c r="F6601" s="1" t="s">
        <v>40</v>
      </c>
      <c r="G6601" s="1" t="s">
        <v>41</v>
      </c>
      <c r="H6601" s="1">
        <v>3</v>
      </c>
      <c r="I6601" s="1" t="s">
        <v>26</v>
      </c>
      <c r="J6601" s="1" t="s">
        <v>21</v>
      </c>
      <c r="K6601" s="6">
        <v>3379.32</v>
      </c>
      <c r="L6601" s="6">
        <v>844.83</v>
      </c>
      <c r="M6601" s="1">
        <v>4</v>
      </c>
      <c r="N6601" s="8">
        <v>45571</v>
      </c>
      <c r="O6601" s="4" t="str">
        <f t="shared" si="310"/>
        <v>October 2024</v>
      </c>
      <c r="P6601" s="1" t="s">
        <v>22</v>
      </c>
      <c r="Q6601" s="1" t="s">
        <v>53</v>
      </c>
      <c r="R6601" s="6">
        <v>78.84</v>
      </c>
      <c r="S6601" s="6">
        <f t="shared" si="311"/>
        <v>3458.1600000000003</v>
      </c>
    </row>
    <row r="6602" spans="1:19" x14ac:dyDescent="0.35">
      <c r="A6602" s="1">
        <v>2587</v>
      </c>
      <c r="B6602" s="1">
        <v>28</v>
      </c>
      <c r="C6602" s="1" t="str">
        <f t="shared" si="309"/>
        <v>Young</v>
      </c>
      <c r="D6602" s="1" t="s">
        <v>38</v>
      </c>
      <c r="E6602" s="1" t="s">
        <v>17</v>
      </c>
      <c r="F6602" s="1" t="s">
        <v>24</v>
      </c>
      <c r="G6602" s="1" t="s">
        <v>25</v>
      </c>
      <c r="H6602" s="1">
        <v>3</v>
      </c>
      <c r="I6602" s="1" t="s">
        <v>20</v>
      </c>
      <c r="J6602" s="1" t="s">
        <v>27</v>
      </c>
      <c r="K6602" s="6">
        <v>988.12</v>
      </c>
      <c r="L6602" s="6">
        <v>247.03</v>
      </c>
      <c r="M6602" s="1">
        <v>4</v>
      </c>
      <c r="N6602" s="8">
        <v>45571</v>
      </c>
      <c r="O6602" s="4" t="str">
        <f t="shared" si="310"/>
        <v>October 2024</v>
      </c>
      <c r="P6602" s="1" t="s">
        <v>22</v>
      </c>
      <c r="Q6602" s="1"/>
      <c r="R6602" s="6">
        <v>0</v>
      </c>
      <c r="S6602" s="6">
        <f t="shared" si="311"/>
        <v>988.12</v>
      </c>
    </row>
    <row r="6603" spans="1:19" x14ac:dyDescent="0.35">
      <c r="A6603" s="1">
        <v>18447</v>
      </c>
      <c r="B6603" s="1">
        <v>29</v>
      </c>
      <c r="C6603" s="1" t="str">
        <f t="shared" si="309"/>
        <v>Young</v>
      </c>
      <c r="D6603" s="1" t="s">
        <v>38</v>
      </c>
      <c r="E6603" s="1" t="s">
        <v>17</v>
      </c>
      <c r="F6603" s="1" t="s">
        <v>18</v>
      </c>
      <c r="G6603" s="1" t="s">
        <v>81</v>
      </c>
      <c r="H6603" s="1">
        <v>5</v>
      </c>
      <c r="I6603" s="1" t="s">
        <v>26</v>
      </c>
      <c r="J6603" s="1" t="s">
        <v>93</v>
      </c>
      <c r="K6603" s="6">
        <v>1139.68</v>
      </c>
      <c r="L6603" s="6">
        <v>1139.68</v>
      </c>
      <c r="M6603" s="1">
        <v>1</v>
      </c>
      <c r="N6603" s="8">
        <v>45571</v>
      </c>
      <c r="O6603" s="4" t="str">
        <f t="shared" si="310"/>
        <v>October 2024</v>
      </c>
      <c r="P6603" s="1" t="s">
        <v>79</v>
      </c>
      <c r="Q6603" s="1" t="s">
        <v>96</v>
      </c>
      <c r="R6603" s="6">
        <v>106.68</v>
      </c>
      <c r="S6603" s="6">
        <f t="shared" si="311"/>
        <v>1246.3600000000001</v>
      </c>
    </row>
    <row r="6604" spans="1:19" x14ac:dyDescent="0.35">
      <c r="A6604" s="1">
        <v>18506</v>
      </c>
      <c r="B6604" s="1">
        <v>29</v>
      </c>
      <c r="C6604" s="1" t="str">
        <f t="shared" si="309"/>
        <v>Young</v>
      </c>
      <c r="D6604" s="1" t="s">
        <v>38</v>
      </c>
      <c r="E6604" s="1" t="s">
        <v>33</v>
      </c>
      <c r="F6604" s="1" t="s">
        <v>77</v>
      </c>
      <c r="G6604" s="1" t="s">
        <v>86</v>
      </c>
      <c r="H6604" s="1">
        <v>1</v>
      </c>
      <c r="I6604" s="1" t="s">
        <v>26</v>
      </c>
      <c r="J6604" s="1" t="s">
        <v>83</v>
      </c>
      <c r="K6604" s="6">
        <v>2528.2600000000002</v>
      </c>
      <c r="L6604" s="6">
        <v>361.18</v>
      </c>
      <c r="M6604" s="1">
        <v>7</v>
      </c>
      <c r="N6604" s="8">
        <v>45571</v>
      </c>
      <c r="O6604" s="4" t="str">
        <f t="shared" si="310"/>
        <v>October 2024</v>
      </c>
      <c r="P6604" s="1" t="s">
        <v>79</v>
      </c>
      <c r="Q6604" s="1"/>
      <c r="R6604" s="6">
        <v>0</v>
      </c>
      <c r="S6604" s="6">
        <f t="shared" si="311"/>
        <v>2528.2600000000002</v>
      </c>
    </row>
    <row r="6605" spans="1:19" x14ac:dyDescent="0.35">
      <c r="A6605" s="1">
        <v>18903</v>
      </c>
      <c r="B6605" s="1">
        <v>29</v>
      </c>
      <c r="C6605" s="1" t="str">
        <f t="shared" si="309"/>
        <v>Young</v>
      </c>
      <c r="D6605" s="1" t="s">
        <v>16</v>
      </c>
      <c r="E6605" s="1" t="s">
        <v>17</v>
      </c>
      <c r="F6605" s="1" t="s">
        <v>30</v>
      </c>
      <c r="G6605" s="1" t="s">
        <v>78</v>
      </c>
      <c r="H6605" s="1">
        <v>1</v>
      </c>
      <c r="I6605" s="1" t="s">
        <v>26</v>
      </c>
      <c r="J6605" s="1" t="s">
        <v>83</v>
      </c>
      <c r="K6605" s="6">
        <v>674.32</v>
      </c>
      <c r="L6605" s="6">
        <v>674.32</v>
      </c>
      <c r="M6605" s="1">
        <v>1</v>
      </c>
      <c r="N6605" s="8">
        <v>45571</v>
      </c>
      <c r="O6605" s="4" t="str">
        <f t="shared" si="310"/>
        <v>October 2024</v>
      </c>
      <c r="P6605" s="1" t="s">
        <v>22</v>
      </c>
      <c r="Q6605" s="1" t="s">
        <v>29</v>
      </c>
      <c r="R6605" s="6">
        <v>44.2</v>
      </c>
      <c r="S6605" s="6">
        <f t="shared" si="311"/>
        <v>718.5200000000001</v>
      </c>
    </row>
    <row r="6606" spans="1:19" x14ac:dyDescent="0.35">
      <c r="A6606" s="1">
        <v>17125</v>
      </c>
      <c r="B6606" s="1">
        <v>31</v>
      </c>
      <c r="C6606" s="1" t="str">
        <f t="shared" si="309"/>
        <v>Young</v>
      </c>
      <c r="D6606" s="1" t="s">
        <v>16</v>
      </c>
      <c r="E6606" s="1" t="s">
        <v>17</v>
      </c>
      <c r="F6606" s="1" t="s">
        <v>18</v>
      </c>
      <c r="G6606" s="1" t="s">
        <v>81</v>
      </c>
      <c r="H6606" s="1">
        <v>5</v>
      </c>
      <c r="I6606" s="1" t="s">
        <v>26</v>
      </c>
      <c r="J6606" s="1" t="s">
        <v>21</v>
      </c>
      <c r="K6606" s="6">
        <v>5698.4</v>
      </c>
      <c r="L6606" s="6">
        <v>1139.68</v>
      </c>
      <c r="M6606" s="1">
        <v>5</v>
      </c>
      <c r="N6606" s="8">
        <v>45571</v>
      </c>
      <c r="O6606" s="4" t="str">
        <f t="shared" si="310"/>
        <v>October 2024</v>
      </c>
      <c r="P6606" s="1" t="s">
        <v>22</v>
      </c>
      <c r="Q6606" s="1" t="s">
        <v>108</v>
      </c>
      <c r="R6606" s="6">
        <v>173.69</v>
      </c>
      <c r="S6606" s="6">
        <f t="shared" si="311"/>
        <v>5872.0899999999992</v>
      </c>
    </row>
    <row r="6607" spans="1:19" x14ac:dyDescent="0.35">
      <c r="A6607" s="1">
        <v>19727</v>
      </c>
      <c r="B6607" s="1">
        <v>32</v>
      </c>
      <c r="C6607" s="1" t="str">
        <f t="shared" si="309"/>
        <v>Young</v>
      </c>
      <c r="D6607" s="1" t="s">
        <v>16</v>
      </c>
      <c r="E6607" s="1" t="s">
        <v>17</v>
      </c>
      <c r="F6607" s="1" t="s">
        <v>77</v>
      </c>
      <c r="G6607" s="1" t="s">
        <v>86</v>
      </c>
      <c r="H6607" s="1">
        <v>4</v>
      </c>
      <c r="I6607" s="1" t="s">
        <v>26</v>
      </c>
      <c r="J6607" s="1" t="s">
        <v>21</v>
      </c>
      <c r="K6607" s="6">
        <v>3250.62</v>
      </c>
      <c r="L6607" s="6">
        <v>361.18</v>
      </c>
      <c r="M6607" s="1">
        <v>9</v>
      </c>
      <c r="N6607" s="8">
        <v>45571</v>
      </c>
      <c r="O6607" s="4" t="str">
        <f t="shared" si="310"/>
        <v>October 2024</v>
      </c>
      <c r="P6607" s="1" t="s">
        <v>22</v>
      </c>
      <c r="Q6607" s="1" t="s">
        <v>106</v>
      </c>
      <c r="R6607" s="6">
        <v>199.32</v>
      </c>
      <c r="S6607" s="6">
        <f t="shared" si="311"/>
        <v>3449.94</v>
      </c>
    </row>
    <row r="6608" spans="1:19" x14ac:dyDescent="0.35">
      <c r="A6608" s="1">
        <v>1372</v>
      </c>
      <c r="B6608" s="1">
        <v>36</v>
      </c>
      <c r="C6608" s="1" t="str">
        <f t="shared" si="309"/>
        <v>Middle-Aged</v>
      </c>
      <c r="D6608" s="1" t="s">
        <v>38</v>
      </c>
      <c r="E6608" s="1" t="s">
        <v>17</v>
      </c>
      <c r="F6608" s="1" t="s">
        <v>18</v>
      </c>
      <c r="G6608" s="1" t="s">
        <v>19</v>
      </c>
      <c r="H6608" s="1">
        <v>2</v>
      </c>
      <c r="I6608" s="1" t="s">
        <v>26</v>
      </c>
      <c r="J6608" s="1" t="s">
        <v>34</v>
      </c>
      <c r="K6608" s="6">
        <v>2373.5700000000002</v>
      </c>
      <c r="L6608" s="6">
        <v>791.19</v>
      </c>
      <c r="M6608" s="1">
        <v>3</v>
      </c>
      <c r="N6608" s="8">
        <v>45571</v>
      </c>
      <c r="O6608" s="4" t="str">
        <f t="shared" si="310"/>
        <v>October 2024</v>
      </c>
      <c r="P6608" s="1" t="s">
        <v>32</v>
      </c>
      <c r="Q6608" s="1" t="s">
        <v>29</v>
      </c>
      <c r="R6608" s="6">
        <v>23.5</v>
      </c>
      <c r="S6608" s="6">
        <f t="shared" si="311"/>
        <v>2397.0700000000002</v>
      </c>
    </row>
    <row r="6609" spans="1:19" x14ac:dyDescent="0.35">
      <c r="A6609" s="1">
        <v>19472</v>
      </c>
      <c r="B6609" s="1">
        <v>37</v>
      </c>
      <c r="C6609" s="1" t="str">
        <f t="shared" si="309"/>
        <v>Middle-Aged</v>
      </c>
      <c r="D6609" s="1" t="s">
        <v>16</v>
      </c>
      <c r="E6609" s="1" t="s">
        <v>17</v>
      </c>
      <c r="F6609" s="1" t="s">
        <v>30</v>
      </c>
      <c r="G6609" s="1" t="s">
        <v>78</v>
      </c>
      <c r="H6609" s="1">
        <v>5</v>
      </c>
      <c r="I6609" s="1" t="s">
        <v>20</v>
      </c>
      <c r="J6609" s="1" t="s">
        <v>93</v>
      </c>
      <c r="K6609" s="6">
        <v>6743.2</v>
      </c>
      <c r="L6609" s="6">
        <v>674.32</v>
      </c>
      <c r="M6609" s="1">
        <v>10</v>
      </c>
      <c r="N6609" s="8">
        <v>45571</v>
      </c>
      <c r="O6609" s="4" t="str">
        <f t="shared" si="310"/>
        <v>October 2024</v>
      </c>
      <c r="P6609" s="1" t="s">
        <v>22</v>
      </c>
      <c r="Q6609" s="1" t="s">
        <v>37</v>
      </c>
      <c r="R6609" s="6">
        <v>97.78</v>
      </c>
      <c r="S6609" s="6">
        <f t="shared" si="311"/>
        <v>6840.98</v>
      </c>
    </row>
    <row r="6610" spans="1:19" x14ac:dyDescent="0.35">
      <c r="A6610" s="1">
        <v>18823</v>
      </c>
      <c r="B6610" s="1">
        <v>38</v>
      </c>
      <c r="C6610" s="1" t="str">
        <f t="shared" si="309"/>
        <v>Middle-Aged</v>
      </c>
      <c r="D6610" s="1" t="s">
        <v>38</v>
      </c>
      <c r="E6610" s="1" t="s">
        <v>17</v>
      </c>
      <c r="F6610" s="1" t="s">
        <v>24</v>
      </c>
      <c r="G6610" s="1" t="s">
        <v>85</v>
      </c>
      <c r="H6610" s="1">
        <v>1</v>
      </c>
      <c r="I6610" s="1" t="s">
        <v>26</v>
      </c>
      <c r="J6610" s="1" t="s">
        <v>83</v>
      </c>
      <c r="K6610" s="6">
        <v>7864.1</v>
      </c>
      <c r="L6610" s="6">
        <v>786.41</v>
      </c>
      <c r="M6610" s="1">
        <v>10</v>
      </c>
      <c r="N6610" s="8">
        <v>45571</v>
      </c>
      <c r="O6610" s="4" t="str">
        <f t="shared" si="310"/>
        <v>October 2024</v>
      </c>
      <c r="P6610" s="1" t="s">
        <v>84</v>
      </c>
      <c r="Q6610" s="1" t="s">
        <v>111</v>
      </c>
      <c r="R6610" s="6">
        <v>152.99</v>
      </c>
      <c r="S6610" s="6">
        <f t="shared" si="311"/>
        <v>8017.09</v>
      </c>
    </row>
    <row r="6611" spans="1:19" x14ac:dyDescent="0.35">
      <c r="A6611" s="1">
        <v>4858</v>
      </c>
      <c r="B6611" s="1">
        <v>39</v>
      </c>
      <c r="C6611" s="1" t="str">
        <f t="shared" si="309"/>
        <v>Middle-Aged</v>
      </c>
      <c r="D6611" s="1" t="s">
        <v>38</v>
      </c>
      <c r="E6611" s="1" t="s">
        <v>17</v>
      </c>
      <c r="F6611" s="1" t="s">
        <v>18</v>
      </c>
      <c r="G6611" s="1" t="s">
        <v>36</v>
      </c>
      <c r="H6611" s="1">
        <v>5</v>
      </c>
      <c r="I6611" s="1" t="s">
        <v>20</v>
      </c>
      <c r="J6611" s="1" t="s">
        <v>34</v>
      </c>
      <c r="K6611" s="6">
        <v>20.75</v>
      </c>
      <c r="L6611" s="6">
        <v>20.75</v>
      </c>
      <c r="M6611" s="1">
        <v>1</v>
      </c>
      <c r="N6611" s="8">
        <v>45571</v>
      </c>
      <c r="O6611" s="4" t="str">
        <f t="shared" si="310"/>
        <v>October 2024</v>
      </c>
      <c r="P6611" s="1" t="s">
        <v>28</v>
      </c>
      <c r="Q6611" s="1"/>
      <c r="R6611" s="6">
        <v>0</v>
      </c>
      <c r="S6611" s="6">
        <f t="shared" si="311"/>
        <v>20.75</v>
      </c>
    </row>
    <row r="6612" spans="1:19" x14ac:dyDescent="0.35">
      <c r="A6612" s="1">
        <v>8776</v>
      </c>
      <c r="B6612" s="1">
        <v>39</v>
      </c>
      <c r="C6612" s="1" t="str">
        <f t="shared" si="309"/>
        <v>Middle-Aged</v>
      </c>
      <c r="D6612" s="1" t="s">
        <v>38</v>
      </c>
      <c r="E6612" s="1" t="s">
        <v>17</v>
      </c>
      <c r="F6612" s="1" t="s">
        <v>24</v>
      </c>
      <c r="G6612" s="1" t="s">
        <v>25</v>
      </c>
      <c r="H6612" s="1">
        <v>3</v>
      </c>
      <c r="I6612" s="1" t="s">
        <v>26</v>
      </c>
      <c r="J6612" s="1" t="s">
        <v>27</v>
      </c>
      <c r="K6612" s="6">
        <v>494.06</v>
      </c>
      <c r="L6612" s="6">
        <v>247.03</v>
      </c>
      <c r="M6612" s="1">
        <v>2</v>
      </c>
      <c r="N6612" s="8">
        <v>45571</v>
      </c>
      <c r="O6612" s="4" t="str">
        <f t="shared" si="310"/>
        <v>October 2024</v>
      </c>
      <c r="P6612" s="1" t="s">
        <v>22</v>
      </c>
      <c r="Q6612" s="1" t="s">
        <v>71</v>
      </c>
      <c r="R6612" s="6">
        <v>128.99</v>
      </c>
      <c r="S6612" s="6">
        <f t="shared" si="311"/>
        <v>623.04999999999995</v>
      </c>
    </row>
    <row r="6613" spans="1:19" x14ac:dyDescent="0.35">
      <c r="A6613" s="1">
        <v>15245</v>
      </c>
      <c r="B6613" s="1">
        <v>40</v>
      </c>
      <c r="C6613" s="1" t="str">
        <f t="shared" si="309"/>
        <v>Middle-Aged</v>
      </c>
      <c r="D6613" s="1" t="s">
        <v>16</v>
      </c>
      <c r="E6613" s="1" t="s">
        <v>33</v>
      </c>
      <c r="F6613" s="1" t="s">
        <v>40</v>
      </c>
      <c r="G6613" s="1" t="s">
        <v>88</v>
      </c>
      <c r="H6613" s="1">
        <v>4</v>
      </c>
      <c r="I6613" s="1" t="s">
        <v>26</v>
      </c>
      <c r="J6613" s="1" t="s">
        <v>83</v>
      </c>
      <c r="K6613" s="6">
        <v>2297.5</v>
      </c>
      <c r="L6613" s="6">
        <v>459.5</v>
      </c>
      <c r="M6613" s="1">
        <v>5</v>
      </c>
      <c r="N6613" s="8">
        <v>45571</v>
      </c>
      <c r="O6613" s="4" t="str">
        <f t="shared" si="310"/>
        <v>October 2024</v>
      </c>
      <c r="P6613" s="1" t="s">
        <v>22</v>
      </c>
      <c r="Q6613" s="1" t="s">
        <v>107</v>
      </c>
      <c r="R6613" s="6">
        <v>142.58000000000001</v>
      </c>
      <c r="S6613" s="6">
        <f t="shared" si="311"/>
        <v>2440.08</v>
      </c>
    </row>
    <row r="6614" spans="1:19" x14ac:dyDescent="0.35">
      <c r="A6614" s="1">
        <v>15433</v>
      </c>
      <c r="B6614" s="1">
        <v>40</v>
      </c>
      <c r="C6614" s="1" t="str">
        <f t="shared" si="309"/>
        <v>Middle-Aged</v>
      </c>
      <c r="D6614" s="1" t="s">
        <v>38</v>
      </c>
      <c r="E6614" s="1" t="s">
        <v>17</v>
      </c>
      <c r="F6614" s="1" t="s">
        <v>40</v>
      </c>
      <c r="G6614" s="1" t="s">
        <v>88</v>
      </c>
      <c r="H6614" s="1">
        <v>1</v>
      </c>
      <c r="I6614" s="1" t="s">
        <v>20</v>
      </c>
      <c r="J6614" s="1" t="s">
        <v>21</v>
      </c>
      <c r="K6614" s="6">
        <v>919</v>
      </c>
      <c r="L6614" s="6">
        <v>459.5</v>
      </c>
      <c r="M6614" s="1">
        <v>2</v>
      </c>
      <c r="N6614" s="8">
        <v>45571</v>
      </c>
      <c r="O6614" s="4" t="str">
        <f t="shared" si="310"/>
        <v>October 2024</v>
      </c>
      <c r="P6614" s="1" t="s">
        <v>79</v>
      </c>
      <c r="Q6614" s="1" t="s">
        <v>95</v>
      </c>
      <c r="R6614" s="6">
        <v>176.44</v>
      </c>
      <c r="S6614" s="6">
        <f t="shared" si="311"/>
        <v>1095.44</v>
      </c>
    </row>
    <row r="6615" spans="1:19" x14ac:dyDescent="0.35">
      <c r="A6615" s="1">
        <v>19041</v>
      </c>
      <c r="B6615" s="1">
        <v>40</v>
      </c>
      <c r="C6615" s="1" t="str">
        <f t="shared" si="309"/>
        <v>Middle-Aged</v>
      </c>
      <c r="D6615" s="1" t="s">
        <v>38</v>
      </c>
      <c r="E6615" s="1" t="s">
        <v>17</v>
      </c>
      <c r="F6615" s="1" t="s">
        <v>40</v>
      </c>
      <c r="G6615" s="1" t="s">
        <v>88</v>
      </c>
      <c r="H6615" s="1">
        <v>4</v>
      </c>
      <c r="I6615" s="1" t="s">
        <v>26</v>
      </c>
      <c r="J6615" s="1" t="s">
        <v>93</v>
      </c>
      <c r="K6615" s="6">
        <v>3216.5</v>
      </c>
      <c r="L6615" s="6">
        <v>459.5</v>
      </c>
      <c r="M6615" s="1">
        <v>7</v>
      </c>
      <c r="N6615" s="8">
        <v>45571</v>
      </c>
      <c r="O6615" s="4" t="str">
        <f t="shared" si="310"/>
        <v>October 2024</v>
      </c>
      <c r="P6615" s="1" t="s">
        <v>84</v>
      </c>
      <c r="Q6615" s="1" t="s">
        <v>121</v>
      </c>
      <c r="R6615" s="6">
        <v>97.58</v>
      </c>
      <c r="S6615" s="6">
        <f t="shared" si="311"/>
        <v>3314.08</v>
      </c>
    </row>
    <row r="6616" spans="1:19" x14ac:dyDescent="0.35">
      <c r="A6616" s="1">
        <v>5209</v>
      </c>
      <c r="B6616" s="1">
        <v>41</v>
      </c>
      <c r="C6616" s="1" t="str">
        <f t="shared" si="309"/>
        <v>Middle-Aged</v>
      </c>
      <c r="D6616" s="1" t="s">
        <v>38</v>
      </c>
      <c r="E6616" s="1" t="s">
        <v>33</v>
      </c>
      <c r="F6616" s="1" t="s">
        <v>18</v>
      </c>
      <c r="G6616" s="1" t="s">
        <v>36</v>
      </c>
      <c r="H6616" s="1">
        <v>5</v>
      </c>
      <c r="I6616" s="1" t="s">
        <v>26</v>
      </c>
      <c r="J6616" s="1" t="s">
        <v>27</v>
      </c>
      <c r="K6616" s="6">
        <v>20.75</v>
      </c>
      <c r="L6616" s="6">
        <v>20.75</v>
      </c>
      <c r="M6616" s="1">
        <v>1</v>
      </c>
      <c r="N6616" s="8">
        <v>45571</v>
      </c>
      <c r="O6616" s="4" t="str">
        <f t="shared" si="310"/>
        <v>October 2024</v>
      </c>
      <c r="P6616" s="1" t="s">
        <v>22</v>
      </c>
      <c r="Q6616" s="1" t="s">
        <v>35</v>
      </c>
      <c r="R6616" s="6">
        <v>49.31</v>
      </c>
      <c r="S6616" s="6">
        <f t="shared" si="311"/>
        <v>70.06</v>
      </c>
    </row>
    <row r="6617" spans="1:19" x14ac:dyDescent="0.35">
      <c r="A6617" s="1">
        <v>7458</v>
      </c>
      <c r="B6617" s="1">
        <v>41</v>
      </c>
      <c r="C6617" s="1" t="str">
        <f t="shared" si="309"/>
        <v>Middle-Aged</v>
      </c>
      <c r="D6617" s="1" t="s">
        <v>38</v>
      </c>
      <c r="E6617" s="1" t="s">
        <v>17</v>
      </c>
      <c r="F6617" s="1" t="s">
        <v>40</v>
      </c>
      <c r="G6617" s="1" t="s">
        <v>41</v>
      </c>
      <c r="H6617" s="1">
        <v>3</v>
      </c>
      <c r="I6617" s="1" t="s">
        <v>26</v>
      </c>
      <c r="J6617" s="1" t="s">
        <v>21</v>
      </c>
      <c r="K6617" s="6">
        <v>5068.9799999999996</v>
      </c>
      <c r="L6617" s="6">
        <v>844.83</v>
      </c>
      <c r="M6617" s="1">
        <v>6</v>
      </c>
      <c r="N6617" s="8">
        <v>45571</v>
      </c>
      <c r="O6617" s="4" t="str">
        <f t="shared" si="310"/>
        <v>October 2024</v>
      </c>
      <c r="P6617" s="1" t="s">
        <v>28</v>
      </c>
      <c r="Q6617" s="1" t="s">
        <v>37</v>
      </c>
      <c r="R6617" s="6">
        <v>44.15</v>
      </c>
      <c r="S6617" s="6">
        <f t="shared" si="311"/>
        <v>5113.1299999999992</v>
      </c>
    </row>
    <row r="6618" spans="1:19" x14ac:dyDescent="0.35">
      <c r="A6618" s="1">
        <v>3649</v>
      </c>
      <c r="B6618" s="1">
        <v>42</v>
      </c>
      <c r="C6618" s="1" t="str">
        <f t="shared" si="309"/>
        <v>Middle-Aged</v>
      </c>
      <c r="D6618" s="1" t="s">
        <v>38</v>
      </c>
      <c r="E6618" s="1" t="s">
        <v>17</v>
      </c>
      <c r="F6618" s="1" t="s">
        <v>40</v>
      </c>
      <c r="G6618" s="1" t="s">
        <v>41</v>
      </c>
      <c r="H6618" s="1">
        <v>3</v>
      </c>
      <c r="I6618" s="1" t="s">
        <v>20</v>
      </c>
      <c r="J6618" s="1" t="s">
        <v>21</v>
      </c>
      <c r="K6618" s="6">
        <v>4224.1499999999996</v>
      </c>
      <c r="L6618" s="6">
        <v>844.83</v>
      </c>
      <c r="M6618" s="1">
        <v>5</v>
      </c>
      <c r="N6618" s="8">
        <v>45571</v>
      </c>
      <c r="O6618" s="4" t="str">
        <f t="shared" si="310"/>
        <v>October 2024</v>
      </c>
      <c r="P6618" s="1" t="s">
        <v>22</v>
      </c>
      <c r="Q6618" s="1"/>
      <c r="R6618" s="6">
        <v>0</v>
      </c>
      <c r="S6618" s="6">
        <f t="shared" si="311"/>
        <v>4224.1499999999996</v>
      </c>
    </row>
    <row r="6619" spans="1:19" x14ac:dyDescent="0.35">
      <c r="A6619" s="1">
        <v>9128</v>
      </c>
      <c r="B6619" s="1">
        <v>44</v>
      </c>
      <c r="C6619" s="1" t="str">
        <f t="shared" si="309"/>
        <v>Middle-Aged</v>
      </c>
      <c r="D6619" s="1" t="s">
        <v>38</v>
      </c>
      <c r="E6619" s="1" t="s">
        <v>17</v>
      </c>
      <c r="F6619" s="1" t="s">
        <v>24</v>
      </c>
      <c r="G6619" s="1" t="s">
        <v>25</v>
      </c>
      <c r="H6619" s="1">
        <v>3</v>
      </c>
      <c r="I6619" s="1" t="s">
        <v>20</v>
      </c>
      <c r="J6619" s="1" t="s">
        <v>34</v>
      </c>
      <c r="K6619" s="6">
        <v>741.09</v>
      </c>
      <c r="L6619" s="6">
        <v>247.03</v>
      </c>
      <c r="M6619" s="1">
        <v>3</v>
      </c>
      <c r="N6619" s="8">
        <v>45571</v>
      </c>
      <c r="O6619" s="4" t="str">
        <f t="shared" si="310"/>
        <v>October 2024</v>
      </c>
      <c r="P6619" s="1" t="s">
        <v>22</v>
      </c>
      <c r="Q6619" s="1" t="s">
        <v>52</v>
      </c>
      <c r="R6619" s="6">
        <v>37.979999999999997</v>
      </c>
      <c r="S6619" s="6">
        <f t="shared" si="311"/>
        <v>779.07</v>
      </c>
    </row>
    <row r="6620" spans="1:19" x14ac:dyDescent="0.35">
      <c r="A6620" s="1">
        <v>14469</v>
      </c>
      <c r="B6620" s="1">
        <v>44</v>
      </c>
      <c r="C6620" s="1" t="str">
        <f t="shared" si="309"/>
        <v>Middle-Aged</v>
      </c>
      <c r="D6620" s="1" t="s">
        <v>38</v>
      </c>
      <c r="E6620" s="1" t="s">
        <v>17</v>
      </c>
      <c r="F6620" s="1" t="s">
        <v>18</v>
      </c>
      <c r="G6620" s="1" t="s">
        <v>81</v>
      </c>
      <c r="H6620" s="1">
        <v>4</v>
      </c>
      <c r="I6620" s="1" t="s">
        <v>26</v>
      </c>
      <c r="J6620" s="1" t="s">
        <v>83</v>
      </c>
      <c r="K6620" s="6">
        <v>6838.08</v>
      </c>
      <c r="L6620" s="6">
        <v>1139.68</v>
      </c>
      <c r="M6620" s="1">
        <v>6</v>
      </c>
      <c r="N6620" s="8">
        <v>45571</v>
      </c>
      <c r="O6620" s="4" t="str">
        <f t="shared" si="310"/>
        <v>October 2024</v>
      </c>
      <c r="P6620" s="1" t="s">
        <v>84</v>
      </c>
      <c r="Q6620" s="1" t="s">
        <v>87</v>
      </c>
      <c r="R6620" s="6">
        <v>127.5</v>
      </c>
      <c r="S6620" s="6">
        <f t="shared" si="311"/>
        <v>6965.58</v>
      </c>
    </row>
    <row r="6621" spans="1:19" x14ac:dyDescent="0.35">
      <c r="A6621" s="1">
        <v>2373</v>
      </c>
      <c r="B6621" s="1">
        <v>45</v>
      </c>
      <c r="C6621" s="1" t="str">
        <f t="shared" si="309"/>
        <v>Middle-Aged</v>
      </c>
      <c r="D6621" s="1" t="s">
        <v>16</v>
      </c>
      <c r="E6621" s="1" t="s">
        <v>17</v>
      </c>
      <c r="F6621" s="1" t="s">
        <v>18</v>
      </c>
      <c r="G6621" s="1" t="s">
        <v>19</v>
      </c>
      <c r="H6621" s="1">
        <v>2</v>
      </c>
      <c r="I6621" s="1" t="s">
        <v>20</v>
      </c>
      <c r="J6621" s="1" t="s">
        <v>21</v>
      </c>
      <c r="K6621" s="6">
        <v>5538.33</v>
      </c>
      <c r="L6621" s="6">
        <v>791.19</v>
      </c>
      <c r="M6621" s="1">
        <v>7</v>
      </c>
      <c r="N6621" s="8">
        <v>45571</v>
      </c>
      <c r="O6621" s="4" t="str">
        <f t="shared" si="310"/>
        <v>October 2024</v>
      </c>
      <c r="P6621" s="1" t="s">
        <v>22</v>
      </c>
      <c r="Q6621" s="1" t="s">
        <v>75</v>
      </c>
      <c r="R6621" s="6">
        <v>68.17</v>
      </c>
      <c r="S6621" s="6">
        <f t="shared" si="311"/>
        <v>5606.5</v>
      </c>
    </row>
    <row r="6622" spans="1:19" x14ac:dyDescent="0.35">
      <c r="A6622" s="1">
        <v>11257</v>
      </c>
      <c r="B6622" s="1">
        <v>45</v>
      </c>
      <c r="C6622" s="1" t="str">
        <f t="shared" si="309"/>
        <v>Middle-Aged</v>
      </c>
      <c r="D6622" s="1" t="s">
        <v>38</v>
      </c>
      <c r="E6622" s="1" t="s">
        <v>17</v>
      </c>
      <c r="F6622" s="1" t="s">
        <v>77</v>
      </c>
      <c r="G6622" s="1" t="s">
        <v>86</v>
      </c>
      <c r="H6622" s="1">
        <v>1</v>
      </c>
      <c r="I6622" s="1" t="s">
        <v>26</v>
      </c>
      <c r="J6622" s="1" t="s">
        <v>83</v>
      </c>
      <c r="K6622" s="6">
        <v>3250.62</v>
      </c>
      <c r="L6622" s="6">
        <v>361.18</v>
      </c>
      <c r="M6622" s="1">
        <v>9</v>
      </c>
      <c r="N6622" s="8">
        <v>45571</v>
      </c>
      <c r="O6622" s="4" t="str">
        <f t="shared" si="310"/>
        <v>October 2024</v>
      </c>
      <c r="P6622" s="1" t="s">
        <v>84</v>
      </c>
      <c r="Q6622" s="1" t="s">
        <v>52</v>
      </c>
      <c r="R6622" s="6">
        <v>26.75</v>
      </c>
      <c r="S6622" s="6">
        <f t="shared" si="311"/>
        <v>3277.37</v>
      </c>
    </row>
    <row r="6623" spans="1:19" x14ac:dyDescent="0.35">
      <c r="A6623" s="1">
        <v>16929</v>
      </c>
      <c r="B6623" s="1">
        <v>45</v>
      </c>
      <c r="C6623" s="1" t="str">
        <f t="shared" si="309"/>
        <v>Middle-Aged</v>
      </c>
      <c r="D6623" s="1" t="s">
        <v>38</v>
      </c>
      <c r="E6623" s="1" t="s">
        <v>17</v>
      </c>
      <c r="F6623" s="1" t="s">
        <v>77</v>
      </c>
      <c r="G6623" s="1" t="s">
        <v>86</v>
      </c>
      <c r="H6623" s="1">
        <v>2</v>
      </c>
      <c r="I6623" s="1" t="s">
        <v>20</v>
      </c>
      <c r="J6623" s="1" t="s">
        <v>21</v>
      </c>
      <c r="K6623" s="6">
        <v>1083.54</v>
      </c>
      <c r="L6623" s="6">
        <v>361.18</v>
      </c>
      <c r="M6623" s="1">
        <v>3</v>
      </c>
      <c r="N6623" s="8">
        <v>45571</v>
      </c>
      <c r="O6623" s="4" t="str">
        <f t="shared" si="310"/>
        <v>October 2024</v>
      </c>
      <c r="P6623" s="1" t="s">
        <v>22</v>
      </c>
      <c r="Q6623" s="1" t="s">
        <v>29</v>
      </c>
      <c r="R6623" s="6">
        <v>41.88</v>
      </c>
      <c r="S6623" s="6">
        <f t="shared" si="311"/>
        <v>1125.42</v>
      </c>
    </row>
    <row r="6624" spans="1:19" x14ac:dyDescent="0.35">
      <c r="A6624" s="1">
        <v>11420</v>
      </c>
      <c r="B6624" s="1">
        <v>46</v>
      </c>
      <c r="C6624" s="1" t="str">
        <f t="shared" si="309"/>
        <v>Middle-Aged</v>
      </c>
      <c r="D6624" s="1" t="s">
        <v>16</v>
      </c>
      <c r="E6624" s="1" t="s">
        <v>17</v>
      </c>
      <c r="F6624" s="1" t="s">
        <v>24</v>
      </c>
      <c r="G6624" s="1" t="s">
        <v>85</v>
      </c>
      <c r="H6624" s="1">
        <v>2</v>
      </c>
      <c r="I6624" s="1" t="s">
        <v>26</v>
      </c>
      <c r="J6624" s="1" t="s">
        <v>93</v>
      </c>
      <c r="K6624" s="6">
        <v>1572.82</v>
      </c>
      <c r="L6624" s="6">
        <v>786.41</v>
      </c>
      <c r="M6624" s="1">
        <v>2</v>
      </c>
      <c r="N6624" s="8">
        <v>45571</v>
      </c>
      <c r="O6624" s="4" t="str">
        <f t="shared" si="310"/>
        <v>October 2024</v>
      </c>
      <c r="P6624" s="1" t="s">
        <v>84</v>
      </c>
      <c r="Q6624" s="1" t="s">
        <v>122</v>
      </c>
      <c r="R6624" s="6">
        <v>161.9</v>
      </c>
      <c r="S6624" s="6">
        <f t="shared" si="311"/>
        <v>1734.72</v>
      </c>
    </row>
    <row r="6625" spans="1:19" x14ac:dyDescent="0.35">
      <c r="A6625" s="1">
        <v>16636</v>
      </c>
      <c r="B6625" s="1">
        <v>46</v>
      </c>
      <c r="C6625" s="1" t="str">
        <f t="shared" si="309"/>
        <v>Middle-Aged</v>
      </c>
      <c r="D6625" s="1" t="s">
        <v>16</v>
      </c>
      <c r="E6625" s="1" t="s">
        <v>17</v>
      </c>
      <c r="F6625" s="1" t="s">
        <v>40</v>
      </c>
      <c r="G6625" s="1" t="s">
        <v>88</v>
      </c>
      <c r="H6625" s="1">
        <v>5</v>
      </c>
      <c r="I6625" s="1" t="s">
        <v>26</v>
      </c>
      <c r="J6625" s="1" t="s">
        <v>93</v>
      </c>
      <c r="K6625" s="6">
        <v>919</v>
      </c>
      <c r="L6625" s="6">
        <v>459.5</v>
      </c>
      <c r="M6625" s="1">
        <v>2</v>
      </c>
      <c r="N6625" s="8">
        <v>45571</v>
      </c>
      <c r="O6625" s="4" t="str">
        <f t="shared" si="310"/>
        <v>October 2024</v>
      </c>
      <c r="P6625" s="1" t="s">
        <v>79</v>
      </c>
      <c r="Q6625" s="1" t="s">
        <v>113</v>
      </c>
      <c r="R6625" s="6">
        <v>149.61000000000001</v>
      </c>
      <c r="S6625" s="6">
        <f t="shared" si="311"/>
        <v>1068.6100000000001</v>
      </c>
    </row>
    <row r="6626" spans="1:19" x14ac:dyDescent="0.35">
      <c r="A6626" s="1">
        <v>8903</v>
      </c>
      <c r="B6626" s="1">
        <v>47</v>
      </c>
      <c r="C6626" s="1" t="str">
        <f t="shared" si="309"/>
        <v>Middle-Aged</v>
      </c>
      <c r="D6626" s="1" t="s">
        <v>16</v>
      </c>
      <c r="E6626" s="1" t="s">
        <v>33</v>
      </c>
      <c r="F6626" s="1" t="s">
        <v>40</v>
      </c>
      <c r="G6626" s="1" t="s">
        <v>41</v>
      </c>
      <c r="H6626" s="1">
        <v>3</v>
      </c>
      <c r="I6626" s="1" t="s">
        <v>20</v>
      </c>
      <c r="J6626" s="1" t="s">
        <v>27</v>
      </c>
      <c r="K6626" s="6">
        <v>1689.66</v>
      </c>
      <c r="L6626" s="6">
        <v>844.83</v>
      </c>
      <c r="M6626" s="1">
        <v>2</v>
      </c>
      <c r="N6626" s="8">
        <v>45571</v>
      </c>
      <c r="O6626" s="4" t="str">
        <f t="shared" si="310"/>
        <v>October 2024</v>
      </c>
      <c r="P6626" s="1" t="s">
        <v>22</v>
      </c>
      <c r="Q6626" s="1"/>
      <c r="R6626" s="6">
        <v>0</v>
      </c>
      <c r="S6626" s="6">
        <f t="shared" si="311"/>
        <v>1689.66</v>
      </c>
    </row>
    <row r="6627" spans="1:19" x14ac:dyDescent="0.35">
      <c r="A6627" s="1">
        <v>5850</v>
      </c>
      <c r="B6627" s="1">
        <v>52</v>
      </c>
      <c r="C6627" s="1" t="str">
        <f t="shared" si="309"/>
        <v>Middle-Aged</v>
      </c>
      <c r="D6627" s="1" t="s">
        <v>16</v>
      </c>
      <c r="E6627" s="1" t="s">
        <v>17</v>
      </c>
      <c r="F6627" s="1" t="s">
        <v>18</v>
      </c>
      <c r="G6627" s="1" t="s">
        <v>19</v>
      </c>
      <c r="H6627" s="1">
        <v>2</v>
      </c>
      <c r="I6627" s="1" t="s">
        <v>26</v>
      </c>
      <c r="J6627" s="1" t="s">
        <v>27</v>
      </c>
      <c r="K6627" s="6">
        <v>1582.38</v>
      </c>
      <c r="L6627" s="6">
        <v>791.19</v>
      </c>
      <c r="M6627" s="1">
        <v>2</v>
      </c>
      <c r="N6627" s="8">
        <v>45571</v>
      </c>
      <c r="O6627" s="4" t="str">
        <f t="shared" si="310"/>
        <v>October 2024</v>
      </c>
      <c r="P6627" s="1" t="s">
        <v>28</v>
      </c>
      <c r="Q6627" s="1" t="s">
        <v>29</v>
      </c>
      <c r="R6627" s="6">
        <v>22.22</v>
      </c>
      <c r="S6627" s="6">
        <f t="shared" si="311"/>
        <v>1604.6000000000001</v>
      </c>
    </row>
    <row r="6628" spans="1:19" x14ac:dyDescent="0.35">
      <c r="A6628" s="1">
        <v>12108</v>
      </c>
      <c r="B6628" s="1">
        <v>52</v>
      </c>
      <c r="C6628" s="1" t="str">
        <f t="shared" si="309"/>
        <v>Middle-Aged</v>
      </c>
      <c r="D6628" s="1" t="s">
        <v>16</v>
      </c>
      <c r="E6628" s="1" t="s">
        <v>17</v>
      </c>
      <c r="F6628" s="1" t="s">
        <v>30</v>
      </c>
      <c r="G6628" s="1" t="s">
        <v>78</v>
      </c>
      <c r="H6628" s="1">
        <v>1</v>
      </c>
      <c r="I6628" s="1" t="s">
        <v>20</v>
      </c>
      <c r="J6628" s="1" t="s">
        <v>21</v>
      </c>
      <c r="K6628" s="6">
        <v>5394.56</v>
      </c>
      <c r="L6628" s="6">
        <v>674.32</v>
      </c>
      <c r="M6628" s="1">
        <v>8</v>
      </c>
      <c r="N6628" s="8">
        <v>45571</v>
      </c>
      <c r="O6628" s="4" t="str">
        <f t="shared" si="310"/>
        <v>October 2024</v>
      </c>
      <c r="P6628" s="1" t="s">
        <v>79</v>
      </c>
      <c r="Q6628" s="1"/>
      <c r="R6628" s="6">
        <v>0</v>
      </c>
      <c r="S6628" s="6">
        <f t="shared" si="311"/>
        <v>5394.56</v>
      </c>
    </row>
    <row r="6629" spans="1:19" x14ac:dyDescent="0.35">
      <c r="A6629" s="1">
        <v>14682</v>
      </c>
      <c r="B6629" s="1">
        <v>53</v>
      </c>
      <c r="C6629" s="1" t="str">
        <f t="shared" si="309"/>
        <v>Middle-Aged</v>
      </c>
      <c r="D6629" s="1" t="s">
        <v>16</v>
      </c>
      <c r="E6629" s="1" t="s">
        <v>17</v>
      </c>
      <c r="F6629" s="1" t="s">
        <v>40</v>
      </c>
      <c r="G6629" s="1" t="s">
        <v>88</v>
      </c>
      <c r="H6629" s="1">
        <v>3</v>
      </c>
      <c r="I6629" s="1" t="s">
        <v>26</v>
      </c>
      <c r="J6629" s="1" t="s">
        <v>93</v>
      </c>
      <c r="K6629" s="6">
        <v>1838</v>
      </c>
      <c r="L6629" s="6">
        <v>459.5</v>
      </c>
      <c r="M6629" s="1">
        <v>4</v>
      </c>
      <c r="N6629" s="8">
        <v>45571</v>
      </c>
      <c r="O6629" s="4" t="str">
        <f t="shared" si="310"/>
        <v>October 2024</v>
      </c>
      <c r="P6629" s="1" t="s">
        <v>22</v>
      </c>
      <c r="Q6629" s="1"/>
      <c r="R6629" s="6">
        <v>0</v>
      </c>
      <c r="S6629" s="6">
        <f t="shared" si="311"/>
        <v>1838</v>
      </c>
    </row>
    <row r="6630" spans="1:19" x14ac:dyDescent="0.35">
      <c r="A6630" s="1">
        <v>14688</v>
      </c>
      <c r="B6630" s="1">
        <v>53</v>
      </c>
      <c r="C6630" s="1" t="str">
        <f t="shared" si="309"/>
        <v>Middle-Aged</v>
      </c>
      <c r="D6630" s="1" t="s">
        <v>38</v>
      </c>
      <c r="E6630" s="1" t="s">
        <v>17</v>
      </c>
      <c r="F6630" s="1" t="s">
        <v>24</v>
      </c>
      <c r="G6630" s="1" t="s">
        <v>85</v>
      </c>
      <c r="H6630" s="1">
        <v>5</v>
      </c>
      <c r="I6630" s="1" t="s">
        <v>26</v>
      </c>
      <c r="J6630" s="1" t="s">
        <v>21</v>
      </c>
      <c r="K6630" s="6">
        <v>4718.46</v>
      </c>
      <c r="L6630" s="6">
        <v>786.41</v>
      </c>
      <c r="M6630" s="1">
        <v>6</v>
      </c>
      <c r="N6630" s="8">
        <v>45571</v>
      </c>
      <c r="O6630" s="4" t="str">
        <f t="shared" si="310"/>
        <v>October 2024</v>
      </c>
      <c r="P6630" s="1" t="s">
        <v>84</v>
      </c>
      <c r="Q6630" s="1" t="s">
        <v>82</v>
      </c>
      <c r="R6630" s="6">
        <v>140.12</v>
      </c>
      <c r="S6630" s="6">
        <f t="shared" si="311"/>
        <v>4858.58</v>
      </c>
    </row>
    <row r="6631" spans="1:19" x14ac:dyDescent="0.35">
      <c r="A6631" s="1">
        <v>8892</v>
      </c>
      <c r="B6631" s="1">
        <v>54</v>
      </c>
      <c r="C6631" s="1" t="str">
        <f t="shared" si="309"/>
        <v>Middle-Aged</v>
      </c>
      <c r="D6631" s="1" t="s">
        <v>38</v>
      </c>
      <c r="E6631" s="1" t="s">
        <v>17</v>
      </c>
      <c r="F6631" s="1" t="s">
        <v>30</v>
      </c>
      <c r="G6631" s="1" t="s">
        <v>31</v>
      </c>
      <c r="H6631" s="1">
        <v>3</v>
      </c>
      <c r="I6631" s="1" t="s">
        <v>26</v>
      </c>
      <c r="J6631" s="1" t="s">
        <v>34</v>
      </c>
      <c r="K6631" s="6">
        <v>2783.76</v>
      </c>
      <c r="L6631" s="6">
        <v>463.96</v>
      </c>
      <c r="M6631" s="1">
        <v>6</v>
      </c>
      <c r="N6631" s="8">
        <v>45571</v>
      </c>
      <c r="O6631" s="4" t="str">
        <f t="shared" si="310"/>
        <v>October 2024</v>
      </c>
      <c r="P6631" s="1" t="s">
        <v>22</v>
      </c>
      <c r="Q6631" s="1" t="s">
        <v>37</v>
      </c>
      <c r="R6631" s="6">
        <v>44.64</v>
      </c>
      <c r="S6631" s="6">
        <f t="shared" si="311"/>
        <v>2828.4</v>
      </c>
    </row>
    <row r="6632" spans="1:19" x14ac:dyDescent="0.35">
      <c r="A6632" s="1">
        <v>11599</v>
      </c>
      <c r="B6632" s="1">
        <v>54</v>
      </c>
      <c r="C6632" s="1" t="str">
        <f t="shared" si="309"/>
        <v>Middle-Aged</v>
      </c>
      <c r="D6632" s="1" t="s">
        <v>38</v>
      </c>
      <c r="E6632" s="1" t="s">
        <v>17</v>
      </c>
      <c r="F6632" s="1" t="s">
        <v>30</v>
      </c>
      <c r="G6632" s="1" t="s">
        <v>78</v>
      </c>
      <c r="H6632" s="1">
        <v>5</v>
      </c>
      <c r="I6632" s="1" t="s">
        <v>26</v>
      </c>
      <c r="J6632" s="1" t="s">
        <v>93</v>
      </c>
      <c r="K6632" s="6">
        <v>4045.92</v>
      </c>
      <c r="L6632" s="6">
        <v>674.32</v>
      </c>
      <c r="M6632" s="1">
        <v>6</v>
      </c>
      <c r="N6632" s="8">
        <v>45571</v>
      </c>
      <c r="O6632" s="4" t="str">
        <f t="shared" si="310"/>
        <v>October 2024</v>
      </c>
      <c r="P6632" s="1" t="s">
        <v>22</v>
      </c>
      <c r="Q6632" s="1"/>
      <c r="R6632" s="6">
        <v>0</v>
      </c>
      <c r="S6632" s="6">
        <f t="shared" si="311"/>
        <v>4045.92</v>
      </c>
    </row>
    <row r="6633" spans="1:19" x14ac:dyDescent="0.35">
      <c r="A6633" s="1">
        <v>9936</v>
      </c>
      <c r="B6633" s="1">
        <v>57</v>
      </c>
      <c r="C6633" s="1" t="str">
        <f t="shared" si="309"/>
        <v>Old</v>
      </c>
      <c r="D6633" s="1" t="s">
        <v>16</v>
      </c>
      <c r="E6633" s="1" t="s">
        <v>17</v>
      </c>
      <c r="F6633" s="1" t="s">
        <v>18</v>
      </c>
      <c r="G6633" s="1" t="s">
        <v>19</v>
      </c>
      <c r="H6633" s="1">
        <v>2</v>
      </c>
      <c r="I6633" s="1" t="s">
        <v>20</v>
      </c>
      <c r="J6633" s="1" t="s">
        <v>21</v>
      </c>
      <c r="K6633" s="6">
        <v>3955.95</v>
      </c>
      <c r="L6633" s="6">
        <v>791.19</v>
      </c>
      <c r="M6633" s="1">
        <v>5</v>
      </c>
      <c r="N6633" s="8">
        <v>45571</v>
      </c>
      <c r="O6633" s="4" t="str">
        <f t="shared" si="310"/>
        <v>October 2024</v>
      </c>
      <c r="P6633" s="1" t="s">
        <v>32</v>
      </c>
      <c r="Q6633" s="1"/>
      <c r="R6633" s="6">
        <v>0</v>
      </c>
      <c r="S6633" s="6">
        <f t="shared" si="311"/>
        <v>3955.95</v>
      </c>
    </row>
    <row r="6634" spans="1:19" x14ac:dyDescent="0.35">
      <c r="A6634" s="1">
        <v>11914</v>
      </c>
      <c r="B6634" s="1">
        <v>57</v>
      </c>
      <c r="C6634" s="1" t="str">
        <f t="shared" si="309"/>
        <v>Old</v>
      </c>
      <c r="D6634" s="1" t="s">
        <v>16</v>
      </c>
      <c r="E6634" s="1" t="s">
        <v>17</v>
      </c>
      <c r="F6634" s="1" t="s">
        <v>40</v>
      </c>
      <c r="G6634" s="1" t="s">
        <v>88</v>
      </c>
      <c r="H6634" s="1">
        <v>1</v>
      </c>
      <c r="I6634" s="1" t="s">
        <v>26</v>
      </c>
      <c r="J6634" s="1" t="s">
        <v>21</v>
      </c>
      <c r="K6634" s="6">
        <v>1378.5</v>
      </c>
      <c r="L6634" s="6">
        <v>459.5</v>
      </c>
      <c r="M6634" s="1">
        <v>3</v>
      </c>
      <c r="N6634" s="8">
        <v>45571</v>
      </c>
      <c r="O6634" s="4" t="str">
        <f t="shared" si="310"/>
        <v>October 2024</v>
      </c>
      <c r="P6634" s="1" t="s">
        <v>79</v>
      </c>
      <c r="Q6634" s="1"/>
      <c r="R6634" s="6">
        <v>0</v>
      </c>
      <c r="S6634" s="6">
        <f t="shared" si="311"/>
        <v>1378.5</v>
      </c>
    </row>
    <row r="6635" spans="1:19" x14ac:dyDescent="0.35">
      <c r="A6635" s="1">
        <v>19762</v>
      </c>
      <c r="B6635" s="1">
        <v>57</v>
      </c>
      <c r="C6635" s="1" t="str">
        <f t="shared" si="309"/>
        <v>Old</v>
      </c>
      <c r="D6635" s="1" t="s">
        <v>38</v>
      </c>
      <c r="E6635" s="1" t="s">
        <v>33</v>
      </c>
      <c r="F6635" s="1" t="s">
        <v>77</v>
      </c>
      <c r="G6635" s="1" t="s">
        <v>86</v>
      </c>
      <c r="H6635" s="1">
        <v>5</v>
      </c>
      <c r="I6635" s="1" t="s">
        <v>26</v>
      </c>
      <c r="J6635" s="1" t="s">
        <v>83</v>
      </c>
      <c r="K6635" s="6">
        <v>2528.2600000000002</v>
      </c>
      <c r="L6635" s="6">
        <v>361.18</v>
      </c>
      <c r="M6635" s="1">
        <v>7</v>
      </c>
      <c r="N6635" s="8">
        <v>45571</v>
      </c>
      <c r="O6635" s="4" t="str">
        <f t="shared" si="310"/>
        <v>October 2024</v>
      </c>
      <c r="P6635" s="1" t="s">
        <v>79</v>
      </c>
      <c r="Q6635" s="1" t="s">
        <v>52</v>
      </c>
      <c r="R6635" s="6">
        <v>64.48</v>
      </c>
      <c r="S6635" s="6">
        <f t="shared" si="311"/>
        <v>2592.7400000000002</v>
      </c>
    </row>
    <row r="6636" spans="1:19" x14ac:dyDescent="0.35">
      <c r="A6636" s="1">
        <v>19935</v>
      </c>
      <c r="B6636" s="1">
        <v>58</v>
      </c>
      <c r="C6636" s="1" t="str">
        <f t="shared" si="309"/>
        <v>Old</v>
      </c>
      <c r="D6636" s="1" t="s">
        <v>16</v>
      </c>
      <c r="E6636" s="1" t="s">
        <v>33</v>
      </c>
      <c r="F6636" s="1" t="s">
        <v>40</v>
      </c>
      <c r="G6636" s="1" t="s">
        <v>88</v>
      </c>
      <c r="H6636" s="1">
        <v>1</v>
      </c>
      <c r="I6636" s="1" t="s">
        <v>26</v>
      </c>
      <c r="J6636" s="1" t="s">
        <v>21</v>
      </c>
      <c r="K6636" s="6">
        <v>3216.5</v>
      </c>
      <c r="L6636" s="6">
        <v>459.5</v>
      </c>
      <c r="M6636" s="1">
        <v>7</v>
      </c>
      <c r="N6636" s="8">
        <v>45571</v>
      </c>
      <c r="O6636" s="4" t="str">
        <f t="shared" si="310"/>
        <v>October 2024</v>
      </c>
      <c r="P6636" s="1" t="s">
        <v>79</v>
      </c>
      <c r="Q6636" s="1" t="s">
        <v>82</v>
      </c>
      <c r="R6636" s="6">
        <v>96.9</v>
      </c>
      <c r="S6636" s="6">
        <f t="shared" si="311"/>
        <v>3313.4</v>
      </c>
    </row>
    <row r="6637" spans="1:19" x14ac:dyDescent="0.35">
      <c r="A6637" s="1">
        <v>11830</v>
      </c>
      <c r="B6637" s="1">
        <v>59</v>
      </c>
      <c r="C6637" s="1" t="str">
        <f t="shared" si="309"/>
        <v>Old</v>
      </c>
      <c r="D6637" s="1" t="s">
        <v>16</v>
      </c>
      <c r="E6637" s="1" t="s">
        <v>17</v>
      </c>
      <c r="F6637" s="1" t="s">
        <v>24</v>
      </c>
      <c r="G6637" s="1" t="s">
        <v>85</v>
      </c>
      <c r="H6637" s="1">
        <v>5</v>
      </c>
      <c r="I6637" s="1" t="s">
        <v>26</v>
      </c>
      <c r="J6637" s="1" t="s">
        <v>21</v>
      </c>
      <c r="K6637" s="6">
        <v>1572.82</v>
      </c>
      <c r="L6637" s="6">
        <v>786.41</v>
      </c>
      <c r="M6637" s="1">
        <v>2</v>
      </c>
      <c r="N6637" s="8">
        <v>45571</v>
      </c>
      <c r="O6637" s="4" t="str">
        <f t="shared" si="310"/>
        <v>October 2024</v>
      </c>
      <c r="P6637" s="1" t="s">
        <v>22</v>
      </c>
      <c r="Q6637" s="1" t="s">
        <v>95</v>
      </c>
      <c r="R6637" s="6">
        <v>77.3</v>
      </c>
      <c r="S6637" s="6">
        <f t="shared" si="311"/>
        <v>1650.12</v>
      </c>
    </row>
    <row r="6638" spans="1:19" x14ac:dyDescent="0.35">
      <c r="A6638" s="1">
        <v>15264</v>
      </c>
      <c r="B6638" s="1">
        <v>59</v>
      </c>
      <c r="C6638" s="1" t="str">
        <f t="shared" si="309"/>
        <v>Old</v>
      </c>
      <c r="D6638" s="1" t="s">
        <v>38</v>
      </c>
      <c r="E6638" s="1" t="s">
        <v>17</v>
      </c>
      <c r="F6638" s="1" t="s">
        <v>18</v>
      </c>
      <c r="G6638" s="1" t="s">
        <v>81</v>
      </c>
      <c r="H6638" s="1">
        <v>5</v>
      </c>
      <c r="I6638" s="1" t="s">
        <v>26</v>
      </c>
      <c r="J6638" s="1" t="s">
        <v>93</v>
      </c>
      <c r="K6638" s="6">
        <v>4558.72</v>
      </c>
      <c r="L6638" s="6">
        <v>1139.68</v>
      </c>
      <c r="M6638" s="1">
        <v>4</v>
      </c>
      <c r="N6638" s="8">
        <v>45571</v>
      </c>
      <c r="O6638" s="4" t="str">
        <f t="shared" si="310"/>
        <v>October 2024</v>
      </c>
      <c r="P6638" s="1" t="s">
        <v>22</v>
      </c>
      <c r="Q6638" s="1" t="s">
        <v>37</v>
      </c>
      <c r="R6638" s="6">
        <v>17.04</v>
      </c>
      <c r="S6638" s="6">
        <f t="shared" si="311"/>
        <v>4575.76</v>
      </c>
    </row>
    <row r="6639" spans="1:19" x14ac:dyDescent="0.35">
      <c r="A6639" s="1">
        <v>4401</v>
      </c>
      <c r="B6639" s="1">
        <v>60</v>
      </c>
      <c r="C6639" s="1" t="str">
        <f t="shared" si="309"/>
        <v>Old</v>
      </c>
      <c r="D6639" s="1" t="s">
        <v>16</v>
      </c>
      <c r="E6639" s="1" t="s">
        <v>17</v>
      </c>
      <c r="F6639" s="1" t="s">
        <v>24</v>
      </c>
      <c r="G6639" s="1" t="s">
        <v>25</v>
      </c>
      <c r="H6639" s="1">
        <v>3</v>
      </c>
      <c r="I6639" s="1" t="s">
        <v>26</v>
      </c>
      <c r="J6639" s="1" t="s">
        <v>27</v>
      </c>
      <c r="K6639" s="6">
        <v>494.06</v>
      </c>
      <c r="L6639" s="6">
        <v>247.03</v>
      </c>
      <c r="M6639" s="1">
        <v>2</v>
      </c>
      <c r="N6639" s="8">
        <v>45571</v>
      </c>
      <c r="O6639" s="4" t="str">
        <f t="shared" si="310"/>
        <v>October 2024</v>
      </c>
      <c r="P6639" s="1" t="s">
        <v>32</v>
      </c>
      <c r="Q6639" s="1" t="s">
        <v>52</v>
      </c>
      <c r="R6639" s="6">
        <v>15.26</v>
      </c>
      <c r="S6639" s="6">
        <f t="shared" si="311"/>
        <v>509.32</v>
      </c>
    </row>
    <row r="6640" spans="1:19" x14ac:dyDescent="0.35">
      <c r="A6640" s="1">
        <v>7403</v>
      </c>
      <c r="B6640" s="1">
        <v>60</v>
      </c>
      <c r="C6640" s="1" t="str">
        <f t="shared" si="309"/>
        <v>Old</v>
      </c>
      <c r="D6640" s="1" t="s">
        <v>38</v>
      </c>
      <c r="E6640" s="1" t="s">
        <v>17</v>
      </c>
      <c r="F6640" s="1" t="s">
        <v>18</v>
      </c>
      <c r="G6640" s="1" t="s">
        <v>19</v>
      </c>
      <c r="H6640" s="1">
        <v>2</v>
      </c>
      <c r="I6640" s="1" t="s">
        <v>26</v>
      </c>
      <c r="J6640" s="1" t="s">
        <v>34</v>
      </c>
      <c r="K6640" s="6">
        <v>4747.1400000000003</v>
      </c>
      <c r="L6640" s="6">
        <v>791.19</v>
      </c>
      <c r="M6640" s="1">
        <v>6</v>
      </c>
      <c r="N6640" s="8">
        <v>45571</v>
      </c>
      <c r="O6640" s="4" t="str">
        <f t="shared" si="310"/>
        <v>October 2024</v>
      </c>
      <c r="P6640" s="1" t="s">
        <v>32</v>
      </c>
      <c r="Q6640" s="1" t="s">
        <v>58</v>
      </c>
      <c r="R6640" s="6">
        <v>81.150000000000006</v>
      </c>
      <c r="S6640" s="6">
        <f t="shared" si="311"/>
        <v>4828.29</v>
      </c>
    </row>
    <row r="6641" spans="1:19" x14ac:dyDescent="0.35">
      <c r="A6641" s="1">
        <v>11311</v>
      </c>
      <c r="B6641" s="1">
        <v>60</v>
      </c>
      <c r="C6641" s="1" t="str">
        <f t="shared" si="309"/>
        <v>Old</v>
      </c>
      <c r="D6641" s="1" t="s">
        <v>16</v>
      </c>
      <c r="E6641" s="1" t="s">
        <v>17</v>
      </c>
      <c r="F6641" s="1" t="s">
        <v>40</v>
      </c>
      <c r="G6641" s="1" t="s">
        <v>88</v>
      </c>
      <c r="H6641" s="1">
        <v>1</v>
      </c>
      <c r="I6641" s="1" t="s">
        <v>26</v>
      </c>
      <c r="J6641" s="1" t="s">
        <v>93</v>
      </c>
      <c r="K6641" s="6">
        <v>2297.5</v>
      </c>
      <c r="L6641" s="6">
        <v>459.5</v>
      </c>
      <c r="M6641" s="1">
        <v>5</v>
      </c>
      <c r="N6641" s="8">
        <v>45571</v>
      </c>
      <c r="O6641" s="4" t="str">
        <f t="shared" si="310"/>
        <v>October 2024</v>
      </c>
      <c r="P6641" s="1" t="s">
        <v>79</v>
      </c>
      <c r="Q6641" s="1" t="s">
        <v>52</v>
      </c>
      <c r="R6641" s="6">
        <v>60.32</v>
      </c>
      <c r="S6641" s="6">
        <f t="shared" si="311"/>
        <v>2357.8200000000002</v>
      </c>
    </row>
    <row r="6642" spans="1:19" x14ac:dyDescent="0.35">
      <c r="A6642" s="1">
        <v>1714</v>
      </c>
      <c r="B6642" s="1">
        <v>61</v>
      </c>
      <c r="C6642" s="1" t="str">
        <f t="shared" si="309"/>
        <v>Old</v>
      </c>
      <c r="D6642" s="1" t="s">
        <v>38</v>
      </c>
      <c r="E6642" s="1" t="s">
        <v>33</v>
      </c>
      <c r="F6642" s="1" t="s">
        <v>24</v>
      </c>
      <c r="G6642" s="1" t="s">
        <v>25</v>
      </c>
      <c r="H6642" s="1">
        <v>3</v>
      </c>
      <c r="I6642" s="1" t="s">
        <v>26</v>
      </c>
      <c r="J6642" s="1" t="s">
        <v>27</v>
      </c>
      <c r="K6642" s="6">
        <v>494.06</v>
      </c>
      <c r="L6642" s="6">
        <v>247.03</v>
      </c>
      <c r="M6642" s="1">
        <v>2</v>
      </c>
      <c r="N6642" s="8">
        <v>45571</v>
      </c>
      <c r="O6642" s="4" t="str">
        <f t="shared" si="310"/>
        <v>October 2024</v>
      </c>
      <c r="P6642" s="1" t="s">
        <v>28</v>
      </c>
      <c r="Q6642" s="1" t="s">
        <v>39</v>
      </c>
      <c r="R6642" s="6">
        <v>61.8</v>
      </c>
      <c r="S6642" s="6">
        <f t="shared" si="311"/>
        <v>555.86</v>
      </c>
    </row>
    <row r="6643" spans="1:19" x14ac:dyDescent="0.35">
      <c r="A6643" s="1">
        <v>18548</v>
      </c>
      <c r="B6643" s="1">
        <v>61</v>
      </c>
      <c r="C6643" s="1" t="str">
        <f t="shared" si="309"/>
        <v>Old</v>
      </c>
      <c r="D6643" s="1" t="s">
        <v>38</v>
      </c>
      <c r="E6643" s="1" t="s">
        <v>17</v>
      </c>
      <c r="F6643" s="1" t="s">
        <v>24</v>
      </c>
      <c r="G6643" s="1" t="s">
        <v>85</v>
      </c>
      <c r="H6643" s="1">
        <v>4</v>
      </c>
      <c r="I6643" s="1" t="s">
        <v>26</v>
      </c>
      <c r="J6643" s="1" t="s">
        <v>93</v>
      </c>
      <c r="K6643" s="6">
        <v>4718.46</v>
      </c>
      <c r="L6643" s="6">
        <v>786.41</v>
      </c>
      <c r="M6643" s="1">
        <v>6</v>
      </c>
      <c r="N6643" s="8">
        <v>45571</v>
      </c>
      <c r="O6643" s="4" t="str">
        <f t="shared" si="310"/>
        <v>October 2024</v>
      </c>
      <c r="P6643" s="1" t="s">
        <v>22</v>
      </c>
      <c r="Q6643" s="1" t="s">
        <v>37</v>
      </c>
      <c r="R6643" s="6">
        <v>31.63</v>
      </c>
      <c r="S6643" s="6">
        <f t="shared" si="311"/>
        <v>4750.09</v>
      </c>
    </row>
    <row r="6644" spans="1:19" x14ac:dyDescent="0.35">
      <c r="A6644" s="1">
        <v>12774</v>
      </c>
      <c r="B6644" s="1">
        <v>62</v>
      </c>
      <c r="C6644" s="1" t="str">
        <f t="shared" si="309"/>
        <v>Old</v>
      </c>
      <c r="D6644" s="1" t="s">
        <v>38</v>
      </c>
      <c r="E6644" s="1" t="s">
        <v>17</v>
      </c>
      <c r="F6644" s="1" t="s">
        <v>40</v>
      </c>
      <c r="G6644" s="1" t="s">
        <v>88</v>
      </c>
      <c r="H6644" s="1">
        <v>4</v>
      </c>
      <c r="I6644" s="1" t="s">
        <v>26</v>
      </c>
      <c r="J6644" s="1" t="s">
        <v>21</v>
      </c>
      <c r="K6644" s="6">
        <v>2757</v>
      </c>
      <c r="L6644" s="6">
        <v>459.5</v>
      </c>
      <c r="M6644" s="1">
        <v>6</v>
      </c>
      <c r="N6644" s="8">
        <v>45571</v>
      </c>
      <c r="O6644" s="4" t="str">
        <f t="shared" si="310"/>
        <v>October 2024</v>
      </c>
      <c r="P6644" s="1" t="s">
        <v>84</v>
      </c>
      <c r="Q6644" s="1"/>
      <c r="R6644" s="6">
        <v>0</v>
      </c>
      <c r="S6644" s="6">
        <f t="shared" si="311"/>
        <v>2757</v>
      </c>
    </row>
    <row r="6645" spans="1:19" x14ac:dyDescent="0.35">
      <c r="A6645" s="1">
        <v>9622</v>
      </c>
      <c r="B6645" s="1">
        <v>64</v>
      </c>
      <c r="C6645" s="1" t="str">
        <f t="shared" si="309"/>
        <v>Old</v>
      </c>
      <c r="D6645" s="1" t="s">
        <v>38</v>
      </c>
      <c r="E6645" s="1" t="s">
        <v>33</v>
      </c>
      <c r="F6645" s="1" t="s">
        <v>18</v>
      </c>
      <c r="G6645" s="1" t="s">
        <v>36</v>
      </c>
      <c r="H6645" s="1">
        <v>5</v>
      </c>
      <c r="I6645" s="1" t="s">
        <v>26</v>
      </c>
      <c r="J6645" s="1" t="s">
        <v>42</v>
      </c>
      <c r="K6645" s="6">
        <v>20.75</v>
      </c>
      <c r="L6645" s="6">
        <v>20.75</v>
      </c>
      <c r="M6645" s="1">
        <v>1</v>
      </c>
      <c r="N6645" s="8">
        <v>45571</v>
      </c>
      <c r="O6645" s="4" t="str">
        <f t="shared" si="310"/>
        <v>October 2024</v>
      </c>
      <c r="P6645" s="1" t="s">
        <v>22</v>
      </c>
      <c r="Q6645" s="1" t="s">
        <v>76</v>
      </c>
      <c r="R6645" s="6">
        <v>70.61</v>
      </c>
      <c r="S6645" s="6">
        <f t="shared" si="311"/>
        <v>91.36</v>
      </c>
    </row>
    <row r="6646" spans="1:19" x14ac:dyDescent="0.35">
      <c r="A6646" s="1">
        <v>7814</v>
      </c>
      <c r="B6646" s="1">
        <v>66</v>
      </c>
      <c r="C6646" s="1" t="str">
        <f t="shared" si="309"/>
        <v>Old</v>
      </c>
      <c r="D6646" s="1" t="s">
        <v>38</v>
      </c>
      <c r="E6646" s="1" t="s">
        <v>33</v>
      </c>
      <c r="F6646" s="1" t="s">
        <v>18</v>
      </c>
      <c r="G6646" s="1" t="s">
        <v>36</v>
      </c>
      <c r="H6646" s="1">
        <v>5</v>
      </c>
      <c r="I6646" s="1" t="s">
        <v>20</v>
      </c>
      <c r="J6646" s="1" t="s">
        <v>21</v>
      </c>
      <c r="K6646" s="6">
        <v>103.75</v>
      </c>
      <c r="L6646" s="6">
        <v>20.75</v>
      </c>
      <c r="M6646" s="1">
        <v>5</v>
      </c>
      <c r="N6646" s="8">
        <v>45571</v>
      </c>
      <c r="O6646" s="4" t="str">
        <f t="shared" si="310"/>
        <v>October 2024</v>
      </c>
      <c r="P6646" s="1" t="s">
        <v>28</v>
      </c>
      <c r="Q6646" s="1" t="s">
        <v>37</v>
      </c>
      <c r="R6646" s="6">
        <v>25.32</v>
      </c>
      <c r="S6646" s="6">
        <f t="shared" si="311"/>
        <v>129.07</v>
      </c>
    </row>
    <row r="6647" spans="1:19" x14ac:dyDescent="0.35">
      <c r="A6647" s="1">
        <v>14305</v>
      </c>
      <c r="B6647" s="1">
        <v>66</v>
      </c>
      <c r="C6647" s="1" t="str">
        <f t="shared" si="309"/>
        <v>Old</v>
      </c>
      <c r="D6647" s="1" t="s">
        <v>38</v>
      </c>
      <c r="E6647" s="1" t="s">
        <v>17</v>
      </c>
      <c r="F6647" s="1" t="s">
        <v>24</v>
      </c>
      <c r="G6647" s="1" t="s">
        <v>85</v>
      </c>
      <c r="H6647" s="1">
        <v>1</v>
      </c>
      <c r="I6647" s="1" t="s">
        <v>20</v>
      </c>
      <c r="J6647" s="1" t="s">
        <v>21</v>
      </c>
      <c r="K6647" s="6">
        <v>5504.87</v>
      </c>
      <c r="L6647" s="6">
        <v>786.41</v>
      </c>
      <c r="M6647" s="1">
        <v>7</v>
      </c>
      <c r="N6647" s="8">
        <v>45571</v>
      </c>
      <c r="O6647" s="4" t="str">
        <f t="shared" si="310"/>
        <v>October 2024</v>
      </c>
      <c r="P6647" s="1" t="s">
        <v>79</v>
      </c>
      <c r="Q6647" s="1"/>
      <c r="R6647" s="6">
        <v>0</v>
      </c>
      <c r="S6647" s="6">
        <f t="shared" si="311"/>
        <v>5504.87</v>
      </c>
    </row>
    <row r="6648" spans="1:19" x14ac:dyDescent="0.35">
      <c r="A6648" s="1">
        <v>19465</v>
      </c>
      <c r="B6648" s="1">
        <v>66</v>
      </c>
      <c r="C6648" s="1" t="str">
        <f t="shared" si="309"/>
        <v>Old</v>
      </c>
      <c r="D6648" s="1" t="s">
        <v>16</v>
      </c>
      <c r="E6648" s="1" t="s">
        <v>17</v>
      </c>
      <c r="F6648" s="1" t="s">
        <v>30</v>
      </c>
      <c r="G6648" s="1" t="s">
        <v>78</v>
      </c>
      <c r="H6648" s="1">
        <v>3</v>
      </c>
      <c r="I6648" s="1" t="s">
        <v>26</v>
      </c>
      <c r="J6648" s="1" t="s">
        <v>21</v>
      </c>
      <c r="K6648" s="6">
        <v>2022.96</v>
      </c>
      <c r="L6648" s="6">
        <v>674.32</v>
      </c>
      <c r="M6648" s="1">
        <v>3</v>
      </c>
      <c r="N6648" s="8">
        <v>45571</v>
      </c>
      <c r="O6648" s="4" t="str">
        <f t="shared" si="310"/>
        <v>October 2024</v>
      </c>
      <c r="P6648" s="1" t="s">
        <v>22</v>
      </c>
      <c r="Q6648" s="1"/>
      <c r="R6648" s="6">
        <v>0</v>
      </c>
      <c r="S6648" s="6">
        <f t="shared" si="311"/>
        <v>2022.96</v>
      </c>
    </row>
    <row r="6649" spans="1:19" x14ac:dyDescent="0.35">
      <c r="A6649" s="1">
        <v>5782</v>
      </c>
      <c r="B6649" s="1">
        <v>70</v>
      </c>
      <c r="C6649" s="1" t="str">
        <f t="shared" si="309"/>
        <v>Old</v>
      </c>
      <c r="D6649" s="1" t="s">
        <v>16</v>
      </c>
      <c r="E6649" s="1" t="s">
        <v>17</v>
      </c>
      <c r="F6649" s="1" t="s">
        <v>30</v>
      </c>
      <c r="G6649" s="1" t="s">
        <v>31</v>
      </c>
      <c r="H6649" s="1">
        <v>3</v>
      </c>
      <c r="I6649" s="1" t="s">
        <v>20</v>
      </c>
      <c r="J6649" s="1" t="s">
        <v>42</v>
      </c>
      <c r="K6649" s="6">
        <v>1391.88</v>
      </c>
      <c r="L6649" s="6">
        <v>463.96</v>
      </c>
      <c r="M6649" s="1">
        <v>3</v>
      </c>
      <c r="N6649" s="8">
        <v>45571</v>
      </c>
      <c r="O6649" s="4" t="str">
        <f t="shared" si="310"/>
        <v>October 2024</v>
      </c>
      <c r="P6649" s="1" t="s">
        <v>28</v>
      </c>
      <c r="Q6649" s="1"/>
      <c r="R6649" s="6">
        <v>0</v>
      </c>
      <c r="S6649" s="6">
        <f t="shared" si="311"/>
        <v>1391.88</v>
      </c>
    </row>
    <row r="6650" spans="1:19" x14ac:dyDescent="0.35">
      <c r="A6650" s="1">
        <v>2822</v>
      </c>
      <c r="B6650" s="1">
        <v>71</v>
      </c>
      <c r="C6650" s="1" t="str">
        <f t="shared" si="309"/>
        <v>Old</v>
      </c>
      <c r="D6650" s="1" t="s">
        <v>38</v>
      </c>
      <c r="E6650" s="1" t="s">
        <v>33</v>
      </c>
      <c r="F6650" s="1" t="s">
        <v>18</v>
      </c>
      <c r="G6650" s="1" t="s">
        <v>36</v>
      </c>
      <c r="H6650" s="1">
        <v>5</v>
      </c>
      <c r="I6650" s="1" t="s">
        <v>26</v>
      </c>
      <c r="J6650" s="1" t="s">
        <v>27</v>
      </c>
      <c r="K6650" s="6">
        <v>166</v>
      </c>
      <c r="L6650" s="6">
        <v>20.75</v>
      </c>
      <c r="M6650" s="1">
        <v>8</v>
      </c>
      <c r="N6650" s="8">
        <v>45571</v>
      </c>
      <c r="O6650" s="4" t="str">
        <f t="shared" si="310"/>
        <v>October 2024</v>
      </c>
      <c r="P6650" s="1" t="s">
        <v>32</v>
      </c>
      <c r="Q6650" s="1" t="s">
        <v>37</v>
      </c>
      <c r="R6650" s="6">
        <v>40.03</v>
      </c>
      <c r="S6650" s="6">
        <f t="shared" si="311"/>
        <v>206.03</v>
      </c>
    </row>
    <row r="6651" spans="1:19" x14ac:dyDescent="0.35">
      <c r="A6651" s="1">
        <v>13498</v>
      </c>
      <c r="B6651" s="1">
        <v>71</v>
      </c>
      <c r="C6651" s="1" t="str">
        <f t="shared" si="309"/>
        <v>Old</v>
      </c>
      <c r="D6651" s="1" t="s">
        <v>16</v>
      </c>
      <c r="E6651" s="1" t="s">
        <v>17</v>
      </c>
      <c r="F6651" s="1" t="s">
        <v>18</v>
      </c>
      <c r="G6651" s="1" t="s">
        <v>81</v>
      </c>
      <c r="H6651" s="1">
        <v>3</v>
      </c>
      <c r="I6651" s="1" t="s">
        <v>20</v>
      </c>
      <c r="J6651" s="1" t="s">
        <v>21</v>
      </c>
      <c r="K6651" s="6">
        <v>3419.04</v>
      </c>
      <c r="L6651" s="6">
        <v>1139.68</v>
      </c>
      <c r="M6651" s="1">
        <v>3</v>
      </c>
      <c r="N6651" s="8">
        <v>45571</v>
      </c>
      <c r="O6651" s="4" t="str">
        <f t="shared" si="310"/>
        <v>October 2024</v>
      </c>
      <c r="P6651" s="1" t="s">
        <v>22</v>
      </c>
      <c r="Q6651" s="1" t="s">
        <v>105</v>
      </c>
      <c r="R6651" s="6">
        <v>85.97</v>
      </c>
      <c r="S6651" s="6">
        <f t="shared" si="311"/>
        <v>3505.0099999999998</v>
      </c>
    </row>
    <row r="6652" spans="1:19" x14ac:dyDescent="0.35">
      <c r="A6652" s="1">
        <v>8798</v>
      </c>
      <c r="B6652" s="1">
        <v>73</v>
      </c>
      <c r="C6652" s="1" t="str">
        <f t="shared" si="309"/>
        <v>Old</v>
      </c>
      <c r="D6652" s="1" t="s">
        <v>16</v>
      </c>
      <c r="E6652" s="1" t="s">
        <v>17</v>
      </c>
      <c r="F6652" s="1" t="s">
        <v>40</v>
      </c>
      <c r="G6652" s="1" t="s">
        <v>41</v>
      </c>
      <c r="H6652" s="1">
        <v>3</v>
      </c>
      <c r="I6652" s="1" t="s">
        <v>26</v>
      </c>
      <c r="J6652" s="1" t="s">
        <v>34</v>
      </c>
      <c r="K6652" s="6">
        <v>3379.32</v>
      </c>
      <c r="L6652" s="6">
        <v>844.83</v>
      </c>
      <c r="M6652" s="1">
        <v>4</v>
      </c>
      <c r="N6652" s="8">
        <v>45571</v>
      </c>
      <c r="O6652" s="4" t="str">
        <f t="shared" si="310"/>
        <v>October 2024</v>
      </c>
      <c r="P6652" s="1" t="s">
        <v>22</v>
      </c>
      <c r="Q6652" s="1"/>
      <c r="R6652" s="6">
        <v>0</v>
      </c>
      <c r="S6652" s="6">
        <f t="shared" si="311"/>
        <v>3379.32</v>
      </c>
    </row>
    <row r="6653" spans="1:19" x14ac:dyDescent="0.35">
      <c r="A6653" s="1">
        <v>19597</v>
      </c>
      <c r="B6653" s="1">
        <v>73</v>
      </c>
      <c r="C6653" s="1" t="str">
        <f t="shared" si="309"/>
        <v>Old</v>
      </c>
      <c r="D6653" s="1" t="s">
        <v>16</v>
      </c>
      <c r="E6653" s="1" t="s">
        <v>17</v>
      </c>
      <c r="F6653" s="1" t="s">
        <v>40</v>
      </c>
      <c r="G6653" s="1" t="s">
        <v>88</v>
      </c>
      <c r="H6653" s="1">
        <v>4</v>
      </c>
      <c r="I6653" s="1" t="s">
        <v>26</v>
      </c>
      <c r="J6653" s="1" t="s">
        <v>21</v>
      </c>
      <c r="K6653" s="6">
        <v>2757</v>
      </c>
      <c r="L6653" s="6">
        <v>459.5</v>
      </c>
      <c r="M6653" s="1">
        <v>6</v>
      </c>
      <c r="N6653" s="8">
        <v>45571</v>
      </c>
      <c r="O6653" s="4" t="str">
        <f t="shared" si="310"/>
        <v>October 2024</v>
      </c>
      <c r="P6653" s="1" t="s">
        <v>84</v>
      </c>
      <c r="Q6653" s="1" t="s">
        <v>37</v>
      </c>
      <c r="R6653" s="6">
        <v>57.69</v>
      </c>
      <c r="S6653" s="6">
        <f t="shared" si="311"/>
        <v>2814.69</v>
      </c>
    </row>
    <row r="6654" spans="1:19" x14ac:dyDescent="0.35">
      <c r="A6654" s="1">
        <v>15249</v>
      </c>
      <c r="B6654" s="1">
        <v>74</v>
      </c>
      <c r="C6654" s="1" t="str">
        <f t="shared" si="309"/>
        <v>Old</v>
      </c>
      <c r="D6654" s="1" t="s">
        <v>16</v>
      </c>
      <c r="E6654" s="1" t="s">
        <v>17</v>
      </c>
      <c r="F6654" s="1" t="s">
        <v>40</v>
      </c>
      <c r="G6654" s="1" t="s">
        <v>88</v>
      </c>
      <c r="H6654" s="1">
        <v>4</v>
      </c>
      <c r="I6654" s="1" t="s">
        <v>26</v>
      </c>
      <c r="J6654" s="1" t="s">
        <v>83</v>
      </c>
      <c r="K6654" s="6">
        <v>1378.5</v>
      </c>
      <c r="L6654" s="6">
        <v>459.5</v>
      </c>
      <c r="M6654" s="1">
        <v>3</v>
      </c>
      <c r="N6654" s="8">
        <v>45571</v>
      </c>
      <c r="O6654" s="4" t="str">
        <f t="shared" si="310"/>
        <v>October 2024</v>
      </c>
      <c r="P6654" s="1" t="s">
        <v>22</v>
      </c>
      <c r="Q6654" s="1" t="s">
        <v>37</v>
      </c>
      <c r="R6654" s="6">
        <v>96.31</v>
      </c>
      <c r="S6654" s="6">
        <f t="shared" si="311"/>
        <v>1474.81</v>
      </c>
    </row>
    <row r="6655" spans="1:19" x14ac:dyDescent="0.35">
      <c r="A6655" s="1">
        <v>17712</v>
      </c>
      <c r="B6655" s="1">
        <v>74</v>
      </c>
      <c r="C6655" s="1" t="str">
        <f t="shared" si="309"/>
        <v>Old</v>
      </c>
      <c r="D6655" s="1" t="s">
        <v>16</v>
      </c>
      <c r="E6655" s="1" t="s">
        <v>17</v>
      </c>
      <c r="F6655" s="1" t="s">
        <v>40</v>
      </c>
      <c r="G6655" s="1" t="s">
        <v>88</v>
      </c>
      <c r="H6655" s="1">
        <v>4</v>
      </c>
      <c r="I6655" s="1" t="s">
        <v>26</v>
      </c>
      <c r="J6655" s="1" t="s">
        <v>21</v>
      </c>
      <c r="K6655" s="6">
        <v>3676</v>
      </c>
      <c r="L6655" s="6">
        <v>459.5</v>
      </c>
      <c r="M6655" s="1">
        <v>8</v>
      </c>
      <c r="N6655" s="8">
        <v>45571</v>
      </c>
      <c r="O6655" s="4" t="str">
        <f t="shared" si="310"/>
        <v>October 2024</v>
      </c>
      <c r="P6655" s="1" t="s">
        <v>22</v>
      </c>
      <c r="Q6655" s="1" t="s">
        <v>100</v>
      </c>
      <c r="R6655" s="6">
        <v>242.52</v>
      </c>
      <c r="S6655" s="6">
        <f t="shared" si="311"/>
        <v>3918.52</v>
      </c>
    </row>
    <row r="6656" spans="1:19" x14ac:dyDescent="0.35">
      <c r="A6656" s="1">
        <v>15471</v>
      </c>
      <c r="B6656" s="1">
        <v>75</v>
      </c>
      <c r="C6656" s="1" t="str">
        <f t="shared" si="309"/>
        <v>Old</v>
      </c>
      <c r="D6656" s="1" t="s">
        <v>38</v>
      </c>
      <c r="E6656" s="1" t="s">
        <v>33</v>
      </c>
      <c r="F6656" s="1" t="s">
        <v>18</v>
      </c>
      <c r="G6656" s="1" t="s">
        <v>81</v>
      </c>
      <c r="H6656" s="1">
        <v>4</v>
      </c>
      <c r="I6656" s="1" t="s">
        <v>26</v>
      </c>
      <c r="J6656" s="1" t="s">
        <v>21</v>
      </c>
      <c r="K6656" s="6">
        <v>9117.44</v>
      </c>
      <c r="L6656" s="6">
        <v>1139.68</v>
      </c>
      <c r="M6656" s="1">
        <v>8</v>
      </c>
      <c r="N6656" s="8">
        <v>45571</v>
      </c>
      <c r="O6656" s="4" t="str">
        <f t="shared" si="310"/>
        <v>October 2024</v>
      </c>
      <c r="P6656" s="1" t="s">
        <v>22</v>
      </c>
      <c r="Q6656" s="1" t="s">
        <v>95</v>
      </c>
      <c r="R6656" s="6">
        <v>130.84</v>
      </c>
      <c r="S6656" s="6">
        <f t="shared" si="311"/>
        <v>9248.2800000000007</v>
      </c>
    </row>
    <row r="6657" spans="1:19" x14ac:dyDescent="0.35">
      <c r="A6657" s="1">
        <v>16221</v>
      </c>
      <c r="B6657" s="1">
        <v>75</v>
      </c>
      <c r="C6657" s="1" t="str">
        <f t="shared" si="309"/>
        <v>Old</v>
      </c>
      <c r="D6657" s="1" t="s">
        <v>16</v>
      </c>
      <c r="E6657" s="1" t="s">
        <v>17</v>
      </c>
      <c r="F6657" s="1" t="s">
        <v>40</v>
      </c>
      <c r="G6657" s="1" t="s">
        <v>88</v>
      </c>
      <c r="H6657" s="1">
        <v>3</v>
      </c>
      <c r="I6657" s="1" t="s">
        <v>20</v>
      </c>
      <c r="J6657" s="1" t="s">
        <v>93</v>
      </c>
      <c r="K6657" s="6">
        <v>459.5</v>
      </c>
      <c r="L6657" s="6">
        <v>459.5</v>
      </c>
      <c r="M6657" s="1">
        <v>1</v>
      </c>
      <c r="N6657" s="8">
        <v>45571</v>
      </c>
      <c r="O6657" s="4" t="str">
        <f t="shared" si="310"/>
        <v>October 2024</v>
      </c>
      <c r="P6657" s="1" t="s">
        <v>22</v>
      </c>
      <c r="Q6657" s="1" t="s">
        <v>122</v>
      </c>
      <c r="R6657" s="6">
        <v>174.04</v>
      </c>
      <c r="S6657" s="6">
        <f t="shared" si="311"/>
        <v>633.54</v>
      </c>
    </row>
    <row r="6658" spans="1:19" x14ac:dyDescent="0.35">
      <c r="A6658" s="1">
        <v>5883</v>
      </c>
      <c r="B6658" s="1">
        <v>77</v>
      </c>
      <c r="C6658" s="1" t="str">
        <f t="shared" ref="C6658:C6721" si="312">IF(B6658&lt;=35,"Young",IF(B6658&lt;=55,"Middle-Aged","Old"))</f>
        <v>Old</v>
      </c>
      <c r="D6658" s="1" t="s">
        <v>38</v>
      </c>
      <c r="E6658" s="1" t="s">
        <v>17</v>
      </c>
      <c r="F6658" s="1" t="s">
        <v>30</v>
      </c>
      <c r="G6658" s="1" t="s">
        <v>31</v>
      </c>
      <c r="H6658" s="1">
        <v>3</v>
      </c>
      <c r="I6658" s="1" t="s">
        <v>26</v>
      </c>
      <c r="J6658" s="1" t="s">
        <v>34</v>
      </c>
      <c r="K6658" s="6">
        <v>2319.8000000000002</v>
      </c>
      <c r="L6658" s="6">
        <v>463.96</v>
      </c>
      <c r="M6658" s="1">
        <v>5</v>
      </c>
      <c r="N6658" s="8">
        <v>45571</v>
      </c>
      <c r="O6658" s="4" t="str">
        <f t="shared" ref="O6658:O6721" si="313">TEXT(N6658,"mmmm yyyy")</f>
        <v>October 2024</v>
      </c>
      <c r="P6658" s="1" t="s">
        <v>28</v>
      </c>
      <c r="Q6658" s="1" t="s">
        <v>63</v>
      </c>
      <c r="R6658" s="6">
        <v>89.89</v>
      </c>
      <c r="S6658" s="6">
        <f t="shared" ref="S6658:S6721" si="314">K6658+R6658</f>
        <v>2409.69</v>
      </c>
    </row>
    <row r="6659" spans="1:19" x14ac:dyDescent="0.35">
      <c r="A6659" s="1">
        <v>6963</v>
      </c>
      <c r="B6659" s="1">
        <v>78</v>
      </c>
      <c r="C6659" s="1" t="str">
        <f t="shared" si="312"/>
        <v>Old</v>
      </c>
      <c r="D6659" s="1" t="s">
        <v>38</v>
      </c>
      <c r="E6659" s="1" t="s">
        <v>17</v>
      </c>
      <c r="F6659" s="1" t="s">
        <v>18</v>
      </c>
      <c r="G6659" s="1" t="s">
        <v>19</v>
      </c>
      <c r="H6659" s="1">
        <v>2</v>
      </c>
      <c r="I6659" s="1" t="s">
        <v>26</v>
      </c>
      <c r="J6659" s="1" t="s">
        <v>21</v>
      </c>
      <c r="K6659" s="6">
        <v>7120.71</v>
      </c>
      <c r="L6659" s="6">
        <v>791.19</v>
      </c>
      <c r="M6659" s="1">
        <v>9</v>
      </c>
      <c r="N6659" s="8">
        <v>45571</v>
      </c>
      <c r="O6659" s="4" t="str">
        <f t="shared" si="313"/>
        <v>October 2024</v>
      </c>
      <c r="P6659" s="1" t="s">
        <v>22</v>
      </c>
      <c r="Q6659" s="1" t="s">
        <v>29</v>
      </c>
      <c r="R6659" s="6">
        <v>48.42</v>
      </c>
      <c r="S6659" s="6">
        <f t="shared" si="314"/>
        <v>7169.13</v>
      </c>
    </row>
    <row r="6660" spans="1:19" x14ac:dyDescent="0.35">
      <c r="A6660" s="1">
        <v>9904</v>
      </c>
      <c r="B6660" s="1">
        <v>80</v>
      </c>
      <c r="C6660" s="1" t="str">
        <f t="shared" si="312"/>
        <v>Old</v>
      </c>
      <c r="D6660" s="1" t="s">
        <v>16</v>
      </c>
      <c r="E6660" s="1" t="s">
        <v>17</v>
      </c>
      <c r="F6660" s="1" t="s">
        <v>40</v>
      </c>
      <c r="G6660" s="1" t="s">
        <v>41</v>
      </c>
      <c r="H6660" s="1">
        <v>3</v>
      </c>
      <c r="I6660" s="1" t="s">
        <v>26</v>
      </c>
      <c r="J6660" s="1" t="s">
        <v>21</v>
      </c>
      <c r="K6660" s="6">
        <v>5068.9799999999996</v>
      </c>
      <c r="L6660" s="6">
        <v>844.83</v>
      </c>
      <c r="M6660" s="1">
        <v>6</v>
      </c>
      <c r="N6660" s="8">
        <v>45571</v>
      </c>
      <c r="O6660" s="4" t="str">
        <f t="shared" si="313"/>
        <v>October 2024</v>
      </c>
      <c r="P6660" s="1" t="s">
        <v>22</v>
      </c>
      <c r="Q6660" s="1" t="s">
        <v>73</v>
      </c>
      <c r="R6660" s="6">
        <v>85.67</v>
      </c>
      <c r="S6660" s="6">
        <f t="shared" si="314"/>
        <v>5154.6499999999996</v>
      </c>
    </row>
    <row r="6661" spans="1:19" x14ac:dyDescent="0.35">
      <c r="A6661" s="1">
        <v>19260</v>
      </c>
      <c r="B6661" s="1">
        <v>19</v>
      </c>
      <c r="C6661" s="1" t="str">
        <f t="shared" si="312"/>
        <v>Young</v>
      </c>
      <c r="D6661" s="1" t="s">
        <v>38</v>
      </c>
      <c r="E6661" s="1" t="s">
        <v>17</v>
      </c>
      <c r="F6661" s="1" t="s">
        <v>18</v>
      </c>
      <c r="G6661" s="1" t="s">
        <v>81</v>
      </c>
      <c r="H6661" s="1">
        <v>1</v>
      </c>
      <c r="I6661" s="1" t="s">
        <v>26</v>
      </c>
      <c r="J6661" s="1" t="s">
        <v>21</v>
      </c>
      <c r="K6661" s="6">
        <v>9117.44</v>
      </c>
      <c r="L6661" s="6">
        <v>1139.68</v>
      </c>
      <c r="M6661" s="1">
        <v>8</v>
      </c>
      <c r="N6661" s="8">
        <v>45572</v>
      </c>
      <c r="O6661" s="4" t="str">
        <f t="shared" si="313"/>
        <v>October 2024</v>
      </c>
      <c r="P6661" s="1" t="s">
        <v>84</v>
      </c>
      <c r="Q6661" s="1" t="s">
        <v>98</v>
      </c>
      <c r="R6661" s="6">
        <v>99.33</v>
      </c>
      <c r="S6661" s="6">
        <f t="shared" si="314"/>
        <v>9216.77</v>
      </c>
    </row>
    <row r="6662" spans="1:19" x14ac:dyDescent="0.35">
      <c r="A6662" s="1">
        <v>17496</v>
      </c>
      <c r="B6662" s="1">
        <v>21</v>
      </c>
      <c r="C6662" s="1" t="str">
        <f t="shared" si="312"/>
        <v>Young</v>
      </c>
      <c r="D6662" s="1" t="s">
        <v>16</v>
      </c>
      <c r="E6662" s="1" t="s">
        <v>17</v>
      </c>
      <c r="F6662" s="1" t="s">
        <v>40</v>
      </c>
      <c r="G6662" s="1" t="s">
        <v>88</v>
      </c>
      <c r="H6662" s="1">
        <v>2</v>
      </c>
      <c r="I6662" s="1" t="s">
        <v>26</v>
      </c>
      <c r="J6662" s="1" t="s">
        <v>93</v>
      </c>
      <c r="K6662" s="6">
        <v>2757</v>
      </c>
      <c r="L6662" s="6">
        <v>459.5</v>
      </c>
      <c r="M6662" s="1">
        <v>6</v>
      </c>
      <c r="N6662" s="8">
        <v>45572</v>
      </c>
      <c r="O6662" s="4" t="str">
        <f t="shared" si="313"/>
        <v>October 2024</v>
      </c>
      <c r="P6662" s="1" t="s">
        <v>84</v>
      </c>
      <c r="Q6662" s="1"/>
      <c r="R6662" s="6">
        <v>0</v>
      </c>
      <c r="S6662" s="6">
        <f t="shared" si="314"/>
        <v>2757</v>
      </c>
    </row>
    <row r="6663" spans="1:19" x14ac:dyDescent="0.35">
      <c r="A6663" s="1">
        <v>14989</v>
      </c>
      <c r="B6663" s="1">
        <v>22</v>
      </c>
      <c r="C6663" s="1" t="str">
        <f t="shared" si="312"/>
        <v>Young</v>
      </c>
      <c r="D6663" s="1" t="s">
        <v>16</v>
      </c>
      <c r="E6663" s="1" t="s">
        <v>17</v>
      </c>
      <c r="F6663" s="1" t="s">
        <v>40</v>
      </c>
      <c r="G6663" s="1" t="s">
        <v>88</v>
      </c>
      <c r="H6663" s="1">
        <v>5</v>
      </c>
      <c r="I6663" s="1" t="s">
        <v>26</v>
      </c>
      <c r="J6663" s="1" t="s">
        <v>93</v>
      </c>
      <c r="K6663" s="6">
        <v>4595</v>
      </c>
      <c r="L6663" s="6">
        <v>459.5</v>
      </c>
      <c r="M6663" s="1">
        <v>10</v>
      </c>
      <c r="N6663" s="8">
        <v>45572</v>
      </c>
      <c r="O6663" s="4" t="str">
        <f t="shared" si="313"/>
        <v>October 2024</v>
      </c>
      <c r="P6663" s="1" t="s">
        <v>22</v>
      </c>
      <c r="Q6663" s="1" t="s">
        <v>113</v>
      </c>
      <c r="R6663" s="6">
        <v>169.92</v>
      </c>
      <c r="S6663" s="6">
        <f t="shared" si="314"/>
        <v>4764.92</v>
      </c>
    </row>
    <row r="6664" spans="1:19" x14ac:dyDescent="0.35">
      <c r="A6664" s="1">
        <v>6688</v>
      </c>
      <c r="B6664" s="1">
        <v>27</v>
      </c>
      <c r="C6664" s="1" t="str">
        <f t="shared" si="312"/>
        <v>Young</v>
      </c>
      <c r="D6664" s="1" t="s">
        <v>16</v>
      </c>
      <c r="E6664" s="1" t="s">
        <v>17</v>
      </c>
      <c r="F6664" s="1" t="s">
        <v>30</v>
      </c>
      <c r="G6664" s="1" t="s">
        <v>31</v>
      </c>
      <c r="H6664" s="1">
        <v>3</v>
      </c>
      <c r="I6664" s="1" t="s">
        <v>20</v>
      </c>
      <c r="J6664" s="1" t="s">
        <v>42</v>
      </c>
      <c r="K6664" s="6">
        <v>1855.84</v>
      </c>
      <c r="L6664" s="6">
        <v>463.96</v>
      </c>
      <c r="M6664" s="1">
        <v>4</v>
      </c>
      <c r="N6664" s="8">
        <v>45572</v>
      </c>
      <c r="O6664" s="4" t="str">
        <f t="shared" si="313"/>
        <v>October 2024</v>
      </c>
      <c r="P6664" s="1" t="s">
        <v>32</v>
      </c>
      <c r="Q6664" s="1"/>
      <c r="R6664" s="6">
        <v>0</v>
      </c>
      <c r="S6664" s="6">
        <f t="shared" si="314"/>
        <v>1855.84</v>
      </c>
    </row>
    <row r="6665" spans="1:19" x14ac:dyDescent="0.35">
      <c r="A6665" s="1">
        <v>4020</v>
      </c>
      <c r="B6665" s="1">
        <v>28</v>
      </c>
      <c r="C6665" s="1" t="str">
        <f t="shared" si="312"/>
        <v>Young</v>
      </c>
      <c r="D6665" s="1" t="s">
        <v>38</v>
      </c>
      <c r="E6665" s="1" t="s">
        <v>17</v>
      </c>
      <c r="F6665" s="1" t="s">
        <v>24</v>
      </c>
      <c r="G6665" s="1" t="s">
        <v>25</v>
      </c>
      <c r="H6665" s="1">
        <v>3</v>
      </c>
      <c r="I6665" s="1" t="s">
        <v>20</v>
      </c>
      <c r="J6665" s="1" t="s">
        <v>21</v>
      </c>
      <c r="K6665" s="6">
        <v>1976.24</v>
      </c>
      <c r="L6665" s="6">
        <v>247.03</v>
      </c>
      <c r="M6665" s="1">
        <v>8</v>
      </c>
      <c r="N6665" s="8">
        <v>45572</v>
      </c>
      <c r="O6665" s="4" t="str">
        <f t="shared" si="313"/>
        <v>October 2024</v>
      </c>
      <c r="P6665" s="1" t="s">
        <v>32</v>
      </c>
      <c r="Q6665" s="1" t="s">
        <v>53</v>
      </c>
      <c r="R6665" s="6">
        <v>85.82</v>
      </c>
      <c r="S6665" s="6">
        <f t="shared" si="314"/>
        <v>2062.06</v>
      </c>
    </row>
    <row r="6666" spans="1:19" x14ac:dyDescent="0.35">
      <c r="A6666" s="1">
        <v>5991</v>
      </c>
      <c r="B6666" s="1">
        <v>28</v>
      </c>
      <c r="C6666" s="1" t="str">
        <f t="shared" si="312"/>
        <v>Young</v>
      </c>
      <c r="D6666" s="1" t="s">
        <v>38</v>
      </c>
      <c r="E6666" s="1" t="s">
        <v>17</v>
      </c>
      <c r="F6666" s="1" t="s">
        <v>30</v>
      </c>
      <c r="G6666" s="1" t="s">
        <v>31</v>
      </c>
      <c r="H6666" s="1">
        <v>3</v>
      </c>
      <c r="I6666" s="1" t="s">
        <v>26</v>
      </c>
      <c r="J6666" s="1" t="s">
        <v>27</v>
      </c>
      <c r="K6666" s="6">
        <v>1391.88</v>
      </c>
      <c r="L6666" s="6">
        <v>463.96</v>
      </c>
      <c r="M6666" s="1">
        <v>3</v>
      </c>
      <c r="N6666" s="8">
        <v>45572</v>
      </c>
      <c r="O6666" s="4" t="str">
        <f t="shared" si="313"/>
        <v>October 2024</v>
      </c>
      <c r="P6666" s="1" t="s">
        <v>28</v>
      </c>
      <c r="Q6666" s="1" t="s">
        <v>74</v>
      </c>
      <c r="R6666" s="6">
        <v>112.52</v>
      </c>
      <c r="S6666" s="6">
        <f t="shared" si="314"/>
        <v>1504.4</v>
      </c>
    </row>
    <row r="6667" spans="1:19" x14ac:dyDescent="0.35">
      <c r="A6667" s="1">
        <v>13162</v>
      </c>
      <c r="B6667" s="1">
        <v>29</v>
      </c>
      <c r="C6667" s="1" t="str">
        <f t="shared" si="312"/>
        <v>Young</v>
      </c>
      <c r="D6667" s="1" t="s">
        <v>16</v>
      </c>
      <c r="E6667" s="1" t="s">
        <v>33</v>
      </c>
      <c r="F6667" s="1" t="s">
        <v>18</v>
      </c>
      <c r="G6667" s="1" t="s">
        <v>81</v>
      </c>
      <c r="H6667" s="1">
        <v>4</v>
      </c>
      <c r="I6667" s="1" t="s">
        <v>26</v>
      </c>
      <c r="J6667" s="1" t="s">
        <v>21</v>
      </c>
      <c r="K6667" s="6">
        <v>1139.68</v>
      </c>
      <c r="L6667" s="6">
        <v>1139.68</v>
      </c>
      <c r="M6667" s="1">
        <v>1</v>
      </c>
      <c r="N6667" s="8">
        <v>45572</v>
      </c>
      <c r="O6667" s="4" t="str">
        <f t="shared" si="313"/>
        <v>October 2024</v>
      </c>
      <c r="P6667" s="1" t="s">
        <v>79</v>
      </c>
      <c r="Q6667" s="1" t="s">
        <v>108</v>
      </c>
      <c r="R6667" s="6">
        <v>104.2</v>
      </c>
      <c r="S6667" s="6">
        <f t="shared" si="314"/>
        <v>1243.8800000000001</v>
      </c>
    </row>
    <row r="6668" spans="1:19" x14ac:dyDescent="0.35">
      <c r="A6668" s="1">
        <v>18747</v>
      </c>
      <c r="B6668" s="1">
        <v>30</v>
      </c>
      <c r="C6668" s="1" t="str">
        <f t="shared" si="312"/>
        <v>Young</v>
      </c>
      <c r="D6668" s="1" t="s">
        <v>16</v>
      </c>
      <c r="E6668" s="1" t="s">
        <v>33</v>
      </c>
      <c r="F6668" s="1" t="s">
        <v>77</v>
      </c>
      <c r="G6668" s="1" t="s">
        <v>86</v>
      </c>
      <c r="H6668" s="1">
        <v>3</v>
      </c>
      <c r="I6668" s="1" t="s">
        <v>26</v>
      </c>
      <c r="J6668" s="1" t="s">
        <v>83</v>
      </c>
      <c r="K6668" s="6">
        <v>2889.44</v>
      </c>
      <c r="L6668" s="6">
        <v>361.18</v>
      </c>
      <c r="M6668" s="1">
        <v>8</v>
      </c>
      <c r="N6668" s="8">
        <v>45572</v>
      </c>
      <c r="O6668" s="4" t="str">
        <f t="shared" si="313"/>
        <v>October 2024</v>
      </c>
      <c r="P6668" s="1" t="s">
        <v>79</v>
      </c>
      <c r="Q6668" s="1" t="s">
        <v>29</v>
      </c>
      <c r="R6668" s="6">
        <v>45.47</v>
      </c>
      <c r="S6668" s="6">
        <f t="shared" si="314"/>
        <v>2934.91</v>
      </c>
    </row>
    <row r="6669" spans="1:19" x14ac:dyDescent="0.35">
      <c r="A6669" s="1">
        <v>17369</v>
      </c>
      <c r="B6669" s="1">
        <v>32</v>
      </c>
      <c r="C6669" s="1" t="str">
        <f t="shared" si="312"/>
        <v>Young</v>
      </c>
      <c r="D6669" s="1" t="s">
        <v>38</v>
      </c>
      <c r="E6669" s="1" t="s">
        <v>17</v>
      </c>
      <c r="F6669" s="1" t="s">
        <v>30</v>
      </c>
      <c r="G6669" s="1" t="s">
        <v>78</v>
      </c>
      <c r="H6669" s="1">
        <v>3</v>
      </c>
      <c r="I6669" s="1" t="s">
        <v>26</v>
      </c>
      <c r="J6669" s="1" t="s">
        <v>21</v>
      </c>
      <c r="K6669" s="6">
        <v>4045.92</v>
      </c>
      <c r="L6669" s="6">
        <v>674.32</v>
      </c>
      <c r="M6669" s="1">
        <v>6</v>
      </c>
      <c r="N6669" s="8">
        <v>45572</v>
      </c>
      <c r="O6669" s="4" t="str">
        <f t="shared" si="313"/>
        <v>October 2024</v>
      </c>
      <c r="P6669" s="1" t="s">
        <v>79</v>
      </c>
      <c r="Q6669" s="1" t="s">
        <v>113</v>
      </c>
      <c r="R6669" s="6">
        <v>165.06</v>
      </c>
      <c r="S6669" s="6">
        <f t="shared" si="314"/>
        <v>4210.9800000000005</v>
      </c>
    </row>
    <row r="6670" spans="1:19" x14ac:dyDescent="0.35">
      <c r="A6670" s="1">
        <v>9204</v>
      </c>
      <c r="B6670" s="1">
        <v>33</v>
      </c>
      <c r="C6670" s="1" t="str">
        <f t="shared" si="312"/>
        <v>Young</v>
      </c>
      <c r="D6670" s="1" t="s">
        <v>38</v>
      </c>
      <c r="E6670" s="1" t="s">
        <v>17</v>
      </c>
      <c r="F6670" s="1" t="s">
        <v>18</v>
      </c>
      <c r="G6670" s="1" t="s">
        <v>36</v>
      </c>
      <c r="H6670" s="1">
        <v>5</v>
      </c>
      <c r="I6670" s="1" t="s">
        <v>20</v>
      </c>
      <c r="J6670" s="1" t="s">
        <v>34</v>
      </c>
      <c r="K6670" s="6">
        <v>62.25</v>
      </c>
      <c r="L6670" s="6">
        <v>20.75</v>
      </c>
      <c r="M6670" s="1">
        <v>3</v>
      </c>
      <c r="N6670" s="8">
        <v>45572</v>
      </c>
      <c r="O6670" s="4" t="str">
        <f t="shared" si="313"/>
        <v>October 2024</v>
      </c>
      <c r="P6670" s="1" t="s">
        <v>28</v>
      </c>
      <c r="Q6670" s="1" t="s">
        <v>39</v>
      </c>
      <c r="R6670" s="6">
        <v>64.48</v>
      </c>
      <c r="S6670" s="6">
        <f t="shared" si="314"/>
        <v>126.73</v>
      </c>
    </row>
    <row r="6671" spans="1:19" x14ac:dyDescent="0.35">
      <c r="A6671" s="1">
        <v>12885</v>
      </c>
      <c r="B6671" s="1">
        <v>33</v>
      </c>
      <c r="C6671" s="1" t="str">
        <f t="shared" si="312"/>
        <v>Young</v>
      </c>
      <c r="D6671" s="1" t="s">
        <v>16</v>
      </c>
      <c r="E6671" s="1" t="s">
        <v>17</v>
      </c>
      <c r="F6671" s="1" t="s">
        <v>30</v>
      </c>
      <c r="G6671" s="1" t="s">
        <v>78</v>
      </c>
      <c r="H6671" s="1">
        <v>4</v>
      </c>
      <c r="I6671" s="1" t="s">
        <v>26</v>
      </c>
      <c r="J6671" s="1" t="s">
        <v>93</v>
      </c>
      <c r="K6671" s="6">
        <v>4720.24</v>
      </c>
      <c r="L6671" s="6">
        <v>674.32</v>
      </c>
      <c r="M6671" s="1">
        <v>7</v>
      </c>
      <c r="N6671" s="8">
        <v>45572</v>
      </c>
      <c r="O6671" s="4" t="str">
        <f t="shared" si="313"/>
        <v>October 2024</v>
      </c>
      <c r="P6671" s="1" t="s">
        <v>79</v>
      </c>
      <c r="Q6671" s="1" t="s">
        <v>90</v>
      </c>
      <c r="R6671" s="6">
        <v>199.25</v>
      </c>
      <c r="S6671" s="6">
        <f t="shared" si="314"/>
        <v>4919.49</v>
      </c>
    </row>
    <row r="6672" spans="1:19" x14ac:dyDescent="0.35">
      <c r="A6672" s="1">
        <v>1335</v>
      </c>
      <c r="B6672" s="1">
        <v>34</v>
      </c>
      <c r="C6672" s="1" t="str">
        <f t="shared" si="312"/>
        <v>Young</v>
      </c>
      <c r="D6672" s="1" t="s">
        <v>16</v>
      </c>
      <c r="E6672" s="1" t="s">
        <v>17</v>
      </c>
      <c r="F6672" s="1" t="s">
        <v>18</v>
      </c>
      <c r="G6672" s="1" t="s">
        <v>36</v>
      </c>
      <c r="H6672" s="1">
        <v>5</v>
      </c>
      <c r="I6672" s="1" t="s">
        <v>20</v>
      </c>
      <c r="J6672" s="1" t="s">
        <v>34</v>
      </c>
      <c r="K6672" s="6">
        <v>124.5</v>
      </c>
      <c r="L6672" s="6">
        <v>20.75</v>
      </c>
      <c r="M6672" s="1">
        <v>6</v>
      </c>
      <c r="N6672" s="8">
        <v>45572</v>
      </c>
      <c r="O6672" s="4" t="str">
        <f t="shared" si="313"/>
        <v>October 2024</v>
      </c>
      <c r="P6672" s="1" t="s">
        <v>22</v>
      </c>
      <c r="Q6672" s="1"/>
      <c r="R6672" s="6">
        <v>0</v>
      </c>
      <c r="S6672" s="6">
        <f t="shared" si="314"/>
        <v>124.5</v>
      </c>
    </row>
    <row r="6673" spans="1:19" x14ac:dyDescent="0.35">
      <c r="A6673" s="1">
        <v>1866</v>
      </c>
      <c r="B6673" s="1">
        <v>39</v>
      </c>
      <c r="C6673" s="1" t="str">
        <f t="shared" si="312"/>
        <v>Middle-Aged</v>
      </c>
      <c r="D6673" s="1" t="s">
        <v>38</v>
      </c>
      <c r="E6673" s="1" t="s">
        <v>17</v>
      </c>
      <c r="F6673" s="1" t="s">
        <v>40</v>
      </c>
      <c r="G6673" s="1" t="s">
        <v>41</v>
      </c>
      <c r="H6673" s="1">
        <v>3</v>
      </c>
      <c r="I6673" s="1" t="s">
        <v>20</v>
      </c>
      <c r="J6673" s="1" t="s">
        <v>34</v>
      </c>
      <c r="K6673" s="6">
        <v>7603.47</v>
      </c>
      <c r="L6673" s="6">
        <v>844.83</v>
      </c>
      <c r="M6673" s="1">
        <v>9</v>
      </c>
      <c r="N6673" s="8">
        <v>45572</v>
      </c>
      <c r="O6673" s="4" t="str">
        <f t="shared" si="313"/>
        <v>October 2024</v>
      </c>
      <c r="P6673" s="1" t="s">
        <v>22</v>
      </c>
      <c r="Q6673" s="1" t="s">
        <v>50</v>
      </c>
      <c r="R6673" s="6">
        <v>63.5</v>
      </c>
      <c r="S6673" s="6">
        <f t="shared" si="314"/>
        <v>7666.97</v>
      </c>
    </row>
    <row r="6674" spans="1:19" x14ac:dyDescent="0.35">
      <c r="A6674" s="1">
        <v>18193</v>
      </c>
      <c r="B6674" s="1">
        <v>39</v>
      </c>
      <c r="C6674" s="1" t="str">
        <f t="shared" si="312"/>
        <v>Middle-Aged</v>
      </c>
      <c r="D6674" s="1" t="s">
        <v>16</v>
      </c>
      <c r="E6674" s="1" t="s">
        <v>17</v>
      </c>
      <c r="F6674" s="1" t="s">
        <v>24</v>
      </c>
      <c r="G6674" s="1" t="s">
        <v>85</v>
      </c>
      <c r="H6674" s="1">
        <v>2</v>
      </c>
      <c r="I6674" s="1" t="s">
        <v>20</v>
      </c>
      <c r="J6674" s="1" t="s">
        <v>93</v>
      </c>
      <c r="K6674" s="6">
        <v>2359.23</v>
      </c>
      <c r="L6674" s="6">
        <v>786.41</v>
      </c>
      <c r="M6674" s="1">
        <v>3</v>
      </c>
      <c r="N6674" s="8">
        <v>45572</v>
      </c>
      <c r="O6674" s="4" t="str">
        <f t="shared" si="313"/>
        <v>October 2024</v>
      </c>
      <c r="P6674" s="1" t="s">
        <v>84</v>
      </c>
      <c r="Q6674" s="1" t="s">
        <v>107</v>
      </c>
      <c r="R6674" s="6">
        <v>152.16</v>
      </c>
      <c r="S6674" s="6">
        <f t="shared" si="314"/>
        <v>2511.39</v>
      </c>
    </row>
    <row r="6675" spans="1:19" x14ac:dyDescent="0.35">
      <c r="A6675" s="1">
        <v>7970</v>
      </c>
      <c r="B6675" s="1">
        <v>40</v>
      </c>
      <c r="C6675" s="1" t="str">
        <f t="shared" si="312"/>
        <v>Middle-Aged</v>
      </c>
      <c r="D6675" s="1" t="s">
        <v>16</v>
      </c>
      <c r="E6675" s="1" t="s">
        <v>33</v>
      </c>
      <c r="F6675" s="1" t="s">
        <v>40</v>
      </c>
      <c r="G6675" s="1" t="s">
        <v>41</v>
      </c>
      <c r="H6675" s="1">
        <v>3</v>
      </c>
      <c r="I6675" s="1" t="s">
        <v>26</v>
      </c>
      <c r="J6675" s="1" t="s">
        <v>42</v>
      </c>
      <c r="K6675" s="6">
        <v>844.83</v>
      </c>
      <c r="L6675" s="6">
        <v>844.83</v>
      </c>
      <c r="M6675" s="1">
        <v>1</v>
      </c>
      <c r="N6675" s="8">
        <v>45572</v>
      </c>
      <c r="O6675" s="4" t="str">
        <f t="shared" si="313"/>
        <v>October 2024</v>
      </c>
      <c r="P6675" s="1" t="s">
        <v>22</v>
      </c>
      <c r="Q6675" s="1" t="s">
        <v>50</v>
      </c>
      <c r="R6675" s="6">
        <v>79.2</v>
      </c>
      <c r="S6675" s="6">
        <f t="shared" si="314"/>
        <v>924.03000000000009</v>
      </c>
    </row>
    <row r="6676" spans="1:19" x14ac:dyDescent="0.35">
      <c r="A6676" s="1">
        <v>14188</v>
      </c>
      <c r="B6676" s="1">
        <v>41</v>
      </c>
      <c r="C6676" s="1" t="str">
        <f t="shared" si="312"/>
        <v>Middle-Aged</v>
      </c>
      <c r="D6676" s="1" t="s">
        <v>38</v>
      </c>
      <c r="E6676" s="1" t="s">
        <v>17</v>
      </c>
      <c r="F6676" s="1" t="s">
        <v>30</v>
      </c>
      <c r="G6676" s="1" t="s">
        <v>78</v>
      </c>
      <c r="H6676" s="1">
        <v>3</v>
      </c>
      <c r="I6676" s="1" t="s">
        <v>20</v>
      </c>
      <c r="J6676" s="1" t="s">
        <v>93</v>
      </c>
      <c r="K6676" s="6">
        <v>674.32</v>
      </c>
      <c r="L6676" s="6">
        <v>674.32</v>
      </c>
      <c r="M6676" s="1">
        <v>1</v>
      </c>
      <c r="N6676" s="8">
        <v>45572</v>
      </c>
      <c r="O6676" s="4" t="str">
        <f t="shared" si="313"/>
        <v>October 2024</v>
      </c>
      <c r="P6676" s="1" t="s">
        <v>84</v>
      </c>
      <c r="Q6676" s="1" t="s">
        <v>113</v>
      </c>
      <c r="R6676" s="6">
        <v>82.25</v>
      </c>
      <c r="S6676" s="6">
        <f t="shared" si="314"/>
        <v>756.57</v>
      </c>
    </row>
    <row r="6677" spans="1:19" x14ac:dyDescent="0.35">
      <c r="A6677" s="1">
        <v>3231</v>
      </c>
      <c r="B6677" s="1">
        <v>42</v>
      </c>
      <c r="C6677" s="1" t="str">
        <f t="shared" si="312"/>
        <v>Middle-Aged</v>
      </c>
      <c r="D6677" s="1" t="s">
        <v>16</v>
      </c>
      <c r="E6677" s="1" t="s">
        <v>17</v>
      </c>
      <c r="F6677" s="1" t="s">
        <v>40</v>
      </c>
      <c r="G6677" s="1" t="s">
        <v>41</v>
      </c>
      <c r="H6677" s="1">
        <v>3</v>
      </c>
      <c r="I6677" s="1" t="s">
        <v>26</v>
      </c>
      <c r="J6677" s="1" t="s">
        <v>42</v>
      </c>
      <c r="K6677" s="6">
        <v>3379.32</v>
      </c>
      <c r="L6677" s="6">
        <v>844.83</v>
      </c>
      <c r="M6677" s="1">
        <v>4</v>
      </c>
      <c r="N6677" s="8">
        <v>45572</v>
      </c>
      <c r="O6677" s="4" t="str">
        <f t="shared" si="313"/>
        <v>October 2024</v>
      </c>
      <c r="P6677" s="1" t="s">
        <v>28</v>
      </c>
      <c r="Q6677" s="1"/>
      <c r="R6677" s="6">
        <v>0</v>
      </c>
      <c r="S6677" s="6">
        <f t="shared" si="314"/>
        <v>3379.32</v>
      </c>
    </row>
    <row r="6678" spans="1:19" x14ac:dyDescent="0.35">
      <c r="A6678" s="1">
        <v>5342</v>
      </c>
      <c r="B6678" s="1">
        <v>45</v>
      </c>
      <c r="C6678" s="1" t="str">
        <f t="shared" si="312"/>
        <v>Middle-Aged</v>
      </c>
      <c r="D6678" s="1" t="s">
        <v>16</v>
      </c>
      <c r="E6678" s="1" t="s">
        <v>33</v>
      </c>
      <c r="F6678" s="1" t="s">
        <v>18</v>
      </c>
      <c r="G6678" s="1" t="s">
        <v>36</v>
      </c>
      <c r="H6678" s="1">
        <v>5</v>
      </c>
      <c r="I6678" s="1" t="s">
        <v>20</v>
      </c>
      <c r="J6678" s="1" t="s">
        <v>21</v>
      </c>
      <c r="K6678" s="6">
        <v>145.25</v>
      </c>
      <c r="L6678" s="6">
        <v>20.75</v>
      </c>
      <c r="M6678" s="1">
        <v>7</v>
      </c>
      <c r="N6678" s="8">
        <v>45572</v>
      </c>
      <c r="O6678" s="4" t="str">
        <f t="shared" si="313"/>
        <v>October 2024</v>
      </c>
      <c r="P6678" s="1" t="s">
        <v>28</v>
      </c>
      <c r="Q6678" s="1" t="s">
        <v>53</v>
      </c>
      <c r="R6678" s="6">
        <v>47.2</v>
      </c>
      <c r="S6678" s="6">
        <f t="shared" si="314"/>
        <v>192.45</v>
      </c>
    </row>
    <row r="6679" spans="1:19" x14ac:dyDescent="0.35">
      <c r="A6679" s="1">
        <v>19721</v>
      </c>
      <c r="B6679" s="1">
        <v>45</v>
      </c>
      <c r="C6679" s="1" t="str">
        <f t="shared" si="312"/>
        <v>Middle-Aged</v>
      </c>
      <c r="D6679" s="1" t="s">
        <v>16</v>
      </c>
      <c r="E6679" s="1" t="s">
        <v>33</v>
      </c>
      <c r="F6679" s="1" t="s">
        <v>18</v>
      </c>
      <c r="G6679" s="1" t="s">
        <v>81</v>
      </c>
      <c r="H6679" s="1">
        <v>5</v>
      </c>
      <c r="I6679" s="1" t="s">
        <v>26</v>
      </c>
      <c r="J6679" s="1" t="s">
        <v>93</v>
      </c>
      <c r="K6679" s="6">
        <v>3419.04</v>
      </c>
      <c r="L6679" s="6">
        <v>1139.68</v>
      </c>
      <c r="M6679" s="1">
        <v>3</v>
      </c>
      <c r="N6679" s="8">
        <v>45572</v>
      </c>
      <c r="O6679" s="4" t="str">
        <f t="shared" si="313"/>
        <v>October 2024</v>
      </c>
      <c r="P6679" s="1" t="s">
        <v>84</v>
      </c>
      <c r="Q6679" s="1"/>
      <c r="R6679" s="6">
        <v>0</v>
      </c>
      <c r="S6679" s="6">
        <f t="shared" si="314"/>
        <v>3419.04</v>
      </c>
    </row>
    <row r="6680" spans="1:19" x14ac:dyDescent="0.35">
      <c r="A6680" s="1">
        <v>14280</v>
      </c>
      <c r="B6680" s="1">
        <v>46</v>
      </c>
      <c r="C6680" s="1" t="str">
        <f t="shared" si="312"/>
        <v>Middle-Aged</v>
      </c>
      <c r="D6680" s="1" t="s">
        <v>38</v>
      </c>
      <c r="E6680" s="1" t="s">
        <v>17</v>
      </c>
      <c r="F6680" s="1" t="s">
        <v>77</v>
      </c>
      <c r="G6680" s="1" t="s">
        <v>86</v>
      </c>
      <c r="H6680" s="1">
        <v>1</v>
      </c>
      <c r="I6680" s="1" t="s">
        <v>26</v>
      </c>
      <c r="J6680" s="1" t="s">
        <v>93</v>
      </c>
      <c r="K6680" s="6">
        <v>722.36</v>
      </c>
      <c r="L6680" s="6">
        <v>361.18</v>
      </c>
      <c r="M6680" s="1">
        <v>2</v>
      </c>
      <c r="N6680" s="8">
        <v>45572</v>
      </c>
      <c r="O6680" s="4" t="str">
        <f t="shared" si="313"/>
        <v>October 2024</v>
      </c>
      <c r="P6680" s="1" t="s">
        <v>22</v>
      </c>
      <c r="Q6680" s="1"/>
      <c r="R6680" s="6">
        <v>0</v>
      </c>
      <c r="S6680" s="6">
        <f t="shared" si="314"/>
        <v>722.36</v>
      </c>
    </row>
    <row r="6681" spans="1:19" x14ac:dyDescent="0.35">
      <c r="A6681" s="1">
        <v>1024</v>
      </c>
      <c r="B6681" s="1">
        <v>49</v>
      </c>
      <c r="C6681" s="1" t="str">
        <f t="shared" si="312"/>
        <v>Middle-Aged</v>
      </c>
      <c r="D6681" s="1" t="s">
        <v>38</v>
      </c>
      <c r="E6681" s="1" t="s">
        <v>17</v>
      </c>
      <c r="F6681" s="1" t="s">
        <v>18</v>
      </c>
      <c r="G6681" s="1" t="s">
        <v>19</v>
      </c>
      <c r="H6681" s="1">
        <v>2</v>
      </c>
      <c r="I6681" s="1" t="s">
        <v>26</v>
      </c>
      <c r="J6681" s="1" t="s">
        <v>34</v>
      </c>
      <c r="K6681" s="6">
        <v>1582.38</v>
      </c>
      <c r="L6681" s="6">
        <v>791.19</v>
      </c>
      <c r="M6681" s="1">
        <v>2</v>
      </c>
      <c r="N6681" s="8">
        <v>45572</v>
      </c>
      <c r="O6681" s="4" t="str">
        <f t="shared" si="313"/>
        <v>October 2024</v>
      </c>
      <c r="P6681" s="1" t="s">
        <v>28</v>
      </c>
      <c r="Q6681" s="1" t="s">
        <v>50</v>
      </c>
      <c r="R6681" s="6">
        <v>51.93</v>
      </c>
      <c r="S6681" s="6">
        <f t="shared" si="314"/>
        <v>1634.3100000000002</v>
      </c>
    </row>
    <row r="6682" spans="1:19" x14ac:dyDescent="0.35">
      <c r="A6682" s="1">
        <v>5908</v>
      </c>
      <c r="B6682" s="1">
        <v>49</v>
      </c>
      <c r="C6682" s="1" t="str">
        <f t="shared" si="312"/>
        <v>Middle-Aged</v>
      </c>
      <c r="D6682" s="1" t="s">
        <v>16</v>
      </c>
      <c r="E6682" s="1" t="s">
        <v>17</v>
      </c>
      <c r="F6682" s="1" t="s">
        <v>30</v>
      </c>
      <c r="G6682" s="1" t="s">
        <v>31</v>
      </c>
      <c r="H6682" s="1">
        <v>3</v>
      </c>
      <c r="I6682" s="1" t="s">
        <v>26</v>
      </c>
      <c r="J6682" s="1" t="s">
        <v>27</v>
      </c>
      <c r="K6682" s="6">
        <v>2319.8000000000002</v>
      </c>
      <c r="L6682" s="6">
        <v>463.96</v>
      </c>
      <c r="M6682" s="1">
        <v>5</v>
      </c>
      <c r="N6682" s="8">
        <v>45572</v>
      </c>
      <c r="O6682" s="4" t="str">
        <f t="shared" si="313"/>
        <v>October 2024</v>
      </c>
      <c r="P6682" s="1" t="s">
        <v>22</v>
      </c>
      <c r="Q6682" s="1" t="s">
        <v>59</v>
      </c>
      <c r="R6682" s="6">
        <v>69.959999999999994</v>
      </c>
      <c r="S6682" s="6">
        <f t="shared" si="314"/>
        <v>2389.7600000000002</v>
      </c>
    </row>
    <row r="6683" spans="1:19" x14ac:dyDescent="0.35">
      <c r="A6683" s="1">
        <v>17753</v>
      </c>
      <c r="B6683" s="1">
        <v>49</v>
      </c>
      <c r="C6683" s="1" t="str">
        <f t="shared" si="312"/>
        <v>Middle-Aged</v>
      </c>
      <c r="D6683" s="1" t="s">
        <v>16</v>
      </c>
      <c r="E6683" s="1" t="s">
        <v>33</v>
      </c>
      <c r="F6683" s="1" t="s">
        <v>40</v>
      </c>
      <c r="G6683" s="1" t="s">
        <v>88</v>
      </c>
      <c r="H6683" s="1">
        <v>5</v>
      </c>
      <c r="I6683" s="1" t="s">
        <v>26</v>
      </c>
      <c r="J6683" s="1" t="s">
        <v>83</v>
      </c>
      <c r="K6683" s="6">
        <v>1378.5</v>
      </c>
      <c r="L6683" s="6">
        <v>459.5</v>
      </c>
      <c r="M6683" s="1">
        <v>3</v>
      </c>
      <c r="N6683" s="8">
        <v>45572</v>
      </c>
      <c r="O6683" s="4" t="str">
        <f t="shared" si="313"/>
        <v>October 2024</v>
      </c>
      <c r="P6683" s="1" t="s">
        <v>79</v>
      </c>
      <c r="Q6683" s="1" t="s">
        <v>91</v>
      </c>
      <c r="R6683" s="6">
        <v>54.78</v>
      </c>
      <c r="S6683" s="6">
        <f t="shared" si="314"/>
        <v>1433.28</v>
      </c>
    </row>
    <row r="6684" spans="1:19" x14ac:dyDescent="0.35">
      <c r="A6684" s="1">
        <v>3496</v>
      </c>
      <c r="B6684" s="1">
        <v>51</v>
      </c>
      <c r="C6684" s="1" t="str">
        <f t="shared" si="312"/>
        <v>Middle-Aged</v>
      </c>
      <c r="D6684" s="1" t="s">
        <v>16</v>
      </c>
      <c r="E6684" s="1" t="s">
        <v>17</v>
      </c>
      <c r="F6684" s="1" t="s">
        <v>40</v>
      </c>
      <c r="G6684" s="1" t="s">
        <v>41</v>
      </c>
      <c r="H6684" s="1">
        <v>3</v>
      </c>
      <c r="I6684" s="1" t="s">
        <v>20</v>
      </c>
      <c r="J6684" s="1" t="s">
        <v>34</v>
      </c>
      <c r="K6684" s="6">
        <v>2534.4899999999998</v>
      </c>
      <c r="L6684" s="6">
        <v>844.83</v>
      </c>
      <c r="M6684" s="1">
        <v>3</v>
      </c>
      <c r="N6684" s="8">
        <v>45572</v>
      </c>
      <c r="O6684" s="4" t="str">
        <f t="shared" si="313"/>
        <v>October 2024</v>
      </c>
      <c r="P6684" s="1" t="s">
        <v>22</v>
      </c>
      <c r="Q6684" s="1" t="s">
        <v>39</v>
      </c>
      <c r="R6684" s="6">
        <v>54.86</v>
      </c>
      <c r="S6684" s="6">
        <f t="shared" si="314"/>
        <v>2589.35</v>
      </c>
    </row>
    <row r="6685" spans="1:19" x14ac:dyDescent="0.35">
      <c r="A6685" s="1">
        <v>2967</v>
      </c>
      <c r="B6685" s="1">
        <v>52</v>
      </c>
      <c r="C6685" s="1" t="str">
        <f t="shared" si="312"/>
        <v>Middle-Aged</v>
      </c>
      <c r="D6685" s="1" t="s">
        <v>38</v>
      </c>
      <c r="E6685" s="1" t="s">
        <v>33</v>
      </c>
      <c r="F6685" s="1" t="s">
        <v>18</v>
      </c>
      <c r="G6685" s="1" t="s">
        <v>19</v>
      </c>
      <c r="H6685" s="1">
        <v>2</v>
      </c>
      <c r="I6685" s="1" t="s">
        <v>20</v>
      </c>
      <c r="J6685" s="1" t="s">
        <v>21</v>
      </c>
      <c r="K6685" s="6">
        <v>6329.52</v>
      </c>
      <c r="L6685" s="6">
        <v>791.19</v>
      </c>
      <c r="M6685" s="1">
        <v>8</v>
      </c>
      <c r="N6685" s="8">
        <v>45572</v>
      </c>
      <c r="O6685" s="4" t="str">
        <f t="shared" si="313"/>
        <v>October 2024</v>
      </c>
      <c r="P6685" s="1" t="s">
        <v>28</v>
      </c>
      <c r="Q6685" s="1"/>
      <c r="R6685" s="6">
        <v>0</v>
      </c>
      <c r="S6685" s="6">
        <f t="shared" si="314"/>
        <v>6329.52</v>
      </c>
    </row>
    <row r="6686" spans="1:19" x14ac:dyDescent="0.35">
      <c r="A6686" s="1">
        <v>4247</v>
      </c>
      <c r="B6686" s="1">
        <v>52</v>
      </c>
      <c r="C6686" s="1" t="str">
        <f t="shared" si="312"/>
        <v>Middle-Aged</v>
      </c>
      <c r="D6686" s="1" t="s">
        <v>38</v>
      </c>
      <c r="E6686" s="1" t="s">
        <v>33</v>
      </c>
      <c r="F6686" s="1" t="s">
        <v>18</v>
      </c>
      <c r="G6686" s="1" t="s">
        <v>19</v>
      </c>
      <c r="H6686" s="1">
        <v>2</v>
      </c>
      <c r="I6686" s="1" t="s">
        <v>20</v>
      </c>
      <c r="J6686" s="1" t="s">
        <v>21</v>
      </c>
      <c r="K6686" s="6">
        <v>6329.52</v>
      </c>
      <c r="L6686" s="6">
        <v>791.19</v>
      </c>
      <c r="M6686" s="1">
        <v>8</v>
      </c>
      <c r="N6686" s="8">
        <v>45572</v>
      </c>
      <c r="O6686" s="4" t="str">
        <f t="shared" si="313"/>
        <v>October 2024</v>
      </c>
      <c r="P6686" s="1" t="s">
        <v>32</v>
      </c>
      <c r="Q6686" s="1"/>
      <c r="R6686" s="6">
        <v>0</v>
      </c>
      <c r="S6686" s="6">
        <f t="shared" si="314"/>
        <v>6329.52</v>
      </c>
    </row>
    <row r="6687" spans="1:19" x14ac:dyDescent="0.35">
      <c r="A6687" s="1">
        <v>12328</v>
      </c>
      <c r="B6687" s="1">
        <v>52</v>
      </c>
      <c r="C6687" s="1" t="str">
        <f t="shared" si="312"/>
        <v>Middle-Aged</v>
      </c>
      <c r="D6687" s="1" t="s">
        <v>16</v>
      </c>
      <c r="E6687" s="1" t="s">
        <v>17</v>
      </c>
      <c r="F6687" s="1" t="s">
        <v>18</v>
      </c>
      <c r="G6687" s="1" t="s">
        <v>81</v>
      </c>
      <c r="H6687" s="1">
        <v>3</v>
      </c>
      <c r="I6687" s="1" t="s">
        <v>20</v>
      </c>
      <c r="J6687" s="1" t="s">
        <v>21</v>
      </c>
      <c r="K6687" s="6">
        <v>3419.04</v>
      </c>
      <c r="L6687" s="6">
        <v>1139.68</v>
      </c>
      <c r="M6687" s="1">
        <v>3</v>
      </c>
      <c r="N6687" s="8">
        <v>45572</v>
      </c>
      <c r="O6687" s="4" t="str">
        <f t="shared" si="313"/>
        <v>October 2024</v>
      </c>
      <c r="P6687" s="1" t="s">
        <v>84</v>
      </c>
      <c r="Q6687" s="1" t="s">
        <v>91</v>
      </c>
      <c r="R6687" s="6">
        <v>136.19999999999999</v>
      </c>
      <c r="S6687" s="6">
        <f t="shared" si="314"/>
        <v>3555.24</v>
      </c>
    </row>
    <row r="6688" spans="1:19" x14ac:dyDescent="0.35">
      <c r="A6688" s="1">
        <v>3091</v>
      </c>
      <c r="B6688" s="1">
        <v>53</v>
      </c>
      <c r="C6688" s="1" t="str">
        <f t="shared" si="312"/>
        <v>Middle-Aged</v>
      </c>
      <c r="D6688" s="1" t="s">
        <v>38</v>
      </c>
      <c r="E6688" s="1" t="s">
        <v>17</v>
      </c>
      <c r="F6688" s="1" t="s">
        <v>30</v>
      </c>
      <c r="G6688" s="1" t="s">
        <v>31</v>
      </c>
      <c r="H6688" s="1">
        <v>3</v>
      </c>
      <c r="I6688" s="1" t="s">
        <v>26</v>
      </c>
      <c r="J6688" s="1" t="s">
        <v>27</v>
      </c>
      <c r="K6688" s="6">
        <v>463.96</v>
      </c>
      <c r="L6688" s="6">
        <v>463.96</v>
      </c>
      <c r="M6688" s="1">
        <v>1</v>
      </c>
      <c r="N6688" s="8">
        <v>45572</v>
      </c>
      <c r="O6688" s="4" t="str">
        <f t="shared" si="313"/>
        <v>October 2024</v>
      </c>
      <c r="P6688" s="1" t="s">
        <v>22</v>
      </c>
      <c r="Q6688" s="1" t="s">
        <v>35</v>
      </c>
      <c r="R6688" s="6">
        <v>78.819999999999993</v>
      </c>
      <c r="S6688" s="6">
        <f t="shared" si="314"/>
        <v>542.78</v>
      </c>
    </row>
    <row r="6689" spans="1:19" x14ac:dyDescent="0.35">
      <c r="A6689" s="1">
        <v>2065</v>
      </c>
      <c r="B6689" s="1">
        <v>56</v>
      </c>
      <c r="C6689" s="1" t="str">
        <f t="shared" si="312"/>
        <v>Old</v>
      </c>
      <c r="D6689" s="1" t="s">
        <v>38</v>
      </c>
      <c r="E6689" s="1" t="s">
        <v>33</v>
      </c>
      <c r="F6689" s="1" t="s">
        <v>18</v>
      </c>
      <c r="G6689" s="1" t="s">
        <v>36</v>
      </c>
      <c r="H6689" s="1">
        <v>5</v>
      </c>
      <c r="I6689" s="1" t="s">
        <v>20</v>
      </c>
      <c r="J6689" s="1" t="s">
        <v>42</v>
      </c>
      <c r="K6689" s="6">
        <v>41.5</v>
      </c>
      <c r="L6689" s="6">
        <v>20.75</v>
      </c>
      <c r="M6689" s="1">
        <v>2</v>
      </c>
      <c r="N6689" s="8">
        <v>45572</v>
      </c>
      <c r="O6689" s="4" t="str">
        <f t="shared" si="313"/>
        <v>October 2024</v>
      </c>
      <c r="P6689" s="1" t="s">
        <v>28</v>
      </c>
      <c r="Q6689" s="1" t="s">
        <v>69</v>
      </c>
      <c r="R6689" s="6">
        <v>102.99</v>
      </c>
      <c r="S6689" s="6">
        <f t="shared" si="314"/>
        <v>144.49</v>
      </c>
    </row>
    <row r="6690" spans="1:19" x14ac:dyDescent="0.35">
      <c r="A6690" s="1">
        <v>12442</v>
      </c>
      <c r="B6690" s="1">
        <v>56</v>
      </c>
      <c r="C6690" s="1" t="str">
        <f t="shared" si="312"/>
        <v>Old</v>
      </c>
      <c r="D6690" s="1" t="s">
        <v>38</v>
      </c>
      <c r="E6690" s="1" t="s">
        <v>33</v>
      </c>
      <c r="F6690" s="1" t="s">
        <v>40</v>
      </c>
      <c r="G6690" s="1" t="s">
        <v>88</v>
      </c>
      <c r="H6690" s="1">
        <v>4</v>
      </c>
      <c r="I6690" s="1" t="s">
        <v>20</v>
      </c>
      <c r="J6690" s="1" t="s">
        <v>21</v>
      </c>
      <c r="K6690" s="6">
        <v>2297.5</v>
      </c>
      <c r="L6690" s="6">
        <v>459.5</v>
      </c>
      <c r="M6690" s="1">
        <v>5</v>
      </c>
      <c r="N6690" s="8">
        <v>45572</v>
      </c>
      <c r="O6690" s="4" t="str">
        <f t="shared" si="313"/>
        <v>October 2024</v>
      </c>
      <c r="P6690" s="1" t="s">
        <v>22</v>
      </c>
      <c r="Q6690" s="1" t="s">
        <v>113</v>
      </c>
      <c r="R6690" s="6">
        <v>67.81</v>
      </c>
      <c r="S6690" s="6">
        <f t="shared" si="314"/>
        <v>2365.31</v>
      </c>
    </row>
    <row r="6691" spans="1:19" x14ac:dyDescent="0.35">
      <c r="A6691" s="1">
        <v>4447</v>
      </c>
      <c r="B6691" s="1">
        <v>57</v>
      </c>
      <c r="C6691" s="1" t="str">
        <f t="shared" si="312"/>
        <v>Old</v>
      </c>
      <c r="D6691" s="1" t="s">
        <v>16</v>
      </c>
      <c r="E6691" s="1" t="s">
        <v>17</v>
      </c>
      <c r="F6691" s="1" t="s">
        <v>40</v>
      </c>
      <c r="G6691" s="1" t="s">
        <v>41</v>
      </c>
      <c r="H6691" s="1">
        <v>3</v>
      </c>
      <c r="I6691" s="1" t="s">
        <v>26</v>
      </c>
      <c r="J6691" s="1" t="s">
        <v>42</v>
      </c>
      <c r="K6691" s="6">
        <v>5913.81</v>
      </c>
      <c r="L6691" s="6">
        <v>844.83</v>
      </c>
      <c r="M6691" s="1">
        <v>7</v>
      </c>
      <c r="N6691" s="8">
        <v>45572</v>
      </c>
      <c r="O6691" s="4" t="str">
        <f t="shared" si="313"/>
        <v>October 2024</v>
      </c>
      <c r="P6691" s="1" t="s">
        <v>28</v>
      </c>
      <c r="Q6691" s="1"/>
      <c r="R6691" s="6">
        <v>0</v>
      </c>
      <c r="S6691" s="6">
        <f t="shared" si="314"/>
        <v>5913.81</v>
      </c>
    </row>
    <row r="6692" spans="1:19" x14ac:dyDescent="0.35">
      <c r="A6692" s="1">
        <v>5045</v>
      </c>
      <c r="B6692" s="1">
        <v>57</v>
      </c>
      <c r="C6692" s="1" t="str">
        <f t="shared" si="312"/>
        <v>Old</v>
      </c>
      <c r="D6692" s="1" t="s">
        <v>38</v>
      </c>
      <c r="E6692" s="1" t="s">
        <v>33</v>
      </c>
      <c r="F6692" s="1" t="s">
        <v>18</v>
      </c>
      <c r="G6692" s="1" t="s">
        <v>19</v>
      </c>
      <c r="H6692" s="1">
        <v>2</v>
      </c>
      <c r="I6692" s="1" t="s">
        <v>20</v>
      </c>
      <c r="J6692" s="1" t="s">
        <v>34</v>
      </c>
      <c r="K6692" s="6">
        <v>3955.95</v>
      </c>
      <c r="L6692" s="6">
        <v>791.19</v>
      </c>
      <c r="M6692" s="1">
        <v>5</v>
      </c>
      <c r="N6692" s="8">
        <v>45572</v>
      </c>
      <c r="O6692" s="4" t="str">
        <f t="shared" si="313"/>
        <v>October 2024</v>
      </c>
      <c r="P6692" s="1" t="s">
        <v>22</v>
      </c>
      <c r="Q6692" s="1"/>
      <c r="R6692" s="6">
        <v>0</v>
      </c>
      <c r="S6692" s="6">
        <f t="shared" si="314"/>
        <v>3955.95</v>
      </c>
    </row>
    <row r="6693" spans="1:19" x14ac:dyDescent="0.35">
      <c r="A6693" s="1">
        <v>12822</v>
      </c>
      <c r="B6693" s="1">
        <v>57</v>
      </c>
      <c r="C6693" s="1" t="str">
        <f t="shared" si="312"/>
        <v>Old</v>
      </c>
      <c r="D6693" s="1" t="s">
        <v>16</v>
      </c>
      <c r="E6693" s="1" t="s">
        <v>17</v>
      </c>
      <c r="F6693" s="1" t="s">
        <v>30</v>
      </c>
      <c r="G6693" s="1" t="s">
        <v>78</v>
      </c>
      <c r="H6693" s="1">
        <v>2</v>
      </c>
      <c r="I6693" s="1" t="s">
        <v>26</v>
      </c>
      <c r="J6693" s="1" t="s">
        <v>93</v>
      </c>
      <c r="K6693" s="6">
        <v>6743.2</v>
      </c>
      <c r="L6693" s="6">
        <v>674.32</v>
      </c>
      <c r="M6693" s="1">
        <v>10</v>
      </c>
      <c r="N6693" s="8">
        <v>45572</v>
      </c>
      <c r="O6693" s="4" t="str">
        <f t="shared" si="313"/>
        <v>October 2024</v>
      </c>
      <c r="P6693" s="1" t="s">
        <v>22</v>
      </c>
      <c r="Q6693" s="1" t="s">
        <v>52</v>
      </c>
      <c r="R6693" s="6">
        <v>46.03</v>
      </c>
      <c r="S6693" s="6">
        <f t="shared" si="314"/>
        <v>6789.23</v>
      </c>
    </row>
    <row r="6694" spans="1:19" x14ac:dyDescent="0.35">
      <c r="A6694" s="1">
        <v>2515</v>
      </c>
      <c r="B6694" s="1">
        <v>61</v>
      </c>
      <c r="C6694" s="1" t="str">
        <f t="shared" si="312"/>
        <v>Old</v>
      </c>
      <c r="D6694" s="1" t="s">
        <v>16</v>
      </c>
      <c r="E6694" s="1" t="s">
        <v>17</v>
      </c>
      <c r="F6694" s="1" t="s">
        <v>18</v>
      </c>
      <c r="G6694" s="1" t="s">
        <v>19</v>
      </c>
      <c r="H6694" s="1">
        <v>2</v>
      </c>
      <c r="I6694" s="1" t="s">
        <v>20</v>
      </c>
      <c r="J6694" s="1" t="s">
        <v>42</v>
      </c>
      <c r="K6694" s="6">
        <v>7911.9</v>
      </c>
      <c r="L6694" s="6">
        <v>791.19</v>
      </c>
      <c r="M6694" s="1">
        <v>10</v>
      </c>
      <c r="N6694" s="8">
        <v>45572</v>
      </c>
      <c r="O6694" s="4" t="str">
        <f t="shared" si="313"/>
        <v>October 2024</v>
      </c>
      <c r="P6694" s="1" t="s">
        <v>22</v>
      </c>
      <c r="Q6694" s="1" t="s">
        <v>52</v>
      </c>
      <c r="R6694" s="6">
        <v>7.94</v>
      </c>
      <c r="S6694" s="6">
        <f t="shared" si="314"/>
        <v>7919.8399999999992</v>
      </c>
    </row>
    <row r="6695" spans="1:19" x14ac:dyDescent="0.35">
      <c r="A6695" s="1">
        <v>7647</v>
      </c>
      <c r="B6695" s="1">
        <v>61</v>
      </c>
      <c r="C6695" s="1" t="str">
        <f t="shared" si="312"/>
        <v>Old</v>
      </c>
      <c r="D6695" s="1" t="s">
        <v>38</v>
      </c>
      <c r="E6695" s="1" t="s">
        <v>17</v>
      </c>
      <c r="F6695" s="1" t="s">
        <v>18</v>
      </c>
      <c r="G6695" s="1" t="s">
        <v>36</v>
      </c>
      <c r="H6695" s="1">
        <v>5</v>
      </c>
      <c r="I6695" s="1" t="s">
        <v>26</v>
      </c>
      <c r="J6695" s="1" t="s">
        <v>21</v>
      </c>
      <c r="K6695" s="6">
        <v>124.5</v>
      </c>
      <c r="L6695" s="6">
        <v>20.75</v>
      </c>
      <c r="M6695" s="1">
        <v>6</v>
      </c>
      <c r="N6695" s="8">
        <v>45572</v>
      </c>
      <c r="O6695" s="4" t="str">
        <f t="shared" si="313"/>
        <v>October 2024</v>
      </c>
      <c r="P6695" s="1" t="s">
        <v>22</v>
      </c>
      <c r="Q6695" s="1" t="s">
        <v>47</v>
      </c>
      <c r="R6695" s="6">
        <v>86.68</v>
      </c>
      <c r="S6695" s="6">
        <f t="shared" si="314"/>
        <v>211.18</v>
      </c>
    </row>
    <row r="6696" spans="1:19" x14ac:dyDescent="0.35">
      <c r="A6696" s="1">
        <v>11362</v>
      </c>
      <c r="B6696" s="1">
        <v>61</v>
      </c>
      <c r="C6696" s="1" t="str">
        <f t="shared" si="312"/>
        <v>Old</v>
      </c>
      <c r="D6696" s="1" t="s">
        <v>16</v>
      </c>
      <c r="E6696" s="1" t="s">
        <v>17</v>
      </c>
      <c r="F6696" s="1" t="s">
        <v>24</v>
      </c>
      <c r="G6696" s="1" t="s">
        <v>85</v>
      </c>
      <c r="H6696" s="1">
        <v>4</v>
      </c>
      <c r="I6696" s="1" t="s">
        <v>26</v>
      </c>
      <c r="J6696" s="1" t="s">
        <v>83</v>
      </c>
      <c r="K6696" s="6">
        <v>4718.46</v>
      </c>
      <c r="L6696" s="6">
        <v>786.41</v>
      </c>
      <c r="M6696" s="1">
        <v>6</v>
      </c>
      <c r="N6696" s="8">
        <v>45572</v>
      </c>
      <c r="O6696" s="4" t="str">
        <f t="shared" si="313"/>
        <v>October 2024</v>
      </c>
      <c r="P6696" s="1" t="s">
        <v>84</v>
      </c>
      <c r="Q6696" s="1"/>
      <c r="R6696" s="6">
        <v>0</v>
      </c>
      <c r="S6696" s="6">
        <f t="shared" si="314"/>
        <v>4718.46</v>
      </c>
    </row>
    <row r="6697" spans="1:19" x14ac:dyDescent="0.35">
      <c r="A6697" s="1">
        <v>13752</v>
      </c>
      <c r="B6697" s="1">
        <v>65</v>
      </c>
      <c r="C6697" s="1" t="str">
        <f t="shared" si="312"/>
        <v>Old</v>
      </c>
      <c r="D6697" s="1" t="s">
        <v>16</v>
      </c>
      <c r="E6697" s="1" t="s">
        <v>17</v>
      </c>
      <c r="F6697" s="1" t="s">
        <v>18</v>
      </c>
      <c r="G6697" s="1" t="s">
        <v>81</v>
      </c>
      <c r="H6697" s="1">
        <v>3</v>
      </c>
      <c r="I6697" s="1" t="s">
        <v>26</v>
      </c>
      <c r="J6697" s="1" t="s">
        <v>93</v>
      </c>
      <c r="K6697" s="6">
        <v>9117.44</v>
      </c>
      <c r="L6697" s="6">
        <v>1139.68</v>
      </c>
      <c r="M6697" s="1">
        <v>8</v>
      </c>
      <c r="N6697" s="8">
        <v>45572</v>
      </c>
      <c r="O6697" s="4" t="str">
        <f t="shared" si="313"/>
        <v>October 2024</v>
      </c>
      <c r="P6697" s="1" t="s">
        <v>84</v>
      </c>
      <c r="Q6697" s="1" t="s">
        <v>113</v>
      </c>
      <c r="R6697" s="6">
        <v>132.96</v>
      </c>
      <c r="S6697" s="6">
        <f t="shared" si="314"/>
        <v>9250.4</v>
      </c>
    </row>
    <row r="6698" spans="1:19" x14ac:dyDescent="0.35">
      <c r="A6698" s="1">
        <v>11445</v>
      </c>
      <c r="B6698" s="1">
        <v>66</v>
      </c>
      <c r="C6698" s="1" t="str">
        <f t="shared" si="312"/>
        <v>Old</v>
      </c>
      <c r="D6698" s="1" t="s">
        <v>38</v>
      </c>
      <c r="E6698" s="1" t="s">
        <v>17</v>
      </c>
      <c r="F6698" s="1" t="s">
        <v>40</v>
      </c>
      <c r="G6698" s="1" t="s">
        <v>88</v>
      </c>
      <c r="H6698" s="1">
        <v>1</v>
      </c>
      <c r="I6698" s="1" t="s">
        <v>20</v>
      </c>
      <c r="J6698" s="1" t="s">
        <v>21</v>
      </c>
      <c r="K6698" s="6">
        <v>2297.5</v>
      </c>
      <c r="L6698" s="6">
        <v>459.5</v>
      </c>
      <c r="M6698" s="1">
        <v>5</v>
      </c>
      <c r="N6698" s="8">
        <v>45572</v>
      </c>
      <c r="O6698" s="4" t="str">
        <f t="shared" si="313"/>
        <v>October 2024</v>
      </c>
      <c r="P6698" s="1" t="s">
        <v>79</v>
      </c>
      <c r="Q6698" s="1"/>
      <c r="R6698" s="6">
        <v>0</v>
      </c>
      <c r="S6698" s="6">
        <f t="shared" si="314"/>
        <v>2297.5</v>
      </c>
    </row>
    <row r="6699" spans="1:19" x14ac:dyDescent="0.35">
      <c r="A6699" s="1">
        <v>3728</v>
      </c>
      <c r="B6699" s="1">
        <v>67</v>
      </c>
      <c r="C6699" s="1" t="str">
        <f t="shared" si="312"/>
        <v>Old</v>
      </c>
      <c r="D6699" s="1" t="s">
        <v>38</v>
      </c>
      <c r="E6699" s="1" t="s">
        <v>17</v>
      </c>
      <c r="F6699" s="1" t="s">
        <v>18</v>
      </c>
      <c r="G6699" s="1" t="s">
        <v>36</v>
      </c>
      <c r="H6699" s="1">
        <v>5</v>
      </c>
      <c r="I6699" s="1" t="s">
        <v>20</v>
      </c>
      <c r="J6699" s="1" t="s">
        <v>21</v>
      </c>
      <c r="K6699" s="6">
        <v>20.75</v>
      </c>
      <c r="L6699" s="6">
        <v>20.75</v>
      </c>
      <c r="M6699" s="1">
        <v>1</v>
      </c>
      <c r="N6699" s="8">
        <v>45572</v>
      </c>
      <c r="O6699" s="4" t="str">
        <f t="shared" si="313"/>
        <v>October 2024</v>
      </c>
      <c r="P6699" s="1" t="s">
        <v>32</v>
      </c>
      <c r="Q6699" s="1" t="s">
        <v>29</v>
      </c>
      <c r="R6699" s="6">
        <v>18.47</v>
      </c>
      <c r="S6699" s="6">
        <f t="shared" si="314"/>
        <v>39.22</v>
      </c>
    </row>
    <row r="6700" spans="1:19" x14ac:dyDescent="0.35">
      <c r="A6700" s="1">
        <v>7853</v>
      </c>
      <c r="B6700" s="1">
        <v>67</v>
      </c>
      <c r="C6700" s="1" t="str">
        <f t="shared" si="312"/>
        <v>Old</v>
      </c>
      <c r="D6700" s="1" t="s">
        <v>16</v>
      </c>
      <c r="E6700" s="1" t="s">
        <v>17</v>
      </c>
      <c r="F6700" s="1" t="s">
        <v>24</v>
      </c>
      <c r="G6700" s="1" t="s">
        <v>25</v>
      </c>
      <c r="H6700" s="1">
        <v>3</v>
      </c>
      <c r="I6700" s="1" t="s">
        <v>26</v>
      </c>
      <c r="J6700" s="1" t="s">
        <v>34</v>
      </c>
      <c r="K6700" s="6">
        <v>494.06</v>
      </c>
      <c r="L6700" s="6">
        <v>247.03</v>
      </c>
      <c r="M6700" s="1">
        <v>2</v>
      </c>
      <c r="N6700" s="8">
        <v>45572</v>
      </c>
      <c r="O6700" s="4" t="str">
        <f t="shared" si="313"/>
        <v>October 2024</v>
      </c>
      <c r="P6700" s="1" t="s">
        <v>32</v>
      </c>
      <c r="Q6700" s="1" t="s">
        <v>50</v>
      </c>
      <c r="R6700" s="6">
        <v>58.19</v>
      </c>
      <c r="S6700" s="6">
        <f t="shared" si="314"/>
        <v>552.25</v>
      </c>
    </row>
    <row r="6701" spans="1:19" x14ac:dyDescent="0.35">
      <c r="A6701" s="1">
        <v>4610</v>
      </c>
      <c r="B6701" s="1">
        <v>69</v>
      </c>
      <c r="C6701" s="1" t="str">
        <f t="shared" si="312"/>
        <v>Old</v>
      </c>
      <c r="D6701" s="1" t="s">
        <v>38</v>
      </c>
      <c r="E6701" s="1" t="s">
        <v>17</v>
      </c>
      <c r="F6701" s="1" t="s">
        <v>24</v>
      </c>
      <c r="G6701" s="1" t="s">
        <v>25</v>
      </c>
      <c r="H6701" s="1">
        <v>3</v>
      </c>
      <c r="I6701" s="1" t="s">
        <v>26</v>
      </c>
      <c r="J6701" s="1" t="s">
        <v>42</v>
      </c>
      <c r="K6701" s="6">
        <v>1976.24</v>
      </c>
      <c r="L6701" s="6">
        <v>247.03</v>
      </c>
      <c r="M6701" s="1">
        <v>8</v>
      </c>
      <c r="N6701" s="8">
        <v>45572</v>
      </c>
      <c r="O6701" s="4" t="str">
        <f t="shared" si="313"/>
        <v>October 2024</v>
      </c>
      <c r="P6701" s="1" t="s">
        <v>28</v>
      </c>
      <c r="Q6701" s="1"/>
      <c r="R6701" s="6">
        <v>0</v>
      </c>
      <c r="S6701" s="6">
        <f t="shared" si="314"/>
        <v>1976.24</v>
      </c>
    </row>
    <row r="6702" spans="1:19" x14ac:dyDescent="0.35">
      <c r="A6702" s="1">
        <v>19606</v>
      </c>
      <c r="B6702" s="1">
        <v>69</v>
      </c>
      <c r="C6702" s="1" t="str">
        <f t="shared" si="312"/>
        <v>Old</v>
      </c>
      <c r="D6702" s="1" t="s">
        <v>16</v>
      </c>
      <c r="E6702" s="1" t="s">
        <v>33</v>
      </c>
      <c r="F6702" s="1" t="s">
        <v>24</v>
      </c>
      <c r="G6702" s="1" t="s">
        <v>85</v>
      </c>
      <c r="H6702" s="1">
        <v>1</v>
      </c>
      <c r="I6702" s="1" t="s">
        <v>26</v>
      </c>
      <c r="J6702" s="1" t="s">
        <v>21</v>
      </c>
      <c r="K6702" s="6">
        <v>7077.69</v>
      </c>
      <c r="L6702" s="6">
        <v>786.41</v>
      </c>
      <c r="M6702" s="1">
        <v>9</v>
      </c>
      <c r="N6702" s="8">
        <v>45572</v>
      </c>
      <c r="O6702" s="4" t="str">
        <f t="shared" si="313"/>
        <v>October 2024</v>
      </c>
      <c r="P6702" s="1" t="s">
        <v>22</v>
      </c>
      <c r="Q6702" s="1"/>
      <c r="R6702" s="6">
        <v>0</v>
      </c>
      <c r="S6702" s="6">
        <f t="shared" si="314"/>
        <v>7077.69</v>
      </c>
    </row>
    <row r="6703" spans="1:19" x14ac:dyDescent="0.35">
      <c r="A6703" s="1">
        <v>15156</v>
      </c>
      <c r="B6703" s="1">
        <v>70</v>
      </c>
      <c r="C6703" s="1" t="str">
        <f t="shared" si="312"/>
        <v>Old</v>
      </c>
      <c r="D6703" s="1" t="s">
        <v>16</v>
      </c>
      <c r="E6703" s="1" t="s">
        <v>17</v>
      </c>
      <c r="F6703" s="1" t="s">
        <v>30</v>
      </c>
      <c r="G6703" s="1" t="s">
        <v>78</v>
      </c>
      <c r="H6703" s="1">
        <v>4</v>
      </c>
      <c r="I6703" s="1" t="s">
        <v>26</v>
      </c>
      <c r="J6703" s="1" t="s">
        <v>21</v>
      </c>
      <c r="K6703" s="6">
        <v>4045.92</v>
      </c>
      <c r="L6703" s="6">
        <v>674.32</v>
      </c>
      <c r="M6703" s="1">
        <v>6</v>
      </c>
      <c r="N6703" s="8">
        <v>45572</v>
      </c>
      <c r="O6703" s="4" t="str">
        <f t="shared" si="313"/>
        <v>October 2024</v>
      </c>
      <c r="P6703" s="1" t="s">
        <v>79</v>
      </c>
      <c r="Q6703" s="1" t="s">
        <v>52</v>
      </c>
      <c r="R6703" s="6">
        <v>25.82</v>
      </c>
      <c r="S6703" s="6">
        <f t="shared" si="314"/>
        <v>4071.7400000000002</v>
      </c>
    </row>
    <row r="6704" spans="1:19" x14ac:dyDescent="0.35">
      <c r="A6704" s="1">
        <v>11660</v>
      </c>
      <c r="B6704" s="1">
        <v>71</v>
      </c>
      <c r="C6704" s="1" t="str">
        <f t="shared" si="312"/>
        <v>Old</v>
      </c>
      <c r="D6704" s="1" t="s">
        <v>38</v>
      </c>
      <c r="E6704" s="1" t="s">
        <v>17</v>
      </c>
      <c r="F6704" s="1" t="s">
        <v>77</v>
      </c>
      <c r="G6704" s="1" t="s">
        <v>86</v>
      </c>
      <c r="H6704" s="1">
        <v>3</v>
      </c>
      <c r="I6704" s="1" t="s">
        <v>26</v>
      </c>
      <c r="J6704" s="1" t="s">
        <v>83</v>
      </c>
      <c r="K6704" s="6">
        <v>722.36</v>
      </c>
      <c r="L6704" s="6">
        <v>361.18</v>
      </c>
      <c r="M6704" s="1">
        <v>2</v>
      </c>
      <c r="N6704" s="8">
        <v>45572</v>
      </c>
      <c r="O6704" s="4" t="str">
        <f t="shared" si="313"/>
        <v>October 2024</v>
      </c>
      <c r="P6704" s="1" t="s">
        <v>84</v>
      </c>
      <c r="Q6704" s="1" t="s">
        <v>96</v>
      </c>
      <c r="R6704" s="6">
        <v>109.91</v>
      </c>
      <c r="S6704" s="6">
        <f t="shared" si="314"/>
        <v>832.27</v>
      </c>
    </row>
    <row r="6705" spans="1:19" x14ac:dyDescent="0.35">
      <c r="A6705" s="1">
        <v>2659</v>
      </c>
      <c r="B6705" s="1">
        <v>73</v>
      </c>
      <c r="C6705" s="1" t="str">
        <f t="shared" si="312"/>
        <v>Old</v>
      </c>
      <c r="D6705" s="1" t="s">
        <v>38</v>
      </c>
      <c r="E6705" s="1" t="s">
        <v>17</v>
      </c>
      <c r="F6705" s="1" t="s">
        <v>24</v>
      </c>
      <c r="G6705" s="1" t="s">
        <v>25</v>
      </c>
      <c r="H6705" s="1">
        <v>3</v>
      </c>
      <c r="I6705" s="1" t="s">
        <v>26</v>
      </c>
      <c r="J6705" s="1" t="s">
        <v>42</v>
      </c>
      <c r="K6705" s="6">
        <v>1729.21</v>
      </c>
      <c r="L6705" s="6">
        <v>247.03</v>
      </c>
      <c r="M6705" s="1">
        <v>7</v>
      </c>
      <c r="N6705" s="8">
        <v>45572</v>
      </c>
      <c r="O6705" s="4" t="str">
        <f t="shared" si="313"/>
        <v>October 2024</v>
      </c>
      <c r="P6705" s="1" t="s">
        <v>32</v>
      </c>
      <c r="Q6705" s="1" t="s">
        <v>58</v>
      </c>
      <c r="R6705" s="6">
        <v>78.16</v>
      </c>
      <c r="S6705" s="6">
        <f t="shared" si="314"/>
        <v>1807.3700000000001</v>
      </c>
    </row>
    <row r="6706" spans="1:19" x14ac:dyDescent="0.35">
      <c r="A6706" s="1">
        <v>9926</v>
      </c>
      <c r="B6706" s="1">
        <v>74</v>
      </c>
      <c r="C6706" s="1" t="str">
        <f t="shared" si="312"/>
        <v>Old</v>
      </c>
      <c r="D6706" s="1" t="s">
        <v>16</v>
      </c>
      <c r="E6706" s="1" t="s">
        <v>17</v>
      </c>
      <c r="F6706" s="1" t="s">
        <v>40</v>
      </c>
      <c r="G6706" s="1" t="s">
        <v>41</v>
      </c>
      <c r="H6706" s="1">
        <v>3</v>
      </c>
      <c r="I6706" s="1" t="s">
        <v>26</v>
      </c>
      <c r="J6706" s="1" t="s">
        <v>34</v>
      </c>
      <c r="K6706" s="6">
        <v>4224.1499999999996</v>
      </c>
      <c r="L6706" s="6">
        <v>844.83</v>
      </c>
      <c r="M6706" s="1">
        <v>5</v>
      </c>
      <c r="N6706" s="8">
        <v>45572</v>
      </c>
      <c r="O6706" s="4" t="str">
        <f t="shared" si="313"/>
        <v>October 2024</v>
      </c>
      <c r="P6706" s="1" t="s">
        <v>22</v>
      </c>
      <c r="Q6706" s="1"/>
      <c r="R6706" s="6">
        <v>0</v>
      </c>
      <c r="S6706" s="6">
        <f t="shared" si="314"/>
        <v>4224.1499999999996</v>
      </c>
    </row>
    <row r="6707" spans="1:19" x14ac:dyDescent="0.35">
      <c r="A6707" s="1">
        <v>15185</v>
      </c>
      <c r="B6707" s="1">
        <v>75</v>
      </c>
      <c r="C6707" s="1" t="str">
        <f t="shared" si="312"/>
        <v>Old</v>
      </c>
      <c r="D6707" s="1" t="s">
        <v>16</v>
      </c>
      <c r="E6707" s="1" t="s">
        <v>17</v>
      </c>
      <c r="F6707" s="1" t="s">
        <v>18</v>
      </c>
      <c r="G6707" s="1" t="s">
        <v>81</v>
      </c>
      <c r="H6707" s="1">
        <v>2</v>
      </c>
      <c r="I6707" s="1" t="s">
        <v>26</v>
      </c>
      <c r="J6707" s="1" t="s">
        <v>21</v>
      </c>
      <c r="K6707" s="6">
        <v>1139.68</v>
      </c>
      <c r="L6707" s="6">
        <v>1139.68</v>
      </c>
      <c r="M6707" s="1">
        <v>1</v>
      </c>
      <c r="N6707" s="8">
        <v>45572</v>
      </c>
      <c r="O6707" s="4" t="str">
        <f t="shared" si="313"/>
        <v>October 2024</v>
      </c>
      <c r="P6707" s="1" t="s">
        <v>84</v>
      </c>
      <c r="Q6707" s="1" t="s">
        <v>96</v>
      </c>
      <c r="R6707" s="6">
        <v>128.6</v>
      </c>
      <c r="S6707" s="6">
        <f t="shared" si="314"/>
        <v>1268.28</v>
      </c>
    </row>
    <row r="6708" spans="1:19" x14ac:dyDescent="0.35">
      <c r="A6708" s="1">
        <v>7386</v>
      </c>
      <c r="B6708" s="1">
        <v>77</v>
      </c>
      <c r="C6708" s="1" t="str">
        <f t="shared" si="312"/>
        <v>Old</v>
      </c>
      <c r="D6708" s="1" t="s">
        <v>38</v>
      </c>
      <c r="E6708" s="1" t="s">
        <v>17</v>
      </c>
      <c r="F6708" s="1" t="s">
        <v>40</v>
      </c>
      <c r="G6708" s="1" t="s">
        <v>41</v>
      </c>
      <c r="H6708" s="1">
        <v>3</v>
      </c>
      <c r="I6708" s="1" t="s">
        <v>26</v>
      </c>
      <c r="J6708" s="1" t="s">
        <v>42</v>
      </c>
      <c r="K6708" s="6">
        <v>5913.81</v>
      </c>
      <c r="L6708" s="6">
        <v>844.83</v>
      </c>
      <c r="M6708" s="1">
        <v>7</v>
      </c>
      <c r="N6708" s="8">
        <v>45572</v>
      </c>
      <c r="O6708" s="4" t="str">
        <f t="shared" si="313"/>
        <v>October 2024</v>
      </c>
      <c r="P6708" s="1" t="s">
        <v>28</v>
      </c>
      <c r="Q6708" s="1" t="s">
        <v>55</v>
      </c>
      <c r="R6708" s="6">
        <v>41.61</v>
      </c>
      <c r="S6708" s="6">
        <f t="shared" si="314"/>
        <v>5955.42</v>
      </c>
    </row>
    <row r="6709" spans="1:19" x14ac:dyDescent="0.35">
      <c r="A6709" s="1">
        <v>11529</v>
      </c>
      <c r="B6709" s="1">
        <v>77</v>
      </c>
      <c r="C6709" s="1" t="str">
        <f t="shared" si="312"/>
        <v>Old</v>
      </c>
      <c r="D6709" s="1" t="s">
        <v>16</v>
      </c>
      <c r="E6709" s="1" t="s">
        <v>17</v>
      </c>
      <c r="F6709" s="1" t="s">
        <v>24</v>
      </c>
      <c r="G6709" s="1" t="s">
        <v>85</v>
      </c>
      <c r="H6709" s="1">
        <v>3</v>
      </c>
      <c r="I6709" s="1" t="s">
        <v>26</v>
      </c>
      <c r="J6709" s="1" t="s">
        <v>21</v>
      </c>
      <c r="K6709" s="6">
        <v>1572.82</v>
      </c>
      <c r="L6709" s="6">
        <v>786.41</v>
      </c>
      <c r="M6709" s="1">
        <v>2</v>
      </c>
      <c r="N6709" s="8">
        <v>45572</v>
      </c>
      <c r="O6709" s="4" t="str">
        <f t="shared" si="313"/>
        <v>October 2024</v>
      </c>
      <c r="P6709" s="1" t="s">
        <v>22</v>
      </c>
      <c r="Q6709" s="1" t="s">
        <v>29</v>
      </c>
      <c r="R6709" s="6">
        <v>22.49</v>
      </c>
      <c r="S6709" s="6">
        <f t="shared" si="314"/>
        <v>1595.31</v>
      </c>
    </row>
    <row r="6710" spans="1:19" x14ac:dyDescent="0.35">
      <c r="A6710" s="1">
        <v>2070</v>
      </c>
      <c r="B6710" s="1">
        <v>78</v>
      </c>
      <c r="C6710" s="1" t="str">
        <f t="shared" si="312"/>
        <v>Old</v>
      </c>
      <c r="D6710" s="1" t="s">
        <v>16</v>
      </c>
      <c r="E6710" s="1" t="s">
        <v>17</v>
      </c>
      <c r="F6710" s="1" t="s">
        <v>30</v>
      </c>
      <c r="G6710" s="1" t="s">
        <v>31</v>
      </c>
      <c r="H6710" s="1">
        <v>3</v>
      </c>
      <c r="I6710" s="1" t="s">
        <v>26</v>
      </c>
      <c r="J6710" s="1" t="s">
        <v>42</v>
      </c>
      <c r="K6710" s="6">
        <v>3247.72</v>
      </c>
      <c r="L6710" s="6">
        <v>463.96</v>
      </c>
      <c r="M6710" s="1">
        <v>7</v>
      </c>
      <c r="N6710" s="8">
        <v>45572</v>
      </c>
      <c r="O6710" s="4" t="str">
        <f t="shared" si="313"/>
        <v>October 2024</v>
      </c>
      <c r="P6710" s="1" t="s">
        <v>22</v>
      </c>
      <c r="Q6710" s="1" t="s">
        <v>39</v>
      </c>
      <c r="R6710" s="6">
        <v>75.58</v>
      </c>
      <c r="S6710" s="6">
        <f t="shared" si="314"/>
        <v>3323.2999999999997</v>
      </c>
    </row>
    <row r="6711" spans="1:19" x14ac:dyDescent="0.35">
      <c r="A6711" s="1">
        <v>15672</v>
      </c>
      <c r="B6711" s="1">
        <v>79</v>
      </c>
      <c r="C6711" s="1" t="str">
        <f t="shared" si="312"/>
        <v>Old</v>
      </c>
      <c r="D6711" s="1" t="s">
        <v>16</v>
      </c>
      <c r="E6711" s="1" t="s">
        <v>17</v>
      </c>
      <c r="F6711" s="1" t="s">
        <v>30</v>
      </c>
      <c r="G6711" s="1" t="s">
        <v>78</v>
      </c>
      <c r="H6711" s="1">
        <v>1</v>
      </c>
      <c r="I6711" s="1" t="s">
        <v>20</v>
      </c>
      <c r="J6711" s="1" t="s">
        <v>93</v>
      </c>
      <c r="K6711" s="6">
        <v>5394.56</v>
      </c>
      <c r="L6711" s="6">
        <v>674.32</v>
      </c>
      <c r="M6711" s="1">
        <v>8</v>
      </c>
      <c r="N6711" s="8">
        <v>45572</v>
      </c>
      <c r="O6711" s="4" t="str">
        <f t="shared" si="313"/>
        <v>October 2024</v>
      </c>
      <c r="P6711" s="1" t="s">
        <v>79</v>
      </c>
      <c r="Q6711" s="1" t="s">
        <v>52</v>
      </c>
      <c r="R6711" s="6">
        <v>20.29</v>
      </c>
      <c r="S6711" s="6">
        <f t="shared" si="314"/>
        <v>5414.85</v>
      </c>
    </row>
    <row r="6712" spans="1:19" x14ac:dyDescent="0.35">
      <c r="A6712" s="1">
        <v>16896</v>
      </c>
      <c r="B6712" s="1">
        <v>79</v>
      </c>
      <c r="C6712" s="1" t="str">
        <f t="shared" si="312"/>
        <v>Old</v>
      </c>
      <c r="D6712" s="1" t="s">
        <v>16</v>
      </c>
      <c r="E6712" s="1" t="s">
        <v>17</v>
      </c>
      <c r="F6712" s="1" t="s">
        <v>30</v>
      </c>
      <c r="G6712" s="1" t="s">
        <v>78</v>
      </c>
      <c r="H6712" s="1">
        <v>1</v>
      </c>
      <c r="I6712" s="1" t="s">
        <v>26</v>
      </c>
      <c r="J6712" s="1" t="s">
        <v>21</v>
      </c>
      <c r="K6712" s="6">
        <v>3371.6</v>
      </c>
      <c r="L6712" s="6">
        <v>674.32</v>
      </c>
      <c r="M6712" s="1">
        <v>5</v>
      </c>
      <c r="N6712" s="8">
        <v>45572</v>
      </c>
      <c r="O6712" s="4" t="str">
        <f t="shared" si="313"/>
        <v>October 2024</v>
      </c>
      <c r="P6712" s="1" t="s">
        <v>84</v>
      </c>
      <c r="Q6712" s="1"/>
      <c r="R6712" s="6">
        <v>0</v>
      </c>
      <c r="S6712" s="6">
        <f t="shared" si="314"/>
        <v>3371.6</v>
      </c>
    </row>
    <row r="6713" spans="1:19" x14ac:dyDescent="0.35">
      <c r="A6713" s="1">
        <v>14887</v>
      </c>
      <c r="B6713" s="1">
        <v>80</v>
      </c>
      <c r="C6713" s="1" t="str">
        <f t="shared" si="312"/>
        <v>Old</v>
      </c>
      <c r="D6713" s="1" t="s">
        <v>38</v>
      </c>
      <c r="E6713" s="1" t="s">
        <v>17</v>
      </c>
      <c r="F6713" s="1" t="s">
        <v>40</v>
      </c>
      <c r="G6713" s="1" t="s">
        <v>88</v>
      </c>
      <c r="H6713" s="1">
        <v>5</v>
      </c>
      <c r="I6713" s="1" t="s">
        <v>26</v>
      </c>
      <c r="J6713" s="1" t="s">
        <v>93</v>
      </c>
      <c r="K6713" s="6">
        <v>3676</v>
      </c>
      <c r="L6713" s="6">
        <v>459.5</v>
      </c>
      <c r="M6713" s="1">
        <v>8</v>
      </c>
      <c r="N6713" s="8">
        <v>45572</v>
      </c>
      <c r="O6713" s="4" t="str">
        <f t="shared" si="313"/>
        <v>October 2024</v>
      </c>
      <c r="P6713" s="1" t="s">
        <v>84</v>
      </c>
      <c r="Q6713" s="1"/>
      <c r="R6713" s="6">
        <v>0</v>
      </c>
      <c r="S6713" s="6">
        <f t="shared" si="314"/>
        <v>3676</v>
      </c>
    </row>
    <row r="6714" spans="1:19" x14ac:dyDescent="0.35">
      <c r="A6714" s="1">
        <v>11813</v>
      </c>
      <c r="B6714" s="1">
        <v>18</v>
      </c>
      <c r="C6714" s="1" t="str">
        <f t="shared" si="312"/>
        <v>Young</v>
      </c>
      <c r="D6714" s="1" t="s">
        <v>16</v>
      </c>
      <c r="E6714" s="1" t="s">
        <v>17</v>
      </c>
      <c r="F6714" s="1" t="s">
        <v>18</v>
      </c>
      <c r="G6714" s="1" t="s">
        <v>81</v>
      </c>
      <c r="H6714" s="1">
        <v>2</v>
      </c>
      <c r="I6714" s="1" t="s">
        <v>26</v>
      </c>
      <c r="J6714" s="1" t="s">
        <v>21</v>
      </c>
      <c r="K6714" s="6">
        <v>9117.44</v>
      </c>
      <c r="L6714" s="6">
        <v>1139.68</v>
      </c>
      <c r="M6714" s="1">
        <v>8</v>
      </c>
      <c r="N6714" s="8">
        <v>45573</v>
      </c>
      <c r="O6714" s="4" t="str">
        <f t="shared" si="313"/>
        <v>October 2024</v>
      </c>
      <c r="P6714" s="1" t="s">
        <v>79</v>
      </c>
      <c r="Q6714" s="1" t="s">
        <v>52</v>
      </c>
      <c r="R6714" s="6">
        <v>34.659999999999997</v>
      </c>
      <c r="S6714" s="6">
        <f t="shared" si="314"/>
        <v>9152.1</v>
      </c>
    </row>
    <row r="6715" spans="1:19" x14ac:dyDescent="0.35">
      <c r="A6715" s="1">
        <v>18121</v>
      </c>
      <c r="B6715" s="1">
        <v>18</v>
      </c>
      <c r="C6715" s="1" t="str">
        <f t="shared" si="312"/>
        <v>Young</v>
      </c>
      <c r="D6715" s="1" t="s">
        <v>38</v>
      </c>
      <c r="E6715" s="1" t="s">
        <v>17</v>
      </c>
      <c r="F6715" s="1" t="s">
        <v>18</v>
      </c>
      <c r="G6715" s="1" t="s">
        <v>81</v>
      </c>
      <c r="H6715" s="1">
        <v>1</v>
      </c>
      <c r="I6715" s="1" t="s">
        <v>20</v>
      </c>
      <c r="J6715" s="1" t="s">
        <v>21</v>
      </c>
      <c r="K6715" s="6">
        <v>10257.120000000001</v>
      </c>
      <c r="L6715" s="6">
        <v>1139.68</v>
      </c>
      <c r="M6715" s="1">
        <v>9</v>
      </c>
      <c r="N6715" s="8">
        <v>45573</v>
      </c>
      <c r="O6715" s="4" t="str">
        <f t="shared" si="313"/>
        <v>October 2024</v>
      </c>
      <c r="P6715" s="1" t="s">
        <v>84</v>
      </c>
      <c r="Q6715" s="1" t="s">
        <v>98</v>
      </c>
      <c r="R6715" s="6">
        <v>138.43</v>
      </c>
      <c r="S6715" s="6">
        <f t="shared" si="314"/>
        <v>10395.550000000001</v>
      </c>
    </row>
    <row r="6716" spans="1:19" x14ac:dyDescent="0.35">
      <c r="A6716" s="1">
        <v>11084</v>
      </c>
      <c r="B6716" s="1">
        <v>19</v>
      </c>
      <c r="C6716" s="1" t="str">
        <f t="shared" si="312"/>
        <v>Young</v>
      </c>
      <c r="D6716" s="1" t="s">
        <v>38</v>
      </c>
      <c r="E6716" s="1" t="s">
        <v>17</v>
      </c>
      <c r="F6716" s="1" t="s">
        <v>40</v>
      </c>
      <c r="G6716" s="1" t="s">
        <v>88</v>
      </c>
      <c r="H6716" s="1">
        <v>5</v>
      </c>
      <c r="I6716" s="1" t="s">
        <v>26</v>
      </c>
      <c r="J6716" s="1" t="s">
        <v>83</v>
      </c>
      <c r="K6716" s="6">
        <v>4595</v>
      </c>
      <c r="L6716" s="6">
        <v>459.5</v>
      </c>
      <c r="M6716" s="1">
        <v>10</v>
      </c>
      <c r="N6716" s="8">
        <v>45573</v>
      </c>
      <c r="O6716" s="4" t="str">
        <f t="shared" si="313"/>
        <v>October 2024</v>
      </c>
      <c r="P6716" s="1" t="s">
        <v>79</v>
      </c>
      <c r="Q6716" s="1" t="s">
        <v>100</v>
      </c>
      <c r="R6716" s="6">
        <v>153.68</v>
      </c>
      <c r="S6716" s="6">
        <f t="shared" si="314"/>
        <v>4748.68</v>
      </c>
    </row>
    <row r="6717" spans="1:19" x14ac:dyDescent="0.35">
      <c r="A6717" s="1">
        <v>9335</v>
      </c>
      <c r="B6717" s="1">
        <v>20</v>
      </c>
      <c r="C6717" s="1" t="str">
        <f t="shared" si="312"/>
        <v>Young</v>
      </c>
      <c r="D6717" s="1" t="s">
        <v>16</v>
      </c>
      <c r="E6717" s="1" t="s">
        <v>17</v>
      </c>
      <c r="F6717" s="1" t="s">
        <v>18</v>
      </c>
      <c r="G6717" s="1" t="s">
        <v>36</v>
      </c>
      <c r="H6717" s="1">
        <v>5</v>
      </c>
      <c r="I6717" s="1" t="s">
        <v>26</v>
      </c>
      <c r="J6717" s="1" t="s">
        <v>34</v>
      </c>
      <c r="K6717" s="6">
        <v>166</v>
      </c>
      <c r="L6717" s="6">
        <v>20.75</v>
      </c>
      <c r="M6717" s="1">
        <v>8</v>
      </c>
      <c r="N6717" s="8">
        <v>45573</v>
      </c>
      <c r="O6717" s="4" t="str">
        <f t="shared" si="313"/>
        <v>October 2024</v>
      </c>
      <c r="P6717" s="1" t="s">
        <v>22</v>
      </c>
      <c r="Q6717" s="1" t="s">
        <v>66</v>
      </c>
      <c r="R6717" s="6">
        <v>107.82</v>
      </c>
      <c r="S6717" s="6">
        <f t="shared" si="314"/>
        <v>273.82</v>
      </c>
    </row>
    <row r="6718" spans="1:19" x14ac:dyDescent="0.35">
      <c r="A6718" s="1">
        <v>17535</v>
      </c>
      <c r="B6718" s="1">
        <v>22</v>
      </c>
      <c r="C6718" s="1" t="str">
        <f t="shared" si="312"/>
        <v>Young</v>
      </c>
      <c r="D6718" s="1" t="s">
        <v>16</v>
      </c>
      <c r="E6718" s="1" t="s">
        <v>17</v>
      </c>
      <c r="F6718" s="1" t="s">
        <v>77</v>
      </c>
      <c r="G6718" s="1" t="s">
        <v>86</v>
      </c>
      <c r="H6718" s="1">
        <v>1</v>
      </c>
      <c r="I6718" s="1" t="s">
        <v>20</v>
      </c>
      <c r="J6718" s="1" t="s">
        <v>21</v>
      </c>
      <c r="K6718" s="6">
        <v>1444.72</v>
      </c>
      <c r="L6718" s="6">
        <v>361.18</v>
      </c>
      <c r="M6718" s="1">
        <v>4</v>
      </c>
      <c r="N6718" s="8">
        <v>45573</v>
      </c>
      <c r="O6718" s="4" t="str">
        <f t="shared" si="313"/>
        <v>October 2024</v>
      </c>
      <c r="P6718" s="1" t="s">
        <v>22</v>
      </c>
      <c r="Q6718" s="1" t="s">
        <v>96</v>
      </c>
      <c r="R6718" s="6">
        <v>153.53</v>
      </c>
      <c r="S6718" s="6">
        <f t="shared" si="314"/>
        <v>1598.25</v>
      </c>
    </row>
    <row r="6719" spans="1:19" x14ac:dyDescent="0.35">
      <c r="A6719" s="1">
        <v>17535</v>
      </c>
      <c r="B6719" s="1">
        <v>22</v>
      </c>
      <c r="C6719" s="1" t="str">
        <f t="shared" si="312"/>
        <v>Young</v>
      </c>
      <c r="D6719" s="1" t="s">
        <v>16</v>
      </c>
      <c r="E6719" s="1" t="s">
        <v>17</v>
      </c>
      <c r="F6719" s="1" t="s">
        <v>24</v>
      </c>
      <c r="G6719" s="1" t="s">
        <v>85</v>
      </c>
      <c r="H6719" s="1">
        <v>4</v>
      </c>
      <c r="I6719" s="1" t="s">
        <v>26</v>
      </c>
      <c r="J6719" s="1" t="s">
        <v>93</v>
      </c>
      <c r="K6719" s="6">
        <v>3932.05</v>
      </c>
      <c r="L6719" s="6">
        <v>786.41</v>
      </c>
      <c r="M6719" s="1">
        <v>5</v>
      </c>
      <c r="N6719" s="8">
        <v>45573</v>
      </c>
      <c r="O6719" s="4" t="str">
        <f t="shared" si="313"/>
        <v>October 2024</v>
      </c>
      <c r="P6719" s="1" t="s">
        <v>84</v>
      </c>
      <c r="Q6719" s="1" t="s">
        <v>98</v>
      </c>
      <c r="R6719" s="6">
        <v>145.52000000000001</v>
      </c>
      <c r="S6719" s="6">
        <f t="shared" si="314"/>
        <v>4077.57</v>
      </c>
    </row>
    <row r="6720" spans="1:19" x14ac:dyDescent="0.35">
      <c r="A6720" s="1">
        <v>19882</v>
      </c>
      <c r="B6720" s="1">
        <v>22</v>
      </c>
      <c r="C6720" s="1" t="str">
        <f t="shared" si="312"/>
        <v>Young</v>
      </c>
      <c r="D6720" s="1" t="s">
        <v>16</v>
      </c>
      <c r="E6720" s="1" t="s">
        <v>17</v>
      </c>
      <c r="F6720" s="1" t="s">
        <v>24</v>
      </c>
      <c r="G6720" s="1" t="s">
        <v>85</v>
      </c>
      <c r="H6720" s="1">
        <v>5</v>
      </c>
      <c r="I6720" s="1" t="s">
        <v>20</v>
      </c>
      <c r="J6720" s="1" t="s">
        <v>93</v>
      </c>
      <c r="K6720" s="6">
        <v>5504.87</v>
      </c>
      <c r="L6720" s="6">
        <v>786.41</v>
      </c>
      <c r="M6720" s="1">
        <v>7</v>
      </c>
      <c r="N6720" s="8">
        <v>45573</v>
      </c>
      <c r="O6720" s="4" t="str">
        <f t="shared" si="313"/>
        <v>October 2024</v>
      </c>
      <c r="P6720" s="1" t="s">
        <v>84</v>
      </c>
      <c r="Q6720" s="1" t="s">
        <v>92</v>
      </c>
      <c r="R6720" s="6">
        <v>112.21</v>
      </c>
      <c r="S6720" s="6">
        <f t="shared" si="314"/>
        <v>5617.08</v>
      </c>
    </row>
    <row r="6721" spans="1:19" x14ac:dyDescent="0.35">
      <c r="A6721" s="1">
        <v>13762</v>
      </c>
      <c r="B6721" s="1">
        <v>24</v>
      </c>
      <c r="C6721" s="1" t="str">
        <f t="shared" si="312"/>
        <v>Young</v>
      </c>
      <c r="D6721" s="1" t="s">
        <v>38</v>
      </c>
      <c r="E6721" s="1" t="s">
        <v>17</v>
      </c>
      <c r="F6721" s="1" t="s">
        <v>18</v>
      </c>
      <c r="G6721" s="1" t="s">
        <v>81</v>
      </c>
      <c r="H6721" s="1">
        <v>3</v>
      </c>
      <c r="I6721" s="1" t="s">
        <v>26</v>
      </c>
      <c r="J6721" s="1" t="s">
        <v>83</v>
      </c>
      <c r="K6721" s="6">
        <v>9117.44</v>
      </c>
      <c r="L6721" s="6">
        <v>1139.68</v>
      </c>
      <c r="M6721" s="1">
        <v>8</v>
      </c>
      <c r="N6721" s="8">
        <v>45573</v>
      </c>
      <c r="O6721" s="4" t="str">
        <f t="shared" si="313"/>
        <v>October 2024</v>
      </c>
      <c r="P6721" s="1" t="s">
        <v>84</v>
      </c>
      <c r="Q6721" s="1"/>
      <c r="R6721" s="6">
        <v>0</v>
      </c>
      <c r="S6721" s="6">
        <f t="shared" si="314"/>
        <v>9117.44</v>
      </c>
    </row>
    <row r="6722" spans="1:19" x14ac:dyDescent="0.35">
      <c r="A6722" s="1">
        <v>3668</v>
      </c>
      <c r="B6722" s="1">
        <v>25</v>
      </c>
      <c r="C6722" s="1" t="str">
        <f t="shared" ref="C6722:C6785" si="315">IF(B6722&lt;=35,"Young",IF(B6722&lt;=55,"Middle-Aged","Old"))</f>
        <v>Young</v>
      </c>
      <c r="D6722" s="1" t="s">
        <v>38</v>
      </c>
      <c r="E6722" s="1" t="s">
        <v>17</v>
      </c>
      <c r="F6722" s="1" t="s">
        <v>40</v>
      </c>
      <c r="G6722" s="1" t="s">
        <v>41</v>
      </c>
      <c r="H6722" s="1">
        <v>3</v>
      </c>
      <c r="I6722" s="1" t="s">
        <v>20</v>
      </c>
      <c r="J6722" s="1" t="s">
        <v>27</v>
      </c>
      <c r="K6722" s="6">
        <v>5913.81</v>
      </c>
      <c r="L6722" s="6">
        <v>844.83</v>
      </c>
      <c r="M6722" s="1">
        <v>7</v>
      </c>
      <c r="N6722" s="8">
        <v>45573</v>
      </c>
      <c r="O6722" s="4" t="str">
        <f t="shared" ref="O6722:O6785" si="316">TEXT(N6722,"mmmm yyyy")</f>
        <v>October 2024</v>
      </c>
      <c r="P6722" s="1" t="s">
        <v>28</v>
      </c>
      <c r="Q6722" s="1" t="s">
        <v>66</v>
      </c>
      <c r="R6722" s="6">
        <v>25.63</v>
      </c>
      <c r="S6722" s="6">
        <f t="shared" ref="S6722:S6785" si="317">K6722+R6722</f>
        <v>5939.4400000000005</v>
      </c>
    </row>
    <row r="6723" spans="1:19" x14ac:dyDescent="0.35">
      <c r="A6723" s="1">
        <v>16951</v>
      </c>
      <c r="B6723" s="1">
        <v>25</v>
      </c>
      <c r="C6723" s="1" t="str">
        <f t="shared" si="315"/>
        <v>Young</v>
      </c>
      <c r="D6723" s="1" t="s">
        <v>38</v>
      </c>
      <c r="E6723" s="1" t="s">
        <v>17</v>
      </c>
      <c r="F6723" s="1" t="s">
        <v>40</v>
      </c>
      <c r="G6723" s="1" t="s">
        <v>88</v>
      </c>
      <c r="H6723" s="1">
        <v>5</v>
      </c>
      <c r="I6723" s="1" t="s">
        <v>20</v>
      </c>
      <c r="J6723" s="1" t="s">
        <v>93</v>
      </c>
      <c r="K6723" s="6">
        <v>2297.5</v>
      </c>
      <c r="L6723" s="6">
        <v>459.5</v>
      </c>
      <c r="M6723" s="1">
        <v>5</v>
      </c>
      <c r="N6723" s="8">
        <v>45573</v>
      </c>
      <c r="O6723" s="4" t="str">
        <f t="shared" si="316"/>
        <v>October 2024</v>
      </c>
      <c r="P6723" s="1" t="s">
        <v>84</v>
      </c>
      <c r="Q6723" s="1" t="s">
        <v>52</v>
      </c>
      <c r="R6723" s="6">
        <v>36.44</v>
      </c>
      <c r="S6723" s="6">
        <f t="shared" si="317"/>
        <v>2333.94</v>
      </c>
    </row>
    <row r="6724" spans="1:19" x14ac:dyDescent="0.35">
      <c r="A6724" s="1">
        <v>8569</v>
      </c>
      <c r="B6724" s="1">
        <v>26</v>
      </c>
      <c r="C6724" s="1" t="str">
        <f t="shared" si="315"/>
        <v>Young</v>
      </c>
      <c r="D6724" s="1" t="s">
        <v>38</v>
      </c>
      <c r="E6724" s="1" t="s">
        <v>17</v>
      </c>
      <c r="F6724" s="1" t="s">
        <v>18</v>
      </c>
      <c r="G6724" s="1" t="s">
        <v>36</v>
      </c>
      <c r="H6724" s="1">
        <v>5</v>
      </c>
      <c r="I6724" s="1" t="s">
        <v>20</v>
      </c>
      <c r="J6724" s="1" t="s">
        <v>27</v>
      </c>
      <c r="K6724" s="6">
        <v>103.75</v>
      </c>
      <c r="L6724" s="6">
        <v>20.75</v>
      </c>
      <c r="M6724" s="1">
        <v>5</v>
      </c>
      <c r="N6724" s="8">
        <v>45573</v>
      </c>
      <c r="O6724" s="4" t="str">
        <f t="shared" si="316"/>
        <v>October 2024</v>
      </c>
      <c r="P6724" s="1" t="s">
        <v>22</v>
      </c>
      <c r="Q6724" s="1" t="s">
        <v>45</v>
      </c>
      <c r="R6724" s="6">
        <v>82.49</v>
      </c>
      <c r="S6724" s="6">
        <f t="shared" si="317"/>
        <v>186.24</v>
      </c>
    </row>
    <row r="6725" spans="1:19" x14ac:dyDescent="0.35">
      <c r="A6725" s="1">
        <v>17999</v>
      </c>
      <c r="B6725" s="1">
        <v>27</v>
      </c>
      <c r="C6725" s="1" t="str">
        <f t="shared" si="315"/>
        <v>Young</v>
      </c>
      <c r="D6725" s="1" t="s">
        <v>16</v>
      </c>
      <c r="E6725" s="1" t="s">
        <v>33</v>
      </c>
      <c r="F6725" s="1" t="s">
        <v>77</v>
      </c>
      <c r="G6725" s="1" t="s">
        <v>86</v>
      </c>
      <c r="H6725" s="1">
        <v>1</v>
      </c>
      <c r="I6725" s="1" t="s">
        <v>26</v>
      </c>
      <c r="J6725" s="1" t="s">
        <v>93</v>
      </c>
      <c r="K6725" s="6">
        <v>722.36</v>
      </c>
      <c r="L6725" s="6">
        <v>361.18</v>
      </c>
      <c r="M6725" s="1">
        <v>2</v>
      </c>
      <c r="N6725" s="8">
        <v>45573</v>
      </c>
      <c r="O6725" s="4" t="str">
        <f t="shared" si="316"/>
        <v>October 2024</v>
      </c>
      <c r="P6725" s="1" t="s">
        <v>22</v>
      </c>
      <c r="Q6725" s="1"/>
      <c r="R6725" s="6">
        <v>0</v>
      </c>
      <c r="S6725" s="6">
        <f t="shared" si="317"/>
        <v>722.36</v>
      </c>
    </row>
    <row r="6726" spans="1:19" x14ac:dyDescent="0.35">
      <c r="A6726" s="1">
        <v>5869</v>
      </c>
      <c r="B6726" s="1">
        <v>28</v>
      </c>
      <c r="C6726" s="1" t="str">
        <f t="shared" si="315"/>
        <v>Young</v>
      </c>
      <c r="D6726" s="1" t="s">
        <v>16</v>
      </c>
      <c r="E6726" s="1" t="s">
        <v>17</v>
      </c>
      <c r="F6726" s="1" t="s">
        <v>18</v>
      </c>
      <c r="G6726" s="1" t="s">
        <v>36</v>
      </c>
      <c r="H6726" s="1">
        <v>5</v>
      </c>
      <c r="I6726" s="1" t="s">
        <v>26</v>
      </c>
      <c r="J6726" s="1" t="s">
        <v>42</v>
      </c>
      <c r="K6726" s="6">
        <v>41.5</v>
      </c>
      <c r="L6726" s="6">
        <v>20.75</v>
      </c>
      <c r="M6726" s="1">
        <v>2</v>
      </c>
      <c r="N6726" s="8">
        <v>45573</v>
      </c>
      <c r="O6726" s="4" t="str">
        <f t="shared" si="316"/>
        <v>October 2024</v>
      </c>
      <c r="P6726" s="1" t="s">
        <v>28</v>
      </c>
      <c r="Q6726" s="1" t="s">
        <v>29</v>
      </c>
      <c r="R6726" s="6">
        <v>26.63</v>
      </c>
      <c r="S6726" s="6">
        <f t="shared" si="317"/>
        <v>68.13</v>
      </c>
    </row>
    <row r="6727" spans="1:19" x14ac:dyDescent="0.35">
      <c r="A6727" s="1">
        <v>6362</v>
      </c>
      <c r="B6727" s="1">
        <v>28</v>
      </c>
      <c r="C6727" s="1" t="str">
        <f t="shared" si="315"/>
        <v>Young</v>
      </c>
      <c r="D6727" s="1" t="s">
        <v>38</v>
      </c>
      <c r="E6727" s="1" t="s">
        <v>17</v>
      </c>
      <c r="F6727" s="1" t="s">
        <v>24</v>
      </c>
      <c r="G6727" s="1" t="s">
        <v>25</v>
      </c>
      <c r="H6727" s="1">
        <v>3</v>
      </c>
      <c r="I6727" s="1" t="s">
        <v>26</v>
      </c>
      <c r="J6727" s="1" t="s">
        <v>34</v>
      </c>
      <c r="K6727" s="6">
        <v>2223.27</v>
      </c>
      <c r="L6727" s="6">
        <v>247.03</v>
      </c>
      <c r="M6727" s="1">
        <v>9</v>
      </c>
      <c r="N6727" s="8">
        <v>45573</v>
      </c>
      <c r="O6727" s="4" t="str">
        <f t="shared" si="316"/>
        <v>October 2024</v>
      </c>
      <c r="P6727" s="1" t="s">
        <v>32</v>
      </c>
      <c r="Q6727" s="1" t="s">
        <v>49</v>
      </c>
      <c r="R6727" s="6">
        <v>65.38</v>
      </c>
      <c r="S6727" s="6">
        <f t="shared" si="317"/>
        <v>2288.65</v>
      </c>
    </row>
    <row r="6728" spans="1:19" x14ac:dyDescent="0.35">
      <c r="A6728" s="1">
        <v>7820</v>
      </c>
      <c r="B6728" s="1">
        <v>28</v>
      </c>
      <c r="C6728" s="1" t="str">
        <f t="shared" si="315"/>
        <v>Young</v>
      </c>
      <c r="D6728" s="1" t="s">
        <v>38</v>
      </c>
      <c r="E6728" s="1" t="s">
        <v>33</v>
      </c>
      <c r="F6728" s="1" t="s">
        <v>40</v>
      </c>
      <c r="G6728" s="1" t="s">
        <v>41</v>
      </c>
      <c r="H6728" s="1">
        <v>3</v>
      </c>
      <c r="I6728" s="1" t="s">
        <v>26</v>
      </c>
      <c r="J6728" s="1" t="s">
        <v>21</v>
      </c>
      <c r="K6728" s="6">
        <v>7603.47</v>
      </c>
      <c r="L6728" s="6">
        <v>844.83</v>
      </c>
      <c r="M6728" s="1">
        <v>9</v>
      </c>
      <c r="N6728" s="8">
        <v>45573</v>
      </c>
      <c r="O6728" s="4" t="str">
        <f t="shared" si="316"/>
        <v>October 2024</v>
      </c>
      <c r="P6728" s="1" t="s">
        <v>28</v>
      </c>
      <c r="Q6728" s="1" t="s">
        <v>66</v>
      </c>
      <c r="R6728" s="6">
        <v>91.5</v>
      </c>
      <c r="S6728" s="6">
        <f t="shared" si="317"/>
        <v>7694.97</v>
      </c>
    </row>
    <row r="6729" spans="1:19" x14ac:dyDescent="0.35">
      <c r="A6729" s="1">
        <v>9944</v>
      </c>
      <c r="B6729" s="1">
        <v>28</v>
      </c>
      <c r="C6729" s="1" t="str">
        <f t="shared" si="315"/>
        <v>Young</v>
      </c>
      <c r="D6729" s="1" t="s">
        <v>16</v>
      </c>
      <c r="E6729" s="1" t="s">
        <v>17</v>
      </c>
      <c r="F6729" s="1" t="s">
        <v>18</v>
      </c>
      <c r="G6729" s="1" t="s">
        <v>36</v>
      </c>
      <c r="H6729" s="1">
        <v>5</v>
      </c>
      <c r="I6729" s="1" t="s">
        <v>26</v>
      </c>
      <c r="J6729" s="1" t="s">
        <v>21</v>
      </c>
      <c r="K6729" s="6">
        <v>62.25</v>
      </c>
      <c r="L6729" s="6">
        <v>20.75</v>
      </c>
      <c r="M6729" s="1">
        <v>3</v>
      </c>
      <c r="N6729" s="8">
        <v>45573</v>
      </c>
      <c r="O6729" s="4" t="str">
        <f t="shared" si="316"/>
        <v>October 2024</v>
      </c>
      <c r="P6729" s="1" t="s">
        <v>22</v>
      </c>
      <c r="Q6729" s="1" t="s">
        <v>48</v>
      </c>
      <c r="R6729" s="6">
        <v>47.64</v>
      </c>
      <c r="S6729" s="6">
        <f t="shared" si="317"/>
        <v>109.89</v>
      </c>
    </row>
    <row r="6730" spans="1:19" x14ac:dyDescent="0.35">
      <c r="A6730" s="1">
        <v>11547</v>
      </c>
      <c r="B6730" s="1">
        <v>28</v>
      </c>
      <c r="C6730" s="1" t="str">
        <f t="shared" si="315"/>
        <v>Young</v>
      </c>
      <c r="D6730" s="1" t="s">
        <v>38</v>
      </c>
      <c r="E6730" s="1" t="s">
        <v>17</v>
      </c>
      <c r="F6730" s="1" t="s">
        <v>24</v>
      </c>
      <c r="G6730" s="1" t="s">
        <v>85</v>
      </c>
      <c r="H6730" s="1">
        <v>5</v>
      </c>
      <c r="I6730" s="1" t="s">
        <v>26</v>
      </c>
      <c r="J6730" s="1" t="s">
        <v>93</v>
      </c>
      <c r="K6730" s="6">
        <v>5504.87</v>
      </c>
      <c r="L6730" s="6">
        <v>786.41</v>
      </c>
      <c r="M6730" s="1">
        <v>7</v>
      </c>
      <c r="N6730" s="8">
        <v>45573</v>
      </c>
      <c r="O6730" s="4" t="str">
        <f t="shared" si="316"/>
        <v>October 2024</v>
      </c>
      <c r="P6730" s="1" t="s">
        <v>79</v>
      </c>
      <c r="Q6730" s="1" t="s">
        <v>52</v>
      </c>
      <c r="R6730" s="6">
        <v>25.82</v>
      </c>
      <c r="S6730" s="6">
        <f t="shared" si="317"/>
        <v>5530.69</v>
      </c>
    </row>
    <row r="6731" spans="1:19" x14ac:dyDescent="0.35">
      <c r="A6731" s="1">
        <v>14422</v>
      </c>
      <c r="B6731" s="1">
        <v>29</v>
      </c>
      <c r="C6731" s="1" t="str">
        <f t="shared" si="315"/>
        <v>Young</v>
      </c>
      <c r="D6731" s="1" t="s">
        <v>38</v>
      </c>
      <c r="E6731" s="1" t="s">
        <v>33</v>
      </c>
      <c r="F6731" s="1" t="s">
        <v>30</v>
      </c>
      <c r="G6731" s="1" t="s">
        <v>78</v>
      </c>
      <c r="H6731" s="1">
        <v>1</v>
      </c>
      <c r="I6731" s="1" t="s">
        <v>26</v>
      </c>
      <c r="J6731" s="1" t="s">
        <v>21</v>
      </c>
      <c r="K6731" s="6">
        <v>3371.6</v>
      </c>
      <c r="L6731" s="6">
        <v>674.32</v>
      </c>
      <c r="M6731" s="1">
        <v>5</v>
      </c>
      <c r="N6731" s="8">
        <v>45573</v>
      </c>
      <c r="O6731" s="4" t="str">
        <f t="shared" si="316"/>
        <v>October 2024</v>
      </c>
      <c r="P6731" s="1" t="s">
        <v>22</v>
      </c>
      <c r="Q6731" s="1" t="s">
        <v>104</v>
      </c>
      <c r="R6731" s="6">
        <v>133.19999999999999</v>
      </c>
      <c r="S6731" s="6">
        <f t="shared" si="317"/>
        <v>3504.7999999999997</v>
      </c>
    </row>
    <row r="6732" spans="1:19" x14ac:dyDescent="0.35">
      <c r="A6732" s="1">
        <v>11649</v>
      </c>
      <c r="B6732" s="1">
        <v>30</v>
      </c>
      <c r="C6732" s="1" t="str">
        <f t="shared" si="315"/>
        <v>Young</v>
      </c>
      <c r="D6732" s="1" t="s">
        <v>16</v>
      </c>
      <c r="E6732" s="1" t="s">
        <v>17</v>
      </c>
      <c r="F6732" s="1" t="s">
        <v>24</v>
      </c>
      <c r="G6732" s="1" t="s">
        <v>85</v>
      </c>
      <c r="H6732" s="1">
        <v>5</v>
      </c>
      <c r="I6732" s="1" t="s">
        <v>20</v>
      </c>
      <c r="J6732" s="1" t="s">
        <v>21</v>
      </c>
      <c r="K6732" s="6">
        <v>786.41</v>
      </c>
      <c r="L6732" s="6">
        <v>786.41</v>
      </c>
      <c r="M6732" s="1">
        <v>1</v>
      </c>
      <c r="N6732" s="8">
        <v>45573</v>
      </c>
      <c r="O6732" s="4" t="str">
        <f t="shared" si="316"/>
        <v>October 2024</v>
      </c>
      <c r="P6732" s="1" t="s">
        <v>84</v>
      </c>
      <c r="Q6732" s="1" t="s">
        <v>96</v>
      </c>
      <c r="R6732" s="6">
        <v>66.94</v>
      </c>
      <c r="S6732" s="6">
        <f t="shared" si="317"/>
        <v>853.34999999999991</v>
      </c>
    </row>
    <row r="6733" spans="1:19" x14ac:dyDescent="0.35">
      <c r="A6733" s="1">
        <v>8649</v>
      </c>
      <c r="B6733" s="1">
        <v>31</v>
      </c>
      <c r="C6733" s="1" t="str">
        <f t="shared" si="315"/>
        <v>Young</v>
      </c>
      <c r="D6733" s="1" t="s">
        <v>16</v>
      </c>
      <c r="E6733" s="1" t="s">
        <v>17</v>
      </c>
      <c r="F6733" s="1" t="s">
        <v>18</v>
      </c>
      <c r="G6733" s="1" t="s">
        <v>19</v>
      </c>
      <c r="H6733" s="1">
        <v>2</v>
      </c>
      <c r="I6733" s="1" t="s">
        <v>20</v>
      </c>
      <c r="J6733" s="1" t="s">
        <v>34</v>
      </c>
      <c r="K6733" s="6">
        <v>4747.1400000000003</v>
      </c>
      <c r="L6733" s="6">
        <v>791.19</v>
      </c>
      <c r="M6733" s="1">
        <v>6</v>
      </c>
      <c r="N6733" s="8">
        <v>45573</v>
      </c>
      <c r="O6733" s="4" t="str">
        <f t="shared" si="316"/>
        <v>October 2024</v>
      </c>
      <c r="P6733" s="1" t="s">
        <v>22</v>
      </c>
      <c r="Q6733" s="1" t="s">
        <v>37</v>
      </c>
      <c r="R6733" s="6">
        <v>14.27</v>
      </c>
      <c r="S6733" s="6">
        <f t="shared" si="317"/>
        <v>4761.4100000000008</v>
      </c>
    </row>
    <row r="6734" spans="1:19" x14ac:dyDescent="0.35">
      <c r="A6734" s="1">
        <v>15366</v>
      </c>
      <c r="B6734" s="1">
        <v>31</v>
      </c>
      <c r="C6734" s="1" t="str">
        <f t="shared" si="315"/>
        <v>Young</v>
      </c>
      <c r="D6734" s="1" t="s">
        <v>16</v>
      </c>
      <c r="E6734" s="1" t="s">
        <v>33</v>
      </c>
      <c r="F6734" s="1" t="s">
        <v>24</v>
      </c>
      <c r="G6734" s="1" t="s">
        <v>85</v>
      </c>
      <c r="H6734" s="1">
        <v>3</v>
      </c>
      <c r="I6734" s="1" t="s">
        <v>26</v>
      </c>
      <c r="J6734" s="1" t="s">
        <v>93</v>
      </c>
      <c r="K6734" s="6">
        <v>2359.23</v>
      </c>
      <c r="L6734" s="6">
        <v>786.41</v>
      </c>
      <c r="M6734" s="1">
        <v>3</v>
      </c>
      <c r="N6734" s="8">
        <v>45573</v>
      </c>
      <c r="O6734" s="4" t="str">
        <f t="shared" si="316"/>
        <v>October 2024</v>
      </c>
      <c r="P6734" s="1" t="s">
        <v>22</v>
      </c>
      <c r="Q6734" s="1"/>
      <c r="R6734" s="6">
        <v>0</v>
      </c>
      <c r="S6734" s="6">
        <f t="shared" si="317"/>
        <v>2359.23</v>
      </c>
    </row>
    <row r="6735" spans="1:19" x14ac:dyDescent="0.35">
      <c r="A6735" s="1">
        <v>18304</v>
      </c>
      <c r="B6735" s="1">
        <v>33</v>
      </c>
      <c r="C6735" s="1" t="str">
        <f t="shared" si="315"/>
        <v>Young</v>
      </c>
      <c r="D6735" s="1" t="s">
        <v>38</v>
      </c>
      <c r="E6735" s="1" t="s">
        <v>33</v>
      </c>
      <c r="F6735" s="1" t="s">
        <v>18</v>
      </c>
      <c r="G6735" s="1" t="s">
        <v>81</v>
      </c>
      <c r="H6735" s="1">
        <v>1</v>
      </c>
      <c r="I6735" s="1" t="s">
        <v>26</v>
      </c>
      <c r="J6735" s="1" t="s">
        <v>93</v>
      </c>
      <c r="K6735" s="6">
        <v>2279.36</v>
      </c>
      <c r="L6735" s="6">
        <v>1139.68</v>
      </c>
      <c r="M6735" s="1">
        <v>2</v>
      </c>
      <c r="N6735" s="8">
        <v>45573</v>
      </c>
      <c r="O6735" s="4" t="str">
        <f t="shared" si="316"/>
        <v>October 2024</v>
      </c>
      <c r="P6735" s="1" t="s">
        <v>22</v>
      </c>
      <c r="Q6735" s="1" t="s">
        <v>52</v>
      </c>
      <c r="R6735" s="6">
        <v>40.21</v>
      </c>
      <c r="S6735" s="6">
        <f t="shared" si="317"/>
        <v>2319.5700000000002</v>
      </c>
    </row>
    <row r="6736" spans="1:19" x14ac:dyDescent="0.35">
      <c r="A6736" s="1">
        <v>14977</v>
      </c>
      <c r="B6736" s="1">
        <v>34</v>
      </c>
      <c r="C6736" s="1" t="str">
        <f t="shared" si="315"/>
        <v>Young</v>
      </c>
      <c r="D6736" s="1" t="s">
        <v>38</v>
      </c>
      <c r="E6736" s="1" t="s">
        <v>17</v>
      </c>
      <c r="F6736" s="1" t="s">
        <v>24</v>
      </c>
      <c r="G6736" s="1" t="s">
        <v>85</v>
      </c>
      <c r="H6736" s="1">
        <v>4</v>
      </c>
      <c r="I6736" s="1" t="s">
        <v>26</v>
      </c>
      <c r="J6736" s="1" t="s">
        <v>83</v>
      </c>
      <c r="K6736" s="6">
        <v>3145.64</v>
      </c>
      <c r="L6736" s="6">
        <v>786.41</v>
      </c>
      <c r="M6736" s="1">
        <v>4</v>
      </c>
      <c r="N6736" s="8">
        <v>45573</v>
      </c>
      <c r="O6736" s="4" t="str">
        <f t="shared" si="316"/>
        <v>October 2024</v>
      </c>
      <c r="P6736" s="1" t="s">
        <v>22</v>
      </c>
      <c r="Q6736" s="1"/>
      <c r="R6736" s="6">
        <v>0</v>
      </c>
      <c r="S6736" s="6">
        <f t="shared" si="317"/>
        <v>3145.64</v>
      </c>
    </row>
    <row r="6737" spans="1:19" x14ac:dyDescent="0.35">
      <c r="A6737" s="1">
        <v>7095</v>
      </c>
      <c r="B6737" s="1">
        <v>35</v>
      </c>
      <c r="C6737" s="1" t="str">
        <f t="shared" si="315"/>
        <v>Young</v>
      </c>
      <c r="D6737" s="1" t="s">
        <v>16</v>
      </c>
      <c r="E6737" s="1" t="s">
        <v>17</v>
      </c>
      <c r="F6737" s="1" t="s">
        <v>18</v>
      </c>
      <c r="G6737" s="1" t="s">
        <v>19</v>
      </c>
      <c r="H6737" s="1">
        <v>2</v>
      </c>
      <c r="I6737" s="1" t="s">
        <v>20</v>
      </c>
      <c r="J6737" s="1" t="s">
        <v>21</v>
      </c>
      <c r="K6737" s="6">
        <v>2373.5700000000002</v>
      </c>
      <c r="L6737" s="6">
        <v>791.19</v>
      </c>
      <c r="M6737" s="1">
        <v>3</v>
      </c>
      <c r="N6737" s="8">
        <v>45573</v>
      </c>
      <c r="O6737" s="4" t="str">
        <f t="shared" si="316"/>
        <v>October 2024</v>
      </c>
      <c r="P6737" s="1" t="s">
        <v>28</v>
      </c>
      <c r="Q6737" s="1" t="s">
        <v>43</v>
      </c>
      <c r="R6737" s="6">
        <v>50.1</v>
      </c>
      <c r="S6737" s="6">
        <f t="shared" si="317"/>
        <v>2423.67</v>
      </c>
    </row>
    <row r="6738" spans="1:19" x14ac:dyDescent="0.35">
      <c r="A6738" s="1">
        <v>11580</v>
      </c>
      <c r="B6738" s="1">
        <v>35</v>
      </c>
      <c r="C6738" s="1" t="str">
        <f t="shared" si="315"/>
        <v>Young</v>
      </c>
      <c r="D6738" s="1" t="s">
        <v>38</v>
      </c>
      <c r="E6738" s="1" t="s">
        <v>17</v>
      </c>
      <c r="F6738" s="1" t="s">
        <v>40</v>
      </c>
      <c r="G6738" s="1" t="s">
        <v>88</v>
      </c>
      <c r="H6738" s="1">
        <v>5</v>
      </c>
      <c r="I6738" s="1" t="s">
        <v>26</v>
      </c>
      <c r="J6738" s="1" t="s">
        <v>21</v>
      </c>
      <c r="K6738" s="6">
        <v>3676</v>
      </c>
      <c r="L6738" s="6">
        <v>459.5</v>
      </c>
      <c r="M6738" s="1">
        <v>8</v>
      </c>
      <c r="N6738" s="8">
        <v>45573</v>
      </c>
      <c r="O6738" s="4" t="str">
        <f t="shared" si="316"/>
        <v>October 2024</v>
      </c>
      <c r="P6738" s="1" t="s">
        <v>22</v>
      </c>
      <c r="Q6738" s="1" t="s">
        <v>37</v>
      </c>
      <c r="R6738" s="6">
        <v>88.26</v>
      </c>
      <c r="S6738" s="6">
        <f t="shared" si="317"/>
        <v>3764.26</v>
      </c>
    </row>
    <row r="6739" spans="1:19" x14ac:dyDescent="0.35">
      <c r="A6739" s="1">
        <v>11580</v>
      </c>
      <c r="B6739" s="1">
        <v>35</v>
      </c>
      <c r="C6739" s="1" t="str">
        <f t="shared" si="315"/>
        <v>Young</v>
      </c>
      <c r="D6739" s="1" t="s">
        <v>38</v>
      </c>
      <c r="E6739" s="1" t="s">
        <v>33</v>
      </c>
      <c r="F6739" s="1" t="s">
        <v>24</v>
      </c>
      <c r="G6739" s="1" t="s">
        <v>85</v>
      </c>
      <c r="H6739" s="1">
        <v>5</v>
      </c>
      <c r="I6739" s="1" t="s">
        <v>26</v>
      </c>
      <c r="J6739" s="1" t="s">
        <v>21</v>
      </c>
      <c r="K6739" s="6">
        <v>1572.82</v>
      </c>
      <c r="L6739" s="6">
        <v>786.41</v>
      </c>
      <c r="M6739" s="1">
        <v>2</v>
      </c>
      <c r="N6739" s="8">
        <v>45573</v>
      </c>
      <c r="O6739" s="4" t="str">
        <f t="shared" si="316"/>
        <v>October 2024</v>
      </c>
      <c r="P6739" s="1" t="s">
        <v>79</v>
      </c>
      <c r="Q6739" s="1" t="s">
        <v>29</v>
      </c>
      <c r="R6739" s="6">
        <v>51.08</v>
      </c>
      <c r="S6739" s="6">
        <f t="shared" si="317"/>
        <v>1623.8999999999999</v>
      </c>
    </row>
    <row r="6740" spans="1:19" x14ac:dyDescent="0.35">
      <c r="A6740" s="1">
        <v>15247</v>
      </c>
      <c r="B6740" s="1">
        <v>36</v>
      </c>
      <c r="C6740" s="1" t="str">
        <f t="shared" si="315"/>
        <v>Middle-Aged</v>
      </c>
      <c r="D6740" s="1" t="s">
        <v>16</v>
      </c>
      <c r="E6740" s="1" t="s">
        <v>17</v>
      </c>
      <c r="F6740" s="1" t="s">
        <v>18</v>
      </c>
      <c r="G6740" s="1" t="s">
        <v>81</v>
      </c>
      <c r="H6740" s="1">
        <v>3</v>
      </c>
      <c r="I6740" s="1" t="s">
        <v>26</v>
      </c>
      <c r="J6740" s="1" t="s">
        <v>83</v>
      </c>
      <c r="K6740" s="6">
        <v>2279.36</v>
      </c>
      <c r="L6740" s="6">
        <v>1139.68</v>
      </c>
      <c r="M6740" s="1">
        <v>2</v>
      </c>
      <c r="N6740" s="8">
        <v>45573</v>
      </c>
      <c r="O6740" s="4" t="str">
        <f t="shared" si="316"/>
        <v>October 2024</v>
      </c>
      <c r="P6740" s="1" t="s">
        <v>84</v>
      </c>
      <c r="Q6740" s="1" t="s">
        <v>29</v>
      </c>
      <c r="R6740" s="6">
        <v>73.55</v>
      </c>
      <c r="S6740" s="6">
        <f t="shared" si="317"/>
        <v>2352.9100000000003</v>
      </c>
    </row>
    <row r="6741" spans="1:19" x14ac:dyDescent="0.35">
      <c r="A6741" s="1">
        <v>17959</v>
      </c>
      <c r="B6741" s="1">
        <v>36</v>
      </c>
      <c r="C6741" s="1" t="str">
        <f t="shared" si="315"/>
        <v>Middle-Aged</v>
      </c>
      <c r="D6741" s="1" t="s">
        <v>16</v>
      </c>
      <c r="E6741" s="1" t="s">
        <v>33</v>
      </c>
      <c r="F6741" s="1" t="s">
        <v>30</v>
      </c>
      <c r="G6741" s="1" t="s">
        <v>78</v>
      </c>
      <c r="H6741" s="1">
        <v>5</v>
      </c>
      <c r="I6741" s="1" t="s">
        <v>26</v>
      </c>
      <c r="J6741" s="1" t="s">
        <v>21</v>
      </c>
      <c r="K6741" s="6">
        <v>6068.88</v>
      </c>
      <c r="L6741" s="6">
        <v>674.32</v>
      </c>
      <c r="M6741" s="1">
        <v>9</v>
      </c>
      <c r="N6741" s="8">
        <v>45573</v>
      </c>
      <c r="O6741" s="4" t="str">
        <f t="shared" si="316"/>
        <v>October 2024</v>
      </c>
      <c r="P6741" s="1" t="s">
        <v>22</v>
      </c>
      <c r="Q6741" s="1" t="s">
        <v>52</v>
      </c>
      <c r="R6741" s="6">
        <v>15.46</v>
      </c>
      <c r="S6741" s="6">
        <f t="shared" si="317"/>
        <v>6084.34</v>
      </c>
    </row>
    <row r="6742" spans="1:19" x14ac:dyDescent="0.35">
      <c r="A6742" s="1">
        <v>2425</v>
      </c>
      <c r="B6742" s="1">
        <v>37</v>
      </c>
      <c r="C6742" s="1" t="str">
        <f t="shared" si="315"/>
        <v>Middle-Aged</v>
      </c>
      <c r="D6742" s="1" t="s">
        <v>16</v>
      </c>
      <c r="E6742" s="1" t="s">
        <v>17</v>
      </c>
      <c r="F6742" s="1" t="s">
        <v>30</v>
      </c>
      <c r="G6742" s="1" t="s">
        <v>31</v>
      </c>
      <c r="H6742" s="1">
        <v>3</v>
      </c>
      <c r="I6742" s="1" t="s">
        <v>26</v>
      </c>
      <c r="J6742" s="1" t="s">
        <v>42</v>
      </c>
      <c r="K6742" s="6">
        <v>463.96</v>
      </c>
      <c r="L6742" s="6">
        <v>463.96</v>
      </c>
      <c r="M6742" s="1">
        <v>1</v>
      </c>
      <c r="N6742" s="8">
        <v>45573</v>
      </c>
      <c r="O6742" s="4" t="str">
        <f t="shared" si="316"/>
        <v>October 2024</v>
      </c>
      <c r="P6742" s="1" t="s">
        <v>28</v>
      </c>
      <c r="Q6742" s="1" t="s">
        <v>68</v>
      </c>
      <c r="R6742" s="6">
        <v>67.099999999999994</v>
      </c>
      <c r="S6742" s="6">
        <f t="shared" si="317"/>
        <v>531.05999999999995</v>
      </c>
    </row>
    <row r="6743" spans="1:19" x14ac:dyDescent="0.35">
      <c r="A6743" s="1">
        <v>11207</v>
      </c>
      <c r="B6743" s="1">
        <v>37</v>
      </c>
      <c r="C6743" s="1" t="str">
        <f t="shared" si="315"/>
        <v>Middle-Aged</v>
      </c>
      <c r="D6743" s="1" t="s">
        <v>16</v>
      </c>
      <c r="E6743" s="1" t="s">
        <v>17</v>
      </c>
      <c r="F6743" s="1" t="s">
        <v>40</v>
      </c>
      <c r="G6743" s="1" t="s">
        <v>88</v>
      </c>
      <c r="H6743" s="1">
        <v>3</v>
      </c>
      <c r="I6743" s="1" t="s">
        <v>20</v>
      </c>
      <c r="J6743" s="1" t="s">
        <v>93</v>
      </c>
      <c r="K6743" s="6">
        <v>1378.5</v>
      </c>
      <c r="L6743" s="6">
        <v>459.5</v>
      </c>
      <c r="M6743" s="1">
        <v>3</v>
      </c>
      <c r="N6743" s="8">
        <v>45573</v>
      </c>
      <c r="O6743" s="4" t="str">
        <f t="shared" si="316"/>
        <v>October 2024</v>
      </c>
      <c r="P6743" s="1" t="s">
        <v>79</v>
      </c>
      <c r="Q6743" s="1" t="s">
        <v>52</v>
      </c>
      <c r="R6743" s="6">
        <v>50.21</v>
      </c>
      <c r="S6743" s="6">
        <f t="shared" si="317"/>
        <v>1428.71</v>
      </c>
    </row>
    <row r="6744" spans="1:19" x14ac:dyDescent="0.35">
      <c r="A6744" s="1">
        <v>12987</v>
      </c>
      <c r="B6744" s="1">
        <v>37</v>
      </c>
      <c r="C6744" s="1" t="str">
        <f t="shared" si="315"/>
        <v>Middle-Aged</v>
      </c>
      <c r="D6744" s="1" t="s">
        <v>16</v>
      </c>
      <c r="E6744" s="1" t="s">
        <v>33</v>
      </c>
      <c r="F6744" s="1" t="s">
        <v>30</v>
      </c>
      <c r="G6744" s="1" t="s">
        <v>78</v>
      </c>
      <c r="H6744" s="1">
        <v>2</v>
      </c>
      <c r="I6744" s="1" t="s">
        <v>20</v>
      </c>
      <c r="J6744" s="1" t="s">
        <v>83</v>
      </c>
      <c r="K6744" s="6">
        <v>6743.2</v>
      </c>
      <c r="L6744" s="6">
        <v>674.32</v>
      </c>
      <c r="M6744" s="1">
        <v>10</v>
      </c>
      <c r="N6744" s="8">
        <v>45573</v>
      </c>
      <c r="O6744" s="4" t="str">
        <f t="shared" si="316"/>
        <v>October 2024</v>
      </c>
      <c r="P6744" s="1" t="s">
        <v>79</v>
      </c>
      <c r="Q6744" s="1"/>
      <c r="R6744" s="6">
        <v>0</v>
      </c>
      <c r="S6744" s="6">
        <f t="shared" si="317"/>
        <v>6743.2</v>
      </c>
    </row>
    <row r="6745" spans="1:19" x14ac:dyDescent="0.35">
      <c r="A6745" s="1">
        <v>18512</v>
      </c>
      <c r="B6745" s="1">
        <v>37</v>
      </c>
      <c r="C6745" s="1" t="str">
        <f t="shared" si="315"/>
        <v>Middle-Aged</v>
      </c>
      <c r="D6745" s="1" t="s">
        <v>38</v>
      </c>
      <c r="E6745" s="1" t="s">
        <v>17</v>
      </c>
      <c r="F6745" s="1" t="s">
        <v>24</v>
      </c>
      <c r="G6745" s="1" t="s">
        <v>85</v>
      </c>
      <c r="H6745" s="1">
        <v>4</v>
      </c>
      <c r="I6745" s="1" t="s">
        <v>26</v>
      </c>
      <c r="J6745" s="1" t="s">
        <v>21</v>
      </c>
      <c r="K6745" s="6">
        <v>7864.1</v>
      </c>
      <c r="L6745" s="6">
        <v>786.41</v>
      </c>
      <c r="M6745" s="1">
        <v>10</v>
      </c>
      <c r="N6745" s="8">
        <v>45573</v>
      </c>
      <c r="O6745" s="4" t="str">
        <f t="shared" si="316"/>
        <v>October 2024</v>
      </c>
      <c r="P6745" s="1" t="s">
        <v>84</v>
      </c>
      <c r="Q6745" s="1" t="s">
        <v>112</v>
      </c>
      <c r="R6745" s="6">
        <v>208.56</v>
      </c>
      <c r="S6745" s="6">
        <f t="shared" si="317"/>
        <v>8072.6600000000008</v>
      </c>
    </row>
    <row r="6746" spans="1:19" x14ac:dyDescent="0.35">
      <c r="A6746" s="1">
        <v>8405</v>
      </c>
      <c r="B6746" s="1">
        <v>39</v>
      </c>
      <c r="C6746" s="1" t="str">
        <f t="shared" si="315"/>
        <v>Middle-Aged</v>
      </c>
      <c r="D6746" s="1" t="s">
        <v>16</v>
      </c>
      <c r="E6746" s="1" t="s">
        <v>17</v>
      </c>
      <c r="F6746" s="1" t="s">
        <v>40</v>
      </c>
      <c r="G6746" s="1" t="s">
        <v>41</v>
      </c>
      <c r="H6746" s="1">
        <v>3</v>
      </c>
      <c r="I6746" s="1" t="s">
        <v>26</v>
      </c>
      <c r="J6746" s="1" t="s">
        <v>27</v>
      </c>
      <c r="K6746" s="6">
        <v>2534.4899999999998</v>
      </c>
      <c r="L6746" s="6">
        <v>844.83</v>
      </c>
      <c r="M6746" s="1">
        <v>3</v>
      </c>
      <c r="N6746" s="8">
        <v>45573</v>
      </c>
      <c r="O6746" s="4" t="str">
        <f t="shared" si="316"/>
        <v>October 2024</v>
      </c>
      <c r="P6746" s="1" t="s">
        <v>28</v>
      </c>
      <c r="Q6746" s="1" t="s">
        <v>72</v>
      </c>
      <c r="R6746" s="6">
        <v>93.09</v>
      </c>
      <c r="S6746" s="6">
        <f t="shared" si="317"/>
        <v>2627.58</v>
      </c>
    </row>
    <row r="6747" spans="1:19" x14ac:dyDescent="0.35">
      <c r="A6747" s="1">
        <v>2476</v>
      </c>
      <c r="B6747" s="1">
        <v>41</v>
      </c>
      <c r="C6747" s="1" t="str">
        <f t="shared" si="315"/>
        <v>Middle-Aged</v>
      </c>
      <c r="D6747" s="1" t="s">
        <v>38</v>
      </c>
      <c r="E6747" s="1" t="s">
        <v>17</v>
      </c>
      <c r="F6747" s="1" t="s">
        <v>30</v>
      </c>
      <c r="G6747" s="1" t="s">
        <v>31</v>
      </c>
      <c r="H6747" s="1">
        <v>3</v>
      </c>
      <c r="I6747" s="1" t="s">
        <v>26</v>
      </c>
      <c r="J6747" s="1" t="s">
        <v>42</v>
      </c>
      <c r="K6747" s="6">
        <v>3711.68</v>
      </c>
      <c r="L6747" s="6">
        <v>463.96</v>
      </c>
      <c r="M6747" s="1">
        <v>8</v>
      </c>
      <c r="N6747" s="8">
        <v>45573</v>
      </c>
      <c r="O6747" s="4" t="str">
        <f t="shared" si="316"/>
        <v>October 2024</v>
      </c>
      <c r="P6747" s="1" t="s">
        <v>32</v>
      </c>
      <c r="Q6747" s="1" t="s">
        <v>37</v>
      </c>
      <c r="R6747" s="6">
        <v>44.89</v>
      </c>
      <c r="S6747" s="6">
        <f t="shared" si="317"/>
        <v>3756.5699999999997</v>
      </c>
    </row>
    <row r="6748" spans="1:19" x14ac:dyDescent="0.35">
      <c r="A6748" s="1">
        <v>13819</v>
      </c>
      <c r="B6748" s="1">
        <v>41</v>
      </c>
      <c r="C6748" s="1" t="str">
        <f t="shared" si="315"/>
        <v>Middle-Aged</v>
      </c>
      <c r="D6748" s="1" t="s">
        <v>16</v>
      </c>
      <c r="E6748" s="1" t="s">
        <v>17</v>
      </c>
      <c r="F6748" s="1" t="s">
        <v>24</v>
      </c>
      <c r="G6748" s="1" t="s">
        <v>85</v>
      </c>
      <c r="H6748" s="1">
        <v>3</v>
      </c>
      <c r="I6748" s="1" t="s">
        <v>26</v>
      </c>
      <c r="J6748" s="1" t="s">
        <v>83</v>
      </c>
      <c r="K6748" s="6">
        <v>3145.64</v>
      </c>
      <c r="L6748" s="6">
        <v>786.41</v>
      </c>
      <c r="M6748" s="1">
        <v>4</v>
      </c>
      <c r="N6748" s="8">
        <v>45573</v>
      </c>
      <c r="O6748" s="4" t="str">
        <f t="shared" si="316"/>
        <v>October 2024</v>
      </c>
      <c r="P6748" s="1" t="s">
        <v>79</v>
      </c>
      <c r="Q6748" s="1"/>
      <c r="R6748" s="6">
        <v>0</v>
      </c>
      <c r="S6748" s="6">
        <f t="shared" si="317"/>
        <v>3145.64</v>
      </c>
    </row>
    <row r="6749" spans="1:19" x14ac:dyDescent="0.35">
      <c r="A6749" s="1">
        <v>6658</v>
      </c>
      <c r="B6749" s="1">
        <v>42</v>
      </c>
      <c r="C6749" s="1" t="str">
        <f t="shared" si="315"/>
        <v>Middle-Aged</v>
      </c>
      <c r="D6749" s="1" t="s">
        <v>38</v>
      </c>
      <c r="E6749" s="1" t="s">
        <v>17</v>
      </c>
      <c r="F6749" s="1" t="s">
        <v>30</v>
      </c>
      <c r="G6749" s="1" t="s">
        <v>31</v>
      </c>
      <c r="H6749" s="1">
        <v>3</v>
      </c>
      <c r="I6749" s="1" t="s">
        <v>26</v>
      </c>
      <c r="J6749" s="1" t="s">
        <v>34</v>
      </c>
      <c r="K6749" s="6">
        <v>927.92</v>
      </c>
      <c r="L6749" s="6">
        <v>463.96</v>
      </c>
      <c r="M6749" s="1">
        <v>2</v>
      </c>
      <c r="N6749" s="8">
        <v>45573</v>
      </c>
      <c r="O6749" s="4" t="str">
        <f t="shared" si="316"/>
        <v>October 2024</v>
      </c>
      <c r="P6749" s="1" t="s">
        <v>32</v>
      </c>
      <c r="Q6749" s="1" t="s">
        <v>48</v>
      </c>
      <c r="R6749" s="6">
        <v>63.72</v>
      </c>
      <c r="S6749" s="6">
        <f t="shared" si="317"/>
        <v>991.64</v>
      </c>
    </row>
    <row r="6750" spans="1:19" x14ac:dyDescent="0.35">
      <c r="A6750" s="1">
        <v>8382</v>
      </c>
      <c r="B6750" s="1">
        <v>42</v>
      </c>
      <c r="C6750" s="1" t="str">
        <f t="shared" si="315"/>
        <v>Middle-Aged</v>
      </c>
      <c r="D6750" s="1" t="s">
        <v>38</v>
      </c>
      <c r="E6750" s="1" t="s">
        <v>17</v>
      </c>
      <c r="F6750" s="1" t="s">
        <v>24</v>
      </c>
      <c r="G6750" s="1" t="s">
        <v>25</v>
      </c>
      <c r="H6750" s="1">
        <v>3</v>
      </c>
      <c r="I6750" s="1" t="s">
        <v>26</v>
      </c>
      <c r="J6750" s="1" t="s">
        <v>34</v>
      </c>
      <c r="K6750" s="6">
        <v>1729.21</v>
      </c>
      <c r="L6750" s="6">
        <v>247.03</v>
      </c>
      <c r="M6750" s="1">
        <v>7</v>
      </c>
      <c r="N6750" s="8">
        <v>45573</v>
      </c>
      <c r="O6750" s="4" t="str">
        <f t="shared" si="316"/>
        <v>October 2024</v>
      </c>
      <c r="P6750" s="1" t="s">
        <v>28</v>
      </c>
      <c r="Q6750" s="1" t="s">
        <v>62</v>
      </c>
      <c r="R6750" s="6">
        <v>53.9</v>
      </c>
      <c r="S6750" s="6">
        <f t="shared" si="317"/>
        <v>1783.1100000000001</v>
      </c>
    </row>
    <row r="6751" spans="1:19" x14ac:dyDescent="0.35">
      <c r="A6751" s="1">
        <v>15562</v>
      </c>
      <c r="B6751" s="1">
        <v>42</v>
      </c>
      <c r="C6751" s="1" t="str">
        <f t="shared" si="315"/>
        <v>Middle-Aged</v>
      </c>
      <c r="D6751" s="1" t="s">
        <v>38</v>
      </c>
      <c r="E6751" s="1" t="s">
        <v>17</v>
      </c>
      <c r="F6751" s="1" t="s">
        <v>77</v>
      </c>
      <c r="G6751" s="1" t="s">
        <v>86</v>
      </c>
      <c r="H6751" s="1">
        <v>5</v>
      </c>
      <c r="I6751" s="1" t="s">
        <v>20</v>
      </c>
      <c r="J6751" s="1" t="s">
        <v>21</v>
      </c>
      <c r="K6751" s="6">
        <v>2167.08</v>
      </c>
      <c r="L6751" s="6">
        <v>361.18</v>
      </c>
      <c r="M6751" s="1">
        <v>6</v>
      </c>
      <c r="N6751" s="8">
        <v>45573</v>
      </c>
      <c r="O6751" s="4" t="str">
        <f t="shared" si="316"/>
        <v>October 2024</v>
      </c>
      <c r="P6751" s="1" t="s">
        <v>84</v>
      </c>
      <c r="Q6751" s="1" t="s">
        <v>102</v>
      </c>
      <c r="R6751" s="6">
        <v>263.24</v>
      </c>
      <c r="S6751" s="6">
        <f t="shared" si="317"/>
        <v>2430.3199999999997</v>
      </c>
    </row>
    <row r="6752" spans="1:19" x14ac:dyDescent="0.35">
      <c r="A6752" s="1">
        <v>16215</v>
      </c>
      <c r="B6752" s="1">
        <v>42</v>
      </c>
      <c r="C6752" s="1" t="str">
        <f t="shared" si="315"/>
        <v>Middle-Aged</v>
      </c>
      <c r="D6752" s="1" t="s">
        <v>16</v>
      </c>
      <c r="E6752" s="1" t="s">
        <v>17</v>
      </c>
      <c r="F6752" s="1" t="s">
        <v>77</v>
      </c>
      <c r="G6752" s="1" t="s">
        <v>86</v>
      </c>
      <c r="H6752" s="1">
        <v>1</v>
      </c>
      <c r="I6752" s="1" t="s">
        <v>26</v>
      </c>
      <c r="J6752" s="1" t="s">
        <v>21</v>
      </c>
      <c r="K6752" s="6">
        <v>1083.54</v>
      </c>
      <c r="L6752" s="6">
        <v>361.18</v>
      </c>
      <c r="M6752" s="1">
        <v>3</v>
      </c>
      <c r="N6752" s="8">
        <v>45573</v>
      </c>
      <c r="O6752" s="4" t="str">
        <f t="shared" si="316"/>
        <v>October 2024</v>
      </c>
      <c r="P6752" s="1" t="s">
        <v>84</v>
      </c>
      <c r="Q6752" s="1" t="s">
        <v>103</v>
      </c>
      <c r="R6752" s="6">
        <v>203.8</v>
      </c>
      <c r="S6752" s="6">
        <f t="shared" si="317"/>
        <v>1287.3399999999999</v>
      </c>
    </row>
    <row r="6753" spans="1:19" x14ac:dyDescent="0.35">
      <c r="A6753" s="1">
        <v>11648</v>
      </c>
      <c r="B6753" s="1">
        <v>43</v>
      </c>
      <c r="C6753" s="1" t="str">
        <f t="shared" si="315"/>
        <v>Middle-Aged</v>
      </c>
      <c r="D6753" s="1" t="s">
        <v>38</v>
      </c>
      <c r="E6753" s="1" t="s">
        <v>17</v>
      </c>
      <c r="F6753" s="1" t="s">
        <v>18</v>
      </c>
      <c r="G6753" s="1" t="s">
        <v>81</v>
      </c>
      <c r="H6753" s="1">
        <v>1</v>
      </c>
      <c r="I6753" s="1" t="s">
        <v>20</v>
      </c>
      <c r="J6753" s="1" t="s">
        <v>21</v>
      </c>
      <c r="K6753" s="6">
        <v>7977.76</v>
      </c>
      <c r="L6753" s="6">
        <v>1139.68</v>
      </c>
      <c r="M6753" s="1">
        <v>7</v>
      </c>
      <c r="N6753" s="8">
        <v>45573</v>
      </c>
      <c r="O6753" s="4" t="str">
        <f t="shared" si="316"/>
        <v>October 2024</v>
      </c>
      <c r="P6753" s="1" t="s">
        <v>79</v>
      </c>
      <c r="Q6753" s="1" t="s">
        <v>113</v>
      </c>
      <c r="R6753" s="6">
        <v>91.69</v>
      </c>
      <c r="S6753" s="6">
        <f t="shared" si="317"/>
        <v>8069.45</v>
      </c>
    </row>
    <row r="6754" spans="1:19" x14ac:dyDescent="0.35">
      <c r="A6754" s="1">
        <v>12952</v>
      </c>
      <c r="B6754" s="1">
        <v>43</v>
      </c>
      <c r="C6754" s="1" t="str">
        <f t="shared" si="315"/>
        <v>Middle-Aged</v>
      </c>
      <c r="D6754" s="1" t="s">
        <v>16</v>
      </c>
      <c r="E6754" s="1" t="s">
        <v>17</v>
      </c>
      <c r="F6754" s="1" t="s">
        <v>77</v>
      </c>
      <c r="G6754" s="1" t="s">
        <v>86</v>
      </c>
      <c r="H6754" s="1">
        <v>2</v>
      </c>
      <c r="I6754" s="1" t="s">
        <v>26</v>
      </c>
      <c r="J6754" s="1" t="s">
        <v>83</v>
      </c>
      <c r="K6754" s="6">
        <v>1083.54</v>
      </c>
      <c r="L6754" s="6">
        <v>361.18</v>
      </c>
      <c r="M6754" s="1">
        <v>3</v>
      </c>
      <c r="N6754" s="8">
        <v>45573</v>
      </c>
      <c r="O6754" s="4" t="str">
        <f t="shared" si="316"/>
        <v>October 2024</v>
      </c>
      <c r="P6754" s="1" t="s">
        <v>22</v>
      </c>
      <c r="Q6754" s="1" t="s">
        <v>110</v>
      </c>
      <c r="R6754" s="6">
        <v>178.38</v>
      </c>
      <c r="S6754" s="6">
        <f t="shared" si="317"/>
        <v>1261.92</v>
      </c>
    </row>
    <row r="6755" spans="1:19" x14ac:dyDescent="0.35">
      <c r="A6755" s="1">
        <v>16356</v>
      </c>
      <c r="B6755" s="1">
        <v>43</v>
      </c>
      <c r="C6755" s="1" t="str">
        <f t="shared" si="315"/>
        <v>Middle-Aged</v>
      </c>
      <c r="D6755" s="1" t="s">
        <v>16</v>
      </c>
      <c r="E6755" s="1" t="s">
        <v>17</v>
      </c>
      <c r="F6755" s="1" t="s">
        <v>18</v>
      </c>
      <c r="G6755" s="1" t="s">
        <v>81</v>
      </c>
      <c r="H6755" s="1">
        <v>1</v>
      </c>
      <c r="I6755" s="1" t="s">
        <v>26</v>
      </c>
      <c r="J6755" s="1" t="s">
        <v>93</v>
      </c>
      <c r="K6755" s="6">
        <v>11396.8</v>
      </c>
      <c r="L6755" s="6">
        <v>1139.68</v>
      </c>
      <c r="M6755" s="1">
        <v>10</v>
      </c>
      <c r="N6755" s="8">
        <v>45573</v>
      </c>
      <c r="O6755" s="4" t="str">
        <f t="shared" si="316"/>
        <v>October 2024</v>
      </c>
      <c r="P6755" s="1" t="s">
        <v>79</v>
      </c>
      <c r="Q6755" s="1"/>
      <c r="R6755" s="6">
        <v>0</v>
      </c>
      <c r="S6755" s="6">
        <f t="shared" si="317"/>
        <v>11396.8</v>
      </c>
    </row>
    <row r="6756" spans="1:19" x14ac:dyDescent="0.35">
      <c r="A6756" s="1">
        <v>3199</v>
      </c>
      <c r="B6756" s="1">
        <v>44</v>
      </c>
      <c r="C6756" s="1" t="str">
        <f t="shared" si="315"/>
        <v>Middle-Aged</v>
      </c>
      <c r="D6756" s="1" t="s">
        <v>16</v>
      </c>
      <c r="E6756" s="1" t="s">
        <v>33</v>
      </c>
      <c r="F6756" s="1" t="s">
        <v>30</v>
      </c>
      <c r="G6756" s="1" t="s">
        <v>31</v>
      </c>
      <c r="H6756" s="1">
        <v>3</v>
      </c>
      <c r="I6756" s="1" t="s">
        <v>26</v>
      </c>
      <c r="J6756" s="1" t="s">
        <v>27</v>
      </c>
      <c r="K6756" s="6">
        <v>927.92</v>
      </c>
      <c r="L6756" s="6">
        <v>463.96</v>
      </c>
      <c r="M6756" s="1">
        <v>2</v>
      </c>
      <c r="N6756" s="8">
        <v>45573</v>
      </c>
      <c r="O6756" s="4" t="str">
        <f t="shared" si="316"/>
        <v>October 2024</v>
      </c>
      <c r="P6756" s="1" t="s">
        <v>28</v>
      </c>
      <c r="Q6756" s="1" t="s">
        <v>29</v>
      </c>
      <c r="R6756" s="6">
        <v>36.869999999999997</v>
      </c>
      <c r="S6756" s="6">
        <f t="shared" si="317"/>
        <v>964.79</v>
      </c>
    </row>
    <row r="6757" spans="1:19" x14ac:dyDescent="0.35">
      <c r="A6757" s="1">
        <v>17537</v>
      </c>
      <c r="B6757" s="1">
        <v>45</v>
      </c>
      <c r="C6757" s="1" t="str">
        <f t="shared" si="315"/>
        <v>Middle-Aged</v>
      </c>
      <c r="D6757" s="1" t="s">
        <v>38</v>
      </c>
      <c r="E6757" s="1" t="s">
        <v>17</v>
      </c>
      <c r="F6757" s="1" t="s">
        <v>24</v>
      </c>
      <c r="G6757" s="1" t="s">
        <v>85</v>
      </c>
      <c r="H6757" s="1">
        <v>1</v>
      </c>
      <c r="I6757" s="1" t="s">
        <v>20</v>
      </c>
      <c r="J6757" s="1" t="s">
        <v>83</v>
      </c>
      <c r="K6757" s="6">
        <v>7077.69</v>
      </c>
      <c r="L6757" s="6">
        <v>786.41</v>
      </c>
      <c r="M6757" s="1">
        <v>9</v>
      </c>
      <c r="N6757" s="8">
        <v>45573</v>
      </c>
      <c r="O6757" s="4" t="str">
        <f t="shared" si="316"/>
        <v>October 2024</v>
      </c>
      <c r="P6757" s="1" t="s">
        <v>84</v>
      </c>
      <c r="Q6757" s="1" t="s">
        <v>37</v>
      </c>
      <c r="R6757" s="6">
        <v>42.71</v>
      </c>
      <c r="S6757" s="6">
        <f t="shared" si="317"/>
        <v>7120.4</v>
      </c>
    </row>
    <row r="6758" spans="1:19" x14ac:dyDescent="0.35">
      <c r="A6758" s="1">
        <v>14280</v>
      </c>
      <c r="B6758" s="1">
        <v>46</v>
      </c>
      <c r="C6758" s="1" t="str">
        <f t="shared" si="315"/>
        <v>Middle-Aged</v>
      </c>
      <c r="D6758" s="1" t="s">
        <v>38</v>
      </c>
      <c r="E6758" s="1" t="s">
        <v>17</v>
      </c>
      <c r="F6758" s="1" t="s">
        <v>30</v>
      </c>
      <c r="G6758" s="1" t="s">
        <v>78</v>
      </c>
      <c r="H6758" s="1">
        <v>4</v>
      </c>
      <c r="I6758" s="1" t="s">
        <v>26</v>
      </c>
      <c r="J6758" s="1" t="s">
        <v>83</v>
      </c>
      <c r="K6758" s="6">
        <v>3371.6</v>
      </c>
      <c r="L6758" s="6">
        <v>674.32</v>
      </c>
      <c r="M6758" s="1">
        <v>5</v>
      </c>
      <c r="N6758" s="8">
        <v>45573</v>
      </c>
      <c r="O6758" s="4" t="str">
        <f t="shared" si="316"/>
        <v>October 2024</v>
      </c>
      <c r="P6758" s="1" t="s">
        <v>84</v>
      </c>
      <c r="Q6758" s="1" t="s">
        <v>112</v>
      </c>
      <c r="R6758" s="6">
        <v>108.34</v>
      </c>
      <c r="S6758" s="6">
        <f t="shared" si="317"/>
        <v>3479.94</v>
      </c>
    </row>
    <row r="6759" spans="1:19" x14ac:dyDescent="0.35">
      <c r="A6759" s="1">
        <v>6282</v>
      </c>
      <c r="B6759" s="1">
        <v>47</v>
      </c>
      <c r="C6759" s="1" t="str">
        <f t="shared" si="315"/>
        <v>Middle-Aged</v>
      </c>
      <c r="D6759" s="1" t="s">
        <v>16</v>
      </c>
      <c r="E6759" s="1" t="s">
        <v>33</v>
      </c>
      <c r="F6759" s="1" t="s">
        <v>18</v>
      </c>
      <c r="G6759" s="1" t="s">
        <v>19</v>
      </c>
      <c r="H6759" s="1">
        <v>2</v>
      </c>
      <c r="I6759" s="1" t="s">
        <v>26</v>
      </c>
      <c r="J6759" s="1" t="s">
        <v>42</v>
      </c>
      <c r="K6759" s="6">
        <v>7120.71</v>
      </c>
      <c r="L6759" s="6">
        <v>791.19</v>
      </c>
      <c r="M6759" s="1">
        <v>9</v>
      </c>
      <c r="N6759" s="8">
        <v>45573</v>
      </c>
      <c r="O6759" s="4" t="str">
        <f t="shared" si="316"/>
        <v>October 2024</v>
      </c>
      <c r="P6759" s="1" t="s">
        <v>28</v>
      </c>
      <c r="Q6759" s="1" t="s">
        <v>73</v>
      </c>
      <c r="R6759" s="6">
        <v>78.650000000000006</v>
      </c>
      <c r="S6759" s="6">
        <f t="shared" si="317"/>
        <v>7199.36</v>
      </c>
    </row>
    <row r="6760" spans="1:19" x14ac:dyDescent="0.35">
      <c r="A6760" s="1">
        <v>12427</v>
      </c>
      <c r="B6760" s="1">
        <v>48</v>
      </c>
      <c r="C6760" s="1" t="str">
        <f t="shared" si="315"/>
        <v>Middle-Aged</v>
      </c>
      <c r="D6760" s="1" t="s">
        <v>38</v>
      </c>
      <c r="E6760" s="1" t="s">
        <v>17</v>
      </c>
      <c r="F6760" s="1" t="s">
        <v>30</v>
      </c>
      <c r="G6760" s="1" t="s">
        <v>78</v>
      </c>
      <c r="H6760" s="1">
        <v>4</v>
      </c>
      <c r="I6760" s="1" t="s">
        <v>20</v>
      </c>
      <c r="J6760" s="1" t="s">
        <v>21</v>
      </c>
      <c r="K6760" s="6">
        <v>674.32</v>
      </c>
      <c r="L6760" s="6">
        <v>674.32</v>
      </c>
      <c r="M6760" s="1">
        <v>1</v>
      </c>
      <c r="N6760" s="8">
        <v>45573</v>
      </c>
      <c r="O6760" s="4" t="str">
        <f t="shared" si="316"/>
        <v>October 2024</v>
      </c>
      <c r="P6760" s="1" t="s">
        <v>84</v>
      </c>
      <c r="Q6760" s="1" t="s">
        <v>52</v>
      </c>
      <c r="R6760" s="6">
        <v>99.76</v>
      </c>
      <c r="S6760" s="6">
        <f t="shared" si="317"/>
        <v>774.08</v>
      </c>
    </row>
    <row r="6761" spans="1:19" x14ac:dyDescent="0.35">
      <c r="A6761" s="1">
        <v>1255</v>
      </c>
      <c r="B6761" s="1">
        <v>49</v>
      </c>
      <c r="C6761" s="1" t="str">
        <f t="shared" si="315"/>
        <v>Middle-Aged</v>
      </c>
      <c r="D6761" s="1" t="s">
        <v>16</v>
      </c>
      <c r="E6761" s="1" t="s">
        <v>17</v>
      </c>
      <c r="F6761" s="1" t="s">
        <v>18</v>
      </c>
      <c r="G6761" s="1" t="s">
        <v>36</v>
      </c>
      <c r="H6761" s="1">
        <v>5</v>
      </c>
      <c r="I6761" s="1" t="s">
        <v>26</v>
      </c>
      <c r="J6761" s="1" t="s">
        <v>21</v>
      </c>
      <c r="K6761" s="6">
        <v>103.75</v>
      </c>
      <c r="L6761" s="6">
        <v>20.75</v>
      </c>
      <c r="M6761" s="1">
        <v>5</v>
      </c>
      <c r="N6761" s="8">
        <v>45573</v>
      </c>
      <c r="O6761" s="4" t="str">
        <f t="shared" si="316"/>
        <v>October 2024</v>
      </c>
      <c r="P6761" s="1" t="s">
        <v>32</v>
      </c>
      <c r="Q6761" s="1" t="s">
        <v>67</v>
      </c>
      <c r="R6761" s="6">
        <v>75.25</v>
      </c>
      <c r="S6761" s="6">
        <f t="shared" si="317"/>
        <v>179</v>
      </c>
    </row>
    <row r="6762" spans="1:19" x14ac:dyDescent="0.35">
      <c r="A6762" s="1">
        <v>17945</v>
      </c>
      <c r="B6762" s="1">
        <v>49</v>
      </c>
      <c r="C6762" s="1" t="str">
        <f t="shared" si="315"/>
        <v>Middle-Aged</v>
      </c>
      <c r="D6762" s="1" t="s">
        <v>38</v>
      </c>
      <c r="E6762" s="1" t="s">
        <v>33</v>
      </c>
      <c r="F6762" s="1" t="s">
        <v>30</v>
      </c>
      <c r="G6762" s="1" t="s">
        <v>78</v>
      </c>
      <c r="H6762" s="1">
        <v>3</v>
      </c>
      <c r="I6762" s="1" t="s">
        <v>26</v>
      </c>
      <c r="J6762" s="1" t="s">
        <v>21</v>
      </c>
      <c r="K6762" s="6">
        <v>1348.64</v>
      </c>
      <c r="L6762" s="6">
        <v>674.32</v>
      </c>
      <c r="M6762" s="1">
        <v>2</v>
      </c>
      <c r="N6762" s="8">
        <v>45573</v>
      </c>
      <c r="O6762" s="4" t="str">
        <f t="shared" si="316"/>
        <v>October 2024</v>
      </c>
      <c r="P6762" s="1" t="s">
        <v>84</v>
      </c>
      <c r="Q6762" s="1" t="s">
        <v>103</v>
      </c>
      <c r="R6762" s="6">
        <v>162.13999999999999</v>
      </c>
      <c r="S6762" s="6">
        <f t="shared" si="317"/>
        <v>1510.7800000000002</v>
      </c>
    </row>
    <row r="6763" spans="1:19" x14ac:dyDescent="0.35">
      <c r="A6763" s="1">
        <v>15973</v>
      </c>
      <c r="B6763" s="1">
        <v>50</v>
      </c>
      <c r="C6763" s="1" t="str">
        <f t="shared" si="315"/>
        <v>Middle-Aged</v>
      </c>
      <c r="D6763" s="1" t="s">
        <v>38</v>
      </c>
      <c r="E6763" s="1" t="s">
        <v>17</v>
      </c>
      <c r="F6763" s="1" t="s">
        <v>24</v>
      </c>
      <c r="G6763" s="1" t="s">
        <v>85</v>
      </c>
      <c r="H6763" s="1">
        <v>3</v>
      </c>
      <c r="I6763" s="1" t="s">
        <v>26</v>
      </c>
      <c r="J6763" s="1" t="s">
        <v>93</v>
      </c>
      <c r="K6763" s="6">
        <v>2359.23</v>
      </c>
      <c r="L6763" s="6">
        <v>786.41</v>
      </c>
      <c r="M6763" s="1">
        <v>3</v>
      </c>
      <c r="N6763" s="8">
        <v>45573</v>
      </c>
      <c r="O6763" s="4" t="str">
        <f t="shared" si="316"/>
        <v>October 2024</v>
      </c>
      <c r="P6763" s="1" t="s">
        <v>84</v>
      </c>
      <c r="Q6763" s="1" t="s">
        <v>97</v>
      </c>
      <c r="R6763" s="6">
        <v>117.95</v>
      </c>
      <c r="S6763" s="6">
        <f t="shared" si="317"/>
        <v>2477.1799999999998</v>
      </c>
    </row>
    <row r="6764" spans="1:19" x14ac:dyDescent="0.35">
      <c r="A6764" s="1">
        <v>13199</v>
      </c>
      <c r="B6764" s="1">
        <v>52</v>
      </c>
      <c r="C6764" s="1" t="str">
        <f t="shared" si="315"/>
        <v>Middle-Aged</v>
      </c>
      <c r="D6764" s="1" t="s">
        <v>16</v>
      </c>
      <c r="E6764" s="1" t="s">
        <v>17</v>
      </c>
      <c r="F6764" s="1" t="s">
        <v>18</v>
      </c>
      <c r="G6764" s="1" t="s">
        <v>81</v>
      </c>
      <c r="H6764" s="1">
        <v>1</v>
      </c>
      <c r="I6764" s="1" t="s">
        <v>26</v>
      </c>
      <c r="J6764" s="1" t="s">
        <v>93</v>
      </c>
      <c r="K6764" s="6">
        <v>4558.72</v>
      </c>
      <c r="L6764" s="6">
        <v>1139.68</v>
      </c>
      <c r="M6764" s="1">
        <v>4</v>
      </c>
      <c r="N6764" s="8">
        <v>45573</v>
      </c>
      <c r="O6764" s="4" t="str">
        <f t="shared" si="316"/>
        <v>October 2024</v>
      </c>
      <c r="P6764" s="1" t="s">
        <v>79</v>
      </c>
      <c r="Q6764" s="1"/>
      <c r="R6764" s="6">
        <v>0</v>
      </c>
      <c r="S6764" s="6">
        <f t="shared" si="317"/>
        <v>4558.72</v>
      </c>
    </row>
    <row r="6765" spans="1:19" x14ac:dyDescent="0.35">
      <c r="A6765" s="1">
        <v>14222</v>
      </c>
      <c r="B6765" s="1">
        <v>53</v>
      </c>
      <c r="C6765" s="1" t="str">
        <f t="shared" si="315"/>
        <v>Middle-Aged</v>
      </c>
      <c r="D6765" s="1" t="s">
        <v>16</v>
      </c>
      <c r="E6765" s="1" t="s">
        <v>17</v>
      </c>
      <c r="F6765" s="1" t="s">
        <v>30</v>
      </c>
      <c r="G6765" s="1" t="s">
        <v>78</v>
      </c>
      <c r="H6765" s="1">
        <v>3</v>
      </c>
      <c r="I6765" s="1" t="s">
        <v>26</v>
      </c>
      <c r="J6765" s="1" t="s">
        <v>21</v>
      </c>
      <c r="K6765" s="6">
        <v>674.32</v>
      </c>
      <c r="L6765" s="6">
        <v>674.32</v>
      </c>
      <c r="M6765" s="1">
        <v>1</v>
      </c>
      <c r="N6765" s="8">
        <v>45573</v>
      </c>
      <c r="O6765" s="4" t="str">
        <f t="shared" si="316"/>
        <v>October 2024</v>
      </c>
      <c r="P6765" s="1" t="s">
        <v>84</v>
      </c>
      <c r="Q6765" s="1" t="s">
        <v>87</v>
      </c>
      <c r="R6765" s="6">
        <v>119.46</v>
      </c>
      <c r="S6765" s="6">
        <f t="shared" si="317"/>
        <v>793.78000000000009</v>
      </c>
    </row>
    <row r="6766" spans="1:19" x14ac:dyDescent="0.35">
      <c r="A6766" s="1">
        <v>17629</v>
      </c>
      <c r="B6766" s="1">
        <v>53</v>
      </c>
      <c r="C6766" s="1" t="str">
        <f t="shared" si="315"/>
        <v>Middle-Aged</v>
      </c>
      <c r="D6766" s="1" t="s">
        <v>38</v>
      </c>
      <c r="E6766" s="1" t="s">
        <v>17</v>
      </c>
      <c r="F6766" s="1" t="s">
        <v>18</v>
      </c>
      <c r="G6766" s="1" t="s">
        <v>81</v>
      </c>
      <c r="H6766" s="1">
        <v>2</v>
      </c>
      <c r="I6766" s="1" t="s">
        <v>20</v>
      </c>
      <c r="J6766" s="1" t="s">
        <v>83</v>
      </c>
      <c r="K6766" s="6">
        <v>7977.76</v>
      </c>
      <c r="L6766" s="6">
        <v>1139.68</v>
      </c>
      <c r="M6766" s="1">
        <v>7</v>
      </c>
      <c r="N6766" s="8">
        <v>45573</v>
      </c>
      <c r="O6766" s="4" t="str">
        <f t="shared" si="316"/>
        <v>October 2024</v>
      </c>
      <c r="P6766" s="1" t="s">
        <v>22</v>
      </c>
      <c r="Q6766" s="1" t="s">
        <v>96</v>
      </c>
      <c r="R6766" s="6">
        <v>139</v>
      </c>
      <c r="S6766" s="6">
        <f t="shared" si="317"/>
        <v>8116.76</v>
      </c>
    </row>
    <row r="6767" spans="1:19" x14ac:dyDescent="0.35">
      <c r="A6767" s="1">
        <v>2666</v>
      </c>
      <c r="B6767" s="1">
        <v>54</v>
      </c>
      <c r="C6767" s="1" t="str">
        <f t="shared" si="315"/>
        <v>Middle-Aged</v>
      </c>
      <c r="D6767" s="1" t="s">
        <v>16</v>
      </c>
      <c r="E6767" s="1" t="s">
        <v>17</v>
      </c>
      <c r="F6767" s="1" t="s">
        <v>30</v>
      </c>
      <c r="G6767" s="1" t="s">
        <v>31</v>
      </c>
      <c r="H6767" s="1">
        <v>3</v>
      </c>
      <c r="I6767" s="1" t="s">
        <v>26</v>
      </c>
      <c r="J6767" s="1" t="s">
        <v>27</v>
      </c>
      <c r="K6767" s="6">
        <v>1391.88</v>
      </c>
      <c r="L6767" s="6">
        <v>463.96</v>
      </c>
      <c r="M6767" s="1">
        <v>3</v>
      </c>
      <c r="N6767" s="8">
        <v>45573</v>
      </c>
      <c r="O6767" s="4" t="str">
        <f t="shared" si="316"/>
        <v>October 2024</v>
      </c>
      <c r="P6767" s="1" t="s">
        <v>22</v>
      </c>
      <c r="Q6767" s="1"/>
      <c r="R6767" s="6">
        <v>0</v>
      </c>
      <c r="S6767" s="6">
        <f t="shared" si="317"/>
        <v>1391.88</v>
      </c>
    </row>
    <row r="6768" spans="1:19" x14ac:dyDescent="0.35">
      <c r="A6768" s="1">
        <v>17728</v>
      </c>
      <c r="B6768" s="1">
        <v>54</v>
      </c>
      <c r="C6768" s="1" t="str">
        <f t="shared" si="315"/>
        <v>Middle-Aged</v>
      </c>
      <c r="D6768" s="1" t="s">
        <v>38</v>
      </c>
      <c r="E6768" s="1" t="s">
        <v>17</v>
      </c>
      <c r="F6768" s="1" t="s">
        <v>30</v>
      </c>
      <c r="G6768" s="1" t="s">
        <v>78</v>
      </c>
      <c r="H6768" s="1">
        <v>1</v>
      </c>
      <c r="I6768" s="1" t="s">
        <v>26</v>
      </c>
      <c r="J6768" s="1" t="s">
        <v>21</v>
      </c>
      <c r="K6768" s="6">
        <v>3371.6</v>
      </c>
      <c r="L6768" s="6">
        <v>674.32</v>
      </c>
      <c r="M6768" s="1">
        <v>5</v>
      </c>
      <c r="N6768" s="8">
        <v>45573</v>
      </c>
      <c r="O6768" s="4" t="str">
        <f t="shared" si="316"/>
        <v>October 2024</v>
      </c>
      <c r="P6768" s="1" t="s">
        <v>84</v>
      </c>
      <c r="Q6768" s="1"/>
      <c r="R6768" s="6">
        <v>0</v>
      </c>
      <c r="S6768" s="6">
        <f t="shared" si="317"/>
        <v>3371.6</v>
      </c>
    </row>
    <row r="6769" spans="1:19" x14ac:dyDescent="0.35">
      <c r="A6769" s="1">
        <v>13047</v>
      </c>
      <c r="B6769" s="1">
        <v>55</v>
      </c>
      <c r="C6769" s="1" t="str">
        <f t="shared" si="315"/>
        <v>Middle-Aged</v>
      </c>
      <c r="D6769" s="1" t="s">
        <v>16</v>
      </c>
      <c r="E6769" s="1" t="s">
        <v>17</v>
      </c>
      <c r="F6769" s="1" t="s">
        <v>40</v>
      </c>
      <c r="G6769" s="1" t="s">
        <v>88</v>
      </c>
      <c r="H6769" s="1">
        <v>2</v>
      </c>
      <c r="I6769" s="1" t="s">
        <v>20</v>
      </c>
      <c r="J6769" s="1" t="s">
        <v>83</v>
      </c>
      <c r="K6769" s="6">
        <v>2757</v>
      </c>
      <c r="L6769" s="6">
        <v>459.5</v>
      </c>
      <c r="M6769" s="1">
        <v>6</v>
      </c>
      <c r="N6769" s="8">
        <v>45573</v>
      </c>
      <c r="O6769" s="4" t="str">
        <f t="shared" si="316"/>
        <v>October 2024</v>
      </c>
      <c r="P6769" s="1" t="s">
        <v>22</v>
      </c>
      <c r="Q6769" s="1" t="s">
        <v>37</v>
      </c>
      <c r="R6769" s="6">
        <v>28</v>
      </c>
      <c r="S6769" s="6">
        <f t="shared" si="317"/>
        <v>2785</v>
      </c>
    </row>
    <row r="6770" spans="1:19" x14ac:dyDescent="0.35">
      <c r="A6770" s="1">
        <v>14636</v>
      </c>
      <c r="B6770" s="1">
        <v>55</v>
      </c>
      <c r="C6770" s="1" t="str">
        <f t="shared" si="315"/>
        <v>Middle-Aged</v>
      </c>
      <c r="D6770" s="1" t="s">
        <v>38</v>
      </c>
      <c r="E6770" s="1" t="s">
        <v>17</v>
      </c>
      <c r="F6770" s="1" t="s">
        <v>18</v>
      </c>
      <c r="G6770" s="1" t="s">
        <v>81</v>
      </c>
      <c r="H6770" s="1">
        <v>4</v>
      </c>
      <c r="I6770" s="1" t="s">
        <v>20</v>
      </c>
      <c r="J6770" s="1" t="s">
        <v>93</v>
      </c>
      <c r="K6770" s="6">
        <v>2279.36</v>
      </c>
      <c r="L6770" s="6">
        <v>1139.68</v>
      </c>
      <c r="M6770" s="1">
        <v>2</v>
      </c>
      <c r="N6770" s="8">
        <v>45573</v>
      </c>
      <c r="O6770" s="4" t="str">
        <f t="shared" si="316"/>
        <v>October 2024</v>
      </c>
      <c r="P6770" s="1" t="s">
        <v>79</v>
      </c>
      <c r="Q6770" s="1" t="s">
        <v>97</v>
      </c>
      <c r="R6770" s="6">
        <v>148.19999999999999</v>
      </c>
      <c r="S6770" s="6">
        <f t="shared" si="317"/>
        <v>2427.56</v>
      </c>
    </row>
    <row r="6771" spans="1:19" x14ac:dyDescent="0.35">
      <c r="A6771" s="1">
        <v>19130</v>
      </c>
      <c r="B6771" s="1">
        <v>55</v>
      </c>
      <c r="C6771" s="1" t="str">
        <f t="shared" si="315"/>
        <v>Middle-Aged</v>
      </c>
      <c r="D6771" s="1" t="s">
        <v>38</v>
      </c>
      <c r="E6771" s="1" t="s">
        <v>33</v>
      </c>
      <c r="F6771" s="1" t="s">
        <v>24</v>
      </c>
      <c r="G6771" s="1" t="s">
        <v>85</v>
      </c>
      <c r="H6771" s="1">
        <v>2</v>
      </c>
      <c r="I6771" s="1" t="s">
        <v>20</v>
      </c>
      <c r="J6771" s="1" t="s">
        <v>93</v>
      </c>
      <c r="K6771" s="6">
        <v>1572.82</v>
      </c>
      <c r="L6771" s="6">
        <v>786.41</v>
      </c>
      <c r="M6771" s="1">
        <v>2</v>
      </c>
      <c r="N6771" s="8">
        <v>45573</v>
      </c>
      <c r="O6771" s="4" t="str">
        <f t="shared" si="316"/>
        <v>October 2024</v>
      </c>
      <c r="P6771" s="1" t="s">
        <v>22</v>
      </c>
      <c r="Q6771" s="1" t="s">
        <v>29</v>
      </c>
      <c r="R6771" s="6">
        <v>68.63</v>
      </c>
      <c r="S6771" s="6">
        <f t="shared" si="317"/>
        <v>1641.4499999999998</v>
      </c>
    </row>
    <row r="6772" spans="1:19" x14ac:dyDescent="0.35">
      <c r="A6772" s="1">
        <v>6592</v>
      </c>
      <c r="B6772" s="1">
        <v>56</v>
      </c>
      <c r="C6772" s="1" t="str">
        <f t="shared" si="315"/>
        <v>Old</v>
      </c>
      <c r="D6772" s="1" t="s">
        <v>16</v>
      </c>
      <c r="E6772" s="1" t="s">
        <v>17</v>
      </c>
      <c r="F6772" s="1" t="s">
        <v>40</v>
      </c>
      <c r="G6772" s="1" t="s">
        <v>41</v>
      </c>
      <c r="H6772" s="1">
        <v>3</v>
      </c>
      <c r="I6772" s="1" t="s">
        <v>26</v>
      </c>
      <c r="J6772" s="1" t="s">
        <v>42</v>
      </c>
      <c r="K6772" s="6">
        <v>1689.66</v>
      </c>
      <c r="L6772" s="6">
        <v>844.83</v>
      </c>
      <c r="M6772" s="1">
        <v>2</v>
      </c>
      <c r="N6772" s="8">
        <v>45573</v>
      </c>
      <c r="O6772" s="4" t="str">
        <f t="shared" si="316"/>
        <v>October 2024</v>
      </c>
      <c r="P6772" s="1" t="s">
        <v>32</v>
      </c>
      <c r="Q6772" s="1" t="s">
        <v>72</v>
      </c>
      <c r="R6772" s="6">
        <v>122.31</v>
      </c>
      <c r="S6772" s="6">
        <f t="shared" si="317"/>
        <v>1811.97</v>
      </c>
    </row>
    <row r="6773" spans="1:19" x14ac:dyDescent="0.35">
      <c r="A6773" s="1">
        <v>14858</v>
      </c>
      <c r="B6773" s="1">
        <v>59</v>
      </c>
      <c r="C6773" s="1" t="str">
        <f t="shared" si="315"/>
        <v>Old</v>
      </c>
      <c r="D6773" s="1" t="s">
        <v>38</v>
      </c>
      <c r="E6773" s="1" t="s">
        <v>17</v>
      </c>
      <c r="F6773" s="1" t="s">
        <v>77</v>
      </c>
      <c r="G6773" s="1" t="s">
        <v>86</v>
      </c>
      <c r="H6773" s="1">
        <v>4</v>
      </c>
      <c r="I6773" s="1" t="s">
        <v>20</v>
      </c>
      <c r="J6773" s="1" t="s">
        <v>21</v>
      </c>
      <c r="K6773" s="6">
        <v>1444.72</v>
      </c>
      <c r="L6773" s="6">
        <v>361.18</v>
      </c>
      <c r="M6773" s="1">
        <v>4</v>
      </c>
      <c r="N6773" s="8">
        <v>45573</v>
      </c>
      <c r="O6773" s="4" t="str">
        <f t="shared" si="316"/>
        <v>October 2024</v>
      </c>
      <c r="P6773" s="1" t="s">
        <v>22</v>
      </c>
      <c r="Q6773" s="1"/>
      <c r="R6773" s="6">
        <v>0</v>
      </c>
      <c r="S6773" s="6">
        <f t="shared" si="317"/>
        <v>1444.72</v>
      </c>
    </row>
    <row r="6774" spans="1:19" x14ac:dyDescent="0.35">
      <c r="A6774" s="1">
        <v>13772</v>
      </c>
      <c r="B6774" s="1">
        <v>60</v>
      </c>
      <c r="C6774" s="1" t="str">
        <f t="shared" si="315"/>
        <v>Old</v>
      </c>
      <c r="D6774" s="1" t="s">
        <v>16</v>
      </c>
      <c r="E6774" s="1" t="s">
        <v>17</v>
      </c>
      <c r="F6774" s="1" t="s">
        <v>40</v>
      </c>
      <c r="G6774" s="1" t="s">
        <v>88</v>
      </c>
      <c r="H6774" s="1">
        <v>3</v>
      </c>
      <c r="I6774" s="1" t="s">
        <v>26</v>
      </c>
      <c r="J6774" s="1" t="s">
        <v>93</v>
      </c>
      <c r="K6774" s="6">
        <v>3216.5</v>
      </c>
      <c r="L6774" s="6">
        <v>459.5</v>
      </c>
      <c r="M6774" s="1">
        <v>7</v>
      </c>
      <c r="N6774" s="8">
        <v>45573</v>
      </c>
      <c r="O6774" s="4" t="str">
        <f t="shared" si="316"/>
        <v>October 2024</v>
      </c>
      <c r="P6774" s="1" t="s">
        <v>22</v>
      </c>
      <c r="Q6774" s="1" t="s">
        <v>52</v>
      </c>
      <c r="R6774" s="6">
        <v>80.459999999999994</v>
      </c>
      <c r="S6774" s="6">
        <f t="shared" si="317"/>
        <v>3296.96</v>
      </c>
    </row>
    <row r="6775" spans="1:19" x14ac:dyDescent="0.35">
      <c r="A6775" s="1">
        <v>14732</v>
      </c>
      <c r="B6775" s="1">
        <v>62</v>
      </c>
      <c r="C6775" s="1" t="str">
        <f t="shared" si="315"/>
        <v>Old</v>
      </c>
      <c r="D6775" s="1" t="s">
        <v>16</v>
      </c>
      <c r="E6775" s="1" t="s">
        <v>17</v>
      </c>
      <c r="F6775" s="1" t="s">
        <v>24</v>
      </c>
      <c r="G6775" s="1" t="s">
        <v>85</v>
      </c>
      <c r="H6775" s="1">
        <v>5</v>
      </c>
      <c r="I6775" s="1" t="s">
        <v>20</v>
      </c>
      <c r="J6775" s="1" t="s">
        <v>83</v>
      </c>
      <c r="K6775" s="6">
        <v>6291.28</v>
      </c>
      <c r="L6775" s="6">
        <v>786.41</v>
      </c>
      <c r="M6775" s="1">
        <v>8</v>
      </c>
      <c r="N6775" s="8">
        <v>45573</v>
      </c>
      <c r="O6775" s="4" t="str">
        <f t="shared" si="316"/>
        <v>October 2024</v>
      </c>
      <c r="P6775" s="1" t="s">
        <v>84</v>
      </c>
      <c r="Q6775" s="1" t="s">
        <v>29</v>
      </c>
      <c r="R6775" s="6">
        <v>88.61</v>
      </c>
      <c r="S6775" s="6">
        <f t="shared" si="317"/>
        <v>6379.8899999999994</v>
      </c>
    </row>
    <row r="6776" spans="1:19" x14ac:dyDescent="0.35">
      <c r="A6776" s="1">
        <v>1190</v>
      </c>
      <c r="B6776" s="1">
        <v>63</v>
      </c>
      <c r="C6776" s="1" t="str">
        <f t="shared" si="315"/>
        <v>Old</v>
      </c>
      <c r="D6776" s="1" t="s">
        <v>38</v>
      </c>
      <c r="E6776" s="1" t="s">
        <v>17</v>
      </c>
      <c r="F6776" s="1" t="s">
        <v>24</v>
      </c>
      <c r="G6776" s="1" t="s">
        <v>25</v>
      </c>
      <c r="H6776" s="1">
        <v>3</v>
      </c>
      <c r="I6776" s="1" t="s">
        <v>26</v>
      </c>
      <c r="J6776" s="1" t="s">
        <v>34</v>
      </c>
      <c r="K6776" s="6">
        <v>494.06</v>
      </c>
      <c r="L6776" s="6">
        <v>247.03</v>
      </c>
      <c r="M6776" s="1">
        <v>2</v>
      </c>
      <c r="N6776" s="8">
        <v>45573</v>
      </c>
      <c r="O6776" s="4" t="str">
        <f t="shared" si="316"/>
        <v>October 2024</v>
      </c>
      <c r="P6776" s="1" t="s">
        <v>22</v>
      </c>
      <c r="Q6776" s="1" t="s">
        <v>55</v>
      </c>
      <c r="R6776" s="6">
        <v>38.32</v>
      </c>
      <c r="S6776" s="6">
        <f t="shared" si="317"/>
        <v>532.38</v>
      </c>
    </row>
    <row r="6777" spans="1:19" x14ac:dyDescent="0.35">
      <c r="A6777" s="1">
        <v>1988</v>
      </c>
      <c r="B6777" s="1">
        <v>63</v>
      </c>
      <c r="C6777" s="1" t="str">
        <f t="shared" si="315"/>
        <v>Old</v>
      </c>
      <c r="D6777" s="1" t="s">
        <v>38</v>
      </c>
      <c r="E6777" s="1" t="s">
        <v>17</v>
      </c>
      <c r="F6777" s="1" t="s">
        <v>30</v>
      </c>
      <c r="G6777" s="1" t="s">
        <v>31</v>
      </c>
      <c r="H6777" s="1">
        <v>3</v>
      </c>
      <c r="I6777" s="1" t="s">
        <v>20</v>
      </c>
      <c r="J6777" s="1" t="s">
        <v>42</v>
      </c>
      <c r="K6777" s="6">
        <v>463.96</v>
      </c>
      <c r="L6777" s="6">
        <v>463.96</v>
      </c>
      <c r="M6777" s="1">
        <v>1</v>
      </c>
      <c r="N6777" s="8">
        <v>45573</v>
      </c>
      <c r="O6777" s="4" t="str">
        <f t="shared" si="316"/>
        <v>October 2024</v>
      </c>
      <c r="P6777" s="1" t="s">
        <v>22</v>
      </c>
      <c r="Q6777" s="1" t="s">
        <v>61</v>
      </c>
      <c r="R6777" s="6">
        <v>97.06</v>
      </c>
      <c r="S6777" s="6">
        <f t="shared" si="317"/>
        <v>561.02</v>
      </c>
    </row>
    <row r="6778" spans="1:19" x14ac:dyDescent="0.35">
      <c r="A6778" s="1">
        <v>4802</v>
      </c>
      <c r="B6778" s="1">
        <v>63</v>
      </c>
      <c r="C6778" s="1" t="str">
        <f t="shared" si="315"/>
        <v>Old</v>
      </c>
      <c r="D6778" s="1" t="s">
        <v>38</v>
      </c>
      <c r="E6778" s="1" t="s">
        <v>17</v>
      </c>
      <c r="F6778" s="1" t="s">
        <v>30</v>
      </c>
      <c r="G6778" s="1" t="s">
        <v>31</v>
      </c>
      <c r="H6778" s="1">
        <v>3</v>
      </c>
      <c r="I6778" s="1" t="s">
        <v>20</v>
      </c>
      <c r="J6778" s="1" t="s">
        <v>34</v>
      </c>
      <c r="K6778" s="6">
        <v>1391.88</v>
      </c>
      <c r="L6778" s="6">
        <v>463.96</v>
      </c>
      <c r="M6778" s="1">
        <v>3</v>
      </c>
      <c r="N6778" s="8">
        <v>45573</v>
      </c>
      <c r="O6778" s="4" t="str">
        <f t="shared" si="316"/>
        <v>October 2024</v>
      </c>
      <c r="P6778" s="1" t="s">
        <v>28</v>
      </c>
      <c r="Q6778" s="1"/>
      <c r="R6778" s="6">
        <v>0</v>
      </c>
      <c r="S6778" s="6">
        <f t="shared" si="317"/>
        <v>1391.88</v>
      </c>
    </row>
    <row r="6779" spans="1:19" x14ac:dyDescent="0.35">
      <c r="A6779" s="1">
        <v>19886</v>
      </c>
      <c r="B6779" s="1">
        <v>63</v>
      </c>
      <c r="C6779" s="1" t="str">
        <f t="shared" si="315"/>
        <v>Old</v>
      </c>
      <c r="D6779" s="1" t="s">
        <v>16</v>
      </c>
      <c r="E6779" s="1" t="s">
        <v>17</v>
      </c>
      <c r="F6779" s="1" t="s">
        <v>40</v>
      </c>
      <c r="G6779" s="1" t="s">
        <v>88</v>
      </c>
      <c r="H6779" s="1">
        <v>1</v>
      </c>
      <c r="I6779" s="1" t="s">
        <v>26</v>
      </c>
      <c r="J6779" s="1" t="s">
        <v>93</v>
      </c>
      <c r="K6779" s="6">
        <v>1838</v>
      </c>
      <c r="L6779" s="6">
        <v>459.5</v>
      </c>
      <c r="M6779" s="1">
        <v>4</v>
      </c>
      <c r="N6779" s="8">
        <v>45573</v>
      </c>
      <c r="O6779" s="4" t="str">
        <f t="shared" si="316"/>
        <v>October 2024</v>
      </c>
      <c r="P6779" s="1" t="s">
        <v>22</v>
      </c>
      <c r="Q6779" s="1"/>
      <c r="R6779" s="6">
        <v>0</v>
      </c>
      <c r="S6779" s="6">
        <f t="shared" si="317"/>
        <v>1838</v>
      </c>
    </row>
    <row r="6780" spans="1:19" x14ac:dyDescent="0.35">
      <c r="A6780" s="1">
        <v>14691</v>
      </c>
      <c r="B6780" s="1">
        <v>64</v>
      </c>
      <c r="C6780" s="1" t="str">
        <f t="shared" si="315"/>
        <v>Old</v>
      </c>
      <c r="D6780" s="1" t="s">
        <v>16</v>
      </c>
      <c r="E6780" s="1" t="s">
        <v>17</v>
      </c>
      <c r="F6780" s="1" t="s">
        <v>40</v>
      </c>
      <c r="G6780" s="1" t="s">
        <v>88</v>
      </c>
      <c r="H6780" s="1">
        <v>2</v>
      </c>
      <c r="I6780" s="1" t="s">
        <v>26</v>
      </c>
      <c r="J6780" s="1" t="s">
        <v>83</v>
      </c>
      <c r="K6780" s="6">
        <v>4135.5</v>
      </c>
      <c r="L6780" s="6">
        <v>459.5</v>
      </c>
      <c r="M6780" s="1">
        <v>9</v>
      </c>
      <c r="N6780" s="8">
        <v>45573</v>
      </c>
      <c r="O6780" s="4" t="str">
        <f t="shared" si="316"/>
        <v>October 2024</v>
      </c>
      <c r="P6780" s="1" t="s">
        <v>22</v>
      </c>
      <c r="Q6780" s="1" t="s">
        <v>52</v>
      </c>
      <c r="R6780" s="6">
        <v>95.1</v>
      </c>
      <c r="S6780" s="6">
        <f t="shared" si="317"/>
        <v>4230.6000000000004</v>
      </c>
    </row>
    <row r="6781" spans="1:19" x14ac:dyDescent="0.35">
      <c r="A6781" s="1">
        <v>16294</v>
      </c>
      <c r="B6781" s="1">
        <v>66</v>
      </c>
      <c r="C6781" s="1" t="str">
        <f t="shared" si="315"/>
        <v>Old</v>
      </c>
      <c r="D6781" s="1" t="s">
        <v>38</v>
      </c>
      <c r="E6781" s="1" t="s">
        <v>17</v>
      </c>
      <c r="F6781" s="1" t="s">
        <v>30</v>
      </c>
      <c r="G6781" s="1" t="s">
        <v>78</v>
      </c>
      <c r="H6781" s="1">
        <v>2</v>
      </c>
      <c r="I6781" s="1" t="s">
        <v>20</v>
      </c>
      <c r="J6781" s="1" t="s">
        <v>93</v>
      </c>
      <c r="K6781" s="6">
        <v>2697.28</v>
      </c>
      <c r="L6781" s="6">
        <v>674.32</v>
      </c>
      <c r="M6781" s="1">
        <v>4</v>
      </c>
      <c r="N6781" s="8">
        <v>45573</v>
      </c>
      <c r="O6781" s="4" t="str">
        <f t="shared" si="316"/>
        <v>October 2024</v>
      </c>
      <c r="P6781" s="1" t="s">
        <v>84</v>
      </c>
      <c r="Q6781" s="1" t="s">
        <v>98</v>
      </c>
      <c r="R6781" s="6">
        <v>199.86</v>
      </c>
      <c r="S6781" s="6">
        <f t="shared" si="317"/>
        <v>2897.1400000000003</v>
      </c>
    </row>
    <row r="6782" spans="1:19" x14ac:dyDescent="0.35">
      <c r="A6782" s="1">
        <v>7853</v>
      </c>
      <c r="B6782" s="1">
        <v>67</v>
      </c>
      <c r="C6782" s="1" t="str">
        <f t="shared" si="315"/>
        <v>Old</v>
      </c>
      <c r="D6782" s="1" t="s">
        <v>16</v>
      </c>
      <c r="E6782" s="1" t="s">
        <v>17</v>
      </c>
      <c r="F6782" s="1" t="s">
        <v>18</v>
      </c>
      <c r="G6782" s="1" t="s">
        <v>19</v>
      </c>
      <c r="H6782" s="1">
        <v>2</v>
      </c>
      <c r="I6782" s="1" t="s">
        <v>20</v>
      </c>
      <c r="J6782" s="1" t="s">
        <v>21</v>
      </c>
      <c r="K6782" s="6">
        <v>7120.71</v>
      </c>
      <c r="L6782" s="6">
        <v>791.19</v>
      </c>
      <c r="M6782" s="1">
        <v>9</v>
      </c>
      <c r="N6782" s="8">
        <v>45573</v>
      </c>
      <c r="O6782" s="4" t="str">
        <f t="shared" si="316"/>
        <v>October 2024</v>
      </c>
      <c r="P6782" s="1" t="s">
        <v>32</v>
      </c>
      <c r="Q6782" s="1"/>
      <c r="R6782" s="6">
        <v>0</v>
      </c>
      <c r="S6782" s="6">
        <f t="shared" si="317"/>
        <v>7120.71</v>
      </c>
    </row>
    <row r="6783" spans="1:19" x14ac:dyDescent="0.35">
      <c r="A6783" s="1">
        <v>2684</v>
      </c>
      <c r="B6783" s="1">
        <v>69</v>
      </c>
      <c r="C6783" s="1" t="str">
        <f t="shared" si="315"/>
        <v>Old</v>
      </c>
      <c r="D6783" s="1" t="s">
        <v>38</v>
      </c>
      <c r="E6783" s="1" t="s">
        <v>17</v>
      </c>
      <c r="F6783" s="1" t="s">
        <v>30</v>
      </c>
      <c r="G6783" s="1" t="s">
        <v>31</v>
      </c>
      <c r="H6783" s="1">
        <v>3</v>
      </c>
      <c r="I6783" s="1" t="s">
        <v>26</v>
      </c>
      <c r="J6783" s="1" t="s">
        <v>21</v>
      </c>
      <c r="K6783" s="6">
        <v>4175.6400000000003</v>
      </c>
      <c r="L6783" s="6">
        <v>463.96</v>
      </c>
      <c r="M6783" s="1">
        <v>9</v>
      </c>
      <c r="N6783" s="8">
        <v>45573</v>
      </c>
      <c r="O6783" s="4" t="str">
        <f t="shared" si="316"/>
        <v>October 2024</v>
      </c>
      <c r="P6783" s="1" t="s">
        <v>22</v>
      </c>
      <c r="Q6783" s="1" t="s">
        <v>60</v>
      </c>
      <c r="R6783" s="6">
        <v>116.11</v>
      </c>
      <c r="S6783" s="6">
        <f t="shared" si="317"/>
        <v>4291.75</v>
      </c>
    </row>
    <row r="6784" spans="1:19" x14ac:dyDescent="0.35">
      <c r="A6784" s="1">
        <v>17901</v>
      </c>
      <c r="B6784" s="1">
        <v>71</v>
      </c>
      <c r="C6784" s="1" t="str">
        <f t="shared" si="315"/>
        <v>Old</v>
      </c>
      <c r="D6784" s="1" t="s">
        <v>16</v>
      </c>
      <c r="E6784" s="1" t="s">
        <v>33</v>
      </c>
      <c r="F6784" s="1" t="s">
        <v>77</v>
      </c>
      <c r="G6784" s="1" t="s">
        <v>86</v>
      </c>
      <c r="H6784" s="1">
        <v>5</v>
      </c>
      <c r="I6784" s="1" t="s">
        <v>26</v>
      </c>
      <c r="J6784" s="1" t="s">
        <v>83</v>
      </c>
      <c r="K6784" s="6">
        <v>2167.08</v>
      </c>
      <c r="L6784" s="6">
        <v>361.18</v>
      </c>
      <c r="M6784" s="1">
        <v>6</v>
      </c>
      <c r="N6784" s="8">
        <v>45573</v>
      </c>
      <c r="O6784" s="4" t="str">
        <f t="shared" si="316"/>
        <v>October 2024</v>
      </c>
      <c r="P6784" s="1" t="s">
        <v>79</v>
      </c>
      <c r="Q6784" s="1" t="s">
        <v>95</v>
      </c>
      <c r="R6784" s="6">
        <v>150.43</v>
      </c>
      <c r="S6784" s="6">
        <f t="shared" si="317"/>
        <v>2317.5099999999998</v>
      </c>
    </row>
    <row r="6785" spans="1:19" x14ac:dyDescent="0.35">
      <c r="A6785" s="1">
        <v>3999</v>
      </c>
      <c r="B6785" s="1">
        <v>73</v>
      </c>
      <c r="C6785" s="1" t="str">
        <f t="shared" si="315"/>
        <v>Old</v>
      </c>
      <c r="D6785" s="1" t="s">
        <v>38</v>
      </c>
      <c r="E6785" s="1" t="s">
        <v>17</v>
      </c>
      <c r="F6785" s="1" t="s">
        <v>40</v>
      </c>
      <c r="G6785" s="1" t="s">
        <v>41</v>
      </c>
      <c r="H6785" s="1">
        <v>3</v>
      </c>
      <c r="I6785" s="1" t="s">
        <v>26</v>
      </c>
      <c r="J6785" s="1" t="s">
        <v>21</v>
      </c>
      <c r="K6785" s="6">
        <v>1689.66</v>
      </c>
      <c r="L6785" s="6">
        <v>844.83</v>
      </c>
      <c r="M6785" s="1">
        <v>2</v>
      </c>
      <c r="N6785" s="8">
        <v>45573</v>
      </c>
      <c r="O6785" s="4" t="str">
        <f t="shared" si="316"/>
        <v>October 2024</v>
      </c>
      <c r="P6785" s="1" t="s">
        <v>22</v>
      </c>
      <c r="Q6785" s="1" t="s">
        <v>43</v>
      </c>
      <c r="R6785" s="6">
        <v>66.400000000000006</v>
      </c>
      <c r="S6785" s="6">
        <f t="shared" si="317"/>
        <v>1756.0600000000002</v>
      </c>
    </row>
    <row r="6786" spans="1:19" x14ac:dyDescent="0.35">
      <c r="A6786" s="1">
        <v>13374</v>
      </c>
      <c r="B6786" s="1">
        <v>73</v>
      </c>
      <c r="C6786" s="1" t="str">
        <f t="shared" ref="C6786:C6849" si="318">IF(B6786&lt;=35,"Young",IF(B6786&lt;=55,"Middle-Aged","Old"))</f>
        <v>Old</v>
      </c>
      <c r="D6786" s="1" t="s">
        <v>16</v>
      </c>
      <c r="E6786" s="1" t="s">
        <v>33</v>
      </c>
      <c r="F6786" s="1" t="s">
        <v>24</v>
      </c>
      <c r="G6786" s="1" t="s">
        <v>85</v>
      </c>
      <c r="H6786" s="1">
        <v>4</v>
      </c>
      <c r="I6786" s="1" t="s">
        <v>20</v>
      </c>
      <c r="J6786" s="1" t="s">
        <v>21</v>
      </c>
      <c r="K6786" s="6">
        <v>3932.05</v>
      </c>
      <c r="L6786" s="6">
        <v>786.41</v>
      </c>
      <c r="M6786" s="1">
        <v>5</v>
      </c>
      <c r="N6786" s="8">
        <v>45573</v>
      </c>
      <c r="O6786" s="4" t="str">
        <f t="shared" ref="O6786:O6849" si="319">TEXT(N6786,"mmmm yyyy")</f>
        <v>October 2024</v>
      </c>
      <c r="P6786" s="1" t="s">
        <v>84</v>
      </c>
      <c r="Q6786" s="1" t="s">
        <v>91</v>
      </c>
      <c r="R6786" s="6">
        <v>123.34</v>
      </c>
      <c r="S6786" s="6">
        <f t="shared" ref="S6786:S6849" si="320">K6786+R6786</f>
        <v>4055.3900000000003</v>
      </c>
    </row>
    <row r="6787" spans="1:19" x14ac:dyDescent="0.35">
      <c r="A6787" s="1">
        <v>16985</v>
      </c>
      <c r="B6787" s="1">
        <v>75</v>
      </c>
      <c r="C6787" s="1" t="str">
        <f t="shared" si="318"/>
        <v>Old</v>
      </c>
      <c r="D6787" s="1" t="s">
        <v>38</v>
      </c>
      <c r="E6787" s="1" t="s">
        <v>17</v>
      </c>
      <c r="F6787" s="1" t="s">
        <v>30</v>
      </c>
      <c r="G6787" s="1" t="s">
        <v>78</v>
      </c>
      <c r="H6787" s="1">
        <v>5</v>
      </c>
      <c r="I6787" s="1" t="s">
        <v>26</v>
      </c>
      <c r="J6787" s="1" t="s">
        <v>21</v>
      </c>
      <c r="K6787" s="6">
        <v>6068.88</v>
      </c>
      <c r="L6787" s="6">
        <v>674.32</v>
      </c>
      <c r="M6787" s="1">
        <v>9</v>
      </c>
      <c r="N6787" s="8">
        <v>45573</v>
      </c>
      <c r="O6787" s="4" t="str">
        <f t="shared" si="319"/>
        <v>October 2024</v>
      </c>
      <c r="P6787" s="1" t="s">
        <v>79</v>
      </c>
      <c r="Q6787" s="1" t="s">
        <v>104</v>
      </c>
      <c r="R6787" s="6">
        <v>158.44</v>
      </c>
      <c r="S6787" s="6">
        <f t="shared" si="320"/>
        <v>6227.32</v>
      </c>
    </row>
    <row r="6788" spans="1:19" x14ac:dyDescent="0.35">
      <c r="A6788" s="1">
        <v>5281</v>
      </c>
      <c r="B6788" s="1">
        <v>76</v>
      </c>
      <c r="C6788" s="1" t="str">
        <f t="shared" si="318"/>
        <v>Old</v>
      </c>
      <c r="D6788" s="1" t="s">
        <v>16</v>
      </c>
      <c r="E6788" s="1" t="s">
        <v>17</v>
      </c>
      <c r="F6788" s="1" t="s">
        <v>30</v>
      </c>
      <c r="G6788" s="1" t="s">
        <v>31</v>
      </c>
      <c r="H6788" s="1">
        <v>3</v>
      </c>
      <c r="I6788" s="1" t="s">
        <v>20</v>
      </c>
      <c r="J6788" s="1" t="s">
        <v>42</v>
      </c>
      <c r="K6788" s="6">
        <v>3247.72</v>
      </c>
      <c r="L6788" s="6">
        <v>463.96</v>
      </c>
      <c r="M6788" s="1">
        <v>7</v>
      </c>
      <c r="N6788" s="8">
        <v>45573</v>
      </c>
      <c r="O6788" s="4" t="str">
        <f t="shared" si="319"/>
        <v>October 2024</v>
      </c>
      <c r="P6788" s="1" t="s">
        <v>32</v>
      </c>
      <c r="Q6788" s="1" t="s">
        <v>75</v>
      </c>
      <c r="R6788" s="6">
        <v>103.82</v>
      </c>
      <c r="S6788" s="6">
        <f t="shared" si="320"/>
        <v>3351.54</v>
      </c>
    </row>
    <row r="6789" spans="1:19" x14ac:dyDescent="0.35">
      <c r="A6789" s="1">
        <v>16989</v>
      </c>
      <c r="B6789" s="1">
        <v>76</v>
      </c>
      <c r="C6789" s="1" t="str">
        <f t="shared" si="318"/>
        <v>Old</v>
      </c>
      <c r="D6789" s="1" t="s">
        <v>16</v>
      </c>
      <c r="E6789" s="1" t="s">
        <v>17</v>
      </c>
      <c r="F6789" s="1" t="s">
        <v>77</v>
      </c>
      <c r="G6789" s="1" t="s">
        <v>86</v>
      </c>
      <c r="H6789" s="1">
        <v>3</v>
      </c>
      <c r="I6789" s="1" t="s">
        <v>20</v>
      </c>
      <c r="J6789" s="1" t="s">
        <v>93</v>
      </c>
      <c r="K6789" s="6">
        <v>1083.54</v>
      </c>
      <c r="L6789" s="6">
        <v>361.18</v>
      </c>
      <c r="M6789" s="1">
        <v>3</v>
      </c>
      <c r="N6789" s="8">
        <v>45573</v>
      </c>
      <c r="O6789" s="4" t="str">
        <f t="shared" si="319"/>
        <v>October 2024</v>
      </c>
      <c r="P6789" s="1" t="s">
        <v>79</v>
      </c>
      <c r="Q6789" s="1" t="s">
        <v>37</v>
      </c>
      <c r="R6789" s="6">
        <v>25.59</v>
      </c>
      <c r="S6789" s="6">
        <f t="shared" si="320"/>
        <v>1109.1299999999999</v>
      </c>
    </row>
    <row r="6790" spans="1:19" x14ac:dyDescent="0.35">
      <c r="A6790" s="1">
        <v>6499</v>
      </c>
      <c r="B6790" s="1">
        <v>77</v>
      </c>
      <c r="C6790" s="1" t="str">
        <f t="shared" si="318"/>
        <v>Old</v>
      </c>
      <c r="D6790" s="1" t="s">
        <v>38</v>
      </c>
      <c r="E6790" s="1" t="s">
        <v>17</v>
      </c>
      <c r="F6790" s="1" t="s">
        <v>24</v>
      </c>
      <c r="G6790" s="1" t="s">
        <v>25</v>
      </c>
      <c r="H6790" s="1">
        <v>3</v>
      </c>
      <c r="I6790" s="1" t="s">
        <v>26</v>
      </c>
      <c r="J6790" s="1" t="s">
        <v>21</v>
      </c>
      <c r="K6790" s="6">
        <v>1482.18</v>
      </c>
      <c r="L6790" s="6">
        <v>247.03</v>
      </c>
      <c r="M6790" s="1">
        <v>6</v>
      </c>
      <c r="N6790" s="8">
        <v>45573</v>
      </c>
      <c r="O6790" s="4" t="str">
        <f t="shared" si="319"/>
        <v>October 2024</v>
      </c>
      <c r="P6790" s="1" t="s">
        <v>28</v>
      </c>
      <c r="Q6790" s="1"/>
      <c r="R6790" s="6">
        <v>0</v>
      </c>
      <c r="S6790" s="6">
        <f t="shared" si="320"/>
        <v>1482.18</v>
      </c>
    </row>
    <row r="6791" spans="1:19" x14ac:dyDescent="0.35">
      <c r="A6791" s="1">
        <v>6457</v>
      </c>
      <c r="B6791" s="1">
        <v>79</v>
      </c>
      <c r="C6791" s="1" t="str">
        <f t="shared" si="318"/>
        <v>Old</v>
      </c>
      <c r="D6791" s="1" t="s">
        <v>38</v>
      </c>
      <c r="E6791" s="1" t="s">
        <v>17</v>
      </c>
      <c r="F6791" s="1" t="s">
        <v>40</v>
      </c>
      <c r="G6791" s="1" t="s">
        <v>41</v>
      </c>
      <c r="H6791" s="1">
        <v>3</v>
      </c>
      <c r="I6791" s="1" t="s">
        <v>26</v>
      </c>
      <c r="J6791" s="1" t="s">
        <v>34</v>
      </c>
      <c r="K6791" s="6">
        <v>1689.66</v>
      </c>
      <c r="L6791" s="6">
        <v>844.83</v>
      </c>
      <c r="M6791" s="1">
        <v>2</v>
      </c>
      <c r="N6791" s="8">
        <v>45573</v>
      </c>
      <c r="O6791" s="4" t="str">
        <f t="shared" si="319"/>
        <v>October 2024</v>
      </c>
      <c r="P6791" s="1" t="s">
        <v>28</v>
      </c>
      <c r="Q6791" s="1" t="s">
        <v>29</v>
      </c>
      <c r="R6791" s="6">
        <v>20.91</v>
      </c>
      <c r="S6791" s="6">
        <f t="shared" si="320"/>
        <v>1710.5700000000002</v>
      </c>
    </row>
    <row r="6792" spans="1:19" x14ac:dyDescent="0.35">
      <c r="A6792" s="1">
        <v>19852</v>
      </c>
      <c r="B6792" s="1">
        <v>79</v>
      </c>
      <c r="C6792" s="1" t="str">
        <f t="shared" si="318"/>
        <v>Old</v>
      </c>
      <c r="D6792" s="1" t="s">
        <v>16</v>
      </c>
      <c r="E6792" s="1" t="s">
        <v>17</v>
      </c>
      <c r="F6792" s="1" t="s">
        <v>24</v>
      </c>
      <c r="G6792" s="1" t="s">
        <v>85</v>
      </c>
      <c r="H6792" s="1">
        <v>2</v>
      </c>
      <c r="I6792" s="1" t="s">
        <v>26</v>
      </c>
      <c r="J6792" s="1" t="s">
        <v>93</v>
      </c>
      <c r="K6792" s="6">
        <v>2359.23</v>
      </c>
      <c r="L6792" s="6">
        <v>786.41</v>
      </c>
      <c r="M6792" s="1">
        <v>3</v>
      </c>
      <c r="N6792" s="8">
        <v>45573</v>
      </c>
      <c r="O6792" s="4" t="str">
        <f t="shared" si="319"/>
        <v>October 2024</v>
      </c>
      <c r="P6792" s="1" t="s">
        <v>22</v>
      </c>
      <c r="Q6792" s="1" t="s">
        <v>29</v>
      </c>
      <c r="R6792" s="6">
        <v>50.74</v>
      </c>
      <c r="S6792" s="6">
        <f t="shared" si="320"/>
        <v>2409.9699999999998</v>
      </c>
    </row>
    <row r="6793" spans="1:19" x14ac:dyDescent="0.35">
      <c r="A6793" s="1">
        <v>7940</v>
      </c>
      <c r="B6793" s="1">
        <v>80</v>
      </c>
      <c r="C6793" s="1" t="str">
        <f t="shared" si="318"/>
        <v>Old</v>
      </c>
      <c r="D6793" s="1" t="s">
        <v>38</v>
      </c>
      <c r="E6793" s="1" t="s">
        <v>17</v>
      </c>
      <c r="F6793" s="1" t="s">
        <v>24</v>
      </c>
      <c r="G6793" s="1" t="s">
        <v>25</v>
      </c>
      <c r="H6793" s="1">
        <v>3</v>
      </c>
      <c r="I6793" s="1" t="s">
        <v>26</v>
      </c>
      <c r="J6793" s="1" t="s">
        <v>34</v>
      </c>
      <c r="K6793" s="6">
        <v>2223.27</v>
      </c>
      <c r="L6793" s="6">
        <v>247.03</v>
      </c>
      <c r="M6793" s="1">
        <v>9</v>
      </c>
      <c r="N6793" s="8">
        <v>45573</v>
      </c>
      <c r="O6793" s="4" t="str">
        <f t="shared" si="319"/>
        <v>October 2024</v>
      </c>
      <c r="P6793" s="1" t="s">
        <v>22</v>
      </c>
      <c r="Q6793" s="1"/>
      <c r="R6793" s="6">
        <v>0</v>
      </c>
      <c r="S6793" s="6">
        <f t="shared" si="320"/>
        <v>2223.27</v>
      </c>
    </row>
    <row r="6794" spans="1:19" x14ac:dyDescent="0.35">
      <c r="A6794" s="1">
        <v>15709</v>
      </c>
      <c r="B6794" s="1">
        <v>80</v>
      </c>
      <c r="C6794" s="1" t="str">
        <f t="shared" si="318"/>
        <v>Old</v>
      </c>
      <c r="D6794" s="1" t="s">
        <v>38</v>
      </c>
      <c r="E6794" s="1" t="s">
        <v>17</v>
      </c>
      <c r="F6794" s="1" t="s">
        <v>77</v>
      </c>
      <c r="G6794" s="1" t="s">
        <v>86</v>
      </c>
      <c r="H6794" s="1">
        <v>2</v>
      </c>
      <c r="I6794" s="1" t="s">
        <v>26</v>
      </c>
      <c r="J6794" s="1" t="s">
        <v>93</v>
      </c>
      <c r="K6794" s="6">
        <v>1083.54</v>
      </c>
      <c r="L6794" s="6">
        <v>361.18</v>
      </c>
      <c r="M6794" s="1">
        <v>3</v>
      </c>
      <c r="N6794" s="8">
        <v>45573</v>
      </c>
      <c r="O6794" s="4" t="str">
        <f t="shared" si="319"/>
        <v>October 2024</v>
      </c>
      <c r="P6794" s="1" t="s">
        <v>84</v>
      </c>
      <c r="Q6794" s="1" t="s">
        <v>87</v>
      </c>
      <c r="R6794" s="6">
        <v>115.94</v>
      </c>
      <c r="S6794" s="6">
        <f t="shared" si="320"/>
        <v>1199.48</v>
      </c>
    </row>
    <row r="6795" spans="1:19" x14ac:dyDescent="0.35">
      <c r="A6795" s="1">
        <v>16315</v>
      </c>
      <c r="B6795" s="1">
        <v>18</v>
      </c>
      <c r="C6795" s="1" t="str">
        <f t="shared" si="318"/>
        <v>Young</v>
      </c>
      <c r="D6795" s="1" t="s">
        <v>38</v>
      </c>
      <c r="E6795" s="1" t="s">
        <v>17</v>
      </c>
      <c r="F6795" s="1" t="s">
        <v>30</v>
      </c>
      <c r="G6795" s="1" t="s">
        <v>78</v>
      </c>
      <c r="H6795" s="1">
        <v>5</v>
      </c>
      <c r="I6795" s="1" t="s">
        <v>20</v>
      </c>
      <c r="J6795" s="1" t="s">
        <v>21</v>
      </c>
      <c r="K6795" s="6">
        <v>1348.64</v>
      </c>
      <c r="L6795" s="6">
        <v>674.32</v>
      </c>
      <c r="M6795" s="1">
        <v>2</v>
      </c>
      <c r="N6795" s="8">
        <v>45574</v>
      </c>
      <c r="O6795" s="4" t="str">
        <f t="shared" si="319"/>
        <v>October 2024</v>
      </c>
      <c r="P6795" s="1" t="s">
        <v>22</v>
      </c>
      <c r="Q6795" s="1"/>
      <c r="R6795" s="6">
        <v>0</v>
      </c>
      <c r="S6795" s="6">
        <f t="shared" si="320"/>
        <v>1348.64</v>
      </c>
    </row>
    <row r="6796" spans="1:19" x14ac:dyDescent="0.35">
      <c r="A6796" s="1">
        <v>16917</v>
      </c>
      <c r="B6796" s="1">
        <v>20</v>
      </c>
      <c r="C6796" s="1" t="str">
        <f t="shared" si="318"/>
        <v>Young</v>
      </c>
      <c r="D6796" s="1" t="s">
        <v>38</v>
      </c>
      <c r="E6796" s="1" t="s">
        <v>17</v>
      </c>
      <c r="F6796" s="1" t="s">
        <v>77</v>
      </c>
      <c r="G6796" s="1" t="s">
        <v>86</v>
      </c>
      <c r="H6796" s="1">
        <v>2</v>
      </c>
      <c r="I6796" s="1" t="s">
        <v>20</v>
      </c>
      <c r="J6796" s="1" t="s">
        <v>21</v>
      </c>
      <c r="K6796" s="6">
        <v>2528.2600000000002</v>
      </c>
      <c r="L6796" s="6">
        <v>361.18</v>
      </c>
      <c r="M6796" s="1">
        <v>7</v>
      </c>
      <c r="N6796" s="8">
        <v>45574</v>
      </c>
      <c r="O6796" s="4" t="str">
        <f t="shared" si="319"/>
        <v>October 2024</v>
      </c>
      <c r="P6796" s="1" t="s">
        <v>79</v>
      </c>
      <c r="Q6796" s="1" t="s">
        <v>111</v>
      </c>
      <c r="R6796" s="6">
        <v>125.32</v>
      </c>
      <c r="S6796" s="6">
        <f t="shared" si="320"/>
        <v>2653.5800000000004</v>
      </c>
    </row>
    <row r="6797" spans="1:19" x14ac:dyDescent="0.35">
      <c r="A6797" s="1">
        <v>5650</v>
      </c>
      <c r="B6797" s="1">
        <v>21</v>
      </c>
      <c r="C6797" s="1" t="str">
        <f t="shared" si="318"/>
        <v>Young</v>
      </c>
      <c r="D6797" s="1" t="s">
        <v>38</v>
      </c>
      <c r="E6797" s="1" t="s">
        <v>33</v>
      </c>
      <c r="F6797" s="1" t="s">
        <v>40</v>
      </c>
      <c r="G6797" s="1" t="s">
        <v>41</v>
      </c>
      <c r="H6797" s="1">
        <v>3</v>
      </c>
      <c r="I6797" s="1" t="s">
        <v>20</v>
      </c>
      <c r="J6797" s="1" t="s">
        <v>21</v>
      </c>
      <c r="K6797" s="6">
        <v>5068.9799999999996</v>
      </c>
      <c r="L6797" s="6">
        <v>844.83</v>
      </c>
      <c r="M6797" s="1">
        <v>6</v>
      </c>
      <c r="N6797" s="8">
        <v>45574</v>
      </c>
      <c r="O6797" s="4" t="str">
        <f t="shared" si="319"/>
        <v>October 2024</v>
      </c>
      <c r="P6797" s="1" t="s">
        <v>28</v>
      </c>
      <c r="Q6797" s="1" t="s">
        <v>45</v>
      </c>
      <c r="R6797" s="6">
        <v>48.8</v>
      </c>
      <c r="S6797" s="6">
        <f t="shared" si="320"/>
        <v>5117.78</v>
      </c>
    </row>
    <row r="6798" spans="1:19" x14ac:dyDescent="0.35">
      <c r="A6798" s="1">
        <v>14383</v>
      </c>
      <c r="B6798" s="1">
        <v>21</v>
      </c>
      <c r="C6798" s="1" t="str">
        <f t="shared" si="318"/>
        <v>Young</v>
      </c>
      <c r="D6798" s="1" t="s">
        <v>38</v>
      </c>
      <c r="E6798" s="1" t="s">
        <v>17</v>
      </c>
      <c r="F6798" s="1" t="s">
        <v>18</v>
      </c>
      <c r="G6798" s="1" t="s">
        <v>81</v>
      </c>
      <c r="H6798" s="1">
        <v>4</v>
      </c>
      <c r="I6798" s="1" t="s">
        <v>26</v>
      </c>
      <c r="J6798" s="1" t="s">
        <v>83</v>
      </c>
      <c r="K6798" s="6">
        <v>5698.4</v>
      </c>
      <c r="L6798" s="6">
        <v>1139.68</v>
      </c>
      <c r="M6798" s="1">
        <v>5</v>
      </c>
      <c r="N6798" s="8">
        <v>45574</v>
      </c>
      <c r="O6798" s="4" t="str">
        <f t="shared" si="319"/>
        <v>October 2024</v>
      </c>
      <c r="P6798" s="1" t="s">
        <v>22</v>
      </c>
      <c r="Q6798" s="1"/>
      <c r="R6798" s="6">
        <v>0</v>
      </c>
      <c r="S6798" s="6">
        <f t="shared" si="320"/>
        <v>5698.4</v>
      </c>
    </row>
    <row r="6799" spans="1:19" x14ac:dyDescent="0.35">
      <c r="A6799" s="1">
        <v>12671</v>
      </c>
      <c r="B6799" s="1">
        <v>22</v>
      </c>
      <c r="C6799" s="1" t="str">
        <f t="shared" si="318"/>
        <v>Young</v>
      </c>
      <c r="D6799" s="1" t="s">
        <v>38</v>
      </c>
      <c r="E6799" s="1" t="s">
        <v>17</v>
      </c>
      <c r="F6799" s="1" t="s">
        <v>40</v>
      </c>
      <c r="G6799" s="1" t="s">
        <v>88</v>
      </c>
      <c r="H6799" s="1">
        <v>3</v>
      </c>
      <c r="I6799" s="1" t="s">
        <v>20</v>
      </c>
      <c r="J6799" s="1" t="s">
        <v>21</v>
      </c>
      <c r="K6799" s="6">
        <v>2297.5</v>
      </c>
      <c r="L6799" s="6">
        <v>459.5</v>
      </c>
      <c r="M6799" s="1">
        <v>5</v>
      </c>
      <c r="N6799" s="8">
        <v>45574</v>
      </c>
      <c r="O6799" s="4" t="str">
        <f t="shared" si="319"/>
        <v>October 2024</v>
      </c>
      <c r="P6799" s="1" t="s">
        <v>22</v>
      </c>
      <c r="Q6799" s="1" t="s">
        <v>52</v>
      </c>
      <c r="R6799" s="6">
        <v>64.81</v>
      </c>
      <c r="S6799" s="6">
        <f t="shared" si="320"/>
        <v>2362.31</v>
      </c>
    </row>
    <row r="6800" spans="1:19" x14ac:dyDescent="0.35">
      <c r="A6800" s="1">
        <v>4696</v>
      </c>
      <c r="B6800" s="1">
        <v>23</v>
      </c>
      <c r="C6800" s="1" t="str">
        <f t="shared" si="318"/>
        <v>Young</v>
      </c>
      <c r="D6800" s="1" t="s">
        <v>38</v>
      </c>
      <c r="E6800" s="1" t="s">
        <v>17</v>
      </c>
      <c r="F6800" s="1" t="s">
        <v>24</v>
      </c>
      <c r="G6800" s="1" t="s">
        <v>25</v>
      </c>
      <c r="H6800" s="1">
        <v>3</v>
      </c>
      <c r="I6800" s="1" t="s">
        <v>26</v>
      </c>
      <c r="J6800" s="1" t="s">
        <v>42</v>
      </c>
      <c r="K6800" s="6">
        <v>494.06</v>
      </c>
      <c r="L6800" s="6">
        <v>247.03</v>
      </c>
      <c r="M6800" s="1">
        <v>2</v>
      </c>
      <c r="N6800" s="8">
        <v>45574</v>
      </c>
      <c r="O6800" s="4" t="str">
        <f t="shared" si="319"/>
        <v>October 2024</v>
      </c>
      <c r="P6800" s="1" t="s">
        <v>32</v>
      </c>
      <c r="Q6800" s="1"/>
      <c r="R6800" s="6">
        <v>0</v>
      </c>
      <c r="S6800" s="6">
        <f t="shared" si="320"/>
        <v>494.06</v>
      </c>
    </row>
    <row r="6801" spans="1:19" x14ac:dyDescent="0.35">
      <c r="A6801" s="1">
        <v>9297</v>
      </c>
      <c r="B6801" s="1">
        <v>23</v>
      </c>
      <c r="C6801" s="1" t="str">
        <f t="shared" si="318"/>
        <v>Young</v>
      </c>
      <c r="D6801" s="1" t="s">
        <v>38</v>
      </c>
      <c r="E6801" s="1" t="s">
        <v>17</v>
      </c>
      <c r="F6801" s="1" t="s">
        <v>18</v>
      </c>
      <c r="G6801" s="1" t="s">
        <v>36</v>
      </c>
      <c r="H6801" s="1">
        <v>5</v>
      </c>
      <c r="I6801" s="1" t="s">
        <v>26</v>
      </c>
      <c r="J6801" s="1" t="s">
        <v>42</v>
      </c>
      <c r="K6801" s="6">
        <v>103.75</v>
      </c>
      <c r="L6801" s="6">
        <v>20.75</v>
      </c>
      <c r="M6801" s="1">
        <v>5</v>
      </c>
      <c r="N6801" s="8">
        <v>45574</v>
      </c>
      <c r="O6801" s="4" t="str">
        <f t="shared" si="319"/>
        <v>October 2024</v>
      </c>
      <c r="P6801" s="1" t="s">
        <v>32</v>
      </c>
      <c r="Q6801" s="1" t="s">
        <v>29</v>
      </c>
      <c r="R6801" s="6">
        <v>25.9</v>
      </c>
      <c r="S6801" s="6">
        <f t="shared" si="320"/>
        <v>129.65</v>
      </c>
    </row>
    <row r="6802" spans="1:19" x14ac:dyDescent="0.35">
      <c r="A6802" s="1">
        <v>1727</v>
      </c>
      <c r="B6802" s="1">
        <v>24</v>
      </c>
      <c r="C6802" s="1" t="str">
        <f t="shared" si="318"/>
        <v>Young</v>
      </c>
      <c r="D6802" s="1" t="s">
        <v>16</v>
      </c>
      <c r="E6802" s="1" t="s">
        <v>33</v>
      </c>
      <c r="F6802" s="1" t="s">
        <v>18</v>
      </c>
      <c r="G6802" s="1" t="s">
        <v>19</v>
      </c>
      <c r="H6802" s="1">
        <v>2</v>
      </c>
      <c r="I6802" s="1" t="s">
        <v>26</v>
      </c>
      <c r="J6802" s="1" t="s">
        <v>34</v>
      </c>
      <c r="K6802" s="6">
        <v>5538.33</v>
      </c>
      <c r="L6802" s="6">
        <v>791.19</v>
      </c>
      <c r="M6802" s="1">
        <v>7</v>
      </c>
      <c r="N6802" s="8">
        <v>45574</v>
      </c>
      <c r="O6802" s="4" t="str">
        <f t="shared" si="319"/>
        <v>October 2024</v>
      </c>
      <c r="P6802" s="1" t="s">
        <v>32</v>
      </c>
      <c r="Q6802" s="1" t="s">
        <v>37</v>
      </c>
      <c r="R6802" s="6">
        <v>9.9</v>
      </c>
      <c r="S6802" s="6">
        <f t="shared" si="320"/>
        <v>5548.23</v>
      </c>
    </row>
    <row r="6803" spans="1:19" x14ac:dyDescent="0.35">
      <c r="A6803" s="1">
        <v>18892</v>
      </c>
      <c r="B6803" s="1">
        <v>26</v>
      </c>
      <c r="C6803" s="1" t="str">
        <f t="shared" si="318"/>
        <v>Young</v>
      </c>
      <c r="D6803" s="1" t="s">
        <v>16</v>
      </c>
      <c r="E6803" s="1" t="s">
        <v>17</v>
      </c>
      <c r="F6803" s="1" t="s">
        <v>30</v>
      </c>
      <c r="G6803" s="1" t="s">
        <v>78</v>
      </c>
      <c r="H6803" s="1">
        <v>2</v>
      </c>
      <c r="I6803" s="1" t="s">
        <v>20</v>
      </c>
      <c r="J6803" s="1" t="s">
        <v>21</v>
      </c>
      <c r="K6803" s="6">
        <v>674.32</v>
      </c>
      <c r="L6803" s="6">
        <v>674.32</v>
      </c>
      <c r="M6803" s="1">
        <v>1</v>
      </c>
      <c r="N6803" s="8">
        <v>45574</v>
      </c>
      <c r="O6803" s="4" t="str">
        <f t="shared" si="319"/>
        <v>October 2024</v>
      </c>
      <c r="P6803" s="1" t="s">
        <v>79</v>
      </c>
      <c r="Q6803" s="1" t="s">
        <v>29</v>
      </c>
      <c r="R6803" s="6">
        <v>41.81</v>
      </c>
      <c r="S6803" s="6">
        <f t="shared" si="320"/>
        <v>716.13000000000011</v>
      </c>
    </row>
    <row r="6804" spans="1:19" x14ac:dyDescent="0.35">
      <c r="A6804" s="1">
        <v>5354</v>
      </c>
      <c r="B6804" s="1">
        <v>27</v>
      </c>
      <c r="C6804" s="1" t="str">
        <f t="shared" si="318"/>
        <v>Young</v>
      </c>
      <c r="D6804" s="1" t="s">
        <v>38</v>
      </c>
      <c r="E6804" s="1" t="s">
        <v>17</v>
      </c>
      <c r="F6804" s="1" t="s">
        <v>18</v>
      </c>
      <c r="G6804" s="1" t="s">
        <v>19</v>
      </c>
      <c r="H6804" s="1">
        <v>2</v>
      </c>
      <c r="I6804" s="1" t="s">
        <v>20</v>
      </c>
      <c r="J6804" s="1" t="s">
        <v>27</v>
      </c>
      <c r="K6804" s="6">
        <v>791.19</v>
      </c>
      <c r="L6804" s="6">
        <v>791.19</v>
      </c>
      <c r="M6804" s="1">
        <v>1</v>
      </c>
      <c r="N6804" s="8">
        <v>45574</v>
      </c>
      <c r="O6804" s="4" t="str">
        <f t="shared" si="319"/>
        <v>October 2024</v>
      </c>
      <c r="P6804" s="1" t="s">
        <v>28</v>
      </c>
      <c r="Q6804" s="1" t="s">
        <v>67</v>
      </c>
      <c r="R6804" s="6">
        <v>86.8</v>
      </c>
      <c r="S6804" s="6">
        <f t="shared" si="320"/>
        <v>877.99</v>
      </c>
    </row>
    <row r="6805" spans="1:19" x14ac:dyDescent="0.35">
      <c r="A6805" s="1">
        <v>15641</v>
      </c>
      <c r="B6805" s="1">
        <v>27</v>
      </c>
      <c r="C6805" s="1" t="str">
        <f t="shared" si="318"/>
        <v>Young</v>
      </c>
      <c r="D6805" s="1" t="s">
        <v>16</v>
      </c>
      <c r="E6805" s="1" t="s">
        <v>33</v>
      </c>
      <c r="F6805" s="1" t="s">
        <v>30</v>
      </c>
      <c r="G6805" s="1" t="s">
        <v>78</v>
      </c>
      <c r="H6805" s="1">
        <v>3</v>
      </c>
      <c r="I6805" s="1" t="s">
        <v>20</v>
      </c>
      <c r="J6805" s="1" t="s">
        <v>83</v>
      </c>
      <c r="K6805" s="6">
        <v>2697.28</v>
      </c>
      <c r="L6805" s="6">
        <v>674.32</v>
      </c>
      <c r="M6805" s="1">
        <v>4</v>
      </c>
      <c r="N6805" s="8">
        <v>45574</v>
      </c>
      <c r="O6805" s="4" t="str">
        <f t="shared" si="319"/>
        <v>October 2024</v>
      </c>
      <c r="P6805" s="1" t="s">
        <v>84</v>
      </c>
      <c r="Q6805" s="1" t="s">
        <v>29</v>
      </c>
      <c r="R6805" s="6">
        <v>89.95</v>
      </c>
      <c r="S6805" s="6">
        <f t="shared" si="320"/>
        <v>2787.23</v>
      </c>
    </row>
    <row r="6806" spans="1:19" x14ac:dyDescent="0.35">
      <c r="A6806" s="1">
        <v>14649</v>
      </c>
      <c r="B6806" s="1">
        <v>29</v>
      </c>
      <c r="C6806" s="1" t="str">
        <f t="shared" si="318"/>
        <v>Young</v>
      </c>
      <c r="D6806" s="1" t="s">
        <v>38</v>
      </c>
      <c r="E6806" s="1" t="s">
        <v>17</v>
      </c>
      <c r="F6806" s="1" t="s">
        <v>40</v>
      </c>
      <c r="G6806" s="1" t="s">
        <v>88</v>
      </c>
      <c r="H6806" s="1">
        <v>3</v>
      </c>
      <c r="I6806" s="1" t="s">
        <v>26</v>
      </c>
      <c r="J6806" s="1" t="s">
        <v>93</v>
      </c>
      <c r="K6806" s="6">
        <v>4595</v>
      </c>
      <c r="L6806" s="6">
        <v>459.5</v>
      </c>
      <c r="M6806" s="1">
        <v>10</v>
      </c>
      <c r="N6806" s="8">
        <v>45574</v>
      </c>
      <c r="O6806" s="4" t="str">
        <f t="shared" si="319"/>
        <v>October 2024</v>
      </c>
      <c r="P6806" s="1" t="s">
        <v>84</v>
      </c>
      <c r="Q6806" s="1"/>
      <c r="R6806" s="6">
        <v>0</v>
      </c>
      <c r="S6806" s="6">
        <f t="shared" si="320"/>
        <v>4595</v>
      </c>
    </row>
    <row r="6807" spans="1:19" x14ac:dyDescent="0.35">
      <c r="A6807" s="1">
        <v>4235</v>
      </c>
      <c r="B6807" s="1">
        <v>30</v>
      </c>
      <c r="C6807" s="1" t="str">
        <f t="shared" si="318"/>
        <v>Young</v>
      </c>
      <c r="D6807" s="1" t="s">
        <v>38</v>
      </c>
      <c r="E6807" s="1" t="s">
        <v>17</v>
      </c>
      <c r="F6807" s="1" t="s">
        <v>30</v>
      </c>
      <c r="G6807" s="1" t="s">
        <v>31</v>
      </c>
      <c r="H6807" s="1">
        <v>3</v>
      </c>
      <c r="I6807" s="1" t="s">
        <v>26</v>
      </c>
      <c r="J6807" s="1" t="s">
        <v>21</v>
      </c>
      <c r="K6807" s="6">
        <v>2783.76</v>
      </c>
      <c r="L6807" s="6">
        <v>463.96</v>
      </c>
      <c r="M6807" s="1">
        <v>6</v>
      </c>
      <c r="N6807" s="8">
        <v>45574</v>
      </c>
      <c r="O6807" s="4" t="str">
        <f t="shared" si="319"/>
        <v>October 2024</v>
      </c>
      <c r="P6807" s="1" t="s">
        <v>22</v>
      </c>
      <c r="Q6807" s="1" t="s">
        <v>55</v>
      </c>
      <c r="R6807" s="6">
        <v>81.67</v>
      </c>
      <c r="S6807" s="6">
        <f t="shared" si="320"/>
        <v>2865.4300000000003</v>
      </c>
    </row>
    <row r="6808" spans="1:19" x14ac:dyDescent="0.35">
      <c r="A6808" s="1">
        <v>1115</v>
      </c>
      <c r="B6808" s="1">
        <v>31</v>
      </c>
      <c r="C6808" s="1" t="str">
        <f t="shared" si="318"/>
        <v>Young</v>
      </c>
      <c r="D6808" s="1" t="s">
        <v>38</v>
      </c>
      <c r="E6808" s="1" t="s">
        <v>17</v>
      </c>
      <c r="F6808" s="1" t="s">
        <v>24</v>
      </c>
      <c r="G6808" s="1" t="s">
        <v>25</v>
      </c>
      <c r="H6808" s="1">
        <v>3</v>
      </c>
      <c r="I6808" s="1" t="s">
        <v>26</v>
      </c>
      <c r="J6808" s="1" t="s">
        <v>42</v>
      </c>
      <c r="K6808" s="6">
        <v>247.03</v>
      </c>
      <c r="L6808" s="6">
        <v>247.03</v>
      </c>
      <c r="M6808" s="1">
        <v>1</v>
      </c>
      <c r="N6808" s="8">
        <v>45574</v>
      </c>
      <c r="O6808" s="4" t="str">
        <f t="shared" si="319"/>
        <v>October 2024</v>
      </c>
      <c r="P6808" s="1" t="s">
        <v>22</v>
      </c>
      <c r="Q6808" s="1"/>
      <c r="R6808" s="6">
        <v>0</v>
      </c>
      <c r="S6808" s="6">
        <f t="shared" si="320"/>
        <v>247.03</v>
      </c>
    </row>
    <row r="6809" spans="1:19" x14ac:dyDescent="0.35">
      <c r="A6809" s="1">
        <v>1574</v>
      </c>
      <c r="B6809" s="1">
        <v>31</v>
      </c>
      <c r="C6809" s="1" t="str">
        <f t="shared" si="318"/>
        <v>Young</v>
      </c>
      <c r="D6809" s="1" t="s">
        <v>38</v>
      </c>
      <c r="E6809" s="1" t="s">
        <v>17</v>
      </c>
      <c r="F6809" s="1" t="s">
        <v>40</v>
      </c>
      <c r="G6809" s="1" t="s">
        <v>41</v>
      </c>
      <c r="H6809" s="1">
        <v>3</v>
      </c>
      <c r="I6809" s="1" t="s">
        <v>20</v>
      </c>
      <c r="J6809" s="1" t="s">
        <v>42</v>
      </c>
      <c r="K6809" s="6">
        <v>5068.9799999999996</v>
      </c>
      <c r="L6809" s="6">
        <v>844.83</v>
      </c>
      <c r="M6809" s="1">
        <v>6</v>
      </c>
      <c r="N6809" s="8">
        <v>45574</v>
      </c>
      <c r="O6809" s="4" t="str">
        <f t="shared" si="319"/>
        <v>October 2024</v>
      </c>
      <c r="P6809" s="1" t="s">
        <v>32</v>
      </c>
      <c r="Q6809" s="1" t="s">
        <v>39</v>
      </c>
      <c r="R6809" s="6">
        <v>67.209999999999994</v>
      </c>
      <c r="S6809" s="6">
        <f t="shared" si="320"/>
        <v>5136.1899999999996</v>
      </c>
    </row>
    <row r="6810" spans="1:19" x14ac:dyDescent="0.35">
      <c r="A6810" s="1">
        <v>18658</v>
      </c>
      <c r="B6810" s="1">
        <v>34</v>
      </c>
      <c r="C6810" s="1" t="str">
        <f t="shared" si="318"/>
        <v>Young</v>
      </c>
      <c r="D6810" s="1" t="s">
        <v>16</v>
      </c>
      <c r="E6810" s="1" t="s">
        <v>17</v>
      </c>
      <c r="F6810" s="1" t="s">
        <v>24</v>
      </c>
      <c r="G6810" s="1" t="s">
        <v>85</v>
      </c>
      <c r="H6810" s="1">
        <v>2</v>
      </c>
      <c r="I6810" s="1" t="s">
        <v>20</v>
      </c>
      <c r="J6810" s="1" t="s">
        <v>83</v>
      </c>
      <c r="K6810" s="6">
        <v>6291.28</v>
      </c>
      <c r="L6810" s="6">
        <v>786.41</v>
      </c>
      <c r="M6810" s="1">
        <v>8</v>
      </c>
      <c r="N6810" s="8">
        <v>45574</v>
      </c>
      <c r="O6810" s="4" t="str">
        <f t="shared" si="319"/>
        <v>October 2024</v>
      </c>
      <c r="P6810" s="1" t="s">
        <v>22</v>
      </c>
      <c r="Q6810" s="1" t="s">
        <v>52</v>
      </c>
      <c r="R6810" s="6">
        <v>60.19</v>
      </c>
      <c r="S6810" s="6">
        <f t="shared" si="320"/>
        <v>6351.4699999999993</v>
      </c>
    </row>
    <row r="6811" spans="1:19" x14ac:dyDescent="0.35">
      <c r="A6811" s="1">
        <v>8719</v>
      </c>
      <c r="B6811" s="1">
        <v>36</v>
      </c>
      <c r="C6811" s="1" t="str">
        <f t="shared" si="318"/>
        <v>Middle-Aged</v>
      </c>
      <c r="D6811" s="1" t="s">
        <v>38</v>
      </c>
      <c r="E6811" s="1" t="s">
        <v>17</v>
      </c>
      <c r="F6811" s="1" t="s">
        <v>40</v>
      </c>
      <c r="G6811" s="1" t="s">
        <v>41</v>
      </c>
      <c r="H6811" s="1">
        <v>3</v>
      </c>
      <c r="I6811" s="1" t="s">
        <v>26</v>
      </c>
      <c r="J6811" s="1" t="s">
        <v>42</v>
      </c>
      <c r="K6811" s="6">
        <v>1689.66</v>
      </c>
      <c r="L6811" s="6">
        <v>844.83</v>
      </c>
      <c r="M6811" s="1">
        <v>2</v>
      </c>
      <c r="N6811" s="8">
        <v>45574</v>
      </c>
      <c r="O6811" s="4" t="str">
        <f t="shared" si="319"/>
        <v>October 2024</v>
      </c>
      <c r="P6811" s="1" t="s">
        <v>32</v>
      </c>
      <c r="Q6811" s="1" t="s">
        <v>29</v>
      </c>
      <c r="R6811" s="6">
        <v>9.7100000000000009</v>
      </c>
      <c r="S6811" s="6">
        <f t="shared" si="320"/>
        <v>1699.3700000000001</v>
      </c>
    </row>
    <row r="6812" spans="1:19" x14ac:dyDescent="0.35">
      <c r="A6812" s="1">
        <v>14711</v>
      </c>
      <c r="B6812" s="1">
        <v>38</v>
      </c>
      <c r="C6812" s="1" t="str">
        <f t="shared" si="318"/>
        <v>Middle-Aged</v>
      </c>
      <c r="D6812" s="1" t="s">
        <v>16</v>
      </c>
      <c r="E6812" s="1" t="s">
        <v>17</v>
      </c>
      <c r="F6812" s="1" t="s">
        <v>30</v>
      </c>
      <c r="G6812" s="1" t="s">
        <v>78</v>
      </c>
      <c r="H6812" s="1">
        <v>1</v>
      </c>
      <c r="I6812" s="1" t="s">
        <v>26</v>
      </c>
      <c r="J6812" s="1" t="s">
        <v>93</v>
      </c>
      <c r="K6812" s="6">
        <v>6743.2</v>
      </c>
      <c r="L6812" s="6">
        <v>674.32</v>
      </c>
      <c r="M6812" s="1">
        <v>10</v>
      </c>
      <c r="N6812" s="8">
        <v>45574</v>
      </c>
      <c r="O6812" s="4" t="str">
        <f t="shared" si="319"/>
        <v>October 2024</v>
      </c>
      <c r="P6812" s="1" t="s">
        <v>84</v>
      </c>
      <c r="Q6812" s="1" t="s">
        <v>116</v>
      </c>
      <c r="R6812" s="6">
        <v>102.17</v>
      </c>
      <c r="S6812" s="6">
        <f t="shared" si="320"/>
        <v>6845.37</v>
      </c>
    </row>
    <row r="6813" spans="1:19" x14ac:dyDescent="0.35">
      <c r="A6813" s="1">
        <v>1616</v>
      </c>
      <c r="B6813" s="1">
        <v>39</v>
      </c>
      <c r="C6813" s="1" t="str">
        <f t="shared" si="318"/>
        <v>Middle-Aged</v>
      </c>
      <c r="D6813" s="1" t="s">
        <v>38</v>
      </c>
      <c r="E6813" s="1" t="s">
        <v>17</v>
      </c>
      <c r="F6813" s="1" t="s">
        <v>18</v>
      </c>
      <c r="G6813" s="1" t="s">
        <v>19</v>
      </c>
      <c r="H6813" s="1">
        <v>2</v>
      </c>
      <c r="I6813" s="1" t="s">
        <v>26</v>
      </c>
      <c r="J6813" s="1" t="s">
        <v>27</v>
      </c>
      <c r="K6813" s="6">
        <v>7120.71</v>
      </c>
      <c r="L6813" s="6">
        <v>791.19</v>
      </c>
      <c r="M6813" s="1">
        <v>9</v>
      </c>
      <c r="N6813" s="8">
        <v>45574</v>
      </c>
      <c r="O6813" s="4" t="str">
        <f t="shared" si="319"/>
        <v>October 2024</v>
      </c>
      <c r="P6813" s="1" t="s">
        <v>32</v>
      </c>
      <c r="Q6813" s="1" t="s">
        <v>23</v>
      </c>
      <c r="R6813" s="6">
        <v>111.47</v>
      </c>
      <c r="S6813" s="6">
        <f t="shared" si="320"/>
        <v>7232.18</v>
      </c>
    </row>
    <row r="6814" spans="1:19" x14ac:dyDescent="0.35">
      <c r="A6814" s="1">
        <v>7136</v>
      </c>
      <c r="B6814" s="1">
        <v>40</v>
      </c>
      <c r="C6814" s="1" t="str">
        <f t="shared" si="318"/>
        <v>Middle-Aged</v>
      </c>
      <c r="D6814" s="1" t="s">
        <v>38</v>
      </c>
      <c r="E6814" s="1" t="s">
        <v>17</v>
      </c>
      <c r="F6814" s="1" t="s">
        <v>24</v>
      </c>
      <c r="G6814" s="1" t="s">
        <v>25</v>
      </c>
      <c r="H6814" s="1">
        <v>3</v>
      </c>
      <c r="I6814" s="1" t="s">
        <v>26</v>
      </c>
      <c r="J6814" s="1" t="s">
        <v>21</v>
      </c>
      <c r="K6814" s="6">
        <v>494.06</v>
      </c>
      <c r="L6814" s="6">
        <v>247.03</v>
      </c>
      <c r="M6814" s="1">
        <v>2</v>
      </c>
      <c r="N6814" s="8">
        <v>45574</v>
      </c>
      <c r="O6814" s="4" t="str">
        <f t="shared" si="319"/>
        <v>October 2024</v>
      </c>
      <c r="P6814" s="1" t="s">
        <v>32</v>
      </c>
      <c r="Q6814" s="1" t="s">
        <v>56</v>
      </c>
      <c r="R6814" s="6">
        <v>104.29</v>
      </c>
      <c r="S6814" s="6">
        <f t="shared" si="320"/>
        <v>598.35</v>
      </c>
    </row>
    <row r="6815" spans="1:19" x14ac:dyDescent="0.35">
      <c r="A6815" s="1">
        <v>3811</v>
      </c>
      <c r="B6815" s="1">
        <v>41</v>
      </c>
      <c r="C6815" s="1" t="str">
        <f t="shared" si="318"/>
        <v>Middle-Aged</v>
      </c>
      <c r="D6815" s="1" t="s">
        <v>16</v>
      </c>
      <c r="E6815" s="1" t="s">
        <v>17</v>
      </c>
      <c r="F6815" s="1" t="s">
        <v>18</v>
      </c>
      <c r="G6815" s="1" t="s">
        <v>19</v>
      </c>
      <c r="H6815" s="1">
        <v>2</v>
      </c>
      <c r="I6815" s="1" t="s">
        <v>26</v>
      </c>
      <c r="J6815" s="1" t="s">
        <v>42</v>
      </c>
      <c r="K6815" s="6">
        <v>3955.95</v>
      </c>
      <c r="L6815" s="6">
        <v>791.19</v>
      </c>
      <c r="M6815" s="1">
        <v>5</v>
      </c>
      <c r="N6815" s="8">
        <v>45574</v>
      </c>
      <c r="O6815" s="4" t="str">
        <f t="shared" si="319"/>
        <v>October 2024</v>
      </c>
      <c r="P6815" s="1" t="s">
        <v>28</v>
      </c>
      <c r="Q6815" s="1" t="s">
        <v>64</v>
      </c>
      <c r="R6815" s="6">
        <v>102.07</v>
      </c>
      <c r="S6815" s="6">
        <f t="shared" si="320"/>
        <v>4058.02</v>
      </c>
    </row>
    <row r="6816" spans="1:19" x14ac:dyDescent="0.35">
      <c r="A6816" s="1">
        <v>15549</v>
      </c>
      <c r="B6816" s="1">
        <v>42</v>
      </c>
      <c r="C6816" s="1" t="str">
        <f t="shared" si="318"/>
        <v>Middle-Aged</v>
      </c>
      <c r="D6816" s="1" t="s">
        <v>16</v>
      </c>
      <c r="E6816" s="1" t="s">
        <v>17</v>
      </c>
      <c r="F6816" s="1" t="s">
        <v>40</v>
      </c>
      <c r="G6816" s="1" t="s">
        <v>88</v>
      </c>
      <c r="H6816" s="1">
        <v>1</v>
      </c>
      <c r="I6816" s="1" t="s">
        <v>20</v>
      </c>
      <c r="J6816" s="1" t="s">
        <v>21</v>
      </c>
      <c r="K6816" s="6">
        <v>1378.5</v>
      </c>
      <c r="L6816" s="6">
        <v>459.5</v>
      </c>
      <c r="M6816" s="1">
        <v>3</v>
      </c>
      <c r="N6816" s="8">
        <v>45574</v>
      </c>
      <c r="O6816" s="4" t="str">
        <f t="shared" si="319"/>
        <v>October 2024</v>
      </c>
      <c r="P6816" s="1" t="s">
        <v>84</v>
      </c>
      <c r="Q6816" s="1" t="s">
        <v>95</v>
      </c>
      <c r="R6816" s="6">
        <v>167.09</v>
      </c>
      <c r="S6816" s="6">
        <f t="shared" si="320"/>
        <v>1545.59</v>
      </c>
    </row>
    <row r="6817" spans="1:19" x14ac:dyDescent="0.35">
      <c r="A6817" s="1">
        <v>19286</v>
      </c>
      <c r="B6817" s="1">
        <v>42</v>
      </c>
      <c r="C6817" s="1" t="str">
        <f t="shared" si="318"/>
        <v>Middle-Aged</v>
      </c>
      <c r="D6817" s="1" t="s">
        <v>38</v>
      </c>
      <c r="E6817" s="1" t="s">
        <v>17</v>
      </c>
      <c r="F6817" s="1" t="s">
        <v>30</v>
      </c>
      <c r="G6817" s="1" t="s">
        <v>78</v>
      </c>
      <c r="H6817" s="1">
        <v>4</v>
      </c>
      <c r="I6817" s="1" t="s">
        <v>20</v>
      </c>
      <c r="J6817" s="1" t="s">
        <v>21</v>
      </c>
      <c r="K6817" s="6">
        <v>5394.56</v>
      </c>
      <c r="L6817" s="6">
        <v>674.32</v>
      </c>
      <c r="M6817" s="1">
        <v>8</v>
      </c>
      <c r="N6817" s="8">
        <v>45574</v>
      </c>
      <c r="O6817" s="4" t="str">
        <f t="shared" si="319"/>
        <v>October 2024</v>
      </c>
      <c r="P6817" s="1" t="s">
        <v>79</v>
      </c>
      <c r="Q6817" s="1" t="s">
        <v>91</v>
      </c>
      <c r="R6817" s="6">
        <v>117.11</v>
      </c>
      <c r="S6817" s="6">
        <f t="shared" si="320"/>
        <v>5511.67</v>
      </c>
    </row>
    <row r="6818" spans="1:19" x14ac:dyDescent="0.35">
      <c r="A6818" s="1">
        <v>1742</v>
      </c>
      <c r="B6818" s="1">
        <v>43</v>
      </c>
      <c r="C6818" s="1" t="str">
        <f t="shared" si="318"/>
        <v>Middle-Aged</v>
      </c>
      <c r="D6818" s="1" t="s">
        <v>38</v>
      </c>
      <c r="E6818" s="1" t="s">
        <v>17</v>
      </c>
      <c r="F6818" s="1" t="s">
        <v>40</v>
      </c>
      <c r="G6818" s="1" t="s">
        <v>41</v>
      </c>
      <c r="H6818" s="1">
        <v>3</v>
      </c>
      <c r="I6818" s="1" t="s">
        <v>26</v>
      </c>
      <c r="J6818" s="1" t="s">
        <v>27</v>
      </c>
      <c r="K6818" s="6">
        <v>3379.32</v>
      </c>
      <c r="L6818" s="6">
        <v>844.83</v>
      </c>
      <c r="M6818" s="1">
        <v>4</v>
      </c>
      <c r="N6818" s="8">
        <v>45574</v>
      </c>
      <c r="O6818" s="4" t="str">
        <f t="shared" si="319"/>
        <v>October 2024</v>
      </c>
      <c r="P6818" s="1" t="s">
        <v>28</v>
      </c>
      <c r="Q6818" s="1"/>
      <c r="R6818" s="6">
        <v>0</v>
      </c>
      <c r="S6818" s="6">
        <f t="shared" si="320"/>
        <v>3379.32</v>
      </c>
    </row>
    <row r="6819" spans="1:19" x14ac:dyDescent="0.35">
      <c r="A6819" s="1">
        <v>2244</v>
      </c>
      <c r="B6819" s="1">
        <v>43</v>
      </c>
      <c r="C6819" s="1" t="str">
        <f t="shared" si="318"/>
        <v>Middle-Aged</v>
      </c>
      <c r="D6819" s="1" t="s">
        <v>16</v>
      </c>
      <c r="E6819" s="1" t="s">
        <v>17</v>
      </c>
      <c r="F6819" s="1" t="s">
        <v>18</v>
      </c>
      <c r="G6819" s="1" t="s">
        <v>19</v>
      </c>
      <c r="H6819" s="1">
        <v>2</v>
      </c>
      <c r="I6819" s="1" t="s">
        <v>26</v>
      </c>
      <c r="J6819" s="1" t="s">
        <v>42</v>
      </c>
      <c r="K6819" s="6">
        <v>6329.52</v>
      </c>
      <c r="L6819" s="6">
        <v>791.19</v>
      </c>
      <c r="M6819" s="1">
        <v>8</v>
      </c>
      <c r="N6819" s="8">
        <v>45574</v>
      </c>
      <c r="O6819" s="4" t="str">
        <f t="shared" si="319"/>
        <v>October 2024</v>
      </c>
      <c r="P6819" s="1" t="s">
        <v>22</v>
      </c>
      <c r="Q6819" s="1" t="s">
        <v>29</v>
      </c>
      <c r="R6819" s="6">
        <v>33.33</v>
      </c>
      <c r="S6819" s="6">
        <f t="shared" si="320"/>
        <v>6362.85</v>
      </c>
    </row>
    <row r="6820" spans="1:19" x14ac:dyDescent="0.35">
      <c r="A6820" s="1">
        <v>14798</v>
      </c>
      <c r="B6820" s="1">
        <v>45</v>
      </c>
      <c r="C6820" s="1" t="str">
        <f t="shared" si="318"/>
        <v>Middle-Aged</v>
      </c>
      <c r="D6820" s="1" t="s">
        <v>38</v>
      </c>
      <c r="E6820" s="1" t="s">
        <v>17</v>
      </c>
      <c r="F6820" s="1" t="s">
        <v>24</v>
      </c>
      <c r="G6820" s="1" t="s">
        <v>85</v>
      </c>
      <c r="H6820" s="1">
        <v>3</v>
      </c>
      <c r="I6820" s="1" t="s">
        <v>26</v>
      </c>
      <c r="J6820" s="1" t="s">
        <v>93</v>
      </c>
      <c r="K6820" s="6">
        <v>1572.82</v>
      </c>
      <c r="L6820" s="6">
        <v>786.41</v>
      </c>
      <c r="M6820" s="1">
        <v>2</v>
      </c>
      <c r="N6820" s="8">
        <v>45574</v>
      </c>
      <c r="O6820" s="4" t="str">
        <f t="shared" si="319"/>
        <v>October 2024</v>
      </c>
      <c r="P6820" s="1" t="s">
        <v>79</v>
      </c>
      <c r="Q6820" s="1" t="s">
        <v>113</v>
      </c>
      <c r="R6820" s="6">
        <v>102.95</v>
      </c>
      <c r="S6820" s="6">
        <f t="shared" si="320"/>
        <v>1675.77</v>
      </c>
    </row>
    <row r="6821" spans="1:19" x14ac:dyDescent="0.35">
      <c r="A6821" s="1">
        <v>19298</v>
      </c>
      <c r="B6821" s="1">
        <v>48</v>
      </c>
      <c r="C6821" s="1" t="str">
        <f t="shared" si="318"/>
        <v>Middle-Aged</v>
      </c>
      <c r="D6821" s="1" t="s">
        <v>16</v>
      </c>
      <c r="E6821" s="1" t="s">
        <v>33</v>
      </c>
      <c r="F6821" s="1" t="s">
        <v>30</v>
      </c>
      <c r="G6821" s="1" t="s">
        <v>78</v>
      </c>
      <c r="H6821" s="1">
        <v>2</v>
      </c>
      <c r="I6821" s="1" t="s">
        <v>26</v>
      </c>
      <c r="J6821" s="1" t="s">
        <v>21</v>
      </c>
      <c r="K6821" s="6">
        <v>2022.96</v>
      </c>
      <c r="L6821" s="6">
        <v>674.32</v>
      </c>
      <c r="M6821" s="1">
        <v>3</v>
      </c>
      <c r="N6821" s="8">
        <v>45574</v>
      </c>
      <c r="O6821" s="4" t="str">
        <f t="shared" si="319"/>
        <v>October 2024</v>
      </c>
      <c r="P6821" s="1" t="s">
        <v>79</v>
      </c>
      <c r="Q6821" s="1"/>
      <c r="R6821" s="6">
        <v>0</v>
      </c>
      <c r="S6821" s="6">
        <f t="shared" si="320"/>
        <v>2022.96</v>
      </c>
    </row>
    <row r="6822" spans="1:19" x14ac:dyDescent="0.35">
      <c r="A6822" s="1">
        <v>11133</v>
      </c>
      <c r="B6822" s="1">
        <v>49</v>
      </c>
      <c r="C6822" s="1" t="str">
        <f t="shared" si="318"/>
        <v>Middle-Aged</v>
      </c>
      <c r="D6822" s="1" t="s">
        <v>16</v>
      </c>
      <c r="E6822" s="1" t="s">
        <v>33</v>
      </c>
      <c r="F6822" s="1" t="s">
        <v>24</v>
      </c>
      <c r="G6822" s="1" t="s">
        <v>85</v>
      </c>
      <c r="H6822" s="1">
        <v>1</v>
      </c>
      <c r="I6822" s="1" t="s">
        <v>20</v>
      </c>
      <c r="J6822" s="1" t="s">
        <v>93</v>
      </c>
      <c r="K6822" s="6">
        <v>6291.28</v>
      </c>
      <c r="L6822" s="6">
        <v>786.41</v>
      </c>
      <c r="M6822" s="1">
        <v>8</v>
      </c>
      <c r="N6822" s="8">
        <v>45574</v>
      </c>
      <c r="O6822" s="4" t="str">
        <f t="shared" si="319"/>
        <v>October 2024</v>
      </c>
      <c r="P6822" s="1" t="s">
        <v>22</v>
      </c>
      <c r="Q6822" s="1" t="s">
        <v>89</v>
      </c>
      <c r="R6822" s="6">
        <v>151.34</v>
      </c>
      <c r="S6822" s="6">
        <f t="shared" si="320"/>
        <v>6442.62</v>
      </c>
    </row>
    <row r="6823" spans="1:19" x14ac:dyDescent="0.35">
      <c r="A6823" s="1">
        <v>12705</v>
      </c>
      <c r="B6823" s="1">
        <v>49</v>
      </c>
      <c r="C6823" s="1" t="str">
        <f t="shared" si="318"/>
        <v>Middle-Aged</v>
      </c>
      <c r="D6823" s="1" t="s">
        <v>38</v>
      </c>
      <c r="E6823" s="1" t="s">
        <v>17</v>
      </c>
      <c r="F6823" s="1" t="s">
        <v>40</v>
      </c>
      <c r="G6823" s="1" t="s">
        <v>88</v>
      </c>
      <c r="H6823" s="1">
        <v>2</v>
      </c>
      <c r="I6823" s="1" t="s">
        <v>26</v>
      </c>
      <c r="J6823" s="1" t="s">
        <v>83</v>
      </c>
      <c r="K6823" s="6">
        <v>2757</v>
      </c>
      <c r="L6823" s="6">
        <v>459.5</v>
      </c>
      <c r="M6823" s="1">
        <v>6</v>
      </c>
      <c r="N6823" s="8">
        <v>45574</v>
      </c>
      <c r="O6823" s="4" t="str">
        <f t="shared" si="319"/>
        <v>October 2024</v>
      </c>
      <c r="P6823" s="1" t="s">
        <v>22</v>
      </c>
      <c r="Q6823" s="1" t="s">
        <v>52</v>
      </c>
      <c r="R6823" s="6">
        <v>46.99</v>
      </c>
      <c r="S6823" s="6">
        <f t="shared" si="320"/>
        <v>2803.99</v>
      </c>
    </row>
    <row r="6824" spans="1:19" x14ac:dyDescent="0.35">
      <c r="A6824" s="1">
        <v>17113</v>
      </c>
      <c r="B6824" s="1">
        <v>51</v>
      </c>
      <c r="C6824" s="1" t="str">
        <f t="shared" si="318"/>
        <v>Middle-Aged</v>
      </c>
      <c r="D6824" s="1" t="s">
        <v>16</v>
      </c>
      <c r="E6824" s="1" t="s">
        <v>17</v>
      </c>
      <c r="F6824" s="1" t="s">
        <v>18</v>
      </c>
      <c r="G6824" s="1" t="s">
        <v>81</v>
      </c>
      <c r="H6824" s="1">
        <v>3</v>
      </c>
      <c r="I6824" s="1" t="s">
        <v>20</v>
      </c>
      <c r="J6824" s="1" t="s">
        <v>21</v>
      </c>
      <c r="K6824" s="6">
        <v>7977.76</v>
      </c>
      <c r="L6824" s="6">
        <v>1139.68</v>
      </c>
      <c r="M6824" s="1">
        <v>7</v>
      </c>
      <c r="N6824" s="8">
        <v>45574</v>
      </c>
      <c r="O6824" s="4" t="str">
        <f t="shared" si="319"/>
        <v>October 2024</v>
      </c>
      <c r="P6824" s="1" t="s">
        <v>22</v>
      </c>
      <c r="Q6824" s="1" t="s">
        <v>107</v>
      </c>
      <c r="R6824" s="6">
        <v>111.79</v>
      </c>
      <c r="S6824" s="6">
        <f t="shared" si="320"/>
        <v>8089.55</v>
      </c>
    </row>
    <row r="6825" spans="1:19" x14ac:dyDescent="0.35">
      <c r="A6825" s="1">
        <v>17939</v>
      </c>
      <c r="B6825" s="1">
        <v>51</v>
      </c>
      <c r="C6825" s="1" t="str">
        <f t="shared" si="318"/>
        <v>Middle-Aged</v>
      </c>
      <c r="D6825" s="1" t="s">
        <v>16</v>
      </c>
      <c r="E6825" s="1" t="s">
        <v>17</v>
      </c>
      <c r="F6825" s="1" t="s">
        <v>30</v>
      </c>
      <c r="G6825" s="1" t="s">
        <v>78</v>
      </c>
      <c r="H6825" s="1">
        <v>2</v>
      </c>
      <c r="I6825" s="1" t="s">
        <v>26</v>
      </c>
      <c r="J6825" s="1" t="s">
        <v>93</v>
      </c>
      <c r="K6825" s="6">
        <v>2022.96</v>
      </c>
      <c r="L6825" s="6">
        <v>674.32</v>
      </c>
      <c r="M6825" s="1">
        <v>3</v>
      </c>
      <c r="N6825" s="8">
        <v>45574</v>
      </c>
      <c r="O6825" s="4" t="str">
        <f t="shared" si="319"/>
        <v>October 2024</v>
      </c>
      <c r="P6825" s="1" t="s">
        <v>84</v>
      </c>
      <c r="Q6825" s="1" t="s">
        <v>112</v>
      </c>
      <c r="R6825" s="6">
        <v>101.94</v>
      </c>
      <c r="S6825" s="6">
        <f t="shared" si="320"/>
        <v>2124.9</v>
      </c>
    </row>
    <row r="6826" spans="1:19" x14ac:dyDescent="0.35">
      <c r="A6826" s="1">
        <v>5689</v>
      </c>
      <c r="B6826" s="1">
        <v>52</v>
      </c>
      <c r="C6826" s="1" t="str">
        <f t="shared" si="318"/>
        <v>Middle-Aged</v>
      </c>
      <c r="D6826" s="1" t="s">
        <v>16</v>
      </c>
      <c r="E6826" s="1" t="s">
        <v>17</v>
      </c>
      <c r="F6826" s="1" t="s">
        <v>40</v>
      </c>
      <c r="G6826" s="1" t="s">
        <v>41</v>
      </c>
      <c r="H6826" s="1">
        <v>3</v>
      </c>
      <c r="I6826" s="1" t="s">
        <v>20</v>
      </c>
      <c r="J6826" s="1" t="s">
        <v>34</v>
      </c>
      <c r="K6826" s="6">
        <v>6758.64</v>
      </c>
      <c r="L6826" s="6">
        <v>844.83</v>
      </c>
      <c r="M6826" s="1">
        <v>8</v>
      </c>
      <c r="N6826" s="8">
        <v>45574</v>
      </c>
      <c r="O6826" s="4" t="str">
        <f t="shared" si="319"/>
        <v>October 2024</v>
      </c>
      <c r="P6826" s="1" t="s">
        <v>28</v>
      </c>
      <c r="Q6826" s="1" t="s">
        <v>29</v>
      </c>
      <c r="R6826" s="6">
        <v>5.63</v>
      </c>
      <c r="S6826" s="6">
        <f t="shared" si="320"/>
        <v>6764.27</v>
      </c>
    </row>
    <row r="6827" spans="1:19" x14ac:dyDescent="0.35">
      <c r="A6827" s="1">
        <v>13147</v>
      </c>
      <c r="B6827" s="1">
        <v>53</v>
      </c>
      <c r="C6827" s="1" t="str">
        <f t="shared" si="318"/>
        <v>Middle-Aged</v>
      </c>
      <c r="D6827" s="1" t="s">
        <v>38</v>
      </c>
      <c r="E6827" s="1" t="s">
        <v>17</v>
      </c>
      <c r="F6827" s="1" t="s">
        <v>77</v>
      </c>
      <c r="G6827" s="1" t="s">
        <v>86</v>
      </c>
      <c r="H6827" s="1">
        <v>4</v>
      </c>
      <c r="I6827" s="1" t="s">
        <v>20</v>
      </c>
      <c r="J6827" s="1" t="s">
        <v>21</v>
      </c>
      <c r="K6827" s="6">
        <v>1083.54</v>
      </c>
      <c r="L6827" s="6">
        <v>361.18</v>
      </c>
      <c r="M6827" s="1">
        <v>3</v>
      </c>
      <c r="N6827" s="8">
        <v>45574</v>
      </c>
      <c r="O6827" s="4" t="str">
        <f t="shared" si="319"/>
        <v>October 2024</v>
      </c>
      <c r="P6827" s="1" t="s">
        <v>79</v>
      </c>
      <c r="Q6827" s="1" t="s">
        <v>29</v>
      </c>
      <c r="R6827" s="6">
        <v>54.79</v>
      </c>
      <c r="S6827" s="6">
        <f t="shared" si="320"/>
        <v>1138.33</v>
      </c>
    </row>
    <row r="6828" spans="1:19" x14ac:dyDescent="0.35">
      <c r="A6828" s="1">
        <v>4662</v>
      </c>
      <c r="B6828" s="1">
        <v>55</v>
      </c>
      <c r="C6828" s="1" t="str">
        <f t="shared" si="318"/>
        <v>Middle-Aged</v>
      </c>
      <c r="D6828" s="1" t="s">
        <v>38</v>
      </c>
      <c r="E6828" s="1" t="s">
        <v>17</v>
      </c>
      <c r="F6828" s="1" t="s">
        <v>18</v>
      </c>
      <c r="G6828" s="1" t="s">
        <v>36</v>
      </c>
      <c r="H6828" s="1">
        <v>5</v>
      </c>
      <c r="I6828" s="1" t="s">
        <v>26</v>
      </c>
      <c r="J6828" s="1" t="s">
        <v>21</v>
      </c>
      <c r="K6828" s="6">
        <v>124.5</v>
      </c>
      <c r="L6828" s="6">
        <v>20.75</v>
      </c>
      <c r="M6828" s="1">
        <v>6</v>
      </c>
      <c r="N6828" s="8">
        <v>45574</v>
      </c>
      <c r="O6828" s="4" t="str">
        <f t="shared" si="319"/>
        <v>October 2024</v>
      </c>
      <c r="P6828" s="1" t="s">
        <v>32</v>
      </c>
      <c r="Q6828" s="1" t="s">
        <v>52</v>
      </c>
      <c r="R6828" s="6">
        <v>47.07</v>
      </c>
      <c r="S6828" s="6">
        <f t="shared" si="320"/>
        <v>171.57</v>
      </c>
    </row>
    <row r="6829" spans="1:19" x14ac:dyDescent="0.35">
      <c r="A6829" s="1">
        <v>12932</v>
      </c>
      <c r="B6829" s="1">
        <v>55</v>
      </c>
      <c r="C6829" s="1" t="str">
        <f t="shared" si="318"/>
        <v>Middle-Aged</v>
      </c>
      <c r="D6829" s="1" t="s">
        <v>16</v>
      </c>
      <c r="E6829" s="1" t="s">
        <v>33</v>
      </c>
      <c r="F6829" s="1" t="s">
        <v>77</v>
      </c>
      <c r="G6829" s="1" t="s">
        <v>86</v>
      </c>
      <c r="H6829" s="1">
        <v>2</v>
      </c>
      <c r="I6829" s="1" t="s">
        <v>26</v>
      </c>
      <c r="J6829" s="1" t="s">
        <v>83</v>
      </c>
      <c r="K6829" s="6">
        <v>3250.62</v>
      </c>
      <c r="L6829" s="6">
        <v>361.18</v>
      </c>
      <c r="M6829" s="1">
        <v>9</v>
      </c>
      <c r="N6829" s="8">
        <v>45574</v>
      </c>
      <c r="O6829" s="4" t="str">
        <f t="shared" si="319"/>
        <v>October 2024</v>
      </c>
      <c r="P6829" s="1" t="s">
        <v>79</v>
      </c>
      <c r="Q6829" s="1" t="s">
        <v>37</v>
      </c>
      <c r="R6829" s="6">
        <v>22.27</v>
      </c>
      <c r="S6829" s="6">
        <f t="shared" si="320"/>
        <v>3272.89</v>
      </c>
    </row>
    <row r="6830" spans="1:19" x14ac:dyDescent="0.35">
      <c r="A6830" s="1">
        <v>15944</v>
      </c>
      <c r="B6830" s="1">
        <v>56</v>
      </c>
      <c r="C6830" s="1" t="str">
        <f t="shared" si="318"/>
        <v>Old</v>
      </c>
      <c r="D6830" s="1" t="s">
        <v>38</v>
      </c>
      <c r="E6830" s="1" t="s">
        <v>33</v>
      </c>
      <c r="F6830" s="1" t="s">
        <v>24</v>
      </c>
      <c r="G6830" s="1" t="s">
        <v>85</v>
      </c>
      <c r="H6830" s="1">
        <v>5</v>
      </c>
      <c r="I6830" s="1" t="s">
        <v>26</v>
      </c>
      <c r="J6830" s="1" t="s">
        <v>21</v>
      </c>
      <c r="K6830" s="6">
        <v>2359.23</v>
      </c>
      <c r="L6830" s="6">
        <v>786.41</v>
      </c>
      <c r="M6830" s="1">
        <v>3</v>
      </c>
      <c r="N6830" s="8">
        <v>45574</v>
      </c>
      <c r="O6830" s="4" t="str">
        <f t="shared" si="319"/>
        <v>October 2024</v>
      </c>
      <c r="P6830" s="1" t="s">
        <v>79</v>
      </c>
      <c r="Q6830" s="1" t="s">
        <v>52</v>
      </c>
      <c r="R6830" s="6">
        <v>16.3</v>
      </c>
      <c r="S6830" s="6">
        <f t="shared" si="320"/>
        <v>2375.5300000000002</v>
      </c>
    </row>
    <row r="6831" spans="1:19" x14ac:dyDescent="0.35">
      <c r="A6831" s="1">
        <v>9743</v>
      </c>
      <c r="B6831" s="1">
        <v>59</v>
      </c>
      <c r="C6831" s="1" t="str">
        <f t="shared" si="318"/>
        <v>Old</v>
      </c>
      <c r="D6831" s="1" t="s">
        <v>38</v>
      </c>
      <c r="E6831" s="1" t="s">
        <v>17</v>
      </c>
      <c r="F6831" s="1" t="s">
        <v>40</v>
      </c>
      <c r="G6831" s="1" t="s">
        <v>41</v>
      </c>
      <c r="H6831" s="1">
        <v>3</v>
      </c>
      <c r="I6831" s="1" t="s">
        <v>26</v>
      </c>
      <c r="J6831" s="1" t="s">
        <v>34</v>
      </c>
      <c r="K6831" s="6">
        <v>4224.1499999999996</v>
      </c>
      <c r="L6831" s="6">
        <v>844.83</v>
      </c>
      <c r="M6831" s="1">
        <v>5</v>
      </c>
      <c r="N6831" s="8">
        <v>45574</v>
      </c>
      <c r="O6831" s="4" t="str">
        <f t="shared" si="319"/>
        <v>October 2024</v>
      </c>
      <c r="P6831" s="1" t="s">
        <v>22</v>
      </c>
      <c r="Q6831" s="1" t="s">
        <v>37</v>
      </c>
      <c r="R6831" s="6">
        <v>33.5</v>
      </c>
      <c r="S6831" s="6">
        <f t="shared" si="320"/>
        <v>4257.6499999999996</v>
      </c>
    </row>
    <row r="6832" spans="1:19" x14ac:dyDescent="0.35">
      <c r="A6832" s="1">
        <v>3207</v>
      </c>
      <c r="B6832" s="1">
        <v>60</v>
      </c>
      <c r="C6832" s="1" t="str">
        <f t="shared" si="318"/>
        <v>Old</v>
      </c>
      <c r="D6832" s="1" t="s">
        <v>16</v>
      </c>
      <c r="E6832" s="1" t="s">
        <v>33</v>
      </c>
      <c r="F6832" s="1" t="s">
        <v>40</v>
      </c>
      <c r="G6832" s="1" t="s">
        <v>41</v>
      </c>
      <c r="H6832" s="1">
        <v>3</v>
      </c>
      <c r="I6832" s="1" t="s">
        <v>26</v>
      </c>
      <c r="J6832" s="1" t="s">
        <v>42</v>
      </c>
      <c r="K6832" s="6">
        <v>8448.2999999999993</v>
      </c>
      <c r="L6832" s="6">
        <v>844.83</v>
      </c>
      <c r="M6832" s="1">
        <v>10</v>
      </c>
      <c r="N6832" s="8">
        <v>45574</v>
      </c>
      <c r="O6832" s="4" t="str">
        <f t="shared" si="319"/>
        <v>October 2024</v>
      </c>
      <c r="P6832" s="1" t="s">
        <v>22</v>
      </c>
      <c r="Q6832" s="1" t="s">
        <v>50</v>
      </c>
      <c r="R6832" s="6">
        <v>67.650000000000006</v>
      </c>
      <c r="S6832" s="6">
        <f t="shared" si="320"/>
        <v>8515.9499999999989</v>
      </c>
    </row>
    <row r="6833" spans="1:19" x14ac:dyDescent="0.35">
      <c r="A6833" s="1">
        <v>13469</v>
      </c>
      <c r="B6833" s="1">
        <v>61</v>
      </c>
      <c r="C6833" s="1" t="str">
        <f t="shared" si="318"/>
        <v>Old</v>
      </c>
      <c r="D6833" s="1" t="s">
        <v>38</v>
      </c>
      <c r="E6833" s="1" t="s">
        <v>17</v>
      </c>
      <c r="F6833" s="1" t="s">
        <v>77</v>
      </c>
      <c r="G6833" s="1" t="s">
        <v>86</v>
      </c>
      <c r="H6833" s="1">
        <v>2</v>
      </c>
      <c r="I6833" s="1" t="s">
        <v>20</v>
      </c>
      <c r="J6833" s="1" t="s">
        <v>21</v>
      </c>
      <c r="K6833" s="6">
        <v>2167.08</v>
      </c>
      <c r="L6833" s="6">
        <v>361.18</v>
      </c>
      <c r="M6833" s="1">
        <v>6</v>
      </c>
      <c r="N6833" s="8">
        <v>45574</v>
      </c>
      <c r="O6833" s="4" t="str">
        <f t="shared" si="319"/>
        <v>October 2024</v>
      </c>
      <c r="P6833" s="1" t="s">
        <v>79</v>
      </c>
      <c r="Q6833" s="1" t="s">
        <v>37</v>
      </c>
      <c r="R6833" s="6">
        <v>60.02</v>
      </c>
      <c r="S6833" s="6">
        <f t="shared" si="320"/>
        <v>2227.1</v>
      </c>
    </row>
    <row r="6834" spans="1:19" x14ac:dyDescent="0.35">
      <c r="A6834" s="1">
        <v>15399</v>
      </c>
      <c r="B6834" s="1">
        <v>61</v>
      </c>
      <c r="C6834" s="1" t="str">
        <f t="shared" si="318"/>
        <v>Old</v>
      </c>
      <c r="D6834" s="1" t="s">
        <v>16</v>
      </c>
      <c r="E6834" s="1" t="s">
        <v>17</v>
      </c>
      <c r="F6834" s="1" t="s">
        <v>18</v>
      </c>
      <c r="G6834" s="1" t="s">
        <v>81</v>
      </c>
      <c r="H6834" s="1">
        <v>3</v>
      </c>
      <c r="I6834" s="1" t="s">
        <v>26</v>
      </c>
      <c r="J6834" s="1" t="s">
        <v>93</v>
      </c>
      <c r="K6834" s="6">
        <v>11396.8</v>
      </c>
      <c r="L6834" s="6">
        <v>1139.68</v>
      </c>
      <c r="M6834" s="1">
        <v>10</v>
      </c>
      <c r="N6834" s="8">
        <v>45574</v>
      </c>
      <c r="O6834" s="4" t="str">
        <f t="shared" si="319"/>
        <v>October 2024</v>
      </c>
      <c r="P6834" s="1" t="s">
        <v>84</v>
      </c>
      <c r="Q6834" s="1" t="s">
        <v>99</v>
      </c>
      <c r="R6834" s="6">
        <v>149.02000000000001</v>
      </c>
      <c r="S6834" s="6">
        <f t="shared" si="320"/>
        <v>11545.82</v>
      </c>
    </row>
    <row r="6835" spans="1:19" x14ac:dyDescent="0.35">
      <c r="A6835" s="1">
        <v>14496</v>
      </c>
      <c r="B6835" s="1">
        <v>62</v>
      </c>
      <c r="C6835" s="1" t="str">
        <f t="shared" si="318"/>
        <v>Old</v>
      </c>
      <c r="D6835" s="1" t="s">
        <v>16</v>
      </c>
      <c r="E6835" s="1" t="s">
        <v>17</v>
      </c>
      <c r="F6835" s="1" t="s">
        <v>18</v>
      </c>
      <c r="G6835" s="1" t="s">
        <v>81</v>
      </c>
      <c r="H6835" s="1">
        <v>4</v>
      </c>
      <c r="I6835" s="1" t="s">
        <v>26</v>
      </c>
      <c r="J6835" s="1" t="s">
        <v>93</v>
      </c>
      <c r="K6835" s="6">
        <v>10257.120000000001</v>
      </c>
      <c r="L6835" s="6">
        <v>1139.68</v>
      </c>
      <c r="M6835" s="1">
        <v>9</v>
      </c>
      <c r="N6835" s="8">
        <v>45574</v>
      </c>
      <c r="O6835" s="4" t="str">
        <f t="shared" si="319"/>
        <v>October 2024</v>
      </c>
      <c r="P6835" s="1" t="s">
        <v>84</v>
      </c>
      <c r="Q6835" s="1"/>
      <c r="R6835" s="6">
        <v>0</v>
      </c>
      <c r="S6835" s="6">
        <f t="shared" si="320"/>
        <v>10257.120000000001</v>
      </c>
    </row>
    <row r="6836" spans="1:19" x14ac:dyDescent="0.35">
      <c r="A6836" s="1">
        <v>13414</v>
      </c>
      <c r="B6836" s="1">
        <v>63</v>
      </c>
      <c r="C6836" s="1" t="str">
        <f t="shared" si="318"/>
        <v>Old</v>
      </c>
      <c r="D6836" s="1" t="s">
        <v>38</v>
      </c>
      <c r="E6836" s="1" t="s">
        <v>33</v>
      </c>
      <c r="F6836" s="1" t="s">
        <v>24</v>
      </c>
      <c r="G6836" s="1" t="s">
        <v>85</v>
      </c>
      <c r="H6836" s="1">
        <v>3</v>
      </c>
      <c r="I6836" s="1" t="s">
        <v>20</v>
      </c>
      <c r="J6836" s="1" t="s">
        <v>83</v>
      </c>
      <c r="K6836" s="6">
        <v>786.41</v>
      </c>
      <c r="L6836" s="6">
        <v>786.41</v>
      </c>
      <c r="M6836" s="1">
        <v>1</v>
      </c>
      <c r="N6836" s="8">
        <v>45574</v>
      </c>
      <c r="O6836" s="4" t="str">
        <f t="shared" si="319"/>
        <v>October 2024</v>
      </c>
      <c r="P6836" s="1" t="s">
        <v>22</v>
      </c>
      <c r="Q6836" s="1" t="s">
        <v>37</v>
      </c>
      <c r="R6836" s="6">
        <v>48.33</v>
      </c>
      <c r="S6836" s="6">
        <f t="shared" si="320"/>
        <v>834.74</v>
      </c>
    </row>
    <row r="6837" spans="1:19" x14ac:dyDescent="0.35">
      <c r="A6837" s="1">
        <v>2699</v>
      </c>
      <c r="B6837" s="1">
        <v>66</v>
      </c>
      <c r="C6837" s="1" t="str">
        <f t="shared" si="318"/>
        <v>Old</v>
      </c>
      <c r="D6837" s="1" t="s">
        <v>16</v>
      </c>
      <c r="E6837" s="1" t="s">
        <v>17</v>
      </c>
      <c r="F6837" s="1" t="s">
        <v>18</v>
      </c>
      <c r="G6837" s="1" t="s">
        <v>36</v>
      </c>
      <c r="H6837" s="1">
        <v>5</v>
      </c>
      <c r="I6837" s="1" t="s">
        <v>26</v>
      </c>
      <c r="J6837" s="1" t="s">
        <v>34</v>
      </c>
      <c r="K6837" s="6">
        <v>124.5</v>
      </c>
      <c r="L6837" s="6">
        <v>20.75</v>
      </c>
      <c r="M6837" s="1">
        <v>6</v>
      </c>
      <c r="N6837" s="8">
        <v>45574</v>
      </c>
      <c r="O6837" s="4" t="str">
        <f t="shared" si="319"/>
        <v>October 2024</v>
      </c>
      <c r="P6837" s="1" t="s">
        <v>22</v>
      </c>
      <c r="Q6837" s="1" t="s">
        <v>35</v>
      </c>
      <c r="R6837" s="6">
        <v>31.56</v>
      </c>
      <c r="S6837" s="6">
        <f t="shared" si="320"/>
        <v>156.06</v>
      </c>
    </row>
    <row r="6838" spans="1:19" x14ac:dyDescent="0.35">
      <c r="A6838" s="1">
        <v>18262</v>
      </c>
      <c r="B6838" s="1">
        <v>66</v>
      </c>
      <c r="C6838" s="1" t="str">
        <f t="shared" si="318"/>
        <v>Old</v>
      </c>
      <c r="D6838" s="1" t="s">
        <v>16</v>
      </c>
      <c r="E6838" s="1" t="s">
        <v>17</v>
      </c>
      <c r="F6838" s="1" t="s">
        <v>40</v>
      </c>
      <c r="G6838" s="1" t="s">
        <v>88</v>
      </c>
      <c r="H6838" s="1">
        <v>3</v>
      </c>
      <c r="I6838" s="1" t="s">
        <v>26</v>
      </c>
      <c r="J6838" s="1" t="s">
        <v>21</v>
      </c>
      <c r="K6838" s="6">
        <v>1838</v>
      </c>
      <c r="L6838" s="6">
        <v>459.5</v>
      </c>
      <c r="M6838" s="1">
        <v>4</v>
      </c>
      <c r="N6838" s="8">
        <v>45574</v>
      </c>
      <c r="O6838" s="4" t="str">
        <f t="shared" si="319"/>
        <v>October 2024</v>
      </c>
      <c r="P6838" s="1" t="s">
        <v>79</v>
      </c>
      <c r="Q6838" s="1" t="s">
        <v>52</v>
      </c>
      <c r="R6838" s="6">
        <v>17.260000000000002</v>
      </c>
      <c r="S6838" s="6">
        <f t="shared" si="320"/>
        <v>1855.26</v>
      </c>
    </row>
    <row r="6839" spans="1:19" x14ac:dyDescent="0.35">
      <c r="A6839" s="1">
        <v>4983</v>
      </c>
      <c r="B6839" s="1">
        <v>67</v>
      </c>
      <c r="C6839" s="1" t="str">
        <f t="shared" si="318"/>
        <v>Old</v>
      </c>
      <c r="D6839" s="1" t="s">
        <v>16</v>
      </c>
      <c r="E6839" s="1" t="s">
        <v>17</v>
      </c>
      <c r="F6839" s="1" t="s">
        <v>40</v>
      </c>
      <c r="G6839" s="1" t="s">
        <v>41</v>
      </c>
      <c r="H6839" s="1">
        <v>3</v>
      </c>
      <c r="I6839" s="1" t="s">
        <v>26</v>
      </c>
      <c r="J6839" s="1" t="s">
        <v>42</v>
      </c>
      <c r="K6839" s="6">
        <v>3379.32</v>
      </c>
      <c r="L6839" s="6">
        <v>844.83</v>
      </c>
      <c r="M6839" s="1">
        <v>4</v>
      </c>
      <c r="N6839" s="8">
        <v>45574</v>
      </c>
      <c r="O6839" s="4" t="str">
        <f t="shared" si="319"/>
        <v>October 2024</v>
      </c>
      <c r="P6839" s="1" t="s">
        <v>22</v>
      </c>
      <c r="Q6839" s="1"/>
      <c r="R6839" s="6">
        <v>0</v>
      </c>
      <c r="S6839" s="6">
        <f t="shared" si="320"/>
        <v>3379.32</v>
      </c>
    </row>
    <row r="6840" spans="1:19" x14ac:dyDescent="0.35">
      <c r="A6840" s="1">
        <v>6155</v>
      </c>
      <c r="B6840" s="1">
        <v>68</v>
      </c>
      <c r="C6840" s="1" t="str">
        <f t="shared" si="318"/>
        <v>Old</v>
      </c>
      <c r="D6840" s="1" t="s">
        <v>38</v>
      </c>
      <c r="E6840" s="1" t="s">
        <v>17</v>
      </c>
      <c r="F6840" s="1" t="s">
        <v>18</v>
      </c>
      <c r="G6840" s="1" t="s">
        <v>36</v>
      </c>
      <c r="H6840" s="1">
        <v>5</v>
      </c>
      <c r="I6840" s="1" t="s">
        <v>20</v>
      </c>
      <c r="J6840" s="1" t="s">
        <v>42</v>
      </c>
      <c r="K6840" s="6">
        <v>145.25</v>
      </c>
      <c r="L6840" s="6">
        <v>20.75</v>
      </c>
      <c r="M6840" s="1">
        <v>7</v>
      </c>
      <c r="N6840" s="8">
        <v>45574</v>
      </c>
      <c r="O6840" s="4" t="str">
        <f t="shared" si="319"/>
        <v>October 2024</v>
      </c>
      <c r="P6840" s="1" t="s">
        <v>32</v>
      </c>
      <c r="Q6840" s="1" t="s">
        <v>55</v>
      </c>
      <c r="R6840" s="6">
        <v>78.38</v>
      </c>
      <c r="S6840" s="6">
        <f t="shared" si="320"/>
        <v>223.63</v>
      </c>
    </row>
    <row r="6841" spans="1:19" x14ac:dyDescent="0.35">
      <c r="A6841" s="1">
        <v>13184</v>
      </c>
      <c r="B6841" s="1">
        <v>68</v>
      </c>
      <c r="C6841" s="1" t="str">
        <f t="shared" si="318"/>
        <v>Old</v>
      </c>
      <c r="D6841" s="1" t="s">
        <v>16</v>
      </c>
      <c r="E6841" s="1" t="s">
        <v>33</v>
      </c>
      <c r="F6841" s="1" t="s">
        <v>18</v>
      </c>
      <c r="G6841" s="1" t="s">
        <v>81</v>
      </c>
      <c r="H6841" s="1">
        <v>2</v>
      </c>
      <c r="I6841" s="1" t="s">
        <v>26</v>
      </c>
      <c r="J6841" s="1" t="s">
        <v>83</v>
      </c>
      <c r="K6841" s="6">
        <v>2279.36</v>
      </c>
      <c r="L6841" s="6">
        <v>1139.68</v>
      </c>
      <c r="M6841" s="1">
        <v>2</v>
      </c>
      <c r="N6841" s="8">
        <v>45574</v>
      </c>
      <c r="O6841" s="4" t="str">
        <f t="shared" si="319"/>
        <v>October 2024</v>
      </c>
      <c r="P6841" s="1" t="s">
        <v>22</v>
      </c>
      <c r="Q6841" s="1" t="s">
        <v>113</v>
      </c>
      <c r="R6841" s="6">
        <v>119.58</v>
      </c>
      <c r="S6841" s="6">
        <f t="shared" si="320"/>
        <v>2398.94</v>
      </c>
    </row>
    <row r="6842" spans="1:19" x14ac:dyDescent="0.35">
      <c r="A6842" s="1">
        <v>18149</v>
      </c>
      <c r="B6842" s="1">
        <v>68</v>
      </c>
      <c r="C6842" s="1" t="str">
        <f t="shared" si="318"/>
        <v>Old</v>
      </c>
      <c r="D6842" s="1" t="s">
        <v>38</v>
      </c>
      <c r="E6842" s="1" t="s">
        <v>33</v>
      </c>
      <c r="F6842" s="1" t="s">
        <v>24</v>
      </c>
      <c r="G6842" s="1" t="s">
        <v>85</v>
      </c>
      <c r="H6842" s="1">
        <v>5</v>
      </c>
      <c r="I6842" s="1" t="s">
        <v>20</v>
      </c>
      <c r="J6842" s="1" t="s">
        <v>83</v>
      </c>
      <c r="K6842" s="6">
        <v>6291.28</v>
      </c>
      <c r="L6842" s="6">
        <v>786.41</v>
      </c>
      <c r="M6842" s="1">
        <v>8</v>
      </c>
      <c r="N6842" s="8">
        <v>45574</v>
      </c>
      <c r="O6842" s="4" t="str">
        <f t="shared" si="319"/>
        <v>October 2024</v>
      </c>
      <c r="P6842" s="1" t="s">
        <v>22</v>
      </c>
      <c r="Q6842" s="1" t="s">
        <v>110</v>
      </c>
      <c r="R6842" s="6">
        <v>197.92</v>
      </c>
      <c r="S6842" s="6">
        <f t="shared" si="320"/>
        <v>6489.2</v>
      </c>
    </row>
    <row r="6843" spans="1:19" x14ac:dyDescent="0.35">
      <c r="A6843" s="1">
        <v>4129</v>
      </c>
      <c r="B6843" s="1">
        <v>69</v>
      </c>
      <c r="C6843" s="1" t="str">
        <f t="shared" si="318"/>
        <v>Old</v>
      </c>
      <c r="D6843" s="1" t="s">
        <v>16</v>
      </c>
      <c r="E6843" s="1" t="s">
        <v>17</v>
      </c>
      <c r="F6843" s="1" t="s">
        <v>18</v>
      </c>
      <c r="G6843" s="1" t="s">
        <v>36</v>
      </c>
      <c r="H6843" s="1">
        <v>5</v>
      </c>
      <c r="I6843" s="1" t="s">
        <v>20</v>
      </c>
      <c r="J6843" s="1" t="s">
        <v>21</v>
      </c>
      <c r="K6843" s="6">
        <v>186.75</v>
      </c>
      <c r="L6843" s="6">
        <v>20.75</v>
      </c>
      <c r="M6843" s="1">
        <v>9</v>
      </c>
      <c r="N6843" s="8">
        <v>45574</v>
      </c>
      <c r="O6843" s="4" t="str">
        <f t="shared" si="319"/>
        <v>October 2024</v>
      </c>
      <c r="P6843" s="1" t="s">
        <v>22</v>
      </c>
      <c r="Q6843" s="1" t="s">
        <v>39</v>
      </c>
      <c r="R6843" s="6">
        <v>44.36</v>
      </c>
      <c r="S6843" s="6">
        <f t="shared" si="320"/>
        <v>231.11</v>
      </c>
    </row>
    <row r="6844" spans="1:19" x14ac:dyDescent="0.35">
      <c r="A6844" s="1">
        <v>7645</v>
      </c>
      <c r="B6844" s="1">
        <v>69</v>
      </c>
      <c r="C6844" s="1" t="str">
        <f t="shared" si="318"/>
        <v>Old</v>
      </c>
      <c r="D6844" s="1" t="s">
        <v>38</v>
      </c>
      <c r="E6844" s="1" t="s">
        <v>17</v>
      </c>
      <c r="F6844" s="1" t="s">
        <v>30</v>
      </c>
      <c r="G6844" s="1" t="s">
        <v>31</v>
      </c>
      <c r="H6844" s="1">
        <v>3</v>
      </c>
      <c r="I6844" s="1" t="s">
        <v>26</v>
      </c>
      <c r="J6844" s="1" t="s">
        <v>34</v>
      </c>
      <c r="K6844" s="6">
        <v>2319.8000000000002</v>
      </c>
      <c r="L6844" s="6">
        <v>463.96</v>
      </c>
      <c r="M6844" s="1">
        <v>5</v>
      </c>
      <c r="N6844" s="8">
        <v>45574</v>
      </c>
      <c r="O6844" s="4" t="str">
        <f t="shared" si="319"/>
        <v>October 2024</v>
      </c>
      <c r="P6844" s="1" t="s">
        <v>28</v>
      </c>
      <c r="Q6844" s="1" t="s">
        <v>52</v>
      </c>
      <c r="R6844" s="6">
        <v>8.5299999999999994</v>
      </c>
      <c r="S6844" s="6">
        <f t="shared" si="320"/>
        <v>2328.3300000000004</v>
      </c>
    </row>
    <row r="6845" spans="1:19" x14ac:dyDescent="0.35">
      <c r="A6845" s="1">
        <v>15485</v>
      </c>
      <c r="B6845" s="1">
        <v>70</v>
      </c>
      <c r="C6845" s="1" t="str">
        <f t="shared" si="318"/>
        <v>Old</v>
      </c>
      <c r="D6845" s="1" t="s">
        <v>38</v>
      </c>
      <c r="E6845" s="1" t="s">
        <v>33</v>
      </c>
      <c r="F6845" s="1" t="s">
        <v>24</v>
      </c>
      <c r="G6845" s="1" t="s">
        <v>85</v>
      </c>
      <c r="H6845" s="1">
        <v>1</v>
      </c>
      <c r="I6845" s="1" t="s">
        <v>26</v>
      </c>
      <c r="J6845" s="1" t="s">
        <v>21</v>
      </c>
      <c r="K6845" s="6">
        <v>786.41</v>
      </c>
      <c r="L6845" s="6">
        <v>786.41</v>
      </c>
      <c r="M6845" s="1">
        <v>1</v>
      </c>
      <c r="N6845" s="8">
        <v>45574</v>
      </c>
      <c r="O6845" s="4" t="str">
        <f t="shared" si="319"/>
        <v>October 2024</v>
      </c>
      <c r="P6845" s="1" t="s">
        <v>79</v>
      </c>
      <c r="Q6845" s="1" t="s">
        <v>29</v>
      </c>
      <c r="R6845" s="6">
        <v>77.510000000000005</v>
      </c>
      <c r="S6845" s="6">
        <f t="shared" si="320"/>
        <v>863.92</v>
      </c>
    </row>
    <row r="6846" spans="1:19" x14ac:dyDescent="0.35">
      <c r="A6846" s="1">
        <v>5633</v>
      </c>
      <c r="B6846" s="1">
        <v>71</v>
      </c>
      <c r="C6846" s="1" t="str">
        <f t="shared" si="318"/>
        <v>Old</v>
      </c>
      <c r="D6846" s="1" t="s">
        <v>38</v>
      </c>
      <c r="E6846" s="1" t="s">
        <v>17</v>
      </c>
      <c r="F6846" s="1" t="s">
        <v>18</v>
      </c>
      <c r="G6846" s="1" t="s">
        <v>19</v>
      </c>
      <c r="H6846" s="1">
        <v>2</v>
      </c>
      <c r="I6846" s="1" t="s">
        <v>20</v>
      </c>
      <c r="J6846" s="1" t="s">
        <v>34</v>
      </c>
      <c r="K6846" s="6">
        <v>4747.1400000000003</v>
      </c>
      <c r="L6846" s="6">
        <v>791.19</v>
      </c>
      <c r="M6846" s="1">
        <v>6</v>
      </c>
      <c r="N6846" s="8">
        <v>45574</v>
      </c>
      <c r="O6846" s="4" t="str">
        <f t="shared" si="319"/>
        <v>October 2024</v>
      </c>
      <c r="P6846" s="1" t="s">
        <v>22</v>
      </c>
      <c r="Q6846" s="1"/>
      <c r="R6846" s="6">
        <v>0</v>
      </c>
      <c r="S6846" s="6">
        <f t="shared" si="320"/>
        <v>4747.1400000000003</v>
      </c>
    </row>
    <row r="6847" spans="1:19" x14ac:dyDescent="0.35">
      <c r="A6847" s="1">
        <v>13055</v>
      </c>
      <c r="B6847" s="1">
        <v>72</v>
      </c>
      <c r="C6847" s="1" t="str">
        <f t="shared" si="318"/>
        <v>Old</v>
      </c>
      <c r="D6847" s="1" t="s">
        <v>38</v>
      </c>
      <c r="E6847" s="1" t="s">
        <v>17</v>
      </c>
      <c r="F6847" s="1" t="s">
        <v>40</v>
      </c>
      <c r="G6847" s="1" t="s">
        <v>88</v>
      </c>
      <c r="H6847" s="1">
        <v>4</v>
      </c>
      <c r="I6847" s="1" t="s">
        <v>26</v>
      </c>
      <c r="J6847" s="1" t="s">
        <v>21</v>
      </c>
      <c r="K6847" s="6">
        <v>3216.5</v>
      </c>
      <c r="L6847" s="6">
        <v>459.5</v>
      </c>
      <c r="M6847" s="1">
        <v>7</v>
      </c>
      <c r="N6847" s="8">
        <v>45574</v>
      </c>
      <c r="O6847" s="4" t="str">
        <f t="shared" si="319"/>
        <v>October 2024</v>
      </c>
      <c r="P6847" s="1" t="s">
        <v>79</v>
      </c>
      <c r="Q6847" s="1" t="s">
        <v>98</v>
      </c>
      <c r="R6847" s="6">
        <v>139.44999999999999</v>
      </c>
      <c r="S6847" s="6">
        <f t="shared" si="320"/>
        <v>3355.95</v>
      </c>
    </row>
    <row r="6848" spans="1:19" x14ac:dyDescent="0.35">
      <c r="A6848" s="1">
        <v>11025</v>
      </c>
      <c r="B6848" s="1">
        <v>73</v>
      </c>
      <c r="C6848" s="1" t="str">
        <f t="shared" si="318"/>
        <v>Old</v>
      </c>
      <c r="D6848" s="1" t="s">
        <v>38</v>
      </c>
      <c r="E6848" s="1" t="s">
        <v>17</v>
      </c>
      <c r="F6848" s="1" t="s">
        <v>18</v>
      </c>
      <c r="G6848" s="1" t="s">
        <v>81</v>
      </c>
      <c r="H6848" s="1">
        <v>4</v>
      </c>
      <c r="I6848" s="1" t="s">
        <v>26</v>
      </c>
      <c r="J6848" s="1" t="s">
        <v>83</v>
      </c>
      <c r="K6848" s="6">
        <v>4558.72</v>
      </c>
      <c r="L6848" s="6">
        <v>1139.68</v>
      </c>
      <c r="M6848" s="1">
        <v>4</v>
      </c>
      <c r="N6848" s="8">
        <v>45574</v>
      </c>
      <c r="O6848" s="4" t="str">
        <f t="shared" si="319"/>
        <v>October 2024</v>
      </c>
      <c r="P6848" s="1" t="s">
        <v>79</v>
      </c>
      <c r="Q6848" s="1"/>
      <c r="R6848" s="6">
        <v>0</v>
      </c>
      <c r="S6848" s="6">
        <f t="shared" si="320"/>
        <v>4558.72</v>
      </c>
    </row>
    <row r="6849" spans="1:19" x14ac:dyDescent="0.35">
      <c r="A6849" s="1">
        <v>7601</v>
      </c>
      <c r="B6849" s="1">
        <v>74</v>
      </c>
      <c r="C6849" s="1" t="str">
        <f t="shared" si="318"/>
        <v>Old</v>
      </c>
      <c r="D6849" s="1" t="s">
        <v>16</v>
      </c>
      <c r="E6849" s="1" t="s">
        <v>17</v>
      </c>
      <c r="F6849" s="1" t="s">
        <v>24</v>
      </c>
      <c r="G6849" s="1" t="s">
        <v>25</v>
      </c>
      <c r="H6849" s="1">
        <v>3</v>
      </c>
      <c r="I6849" s="1" t="s">
        <v>26</v>
      </c>
      <c r="J6849" s="1" t="s">
        <v>21</v>
      </c>
      <c r="K6849" s="6">
        <v>247.03</v>
      </c>
      <c r="L6849" s="6">
        <v>247.03</v>
      </c>
      <c r="M6849" s="1">
        <v>1</v>
      </c>
      <c r="N6849" s="8">
        <v>45574</v>
      </c>
      <c r="O6849" s="4" t="str">
        <f t="shared" si="319"/>
        <v>October 2024</v>
      </c>
      <c r="P6849" s="1" t="s">
        <v>32</v>
      </c>
      <c r="Q6849" s="1" t="s">
        <v>37</v>
      </c>
      <c r="R6849" s="6">
        <v>12.81</v>
      </c>
      <c r="S6849" s="6">
        <f t="shared" si="320"/>
        <v>259.83999999999997</v>
      </c>
    </row>
    <row r="6850" spans="1:19" x14ac:dyDescent="0.35">
      <c r="A6850" s="1">
        <v>12771</v>
      </c>
      <c r="B6850" s="1">
        <v>74</v>
      </c>
      <c r="C6850" s="1" t="str">
        <f t="shared" ref="C6850:C6913" si="321">IF(B6850&lt;=35,"Young",IF(B6850&lt;=55,"Middle-Aged","Old"))</f>
        <v>Old</v>
      </c>
      <c r="D6850" s="1" t="s">
        <v>16</v>
      </c>
      <c r="E6850" s="1" t="s">
        <v>33</v>
      </c>
      <c r="F6850" s="1" t="s">
        <v>30</v>
      </c>
      <c r="G6850" s="1" t="s">
        <v>78</v>
      </c>
      <c r="H6850" s="1">
        <v>2</v>
      </c>
      <c r="I6850" s="1" t="s">
        <v>20</v>
      </c>
      <c r="J6850" s="1" t="s">
        <v>83</v>
      </c>
      <c r="K6850" s="6">
        <v>2022.96</v>
      </c>
      <c r="L6850" s="6">
        <v>674.32</v>
      </c>
      <c r="M6850" s="1">
        <v>3</v>
      </c>
      <c r="N6850" s="8">
        <v>45574</v>
      </c>
      <c r="O6850" s="4" t="str">
        <f t="shared" ref="O6850:O6913" si="322">TEXT(N6850,"mmmm yyyy")</f>
        <v>October 2024</v>
      </c>
      <c r="P6850" s="1" t="s">
        <v>79</v>
      </c>
      <c r="Q6850" s="1" t="s">
        <v>91</v>
      </c>
      <c r="R6850" s="6">
        <v>73.52</v>
      </c>
      <c r="S6850" s="6">
        <f t="shared" ref="S6850:S6913" si="323">K6850+R6850</f>
        <v>2096.48</v>
      </c>
    </row>
    <row r="6851" spans="1:19" x14ac:dyDescent="0.35">
      <c r="A6851" s="1">
        <v>15271</v>
      </c>
      <c r="B6851" s="1">
        <v>74</v>
      </c>
      <c r="C6851" s="1" t="str">
        <f t="shared" si="321"/>
        <v>Old</v>
      </c>
      <c r="D6851" s="1" t="s">
        <v>38</v>
      </c>
      <c r="E6851" s="1" t="s">
        <v>17</v>
      </c>
      <c r="F6851" s="1" t="s">
        <v>18</v>
      </c>
      <c r="G6851" s="1" t="s">
        <v>81</v>
      </c>
      <c r="H6851" s="1">
        <v>2</v>
      </c>
      <c r="I6851" s="1" t="s">
        <v>20</v>
      </c>
      <c r="J6851" s="1" t="s">
        <v>93</v>
      </c>
      <c r="K6851" s="6">
        <v>6838.08</v>
      </c>
      <c r="L6851" s="6">
        <v>1139.68</v>
      </c>
      <c r="M6851" s="1">
        <v>6</v>
      </c>
      <c r="N6851" s="8">
        <v>45574</v>
      </c>
      <c r="O6851" s="4" t="str">
        <f t="shared" si="322"/>
        <v>October 2024</v>
      </c>
      <c r="P6851" s="1" t="s">
        <v>79</v>
      </c>
      <c r="Q6851" s="1" t="s">
        <v>29</v>
      </c>
      <c r="R6851" s="6">
        <v>20.38</v>
      </c>
      <c r="S6851" s="6">
        <f t="shared" si="323"/>
        <v>6858.46</v>
      </c>
    </row>
    <row r="6852" spans="1:19" x14ac:dyDescent="0.35">
      <c r="A6852" s="1">
        <v>7212</v>
      </c>
      <c r="B6852" s="1">
        <v>75</v>
      </c>
      <c r="C6852" s="1" t="str">
        <f t="shared" si="321"/>
        <v>Old</v>
      </c>
      <c r="D6852" s="1" t="s">
        <v>38</v>
      </c>
      <c r="E6852" s="1" t="s">
        <v>17</v>
      </c>
      <c r="F6852" s="1" t="s">
        <v>18</v>
      </c>
      <c r="G6852" s="1" t="s">
        <v>19</v>
      </c>
      <c r="H6852" s="1">
        <v>2</v>
      </c>
      <c r="I6852" s="1" t="s">
        <v>26</v>
      </c>
      <c r="J6852" s="1" t="s">
        <v>21</v>
      </c>
      <c r="K6852" s="6">
        <v>3164.76</v>
      </c>
      <c r="L6852" s="6">
        <v>791.19</v>
      </c>
      <c r="M6852" s="1">
        <v>4</v>
      </c>
      <c r="N6852" s="8">
        <v>45574</v>
      </c>
      <c r="O6852" s="4" t="str">
        <f t="shared" si="322"/>
        <v>October 2024</v>
      </c>
      <c r="P6852" s="1" t="s">
        <v>22</v>
      </c>
      <c r="Q6852" s="1"/>
      <c r="R6852" s="6">
        <v>0</v>
      </c>
      <c r="S6852" s="6">
        <f t="shared" si="323"/>
        <v>3164.76</v>
      </c>
    </row>
    <row r="6853" spans="1:19" x14ac:dyDescent="0.35">
      <c r="A6853" s="1">
        <v>3947</v>
      </c>
      <c r="B6853" s="1">
        <v>78</v>
      </c>
      <c r="C6853" s="1" t="str">
        <f t="shared" si="321"/>
        <v>Old</v>
      </c>
      <c r="D6853" s="1" t="s">
        <v>16</v>
      </c>
      <c r="E6853" s="1" t="s">
        <v>17</v>
      </c>
      <c r="F6853" s="1" t="s">
        <v>40</v>
      </c>
      <c r="G6853" s="1" t="s">
        <v>41</v>
      </c>
      <c r="H6853" s="1">
        <v>3</v>
      </c>
      <c r="I6853" s="1" t="s">
        <v>26</v>
      </c>
      <c r="J6853" s="1" t="s">
        <v>34</v>
      </c>
      <c r="K6853" s="6">
        <v>8448.2999999999993</v>
      </c>
      <c r="L6853" s="6">
        <v>844.83</v>
      </c>
      <c r="M6853" s="1">
        <v>10</v>
      </c>
      <c r="N6853" s="8">
        <v>45574</v>
      </c>
      <c r="O6853" s="4" t="str">
        <f t="shared" si="322"/>
        <v>October 2024</v>
      </c>
      <c r="P6853" s="1" t="s">
        <v>28</v>
      </c>
      <c r="Q6853" s="1"/>
      <c r="R6853" s="6">
        <v>0</v>
      </c>
      <c r="S6853" s="6">
        <f t="shared" si="323"/>
        <v>8448.2999999999993</v>
      </c>
    </row>
    <row r="6854" spans="1:19" x14ac:dyDescent="0.35">
      <c r="A6854" s="1">
        <v>17121</v>
      </c>
      <c r="B6854" s="1">
        <v>21</v>
      </c>
      <c r="C6854" s="1" t="str">
        <f t="shared" si="321"/>
        <v>Young</v>
      </c>
      <c r="D6854" s="1" t="s">
        <v>16</v>
      </c>
      <c r="E6854" s="1" t="s">
        <v>17</v>
      </c>
      <c r="F6854" s="1" t="s">
        <v>24</v>
      </c>
      <c r="G6854" s="1" t="s">
        <v>85</v>
      </c>
      <c r="H6854" s="1">
        <v>2</v>
      </c>
      <c r="I6854" s="1" t="s">
        <v>20</v>
      </c>
      <c r="J6854" s="1" t="s">
        <v>93</v>
      </c>
      <c r="K6854" s="6">
        <v>3145.64</v>
      </c>
      <c r="L6854" s="6">
        <v>786.41</v>
      </c>
      <c r="M6854" s="1">
        <v>4</v>
      </c>
      <c r="N6854" s="8">
        <v>45597</v>
      </c>
      <c r="O6854" s="4" t="str">
        <f t="shared" si="322"/>
        <v>November 2024</v>
      </c>
      <c r="P6854" s="1" t="s">
        <v>22</v>
      </c>
      <c r="Q6854" s="1" t="s">
        <v>52</v>
      </c>
      <c r="R6854" s="6">
        <v>37.340000000000003</v>
      </c>
      <c r="S6854" s="6">
        <f t="shared" si="323"/>
        <v>3182.98</v>
      </c>
    </row>
    <row r="6855" spans="1:19" x14ac:dyDescent="0.35">
      <c r="A6855" s="1">
        <v>4224</v>
      </c>
      <c r="B6855" s="1">
        <v>23</v>
      </c>
      <c r="C6855" s="1" t="str">
        <f t="shared" si="321"/>
        <v>Young</v>
      </c>
      <c r="D6855" s="1" t="s">
        <v>38</v>
      </c>
      <c r="E6855" s="1" t="s">
        <v>17</v>
      </c>
      <c r="F6855" s="1" t="s">
        <v>24</v>
      </c>
      <c r="G6855" s="1" t="s">
        <v>25</v>
      </c>
      <c r="H6855" s="1">
        <v>3</v>
      </c>
      <c r="I6855" s="1" t="s">
        <v>26</v>
      </c>
      <c r="J6855" s="1" t="s">
        <v>21</v>
      </c>
      <c r="K6855" s="6">
        <v>1976.24</v>
      </c>
      <c r="L6855" s="6">
        <v>247.03</v>
      </c>
      <c r="M6855" s="1">
        <v>8</v>
      </c>
      <c r="N6855" s="8">
        <v>45597</v>
      </c>
      <c r="O6855" s="4" t="str">
        <f t="shared" si="322"/>
        <v>November 2024</v>
      </c>
      <c r="P6855" s="1" t="s">
        <v>22</v>
      </c>
      <c r="Q6855" s="1" t="s">
        <v>76</v>
      </c>
      <c r="R6855" s="6">
        <v>108.42</v>
      </c>
      <c r="S6855" s="6">
        <f t="shared" si="323"/>
        <v>2084.66</v>
      </c>
    </row>
    <row r="6856" spans="1:19" x14ac:dyDescent="0.35">
      <c r="A6856" s="1">
        <v>8529</v>
      </c>
      <c r="B6856" s="1">
        <v>23</v>
      </c>
      <c r="C6856" s="1" t="str">
        <f t="shared" si="321"/>
        <v>Young</v>
      </c>
      <c r="D6856" s="1" t="s">
        <v>38</v>
      </c>
      <c r="E6856" s="1" t="s">
        <v>17</v>
      </c>
      <c r="F6856" s="1" t="s">
        <v>18</v>
      </c>
      <c r="G6856" s="1" t="s">
        <v>36</v>
      </c>
      <c r="H6856" s="1">
        <v>5</v>
      </c>
      <c r="I6856" s="1" t="s">
        <v>26</v>
      </c>
      <c r="J6856" s="1" t="s">
        <v>27</v>
      </c>
      <c r="K6856" s="6">
        <v>83</v>
      </c>
      <c r="L6856" s="6">
        <v>20.75</v>
      </c>
      <c r="M6856" s="1">
        <v>4</v>
      </c>
      <c r="N6856" s="8">
        <v>45597</v>
      </c>
      <c r="O6856" s="4" t="str">
        <f t="shared" si="322"/>
        <v>November 2024</v>
      </c>
      <c r="P6856" s="1" t="s">
        <v>28</v>
      </c>
      <c r="Q6856" s="1" t="s">
        <v>45</v>
      </c>
      <c r="R6856" s="6">
        <v>68.59</v>
      </c>
      <c r="S6856" s="6">
        <f t="shared" si="323"/>
        <v>151.59</v>
      </c>
    </row>
    <row r="6857" spans="1:19" x14ac:dyDescent="0.35">
      <c r="A6857" s="1">
        <v>11673</v>
      </c>
      <c r="B6857" s="1">
        <v>26</v>
      </c>
      <c r="C6857" s="1" t="str">
        <f t="shared" si="321"/>
        <v>Young</v>
      </c>
      <c r="D6857" s="1" t="s">
        <v>16</v>
      </c>
      <c r="E6857" s="1" t="s">
        <v>17</v>
      </c>
      <c r="F6857" s="1" t="s">
        <v>40</v>
      </c>
      <c r="G6857" s="1" t="s">
        <v>88</v>
      </c>
      <c r="H6857" s="1">
        <v>4</v>
      </c>
      <c r="I6857" s="1" t="s">
        <v>20</v>
      </c>
      <c r="J6857" s="1" t="s">
        <v>21</v>
      </c>
      <c r="K6857" s="6">
        <v>4135.5</v>
      </c>
      <c r="L6857" s="6">
        <v>459.5</v>
      </c>
      <c r="M6857" s="1">
        <v>9</v>
      </c>
      <c r="N6857" s="8">
        <v>45597</v>
      </c>
      <c r="O6857" s="4" t="str">
        <f t="shared" si="322"/>
        <v>November 2024</v>
      </c>
      <c r="P6857" s="1" t="s">
        <v>22</v>
      </c>
      <c r="Q6857" s="1" t="s">
        <v>96</v>
      </c>
      <c r="R6857" s="6">
        <v>177.18</v>
      </c>
      <c r="S6857" s="6">
        <f t="shared" si="323"/>
        <v>4312.68</v>
      </c>
    </row>
    <row r="6858" spans="1:19" x14ac:dyDescent="0.35">
      <c r="A6858" s="1">
        <v>3630</v>
      </c>
      <c r="B6858" s="1">
        <v>27</v>
      </c>
      <c r="C6858" s="1" t="str">
        <f t="shared" si="321"/>
        <v>Young</v>
      </c>
      <c r="D6858" s="1" t="s">
        <v>16</v>
      </c>
      <c r="E6858" s="1" t="s">
        <v>17</v>
      </c>
      <c r="F6858" s="1" t="s">
        <v>30</v>
      </c>
      <c r="G6858" s="1" t="s">
        <v>31</v>
      </c>
      <c r="H6858" s="1">
        <v>3</v>
      </c>
      <c r="I6858" s="1" t="s">
        <v>26</v>
      </c>
      <c r="J6858" s="1" t="s">
        <v>34</v>
      </c>
      <c r="K6858" s="6">
        <v>927.92</v>
      </c>
      <c r="L6858" s="6">
        <v>463.96</v>
      </c>
      <c r="M6858" s="1">
        <v>2</v>
      </c>
      <c r="N6858" s="8">
        <v>45597</v>
      </c>
      <c r="O6858" s="4" t="str">
        <f t="shared" si="322"/>
        <v>November 2024</v>
      </c>
      <c r="P6858" s="1" t="s">
        <v>28</v>
      </c>
      <c r="Q6858" s="1" t="s">
        <v>55</v>
      </c>
      <c r="R6858" s="6">
        <v>93.51</v>
      </c>
      <c r="S6858" s="6">
        <f t="shared" si="323"/>
        <v>1021.43</v>
      </c>
    </row>
    <row r="6859" spans="1:19" x14ac:dyDescent="0.35">
      <c r="A6859" s="1">
        <v>15115</v>
      </c>
      <c r="B6859" s="1">
        <v>28</v>
      </c>
      <c r="C6859" s="1" t="str">
        <f t="shared" si="321"/>
        <v>Young</v>
      </c>
      <c r="D6859" s="1" t="s">
        <v>16</v>
      </c>
      <c r="E6859" s="1" t="s">
        <v>17</v>
      </c>
      <c r="F6859" s="1" t="s">
        <v>24</v>
      </c>
      <c r="G6859" s="1" t="s">
        <v>85</v>
      </c>
      <c r="H6859" s="1">
        <v>5</v>
      </c>
      <c r="I6859" s="1" t="s">
        <v>26</v>
      </c>
      <c r="J6859" s="1" t="s">
        <v>93</v>
      </c>
      <c r="K6859" s="6">
        <v>3932.05</v>
      </c>
      <c r="L6859" s="6">
        <v>786.41</v>
      </c>
      <c r="M6859" s="1">
        <v>5</v>
      </c>
      <c r="N6859" s="8">
        <v>45597</v>
      </c>
      <c r="O6859" s="4" t="str">
        <f t="shared" si="322"/>
        <v>November 2024</v>
      </c>
      <c r="P6859" s="1" t="s">
        <v>84</v>
      </c>
      <c r="Q6859" s="1"/>
      <c r="R6859" s="6">
        <v>0</v>
      </c>
      <c r="S6859" s="6">
        <f t="shared" si="323"/>
        <v>3932.05</v>
      </c>
    </row>
    <row r="6860" spans="1:19" x14ac:dyDescent="0.35">
      <c r="A6860" s="1">
        <v>13578</v>
      </c>
      <c r="B6860" s="1">
        <v>30</v>
      </c>
      <c r="C6860" s="1" t="str">
        <f t="shared" si="321"/>
        <v>Young</v>
      </c>
      <c r="D6860" s="1" t="s">
        <v>16</v>
      </c>
      <c r="E6860" s="1" t="s">
        <v>17</v>
      </c>
      <c r="F6860" s="1" t="s">
        <v>30</v>
      </c>
      <c r="G6860" s="1" t="s">
        <v>78</v>
      </c>
      <c r="H6860" s="1">
        <v>3</v>
      </c>
      <c r="I6860" s="1" t="s">
        <v>26</v>
      </c>
      <c r="J6860" s="1" t="s">
        <v>21</v>
      </c>
      <c r="K6860" s="6">
        <v>4720.24</v>
      </c>
      <c r="L6860" s="6">
        <v>674.32</v>
      </c>
      <c r="M6860" s="1">
        <v>7</v>
      </c>
      <c r="N6860" s="8">
        <v>45597</v>
      </c>
      <c r="O6860" s="4" t="str">
        <f t="shared" si="322"/>
        <v>November 2024</v>
      </c>
      <c r="P6860" s="1" t="s">
        <v>84</v>
      </c>
      <c r="Q6860" s="1" t="s">
        <v>96</v>
      </c>
      <c r="R6860" s="6">
        <v>45.07</v>
      </c>
      <c r="S6860" s="6">
        <f t="shared" si="323"/>
        <v>4765.3099999999995</v>
      </c>
    </row>
    <row r="6861" spans="1:19" x14ac:dyDescent="0.35">
      <c r="A6861" s="1">
        <v>6004</v>
      </c>
      <c r="B6861" s="1">
        <v>35</v>
      </c>
      <c r="C6861" s="1" t="str">
        <f t="shared" si="321"/>
        <v>Young</v>
      </c>
      <c r="D6861" s="1" t="s">
        <v>38</v>
      </c>
      <c r="E6861" s="1" t="s">
        <v>17</v>
      </c>
      <c r="F6861" s="1" t="s">
        <v>30</v>
      </c>
      <c r="G6861" s="1" t="s">
        <v>31</v>
      </c>
      <c r="H6861" s="1">
        <v>3</v>
      </c>
      <c r="I6861" s="1" t="s">
        <v>20</v>
      </c>
      <c r="J6861" s="1" t="s">
        <v>27</v>
      </c>
      <c r="K6861" s="6">
        <v>3247.72</v>
      </c>
      <c r="L6861" s="6">
        <v>463.96</v>
      </c>
      <c r="M6861" s="1">
        <v>7</v>
      </c>
      <c r="N6861" s="8">
        <v>45597</v>
      </c>
      <c r="O6861" s="4" t="str">
        <f t="shared" si="322"/>
        <v>November 2024</v>
      </c>
      <c r="P6861" s="1" t="s">
        <v>22</v>
      </c>
      <c r="Q6861" s="1" t="s">
        <v>46</v>
      </c>
      <c r="R6861" s="6">
        <v>95.17</v>
      </c>
      <c r="S6861" s="6">
        <f t="shared" si="323"/>
        <v>3342.89</v>
      </c>
    </row>
    <row r="6862" spans="1:19" x14ac:dyDescent="0.35">
      <c r="A6862" s="1">
        <v>13330</v>
      </c>
      <c r="B6862" s="1">
        <v>35</v>
      </c>
      <c r="C6862" s="1" t="str">
        <f t="shared" si="321"/>
        <v>Young</v>
      </c>
      <c r="D6862" s="1" t="s">
        <v>16</v>
      </c>
      <c r="E6862" s="1" t="s">
        <v>17</v>
      </c>
      <c r="F6862" s="1" t="s">
        <v>24</v>
      </c>
      <c r="G6862" s="1" t="s">
        <v>85</v>
      </c>
      <c r="H6862" s="1">
        <v>2</v>
      </c>
      <c r="I6862" s="1" t="s">
        <v>26</v>
      </c>
      <c r="J6862" s="1" t="s">
        <v>93</v>
      </c>
      <c r="K6862" s="6">
        <v>3145.64</v>
      </c>
      <c r="L6862" s="6">
        <v>786.41</v>
      </c>
      <c r="M6862" s="1">
        <v>4</v>
      </c>
      <c r="N6862" s="8">
        <v>45597</v>
      </c>
      <c r="O6862" s="4" t="str">
        <f t="shared" si="322"/>
        <v>November 2024</v>
      </c>
      <c r="P6862" s="1" t="s">
        <v>79</v>
      </c>
      <c r="Q6862" s="1" t="s">
        <v>114</v>
      </c>
      <c r="R6862" s="6">
        <v>104.99</v>
      </c>
      <c r="S6862" s="6">
        <f t="shared" si="323"/>
        <v>3250.6299999999997</v>
      </c>
    </row>
    <row r="6863" spans="1:19" x14ac:dyDescent="0.35">
      <c r="A6863" s="1">
        <v>16846</v>
      </c>
      <c r="B6863" s="1">
        <v>35</v>
      </c>
      <c r="C6863" s="1" t="str">
        <f t="shared" si="321"/>
        <v>Young</v>
      </c>
      <c r="D6863" s="1" t="s">
        <v>38</v>
      </c>
      <c r="E6863" s="1" t="s">
        <v>17</v>
      </c>
      <c r="F6863" s="1" t="s">
        <v>18</v>
      </c>
      <c r="G6863" s="1" t="s">
        <v>81</v>
      </c>
      <c r="H6863" s="1">
        <v>1</v>
      </c>
      <c r="I6863" s="1" t="s">
        <v>20</v>
      </c>
      <c r="J6863" s="1" t="s">
        <v>21</v>
      </c>
      <c r="K6863" s="6">
        <v>4558.72</v>
      </c>
      <c r="L6863" s="6">
        <v>1139.68</v>
      </c>
      <c r="M6863" s="1">
        <v>4</v>
      </c>
      <c r="N6863" s="8">
        <v>45597</v>
      </c>
      <c r="O6863" s="4" t="str">
        <f t="shared" si="322"/>
        <v>November 2024</v>
      </c>
      <c r="P6863" s="1" t="s">
        <v>22</v>
      </c>
      <c r="Q6863" s="1" t="s">
        <v>101</v>
      </c>
      <c r="R6863" s="6">
        <v>118.48</v>
      </c>
      <c r="S6863" s="6">
        <f t="shared" si="323"/>
        <v>4677.2</v>
      </c>
    </row>
    <row r="6864" spans="1:19" x14ac:dyDescent="0.35">
      <c r="A6864" s="1">
        <v>18586</v>
      </c>
      <c r="B6864" s="1">
        <v>35</v>
      </c>
      <c r="C6864" s="1" t="str">
        <f t="shared" si="321"/>
        <v>Young</v>
      </c>
      <c r="D6864" s="1" t="s">
        <v>38</v>
      </c>
      <c r="E6864" s="1" t="s">
        <v>17</v>
      </c>
      <c r="F6864" s="1" t="s">
        <v>18</v>
      </c>
      <c r="G6864" s="1" t="s">
        <v>81</v>
      </c>
      <c r="H6864" s="1">
        <v>2</v>
      </c>
      <c r="I6864" s="1" t="s">
        <v>20</v>
      </c>
      <c r="J6864" s="1" t="s">
        <v>83</v>
      </c>
      <c r="K6864" s="6">
        <v>4558.72</v>
      </c>
      <c r="L6864" s="6">
        <v>1139.68</v>
      </c>
      <c r="M6864" s="1">
        <v>4</v>
      </c>
      <c r="N6864" s="8">
        <v>45597</v>
      </c>
      <c r="O6864" s="4" t="str">
        <f t="shared" si="322"/>
        <v>November 2024</v>
      </c>
      <c r="P6864" s="1" t="s">
        <v>22</v>
      </c>
      <c r="Q6864" s="1"/>
      <c r="R6864" s="6">
        <v>0</v>
      </c>
      <c r="S6864" s="6">
        <f t="shared" si="323"/>
        <v>4558.72</v>
      </c>
    </row>
    <row r="6865" spans="1:19" x14ac:dyDescent="0.35">
      <c r="A6865" s="1">
        <v>1342</v>
      </c>
      <c r="B6865" s="1">
        <v>36</v>
      </c>
      <c r="C6865" s="1" t="str">
        <f t="shared" si="321"/>
        <v>Middle-Aged</v>
      </c>
      <c r="D6865" s="1" t="s">
        <v>38</v>
      </c>
      <c r="E6865" s="1" t="s">
        <v>17</v>
      </c>
      <c r="F6865" s="1" t="s">
        <v>24</v>
      </c>
      <c r="G6865" s="1" t="s">
        <v>25</v>
      </c>
      <c r="H6865" s="1">
        <v>3</v>
      </c>
      <c r="I6865" s="1" t="s">
        <v>20</v>
      </c>
      <c r="J6865" s="1" t="s">
        <v>42</v>
      </c>
      <c r="K6865" s="6">
        <v>1235.1500000000001</v>
      </c>
      <c r="L6865" s="6">
        <v>247.03</v>
      </c>
      <c r="M6865" s="1">
        <v>5</v>
      </c>
      <c r="N6865" s="8">
        <v>45597</v>
      </c>
      <c r="O6865" s="4" t="str">
        <f t="shared" si="322"/>
        <v>November 2024</v>
      </c>
      <c r="P6865" s="1" t="s">
        <v>28</v>
      </c>
      <c r="Q6865" s="1" t="s">
        <v>45</v>
      </c>
      <c r="R6865" s="6">
        <v>54.83</v>
      </c>
      <c r="S6865" s="6">
        <f t="shared" si="323"/>
        <v>1289.98</v>
      </c>
    </row>
    <row r="6866" spans="1:19" x14ac:dyDescent="0.35">
      <c r="A6866" s="1">
        <v>14043</v>
      </c>
      <c r="B6866" s="1">
        <v>37</v>
      </c>
      <c r="C6866" s="1" t="str">
        <f t="shared" si="321"/>
        <v>Middle-Aged</v>
      </c>
      <c r="D6866" s="1" t="s">
        <v>38</v>
      </c>
      <c r="E6866" s="1" t="s">
        <v>17</v>
      </c>
      <c r="F6866" s="1" t="s">
        <v>40</v>
      </c>
      <c r="G6866" s="1" t="s">
        <v>88</v>
      </c>
      <c r="H6866" s="1">
        <v>4</v>
      </c>
      <c r="I6866" s="1" t="s">
        <v>20</v>
      </c>
      <c r="J6866" s="1" t="s">
        <v>21</v>
      </c>
      <c r="K6866" s="6">
        <v>3676</v>
      </c>
      <c r="L6866" s="6">
        <v>459.5</v>
      </c>
      <c r="M6866" s="1">
        <v>8</v>
      </c>
      <c r="N6866" s="8">
        <v>45597</v>
      </c>
      <c r="O6866" s="4" t="str">
        <f t="shared" si="322"/>
        <v>November 2024</v>
      </c>
      <c r="P6866" s="1" t="s">
        <v>22</v>
      </c>
      <c r="Q6866" s="1" t="s">
        <v>82</v>
      </c>
      <c r="R6866" s="6">
        <v>143.34</v>
      </c>
      <c r="S6866" s="6">
        <f t="shared" si="323"/>
        <v>3819.34</v>
      </c>
    </row>
    <row r="6867" spans="1:19" x14ac:dyDescent="0.35">
      <c r="A6867" s="1">
        <v>16504</v>
      </c>
      <c r="B6867" s="1">
        <v>37</v>
      </c>
      <c r="C6867" s="1" t="str">
        <f t="shared" si="321"/>
        <v>Middle-Aged</v>
      </c>
      <c r="D6867" s="1" t="s">
        <v>16</v>
      </c>
      <c r="E6867" s="1" t="s">
        <v>17</v>
      </c>
      <c r="F6867" s="1" t="s">
        <v>40</v>
      </c>
      <c r="G6867" s="1" t="s">
        <v>88</v>
      </c>
      <c r="H6867" s="1">
        <v>3</v>
      </c>
      <c r="I6867" s="1" t="s">
        <v>20</v>
      </c>
      <c r="J6867" s="1" t="s">
        <v>21</v>
      </c>
      <c r="K6867" s="6">
        <v>3216.5</v>
      </c>
      <c r="L6867" s="6">
        <v>459.5</v>
      </c>
      <c r="M6867" s="1">
        <v>7</v>
      </c>
      <c r="N6867" s="8">
        <v>45597</v>
      </c>
      <c r="O6867" s="4" t="str">
        <f t="shared" si="322"/>
        <v>November 2024</v>
      </c>
      <c r="P6867" s="1" t="s">
        <v>22</v>
      </c>
      <c r="Q6867" s="1"/>
      <c r="R6867" s="6">
        <v>0</v>
      </c>
      <c r="S6867" s="6">
        <f t="shared" si="323"/>
        <v>3216.5</v>
      </c>
    </row>
    <row r="6868" spans="1:19" x14ac:dyDescent="0.35">
      <c r="A6868" s="1">
        <v>9917</v>
      </c>
      <c r="B6868" s="1">
        <v>39</v>
      </c>
      <c r="C6868" s="1" t="str">
        <f t="shared" si="321"/>
        <v>Middle-Aged</v>
      </c>
      <c r="D6868" s="1" t="s">
        <v>16</v>
      </c>
      <c r="E6868" s="1" t="s">
        <v>17</v>
      </c>
      <c r="F6868" s="1" t="s">
        <v>30</v>
      </c>
      <c r="G6868" s="1" t="s">
        <v>31</v>
      </c>
      <c r="H6868" s="1">
        <v>3</v>
      </c>
      <c r="I6868" s="1" t="s">
        <v>20</v>
      </c>
      <c r="J6868" s="1" t="s">
        <v>34</v>
      </c>
      <c r="K6868" s="6">
        <v>2319.8000000000002</v>
      </c>
      <c r="L6868" s="6">
        <v>463.96</v>
      </c>
      <c r="M6868" s="1">
        <v>5</v>
      </c>
      <c r="N6868" s="8">
        <v>45597</v>
      </c>
      <c r="O6868" s="4" t="str">
        <f t="shared" si="322"/>
        <v>November 2024</v>
      </c>
      <c r="P6868" s="1" t="s">
        <v>22</v>
      </c>
      <c r="Q6868" s="1" t="s">
        <v>75</v>
      </c>
      <c r="R6868" s="6">
        <v>78.2</v>
      </c>
      <c r="S6868" s="6">
        <f t="shared" si="323"/>
        <v>2398</v>
      </c>
    </row>
    <row r="6869" spans="1:19" x14ac:dyDescent="0.35">
      <c r="A6869" s="1">
        <v>18428</v>
      </c>
      <c r="B6869" s="1">
        <v>40</v>
      </c>
      <c r="C6869" s="1" t="str">
        <f t="shared" si="321"/>
        <v>Middle-Aged</v>
      </c>
      <c r="D6869" s="1" t="s">
        <v>16</v>
      </c>
      <c r="E6869" s="1" t="s">
        <v>17</v>
      </c>
      <c r="F6869" s="1" t="s">
        <v>77</v>
      </c>
      <c r="G6869" s="1" t="s">
        <v>86</v>
      </c>
      <c r="H6869" s="1">
        <v>1</v>
      </c>
      <c r="I6869" s="1" t="s">
        <v>26</v>
      </c>
      <c r="J6869" s="1" t="s">
        <v>93</v>
      </c>
      <c r="K6869" s="6">
        <v>2167.08</v>
      </c>
      <c r="L6869" s="6">
        <v>361.18</v>
      </c>
      <c r="M6869" s="1">
        <v>6</v>
      </c>
      <c r="N6869" s="8">
        <v>45597</v>
      </c>
      <c r="O6869" s="4" t="str">
        <f t="shared" si="322"/>
        <v>November 2024</v>
      </c>
      <c r="P6869" s="1" t="s">
        <v>84</v>
      </c>
      <c r="Q6869" s="1" t="s">
        <v>37</v>
      </c>
      <c r="R6869" s="6">
        <v>69.61</v>
      </c>
      <c r="S6869" s="6">
        <f t="shared" si="323"/>
        <v>2236.69</v>
      </c>
    </row>
    <row r="6870" spans="1:19" x14ac:dyDescent="0.35">
      <c r="A6870" s="1">
        <v>1658</v>
      </c>
      <c r="B6870" s="1">
        <v>43</v>
      </c>
      <c r="C6870" s="1" t="str">
        <f t="shared" si="321"/>
        <v>Middle-Aged</v>
      </c>
      <c r="D6870" s="1" t="s">
        <v>16</v>
      </c>
      <c r="E6870" s="1" t="s">
        <v>17</v>
      </c>
      <c r="F6870" s="1" t="s">
        <v>40</v>
      </c>
      <c r="G6870" s="1" t="s">
        <v>41</v>
      </c>
      <c r="H6870" s="1">
        <v>3</v>
      </c>
      <c r="I6870" s="1" t="s">
        <v>26</v>
      </c>
      <c r="J6870" s="1" t="s">
        <v>21</v>
      </c>
      <c r="K6870" s="6">
        <v>5068.9799999999996</v>
      </c>
      <c r="L6870" s="6">
        <v>844.83</v>
      </c>
      <c r="M6870" s="1">
        <v>6</v>
      </c>
      <c r="N6870" s="8">
        <v>45597</v>
      </c>
      <c r="O6870" s="4" t="str">
        <f t="shared" si="322"/>
        <v>November 2024</v>
      </c>
      <c r="P6870" s="1" t="s">
        <v>22</v>
      </c>
      <c r="Q6870" s="1"/>
      <c r="R6870" s="6">
        <v>0</v>
      </c>
      <c r="S6870" s="6">
        <f t="shared" si="323"/>
        <v>5068.9799999999996</v>
      </c>
    </row>
    <row r="6871" spans="1:19" x14ac:dyDescent="0.35">
      <c r="A6871" s="1">
        <v>16314</v>
      </c>
      <c r="B6871" s="1">
        <v>46</v>
      </c>
      <c r="C6871" s="1" t="str">
        <f t="shared" si="321"/>
        <v>Middle-Aged</v>
      </c>
      <c r="D6871" s="1" t="s">
        <v>16</v>
      </c>
      <c r="E6871" s="1" t="s">
        <v>17</v>
      </c>
      <c r="F6871" s="1" t="s">
        <v>18</v>
      </c>
      <c r="G6871" s="1" t="s">
        <v>81</v>
      </c>
      <c r="H6871" s="1">
        <v>5</v>
      </c>
      <c r="I6871" s="1" t="s">
        <v>26</v>
      </c>
      <c r="J6871" s="1" t="s">
        <v>21</v>
      </c>
      <c r="K6871" s="6">
        <v>9117.44</v>
      </c>
      <c r="L6871" s="6">
        <v>1139.68</v>
      </c>
      <c r="M6871" s="1">
        <v>8</v>
      </c>
      <c r="N6871" s="8">
        <v>45597</v>
      </c>
      <c r="O6871" s="4" t="str">
        <f t="shared" si="322"/>
        <v>November 2024</v>
      </c>
      <c r="P6871" s="1" t="s">
        <v>84</v>
      </c>
      <c r="Q6871" s="1" t="s">
        <v>122</v>
      </c>
      <c r="R6871" s="6">
        <v>175.43</v>
      </c>
      <c r="S6871" s="6">
        <f t="shared" si="323"/>
        <v>9292.8700000000008</v>
      </c>
    </row>
    <row r="6872" spans="1:19" x14ac:dyDescent="0.35">
      <c r="A6872" s="1">
        <v>2283</v>
      </c>
      <c r="B6872" s="1">
        <v>48</v>
      </c>
      <c r="C6872" s="1" t="str">
        <f t="shared" si="321"/>
        <v>Middle-Aged</v>
      </c>
      <c r="D6872" s="1" t="s">
        <v>38</v>
      </c>
      <c r="E6872" s="1" t="s">
        <v>17</v>
      </c>
      <c r="F6872" s="1" t="s">
        <v>40</v>
      </c>
      <c r="G6872" s="1" t="s">
        <v>41</v>
      </c>
      <c r="H6872" s="1">
        <v>3</v>
      </c>
      <c r="I6872" s="1" t="s">
        <v>26</v>
      </c>
      <c r="J6872" s="1" t="s">
        <v>34</v>
      </c>
      <c r="K6872" s="6">
        <v>7603.47</v>
      </c>
      <c r="L6872" s="6">
        <v>844.83</v>
      </c>
      <c r="M6872" s="1">
        <v>9</v>
      </c>
      <c r="N6872" s="8">
        <v>45597</v>
      </c>
      <c r="O6872" s="4" t="str">
        <f t="shared" si="322"/>
        <v>November 2024</v>
      </c>
      <c r="P6872" s="1" t="s">
        <v>22</v>
      </c>
      <c r="Q6872" s="1" t="s">
        <v>54</v>
      </c>
      <c r="R6872" s="6">
        <v>108.87</v>
      </c>
      <c r="S6872" s="6">
        <f t="shared" si="323"/>
        <v>7712.34</v>
      </c>
    </row>
    <row r="6873" spans="1:19" x14ac:dyDescent="0.35">
      <c r="A6873" s="1">
        <v>7391</v>
      </c>
      <c r="B6873" s="1">
        <v>50</v>
      </c>
      <c r="C6873" s="1" t="str">
        <f t="shared" si="321"/>
        <v>Middle-Aged</v>
      </c>
      <c r="D6873" s="1" t="s">
        <v>16</v>
      </c>
      <c r="E6873" s="1" t="s">
        <v>17</v>
      </c>
      <c r="F6873" s="1" t="s">
        <v>24</v>
      </c>
      <c r="G6873" s="1" t="s">
        <v>25</v>
      </c>
      <c r="H6873" s="1">
        <v>3</v>
      </c>
      <c r="I6873" s="1" t="s">
        <v>26</v>
      </c>
      <c r="J6873" s="1" t="s">
        <v>21</v>
      </c>
      <c r="K6873" s="6">
        <v>988.12</v>
      </c>
      <c r="L6873" s="6">
        <v>247.03</v>
      </c>
      <c r="M6873" s="1">
        <v>4</v>
      </c>
      <c r="N6873" s="8">
        <v>45597</v>
      </c>
      <c r="O6873" s="4" t="str">
        <f t="shared" si="322"/>
        <v>November 2024</v>
      </c>
      <c r="P6873" s="1" t="s">
        <v>28</v>
      </c>
      <c r="Q6873" s="1" t="s">
        <v>61</v>
      </c>
      <c r="R6873" s="6">
        <v>119.02</v>
      </c>
      <c r="S6873" s="6">
        <f t="shared" si="323"/>
        <v>1107.1400000000001</v>
      </c>
    </row>
    <row r="6874" spans="1:19" x14ac:dyDescent="0.35">
      <c r="A6874" s="1">
        <v>12927</v>
      </c>
      <c r="B6874" s="1">
        <v>50</v>
      </c>
      <c r="C6874" s="1" t="str">
        <f t="shared" si="321"/>
        <v>Middle-Aged</v>
      </c>
      <c r="D6874" s="1" t="s">
        <v>16</v>
      </c>
      <c r="E6874" s="1" t="s">
        <v>17</v>
      </c>
      <c r="F6874" s="1" t="s">
        <v>18</v>
      </c>
      <c r="G6874" s="1" t="s">
        <v>81</v>
      </c>
      <c r="H6874" s="1">
        <v>4</v>
      </c>
      <c r="I6874" s="1" t="s">
        <v>20</v>
      </c>
      <c r="J6874" s="1" t="s">
        <v>93</v>
      </c>
      <c r="K6874" s="6">
        <v>5698.4</v>
      </c>
      <c r="L6874" s="6">
        <v>1139.68</v>
      </c>
      <c r="M6874" s="1">
        <v>5</v>
      </c>
      <c r="N6874" s="8">
        <v>45597</v>
      </c>
      <c r="O6874" s="4" t="str">
        <f t="shared" si="322"/>
        <v>November 2024</v>
      </c>
      <c r="P6874" s="1" t="s">
        <v>22</v>
      </c>
      <c r="Q6874" s="1"/>
      <c r="R6874" s="6">
        <v>0</v>
      </c>
      <c r="S6874" s="6">
        <f t="shared" si="323"/>
        <v>5698.4</v>
      </c>
    </row>
    <row r="6875" spans="1:19" x14ac:dyDescent="0.35">
      <c r="A6875" s="1">
        <v>18178</v>
      </c>
      <c r="B6875" s="1">
        <v>51</v>
      </c>
      <c r="C6875" s="1" t="str">
        <f t="shared" si="321"/>
        <v>Middle-Aged</v>
      </c>
      <c r="D6875" s="1" t="s">
        <v>16</v>
      </c>
      <c r="E6875" s="1" t="s">
        <v>17</v>
      </c>
      <c r="F6875" s="1" t="s">
        <v>77</v>
      </c>
      <c r="G6875" s="1" t="s">
        <v>86</v>
      </c>
      <c r="H6875" s="1">
        <v>4</v>
      </c>
      <c r="I6875" s="1" t="s">
        <v>26</v>
      </c>
      <c r="J6875" s="1" t="s">
        <v>83</v>
      </c>
      <c r="K6875" s="6">
        <v>2889.44</v>
      </c>
      <c r="L6875" s="6">
        <v>361.18</v>
      </c>
      <c r="M6875" s="1">
        <v>8</v>
      </c>
      <c r="N6875" s="8">
        <v>45597</v>
      </c>
      <c r="O6875" s="4" t="str">
        <f t="shared" si="322"/>
        <v>November 2024</v>
      </c>
      <c r="P6875" s="1" t="s">
        <v>84</v>
      </c>
      <c r="Q6875" s="1"/>
      <c r="R6875" s="6">
        <v>0</v>
      </c>
      <c r="S6875" s="6">
        <f t="shared" si="323"/>
        <v>2889.44</v>
      </c>
    </row>
    <row r="6876" spans="1:19" x14ac:dyDescent="0.35">
      <c r="A6876" s="1">
        <v>14266</v>
      </c>
      <c r="B6876" s="1">
        <v>53</v>
      </c>
      <c r="C6876" s="1" t="str">
        <f t="shared" si="321"/>
        <v>Middle-Aged</v>
      </c>
      <c r="D6876" s="1" t="s">
        <v>16</v>
      </c>
      <c r="E6876" s="1" t="s">
        <v>17</v>
      </c>
      <c r="F6876" s="1" t="s">
        <v>77</v>
      </c>
      <c r="G6876" s="1" t="s">
        <v>86</v>
      </c>
      <c r="H6876" s="1">
        <v>1</v>
      </c>
      <c r="I6876" s="1" t="s">
        <v>26</v>
      </c>
      <c r="J6876" s="1" t="s">
        <v>93</v>
      </c>
      <c r="K6876" s="6">
        <v>1805.9</v>
      </c>
      <c r="L6876" s="6">
        <v>361.18</v>
      </c>
      <c r="M6876" s="1">
        <v>5</v>
      </c>
      <c r="N6876" s="8">
        <v>45597</v>
      </c>
      <c r="O6876" s="4" t="str">
        <f t="shared" si="322"/>
        <v>November 2024</v>
      </c>
      <c r="P6876" s="1" t="s">
        <v>22</v>
      </c>
      <c r="Q6876" s="1" t="s">
        <v>52</v>
      </c>
      <c r="R6876" s="6">
        <v>23.83</v>
      </c>
      <c r="S6876" s="6">
        <f t="shared" si="323"/>
        <v>1829.73</v>
      </c>
    </row>
    <row r="6877" spans="1:19" x14ac:dyDescent="0.35">
      <c r="A6877" s="1">
        <v>17629</v>
      </c>
      <c r="B6877" s="1">
        <v>53</v>
      </c>
      <c r="C6877" s="1" t="str">
        <f t="shared" si="321"/>
        <v>Middle-Aged</v>
      </c>
      <c r="D6877" s="1" t="s">
        <v>38</v>
      </c>
      <c r="E6877" s="1" t="s">
        <v>17</v>
      </c>
      <c r="F6877" s="1" t="s">
        <v>18</v>
      </c>
      <c r="G6877" s="1" t="s">
        <v>81</v>
      </c>
      <c r="H6877" s="1">
        <v>1</v>
      </c>
      <c r="I6877" s="1" t="s">
        <v>20</v>
      </c>
      <c r="J6877" s="1" t="s">
        <v>83</v>
      </c>
      <c r="K6877" s="6">
        <v>6838.08</v>
      </c>
      <c r="L6877" s="6">
        <v>1139.68</v>
      </c>
      <c r="M6877" s="1">
        <v>6</v>
      </c>
      <c r="N6877" s="8">
        <v>45597</v>
      </c>
      <c r="O6877" s="4" t="str">
        <f t="shared" si="322"/>
        <v>November 2024</v>
      </c>
      <c r="P6877" s="1" t="s">
        <v>79</v>
      </c>
      <c r="Q6877" s="1" t="s">
        <v>101</v>
      </c>
      <c r="R6877" s="6">
        <v>177.37</v>
      </c>
      <c r="S6877" s="6">
        <f t="shared" si="323"/>
        <v>7015.45</v>
      </c>
    </row>
    <row r="6878" spans="1:19" x14ac:dyDescent="0.35">
      <c r="A6878" s="1">
        <v>5512</v>
      </c>
      <c r="B6878" s="1">
        <v>55</v>
      </c>
      <c r="C6878" s="1" t="str">
        <f t="shared" si="321"/>
        <v>Middle-Aged</v>
      </c>
      <c r="D6878" s="1" t="s">
        <v>38</v>
      </c>
      <c r="E6878" s="1" t="s">
        <v>17</v>
      </c>
      <c r="F6878" s="1" t="s">
        <v>40</v>
      </c>
      <c r="G6878" s="1" t="s">
        <v>41</v>
      </c>
      <c r="H6878" s="1">
        <v>3</v>
      </c>
      <c r="I6878" s="1" t="s">
        <v>26</v>
      </c>
      <c r="J6878" s="1" t="s">
        <v>34</v>
      </c>
      <c r="K6878" s="6">
        <v>1689.66</v>
      </c>
      <c r="L6878" s="6">
        <v>844.83</v>
      </c>
      <c r="M6878" s="1">
        <v>2</v>
      </c>
      <c r="N6878" s="8">
        <v>45597</v>
      </c>
      <c r="O6878" s="4" t="str">
        <f t="shared" si="322"/>
        <v>November 2024</v>
      </c>
      <c r="P6878" s="1" t="s">
        <v>32</v>
      </c>
      <c r="Q6878" s="1" t="s">
        <v>63</v>
      </c>
      <c r="R6878" s="6">
        <v>56.57</v>
      </c>
      <c r="S6878" s="6">
        <f t="shared" si="323"/>
        <v>1746.23</v>
      </c>
    </row>
    <row r="6879" spans="1:19" x14ac:dyDescent="0.35">
      <c r="A6879" s="1">
        <v>17672</v>
      </c>
      <c r="B6879" s="1">
        <v>55</v>
      </c>
      <c r="C6879" s="1" t="str">
        <f t="shared" si="321"/>
        <v>Middle-Aged</v>
      </c>
      <c r="D6879" s="1" t="s">
        <v>38</v>
      </c>
      <c r="E6879" s="1" t="s">
        <v>17</v>
      </c>
      <c r="F6879" s="1" t="s">
        <v>77</v>
      </c>
      <c r="G6879" s="1" t="s">
        <v>86</v>
      </c>
      <c r="H6879" s="1">
        <v>3</v>
      </c>
      <c r="I6879" s="1" t="s">
        <v>26</v>
      </c>
      <c r="J6879" s="1" t="s">
        <v>83</v>
      </c>
      <c r="K6879" s="6">
        <v>3250.62</v>
      </c>
      <c r="L6879" s="6">
        <v>361.18</v>
      </c>
      <c r="M6879" s="1">
        <v>9</v>
      </c>
      <c r="N6879" s="8">
        <v>45597</v>
      </c>
      <c r="O6879" s="4" t="str">
        <f t="shared" si="322"/>
        <v>November 2024</v>
      </c>
      <c r="P6879" s="1" t="s">
        <v>84</v>
      </c>
      <c r="Q6879" s="1" t="s">
        <v>29</v>
      </c>
      <c r="R6879" s="6">
        <v>86.75</v>
      </c>
      <c r="S6879" s="6">
        <f t="shared" si="323"/>
        <v>3337.37</v>
      </c>
    </row>
    <row r="6880" spans="1:19" x14ac:dyDescent="0.35">
      <c r="A6880" s="1">
        <v>3780</v>
      </c>
      <c r="B6880" s="1">
        <v>56</v>
      </c>
      <c r="C6880" s="1" t="str">
        <f t="shared" si="321"/>
        <v>Old</v>
      </c>
      <c r="D6880" s="1" t="s">
        <v>38</v>
      </c>
      <c r="E6880" s="1" t="s">
        <v>17</v>
      </c>
      <c r="F6880" s="1" t="s">
        <v>40</v>
      </c>
      <c r="G6880" s="1" t="s">
        <v>41</v>
      </c>
      <c r="H6880" s="1">
        <v>3</v>
      </c>
      <c r="I6880" s="1" t="s">
        <v>26</v>
      </c>
      <c r="J6880" s="1" t="s">
        <v>27</v>
      </c>
      <c r="K6880" s="6">
        <v>3379.32</v>
      </c>
      <c r="L6880" s="6">
        <v>844.83</v>
      </c>
      <c r="M6880" s="1">
        <v>4</v>
      </c>
      <c r="N6880" s="8">
        <v>45597</v>
      </c>
      <c r="O6880" s="4" t="str">
        <f t="shared" si="322"/>
        <v>November 2024</v>
      </c>
      <c r="P6880" s="1" t="s">
        <v>32</v>
      </c>
      <c r="Q6880" s="1" t="s">
        <v>45</v>
      </c>
      <c r="R6880" s="6">
        <v>37.61</v>
      </c>
      <c r="S6880" s="6">
        <f t="shared" si="323"/>
        <v>3416.9300000000003</v>
      </c>
    </row>
    <row r="6881" spans="1:19" x14ac:dyDescent="0.35">
      <c r="A6881" s="1">
        <v>4866</v>
      </c>
      <c r="B6881" s="1">
        <v>56</v>
      </c>
      <c r="C6881" s="1" t="str">
        <f t="shared" si="321"/>
        <v>Old</v>
      </c>
      <c r="D6881" s="1" t="s">
        <v>38</v>
      </c>
      <c r="E6881" s="1" t="s">
        <v>17</v>
      </c>
      <c r="F6881" s="1" t="s">
        <v>40</v>
      </c>
      <c r="G6881" s="1" t="s">
        <v>41</v>
      </c>
      <c r="H6881" s="1">
        <v>3</v>
      </c>
      <c r="I6881" s="1" t="s">
        <v>26</v>
      </c>
      <c r="J6881" s="1" t="s">
        <v>34</v>
      </c>
      <c r="K6881" s="6">
        <v>4224.1499999999996</v>
      </c>
      <c r="L6881" s="6">
        <v>844.83</v>
      </c>
      <c r="M6881" s="1">
        <v>5</v>
      </c>
      <c r="N6881" s="8">
        <v>45597</v>
      </c>
      <c r="O6881" s="4" t="str">
        <f t="shared" si="322"/>
        <v>November 2024</v>
      </c>
      <c r="P6881" s="1" t="s">
        <v>28</v>
      </c>
      <c r="Q6881" s="1" t="s">
        <v>59</v>
      </c>
      <c r="R6881" s="6">
        <v>31.69</v>
      </c>
      <c r="S6881" s="6">
        <f t="shared" si="323"/>
        <v>4255.8399999999992</v>
      </c>
    </row>
    <row r="6882" spans="1:19" x14ac:dyDescent="0.35">
      <c r="A6882" s="1">
        <v>5927</v>
      </c>
      <c r="B6882" s="1">
        <v>56</v>
      </c>
      <c r="C6882" s="1" t="str">
        <f t="shared" si="321"/>
        <v>Old</v>
      </c>
      <c r="D6882" s="1" t="s">
        <v>16</v>
      </c>
      <c r="E6882" s="1" t="s">
        <v>17</v>
      </c>
      <c r="F6882" s="1" t="s">
        <v>30</v>
      </c>
      <c r="G6882" s="1" t="s">
        <v>31</v>
      </c>
      <c r="H6882" s="1">
        <v>3</v>
      </c>
      <c r="I6882" s="1" t="s">
        <v>20</v>
      </c>
      <c r="J6882" s="1" t="s">
        <v>34</v>
      </c>
      <c r="K6882" s="6">
        <v>4639.6000000000004</v>
      </c>
      <c r="L6882" s="6">
        <v>463.96</v>
      </c>
      <c r="M6882" s="1">
        <v>10</v>
      </c>
      <c r="N6882" s="8">
        <v>45597</v>
      </c>
      <c r="O6882" s="4" t="str">
        <f t="shared" si="322"/>
        <v>November 2024</v>
      </c>
      <c r="P6882" s="1" t="s">
        <v>22</v>
      </c>
      <c r="Q6882" s="1"/>
      <c r="R6882" s="6">
        <v>0</v>
      </c>
      <c r="S6882" s="6">
        <f t="shared" si="323"/>
        <v>4639.6000000000004</v>
      </c>
    </row>
    <row r="6883" spans="1:19" x14ac:dyDescent="0.35">
      <c r="A6883" s="1">
        <v>3344</v>
      </c>
      <c r="B6883" s="1">
        <v>60</v>
      </c>
      <c r="C6883" s="1" t="str">
        <f t="shared" si="321"/>
        <v>Old</v>
      </c>
      <c r="D6883" s="1" t="s">
        <v>38</v>
      </c>
      <c r="E6883" s="1" t="s">
        <v>17</v>
      </c>
      <c r="F6883" s="1" t="s">
        <v>18</v>
      </c>
      <c r="G6883" s="1" t="s">
        <v>36</v>
      </c>
      <c r="H6883" s="1">
        <v>5</v>
      </c>
      <c r="I6883" s="1" t="s">
        <v>20</v>
      </c>
      <c r="J6883" s="1" t="s">
        <v>42</v>
      </c>
      <c r="K6883" s="6">
        <v>41.5</v>
      </c>
      <c r="L6883" s="6">
        <v>20.75</v>
      </c>
      <c r="M6883" s="1">
        <v>2</v>
      </c>
      <c r="N6883" s="8">
        <v>45597</v>
      </c>
      <c r="O6883" s="4" t="str">
        <f t="shared" si="322"/>
        <v>November 2024</v>
      </c>
      <c r="P6883" s="1" t="s">
        <v>32</v>
      </c>
      <c r="Q6883" s="1" t="s">
        <v>52</v>
      </c>
      <c r="R6883" s="6">
        <v>33.11</v>
      </c>
      <c r="S6883" s="6">
        <f t="shared" si="323"/>
        <v>74.61</v>
      </c>
    </row>
    <row r="6884" spans="1:19" x14ac:dyDescent="0.35">
      <c r="A6884" s="1">
        <v>3921</v>
      </c>
      <c r="B6884" s="1">
        <v>60</v>
      </c>
      <c r="C6884" s="1" t="str">
        <f t="shared" si="321"/>
        <v>Old</v>
      </c>
      <c r="D6884" s="1" t="s">
        <v>16</v>
      </c>
      <c r="E6884" s="1" t="s">
        <v>17</v>
      </c>
      <c r="F6884" s="1" t="s">
        <v>18</v>
      </c>
      <c r="G6884" s="1" t="s">
        <v>19</v>
      </c>
      <c r="H6884" s="1">
        <v>2</v>
      </c>
      <c r="I6884" s="1" t="s">
        <v>20</v>
      </c>
      <c r="J6884" s="1" t="s">
        <v>34</v>
      </c>
      <c r="K6884" s="6">
        <v>3164.76</v>
      </c>
      <c r="L6884" s="6">
        <v>791.19</v>
      </c>
      <c r="M6884" s="1">
        <v>4</v>
      </c>
      <c r="N6884" s="8">
        <v>45597</v>
      </c>
      <c r="O6884" s="4" t="str">
        <f t="shared" si="322"/>
        <v>November 2024</v>
      </c>
      <c r="P6884" s="1" t="s">
        <v>22</v>
      </c>
      <c r="Q6884" s="1" t="s">
        <v>39</v>
      </c>
      <c r="R6884" s="6">
        <v>90.53</v>
      </c>
      <c r="S6884" s="6">
        <f t="shared" si="323"/>
        <v>3255.2900000000004</v>
      </c>
    </row>
    <row r="6885" spans="1:19" x14ac:dyDescent="0.35">
      <c r="A6885" s="1">
        <v>4700</v>
      </c>
      <c r="B6885" s="1">
        <v>61</v>
      </c>
      <c r="C6885" s="1" t="str">
        <f t="shared" si="321"/>
        <v>Old</v>
      </c>
      <c r="D6885" s="1" t="s">
        <v>16</v>
      </c>
      <c r="E6885" s="1" t="s">
        <v>17</v>
      </c>
      <c r="F6885" s="1" t="s">
        <v>40</v>
      </c>
      <c r="G6885" s="1" t="s">
        <v>41</v>
      </c>
      <c r="H6885" s="1">
        <v>3</v>
      </c>
      <c r="I6885" s="1" t="s">
        <v>26</v>
      </c>
      <c r="J6885" s="1" t="s">
        <v>34</v>
      </c>
      <c r="K6885" s="6">
        <v>3379.32</v>
      </c>
      <c r="L6885" s="6">
        <v>844.83</v>
      </c>
      <c r="M6885" s="1">
        <v>4</v>
      </c>
      <c r="N6885" s="8">
        <v>45597</v>
      </c>
      <c r="O6885" s="4" t="str">
        <f t="shared" si="322"/>
        <v>November 2024</v>
      </c>
      <c r="P6885" s="1" t="s">
        <v>22</v>
      </c>
      <c r="Q6885" s="1" t="s">
        <v>53</v>
      </c>
      <c r="R6885" s="6">
        <v>51.87</v>
      </c>
      <c r="S6885" s="6">
        <f t="shared" si="323"/>
        <v>3431.19</v>
      </c>
    </row>
    <row r="6886" spans="1:19" x14ac:dyDescent="0.35">
      <c r="A6886" s="1">
        <v>5701</v>
      </c>
      <c r="B6886" s="1">
        <v>61</v>
      </c>
      <c r="C6886" s="1" t="str">
        <f t="shared" si="321"/>
        <v>Old</v>
      </c>
      <c r="D6886" s="1" t="s">
        <v>38</v>
      </c>
      <c r="E6886" s="1" t="s">
        <v>17</v>
      </c>
      <c r="F6886" s="1" t="s">
        <v>24</v>
      </c>
      <c r="G6886" s="1" t="s">
        <v>25</v>
      </c>
      <c r="H6886" s="1">
        <v>3</v>
      </c>
      <c r="I6886" s="1" t="s">
        <v>20</v>
      </c>
      <c r="J6886" s="1" t="s">
        <v>21</v>
      </c>
      <c r="K6886" s="6">
        <v>1235.1500000000001</v>
      </c>
      <c r="L6886" s="6">
        <v>247.03</v>
      </c>
      <c r="M6886" s="1">
        <v>5</v>
      </c>
      <c r="N6886" s="8">
        <v>45597</v>
      </c>
      <c r="O6886" s="4" t="str">
        <f t="shared" si="322"/>
        <v>November 2024</v>
      </c>
      <c r="P6886" s="1" t="s">
        <v>22</v>
      </c>
      <c r="Q6886" s="1" t="s">
        <v>39</v>
      </c>
      <c r="R6886" s="6">
        <v>47.16</v>
      </c>
      <c r="S6886" s="6">
        <f t="shared" si="323"/>
        <v>1282.3100000000002</v>
      </c>
    </row>
    <row r="6887" spans="1:19" x14ac:dyDescent="0.35">
      <c r="A6887" s="1">
        <v>5446</v>
      </c>
      <c r="B6887" s="1">
        <v>63</v>
      </c>
      <c r="C6887" s="1" t="str">
        <f t="shared" si="321"/>
        <v>Old</v>
      </c>
      <c r="D6887" s="1" t="s">
        <v>16</v>
      </c>
      <c r="E6887" s="1" t="s">
        <v>17</v>
      </c>
      <c r="F6887" s="1" t="s">
        <v>30</v>
      </c>
      <c r="G6887" s="1" t="s">
        <v>31</v>
      </c>
      <c r="H6887" s="1">
        <v>3</v>
      </c>
      <c r="I6887" s="1" t="s">
        <v>26</v>
      </c>
      <c r="J6887" s="1" t="s">
        <v>42</v>
      </c>
      <c r="K6887" s="6">
        <v>3711.68</v>
      </c>
      <c r="L6887" s="6">
        <v>463.96</v>
      </c>
      <c r="M6887" s="1">
        <v>8</v>
      </c>
      <c r="N6887" s="8">
        <v>45597</v>
      </c>
      <c r="O6887" s="4" t="str">
        <f t="shared" si="322"/>
        <v>November 2024</v>
      </c>
      <c r="P6887" s="1" t="s">
        <v>22</v>
      </c>
      <c r="Q6887" s="1" t="s">
        <v>65</v>
      </c>
      <c r="R6887" s="6">
        <v>106.49</v>
      </c>
      <c r="S6887" s="6">
        <f t="shared" si="323"/>
        <v>3818.1699999999996</v>
      </c>
    </row>
    <row r="6888" spans="1:19" x14ac:dyDescent="0.35">
      <c r="A6888" s="1">
        <v>5873</v>
      </c>
      <c r="B6888" s="1">
        <v>64</v>
      </c>
      <c r="C6888" s="1" t="str">
        <f t="shared" si="321"/>
        <v>Old</v>
      </c>
      <c r="D6888" s="1" t="s">
        <v>38</v>
      </c>
      <c r="E6888" s="1" t="s">
        <v>17</v>
      </c>
      <c r="F6888" s="1" t="s">
        <v>40</v>
      </c>
      <c r="G6888" s="1" t="s">
        <v>41</v>
      </c>
      <c r="H6888" s="1">
        <v>3</v>
      </c>
      <c r="I6888" s="1" t="s">
        <v>20</v>
      </c>
      <c r="J6888" s="1" t="s">
        <v>27</v>
      </c>
      <c r="K6888" s="6">
        <v>8448.2999999999993</v>
      </c>
      <c r="L6888" s="6">
        <v>844.83</v>
      </c>
      <c r="M6888" s="1">
        <v>10</v>
      </c>
      <c r="N6888" s="8">
        <v>45597</v>
      </c>
      <c r="O6888" s="4" t="str">
        <f t="shared" si="322"/>
        <v>November 2024</v>
      </c>
      <c r="P6888" s="1" t="s">
        <v>22</v>
      </c>
      <c r="Q6888" s="1" t="s">
        <v>64</v>
      </c>
      <c r="R6888" s="6">
        <v>97.75</v>
      </c>
      <c r="S6888" s="6">
        <f t="shared" si="323"/>
        <v>8546.0499999999993</v>
      </c>
    </row>
    <row r="6889" spans="1:19" x14ac:dyDescent="0.35">
      <c r="A6889" s="1">
        <v>1473</v>
      </c>
      <c r="B6889" s="1">
        <v>65</v>
      </c>
      <c r="C6889" s="1" t="str">
        <f t="shared" si="321"/>
        <v>Old</v>
      </c>
      <c r="D6889" s="1" t="s">
        <v>16</v>
      </c>
      <c r="E6889" s="1" t="s">
        <v>33</v>
      </c>
      <c r="F6889" s="1" t="s">
        <v>18</v>
      </c>
      <c r="G6889" s="1" t="s">
        <v>36</v>
      </c>
      <c r="H6889" s="1">
        <v>5</v>
      </c>
      <c r="I6889" s="1" t="s">
        <v>26</v>
      </c>
      <c r="J6889" s="1" t="s">
        <v>34</v>
      </c>
      <c r="K6889" s="6">
        <v>83</v>
      </c>
      <c r="L6889" s="6">
        <v>20.75</v>
      </c>
      <c r="M6889" s="1">
        <v>4</v>
      </c>
      <c r="N6889" s="8">
        <v>45597</v>
      </c>
      <c r="O6889" s="4" t="str">
        <f t="shared" si="322"/>
        <v>November 2024</v>
      </c>
      <c r="P6889" s="1" t="s">
        <v>32</v>
      </c>
      <c r="Q6889" s="1" t="s">
        <v>50</v>
      </c>
      <c r="R6889" s="6">
        <v>64.2</v>
      </c>
      <c r="S6889" s="6">
        <f t="shared" si="323"/>
        <v>147.19999999999999</v>
      </c>
    </row>
    <row r="6890" spans="1:19" x14ac:dyDescent="0.35">
      <c r="A6890" s="1">
        <v>6718</v>
      </c>
      <c r="B6890" s="1">
        <v>65</v>
      </c>
      <c r="C6890" s="1" t="str">
        <f t="shared" si="321"/>
        <v>Old</v>
      </c>
      <c r="D6890" s="1" t="s">
        <v>38</v>
      </c>
      <c r="E6890" s="1" t="s">
        <v>17</v>
      </c>
      <c r="F6890" s="1" t="s">
        <v>24</v>
      </c>
      <c r="G6890" s="1" t="s">
        <v>25</v>
      </c>
      <c r="H6890" s="1">
        <v>3</v>
      </c>
      <c r="I6890" s="1" t="s">
        <v>26</v>
      </c>
      <c r="J6890" s="1" t="s">
        <v>34</v>
      </c>
      <c r="K6890" s="6">
        <v>494.06</v>
      </c>
      <c r="L6890" s="6">
        <v>247.03</v>
      </c>
      <c r="M6890" s="1">
        <v>2</v>
      </c>
      <c r="N6890" s="8">
        <v>45597</v>
      </c>
      <c r="O6890" s="4" t="str">
        <f t="shared" si="322"/>
        <v>November 2024</v>
      </c>
      <c r="P6890" s="1" t="s">
        <v>28</v>
      </c>
      <c r="Q6890" s="1" t="s">
        <v>53</v>
      </c>
      <c r="R6890" s="6">
        <v>41.02</v>
      </c>
      <c r="S6890" s="6">
        <f t="shared" si="323"/>
        <v>535.08000000000004</v>
      </c>
    </row>
    <row r="6891" spans="1:19" x14ac:dyDescent="0.35">
      <c r="A6891" s="1">
        <v>5423</v>
      </c>
      <c r="B6891" s="1">
        <v>66</v>
      </c>
      <c r="C6891" s="1" t="str">
        <f t="shared" si="321"/>
        <v>Old</v>
      </c>
      <c r="D6891" s="1" t="s">
        <v>38</v>
      </c>
      <c r="E6891" s="1" t="s">
        <v>17</v>
      </c>
      <c r="F6891" s="1" t="s">
        <v>18</v>
      </c>
      <c r="G6891" s="1" t="s">
        <v>36</v>
      </c>
      <c r="H6891" s="1">
        <v>5</v>
      </c>
      <c r="I6891" s="1" t="s">
        <v>26</v>
      </c>
      <c r="J6891" s="1" t="s">
        <v>34</v>
      </c>
      <c r="K6891" s="6">
        <v>145.25</v>
      </c>
      <c r="L6891" s="6">
        <v>20.75</v>
      </c>
      <c r="M6891" s="1">
        <v>7</v>
      </c>
      <c r="N6891" s="8">
        <v>45597</v>
      </c>
      <c r="O6891" s="4" t="str">
        <f t="shared" si="322"/>
        <v>November 2024</v>
      </c>
      <c r="P6891" s="1" t="s">
        <v>22</v>
      </c>
      <c r="Q6891" s="1" t="s">
        <v>74</v>
      </c>
      <c r="R6891" s="6">
        <v>35.22</v>
      </c>
      <c r="S6891" s="6">
        <f t="shared" si="323"/>
        <v>180.47</v>
      </c>
    </row>
    <row r="6892" spans="1:19" x14ac:dyDescent="0.35">
      <c r="A6892" s="1">
        <v>14058</v>
      </c>
      <c r="B6892" s="1">
        <v>66</v>
      </c>
      <c r="C6892" s="1" t="str">
        <f t="shared" si="321"/>
        <v>Old</v>
      </c>
      <c r="D6892" s="1" t="s">
        <v>16</v>
      </c>
      <c r="E6892" s="1" t="s">
        <v>17</v>
      </c>
      <c r="F6892" s="1" t="s">
        <v>77</v>
      </c>
      <c r="G6892" s="1" t="s">
        <v>86</v>
      </c>
      <c r="H6892" s="1">
        <v>2</v>
      </c>
      <c r="I6892" s="1" t="s">
        <v>26</v>
      </c>
      <c r="J6892" s="1" t="s">
        <v>21</v>
      </c>
      <c r="K6892" s="6">
        <v>722.36</v>
      </c>
      <c r="L6892" s="6">
        <v>361.18</v>
      </c>
      <c r="M6892" s="1">
        <v>2</v>
      </c>
      <c r="N6892" s="8">
        <v>45597</v>
      </c>
      <c r="O6892" s="4" t="str">
        <f t="shared" si="322"/>
        <v>November 2024</v>
      </c>
      <c r="P6892" s="1" t="s">
        <v>84</v>
      </c>
      <c r="Q6892" s="1"/>
      <c r="R6892" s="6">
        <v>0</v>
      </c>
      <c r="S6892" s="6">
        <f t="shared" si="323"/>
        <v>722.36</v>
      </c>
    </row>
    <row r="6893" spans="1:19" x14ac:dyDescent="0.35">
      <c r="A6893" s="1">
        <v>16969</v>
      </c>
      <c r="B6893" s="1">
        <v>66</v>
      </c>
      <c r="C6893" s="1" t="str">
        <f t="shared" si="321"/>
        <v>Old</v>
      </c>
      <c r="D6893" s="1" t="s">
        <v>38</v>
      </c>
      <c r="E6893" s="1" t="s">
        <v>17</v>
      </c>
      <c r="F6893" s="1" t="s">
        <v>40</v>
      </c>
      <c r="G6893" s="1" t="s">
        <v>88</v>
      </c>
      <c r="H6893" s="1">
        <v>4</v>
      </c>
      <c r="I6893" s="1" t="s">
        <v>26</v>
      </c>
      <c r="J6893" s="1" t="s">
        <v>21</v>
      </c>
      <c r="K6893" s="6">
        <v>2757</v>
      </c>
      <c r="L6893" s="6">
        <v>459.5</v>
      </c>
      <c r="M6893" s="1">
        <v>6</v>
      </c>
      <c r="N6893" s="8">
        <v>45597</v>
      </c>
      <c r="O6893" s="4" t="str">
        <f t="shared" si="322"/>
        <v>November 2024</v>
      </c>
      <c r="P6893" s="1" t="s">
        <v>84</v>
      </c>
      <c r="Q6893" s="1" t="s">
        <v>37</v>
      </c>
      <c r="R6893" s="6">
        <v>86.65</v>
      </c>
      <c r="S6893" s="6">
        <f t="shared" si="323"/>
        <v>2843.65</v>
      </c>
    </row>
    <row r="6894" spans="1:19" x14ac:dyDescent="0.35">
      <c r="A6894" s="1">
        <v>1229</v>
      </c>
      <c r="B6894" s="1">
        <v>67</v>
      </c>
      <c r="C6894" s="1" t="str">
        <f t="shared" si="321"/>
        <v>Old</v>
      </c>
      <c r="D6894" s="1" t="s">
        <v>16</v>
      </c>
      <c r="E6894" s="1" t="s">
        <v>17</v>
      </c>
      <c r="F6894" s="1" t="s">
        <v>24</v>
      </c>
      <c r="G6894" s="1" t="s">
        <v>25</v>
      </c>
      <c r="H6894" s="1">
        <v>3</v>
      </c>
      <c r="I6894" s="1" t="s">
        <v>20</v>
      </c>
      <c r="J6894" s="1" t="s">
        <v>21</v>
      </c>
      <c r="K6894" s="6">
        <v>494.06</v>
      </c>
      <c r="L6894" s="6">
        <v>247.03</v>
      </c>
      <c r="M6894" s="1">
        <v>2</v>
      </c>
      <c r="N6894" s="8">
        <v>45597</v>
      </c>
      <c r="O6894" s="4" t="str">
        <f t="shared" si="322"/>
        <v>November 2024</v>
      </c>
      <c r="P6894" s="1" t="s">
        <v>28</v>
      </c>
      <c r="Q6894" s="1"/>
      <c r="R6894" s="6">
        <v>0</v>
      </c>
      <c r="S6894" s="6">
        <f t="shared" si="323"/>
        <v>494.06</v>
      </c>
    </row>
    <row r="6895" spans="1:19" x14ac:dyDescent="0.35">
      <c r="A6895" s="1">
        <v>14352</v>
      </c>
      <c r="B6895" s="1">
        <v>67</v>
      </c>
      <c r="C6895" s="1" t="str">
        <f t="shared" si="321"/>
        <v>Old</v>
      </c>
      <c r="D6895" s="1" t="s">
        <v>16</v>
      </c>
      <c r="E6895" s="1" t="s">
        <v>17</v>
      </c>
      <c r="F6895" s="1" t="s">
        <v>24</v>
      </c>
      <c r="G6895" s="1" t="s">
        <v>85</v>
      </c>
      <c r="H6895" s="1">
        <v>4</v>
      </c>
      <c r="I6895" s="1" t="s">
        <v>20</v>
      </c>
      <c r="J6895" s="1" t="s">
        <v>83</v>
      </c>
      <c r="K6895" s="6">
        <v>6291.28</v>
      </c>
      <c r="L6895" s="6">
        <v>786.41</v>
      </c>
      <c r="M6895" s="1">
        <v>8</v>
      </c>
      <c r="N6895" s="8">
        <v>45597</v>
      </c>
      <c r="O6895" s="4" t="str">
        <f t="shared" si="322"/>
        <v>November 2024</v>
      </c>
      <c r="P6895" s="1" t="s">
        <v>79</v>
      </c>
      <c r="Q6895" s="1" t="s">
        <v>29</v>
      </c>
      <c r="R6895" s="6">
        <v>69.989999999999995</v>
      </c>
      <c r="S6895" s="6">
        <f t="shared" si="323"/>
        <v>6361.2699999999995</v>
      </c>
    </row>
    <row r="6896" spans="1:19" x14ac:dyDescent="0.35">
      <c r="A6896" s="1">
        <v>14413</v>
      </c>
      <c r="B6896" s="1">
        <v>68</v>
      </c>
      <c r="C6896" s="1" t="str">
        <f t="shared" si="321"/>
        <v>Old</v>
      </c>
      <c r="D6896" s="1" t="s">
        <v>38</v>
      </c>
      <c r="E6896" s="1" t="s">
        <v>17</v>
      </c>
      <c r="F6896" s="1" t="s">
        <v>40</v>
      </c>
      <c r="G6896" s="1" t="s">
        <v>88</v>
      </c>
      <c r="H6896" s="1">
        <v>1</v>
      </c>
      <c r="I6896" s="1" t="s">
        <v>20</v>
      </c>
      <c r="J6896" s="1" t="s">
        <v>21</v>
      </c>
      <c r="K6896" s="6">
        <v>3216.5</v>
      </c>
      <c r="L6896" s="6">
        <v>459.5</v>
      </c>
      <c r="M6896" s="1">
        <v>7</v>
      </c>
      <c r="N6896" s="8">
        <v>45597</v>
      </c>
      <c r="O6896" s="4" t="str">
        <f t="shared" si="322"/>
        <v>November 2024</v>
      </c>
      <c r="P6896" s="1" t="s">
        <v>22</v>
      </c>
      <c r="Q6896" s="1" t="s">
        <v>118</v>
      </c>
      <c r="R6896" s="6">
        <v>117.85</v>
      </c>
      <c r="S6896" s="6">
        <f t="shared" si="323"/>
        <v>3334.35</v>
      </c>
    </row>
    <row r="6897" spans="1:19" x14ac:dyDescent="0.35">
      <c r="A6897" s="1">
        <v>12576</v>
      </c>
      <c r="B6897" s="1">
        <v>70</v>
      </c>
      <c r="C6897" s="1" t="str">
        <f t="shared" si="321"/>
        <v>Old</v>
      </c>
      <c r="D6897" s="1" t="s">
        <v>38</v>
      </c>
      <c r="E6897" s="1" t="s">
        <v>17</v>
      </c>
      <c r="F6897" s="1" t="s">
        <v>24</v>
      </c>
      <c r="G6897" s="1" t="s">
        <v>85</v>
      </c>
      <c r="H6897" s="1">
        <v>4</v>
      </c>
      <c r="I6897" s="1" t="s">
        <v>26</v>
      </c>
      <c r="J6897" s="1" t="s">
        <v>93</v>
      </c>
      <c r="K6897" s="6">
        <v>786.41</v>
      </c>
      <c r="L6897" s="6">
        <v>786.41</v>
      </c>
      <c r="M6897" s="1">
        <v>1</v>
      </c>
      <c r="N6897" s="8">
        <v>45597</v>
      </c>
      <c r="O6897" s="4" t="str">
        <f t="shared" si="322"/>
        <v>November 2024</v>
      </c>
      <c r="P6897" s="1" t="s">
        <v>84</v>
      </c>
      <c r="Q6897" s="1" t="s">
        <v>80</v>
      </c>
      <c r="R6897" s="6">
        <v>148.4</v>
      </c>
      <c r="S6897" s="6">
        <f t="shared" si="323"/>
        <v>934.81</v>
      </c>
    </row>
    <row r="6898" spans="1:19" x14ac:dyDescent="0.35">
      <c r="A6898" s="1">
        <v>18127</v>
      </c>
      <c r="B6898" s="1">
        <v>71</v>
      </c>
      <c r="C6898" s="1" t="str">
        <f t="shared" si="321"/>
        <v>Old</v>
      </c>
      <c r="D6898" s="1" t="s">
        <v>38</v>
      </c>
      <c r="E6898" s="1" t="s">
        <v>17</v>
      </c>
      <c r="F6898" s="1" t="s">
        <v>40</v>
      </c>
      <c r="G6898" s="1" t="s">
        <v>88</v>
      </c>
      <c r="H6898" s="1">
        <v>1</v>
      </c>
      <c r="I6898" s="1" t="s">
        <v>26</v>
      </c>
      <c r="J6898" s="1" t="s">
        <v>93</v>
      </c>
      <c r="K6898" s="6">
        <v>1378.5</v>
      </c>
      <c r="L6898" s="6">
        <v>459.5</v>
      </c>
      <c r="M6898" s="1">
        <v>3</v>
      </c>
      <c r="N6898" s="8">
        <v>45597</v>
      </c>
      <c r="O6898" s="4" t="str">
        <f t="shared" si="322"/>
        <v>November 2024</v>
      </c>
      <c r="P6898" s="1" t="s">
        <v>22</v>
      </c>
      <c r="Q6898" s="1" t="s">
        <v>91</v>
      </c>
      <c r="R6898" s="6">
        <v>111.71</v>
      </c>
      <c r="S6898" s="6">
        <f t="shared" si="323"/>
        <v>1490.21</v>
      </c>
    </row>
    <row r="6899" spans="1:19" x14ac:dyDescent="0.35">
      <c r="A6899" s="1">
        <v>11619</v>
      </c>
      <c r="B6899" s="1">
        <v>72</v>
      </c>
      <c r="C6899" s="1" t="str">
        <f t="shared" si="321"/>
        <v>Old</v>
      </c>
      <c r="D6899" s="1" t="s">
        <v>16</v>
      </c>
      <c r="E6899" s="1" t="s">
        <v>33</v>
      </c>
      <c r="F6899" s="1" t="s">
        <v>24</v>
      </c>
      <c r="G6899" s="1" t="s">
        <v>85</v>
      </c>
      <c r="H6899" s="1">
        <v>3</v>
      </c>
      <c r="I6899" s="1" t="s">
        <v>20</v>
      </c>
      <c r="J6899" s="1" t="s">
        <v>21</v>
      </c>
      <c r="K6899" s="6">
        <v>1572.82</v>
      </c>
      <c r="L6899" s="6">
        <v>786.41</v>
      </c>
      <c r="M6899" s="1">
        <v>2</v>
      </c>
      <c r="N6899" s="8">
        <v>45597</v>
      </c>
      <c r="O6899" s="4" t="str">
        <f t="shared" si="322"/>
        <v>November 2024</v>
      </c>
      <c r="P6899" s="1" t="s">
        <v>79</v>
      </c>
      <c r="Q6899" s="1" t="s">
        <v>37</v>
      </c>
      <c r="R6899" s="6">
        <v>55.76</v>
      </c>
      <c r="S6899" s="6">
        <f t="shared" si="323"/>
        <v>1628.58</v>
      </c>
    </row>
    <row r="6900" spans="1:19" x14ac:dyDescent="0.35">
      <c r="A6900" s="1">
        <v>14911</v>
      </c>
      <c r="B6900" s="1">
        <v>72</v>
      </c>
      <c r="C6900" s="1" t="str">
        <f t="shared" si="321"/>
        <v>Old</v>
      </c>
      <c r="D6900" s="1" t="s">
        <v>38</v>
      </c>
      <c r="E6900" s="1" t="s">
        <v>17</v>
      </c>
      <c r="F6900" s="1" t="s">
        <v>77</v>
      </c>
      <c r="G6900" s="1" t="s">
        <v>86</v>
      </c>
      <c r="H6900" s="1">
        <v>5</v>
      </c>
      <c r="I6900" s="1" t="s">
        <v>20</v>
      </c>
      <c r="J6900" s="1" t="s">
        <v>83</v>
      </c>
      <c r="K6900" s="6">
        <v>3611.8</v>
      </c>
      <c r="L6900" s="6">
        <v>361.18</v>
      </c>
      <c r="M6900" s="1">
        <v>10</v>
      </c>
      <c r="N6900" s="8">
        <v>45597</v>
      </c>
      <c r="O6900" s="4" t="str">
        <f t="shared" si="322"/>
        <v>November 2024</v>
      </c>
      <c r="P6900" s="1" t="s">
        <v>79</v>
      </c>
      <c r="Q6900" s="1"/>
      <c r="R6900" s="6">
        <v>0</v>
      </c>
      <c r="S6900" s="6">
        <f t="shared" si="323"/>
        <v>3611.8</v>
      </c>
    </row>
    <row r="6901" spans="1:19" x14ac:dyDescent="0.35">
      <c r="A6901" s="1">
        <v>7387</v>
      </c>
      <c r="B6901" s="1">
        <v>73</v>
      </c>
      <c r="C6901" s="1" t="str">
        <f t="shared" si="321"/>
        <v>Old</v>
      </c>
      <c r="D6901" s="1" t="s">
        <v>38</v>
      </c>
      <c r="E6901" s="1" t="s">
        <v>17</v>
      </c>
      <c r="F6901" s="1" t="s">
        <v>30</v>
      </c>
      <c r="G6901" s="1" t="s">
        <v>31</v>
      </c>
      <c r="H6901" s="1">
        <v>3</v>
      </c>
      <c r="I6901" s="1" t="s">
        <v>20</v>
      </c>
      <c r="J6901" s="1" t="s">
        <v>27</v>
      </c>
      <c r="K6901" s="6">
        <v>2319.8000000000002</v>
      </c>
      <c r="L6901" s="6">
        <v>463.96</v>
      </c>
      <c r="M6901" s="1">
        <v>5</v>
      </c>
      <c r="N6901" s="8">
        <v>45597</v>
      </c>
      <c r="O6901" s="4" t="str">
        <f t="shared" si="322"/>
        <v>November 2024</v>
      </c>
      <c r="P6901" s="1" t="s">
        <v>28</v>
      </c>
      <c r="Q6901" s="1" t="s">
        <v>72</v>
      </c>
      <c r="R6901" s="6">
        <v>26.69</v>
      </c>
      <c r="S6901" s="6">
        <f t="shared" si="323"/>
        <v>2346.4900000000002</v>
      </c>
    </row>
    <row r="6902" spans="1:19" x14ac:dyDescent="0.35">
      <c r="A6902" s="1">
        <v>11432</v>
      </c>
      <c r="B6902" s="1">
        <v>73</v>
      </c>
      <c r="C6902" s="1" t="str">
        <f t="shared" si="321"/>
        <v>Old</v>
      </c>
      <c r="D6902" s="1" t="s">
        <v>38</v>
      </c>
      <c r="E6902" s="1" t="s">
        <v>17</v>
      </c>
      <c r="F6902" s="1" t="s">
        <v>40</v>
      </c>
      <c r="G6902" s="1" t="s">
        <v>88</v>
      </c>
      <c r="H6902" s="1">
        <v>3</v>
      </c>
      <c r="I6902" s="1" t="s">
        <v>26</v>
      </c>
      <c r="J6902" s="1" t="s">
        <v>93</v>
      </c>
      <c r="K6902" s="6">
        <v>1838</v>
      </c>
      <c r="L6902" s="6">
        <v>459.5</v>
      </c>
      <c r="M6902" s="1">
        <v>4</v>
      </c>
      <c r="N6902" s="8">
        <v>45597</v>
      </c>
      <c r="O6902" s="4" t="str">
        <f t="shared" si="322"/>
        <v>November 2024</v>
      </c>
      <c r="P6902" s="1" t="s">
        <v>84</v>
      </c>
      <c r="Q6902" s="1"/>
      <c r="R6902" s="6">
        <v>0</v>
      </c>
      <c r="S6902" s="6">
        <f t="shared" si="323"/>
        <v>1838</v>
      </c>
    </row>
    <row r="6903" spans="1:19" x14ac:dyDescent="0.35">
      <c r="A6903" s="1">
        <v>16883</v>
      </c>
      <c r="B6903" s="1">
        <v>74</v>
      </c>
      <c r="C6903" s="1" t="str">
        <f t="shared" si="321"/>
        <v>Old</v>
      </c>
      <c r="D6903" s="1" t="s">
        <v>38</v>
      </c>
      <c r="E6903" s="1" t="s">
        <v>17</v>
      </c>
      <c r="F6903" s="1" t="s">
        <v>24</v>
      </c>
      <c r="G6903" s="1" t="s">
        <v>85</v>
      </c>
      <c r="H6903" s="1">
        <v>3</v>
      </c>
      <c r="I6903" s="1" t="s">
        <v>26</v>
      </c>
      <c r="J6903" s="1" t="s">
        <v>93</v>
      </c>
      <c r="K6903" s="6">
        <v>3932.05</v>
      </c>
      <c r="L6903" s="6">
        <v>786.41</v>
      </c>
      <c r="M6903" s="1">
        <v>5</v>
      </c>
      <c r="N6903" s="8">
        <v>45597</v>
      </c>
      <c r="O6903" s="4" t="str">
        <f t="shared" si="322"/>
        <v>November 2024</v>
      </c>
      <c r="P6903" s="1" t="s">
        <v>22</v>
      </c>
      <c r="Q6903" s="1" t="s">
        <v>113</v>
      </c>
      <c r="R6903" s="6">
        <v>157.72999999999999</v>
      </c>
      <c r="S6903" s="6">
        <f t="shared" si="323"/>
        <v>4089.78</v>
      </c>
    </row>
    <row r="6904" spans="1:19" x14ac:dyDescent="0.35">
      <c r="A6904" s="1">
        <v>2795</v>
      </c>
      <c r="B6904" s="1">
        <v>75</v>
      </c>
      <c r="C6904" s="1" t="str">
        <f t="shared" si="321"/>
        <v>Old</v>
      </c>
      <c r="D6904" s="1" t="s">
        <v>16</v>
      </c>
      <c r="E6904" s="1" t="s">
        <v>17</v>
      </c>
      <c r="F6904" s="1" t="s">
        <v>24</v>
      </c>
      <c r="G6904" s="1" t="s">
        <v>25</v>
      </c>
      <c r="H6904" s="1">
        <v>3</v>
      </c>
      <c r="I6904" s="1" t="s">
        <v>26</v>
      </c>
      <c r="J6904" s="1" t="s">
        <v>27</v>
      </c>
      <c r="K6904" s="6">
        <v>1976.24</v>
      </c>
      <c r="L6904" s="6">
        <v>247.03</v>
      </c>
      <c r="M6904" s="1">
        <v>8</v>
      </c>
      <c r="N6904" s="8">
        <v>45597</v>
      </c>
      <c r="O6904" s="4" t="str">
        <f t="shared" si="322"/>
        <v>November 2024</v>
      </c>
      <c r="P6904" s="1" t="s">
        <v>22</v>
      </c>
      <c r="Q6904" s="1" t="s">
        <v>29</v>
      </c>
      <c r="R6904" s="6">
        <v>49.01</v>
      </c>
      <c r="S6904" s="6">
        <f t="shared" si="323"/>
        <v>2025.25</v>
      </c>
    </row>
    <row r="6905" spans="1:19" x14ac:dyDescent="0.35">
      <c r="A6905" s="1">
        <v>15963</v>
      </c>
      <c r="B6905" s="1">
        <v>75</v>
      </c>
      <c r="C6905" s="1" t="str">
        <f t="shared" si="321"/>
        <v>Old</v>
      </c>
      <c r="D6905" s="1" t="s">
        <v>38</v>
      </c>
      <c r="E6905" s="1" t="s">
        <v>17</v>
      </c>
      <c r="F6905" s="1" t="s">
        <v>77</v>
      </c>
      <c r="G6905" s="1" t="s">
        <v>86</v>
      </c>
      <c r="H6905" s="1">
        <v>2</v>
      </c>
      <c r="I6905" s="1" t="s">
        <v>26</v>
      </c>
      <c r="J6905" s="1" t="s">
        <v>21</v>
      </c>
      <c r="K6905" s="6">
        <v>2889.44</v>
      </c>
      <c r="L6905" s="6">
        <v>361.18</v>
      </c>
      <c r="M6905" s="1">
        <v>8</v>
      </c>
      <c r="N6905" s="8">
        <v>45597</v>
      </c>
      <c r="O6905" s="4" t="str">
        <f t="shared" si="322"/>
        <v>November 2024</v>
      </c>
      <c r="P6905" s="1" t="s">
        <v>84</v>
      </c>
      <c r="Q6905" s="1"/>
      <c r="R6905" s="6">
        <v>0</v>
      </c>
      <c r="S6905" s="6">
        <f t="shared" si="323"/>
        <v>2889.44</v>
      </c>
    </row>
    <row r="6906" spans="1:19" x14ac:dyDescent="0.35">
      <c r="A6906" s="1">
        <v>3901</v>
      </c>
      <c r="B6906" s="1">
        <v>77</v>
      </c>
      <c r="C6906" s="1" t="str">
        <f t="shared" si="321"/>
        <v>Old</v>
      </c>
      <c r="D6906" s="1" t="s">
        <v>16</v>
      </c>
      <c r="E6906" s="1" t="s">
        <v>17</v>
      </c>
      <c r="F6906" s="1" t="s">
        <v>18</v>
      </c>
      <c r="G6906" s="1" t="s">
        <v>19</v>
      </c>
      <c r="H6906" s="1">
        <v>2</v>
      </c>
      <c r="I6906" s="1" t="s">
        <v>20</v>
      </c>
      <c r="J6906" s="1" t="s">
        <v>21</v>
      </c>
      <c r="K6906" s="6">
        <v>2373.5700000000002</v>
      </c>
      <c r="L6906" s="6">
        <v>791.19</v>
      </c>
      <c r="M6906" s="1">
        <v>3</v>
      </c>
      <c r="N6906" s="8">
        <v>45597</v>
      </c>
      <c r="O6906" s="4" t="str">
        <f t="shared" si="322"/>
        <v>November 2024</v>
      </c>
      <c r="P6906" s="1" t="s">
        <v>32</v>
      </c>
      <c r="Q6906" s="1"/>
      <c r="R6906" s="6">
        <v>0</v>
      </c>
      <c r="S6906" s="6">
        <f t="shared" si="323"/>
        <v>2373.5700000000002</v>
      </c>
    </row>
    <row r="6907" spans="1:19" x14ac:dyDescent="0.35">
      <c r="A6907" s="1">
        <v>17966</v>
      </c>
      <c r="B6907" s="1">
        <v>77</v>
      </c>
      <c r="C6907" s="1" t="str">
        <f t="shared" si="321"/>
        <v>Old</v>
      </c>
      <c r="D6907" s="1" t="s">
        <v>38</v>
      </c>
      <c r="E6907" s="1" t="s">
        <v>17</v>
      </c>
      <c r="F6907" s="1" t="s">
        <v>77</v>
      </c>
      <c r="G6907" s="1" t="s">
        <v>86</v>
      </c>
      <c r="H6907" s="1">
        <v>1</v>
      </c>
      <c r="I6907" s="1" t="s">
        <v>26</v>
      </c>
      <c r="J6907" s="1" t="s">
        <v>83</v>
      </c>
      <c r="K6907" s="6">
        <v>361.18</v>
      </c>
      <c r="L6907" s="6">
        <v>361.18</v>
      </c>
      <c r="M6907" s="1">
        <v>1</v>
      </c>
      <c r="N6907" s="8">
        <v>45597</v>
      </c>
      <c r="O6907" s="4" t="str">
        <f t="shared" si="322"/>
        <v>November 2024</v>
      </c>
      <c r="P6907" s="1" t="s">
        <v>22</v>
      </c>
      <c r="Q6907" s="1" t="s">
        <v>92</v>
      </c>
      <c r="R6907" s="6">
        <v>93.17</v>
      </c>
      <c r="S6907" s="6">
        <f t="shared" si="323"/>
        <v>454.35</v>
      </c>
    </row>
    <row r="6908" spans="1:19" x14ac:dyDescent="0.35">
      <c r="A6908" s="1">
        <v>5531</v>
      </c>
      <c r="B6908" s="1">
        <v>78</v>
      </c>
      <c r="C6908" s="1" t="str">
        <f t="shared" si="321"/>
        <v>Old</v>
      </c>
      <c r="D6908" s="1" t="s">
        <v>38</v>
      </c>
      <c r="E6908" s="1" t="s">
        <v>33</v>
      </c>
      <c r="F6908" s="1" t="s">
        <v>18</v>
      </c>
      <c r="G6908" s="1" t="s">
        <v>36</v>
      </c>
      <c r="H6908" s="1">
        <v>5</v>
      </c>
      <c r="I6908" s="1" t="s">
        <v>26</v>
      </c>
      <c r="J6908" s="1" t="s">
        <v>21</v>
      </c>
      <c r="K6908" s="6">
        <v>83</v>
      </c>
      <c r="L6908" s="6">
        <v>20.75</v>
      </c>
      <c r="M6908" s="1">
        <v>4</v>
      </c>
      <c r="N6908" s="8">
        <v>45597</v>
      </c>
      <c r="O6908" s="4" t="str">
        <f t="shared" si="322"/>
        <v>November 2024</v>
      </c>
      <c r="P6908" s="1" t="s">
        <v>32</v>
      </c>
      <c r="Q6908" s="1" t="s">
        <v>39</v>
      </c>
      <c r="R6908" s="6">
        <v>80.3</v>
      </c>
      <c r="S6908" s="6">
        <f t="shared" si="323"/>
        <v>163.30000000000001</v>
      </c>
    </row>
    <row r="6909" spans="1:19" x14ac:dyDescent="0.35">
      <c r="A6909" s="1">
        <v>18267</v>
      </c>
      <c r="B6909" s="1">
        <v>78</v>
      </c>
      <c r="C6909" s="1" t="str">
        <f t="shared" si="321"/>
        <v>Old</v>
      </c>
      <c r="D6909" s="1" t="s">
        <v>16</v>
      </c>
      <c r="E6909" s="1" t="s">
        <v>17</v>
      </c>
      <c r="F6909" s="1" t="s">
        <v>18</v>
      </c>
      <c r="G6909" s="1" t="s">
        <v>81</v>
      </c>
      <c r="H6909" s="1">
        <v>3</v>
      </c>
      <c r="I6909" s="1" t="s">
        <v>26</v>
      </c>
      <c r="J6909" s="1" t="s">
        <v>21</v>
      </c>
      <c r="K6909" s="6">
        <v>9117.44</v>
      </c>
      <c r="L6909" s="6">
        <v>1139.68</v>
      </c>
      <c r="M6909" s="1">
        <v>8</v>
      </c>
      <c r="N6909" s="8">
        <v>45597</v>
      </c>
      <c r="O6909" s="4" t="str">
        <f t="shared" si="322"/>
        <v>November 2024</v>
      </c>
      <c r="P6909" s="1" t="s">
        <v>84</v>
      </c>
      <c r="Q6909" s="1" t="s">
        <v>82</v>
      </c>
      <c r="R6909" s="6">
        <v>101.9</v>
      </c>
      <c r="S6909" s="6">
        <f t="shared" si="323"/>
        <v>9219.34</v>
      </c>
    </row>
    <row r="6910" spans="1:19" x14ac:dyDescent="0.35">
      <c r="A6910" s="1">
        <v>19652</v>
      </c>
      <c r="B6910" s="1">
        <v>78</v>
      </c>
      <c r="C6910" s="1" t="str">
        <f t="shared" si="321"/>
        <v>Old</v>
      </c>
      <c r="D6910" s="1" t="s">
        <v>38</v>
      </c>
      <c r="E6910" s="1" t="s">
        <v>17</v>
      </c>
      <c r="F6910" s="1" t="s">
        <v>77</v>
      </c>
      <c r="G6910" s="1" t="s">
        <v>86</v>
      </c>
      <c r="H6910" s="1">
        <v>5</v>
      </c>
      <c r="I6910" s="1" t="s">
        <v>20</v>
      </c>
      <c r="J6910" s="1" t="s">
        <v>83</v>
      </c>
      <c r="K6910" s="6">
        <v>2889.44</v>
      </c>
      <c r="L6910" s="6">
        <v>361.18</v>
      </c>
      <c r="M6910" s="1">
        <v>8</v>
      </c>
      <c r="N6910" s="8">
        <v>45597</v>
      </c>
      <c r="O6910" s="4" t="str">
        <f t="shared" si="322"/>
        <v>November 2024</v>
      </c>
      <c r="P6910" s="1" t="s">
        <v>84</v>
      </c>
      <c r="Q6910" s="1" t="s">
        <v>97</v>
      </c>
      <c r="R6910" s="6">
        <v>162.15</v>
      </c>
      <c r="S6910" s="6">
        <f t="shared" si="323"/>
        <v>3051.59</v>
      </c>
    </row>
    <row r="6911" spans="1:19" x14ac:dyDescent="0.35">
      <c r="A6911" s="1">
        <v>4905</v>
      </c>
      <c r="B6911" s="1">
        <v>80</v>
      </c>
      <c r="C6911" s="1" t="str">
        <f t="shared" si="321"/>
        <v>Old</v>
      </c>
      <c r="D6911" s="1" t="s">
        <v>16</v>
      </c>
      <c r="E6911" s="1" t="s">
        <v>17</v>
      </c>
      <c r="F6911" s="1" t="s">
        <v>40</v>
      </c>
      <c r="G6911" s="1" t="s">
        <v>41</v>
      </c>
      <c r="H6911" s="1">
        <v>3</v>
      </c>
      <c r="I6911" s="1" t="s">
        <v>26</v>
      </c>
      <c r="J6911" s="1" t="s">
        <v>27</v>
      </c>
      <c r="K6911" s="6">
        <v>5068.9799999999996</v>
      </c>
      <c r="L6911" s="6">
        <v>844.83</v>
      </c>
      <c r="M6911" s="1">
        <v>6</v>
      </c>
      <c r="N6911" s="8">
        <v>45597</v>
      </c>
      <c r="O6911" s="4" t="str">
        <f t="shared" si="322"/>
        <v>November 2024</v>
      </c>
      <c r="P6911" s="1" t="s">
        <v>28</v>
      </c>
      <c r="Q6911" s="1" t="s">
        <v>70</v>
      </c>
      <c r="R6911" s="6">
        <v>98.2</v>
      </c>
      <c r="S6911" s="6">
        <f t="shared" si="323"/>
        <v>5167.1799999999994</v>
      </c>
    </row>
    <row r="6912" spans="1:19" x14ac:dyDescent="0.35">
      <c r="A6912" s="1">
        <v>5005</v>
      </c>
      <c r="B6912" s="1">
        <v>80</v>
      </c>
      <c r="C6912" s="1" t="str">
        <f t="shared" si="321"/>
        <v>Old</v>
      </c>
      <c r="D6912" s="1" t="s">
        <v>38</v>
      </c>
      <c r="E6912" s="1" t="s">
        <v>17</v>
      </c>
      <c r="F6912" s="1" t="s">
        <v>24</v>
      </c>
      <c r="G6912" s="1" t="s">
        <v>25</v>
      </c>
      <c r="H6912" s="1">
        <v>3</v>
      </c>
      <c r="I6912" s="1" t="s">
        <v>20</v>
      </c>
      <c r="J6912" s="1" t="s">
        <v>34</v>
      </c>
      <c r="K6912" s="6">
        <v>2470.3000000000002</v>
      </c>
      <c r="L6912" s="6">
        <v>247.03</v>
      </c>
      <c r="M6912" s="1">
        <v>10</v>
      </c>
      <c r="N6912" s="8">
        <v>45597</v>
      </c>
      <c r="O6912" s="4" t="str">
        <f t="shared" si="322"/>
        <v>November 2024</v>
      </c>
      <c r="P6912" s="1" t="s">
        <v>28</v>
      </c>
      <c r="Q6912" s="1"/>
      <c r="R6912" s="6">
        <v>0</v>
      </c>
      <c r="S6912" s="6">
        <f t="shared" si="323"/>
        <v>2470.3000000000002</v>
      </c>
    </row>
    <row r="6913" spans="1:19" x14ac:dyDescent="0.35">
      <c r="A6913" s="1">
        <v>8533</v>
      </c>
      <c r="B6913" s="1">
        <v>80</v>
      </c>
      <c r="C6913" s="1" t="str">
        <f t="shared" si="321"/>
        <v>Old</v>
      </c>
      <c r="D6913" s="1" t="s">
        <v>16</v>
      </c>
      <c r="E6913" s="1" t="s">
        <v>17</v>
      </c>
      <c r="F6913" s="1" t="s">
        <v>18</v>
      </c>
      <c r="G6913" s="1" t="s">
        <v>36</v>
      </c>
      <c r="H6913" s="1">
        <v>5</v>
      </c>
      <c r="I6913" s="1" t="s">
        <v>26</v>
      </c>
      <c r="J6913" s="1" t="s">
        <v>21</v>
      </c>
      <c r="K6913" s="6">
        <v>166</v>
      </c>
      <c r="L6913" s="6">
        <v>20.75</v>
      </c>
      <c r="M6913" s="1">
        <v>8</v>
      </c>
      <c r="N6913" s="8">
        <v>45597</v>
      </c>
      <c r="O6913" s="4" t="str">
        <f t="shared" si="322"/>
        <v>November 2024</v>
      </c>
      <c r="P6913" s="1" t="s">
        <v>22</v>
      </c>
      <c r="Q6913" s="1"/>
      <c r="R6913" s="6">
        <v>0</v>
      </c>
      <c r="S6913" s="6">
        <f t="shared" si="323"/>
        <v>166</v>
      </c>
    </row>
    <row r="6914" spans="1:19" x14ac:dyDescent="0.35">
      <c r="A6914" s="1">
        <v>14523</v>
      </c>
      <c r="B6914" s="1">
        <v>80</v>
      </c>
      <c r="C6914" s="1" t="str">
        <f t="shared" ref="C6914:C6977" si="324">IF(B6914&lt;=35,"Young",IF(B6914&lt;=55,"Middle-Aged","Old"))</f>
        <v>Old</v>
      </c>
      <c r="D6914" s="1" t="s">
        <v>38</v>
      </c>
      <c r="E6914" s="1" t="s">
        <v>17</v>
      </c>
      <c r="F6914" s="1" t="s">
        <v>24</v>
      </c>
      <c r="G6914" s="1" t="s">
        <v>85</v>
      </c>
      <c r="H6914" s="1">
        <v>5</v>
      </c>
      <c r="I6914" s="1" t="s">
        <v>20</v>
      </c>
      <c r="J6914" s="1" t="s">
        <v>93</v>
      </c>
      <c r="K6914" s="6">
        <v>3145.64</v>
      </c>
      <c r="L6914" s="6">
        <v>786.41</v>
      </c>
      <c r="M6914" s="1">
        <v>4</v>
      </c>
      <c r="N6914" s="8">
        <v>45597</v>
      </c>
      <c r="O6914" s="4" t="str">
        <f t="shared" ref="O6914:O6977" si="325">TEXT(N6914,"mmmm yyyy")</f>
        <v>November 2024</v>
      </c>
      <c r="P6914" s="1" t="s">
        <v>22</v>
      </c>
      <c r="Q6914" s="1"/>
      <c r="R6914" s="6">
        <v>0</v>
      </c>
      <c r="S6914" s="6">
        <f t="shared" ref="S6914:S6977" si="326">K6914+R6914</f>
        <v>3145.64</v>
      </c>
    </row>
    <row r="6915" spans="1:19" x14ac:dyDescent="0.35">
      <c r="A6915" s="1">
        <v>5365</v>
      </c>
      <c r="B6915" s="1">
        <v>19</v>
      </c>
      <c r="C6915" s="1" t="str">
        <f t="shared" si="324"/>
        <v>Young</v>
      </c>
      <c r="D6915" s="1" t="s">
        <v>16</v>
      </c>
      <c r="E6915" s="1" t="s">
        <v>33</v>
      </c>
      <c r="F6915" s="1" t="s">
        <v>24</v>
      </c>
      <c r="G6915" s="1" t="s">
        <v>25</v>
      </c>
      <c r="H6915" s="1">
        <v>3</v>
      </c>
      <c r="I6915" s="1" t="s">
        <v>26</v>
      </c>
      <c r="J6915" s="1" t="s">
        <v>21</v>
      </c>
      <c r="K6915" s="6">
        <v>1729.21</v>
      </c>
      <c r="L6915" s="6">
        <v>247.03</v>
      </c>
      <c r="M6915" s="1">
        <v>7</v>
      </c>
      <c r="N6915" s="8">
        <v>45598</v>
      </c>
      <c r="O6915" s="4" t="str">
        <f t="shared" si="325"/>
        <v>November 2024</v>
      </c>
      <c r="P6915" s="1" t="s">
        <v>32</v>
      </c>
      <c r="Q6915" s="1" t="s">
        <v>50</v>
      </c>
      <c r="R6915" s="6">
        <v>51.12</v>
      </c>
      <c r="S6915" s="6">
        <f t="shared" si="326"/>
        <v>1780.33</v>
      </c>
    </row>
    <row r="6916" spans="1:19" x14ac:dyDescent="0.35">
      <c r="A6916" s="1">
        <v>13892</v>
      </c>
      <c r="B6916" s="1">
        <v>21</v>
      </c>
      <c r="C6916" s="1" t="str">
        <f t="shared" si="324"/>
        <v>Young</v>
      </c>
      <c r="D6916" s="1" t="s">
        <v>38</v>
      </c>
      <c r="E6916" s="1" t="s">
        <v>33</v>
      </c>
      <c r="F6916" s="1" t="s">
        <v>77</v>
      </c>
      <c r="G6916" s="1" t="s">
        <v>86</v>
      </c>
      <c r="H6916" s="1">
        <v>5</v>
      </c>
      <c r="I6916" s="1" t="s">
        <v>26</v>
      </c>
      <c r="J6916" s="1" t="s">
        <v>21</v>
      </c>
      <c r="K6916" s="6">
        <v>1444.72</v>
      </c>
      <c r="L6916" s="6">
        <v>361.18</v>
      </c>
      <c r="M6916" s="1">
        <v>4</v>
      </c>
      <c r="N6916" s="8">
        <v>45598</v>
      </c>
      <c r="O6916" s="4" t="str">
        <f t="shared" si="325"/>
        <v>November 2024</v>
      </c>
      <c r="P6916" s="1" t="s">
        <v>84</v>
      </c>
      <c r="Q6916" s="1" t="s">
        <v>82</v>
      </c>
      <c r="R6916" s="6">
        <v>87.77</v>
      </c>
      <c r="S6916" s="6">
        <f t="shared" si="326"/>
        <v>1532.49</v>
      </c>
    </row>
    <row r="6917" spans="1:19" x14ac:dyDescent="0.35">
      <c r="A6917" s="1">
        <v>7800</v>
      </c>
      <c r="B6917" s="1">
        <v>22</v>
      </c>
      <c r="C6917" s="1" t="str">
        <f t="shared" si="324"/>
        <v>Young</v>
      </c>
      <c r="D6917" s="1" t="s">
        <v>38</v>
      </c>
      <c r="E6917" s="1" t="s">
        <v>33</v>
      </c>
      <c r="F6917" s="1" t="s">
        <v>24</v>
      </c>
      <c r="G6917" s="1" t="s">
        <v>25</v>
      </c>
      <c r="H6917" s="1">
        <v>3</v>
      </c>
      <c r="I6917" s="1" t="s">
        <v>20</v>
      </c>
      <c r="J6917" s="1" t="s">
        <v>27</v>
      </c>
      <c r="K6917" s="6">
        <v>2223.27</v>
      </c>
      <c r="L6917" s="6">
        <v>247.03</v>
      </c>
      <c r="M6917" s="1">
        <v>9</v>
      </c>
      <c r="N6917" s="8">
        <v>45598</v>
      </c>
      <c r="O6917" s="4" t="str">
        <f t="shared" si="325"/>
        <v>November 2024</v>
      </c>
      <c r="P6917" s="1" t="s">
        <v>22</v>
      </c>
      <c r="Q6917" s="1" t="s">
        <v>29</v>
      </c>
      <c r="R6917" s="6">
        <v>35.340000000000003</v>
      </c>
      <c r="S6917" s="6">
        <f t="shared" si="326"/>
        <v>2258.61</v>
      </c>
    </row>
    <row r="6918" spans="1:19" x14ac:dyDescent="0.35">
      <c r="A6918" s="1">
        <v>13302</v>
      </c>
      <c r="B6918" s="1">
        <v>22</v>
      </c>
      <c r="C6918" s="1" t="str">
        <f t="shared" si="324"/>
        <v>Young</v>
      </c>
      <c r="D6918" s="1" t="s">
        <v>16</v>
      </c>
      <c r="E6918" s="1" t="s">
        <v>17</v>
      </c>
      <c r="F6918" s="1" t="s">
        <v>24</v>
      </c>
      <c r="G6918" s="1" t="s">
        <v>85</v>
      </c>
      <c r="H6918" s="1">
        <v>3</v>
      </c>
      <c r="I6918" s="1" t="s">
        <v>26</v>
      </c>
      <c r="J6918" s="1" t="s">
        <v>83</v>
      </c>
      <c r="K6918" s="6">
        <v>1572.82</v>
      </c>
      <c r="L6918" s="6">
        <v>786.41</v>
      </c>
      <c r="M6918" s="1">
        <v>2</v>
      </c>
      <c r="N6918" s="8">
        <v>45598</v>
      </c>
      <c r="O6918" s="4" t="str">
        <f t="shared" si="325"/>
        <v>November 2024</v>
      </c>
      <c r="P6918" s="1" t="s">
        <v>84</v>
      </c>
      <c r="Q6918" s="1" t="s">
        <v>97</v>
      </c>
      <c r="R6918" s="6">
        <v>104.83</v>
      </c>
      <c r="S6918" s="6">
        <f t="shared" si="326"/>
        <v>1677.6499999999999</v>
      </c>
    </row>
    <row r="6919" spans="1:19" x14ac:dyDescent="0.35">
      <c r="A6919" s="1">
        <v>14989</v>
      </c>
      <c r="B6919" s="1">
        <v>22</v>
      </c>
      <c r="C6919" s="1" t="str">
        <f t="shared" si="324"/>
        <v>Young</v>
      </c>
      <c r="D6919" s="1" t="s">
        <v>16</v>
      </c>
      <c r="E6919" s="1" t="s">
        <v>17</v>
      </c>
      <c r="F6919" s="1" t="s">
        <v>77</v>
      </c>
      <c r="G6919" s="1" t="s">
        <v>86</v>
      </c>
      <c r="H6919" s="1">
        <v>4</v>
      </c>
      <c r="I6919" s="1" t="s">
        <v>20</v>
      </c>
      <c r="J6919" s="1" t="s">
        <v>21</v>
      </c>
      <c r="K6919" s="6">
        <v>3611.8</v>
      </c>
      <c r="L6919" s="6">
        <v>361.18</v>
      </c>
      <c r="M6919" s="1">
        <v>10</v>
      </c>
      <c r="N6919" s="8">
        <v>45598</v>
      </c>
      <c r="O6919" s="4" t="str">
        <f t="shared" si="325"/>
        <v>November 2024</v>
      </c>
      <c r="P6919" s="1" t="s">
        <v>79</v>
      </c>
      <c r="Q6919" s="1" t="s">
        <v>37</v>
      </c>
      <c r="R6919" s="6">
        <v>48.25</v>
      </c>
      <c r="S6919" s="6">
        <f t="shared" si="326"/>
        <v>3660.05</v>
      </c>
    </row>
    <row r="6920" spans="1:19" x14ac:dyDescent="0.35">
      <c r="A6920" s="1">
        <v>15985</v>
      </c>
      <c r="B6920" s="1">
        <v>24</v>
      </c>
      <c r="C6920" s="1" t="str">
        <f t="shared" si="324"/>
        <v>Young</v>
      </c>
      <c r="D6920" s="1" t="s">
        <v>16</v>
      </c>
      <c r="E6920" s="1" t="s">
        <v>17</v>
      </c>
      <c r="F6920" s="1" t="s">
        <v>30</v>
      </c>
      <c r="G6920" s="1" t="s">
        <v>78</v>
      </c>
      <c r="H6920" s="1">
        <v>4</v>
      </c>
      <c r="I6920" s="1" t="s">
        <v>26</v>
      </c>
      <c r="J6920" s="1" t="s">
        <v>21</v>
      </c>
      <c r="K6920" s="6">
        <v>5394.56</v>
      </c>
      <c r="L6920" s="6">
        <v>674.32</v>
      </c>
      <c r="M6920" s="1">
        <v>8</v>
      </c>
      <c r="N6920" s="8">
        <v>45598</v>
      </c>
      <c r="O6920" s="4" t="str">
        <f t="shared" si="325"/>
        <v>November 2024</v>
      </c>
      <c r="P6920" s="1" t="s">
        <v>22</v>
      </c>
      <c r="Q6920" s="1"/>
      <c r="R6920" s="6">
        <v>0</v>
      </c>
      <c r="S6920" s="6">
        <f t="shared" si="326"/>
        <v>5394.56</v>
      </c>
    </row>
    <row r="6921" spans="1:19" x14ac:dyDescent="0.35">
      <c r="A6921" s="1">
        <v>14048</v>
      </c>
      <c r="B6921" s="1">
        <v>26</v>
      </c>
      <c r="C6921" s="1" t="str">
        <f t="shared" si="324"/>
        <v>Young</v>
      </c>
      <c r="D6921" s="1" t="s">
        <v>38</v>
      </c>
      <c r="E6921" s="1" t="s">
        <v>17</v>
      </c>
      <c r="F6921" s="1" t="s">
        <v>77</v>
      </c>
      <c r="G6921" s="1" t="s">
        <v>86</v>
      </c>
      <c r="H6921" s="1">
        <v>1</v>
      </c>
      <c r="I6921" s="1" t="s">
        <v>26</v>
      </c>
      <c r="J6921" s="1" t="s">
        <v>21</v>
      </c>
      <c r="K6921" s="6">
        <v>1083.54</v>
      </c>
      <c r="L6921" s="6">
        <v>361.18</v>
      </c>
      <c r="M6921" s="1">
        <v>3</v>
      </c>
      <c r="N6921" s="8">
        <v>45598</v>
      </c>
      <c r="O6921" s="4" t="str">
        <f t="shared" si="325"/>
        <v>November 2024</v>
      </c>
      <c r="P6921" s="1" t="s">
        <v>79</v>
      </c>
      <c r="Q6921" s="1"/>
      <c r="R6921" s="6">
        <v>0</v>
      </c>
      <c r="S6921" s="6">
        <f t="shared" si="326"/>
        <v>1083.54</v>
      </c>
    </row>
    <row r="6922" spans="1:19" x14ac:dyDescent="0.35">
      <c r="A6922" s="1">
        <v>16002</v>
      </c>
      <c r="B6922" s="1">
        <v>26</v>
      </c>
      <c r="C6922" s="1" t="str">
        <f t="shared" si="324"/>
        <v>Young</v>
      </c>
      <c r="D6922" s="1" t="s">
        <v>16</v>
      </c>
      <c r="E6922" s="1" t="s">
        <v>17</v>
      </c>
      <c r="F6922" s="1" t="s">
        <v>77</v>
      </c>
      <c r="G6922" s="1" t="s">
        <v>86</v>
      </c>
      <c r="H6922" s="1">
        <v>5</v>
      </c>
      <c r="I6922" s="1" t="s">
        <v>20</v>
      </c>
      <c r="J6922" s="1" t="s">
        <v>83</v>
      </c>
      <c r="K6922" s="6">
        <v>361.18</v>
      </c>
      <c r="L6922" s="6">
        <v>361.18</v>
      </c>
      <c r="M6922" s="1">
        <v>1</v>
      </c>
      <c r="N6922" s="8">
        <v>45598</v>
      </c>
      <c r="O6922" s="4" t="str">
        <f t="shared" si="325"/>
        <v>November 2024</v>
      </c>
      <c r="P6922" s="1" t="s">
        <v>84</v>
      </c>
      <c r="Q6922" s="1"/>
      <c r="R6922" s="6">
        <v>0</v>
      </c>
      <c r="S6922" s="6">
        <f t="shared" si="326"/>
        <v>361.18</v>
      </c>
    </row>
    <row r="6923" spans="1:19" x14ac:dyDescent="0.35">
      <c r="A6923" s="1">
        <v>17678</v>
      </c>
      <c r="B6923" s="1">
        <v>27</v>
      </c>
      <c r="C6923" s="1" t="str">
        <f t="shared" si="324"/>
        <v>Young</v>
      </c>
      <c r="D6923" s="1" t="s">
        <v>38</v>
      </c>
      <c r="E6923" s="1" t="s">
        <v>17</v>
      </c>
      <c r="F6923" s="1" t="s">
        <v>18</v>
      </c>
      <c r="G6923" s="1" t="s">
        <v>81</v>
      </c>
      <c r="H6923" s="1">
        <v>1</v>
      </c>
      <c r="I6923" s="1" t="s">
        <v>26</v>
      </c>
      <c r="J6923" s="1" t="s">
        <v>93</v>
      </c>
      <c r="K6923" s="6">
        <v>3419.04</v>
      </c>
      <c r="L6923" s="6">
        <v>1139.68</v>
      </c>
      <c r="M6923" s="1">
        <v>3</v>
      </c>
      <c r="N6923" s="8">
        <v>45598</v>
      </c>
      <c r="O6923" s="4" t="str">
        <f t="shared" si="325"/>
        <v>November 2024</v>
      </c>
      <c r="P6923" s="1" t="s">
        <v>84</v>
      </c>
      <c r="Q6923" s="1"/>
      <c r="R6923" s="6">
        <v>0</v>
      </c>
      <c r="S6923" s="6">
        <f t="shared" si="326"/>
        <v>3419.04</v>
      </c>
    </row>
    <row r="6924" spans="1:19" x14ac:dyDescent="0.35">
      <c r="A6924" s="1">
        <v>6115</v>
      </c>
      <c r="B6924" s="1">
        <v>28</v>
      </c>
      <c r="C6924" s="1" t="str">
        <f t="shared" si="324"/>
        <v>Young</v>
      </c>
      <c r="D6924" s="1" t="s">
        <v>16</v>
      </c>
      <c r="E6924" s="1" t="s">
        <v>17</v>
      </c>
      <c r="F6924" s="1" t="s">
        <v>40</v>
      </c>
      <c r="G6924" s="1" t="s">
        <v>41</v>
      </c>
      <c r="H6924" s="1">
        <v>3</v>
      </c>
      <c r="I6924" s="1" t="s">
        <v>26</v>
      </c>
      <c r="J6924" s="1" t="s">
        <v>27</v>
      </c>
      <c r="K6924" s="6">
        <v>8448.2999999999993</v>
      </c>
      <c r="L6924" s="6">
        <v>844.83</v>
      </c>
      <c r="M6924" s="1">
        <v>10</v>
      </c>
      <c r="N6924" s="8">
        <v>45598</v>
      </c>
      <c r="O6924" s="4" t="str">
        <f t="shared" si="325"/>
        <v>November 2024</v>
      </c>
      <c r="P6924" s="1" t="s">
        <v>32</v>
      </c>
      <c r="Q6924" s="1" t="s">
        <v>37</v>
      </c>
      <c r="R6924" s="6">
        <v>49.68</v>
      </c>
      <c r="S6924" s="6">
        <f t="shared" si="326"/>
        <v>8497.98</v>
      </c>
    </row>
    <row r="6925" spans="1:19" x14ac:dyDescent="0.35">
      <c r="A6925" s="1">
        <v>1174</v>
      </c>
      <c r="B6925" s="1">
        <v>29</v>
      </c>
      <c r="C6925" s="1" t="str">
        <f t="shared" si="324"/>
        <v>Young</v>
      </c>
      <c r="D6925" s="1" t="s">
        <v>16</v>
      </c>
      <c r="E6925" s="1" t="s">
        <v>33</v>
      </c>
      <c r="F6925" s="1" t="s">
        <v>18</v>
      </c>
      <c r="G6925" s="1" t="s">
        <v>36</v>
      </c>
      <c r="H6925" s="1">
        <v>5</v>
      </c>
      <c r="I6925" s="1" t="s">
        <v>20</v>
      </c>
      <c r="J6925" s="1" t="s">
        <v>34</v>
      </c>
      <c r="K6925" s="6">
        <v>62.25</v>
      </c>
      <c r="L6925" s="6">
        <v>20.75</v>
      </c>
      <c r="M6925" s="1">
        <v>3</v>
      </c>
      <c r="N6925" s="8">
        <v>45598</v>
      </c>
      <c r="O6925" s="4" t="str">
        <f t="shared" si="325"/>
        <v>November 2024</v>
      </c>
      <c r="P6925" s="1" t="s">
        <v>28</v>
      </c>
      <c r="Q6925" s="1" t="s">
        <v>52</v>
      </c>
      <c r="R6925" s="6">
        <v>11.75</v>
      </c>
      <c r="S6925" s="6">
        <f t="shared" si="326"/>
        <v>74</v>
      </c>
    </row>
    <row r="6926" spans="1:19" x14ac:dyDescent="0.35">
      <c r="A6926" s="1">
        <v>12825</v>
      </c>
      <c r="B6926" s="1">
        <v>29</v>
      </c>
      <c r="C6926" s="1" t="str">
        <f t="shared" si="324"/>
        <v>Young</v>
      </c>
      <c r="D6926" s="1" t="s">
        <v>16</v>
      </c>
      <c r="E6926" s="1" t="s">
        <v>17</v>
      </c>
      <c r="F6926" s="1" t="s">
        <v>18</v>
      </c>
      <c r="G6926" s="1" t="s">
        <v>81</v>
      </c>
      <c r="H6926" s="1">
        <v>4</v>
      </c>
      <c r="I6926" s="1" t="s">
        <v>26</v>
      </c>
      <c r="J6926" s="1" t="s">
        <v>93</v>
      </c>
      <c r="K6926" s="6">
        <v>1139.68</v>
      </c>
      <c r="L6926" s="6">
        <v>1139.68</v>
      </c>
      <c r="M6926" s="1">
        <v>1</v>
      </c>
      <c r="N6926" s="8">
        <v>45598</v>
      </c>
      <c r="O6926" s="4" t="str">
        <f t="shared" si="325"/>
        <v>November 2024</v>
      </c>
      <c r="P6926" s="1" t="s">
        <v>79</v>
      </c>
      <c r="Q6926" s="1" t="s">
        <v>115</v>
      </c>
      <c r="R6926" s="6">
        <v>190.38</v>
      </c>
      <c r="S6926" s="6">
        <f t="shared" si="326"/>
        <v>1330.06</v>
      </c>
    </row>
    <row r="6927" spans="1:19" x14ac:dyDescent="0.35">
      <c r="A6927" s="1">
        <v>17625</v>
      </c>
      <c r="B6927" s="1">
        <v>29</v>
      </c>
      <c r="C6927" s="1" t="str">
        <f t="shared" si="324"/>
        <v>Young</v>
      </c>
      <c r="D6927" s="1" t="s">
        <v>38</v>
      </c>
      <c r="E6927" s="1" t="s">
        <v>17</v>
      </c>
      <c r="F6927" s="1" t="s">
        <v>77</v>
      </c>
      <c r="G6927" s="1" t="s">
        <v>86</v>
      </c>
      <c r="H6927" s="1">
        <v>5</v>
      </c>
      <c r="I6927" s="1" t="s">
        <v>26</v>
      </c>
      <c r="J6927" s="1" t="s">
        <v>83</v>
      </c>
      <c r="K6927" s="6">
        <v>3611.8</v>
      </c>
      <c r="L6927" s="6">
        <v>361.18</v>
      </c>
      <c r="M6927" s="1">
        <v>10</v>
      </c>
      <c r="N6927" s="8">
        <v>45598</v>
      </c>
      <c r="O6927" s="4" t="str">
        <f t="shared" si="325"/>
        <v>November 2024</v>
      </c>
      <c r="P6927" s="1" t="s">
        <v>22</v>
      </c>
      <c r="Q6927" s="1" t="s">
        <v>92</v>
      </c>
      <c r="R6927" s="6">
        <v>116.68</v>
      </c>
      <c r="S6927" s="6">
        <f t="shared" si="326"/>
        <v>3728.48</v>
      </c>
    </row>
    <row r="6928" spans="1:19" x14ac:dyDescent="0.35">
      <c r="A6928" s="1">
        <v>19663</v>
      </c>
      <c r="B6928" s="1">
        <v>30</v>
      </c>
      <c r="C6928" s="1" t="str">
        <f t="shared" si="324"/>
        <v>Young</v>
      </c>
      <c r="D6928" s="1" t="s">
        <v>38</v>
      </c>
      <c r="E6928" s="1" t="s">
        <v>33</v>
      </c>
      <c r="F6928" s="1" t="s">
        <v>18</v>
      </c>
      <c r="G6928" s="1" t="s">
        <v>81</v>
      </c>
      <c r="H6928" s="1">
        <v>5</v>
      </c>
      <c r="I6928" s="1" t="s">
        <v>20</v>
      </c>
      <c r="J6928" s="1" t="s">
        <v>83</v>
      </c>
      <c r="K6928" s="6">
        <v>1139.68</v>
      </c>
      <c r="L6928" s="6">
        <v>1139.68</v>
      </c>
      <c r="M6928" s="1">
        <v>1</v>
      </c>
      <c r="N6928" s="8">
        <v>45598</v>
      </c>
      <c r="O6928" s="4" t="str">
        <f t="shared" si="325"/>
        <v>November 2024</v>
      </c>
      <c r="P6928" s="1" t="s">
        <v>79</v>
      </c>
      <c r="Q6928" s="1" t="s">
        <v>91</v>
      </c>
      <c r="R6928" s="6">
        <v>115.43</v>
      </c>
      <c r="S6928" s="6">
        <f t="shared" si="326"/>
        <v>1255.1100000000001</v>
      </c>
    </row>
    <row r="6929" spans="1:19" x14ac:dyDescent="0.35">
      <c r="A6929" s="1">
        <v>16886</v>
      </c>
      <c r="B6929" s="1">
        <v>31</v>
      </c>
      <c r="C6929" s="1" t="str">
        <f t="shared" si="324"/>
        <v>Young</v>
      </c>
      <c r="D6929" s="1" t="s">
        <v>38</v>
      </c>
      <c r="E6929" s="1" t="s">
        <v>17</v>
      </c>
      <c r="F6929" s="1" t="s">
        <v>24</v>
      </c>
      <c r="G6929" s="1" t="s">
        <v>85</v>
      </c>
      <c r="H6929" s="1">
        <v>5</v>
      </c>
      <c r="I6929" s="1" t="s">
        <v>26</v>
      </c>
      <c r="J6929" s="1" t="s">
        <v>93</v>
      </c>
      <c r="K6929" s="6">
        <v>1572.82</v>
      </c>
      <c r="L6929" s="6">
        <v>786.41</v>
      </c>
      <c r="M6929" s="1">
        <v>2</v>
      </c>
      <c r="N6929" s="8">
        <v>45598</v>
      </c>
      <c r="O6929" s="4" t="str">
        <f t="shared" si="325"/>
        <v>November 2024</v>
      </c>
      <c r="P6929" s="1" t="s">
        <v>84</v>
      </c>
      <c r="Q6929" s="1"/>
      <c r="R6929" s="6">
        <v>0</v>
      </c>
      <c r="S6929" s="6">
        <f t="shared" si="326"/>
        <v>1572.82</v>
      </c>
    </row>
    <row r="6930" spans="1:19" x14ac:dyDescent="0.35">
      <c r="A6930" s="1">
        <v>18743</v>
      </c>
      <c r="B6930" s="1">
        <v>32</v>
      </c>
      <c r="C6930" s="1" t="str">
        <f t="shared" si="324"/>
        <v>Young</v>
      </c>
      <c r="D6930" s="1" t="s">
        <v>16</v>
      </c>
      <c r="E6930" s="1" t="s">
        <v>33</v>
      </c>
      <c r="F6930" s="1" t="s">
        <v>30</v>
      </c>
      <c r="G6930" s="1" t="s">
        <v>78</v>
      </c>
      <c r="H6930" s="1">
        <v>2</v>
      </c>
      <c r="I6930" s="1" t="s">
        <v>26</v>
      </c>
      <c r="J6930" s="1" t="s">
        <v>93</v>
      </c>
      <c r="K6930" s="6">
        <v>674.32</v>
      </c>
      <c r="L6930" s="6">
        <v>674.32</v>
      </c>
      <c r="M6930" s="1">
        <v>1</v>
      </c>
      <c r="N6930" s="8">
        <v>45598</v>
      </c>
      <c r="O6930" s="4" t="str">
        <f t="shared" si="325"/>
        <v>November 2024</v>
      </c>
      <c r="P6930" s="1" t="s">
        <v>84</v>
      </c>
      <c r="Q6930" s="1" t="s">
        <v>94</v>
      </c>
      <c r="R6930" s="6">
        <v>198.88</v>
      </c>
      <c r="S6930" s="6">
        <f t="shared" si="326"/>
        <v>873.2</v>
      </c>
    </row>
    <row r="6931" spans="1:19" x14ac:dyDescent="0.35">
      <c r="A6931" s="1">
        <v>8829</v>
      </c>
      <c r="B6931" s="1">
        <v>34</v>
      </c>
      <c r="C6931" s="1" t="str">
        <f t="shared" si="324"/>
        <v>Young</v>
      </c>
      <c r="D6931" s="1" t="s">
        <v>16</v>
      </c>
      <c r="E6931" s="1" t="s">
        <v>17</v>
      </c>
      <c r="F6931" s="1" t="s">
        <v>18</v>
      </c>
      <c r="G6931" s="1" t="s">
        <v>19</v>
      </c>
      <c r="H6931" s="1">
        <v>2</v>
      </c>
      <c r="I6931" s="1" t="s">
        <v>26</v>
      </c>
      <c r="J6931" s="1" t="s">
        <v>34</v>
      </c>
      <c r="K6931" s="6">
        <v>6329.52</v>
      </c>
      <c r="L6931" s="6">
        <v>791.19</v>
      </c>
      <c r="M6931" s="1">
        <v>8</v>
      </c>
      <c r="N6931" s="8">
        <v>45598</v>
      </c>
      <c r="O6931" s="4" t="str">
        <f t="shared" si="325"/>
        <v>November 2024</v>
      </c>
      <c r="P6931" s="1" t="s">
        <v>32</v>
      </c>
      <c r="Q6931" s="1" t="s">
        <v>52</v>
      </c>
      <c r="R6931" s="6">
        <v>47.68</v>
      </c>
      <c r="S6931" s="6">
        <f t="shared" si="326"/>
        <v>6377.2000000000007</v>
      </c>
    </row>
    <row r="6932" spans="1:19" x14ac:dyDescent="0.35">
      <c r="A6932" s="1">
        <v>12961</v>
      </c>
      <c r="B6932" s="1">
        <v>36</v>
      </c>
      <c r="C6932" s="1" t="str">
        <f t="shared" si="324"/>
        <v>Middle-Aged</v>
      </c>
      <c r="D6932" s="1" t="s">
        <v>38</v>
      </c>
      <c r="E6932" s="1" t="s">
        <v>17</v>
      </c>
      <c r="F6932" s="1" t="s">
        <v>77</v>
      </c>
      <c r="G6932" s="1" t="s">
        <v>86</v>
      </c>
      <c r="H6932" s="1">
        <v>4</v>
      </c>
      <c r="I6932" s="1" t="s">
        <v>26</v>
      </c>
      <c r="J6932" s="1" t="s">
        <v>83</v>
      </c>
      <c r="K6932" s="6">
        <v>2167.08</v>
      </c>
      <c r="L6932" s="6">
        <v>361.18</v>
      </c>
      <c r="M6932" s="1">
        <v>6</v>
      </c>
      <c r="N6932" s="8">
        <v>45598</v>
      </c>
      <c r="O6932" s="4" t="str">
        <f t="shared" si="325"/>
        <v>November 2024</v>
      </c>
      <c r="P6932" s="1" t="s">
        <v>79</v>
      </c>
      <c r="Q6932" s="1" t="s">
        <v>82</v>
      </c>
      <c r="R6932" s="6">
        <v>62.06</v>
      </c>
      <c r="S6932" s="6">
        <f t="shared" si="326"/>
        <v>2229.14</v>
      </c>
    </row>
    <row r="6933" spans="1:19" x14ac:dyDescent="0.35">
      <c r="A6933" s="1">
        <v>16861</v>
      </c>
      <c r="B6933" s="1">
        <v>36</v>
      </c>
      <c r="C6933" s="1" t="str">
        <f t="shared" si="324"/>
        <v>Middle-Aged</v>
      </c>
      <c r="D6933" s="1" t="s">
        <v>38</v>
      </c>
      <c r="E6933" s="1" t="s">
        <v>33</v>
      </c>
      <c r="F6933" s="1" t="s">
        <v>40</v>
      </c>
      <c r="G6933" s="1" t="s">
        <v>88</v>
      </c>
      <c r="H6933" s="1">
        <v>4</v>
      </c>
      <c r="I6933" s="1" t="s">
        <v>20</v>
      </c>
      <c r="J6933" s="1" t="s">
        <v>83</v>
      </c>
      <c r="K6933" s="6">
        <v>4135.5</v>
      </c>
      <c r="L6933" s="6">
        <v>459.5</v>
      </c>
      <c r="M6933" s="1">
        <v>9</v>
      </c>
      <c r="N6933" s="8">
        <v>45598</v>
      </c>
      <c r="O6933" s="4" t="str">
        <f t="shared" si="325"/>
        <v>November 2024</v>
      </c>
      <c r="P6933" s="1" t="s">
        <v>79</v>
      </c>
      <c r="Q6933" s="1" t="s">
        <v>115</v>
      </c>
      <c r="R6933" s="6">
        <v>238.71</v>
      </c>
      <c r="S6933" s="6">
        <f t="shared" si="326"/>
        <v>4374.21</v>
      </c>
    </row>
    <row r="6934" spans="1:19" x14ac:dyDescent="0.35">
      <c r="A6934" s="1">
        <v>4295</v>
      </c>
      <c r="B6934" s="1">
        <v>37</v>
      </c>
      <c r="C6934" s="1" t="str">
        <f t="shared" si="324"/>
        <v>Middle-Aged</v>
      </c>
      <c r="D6934" s="1" t="s">
        <v>38</v>
      </c>
      <c r="E6934" s="1" t="s">
        <v>17</v>
      </c>
      <c r="F6934" s="1" t="s">
        <v>18</v>
      </c>
      <c r="G6934" s="1" t="s">
        <v>36</v>
      </c>
      <c r="H6934" s="1">
        <v>5</v>
      </c>
      <c r="I6934" s="1" t="s">
        <v>20</v>
      </c>
      <c r="J6934" s="1" t="s">
        <v>27</v>
      </c>
      <c r="K6934" s="6">
        <v>186.75</v>
      </c>
      <c r="L6934" s="6">
        <v>20.75</v>
      </c>
      <c r="M6934" s="1">
        <v>9</v>
      </c>
      <c r="N6934" s="8">
        <v>45598</v>
      </c>
      <c r="O6934" s="4" t="str">
        <f t="shared" si="325"/>
        <v>November 2024</v>
      </c>
      <c r="P6934" s="1" t="s">
        <v>22</v>
      </c>
      <c r="Q6934" s="1" t="s">
        <v>43</v>
      </c>
      <c r="R6934" s="6">
        <v>44.96</v>
      </c>
      <c r="S6934" s="6">
        <f t="shared" si="326"/>
        <v>231.71</v>
      </c>
    </row>
    <row r="6935" spans="1:19" x14ac:dyDescent="0.35">
      <c r="A6935" s="1">
        <v>13845</v>
      </c>
      <c r="B6935" s="1">
        <v>38</v>
      </c>
      <c r="C6935" s="1" t="str">
        <f t="shared" si="324"/>
        <v>Middle-Aged</v>
      </c>
      <c r="D6935" s="1" t="s">
        <v>38</v>
      </c>
      <c r="E6935" s="1" t="s">
        <v>17</v>
      </c>
      <c r="F6935" s="1" t="s">
        <v>24</v>
      </c>
      <c r="G6935" s="1" t="s">
        <v>85</v>
      </c>
      <c r="H6935" s="1">
        <v>2</v>
      </c>
      <c r="I6935" s="1" t="s">
        <v>26</v>
      </c>
      <c r="J6935" s="1" t="s">
        <v>83</v>
      </c>
      <c r="K6935" s="6">
        <v>3932.05</v>
      </c>
      <c r="L6935" s="6">
        <v>786.41</v>
      </c>
      <c r="M6935" s="1">
        <v>5</v>
      </c>
      <c r="N6935" s="8">
        <v>45598</v>
      </c>
      <c r="O6935" s="4" t="str">
        <f t="shared" si="325"/>
        <v>November 2024</v>
      </c>
      <c r="P6935" s="1" t="s">
        <v>79</v>
      </c>
      <c r="Q6935" s="1" t="s">
        <v>37</v>
      </c>
      <c r="R6935" s="6">
        <v>25.65</v>
      </c>
      <c r="S6935" s="6">
        <f t="shared" si="326"/>
        <v>3957.7000000000003</v>
      </c>
    </row>
    <row r="6936" spans="1:19" x14ac:dyDescent="0.35">
      <c r="A6936" s="1">
        <v>15059</v>
      </c>
      <c r="B6936" s="1">
        <v>38</v>
      </c>
      <c r="C6936" s="1" t="str">
        <f t="shared" si="324"/>
        <v>Middle-Aged</v>
      </c>
      <c r="D6936" s="1" t="s">
        <v>16</v>
      </c>
      <c r="E6936" s="1" t="s">
        <v>33</v>
      </c>
      <c r="F6936" s="1" t="s">
        <v>77</v>
      </c>
      <c r="G6936" s="1" t="s">
        <v>86</v>
      </c>
      <c r="H6936" s="1">
        <v>2</v>
      </c>
      <c r="I6936" s="1" t="s">
        <v>20</v>
      </c>
      <c r="J6936" s="1" t="s">
        <v>93</v>
      </c>
      <c r="K6936" s="6">
        <v>722.36</v>
      </c>
      <c r="L6936" s="6">
        <v>361.18</v>
      </c>
      <c r="M6936" s="1">
        <v>2</v>
      </c>
      <c r="N6936" s="8">
        <v>45598</v>
      </c>
      <c r="O6936" s="4" t="str">
        <f t="shared" si="325"/>
        <v>November 2024</v>
      </c>
      <c r="P6936" s="1" t="s">
        <v>84</v>
      </c>
      <c r="Q6936" s="1" t="s">
        <v>37</v>
      </c>
      <c r="R6936" s="6">
        <v>75.52</v>
      </c>
      <c r="S6936" s="6">
        <f t="shared" si="326"/>
        <v>797.88</v>
      </c>
    </row>
    <row r="6937" spans="1:19" x14ac:dyDescent="0.35">
      <c r="A6937" s="1">
        <v>17479</v>
      </c>
      <c r="B6937" s="1">
        <v>38</v>
      </c>
      <c r="C6937" s="1" t="str">
        <f t="shared" si="324"/>
        <v>Middle-Aged</v>
      </c>
      <c r="D6937" s="1" t="s">
        <v>16</v>
      </c>
      <c r="E6937" s="1" t="s">
        <v>17</v>
      </c>
      <c r="F6937" s="1" t="s">
        <v>18</v>
      </c>
      <c r="G6937" s="1" t="s">
        <v>81</v>
      </c>
      <c r="H6937" s="1">
        <v>1</v>
      </c>
      <c r="I6937" s="1" t="s">
        <v>26</v>
      </c>
      <c r="J6937" s="1" t="s">
        <v>21</v>
      </c>
      <c r="K6937" s="6">
        <v>4558.72</v>
      </c>
      <c r="L6937" s="6">
        <v>1139.68</v>
      </c>
      <c r="M6937" s="1">
        <v>4</v>
      </c>
      <c r="N6937" s="8">
        <v>45598</v>
      </c>
      <c r="O6937" s="4" t="str">
        <f t="shared" si="325"/>
        <v>November 2024</v>
      </c>
      <c r="P6937" s="1" t="s">
        <v>79</v>
      </c>
      <c r="Q6937" s="1" t="s">
        <v>80</v>
      </c>
      <c r="R6937" s="6">
        <v>90.62</v>
      </c>
      <c r="S6937" s="6">
        <f t="shared" si="326"/>
        <v>4649.34</v>
      </c>
    </row>
    <row r="6938" spans="1:19" x14ac:dyDescent="0.35">
      <c r="A6938" s="1">
        <v>2921</v>
      </c>
      <c r="B6938" s="1">
        <v>39</v>
      </c>
      <c r="C6938" s="1" t="str">
        <f t="shared" si="324"/>
        <v>Middle-Aged</v>
      </c>
      <c r="D6938" s="1" t="s">
        <v>38</v>
      </c>
      <c r="E6938" s="1" t="s">
        <v>33</v>
      </c>
      <c r="F6938" s="1" t="s">
        <v>40</v>
      </c>
      <c r="G6938" s="1" t="s">
        <v>41</v>
      </c>
      <c r="H6938" s="1">
        <v>3</v>
      </c>
      <c r="I6938" s="1" t="s">
        <v>26</v>
      </c>
      <c r="J6938" s="1" t="s">
        <v>42</v>
      </c>
      <c r="K6938" s="6">
        <v>4224.1499999999996</v>
      </c>
      <c r="L6938" s="6">
        <v>844.83</v>
      </c>
      <c r="M6938" s="1">
        <v>5</v>
      </c>
      <c r="N6938" s="8">
        <v>45598</v>
      </c>
      <c r="O6938" s="4" t="str">
        <f t="shared" si="325"/>
        <v>November 2024</v>
      </c>
      <c r="P6938" s="1" t="s">
        <v>32</v>
      </c>
      <c r="Q6938" s="1" t="s">
        <v>29</v>
      </c>
      <c r="R6938" s="6">
        <v>8.5399999999999991</v>
      </c>
      <c r="S6938" s="6">
        <f t="shared" si="326"/>
        <v>4232.6899999999996</v>
      </c>
    </row>
    <row r="6939" spans="1:19" x14ac:dyDescent="0.35">
      <c r="A6939" s="1">
        <v>11869</v>
      </c>
      <c r="B6939" s="1">
        <v>39</v>
      </c>
      <c r="C6939" s="1" t="str">
        <f t="shared" si="324"/>
        <v>Middle-Aged</v>
      </c>
      <c r="D6939" s="1" t="s">
        <v>16</v>
      </c>
      <c r="E6939" s="1" t="s">
        <v>17</v>
      </c>
      <c r="F6939" s="1" t="s">
        <v>24</v>
      </c>
      <c r="G6939" s="1" t="s">
        <v>85</v>
      </c>
      <c r="H6939" s="1">
        <v>4</v>
      </c>
      <c r="I6939" s="1" t="s">
        <v>26</v>
      </c>
      <c r="J6939" s="1" t="s">
        <v>21</v>
      </c>
      <c r="K6939" s="6">
        <v>3932.05</v>
      </c>
      <c r="L6939" s="6">
        <v>786.41</v>
      </c>
      <c r="M6939" s="1">
        <v>5</v>
      </c>
      <c r="N6939" s="8">
        <v>45598</v>
      </c>
      <c r="O6939" s="4" t="str">
        <f t="shared" si="325"/>
        <v>November 2024</v>
      </c>
      <c r="P6939" s="1" t="s">
        <v>22</v>
      </c>
      <c r="Q6939" s="1"/>
      <c r="R6939" s="6">
        <v>0</v>
      </c>
      <c r="S6939" s="6">
        <f t="shared" si="326"/>
        <v>3932.05</v>
      </c>
    </row>
    <row r="6940" spans="1:19" x14ac:dyDescent="0.35">
      <c r="A6940" s="1">
        <v>2121</v>
      </c>
      <c r="B6940" s="1">
        <v>40</v>
      </c>
      <c r="C6940" s="1" t="str">
        <f t="shared" si="324"/>
        <v>Middle-Aged</v>
      </c>
      <c r="D6940" s="1" t="s">
        <v>38</v>
      </c>
      <c r="E6940" s="1" t="s">
        <v>17</v>
      </c>
      <c r="F6940" s="1" t="s">
        <v>18</v>
      </c>
      <c r="G6940" s="1" t="s">
        <v>36</v>
      </c>
      <c r="H6940" s="1">
        <v>5</v>
      </c>
      <c r="I6940" s="1" t="s">
        <v>26</v>
      </c>
      <c r="J6940" s="1" t="s">
        <v>34</v>
      </c>
      <c r="K6940" s="6">
        <v>83</v>
      </c>
      <c r="L6940" s="6">
        <v>20.75</v>
      </c>
      <c r="M6940" s="1">
        <v>4</v>
      </c>
      <c r="N6940" s="8">
        <v>45598</v>
      </c>
      <c r="O6940" s="4" t="str">
        <f t="shared" si="325"/>
        <v>November 2024</v>
      </c>
      <c r="P6940" s="1" t="s">
        <v>32</v>
      </c>
      <c r="Q6940" s="1" t="s">
        <v>29</v>
      </c>
      <c r="R6940" s="6">
        <v>46.73</v>
      </c>
      <c r="S6940" s="6">
        <f t="shared" si="326"/>
        <v>129.72999999999999</v>
      </c>
    </row>
    <row r="6941" spans="1:19" x14ac:dyDescent="0.35">
      <c r="A6941" s="1">
        <v>6289</v>
      </c>
      <c r="B6941" s="1">
        <v>41</v>
      </c>
      <c r="C6941" s="1" t="str">
        <f t="shared" si="324"/>
        <v>Middle-Aged</v>
      </c>
      <c r="D6941" s="1" t="s">
        <v>16</v>
      </c>
      <c r="E6941" s="1" t="s">
        <v>17</v>
      </c>
      <c r="F6941" s="1" t="s">
        <v>18</v>
      </c>
      <c r="G6941" s="1" t="s">
        <v>19</v>
      </c>
      <c r="H6941" s="1">
        <v>2</v>
      </c>
      <c r="I6941" s="1" t="s">
        <v>26</v>
      </c>
      <c r="J6941" s="1" t="s">
        <v>34</v>
      </c>
      <c r="K6941" s="6">
        <v>5538.33</v>
      </c>
      <c r="L6941" s="6">
        <v>791.19</v>
      </c>
      <c r="M6941" s="1">
        <v>7</v>
      </c>
      <c r="N6941" s="8">
        <v>45598</v>
      </c>
      <c r="O6941" s="4" t="str">
        <f t="shared" si="325"/>
        <v>November 2024</v>
      </c>
      <c r="P6941" s="1" t="s">
        <v>22</v>
      </c>
      <c r="Q6941" s="1"/>
      <c r="R6941" s="6">
        <v>0</v>
      </c>
      <c r="S6941" s="6">
        <f t="shared" si="326"/>
        <v>5538.33</v>
      </c>
    </row>
    <row r="6942" spans="1:19" x14ac:dyDescent="0.35">
      <c r="A6942" s="1">
        <v>15180</v>
      </c>
      <c r="B6942" s="1">
        <v>41</v>
      </c>
      <c r="C6942" s="1" t="str">
        <f t="shared" si="324"/>
        <v>Middle-Aged</v>
      </c>
      <c r="D6942" s="1" t="s">
        <v>16</v>
      </c>
      <c r="E6942" s="1" t="s">
        <v>17</v>
      </c>
      <c r="F6942" s="1" t="s">
        <v>24</v>
      </c>
      <c r="G6942" s="1" t="s">
        <v>85</v>
      </c>
      <c r="H6942" s="1">
        <v>5</v>
      </c>
      <c r="I6942" s="1" t="s">
        <v>26</v>
      </c>
      <c r="J6942" s="1" t="s">
        <v>83</v>
      </c>
      <c r="K6942" s="6">
        <v>5504.87</v>
      </c>
      <c r="L6942" s="6">
        <v>786.41</v>
      </c>
      <c r="M6942" s="1">
        <v>7</v>
      </c>
      <c r="N6942" s="8">
        <v>45598</v>
      </c>
      <c r="O6942" s="4" t="str">
        <f t="shared" si="325"/>
        <v>November 2024</v>
      </c>
      <c r="P6942" s="1" t="s">
        <v>79</v>
      </c>
      <c r="Q6942" s="1" t="s">
        <v>95</v>
      </c>
      <c r="R6942" s="6">
        <v>104.27</v>
      </c>
      <c r="S6942" s="6">
        <f t="shared" si="326"/>
        <v>5609.14</v>
      </c>
    </row>
    <row r="6943" spans="1:19" x14ac:dyDescent="0.35">
      <c r="A6943" s="1">
        <v>19131</v>
      </c>
      <c r="B6943" s="1">
        <v>41</v>
      </c>
      <c r="C6943" s="1" t="str">
        <f t="shared" si="324"/>
        <v>Middle-Aged</v>
      </c>
      <c r="D6943" s="1" t="s">
        <v>16</v>
      </c>
      <c r="E6943" s="1" t="s">
        <v>17</v>
      </c>
      <c r="F6943" s="1" t="s">
        <v>40</v>
      </c>
      <c r="G6943" s="1" t="s">
        <v>88</v>
      </c>
      <c r="H6943" s="1">
        <v>1</v>
      </c>
      <c r="I6943" s="1" t="s">
        <v>26</v>
      </c>
      <c r="J6943" s="1" t="s">
        <v>83</v>
      </c>
      <c r="K6943" s="6">
        <v>3216.5</v>
      </c>
      <c r="L6943" s="6">
        <v>459.5</v>
      </c>
      <c r="M6943" s="1">
        <v>7</v>
      </c>
      <c r="N6943" s="8">
        <v>45598</v>
      </c>
      <c r="O6943" s="4" t="str">
        <f t="shared" si="325"/>
        <v>November 2024</v>
      </c>
      <c r="P6943" s="1" t="s">
        <v>22</v>
      </c>
      <c r="Q6943" s="1" t="s">
        <v>90</v>
      </c>
      <c r="R6943" s="6">
        <v>167.5</v>
      </c>
      <c r="S6943" s="6">
        <f t="shared" si="326"/>
        <v>3384</v>
      </c>
    </row>
    <row r="6944" spans="1:19" x14ac:dyDescent="0.35">
      <c r="A6944" s="1">
        <v>4672</v>
      </c>
      <c r="B6944" s="1">
        <v>42</v>
      </c>
      <c r="C6944" s="1" t="str">
        <f t="shared" si="324"/>
        <v>Middle-Aged</v>
      </c>
      <c r="D6944" s="1" t="s">
        <v>38</v>
      </c>
      <c r="E6944" s="1" t="s">
        <v>33</v>
      </c>
      <c r="F6944" s="1" t="s">
        <v>40</v>
      </c>
      <c r="G6944" s="1" t="s">
        <v>41</v>
      </c>
      <c r="H6944" s="1">
        <v>3</v>
      </c>
      <c r="I6944" s="1" t="s">
        <v>26</v>
      </c>
      <c r="J6944" s="1" t="s">
        <v>27</v>
      </c>
      <c r="K6944" s="6">
        <v>5913.81</v>
      </c>
      <c r="L6944" s="6">
        <v>844.83</v>
      </c>
      <c r="M6944" s="1">
        <v>7</v>
      </c>
      <c r="N6944" s="8">
        <v>45598</v>
      </c>
      <c r="O6944" s="4" t="str">
        <f t="shared" si="325"/>
        <v>November 2024</v>
      </c>
      <c r="P6944" s="1" t="s">
        <v>28</v>
      </c>
      <c r="Q6944" s="1" t="s">
        <v>48</v>
      </c>
      <c r="R6944" s="6">
        <v>65.77</v>
      </c>
      <c r="S6944" s="6">
        <f t="shared" si="326"/>
        <v>5979.5800000000008</v>
      </c>
    </row>
    <row r="6945" spans="1:19" x14ac:dyDescent="0.35">
      <c r="A6945" s="1">
        <v>2244</v>
      </c>
      <c r="B6945" s="1">
        <v>43</v>
      </c>
      <c r="C6945" s="1" t="str">
        <f t="shared" si="324"/>
        <v>Middle-Aged</v>
      </c>
      <c r="D6945" s="1" t="s">
        <v>16</v>
      </c>
      <c r="E6945" s="1" t="s">
        <v>17</v>
      </c>
      <c r="F6945" s="1" t="s">
        <v>40</v>
      </c>
      <c r="G6945" s="1" t="s">
        <v>41</v>
      </c>
      <c r="H6945" s="1">
        <v>3</v>
      </c>
      <c r="I6945" s="1" t="s">
        <v>20</v>
      </c>
      <c r="J6945" s="1" t="s">
        <v>21</v>
      </c>
      <c r="K6945" s="6">
        <v>1689.66</v>
      </c>
      <c r="L6945" s="6">
        <v>844.83</v>
      </c>
      <c r="M6945" s="1">
        <v>2</v>
      </c>
      <c r="N6945" s="8">
        <v>45598</v>
      </c>
      <c r="O6945" s="4" t="str">
        <f t="shared" si="325"/>
        <v>November 2024</v>
      </c>
      <c r="P6945" s="1" t="s">
        <v>32</v>
      </c>
      <c r="Q6945" s="1" t="s">
        <v>52</v>
      </c>
      <c r="R6945" s="6">
        <v>19.8</v>
      </c>
      <c r="S6945" s="6">
        <f t="shared" si="326"/>
        <v>1709.46</v>
      </c>
    </row>
    <row r="6946" spans="1:19" x14ac:dyDescent="0.35">
      <c r="A6946" s="1">
        <v>11647</v>
      </c>
      <c r="B6946" s="1">
        <v>43</v>
      </c>
      <c r="C6946" s="1" t="str">
        <f t="shared" si="324"/>
        <v>Middle-Aged</v>
      </c>
      <c r="D6946" s="1" t="s">
        <v>38</v>
      </c>
      <c r="E6946" s="1" t="s">
        <v>33</v>
      </c>
      <c r="F6946" s="1" t="s">
        <v>77</v>
      </c>
      <c r="G6946" s="1" t="s">
        <v>86</v>
      </c>
      <c r="H6946" s="1">
        <v>2</v>
      </c>
      <c r="I6946" s="1" t="s">
        <v>26</v>
      </c>
      <c r="J6946" s="1" t="s">
        <v>21</v>
      </c>
      <c r="K6946" s="6">
        <v>1444.72</v>
      </c>
      <c r="L6946" s="6">
        <v>361.18</v>
      </c>
      <c r="M6946" s="1">
        <v>4</v>
      </c>
      <c r="N6946" s="8">
        <v>45598</v>
      </c>
      <c r="O6946" s="4" t="str">
        <f t="shared" si="325"/>
        <v>November 2024</v>
      </c>
      <c r="P6946" s="1" t="s">
        <v>22</v>
      </c>
      <c r="Q6946" s="1" t="s">
        <v>115</v>
      </c>
      <c r="R6946" s="6">
        <v>198.13</v>
      </c>
      <c r="S6946" s="6">
        <f t="shared" si="326"/>
        <v>1642.85</v>
      </c>
    </row>
    <row r="6947" spans="1:19" x14ac:dyDescent="0.35">
      <c r="A6947" s="1">
        <v>16188</v>
      </c>
      <c r="B6947" s="1">
        <v>43</v>
      </c>
      <c r="C6947" s="1" t="str">
        <f t="shared" si="324"/>
        <v>Middle-Aged</v>
      </c>
      <c r="D6947" s="1" t="s">
        <v>38</v>
      </c>
      <c r="E6947" s="1" t="s">
        <v>17</v>
      </c>
      <c r="F6947" s="1" t="s">
        <v>24</v>
      </c>
      <c r="G6947" s="1" t="s">
        <v>85</v>
      </c>
      <c r="H6947" s="1">
        <v>2</v>
      </c>
      <c r="I6947" s="1" t="s">
        <v>26</v>
      </c>
      <c r="J6947" s="1" t="s">
        <v>93</v>
      </c>
      <c r="K6947" s="6">
        <v>6291.28</v>
      </c>
      <c r="L6947" s="6">
        <v>786.41</v>
      </c>
      <c r="M6947" s="1">
        <v>8</v>
      </c>
      <c r="N6947" s="8">
        <v>45598</v>
      </c>
      <c r="O6947" s="4" t="str">
        <f t="shared" si="325"/>
        <v>November 2024</v>
      </c>
      <c r="P6947" s="1" t="s">
        <v>22</v>
      </c>
      <c r="Q6947" s="1" t="s">
        <v>90</v>
      </c>
      <c r="R6947" s="6">
        <v>185.23</v>
      </c>
      <c r="S6947" s="6">
        <f t="shared" si="326"/>
        <v>6476.5099999999993</v>
      </c>
    </row>
    <row r="6948" spans="1:19" x14ac:dyDescent="0.35">
      <c r="A6948" s="1">
        <v>13289</v>
      </c>
      <c r="B6948" s="1">
        <v>44</v>
      </c>
      <c r="C6948" s="1" t="str">
        <f t="shared" si="324"/>
        <v>Middle-Aged</v>
      </c>
      <c r="D6948" s="1" t="s">
        <v>16</v>
      </c>
      <c r="E6948" s="1" t="s">
        <v>17</v>
      </c>
      <c r="F6948" s="1" t="s">
        <v>18</v>
      </c>
      <c r="G6948" s="1" t="s">
        <v>81</v>
      </c>
      <c r="H6948" s="1">
        <v>1</v>
      </c>
      <c r="I6948" s="1" t="s">
        <v>20</v>
      </c>
      <c r="J6948" s="1" t="s">
        <v>83</v>
      </c>
      <c r="K6948" s="6">
        <v>3419.04</v>
      </c>
      <c r="L6948" s="6">
        <v>1139.68</v>
      </c>
      <c r="M6948" s="1">
        <v>3</v>
      </c>
      <c r="N6948" s="8">
        <v>45598</v>
      </c>
      <c r="O6948" s="4" t="str">
        <f t="shared" si="325"/>
        <v>November 2024</v>
      </c>
      <c r="P6948" s="1" t="s">
        <v>22</v>
      </c>
      <c r="Q6948" s="1" t="s">
        <v>106</v>
      </c>
      <c r="R6948" s="6">
        <v>189.86</v>
      </c>
      <c r="S6948" s="6">
        <f t="shared" si="326"/>
        <v>3608.9</v>
      </c>
    </row>
    <row r="6949" spans="1:19" x14ac:dyDescent="0.35">
      <c r="A6949" s="1">
        <v>14463</v>
      </c>
      <c r="B6949" s="1">
        <v>44</v>
      </c>
      <c r="C6949" s="1" t="str">
        <f t="shared" si="324"/>
        <v>Middle-Aged</v>
      </c>
      <c r="D6949" s="1" t="s">
        <v>38</v>
      </c>
      <c r="E6949" s="1" t="s">
        <v>17</v>
      </c>
      <c r="F6949" s="1" t="s">
        <v>18</v>
      </c>
      <c r="G6949" s="1" t="s">
        <v>81</v>
      </c>
      <c r="H6949" s="1">
        <v>2</v>
      </c>
      <c r="I6949" s="1" t="s">
        <v>26</v>
      </c>
      <c r="J6949" s="1" t="s">
        <v>93</v>
      </c>
      <c r="K6949" s="6">
        <v>4558.72</v>
      </c>
      <c r="L6949" s="6">
        <v>1139.68</v>
      </c>
      <c r="M6949" s="1">
        <v>4</v>
      </c>
      <c r="N6949" s="8">
        <v>45598</v>
      </c>
      <c r="O6949" s="4" t="str">
        <f t="shared" si="325"/>
        <v>November 2024</v>
      </c>
      <c r="P6949" s="1" t="s">
        <v>84</v>
      </c>
      <c r="Q6949" s="1"/>
      <c r="R6949" s="6">
        <v>0</v>
      </c>
      <c r="S6949" s="6">
        <f t="shared" si="326"/>
        <v>4558.72</v>
      </c>
    </row>
    <row r="6950" spans="1:19" x14ac:dyDescent="0.35">
      <c r="A6950" s="1">
        <v>18132</v>
      </c>
      <c r="B6950" s="1">
        <v>45</v>
      </c>
      <c r="C6950" s="1" t="str">
        <f t="shared" si="324"/>
        <v>Middle-Aged</v>
      </c>
      <c r="D6950" s="1" t="s">
        <v>16</v>
      </c>
      <c r="E6950" s="1" t="s">
        <v>17</v>
      </c>
      <c r="F6950" s="1" t="s">
        <v>24</v>
      </c>
      <c r="G6950" s="1" t="s">
        <v>85</v>
      </c>
      <c r="H6950" s="1">
        <v>4</v>
      </c>
      <c r="I6950" s="1" t="s">
        <v>26</v>
      </c>
      <c r="J6950" s="1" t="s">
        <v>21</v>
      </c>
      <c r="K6950" s="6">
        <v>786.41</v>
      </c>
      <c r="L6950" s="6">
        <v>786.41</v>
      </c>
      <c r="M6950" s="1">
        <v>1</v>
      </c>
      <c r="N6950" s="8">
        <v>45598</v>
      </c>
      <c r="O6950" s="4" t="str">
        <f t="shared" si="325"/>
        <v>November 2024</v>
      </c>
      <c r="P6950" s="1" t="s">
        <v>84</v>
      </c>
      <c r="Q6950" s="1" t="s">
        <v>111</v>
      </c>
      <c r="R6950" s="6">
        <v>224.72</v>
      </c>
      <c r="S6950" s="6">
        <f t="shared" si="326"/>
        <v>1011.13</v>
      </c>
    </row>
    <row r="6951" spans="1:19" x14ac:dyDescent="0.35">
      <c r="A6951" s="1">
        <v>5058</v>
      </c>
      <c r="B6951" s="1">
        <v>46</v>
      </c>
      <c r="C6951" s="1" t="str">
        <f t="shared" si="324"/>
        <v>Middle-Aged</v>
      </c>
      <c r="D6951" s="1" t="s">
        <v>38</v>
      </c>
      <c r="E6951" s="1" t="s">
        <v>33</v>
      </c>
      <c r="F6951" s="1" t="s">
        <v>30</v>
      </c>
      <c r="G6951" s="1" t="s">
        <v>31</v>
      </c>
      <c r="H6951" s="1">
        <v>3</v>
      </c>
      <c r="I6951" s="1" t="s">
        <v>20</v>
      </c>
      <c r="J6951" s="1" t="s">
        <v>21</v>
      </c>
      <c r="K6951" s="6">
        <v>1391.88</v>
      </c>
      <c r="L6951" s="6">
        <v>463.96</v>
      </c>
      <c r="M6951" s="1">
        <v>3</v>
      </c>
      <c r="N6951" s="8">
        <v>45598</v>
      </c>
      <c r="O6951" s="4" t="str">
        <f t="shared" si="325"/>
        <v>November 2024</v>
      </c>
      <c r="P6951" s="1" t="s">
        <v>28</v>
      </c>
      <c r="Q6951" s="1" t="s">
        <v>50</v>
      </c>
      <c r="R6951" s="6">
        <v>46.25</v>
      </c>
      <c r="S6951" s="6">
        <f t="shared" si="326"/>
        <v>1438.13</v>
      </c>
    </row>
    <row r="6952" spans="1:19" x14ac:dyDescent="0.35">
      <c r="A6952" s="1">
        <v>6033</v>
      </c>
      <c r="B6952" s="1">
        <v>47</v>
      </c>
      <c r="C6952" s="1" t="str">
        <f t="shared" si="324"/>
        <v>Middle-Aged</v>
      </c>
      <c r="D6952" s="1" t="s">
        <v>38</v>
      </c>
      <c r="E6952" s="1" t="s">
        <v>33</v>
      </c>
      <c r="F6952" s="1" t="s">
        <v>24</v>
      </c>
      <c r="G6952" s="1" t="s">
        <v>25</v>
      </c>
      <c r="H6952" s="1">
        <v>3</v>
      </c>
      <c r="I6952" s="1" t="s">
        <v>20</v>
      </c>
      <c r="J6952" s="1" t="s">
        <v>27</v>
      </c>
      <c r="K6952" s="6">
        <v>2223.27</v>
      </c>
      <c r="L6952" s="6">
        <v>247.03</v>
      </c>
      <c r="M6952" s="1">
        <v>9</v>
      </c>
      <c r="N6952" s="8">
        <v>45598</v>
      </c>
      <c r="O6952" s="4" t="str">
        <f t="shared" si="325"/>
        <v>November 2024</v>
      </c>
      <c r="P6952" s="1" t="s">
        <v>28</v>
      </c>
      <c r="Q6952" s="1"/>
      <c r="R6952" s="6">
        <v>0</v>
      </c>
      <c r="S6952" s="6">
        <f t="shared" si="326"/>
        <v>2223.27</v>
      </c>
    </row>
    <row r="6953" spans="1:19" x14ac:dyDescent="0.35">
      <c r="A6953" s="1">
        <v>3609</v>
      </c>
      <c r="B6953" s="1">
        <v>48</v>
      </c>
      <c r="C6953" s="1" t="str">
        <f t="shared" si="324"/>
        <v>Middle-Aged</v>
      </c>
      <c r="D6953" s="1" t="s">
        <v>16</v>
      </c>
      <c r="E6953" s="1" t="s">
        <v>17</v>
      </c>
      <c r="F6953" s="1" t="s">
        <v>24</v>
      </c>
      <c r="G6953" s="1" t="s">
        <v>25</v>
      </c>
      <c r="H6953" s="1">
        <v>3</v>
      </c>
      <c r="I6953" s="1" t="s">
        <v>20</v>
      </c>
      <c r="J6953" s="1" t="s">
        <v>27</v>
      </c>
      <c r="K6953" s="6">
        <v>1482.18</v>
      </c>
      <c r="L6953" s="6">
        <v>247.03</v>
      </c>
      <c r="M6953" s="1">
        <v>6</v>
      </c>
      <c r="N6953" s="8">
        <v>45598</v>
      </c>
      <c r="O6953" s="4" t="str">
        <f t="shared" si="325"/>
        <v>November 2024</v>
      </c>
      <c r="P6953" s="1" t="s">
        <v>32</v>
      </c>
      <c r="Q6953" s="1" t="s">
        <v>46</v>
      </c>
      <c r="R6953" s="6">
        <v>85.62</v>
      </c>
      <c r="S6953" s="6">
        <f t="shared" si="326"/>
        <v>1567.8000000000002</v>
      </c>
    </row>
    <row r="6954" spans="1:19" x14ac:dyDescent="0.35">
      <c r="A6954" s="1">
        <v>9022</v>
      </c>
      <c r="B6954" s="1">
        <v>48</v>
      </c>
      <c r="C6954" s="1" t="str">
        <f t="shared" si="324"/>
        <v>Middle-Aged</v>
      </c>
      <c r="D6954" s="1" t="s">
        <v>16</v>
      </c>
      <c r="E6954" s="1" t="s">
        <v>17</v>
      </c>
      <c r="F6954" s="1" t="s">
        <v>24</v>
      </c>
      <c r="G6954" s="1" t="s">
        <v>25</v>
      </c>
      <c r="H6954" s="1">
        <v>3</v>
      </c>
      <c r="I6954" s="1" t="s">
        <v>26</v>
      </c>
      <c r="J6954" s="1" t="s">
        <v>21</v>
      </c>
      <c r="K6954" s="6">
        <v>2223.27</v>
      </c>
      <c r="L6954" s="6">
        <v>247.03</v>
      </c>
      <c r="M6954" s="1">
        <v>9</v>
      </c>
      <c r="N6954" s="8">
        <v>45598</v>
      </c>
      <c r="O6954" s="4" t="str">
        <f t="shared" si="325"/>
        <v>November 2024</v>
      </c>
      <c r="P6954" s="1" t="s">
        <v>32</v>
      </c>
      <c r="Q6954" s="1" t="s">
        <v>49</v>
      </c>
      <c r="R6954" s="6">
        <v>120.77</v>
      </c>
      <c r="S6954" s="6">
        <f t="shared" si="326"/>
        <v>2344.04</v>
      </c>
    </row>
    <row r="6955" spans="1:19" x14ac:dyDescent="0.35">
      <c r="A6955" s="1">
        <v>14777</v>
      </c>
      <c r="B6955" s="1">
        <v>48</v>
      </c>
      <c r="C6955" s="1" t="str">
        <f t="shared" si="324"/>
        <v>Middle-Aged</v>
      </c>
      <c r="D6955" s="1" t="s">
        <v>16</v>
      </c>
      <c r="E6955" s="1" t="s">
        <v>17</v>
      </c>
      <c r="F6955" s="1" t="s">
        <v>77</v>
      </c>
      <c r="G6955" s="1" t="s">
        <v>86</v>
      </c>
      <c r="H6955" s="1">
        <v>2</v>
      </c>
      <c r="I6955" s="1" t="s">
        <v>26</v>
      </c>
      <c r="J6955" s="1" t="s">
        <v>21</v>
      </c>
      <c r="K6955" s="6">
        <v>1083.54</v>
      </c>
      <c r="L6955" s="6">
        <v>361.18</v>
      </c>
      <c r="M6955" s="1">
        <v>3</v>
      </c>
      <c r="N6955" s="8">
        <v>45598</v>
      </c>
      <c r="O6955" s="4" t="str">
        <f t="shared" si="325"/>
        <v>November 2024</v>
      </c>
      <c r="P6955" s="1" t="s">
        <v>79</v>
      </c>
      <c r="Q6955" s="1" t="s">
        <v>82</v>
      </c>
      <c r="R6955" s="6">
        <v>119.02</v>
      </c>
      <c r="S6955" s="6">
        <f t="shared" si="326"/>
        <v>1202.56</v>
      </c>
    </row>
    <row r="6956" spans="1:19" x14ac:dyDescent="0.35">
      <c r="A6956" s="1">
        <v>15280</v>
      </c>
      <c r="B6956" s="1">
        <v>48</v>
      </c>
      <c r="C6956" s="1" t="str">
        <f t="shared" si="324"/>
        <v>Middle-Aged</v>
      </c>
      <c r="D6956" s="1" t="s">
        <v>38</v>
      </c>
      <c r="E6956" s="1" t="s">
        <v>17</v>
      </c>
      <c r="F6956" s="1" t="s">
        <v>24</v>
      </c>
      <c r="G6956" s="1" t="s">
        <v>85</v>
      </c>
      <c r="H6956" s="1">
        <v>5</v>
      </c>
      <c r="I6956" s="1" t="s">
        <v>26</v>
      </c>
      <c r="J6956" s="1" t="s">
        <v>83</v>
      </c>
      <c r="K6956" s="6">
        <v>7077.69</v>
      </c>
      <c r="L6956" s="6">
        <v>786.41</v>
      </c>
      <c r="M6956" s="1">
        <v>9</v>
      </c>
      <c r="N6956" s="8">
        <v>45598</v>
      </c>
      <c r="O6956" s="4" t="str">
        <f t="shared" si="325"/>
        <v>November 2024</v>
      </c>
      <c r="P6956" s="1" t="s">
        <v>22</v>
      </c>
      <c r="Q6956" s="1"/>
      <c r="R6956" s="6">
        <v>0</v>
      </c>
      <c r="S6956" s="6">
        <f t="shared" si="326"/>
        <v>7077.69</v>
      </c>
    </row>
    <row r="6957" spans="1:19" x14ac:dyDescent="0.35">
      <c r="A6957" s="1">
        <v>1939</v>
      </c>
      <c r="B6957" s="1">
        <v>49</v>
      </c>
      <c r="C6957" s="1" t="str">
        <f t="shared" si="324"/>
        <v>Middle-Aged</v>
      </c>
      <c r="D6957" s="1" t="s">
        <v>16</v>
      </c>
      <c r="E6957" s="1" t="s">
        <v>17</v>
      </c>
      <c r="F6957" s="1" t="s">
        <v>18</v>
      </c>
      <c r="G6957" s="1" t="s">
        <v>19</v>
      </c>
      <c r="H6957" s="1">
        <v>2</v>
      </c>
      <c r="I6957" s="1" t="s">
        <v>26</v>
      </c>
      <c r="J6957" s="1" t="s">
        <v>27</v>
      </c>
      <c r="K6957" s="6">
        <v>3955.95</v>
      </c>
      <c r="L6957" s="6">
        <v>791.19</v>
      </c>
      <c r="M6957" s="1">
        <v>5</v>
      </c>
      <c r="N6957" s="8">
        <v>45598</v>
      </c>
      <c r="O6957" s="4" t="str">
        <f t="shared" si="325"/>
        <v>November 2024</v>
      </c>
      <c r="P6957" s="1" t="s">
        <v>32</v>
      </c>
      <c r="Q6957" s="1" t="s">
        <v>66</v>
      </c>
      <c r="R6957" s="6">
        <v>35.4</v>
      </c>
      <c r="S6957" s="6">
        <f t="shared" si="326"/>
        <v>3991.35</v>
      </c>
    </row>
    <row r="6958" spans="1:19" x14ac:dyDescent="0.35">
      <c r="A6958" s="1">
        <v>7043</v>
      </c>
      <c r="B6958" s="1">
        <v>49</v>
      </c>
      <c r="C6958" s="1" t="str">
        <f t="shared" si="324"/>
        <v>Middle-Aged</v>
      </c>
      <c r="D6958" s="1" t="s">
        <v>16</v>
      </c>
      <c r="E6958" s="1" t="s">
        <v>33</v>
      </c>
      <c r="F6958" s="1" t="s">
        <v>30</v>
      </c>
      <c r="G6958" s="1" t="s">
        <v>31</v>
      </c>
      <c r="H6958" s="1">
        <v>3</v>
      </c>
      <c r="I6958" s="1" t="s">
        <v>26</v>
      </c>
      <c r="J6958" s="1" t="s">
        <v>34</v>
      </c>
      <c r="K6958" s="6">
        <v>3247.72</v>
      </c>
      <c r="L6958" s="6">
        <v>463.96</v>
      </c>
      <c r="M6958" s="1">
        <v>7</v>
      </c>
      <c r="N6958" s="8">
        <v>45598</v>
      </c>
      <c r="O6958" s="4" t="str">
        <f t="shared" si="325"/>
        <v>November 2024</v>
      </c>
      <c r="P6958" s="1" t="s">
        <v>32</v>
      </c>
      <c r="Q6958" s="1" t="s">
        <v>49</v>
      </c>
      <c r="R6958" s="6">
        <v>103.6</v>
      </c>
      <c r="S6958" s="6">
        <f t="shared" si="326"/>
        <v>3351.3199999999997</v>
      </c>
    </row>
    <row r="6959" spans="1:19" x14ac:dyDescent="0.35">
      <c r="A6959" s="1">
        <v>12705</v>
      </c>
      <c r="B6959" s="1">
        <v>49</v>
      </c>
      <c r="C6959" s="1" t="str">
        <f t="shared" si="324"/>
        <v>Middle-Aged</v>
      </c>
      <c r="D6959" s="1" t="s">
        <v>38</v>
      </c>
      <c r="E6959" s="1" t="s">
        <v>17</v>
      </c>
      <c r="F6959" s="1" t="s">
        <v>40</v>
      </c>
      <c r="G6959" s="1" t="s">
        <v>88</v>
      </c>
      <c r="H6959" s="1">
        <v>3</v>
      </c>
      <c r="I6959" s="1" t="s">
        <v>26</v>
      </c>
      <c r="J6959" s="1" t="s">
        <v>93</v>
      </c>
      <c r="K6959" s="6">
        <v>1378.5</v>
      </c>
      <c r="L6959" s="6">
        <v>459.5</v>
      </c>
      <c r="M6959" s="1">
        <v>3</v>
      </c>
      <c r="N6959" s="8">
        <v>45598</v>
      </c>
      <c r="O6959" s="4" t="str">
        <f t="shared" si="325"/>
        <v>November 2024</v>
      </c>
      <c r="P6959" s="1" t="s">
        <v>79</v>
      </c>
      <c r="Q6959" s="1" t="s">
        <v>52</v>
      </c>
      <c r="R6959" s="6">
        <v>13.99</v>
      </c>
      <c r="S6959" s="6">
        <f t="shared" si="326"/>
        <v>1392.49</v>
      </c>
    </row>
    <row r="6960" spans="1:19" x14ac:dyDescent="0.35">
      <c r="A6960" s="1">
        <v>15905</v>
      </c>
      <c r="B6960" s="1">
        <v>50</v>
      </c>
      <c r="C6960" s="1" t="str">
        <f t="shared" si="324"/>
        <v>Middle-Aged</v>
      </c>
      <c r="D6960" s="1" t="s">
        <v>38</v>
      </c>
      <c r="E6960" s="1" t="s">
        <v>17</v>
      </c>
      <c r="F6960" s="1" t="s">
        <v>24</v>
      </c>
      <c r="G6960" s="1" t="s">
        <v>85</v>
      </c>
      <c r="H6960" s="1">
        <v>5</v>
      </c>
      <c r="I6960" s="1" t="s">
        <v>20</v>
      </c>
      <c r="J6960" s="1" t="s">
        <v>21</v>
      </c>
      <c r="K6960" s="6">
        <v>3932.05</v>
      </c>
      <c r="L6960" s="6">
        <v>786.41</v>
      </c>
      <c r="M6960" s="1">
        <v>5</v>
      </c>
      <c r="N6960" s="8">
        <v>45598</v>
      </c>
      <c r="O6960" s="4" t="str">
        <f t="shared" si="325"/>
        <v>November 2024</v>
      </c>
      <c r="P6960" s="1" t="s">
        <v>79</v>
      </c>
      <c r="Q6960" s="1" t="s">
        <v>37</v>
      </c>
      <c r="R6960" s="6">
        <v>64.75</v>
      </c>
      <c r="S6960" s="6">
        <f t="shared" si="326"/>
        <v>3996.8</v>
      </c>
    </row>
    <row r="6961" spans="1:19" x14ac:dyDescent="0.35">
      <c r="A6961" s="1">
        <v>19456</v>
      </c>
      <c r="B6961" s="1">
        <v>51</v>
      </c>
      <c r="C6961" s="1" t="str">
        <f t="shared" si="324"/>
        <v>Middle-Aged</v>
      </c>
      <c r="D6961" s="1" t="s">
        <v>16</v>
      </c>
      <c r="E6961" s="1" t="s">
        <v>33</v>
      </c>
      <c r="F6961" s="1" t="s">
        <v>30</v>
      </c>
      <c r="G6961" s="1" t="s">
        <v>78</v>
      </c>
      <c r="H6961" s="1">
        <v>1</v>
      </c>
      <c r="I6961" s="1" t="s">
        <v>26</v>
      </c>
      <c r="J6961" s="1" t="s">
        <v>83</v>
      </c>
      <c r="K6961" s="6">
        <v>4045.92</v>
      </c>
      <c r="L6961" s="6">
        <v>674.32</v>
      </c>
      <c r="M6961" s="1">
        <v>6</v>
      </c>
      <c r="N6961" s="8">
        <v>45598</v>
      </c>
      <c r="O6961" s="4" t="str">
        <f t="shared" si="325"/>
        <v>November 2024</v>
      </c>
      <c r="P6961" s="1" t="s">
        <v>79</v>
      </c>
      <c r="Q6961" s="1" t="s">
        <v>82</v>
      </c>
      <c r="R6961" s="6">
        <v>134.28</v>
      </c>
      <c r="S6961" s="6">
        <f t="shared" si="326"/>
        <v>4180.2</v>
      </c>
    </row>
    <row r="6962" spans="1:19" x14ac:dyDescent="0.35">
      <c r="A6962" s="1">
        <v>4911</v>
      </c>
      <c r="B6962" s="1">
        <v>53</v>
      </c>
      <c r="C6962" s="1" t="str">
        <f t="shared" si="324"/>
        <v>Middle-Aged</v>
      </c>
      <c r="D6962" s="1" t="s">
        <v>38</v>
      </c>
      <c r="E6962" s="1" t="s">
        <v>17</v>
      </c>
      <c r="F6962" s="1" t="s">
        <v>18</v>
      </c>
      <c r="G6962" s="1" t="s">
        <v>19</v>
      </c>
      <c r="H6962" s="1">
        <v>2</v>
      </c>
      <c r="I6962" s="1" t="s">
        <v>26</v>
      </c>
      <c r="J6962" s="1" t="s">
        <v>42</v>
      </c>
      <c r="K6962" s="6">
        <v>6329.52</v>
      </c>
      <c r="L6962" s="6">
        <v>791.19</v>
      </c>
      <c r="M6962" s="1">
        <v>8</v>
      </c>
      <c r="N6962" s="8">
        <v>45598</v>
      </c>
      <c r="O6962" s="4" t="str">
        <f t="shared" si="325"/>
        <v>November 2024</v>
      </c>
      <c r="P6962" s="1" t="s">
        <v>22</v>
      </c>
      <c r="Q6962" s="1" t="s">
        <v>37</v>
      </c>
      <c r="R6962" s="6">
        <v>31.26</v>
      </c>
      <c r="S6962" s="6">
        <f t="shared" si="326"/>
        <v>6360.7800000000007</v>
      </c>
    </row>
    <row r="6963" spans="1:19" x14ac:dyDescent="0.35">
      <c r="A6963" s="1">
        <v>6738</v>
      </c>
      <c r="B6963" s="1">
        <v>53</v>
      </c>
      <c r="C6963" s="1" t="str">
        <f t="shared" si="324"/>
        <v>Middle-Aged</v>
      </c>
      <c r="D6963" s="1" t="s">
        <v>16</v>
      </c>
      <c r="E6963" s="1" t="s">
        <v>17</v>
      </c>
      <c r="F6963" s="1" t="s">
        <v>30</v>
      </c>
      <c r="G6963" s="1" t="s">
        <v>31</v>
      </c>
      <c r="H6963" s="1">
        <v>3</v>
      </c>
      <c r="I6963" s="1" t="s">
        <v>20</v>
      </c>
      <c r="J6963" s="1" t="s">
        <v>21</v>
      </c>
      <c r="K6963" s="6">
        <v>4175.6400000000003</v>
      </c>
      <c r="L6963" s="6">
        <v>463.96</v>
      </c>
      <c r="M6963" s="1">
        <v>9</v>
      </c>
      <c r="N6963" s="8">
        <v>45598</v>
      </c>
      <c r="O6963" s="4" t="str">
        <f t="shared" si="325"/>
        <v>November 2024</v>
      </c>
      <c r="P6963" s="1" t="s">
        <v>32</v>
      </c>
      <c r="Q6963" s="1" t="s">
        <v>37</v>
      </c>
      <c r="R6963" s="6">
        <v>41.68</v>
      </c>
      <c r="S6963" s="6">
        <f t="shared" si="326"/>
        <v>4217.3200000000006</v>
      </c>
    </row>
    <row r="6964" spans="1:19" x14ac:dyDescent="0.35">
      <c r="A6964" s="1">
        <v>19455</v>
      </c>
      <c r="B6964" s="1">
        <v>53</v>
      </c>
      <c r="C6964" s="1" t="str">
        <f t="shared" si="324"/>
        <v>Middle-Aged</v>
      </c>
      <c r="D6964" s="1" t="s">
        <v>16</v>
      </c>
      <c r="E6964" s="1" t="s">
        <v>33</v>
      </c>
      <c r="F6964" s="1" t="s">
        <v>77</v>
      </c>
      <c r="G6964" s="1" t="s">
        <v>86</v>
      </c>
      <c r="H6964" s="1">
        <v>4</v>
      </c>
      <c r="I6964" s="1" t="s">
        <v>26</v>
      </c>
      <c r="J6964" s="1" t="s">
        <v>83</v>
      </c>
      <c r="K6964" s="6">
        <v>361.18</v>
      </c>
      <c r="L6964" s="6">
        <v>361.18</v>
      </c>
      <c r="M6964" s="1">
        <v>1</v>
      </c>
      <c r="N6964" s="8">
        <v>45598</v>
      </c>
      <c r="O6964" s="4" t="str">
        <f t="shared" si="325"/>
        <v>November 2024</v>
      </c>
      <c r="P6964" s="1" t="s">
        <v>84</v>
      </c>
      <c r="Q6964" s="1" t="s">
        <v>52</v>
      </c>
      <c r="R6964" s="6">
        <v>10.53</v>
      </c>
      <c r="S6964" s="6">
        <f t="shared" si="326"/>
        <v>371.71</v>
      </c>
    </row>
    <row r="6965" spans="1:19" x14ac:dyDescent="0.35">
      <c r="A6965" s="1">
        <v>2666</v>
      </c>
      <c r="B6965" s="1">
        <v>54</v>
      </c>
      <c r="C6965" s="1" t="str">
        <f t="shared" si="324"/>
        <v>Middle-Aged</v>
      </c>
      <c r="D6965" s="1" t="s">
        <v>16</v>
      </c>
      <c r="E6965" s="1" t="s">
        <v>33</v>
      </c>
      <c r="F6965" s="1" t="s">
        <v>24</v>
      </c>
      <c r="G6965" s="1" t="s">
        <v>25</v>
      </c>
      <c r="H6965" s="1">
        <v>3</v>
      </c>
      <c r="I6965" s="1" t="s">
        <v>20</v>
      </c>
      <c r="J6965" s="1" t="s">
        <v>34</v>
      </c>
      <c r="K6965" s="6">
        <v>1482.18</v>
      </c>
      <c r="L6965" s="6">
        <v>247.03</v>
      </c>
      <c r="M6965" s="1">
        <v>6</v>
      </c>
      <c r="N6965" s="8">
        <v>45598</v>
      </c>
      <c r="O6965" s="4" t="str">
        <f t="shared" si="325"/>
        <v>November 2024</v>
      </c>
      <c r="P6965" s="1" t="s">
        <v>28</v>
      </c>
      <c r="Q6965" s="1" t="s">
        <v>37</v>
      </c>
      <c r="R6965" s="6">
        <v>5.76</v>
      </c>
      <c r="S6965" s="6">
        <f t="shared" si="326"/>
        <v>1487.94</v>
      </c>
    </row>
    <row r="6966" spans="1:19" x14ac:dyDescent="0.35">
      <c r="A6966" s="1">
        <v>13358</v>
      </c>
      <c r="B6966" s="1">
        <v>54</v>
      </c>
      <c r="C6966" s="1" t="str">
        <f t="shared" si="324"/>
        <v>Middle-Aged</v>
      </c>
      <c r="D6966" s="1" t="s">
        <v>16</v>
      </c>
      <c r="E6966" s="1" t="s">
        <v>17</v>
      </c>
      <c r="F6966" s="1" t="s">
        <v>40</v>
      </c>
      <c r="G6966" s="1" t="s">
        <v>88</v>
      </c>
      <c r="H6966" s="1">
        <v>3</v>
      </c>
      <c r="I6966" s="1" t="s">
        <v>26</v>
      </c>
      <c r="J6966" s="1" t="s">
        <v>83</v>
      </c>
      <c r="K6966" s="6">
        <v>459.5</v>
      </c>
      <c r="L6966" s="6">
        <v>459.5</v>
      </c>
      <c r="M6966" s="1">
        <v>1</v>
      </c>
      <c r="N6966" s="8">
        <v>45598</v>
      </c>
      <c r="O6966" s="4" t="str">
        <f t="shared" si="325"/>
        <v>November 2024</v>
      </c>
      <c r="P6966" s="1" t="s">
        <v>79</v>
      </c>
      <c r="Q6966" s="1" t="s">
        <v>100</v>
      </c>
      <c r="R6966" s="6">
        <v>108.83</v>
      </c>
      <c r="S6966" s="6">
        <f t="shared" si="326"/>
        <v>568.33000000000004</v>
      </c>
    </row>
    <row r="6967" spans="1:19" x14ac:dyDescent="0.35">
      <c r="A6967" s="1">
        <v>15688</v>
      </c>
      <c r="B6967" s="1">
        <v>56</v>
      </c>
      <c r="C6967" s="1" t="str">
        <f t="shared" si="324"/>
        <v>Old</v>
      </c>
      <c r="D6967" s="1" t="s">
        <v>16</v>
      </c>
      <c r="E6967" s="1" t="s">
        <v>17</v>
      </c>
      <c r="F6967" s="1" t="s">
        <v>40</v>
      </c>
      <c r="G6967" s="1" t="s">
        <v>88</v>
      </c>
      <c r="H6967" s="1">
        <v>2</v>
      </c>
      <c r="I6967" s="1" t="s">
        <v>20</v>
      </c>
      <c r="J6967" s="1" t="s">
        <v>93</v>
      </c>
      <c r="K6967" s="6">
        <v>1838</v>
      </c>
      <c r="L6967" s="6">
        <v>459.5</v>
      </c>
      <c r="M6967" s="1">
        <v>4</v>
      </c>
      <c r="N6967" s="8">
        <v>45598</v>
      </c>
      <c r="O6967" s="4" t="str">
        <f t="shared" si="325"/>
        <v>November 2024</v>
      </c>
      <c r="P6967" s="1" t="s">
        <v>79</v>
      </c>
      <c r="Q6967" s="1"/>
      <c r="R6967" s="6">
        <v>0</v>
      </c>
      <c r="S6967" s="6">
        <f t="shared" si="326"/>
        <v>1838</v>
      </c>
    </row>
    <row r="6968" spans="1:19" x14ac:dyDescent="0.35">
      <c r="A6968" s="1">
        <v>1964</v>
      </c>
      <c r="B6968" s="1">
        <v>57</v>
      </c>
      <c r="C6968" s="1" t="str">
        <f t="shared" si="324"/>
        <v>Old</v>
      </c>
      <c r="D6968" s="1" t="s">
        <v>16</v>
      </c>
      <c r="E6968" s="1" t="s">
        <v>33</v>
      </c>
      <c r="F6968" s="1" t="s">
        <v>18</v>
      </c>
      <c r="G6968" s="1" t="s">
        <v>19</v>
      </c>
      <c r="H6968" s="1">
        <v>2</v>
      </c>
      <c r="I6968" s="1" t="s">
        <v>20</v>
      </c>
      <c r="J6968" s="1" t="s">
        <v>27</v>
      </c>
      <c r="K6968" s="6">
        <v>3164.76</v>
      </c>
      <c r="L6968" s="6">
        <v>791.19</v>
      </c>
      <c r="M6968" s="1">
        <v>4</v>
      </c>
      <c r="N6968" s="8">
        <v>45598</v>
      </c>
      <c r="O6968" s="4" t="str">
        <f t="shared" si="325"/>
        <v>November 2024</v>
      </c>
      <c r="P6968" s="1" t="s">
        <v>32</v>
      </c>
      <c r="Q6968" s="1" t="s">
        <v>52</v>
      </c>
      <c r="R6968" s="6">
        <v>25.91</v>
      </c>
      <c r="S6968" s="6">
        <f t="shared" si="326"/>
        <v>3190.67</v>
      </c>
    </row>
    <row r="6969" spans="1:19" x14ac:dyDescent="0.35">
      <c r="A6969" s="1">
        <v>16588</v>
      </c>
      <c r="B6969" s="1">
        <v>58</v>
      </c>
      <c r="C6969" s="1" t="str">
        <f t="shared" si="324"/>
        <v>Old</v>
      </c>
      <c r="D6969" s="1" t="s">
        <v>16</v>
      </c>
      <c r="E6969" s="1" t="s">
        <v>17</v>
      </c>
      <c r="F6969" s="1" t="s">
        <v>24</v>
      </c>
      <c r="G6969" s="1" t="s">
        <v>85</v>
      </c>
      <c r="H6969" s="1">
        <v>1</v>
      </c>
      <c r="I6969" s="1" t="s">
        <v>26</v>
      </c>
      <c r="J6969" s="1" t="s">
        <v>21</v>
      </c>
      <c r="K6969" s="6">
        <v>3932.05</v>
      </c>
      <c r="L6969" s="6">
        <v>786.41</v>
      </c>
      <c r="M6969" s="1">
        <v>5</v>
      </c>
      <c r="N6969" s="8">
        <v>45598</v>
      </c>
      <c r="O6969" s="4" t="str">
        <f t="shared" si="325"/>
        <v>November 2024</v>
      </c>
      <c r="P6969" s="1" t="s">
        <v>22</v>
      </c>
      <c r="Q6969" s="1" t="s">
        <v>37</v>
      </c>
      <c r="R6969" s="6">
        <v>27.84</v>
      </c>
      <c r="S6969" s="6">
        <f t="shared" si="326"/>
        <v>3959.8900000000003</v>
      </c>
    </row>
    <row r="6970" spans="1:19" x14ac:dyDescent="0.35">
      <c r="A6970" s="1">
        <v>3751</v>
      </c>
      <c r="B6970" s="1">
        <v>59</v>
      </c>
      <c r="C6970" s="1" t="str">
        <f t="shared" si="324"/>
        <v>Old</v>
      </c>
      <c r="D6970" s="1" t="s">
        <v>38</v>
      </c>
      <c r="E6970" s="1" t="s">
        <v>17</v>
      </c>
      <c r="F6970" s="1" t="s">
        <v>18</v>
      </c>
      <c r="G6970" s="1" t="s">
        <v>36</v>
      </c>
      <c r="H6970" s="1">
        <v>5</v>
      </c>
      <c r="I6970" s="1" t="s">
        <v>20</v>
      </c>
      <c r="J6970" s="1" t="s">
        <v>27</v>
      </c>
      <c r="K6970" s="6">
        <v>103.75</v>
      </c>
      <c r="L6970" s="6">
        <v>20.75</v>
      </c>
      <c r="M6970" s="1">
        <v>5</v>
      </c>
      <c r="N6970" s="8">
        <v>45598</v>
      </c>
      <c r="O6970" s="4" t="str">
        <f t="shared" si="325"/>
        <v>November 2024</v>
      </c>
      <c r="P6970" s="1" t="s">
        <v>32</v>
      </c>
      <c r="Q6970" s="1" t="s">
        <v>52</v>
      </c>
      <c r="R6970" s="6">
        <v>49.55</v>
      </c>
      <c r="S6970" s="6">
        <f t="shared" si="326"/>
        <v>153.30000000000001</v>
      </c>
    </row>
    <row r="6971" spans="1:19" x14ac:dyDescent="0.35">
      <c r="A6971" s="1">
        <v>2936</v>
      </c>
      <c r="B6971" s="1">
        <v>60</v>
      </c>
      <c r="C6971" s="1" t="str">
        <f t="shared" si="324"/>
        <v>Old</v>
      </c>
      <c r="D6971" s="1" t="s">
        <v>38</v>
      </c>
      <c r="E6971" s="1" t="s">
        <v>17</v>
      </c>
      <c r="F6971" s="1" t="s">
        <v>18</v>
      </c>
      <c r="G6971" s="1" t="s">
        <v>36</v>
      </c>
      <c r="H6971" s="1">
        <v>5</v>
      </c>
      <c r="I6971" s="1" t="s">
        <v>26</v>
      </c>
      <c r="J6971" s="1" t="s">
        <v>34</v>
      </c>
      <c r="K6971" s="6">
        <v>20.75</v>
      </c>
      <c r="L6971" s="6">
        <v>20.75</v>
      </c>
      <c r="M6971" s="1">
        <v>1</v>
      </c>
      <c r="N6971" s="8">
        <v>45598</v>
      </c>
      <c r="O6971" s="4" t="str">
        <f t="shared" si="325"/>
        <v>November 2024</v>
      </c>
      <c r="P6971" s="1" t="s">
        <v>28</v>
      </c>
      <c r="Q6971" s="1" t="s">
        <v>47</v>
      </c>
      <c r="R6971" s="6">
        <v>36.880000000000003</v>
      </c>
      <c r="S6971" s="6">
        <f t="shared" si="326"/>
        <v>57.63</v>
      </c>
    </row>
    <row r="6972" spans="1:19" x14ac:dyDescent="0.35">
      <c r="A6972" s="1">
        <v>9871</v>
      </c>
      <c r="B6972" s="1">
        <v>60</v>
      </c>
      <c r="C6972" s="1" t="str">
        <f t="shared" si="324"/>
        <v>Old</v>
      </c>
      <c r="D6972" s="1" t="s">
        <v>38</v>
      </c>
      <c r="E6972" s="1" t="s">
        <v>33</v>
      </c>
      <c r="F6972" s="1" t="s">
        <v>18</v>
      </c>
      <c r="G6972" s="1" t="s">
        <v>19</v>
      </c>
      <c r="H6972" s="1">
        <v>2</v>
      </c>
      <c r="I6972" s="1" t="s">
        <v>20</v>
      </c>
      <c r="J6972" s="1" t="s">
        <v>27</v>
      </c>
      <c r="K6972" s="6">
        <v>7120.71</v>
      </c>
      <c r="L6972" s="6">
        <v>791.19</v>
      </c>
      <c r="M6972" s="1">
        <v>9</v>
      </c>
      <c r="N6972" s="8">
        <v>45598</v>
      </c>
      <c r="O6972" s="4" t="str">
        <f t="shared" si="325"/>
        <v>November 2024</v>
      </c>
      <c r="P6972" s="1" t="s">
        <v>28</v>
      </c>
      <c r="Q6972" s="1"/>
      <c r="R6972" s="6">
        <v>0</v>
      </c>
      <c r="S6972" s="6">
        <f t="shared" si="326"/>
        <v>7120.71</v>
      </c>
    </row>
    <row r="6973" spans="1:19" x14ac:dyDescent="0.35">
      <c r="A6973" s="1">
        <v>4535</v>
      </c>
      <c r="B6973" s="1">
        <v>61</v>
      </c>
      <c r="C6973" s="1" t="str">
        <f t="shared" si="324"/>
        <v>Old</v>
      </c>
      <c r="D6973" s="1" t="s">
        <v>16</v>
      </c>
      <c r="E6973" s="1" t="s">
        <v>17</v>
      </c>
      <c r="F6973" s="1" t="s">
        <v>18</v>
      </c>
      <c r="G6973" s="1" t="s">
        <v>36</v>
      </c>
      <c r="H6973" s="1">
        <v>5</v>
      </c>
      <c r="I6973" s="1" t="s">
        <v>26</v>
      </c>
      <c r="J6973" s="1" t="s">
        <v>42</v>
      </c>
      <c r="K6973" s="6">
        <v>124.5</v>
      </c>
      <c r="L6973" s="6">
        <v>20.75</v>
      </c>
      <c r="M6973" s="1">
        <v>6</v>
      </c>
      <c r="N6973" s="8">
        <v>45598</v>
      </c>
      <c r="O6973" s="4" t="str">
        <f t="shared" si="325"/>
        <v>November 2024</v>
      </c>
      <c r="P6973" s="1" t="s">
        <v>22</v>
      </c>
      <c r="Q6973" s="1" t="s">
        <v>62</v>
      </c>
      <c r="R6973" s="6">
        <v>60.23</v>
      </c>
      <c r="S6973" s="6">
        <f t="shared" si="326"/>
        <v>184.73</v>
      </c>
    </row>
    <row r="6974" spans="1:19" x14ac:dyDescent="0.35">
      <c r="A6974" s="1">
        <v>15399</v>
      </c>
      <c r="B6974" s="1">
        <v>61</v>
      </c>
      <c r="C6974" s="1" t="str">
        <f t="shared" si="324"/>
        <v>Old</v>
      </c>
      <c r="D6974" s="1" t="s">
        <v>16</v>
      </c>
      <c r="E6974" s="1" t="s">
        <v>33</v>
      </c>
      <c r="F6974" s="1" t="s">
        <v>24</v>
      </c>
      <c r="G6974" s="1" t="s">
        <v>85</v>
      </c>
      <c r="H6974" s="1">
        <v>5</v>
      </c>
      <c r="I6974" s="1" t="s">
        <v>26</v>
      </c>
      <c r="J6974" s="1" t="s">
        <v>93</v>
      </c>
      <c r="K6974" s="6">
        <v>6291.28</v>
      </c>
      <c r="L6974" s="6">
        <v>786.41</v>
      </c>
      <c r="M6974" s="1">
        <v>8</v>
      </c>
      <c r="N6974" s="8">
        <v>45598</v>
      </c>
      <c r="O6974" s="4" t="str">
        <f t="shared" si="325"/>
        <v>November 2024</v>
      </c>
      <c r="P6974" s="1" t="s">
        <v>79</v>
      </c>
      <c r="Q6974" s="1" t="s">
        <v>37</v>
      </c>
      <c r="R6974" s="6">
        <v>89.19</v>
      </c>
      <c r="S6974" s="6">
        <f t="shared" si="326"/>
        <v>6380.4699999999993</v>
      </c>
    </row>
    <row r="6975" spans="1:19" x14ac:dyDescent="0.35">
      <c r="A6975" s="1">
        <v>13895</v>
      </c>
      <c r="B6975" s="1">
        <v>62</v>
      </c>
      <c r="C6975" s="1" t="str">
        <f t="shared" si="324"/>
        <v>Old</v>
      </c>
      <c r="D6975" s="1" t="s">
        <v>16</v>
      </c>
      <c r="E6975" s="1" t="s">
        <v>17</v>
      </c>
      <c r="F6975" s="1" t="s">
        <v>24</v>
      </c>
      <c r="G6975" s="1" t="s">
        <v>85</v>
      </c>
      <c r="H6975" s="1">
        <v>3</v>
      </c>
      <c r="I6975" s="1" t="s">
        <v>20</v>
      </c>
      <c r="J6975" s="1" t="s">
        <v>21</v>
      </c>
      <c r="K6975" s="6">
        <v>2359.23</v>
      </c>
      <c r="L6975" s="6">
        <v>786.41</v>
      </c>
      <c r="M6975" s="1">
        <v>3</v>
      </c>
      <c r="N6975" s="8">
        <v>45598</v>
      </c>
      <c r="O6975" s="4" t="str">
        <f t="shared" si="325"/>
        <v>November 2024</v>
      </c>
      <c r="P6975" s="1" t="s">
        <v>84</v>
      </c>
      <c r="Q6975" s="1" t="s">
        <v>29</v>
      </c>
      <c r="R6975" s="6">
        <v>38.21</v>
      </c>
      <c r="S6975" s="6">
        <f t="shared" si="326"/>
        <v>2397.44</v>
      </c>
    </row>
    <row r="6976" spans="1:19" x14ac:dyDescent="0.35">
      <c r="A6976" s="1">
        <v>4599</v>
      </c>
      <c r="B6976" s="1">
        <v>65</v>
      </c>
      <c r="C6976" s="1" t="str">
        <f t="shared" si="324"/>
        <v>Old</v>
      </c>
      <c r="D6976" s="1" t="s">
        <v>16</v>
      </c>
      <c r="E6976" s="1" t="s">
        <v>17</v>
      </c>
      <c r="F6976" s="1" t="s">
        <v>18</v>
      </c>
      <c r="G6976" s="1" t="s">
        <v>19</v>
      </c>
      <c r="H6976" s="1">
        <v>2</v>
      </c>
      <c r="I6976" s="1" t="s">
        <v>26</v>
      </c>
      <c r="J6976" s="1" t="s">
        <v>27</v>
      </c>
      <c r="K6976" s="6">
        <v>3955.95</v>
      </c>
      <c r="L6976" s="6">
        <v>791.19</v>
      </c>
      <c r="M6976" s="1">
        <v>5</v>
      </c>
      <c r="N6976" s="8">
        <v>45598</v>
      </c>
      <c r="O6976" s="4" t="str">
        <f t="shared" si="325"/>
        <v>November 2024</v>
      </c>
      <c r="P6976" s="1" t="s">
        <v>22</v>
      </c>
      <c r="Q6976" s="1" t="s">
        <v>29</v>
      </c>
      <c r="R6976" s="6">
        <v>44.85</v>
      </c>
      <c r="S6976" s="6">
        <f t="shared" si="326"/>
        <v>4000.7999999999997</v>
      </c>
    </row>
    <row r="6977" spans="1:19" x14ac:dyDescent="0.35">
      <c r="A6977" s="1">
        <v>19753</v>
      </c>
      <c r="B6977" s="1">
        <v>66</v>
      </c>
      <c r="C6977" s="1" t="str">
        <f t="shared" si="324"/>
        <v>Old</v>
      </c>
      <c r="D6977" s="1" t="s">
        <v>38</v>
      </c>
      <c r="E6977" s="1" t="s">
        <v>33</v>
      </c>
      <c r="F6977" s="1" t="s">
        <v>40</v>
      </c>
      <c r="G6977" s="1" t="s">
        <v>88</v>
      </c>
      <c r="H6977" s="1">
        <v>1</v>
      </c>
      <c r="I6977" s="1" t="s">
        <v>20</v>
      </c>
      <c r="J6977" s="1" t="s">
        <v>93</v>
      </c>
      <c r="K6977" s="6">
        <v>4135.5</v>
      </c>
      <c r="L6977" s="6">
        <v>459.5</v>
      </c>
      <c r="M6977" s="1">
        <v>9</v>
      </c>
      <c r="N6977" s="8">
        <v>45598</v>
      </c>
      <c r="O6977" s="4" t="str">
        <f t="shared" si="325"/>
        <v>November 2024</v>
      </c>
      <c r="P6977" s="1" t="s">
        <v>79</v>
      </c>
      <c r="Q6977" s="1" t="s">
        <v>95</v>
      </c>
      <c r="R6977" s="6">
        <v>119.32</v>
      </c>
      <c r="S6977" s="6">
        <f t="shared" si="326"/>
        <v>4254.82</v>
      </c>
    </row>
    <row r="6978" spans="1:19" x14ac:dyDescent="0.35">
      <c r="A6978" s="1">
        <v>8042</v>
      </c>
      <c r="B6978" s="1">
        <v>67</v>
      </c>
      <c r="C6978" s="1" t="str">
        <f t="shared" ref="C6978:C7041" si="327">IF(B6978&lt;=35,"Young",IF(B6978&lt;=55,"Middle-Aged","Old"))</f>
        <v>Old</v>
      </c>
      <c r="D6978" s="1" t="s">
        <v>16</v>
      </c>
      <c r="E6978" s="1" t="s">
        <v>17</v>
      </c>
      <c r="F6978" s="1" t="s">
        <v>18</v>
      </c>
      <c r="G6978" s="1" t="s">
        <v>36</v>
      </c>
      <c r="H6978" s="1">
        <v>5</v>
      </c>
      <c r="I6978" s="1" t="s">
        <v>26</v>
      </c>
      <c r="J6978" s="1" t="s">
        <v>27</v>
      </c>
      <c r="K6978" s="6">
        <v>83</v>
      </c>
      <c r="L6978" s="6">
        <v>20.75</v>
      </c>
      <c r="M6978" s="1">
        <v>4</v>
      </c>
      <c r="N6978" s="8">
        <v>45598</v>
      </c>
      <c r="O6978" s="4" t="str">
        <f t="shared" ref="O6978:O7041" si="328">TEXT(N6978,"mmmm yyyy")</f>
        <v>November 2024</v>
      </c>
      <c r="P6978" s="1" t="s">
        <v>28</v>
      </c>
      <c r="Q6978" s="1" t="s">
        <v>29</v>
      </c>
      <c r="R6978" s="6">
        <v>9</v>
      </c>
      <c r="S6978" s="6">
        <f t="shared" ref="S6978:S7041" si="329">K6978+R6978</f>
        <v>92</v>
      </c>
    </row>
    <row r="6979" spans="1:19" x14ac:dyDescent="0.35">
      <c r="A6979" s="1">
        <v>15008</v>
      </c>
      <c r="B6979" s="1">
        <v>69</v>
      </c>
      <c r="C6979" s="1" t="str">
        <f t="shared" si="327"/>
        <v>Old</v>
      </c>
      <c r="D6979" s="1" t="s">
        <v>16</v>
      </c>
      <c r="E6979" s="1" t="s">
        <v>17</v>
      </c>
      <c r="F6979" s="1" t="s">
        <v>24</v>
      </c>
      <c r="G6979" s="1" t="s">
        <v>85</v>
      </c>
      <c r="H6979" s="1">
        <v>4</v>
      </c>
      <c r="I6979" s="1" t="s">
        <v>20</v>
      </c>
      <c r="J6979" s="1" t="s">
        <v>21</v>
      </c>
      <c r="K6979" s="6">
        <v>7077.69</v>
      </c>
      <c r="L6979" s="6">
        <v>786.41</v>
      </c>
      <c r="M6979" s="1">
        <v>9</v>
      </c>
      <c r="N6979" s="8">
        <v>45598</v>
      </c>
      <c r="O6979" s="4" t="str">
        <f t="shared" si="328"/>
        <v>November 2024</v>
      </c>
      <c r="P6979" s="1" t="s">
        <v>22</v>
      </c>
      <c r="Q6979" s="1" t="s">
        <v>37</v>
      </c>
      <c r="R6979" s="6">
        <v>90.98</v>
      </c>
      <c r="S6979" s="6">
        <f t="shared" si="329"/>
        <v>7168.6699999999992</v>
      </c>
    </row>
    <row r="6980" spans="1:19" x14ac:dyDescent="0.35">
      <c r="A6980" s="1">
        <v>19755</v>
      </c>
      <c r="B6980" s="1">
        <v>71</v>
      </c>
      <c r="C6980" s="1" t="str">
        <f t="shared" si="327"/>
        <v>Old</v>
      </c>
      <c r="D6980" s="1" t="s">
        <v>16</v>
      </c>
      <c r="E6980" s="1" t="s">
        <v>17</v>
      </c>
      <c r="F6980" s="1" t="s">
        <v>24</v>
      </c>
      <c r="G6980" s="1" t="s">
        <v>85</v>
      </c>
      <c r="H6980" s="1">
        <v>5</v>
      </c>
      <c r="I6980" s="1" t="s">
        <v>26</v>
      </c>
      <c r="J6980" s="1" t="s">
        <v>21</v>
      </c>
      <c r="K6980" s="6">
        <v>4718.46</v>
      </c>
      <c r="L6980" s="6">
        <v>786.41</v>
      </c>
      <c r="M6980" s="1">
        <v>6</v>
      </c>
      <c r="N6980" s="8">
        <v>45598</v>
      </c>
      <c r="O6980" s="4" t="str">
        <f t="shared" si="328"/>
        <v>November 2024</v>
      </c>
      <c r="P6980" s="1" t="s">
        <v>22</v>
      </c>
      <c r="Q6980" s="1" t="s">
        <v>113</v>
      </c>
      <c r="R6980" s="6">
        <v>145.13999999999999</v>
      </c>
      <c r="S6980" s="6">
        <f t="shared" si="329"/>
        <v>4863.6000000000004</v>
      </c>
    </row>
    <row r="6981" spans="1:19" x14ac:dyDescent="0.35">
      <c r="A6981" s="1">
        <v>5041</v>
      </c>
      <c r="B6981" s="1">
        <v>73</v>
      </c>
      <c r="C6981" s="1" t="str">
        <f t="shared" si="327"/>
        <v>Old</v>
      </c>
      <c r="D6981" s="1" t="s">
        <v>38</v>
      </c>
      <c r="E6981" s="1" t="s">
        <v>33</v>
      </c>
      <c r="F6981" s="1" t="s">
        <v>30</v>
      </c>
      <c r="G6981" s="1" t="s">
        <v>31</v>
      </c>
      <c r="H6981" s="1">
        <v>3</v>
      </c>
      <c r="I6981" s="1" t="s">
        <v>26</v>
      </c>
      <c r="J6981" s="1" t="s">
        <v>34</v>
      </c>
      <c r="K6981" s="6">
        <v>1855.84</v>
      </c>
      <c r="L6981" s="6">
        <v>463.96</v>
      </c>
      <c r="M6981" s="1">
        <v>4</v>
      </c>
      <c r="N6981" s="8">
        <v>45598</v>
      </c>
      <c r="O6981" s="4" t="str">
        <f t="shared" si="328"/>
        <v>November 2024</v>
      </c>
      <c r="P6981" s="1" t="s">
        <v>32</v>
      </c>
      <c r="Q6981" s="1" t="s">
        <v>51</v>
      </c>
      <c r="R6981" s="6">
        <v>58.32</v>
      </c>
      <c r="S6981" s="6">
        <f t="shared" si="329"/>
        <v>1914.1599999999999</v>
      </c>
    </row>
    <row r="6982" spans="1:19" x14ac:dyDescent="0.35">
      <c r="A6982" s="1">
        <v>5556</v>
      </c>
      <c r="B6982" s="1">
        <v>73</v>
      </c>
      <c r="C6982" s="1" t="str">
        <f t="shared" si="327"/>
        <v>Old</v>
      </c>
      <c r="D6982" s="1" t="s">
        <v>38</v>
      </c>
      <c r="E6982" s="1" t="s">
        <v>17</v>
      </c>
      <c r="F6982" s="1" t="s">
        <v>40</v>
      </c>
      <c r="G6982" s="1" t="s">
        <v>41</v>
      </c>
      <c r="H6982" s="1">
        <v>3</v>
      </c>
      <c r="I6982" s="1" t="s">
        <v>26</v>
      </c>
      <c r="J6982" s="1" t="s">
        <v>42</v>
      </c>
      <c r="K6982" s="6">
        <v>6758.64</v>
      </c>
      <c r="L6982" s="6">
        <v>844.83</v>
      </c>
      <c r="M6982" s="1">
        <v>8</v>
      </c>
      <c r="N6982" s="8">
        <v>45598</v>
      </c>
      <c r="O6982" s="4" t="str">
        <f t="shared" si="328"/>
        <v>November 2024</v>
      </c>
      <c r="P6982" s="1" t="s">
        <v>32</v>
      </c>
      <c r="Q6982" s="1" t="s">
        <v>53</v>
      </c>
      <c r="R6982" s="6">
        <v>45.71</v>
      </c>
      <c r="S6982" s="6">
        <f t="shared" si="329"/>
        <v>6804.35</v>
      </c>
    </row>
    <row r="6983" spans="1:19" x14ac:dyDescent="0.35">
      <c r="A6983" s="1">
        <v>6373</v>
      </c>
      <c r="B6983" s="1">
        <v>73</v>
      </c>
      <c r="C6983" s="1" t="str">
        <f t="shared" si="327"/>
        <v>Old</v>
      </c>
      <c r="D6983" s="1" t="s">
        <v>38</v>
      </c>
      <c r="E6983" s="1" t="s">
        <v>17</v>
      </c>
      <c r="F6983" s="1" t="s">
        <v>18</v>
      </c>
      <c r="G6983" s="1" t="s">
        <v>19</v>
      </c>
      <c r="H6983" s="1">
        <v>2</v>
      </c>
      <c r="I6983" s="1" t="s">
        <v>20</v>
      </c>
      <c r="J6983" s="1" t="s">
        <v>42</v>
      </c>
      <c r="K6983" s="6">
        <v>1582.38</v>
      </c>
      <c r="L6983" s="6">
        <v>791.19</v>
      </c>
      <c r="M6983" s="1">
        <v>2</v>
      </c>
      <c r="N6983" s="8">
        <v>45598</v>
      </c>
      <c r="O6983" s="4" t="str">
        <f t="shared" si="328"/>
        <v>November 2024</v>
      </c>
      <c r="P6983" s="1" t="s">
        <v>32</v>
      </c>
      <c r="Q6983" s="1" t="s">
        <v>29</v>
      </c>
      <c r="R6983" s="6">
        <v>16.59</v>
      </c>
      <c r="S6983" s="6">
        <f t="shared" si="329"/>
        <v>1598.97</v>
      </c>
    </row>
    <row r="6984" spans="1:19" x14ac:dyDescent="0.35">
      <c r="A6984" s="1">
        <v>17792</v>
      </c>
      <c r="B6984" s="1">
        <v>73</v>
      </c>
      <c r="C6984" s="1" t="str">
        <f t="shared" si="327"/>
        <v>Old</v>
      </c>
      <c r="D6984" s="1" t="s">
        <v>38</v>
      </c>
      <c r="E6984" s="1" t="s">
        <v>17</v>
      </c>
      <c r="F6984" s="1" t="s">
        <v>77</v>
      </c>
      <c r="G6984" s="1" t="s">
        <v>86</v>
      </c>
      <c r="H6984" s="1">
        <v>1</v>
      </c>
      <c r="I6984" s="1" t="s">
        <v>20</v>
      </c>
      <c r="J6984" s="1" t="s">
        <v>83</v>
      </c>
      <c r="K6984" s="6">
        <v>1444.72</v>
      </c>
      <c r="L6984" s="6">
        <v>361.18</v>
      </c>
      <c r="M6984" s="1">
        <v>4</v>
      </c>
      <c r="N6984" s="8">
        <v>45598</v>
      </c>
      <c r="O6984" s="4" t="str">
        <f t="shared" si="328"/>
        <v>November 2024</v>
      </c>
      <c r="P6984" s="1" t="s">
        <v>79</v>
      </c>
      <c r="Q6984" s="1" t="s">
        <v>113</v>
      </c>
      <c r="R6984" s="6">
        <v>53.52</v>
      </c>
      <c r="S6984" s="6">
        <f t="shared" si="329"/>
        <v>1498.24</v>
      </c>
    </row>
    <row r="6985" spans="1:19" x14ac:dyDescent="0.35">
      <c r="A6985" s="1">
        <v>4242</v>
      </c>
      <c r="B6985" s="1">
        <v>74</v>
      </c>
      <c r="C6985" s="1" t="str">
        <f t="shared" si="327"/>
        <v>Old</v>
      </c>
      <c r="D6985" s="1" t="s">
        <v>16</v>
      </c>
      <c r="E6985" s="1" t="s">
        <v>17</v>
      </c>
      <c r="F6985" s="1" t="s">
        <v>18</v>
      </c>
      <c r="G6985" s="1" t="s">
        <v>19</v>
      </c>
      <c r="H6985" s="1">
        <v>2</v>
      </c>
      <c r="I6985" s="1" t="s">
        <v>26</v>
      </c>
      <c r="J6985" s="1" t="s">
        <v>21</v>
      </c>
      <c r="K6985" s="6">
        <v>3955.95</v>
      </c>
      <c r="L6985" s="6">
        <v>791.19</v>
      </c>
      <c r="M6985" s="1">
        <v>5</v>
      </c>
      <c r="N6985" s="8">
        <v>45598</v>
      </c>
      <c r="O6985" s="4" t="str">
        <f t="shared" si="328"/>
        <v>November 2024</v>
      </c>
      <c r="P6985" s="1" t="s">
        <v>22</v>
      </c>
      <c r="Q6985" s="1" t="s">
        <v>39</v>
      </c>
      <c r="R6985" s="6">
        <v>45.64</v>
      </c>
      <c r="S6985" s="6">
        <f t="shared" si="329"/>
        <v>4001.5899999999997</v>
      </c>
    </row>
    <row r="6986" spans="1:19" x14ac:dyDescent="0.35">
      <c r="A6986" s="1">
        <v>9361</v>
      </c>
      <c r="B6986" s="1">
        <v>75</v>
      </c>
      <c r="C6986" s="1" t="str">
        <f t="shared" si="327"/>
        <v>Old</v>
      </c>
      <c r="D6986" s="1" t="s">
        <v>16</v>
      </c>
      <c r="E6986" s="1" t="s">
        <v>17</v>
      </c>
      <c r="F6986" s="1" t="s">
        <v>40</v>
      </c>
      <c r="G6986" s="1" t="s">
        <v>41</v>
      </c>
      <c r="H6986" s="1">
        <v>3</v>
      </c>
      <c r="I6986" s="1" t="s">
        <v>26</v>
      </c>
      <c r="J6986" s="1" t="s">
        <v>34</v>
      </c>
      <c r="K6986" s="6">
        <v>5913.81</v>
      </c>
      <c r="L6986" s="6">
        <v>844.83</v>
      </c>
      <c r="M6986" s="1">
        <v>7</v>
      </c>
      <c r="N6986" s="8">
        <v>45598</v>
      </c>
      <c r="O6986" s="4" t="str">
        <f t="shared" si="328"/>
        <v>November 2024</v>
      </c>
      <c r="P6986" s="1" t="s">
        <v>22</v>
      </c>
      <c r="Q6986" s="1" t="s">
        <v>53</v>
      </c>
      <c r="R6986" s="6">
        <v>80.930000000000007</v>
      </c>
      <c r="S6986" s="6">
        <f t="shared" si="329"/>
        <v>5994.7400000000007</v>
      </c>
    </row>
    <row r="6987" spans="1:19" x14ac:dyDescent="0.35">
      <c r="A6987" s="1">
        <v>15463</v>
      </c>
      <c r="B6987" s="1">
        <v>75</v>
      </c>
      <c r="C6987" s="1" t="str">
        <f t="shared" si="327"/>
        <v>Old</v>
      </c>
      <c r="D6987" s="1" t="s">
        <v>16</v>
      </c>
      <c r="E6987" s="1" t="s">
        <v>17</v>
      </c>
      <c r="F6987" s="1" t="s">
        <v>40</v>
      </c>
      <c r="G6987" s="1" t="s">
        <v>88</v>
      </c>
      <c r="H6987" s="1">
        <v>1</v>
      </c>
      <c r="I6987" s="1" t="s">
        <v>26</v>
      </c>
      <c r="J6987" s="1" t="s">
        <v>83</v>
      </c>
      <c r="K6987" s="6">
        <v>1838</v>
      </c>
      <c r="L6987" s="6">
        <v>459.5</v>
      </c>
      <c r="M6987" s="1">
        <v>4</v>
      </c>
      <c r="N6987" s="8">
        <v>45598</v>
      </c>
      <c r="O6987" s="4" t="str">
        <f t="shared" si="328"/>
        <v>November 2024</v>
      </c>
      <c r="P6987" s="1" t="s">
        <v>22</v>
      </c>
      <c r="Q6987" s="1" t="s">
        <v>102</v>
      </c>
      <c r="R6987" s="6">
        <v>177.44</v>
      </c>
      <c r="S6987" s="6">
        <f t="shared" si="329"/>
        <v>2015.44</v>
      </c>
    </row>
    <row r="6988" spans="1:19" x14ac:dyDescent="0.35">
      <c r="A6988" s="1">
        <v>14954</v>
      </c>
      <c r="B6988" s="1">
        <v>78</v>
      </c>
      <c r="C6988" s="1" t="str">
        <f t="shared" si="327"/>
        <v>Old</v>
      </c>
      <c r="D6988" s="1" t="s">
        <v>38</v>
      </c>
      <c r="E6988" s="1" t="s">
        <v>17</v>
      </c>
      <c r="F6988" s="1" t="s">
        <v>40</v>
      </c>
      <c r="G6988" s="1" t="s">
        <v>88</v>
      </c>
      <c r="H6988" s="1">
        <v>2</v>
      </c>
      <c r="I6988" s="1" t="s">
        <v>26</v>
      </c>
      <c r="J6988" s="1" t="s">
        <v>21</v>
      </c>
      <c r="K6988" s="6">
        <v>4595</v>
      </c>
      <c r="L6988" s="6">
        <v>459.5</v>
      </c>
      <c r="M6988" s="1">
        <v>10</v>
      </c>
      <c r="N6988" s="8">
        <v>45598</v>
      </c>
      <c r="O6988" s="4" t="str">
        <f t="shared" si="328"/>
        <v>November 2024</v>
      </c>
      <c r="P6988" s="1" t="s">
        <v>79</v>
      </c>
      <c r="Q6988" s="1" t="s">
        <v>52</v>
      </c>
      <c r="R6988" s="6">
        <v>73.05</v>
      </c>
      <c r="S6988" s="6">
        <f t="shared" si="329"/>
        <v>4668.05</v>
      </c>
    </row>
    <row r="6989" spans="1:19" x14ac:dyDescent="0.35">
      <c r="A6989" s="1">
        <v>17958</v>
      </c>
      <c r="B6989" s="1">
        <v>80</v>
      </c>
      <c r="C6989" s="1" t="str">
        <f t="shared" si="327"/>
        <v>Old</v>
      </c>
      <c r="D6989" s="1" t="s">
        <v>38</v>
      </c>
      <c r="E6989" s="1" t="s">
        <v>17</v>
      </c>
      <c r="F6989" s="1" t="s">
        <v>18</v>
      </c>
      <c r="G6989" s="1" t="s">
        <v>81</v>
      </c>
      <c r="H6989" s="1">
        <v>3</v>
      </c>
      <c r="I6989" s="1" t="s">
        <v>26</v>
      </c>
      <c r="J6989" s="1" t="s">
        <v>21</v>
      </c>
      <c r="K6989" s="6">
        <v>9117.44</v>
      </c>
      <c r="L6989" s="6">
        <v>1139.68</v>
      </c>
      <c r="M6989" s="1">
        <v>8</v>
      </c>
      <c r="N6989" s="8">
        <v>45598</v>
      </c>
      <c r="O6989" s="4" t="str">
        <f t="shared" si="328"/>
        <v>November 2024</v>
      </c>
      <c r="P6989" s="1" t="s">
        <v>79</v>
      </c>
      <c r="Q6989" s="1"/>
      <c r="R6989" s="6">
        <v>0</v>
      </c>
      <c r="S6989" s="6">
        <f t="shared" si="329"/>
        <v>9117.44</v>
      </c>
    </row>
    <row r="6990" spans="1:19" x14ac:dyDescent="0.35">
      <c r="A6990" s="1">
        <v>18147</v>
      </c>
      <c r="B6990" s="1">
        <v>80</v>
      </c>
      <c r="C6990" s="1" t="str">
        <f t="shared" si="327"/>
        <v>Old</v>
      </c>
      <c r="D6990" s="1" t="s">
        <v>38</v>
      </c>
      <c r="E6990" s="1" t="s">
        <v>17</v>
      </c>
      <c r="F6990" s="1" t="s">
        <v>24</v>
      </c>
      <c r="G6990" s="1" t="s">
        <v>85</v>
      </c>
      <c r="H6990" s="1">
        <v>2</v>
      </c>
      <c r="I6990" s="1" t="s">
        <v>26</v>
      </c>
      <c r="J6990" s="1" t="s">
        <v>93</v>
      </c>
      <c r="K6990" s="6">
        <v>3932.05</v>
      </c>
      <c r="L6990" s="6">
        <v>786.41</v>
      </c>
      <c r="M6990" s="1">
        <v>5</v>
      </c>
      <c r="N6990" s="8">
        <v>45598</v>
      </c>
      <c r="O6990" s="4" t="str">
        <f t="shared" si="328"/>
        <v>November 2024</v>
      </c>
      <c r="P6990" s="1" t="s">
        <v>84</v>
      </c>
      <c r="Q6990" s="1" t="s">
        <v>29</v>
      </c>
      <c r="R6990" s="6">
        <v>81.25</v>
      </c>
      <c r="S6990" s="6">
        <f t="shared" si="329"/>
        <v>4013.3</v>
      </c>
    </row>
    <row r="6991" spans="1:19" x14ac:dyDescent="0.35">
      <c r="A6991" s="1">
        <v>13015</v>
      </c>
      <c r="B6991" s="1">
        <v>18</v>
      </c>
      <c r="C6991" s="1" t="str">
        <f t="shared" si="327"/>
        <v>Young</v>
      </c>
      <c r="D6991" s="1" t="s">
        <v>38</v>
      </c>
      <c r="E6991" s="1" t="s">
        <v>17</v>
      </c>
      <c r="F6991" s="1" t="s">
        <v>18</v>
      </c>
      <c r="G6991" s="1" t="s">
        <v>81</v>
      </c>
      <c r="H6991" s="1">
        <v>5</v>
      </c>
      <c r="I6991" s="1" t="s">
        <v>26</v>
      </c>
      <c r="J6991" s="1" t="s">
        <v>21</v>
      </c>
      <c r="K6991" s="6">
        <v>2279.36</v>
      </c>
      <c r="L6991" s="6">
        <v>1139.68</v>
      </c>
      <c r="M6991" s="1">
        <v>2</v>
      </c>
      <c r="N6991" s="8">
        <v>45599</v>
      </c>
      <c r="O6991" s="4" t="str">
        <f t="shared" si="328"/>
        <v>November 2024</v>
      </c>
      <c r="P6991" s="1" t="s">
        <v>79</v>
      </c>
      <c r="Q6991" s="1" t="s">
        <v>106</v>
      </c>
      <c r="R6991" s="6">
        <v>181.97</v>
      </c>
      <c r="S6991" s="6">
        <f t="shared" si="329"/>
        <v>2461.33</v>
      </c>
    </row>
    <row r="6992" spans="1:19" x14ac:dyDescent="0.35">
      <c r="A6992" s="1">
        <v>15757</v>
      </c>
      <c r="B6992" s="1">
        <v>18</v>
      </c>
      <c r="C6992" s="1" t="str">
        <f t="shared" si="327"/>
        <v>Young</v>
      </c>
      <c r="D6992" s="1" t="s">
        <v>38</v>
      </c>
      <c r="E6992" s="1" t="s">
        <v>17</v>
      </c>
      <c r="F6992" s="1" t="s">
        <v>24</v>
      </c>
      <c r="G6992" s="1" t="s">
        <v>85</v>
      </c>
      <c r="H6992" s="1">
        <v>5</v>
      </c>
      <c r="I6992" s="1" t="s">
        <v>26</v>
      </c>
      <c r="J6992" s="1" t="s">
        <v>21</v>
      </c>
      <c r="K6992" s="6">
        <v>1572.82</v>
      </c>
      <c r="L6992" s="6">
        <v>786.41</v>
      </c>
      <c r="M6992" s="1">
        <v>2</v>
      </c>
      <c r="N6992" s="8">
        <v>45599</v>
      </c>
      <c r="O6992" s="4" t="str">
        <f t="shared" si="328"/>
        <v>November 2024</v>
      </c>
      <c r="P6992" s="1" t="s">
        <v>79</v>
      </c>
      <c r="Q6992" s="1" t="s">
        <v>37</v>
      </c>
      <c r="R6992" s="6">
        <v>73.39</v>
      </c>
      <c r="S6992" s="6">
        <f t="shared" si="329"/>
        <v>1646.21</v>
      </c>
    </row>
    <row r="6993" spans="1:19" x14ac:dyDescent="0.35">
      <c r="A6993" s="1">
        <v>11508</v>
      </c>
      <c r="B6993" s="1">
        <v>20</v>
      </c>
      <c r="C6993" s="1" t="str">
        <f t="shared" si="327"/>
        <v>Young</v>
      </c>
      <c r="D6993" s="1" t="s">
        <v>38</v>
      </c>
      <c r="E6993" s="1" t="s">
        <v>17</v>
      </c>
      <c r="F6993" s="1" t="s">
        <v>77</v>
      </c>
      <c r="G6993" s="1" t="s">
        <v>86</v>
      </c>
      <c r="H6993" s="1">
        <v>4</v>
      </c>
      <c r="I6993" s="1" t="s">
        <v>26</v>
      </c>
      <c r="J6993" s="1" t="s">
        <v>21</v>
      </c>
      <c r="K6993" s="6">
        <v>361.18</v>
      </c>
      <c r="L6993" s="6">
        <v>361.18</v>
      </c>
      <c r="M6993" s="1">
        <v>1</v>
      </c>
      <c r="N6993" s="8">
        <v>45599</v>
      </c>
      <c r="O6993" s="4" t="str">
        <f t="shared" si="328"/>
        <v>November 2024</v>
      </c>
      <c r="P6993" s="1" t="s">
        <v>84</v>
      </c>
      <c r="Q6993" s="1" t="s">
        <v>107</v>
      </c>
      <c r="R6993" s="6">
        <v>60.02</v>
      </c>
      <c r="S6993" s="6">
        <f t="shared" si="329"/>
        <v>421.2</v>
      </c>
    </row>
    <row r="6994" spans="1:19" x14ac:dyDescent="0.35">
      <c r="A6994" s="1">
        <v>14913</v>
      </c>
      <c r="B6994" s="1">
        <v>20</v>
      </c>
      <c r="C6994" s="1" t="str">
        <f t="shared" si="327"/>
        <v>Young</v>
      </c>
      <c r="D6994" s="1" t="s">
        <v>16</v>
      </c>
      <c r="E6994" s="1" t="s">
        <v>17</v>
      </c>
      <c r="F6994" s="1" t="s">
        <v>24</v>
      </c>
      <c r="G6994" s="1" t="s">
        <v>85</v>
      </c>
      <c r="H6994" s="1">
        <v>2</v>
      </c>
      <c r="I6994" s="1" t="s">
        <v>20</v>
      </c>
      <c r="J6994" s="1" t="s">
        <v>93</v>
      </c>
      <c r="K6994" s="6">
        <v>6291.28</v>
      </c>
      <c r="L6994" s="6">
        <v>786.41</v>
      </c>
      <c r="M6994" s="1">
        <v>8</v>
      </c>
      <c r="N6994" s="8">
        <v>45599</v>
      </c>
      <c r="O6994" s="4" t="str">
        <f t="shared" si="328"/>
        <v>November 2024</v>
      </c>
      <c r="P6994" s="1" t="s">
        <v>79</v>
      </c>
      <c r="Q6994" s="1" t="s">
        <v>92</v>
      </c>
      <c r="R6994" s="6">
        <v>142.79</v>
      </c>
      <c r="S6994" s="6">
        <f t="shared" si="329"/>
        <v>6434.07</v>
      </c>
    </row>
    <row r="6995" spans="1:19" x14ac:dyDescent="0.35">
      <c r="A6995" s="1">
        <v>3158</v>
      </c>
      <c r="B6995" s="1">
        <v>22</v>
      </c>
      <c r="C6995" s="1" t="str">
        <f t="shared" si="327"/>
        <v>Young</v>
      </c>
      <c r="D6995" s="1" t="s">
        <v>38</v>
      </c>
      <c r="E6995" s="1" t="s">
        <v>17</v>
      </c>
      <c r="F6995" s="1" t="s">
        <v>18</v>
      </c>
      <c r="G6995" s="1" t="s">
        <v>36</v>
      </c>
      <c r="H6995" s="1">
        <v>5</v>
      </c>
      <c r="I6995" s="1" t="s">
        <v>26</v>
      </c>
      <c r="J6995" s="1" t="s">
        <v>34</v>
      </c>
      <c r="K6995" s="6">
        <v>124.5</v>
      </c>
      <c r="L6995" s="6">
        <v>20.75</v>
      </c>
      <c r="M6995" s="1">
        <v>6</v>
      </c>
      <c r="N6995" s="8">
        <v>45599</v>
      </c>
      <c r="O6995" s="4" t="str">
        <f t="shared" si="328"/>
        <v>November 2024</v>
      </c>
      <c r="P6995" s="1" t="s">
        <v>28</v>
      </c>
      <c r="Q6995" s="1"/>
      <c r="R6995" s="6">
        <v>0</v>
      </c>
      <c r="S6995" s="6">
        <f t="shared" si="329"/>
        <v>124.5</v>
      </c>
    </row>
    <row r="6996" spans="1:19" x14ac:dyDescent="0.35">
      <c r="A6996" s="1">
        <v>3158</v>
      </c>
      <c r="B6996" s="1">
        <v>22</v>
      </c>
      <c r="C6996" s="1" t="str">
        <f t="shared" si="327"/>
        <v>Young</v>
      </c>
      <c r="D6996" s="1" t="s">
        <v>38</v>
      </c>
      <c r="E6996" s="1" t="s">
        <v>17</v>
      </c>
      <c r="F6996" s="1" t="s">
        <v>18</v>
      </c>
      <c r="G6996" s="1" t="s">
        <v>36</v>
      </c>
      <c r="H6996" s="1">
        <v>5</v>
      </c>
      <c r="I6996" s="1" t="s">
        <v>26</v>
      </c>
      <c r="J6996" s="1" t="s">
        <v>42</v>
      </c>
      <c r="K6996" s="6">
        <v>166</v>
      </c>
      <c r="L6996" s="6">
        <v>20.75</v>
      </c>
      <c r="M6996" s="1">
        <v>8</v>
      </c>
      <c r="N6996" s="8">
        <v>45599</v>
      </c>
      <c r="O6996" s="4" t="str">
        <f t="shared" si="328"/>
        <v>November 2024</v>
      </c>
      <c r="P6996" s="1" t="s">
        <v>22</v>
      </c>
      <c r="Q6996" s="1" t="s">
        <v>29</v>
      </c>
      <c r="R6996" s="6">
        <v>14.19</v>
      </c>
      <c r="S6996" s="6">
        <f t="shared" si="329"/>
        <v>180.19</v>
      </c>
    </row>
    <row r="6997" spans="1:19" x14ac:dyDescent="0.35">
      <c r="A6997" s="1">
        <v>18902</v>
      </c>
      <c r="B6997" s="1">
        <v>22</v>
      </c>
      <c r="C6997" s="1" t="str">
        <f t="shared" si="327"/>
        <v>Young</v>
      </c>
      <c r="D6997" s="1" t="s">
        <v>38</v>
      </c>
      <c r="E6997" s="1" t="s">
        <v>17</v>
      </c>
      <c r="F6997" s="1" t="s">
        <v>24</v>
      </c>
      <c r="G6997" s="1" t="s">
        <v>85</v>
      </c>
      <c r="H6997" s="1">
        <v>3</v>
      </c>
      <c r="I6997" s="1" t="s">
        <v>26</v>
      </c>
      <c r="J6997" s="1" t="s">
        <v>93</v>
      </c>
      <c r="K6997" s="6">
        <v>1572.82</v>
      </c>
      <c r="L6997" s="6">
        <v>786.41</v>
      </c>
      <c r="M6997" s="1">
        <v>2</v>
      </c>
      <c r="N6997" s="8">
        <v>45599</v>
      </c>
      <c r="O6997" s="4" t="str">
        <f t="shared" si="328"/>
        <v>November 2024</v>
      </c>
      <c r="P6997" s="1" t="s">
        <v>79</v>
      </c>
      <c r="Q6997" s="1" t="s">
        <v>29</v>
      </c>
      <c r="R6997" s="6">
        <v>91.47</v>
      </c>
      <c r="S6997" s="6">
        <f t="shared" si="329"/>
        <v>1664.29</v>
      </c>
    </row>
    <row r="6998" spans="1:19" x14ac:dyDescent="0.35">
      <c r="A6998" s="1">
        <v>12770</v>
      </c>
      <c r="B6998" s="1">
        <v>23</v>
      </c>
      <c r="C6998" s="1" t="str">
        <f t="shared" si="327"/>
        <v>Young</v>
      </c>
      <c r="D6998" s="1" t="s">
        <v>38</v>
      </c>
      <c r="E6998" s="1" t="s">
        <v>17</v>
      </c>
      <c r="F6998" s="1" t="s">
        <v>77</v>
      </c>
      <c r="G6998" s="1" t="s">
        <v>86</v>
      </c>
      <c r="H6998" s="1">
        <v>3</v>
      </c>
      <c r="I6998" s="1" t="s">
        <v>26</v>
      </c>
      <c r="J6998" s="1" t="s">
        <v>93</v>
      </c>
      <c r="K6998" s="6">
        <v>2528.2600000000002</v>
      </c>
      <c r="L6998" s="6">
        <v>361.18</v>
      </c>
      <c r="M6998" s="1">
        <v>7</v>
      </c>
      <c r="N6998" s="8">
        <v>45599</v>
      </c>
      <c r="O6998" s="4" t="str">
        <f t="shared" si="328"/>
        <v>November 2024</v>
      </c>
      <c r="P6998" s="1" t="s">
        <v>79</v>
      </c>
      <c r="Q6998" s="1" t="s">
        <v>29</v>
      </c>
      <c r="R6998" s="6">
        <v>45.34</v>
      </c>
      <c r="S6998" s="6">
        <f t="shared" si="329"/>
        <v>2573.6000000000004</v>
      </c>
    </row>
    <row r="6999" spans="1:19" x14ac:dyDescent="0.35">
      <c r="A6999" s="1">
        <v>18682</v>
      </c>
      <c r="B6999" s="1">
        <v>23</v>
      </c>
      <c r="C6999" s="1" t="str">
        <f t="shared" si="327"/>
        <v>Young</v>
      </c>
      <c r="D6999" s="1" t="s">
        <v>16</v>
      </c>
      <c r="E6999" s="1" t="s">
        <v>17</v>
      </c>
      <c r="F6999" s="1" t="s">
        <v>24</v>
      </c>
      <c r="G6999" s="1" t="s">
        <v>85</v>
      </c>
      <c r="H6999" s="1">
        <v>4</v>
      </c>
      <c r="I6999" s="1" t="s">
        <v>20</v>
      </c>
      <c r="J6999" s="1" t="s">
        <v>93</v>
      </c>
      <c r="K6999" s="6">
        <v>7077.69</v>
      </c>
      <c r="L6999" s="6">
        <v>786.41</v>
      </c>
      <c r="M6999" s="1">
        <v>9</v>
      </c>
      <c r="N6999" s="8">
        <v>45599</v>
      </c>
      <c r="O6999" s="4" t="str">
        <f t="shared" si="328"/>
        <v>November 2024</v>
      </c>
      <c r="P6999" s="1" t="s">
        <v>22</v>
      </c>
      <c r="Q6999" s="1" t="s">
        <v>37</v>
      </c>
      <c r="R6999" s="6">
        <v>51.13</v>
      </c>
      <c r="S6999" s="6">
        <f t="shared" si="329"/>
        <v>7128.82</v>
      </c>
    </row>
    <row r="7000" spans="1:19" x14ac:dyDescent="0.35">
      <c r="A7000" s="1">
        <v>4854</v>
      </c>
      <c r="B7000" s="1">
        <v>24</v>
      </c>
      <c r="C7000" s="1" t="str">
        <f t="shared" si="327"/>
        <v>Young</v>
      </c>
      <c r="D7000" s="1" t="s">
        <v>16</v>
      </c>
      <c r="E7000" s="1" t="s">
        <v>17</v>
      </c>
      <c r="F7000" s="1" t="s">
        <v>40</v>
      </c>
      <c r="G7000" s="1" t="s">
        <v>41</v>
      </c>
      <c r="H7000" s="1">
        <v>3</v>
      </c>
      <c r="I7000" s="1" t="s">
        <v>26</v>
      </c>
      <c r="J7000" s="1" t="s">
        <v>21</v>
      </c>
      <c r="K7000" s="6">
        <v>844.83</v>
      </c>
      <c r="L7000" s="6">
        <v>844.83</v>
      </c>
      <c r="M7000" s="1">
        <v>1</v>
      </c>
      <c r="N7000" s="8">
        <v>45599</v>
      </c>
      <c r="O7000" s="4" t="str">
        <f t="shared" si="328"/>
        <v>November 2024</v>
      </c>
      <c r="P7000" s="1" t="s">
        <v>28</v>
      </c>
      <c r="Q7000" s="1"/>
      <c r="R7000" s="6">
        <v>0</v>
      </c>
      <c r="S7000" s="6">
        <f t="shared" si="329"/>
        <v>844.83</v>
      </c>
    </row>
    <row r="7001" spans="1:19" x14ac:dyDescent="0.35">
      <c r="A7001" s="1">
        <v>15265</v>
      </c>
      <c r="B7001" s="1">
        <v>24</v>
      </c>
      <c r="C7001" s="1" t="str">
        <f t="shared" si="327"/>
        <v>Young</v>
      </c>
      <c r="D7001" s="1" t="s">
        <v>16</v>
      </c>
      <c r="E7001" s="1" t="s">
        <v>17</v>
      </c>
      <c r="F7001" s="1" t="s">
        <v>40</v>
      </c>
      <c r="G7001" s="1" t="s">
        <v>88</v>
      </c>
      <c r="H7001" s="1">
        <v>4</v>
      </c>
      <c r="I7001" s="1" t="s">
        <v>26</v>
      </c>
      <c r="J7001" s="1" t="s">
        <v>83</v>
      </c>
      <c r="K7001" s="6">
        <v>2297.5</v>
      </c>
      <c r="L7001" s="6">
        <v>459.5</v>
      </c>
      <c r="M7001" s="1">
        <v>5</v>
      </c>
      <c r="N7001" s="8">
        <v>45599</v>
      </c>
      <c r="O7001" s="4" t="str">
        <f t="shared" si="328"/>
        <v>November 2024</v>
      </c>
      <c r="P7001" s="1" t="s">
        <v>22</v>
      </c>
      <c r="Q7001" s="1" t="s">
        <v>102</v>
      </c>
      <c r="R7001" s="6">
        <v>158.72</v>
      </c>
      <c r="S7001" s="6">
        <f t="shared" si="329"/>
        <v>2456.2199999999998</v>
      </c>
    </row>
    <row r="7002" spans="1:19" x14ac:dyDescent="0.35">
      <c r="A7002" s="1">
        <v>12616</v>
      </c>
      <c r="B7002" s="1">
        <v>25</v>
      </c>
      <c r="C7002" s="1" t="str">
        <f t="shared" si="327"/>
        <v>Young</v>
      </c>
      <c r="D7002" s="1" t="s">
        <v>16</v>
      </c>
      <c r="E7002" s="1" t="s">
        <v>33</v>
      </c>
      <c r="F7002" s="1" t="s">
        <v>30</v>
      </c>
      <c r="G7002" s="1" t="s">
        <v>78</v>
      </c>
      <c r="H7002" s="1">
        <v>2</v>
      </c>
      <c r="I7002" s="1" t="s">
        <v>26</v>
      </c>
      <c r="J7002" s="1" t="s">
        <v>93</v>
      </c>
      <c r="K7002" s="6">
        <v>3371.6</v>
      </c>
      <c r="L7002" s="6">
        <v>674.32</v>
      </c>
      <c r="M7002" s="1">
        <v>5</v>
      </c>
      <c r="N7002" s="8">
        <v>45599</v>
      </c>
      <c r="O7002" s="4" t="str">
        <f t="shared" si="328"/>
        <v>November 2024</v>
      </c>
      <c r="P7002" s="1" t="s">
        <v>22</v>
      </c>
      <c r="Q7002" s="1" t="s">
        <v>37</v>
      </c>
      <c r="R7002" s="6">
        <v>78.56</v>
      </c>
      <c r="S7002" s="6">
        <f t="shared" si="329"/>
        <v>3450.16</v>
      </c>
    </row>
    <row r="7003" spans="1:19" x14ac:dyDescent="0.35">
      <c r="A7003" s="1">
        <v>14612</v>
      </c>
      <c r="B7003" s="1">
        <v>25</v>
      </c>
      <c r="C7003" s="1" t="str">
        <f t="shared" si="327"/>
        <v>Young</v>
      </c>
      <c r="D7003" s="1" t="s">
        <v>16</v>
      </c>
      <c r="E7003" s="1" t="s">
        <v>17</v>
      </c>
      <c r="F7003" s="1" t="s">
        <v>18</v>
      </c>
      <c r="G7003" s="1" t="s">
        <v>81</v>
      </c>
      <c r="H7003" s="1">
        <v>5</v>
      </c>
      <c r="I7003" s="1" t="s">
        <v>20</v>
      </c>
      <c r="J7003" s="1" t="s">
        <v>21</v>
      </c>
      <c r="K7003" s="6">
        <v>1139.68</v>
      </c>
      <c r="L7003" s="6">
        <v>1139.68</v>
      </c>
      <c r="M7003" s="1">
        <v>1</v>
      </c>
      <c r="N7003" s="8">
        <v>45599</v>
      </c>
      <c r="O7003" s="4" t="str">
        <f t="shared" si="328"/>
        <v>November 2024</v>
      </c>
      <c r="P7003" s="1" t="s">
        <v>22</v>
      </c>
      <c r="Q7003" s="1" t="s">
        <v>107</v>
      </c>
      <c r="R7003" s="6">
        <v>125.42</v>
      </c>
      <c r="S7003" s="6">
        <f t="shared" si="329"/>
        <v>1265.1000000000001</v>
      </c>
    </row>
    <row r="7004" spans="1:19" x14ac:dyDescent="0.35">
      <c r="A7004" s="1">
        <v>19405</v>
      </c>
      <c r="B7004" s="1">
        <v>26</v>
      </c>
      <c r="C7004" s="1" t="str">
        <f t="shared" si="327"/>
        <v>Young</v>
      </c>
      <c r="D7004" s="1" t="s">
        <v>38</v>
      </c>
      <c r="E7004" s="1" t="s">
        <v>17</v>
      </c>
      <c r="F7004" s="1" t="s">
        <v>24</v>
      </c>
      <c r="G7004" s="1" t="s">
        <v>85</v>
      </c>
      <c r="H7004" s="1">
        <v>1</v>
      </c>
      <c r="I7004" s="1" t="s">
        <v>26</v>
      </c>
      <c r="J7004" s="1" t="s">
        <v>83</v>
      </c>
      <c r="K7004" s="6">
        <v>5504.87</v>
      </c>
      <c r="L7004" s="6">
        <v>786.41</v>
      </c>
      <c r="M7004" s="1">
        <v>7</v>
      </c>
      <c r="N7004" s="8">
        <v>45599</v>
      </c>
      <c r="O7004" s="4" t="str">
        <f t="shared" si="328"/>
        <v>November 2024</v>
      </c>
      <c r="P7004" s="1" t="s">
        <v>79</v>
      </c>
      <c r="Q7004" s="1"/>
      <c r="R7004" s="6">
        <v>0</v>
      </c>
      <c r="S7004" s="6">
        <f t="shared" si="329"/>
        <v>5504.87</v>
      </c>
    </row>
    <row r="7005" spans="1:19" x14ac:dyDescent="0.35">
      <c r="A7005" s="1">
        <v>1272</v>
      </c>
      <c r="B7005" s="1">
        <v>27</v>
      </c>
      <c r="C7005" s="1" t="str">
        <f t="shared" si="327"/>
        <v>Young</v>
      </c>
      <c r="D7005" s="1" t="s">
        <v>38</v>
      </c>
      <c r="E7005" s="1" t="s">
        <v>17</v>
      </c>
      <c r="F7005" s="1" t="s">
        <v>24</v>
      </c>
      <c r="G7005" s="1" t="s">
        <v>25</v>
      </c>
      <c r="H7005" s="1">
        <v>3</v>
      </c>
      <c r="I7005" s="1" t="s">
        <v>26</v>
      </c>
      <c r="J7005" s="1" t="s">
        <v>42</v>
      </c>
      <c r="K7005" s="6">
        <v>2470.3000000000002</v>
      </c>
      <c r="L7005" s="6">
        <v>247.03</v>
      </c>
      <c r="M7005" s="1">
        <v>10</v>
      </c>
      <c r="N7005" s="8">
        <v>45599</v>
      </c>
      <c r="O7005" s="4" t="str">
        <f t="shared" si="328"/>
        <v>November 2024</v>
      </c>
      <c r="P7005" s="1" t="s">
        <v>28</v>
      </c>
      <c r="Q7005" s="1" t="s">
        <v>52</v>
      </c>
      <c r="R7005" s="6">
        <v>40.76</v>
      </c>
      <c r="S7005" s="6">
        <f t="shared" si="329"/>
        <v>2511.0600000000004</v>
      </c>
    </row>
    <row r="7006" spans="1:19" x14ac:dyDescent="0.35">
      <c r="A7006" s="1">
        <v>1642</v>
      </c>
      <c r="B7006" s="1">
        <v>28</v>
      </c>
      <c r="C7006" s="1" t="str">
        <f t="shared" si="327"/>
        <v>Young</v>
      </c>
      <c r="D7006" s="1" t="s">
        <v>38</v>
      </c>
      <c r="E7006" s="1" t="s">
        <v>17</v>
      </c>
      <c r="F7006" s="1" t="s">
        <v>18</v>
      </c>
      <c r="G7006" s="1" t="s">
        <v>19</v>
      </c>
      <c r="H7006" s="1">
        <v>2</v>
      </c>
      <c r="I7006" s="1" t="s">
        <v>26</v>
      </c>
      <c r="J7006" s="1" t="s">
        <v>21</v>
      </c>
      <c r="K7006" s="6">
        <v>1582.38</v>
      </c>
      <c r="L7006" s="6">
        <v>791.19</v>
      </c>
      <c r="M7006" s="1">
        <v>2</v>
      </c>
      <c r="N7006" s="8">
        <v>45599</v>
      </c>
      <c r="O7006" s="4" t="str">
        <f t="shared" si="328"/>
        <v>November 2024</v>
      </c>
      <c r="P7006" s="1" t="s">
        <v>32</v>
      </c>
      <c r="Q7006" s="1" t="s">
        <v>76</v>
      </c>
      <c r="R7006" s="6">
        <v>70.66</v>
      </c>
      <c r="S7006" s="6">
        <f t="shared" si="329"/>
        <v>1653.0400000000002</v>
      </c>
    </row>
    <row r="7007" spans="1:19" x14ac:dyDescent="0.35">
      <c r="A7007" s="1">
        <v>18709</v>
      </c>
      <c r="B7007" s="1">
        <v>28</v>
      </c>
      <c r="C7007" s="1" t="str">
        <f t="shared" si="327"/>
        <v>Young</v>
      </c>
      <c r="D7007" s="1" t="s">
        <v>16</v>
      </c>
      <c r="E7007" s="1" t="s">
        <v>17</v>
      </c>
      <c r="F7007" s="1" t="s">
        <v>77</v>
      </c>
      <c r="G7007" s="1" t="s">
        <v>86</v>
      </c>
      <c r="H7007" s="1">
        <v>4</v>
      </c>
      <c r="I7007" s="1" t="s">
        <v>26</v>
      </c>
      <c r="J7007" s="1" t="s">
        <v>93</v>
      </c>
      <c r="K7007" s="6">
        <v>722.36</v>
      </c>
      <c r="L7007" s="6">
        <v>361.18</v>
      </c>
      <c r="M7007" s="1">
        <v>2</v>
      </c>
      <c r="N7007" s="8">
        <v>45599</v>
      </c>
      <c r="O7007" s="4" t="str">
        <f t="shared" si="328"/>
        <v>November 2024</v>
      </c>
      <c r="P7007" s="1" t="s">
        <v>79</v>
      </c>
      <c r="Q7007" s="1" t="s">
        <v>29</v>
      </c>
      <c r="R7007" s="6">
        <v>96.4</v>
      </c>
      <c r="S7007" s="6">
        <f t="shared" si="329"/>
        <v>818.76</v>
      </c>
    </row>
    <row r="7008" spans="1:19" x14ac:dyDescent="0.35">
      <c r="A7008" s="1">
        <v>11342</v>
      </c>
      <c r="B7008" s="1">
        <v>29</v>
      </c>
      <c r="C7008" s="1" t="str">
        <f t="shared" si="327"/>
        <v>Young</v>
      </c>
      <c r="D7008" s="1" t="s">
        <v>38</v>
      </c>
      <c r="E7008" s="1" t="s">
        <v>17</v>
      </c>
      <c r="F7008" s="1" t="s">
        <v>40</v>
      </c>
      <c r="G7008" s="1" t="s">
        <v>88</v>
      </c>
      <c r="H7008" s="1">
        <v>5</v>
      </c>
      <c r="I7008" s="1" t="s">
        <v>26</v>
      </c>
      <c r="J7008" s="1" t="s">
        <v>93</v>
      </c>
      <c r="K7008" s="6">
        <v>2297.5</v>
      </c>
      <c r="L7008" s="6">
        <v>459.5</v>
      </c>
      <c r="M7008" s="1">
        <v>5</v>
      </c>
      <c r="N7008" s="8">
        <v>45599</v>
      </c>
      <c r="O7008" s="4" t="str">
        <f t="shared" si="328"/>
        <v>November 2024</v>
      </c>
      <c r="P7008" s="1" t="s">
        <v>22</v>
      </c>
      <c r="Q7008" s="1" t="s">
        <v>89</v>
      </c>
      <c r="R7008" s="6">
        <v>135.1</v>
      </c>
      <c r="S7008" s="6">
        <f t="shared" si="329"/>
        <v>2432.6</v>
      </c>
    </row>
    <row r="7009" spans="1:19" x14ac:dyDescent="0.35">
      <c r="A7009" s="1">
        <v>18048</v>
      </c>
      <c r="B7009" s="1">
        <v>29</v>
      </c>
      <c r="C7009" s="1" t="str">
        <f t="shared" si="327"/>
        <v>Young</v>
      </c>
      <c r="D7009" s="1" t="s">
        <v>16</v>
      </c>
      <c r="E7009" s="1" t="s">
        <v>17</v>
      </c>
      <c r="F7009" s="1" t="s">
        <v>30</v>
      </c>
      <c r="G7009" s="1" t="s">
        <v>78</v>
      </c>
      <c r="H7009" s="1">
        <v>4</v>
      </c>
      <c r="I7009" s="1" t="s">
        <v>20</v>
      </c>
      <c r="J7009" s="1" t="s">
        <v>21</v>
      </c>
      <c r="K7009" s="6">
        <v>674.32</v>
      </c>
      <c r="L7009" s="6">
        <v>674.32</v>
      </c>
      <c r="M7009" s="1">
        <v>1</v>
      </c>
      <c r="N7009" s="8">
        <v>45599</v>
      </c>
      <c r="O7009" s="4" t="str">
        <f t="shared" si="328"/>
        <v>November 2024</v>
      </c>
      <c r="P7009" s="1" t="s">
        <v>22</v>
      </c>
      <c r="Q7009" s="1" t="s">
        <v>120</v>
      </c>
      <c r="R7009" s="6">
        <v>172.7</v>
      </c>
      <c r="S7009" s="6">
        <f t="shared" si="329"/>
        <v>847.02</v>
      </c>
    </row>
    <row r="7010" spans="1:19" x14ac:dyDescent="0.35">
      <c r="A7010" s="1">
        <v>19565</v>
      </c>
      <c r="B7010" s="1">
        <v>29</v>
      </c>
      <c r="C7010" s="1" t="str">
        <f t="shared" si="327"/>
        <v>Young</v>
      </c>
      <c r="D7010" s="1" t="s">
        <v>16</v>
      </c>
      <c r="E7010" s="1" t="s">
        <v>17</v>
      </c>
      <c r="F7010" s="1" t="s">
        <v>40</v>
      </c>
      <c r="G7010" s="1" t="s">
        <v>88</v>
      </c>
      <c r="H7010" s="1">
        <v>4</v>
      </c>
      <c r="I7010" s="1" t="s">
        <v>26</v>
      </c>
      <c r="J7010" s="1" t="s">
        <v>21</v>
      </c>
      <c r="K7010" s="6">
        <v>919</v>
      </c>
      <c r="L7010" s="6">
        <v>459.5</v>
      </c>
      <c r="M7010" s="1">
        <v>2</v>
      </c>
      <c r="N7010" s="8">
        <v>45599</v>
      </c>
      <c r="O7010" s="4" t="str">
        <f t="shared" si="328"/>
        <v>November 2024</v>
      </c>
      <c r="P7010" s="1" t="s">
        <v>22</v>
      </c>
      <c r="Q7010" s="1" t="s">
        <v>37</v>
      </c>
      <c r="R7010" s="6">
        <v>46.25</v>
      </c>
      <c r="S7010" s="6">
        <f t="shared" si="329"/>
        <v>965.25</v>
      </c>
    </row>
    <row r="7011" spans="1:19" x14ac:dyDescent="0.35">
      <c r="A7011" s="1">
        <v>6194</v>
      </c>
      <c r="B7011" s="1">
        <v>32</v>
      </c>
      <c r="C7011" s="1" t="str">
        <f t="shared" si="327"/>
        <v>Young</v>
      </c>
      <c r="D7011" s="1" t="s">
        <v>16</v>
      </c>
      <c r="E7011" s="1" t="s">
        <v>17</v>
      </c>
      <c r="F7011" s="1" t="s">
        <v>18</v>
      </c>
      <c r="G7011" s="1" t="s">
        <v>36</v>
      </c>
      <c r="H7011" s="1">
        <v>5</v>
      </c>
      <c r="I7011" s="1" t="s">
        <v>20</v>
      </c>
      <c r="J7011" s="1" t="s">
        <v>42</v>
      </c>
      <c r="K7011" s="6">
        <v>207.5</v>
      </c>
      <c r="L7011" s="6">
        <v>20.75</v>
      </c>
      <c r="M7011" s="1">
        <v>10</v>
      </c>
      <c r="N7011" s="8">
        <v>45599</v>
      </c>
      <c r="O7011" s="4" t="str">
        <f t="shared" si="328"/>
        <v>November 2024</v>
      </c>
      <c r="P7011" s="1" t="s">
        <v>32</v>
      </c>
      <c r="Q7011" s="1" t="s">
        <v>52</v>
      </c>
      <c r="R7011" s="6">
        <v>47</v>
      </c>
      <c r="S7011" s="6">
        <f t="shared" si="329"/>
        <v>254.5</v>
      </c>
    </row>
    <row r="7012" spans="1:19" x14ac:dyDescent="0.35">
      <c r="A7012" s="1">
        <v>8373</v>
      </c>
      <c r="B7012" s="1">
        <v>32</v>
      </c>
      <c r="C7012" s="1" t="str">
        <f t="shared" si="327"/>
        <v>Young</v>
      </c>
      <c r="D7012" s="1" t="s">
        <v>38</v>
      </c>
      <c r="E7012" s="1" t="s">
        <v>17</v>
      </c>
      <c r="F7012" s="1" t="s">
        <v>18</v>
      </c>
      <c r="G7012" s="1" t="s">
        <v>36</v>
      </c>
      <c r="H7012" s="1">
        <v>5</v>
      </c>
      <c r="I7012" s="1" t="s">
        <v>20</v>
      </c>
      <c r="J7012" s="1" t="s">
        <v>27</v>
      </c>
      <c r="K7012" s="6">
        <v>41.5</v>
      </c>
      <c r="L7012" s="6">
        <v>20.75</v>
      </c>
      <c r="M7012" s="1">
        <v>2</v>
      </c>
      <c r="N7012" s="8">
        <v>45599</v>
      </c>
      <c r="O7012" s="4" t="str">
        <f t="shared" si="328"/>
        <v>November 2024</v>
      </c>
      <c r="P7012" s="1" t="s">
        <v>22</v>
      </c>
      <c r="Q7012" s="1" t="s">
        <v>45</v>
      </c>
      <c r="R7012" s="6">
        <v>72.22</v>
      </c>
      <c r="S7012" s="6">
        <f t="shared" si="329"/>
        <v>113.72</v>
      </c>
    </row>
    <row r="7013" spans="1:19" x14ac:dyDescent="0.35">
      <c r="A7013" s="1">
        <v>19213</v>
      </c>
      <c r="B7013" s="1">
        <v>32</v>
      </c>
      <c r="C7013" s="1" t="str">
        <f t="shared" si="327"/>
        <v>Young</v>
      </c>
      <c r="D7013" s="1" t="s">
        <v>16</v>
      </c>
      <c r="E7013" s="1" t="s">
        <v>17</v>
      </c>
      <c r="F7013" s="1" t="s">
        <v>18</v>
      </c>
      <c r="G7013" s="1" t="s">
        <v>81</v>
      </c>
      <c r="H7013" s="1">
        <v>2</v>
      </c>
      <c r="I7013" s="1" t="s">
        <v>26</v>
      </c>
      <c r="J7013" s="1" t="s">
        <v>83</v>
      </c>
      <c r="K7013" s="6">
        <v>4558.72</v>
      </c>
      <c r="L7013" s="6">
        <v>1139.68</v>
      </c>
      <c r="M7013" s="1">
        <v>4</v>
      </c>
      <c r="N7013" s="8">
        <v>45599</v>
      </c>
      <c r="O7013" s="4" t="str">
        <f t="shared" si="328"/>
        <v>November 2024</v>
      </c>
      <c r="P7013" s="1" t="s">
        <v>22</v>
      </c>
      <c r="Q7013" s="1" t="s">
        <v>29</v>
      </c>
      <c r="R7013" s="6">
        <v>83.57</v>
      </c>
      <c r="S7013" s="6">
        <f t="shared" si="329"/>
        <v>4642.29</v>
      </c>
    </row>
    <row r="7014" spans="1:19" x14ac:dyDescent="0.35">
      <c r="A7014" s="1">
        <v>19733</v>
      </c>
      <c r="B7014" s="1">
        <v>35</v>
      </c>
      <c r="C7014" s="1" t="str">
        <f t="shared" si="327"/>
        <v>Young</v>
      </c>
      <c r="D7014" s="1" t="s">
        <v>38</v>
      </c>
      <c r="E7014" s="1" t="s">
        <v>33</v>
      </c>
      <c r="F7014" s="1" t="s">
        <v>40</v>
      </c>
      <c r="G7014" s="1" t="s">
        <v>88</v>
      </c>
      <c r="H7014" s="1">
        <v>2</v>
      </c>
      <c r="I7014" s="1" t="s">
        <v>20</v>
      </c>
      <c r="J7014" s="1" t="s">
        <v>83</v>
      </c>
      <c r="K7014" s="6">
        <v>1838</v>
      </c>
      <c r="L7014" s="6">
        <v>459.5</v>
      </c>
      <c r="M7014" s="1">
        <v>4</v>
      </c>
      <c r="N7014" s="8">
        <v>45599</v>
      </c>
      <c r="O7014" s="4" t="str">
        <f t="shared" si="328"/>
        <v>November 2024</v>
      </c>
      <c r="P7014" s="1" t="s">
        <v>79</v>
      </c>
      <c r="Q7014" s="1" t="s">
        <v>29</v>
      </c>
      <c r="R7014" s="6">
        <v>86.73</v>
      </c>
      <c r="S7014" s="6">
        <f t="shared" si="329"/>
        <v>1924.73</v>
      </c>
    </row>
    <row r="7015" spans="1:19" x14ac:dyDescent="0.35">
      <c r="A7015" s="1">
        <v>14125</v>
      </c>
      <c r="B7015" s="1">
        <v>39</v>
      </c>
      <c r="C7015" s="1" t="str">
        <f t="shared" si="327"/>
        <v>Middle-Aged</v>
      </c>
      <c r="D7015" s="1" t="s">
        <v>38</v>
      </c>
      <c r="E7015" s="1" t="s">
        <v>33</v>
      </c>
      <c r="F7015" s="1" t="s">
        <v>77</v>
      </c>
      <c r="G7015" s="1" t="s">
        <v>86</v>
      </c>
      <c r="H7015" s="1">
        <v>2</v>
      </c>
      <c r="I7015" s="1" t="s">
        <v>26</v>
      </c>
      <c r="J7015" s="1" t="s">
        <v>83</v>
      </c>
      <c r="K7015" s="6">
        <v>361.18</v>
      </c>
      <c r="L7015" s="6">
        <v>361.18</v>
      </c>
      <c r="M7015" s="1">
        <v>1</v>
      </c>
      <c r="N7015" s="8">
        <v>45599</v>
      </c>
      <c r="O7015" s="4" t="str">
        <f t="shared" si="328"/>
        <v>November 2024</v>
      </c>
      <c r="P7015" s="1" t="s">
        <v>84</v>
      </c>
      <c r="Q7015" s="1" t="s">
        <v>102</v>
      </c>
      <c r="R7015" s="6">
        <v>168.72</v>
      </c>
      <c r="S7015" s="6">
        <f t="shared" si="329"/>
        <v>529.9</v>
      </c>
    </row>
    <row r="7016" spans="1:19" x14ac:dyDescent="0.35">
      <c r="A7016" s="1">
        <v>15634</v>
      </c>
      <c r="B7016" s="1">
        <v>39</v>
      </c>
      <c r="C7016" s="1" t="str">
        <f t="shared" si="327"/>
        <v>Middle-Aged</v>
      </c>
      <c r="D7016" s="1" t="s">
        <v>38</v>
      </c>
      <c r="E7016" s="1" t="s">
        <v>17</v>
      </c>
      <c r="F7016" s="1" t="s">
        <v>18</v>
      </c>
      <c r="G7016" s="1" t="s">
        <v>81</v>
      </c>
      <c r="H7016" s="1">
        <v>4</v>
      </c>
      <c r="I7016" s="1" t="s">
        <v>20</v>
      </c>
      <c r="J7016" s="1" t="s">
        <v>93</v>
      </c>
      <c r="K7016" s="6">
        <v>11396.8</v>
      </c>
      <c r="L7016" s="6">
        <v>1139.68</v>
      </c>
      <c r="M7016" s="1">
        <v>10</v>
      </c>
      <c r="N7016" s="8">
        <v>45599</v>
      </c>
      <c r="O7016" s="4" t="str">
        <f t="shared" si="328"/>
        <v>November 2024</v>
      </c>
      <c r="P7016" s="1" t="s">
        <v>79</v>
      </c>
      <c r="Q7016" s="1"/>
      <c r="R7016" s="6">
        <v>0</v>
      </c>
      <c r="S7016" s="6">
        <f t="shared" si="329"/>
        <v>11396.8</v>
      </c>
    </row>
    <row r="7017" spans="1:19" x14ac:dyDescent="0.35">
      <c r="A7017" s="1">
        <v>19222</v>
      </c>
      <c r="B7017" s="1">
        <v>39</v>
      </c>
      <c r="C7017" s="1" t="str">
        <f t="shared" si="327"/>
        <v>Middle-Aged</v>
      </c>
      <c r="D7017" s="1" t="s">
        <v>38</v>
      </c>
      <c r="E7017" s="1" t="s">
        <v>33</v>
      </c>
      <c r="F7017" s="1" t="s">
        <v>30</v>
      </c>
      <c r="G7017" s="1" t="s">
        <v>78</v>
      </c>
      <c r="H7017" s="1">
        <v>5</v>
      </c>
      <c r="I7017" s="1" t="s">
        <v>26</v>
      </c>
      <c r="J7017" s="1" t="s">
        <v>21</v>
      </c>
      <c r="K7017" s="6">
        <v>6068.88</v>
      </c>
      <c r="L7017" s="6">
        <v>674.32</v>
      </c>
      <c r="M7017" s="1">
        <v>9</v>
      </c>
      <c r="N7017" s="8">
        <v>45599</v>
      </c>
      <c r="O7017" s="4" t="str">
        <f t="shared" si="328"/>
        <v>November 2024</v>
      </c>
      <c r="P7017" s="1" t="s">
        <v>22</v>
      </c>
      <c r="Q7017" s="1"/>
      <c r="R7017" s="6">
        <v>0</v>
      </c>
      <c r="S7017" s="6">
        <f t="shared" si="329"/>
        <v>6068.88</v>
      </c>
    </row>
    <row r="7018" spans="1:19" x14ac:dyDescent="0.35">
      <c r="A7018" s="1">
        <v>8826</v>
      </c>
      <c r="B7018" s="1">
        <v>40</v>
      </c>
      <c r="C7018" s="1" t="str">
        <f t="shared" si="327"/>
        <v>Middle-Aged</v>
      </c>
      <c r="D7018" s="1" t="s">
        <v>16</v>
      </c>
      <c r="E7018" s="1" t="s">
        <v>17</v>
      </c>
      <c r="F7018" s="1" t="s">
        <v>30</v>
      </c>
      <c r="G7018" s="1" t="s">
        <v>31</v>
      </c>
      <c r="H7018" s="1">
        <v>3</v>
      </c>
      <c r="I7018" s="1" t="s">
        <v>20</v>
      </c>
      <c r="J7018" s="1" t="s">
        <v>42</v>
      </c>
      <c r="K7018" s="6">
        <v>927.92</v>
      </c>
      <c r="L7018" s="6">
        <v>463.96</v>
      </c>
      <c r="M7018" s="1">
        <v>2</v>
      </c>
      <c r="N7018" s="8">
        <v>45599</v>
      </c>
      <c r="O7018" s="4" t="str">
        <f t="shared" si="328"/>
        <v>November 2024</v>
      </c>
      <c r="P7018" s="1" t="s">
        <v>32</v>
      </c>
      <c r="Q7018" s="1" t="s">
        <v>75</v>
      </c>
      <c r="R7018" s="6">
        <v>84.81</v>
      </c>
      <c r="S7018" s="6">
        <f t="shared" si="329"/>
        <v>1012.73</v>
      </c>
    </row>
    <row r="7019" spans="1:19" x14ac:dyDescent="0.35">
      <c r="A7019" s="1">
        <v>16410</v>
      </c>
      <c r="B7019" s="1">
        <v>40</v>
      </c>
      <c r="C7019" s="1" t="str">
        <f t="shared" si="327"/>
        <v>Middle-Aged</v>
      </c>
      <c r="D7019" s="1" t="s">
        <v>16</v>
      </c>
      <c r="E7019" s="1" t="s">
        <v>17</v>
      </c>
      <c r="F7019" s="1" t="s">
        <v>40</v>
      </c>
      <c r="G7019" s="1" t="s">
        <v>88</v>
      </c>
      <c r="H7019" s="1">
        <v>4</v>
      </c>
      <c r="I7019" s="1" t="s">
        <v>26</v>
      </c>
      <c r="J7019" s="1" t="s">
        <v>83</v>
      </c>
      <c r="K7019" s="6">
        <v>919</v>
      </c>
      <c r="L7019" s="6">
        <v>459.5</v>
      </c>
      <c r="M7019" s="1">
        <v>2</v>
      </c>
      <c r="N7019" s="8">
        <v>45599</v>
      </c>
      <c r="O7019" s="4" t="str">
        <f t="shared" si="328"/>
        <v>November 2024</v>
      </c>
      <c r="P7019" s="1" t="s">
        <v>84</v>
      </c>
      <c r="Q7019" s="1" t="s">
        <v>87</v>
      </c>
      <c r="R7019" s="6">
        <v>95.21</v>
      </c>
      <c r="S7019" s="6">
        <f t="shared" si="329"/>
        <v>1014.21</v>
      </c>
    </row>
    <row r="7020" spans="1:19" x14ac:dyDescent="0.35">
      <c r="A7020" s="1">
        <v>12544</v>
      </c>
      <c r="B7020" s="1">
        <v>44</v>
      </c>
      <c r="C7020" s="1" t="str">
        <f t="shared" si="327"/>
        <v>Middle-Aged</v>
      </c>
      <c r="D7020" s="1" t="s">
        <v>38</v>
      </c>
      <c r="E7020" s="1" t="s">
        <v>17</v>
      </c>
      <c r="F7020" s="1" t="s">
        <v>30</v>
      </c>
      <c r="G7020" s="1" t="s">
        <v>78</v>
      </c>
      <c r="H7020" s="1">
        <v>4</v>
      </c>
      <c r="I7020" s="1" t="s">
        <v>26</v>
      </c>
      <c r="J7020" s="1" t="s">
        <v>83</v>
      </c>
      <c r="K7020" s="6">
        <v>6068.88</v>
      </c>
      <c r="L7020" s="6">
        <v>674.32</v>
      </c>
      <c r="M7020" s="1">
        <v>9</v>
      </c>
      <c r="N7020" s="8">
        <v>45599</v>
      </c>
      <c r="O7020" s="4" t="str">
        <f t="shared" si="328"/>
        <v>November 2024</v>
      </c>
      <c r="P7020" s="1" t="s">
        <v>22</v>
      </c>
      <c r="Q7020" s="1" t="s">
        <v>29</v>
      </c>
      <c r="R7020" s="6">
        <v>83.61</v>
      </c>
      <c r="S7020" s="6">
        <f t="shared" si="329"/>
        <v>6152.49</v>
      </c>
    </row>
    <row r="7021" spans="1:19" x14ac:dyDescent="0.35">
      <c r="A7021" s="1">
        <v>13380</v>
      </c>
      <c r="B7021" s="1">
        <v>45</v>
      </c>
      <c r="C7021" s="1" t="str">
        <f t="shared" si="327"/>
        <v>Middle-Aged</v>
      </c>
      <c r="D7021" s="1" t="s">
        <v>16</v>
      </c>
      <c r="E7021" s="1" t="s">
        <v>17</v>
      </c>
      <c r="F7021" s="1" t="s">
        <v>40</v>
      </c>
      <c r="G7021" s="1" t="s">
        <v>88</v>
      </c>
      <c r="H7021" s="1">
        <v>2</v>
      </c>
      <c r="I7021" s="1" t="s">
        <v>26</v>
      </c>
      <c r="J7021" s="1" t="s">
        <v>21</v>
      </c>
      <c r="K7021" s="6">
        <v>4595</v>
      </c>
      <c r="L7021" s="6">
        <v>459.5</v>
      </c>
      <c r="M7021" s="1">
        <v>10</v>
      </c>
      <c r="N7021" s="8">
        <v>45599</v>
      </c>
      <c r="O7021" s="4" t="str">
        <f t="shared" si="328"/>
        <v>November 2024</v>
      </c>
      <c r="P7021" s="1" t="s">
        <v>84</v>
      </c>
      <c r="Q7021" s="1" t="s">
        <v>120</v>
      </c>
      <c r="R7021" s="6">
        <v>143.03</v>
      </c>
      <c r="S7021" s="6">
        <f t="shared" si="329"/>
        <v>4738.03</v>
      </c>
    </row>
    <row r="7022" spans="1:19" x14ac:dyDescent="0.35">
      <c r="A7022" s="1">
        <v>2411</v>
      </c>
      <c r="B7022" s="1">
        <v>46</v>
      </c>
      <c r="C7022" s="1" t="str">
        <f t="shared" si="327"/>
        <v>Middle-Aged</v>
      </c>
      <c r="D7022" s="1" t="s">
        <v>38</v>
      </c>
      <c r="E7022" s="1" t="s">
        <v>17</v>
      </c>
      <c r="F7022" s="1" t="s">
        <v>30</v>
      </c>
      <c r="G7022" s="1" t="s">
        <v>31</v>
      </c>
      <c r="H7022" s="1">
        <v>3</v>
      </c>
      <c r="I7022" s="1" t="s">
        <v>26</v>
      </c>
      <c r="J7022" s="1" t="s">
        <v>27</v>
      </c>
      <c r="K7022" s="6">
        <v>1391.88</v>
      </c>
      <c r="L7022" s="6">
        <v>463.96</v>
      </c>
      <c r="M7022" s="1">
        <v>3</v>
      </c>
      <c r="N7022" s="8">
        <v>45599</v>
      </c>
      <c r="O7022" s="4" t="str">
        <f t="shared" si="328"/>
        <v>November 2024</v>
      </c>
      <c r="P7022" s="1" t="s">
        <v>28</v>
      </c>
      <c r="Q7022" s="1" t="s">
        <v>35</v>
      </c>
      <c r="R7022" s="6">
        <v>57.33</v>
      </c>
      <c r="S7022" s="6">
        <f t="shared" si="329"/>
        <v>1449.21</v>
      </c>
    </row>
    <row r="7023" spans="1:19" x14ac:dyDescent="0.35">
      <c r="A7023" s="1">
        <v>5157</v>
      </c>
      <c r="B7023" s="1">
        <v>46</v>
      </c>
      <c r="C7023" s="1" t="str">
        <f t="shared" si="327"/>
        <v>Middle-Aged</v>
      </c>
      <c r="D7023" s="1" t="s">
        <v>38</v>
      </c>
      <c r="E7023" s="1" t="s">
        <v>33</v>
      </c>
      <c r="F7023" s="1" t="s">
        <v>18</v>
      </c>
      <c r="G7023" s="1" t="s">
        <v>36</v>
      </c>
      <c r="H7023" s="1">
        <v>5</v>
      </c>
      <c r="I7023" s="1" t="s">
        <v>20</v>
      </c>
      <c r="J7023" s="1" t="s">
        <v>27</v>
      </c>
      <c r="K7023" s="6">
        <v>186.75</v>
      </c>
      <c r="L7023" s="6">
        <v>20.75</v>
      </c>
      <c r="M7023" s="1">
        <v>9</v>
      </c>
      <c r="N7023" s="8">
        <v>45599</v>
      </c>
      <c r="O7023" s="4" t="str">
        <f t="shared" si="328"/>
        <v>November 2024</v>
      </c>
      <c r="P7023" s="1" t="s">
        <v>32</v>
      </c>
      <c r="Q7023" s="1"/>
      <c r="R7023" s="6">
        <v>0</v>
      </c>
      <c r="S7023" s="6">
        <f t="shared" si="329"/>
        <v>186.75</v>
      </c>
    </row>
    <row r="7024" spans="1:19" x14ac:dyDescent="0.35">
      <c r="A7024" s="1">
        <v>1486</v>
      </c>
      <c r="B7024" s="1">
        <v>49</v>
      </c>
      <c r="C7024" s="1" t="str">
        <f t="shared" si="327"/>
        <v>Middle-Aged</v>
      </c>
      <c r="D7024" s="1" t="s">
        <v>38</v>
      </c>
      <c r="E7024" s="1" t="s">
        <v>33</v>
      </c>
      <c r="F7024" s="1" t="s">
        <v>40</v>
      </c>
      <c r="G7024" s="1" t="s">
        <v>41</v>
      </c>
      <c r="H7024" s="1">
        <v>3</v>
      </c>
      <c r="I7024" s="1" t="s">
        <v>26</v>
      </c>
      <c r="J7024" s="1" t="s">
        <v>34</v>
      </c>
      <c r="K7024" s="6">
        <v>2534.4899999999998</v>
      </c>
      <c r="L7024" s="6">
        <v>844.83</v>
      </c>
      <c r="M7024" s="1">
        <v>3</v>
      </c>
      <c r="N7024" s="8">
        <v>45599</v>
      </c>
      <c r="O7024" s="4" t="str">
        <f t="shared" si="328"/>
        <v>November 2024</v>
      </c>
      <c r="P7024" s="1" t="s">
        <v>28</v>
      </c>
      <c r="Q7024" s="1"/>
      <c r="R7024" s="6">
        <v>0</v>
      </c>
      <c r="S7024" s="6">
        <f t="shared" si="329"/>
        <v>2534.4899999999998</v>
      </c>
    </row>
    <row r="7025" spans="1:19" x14ac:dyDescent="0.35">
      <c r="A7025" s="1">
        <v>3698</v>
      </c>
      <c r="B7025" s="1">
        <v>50</v>
      </c>
      <c r="C7025" s="1" t="str">
        <f t="shared" si="327"/>
        <v>Middle-Aged</v>
      </c>
      <c r="D7025" s="1" t="s">
        <v>16</v>
      </c>
      <c r="E7025" s="1" t="s">
        <v>17</v>
      </c>
      <c r="F7025" s="1" t="s">
        <v>40</v>
      </c>
      <c r="G7025" s="1" t="s">
        <v>41</v>
      </c>
      <c r="H7025" s="1">
        <v>3</v>
      </c>
      <c r="I7025" s="1" t="s">
        <v>26</v>
      </c>
      <c r="J7025" s="1" t="s">
        <v>27</v>
      </c>
      <c r="K7025" s="6">
        <v>5068.9799999999996</v>
      </c>
      <c r="L7025" s="6">
        <v>844.83</v>
      </c>
      <c r="M7025" s="1">
        <v>6</v>
      </c>
      <c r="N7025" s="8">
        <v>45599</v>
      </c>
      <c r="O7025" s="4" t="str">
        <f t="shared" si="328"/>
        <v>November 2024</v>
      </c>
      <c r="P7025" s="1" t="s">
        <v>22</v>
      </c>
      <c r="Q7025" s="1" t="s">
        <v>37</v>
      </c>
      <c r="R7025" s="6">
        <v>24.7</v>
      </c>
      <c r="S7025" s="6">
        <f t="shared" si="329"/>
        <v>5093.6799999999994</v>
      </c>
    </row>
    <row r="7026" spans="1:19" x14ac:dyDescent="0.35">
      <c r="A7026" s="1">
        <v>3512</v>
      </c>
      <c r="B7026" s="1">
        <v>51</v>
      </c>
      <c r="C7026" s="1" t="str">
        <f t="shared" si="327"/>
        <v>Middle-Aged</v>
      </c>
      <c r="D7026" s="1" t="s">
        <v>16</v>
      </c>
      <c r="E7026" s="1" t="s">
        <v>33</v>
      </c>
      <c r="F7026" s="1" t="s">
        <v>24</v>
      </c>
      <c r="G7026" s="1" t="s">
        <v>25</v>
      </c>
      <c r="H7026" s="1">
        <v>3</v>
      </c>
      <c r="I7026" s="1" t="s">
        <v>26</v>
      </c>
      <c r="J7026" s="1" t="s">
        <v>21</v>
      </c>
      <c r="K7026" s="6">
        <v>247.03</v>
      </c>
      <c r="L7026" s="6">
        <v>247.03</v>
      </c>
      <c r="M7026" s="1">
        <v>1</v>
      </c>
      <c r="N7026" s="8">
        <v>45599</v>
      </c>
      <c r="O7026" s="4" t="str">
        <f t="shared" si="328"/>
        <v>November 2024</v>
      </c>
      <c r="P7026" s="1" t="s">
        <v>28</v>
      </c>
      <c r="Q7026" s="1"/>
      <c r="R7026" s="6">
        <v>0</v>
      </c>
      <c r="S7026" s="6">
        <f t="shared" si="329"/>
        <v>247.03</v>
      </c>
    </row>
    <row r="7027" spans="1:19" x14ac:dyDescent="0.35">
      <c r="A7027" s="1">
        <v>18665</v>
      </c>
      <c r="B7027" s="1">
        <v>51</v>
      </c>
      <c r="C7027" s="1" t="str">
        <f t="shared" si="327"/>
        <v>Middle-Aged</v>
      </c>
      <c r="D7027" s="1" t="s">
        <v>38</v>
      </c>
      <c r="E7027" s="1" t="s">
        <v>33</v>
      </c>
      <c r="F7027" s="1" t="s">
        <v>40</v>
      </c>
      <c r="G7027" s="1" t="s">
        <v>88</v>
      </c>
      <c r="H7027" s="1">
        <v>5</v>
      </c>
      <c r="I7027" s="1" t="s">
        <v>26</v>
      </c>
      <c r="J7027" s="1" t="s">
        <v>21</v>
      </c>
      <c r="K7027" s="6">
        <v>1838</v>
      </c>
      <c r="L7027" s="6">
        <v>459.5</v>
      </c>
      <c r="M7027" s="1">
        <v>4</v>
      </c>
      <c r="N7027" s="8">
        <v>45599</v>
      </c>
      <c r="O7027" s="4" t="str">
        <f t="shared" si="328"/>
        <v>November 2024</v>
      </c>
      <c r="P7027" s="1" t="s">
        <v>84</v>
      </c>
      <c r="Q7027" s="1"/>
      <c r="R7027" s="6">
        <v>0</v>
      </c>
      <c r="S7027" s="6">
        <f t="shared" si="329"/>
        <v>1838</v>
      </c>
    </row>
    <row r="7028" spans="1:19" x14ac:dyDescent="0.35">
      <c r="A7028" s="1">
        <v>19656</v>
      </c>
      <c r="B7028" s="1">
        <v>56</v>
      </c>
      <c r="C7028" s="1" t="str">
        <f t="shared" si="327"/>
        <v>Old</v>
      </c>
      <c r="D7028" s="1" t="s">
        <v>38</v>
      </c>
      <c r="E7028" s="1" t="s">
        <v>17</v>
      </c>
      <c r="F7028" s="1" t="s">
        <v>18</v>
      </c>
      <c r="G7028" s="1" t="s">
        <v>81</v>
      </c>
      <c r="H7028" s="1">
        <v>1</v>
      </c>
      <c r="I7028" s="1" t="s">
        <v>26</v>
      </c>
      <c r="J7028" s="1" t="s">
        <v>83</v>
      </c>
      <c r="K7028" s="6">
        <v>9117.44</v>
      </c>
      <c r="L7028" s="6">
        <v>1139.68</v>
      </c>
      <c r="M7028" s="1">
        <v>8</v>
      </c>
      <c r="N7028" s="8">
        <v>45599</v>
      </c>
      <c r="O7028" s="4" t="str">
        <f t="shared" si="328"/>
        <v>November 2024</v>
      </c>
      <c r="P7028" s="1" t="s">
        <v>84</v>
      </c>
      <c r="Q7028" s="1" t="s">
        <v>92</v>
      </c>
      <c r="R7028" s="6">
        <v>76.86</v>
      </c>
      <c r="S7028" s="6">
        <f t="shared" si="329"/>
        <v>9194.3000000000011</v>
      </c>
    </row>
    <row r="7029" spans="1:19" x14ac:dyDescent="0.35">
      <c r="A7029" s="1">
        <v>12463</v>
      </c>
      <c r="B7029" s="1">
        <v>58</v>
      </c>
      <c r="C7029" s="1" t="str">
        <f t="shared" si="327"/>
        <v>Old</v>
      </c>
      <c r="D7029" s="1" t="s">
        <v>16</v>
      </c>
      <c r="E7029" s="1" t="s">
        <v>17</v>
      </c>
      <c r="F7029" s="1" t="s">
        <v>30</v>
      </c>
      <c r="G7029" s="1" t="s">
        <v>78</v>
      </c>
      <c r="H7029" s="1">
        <v>2</v>
      </c>
      <c r="I7029" s="1" t="s">
        <v>26</v>
      </c>
      <c r="J7029" s="1" t="s">
        <v>21</v>
      </c>
      <c r="K7029" s="6">
        <v>3371.6</v>
      </c>
      <c r="L7029" s="6">
        <v>674.32</v>
      </c>
      <c r="M7029" s="1">
        <v>5</v>
      </c>
      <c r="N7029" s="8">
        <v>45599</v>
      </c>
      <c r="O7029" s="4" t="str">
        <f t="shared" si="328"/>
        <v>November 2024</v>
      </c>
      <c r="P7029" s="1" t="s">
        <v>79</v>
      </c>
      <c r="Q7029" s="1" t="s">
        <v>52</v>
      </c>
      <c r="R7029" s="6">
        <v>94.65</v>
      </c>
      <c r="S7029" s="6">
        <f t="shared" si="329"/>
        <v>3466.25</v>
      </c>
    </row>
    <row r="7030" spans="1:19" x14ac:dyDescent="0.35">
      <c r="A7030" s="1">
        <v>15615</v>
      </c>
      <c r="B7030" s="1">
        <v>58</v>
      </c>
      <c r="C7030" s="1" t="str">
        <f t="shared" si="327"/>
        <v>Old</v>
      </c>
      <c r="D7030" s="1" t="s">
        <v>38</v>
      </c>
      <c r="E7030" s="1" t="s">
        <v>17</v>
      </c>
      <c r="F7030" s="1" t="s">
        <v>40</v>
      </c>
      <c r="G7030" s="1" t="s">
        <v>88</v>
      </c>
      <c r="H7030" s="1">
        <v>5</v>
      </c>
      <c r="I7030" s="1" t="s">
        <v>26</v>
      </c>
      <c r="J7030" s="1" t="s">
        <v>93</v>
      </c>
      <c r="K7030" s="6">
        <v>3676</v>
      </c>
      <c r="L7030" s="6">
        <v>459.5</v>
      </c>
      <c r="M7030" s="1">
        <v>8</v>
      </c>
      <c r="N7030" s="8">
        <v>45599</v>
      </c>
      <c r="O7030" s="4" t="str">
        <f t="shared" si="328"/>
        <v>November 2024</v>
      </c>
      <c r="P7030" s="1" t="s">
        <v>79</v>
      </c>
      <c r="Q7030" s="1" t="s">
        <v>29</v>
      </c>
      <c r="R7030" s="6">
        <v>14.8</v>
      </c>
      <c r="S7030" s="6">
        <f t="shared" si="329"/>
        <v>3690.8</v>
      </c>
    </row>
    <row r="7031" spans="1:19" x14ac:dyDescent="0.35">
      <c r="A7031" s="1">
        <v>14933</v>
      </c>
      <c r="B7031" s="1">
        <v>59</v>
      </c>
      <c r="C7031" s="1" t="str">
        <f t="shared" si="327"/>
        <v>Old</v>
      </c>
      <c r="D7031" s="1" t="s">
        <v>38</v>
      </c>
      <c r="E7031" s="1" t="s">
        <v>33</v>
      </c>
      <c r="F7031" s="1" t="s">
        <v>24</v>
      </c>
      <c r="G7031" s="1" t="s">
        <v>85</v>
      </c>
      <c r="H7031" s="1">
        <v>3</v>
      </c>
      <c r="I7031" s="1" t="s">
        <v>20</v>
      </c>
      <c r="J7031" s="1" t="s">
        <v>21</v>
      </c>
      <c r="K7031" s="6">
        <v>3932.05</v>
      </c>
      <c r="L7031" s="6">
        <v>786.41</v>
      </c>
      <c r="M7031" s="1">
        <v>5</v>
      </c>
      <c r="N7031" s="8">
        <v>45599</v>
      </c>
      <c r="O7031" s="4" t="str">
        <f t="shared" si="328"/>
        <v>November 2024</v>
      </c>
      <c r="P7031" s="1" t="s">
        <v>79</v>
      </c>
      <c r="Q7031" s="1"/>
      <c r="R7031" s="6">
        <v>0</v>
      </c>
      <c r="S7031" s="6">
        <f t="shared" si="329"/>
        <v>3932.05</v>
      </c>
    </row>
    <row r="7032" spans="1:19" x14ac:dyDescent="0.35">
      <c r="A7032" s="1">
        <v>7242</v>
      </c>
      <c r="B7032" s="1">
        <v>60</v>
      </c>
      <c r="C7032" s="1" t="str">
        <f t="shared" si="327"/>
        <v>Old</v>
      </c>
      <c r="D7032" s="1" t="s">
        <v>38</v>
      </c>
      <c r="E7032" s="1" t="s">
        <v>17</v>
      </c>
      <c r="F7032" s="1" t="s">
        <v>40</v>
      </c>
      <c r="G7032" s="1" t="s">
        <v>41</v>
      </c>
      <c r="H7032" s="1">
        <v>3</v>
      </c>
      <c r="I7032" s="1" t="s">
        <v>26</v>
      </c>
      <c r="J7032" s="1" t="s">
        <v>21</v>
      </c>
      <c r="K7032" s="6">
        <v>844.83</v>
      </c>
      <c r="L7032" s="6">
        <v>844.83</v>
      </c>
      <c r="M7032" s="1">
        <v>1</v>
      </c>
      <c r="N7032" s="8">
        <v>45599</v>
      </c>
      <c r="O7032" s="4" t="str">
        <f t="shared" si="328"/>
        <v>November 2024</v>
      </c>
      <c r="P7032" s="1" t="s">
        <v>22</v>
      </c>
      <c r="Q7032" s="1" t="s">
        <v>55</v>
      </c>
      <c r="R7032" s="6">
        <v>38.54</v>
      </c>
      <c r="S7032" s="6">
        <f t="shared" si="329"/>
        <v>883.37</v>
      </c>
    </row>
    <row r="7033" spans="1:19" x14ac:dyDescent="0.35">
      <c r="A7033" s="1">
        <v>17297</v>
      </c>
      <c r="B7033" s="1">
        <v>61</v>
      </c>
      <c r="C7033" s="1" t="str">
        <f t="shared" si="327"/>
        <v>Old</v>
      </c>
      <c r="D7033" s="1" t="s">
        <v>16</v>
      </c>
      <c r="E7033" s="1" t="s">
        <v>17</v>
      </c>
      <c r="F7033" s="1" t="s">
        <v>77</v>
      </c>
      <c r="G7033" s="1" t="s">
        <v>86</v>
      </c>
      <c r="H7033" s="1">
        <v>1</v>
      </c>
      <c r="I7033" s="1" t="s">
        <v>26</v>
      </c>
      <c r="J7033" s="1" t="s">
        <v>83</v>
      </c>
      <c r="K7033" s="6">
        <v>3250.62</v>
      </c>
      <c r="L7033" s="6">
        <v>361.18</v>
      </c>
      <c r="M7033" s="1">
        <v>9</v>
      </c>
      <c r="N7033" s="8">
        <v>45599</v>
      </c>
      <c r="O7033" s="4" t="str">
        <f t="shared" si="328"/>
        <v>November 2024</v>
      </c>
      <c r="P7033" s="1" t="s">
        <v>22</v>
      </c>
      <c r="Q7033" s="1" t="s">
        <v>99</v>
      </c>
      <c r="R7033" s="6">
        <v>182.54</v>
      </c>
      <c r="S7033" s="6">
        <f t="shared" si="329"/>
        <v>3433.16</v>
      </c>
    </row>
    <row r="7034" spans="1:19" x14ac:dyDescent="0.35">
      <c r="A7034" s="1">
        <v>18272</v>
      </c>
      <c r="B7034" s="1">
        <v>61</v>
      </c>
      <c r="C7034" s="1" t="str">
        <f t="shared" si="327"/>
        <v>Old</v>
      </c>
      <c r="D7034" s="1" t="s">
        <v>38</v>
      </c>
      <c r="E7034" s="1" t="s">
        <v>17</v>
      </c>
      <c r="F7034" s="1" t="s">
        <v>30</v>
      </c>
      <c r="G7034" s="1" t="s">
        <v>78</v>
      </c>
      <c r="H7034" s="1">
        <v>3</v>
      </c>
      <c r="I7034" s="1" t="s">
        <v>26</v>
      </c>
      <c r="J7034" s="1" t="s">
        <v>21</v>
      </c>
      <c r="K7034" s="6">
        <v>4045.92</v>
      </c>
      <c r="L7034" s="6">
        <v>674.32</v>
      </c>
      <c r="M7034" s="1">
        <v>6</v>
      </c>
      <c r="N7034" s="8">
        <v>45599</v>
      </c>
      <c r="O7034" s="4" t="str">
        <f t="shared" si="328"/>
        <v>November 2024</v>
      </c>
      <c r="P7034" s="1" t="s">
        <v>84</v>
      </c>
      <c r="Q7034" s="1" t="s">
        <v>37</v>
      </c>
      <c r="R7034" s="6">
        <v>97.92</v>
      </c>
      <c r="S7034" s="6">
        <f t="shared" si="329"/>
        <v>4143.84</v>
      </c>
    </row>
    <row r="7035" spans="1:19" x14ac:dyDescent="0.35">
      <c r="A7035" s="1">
        <v>18872</v>
      </c>
      <c r="B7035" s="1">
        <v>61</v>
      </c>
      <c r="C7035" s="1" t="str">
        <f t="shared" si="327"/>
        <v>Old</v>
      </c>
      <c r="D7035" s="1" t="s">
        <v>16</v>
      </c>
      <c r="E7035" s="1" t="s">
        <v>33</v>
      </c>
      <c r="F7035" s="1" t="s">
        <v>77</v>
      </c>
      <c r="G7035" s="1" t="s">
        <v>86</v>
      </c>
      <c r="H7035" s="1">
        <v>3</v>
      </c>
      <c r="I7035" s="1" t="s">
        <v>26</v>
      </c>
      <c r="J7035" s="1" t="s">
        <v>83</v>
      </c>
      <c r="K7035" s="6">
        <v>1444.72</v>
      </c>
      <c r="L7035" s="6">
        <v>361.18</v>
      </c>
      <c r="M7035" s="1">
        <v>4</v>
      </c>
      <c r="N7035" s="8">
        <v>45599</v>
      </c>
      <c r="O7035" s="4" t="str">
        <f t="shared" si="328"/>
        <v>November 2024</v>
      </c>
      <c r="P7035" s="1" t="s">
        <v>84</v>
      </c>
      <c r="Q7035" s="1" t="s">
        <v>52</v>
      </c>
      <c r="R7035" s="6">
        <v>69.03</v>
      </c>
      <c r="S7035" s="6">
        <f t="shared" si="329"/>
        <v>1513.75</v>
      </c>
    </row>
    <row r="7036" spans="1:19" x14ac:dyDescent="0.35">
      <c r="A7036" s="1">
        <v>3475</v>
      </c>
      <c r="B7036" s="1">
        <v>62</v>
      </c>
      <c r="C7036" s="1" t="str">
        <f t="shared" si="327"/>
        <v>Old</v>
      </c>
      <c r="D7036" s="1" t="s">
        <v>38</v>
      </c>
      <c r="E7036" s="1" t="s">
        <v>17</v>
      </c>
      <c r="F7036" s="1" t="s">
        <v>30</v>
      </c>
      <c r="G7036" s="1" t="s">
        <v>31</v>
      </c>
      <c r="H7036" s="1">
        <v>3</v>
      </c>
      <c r="I7036" s="1" t="s">
        <v>26</v>
      </c>
      <c r="J7036" s="1" t="s">
        <v>21</v>
      </c>
      <c r="K7036" s="6">
        <v>4175.6400000000003</v>
      </c>
      <c r="L7036" s="6">
        <v>463.96</v>
      </c>
      <c r="M7036" s="1">
        <v>9</v>
      </c>
      <c r="N7036" s="8">
        <v>45599</v>
      </c>
      <c r="O7036" s="4" t="str">
        <f t="shared" si="328"/>
        <v>November 2024</v>
      </c>
      <c r="P7036" s="1" t="s">
        <v>22</v>
      </c>
      <c r="Q7036" s="1"/>
      <c r="R7036" s="6">
        <v>0</v>
      </c>
      <c r="S7036" s="6">
        <f t="shared" si="329"/>
        <v>4175.6400000000003</v>
      </c>
    </row>
    <row r="7037" spans="1:19" x14ac:dyDescent="0.35">
      <c r="A7037" s="1">
        <v>17653</v>
      </c>
      <c r="B7037" s="1">
        <v>62</v>
      </c>
      <c r="C7037" s="1" t="str">
        <f t="shared" si="327"/>
        <v>Old</v>
      </c>
      <c r="D7037" s="1" t="s">
        <v>38</v>
      </c>
      <c r="E7037" s="1" t="s">
        <v>17</v>
      </c>
      <c r="F7037" s="1" t="s">
        <v>30</v>
      </c>
      <c r="G7037" s="1" t="s">
        <v>78</v>
      </c>
      <c r="H7037" s="1">
        <v>2</v>
      </c>
      <c r="I7037" s="1" t="s">
        <v>26</v>
      </c>
      <c r="J7037" s="1" t="s">
        <v>93</v>
      </c>
      <c r="K7037" s="6">
        <v>2022.96</v>
      </c>
      <c r="L7037" s="6">
        <v>674.32</v>
      </c>
      <c r="M7037" s="1">
        <v>3</v>
      </c>
      <c r="N7037" s="8">
        <v>45599</v>
      </c>
      <c r="O7037" s="4" t="str">
        <f t="shared" si="328"/>
        <v>November 2024</v>
      </c>
      <c r="P7037" s="1" t="s">
        <v>22</v>
      </c>
      <c r="Q7037" s="1" t="s">
        <v>52</v>
      </c>
      <c r="R7037" s="6">
        <v>53.43</v>
      </c>
      <c r="S7037" s="6">
        <f t="shared" si="329"/>
        <v>2076.39</v>
      </c>
    </row>
    <row r="7038" spans="1:19" x14ac:dyDescent="0.35">
      <c r="A7038" s="1">
        <v>13589</v>
      </c>
      <c r="B7038" s="1">
        <v>63</v>
      </c>
      <c r="C7038" s="1" t="str">
        <f t="shared" si="327"/>
        <v>Old</v>
      </c>
      <c r="D7038" s="1" t="s">
        <v>16</v>
      </c>
      <c r="E7038" s="1" t="s">
        <v>17</v>
      </c>
      <c r="F7038" s="1" t="s">
        <v>40</v>
      </c>
      <c r="G7038" s="1" t="s">
        <v>88</v>
      </c>
      <c r="H7038" s="1">
        <v>3</v>
      </c>
      <c r="I7038" s="1" t="s">
        <v>26</v>
      </c>
      <c r="J7038" s="1" t="s">
        <v>83</v>
      </c>
      <c r="K7038" s="6">
        <v>1378.5</v>
      </c>
      <c r="L7038" s="6">
        <v>459.5</v>
      </c>
      <c r="M7038" s="1">
        <v>3</v>
      </c>
      <c r="N7038" s="8">
        <v>45599</v>
      </c>
      <c r="O7038" s="4" t="str">
        <f t="shared" si="328"/>
        <v>November 2024</v>
      </c>
      <c r="P7038" s="1" t="s">
        <v>22</v>
      </c>
      <c r="Q7038" s="1" t="s">
        <v>96</v>
      </c>
      <c r="R7038" s="6">
        <v>43.46</v>
      </c>
      <c r="S7038" s="6">
        <f t="shared" si="329"/>
        <v>1421.96</v>
      </c>
    </row>
    <row r="7039" spans="1:19" x14ac:dyDescent="0.35">
      <c r="A7039" s="1">
        <v>4924</v>
      </c>
      <c r="B7039" s="1">
        <v>64</v>
      </c>
      <c r="C7039" s="1" t="str">
        <f t="shared" si="327"/>
        <v>Old</v>
      </c>
      <c r="D7039" s="1" t="s">
        <v>38</v>
      </c>
      <c r="E7039" s="1" t="s">
        <v>17</v>
      </c>
      <c r="F7039" s="1" t="s">
        <v>24</v>
      </c>
      <c r="G7039" s="1" t="s">
        <v>25</v>
      </c>
      <c r="H7039" s="1">
        <v>3</v>
      </c>
      <c r="I7039" s="1" t="s">
        <v>26</v>
      </c>
      <c r="J7039" s="1" t="s">
        <v>27</v>
      </c>
      <c r="K7039" s="6">
        <v>494.06</v>
      </c>
      <c r="L7039" s="6">
        <v>247.03</v>
      </c>
      <c r="M7039" s="1">
        <v>2</v>
      </c>
      <c r="N7039" s="8">
        <v>45599</v>
      </c>
      <c r="O7039" s="4" t="str">
        <f t="shared" si="328"/>
        <v>November 2024</v>
      </c>
      <c r="P7039" s="1" t="s">
        <v>32</v>
      </c>
      <c r="Q7039" s="1"/>
      <c r="R7039" s="6">
        <v>0</v>
      </c>
      <c r="S7039" s="6">
        <f t="shared" si="329"/>
        <v>494.06</v>
      </c>
    </row>
    <row r="7040" spans="1:19" x14ac:dyDescent="0.35">
      <c r="A7040" s="1">
        <v>18475</v>
      </c>
      <c r="B7040" s="1">
        <v>64</v>
      </c>
      <c r="C7040" s="1" t="str">
        <f t="shared" si="327"/>
        <v>Old</v>
      </c>
      <c r="D7040" s="1" t="s">
        <v>16</v>
      </c>
      <c r="E7040" s="1" t="s">
        <v>17</v>
      </c>
      <c r="F7040" s="1" t="s">
        <v>24</v>
      </c>
      <c r="G7040" s="1" t="s">
        <v>85</v>
      </c>
      <c r="H7040" s="1">
        <v>4</v>
      </c>
      <c r="I7040" s="1" t="s">
        <v>20</v>
      </c>
      <c r="J7040" s="1" t="s">
        <v>83</v>
      </c>
      <c r="K7040" s="6">
        <v>7864.1</v>
      </c>
      <c r="L7040" s="6">
        <v>786.41</v>
      </c>
      <c r="M7040" s="1">
        <v>10</v>
      </c>
      <c r="N7040" s="8">
        <v>45599</v>
      </c>
      <c r="O7040" s="4" t="str">
        <f t="shared" si="328"/>
        <v>November 2024</v>
      </c>
      <c r="P7040" s="1" t="s">
        <v>84</v>
      </c>
      <c r="Q7040" s="1" t="s">
        <v>82</v>
      </c>
      <c r="R7040" s="6">
        <v>122.01</v>
      </c>
      <c r="S7040" s="6">
        <f t="shared" si="329"/>
        <v>7986.1100000000006</v>
      </c>
    </row>
    <row r="7041" spans="1:19" x14ac:dyDescent="0.35">
      <c r="A7041" s="1">
        <v>18213</v>
      </c>
      <c r="B7041" s="1">
        <v>68</v>
      </c>
      <c r="C7041" s="1" t="str">
        <f t="shared" si="327"/>
        <v>Old</v>
      </c>
      <c r="D7041" s="1" t="s">
        <v>16</v>
      </c>
      <c r="E7041" s="1" t="s">
        <v>17</v>
      </c>
      <c r="F7041" s="1" t="s">
        <v>18</v>
      </c>
      <c r="G7041" s="1" t="s">
        <v>81</v>
      </c>
      <c r="H7041" s="1">
        <v>5</v>
      </c>
      <c r="I7041" s="1" t="s">
        <v>20</v>
      </c>
      <c r="J7041" s="1" t="s">
        <v>93</v>
      </c>
      <c r="K7041" s="6">
        <v>7977.76</v>
      </c>
      <c r="L7041" s="6">
        <v>1139.68</v>
      </c>
      <c r="M7041" s="1">
        <v>7</v>
      </c>
      <c r="N7041" s="8">
        <v>45599</v>
      </c>
      <c r="O7041" s="4" t="str">
        <f t="shared" si="328"/>
        <v>November 2024</v>
      </c>
      <c r="P7041" s="1" t="s">
        <v>84</v>
      </c>
      <c r="Q7041" s="1" t="s">
        <v>52</v>
      </c>
      <c r="R7041" s="6">
        <v>98.75</v>
      </c>
      <c r="S7041" s="6">
        <f t="shared" si="329"/>
        <v>8076.51</v>
      </c>
    </row>
    <row r="7042" spans="1:19" x14ac:dyDescent="0.35">
      <c r="A7042" s="1">
        <v>8587</v>
      </c>
      <c r="B7042" s="1">
        <v>69</v>
      </c>
      <c r="C7042" s="1" t="str">
        <f t="shared" ref="C7042:C7105" si="330">IF(B7042&lt;=35,"Young",IF(B7042&lt;=55,"Middle-Aged","Old"))</f>
        <v>Old</v>
      </c>
      <c r="D7042" s="1" t="s">
        <v>38</v>
      </c>
      <c r="E7042" s="1" t="s">
        <v>17</v>
      </c>
      <c r="F7042" s="1" t="s">
        <v>24</v>
      </c>
      <c r="G7042" s="1" t="s">
        <v>25</v>
      </c>
      <c r="H7042" s="1">
        <v>3</v>
      </c>
      <c r="I7042" s="1" t="s">
        <v>20</v>
      </c>
      <c r="J7042" s="1" t="s">
        <v>27</v>
      </c>
      <c r="K7042" s="6">
        <v>1976.24</v>
      </c>
      <c r="L7042" s="6">
        <v>247.03</v>
      </c>
      <c r="M7042" s="1">
        <v>8</v>
      </c>
      <c r="N7042" s="8">
        <v>45599</v>
      </c>
      <c r="O7042" s="4" t="str">
        <f t="shared" ref="O7042:O7105" si="331">TEXT(N7042,"mmmm yyyy")</f>
        <v>November 2024</v>
      </c>
      <c r="P7042" s="1" t="s">
        <v>28</v>
      </c>
      <c r="Q7042" s="1"/>
      <c r="R7042" s="6">
        <v>0</v>
      </c>
      <c r="S7042" s="6">
        <f t="shared" ref="S7042:S7105" si="332">K7042+R7042</f>
        <v>1976.24</v>
      </c>
    </row>
    <row r="7043" spans="1:19" x14ac:dyDescent="0.35">
      <c r="A7043" s="1">
        <v>17796</v>
      </c>
      <c r="B7043" s="1">
        <v>69</v>
      </c>
      <c r="C7043" s="1" t="str">
        <f t="shared" si="330"/>
        <v>Old</v>
      </c>
      <c r="D7043" s="1" t="s">
        <v>38</v>
      </c>
      <c r="E7043" s="1" t="s">
        <v>17</v>
      </c>
      <c r="F7043" s="1" t="s">
        <v>30</v>
      </c>
      <c r="G7043" s="1" t="s">
        <v>78</v>
      </c>
      <c r="H7043" s="1">
        <v>3</v>
      </c>
      <c r="I7043" s="1" t="s">
        <v>20</v>
      </c>
      <c r="J7043" s="1" t="s">
        <v>83</v>
      </c>
      <c r="K7043" s="6">
        <v>2697.28</v>
      </c>
      <c r="L7043" s="6">
        <v>674.32</v>
      </c>
      <c r="M7043" s="1">
        <v>4</v>
      </c>
      <c r="N7043" s="8">
        <v>45599</v>
      </c>
      <c r="O7043" s="4" t="str">
        <f t="shared" si="331"/>
        <v>November 2024</v>
      </c>
      <c r="P7043" s="1" t="s">
        <v>84</v>
      </c>
      <c r="Q7043" s="1" t="s">
        <v>95</v>
      </c>
      <c r="R7043" s="6">
        <v>123.66</v>
      </c>
      <c r="S7043" s="6">
        <f t="shared" si="332"/>
        <v>2820.94</v>
      </c>
    </row>
    <row r="7044" spans="1:19" x14ac:dyDescent="0.35">
      <c r="A7044" s="1">
        <v>13805</v>
      </c>
      <c r="B7044" s="1">
        <v>70</v>
      </c>
      <c r="C7044" s="1" t="str">
        <f t="shared" si="330"/>
        <v>Old</v>
      </c>
      <c r="D7044" s="1" t="s">
        <v>38</v>
      </c>
      <c r="E7044" s="1" t="s">
        <v>17</v>
      </c>
      <c r="F7044" s="1" t="s">
        <v>18</v>
      </c>
      <c r="G7044" s="1" t="s">
        <v>81</v>
      </c>
      <c r="H7044" s="1">
        <v>1</v>
      </c>
      <c r="I7044" s="1" t="s">
        <v>26</v>
      </c>
      <c r="J7044" s="1" t="s">
        <v>83</v>
      </c>
      <c r="K7044" s="6">
        <v>4558.72</v>
      </c>
      <c r="L7044" s="6">
        <v>1139.68</v>
      </c>
      <c r="M7044" s="1">
        <v>4</v>
      </c>
      <c r="N7044" s="8">
        <v>45599</v>
      </c>
      <c r="O7044" s="4" t="str">
        <f t="shared" si="331"/>
        <v>November 2024</v>
      </c>
      <c r="P7044" s="1" t="s">
        <v>22</v>
      </c>
      <c r="Q7044" s="1" t="s">
        <v>37</v>
      </c>
      <c r="R7044" s="6">
        <v>58.08</v>
      </c>
      <c r="S7044" s="6">
        <f t="shared" si="332"/>
        <v>4616.8</v>
      </c>
    </row>
    <row r="7045" spans="1:19" x14ac:dyDescent="0.35">
      <c r="A7045" s="1">
        <v>17246</v>
      </c>
      <c r="B7045" s="1">
        <v>70</v>
      </c>
      <c r="C7045" s="1" t="str">
        <f t="shared" si="330"/>
        <v>Old</v>
      </c>
      <c r="D7045" s="1" t="s">
        <v>16</v>
      </c>
      <c r="E7045" s="1" t="s">
        <v>33</v>
      </c>
      <c r="F7045" s="1" t="s">
        <v>30</v>
      </c>
      <c r="G7045" s="1" t="s">
        <v>78</v>
      </c>
      <c r="H7045" s="1">
        <v>4</v>
      </c>
      <c r="I7045" s="1" t="s">
        <v>26</v>
      </c>
      <c r="J7045" s="1" t="s">
        <v>83</v>
      </c>
      <c r="K7045" s="6">
        <v>3371.6</v>
      </c>
      <c r="L7045" s="6">
        <v>674.32</v>
      </c>
      <c r="M7045" s="1">
        <v>5</v>
      </c>
      <c r="N7045" s="8">
        <v>45599</v>
      </c>
      <c r="O7045" s="4" t="str">
        <f t="shared" si="331"/>
        <v>November 2024</v>
      </c>
      <c r="P7045" s="1" t="s">
        <v>79</v>
      </c>
      <c r="Q7045" s="1" t="s">
        <v>113</v>
      </c>
      <c r="R7045" s="6">
        <v>100.59</v>
      </c>
      <c r="S7045" s="6">
        <f t="shared" si="332"/>
        <v>3472.19</v>
      </c>
    </row>
    <row r="7046" spans="1:19" x14ac:dyDescent="0.35">
      <c r="A7046" s="1">
        <v>19952</v>
      </c>
      <c r="B7046" s="1">
        <v>70</v>
      </c>
      <c r="C7046" s="1" t="str">
        <f t="shared" si="330"/>
        <v>Old</v>
      </c>
      <c r="D7046" s="1" t="s">
        <v>38</v>
      </c>
      <c r="E7046" s="1" t="s">
        <v>17</v>
      </c>
      <c r="F7046" s="1" t="s">
        <v>30</v>
      </c>
      <c r="G7046" s="1" t="s">
        <v>78</v>
      </c>
      <c r="H7046" s="1">
        <v>1</v>
      </c>
      <c r="I7046" s="1" t="s">
        <v>26</v>
      </c>
      <c r="J7046" s="1" t="s">
        <v>21</v>
      </c>
      <c r="K7046" s="6">
        <v>674.32</v>
      </c>
      <c r="L7046" s="6">
        <v>674.32</v>
      </c>
      <c r="M7046" s="1">
        <v>1</v>
      </c>
      <c r="N7046" s="8">
        <v>45599</v>
      </c>
      <c r="O7046" s="4" t="str">
        <f t="shared" si="331"/>
        <v>November 2024</v>
      </c>
      <c r="P7046" s="1" t="s">
        <v>79</v>
      </c>
      <c r="Q7046" s="1"/>
      <c r="R7046" s="6">
        <v>0</v>
      </c>
      <c r="S7046" s="6">
        <f t="shared" si="332"/>
        <v>674.32</v>
      </c>
    </row>
    <row r="7047" spans="1:19" x14ac:dyDescent="0.35">
      <c r="A7047" s="1">
        <v>9265</v>
      </c>
      <c r="B7047" s="1">
        <v>71</v>
      </c>
      <c r="C7047" s="1" t="str">
        <f t="shared" si="330"/>
        <v>Old</v>
      </c>
      <c r="D7047" s="1" t="s">
        <v>38</v>
      </c>
      <c r="E7047" s="1" t="s">
        <v>17</v>
      </c>
      <c r="F7047" s="1" t="s">
        <v>18</v>
      </c>
      <c r="G7047" s="1" t="s">
        <v>19</v>
      </c>
      <c r="H7047" s="1">
        <v>2</v>
      </c>
      <c r="I7047" s="1" t="s">
        <v>20</v>
      </c>
      <c r="J7047" s="1" t="s">
        <v>42</v>
      </c>
      <c r="K7047" s="6">
        <v>1582.38</v>
      </c>
      <c r="L7047" s="6">
        <v>791.19</v>
      </c>
      <c r="M7047" s="1">
        <v>2</v>
      </c>
      <c r="N7047" s="8">
        <v>45599</v>
      </c>
      <c r="O7047" s="4" t="str">
        <f t="shared" si="331"/>
        <v>November 2024</v>
      </c>
      <c r="P7047" s="1" t="s">
        <v>22</v>
      </c>
      <c r="Q7047" s="1" t="s">
        <v>46</v>
      </c>
      <c r="R7047" s="6">
        <v>115.4</v>
      </c>
      <c r="S7047" s="6">
        <f t="shared" si="332"/>
        <v>1697.7800000000002</v>
      </c>
    </row>
    <row r="7048" spans="1:19" x14ac:dyDescent="0.35">
      <c r="A7048" s="1">
        <v>2403</v>
      </c>
      <c r="B7048" s="1">
        <v>72</v>
      </c>
      <c r="C7048" s="1" t="str">
        <f t="shared" si="330"/>
        <v>Old</v>
      </c>
      <c r="D7048" s="1" t="s">
        <v>38</v>
      </c>
      <c r="E7048" s="1" t="s">
        <v>17</v>
      </c>
      <c r="F7048" s="1" t="s">
        <v>24</v>
      </c>
      <c r="G7048" s="1" t="s">
        <v>25</v>
      </c>
      <c r="H7048" s="1">
        <v>3</v>
      </c>
      <c r="I7048" s="1" t="s">
        <v>26</v>
      </c>
      <c r="J7048" s="1" t="s">
        <v>34</v>
      </c>
      <c r="K7048" s="6">
        <v>2470.3000000000002</v>
      </c>
      <c r="L7048" s="6">
        <v>247.03</v>
      </c>
      <c r="M7048" s="1">
        <v>10</v>
      </c>
      <c r="N7048" s="8">
        <v>45599</v>
      </c>
      <c r="O7048" s="4" t="str">
        <f t="shared" si="331"/>
        <v>November 2024</v>
      </c>
      <c r="P7048" s="1" t="s">
        <v>22</v>
      </c>
      <c r="Q7048" s="1" t="s">
        <v>37</v>
      </c>
      <c r="R7048" s="6">
        <v>21.65</v>
      </c>
      <c r="S7048" s="6">
        <f t="shared" si="332"/>
        <v>2491.9500000000003</v>
      </c>
    </row>
    <row r="7049" spans="1:19" x14ac:dyDescent="0.35">
      <c r="A7049" s="1">
        <v>3351</v>
      </c>
      <c r="B7049" s="1">
        <v>73</v>
      </c>
      <c r="C7049" s="1" t="str">
        <f t="shared" si="330"/>
        <v>Old</v>
      </c>
      <c r="D7049" s="1" t="s">
        <v>16</v>
      </c>
      <c r="E7049" s="1" t="s">
        <v>33</v>
      </c>
      <c r="F7049" s="1" t="s">
        <v>40</v>
      </c>
      <c r="G7049" s="1" t="s">
        <v>41</v>
      </c>
      <c r="H7049" s="1">
        <v>3</v>
      </c>
      <c r="I7049" s="1" t="s">
        <v>20</v>
      </c>
      <c r="J7049" s="1" t="s">
        <v>42</v>
      </c>
      <c r="K7049" s="6">
        <v>6758.64</v>
      </c>
      <c r="L7049" s="6">
        <v>844.83</v>
      </c>
      <c r="M7049" s="1">
        <v>8</v>
      </c>
      <c r="N7049" s="8">
        <v>45599</v>
      </c>
      <c r="O7049" s="4" t="str">
        <f t="shared" si="331"/>
        <v>November 2024</v>
      </c>
      <c r="P7049" s="1" t="s">
        <v>32</v>
      </c>
      <c r="Q7049" s="1" t="s">
        <v>37</v>
      </c>
      <c r="R7049" s="6">
        <v>23.26</v>
      </c>
      <c r="S7049" s="6">
        <f t="shared" si="332"/>
        <v>6781.9000000000005</v>
      </c>
    </row>
    <row r="7050" spans="1:19" x14ac:dyDescent="0.35">
      <c r="A7050" s="1">
        <v>8116</v>
      </c>
      <c r="B7050" s="1">
        <v>73</v>
      </c>
      <c r="C7050" s="1" t="str">
        <f t="shared" si="330"/>
        <v>Old</v>
      </c>
      <c r="D7050" s="1" t="s">
        <v>16</v>
      </c>
      <c r="E7050" s="1" t="s">
        <v>17</v>
      </c>
      <c r="F7050" s="1" t="s">
        <v>30</v>
      </c>
      <c r="G7050" s="1" t="s">
        <v>31</v>
      </c>
      <c r="H7050" s="1">
        <v>3</v>
      </c>
      <c r="I7050" s="1" t="s">
        <v>26</v>
      </c>
      <c r="J7050" s="1" t="s">
        <v>21</v>
      </c>
      <c r="K7050" s="6">
        <v>4639.6000000000004</v>
      </c>
      <c r="L7050" s="6">
        <v>463.96</v>
      </c>
      <c r="M7050" s="1">
        <v>10</v>
      </c>
      <c r="N7050" s="8">
        <v>45599</v>
      </c>
      <c r="O7050" s="4" t="str">
        <f t="shared" si="331"/>
        <v>November 2024</v>
      </c>
      <c r="P7050" s="1" t="s">
        <v>22</v>
      </c>
      <c r="Q7050" s="1" t="s">
        <v>43</v>
      </c>
      <c r="R7050" s="6">
        <v>84.98</v>
      </c>
      <c r="S7050" s="6">
        <f t="shared" si="332"/>
        <v>4724.58</v>
      </c>
    </row>
    <row r="7051" spans="1:19" x14ac:dyDescent="0.35">
      <c r="A7051" s="1">
        <v>17942</v>
      </c>
      <c r="B7051" s="1">
        <v>74</v>
      </c>
      <c r="C7051" s="1" t="str">
        <f t="shared" si="330"/>
        <v>Old</v>
      </c>
      <c r="D7051" s="1" t="s">
        <v>16</v>
      </c>
      <c r="E7051" s="1" t="s">
        <v>33</v>
      </c>
      <c r="F7051" s="1" t="s">
        <v>77</v>
      </c>
      <c r="G7051" s="1" t="s">
        <v>86</v>
      </c>
      <c r="H7051" s="1">
        <v>5</v>
      </c>
      <c r="I7051" s="1" t="s">
        <v>26</v>
      </c>
      <c r="J7051" s="1" t="s">
        <v>83</v>
      </c>
      <c r="K7051" s="6">
        <v>361.18</v>
      </c>
      <c r="L7051" s="6">
        <v>361.18</v>
      </c>
      <c r="M7051" s="1">
        <v>1</v>
      </c>
      <c r="N7051" s="8">
        <v>45599</v>
      </c>
      <c r="O7051" s="4" t="str">
        <f t="shared" si="331"/>
        <v>November 2024</v>
      </c>
      <c r="P7051" s="1" t="s">
        <v>79</v>
      </c>
      <c r="Q7051" s="1" t="s">
        <v>91</v>
      </c>
      <c r="R7051" s="6">
        <v>129.71</v>
      </c>
      <c r="S7051" s="6">
        <f t="shared" si="332"/>
        <v>490.89</v>
      </c>
    </row>
    <row r="7052" spans="1:19" x14ac:dyDescent="0.35">
      <c r="A7052" s="1">
        <v>19262</v>
      </c>
      <c r="B7052" s="1">
        <v>74</v>
      </c>
      <c r="C7052" s="1" t="str">
        <f t="shared" si="330"/>
        <v>Old</v>
      </c>
      <c r="D7052" s="1" t="s">
        <v>16</v>
      </c>
      <c r="E7052" s="1" t="s">
        <v>17</v>
      </c>
      <c r="F7052" s="1" t="s">
        <v>18</v>
      </c>
      <c r="G7052" s="1" t="s">
        <v>81</v>
      </c>
      <c r="H7052" s="1">
        <v>4</v>
      </c>
      <c r="I7052" s="1" t="s">
        <v>20</v>
      </c>
      <c r="J7052" s="1" t="s">
        <v>93</v>
      </c>
      <c r="K7052" s="6">
        <v>5698.4</v>
      </c>
      <c r="L7052" s="6">
        <v>1139.68</v>
      </c>
      <c r="M7052" s="1">
        <v>5</v>
      </c>
      <c r="N7052" s="8">
        <v>45599</v>
      </c>
      <c r="O7052" s="4" t="str">
        <f t="shared" si="331"/>
        <v>November 2024</v>
      </c>
      <c r="P7052" s="1" t="s">
        <v>79</v>
      </c>
      <c r="Q7052" s="1" t="s">
        <v>29</v>
      </c>
      <c r="R7052" s="6">
        <v>32.07</v>
      </c>
      <c r="S7052" s="6">
        <f t="shared" si="332"/>
        <v>5730.4699999999993</v>
      </c>
    </row>
    <row r="7053" spans="1:19" x14ac:dyDescent="0.35">
      <c r="A7053" s="1">
        <v>6178</v>
      </c>
      <c r="B7053" s="1">
        <v>77</v>
      </c>
      <c r="C7053" s="1" t="str">
        <f t="shared" si="330"/>
        <v>Old</v>
      </c>
      <c r="D7053" s="1" t="s">
        <v>16</v>
      </c>
      <c r="E7053" s="1" t="s">
        <v>33</v>
      </c>
      <c r="F7053" s="1" t="s">
        <v>30</v>
      </c>
      <c r="G7053" s="1" t="s">
        <v>31</v>
      </c>
      <c r="H7053" s="1">
        <v>3</v>
      </c>
      <c r="I7053" s="1" t="s">
        <v>20</v>
      </c>
      <c r="J7053" s="1" t="s">
        <v>27</v>
      </c>
      <c r="K7053" s="6">
        <v>1391.88</v>
      </c>
      <c r="L7053" s="6">
        <v>463.96</v>
      </c>
      <c r="M7053" s="1">
        <v>3</v>
      </c>
      <c r="N7053" s="8">
        <v>45599</v>
      </c>
      <c r="O7053" s="4" t="str">
        <f t="shared" si="331"/>
        <v>November 2024</v>
      </c>
      <c r="P7053" s="1" t="s">
        <v>28</v>
      </c>
      <c r="Q7053" s="1" t="s">
        <v>35</v>
      </c>
      <c r="R7053" s="6">
        <v>42.38</v>
      </c>
      <c r="S7053" s="6">
        <f t="shared" si="332"/>
        <v>1434.2600000000002</v>
      </c>
    </row>
    <row r="7054" spans="1:19" x14ac:dyDescent="0.35">
      <c r="A7054" s="1">
        <v>7436</v>
      </c>
      <c r="B7054" s="1">
        <v>78</v>
      </c>
      <c r="C7054" s="1" t="str">
        <f t="shared" si="330"/>
        <v>Old</v>
      </c>
      <c r="D7054" s="1" t="s">
        <v>38</v>
      </c>
      <c r="E7054" s="1" t="s">
        <v>17</v>
      </c>
      <c r="F7054" s="1" t="s">
        <v>18</v>
      </c>
      <c r="G7054" s="1" t="s">
        <v>19</v>
      </c>
      <c r="H7054" s="1">
        <v>2</v>
      </c>
      <c r="I7054" s="1" t="s">
        <v>26</v>
      </c>
      <c r="J7054" s="1" t="s">
        <v>34</v>
      </c>
      <c r="K7054" s="6">
        <v>7911.9</v>
      </c>
      <c r="L7054" s="6">
        <v>791.19</v>
      </c>
      <c r="M7054" s="1">
        <v>10</v>
      </c>
      <c r="N7054" s="8">
        <v>45599</v>
      </c>
      <c r="O7054" s="4" t="str">
        <f t="shared" si="331"/>
        <v>November 2024</v>
      </c>
      <c r="P7054" s="1" t="s">
        <v>32</v>
      </c>
      <c r="Q7054" s="1" t="s">
        <v>49</v>
      </c>
      <c r="R7054" s="6">
        <v>99.05</v>
      </c>
      <c r="S7054" s="6">
        <f t="shared" si="332"/>
        <v>8010.95</v>
      </c>
    </row>
    <row r="7055" spans="1:19" x14ac:dyDescent="0.35">
      <c r="A7055" s="1">
        <v>9456</v>
      </c>
      <c r="B7055" s="1">
        <v>80</v>
      </c>
      <c r="C7055" s="1" t="str">
        <f t="shared" si="330"/>
        <v>Old</v>
      </c>
      <c r="D7055" s="1" t="s">
        <v>38</v>
      </c>
      <c r="E7055" s="1" t="s">
        <v>17</v>
      </c>
      <c r="F7055" s="1" t="s">
        <v>18</v>
      </c>
      <c r="G7055" s="1" t="s">
        <v>36</v>
      </c>
      <c r="H7055" s="1">
        <v>5</v>
      </c>
      <c r="I7055" s="1" t="s">
        <v>26</v>
      </c>
      <c r="J7055" s="1" t="s">
        <v>21</v>
      </c>
      <c r="K7055" s="6">
        <v>145.25</v>
      </c>
      <c r="L7055" s="6">
        <v>20.75</v>
      </c>
      <c r="M7055" s="1">
        <v>7</v>
      </c>
      <c r="N7055" s="8">
        <v>45599</v>
      </c>
      <c r="O7055" s="4" t="str">
        <f t="shared" si="331"/>
        <v>November 2024</v>
      </c>
      <c r="P7055" s="1" t="s">
        <v>22</v>
      </c>
      <c r="Q7055" s="1" t="s">
        <v>71</v>
      </c>
      <c r="R7055" s="6">
        <v>71.06</v>
      </c>
      <c r="S7055" s="6">
        <f t="shared" si="332"/>
        <v>216.31</v>
      </c>
    </row>
    <row r="7056" spans="1:19" x14ac:dyDescent="0.35">
      <c r="A7056" s="1">
        <v>18335</v>
      </c>
      <c r="B7056" s="1">
        <v>20</v>
      </c>
      <c r="C7056" s="1" t="str">
        <f t="shared" si="330"/>
        <v>Young</v>
      </c>
      <c r="D7056" s="1" t="s">
        <v>16</v>
      </c>
      <c r="E7056" s="1" t="s">
        <v>17</v>
      </c>
      <c r="F7056" s="1" t="s">
        <v>77</v>
      </c>
      <c r="G7056" s="1" t="s">
        <v>86</v>
      </c>
      <c r="H7056" s="1">
        <v>2</v>
      </c>
      <c r="I7056" s="1" t="s">
        <v>26</v>
      </c>
      <c r="J7056" s="1" t="s">
        <v>83</v>
      </c>
      <c r="K7056" s="6">
        <v>361.18</v>
      </c>
      <c r="L7056" s="6">
        <v>361.18</v>
      </c>
      <c r="M7056" s="1">
        <v>1</v>
      </c>
      <c r="N7056" s="8">
        <v>45600</v>
      </c>
      <c r="O7056" s="4" t="str">
        <f t="shared" si="331"/>
        <v>November 2024</v>
      </c>
      <c r="P7056" s="1" t="s">
        <v>22</v>
      </c>
      <c r="Q7056" s="1"/>
      <c r="R7056" s="6">
        <v>0</v>
      </c>
      <c r="S7056" s="6">
        <f t="shared" si="332"/>
        <v>361.18</v>
      </c>
    </row>
    <row r="7057" spans="1:19" x14ac:dyDescent="0.35">
      <c r="A7057" s="1">
        <v>15912</v>
      </c>
      <c r="B7057" s="1">
        <v>22</v>
      </c>
      <c r="C7057" s="1" t="str">
        <f t="shared" si="330"/>
        <v>Young</v>
      </c>
      <c r="D7057" s="1" t="s">
        <v>38</v>
      </c>
      <c r="E7057" s="1" t="s">
        <v>17</v>
      </c>
      <c r="F7057" s="1" t="s">
        <v>40</v>
      </c>
      <c r="G7057" s="1" t="s">
        <v>88</v>
      </c>
      <c r="H7057" s="1">
        <v>2</v>
      </c>
      <c r="I7057" s="1" t="s">
        <v>26</v>
      </c>
      <c r="J7057" s="1" t="s">
        <v>83</v>
      </c>
      <c r="K7057" s="6">
        <v>919</v>
      </c>
      <c r="L7057" s="6">
        <v>459.5</v>
      </c>
      <c r="M7057" s="1">
        <v>2</v>
      </c>
      <c r="N7057" s="8">
        <v>45600</v>
      </c>
      <c r="O7057" s="4" t="str">
        <f t="shared" si="331"/>
        <v>November 2024</v>
      </c>
      <c r="P7057" s="1" t="s">
        <v>79</v>
      </c>
      <c r="Q7057" s="1" t="s">
        <v>37</v>
      </c>
      <c r="R7057" s="6">
        <v>24.15</v>
      </c>
      <c r="S7057" s="6">
        <f t="shared" si="332"/>
        <v>943.15</v>
      </c>
    </row>
    <row r="7058" spans="1:19" x14ac:dyDescent="0.35">
      <c r="A7058" s="1">
        <v>16890</v>
      </c>
      <c r="B7058" s="1">
        <v>25</v>
      </c>
      <c r="C7058" s="1" t="str">
        <f t="shared" si="330"/>
        <v>Young</v>
      </c>
      <c r="D7058" s="1" t="s">
        <v>38</v>
      </c>
      <c r="E7058" s="1" t="s">
        <v>17</v>
      </c>
      <c r="F7058" s="1" t="s">
        <v>40</v>
      </c>
      <c r="G7058" s="1" t="s">
        <v>88</v>
      </c>
      <c r="H7058" s="1">
        <v>3</v>
      </c>
      <c r="I7058" s="1" t="s">
        <v>20</v>
      </c>
      <c r="J7058" s="1" t="s">
        <v>93</v>
      </c>
      <c r="K7058" s="6">
        <v>3676</v>
      </c>
      <c r="L7058" s="6">
        <v>459.5</v>
      </c>
      <c r="M7058" s="1">
        <v>8</v>
      </c>
      <c r="N7058" s="8">
        <v>45600</v>
      </c>
      <c r="O7058" s="4" t="str">
        <f t="shared" si="331"/>
        <v>November 2024</v>
      </c>
      <c r="P7058" s="1" t="s">
        <v>79</v>
      </c>
      <c r="Q7058" s="1"/>
      <c r="R7058" s="6">
        <v>0</v>
      </c>
      <c r="S7058" s="6">
        <f t="shared" si="332"/>
        <v>3676</v>
      </c>
    </row>
    <row r="7059" spans="1:19" x14ac:dyDescent="0.35">
      <c r="A7059" s="1">
        <v>5887</v>
      </c>
      <c r="B7059" s="1">
        <v>26</v>
      </c>
      <c r="C7059" s="1" t="str">
        <f t="shared" si="330"/>
        <v>Young</v>
      </c>
      <c r="D7059" s="1" t="s">
        <v>38</v>
      </c>
      <c r="E7059" s="1" t="s">
        <v>33</v>
      </c>
      <c r="F7059" s="1" t="s">
        <v>24</v>
      </c>
      <c r="G7059" s="1" t="s">
        <v>25</v>
      </c>
      <c r="H7059" s="1">
        <v>3</v>
      </c>
      <c r="I7059" s="1" t="s">
        <v>20</v>
      </c>
      <c r="J7059" s="1" t="s">
        <v>34</v>
      </c>
      <c r="K7059" s="6">
        <v>1976.24</v>
      </c>
      <c r="L7059" s="6">
        <v>247.03</v>
      </c>
      <c r="M7059" s="1">
        <v>8</v>
      </c>
      <c r="N7059" s="8">
        <v>45600</v>
      </c>
      <c r="O7059" s="4" t="str">
        <f t="shared" si="331"/>
        <v>November 2024</v>
      </c>
      <c r="P7059" s="1" t="s">
        <v>22</v>
      </c>
      <c r="Q7059" s="1" t="s">
        <v>65</v>
      </c>
      <c r="R7059" s="6">
        <v>55.77</v>
      </c>
      <c r="S7059" s="6">
        <f t="shared" si="332"/>
        <v>2032.01</v>
      </c>
    </row>
    <row r="7060" spans="1:19" x14ac:dyDescent="0.35">
      <c r="A7060" s="1">
        <v>6041</v>
      </c>
      <c r="B7060" s="1">
        <v>27</v>
      </c>
      <c r="C7060" s="1" t="str">
        <f t="shared" si="330"/>
        <v>Young</v>
      </c>
      <c r="D7060" s="1" t="s">
        <v>38</v>
      </c>
      <c r="E7060" s="1" t="s">
        <v>17</v>
      </c>
      <c r="F7060" s="1" t="s">
        <v>24</v>
      </c>
      <c r="G7060" s="1" t="s">
        <v>25</v>
      </c>
      <c r="H7060" s="1">
        <v>3</v>
      </c>
      <c r="I7060" s="1" t="s">
        <v>26</v>
      </c>
      <c r="J7060" s="1" t="s">
        <v>27</v>
      </c>
      <c r="K7060" s="6">
        <v>494.06</v>
      </c>
      <c r="L7060" s="6">
        <v>247.03</v>
      </c>
      <c r="M7060" s="1">
        <v>2</v>
      </c>
      <c r="N7060" s="8">
        <v>45600</v>
      </c>
      <c r="O7060" s="4" t="str">
        <f t="shared" si="331"/>
        <v>November 2024</v>
      </c>
      <c r="P7060" s="1" t="s">
        <v>22</v>
      </c>
      <c r="Q7060" s="1"/>
      <c r="R7060" s="6">
        <v>0</v>
      </c>
      <c r="S7060" s="6">
        <f t="shared" si="332"/>
        <v>494.06</v>
      </c>
    </row>
    <row r="7061" spans="1:19" x14ac:dyDescent="0.35">
      <c r="A7061" s="1">
        <v>19996</v>
      </c>
      <c r="B7061" s="1">
        <v>27</v>
      </c>
      <c r="C7061" s="1" t="str">
        <f t="shared" si="330"/>
        <v>Young</v>
      </c>
      <c r="D7061" s="1" t="s">
        <v>38</v>
      </c>
      <c r="E7061" s="1" t="s">
        <v>17</v>
      </c>
      <c r="F7061" s="1" t="s">
        <v>18</v>
      </c>
      <c r="G7061" s="1" t="s">
        <v>81</v>
      </c>
      <c r="H7061" s="1">
        <v>1</v>
      </c>
      <c r="I7061" s="1" t="s">
        <v>20</v>
      </c>
      <c r="J7061" s="1" t="s">
        <v>93</v>
      </c>
      <c r="K7061" s="6">
        <v>7977.76</v>
      </c>
      <c r="L7061" s="6">
        <v>1139.68</v>
      </c>
      <c r="M7061" s="1">
        <v>7</v>
      </c>
      <c r="N7061" s="8">
        <v>45600</v>
      </c>
      <c r="O7061" s="4" t="str">
        <f t="shared" si="331"/>
        <v>November 2024</v>
      </c>
      <c r="P7061" s="1" t="s">
        <v>84</v>
      </c>
      <c r="Q7061" s="1" t="s">
        <v>100</v>
      </c>
      <c r="R7061" s="6">
        <v>167.2</v>
      </c>
      <c r="S7061" s="6">
        <f t="shared" si="332"/>
        <v>8144.96</v>
      </c>
    </row>
    <row r="7062" spans="1:19" x14ac:dyDescent="0.35">
      <c r="A7062" s="1">
        <v>19486</v>
      </c>
      <c r="B7062" s="1">
        <v>28</v>
      </c>
      <c r="C7062" s="1" t="str">
        <f t="shared" si="330"/>
        <v>Young</v>
      </c>
      <c r="D7062" s="1" t="s">
        <v>16</v>
      </c>
      <c r="E7062" s="1" t="s">
        <v>33</v>
      </c>
      <c r="F7062" s="1" t="s">
        <v>77</v>
      </c>
      <c r="G7062" s="1" t="s">
        <v>86</v>
      </c>
      <c r="H7062" s="1">
        <v>2</v>
      </c>
      <c r="I7062" s="1" t="s">
        <v>20</v>
      </c>
      <c r="J7062" s="1" t="s">
        <v>21</v>
      </c>
      <c r="K7062" s="6">
        <v>2167.08</v>
      </c>
      <c r="L7062" s="6">
        <v>361.18</v>
      </c>
      <c r="M7062" s="1">
        <v>6</v>
      </c>
      <c r="N7062" s="8">
        <v>45600</v>
      </c>
      <c r="O7062" s="4" t="str">
        <f t="shared" si="331"/>
        <v>November 2024</v>
      </c>
      <c r="P7062" s="1" t="s">
        <v>22</v>
      </c>
      <c r="Q7062" s="1" t="s">
        <v>112</v>
      </c>
      <c r="R7062" s="6">
        <v>103.07</v>
      </c>
      <c r="S7062" s="6">
        <f t="shared" si="332"/>
        <v>2270.15</v>
      </c>
    </row>
    <row r="7063" spans="1:19" x14ac:dyDescent="0.35">
      <c r="A7063" s="1">
        <v>17994</v>
      </c>
      <c r="B7063" s="1">
        <v>29</v>
      </c>
      <c r="C7063" s="1" t="str">
        <f t="shared" si="330"/>
        <v>Young</v>
      </c>
      <c r="D7063" s="1" t="s">
        <v>16</v>
      </c>
      <c r="E7063" s="1" t="s">
        <v>33</v>
      </c>
      <c r="F7063" s="1" t="s">
        <v>40</v>
      </c>
      <c r="G7063" s="1" t="s">
        <v>88</v>
      </c>
      <c r="H7063" s="1">
        <v>3</v>
      </c>
      <c r="I7063" s="1" t="s">
        <v>20</v>
      </c>
      <c r="J7063" s="1" t="s">
        <v>83</v>
      </c>
      <c r="K7063" s="6">
        <v>1838</v>
      </c>
      <c r="L7063" s="6">
        <v>459.5</v>
      </c>
      <c r="M7063" s="1">
        <v>4</v>
      </c>
      <c r="N7063" s="8">
        <v>45600</v>
      </c>
      <c r="O7063" s="4" t="str">
        <f t="shared" si="331"/>
        <v>November 2024</v>
      </c>
      <c r="P7063" s="1" t="s">
        <v>84</v>
      </c>
      <c r="Q7063" s="1" t="s">
        <v>114</v>
      </c>
      <c r="R7063" s="6">
        <v>163.89</v>
      </c>
      <c r="S7063" s="6">
        <f t="shared" si="332"/>
        <v>2001.8899999999999</v>
      </c>
    </row>
    <row r="7064" spans="1:19" x14ac:dyDescent="0.35">
      <c r="A7064" s="1">
        <v>14945</v>
      </c>
      <c r="B7064" s="1">
        <v>31</v>
      </c>
      <c r="C7064" s="1" t="str">
        <f t="shared" si="330"/>
        <v>Young</v>
      </c>
      <c r="D7064" s="1" t="s">
        <v>38</v>
      </c>
      <c r="E7064" s="1" t="s">
        <v>33</v>
      </c>
      <c r="F7064" s="1" t="s">
        <v>24</v>
      </c>
      <c r="G7064" s="1" t="s">
        <v>85</v>
      </c>
      <c r="H7064" s="1">
        <v>1</v>
      </c>
      <c r="I7064" s="1" t="s">
        <v>20</v>
      </c>
      <c r="J7064" s="1" t="s">
        <v>83</v>
      </c>
      <c r="K7064" s="6">
        <v>786.41</v>
      </c>
      <c r="L7064" s="6">
        <v>786.41</v>
      </c>
      <c r="M7064" s="1">
        <v>1</v>
      </c>
      <c r="N7064" s="8">
        <v>45600</v>
      </c>
      <c r="O7064" s="4" t="str">
        <f t="shared" si="331"/>
        <v>November 2024</v>
      </c>
      <c r="P7064" s="1" t="s">
        <v>79</v>
      </c>
      <c r="Q7064" s="1" t="s">
        <v>102</v>
      </c>
      <c r="R7064" s="6">
        <v>130.77000000000001</v>
      </c>
      <c r="S7064" s="6">
        <f t="shared" si="332"/>
        <v>917.18</v>
      </c>
    </row>
    <row r="7065" spans="1:19" x14ac:dyDescent="0.35">
      <c r="A7065" s="1">
        <v>5725</v>
      </c>
      <c r="B7065" s="1">
        <v>34</v>
      </c>
      <c r="C7065" s="1" t="str">
        <f t="shared" si="330"/>
        <v>Young</v>
      </c>
      <c r="D7065" s="1" t="s">
        <v>38</v>
      </c>
      <c r="E7065" s="1" t="s">
        <v>33</v>
      </c>
      <c r="F7065" s="1" t="s">
        <v>18</v>
      </c>
      <c r="G7065" s="1" t="s">
        <v>19</v>
      </c>
      <c r="H7065" s="1">
        <v>2</v>
      </c>
      <c r="I7065" s="1" t="s">
        <v>26</v>
      </c>
      <c r="J7065" s="1" t="s">
        <v>27</v>
      </c>
      <c r="K7065" s="6">
        <v>3164.76</v>
      </c>
      <c r="L7065" s="6">
        <v>791.19</v>
      </c>
      <c r="M7065" s="1">
        <v>4</v>
      </c>
      <c r="N7065" s="8">
        <v>45600</v>
      </c>
      <c r="O7065" s="4" t="str">
        <f t="shared" si="331"/>
        <v>November 2024</v>
      </c>
      <c r="P7065" s="1" t="s">
        <v>28</v>
      </c>
      <c r="Q7065" s="1" t="s">
        <v>39</v>
      </c>
      <c r="R7065" s="6">
        <v>43</v>
      </c>
      <c r="S7065" s="6">
        <f t="shared" si="332"/>
        <v>3207.76</v>
      </c>
    </row>
    <row r="7066" spans="1:19" x14ac:dyDescent="0.35">
      <c r="A7066" s="1">
        <v>19347</v>
      </c>
      <c r="B7066" s="1">
        <v>37</v>
      </c>
      <c r="C7066" s="1" t="str">
        <f t="shared" si="330"/>
        <v>Middle-Aged</v>
      </c>
      <c r="D7066" s="1" t="s">
        <v>38</v>
      </c>
      <c r="E7066" s="1" t="s">
        <v>17</v>
      </c>
      <c r="F7066" s="1" t="s">
        <v>30</v>
      </c>
      <c r="G7066" s="1" t="s">
        <v>78</v>
      </c>
      <c r="H7066" s="1">
        <v>2</v>
      </c>
      <c r="I7066" s="1" t="s">
        <v>20</v>
      </c>
      <c r="J7066" s="1" t="s">
        <v>83</v>
      </c>
      <c r="K7066" s="6">
        <v>3371.6</v>
      </c>
      <c r="L7066" s="6">
        <v>674.32</v>
      </c>
      <c r="M7066" s="1">
        <v>5</v>
      </c>
      <c r="N7066" s="8">
        <v>45600</v>
      </c>
      <c r="O7066" s="4" t="str">
        <f t="shared" si="331"/>
        <v>November 2024</v>
      </c>
      <c r="P7066" s="1" t="s">
        <v>84</v>
      </c>
      <c r="Q7066" s="1" t="s">
        <v>96</v>
      </c>
      <c r="R7066" s="6">
        <v>110.29</v>
      </c>
      <c r="S7066" s="6">
        <f t="shared" si="332"/>
        <v>3481.89</v>
      </c>
    </row>
    <row r="7067" spans="1:19" x14ac:dyDescent="0.35">
      <c r="A7067" s="1">
        <v>19961</v>
      </c>
      <c r="B7067" s="1">
        <v>38</v>
      </c>
      <c r="C7067" s="1" t="str">
        <f t="shared" si="330"/>
        <v>Middle-Aged</v>
      </c>
      <c r="D7067" s="1" t="s">
        <v>38</v>
      </c>
      <c r="E7067" s="1" t="s">
        <v>33</v>
      </c>
      <c r="F7067" s="1" t="s">
        <v>77</v>
      </c>
      <c r="G7067" s="1" t="s">
        <v>86</v>
      </c>
      <c r="H7067" s="1">
        <v>1</v>
      </c>
      <c r="I7067" s="1" t="s">
        <v>26</v>
      </c>
      <c r="J7067" s="1" t="s">
        <v>83</v>
      </c>
      <c r="K7067" s="6">
        <v>3250.62</v>
      </c>
      <c r="L7067" s="6">
        <v>361.18</v>
      </c>
      <c r="M7067" s="1">
        <v>9</v>
      </c>
      <c r="N7067" s="8">
        <v>45600</v>
      </c>
      <c r="O7067" s="4" t="str">
        <f t="shared" si="331"/>
        <v>November 2024</v>
      </c>
      <c r="P7067" s="1" t="s">
        <v>79</v>
      </c>
      <c r="Q7067" s="1" t="s">
        <v>116</v>
      </c>
      <c r="R7067" s="6">
        <v>87.48</v>
      </c>
      <c r="S7067" s="6">
        <f t="shared" si="332"/>
        <v>3338.1</v>
      </c>
    </row>
    <row r="7068" spans="1:19" x14ac:dyDescent="0.35">
      <c r="A7068" s="1">
        <v>1616</v>
      </c>
      <c r="B7068" s="1">
        <v>39</v>
      </c>
      <c r="C7068" s="1" t="str">
        <f t="shared" si="330"/>
        <v>Middle-Aged</v>
      </c>
      <c r="D7068" s="1" t="s">
        <v>38</v>
      </c>
      <c r="E7068" s="1" t="s">
        <v>17</v>
      </c>
      <c r="F7068" s="1" t="s">
        <v>24</v>
      </c>
      <c r="G7068" s="1" t="s">
        <v>25</v>
      </c>
      <c r="H7068" s="1">
        <v>3</v>
      </c>
      <c r="I7068" s="1" t="s">
        <v>26</v>
      </c>
      <c r="J7068" s="1" t="s">
        <v>42</v>
      </c>
      <c r="K7068" s="6">
        <v>1235.1500000000001</v>
      </c>
      <c r="L7068" s="6">
        <v>247.03</v>
      </c>
      <c r="M7068" s="1">
        <v>5</v>
      </c>
      <c r="N7068" s="8">
        <v>45600</v>
      </c>
      <c r="O7068" s="4" t="str">
        <f t="shared" si="331"/>
        <v>November 2024</v>
      </c>
      <c r="P7068" s="1" t="s">
        <v>32</v>
      </c>
      <c r="Q7068" s="1" t="s">
        <v>29</v>
      </c>
      <c r="R7068" s="6">
        <v>36.53</v>
      </c>
      <c r="S7068" s="6">
        <f t="shared" si="332"/>
        <v>1271.68</v>
      </c>
    </row>
    <row r="7069" spans="1:19" x14ac:dyDescent="0.35">
      <c r="A7069" s="1">
        <v>1616</v>
      </c>
      <c r="B7069" s="1">
        <v>39</v>
      </c>
      <c r="C7069" s="1" t="str">
        <f t="shared" si="330"/>
        <v>Middle-Aged</v>
      </c>
      <c r="D7069" s="1" t="s">
        <v>38</v>
      </c>
      <c r="E7069" s="1" t="s">
        <v>33</v>
      </c>
      <c r="F7069" s="1" t="s">
        <v>30</v>
      </c>
      <c r="G7069" s="1" t="s">
        <v>31</v>
      </c>
      <c r="H7069" s="1">
        <v>3</v>
      </c>
      <c r="I7069" s="1" t="s">
        <v>26</v>
      </c>
      <c r="J7069" s="1" t="s">
        <v>21</v>
      </c>
      <c r="K7069" s="6">
        <v>4175.6400000000003</v>
      </c>
      <c r="L7069" s="6">
        <v>463.96</v>
      </c>
      <c r="M7069" s="1">
        <v>9</v>
      </c>
      <c r="N7069" s="8">
        <v>45600</v>
      </c>
      <c r="O7069" s="4" t="str">
        <f t="shared" si="331"/>
        <v>November 2024</v>
      </c>
      <c r="P7069" s="1" t="s">
        <v>28</v>
      </c>
      <c r="Q7069" s="1" t="s">
        <v>29</v>
      </c>
      <c r="R7069" s="6">
        <v>13.4</v>
      </c>
      <c r="S7069" s="6">
        <f t="shared" si="332"/>
        <v>4189.04</v>
      </c>
    </row>
    <row r="7070" spans="1:19" x14ac:dyDescent="0.35">
      <c r="A7070" s="1">
        <v>12065</v>
      </c>
      <c r="B7070" s="1">
        <v>40</v>
      </c>
      <c r="C7070" s="1" t="str">
        <f t="shared" si="330"/>
        <v>Middle-Aged</v>
      </c>
      <c r="D7070" s="1" t="s">
        <v>16</v>
      </c>
      <c r="E7070" s="1" t="s">
        <v>17</v>
      </c>
      <c r="F7070" s="1" t="s">
        <v>30</v>
      </c>
      <c r="G7070" s="1" t="s">
        <v>78</v>
      </c>
      <c r="H7070" s="1">
        <v>1</v>
      </c>
      <c r="I7070" s="1" t="s">
        <v>26</v>
      </c>
      <c r="J7070" s="1" t="s">
        <v>83</v>
      </c>
      <c r="K7070" s="6">
        <v>674.32</v>
      </c>
      <c r="L7070" s="6">
        <v>674.32</v>
      </c>
      <c r="M7070" s="1">
        <v>1</v>
      </c>
      <c r="N7070" s="8">
        <v>45600</v>
      </c>
      <c r="O7070" s="4" t="str">
        <f t="shared" si="331"/>
        <v>November 2024</v>
      </c>
      <c r="P7070" s="1" t="s">
        <v>79</v>
      </c>
      <c r="Q7070" s="1"/>
      <c r="R7070" s="6">
        <v>0</v>
      </c>
      <c r="S7070" s="6">
        <f t="shared" si="332"/>
        <v>674.32</v>
      </c>
    </row>
    <row r="7071" spans="1:19" x14ac:dyDescent="0.35">
      <c r="A7071" s="1">
        <v>14550</v>
      </c>
      <c r="B7071" s="1">
        <v>40</v>
      </c>
      <c r="C7071" s="1" t="str">
        <f t="shared" si="330"/>
        <v>Middle-Aged</v>
      </c>
      <c r="D7071" s="1" t="s">
        <v>16</v>
      </c>
      <c r="E7071" s="1" t="s">
        <v>17</v>
      </c>
      <c r="F7071" s="1" t="s">
        <v>40</v>
      </c>
      <c r="G7071" s="1" t="s">
        <v>88</v>
      </c>
      <c r="H7071" s="1">
        <v>1</v>
      </c>
      <c r="I7071" s="1" t="s">
        <v>26</v>
      </c>
      <c r="J7071" s="1" t="s">
        <v>21</v>
      </c>
      <c r="K7071" s="6">
        <v>2297.5</v>
      </c>
      <c r="L7071" s="6">
        <v>459.5</v>
      </c>
      <c r="M7071" s="1">
        <v>5</v>
      </c>
      <c r="N7071" s="8">
        <v>45600</v>
      </c>
      <c r="O7071" s="4" t="str">
        <f t="shared" si="331"/>
        <v>November 2024</v>
      </c>
      <c r="P7071" s="1" t="s">
        <v>84</v>
      </c>
      <c r="Q7071" s="1"/>
      <c r="R7071" s="6">
        <v>0</v>
      </c>
      <c r="S7071" s="6">
        <f t="shared" si="332"/>
        <v>2297.5</v>
      </c>
    </row>
    <row r="7072" spans="1:19" x14ac:dyDescent="0.35">
      <c r="A7072" s="1">
        <v>15076</v>
      </c>
      <c r="B7072" s="1">
        <v>42</v>
      </c>
      <c r="C7072" s="1" t="str">
        <f t="shared" si="330"/>
        <v>Middle-Aged</v>
      </c>
      <c r="D7072" s="1" t="s">
        <v>16</v>
      </c>
      <c r="E7072" s="1" t="s">
        <v>33</v>
      </c>
      <c r="F7072" s="1" t="s">
        <v>40</v>
      </c>
      <c r="G7072" s="1" t="s">
        <v>88</v>
      </c>
      <c r="H7072" s="1">
        <v>3</v>
      </c>
      <c r="I7072" s="1" t="s">
        <v>20</v>
      </c>
      <c r="J7072" s="1" t="s">
        <v>93</v>
      </c>
      <c r="K7072" s="6">
        <v>459.5</v>
      </c>
      <c r="L7072" s="6">
        <v>459.5</v>
      </c>
      <c r="M7072" s="1">
        <v>1</v>
      </c>
      <c r="N7072" s="8">
        <v>45600</v>
      </c>
      <c r="O7072" s="4" t="str">
        <f t="shared" si="331"/>
        <v>November 2024</v>
      </c>
      <c r="P7072" s="1" t="s">
        <v>79</v>
      </c>
      <c r="Q7072" s="1" t="s">
        <v>29</v>
      </c>
      <c r="R7072" s="6">
        <v>67.97</v>
      </c>
      <c r="S7072" s="6">
        <f t="shared" si="332"/>
        <v>527.47</v>
      </c>
    </row>
    <row r="7073" spans="1:19" x14ac:dyDescent="0.35">
      <c r="A7073" s="1">
        <v>17645</v>
      </c>
      <c r="B7073" s="1">
        <v>43</v>
      </c>
      <c r="C7073" s="1" t="str">
        <f t="shared" si="330"/>
        <v>Middle-Aged</v>
      </c>
      <c r="D7073" s="1" t="s">
        <v>16</v>
      </c>
      <c r="E7073" s="1" t="s">
        <v>33</v>
      </c>
      <c r="F7073" s="1" t="s">
        <v>30</v>
      </c>
      <c r="G7073" s="1" t="s">
        <v>78</v>
      </c>
      <c r="H7073" s="1">
        <v>2</v>
      </c>
      <c r="I7073" s="1" t="s">
        <v>26</v>
      </c>
      <c r="J7073" s="1" t="s">
        <v>21</v>
      </c>
      <c r="K7073" s="6">
        <v>4045.92</v>
      </c>
      <c r="L7073" s="6">
        <v>674.32</v>
      </c>
      <c r="M7073" s="1">
        <v>6</v>
      </c>
      <c r="N7073" s="8">
        <v>45600</v>
      </c>
      <c r="O7073" s="4" t="str">
        <f t="shared" si="331"/>
        <v>November 2024</v>
      </c>
      <c r="P7073" s="1" t="s">
        <v>79</v>
      </c>
      <c r="Q7073" s="1" t="s">
        <v>95</v>
      </c>
      <c r="R7073" s="6">
        <v>128.07</v>
      </c>
      <c r="S7073" s="6">
        <f t="shared" si="332"/>
        <v>4173.99</v>
      </c>
    </row>
    <row r="7074" spans="1:19" x14ac:dyDescent="0.35">
      <c r="A7074" s="1">
        <v>11785</v>
      </c>
      <c r="B7074" s="1">
        <v>44</v>
      </c>
      <c r="C7074" s="1" t="str">
        <f t="shared" si="330"/>
        <v>Middle-Aged</v>
      </c>
      <c r="D7074" s="1" t="s">
        <v>38</v>
      </c>
      <c r="E7074" s="1" t="s">
        <v>33</v>
      </c>
      <c r="F7074" s="1" t="s">
        <v>30</v>
      </c>
      <c r="G7074" s="1" t="s">
        <v>78</v>
      </c>
      <c r="H7074" s="1">
        <v>1</v>
      </c>
      <c r="I7074" s="1" t="s">
        <v>26</v>
      </c>
      <c r="J7074" s="1" t="s">
        <v>21</v>
      </c>
      <c r="K7074" s="6">
        <v>2022.96</v>
      </c>
      <c r="L7074" s="6">
        <v>674.32</v>
      </c>
      <c r="M7074" s="1">
        <v>3</v>
      </c>
      <c r="N7074" s="8">
        <v>45600</v>
      </c>
      <c r="O7074" s="4" t="str">
        <f t="shared" si="331"/>
        <v>November 2024</v>
      </c>
      <c r="P7074" s="1" t="s">
        <v>84</v>
      </c>
      <c r="Q7074" s="1" t="s">
        <v>96</v>
      </c>
      <c r="R7074" s="6">
        <v>101.81</v>
      </c>
      <c r="S7074" s="6">
        <f t="shared" si="332"/>
        <v>2124.77</v>
      </c>
    </row>
    <row r="7075" spans="1:19" x14ac:dyDescent="0.35">
      <c r="A7075" s="1">
        <v>5090</v>
      </c>
      <c r="B7075" s="1">
        <v>46</v>
      </c>
      <c r="C7075" s="1" t="str">
        <f t="shared" si="330"/>
        <v>Middle-Aged</v>
      </c>
      <c r="D7075" s="1" t="s">
        <v>16</v>
      </c>
      <c r="E7075" s="1" t="s">
        <v>17</v>
      </c>
      <c r="F7075" s="1" t="s">
        <v>18</v>
      </c>
      <c r="G7075" s="1" t="s">
        <v>19</v>
      </c>
      <c r="H7075" s="1">
        <v>2</v>
      </c>
      <c r="I7075" s="1" t="s">
        <v>26</v>
      </c>
      <c r="J7075" s="1" t="s">
        <v>21</v>
      </c>
      <c r="K7075" s="6">
        <v>4747.1400000000003</v>
      </c>
      <c r="L7075" s="6">
        <v>791.19</v>
      </c>
      <c r="M7075" s="1">
        <v>6</v>
      </c>
      <c r="N7075" s="8">
        <v>45600</v>
      </c>
      <c r="O7075" s="4" t="str">
        <f t="shared" si="331"/>
        <v>November 2024</v>
      </c>
      <c r="P7075" s="1" t="s">
        <v>28</v>
      </c>
      <c r="Q7075" s="1" t="s">
        <v>52</v>
      </c>
      <c r="R7075" s="6">
        <v>21.25</v>
      </c>
      <c r="S7075" s="6">
        <f t="shared" si="332"/>
        <v>4768.3900000000003</v>
      </c>
    </row>
    <row r="7076" spans="1:19" x14ac:dyDescent="0.35">
      <c r="A7076" s="1">
        <v>13940</v>
      </c>
      <c r="B7076" s="1">
        <v>46</v>
      </c>
      <c r="C7076" s="1" t="str">
        <f t="shared" si="330"/>
        <v>Middle-Aged</v>
      </c>
      <c r="D7076" s="1" t="s">
        <v>38</v>
      </c>
      <c r="E7076" s="1" t="s">
        <v>17</v>
      </c>
      <c r="F7076" s="1" t="s">
        <v>18</v>
      </c>
      <c r="G7076" s="1" t="s">
        <v>81</v>
      </c>
      <c r="H7076" s="1">
        <v>5</v>
      </c>
      <c r="I7076" s="1" t="s">
        <v>20</v>
      </c>
      <c r="J7076" s="1" t="s">
        <v>83</v>
      </c>
      <c r="K7076" s="6">
        <v>11396.8</v>
      </c>
      <c r="L7076" s="6">
        <v>1139.68</v>
      </c>
      <c r="M7076" s="1">
        <v>10</v>
      </c>
      <c r="N7076" s="8">
        <v>45600</v>
      </c>
      <c r="O7076" s="4" t="str">
        <f t="shared" si="331"/>
        <v>November 2024</v>
      </c>
      <c r="P7076" s="1" t="s">
        <v>22</v>
      </c>
      <c r="Q7076" s="1" t="s">
        <v>37</v>
      </c>
      <c r="R7076" s="6">
        <v>60.63</v>
      </c>
      <c r="S7076" s="6">
        <f t="shared" si="332"/>
        <v>11457.429999999998</v>
      </c>
    </row>
    <row r="7077" spans="1:19" x14ac:dyDescent="0.35">
      <c r="A7077" s="1">
        <v>16812</v>
      </c>
      <c r="B7077" s="1">
        <v>47</v>
      </c>
      <c r="C7077" s="1" t="str">
        <f t="shared" si="330"/>
        <v>Middle-Aged</v>
      </c>
      <c r="D7077" s="1" t="s">
        <v>16</v>
      </c>
      <c r="E7077" s="1" t="s">
        <v>33</v>
      </c>
      <c r="F7077" s="1" t="s">
        <v>18</v>
      </c>
      <c r="G7077" s="1" t="s">
        <v>81</v>
      </c>
      <c r="H7077" s="1">
        <v>3</v>
      </c>
      <c r="I7077" s="1" t="s">
        <v>20</v>
      </c>
      <c r="J7077" s="1" t="s">
        <v>21</v>
      </c>
      <c r="K7077" s="6">
        <v>1139.68</v>
      </c>
      <c r="L7077" s="6">
        <v>1139.68</v>
      </c>
      <c r="M7077" s="1">
        <v>1</v>
      </c>
      <c r="N7077" s="8">
        <v>45600</v>
      </c>
      <c r="O7077" s="4" t="str">
        <f t="shared" si="331"/>
        <v>November 2024</v>
      </c>
      <c r="P7077" s="1" t="s">
        <v>22</v>
      </c>
      <c r="Q7077" s="1" t="s">
        <v>121</v>
      </c>
      <c r="R7077" s="6">
        <v>141.36000000000001</v>
      </c>
      <c r="S7077" s="6">
        <f t="shared" si="332"/>
        <v>1281.04</v>
      </c>
    </row>
    <row r="7078" spans="1:19" x14ac:dyDescent="0.35">
      <c r="A7078" s="1">
        <v>18668</v>
      </c>
      <c r="B7078" s="1">
        <v>47</v>
      </c>
      <c r="C7078" s="1" t="str">
        <f t="shared" si="330"/>
        <v>Middle-Aged</v>
      </c>
      <c r="D7078" s="1" t="s">
        <v>16</v>
      </c>
      <c r="E7078" s="1" t="s">
        <v>17</v>
      </c>
      <c r="F7078" s="1" t="s">
        <v>40</v>
      </c>
      <c r="G7078" s="1" t="s">
        <v>88</v>
      </c>
      <c r="H7078" s="1">
        <v>1</v>
      </c>
      <c r="I7078" s="1" t="s">
        <v>26</v>
      </c>
      <c r="J7078" s="1" t="s">
        <v>93</v>
      </c>
      <c r="K7078" s="6">
        <v>1378.5</v>
      </c>
      <c r="L7078" s="6">
        <v>459.5</v>
      </c>
      <c r="M7078" s="1">
        <v>3</v>
      </c>
      <c r="N7078" s="8">
        <v>45600</v>
      </c>
      <c r="O7078" s="4" t="str">
        <f t="shared" si="331"/>
        <v>November 2024</v>
      </c>
      <c r="P7078" s="1" t="s">
        <v>84</v>
      </c>
      <c r="Q7078" s="1" t="s">
        <v>82</v>
      </c>
      <c r="R7078" s="6">
        <v>185.82</v>
      </c>
      <c r="S7078" s="6">
        <f t="shared" si="332"/>
        <v>1564.32</v>
      </c>
    </row>
    <row r="7079" spans="1:19" x14ac:dyDescent="0.35">
      <c r="A7079" s="1">
        <v>19485</v>
      </c>
      <c r="B7079" s="1">
        <v>47</v>
      </c>
      <c r="C7079" s="1" t="str">
        <f t="shared" si="330"/>
        <v>Middle-Aged</v>
      </c>
      <c r="D7079" s="1" t="s">
        <v>38</v>
      </c>
      <c r="E7079" s="1" t="s">
        <v>17</v>
      </c>
      <c r="F7079" s="1" t="s">
        <v>30</v>
      </c>
      <c r="G7079" s="1" t="s">
        <v>78</v>
      </c>
      <c r="H7079" s="1">
        <v>3</v>
      </c>
      <c r="I7079" s="1" t="s">
        <v>26</v>
      </c>
      <c r="J7079" s="1" t="s">
        <v>83</v>
      </c>
      <c r="K7079" s="6">
        <v>1348.64</v>
      </c>
      <c r="L7079" s="6">
        <v>674.32</v>
      </c>
      <c r="M7079" s="1">
        <v>2</v>
      </c>
      <c r="N7079" s="8">
        <v>45600</v>
      </c>
      <c r="O7079" s="4" t="str">
        <f t="shared" si="331"/>
        <v>November 2024</v>
      </c>
      <c r="P7079" s="1" t="s">
        <v>79</v>
      </c>
      <c r="Q7079" s="1" t="s">
        <v>97</v>
      </c>
      <c r="R7079" s="6">
        <v>149.96</v>
      </c>
      <c r="S7079" s="6">
        <f t="shared" si="332"/>
        <v>1498.6000000000001</v>
      </c>
    </row>
    <row r="7080" spans="1:19" x14ac:dyDescent="0.35">
      <c r="A7080" s="1">
        <v>4606</v>
      </c>
      <c r="B7080" s="1">
        <v>48</v>
      </c>
      <c r="C7080" s="1" t="str">
        <f t="shared" si="330"/>
        <v>Middle-Aged</v>
      </c>
      <c r="D7080" s="1" t="s">
        <v>16</v>
      </c>
      <c r="E7080" s="1" t="s">
        <v>17</v>
      </c>
      <c r="F7080" s="1" t="s">
        <v>40</v>
      </c>
      <c r="G7080" s="1" t="s">
        <v>41</v>
      </c>
      <c r="H7080" s="1">
        <v>3</v>
      </c>
      <c r="I7080" s="1" t="s">
        <v>26</v>
      </c>
      <c r="J7080" s="1" t="s">
        <v>42</v>
      </c>
      <c r="K7080" s="6">
        <v>7603.47</v>
      </c>
      <c r="L7080" s="6">
        <v>844.83</v>
      </c>
      <c r="M7080" s="1">
        <v>9</v>
      </c>
      <c r="N7080" s="8">
        <v>45600</v>
      </c>
      <c r="O7080" s="4" t="str">
        <f t="shared" si="331"/>
        <v>November 2024</v>
      </c>
      <c r="P7080" s="1" t="s">
        <v>28</v>
      </c>
      <c r="Q7080" s="1" t="s">
        <v>50</v>
      </c>
      <c r="R7080" s="6">
        <v>47.21</v>
      </c>
      <c r="S7080" s="6">
        <f t="shared" si="332"/>
        <v>7650.68</v>
      </c>
    </row>
    <row r="7081" spans="1:19" x14ac:dyDescent="0.35">
      <c r="A7081" s="1">
        <v>5327</v>
      </c>
      <c r="B7081" s="1">
        <v>49</v>
      </c>
      <c r="C7081" s="1" t="str">
        <f t="shared" si="330"/>
        <v>Middle-Aged</v>
      </c>
      <c r="D7081" s="1" t="s">
        <v>16</v>
      </c>
      <c r="E7081" s="1" t="s">
        <v>17</v>
      </c>
      <c r="F7081" s="1" t="s">
        <v>18</v>
      </c>
      <c r="G7081" s="1" t="s">
        <v>36</v>
      </c>
      <c r="H7081" s="1">
        <v>5</v>
      </c>
      <c r="I7081" s="1" t="s">
        <v>20</v>
      </c>
      <c r="J7081" s="1" t="s">
        <v>42</v>
      </c>
      <c r="K7081" s="6">
        <v>145.25</v>
      </c>
      <c r="L7081" s="6">
        <v>20.75</v>
      </c>
      <c r="M7081" s="1">
        <v>7</v>
      </c>
      <c r="N7081" s="8">
        <v>45600</v>
      </c>
      <c r="O7081" s="4" t="str">
        <f t="shared" si="331"/>
        <v>November 2024</v>
      </c>
      <c r="P7081" s="1" t="s">
        <v>32</v>
      </c>
      <c r="Q7081" s="1"/>
      <c r="R7081" s="6">
        <v>0</v>
      </c>
      <c r="S7081" s="6">
        <f t="shared" si="332"/>
        <v>145.25</v>
      </c>
    </row>
    <row r="7082" spans="1:19" x14ac:dyDescent="0.35">
      <c r="A7082" s="1">
        <v>16940</v>
      </c>
      <c r="B7082" s="1">
        <v>50</v>
      </c>
      <c r="C7082" s="1" t="str">
        <f t="shared" si="330"/>
        <v>Middle-Aged</v>
      </c>
      <c r="D7082" s="1" t="s">
        <v>16</v>
      </c>
      <c r="E7082" s="1" t="s">
        <v>33</v>
      </c>
      <c r="F7082" s="1" t="s">
        <v>77</v>
      </c>
      <c r="G7082" s="1" t="s">
        <v>86</v>
      </c>
      <c r="H7082" s="1">
        <v>4</v>
      </c>
      <c r="I7082" s="1" t="s">
        <v>26</v>
      </c>
      <c r="J7082" s="1" t="s">
        <v>83</v>
      </c>
      <c r="K7082" s="6">
        <v>2528.2600000000002</v>
      </c>
      <c r="L7082" s="6">
        <v>361.18</v>
      </c>
      <c r="M7082" s="1">
        <v>7</v>
      </c>
      <c r="N7082" s="8">
        <v>45600</v>
      </c>
      <c r="O7082" s="4" t="str">
        <f t="shared" si="331"/>
        <v>November 2024</v>
      </c>
      <c r="P7082" s="1" t="s">
        <v>79</v>
      </c>
      <c r="Q7082" s="1" t="s">
        <v>119</v>
      </c>
      <c r="R7082" s="6">
        <v>265.77999999999997</v>
      </c>
      <c r="S7082" s="6">
        <f t="shared" si="332"/>
        <v>2794.04</v>
      </c>
    </row>
    <row r="7083" spans="1:19" x14ac:dyDescent="0.35">
      <c r="A7083" s="1">
        <v>8831</v>
      </c>
      <c r="B7083" s="1">
        <v>51</v>
      </c>
      <c r="C7083" s="1" t="str">
        <f t="shared" si="330"/>
        <v>Middle-Aged</v>
      </c>
      <c r="D7083" s="1" t="s">
        <v>16</v>
      </c>
      <c r="E7083" s="1" t="s">
        <v>17</v>
      </c>
      <c r="F7083" s="1" t="s">
        <v>18</v>
      </c>
      <c r="G7083" s="1" t="s">
        <v>19</v>
      </c>
      <c r="H7083" s="1">
        <v>2</v>
      </c>
      <c r="I7083" s="1" t="s">
        <v>26</v>
      </c>
      <c r="J7083" s="1" t="s">
        <v>42</v>
      </c>
      <c r="K7083" s="6">
        <v>6329.52</v>
      </c>
      <c r="L7083" s="6">
        <v>791.19</v>
      </c>
      <c r="M7083" s="1">
        <v>8</v>
      </c>
      <c r="N7083" s="8">
        <v>45600</v>
      </c>
      <c r="O7083" s="4" t="str">
        <f t="shared" si="331"/>
        <v>November 2024</v>
      </c>
      <c r="P7083" s="1" t="s">
        <v>22</v>
      </c>
      <c r="Q7083" s="1" t="s">
        <v>53</v>
      </c>
      <c r="R7083" s="6">
        <v>54.81</v>
      </c>
      <c r="S7083" s="6">
        <f t="shared" si="332"/>
        <v>6384.3300000000008</v>
      </c>
    </row>
    <row r="7084" spans="1:19" x14ac:dyDescent="0.35">
      <c r="A7084" s="1">
        <v>12091</v>
      </c>
      <c r="B7084" s="1">
        <v>51</v>
      </c>
      <c r="C7084" s="1" t="str">
        <f t="shared" si="330"/>
        <v>Middle-Aged</v>
      </c>
      <c r="D7084" s="1" t="s">
        <v>16</v>
      </c>
      <c r="E7084" s="1" t="s">
        <v>33</v>
      </c>
      <c r="F7084" s="1" t="s">
        <v>18</v>
      </c>
      <c r="G7084" s="1" t="s">
        <v>81</v>
      </c>
      <c r="H7084" s="1">
        <v>5</v>
      </c>
      <c r="I7084" s="1" t="s">
        <v>20</v>
      </c>
      <c r="J7084" s="1" t="s">
        <v>93</v>
      </c>
      <c r="K7084" s="6">
        <v>9117.44</v>
      </c>
      <c r="L7084" s="6">
        <v>1139.68</v>
      </c>
      <c r="M7084" s="1">
        <v>8</v>
      </c>
      <c r="N7084" s="8">
        <v>45600</v>
      </c>
      <c r="O7084" s="4" t="str">
        <f t="shared" si="331"/>
        <v>November 2024</v>
      </c>
      <c r="P7084" s="1" t="s">
        <v>84</v>
      </c>
      <c r="Q7084" s="1" t="s">
        <v>52</v>
      </c>
      <c r="R7084" s="6">
        <v>65.2</v>
      </c>
      <c r="S7084" s="6">
        <f t="shared" si="332"/>
        <v>9182.6400000000012</v>
      </c>
    </row>
    <row r="7085" spans="1:19" x14ac:dyDescent="0.35">
      <c r="A7085" s="1">
        <v>6070</v>
      </c>
      <c r="B7085" s="1">
        <v>54</v>
      </c>
      <c r="C7085" s="1" t="str">
        <f t="shared" si="330"/>
        <v>Middle-Aged</v>
      </c>
      <c r="D7085" s="1" t="s">
        <v>38</v>
      </c>
      <c r="E7085" s="1" t="s">
        <v>17</v>
      </c>
      <c r="F7085" s="1" t="s">
        <v>18</v>
      </c>
      <c r="G7085" s="1" t="s">
        <v>19</v>
      </c>
      <c r="H7085" s="1">
        <v>2</v>
      </c>
      <c r="I7085" s="1" t="s">
        <v>26</v>
      </c>
      <c r="J7085" s="1" t="s">
        <v>42</v>
      </c>
      <c r="K7085" s="6">
        <v>791.19</v>
      </c>
      <c r="L7085" s="6">
        <v>791.19</v>
      </c>
      <c r="M7085" s="1">
        <v>1</v>
      </c>
      <c r="N7085" s="8">
        <v>45600</v>
      </c>
      <c r="O7085" s="4" t="str">
        <f t="shared" si="331"/>
        <v>November 2024</v>
      </c>
      <c r="P7085" s="1" t="s">
        <v>32</v>
      </c>
      <c r="Q7085" s="1" t="s">
        <v>71</v>
      </c>
      <c r="R7085" s="6">
        <v>74.05</v>
      </c>
      <c r="S7085" s="6">
        <f t="shared" si="332"/>
        <v>865.24</v>
      </c>
    </row>
    <row r="7086" spans="1:19" x14ac:dyDescent="0.35">
      <c r="A7086" s="1">
        <v>16559</v>
      </c>
      <c r="B7086" s="1">
        <v>55</v>
      </c>
      <c r="C7086" s="1" t="str">
        <f t="shared" si="330"/>
        <v>Middle-Aged</v>
      </c>
      <c r="D7086" s="1" t="s">
        <v>16</v>
      </c>
      <c r="E7086" s="1" t="s">
        <v>17</v>
      </c>
      <c r="F7086" s="1" t="s">
        <v>18</v>
      </c>
      <c r="G7086" s="1" t="s">
        <v>81</v>
      </c>
      <c r="H7086" s="1">
        <v>2</v>
      </c>
      <c r="I7086" s="1" t="s">
        <v>26</v>
      </c>
      <c r="J7086" s="1" t="s">
        <v>93</v>
      </c>
      <c r="K7086" s="6">
        <v>3419.04</v>
      </c>
      <c r="L7086" s="6">
        <v>1139.68</v>
      </c>
      <c r="M7086" s="1">
        <v>3</v>
      </c>
      <c r="N7086" s="8">
        <v>45600</v>
      </c>
      <c r="O7086" s="4" t="str">
        <f t="shared" si="331"/>
        <v>November 2024</v>
      </c>
      <c r="P7086" s="1" t="s">
        <v>84</v>
      </c>
      <c r="Q7086" s="1" t="s">
        <v>118</v>
      </c>
      <c r="R7086" s="6">
        <v>159.4</v>
      </c>
      <c r="S7086" s="6">
        <f t="shared" si="332"/>
        <v>3578.44</v>
      </c>
    </row>
    <row r="7087" spans="1:19" x14ac:dyDescent="0.35">
      <c r="A7087" s="1">
        <v>12533</v>
      </c>
      <c r="B7087" s="1">
        <v>58</v>
      </c>
      <c r="C7087" s="1" t="str">
        <f t="shared" si="330"/>
        <v>Old</v>
      </c>
      <c r="D7087" s="1" t="s">
        <v>38</v>
      </c>
      <c r="E7087" s="1" t="s">
        <v>17</v>
      </c>
      <c r="F7087" s="1" t="s">
        <v>18</v>
      </c>
      <c r="G7087" s="1" t="s">
        <v>81</v>
      </c>
      <c r="H7087" s="1">
        <v>1</v>
      </c>
      <c r="I7087" s="1" t="s">
        <v>26</v>
      </c>
      <c r="J7087" s="1" t="s">
        <v>83</v>
      </c>
      <c r="K7087" s="6">
        <v>6838.08</v>
      </c>
      <c r="L7087" s="6">
        <v>1139.68</v>
      </c>
      <c r="M7087" s="1">
        <v>6</v>
      </c>
      <c r="N7087" s="8">
        <v>45600</v>
      </c>
      <c r="O7087" s="4" t="str">
        <f t="shared" si="331"/>
        <v>November 2024</v>
      </c>
      <c r="P7087" s="1" t="s">
        <v>79</v>
      </c>
      <c r="Q7087" s="1" t="s">
        <v>52</v>
      </c>
      <c r="R7087" s="6">
        <v>25.49</v>
      </c>
      <c r="S7087" s="6">
        <f t="shared" si="332"/>
        <v>6863.57</v>
      </c>
    </row>
    <row r="7088" spans="1:19" x14ac:dyDescent="0.35">
      <c r="A7088" s="1">
        <v>17715</v>
      </c>
      <c r="B7088" s="1">
        <v>59</v>
      </c>
      <c r="C7088" s="1" t="str">
        <f t="shared" si="330"/>
        <v>Old</v>
      </c>
      <c r="D7088" s="1" t="s">
        <v>38</v>
      </c>
      <c r="E7088" s="1" t="s">
        <v>17</v>
      </c>
      <c r="F7088" s="1" t="s">
        <v>77</v>
      </c>
      <c r="G7088" s="1" t="s">
        <v>86</v>
      </c>
      <c r="H7088" s="1">
        <v>5</v>
      </c>
      <c r="I7088" s="1" t="s">
        <v>20</v>
      </c>
      <c r="J7088" s="1" t="s">
        <v>21</v>
      </c>
      <c r="K7088" s="6">
        <v>2167.08</v>
      </c>
      <c r="L7088" s="6">
        <v>361.18</v>
      </c>
      <c r="M7088" s="1">
        <v>6</v>
      </c>
      <c r="N7088" s="8">
        <v>45600</v>
      </c>
      <c r="O7088" s="4" t="str">
        <f t="shared" si="331"/>
        <v>November 2024</v>
      </c>
      <c r="P7088" s="1" t="s">
        <v>84</v>
      </c>
      <c r="Q7088" s="1" t="s">
        <v>29</v>
      </c>
      <c r="R7088" s="6">
        <v>12.48</v>
      </c>
      <c r="S7088" s="6">
        <f t="shared" si="332"/>
        <v>2179.56</v>
      </c>
    </row>
    <row r="7089" spans="1:19" x14ac:dyDescent="0.35">
      <c r="A7089" s="1">
        <v>4148</v>
      </c>
      <c r="B7089" s="1">
        <v>61</v>
      </c>
      <c r="C7089" s="1" t="str">
        <f t="shared" si="330"/>
        <v>Old</v>
      </c>
      <c r="D7089" s="1" t="s">
        <v>16</v>
      </c>
      <c r="E7089" s="1" t="s">
        <v>33</v>
      </c>
      <c r="F7089" s="1" t="s">
        <v>24</v>
      </c>
      <c r="G7089" s="1" t="s">
        <v>25</v>
      </c>
      <c r="H7089" s="1">
        <v>3</v>
      </c>
      <c r="I7089" s="1" t="s">
        <v>26</v>
      </c>
      <c r="J7089" s="1" t="s">
        <v>21</v>
      </c>
      <c r="K7089" s="6">
        <v>247.03</v>
      </c>
      <c r="L7089" s="6">
        <v>247.03</v>
      </c>
      <c r="M7089" s="1">
        <v>1</v>
      </c>
      <c r="N7089" s="8">
        <v>45600</v>
      </c>
      <c r="O7089" s="4" t="str">
        <f t="shared" si="331"/>
        <v>November 2024</v>
      </c>
      <c r="P7089" s="1" t="s">
        <v>28</v>
      </c>
      <c r="Q7089" s="1" t="s">
        <v>58</v>
      </c>
      <c r="R7089" s="6">
        <v>77.650000000000006</v>
      </c>
      <c r="S7089" s="6">
        <f t="shared" si="332"/>
        <v>324.68</v>
      </c>
    </row>
    <row r="7090" spans="1:19" x14ac:dyDescent="0.35">
      <c r="A7090" s="1">
        <v>19177</v>
      </c>
      <c r="B7090" s="1">
        <v>61</v>
      </c>
      <c r="C7090" s="1" t="str">
        <f t="shared" si="330"/>
        <v>Old</v>
      </c>
      <c r="D7090" s="1" t="s">
        <v>16</v>
      </c>
      <c r="E7090" s="1" t="s">
        <v>17</v>
      </c>
      <c r="F7090" s="1" t="s">
        <v>30</v>
      </c>
      <c r="G7090" s="1" t="s">
        <v>78</v>
      </c>
      <c r="H7090" s="1">
        <v>3</v>
      </c>
      <c r="I7090" s="1" t="s">
        <v>26</v>
      </c>
      <c r="J7090" s="1" t="s">
        <v>21</v>
      </c>
      <c r="K7090" s="6">
        <v>6743.2</v>
      </c>
      <c r="L7090" s="6">
        <v>674.32</v>
      </c>
      <c r="M7090" s="1">
        <v>10</v>
      </c>
      <c r="N7090" s="8">
        <v>45600</v>
      </c>
      <c r="O7090" s="4" t="str">
        <f t="shared" si="331"/>
        <v>November 2024</v>
      </c>
      <c r="P7090" s="1" t="s">
        <v>79</v>
      </c>
      <c r="Q7090" s="1" t="s">
        <v>89</v>
      </c>
      <c r="R7090" s="6">
        <v>111.37</v>
      </c>
      <c r="S7090" s="6">
        <f t="shared" si="332"/>
        <v>6854.57</v>
      </c>
    </row>
    <row r="7091" spans="1:19" x14ac:dyDescent="0.35">
      <c r="A7091" s="1">
        <v>13339</v>
      </c>
      <c r="B7091" s="1">
        <v>62</v>
      </c>
      <c r="C7091" s="1" t="str">
        <f t="shared" si="330"/>
        <v>Old</v>
      </c>
      <c r="D7091" s="1" t="s">
        <v>38</v>
      </c>
      <c r="E7091" s="1" t="s">
        <v>17</v>
      </c>
      <c r="F7091" s="1" t="s">
        <v>77</v>
      </c>
      <c r="G7091" s="1" t="s">
        <v>86</v>
      </c>
      <c r="H7091" s="1">
        <v>1</v>
      </c>
      <c r="I7091" s="1" t="s">
        <v>26</v>
      </c>
      <c r="J7091" s="1" t="s">
        <v>83</v>
      </c>
      <c r="K7091" s="6">
        <v>2889.44</v>
      </c>
      <c r="L7091" s="6">
        <v>361.18</v>
      </c>
      <c r="M7091" s="1">
        <v>8</v>
      </c>
      <c r="N7091" s="8">
        <v>45600</v>
      </c>
      <c r="O7091" s="4" t="str">
        <f t="shared" si="331"/>
        <v>November 2024</v>
      </c>
      <c r="P7091" s="1" t="s">
        <v>84</v>
      </c>
      <c r="Q7091" s="1" t="s">
        <v>104</v>
      </c>
      <c r="R7091" s="6">
        <v>131.32</v>
      </c>
      <c r="S7091" s="6">
        <f t="shared" si="332"/>
        <v>3020.76</v>
      </c>
    </row>
    <row r="7092" spans="1:19" x14ac:dyDescent="0.35">
      <c r="A7092" s="1">
        <v>17318</v>
      </c>
      <c r="B7092" s="1">
        <v>65</v>
      </c>
      <c r="C7092" s="1" t="str">
        <f t="shared" si="330"/>
        <v>Old</v>
      </c>
      <c r="D7092" s="1" t="s">
        <v>16</v>
      </c>
      <c r="E7092" s="1" t="s">
        <v>17</v>
      </c>
      <c r="F7092" s="1" t="s">
        <v>77</v>
      </c>
      <c r="G7092" s="1" t="s">
        <v>86</v>
      </c>
      <c r="H7092" s="1">
        <v>2</v>
      </c>
      <c r="I7092" s="1" t="s">
        <v>26</v>
      </c>
      <c r="J7092" s="1" t="s">
        <v>21</v>
      </c>
      <c r="K7092" s="6">
        <v>1444.72</v>
      </c>
      <c r="L7092" s="6">
        <v>361.18</v>
      </c>
      <c r="M7092" s="1">
        <v>4</v>
      </c>
      <c r="N7092" s="8">
        <v>45600</v>
      </c>
      <c r="O7092" s="4" t="str">
        <f t="shared" si="331"/>
        <v>November 2024</v>
      </c>
      <c r="P7092" s="1" t="s">
        <v>79</v>
      </c>
      <c r="Q7092" s="1" t="s">
        <v>122</v>
      </c>
      <c r="R7092" s="6">
        <v>258.14999999999998</v>
      </c>
      <c r="S7092" s="6">
        <f t="shared" si="332"/>
        <v>1702.87</v>
      </c>
    </row>
    <row r="7093" spans="1:19" x14ac:dyDescent="0.35">
      <c r="A7093" s="1">
        <v>8919</v>
      </c>
      <c r="B7093" s="1">
        <v>66</v>
      </c>
      <c r="C7093" s="1" t="str">
        <f t="shared" si="330"/>
        <v>Old</v>
      </c>
      <c r="D7093" s="1" t="s">
        <v>38</v>
      </c>
      <c r="E7093" s="1" t="s">
        <v>17</v>
      </c>
      <c r="F7093" s="1" t="s">
        <v>18</v>
      </c>
      <c r="G7093" s="1" t="s">
        <v>36</v>
      </c>
      <c r="H7093" s="1">
        <v>5</v>
      </c>
      <c r="I7093" s="1" t="s">
        <v>26</v>
      </c>
      <c r="J7093" s="1" t="s">
        <v>27</v>
      </c>
      <c r="K7093" s="6">
        <v>207.5</v>
      </c>
      <c r="L7093" s="6">
        <v>20.75</v>
      </c>
      <c r="M7093" s="1">
        <v>10</v>
      </c>
      <c r="N7093" s="8">
        <v>45600</v>
      </c>
      <c r="O7093" s="4" t="str">
        <f t="shared" si="331"/>
        <v>November 2024</v>
      </c>
      <c r="P7093" s="1" t="s">
        <v>32</v>
      </c>
      <c r="Q7093" s="1" t="s">
        <v>50</v>
      </c>
      <c r="R7093" s="6">
        <v>54.42</v>
      </c>
      <c r="S7093" s="6">
        <f t="shared" si="332"/>
        <v>261.92</v>
      </c>
    </row>
    <row r="7094" spans="1:19" x14ac:dyDescent="0.35">
      <c r="A7094" s="1">
        <v>16217</v>
      </c>
      <c r="B7094" s="1">
        <v>68</v>
      </c>
      <c r="C7094" s="1" t="str">
        <f t="shared" si="330"/>
        <v>Old</v>
      </c>
      <c r="D7094" s="1" t="s">
        <v>38</v>
      </c>
      <c r="E7094" s="1" t="s">
        <v>17</v>
      </c>
      <c r="F7094" s="1" t="s">
        <v>77</v>
      </c>
      <c r="G7094" s="1" t="s">
        <v>86</v>
      </c>
      <c r="H7094" s="1">
        <v>5</v>
      </c>
      <c r="I7094" s="1" t="s">
        <v>26</v>
      </c>
      <c r="J7094" s="1" t="s">
        <v>21</v>
      </c>
      <c r="K7094" s="6">
        <v>3611.8</v>
      </c>
      <c r="L7094" s="6">
        <v>361.18</v>
      </c>
      <c r="M7094" s="1">
        <v>10</v>
      </c>
      <c r="N7094" s="8">
        <v>45600</v>
      </c>
      <c r="O7094" s="4" t="str">
        <f t="shared" si="331"/>
        <v>November 2024</v>
      </c>
      <c r="P7094" s="1" t="s">
        <v>79</v>
      </c>
      <c r="Q7094" s="1"/>
      <c r="R7094" s="6">
        <v>0</v>
      </c>
      <c r="S7094" s="6">
        <f t="shared" si="332"/>
        <v>3611.8</v>
      </c>
    </row>
    <row r="7095" spans="1:19" x14ac:dyDescent="0.35">
      <c r="A7095" s="1">
        <v>18562</v>
      </c>
      <c r="B7095" s="1">
        <v>70</v>
      </c>
      <c r="C7095" s="1" t="str">
        <f t="shared" si="330"/>
        <v>Old</v>
      </c>
      <c r="D7095" s="1" t="s">
        <v>38</v>
      </c>
      <c r="E7095" s="1" t="s">
        <v>33</v>
      </c>
      <c r="F7095" s="1" t="s">
        <v>24</v>
      </c>
      <c r="G7095" s="1" t="s">
        <v>85</v>
      </c>
      <c r="H7095" s="1">
        <v>2</v>
      </c>
      <c r="I7095" s="1" t="s">
        <v>26</v>
      </c>
      <c r="J7095" s="1" t="s">
        <v>93</v>
      </c>
      <c r="K7095" s="6">
        <v>786.41</v>
      </c>
      <c r="L7095" s="6">
        <v>786.41</v>
      </c>
      <c r="M7095" s="1">
        <v>1</v>
      </c>
      <c r="N7095" s="8">
        <v>45600</v>
      </c>
      <c r="O7095" s="4" t="str">
        <f t="shared" si="331"/>
        <v>November 2024</v>
      </c>
      <c r="P7095" s="1" t="s">
        <v>79</v>
      </c>
      <c r="Q7095" s="1"/>
      <c r="R7095" s="6">
        <v>0</v>
      </c>
      <c r="S7095" s="6">
        <f t="shared" si="332"/>
        <v>786.41</v>
      </c>
    </row>
    <row r="7096" spans="1:19" x14ac:dyDescent="0.35">
      <c r="A7096" s="1">
        <v>7694</v>
      </c>
      <c r="B7096" s="1">
        <v>71</v>
      </c>
      <c r="C7096" s="1" t="str">
        <f t="shared" si="330"/>
        <v>Old</v>
      </c>
      <c r="D7096" s="1" t="s">
        <v>38</v>
      </c>
      <c r="E7096" s="1" t="s">
        <v>17</v>
      </c>
      <c r="F7096" s="1" t="s">
        <v>30</v>
      </c>
      <c r="G7096" s="1" t="s">
        <v>31</v>
      </c>
      <c r="H7096" s="1">
        <v>3</v>
      </c>
      <c r="I7096" s="1" t="s">
        <v>26</v>
      </c>
      <c r="J7096" s="1" t="s">
        <v>34</v>
      </c>
      <c r="K7096" s="6">
        <v>3247.72</v>
      </c>
      <c r="L7096" s="6">
        <v>463.96</v>
      </c>
      <c r="M7096" s="1">
        <v>7</v>
      </c>
      <c r="N7096" s="8">
        <v>45600</v>
      </c>
      <c r="O7096" s="4" t="str">
        <f t="shared" si="331"/>
        <v>November 2024</v>
      </c>
      <c r="P7096" s="1" t="s">
        <v>22</v>
      </c>
      <c r="Q7096" s="1" t="s">
        <v>69</v>
      </c>
      <c r="R7096" s="6">
        <v>72.989999999999995</v>
      </c>
      <c r="S7096" s="6">
        <f t="shared" si="332"/>
        <v>3320.7099999999996</v>
      </c>
    </row>
    <row r="7097" spans="1:19" x14ac:dyDescent="0.35">
      <c r="A7097" s="1">
        <v>18017</v>
      </c>
      <c r="B7097" s="1">
        <v>71</v>
      </c>
      <c r="C7097" s="1" t="str">
        <f t="shared" si="330"/>
        <v>Old</v>
      </c>
      <c r="D7097" s="1" t="s">
        <v>16</v>
      </c>
      <c r="E7097" s="1" t="s">
        <v>33</v>
      </c>
      <c r="F7097" s="1" t="s">
        <v>18</v>
      </c>
      <c r="G7097" s="1" t="s">
        <v>81</v>
      </c>
      <c r="H7097" s="1">
        <v>1</v>
      </c>
      <c r="I7097" s="1" t="s">
        <v>20</v>
      </c>
      <c r="J7097" s="1" t="s">
        <v>83</v>
      </c>
      <c r="K7097" s="6">
        <v>7977.76</v>
      </c>
      <c r="L7097" s="6">
        <v>1139.68</v>
      </c>
      <c r="M7097" s="1">
        <v>7</v>
      </c>
      <c r="N7097" s="8">
        <v>45600</v>
      </c>
      <c r="O7097" s="4" t="str">
        <f t="shared" si="331"/>
        <v>November 2024</v>
      </c>
      <c r="P7097" s="1" t="s">
        <v>79</v>
      </c>
      <c r="Q7097" s="1" t="s">
        <v>95</v>
      </c>
      <c r="R7097" s="6">
        <v>126.26</v>
      </c>
      <c r="S7097" s="6">
        <f t="shared" si="332"/>
        <v>8104.02</v>
      </c>
    </row>
    <row r="7098" spans="1:19" x14ac:dyDescent="0.35">
      <c r="A7098" s="1">
        <v>12785</v>
      </c>
      <c r="B7098" s="1">
        <v>72</v>
      </c>
      <c r="C7098" s="1" t="str">
        <f t="shared" si="330"/>
        <v>Old</v>
      </c>
      <c r="D7098" s="1" t="s">
        <v>38</v>
      </c>
      <c r="E7098" s="1" t="s">
        <v>17</v>
      </c>
      <c r="F7098" s="1" t="s">
        <v>77</v>
      </c>
      <c r="G7098" s="1" t="s">
        <v>86</v>
      </c>
      <c r="H7098" s="1">
        <v>3</v>
      </c>
      <c r="I7098" s="1" t="s">
        <v>20</v>
      </c>
      <c r="J7098" s="1" t="s">
        <v>21</v>
      </c>
      <c r="K7098" s="6">
        <v>2528.2600000000002</v>
      </c>
      <c r="L7098" s="6">
        <v>361.18</v>
      </c>
      <c r="M7098" s="1">
        <v>7</v>
      </c>
      <c r="N7098" s="8">
        <v>45600</v>
      </c>
      <c r="O7098" s="4" t="str">
        <f t="shared" si="331"/>
        <v>November 2024</v>
      </c>
      <c r="P7098" s="1" t="s">
        <v>84</v>
      </c>
      <c r="Q7098" s="1" t="s">
        <v>121</v>
      </c>
      <c r="R7098" s="6">
        <v>158.55000000000001</v>
      </c>
      <c r="S7098" s="6">
        <f t="shared" si="332"/>
        <v>2686.8100000000004</v>
      </c>
    </row>
    <row r="7099" spans="1:19" x14ac:dyDescent="0.35">
      <c r="A7099" s="1">
        <v>2697</v>
      </c>
      <c r="B7099" s="1">
        <v>75</v>
      </c>
      <c r="C7099" s="1" t="str">
        <f t="shared" si="330"/>
        <v>Old</v>
      </c>
      <c r="D7099" s="1" t="s">
        <v>38</v>
      </c>
      <c r="E7099" s="1" t="s">
        <v>17</v>
      </c>
      <c r="F7099" s="1" t="s">
        <v>18</v>
      </c>
      <c r="G7099" s="1" t="s">
        <v>19</v>
      </c>
      <c r="H7099" s="1">
        <v>2</v>
      </c>
      <c r="I7099" s="1" t="s">
        <v>26</v>
      </c>
      <c r="J7099" s="1" t="s">
        <v>27</v>
      </c>
      <c r="K7099" s="6">
        <v>2373.5700000000002</v>
      </c>
      <c r="L7099" s="6">
        <v>791.19</v>
      </c>
      <c r="M7099" s="1">
        <v>3</v>
      </c>
      <c r="N7099" s="8">
        <v>45600</v>
      </c>
      <c r="O7099" s="4" t="str">
        <f t="shared" si="331"/>
        <v>November 2024</v>
      </c>
      <c r="P7099" s="1" t="s">
        <v>22</v>
      </c>
      <c r="Q7099" s="1" t="s">
        <v>45</v>
      </c>
      <c r="R7099" s="6">
        <v>66.48</v>
      </c>
      <c r="S7099" s="6">
        <f t="shared" si="332"/>
        <v>2440.0500000000002</v>
      </c>
    </row>
    <row r="7100" spans="1:19" x14ac:dyDescent="0.35">
      <c r="A7100" s="1">
        <v>14845</v>
      </c>
      <c r="B7100" s="1">
        <v>77</v>
      </c>
      <c r="C7100" s="1" t="str">
        <f t="shared" si="330"/>
        <v>Old</v>
      </c>
      <c r="D7100" s="1" t="s">
        <v>38</v>
      </c>
      <c r="E7100" s="1" t="s">
        <v>17</v>
      </c>
      <c r="F7100" s="1" t="s">
        <v>18</v>
      </c>
      <c r="G7100" s="1" t="s">
        <v>81</v>
      </c>
      <c r="H7100" s="1">
        <v>4</v>
      </c>
      <c r="I7100" s="1" t="s">
        <v>26</v>
      </c>
      <c r="J7100" s="1" t="s">
        <v>21</v>
      </c>
      <c r="K7100" s="6">
        <v>4558.72</v>
      </c>
      <c r="L7100" s="6">
        <v>1139.68</v>
      </c>
      <c r="M7100" s="1">
        <v>4</v>
      </c>
      <c r="N7100" s="8">
        <v>45600</v>
      </c>
      <c r="O7100" s="4" t="str">
        <f t="shared" si="331"/>
        <v>November 2024</v>
      </c>
      <c r="P7100" s="1" t="s">
        <v>84</v>
      </c>
      <c r="Q7100" s="1" t="s">
        <v>29</v>
      </c>
      <c r="R7100" s="6">
        <v>83.68</v>
      </c>
      <c r="S7100" s="6">
        <f t="shared" si="332"/>
        <v>4642.4000000000005</v>
      </c>
    </row>
    <row r="7101" spans="1:19" x14ac:dyDescent="0.35">
      <c r="A7101" s="1">
        <v>7849</v>
      </c>
      <c r="B7101" s="1">
        <v>79</v>
      </c>
      <c r="C7101" s="1" t="str">
        <f t="shared" si="330"/>
        <v>Old</v>
      </c>
      <c r="D7101" s="1" t="s">
        <v>38</v>
      </c>
      <c r="E7101" s="1" t="s">
        <v>17</v>
      </c>
      <c r="F7101" s="1" t="s">
        <v>30</v>
      </c>
      <c r="G7101" s="1" t="s">
        <v>31</v>
      </c>
      <c r="H7101" s="1">
        <v>3</v>
      </c>
      <c r="I7101" s="1" t="s">
        <v>20</v>
      </c>
      <c r="J7101" s="1" t="s">
        <v>21</v>
      </c>
      <c r="K7101" s="6">
        <v>3711.68</v>
      </c>
      <c r="L7101" s="6">
        <v>463.96</v>
      </c>
      <c r="M7101" s="1">
        <v>8</v>
      </c>
      <c r="N7101" s="8">
        <v>45600</v>
      </c>
      <c r="O7101" s="4" t="str">
        <f t="shared" si="331"/>
        <v>November 2024</v>
      </c>
      <c r="P7101" s="1" t="s">
        <v>22</v>
      </c>
      <c r="Q7101" s="1"/>
      <c r="R7101" s="6">
        <v>0</v>
      </c>
      <c r="S7101" s="6">
        <f t="shared" si="332"/>
        <v>3711.68</v>
      </c>
    </row>
    <row r="7102" spans="1:19" x14ac:dyDescent="0.35">
      <c r="A7102" s="1">
        <v>16336</v>
      </c>
      <c r="B7102" s="1">
        <v>19</v>
      </c>
      <c r="C7102" s="1" t="str">
        <f t="shared" si="330"/>
        <v>Young</v>
      </c>
      <c r="D7102" s="1" t="s">
        <v>38</v>
      </c>
      <c r="E7102" s="1" t="s">
        <v>17</v>
      </c>
      <c r="F7102" s="1" t="s">
        <v>40</v>
      </c>
      <c r="G7102" s="1" t="s">
        <v>88</v>
      </c>
      <c r="H7102" s="1">
        <v>1</v>
      </c>
      <c r="I7102" s="1" t="s">
        <v>20</v>
      </c>
      <c r="J7102" s="1" t="s">
        <v>93</v>
      </c>
      <c r="K7102" s="6">
        <v>4135.5</v>
      </c>
      <c r="L7102" s="6">
        <v>459.5</v>
      </c>
      <c r="M7102" s="1">
        <v>9</v>
      </c>
      <c r="N7102" s="8">
        <v>45601</v>
      </c>
      <c r="O7102" s="4" t="str">
        <f t="shared" si="331"/>
        <v>November 2024</v>
      </c>
      <c r="P7102" s="1" t="s">
        <v>84</v>
      </c>
      <c r="Q7102" s="1"/>
      <c r="R7102" s="6">
        <v>0</v>
      </c>
      <c r="S7102" s="6">
        <f t="shared" si="332"/>
        <v>4135.5</v>
      </c>
    </row>
    <row r="7103" spans="1:19" x14ac:dyDescent="0.35">
      <c r="A7103" s="1">
        <v>9653</v>
      </c>
      <c r="B7103" s="1">
        <v>22</v>
      </c>
      <c r="C7103" s="1" t="str">
        <f t="shared" si="330"/>
        <v>Young</v>
      </c>
      <c r="D7103" s="1" t="s">
        <v>16</v>
      </c>
      <c r="E7103" s="1" t="s">
        <v>17</v>
      </c>
      <c r="F7103" s="1" t="s">
        <v>24</v>
      </c>
      <c r="G7103" s="1" t="s">
        <v>25</v>
      </c>
      <c r="H7103" s="1">
        <v>3</v>
      </c>
      <c r="I7103" s="1" t="s">
        <v>26</v>
      </c>
      <c r="J7103" s="1" t="s">
        <v>21</v>
      </c>
      <c r="K7103" s="6">
        <v>988.12</v>
      </c>
      <c r="L7103" s="6">
        <v>247.03</v>
      </c>
      <c r="M7103" s="1">
        <v>4</v>
      </c>
      <c r="N7103" s="8">
        <v>45601</v>
      </c>
      <c r="O7103" s="4" t="str">
        <f t="shared" si="331"/>
        <v>November 2024</v>
      </c>
      <c r="P7103" s="1" t="s">
        <v>28</v>
      </c>
      <c r="Q7103" s="1"/>
      <c r="R7103" s="6">
        <v>0</v>
      </c>
      <c r="S7103" s="6">
        <f t="shared" si="332"/>
        <v>988.12</v>
      </c>
    </row>
    <row r="7104" spans="1:19" x14ac:dyDescent="0.35">
      <c r="A7104" s="1">
        <v>3516</v>
      </c>
      <c r="B7104" s="1">
        <v>23</v>
      </c>
      <c r="C7104" s="1" t="str">
        <f t="shared" si="330"/>
        <v>Young</v>
      </c>
      <c r="D7104" s="1" t="s">
        <v>38</v>
      </c>
      <c r="E7104" s="1" t="s">
        <v>17</v>
      </c>
      <c r="F7104" s="1" t="s">
        <v>30</v>
      </c>
      <c r="G7104" s="1" t="s">
        <v>31</v>
      </c>
      <c r="H7104" s="1">
        <v>3</v>
      </c>
      <c r="I7104" s="1" t="s">
        <v>26</v>
      </c>
      <c r="J7104" s="1" t="s">
        <v>42</v>
      </c>
      <c r="K7104" s="6">
        <v>463.96</v>
      </c>
      <c r="L7104" s="6">
        <v>463.96</v>
      </c>
      <c r="M7104" s="1">
        <v>1</v>
      </c>
      <c r="N7104" s="8">
        <v>45601</v>
      </c>
      <c r="O7104" s="4" t="str">
        <f t="shared" si="331"/>
        <v>November 2024</v>
      </c>
      <c r="P7104" s="1" t="s">
        <v>28</v>
      </c>
      <c r="Q7104" s="1" t="s">
        <v>37</v>
      </c>
      <c r="R7104" s="6">
        <v>19.239999999999998</v>
      </c>
      <c r="S7104" s="6">
        <f t="shared" si="332"/>
        <v>483.2</v>
      </c>
    </row>
    <row r="7105" spans="1:19" x14ac:dyDescent="0.35">
      <c r="A7105" s="1">
        <v>5911</v>
      </c>
      <c r="B7105" s="1">
        <v>23</v>
      </c>
      <c r="C7105" s="1" t="str">
        <f t="shared" si="330"/>
        <v>Young</v>
      </c>
      <c r="D7105" s="1" t="s">
        <v>16</v>
      </c>
      <c r="E7105" s="1" t="s">
        <v>33</v>
      </c>
      <c r="F7105" s="1" t="s">
        <v>40</v>
      </c>
      <c r="G7105" s="1" t="s">
        <v>41</v>
      </c>
      <c r="H7105" s="1">
        <v>3</v>
      </c>
      <c r="I7105" s="1" t="s">
        <v>20</v>
      </c>
      <c r="J7105" s="1" t="s">
        <v>42</v>
      </c>
      <c r="K7105" s="6">
        <v>5913.81</v>
      </c>
      <c r="L7105" s="6">
        <v>844.83</v>
      </c>
      <c r="M7105" s="1">
        <v>7</v>
      </c>
      <c r="N7105" s="8">
        <v>45601</v>
      </c>
      <c r="O7105" s="4" t="str">
        <f t="shared" si="331"/>
        <v>November 2024</v>
      </c>
      <c r="P7105" s="1" t="s">
        <v>22</v>
      </c>
      <c r="Q7105" s="1" t="s">
        <v>63</v>
      </c>
      <c r="R7105" s="6">
        <v>26.75</v>
      </c>
      <c r="S7105" s="6">
        <f t="shared" si="332"/>
        <v>5940.56</v>
      </c>
    </row>
    <row r="7106" spans="1:19" x14ac:dyDescent="0.35">
      <c r="A7106" s="1">
        <v>7273</v>
      </c>
      <c r="B7106" s="1">
        <v>23</v>
      </c>
      <c r="C7106" s="1" t="str">
        <f t="shared" ref="C7106:C7169" si="333">IF(B7106&lt;=35,"Young",IF(B7106&lt;=55,"Middle-Aged","Old"))</f>
        <v>Young</v>
      </c>
      <c r="D7106" s="1" t="s">
        <v>16</v>
      </c>
      <c r="E7106" s="1" t="s">
        <v>17</v>
      </c>
      <c r="F7106" s="1" t="s">
        <v>40</v>
      </c>
      <c r="G7106" s="1" t="s">
        <v>41</v>
      </c>
      <c r="H7106" s="1">
        <v>3</v>
      </c>
      <c r="I7106" s="1" t="s">
        <v>20</v>
      </c>
      <c r="J7106" s="1" t="s">
        <v>27</v>
      </c>
      <c r="K7106" s="6">
        <v>3379.32</v>
      </c>
      <c r="L7106" s="6">
        <v>844.83</v>
      </c>
      <c r="M7106" s="1">
        <v>4</v>
      </c>
      <c r="N7106" s="8">
        <v>45601</v>
      </c>
      <c r="O7106" s="4" t="str">
        <f t="shared" ref="O7106:O7169" si="334">TEXT(N7106,"mmmm yyyy")</f>
        <v>November 2024</v>
      </c>
      <c r="P7106" s="1" t="s">
        <v>32</v>
      </c>
      <c r="Q7106" s="1" t="s">
        <v>43</v>
      </c>
      <c r="R7106" s="6">
        <v>46.7</v>
      </c>
      <c r="S7106" s="6">
        <f t="shared" ref="S7106:S7169" si="335">K7106+R7106</f>
        <v>3426.02</v>
      </c>
    </row>
    <row r="7107" spans="1:19" x14ac:dyDescent="0.35">
      <c r="A7107" s="1">
        <v>3881</v>
      </c>
      <c r="B7107" s="1">
        <v>27</v>
      </c>
      <c r="C7107" s="1" t="str">
        <f t="shared" si="333"/>
        <v>Young</v>
      </c>
      <c r="D7107" s="1" t="s">
        <v>38</v>
      </c>
      <c r="E7107" s="1" t="s">
        <v>17</v>
      </c>
      <c r="F7107" s="1" t="s">
        <v>18</v>
      </c>
      <c r="G7107" s="1" t="s">
        <v>36</v>
      </c>
      <c r="H7107" s="1">
        <v>5</v>
      </c>
      <c r="I7107" s="1" t="s">
        <v>26</v>
      </c>
      <c r="J7107" s="1" t="s">
        <v>42</v>
      </c>
      <c r="K7107" s="6">
        <v>207.5</v>
      </c>
      <c r="L7107" s="6">
        <v>20.75</v>
      </c>
      <c r="M7107" s="1">
        <v>10</v>
      </c>
      <c r="N7107" s="8">
        <v>45601</v>
      </c>
      <c r="O7107" s="4" t="str">
        <f t="shared" si="334"/>
        <v>November 2024</v>
      </c>
      <c r="P7107" s="1" t="s">
        <v>28</v>
      </c>
      <c r="Q7107" s="1" t="s">
        <v>48</v>
      </c>
      <c r="R7107" s="6">
        <v>88.37</v>
      </c>
      <c r="S7107" s="6">
        <f t="shared" si="335"/>
        <v>295.87</v>
      </c>
    </row>
    <row r="7108" spans="1:19" x14ac:dyDescent="0.35">
      <c r="A7108" s="1">
        <v>5862</v>
      </c>
      <c r="B7108" s="1">
        <v>27</v>
      </c>
      <c r="C7108" s="1" t="str">
        <f t="shared" si="333"/>
        <v>Young</v>
      </c>
      <c r="D7108" s="1" t="s">
        <v>16</v>
      </c>
      <c r="E7108" s="1" t="s">
        <v>17</v>
      </c>
      <c r="F7108" s="1" t="s">
        <v>18</v>
      </c>
      <c r="G7108" s="1" t="s">
        <v>36</v>
      </c>
      <c r="H7108" s="1">
        <v>5</v>
      </c>
      <c r="I7108" s="1" t="s">
        <v>26</v>
      </c>
      <c r="J7108" s="1" t="s">
        <v>21</v>
      </c>
      <c r="K7108" s="6">
        <v>166</v>
      </c>
      <c r="L7108" s="6">
        <v>20.75</v>
      </c>
      <c r="M7108" s="1">
        <v>8</v>
      </c>
      <c r="N7108" s="8">
        <v>45601</v>
      </c>
      <c r="O7108" s="4" t="str">
        <f t="shared" si="334"/>
        <v>November 2024</v>
      </c>
      <c r="P7108" s="1" t="s">
        <v>28</v>
      </c>
      <c r="Q7108" s="1" t="s">
        <v>35</v>
      </c>
      <c r="R7108" s="6">
        <v>84.06</v>
      </c>
      <c r="S7108" s="6">
        <f t="shared" si="335"/>
        <v>250.06</v>
      </c>
    </row>
    <row r="7109" spans="1:19" x14ac:dyDescent="0.35">
      <c r="A7109" s="1">
        <v>11570</v>
      </c>
      <c r="B7109" s="1">
        <v>27</v>
      </c>
      <c r="C7109" s="1" t="str">
        <f t="shared" si="333"/>
        <v>Young</v>
      </c>
      <c r="D7109" s="1" t="s">
        <v>16</v>
      </c>
      <c r="E7109" s="1" t="s">
        <v>17</v>
      </c>
      <c r="F7109" s="1" t="s">
        <v>30</v>
      </c>
      <c r="G7109" s="1" t="s">
        <v>78</v>
      </c>
      <c r="H7109" s="1">
        <v>5</v>
      </c>
      <c r="I7109" s="1" t="s">
        <v>20</v>
      </c>
      <c r="J7109" s="1" t="s">
        <v>83</v>
      </c>
      <c r="K7109" s="6">
        <v>1348.64</v>
      </c>
      <c r="L7109" s="6">
        <v>674.32</v>
      </c>
      <c r="M7109" s="1">
        <v>2</v>
      </c>
      <c r="N7109" s="8">
        <v>45601</v>
      </c>
      <c r="O7109" s="4" t="str">
        <f t="shared" si="334"/>
        <v>November 2024</v>
      </c>
      <c r="P7109" s="1" t="s">
        <v>22</v>
      </c>
      <c r="Q7109" s="1" t="s">
        <v>82</v>
      </c>
      <c r="R7109" s="6">
        <v>126.52</v>
      </c>
      <c r="S7109" s="6">
        <f t="shared" si="335"/>
        <v>1475.16</v>
      </c>
    </row>
    <row r="7110" spans="1:19" x14ac:dyDescent="0.35">
      <c r="A7110" s="1">
        <v>12498</v>
      </c>
      <c r="B7110" s="1">
        <v>28</v>
      </c>
      <c r="C7110" s="1" t="str">
        <f t="shared" si="333"/>
        <v>Young</v>
      </c>
      <c r="D7110" s="1" t="s">
        <v>16</v>
      </c>
      <c r="E7110" s="1" t="s">
        <v>33</v>
      </c>
      <c r="F7110" s="1" t="s">
        <v>40</v>
      </c>
      <c r="G7110" s="1" t="s">
        <v>88</v>
      </c>
      <c r="H7110" s="1">
        <v>1</v>
      </c>
      <c r="I7110" s="1" t="s">
        <v>26</v>
      </c>
      <c r="J7110" s="1" t="s">
        <v>83</v>
      </c>
      <c r="K7110" s="6">
        <v>4595</v>
      </c>
      <c r="L7110" s="6">
        <v>459.5</v>
      </c>
      <c r="M7110" s="1">
        <v>10</v>
      </c>
      <c r="N7110" s="8">
        <v>45601</v>
      </c>
      <c r="O7110" s="4" t="str">
        <f t="shared" si="334"/>
        <v>November 2024</v>
      </c>
      <c r="P7110" s="1" t="s">
        <v>79</v>
      </c>
      <c r="Q7110" s="1" t="s">
        <v>122</v>
      </c>
      <c r="R7110" s="6">
        <v>203.88</v>
      </c>
      <c r="S7110" s="6">
        <f t="shared" si="335"/>
        <v>4798.88</v>
      </c>
    </row>
    <row r="7111" spans="1:19" x14ac:dyDescent="0.35">
      <c r="A7111" s="1">
        <v>15547</v>
      </c>
      <c r="B7111" s="1">
        <v>31</v>
      </c>
      <c r="C7111" s="1" t="str">
        <f t="shared" si="333"/>
        <v>Young</v>
      </c>
      <c r="D7111" s="1" t="s">
        <v>16</v>
      </c>
      <c r="E7111" s="1" t="s">
        <v>17</v>
      </c>
      <c r="F7111" s="1" t="s">
        <v>24</v>
      </c>
      <c r="G7111" s="1" t="s">
        <v>85</v>
      </c>
      <c r="H7111" s="1">
        <v>2</v>
      </c>
      <c r="I7111" s="1" t="s">
        <v>20</v>
      </c>
      <c r="J7111" s="1" t="s">
        <v>93</v>
      </c>
      <c r="K7111" s="6">
        <v>4718.46</v>
      </c>
      <c r="L7111" s="6">
        <v>786.41</v>
      </c>
      <c r="M7111" s="1">
        <v>6</v>
      </c>
      <c r="N7111" s="8">
        <v>45601</v>
      </c>
      <c r="O7111" s="4" t="str">
        <f t="shared" si="334"/>
        <v>November 2024</v>
      </c>
      <c r="P7111" s="1" t="s">
        <v>84</v>
      </c>
      <c r="Q7111" s="1" t="s">
        <v>95</v>
      </c>
      <c r="R7111" s="6">
        <v>169.18</v>
      </c>
      <c r="S7111" s="6">
        <f t="shared" si="335"/>
        <v>4887.6400000000003</v>
      </c>
    </row>
    <row r="7112" spans="1:19" x14ac:dyDescent="0.35">
      <c r="A7112" s="1">
        <v>19244</v>
      </c>
      <c r="B7112" s="1">
        <v>33</v>
      </c>
      <c r="C7112" s="1" t="str">
        <f t="shared" si="333"/>
        <v>Young</v>
      </c>
      <c r="D7112" s="1" t="s">
        <v>16</v>
      </c>
      <c r="E7112" s="1" t="s">
        <v>33</v>
      </c>
      <c r="F7112" s="1" t="s">
        <v>77</v>
      </c>
      <c r="G7112" s="1" t="s">
        <v>86</v>
      </c>
      <c r="H7112" s="1">
        <v>2</v>
      </c>
      <c r="I7112" s="1" t="s">
        <v>26</v>
      </c>
      <c r="J7112" s="1" t="s">
        <v>83</v>
      </c>
      <c r="K7112" s="6">
        <v>2889.44</v>
      </c>
      <c r="L7112" s="6">
        <v>361.18</v>
      </c>
      <c r="M7112" s="1">
        <v>8</v>
      </c>
      <c r="N7112" s="8">
        <v>45601</v>
      </c>
      <c r="O7112" s="4" t="str">
        <f t="shared" si="334"/>
        <v>November 2024</v>
      </c>
      <c r="P7112" s="1" t="s">
        <v>22</v>
      </c>
      <c r="Q7112" s="1"/>
      <c r="R7112" s="6">
        <v>0</v>
      </c>
      <c r="S7112" s="6">
        <f t="shared" si="335"/>
        <v>2889.44</v>
      </c>
    </row>
    <row r="7113" spans="1:19" x14ac:dyDescent="0.35">
      <c r="A7113" s="1">
        <v>14971</v>
      </c>
      <c r="B7113" s="1">
        <v>34</v>
      </c>
      <c r="C7113" s="1" t="str">
        <f t="shared" si="333"/>
        <v>Young</v>
      </c>
      <c r="D7113" s="1" t="s">
        <v>16</v>
      </c>
      <c r="E7113" s="1" t="s">
        <v>33</v>
      </c>
      <c r="F7113" s="1" t="s">
        <v>40</v>
      </c>
      <c r="G7113" s="1" t="s">
        <v>88</v>
      </c>
      <c r="H7113" s="1">
        <v>3</v>
      </c>
      <c r="I7113" s="1" t="s">
        <v>26</v>
      </c>
      <c r="J7113" s="1" t="s">
        <v>93</v>
      </c>
      <c r="K7113" s="6">
        <v>4595</v>
      </c>
      <c r="L7113" s="6">
        <v>459.5</v>
      </c>
      <c r="M7113" s="1">
        <v>10</v>
      </c>
      <c r="N7113" s="8">
        <v>45601</v>
      </c>
      <c r="O7113" s="4" t="str">
        <f t="shared" si="334"/>
        <v>November 2024</v>
      </c>
      <c r="P7113" s="1" t="s">
        <v>79</v>
      </c>
      <c r="Q7113" s="1" t="s">
        <v>112</v>
      </c>
      <c r="R7113" s="6">
        <v>145.63999999999999</v>
      </c>
      <c r="S7113" s="6">
        <f t="shared" si="335"/>
        <v>4740.6400000000003</v>
      </c>
    </row>
    <row r="7114" spans="1:19" x14ac:dyDescent="0.35">
      <c r="A7114" s="1">
        <v>7514</v>
      </c>
      <c r="B7114" s="1">
        <v>35</v>
      </c>
      <c r="C7114" s="1" t="str">
        <f t="shared" si="333"/>
        <v>Young</v>
      </c>
      <c r="D7114" s="1" t="s">
        <v>16</v>
      </c>
      <c r="E7114" s="1" t="s">
        <v>17</v>
      </c>
      <c r="F7114" s="1" t="s">
        <v>24</v>
      </c>
      <c r="G7114" s="1" t="s">
        <v>25</v>
      </c>
      <c r="H7114" s="1">
        <v>3</v>
      </c>
      <c r="I7114" s="1" t="s">
        <v>20</v>
      </c>
      <c r="J7114" s="1" t="s">
        <v>34</v>
      </c>
      <c r="K7114" s="6">
        <v>1235.1500000000001</v>
      </c>
      <c r="L7114" s="6">
        <v>247.03</v>
      </c>
      <c r="M7114" s="1">
        <v>5</v>
      </c>
      <c r="N7114" s="8">
        <v>45601</v>
      </c>
      <c r="O7114" s="4" t="str">
        <f t="shared" si="334"/>
        <v>November 2024</v>
      </c>
      <c r="P7114" s="1" t="s">
        <v>28</v>
      </c>
      <c r="Q7114" s="1" t="s">
        <v>59</v>
      </c>
      <c r="R7114" s="6">
        <v>106.58</v>
      </c>
      <c r="S7114" s="6">
        <f t="shared" si="335"/>
        <v>1341.73</v>
      </c>
    </row>
    <row r="7115" spans="1:19" x14ac:dyDescent="0.35">
      <c r="A7115" s="1">
        <v>11538</v>
      </c>
      <c r="B7115" s="1">
        <v>35</v>
      </c>
      <c r="C7115" s="1" t="str">
        <f t="shared" si="333"/>
        <v>Young</v>
      </c>
      <c r="D7115" s="1" t="s">
        <v>16</v>
      </c>
      <c r="E7115" s="1" t="s">
        <v>17</v>
      </c>
      <c r="F7115" s="1" t="s">
        <v>40</v>
      </c>
      <c r="G7115" s="1" t="s">
        <v>88</v>
      </c>
      <c r="H7115" s="1">
        <v>1</v>
      </c>
      <c r="I7115" s="1" t="s">
        <v>20</v>
      </c>
      <c r="J7115" s="1" t="s">
        <v>21</v>
      </c>
      <c r="K7115" s="6">
        <v>4135.5</v>
      </c>
      <c r="L7115" s="6">
        <v>459.5</v>
      </c>
      <c r="M7115" s="1">
        <v>9</v>
      </c>
      <c r="N7115" s="8">
        <v>45601</v>
      </c>
      <c r="O7115" s="4" t="str">
        <f t="shared" si="334"/>
        <v>November 2024</v>
      </c>
      <c r="P7115" s="1" t="s">
        <v>84</v>
      </c>
      <c r="Q7115" s="1" t="s">
        <v>95</v>
      </c>
      <c r="R7115" s="6">
        <v>103.15</v>
      </c>
      <c r="S7115" s="6">
        <f t="shared" si="335"/>
        <v>4238.6499999999996</v>
      </c>
    </row>
    <row r="7116" spans="1:19" x14ac:dyDescent="0.35">
      <c r="A7116" s="1">
        <v>4143</v>
      </c>
      <c r="B7116" s="1">
        <v>36</v>
      </c>
      <c r="C7116" s="1" t="str">
        <f t="shared" si="333"/>
        <v>Middle-Aged</v>
      </c>
      <c r="D7116" s="1" t="s">
        <v>16</v>
      </c>
      <c r="E7116" s="1" t="s">
        <v>17</v>
      </c>
      <c r="F7116" s="1" t="s">
        <v>30</v>
      </c>
      <c r="G7116" s="1" t="s">
        <v>31</v>
      </c>
      <c r="H7116" s="1">
        <v>3</v>
      </c>
      <c r="I7116" s="1" t="s">
        <v>26</v>
      </c>
      <c r="J7116" s="1" t="s">
        <v>27</v>
      </c>
      <c r="K7116" s="6">
        <v>1391.88</v>
      </c>
      <c r="L7116" s="6">
        <v>463.96</v>
      </c>
      <c r="M7116" s="1">
        <v>3</v>
      </c>
      <c r="N7116" s="8">
        <v>45601</v>
      </c>
      <c r="O7116" s="4" t="str">
        <f t="shared" si="334"/>
        <v>November 2024</v>
      </c>
      <c r="P7116" s="1" t="s">
        <v>28</v>
      </c>
      <c r="Q7116" s="1" t="s">
        <v>37</v>
      </c>
      <c r="R7116" s="6">
        <v>20.52</v>
      </c>
      <c r="S7116" s="6">
        <f t="shared" si="335"/>
        <v>1412.4</v>
      </c>
    </row>
    <row r="7117" spans="1:19" x14ac:dyDescent="0.35">
      <c r="A7117" s="1">
        <v>5226</v>
      </c>
      <c r="B7117" s="1">
        <v>36</v>
      </c>
      <c r="C7117" s="1" t="str">
        <f t="shared" si="333"/>
        <v>Middle-Aged</v>
      </c>
      <c r="D7117" s="1" t="s">
        <v>38</v>
      </c>
      <c r="E7117" s="1" t="s">
        <v>17</v>
      </c>
      <c r="F7117" s="1" t="s">
        <v>18</v>
      </c>
      <c r="G7117" s="1" t="s">
        <v>19</v>
      </c>
      <c r="H7117" s="1">
        <v>2</v>
      </c>
      <c r="I7117" s="1" t="s">
        <v>26</v>
      </c>
      <c r="J7117" s="1" t="s">
        <v>27</v>
      </c>
      <c r="K7117" s="6">
        <v>7120.71</v>
      </c>
      <c r="L7117" s="6">
        <v>791.19</v>
      </c>
      <c r="M7117" s="1">
        <v>9</v>
      </c>
      <c r="N7117" s="8">
        <v>45601</v>
      </c>
      <c r="O7117" s="4" t="str">
        <f t="shared" si="334"/>
        <v>November 2024</v>
      </c>
      <c r="P7117" s="1" t="s">
        <v>28</v>
      </c>
      <c r="Q7117" s="1"/>
      <c r="R7117" s="6">
        <v>0</v>
      </c>
      <c r="S7117" s="6">
        <f t="shared" si="335"/>
        <v>7120.71</v>
      </c>
    </row>
    <row r="7118" spans="1:19" x14ac:dyDescent="0.35">
      <c r="A7118" s="1">
        <v>12810</v>
      </c>
      <c r="B7118" s="1">
        <v>36</v>
      </c>
      <c r="C7118" s="1" t="str">
        <f t="shared" si="333"/>
        <v>Middle-Aged</v>
      </c>
      <c r="D7118" s="1" t="s">
        <v>16</v>
      </c>
      <c r="E7118" s="1" t="s">
        <v>17</v>
      </c>
      <c r="F7118" s="1" t="s">
        <v>24</v>
      </c>
      <c r="G7118" s="1" t="s">
        <v>85</v>
      </c>
      <c r="H7118" s="1">
        <v>2</v>
      </c>
      <c r="I7118" s="1" t="s">
        <v>26</v>
      </c>
      <c r="J7118" s="1" t="s">
        <v>93</v>
      </c>
      <c r="K7118" s="6">
        <v>7077.69</v>
      </c>
      <c r="L7118" s="6">
        <v>786.41</v>
      </c>
      <c r="M7118" s="1">
        <v>9</v>
      </c>
      <c r="N7118" s="8">
        <v>45601</v>
      </c>
      <c r="O7118" s="4" t="str">
        <f t="shared" si="334"/>
        <v>November 2024</v>
      </c>
      <c r="P7118" s="1" t="s">
        <v>84</v>
      </c>
      <c r="Q7118" s="1"/>
      <c r="R7118" s="6">
        <v>0</v>
      </c>
      <c r="S7118" s="6">
        <f t="shared" si="335"/>
        <v>7077.69</v>
      </c>
    </row>
    <row r="7119" spans="1:19" x14ac:dyDescent="0.35">
      <c r="A7119" s="1">
        <v>5082</v>
      </c>
      <c r="B7119" s="1">
        <v>37</v>
      </c>
      <c r="C7119" s="1" t="str">
        <f t="shared" si="333"/>
        <v>Middle-Aged</v>
      </c>
      <c r="D7119" s="1" t="s">
        <v>16</v>
      </c>
      <c r="E7119" s="1" t="s">
        <v>17</v>
      </c>
      <c r="F7119" s="1" t="s">
        <v>30</v>
      </c>
      <c r="G7119" s="1" t="s">
        <v>31</v>
      </c>
      <c r="H7119" s="1">
        <v>3</v>
      </c>
      <c r="I7119" s="1" t="s">
        <v>26</v>
      </c>
      <c r="J7119" s="1" t="s">
        <v>27</v>
      </c>
      <c r="K7119" s="6">
        <v>1855.84</v>
      </c>
      <c r="L7119" s="6">
        <v>463.96</v>
      </c>
      <c r="M7119" s="1">
        <v>4</v>
      </c>
      <c r="N7119" s="8">
        <v>45601</v>
      </c>
      <c r="O7119" s="4" t="str">
        <f t="shared" si="334"/>
        <v>November 2024</v>
      </c>
      <c r="P7119" s="1" t="s">
        <v>28</v>
      </c>
      <c r="Q7119" s="1" t="s">
        <v>66</v>
      </c>
      <c r="R7119" s="6">
        <v>102.1</v>
      </c>
      <c r="S7119" s="6">
        <f t="shared" si="335"/>
        <v>1957.9399999999998</v>
      </c>
    </row>
    <row r="7120" spans="1:19" x14ac:dyDescent="0.35">
      <c r="A7120" s="1">
        <v>14460</v>
      </c>
      <c r="B7120" s="1">
        <v>39</v>
      </c>
      <c r="C7120" s="1" t="str">
        <f t="shared" si="333"/>
        <v>Middle-Aged</v>
      </c>
      <c r="D7120" s="1" t="s">
        <v>16</v>
      </c>
      <c r="E7120" s="1" t="s">
        <v>33</v>
      </c>
      <c r="F7120" s="1" t="s">
        <v>18</v>
      </c>
      <c r="G7120" s="1" t="s">
        <v>81</v>
      </c>
      <c r="H7120" s="1">
        <v>3</v>
      </c>
      <c r="I7120" s="1" t="s">
        <v>20</v>
      </c>
      <c r="J7120" s="1" t="s">
        <v>83</v>
      </c>
      <c r="K7120" s="6">
        <v>7977.76</v>
      </c>
      <c r="L7120" s="6">
        <v>1139.68</v>
      </c>
      <c r="M7120" s="1">
        <v>7</v>
      </c>
      <c r="N7120" s="8">
        <v>45601</v>
      </c>
      <c r="O7120" s="4" t="str">
        <f t="shared" si="334"/>
        <v>November 2024</v>
      </c>
      <c r="P7120" s="1" t="s">
        <v>22</v>
      </c>
      <c r="Q7120" s="1" t="s">
        <v>106</v>
      </c>
      <c r="R7120" s="6">
        <v>188.39</v>
      </c>
      <c r="S7120" s="6">
        <f t="shared" si="335"/>
        <v>8166.1500000000005</v>
      </c>
    </row>
    <row r="7121" spans="1:19" x14ac:dyDescent="0.35">
      <c r="A7121" s="1">
        <v>5479</v>
      </c>
      <c r="B7121" s="1">
        <v>40</v>
      </c>
      <c r="C7121" s="1" t="str">
        <f t="shared" si="333"/>
        <v>Middle-Aged</v>
      </c>
      <c r="D7121" s="1" t="s">
        <v>38</v>
      </c>
      <c r="E7121" s="1" t="s">
        <v>17</v>
      </c>
      <c r="F7121" s="1" t="s">
        <v>18</v>
      </c>
      <c r="G7121" s="1" t="s">
        <v>19</v>
      </c>
      <c r="H7121" s="1">
        <v>2</v>
      </c>
      <c r="I7121" s="1" t="s">
        <v>26</v>
      </c>
      <c r="J7121" s="1" t="s">
        <v>27</v>
      </c>
      <c r="K7121" s="6">
        <v>3955.95</v>
      </c>
      <c r="L7121" s="6">
        <v>791.19</v>
      </c>
      <c r="M7121" s="1">
        <v>5</v>
      </c>
      <c r="N7121" s="8">
        <v>45601</v>
      </c>
      <c r="O7121" s="4" t="str">
        <f t="shared" si="334"/>
        <v>November 2024</v>
      </c>
      <c r="P7121" s="1" t="s">
        <v>32</v>
      </c>
      <c r="Q7121" s="1" t="s">
        <v>29</v>
      </c>
      <c r="R7121" s="6">
        <v>6.58</v>
      </c>
      <c r="S7121" s="6">
        <f t="shared" si="335"/>
        <v>3962.5299999999997</v>
      </c>
    </row>
    <row r="7122" spans="1:19" x14ac:dyDescent="0.35">
      <c r="A7122" s="1">
        <v>4840</v>
      </c>
      <c r="B7122" s="1">
        <v>41</v>
      </c>
      <c r="C7122" s="1" t="str">
        <f t="shared" si="333"/>
        <v>Middle-Aged</v>
      </c>
      <c r="D7122" s="1" t="s">
        <v>16</v>
      </c>
      <c r="E7122" s="1" t="s">
        <v>17</v>
      </c>
      <c r="F7122" s="1" t="s">
        <v>18</v>
      </c>
      <c r="G7122" s="1" t="s">
        <v>36</v>
      </c>
      <c r="H7122" s="1">
        <v>5</v>
      </c>
      <c r="I7122" s="1" t="s">
        <v>26</v>
      </c>
      <c r="J7122" s="1" t="s">
        <v>27</v>
      </c>
      <c r="K7122" s="6">
        <v>207.5</v>
      </c>
      <c r="L7122" s="6">
        <v>20.75</v>
      </c>
      <c r="M7122" s="1">
        <v>10</v>
      </c>
      <c r="N7122" s="8">
        <v>45601</v>
      </c>
      <c r="O7122" s="4" t="str">
        <f t="shared" si="334"/>
        <v>November 2024</v>
      </c>
      <c r="P7122" s="1" t="s">
        <v>32</v>
      </c>
      <c r="Q7122" s="1" t="s">
        <v>29</v>
      </c>
      <c r="R7122" s="6">
        <v>16.37</v>
      </c>
      <c r="S7122" s="6">
        <f t="shared" si="335"/>
        <v>223.87</v>
      </c>
    </row>
    <row r="7123" spans="1:19" x14ac:dyDescent="0.35">
      <c r="A7123" s="1">
        <v>7443</v>
      </c>
      <c r="B7123" s="1">
        <v>41</v>
      </c>
      <c r="C7123" s="1" t="str">
        <f t="shared" si="333"/>
        <v>Middle-Aged</v>
      </c>
      <c r="D7123" s="1" t="s">
        <v>38</v>
      </c>
      <c r="E7123" s="1" t="s">
        <v>17</v>
      </c>
      <c r="F7123" s="1" t="s">
        <v>40</v>
      </c>
      <c r="G7123" s="1" t="s">
        <v>41</v>
      </c>
      <c r="H7123" s="1">
        <v>3</v>
      </c>
      <c r="I7123" s="1" t="s">
        <v>26</v>
      </c>
      <c r="J7123" s="1" t="s">
        <v>21</v>
      </c>
      <c r="K7123" s="6">
        <v>8448.2999999999993</v>
      </c>
      <c r="L7123" s="6">
        <v>844.83</v>
      </c>
      <c r="M7123" s="1">
        <v>10</v>
      </c>
      <c r="N7123" s="8">
        <v>45601</v>
      </c>
      <c r="O7123" s="4" t="str">
        <f t="shared" si="334"/>
        <v>November 2024</v>
      </c>
      <c r="P7123" s="1" t="s">
        <v>32</v>
      </c>
      <c r="Q7123" s="1" t="s">
        <v>37</v>
      </c>
      <c r="R7123" s="6">
        <v>14.6</v>
      </c>
      <c r="S7123" s="6">
        <f t="shared" si="335"/>
        <v>8462.9</v>
      </c>
    </row>
    <row r="7124" spans="1:19" x14ac:dyDescent="0.35">
      <c r="A7124" s="1">
        <v>16651</v>
      </c>
      <c r="B7124" s="1">
        <v>41</v>
      </c>
      <c r="C7124" s="1" t="str">
        <f t="shared" si="333"/>
        <v>Middle-Aged</v>
      </c>
      <c r="D7124" s="1" t="s">
        <v>38</v>
      </c>
      <c r="E7124" s="1" t="s">
        <v>33</v>
      </c>
      <c r="F7124" s="1" t="s">
        <v>40</v>
      </c>
      <c r="G7124" s="1" t="s">
        <v>88</v>
      </c>
      <c r="H7124" s="1">
        <v>4</v>
      </c>
      <c r="I7124" s="1" t="s">
        <v>26</v>
      </c>
      <c r="J7124" s="1" t="s">
        <v>83</v>
      </c>
      <c r="K7124" s="6">
        <v>919</v>
      </c>
      <c r="L7124" s="6">
        <v>459.5</v>
      </c>
      <c r="M7124" s="1">
        <v>2</v>
      </c>
      <c r="N7124" s="8">
        <v>45601</v>
      </c>
      <c r="O7124" s="4" t="str">
        <f t="shared" si="334"/>
        <v>November 2024</v>
      </c>
      <c r="P7124" s="1" t="s">
        <v>79</v>
      </c>
      <c r="Q7124" s="1"/>
      <c r="R7124" s="6">
        <v>0</v>
      </c>
      <c r="S7124" s="6">
        <f t="shared" si="335"/>
        <v>919</v>
      </c>
    </row>
    <row r="7125" spans="1:19" x14ac:dyDescent="0.35">
      <c r="A7125" s="1">
        <v>6293</v>
      </c>
      <c r="B7125" s="1">
        <v>42</v>
      </c>
      <c r="C7125" s="1" t="str">
        <f t="shared" si="333"/>
        <v>Middle-Aged</v>
      </c>
      <c r="D7125" s="1" t="s">
        <v>16</v>
      </c>
      <c r="E7125" s="1" t="s">
        <v>17</v>
      </c>
      <c r="F7125" s="1" t="s">
        <v>30</v>
      </c>
      <c r="G7125" s="1" t="s">
        <v>31</v>
      </c>
      <c r="H7125" s="1">
        <v>3</v>
      </c>
      <c r="I7125" s="1" t="s">
        <v>26</v>
      </c>
      <c r="J7125" s="1" t="s">
        <v>21</v>
      </c>
      <c r="K7125" s="6">
        <v>463.96</v>
      </c>
      <c r="L7125" s="6">
        <v>463.96</v>
      </c>
      <c r="M7125" s="1">
        <v>1</v>
      </c>
      <c r="N7125" s="8">
        <v>45601</v>
      </c>
      <c r="O7125" s="4" t="str">
        <f t="shared" si="334"/>
        <v>November 2024</v>
      </c>
      <c r="P7125" s="1" t="s">
        <v>22</v>
      </c>
      <c r="Q7125" s="1" t="s">
        <v>52</v>
      </c>
      <c r="R7125" s="6">
        <v>25.7</v>
      </c>
      <c r="S7125" s="6">
        <f t="shared" si="335"/>
        <v>489.65999999999997</v>
      </c>
    </row>
    <row r="7126" spans="1:19" x14ac:dyDescent="0.35">
      <c r="A7126" s="1">
        <v>18676</v>
      </c>
      <c r="B7126" s="1">
        <v>42</v>
      </c>
      <c r="C7126" s="1" t="str">
        <f t="shared" si="333"/>
        <v>Middle-Aged</v>
      </c>
      <c r="D7126" s="1" t="s">
        <v>16</v>
      </c>
      <c r="E7126" s="1" t="s">
        <v>17</v>
      </c>
      <c r="F7126" s="1" t="s">
        <v>77</v>
      </c>
      <c r="G7126" s="1" t="s">
        <v>86</v>
      </c>
      <c r="H7126" s="1">
        <v>5</v>
      </c>
      <c r="I7126" s="1" t="s">
        <v>20</v>
      </c>
      <c r="J7126" s="1" t="s">
        <v>93</v>
      </c>
      <c r="K7126" s="6">
        <v>361.18</v>
      </c>
      <c r="L7126" s="6">
        <v>361.18</v>
      </c>
      <c r="M7126" s="1">
        <v>1</v>
      </c>
      <c r="N7126" s="8">
        <v>45601</v>
      </c>
      <c r="O7126" s="4" t="str">
        <f t="shared" si="334"/>
        <v>November 2024</v>
      </c>
      <c r="P7126" s="1" t="s">
        <v>84</v>
      </c>
      <c r="Q7126" s="1" t="s">
        <v>29</v>
      </c>
      <c r="R7126" s="6">
        <v>11.35</v>
      </c>
      <c r="S7126" s="6">
        <f t="shared" si="335"/>
        <v>372.53000000000003</v>
      </c>
    </row>
    <row r="7127" spans="1:19" x14ac:dyDescent="0.35">
      <c r="A7127" s="1">
        <v>12303</v>
      </c>
      <c r="B7127" s="1">
        <v>43</v>
      </c>
      <c r="C7127" s="1" t="str">
        <f t="shared" si="333"/>
        <v>Middle-Aged</v>
      </c>
      <c r="D7127" s="1" t="s">
        <v>16</v>
      </c>
      <c r="E7127" s="1" t="s">
        <v>17</v>
      </c>
      <c r="F7127" s="1" t="s">
        <v>30</v>
      </c>
      <c r="G7127" s="1" t="s">
        <v>78</v>
      </c>
      <c r="H7127" s="1">
        <v>2</v>
      </c>
      <c r="I7127" s="1" t="s">
        <v>26</v>
      </c>
      <c r="J7127" s="1" t="s">
        <v>93</v>
      </c>
      <c r="K7127" s="6">
        <v>2697.28</v>
      </c>
      <c r="L7127" s="6">
        <v>674.32</v>
      </c>
      <c r="M7127" s="1">
        <v>4</v>
      </c>
      <c r="N7127" s="8">
        <v>45601</v>
      </c>
      <c r="O7127" s="4" t="str">
        <f t="shared" si="334"/>
        <v>November 2024</v>
      </c>
      <c r="P7127" s="1" t="s">
        <v>22</v>
      </c>
      <c r="Q7127" s="1"/>
      <c r="R7127" s="6">
        <v>0</v>
      </c>
      <c r="S7127" s="6">
        <f t="shared" si="335"/>
        <v>2697.28</v>
      </c>
    </row>
    <row r="7128" spans="1:19" x14ac:dyDescent="0.35">
      <c r="A7128" s="1">
        <v>2267</v>
      </c>
      <c r="B7128" s="1">
        <v>45</v>
      </c>
      <c r="C7128" s="1" t="str">
        <f t="shared" si="333"/>
        <v>Middle-Aged</v>
      </c>
      <c r="D7128" s="1" t="s">
        <v>16</v>
      </c>
      <c r="E7128" s="1" t="s">
        <v>33</v>
      </c>
      <c r="F7128" s="1" t="s">
        <v>40</v>
      </c>
      <c r="G7128" s="1" t="s">
        <v>41</v>
      </c>
      <c r="H7128" s="1">
        <v>3</v>
      </c>
      <c r="I7128" s="1" t="s">
        <v>26</v>
      </c>
      <c r="J7128" s="1" t="s">
        <v>21</v>
      </c>
      <c r="K7128" s="6">
        <v>4224.1499999999996</v>
      </c>
      <c r="L7128" s="6">
        <v>844.83</v>
      </c>
      <c r="M7128" s="1">
        <v>5</v>
      </c>
      <c r="N7128" s="8">
        <v>45601</v>
      </c>
      <c r="O7128" s="4" t="str">
        <f t="shared" si="334"/>
        <v>November 2024</v>
      </c>
      <c r="P7128" s="1" t="s">
        <v>28</v>
      </c>
      <c r="Q7128" s="1" t="s">
        <v>52</v>
      </c>
      <c r="R7128" s="6">
        <v>46.77</v>
      </c>
      <c r="S7128" s="6">
        <f t="shared" si="335"/>
        <v>4270.92</v>
      </c>
    </row>
    <row r="7129" spans="1:19" x14ac:dyDescent="0.35">
      <c r="A7129" s="1">
        <v>7882</v>
      </c>
      <c r="B7129" s="1">
        <v>45</v>
      </c>
      <c r="C7129" s="1" t="str">
        <f t="shared" si="333"/>
        <v>Middle-Aged</v>
      </c>
      <c r="D7129" s="1" t="s">
        <v>38</v>
      </c>
      <c r="E7129" s="1" t="s">
        <v>17</v>
      </c>
      <c r="F7129" s="1" t="s">
        <v>18</v>
      </c>
      <c r="G7129" s="1" t="s">
        <v>19</v>
      </c>
      <c r="H7129" s="1">
        <v>2</v>
      </c>
      <c r="I7129" s="1" t="s">
        <v>26</v>
      </c>
      <c r="J7129" s="1" t="s">
        <v>42</v>
      </c>
      <c r="K7129" s="6">
        <v>791.19</v>
      </c>
      <c r="L7129" s="6">
        <v>791.19</v>
      </c>
      <c r="M7129" s="1">
        <v>1</v>
      </c>
      <c r="N7129" s="8">
        <v>45601</v>
      </c>
      <c r="O7129" s="4" t="str">
        <f t="shared" si="334"/>
        <v>November 2024</v>
      </c>
      <c r="P7129" s="1" t="s">
        <v>28</v>
      </c>
      <c r="Q7129" s="1" t="s">
        <v>52</v>
      </c>
      <c r="R7129" s="6">
        <v>27.32</v>
      </c>
      <c r="S7129" s="6">
        <f t="shared" si="335"/>
        <v>818.5100000000001</v>
      </c>
    </row>
    <row r="7130" spans="1:19" x14ac:dyDescent="0.35">
      <c r="A7130" s="1">
        <v>16517</v>
      </c>
      <c r="B7130" s="1">
        <v>45</v>
      </c>
      <c r="C7130" s="1" t="str">
        <f t="shared" si="333"/>
        <v>Middle-Aged</v>
      </c>
      <c r="D7130" s="1" t="s">
        <v>38</v>
      </c>
      <c r="E7130" s="1" t="s">
        <v>17</v>
      </c>
      <c r="F7130" s="1" t="s">
        <v>24</v>
      </c>
      <c r="G7130" s="1" t="s">
        <v>85</v>
      </c>
      <c r="H7130" s="1">
        <v>5</v>
      </c>
      <c r="I7130" s="1" t="s">
        <v>20</v>
      </c>
      <c r="J7130" s="1" t="s">
        <v>83</v>
      </c>
      <c r="K7130" s="6">
        <v>1572.82</v>
      </c>
      <c r="L7130" s="6">
        <v>786.41</v>
      </c>
      <c r="M7130" s="1">
        <v>2</v>
      </c>
      <c r="N7130" s="8">
        <v>45601</v>
      </c>
      <c r="O7130" s="4" t="str">
        <f t="shared" si="334"/>
        <v>November 2024</v>
      </c>
      <c r="P7130" s="1" t="s">
        <v>84</v>
      </c>
      <c r="Q7130" s="1"/>
      <c r="R7130" s="6">
        <v>0</v>
      </c>
      <c r="S7130" s="6">
        <f t="shared" si="335"/>
        <v>1572.82</v>
      </c>
    </row>
    <row r="7131" spans="1:19" x14ac:dyDescent="0.35">
      <c r="A7131" s="1">
        <v>14938</v>
      </c>
      <c r="B7131" s="1">
        <v>46</v>
      </c>
      <c r="C7131" s="1" t="str">
        <f t="shared" si="333"/>
        <v>Middle-Aged</v>
      </c>
      <c r="D7131" s="1" t="s">
        <v>38</v>
      </c>
      <c r="E7131" s="1" t="s">
        <v>17</v>
      </c>
      <c r="F7131" s="1" t="s">
        <v>40</v>
      </c>
      <c r="G7131" s="1" t="s">
        <v>88</v>
      </c>
      <c r="H7131" s="1">
        <v>5</v>
      </c>
      <c r="I7131" s="1" t="s">
        <v>20</v>
      </c>
      <c r="J7131" s="1" t="s">
        <v>21</v>
      </c>
      <c r="K7131" s="6">
        <v>3216.5</v>
      </c>
      <c r="L7131" s="6">
        <v>459.5</v>
      </c>
      <c r="M7131" s="1">
        <v>7</v>
      </c>
      <c r="N7131" s="8">
        <v>45601</v>
      </c>
      <c r="O7131" s="4" t="str">
        <f t="shared" si="334"/>
        <v>November 2024</v>
      </c>
      <c r="P7131" s="1" t="s">
        <v>22</v>
      </c>
      <c r="Q7131" s="1" t="s">
        <v>117</v>
      </c>
      <c r="R7131" s="6">
        <v>197.96</v>
      </c>
      <c r="S7131" s="6">
        <f t="shared" si="335"/>
        <v>3414.46</v>
      </c>
    </row>
    <row r="7132" spans="1:19" x14ac:dyDescent="0.35">
      <c r="A7132" s="1">
        <v>6809</v>
      </c>
      <c r="B7132" s="1">
        <v>47</v>
      </c>
      <c r="C7132" s="1" t="str">
        <f t="shared" si="333"/>
        <v>Middle-Aged</v>
      </c>
      <c r="D7132" s="1" t="s">
        <v>16</v>
      </c>
      <c r="E7132" s="1" t="s">
        <v>17</v>
      </c>
      <c r="F7132" s="1" t="s">
        <v>24</v>
      </c>
      <c r="G7132" s="1" t="s">
        <v>25</v>
      </c>
      <c r="H7132" s="1">
        <v>3</v>
      </c>
      <c r="I7132" s="1" t="s">
        <v>26</v>
      </c>
      <c r="J7132" s="1" t="s">
        <v>34</v>
      </c>
      <c r="K7132" s="6">
        <v>494.06</v>
      </c>
      <c r="L7132" s="6">
        <v>247.03</v>
      </c>
      <c r="M7132" s="1">
        <v>2</v>
      </c>
      <c r="N7132" s="8">
        <v>45601</v>
      </c>
      <c r="O7132" s="4" t="str">
        <f t="shared" si="334"/>
        <v>November 2024</v>
      </c>
      <c r="P7132" s="1" t="s">
        <v>28</v>
      </c>
      <c r="Q7132" s="1" t="s">
        <v>37</v>
      </c>
      <c r="R7132" s="6">
        <v>23.73</v>
      </c>
      <c r="S7132" s="6">
        <f t="shared" si="335"/>
        <v>517.79</v>
      </c>
    </row>
    <row r="7133" spans="1:19" x14ac:dyDescent="0.35">
      <c r="A7133" s="1">
        <v>11117</v>
      </c>
      <c r="B7133" s="1">
        <v>47</v>
      </c>
      <c r="C7133" s="1" t="str">
        <f t="shared" si="333"/>
        <v>Middle-Aged</v>
      </c>
      <c r="D7133" s="1" t="s">
        <v>38</v>
      </c>
      <c r="E7133" s="1" t="s">
        <v>17</v>
      </c>
      <c r="F7133" s="1" t="s">
        <v>18</v>
      </c>
      <c r="G7133" s="1" t="s">
        <v>81</v>
      </c>
      <c r="H7133" s="1">
        <v>3</v>
      </c>
      <c r="I7133" s="1" t="s">
        <v>26</v>
      </c>
      <c r="J7133" s="1" t="s">
        <v>83</v>
      </c>
      <c r="K7133" s="6">
        <v>6838.08</v>
      </c>
      <c r="L7133" s="6">
        <v>1139.68</v>
      </c>
      <c r="M7133" s="1">
        <v>6</v>
      </c>
      <c r="N7133" s="8">
        <v>45601</v>
      </c>
      <c r="O7133" s="4" t="str">
        <f t="shared" si="334"/>
        <v>November 2024</v>
      </c>
      <c r="P7133" s="1" t="s">
        <v>79</v>
      </c>
      <c r="Q7133" s="1" t="s">
        <v>90</v>
      </c>
      <c r="R7133" s="6">
        <v>143.94</v>
      </c>
      <c r="S7133" s="6">
        <f t="shared" si="335"/>
        <v>6982.0199999999995</v>
      </c>
    </row>
    <row r="7134" spans="1:19" x14ac:dyDescent="0.35">
      <c r="A7134" s="1">
        <v>11429</v>
      </c>
      <c r="B7134" s="1">
        <v>47</v>
      </c>
      <c r="C7134" s="1" t="str">
        <f t="shared" si="333"/>
        <v>Middle-Aged</v>
      </c>
      <c r="D7134" s="1" t="s">
        <v>16</v>
      </c>
      <c r="E7134" s="1" t="s">
        <v>17</v>
      </c>
      <c r="F7134" s="1" t="s">
        <v>18</v>
      </c>
      <c r="G7134" s="1" t="s">
        <v>81</v>
      </c>
      <c r="H7134" s="1">
        <v>5</v>
      </c>
      <c r="I7134" s="1" t="s">
        <v>26</v>
      </c>
      <c r="J7134" s="1" t="s">
        <v>21</v>
      </c>
      <c r="K7134" s="6">
        <v>9117.44</v>
      </c>
      <c r="L7134" s="6">
        <v>1139.68</v>
      </c>
      <c r="M7134" s="1">
        <v>8</v>
      </c>
      <c r="N7134" s="8">
        <v>45601</v>
      </c>
      <c r="O7134" s="4" t="str">
        <f t="shared" si="334"/>
        <v>November 2024</v>
      </c>
      <c r="P7134" s="1" t="s">
        <v>84</v>
      </c>
      <c r="Q7134" s="1" t="s">
        <v>95</v>
      </c>
      <c r="R7134" s="6">
        <v>103.37</v>
      </c>
      <c r="S7134" s="6">
        <f t="shared" si="335"/>
        <v>9220.8100000000013</v>
      </c>
    </row>
    <row r="7135" spans="1:19" x14ac:dyDescent="0.35">
      <c r="A7135" s="1">
        <v>4711</v>
      </c>
      <c r="B7135" s="1">
        <v>50</v>
      </c>
      <c r="C7135" s="1" t="str">
        <f t="shared" si="333"/>
        <v>Middle-Aged</v>
      </c>
      <c r="D7135" s="1" t="s">
        <v>16</v>
      </c>
      <c r="E7135" s="1" t="s">
        <v>17</v>
      </c>
      <c r="F7135" s="1" t="s">
        <v>24</v>
      </c>
      <c r="G7135" s="1" t="s">
        <v>25</v>
      </c>
      <c r="H7135" s="1">
        <v>3</v>
      </c>
      <c r="I7135" s="1" t="s">
        <v>20</v>
      </c>
      <c r="J7135" s="1" t="s">
        <v>34</v>
      </c>
      <c r="K7135" s="6">
        <v>1976.24</v>
      </c>
      <c r="L7135" s="6">
        <v>247.03</v>
      </c>
      <c r="M7135" s="1">
        <v>8</v>
      </c>
      <c r="N7135" s="8">
        <v>45601</v>
      </c>
      <c r="O7135" s="4" t="str">
        <f t="shared" si="334"/>
        <v>November 2024</v>
      </c>
      <c r="P7135" s="1" t="s">
        <v>28</v>
      </c>
      <c r="Q7135" s="1"/>
      <c r="R7135" s="6">
        <v>0</v>
      </c>
      <c r="S7135" s="6">
        <f t="shared" si="335"/>
        <v>1976.24</v>
      </c>
    </row>
    <row r="7136" spans="1:19" x14ac:dyDescent="0.35">
      <c r="A7136" s="1">
        <v>8889</v>
      </c>
      <c r="B7136" s="1">
        <v>50</v>
      </c>
      <c r="C7136" s="1" t="str">
        <f t="shared" si="333"/>
        <v>Middle-Aged</v>
      </c>
      <c r="D7136" s="1" t="s">
        <v>38</v>
      </c>
      <c r="E7136" s="1" t="s">
        <v>17</v>
      </c>
      <c r="F7136" s="1" t="s">
        <v>30</v>
      </c>
      <c r="G7136" s="1" t="s">
        <v>31</v>
      </c>
      <c r="H7136" s="1">
        <v>3</v>
      </c>
      <c r="I7136" s="1" t="s">
        <v>20</v>
      </c>
      <c r="J7136" s="1" t="s">
        <v>27</v>
      </c>
      <c r="K7136" s="6">
        <v>3247.72</v>
      </c>
      <c r="L7136" s="6">
        <v>463.96</v>
      </c>
      <c r="M7136" s="1">
        <v>7</v>
      </c>
      <c r="N7136" s="8">
        <v>45601</v>
      </c>
      <c r="O7136" s="4" t="str">
        <f t="shared" si="334"/>
        <v>November 2024</v>
      </c>
      <c r="P7136" s="1" t="s">
        <v>28</v>
      </c>
      <c r="Q7136" s="1" t="s">
        <v>50</v>
      </c>
      <c r="R7136" s="6">
        <v>53.1</v>
      </c>
      <c r="S7136" s="6">
        <f t="shared" si="335"/>
        <v>3300.8199999999997</v>
      </c>
    </row>
    <row r="7137" spans="1:19" x14ac:dyDescent="0.35">
      <c r="A7137" s="1">
        <v>14893</v>
      </c>
      <c r="B7137" s="1">
        <v>51</v>
      </c>
      <c r="C7137" s="1" t="str">
        <f t="shared" si="333"/>
        <v>Middle-Aged</v>
      </c>
      <c r="D7137" s="1" t="s">
        <v>38</v>
      </c>
      <c r="E7137" s="1" t="s">
        <v>17</v>
      </c>
      <c r="F7137" s="1" t="s">
        <v>77</v>
      </c>
      <c r="G7137" s="1" t="s">
        <v>86</v>
      </c>
      <c r="H7137" s="1">
        <v>4</v>
      </c>
      <c r="I7137" s="1" t="s">
        <v>20</v>
      </c>
      <c r="J7137" s="1" t="s">
        <v>83</v>
      </c>
      <c r="K7137" s="6">
        <v>722.36</v>
      </c>
      <c r="L7137" s="6">
        <v>361.18</v>
      </c>
      <c r="M7137" s="1">
        <v>2</v>
      </c>
      <c r="N7137" s="8">
        <v>45601</v>
      </c>
      <c r="O7137" s="4" t="str">
        <f t="shared" si="334"/>
        <v>November 2024</v>
      </c>
      <c r="P7137" s="1" t="s">
        <v>22</v>
      </c>
      <c r="Q7137" s="1" t="s">
        <v>29</v>
      </c>
      <c r="R7137" s="6">
        <v>51.94</v>
      </c>
      <c r="S7137" s="6">
        <f t="shared" si="335"/>
        <v>774.3</v>
      </c>
    </row>
    <row r="7138" spans="1:19" x14ac:dyDescent="0.35">
      <c r="A7138" s="1">
        <v>1316</v>
      </c>
      <c r="B7138" s="1">
        <v>52</v>
      </c>
      <c r="C7138" s="1" t="str">
        <f t="shared" si="333"/>
        <v>Middle-Aged</v>
      </c>
      <c r="D7138" s="1" t="s">
        <v>16</v>
      </c>
      <c r="E7138" s="1" t="s">
        <v>33</v>
      </c>
      <c r="F7138" s="1" t="s">
        <v>40</v>
      </c>
      <c r="G7138" s="1" t="s">
        <v>41</v>
      </c>
      <c r="H7138" s="1">
        <v>3</v>
      </c>
      <c r="I7138" s="1" t="s">
        <v>26</v>
      </c>
      <c r="J7138" s="1" t="s">
        <v>27</v>
      </c>
      <c r="K7138" s="6">
        <v>2534.4899999999998</v>
      </c>
      <c r="L7138" s="6">
        <v>844.83</v>
      </c>
      <c r="M7138" s="1">
        <v>3</v>
      </c>
      <c r="N7138" s="8">
        <v>45601</v>
      </c>
      <c r="O7138" s="4" t="str">
        <f t="shared" si="334"/>
        <v>November 2024</v>
      </c>
      <c r="P7138" s="1" t="s">
        <v>28</v>
      </c>
      <c r="Q7138" s="1"/>
      <c r="R7138" s="6">
        <v>0</v>
      </c>
      <c r="S7138" s="6">
        <f t="shared" si="335"/>
        <v>2534.4899999999998</v>
      </c>
    </row>
    <row r="7139" spans="1:19" x14ac:dyDescent="0.35">
      <c r="A7139" s="1">
        <v>13165</v>
      </c>
      <c r="B7139" s="1">
        <v>54</v>
      </c>
      <c r="C7139" s="1" t="str">
        <f t="shared" si="333"/>
        <v>Middle-Aged</v>
      </c>
      <c r="D7139" s="1" t="s">
        <v>38</v>
      </c>
      <c r="E7139" s="1" t="s">
        <v>17</v>
      </c>
      <c r="F7139" s="1" t="s">
        <v>40</v>
      </c>
      <c r="G7139" s="1" t="s">
        <v>88</v>
      </c>
      <c r="H7139" s="1">
        <v>4</v>
      </c>
      <c r="I7139" s="1" t="s">
        <v>20</v>
      </c>
      <c r="J7139" s="1" t="s">
        <v>21</v>
      </c>
      <c r="K7139" s="6">
        <v>4135.5</v>
      </c>
      <c r="L7139" s="6">
        <v>459.5</v>
      </c>
      <c r="M7139" s="1">
        <v>9</v>
      </c>
      <c r="N7139" s="8">
        <v>45601</v>
      </c>
      <c r="O7139" s="4" t="str">
        <f t="shared" si="334"/>
        <v>November 2024</v>
      </c>
      <c r="P7139" s="1" t="s">
        <v>22</v>
      </c>
      <c r="Q7139" s="1"/>
      <c r="R7139" s="6">
        <v>0</v>
      </c>
      <c r="S7139" s="6">
        <f t="shared" si="335"/>
        <v>4135.5</v>
      </c>
    </row>
    <row r="7140" spans="1:19" x14ac:dyDescent="0.35">
      <c r="A7140" s="1">
        <v>4109</v>
      </c>
      <c r="B7140" s="1">
        <v>56</v>
      </c>
      <c r="C7140" s="1" t="str">
        <f t="shared" si="333"/>
        <v>Old</v>
      </c>
      <c r="D7140" s="1" t="s">
        <v>16</v>
      </c>
      <c r="E7140" s="1" t="s">
        <v>33</v>
      </c>
      <c r="F7140" s="1" t="s">
        <v>40</v>
      </c>
      <c r="G7140" s="1" t="s">
        <v>41</v>
      </c>
      <c r="H7140" s="1">
        <v>3</v>
      </c>
      <c r="I7140" s="1" t="s">
        <v>26</v>
      </c>
      <c r="J7140" s="1" t="s">
        <v>27</v>
      </c>
      <c r="K7140" s="6">
        <v>844.83</v>
      </c>
      <c r="L7140" s="6">
        <v>844.83</v>
      </c>
      <c r="M7140" s="1">
        <v>1</v>
      </c>
      <c r="N7140" s="8">
        <v>45601</v>
      </c>
      <c r="O7140" s="4" t="str">
        <f t="shared" si="334"/>
        <v>November 2024</v>
      </c>
      <c r="P7140" s="1" t="s">
        <v>28</v>
      </c>
      <c r="Q7140" s="1" t="s">
        <v>43</v>
      </c>
      <c r="R7140" s="6">
        <v>57.08</v>
      </c>
      <c r="S7140" s="6">
        <f t="shared" si="335"/>
        <v>901.91000000000008</v>
      </c>
    </row>
    <row r="7141" spans="1:19" x14ac:dyDescent="0.35">
      <c r="A7141" s="1">
        <v>16252</v>
      </c>
      <c r="B7141" s="1">
        <v>58</v>
      </c>
      <c r="C7141" s="1" t="str">
        <f t="shared" si="333"/>
        <v>Old</v>
      </c>
      <c r="D7141" s="1" t="s">
        <v>16</v>
      </c>
      <c r="E7141" s="1" t="s">
        <v>17</v>
      </c>
      <c r="F7141" s="1" t="s">
        <v>30</v>
      </c>
      <c r="G7141" s="1" t="s">
        <v>78</v>
      </c>
      <c r="H7141" s="1">
        <v>4</v>
      </c>
      <c r="I7141" s="1" t="s">
        <v>20</v>
      </c>
      <c r="J7141" s="1" t="s">
        <v>93</v>
      </c>
      <c r="K7141" s="6">
        <v>4720.24</v>
      </c>
      <c r="L7141" s="6">
        <v>674.32</v>
      </c>
      <c r="M7141" s="1">
        <v>7</v>
      </c>
      <c r="N7141" s="8">
        <v>45601</v>
      </c>
      <c r="O7141" s="4" t="str">
        <f t="shared" si="334"/>
        <v>November 2024</v>
      </c>
      <c r="P7141" s="1" t="s">
        <v>79</v>
      </c>
      <c r="Q7141" s="1" t="s">
        <v>92</v>
      </c>
      <c r="R7141" s="6">
        <v>178.32</v>
      </c>
      <c r="S7141" s="6">
        <f t="shared" si="335"/>
        <v>4898.5599999999995</v>
      </c>
    </row>
    <row r="7142" spans="1:19" x14ac:dyDescent="0.35">
      <c r="A7142" s="1">
        <v>19484</v>
      </c>
      <c r="B7142" s="1">
        <v>58</v>
      </c>
      <c r="C7142" s="1" t="str">
        <f t="shared" si="333"/>
        <v>Old</v>
      </c>
      <c r="D7142" s="1" t="s">
        <v>16</v>
      </c>
      <c r="E7142" s="1" t="s">
        <v>17</v>
      </c>
      <c r="F7142" s="1" t="s">
        <v>77</v>
      </c>
      <c r="G7142" s="1" t="s">
        <v>86</v>
      </c>
      <c r="H7142" s="1">
        <v>3</v>
      </c>
      <c r="I7142" s="1" t="s">
        <v>26</v>
      </c>
      <c r="J7142" s="1" t="s">
        <v>93</v>
      </c>
      <c r="K7142" s="6">
        <v>2167.08</v>
      </c>
      <c r="L7142" s="6">
        <v>361.18</v>
      </c>
      <c r="M7142" s="1">
        <v>6</v>
      </c>
      <c r="N7142" s="8">
        <v>45601</v>
      </c>
      <c r="O7142" s="4" t="str">
        <f t="shared" si="334"/>
        <v>November 2024</v>
      </c>
      <c r="P7142" s="1" t="s">
        <v>22</v>
      </c>
      <c r="Q7142" s="1" t="s">
        <v>52</v>
      </c>
      <c r="R7142" s="6">
        <v>29.39</v>
      </c>
      <c r="S7142" s="6">
        <f t="shared" si="335"/>
        <v>2196.4699999999998</v>
      </c>
    </row>
    <row r="7143" spans="1:19" x14ac:dyDescent="0.35">
      <c r="A7143" s="1">
        <v>9034</v>
      </c>
      <c r="B7143" s="1">
        <v>61</v>
      </c>
      <c r="C7143" s="1" t="str">
        <f t="shared" si="333"/>
        <v>Old</v>
      </c>
      <c r="D7143" s="1" t="s">
        <v>16</v>
      </c>
      <c r="E7143" s="1" t="s">
        <v>17</v>
      </c>
      <c r="F7143" s="1" t="s">
        <v>18</v>
      </c>
      <c r="G7143" s="1" t="s">
        <v>36</v>
      </c>
      <c r="H7143" s="1">
        <v>5</v>
      </c>
      <c r="I7143" s="1" t="s">
        <v>20</v>
      </c>
      <c r="J7143" s="1" t="s">
        <v>34</v>
      </c>
      <c r="K7143" s="6">
        <v>41.5</v>
      </c>
      <c r="L7143" s="6">
        <v>20.75</v>
      </c>
      <c r="M7143" s="1">
        <v>2</v>
      </c>
      <c r="N7143" s="8">
        <v>45601</v>
      </c>
      <c r="O7143" s="4" t="str">
        <f t="shared" si="334"/>
        <v>November 2024</v>
      </c>
      <c r="P7143" s="1" t="s">
        <v>28</v>
      </c>
      <c r="Q7143" s="1"/>
      <c r="R7143" s="6">
        <v>0</v>
      </c>
      <c r="S7143" s="6">
        <f t="shared" si="335"/>
        <v>41.5</v>
      </c>
    </row>
    <row r="7144" spans="1:19" x14ac:dyDescent="0.35">
      <c r="A7144" s="1">
        <v>15968</v>
      </c>
      <c r="B7144" s="1">
        <v>61</v>
      </c>
      <c r="C7144" s="1" t="str">
        <f t="shared" si="333"/>
        <v>Old</v>
      </c>
      <c r="D7144" s="1" t="s">
        <v>16</v>
      </c>
      <c r="E7144" s="1" t="s">
        <v>17</v>
      </c>
      <c r="F7144" s="1" t="s">
        <v>77</v>
      </c>
      <c r="G7144" s="1" t="s">
        <v>86</v>
      </c>
      <c r="H7144" s="1">
        <v>5</v>
      </c>
      <c r="I7144" s="1" t="s">
        <v>20</v>
      </c>
      <c r="J7144" s="1" t="s">
        <v>83</v>
      </c>
      <c r="K7144" s="6">
        <v>722.36</v>
      </c>
      <c r="L7144" s="6">
        <v>361.18</v>
      </c>
      <c r="M7144" s="1">
        <v>2</v>
      </c>
      <c r="N7144" s="8">
        <v>45601</v>
      </c>
      <c r="O7144" s="4" t="str">
        <f t="shared" si="334"/>
        <v>November 2024</v>
      </c>
      <c r="P7144" s="1" t="s">
        <v>79</v>
      </c>
      <c r="Q7144" s="1"/>
      <c r="R7144" s="6">
        <v>0</v>
      </c>
      <c r="S7144" s="6">
        <f t="shared" si="335"/>
        <v>722.36</v>
      </c>
    </row>
    <row r="7145" spans="1:19" x14ac:dyDescent="0.35">
      <c r="A7145" s="1">
        <v>8232</v>
      </c>
      <c r="B7145" s="1">
        <v>62</v>
      </c>
      <c r="C7145" s="1" t="str">
        <f t="shared" si="333"/>
        <v>Old</v>
      </c>
      <c r="D7145" s="1" t="s">
        <v>16</v>
      </c>
      <c r="E7145" s="1" t="s">
        <v>17</v>
      </c>
      <c r="F7145" s="1" t="s">
        <v>40</v>
      </c>
      <c r="G7145" s="1" t="s">
        <v>41</v>
      </c>
      <c r="H7145" s="1">
        <v>3</v>
      </c>
      <c r="I7145" s="1" t="s">
        <v>20</v>
      </c>
      <c r="J7145" s="1" t="s">
        <v>34</v>
      </c>
      <c r="K7145" s="6">
        <v>5913.81</v>
      </c>
      <c r="L7145" s="6">
        <v>844.83</v>
      </c>
      <c r="M7145" s="1">
        <v>7</v>
      </c>
      <c r="N7145" s="8">
        <v>45601</v>
      </c>
      <c r="O7145" s="4" t="str">
        <f t="shared" si="334"/>
        <v>November 2024</v>
      </c>
      <c r="P7145" s="1" t="s">
        <v>22</v>
      </c>
      <c r="Q7145" s="1" t="s">
        <v>29</v>
      </c>
      <c r="R7145" s="6">
        <v>15.7</v>
      </c>
      <c r="S7145" s="6">
        <f t="shared" si="335"/>
        <v>5929.51</v>
      </c>
    </row>
    <row r="7146" spans="1:19" x14ac:dyDescent="0.35">
      <c r="A7146" s="1">
        <v>6328</v>
      </c>
      <c r="B7146" s="1">
        <v>65</v>
      </c>
      <c r="C7146" s="1" t="str">
        <f t="shared" si="333"/>
        <v>Old</v>
      </c>
      <c r="D7146" s="1" t="s">
        <v>16</v>
      </c>
      <c r="E7146" s="1" t="s">
        <v>17</v>
      </c>
      <c r="F7146" s="1" t="s">
        <v>30</v>
      </c>
      <c r="G7146" s="1" t="s">
        <v>31</v>
      </c>
      <c r="H7146" s="1">
        <v>3</v>
      </c>
      <c r="I7146" s="1" t="s">
        <v>20</v>
      </c>
      <c r="J7146" s="1" t="s">
        <v>42</v>
      </c>
      <c r="K7146" s="6">
        <v>463.96</v>
      </c>
      <c r="L7146" s="6">
        <v>463.96</v>
      </c>
      <c r="M7146" s="1">
        <v>1</v>
      </c>
      <c r="N7146" s="8">
        <v>45601</v>
      </c>
      <c r="O7146" s="4" t="str">
        <f t="shared" si="334"/>
        <v>November 2024</v>
      </c>
      <c r="P7146" s="1" t="s">
        <v>22</v>
      </c>
      <c r="Q7146" s="1"/>
      <c r="R7146" s="6">
        <v>0</v>
      </c>
      <c r="S7146" s="6">
        <f t="shared" si="335"/>
        <v>463.96</v>
      </c>
    </row>
    <row r="7147" spans="1:19" x14ac:dyDescent="0.35">
      <c r="A7147" s="1">
        <v>12202</v>
      </c>
      <c r="B7147" s="1">
        <v>65</v>
      </c>
      <c r="C7147" s="1" t="str">
        <f t="shared" si="333"/>
        <v>Old</v>
      </c>
      <c r="D7147" s="1" t="s">
        <v>38</v>
      </c>
      <c r="E7147" s="1" t="s">
        <v>17</v>
      </c>
      <c r="F7147" s="1" t="s">
        <v>30</v>
      </c>
      <c r="G7147" s="1" t="s">
        <v>78</v>
      </c>
      <c r="H7147" s="1">
        <v>5</v>
      </c>
      <c r="I7147" s="1" t="s">
        <v>26</v>
      </c>
      <c r="J7147" s="1" t="s">
        <v>21</v>
      </c>
      <c r="K7147" s="6">
        <v>6743.2</v>
      </c>
      <c r="L7147" s="6">
        <v>674.32</v>
      </c>
      <c r="M7147" s="1">
        <v>10</v>
      </c>
      <c r="N7147" s="8">
        <v>45601</v>
      </c>
      <c r="O7147" s="4" t="str">
        <f t="shared" si="334"/>
        <v>November 2024</v>
      </c>
      <c r="P7147" s="1" t="s">
        <v>22</v>
      </c>
      <c r="Q7147" s="1" t="s">
        <v>119</v>
      </c>
      <c r="R7147" s="6">
        <v>163.07</v>
      </c>
      <c r="S7147" s="6">
        <f t="shared" si="335"/>
        <v>6906.2699999999995</v>
      </c>
    </row>
    <row r="7148" spans="1:19" x14ac:dyDescent="0.35">
      <c r="A7148" s="1">
        <v>2243</v>
      </c>
      <c r="B7148" s="1">
        <v>66</v>
      </c>
      <c r="C7148" s="1" t="str">
        <f t="shared" si="333"/>
        <v>Old</v>
      </c>
      <c r="D7148" s="1" t="s">
        <v>16</v>
      </c>
      <c r="E7148" s="1" t="s">
        <v>17</v>
      </c>
      <c r="F7148" s="1" t="s">
        <v>24</v>
      </c>
      <c r="G7148" s="1" t="s">
        <v>25</v>
      </c>
      <c r="H7148" s="1">
        <v>3</v>
      </c>
      <c r="I7148" s="1" t="s">
        <v>20</v>
      </c>
      <c r="J7148" s="1" t="s">
        <v>21</v>
      </c>
      <c r="K7148" s="6">
        <v>2470.3000000000002</v>
      </c>
      <c r="L7148" s="6">
        <v>247.03</v>
      </c>
      <c r="M7148" s="1">
        <v>10</v>
      </c>
      <c r="N7148" s="8">
        <v>45601</v>
      </c>
      <c r="O7148" s="4" t="str">
        <f t="shared" si="334"/>
        <v>November 2024</v>
      </c>
      <c r="P7148" s="1" t="s">
        <v>28</v>
      </c>
      <c r="Q7148" s="1" t="s">
        <v>55</v>
      </c>
      <c r="R7148" s="6">
        <v>55.26</v>
      </c>
      <c r="S7148" s="6">
        <f t="shared" si="335"/>
        <v>2525.5600000000004</v>
      </c>
    </row>
    <row r="7149" spans="1:19" x14ac:dyDescent="0.35">
      <c r="A7149" s="1">
        <v>12859</v>
      </c>
      <c r="B7149" s="1">
        <v>67</v>
      </c>
      <c r="C7149" s="1" t="str">
        <f t="shared" si="333"/>
        <v>Old</v>
      </c>
      <c r="D7149" s="1" t="s">
        <v>38</v>
      </c>
      <c r="E7149" s="1" t="s">
        <v>33</v>
      </c>
      <c r="F7149" s="1" t="s">
        <v>24</v>
      </c>
      <c r="G7149" s="1" t="s">
        <v>85</v>
      </c>
      <c r="H7149" s="1">
        <v>1</v>
      </c>
      <c r="I7149" s="1" t="s">
        <v>26</v>
      </c>
      <c r="J7149" s="1" t="s">
        <v>83</v>
      </c>
      <c r="K7149" s="6">
        <v>3145.64</v>
      </c>
      <c r="L7149" s="6">
        <v>786.41</v>
      </c>
      <c r="M7149" s="1">
        <v>4</v>
      </c>
      <c r="N7149" s="8">
        <v>45601</v>
      </c>
      <c r="O7149" s="4" t="str">
        <f t="shared" si="334"/>
        <v>November 2024</v>
      </c>
      <c r="P7149" s="1" t="s">
        <v>22</v>
      </c>
      <c r="Q7149" s="1" t="s">
        <v>82</v>
      </c>
      <c r="R7149" s="6">
        <v>82.52</v>
      </c>
      <c r="S7149" s="6">
        <f t="shared" si="335"/>
        <v>3228.16</v>
      </c>
    </row>
    <row r="7150" spans="1:19" x14ac:dyDescent="0.35">
      <c r="A7150" s="1">
        <v>15885</v>
      </c>
      <c r="B7150" s="1">
        <v>67</v>
      </c>
      <c r="C7150" s="1" t="str">
        <f t="shared" si="333"/>
        <v>Old</v>
      </c>
      <c r="D7150" s="1" t="s">
        <v>38</v>
      </c>
      <c r="E7150" s="1" t="s">
        <v>33</v>
      </c>
      <c r="F7150" s="1" t="s">
        <v>77</v>
      </c>
      <c r="G7150" s="1" t="s">
        <v>86</v>
      </c>
      <c r="H7150" s="1">
        <v>1</v>
      </c>
      <c r="I7150" s="1" t="s">
        <v>20</v>
      </c>
      <c r="J7150" s="1" t="s">
        <v>21</v>
      </c>
      <c r="K7150" s="6">
        <v>1444.72</v>
      </c>
      <c r="L7150" s="6">
        <v>361.18</v>
      </c>
      <c r="M7150" s="1">
        <v>4</v>
      </c>
      <c r="N7150" s="8">
        <v>45601</v>
      </c>
      <c r="O7150" s="4" t="str">
        <f t="shared" si="334"/>
        <v>November 2024</v>
      </c>
      <c r="P7150" s="1" t="s">
        <v>22</v>
      </c>
      <c r="Q7150" s="1" t="s">
        <v>113</v>
      </c>
      <c r="R7150" s="6">
        <v>59.52</v>
      </c>
      <c r="S7150" s="6">
        <f t="shared" si="335"/>
        <v>1504.24</v>
      </c>
    </row>
    <row r="7151" spans="1:19" x14ac:dyDescent="0.35">
      <c r="A7151" s="1">
        <v>16743</v>
      </c>
      <c r="B7151" s="1">
        <v>67</v>
      </c>
      <c r="C7151" s="1" t="str">
        <f t="shared" si="333"/>
        <v>Old</v>
      </c>
      <c r="D7151" s="1" t="s">
        <v>16</v>
      </c>
      <c r="E7151" s="1" t="s">
        <v>17</v>
      </c>
      <c r="F7151" s="1" t="s">
        <v>77</v>
      </c>
      <c r="G7151" s="1" t="s">
        <v>86</v>
      </c>
      <c r="H7151" s="1">
        <v>1</v>
      </c>
      <c r="I7151" s="1" t="s">
        <v>20</v>
      </c>
      <c r="J7151" s="1" t="s">
        <v>83</v>
      </c>
      <c r="K7151" s="6">
        <v>722.36</v>
      </c>
      <c r="L7151" s="6">
        <v>361.18</v>
      </c>
      <c r="M7151" s="1">
        <v>2</v>
      </c>
      <c r="N7151" s="8">
        <v>45601</v>
      </c>
      <c r="O7151" s="4" t="str">
        <f t="shared" si="334"/>
        <v>November 2024</v>
      </c>
      <c r="P7151" s="1" t="s">
        <v>84</v>
      </c>
      <c r="Q7151" s="1" t="s">
        <v>52</v>
      </c>
      <c r="R7151" s="6">
        <v>40.4</v>
      </c>
      <c r="S7151" s="6">
        <f t="shared" si="335"/>
        <v>762.76</v>
      </c>
    </row>
    <row r="7152" spans="1:19" x14ac:dyDescent="0.35">
      <c r="A7152" s="1">
        <v>2292</v>
      </c>
      <c r="B7152" s="1">
        <v>70</v>
      </c>
      <c r="C7152" s="1" t="str">
        <f t="shared" si="333"/>
        <v>Old</v>
      </c>
      <c r="D7152" s="1" t="s">
        <v>16</v>
      </c>
      <c r="E7152" s="1" t="s">
        <v>17</v>
      </c>
      <c r="F7152" s="1" t="s">
        <v>24</v>
      </c>
      <c r="G7152" s="1" t="s">
        <v>25</v>
      </c>
      <c r="H7152" s="1">
        <v>3</v>
      </c>
      <c r="I7152" s="1" t="s">
        <v>26</v>
      </c>
      <c r="J7152" s="1" t="s">
        <v>27</v>
      </c>
      <c r="K7152" s="6">
        <v>1482.18</v>
      </c>
      <c r="L7152" s="6">
        <v>247.03</v>
      </c>
      <c r="M7152" s="1">
        <v>6</v>
      </c>
      <c r="N7152" s="8">
        <v>45601</v>
      </c>
      <c r="O7152" s="4" t="str">
        <f t="shared" si="334"/>
        <v>November 2024</v>
      </c>
      <c r="P7152" s="1" t="s">
        <v>22</v>
      </c>
      <c r="Q7152" s="1" t="s">
        <v>71</v>
      </c>
      <c r="R7152" s="6">
        <v>54.59</v>
      </c>
      <c r="S7152" s="6">
        <f t="shared" si="335"/>
        <v>1536.77</v>
      </c>
    </row>
    <row r="7153" spans="1:19" x14ac:dyDescent="0.35">
      <c r="A7153" s="1">
        <v>17914</v>
      </c>
      <c r="B7153" s="1">
        <v>71</v>
      </c>
      <c r="C7153" s="1" t="str">
        <f t="shared" si="333"/>
        <v>Old</v>
      </c>
      <c r="D7153" s="1" t="s">
        <v>16</v>
      </c>
      <c r="E7153" s="1" t="s">
        <v>33</v>
      </c>
      <c r="F7153" s="1" t="s">
        <v>40</v>
      </c>
      <c r="G7153" s="1" t="s">
        <v>88</v>
      </c>
      <c r="H7153" s="1">
        <v>4</v>
      </c>
      <c r="I7153" s="1" t="s">
        <v>20</v>
      </c>
      <c r="J7153" s="1" t="s">
        <v>93</v>
      </c>
      <c r="K7153" s="6">
        <v>2297.5</v>
      </c>
      <c r="L7153" s="6">
        <v>459.5</v>
      </c>
      <c r="M7153" s="1">
        <v>5</v>
      </c>
      <c r="N7153" s="8">
        <v>45601</v>
      </c>
      <c r="O7153" s="4" t="str">
        <f t="shared" si="334"/>
        <v>November 2024</v>
      </c>
      <c r="P7153" s="1" t="s">
        <v>79</v>
      </c>
      <c r="Q7153" s="1" t="s">
        <v>52</v>
      </c>
      <c r="R7153" s="6">
        <v>80.2</v>
      </c>
      <c r="S7153" s="6">
        <f t="shared" si="335"/>
        <v>2377.6999999999998</v>
      </c>
    </row>
    <row r="7154" spans="1:19" x14ac:dyDescent="0.35">
      <c r="A7154" s="1">
        <v>6763</v>
      </c>
      <c r="B7154" s="1">
        <v>72</v>
      </c>
      <c r="C7154" s="1" t="str">
        <f t="shared" si="333"/>
        <v>Old</v>
      </c>
      <c r="D7154" s="1" t="s">
        <v>16</v>
      </c>
      <c r="E7154" s="1" t="s">
        <v>17</v>
      </c>
      <c r="F7154" s="1" t="s">
        <v>30</v>
      </c>
      <c r="G7154" s="1" t="s">
        <v>31</v>
      </c>
      <c r="H7154" s="1">
        <v>3</v>
      </c>
      <c r="I7154" s="1" t="s">
        <v>26</v>
      </c>
      <c r="J7154" s="1" t="s">
        <v>27</v>
      </c>
      <c r="K7154" s="6">
        <v>3711.68</v>
      </c>
      <c r="L7154" s="6">
        <v>463.96</v>
      </c>
      <c r="M7154" s="1">
        <v>8</v>
      </c>
      <c r="N7154" s="8">
        <v>45601</v>
      </c>
      <c r="O7154" s="4" t="str">
        <f t="shared" si="334"/>
        <v>November 2024</v>
      </c>
      <c r="P7154" s="1" t="s">
        <v>32</v>
      </c>
      <c r="Q7154" s="1" t="s">
        <v>29</v>
      </c>
      <c r="R7154" s="6">
        <v>21.9</v>
      </c>
      <c r="S7154" s="6">
        <f t="shared" si="335"/>
        <v>3733.58</v>
      </c>
    </row>
    <row r="7155" spans="1:19" x14ac:dyDescent="0.35">
      <c r="A7155" s="1">
        <v>11500</v>
      </c>
      <c r="B7155" s="1">
        <v>73</v>
      </c>
      <c r="C7155" s="1" t="str">
        <f t="shared" si="333"/>
        <v>Old</v>
      </c>
      <c r="D7155" s="1" t="s">
        <v>16</v>
      </c>
      <c r="E7155" s="1" t="s">
        <v>17</v>
      </c>
      <c r="F7155" s="1" t="s">
        <v>40</v>
      </c>
      <c r="G7155" s="1" t="s">
        <v>88</v>
      </c>
      <c r="H7155" s="1">
        <v>3</v>
      </c>
      <c r="I7155" s="1" t="s">
        <v>26</v>
      </c>
      <c r="J7155" s="1" t="s">
        <v>93</v>
      </c>
      <c r="K7155" s="6">
        <v>919</v>
      </c>
      <c r="L7155" s="6">
        <v>459.5</v>
      </c>
      <c r="M7155" s="1">
        <v>2</v>
      </c>
      <c r="N7155" s="8">
        <v>45601</v>
      </c>
      <c r="O7155" s="4" t="str">
        <f t="shared" si="334"/>
        <v>November 2024</v>
      </c>
      <c r="P7155" s="1" t="s">
        <v>22</v>
      </c>
      <c r="Q7155" s="1"/>
      <c r="R7155" s="6">
        <v>0</v>
      </c>
      <c r="S7155" s="6">
        <f t="shared" si="335"/>
        <v>919</v>
      </c>
    </row>
    <row r="7156" spans="1:19" x14ac:dyDescent="0.35">
      <c r="A7156" s="1">
        <v>18474</v>
      </c>
      <c r="B7156" s="1">
        <v>73</v>
      </c>
      <c r="C7156" s="1" t="str">
        <f t="shared" si="333"/>
        <v>Old</v>
      </c>
      <c r="D7156" s="1" t="s">
        <v>16</v>
      </c>
      <c r="E7156" s="1" t="s">
        <v>17</v>
      </c>
      <c r="F7156" s="1" t="s">
        <v>24</v>
      </c>
      <c r="G7156" s="1" t="s">
        <v>85</v>
      </c>
      <c r="H7156" s="1">
        <v>4</v>
      </c>
      <c r="I7156" s="1" t="s">
        <v>26</v>
      </c>
      <c r="J7156" s="1" t="s">
        <v>21</v>
      </c>
      <c r="K7156" s="6">
        <v>786.41</v>
      </c>
      <c r="L7156" s="6">
        <v>786.41</v>
      </c>
      <c r="M7156" s="1">
        <v>1</v>
      </c>
      <c r="N7156" s="8">
        <v>45601</v>
      </c>
      <c r="O7156" s="4" t="str">
        <f t="shared" si="334"/>
        <v>November 2024</v>
      </c>
      <c r="P7156" s="1" t="s">
        <v>84</v>
      </c>
      <c r="Q7156" s="1"/>
      <c r="R7156" s="6">
        <v>0</v>
      </c>
      <c r="S7156" s="6">
        <f t="shared" si="335"/>
        <v>786.41</v>
      </c>
    </row>
    <row r="7157" spans="1:19" x14ac:dyDescent="0.35">
      <c r="A7157" s="1">
        <v>15219</v>
      </c>
      <c r="B7157" s="1">
        <v>74</v>
      </c>
      <c r="C7157" s="1" t="str">
        <f t="shared" si="333"/>
        <v>Old</v>
      </c>
      <c r="D7157" s="1" t="s">
        <v>38</v>
      </c>
      <c r="E7157" s="1" t="s">
        <v>17</v>
      </c>
      <c r="F7157" s="1" t="s">
        <v>40</v>
      </c>
      <c r="G7157" s="1" t="s">
        <v>88</v>
      </c>
      <c r="H7157" s="1">
        <v>1</v>
      </c>
      <c r="I7157" s="1" t="s">
        <v>20</v>
      </c>
      <c r="J7157" s="1" t="s">
        <v>83</v>
      </c>
      <c r="K7157" s="6">
        <v>3216.5</v>
      </c>
      <c r="L7157" s="6">
        <v>459.5</v>
      </c>
      <c r="M7157" s="1">
        <v>7</v>
      </c>
      <c r="N7157" s="8">
        <v>45601</v>
      </c>
      <c r="O7157" s="4" t="str">
        <f t="shared" si="334"/>
        <v>November 2024</v>
      </c>
      <c r="P7157" s="1" t="s">
        <v>22</v>
      </c>
      <c r="Q7157" s="1" t="s">
        <v>37</v>
      </c>
      <c r="R7157" s="6">
        <v>29.27</v>
      </c>
      <c r="S7157" s="6">
        <f t="shared" si="335"/>
        <v>3245.77</v>
      </c>
    </row>
    <row r="7158" spans="1:19" x14ac:dyDescent="0.35">
      <c r="A7158" s="1">
        <v>9969</v>
      </c>
      <c r="B7158" s="1">
        <v>75</v>
      </c>
      <c r="C7158" s="1" t="str">
        <f t="shared" si="333"/>
        <v>Old</v>
      </c>
      <c r="D7158" s="1" t="s">
        <v>16</v>
      </c>
      <c r="E7158" s="1" t="s">
        <v>17</v>
      </c>
      <c r="F7158" s="1" t="s">
        <v>30</v>
      </c>
      <c r="G7158" s="1" t="s">
        <v>31</v>
      </c>
      <c r="H7158" s="1">
        <v>3</v>
      </c>
      <c r="I7158" s="1" t="s">
        <v>26</v>
      </c>
      <c r="J7158" s="1" t="s">
        <v>27</v>
      </c>
      <c r="K7158" s="6">
        <v>2319.8000000000002</v>
      </c>
      <c r="L7158" s="6">
        <v>463.96</v>
      </c>
      <c r="M7158" s="1">
        <v>5</v>
      </c>
      <c r="N7158" s="8">
        <v>45601</v>
      </c>
      <c r="O7158" s="4" t="str">
        <f t="shared" si="334"/>
        <v>November 2024</v>
      </c>
      <c r="P7158" s="1" t="s">
        <v>32</v>
      </c>
      <c r="Q7158" s="1" t="s">
        <v>35</v>
      </c>
      <c r="R7158" s="6">
        <v>57.02</v>
      </c>
      <c r="S7158" s="6">
        <f t="shared" si="335"/>
        <v>2376.8200000000002</v>
      </c>
    </row>
    <row r="7159" spans="1:19" x14ac:dyDescent="0.35">
      <c r="A7159" s="1">
        <v>17175</v>
      </c>
      <c r="B7159" s="1">
        <v>79</v>
      </c>
      <c r="C7159" s="1" t="str">
        <f t="shared" si="333"/>
        <v>Old</v>
      </c>
      <c r="D7159" s="1" t="s">
        <v>16</v>
      </c>
      <c r="E7159" s="1" t="s">
        <v>17</v>
      </c>
      <c r="F7159" s="1" t="s">
        <v>40</v>
      </c>
      <c r="G7159" s="1" t="s">
        <v>88</v>
      </c>
      <c r="H7159" s="1">
        <v>5</v>
      </c>
      <c r="I7159" s="1" t="s">
        <v>20</v>
      </c>
      <c r="J7159" s="1" t="s">
        <v>83</v>
      </c>
      <c r="K7159" s="6">
        <v>459.5</v>
      </c>
      <c r="L7159" s="6">
        <v>459.5</v>
      </c>
      <c r="M7159" s="1">
        <v>1</v>
      </c>
      <c r="N7159" s="8">
        <v>45601</v>
      </c>
      <c r="O7159" s="4" t="str">
        <f t="shared" si="334"/>
        <v>November 2024</v>
      </c>
      <c r="P7159" s="1" t="s">
        <v>79</v>
      </c>
      <c r="Q7159" s="1"/>
      <c r="R7159" s="6">
        <v>0</v>
      </c>
      <c r="S7159" s="6">
        <f t="shared" si="335"/>
        <v>459.5</v>
      </c>
    </row>
    <row r="7160" spans="1:19" x14ac:dyDescent="0.35">
      <c r="A7160" s="1">
        <v>13004</v>
      </c>
      <c r="B7160" s="1">
        <v>80</v>
      </c>
      <c r="C7160" s="1" t="str">
        <f t="shared" si="333"/>
        <v>Old</v>
      </c>
      <c r="D7160" s="1" t="s">
        <v>16</v>
      </c>
      <c r="E7160" s="1" t="s">
        <v>17</v>
      </c>
      <c r="F7160" s="1" t="s">
        <v>30</v>
      </c>
      <c r="G7160" s="1" t="s">
        <v>78</v>
      </c>
      <c r="H7160" s="1">
        <v>5</v>
      </c>
      <c r="I7160" s="1" t="s">
        <v>20</v>
      </c>
      <c r="J7160" s="1" t="s">
        <v>83</v>
      </c>
      <c r="K7160" s="6">
        <v>5394.56</v>
      </c>
      <c r="L7160" s="6">
        <v>674.32</v>
      </c>
      <c r="M7160" s="1">
        <v>8</v>
      </c>
      <c r="N7160" s="8">
        <v>45601</v>
      </c>
      <c r="O7160" s="4" t="str">
        <f t="shared" si="334"/>
        <v>November 2024</v>
      </c>
      <c r="P7160" s="1" t="s">
        <v>84</v>
      </c>
      <c r="Q7160" s="1" t="s">
        <v>112</v>
      </c>
      <c r="R7160" s="6">
        <v>175.35</v>
      </c>
      <c r="S7160" s="6">
        <f t="shared" si="335"/>
        <v>5569.9100000000008</v>
      </c>
    </row>
    <row r="7161" spans="1:19" x14ac:dyDescent="0.35">
      <c r="A7161" s="1">
        <v>9255</v>
      </c>
      <c r="B7161" s="1">
        <v>18</v>
      </c>
      <c r="C7161" s="1" t="str">
        <f t="shared" si="333"/>
        <v>Young</v>
      </c>
      <c r="D7161" s="1" t="s">
        <v>38</v>
      </c>
      <c r="E7161" s="1" t="s">
        <v>17</v>
      </c>
      <c r="F7161" s="1" t="s">
        <v>18</v>
      </c>
      <c r="G7161" s="1" t="s">
        <v>19</v>
      </c>
      <c r="H7161" s="1">
        <v>2</v>
      </c>
      <c r="I7161" s="1" t="s">
        <v>26</v>
      </c>
      <c r="J7161" s="1" t="s">
        <v>21</v>
      </c>
      <c r="K7161" s="6">
        <v>6329.52</v>
      </c>
      <c r="L7161" s="6">
        <v>791.19</v>
      </c>
      <c r="M7161" s="1">
        <v>8</v>
      </c>
      <c r="N7161" s="8">
        <v>45602</v>
      </c>
      <c r="O7161" s="4" t="str">
        <f t="shared" si="334"/>
        <v>November 2024</v>
      </c>
      <c r="P7161" s="1" t="s">
        <v>32</v>
      </c>
      <c r="Q7161" s="1" t="s">
        <v>52</v>
      </c>
      <c r="R7161" s="6">
        <v>6.49</v>
      </c>
      <c r="S7161" s="6">
        <f t="shared" si="335"/>
        <v>6336.01</v>
      </c>
    </row>
    <row r="7162" spans="1:19" x14ac:dyDescent="0.35">
      <c r="A7162" s="1">
        <v>14376</v>
      </c>
      <c r="B7162" s="1">
        <v>18</v>
      </c>
      <c r="C7162" s="1" t="str">
        <f t="shared" si="333"/>
        <v>Young</v>
      </c>
      <c r="D7162" s="1" t="s">
        <v>16</v>
      </c>
      <c r="E7162" s="1" t="s">
        <v>17</v>
      </c>
      <c r="F7162" s="1" t="s">
        <v>30</v>
      </c>
      <c r="G7162" s="1" t="s">
        <v>78</v>
      </c>
      <c r="H7162" s="1">
        <v>1</v>
      </c>
      <c r="I7162" s="1" t="s">
        <v>26</v>
      </c>
      <c r="J7162" s="1" t="s">
        <v>93</v>
      </c>
      <c r="K7162" s="6">
        <v>4720.24</v>
      </c>
      <c r="L7162" s="6">
        <v>674.32</v>
      </c>
      <c r="M7162" s="1">
        <v>7</v>
      </c>
      <c r="N7162" s="8">
        <v>45602</v>
      </c>
      <c r="O7162" s="4" t="str">
        <f t="shared" si="334"/>
        <v>November 2024</v>
      </c>
      <c r="P7162" s="1" t="s">
        <v>84</v>
      </c>
      <c r="Q7162" s="1"/>
      <c r="R7162" s="6">
        <v>0</v>
      </c>
      <c r="S7162" s="6">
        <f t="shared" si="335"/>
        <v>4720.24</v>
      </c>
    </row>
    <row r="7163" spans="1:19" x14ac:dyDescent="0.35">
      <c r="A7163" s="1">
        <v>1649</v>
      </c>
      <c r="B7163" s="1">
        <v>20</v>
      </c>
      <c r="C7163" s="1" t="str">
        <f t="shared" si="333"/>
        <v>Young</v>
      </c>
      <c r="D7163" s="1" t="s">
        <v>38</v>
      </c>
      <c r="E7163" s="1" t="s">
        <v>17</v>
      </c>
      <c r="F7163" s="1" t="s">
        <v>40</v>
      </c>
      <c r="G7163" s="1" t="s">
        <v>41</v>
      </c>
      <c r="H7163" s="1">
        <v>3</v>
      </c>
      <c r="I7163" s="1" t="s">
        <v>20</v>
      </c>
      <c r="J7163" s="1" t="s">
        <v>27</v>
      </c>
      <c r="K7163" s="6">
        <v>3379.32</v>
      </c>
      <c r="L7163" s="6">
        <v>844.83</v>
      </c>
      <c r="M7163" s="1">
        <v>4</v>
      </c>
      <c r="N7163" s="8">
        <v>45602</v>
      </c>
      <c r="O7163" s="4" t="str">
        <f t="shared" si="334"/>
        <v>November 2024</v>
      </c>
      <c r="P7163" s="1" t="s">
        <v>32</v>
      </c>
      <c r="Q7163" s="1" t="s">
        <v>43</v>
      </c>
      <c r="R7163" s="6">
        <v>41.54</v>
      </c>
      <c r="S7163" s="6">
        <f t="shared" si="335"/>
        <v>3420.86</v>
      </c>
    </row>
    <row r="7164" spans="1:19" x14ac:dyDescent="0.35">
      <c r="A7164" s="1">
        <v>17623</v>
      </c>
      <c r="B7164" s="1">
        <v>20</v>
      </c>
      <c r="C7164" s="1" t="str">
        <f t="shared" si="333"/>
        <v>Young</v>
      </c>
      <c r="D7164" s="1" t="s">
        <v>38</v>
      </c>
      <c r="E7164" s="1" t="s">
        <v>17</v>
      </c>
      <c r="F7164" s="1" t="s">
        <v>40</v>
      </c>
      <c r="G7164" s="1" t="s">
        <v>88</v>
      </c>
      <c r="H7164" s="1">
        <v>2</v>
      </c>
      <c r="I7164" s="1" t="s">
        <v>20</v>
      </c>
      <c r="J7164" s="1" t="s">
        <v>83</v>
      </c>
      <c r="K7164" s="6">
        <v>2757</v>
      </c>
      <c r="L7164" s="6">
        <v>459.5</v>
      </c>
      <c r="M7164" s="1">
        <v>6</v>
      </c>
      <c r="N7164" s="8">
        <v>45602</v>
      </c>
      <c r="O7164" s="4" t="str">
        <f t="shared" si="334"/>
        <v>November 2024</v>
      </c>
      <c r="P7164" s="1" t="s">
        <v>79</v>
      </c>
      <c r="Q7164" s="1" t="s">
        <v>96</v>
      </c>
      <c r="R7164" s="6">
        <v>171.03</v>
      </c>
      <c r="S7164" s="6">
        <f t="shared" si="335"/>
        <v>2928.03</v>
      </c>
    </row>
    <row r="7165" spans="1:19" x14ac:dyDescent="0.35">
      <c r="A7165" s="1">
        <v>7915</v>
      </c>
      <c r="B7165" s="1">
        <v>23</v>
      </c>
      <c r="C7165" s="1" t="str">
        <f t="shared" si="333"/>
        <v>Young</v>
      </c>
      <c r="D7165" s="1" t="s">
        <v>38</v>
      </c>
      <c r="E7165" s="1" t="s">
        <v>17</v>
      </c>
      <c r="F7165" s="1" t="s">
        <v>24</v>
      </c>
      <c r="G7165" s="1" t="s">
        <v>25</v>
      </c>
      <c r="H7165" s="1">
        <v>3</v>
      </c>
      <c r="I7165" s="1" t="s">
        <v>20</v>
      </c>
      <c r="J7165" s="1" t="s">
        <v>34</v>
      </c>
      <c r="K7165" s="6">
        <v>988.12</v>
      </c>
      <c r="L7165" s="6">
        <v>247.03</v>
      </c>
      <c r="M7165" s="1">
        <v>4</v>
      </c>
      <c r="N7165" s="8">
        <v>45602</v>
      </c>
      <c r="O7165" s="4" t="str">
        <f t="shared" si="334"/>
        <v>November 2024</v>
      </c>
      <c r="P7165" s="1" t="s">
        <v>32</v>
      </c>
      <c r="Q7165" s="1"/>
      <c r="R7165" s="6">
        <v>0</v>
      </c>
      <c r="S7165" s="6">
        <f t="shared" si="335"/>
        <v>988.12</v>
      </c>
    </row>
    <row r="7166" spans="1:19" x14ac:dyDescent="0.35">
      <c r="A7166" s="1">
        <v>11452</v>
      </c>
      <c r="B7166" s="1">
        <v>23</v>
      </c>
      <c r="C7166" s="1" t="str">
        <f t="shared" si="333"/>
        <v>Young</v>
      </c>
      <c r="D7166" s="1" t="s">
        <v>16</v>
      </c>
      <c r="E7166" s="1" t="s">
        <v>17</v>
      </c>
      <c r="F7166" s="1" t="s">
        <v>77</v>
      </c>
      <c r="G7166" s="1" t="s">
        <v>86</v>
      </c>
      <c r="H7166" s="1">
        <v>2</v>
      </c>
      <c r="I7166" s="1" t="s">
        <v>26</v>
      </c>
      <c r="J7166" s="1" t="s">
        <v>83</v>
      </c>
      <c r="K7166" s="6">
        <v>3611.8</v>
      </c>
      <c r="L7166" s="6">
        <v>361.18</v>
      </c>
      <c r="M7166" s="1">
        <v>10</v>
      </c>
      <c r="N7166" s="8">
        <v>45602</v>
      </c>
      <c r="O7166" s="4" t="str">
        <f t="shared" si="334"/>
        <v>November 2024</v>
      </c>
      <c r="P7166" s="1" t="s">
        <v>79</v>
      </c>
      <c r="Q7166" s="1" t="s">
        <v>82</v>
      </c>
      <c r="R7166" s="6">
        <v>76.02</v>
      </c>
      <c r="S7166" s="6">
        <f t="shared" si="335"/>
        <v>3687.82</v>
      </c>
    </row>
    <row r="7167" spans="1:19" x14ac:dyDescent="0.35">
      <c r="A7167" s="1">
        <v>14259</v>
      </c>
      <c r="B7167" s="1">
        <v>23</v>
      </c>
      <c r="C7167" s="1" t="str">
        <f t="shared" si="333"/>
        <v>Young</v>
      </c>
      <c r="D7167" s="1" t="s">
        <v>16</v>
      </c>
      <c r="E7167" s="1" t="s">
        <v>17</v>
      </c>
      <c r="F7167" s="1" t="s">
        <v>77</v>
      </c>
      <c r="G7167" s="1" t="s">
        <v>86</v>
      </c>
      <c r="H7167" s="1">
        <v>1</v>
      </c>
      <c r="I7167" s="1" t="s">
        <v>26</v>
      </c>
      <c r="J7167" s="1" t="s">
        <v>93</v>
      </c>
      <c r="K7167" s="6">
        <v>3250.62</v>
      </c>
      <c r="L7167" s="6">
        <v>361.18</v>
      </c>
      <c r="M7167" s="1">
        <v>9</v>
      </c>
      <c r="N7167" s="8">
        <v>45602</v>
      </c>
      <c r="O7167" s="4" t="str">
        <f t="shared" si="334"/>
        <v>November 2024</v>
      </c>
      <c r="P7167" s="1" t="s">
        <v>79</v>
      </c>
      <c r="Q7167" s="1" t="s">
        <v>92</v>
      </c>
      <c r="R7167" s="6">
        <v>76.28</v>
      </c>
      <c r="S7167" s="6">
        <f t="shared" si="335"/>
        <v>3326.9</v>
      </c>
    </row>
    <row r="7168" spans="1:19" x14ac:dyDescent="0.35">
      <c r="A7168" s="1">
        <v>3432</v>
      </c>
      <c r="B7168" s="1">
        <v>25</v>
      </c>
      <c r="C7168" s="1" t="str">
        <f t="shared" si="333"/>
        <v>Young</v>
      </c>
      <c r="D7168" s="1" t="s">
        <v>38</v>
      </c>
      <c r="E7168" s="1" t="s">
        <v>33</v>
      </c>
      <c r="F7168" s="1" t="s">
        <v>40</v>
      </c>
      <c r="G7168" s="1" t="s">
        <v>41</v>
      </c>
      <c r="H7168" s="1">
        <v>3</v>
      </c>
      <c r="I7168" s="1" t="s">
        <v>20</v>
      </c>
      <c r="J7168" s="1" t="s">
        <v>27</v>
      </c>
      <c r="K7168" s="6">
        <v>8448.2999999999993</v>
      </c>
      <c r="L7168" s="6">
        <v>844.83</v>
      </c>
      <c r="M7168" s="1">
        <v>10</v>
      </c>
      <c r="N7168" s="8">
        <v>45602</v>
      </c>
      <c r="O7168" s="4" t="str">
        <f t="shared" si="334"/>
        <v>November 2024</v>
      </c>
      <c r="P7168" s="1" t="s">
        <v>28</v>
      </c>
      <c r="Q7168" s="1" t="s">
        <v>76</v>
      </c>
      <c r="R7168" s="6">
        <v>67.150000000000006</v>
      </c>
      <c r="S7168" s="6">
        <f t="shared" si="335"/>
        <v>8515.4499999999989</v>
      </c>
    </row>
    <row r="7169" spans="1:19" x14ac:dyDescent="0.35">
      <c r="A7169" s="1">
        <v>11892</v>
      </c>
      <c r="B7169" s="1">
        <v>25</v>
      </c>
      <c r="C7169" s="1" t="str">
        <f t="shared" si="333"/>
        <v>Young</v>
      </c>
      <c r="D7169" s="1" t="s">
        <v>38</v>
      </c>
      <c r="E7169" s="1" t="s">
        <v>17</v>
      </c>
      <c r="F7169" s="1" t="s">
        <v>77</v>
      </c>
      <c r="G7169" s="1" t="s">
        <v>86</v>
      </c>
      <c r="H7169" s="1">
        <v>5</v>
      </c>
      <c r="I7169" s="1" t="s">
        <v>26</v>
      </c>
      <c r="J7169" s="1" t="s">
        <v>21</v>
      </c>
      <c r="K7169" s="6">
        <v>2167.08</v>
      </c>
      <c r="L7169" s="6">
        <v>361.18</v>
      </c>
      <c r="M7169" s="1">
        <v>6</v>
      </c>
      <c r="N7169" s="8">
        <v>45602</v>
      </c>
      <c r="O7169" s="4" t="str">
        <f t="shared" si="334"/>
        <v>November 2024</v>
      </c>
      <c r="P7169" s="1" t="s">
        <v>22</v>
      </c>
      <c r="Q7169" s="1" t="s">
        <v>104</v>
      </c>
      <c r="R7169" s="6">
        <v>188.21</v>
      </c>
      <c r="S7169" s="6">
        <f t="shared" si="335"/>
        <v>2355.29</v>
      </c>
    </row>
    <row r="7170" spans="1:19" x14ac:dyDescent="0.35">
      <c r="A7170" s="1">
        <v>17769</v>
      </c>
      <c r="B7170" s="1">
        <v>25</v>
      </c>
      <c r="C7170" s="1" t="str">
        <f t="shared" ref="C7170:C7233" si="336">IF(B7170&lt;=35,"Young",IF(B7170&lt;=55,"Middle-Aged","Old"))</f>
        <v>Young</v>
      </c>
      <c r="D7170" s="1" t="s">
        <v>16</v>
      </c>
      <c r="E7170" s="1" t="s">
        <v>17</v>
      </c>
      <c r="F7170" s="1" t="s">
        <v>24</v>
      </c>
      <c r="G7170" s="1" t="s">
        <v>85</v>
      </c>
      <c r="H7170" s="1">
        <v>4</v>
      </c>
      <c r="I7170" s="1" t="s">
        <v>20</v>
      </c>
      <c r="J7170" s="1" t="s">
        <v>21</v>
      </c>
      <c r="K7170" s="6">
        <v>786.41</v>
      </c>
      <c r="L7170" s="6">
        <v>786.41</v>
      </c>
      <c r="M7170" s="1">
        <v>1</v>
      </c>
      <c r="N7170" s="8">
        <v>45602</v>
      </c>
      <c r="O7170" s="4" t="str">
        <f t="shared" ref="O7170:O7233" si="337">TEXT(N7170,"mmmm yyyy")</f>
        <v>November 2024</v>
      </c>
      <c r="P7170" s="1" t="s">
        <v>84</v>
      </c>
      <c r="Q7170" s="1" t="s">
        <v>107</v>
      </c>
      <c r="R7170" s="6">
        <v>56.51</v>
      </c>
      <c r="S7170" s="6">
        <f t="shared" ref="S7170:S7233" si="338">K7170+R7170</f>
        <v>842.92</v>
      </c>
    </row>
    <row r="7171" spans="1:19" x14ac:dyDescent="0.35">
      <c r="A7171" s="1">
        <v>3540</v>
      </c>
      <c r="B7171" s="1">
        <v>28</v>
      </c>
      <c r="C7171" s="1" t="str">
        <f t="shared" si="336"/>
        <v>Young</v>
      </c>
      <c r="D7171" s="1" t="s">
        <v>16</v>
      </c>
      <c r="E7171" s="1" t="s">
        <v>17</v>
      </c>
      <c r="F7171" s="1" t="s">
        <v>40</v>
      </c>
      <c r="G7171" s="1" t="s">
        <v>41</v>
      </c>
      <c r="H7171" s="1">
        <v>3</v>
      </c>
      <c r="I7171" s="1" t="s">
        <v>26</v>
      </c>
      <c r="J7171" s="1" t="s">
        <v>27</v>
      </c>
      <c r="K7171" s="6">
        <v>4224.1499999999996</v>
      </c>
      <c r="L7171" s="6">
        <v>844.83</v>
      </c>
      <c r="M7171" s="1">
        <v>5</v>
      </c>
      <c r="N7171" s="8">
        <v>45602</v>
      </c>
      <c r="O7171" s="4" t="str">
        <f t="shared" si="337"/>
        <v>November 2024</v>
      </c>
      <c r="P7171" s="1" t="s">
        <v>32</v>
      </c>
      <c r="Q7171" s="1" t="s">
        <v>35</v>
      </c>
      <c r="R7171" s="6">
        <v>64.52</v>
      </c>
      <c r="S7171" s="6">
        <f t="shared" si="338"/>
        <v>4288.67</v>
      </c>
    </row>
    <row r="7172" spans="1:19" x14ac:dyDescent="0.35">
      <c r="A7172" s="1">
        <v>6115</v>
      </c>
      <c r="B7172" s="1">
        <v>28</v>
      </c>
      <c r="C7172" s="1" t="str">
        <f t="shared" si="336"/>
        <v>Young</v>
      </c>
      <c r="D7172" s="1" t="s">
        <v>16</v>
      </c>
      <c r="E7172" s="1" t="s">
        <v>17</v>
      </c>
      <c r="F7172" s="1" t="s">
        <v>30</v>
      </c>
      <c r="G7172" s="1" t="s">
        <v>31</v>
      </c>
      <c r="H7172" s="1">
        <v>3</v>
      </c>
      <c r="I7172" s="1" t="s">
        <v>26</v>
      </c>
      <c r="J7172" s="1" t="s">
        <v>42</v>
      </c>
      <c r="K7172" s="6">
        <v>1391.88</v>
      </c>
      <c r="L7172" s="6">
        <v>463.96</v>
      </c>
      <c r="M7172" s="1">
        <v>3</v>
      </c>
      <c r="N7172" s="8">
        <v>45602</v>
      </c>
      <c r="O7172" s="4" t="str">
        <f t="shared" si="337"/>
        <v>November 2024</v>
      </c>
      <c r="P7172" s="1" t="s">
        <v>28</v>
      </c>
      <c r="Q7172" s="1" t="s">
        <v>37</v>
      </c>
      <c r="R7172" s="6">
        <v>39.6</v>
      </c>
      <c r="S7172" s="6">
        <f t="shared" si="338"/>
        <v>1431.48</v>
      </c>
    </row>
    <row r="7173" spans="1:19" x14ac:dyDescent="0.35">
      <c r="A7173" s="1">
        <v>3372</v>
      </c>
      <c r="B7173" s="1">
        <v>31</v>
      </c>
      <c r="C7173" s="1" t="str">
        <f t="shared" si="336"/>
        <v>Young</v>
      </c>
      <c r="D7173" s="1" t="s">
        <v>38</v>
      </c>
      <c r="E7173" s="1" t="s">
        <v>33</v>
      </c>
      <c r="F7173" s="1" t="s">
        <v>18</v>
      </c>
      <c r="G7173" s="1" t="s">
        <v>36</v>
      </c>
      <c r="H7173" s="1">
        <v>5</v>
      </c>
      <c r="I7173" s="1" t="s">
        <v>26</v>
      </c>
      <c r="J7173" s="1" t="s">
        <v>21</v>
      </c>
      <c r="K7173" s="6">
        <v>41.5</v>
      </c>
      <c r="L7173" s="6">
        <v>20.75</v>
      </c>
      <c r="M7173" s="1">
        <v>2</v>
      </c>
      <c r="N7173" s="8">
        <v>45602</v>
      </c>
      <c r="O7173" s="4" t="str">
        <f t="shared" si="337"/>
        <v>November 2024</v>
      </c>
      <c r="P7173" s="1" t="s">
        <v>22</v>
      </c>
      <c r="Q7173" s="1" t="s">
        <v>35</v>
      </c>
      <c r="R7173" s="6">
        <v>54.02</v>
      </c>
      <c r="S7173" s="6">
        <f t="shared" si="338"/>
        <v>95.52000000000001</v>
      </c>
    </row>
    <row r="7174" spans="1:19" x14ac:dyDescent="0.35">
      <c r="A7174" s="1">
        <v>16081</v>
      </c>
      <c r="B7174" s="1">
        <v>31</v>
      </c>
      <c r="C7174" s="1" t="str">
        <f t="shared" si="336"/>
        <v>Young</v>
      </c>
      <c r="D7174" s="1" t="s">
        <v>38</v>
      </c>
      <c r="E7174" s="1" t="s">
        <v>17</v>
      </c>
      <c r="F7174" s="1" t="s">
        <v>30</v>
      </c>
      <c r="G7174" s="1" t="s">
        <v>78</v>
      </c>
      <c r="H7174" s="1">
        <v>5</v>
      </c>
      <c r="I7174" s="1" t="s">
        <v>26</v>
      </c>
      <c r="J7174" s="1" t="s">
        <v>83</v>
      </c>
      <c r="K7174" s="6">
        <v>2697.28</v>
      </c>
      <c r="L7174" s="6">
        <v>674.32</v>
      </c>
      <c r="M7174" s="1">
        <v>4</v>
      </c>
      <c r="N7174" s="8">
        <v>45602</v>
      </c>
      <c r="O7174" s="4" t="str">
        <f t="shared" si="337"/>
        <v>November 2024</v>
      </c>
      <c r="P7174" s="1" t="s">
        <v>79</v>
      </c>
      <c r="Q7174" s="1" t="s">
        <v>107</v>
      </c>
      <c r="R7174" s="6">
        <v>116.48</v>
      </c>
      <c r="S7174" s="6">
        <f t="shared" si="338"/>
        <v>2813.76</v>
      </c>
    </row>
    <row r="7175" spans="1:19" x14ac:dyDescent="0.35">
      <c r="A7175" s="1">
        <v>13887</v>
      </c>
      <c r="B7175" s="1">
        <v>33</v>
      </c>
      <c r="C7175" s="1" t="str">
        <f t="shared" si="336"/>
        <v>Young</v>
      </c>
      <c r="D7175" s="1" t="s">
        <v>38</v>
      </c>
      <c r="E7175" s="1" t="s">
        <v>17</v>
      </c>
      <c r="F7175" s="1" t="s">
        <v>18</v>
      </c>
      <c r="G7175" s="1" t="s">
        <v>81</v>
      </c>
      <c r="H7175" s="1">
        <v>1</v>
      </c>
      <c r="I7175" s="1" t="s">
        <v>26</v>
      </c>
      <c r="J7175" s="1" t="s">
        <v>93</v>
      </c>
      <c r="K7175" s="6">
        <v>6838.08</v>
      </c>
      <c r="L7175" s="6">
        <v>1139.68</v>
      </c>
      <c r="M7175" s="1">
        <v>6</v>
      </c>
      <c r="N7175" s="8">
        <v>45602</v>
      </c>
      <c r="O7175" s="4" t="str">
        <f t="shared" si="337"/>
        <v>November 2024</v>
      </c>
      <c r="P7175" s="1" t="s">
        <v>84</v>
      </c>
      <c r="Q7175" s="1" t="s">
        <v>37</v>
      </c>
      <c r="R7175" s="6">
        <v>83.77</v>
      </c>
      <c r="S7175" s="6">
        <f t="shared" si="338"/>
        <v>6921.85</v>
      </c>
    </row>
    <row r="7176" spans="1:19" x14ac:dyDescent="0.35">
      <c r="A7176" s="1">
        <v>17161</v>
      </c>
      <c r="B7176" s="1">
        <v>33</v>
      </c>
      <c r="C7176" s="1" t="str">
        <f t="shared" si="336"/>
        <v>Young</v>
      </c>
      <c r="D7176" s="1" t="s">
        <v>16</v>
      </c>
      <c r="E7176" s="1" t="s">
        <v>17</v>
      </c>
      <c r="F7176" s="1" t="s">
        <v>18</v>
      </c>
      <c r="G7176" s="1" t="s">
        <v>81</v>
      </c>
      <c r="H7176" s="1">
        <v>5</v>
      </c>
      <c r="I7176" s="1" t="s">
        <v>20</v>
      </c>
      <c r="J7176" s="1" t="s">
        <v>21</v>
      </c>
      <c r="K7176" s="6">
        <v>9117.44</v>
      </c>
      <c r="L7176" s="6">
        <v>1139.68</v>
      </c>
      <c r="M7176" s="1">
        <v>8</v>
      </c>
      <c r="N7176" s="8">
        <v>45602</v>
      </c>
      <c r="O7176" s="4" t="str">
        <f t="shared" si="337"/>
        <v>November 2024</v>
      </c>
      <c r="P7176" s="1" t="s">
        <v>79</v>
      </c>
      <c r="Q7176" s="1" t="s">
        <v>102</v>
      </c>
      <c r="R7176" s="6">
        <v>219.68</v>
      </c>
      <c r="S7176" s="6">
        <f t="shared" si="338"/>
        <v>9337.1200000000008</v>
      </c>
    </row>
    <row r="7177" spans="1:19" x14ac:dyDescent="0.35">
      <c r="A7177" s="1">
        <v>3216</v>
      </c>
      <c r="B7177" s="1">
        <v>34</v>
      </c>
      <c r="C7177" s="1" t="str">
        <f t="shared" si="336"/>
        <v>Young</v>
      </c>
      <c r="D7177" s="1" t="s">
        <v>16</v>
      </c>
      <c r="E7177" s="1" t="s">
        <v>17</v>
      </c>
      <c r="F7177" s="1" t="s">
        <v>30</v>
      </c>
      <c r="G7177" s="1" t="s">
        <v>31</v>
      </c>
      <c r="H7177" s="1">
        <v>3</v>
      </c>
      <c r="I7177" s="1" t="s">
        <v>26</v>
      </c>
      <c r="J7177" s="1" t="s">
        <v>42</v>
      </c>
      <c r="K7177" s="6">
        <v>463.96</v>
      </c>
      <c r="L7177" s="6">
        <v>463.96</v>
      </c>
      <c r="M7177" s="1">
        <v>1</v>
      </c>
      <c r="N7177" s="8">
        <v>45602</v>
      </c>
      <c r="O7177" s="4" t="str">
        <f t="shared" si="337"/>
        <v>November 2024</v>
      </c>
      <c r="P7177" s="1" t="s">
        <v>22</v>
      </c>
      <c r="Q7177" s="1" t="s">
        <v>29</v>
      </c>
      <c r="R7177" s="6">
        <v>35.78</v>
      </c>
      <c r="S7177" s="6">
        <f t="shared" si="338"/>
        <v>499.74</v>
      </c>
    </row>
    <row r="7178" spans="1:19" x14ac:dyDescent="0.35">
      <c r="A7178" s="1">
        <v>5904</v>
      </c>
      <c r="B7178" s="1">
        <v>35</v>
      </c>
      <c r="C7178" s="1" t="str">
        <f t="shared" si="336"/>
        <v>Young</v>
      </c>
      <c r="D7178" s="1" t="s">
        <v>38</v>
      </c>
      <c r="E7178" s="1" t="s">
        <v>17</v>
      </c>
      <c r="F7178" s="1" t="s">
        <v>40</v>
      </c>
      <c r="G7178" s="1" t="s">
        <v>41</v>
      </c>
      <c r="H7178" s="1">
        <v>3</v>
      </c>
      <c r="I7178" s="1" t="s">
        <v>26</v>
      </c>
      <c r="J7178" s="1" t="s">
        <v>34</v>
      </c>
      <c r="K7178" s="6">
        <v>7603.47</v>
      </c>
      <c r="L7178" s="6">
        <v>844.83</v>
      </c>
      <c r="M7178" s="1">
        <v>9</v>
      </c>
      <c r="N7178" s="8">
        <v>45602</v>
      </c>
      <c r="O7178" s="4" t="str">
        <f t="shared" si="337"/>
        <v>November 2024</v>
      </c>
      <c r="P7178" s="1" t="s">
        <v>28</v>
      </c>
      <c r="Q7178" s="1" t="s">
        <v>53</v>
      </c>
      <c r="R7178" s="6">
        <v>64</v>
      </c>
      <c r="S7178" s="6">
        <f t="shared" si="338"/>
        <v>7667.47</v>
      </c>
    </row>
    <row r="7179" spans="1:19" x14ac:dyDescent="0.35">
      <c r="A7179" s="1">
        <v>19211</v>
      </c>
      <c r="B7179" s="1">
        <v>35</v>
      </c>
      <c r="C7179" s="1" t="str">
        <f t="shared" si="336"/>
        <v>Young</v>
      </c>
      <c r="D7179" s="1" t="s">
        <v>16</v>
      </c>
      <c r="E7179" s="1" t="s">
        <v>17</v>
      </c>
      <c r="F7179" s="1" t="s">
        <v>77</v>
      </c>
      <c r="G7179" s="1" t="s">
        <v>86</v>
      </c>
      <c r="H7179" s="1">
        <v>2</v>
      </c>
      <c r="I7179" s="1" t="s">
        <v>20</v>
      </c>
      <c r="J7179" s="1" t="s">
        <v>21</v>
      </c>
      <c r="K7179" s="6">
        <v>2889.44</v>
      </c>
      <c r="L7179" s="6">
        <v>361.18</v>
      </c>
      <c r="M7179" s="1">
        <v>8</v>
      </c>
      <c r="N7179" s="8">
        <v>45602</v>
      </c>
      <c r="O7179" s="4" t="str">
        <f t="shared" si="337"/>
        <v>November 2024</v>
      </c>
      <c r="P7179" s="1" t="s">
        <v>79</v>
      </c>
      <c r="Q7179" s="1"/>
      <c r="R7179" s="6">
        <v>0</v>
      </c>
      <c r="S7179" s="6">
        <f t="shared" si="338"/>
        <v>2889.44</v>
      </c>
    </row>
    <row r="7180" spans="1:19" x14ac:dyDescent="0.35">
      <c r="A7180" s="1">
        <v>2718</v>
      </c>
      <c r="B7180" s="1">
        <v>36</v>
      </c>
      <c r="C7180" s="1" t="str">
        <f t="shared" si="336"/>
        <v>Middle-Aged</v>
      </c>
      <c r="D7180" s="1" t="s">
        <v>38</v>
      </c>
      <c r="E7180" s="1" t="s">
        <v>33</v>
      </c>
      <c r="F7180" s="1" t="s">
        <v>40</v>
      </c>
      <c r="G7180" s="1" t="s">
        <v>41</v>
      </c>
      <c r="H7180" s="1">
        <v>3</v>
      </c>
      <c r="I7180" s="1" t="s">
        <v>26</v>
      </c>
      <c r="J7180" s="1" t="s">
        <v>42</v>
      </c>
      <c r="K7180" s="6">
        <v>1689.66</v>
      </c>
      <c r="L7180" s="6">
        <v>844.83</v>
      </c>
      <c r="M7180" s="1">
        <v>2</v>
      </c>
      <c r="N7180" s="8">
        <v>45602</v>
      </c>
      <c r="O7180" s="4" t="str">
        <f t="shared" si="337"/>
        <v>November 2024</v>
      </c>
      <c r="P7180" s="1" t="s">
        <v>28</v>
      </c>
      <c r="Q7180" s="1" t="s">
        <v>44</v>
      </c>
      <c r="R7180" s="6">
        <v>74.8</v>
      </c>
      <c r="S7180" s="6">
        <f t="shared" si="338"/>
        <v>1764.46</v>
      </c>
    </row>
    <row r="7181" spans="1:19" x14ac:dyDescent="0.35">
      <c r="A7181" s="1">
        <v>3733</v>
      </c>
      <c r="B7181" s="1">
        <v>36</v>
      </c>
      <c r="C7181" s="1" t="str">
        <f t="shared" si="336"/>
        <v>Middle-Aged</v>
      </c>
      <c r="D7181" s="1" t="s">
        <v>16</v>
      </c>
      <c r="E7181" s="1" t="s">
        <v>17</v>
      </c>
      <c r="F7181" s="1" t="s">
        <v>24</v>
      </c>
      <c r="G7181" s="1" t="s">
        <v>25</v>
      </c>
      <c r="H7181" s="1">
        <v>3</v>
      </c>
      <c r="I7181" s="1" t="s">
        <v>26</v>
      </c>
      <c r="J7181" s="1" t="s">
        <v>21</v>
      </c>
      <c r="K7181" s="6">
        <v>741.09</v>
      </c>
      <c r="L7181" s="6">
        <v>247.03</v>
      </c>
      <c r="M7181" s="1">
        <v>3</v>
      </c>
      <c r="N7181" s="8">
        <v>45602</v>
      </c>
      <c r="O7181" s="4" t="str">
        <f t="shared" si="337"/>
        <v>November 2024</v>
      </c>
      <c r="P7181" s="1" t="s">
        <v>22</v>
      </c>
      <c r="Q7181" s="1"/>
      <c r="R7181" s="6">
        <v>0</v>
      </c>
      <c r="S7181" s="6">
        <f t="shared" si="338"/>
        <v>741.09</v>
      </c>
    </row>
    <row r="7182" spans="1:19" x14ac:dyDescent="0.35">
      <c r="A7182" s="1">
        <v>16715</v>
      </c>
      <c r="B7182" s="1">
        <v>37</v>
      </c>
      <c r="C7182" s="1" t="str">
        <f t="shared" si="336"/>
        <v>Middle-Aged</v>
      </c>
      <c r="D7182" s="1" t="s">
        <v>38</v>
      </c>
      <c r="E7182" s="1" t="s">
        <v>17</v>
      </c>
      <c r="F7182" s="1" t="s">
        <v>24</v>
      </c>
      <c r="G7182" s="1" t="s">
        <v>85</v>
      </c>
      <c r="H7182" s="1">
        <v>1</v>
      </c>
      <c r="I7182" s="1" t="s">
        <v>26</v>
      </c>
      <c r="J7182" s="1" t="s">
        <v>83</v>
      </c>
      <c r="K7182" s="6">
        <v>1572.82</v>
      </c>
      <c r="L7182" s="6">
        <v>786.41</v>
      </c>
      <c r="M7182" s="1">
        <v>2</v>
      </c>
      <c r="N7182" s="8">
        <v>45602</v>
      </c>
      <c r="O7182" s="4" t="str">
        <f t="shared" si="337"/>
        <v>November 2024</v>
      </c>
      <c r="P7182" s="1" t="s">
        <v>79</v>
      </c>
      <c r="Q7182" s="1"/>
      <c r="R7182" s="6">
        <v>0</v>
      </c>
      <c r="S7182" s="6">
        <f t="shared" si="338"/>
        <v>1572.82</v>
      </c>
    </row>
    <row r="7183" spans="1:19" x14ac:dyDescent="0.35">
      <c r="A7183" s="1">
        <v>4584</v>
      </c>
      <c r="B7183" s="1">
        <v>38</v>
      </c>
      <c r="C7183" s="1" t="str">
        <f t="shared" si="336"/>
        <v>Middle-Aged</v>
      </c>
      <c r="D7183" s="1" t="s">
        <v>16</v>
      </c>
      <c r="E7183" s="1" t="s">
        <v>17</v>
      </c>
      <c r="F7183" s="1" t="s">
        <v>18</v>
      </c>
      <c r="G7183" s="1" t="s">
        <v>19</v>
      </c>
      <c r="H7183" s="1">
        <v>2</v>
      </c>
      <c r="I7183" s="1" t="s">
        <v>20</v>
      </c>
      <c r="J7183" s="1" t="s">
        <v>27</v>
      </c>
      <c r="K7183" s="6">
        <v>1582.38</v>
      </c>
      <c r="L7183" s="6">
        <v>791.19</v>
      </c>
      <c r="M7183" s="1">
        <v>2</v>
      </c>
      <c r="N7183" s="8">
        <v>45602</v>
      </c>
      <c r="O7183" s="4" t="str">
        <f t="shared" si="337"/>
        <v>November 2024</v>
      </c>
      <c r="P7183" s="1" t="s">
        <v>28</v>
      </c>
      <c r="Q7183" s="1"/>
      <c r="R7183" s="6">
        <v>0</v>
      </c>
      <c r="S7183" s="6">
        <f t="shared" si="338"/>
        <v>1582.38</v>
      </c>
    </row>
    <row r="7184" spans="1:19" x14ac:dyDescent="0.35">
      <c r="A7184" s="1">
        <v>3990</v>
      </c>
      <c r="B7184" s="1">
        <v>39</v>
      </c>
      <c r="C7184" s="1" t="str">
        <f t="shared" si="336"/>
        <v>Middle-Aged</v>
      </c>
      <c r="D7184" s="1" t="s">
        <v>38</v>
      </c>
      <c r="E7184" s="1" t="s">
        <v>33</v>
      </c>
      <c r="F7184" s="1" t="s">
        <v>18</v>
      </c>
      <c r="G7184" s="1" t="s">
        <v>36</v>
      </c>
      <c r="H7184" s="1">
        <v>5</v>
      </c>
      <c r="I7184" s="1" t="s">
        <v>20</v>
      </c>
      <c r="J7184" s="1" t="s">
        <v>21</v>
      </c>
      <c r="K7184" s="6">
        <v>124.5</v>
      </c>
      <c r="L7184" s="6">
        <v>20.75</v>
      </c>
      <c r="M7184" s="1">
        <v>6</v>
      </c>
      <c r="N7184" s="8">
        <v>45602</v>
      </c>
      <c r="O7184" s="4" t="str">
        <f t="shared" si="337"/>
        <v>November 2024</v>
      </c>
      <c r="P7184" s="1" t="s">
        <v>32</v>
      </c>
      <c r="Q7184" s="1" t="s">
        <v>29</v>
      </c>
      <c r="R7184" s="6">
        <v>44.52</v>
      </c>
      <c r="S7184" s="6">
        <f t="shared" si="338"/>
        <v>169.02</v>
      </c>
    </row>
    <row r="7185" spans="1:19" x14ac:dyDescent="0.35">
      <c r="A7185" s="1">
        <v>12475</v>
      </c>
      <c r="B7185" s="1">
        <v>40</v>
      </c>
      <c r="C7185" s="1" t="str">
        <f t="shared" si="336"/>
        <v>Middle-Aged</v>
      </c>
      <c r="D7185" s="1" t="s">
        <v>16</v>
      </c>
      <c r="E7185" s="1" t="s">
        <v>17</v>
      </c>
      <c r="F7185" s="1" t="s">
        <v>40</v>
      </c>
      <c r="G7185" s="1" t="s">
        <v>88</v>
      </c>
      <c r="H7185" s="1">
        <v>3</v>
      </c>
      <c r="I7185" s="1" t="s">
        <v>26</v>
      </c>
      <c r="J7185" s="1" t="s">
        <v>83</v>
      </c>
      <c r="K7185" s="6">
        <v>4135.5</v>
      </c>
      <c r="L7185" s="6">
        <v>459.5</v>
      </c>
      <c r="M7185" s="1">
        <v>9</v>
      </c>
      <c r="N7185" s="8">
        <v>45602</v>
      </c>
      <c r="O7185" s="4" t="str">
        <f t="shared" si="337"/>
        <v>November 2024</v>
      </c>
      <c r="P7185" s="1" t="s">
        <v>22</v>
      </c>
      <c r="Q7185" s="1" t="s">
        <v>104</v>
      </c>
      <c r="R7185" s="6">
        <v>115.81</v>
      </c>
      <c r="S7185" s="6">
        <f t="shared" si="338"/>
        <v>4251.3100000000004</v>
      </c>
    </row>
    <row r="7186" spans="1:19" x14ac:dyDescent="0.35">
      <c r="A7186" s="1">
        <v>8413</v>
      </c>
      <c r="B7186" s="1">
        <v>41</v>
      </c>
      <c r="C7186" s="1" t="str">
        <f t="shared" si="336"/>
        <v>Middle-Aged</v>
      </c>
      <c r="D7186" s="1" t="s">
        <v>16</v>
      </c>
      <c r="E7186" s="1" t="s">
        <v>17</v>
      </c>
      <c r="F7186" s="1" t="s">
        <v>24</v>
      </c>
      <c r="G7186" s="1" t="s">
        <v>25</v>
      </c>
      <c r="H7186" s="1">
        <v>3</v>
      </c>
      <c r="I7186" s="1" t="s">
        <v>20</v>
      </c>
      <c r="J7186" s="1" t="s">
        <v>27</v>
      </c>
      <c r="K7186" s="6">
        <v>2470.3000000000002</v>
      </c>
      <c r="L7186" s="6">
        <v>247.03</v>
      </c>
      <c r="M7186" s="1">
        <v>10</v>
      </c>
      <c r="N7186" s="8">
        <v>45602</v>
      </c>
      <c r="O7186" s="4" t="str">
        <f t="shared" si="337"/>
        <v>November 2024</v>
      </c>
      <c r="P7186" s="1" t="s">
        <v>22</v>
      </c>
      <c r="Q7186" s="1" t="s">
        <v>48</v>
      </c>
      <c r="R7186" s="6">
        <v>33.14</v>
      </c>
      <c r="S7186" s="6">
        <f t="shared" si="338"/>
        <v>2503.44</v>
      </c>
    </row>
    <row r="7187" spans="1:19" x14ac:dyDescent="0.35">
      <c r="A7187" s="1">
        <v>13484</v>
      </c>
      <c r="B7187" s="1">
        <v>41</v>
      </c>
      <c r="C7187" s="1" t="str">
        <f t="shared" si="336"/>
        <v>Middle-Aged</v>
      </c>
      <c r="D7187" s="1" t="s">
        <v>16</v>
      </c>
      <c r="E7187" s="1" t="s">
        <v>17</v>
      </c>
      <c r="F7187" s="1" t="s">
        <v>18</v>
      </c>
      <c r="G7187" s="1" t="s">
        <v>81</v>
      </c>
      <c r="H7187" s="1">
        <v>5</v>
      </c>
      <c r="I7187" s="1" t="s">
        <v>26</v>
      </c>
      <c r="J7187" s="1" t="s">
        <v>21</v>
      </c>
      <c r="K7187" s="6">
        <v>4558.72</v>
      </c>
      <c r="L7187" s="6">
        <v>1139.68</v>
      </c>
      <c r="M7187" s="1">
        <v>4</v>
      </c>
      <c r="N7187" s="8">
        <v>45602</v>
      </c>
      <c r="O7187" s="4" t="str">
        <f t="shared" si="337"/>
        <v>November 2024</v>
      </c>
      <c r="P7187" s="1" t="s">
        <v>84</v>
      </c>
      <c r="Q7187" s="1" t="s">
        <v>96</v>
      </c>
      <c r="R7187" s="6">
        <v>75.25</v>
      </c>
      <c r="S7187" s="6">
        <f t="shared" si="338"/>
        <v>4633.97</v>
      </c>
    </row>
    <row r="7188" spans="1:19" x14ac:dyDescent="0.35">
      <c r="A7188" s="1">
        <v>14078</v>
      </c>
      <c r="B7188" s="1">
        <v>41</v>
      </c>
      <c r="C7188" s="1" t="str">
        <f t="shared" si="336"/>
        <v>Middle-Aged</v>
      </c>
      <c r="D7188" s="1" t="s">
        <v>38</v>
      </c>
      <c r="E7188" s="1" t="s">
        <v>17</v>
      </c>
      <c r="F7188" s="1" t="s">
        <v>77</v>
      </c>
      <c r="G7188" s="1" t="s">
        <v>86</v>
      </c>
      <c r="H7188" s="1">
        <v>1</v>
      </c>
      <c r="I7188" s="1" t="s">
        <v>26</v>
      </c>
      <c r="J7188" s="1" t="s">
        <v>93</v>
      </c>
      <c r="K7188" s="6">
        <v>2889.44</v>
      </c>
      <c r="L7188" s="6">
        <v>361.18</v>
      </c>
      <c r="M7188" s="1">
        <v>8</v>
      </c>
      <c r="N7188" s="8">
        <v>45602</v>
      </c>
      <c r="O7188" s="4" t="str">
        <f t="shared" si="337"/>
        <v>November 2024</v>
      </c>
      <c r="P7188" s="1" t="s">
        <v>22</v>
      </c>
      <c r="Q7188" s="1" t="s">
        <v>52</v>
      </c>
      <c r="R7188" s="6">
        <v>47.71</v>
      </c>
      <c r="S7188" s="6">
        <f t="shared" si="338"/>
        <v>2937.15</v>
      </c>
    </row>
    <row r="7189" spans="1:19" x14ac:dyDescent="0.35">
      <c r="A7189" s="1">
        <v>17919</v>
      </c>
      <c r="B7189" s="1">
        <v>42</v>
      </c>
      <c r="C7189" s="1" t="str">
        <f t="shared" si="336"/>
        <v>Middle-Aged</v>
      </c>
      <c r="D7189" s="1" t="s">
        <v>38</v>
      </c>
      <c r="E7189" s="1" t="s">
        <v>33</v>
      </c>
      <c r="F7189" s="1" t="s">
        <v>24</v>
      </c>
      <c r="G7189" s="1" t="s">
        <v>85</v>
      </c>
      <c r="H7189" s="1">
        <v>5</v>
      </c>
      <c r="I7189" s="1" t="s">
        <v>26</v>
      </c>
      <c r="J7189" s="1" t="s">
        <v>21</v>
      </c>
      <c r="K7189" s="6">
        <v>786.41</v>
      </c>
      <c r="L7189" s="6">
        <v>786.41</v>
      </c>
      <c r="M7189" s="1">
        <v>1</v>
      </c>
      <c r="N7189" s="8">
        <v>45602</v>
      </c>
      <c r="O7189" s="4" t="str">
        <f t="shared" si="337"/>
        <v>November 2024</v>
      </c>
      <c r="P7189" s="1" t="s">
        <v>84</v>
      </c>
      <c r="Q7189" s="1" t="s">
        <v>52</v>
      </c>
      <c r="R7189" s="6">
        <v>33.369999999999997</v>
      </c>
      <c r="S7189" s="6">
        <f t="shared" si="338"/>
        <v>819.78</v>
      </c>
    </row>
    <row r="7190" spans="1:19" x14ac:dyDescent="0.35">
      <c r="A7190" s="1">
        <v>9903</v>
      </c>
      <c r="B7190" s="1">
        <v>43</v>
      </c>
      <c r="C7190" s="1" t="str">
        <f t="shared" si="336"/>
        <v>Middle-Aged</v>
      </c>
      <c r="D7190" s="1" t="s">
        <v>16</v>
      </c>
      <c r="E7190" s="1" t="s">
        <v>17</v>
      </c>
      <c r="F7190" s="1" t="s">
        <v>18</v>
      </c>
      <c r="G7190" s="1" t="s">
        <v>19</v>
      </c>
      <c r="H7190" s="1">
        <v>2</v>
      </c>
      <c r="I7190" s="1" t="s">
        <v>26</v>
      </c>
      <c r="J7190" s="1" t="s">
        <v>42</v>
      </c>
      <c r="K7190" s="6">
        <v>2373.5700000000002</v>
      </c>
      <c r="L7190" s="6">
        <v>791.19</v>
      </c>
      <c r="M7190" s="1">
        <v>3</v>
      </c>
      <c r="N7190" s="8">
        <v>45602</v>
      </c>
      <c r="O7190" s="4" t="str">
        <f t="shared" si="337"/>
        <v>November 2024</v>
      </c>
      <c r="P7190" s="1" t="s">
        <v>22</v>
      </c>
      <c r="Q7190" s="1" t="s">
        <v>51</v>
      </c>
      <c r="R7190" s="6">
        <v>28.22</v>
      </c>
      <c r="S7190" s="6">
        <f t="shared" si="338"/>
        <v>2401.79</v>
      </c>
    </row>
    <row r="7191" spans="1:19" x14ac:dyDescent="0.35">
      <c r="A7191" s="1">
        <v>13319</v>
      </c>
      <c r="B7191" s="1">
        <v>43</v>
      </c>
      <c r="C7191" s="1" t="str">
        <f t="shared" si="336"/>
        <v>Middle-Aged</v>
      </c>
      <c r="D7191" s="1" t="s">
        <v>16</v>
      </c>
      <c r="E7191" s="1" t="s">
        <v>17</v>
      </c>
      <c r="F7191" s="1" t="s">
        <v>40</v>
      </c>
      <c r="G7191" s="1" t="s">
        <v>88</v>
      </c>
      <c r="H7191" s="1">
        <v>4</v>
      </c>
      <c r="I7191" s="1" t="s">
        <v>26</v>
      </c>
      <c r="J7191" s="1" t="s">
        <v>83</v>
      </c>
      <c r="K7191" s="6">
        <v>4595</v>
      </c>
      <c r="L7191" s="6">
        <v>459.5</v>
      </c>
      <c r="M7191" s="1">
        <v>10</v>
      </c>
      <c r="N7191" s="8">
        <v>45602</v>
      </c>
      <c r="O7191" s="4" t="str">
        <f t="shared" si="337"/>
        <v>November 2024</v>
      </c>
      <c r="P7191" s="1" t="s">
        <v>84</v>
      </c>
      <c r="Q7191" s="1" t="s">
        <v>107</v>
      </c>
      <c r="R7191" s="6">
        <v>140.22</v>
      </c>
      <c r="S7191" s="6">
        <f t="shared" si="338"/>
        <v>4735.22</v>
      </c>
    </row>
    <row r="7192" spans="1:19" x14ac:dyDescent="0.35">
      <c r="A7192" s="1">
        <v>1644</v>
      </c>
      <c r="B7192" s="1">
        <v>44</v>
      </c>
      <c r="C7192" s="1" t="str">
        <f t="shared" si="336"/>
        <v>Middle-Aged</v>
      </c>
      <c r="D7192" s="1" t="s">
        <v>16</v>
      </c>
      <c r="E7192" s="1" t="s">
        <v>17</v>
      </c>
      <c r="F7192" s="1" t="s">
        <v>24</v>
      </c>
      <c r="G7192" s="1" t="s">
        <v>25</v>
      </c>
      <c r="H7192" s="1">
        <v>3</v>
      </c>
      <c r="I7192" s="1" t="s">
        <v>26</v>
      </c>
      <c r="J7192" s="1" t="s">
        <v>34</v>
      </c>
      <c r="K7192" s="6">
        <v>247.03</v>
      </c>
      <c r="L7192" s="6">
        <v>247.03</v>
      </c>
      <c r="M7192" s="1">
        <v>1</v>
      </c>
      <c r="N7192" s="8">
        <v>45602</v>
      </c>
      <c r="O7192" s="4" t="str">
        <f t="shared" si="337"/>
        <v>November 2024</v>
      </c>
      <c r="P7192" s="1" t="s">
        <v>28</v>
      </c>
      <c r="Q7192" s="1" t="s">
        <v>39</v>
      </c>
      <c r="R7192" s="6">
        <v>17.350000000000001</v>
      </c>
      <c r="S7192" s="6">
        <f t="shared" si="338"/>
        <v>264.38</v>
      </c>
    </row>
    <row r="7193" spans="1:19" x14ac:dyDescent="0.35">
      <c r="A7193" s="1">
        <v>6779</v>
      </c>
      <c r="B7193" s="1">
        <v>44</v>
      </c>
      <c r="C7193" s="1" t="str">
        <f t="shared" si="336"/>
        <v>Middle-Aged</v>
      </c>
      <c r="D7193" s="1" t="s">
        <v>38</v>
      </c>
      <c r="E7193" s="1" t="s">
        <v>17</v>
      </c>
      <c r="F7193" s="1" t="s">
        <v>18</v>
      </c>
      <c r="G7193" s="1" t="s">
        <v>19</v>
      </c>
      <c r="H7193" s="1">
        <v>2</v>
      </c>
      <c r="I7193" s="1" t="s">
        <v>26</v>
      </c>
      <c r="J7193" s="1" t="s">
        <v>21</v>
      </c>
      <c r="K7193" s="6">
        <v>3955.95</v>
      </c>
      <c r="L7193" s="6">
        <v>791.19</v>
      </c>
      <c r="M7193" s="1">
        <v>5</v>
      </c>
      <c r="N7193" s="8">
        <v>45602</v>
      </c>
      <c r="O7193" s="4" t="str">
        <f t="shared" si="337"/>
        <v>November 2024</v>
      </c>
      <c r="P7193" s="1" t="s">
        <v>32</v>
      </c>
      <c r="Q7193" s="1" t="s">
        <v>75</v>
      </c>
      <c r="R7193" s="6">
        <v>58.51</v>
      </c>
      <c r="S7193" s="6">
        <f t="shared" si="338"/>
        <v>4014.46</v>
      </c>
    </row>
    <row r="7194" spans="1:19" x14ac:dyDescent="0.35">
      <c r="A7194" s="1">
        <v>5659</v>
      </c>
      <c r="B7194" s="1">
        <v>45</v>
      </c>
      <c r="C7194" s="1" t="str">
        <f t="shared" si="336"/>
        <v>Middle-Aged</v>
      </c>
      <c r="D7194" s="1" t="s">
        <v>16</v>
      </c>
      <c r="E7194" s="1" t="s">
        <v>17</v>
      </c>
      <c r="F7194" s="1" t="s">
        <v>18</v>
      </c>
      <c r="G7194" s="1" t="s">
        <v>36</v>
      </c>
      <c r="H7194" s="1">
        <v>5</v>
      </c>
      <c r="I7194" s="1" t="s">
        <v>20</v>
      </c>
      <c r="J7194" s="1" t="s">
        <v>21</v>
      </c>
      <c r="K7194" s="6">
        <v>207.5</v>
      </c>
      <c r="L7194" s="6">
        <v>20.75</v>
      </c>
      <c r="M7194" s="1">
        <v>10</v>
      </c>
      <c r="N7194" s="8">
        <v>45602</v>
      </c>
      <c r="O7194" s="4" t="str">
        <f t="shared" si="337"/>
        <v>November 2024</v>
      </c>
      <c r="P7194" s="1" t="s">
        <v>28</v>
      </c>
      <c r="Q7194" s="1"/>
      <c r="R7194" s="6">
        <v>0</v>
      </c>
      <c r="S7194" s="6">
        <f t="shared" si="338"/>
        <v>207.5</v>
      </c>
    </row>
    <row r="7195" spans="1:19" x14ac:dyDescent="0.35">
      <c r="A7195" s="1">
        <v>11782</v>
      </c>
      <c r="B7195" s="1">
        <v>45</v>
      </c>
      <c r="C7195" s="1" t="str">
        <f t="shared" si="336"/>
        <v>Middle-Aged</v>
      </c>
      <c r="D7195" s="1" t="s">
        <v>16</v>
      </c>
      <c r="E7195" s="1" t="s">
        <v>17</v>
      </c>
      <c r="F7195" s="1" t="s">
        <v>30</v>
      </c>
      <c r="G7195" s="1" t="s">
        <v>78</v>
      </c>
      <c r="H7195" s="1">
        <v>2</v>
      </c>
      <c r="I7195" s="1" t="s">
        <v>20</v>
      </c>
      <c r="J7195" s="1" t="s">
        <v>21</v>
      </c>
      <c r="K7195" s="6">
        <v>6068.88</v>
      </c>
      <c r="L7195" s="6">
        <v>674.32</v>
      </c>
      <c r="M7195" s="1">
        <v>9</v>
      </c>
      <c r="N7195" s="8">
        <v>45602</v>
      </c>
      <c r="O7195" s="4" t="str">
        <f t="shared" si="337"/>
        <v>November 2024</v>
      </c>
      <c r="P7195" s="1" t="s">
        <v>22</v>
      </c>
      <c r="Q7195" s="1" t="s">
        <v>96</v>
      </c>
      <c r="R7195" s="6">
        <v>161.55000000000001</v>
      </c>
      <c r="S7195" s="6">
        <f t="shared" si="338"/>
        <v>6230.43</v>
      </c>
    </row>
    <row r="7196" spans="1:19" x14ac:dyDescent="0.35">
      <c r="A7196" s="1">
        <v>9350</v>
      </c>
      <c r="B7196" s="1">
        <v>46</v>
      </c>
      <c r="C7196" s="1" t="str">
        <f t="shared" si="336"/>
        <v>Middle-Aged</v>
      </c>
      <c r="D7196" s="1" t="s">
        <v>38</v>
      </c>
      <c r="E7196" s="1" t="s">
        <v>33</v>
      </c>
      <c r="F7196" s="1" t="s">
        <v>24</v>
      </c>
      <c r="G7196" s="1" t="s">
        <v>25</v>
      </c>
      <c r="H7196" s="1">
        <v>3</v>
      </c>
      <c r="I7196" s="1" t="s">
        <v>26</v>
      </c>
      <c r="J7196" s="1" t="s">
        <v>21</v>
      </c>
      <c r="K7196" s="6">
        <v>1235.1500000000001</v>
      </c>
      <c r="L7196" s="6">
        <v>247.03</v>
      </c>
      <c r="M7196" s="1">
        <v>5</v>
      </c>
      <c r="N7196" s="8">
        <v>45602</v>
      </c>
      <c r="O7196" s="4" t="str">
        <f t="shared" si="337"/>
        <v>November 2024</v>
      </c>
      <c r="P7196" s="1" t="s">
        <v>22</v>
      </c>
      <c r="Q7196" s="1" t="s">
        <v>37</v>
      </c>
      <c r="R7196" s="6">
        <v>31.27</v>
      </c>
      <c r="S7196" s="6">
        <f t="shared" si="338"/>
        <v>1266.42</v>
      </c>
    </row>
    <row r="7197" spans="1:19" x14ac:dyDescent="0.35">
      <c r="A7197" s="1">
        <v>18054</v>
      </c>
      <c r="B7197" s="1">
        <v>50</v>
      </c>
      <c r="C7197" s="1" t="str">
        <f t="shared" si="336"/>
        <v>Middle-Aged</v>
      </c>
      <c r="D7197" s="1" t="s">
        <v>38</v>
      </c>
      <c r="E7197" s="1" t="s">
        <v>17</v>
      </c>
      <c r="F7197" s="1" t="s">
        <v>18</v>
      </c>
      <c r="G7197" s="1" t="s">
        <v>81</v>
      </c>
      <c r="H7197" s="1">
        <v>5</v>
      </c>
      <c r="I7197" s="1" t="s">
        <v>20</v>
      </c>
      <c r="J7197" s="1" t="s">
        <v>93</v>
      </c>
      <c r="K7197" s="6">
        <v>11396.8</v>
      </c>
      <c r="L7197" s="6">
        <v>1139.68</v>
      </c>
      <c r="M7197" s="1">
        <v>10</v>
      </c>
      <c r="N7197" s="8">
        <v>45602</v>
      </c>
      <c r="O7197" s="4" t="str">
        <f t="shared" si="337"/>
        <v>November 2024</v>
      </c>
      <c r="P7197" s="1" t="s">
        <v>22</v>
      </c>
      <c r="Q7197" s="1"/>
      <c r="R7197" s="6">
        <v>0</v>
      </c>
      <c r="S7197" s="6">
        <f t="shared" si="338"/>
        <v>11396.8</v>
      </c>
    </row>
    <row r="7198" spans="1:19" x14ac:dyDescent="0.35">
      <c r="A7198" s="1">
        <v>16674</v>
      </c>
      <c r="B7198" s="1">
        <v>51</v>
      </c>
      <c r="C7198" s="1" t="str">
        <f t="shared" si="336"/>
        <v>Middle-Aged</v>
      </c>
      <c r="D7198" s="1" t="s">
        <v>16</v>
      </c>
      <c r="E7198" s="1" t="s">
        <v>33</v>
      </c>
      <c r="F7198" s="1" t="s">
        <v>77</v>
      </c>
      <c r="G7198" s="1" t="s">
        <v>86</v>
      </c>
      <c r="H7198" s="1">
        <v>5</v>
      </c>
      <c r="I7198" s="1" t="s">
        <v>26</v>
      </c>
      <c r="J7198" s="1" t="s">
        <v>93</v>
      </c>
      <c r="K7198" s="6">
        <v>2167.08</v>
      </c>
      <c r="L7198" s="6">
        <v>361.18</v>
      </c>
      <c r="M7198" s="1">
        <v>6</v>
      </c>
      <c r="N7198" s="8">
        <v>45602</v>
      </c>
      <c r="O7198" s="4" t="str">
        <f t="shared" si="337"/>
        <v>November 2024</v>
      </c>
      <c r="P7198" s="1" t="s">
        <v>22</v>
      </c>
      <c r="Q7198" s="1" t="s">
        <v>95</v>
      </c>
      <c r="R7198" s="6">
        <v>124.83</v>
      </c>
      <c r="S7198" s="6">
        <f t="shared" si="338"/>
        <v>2291.91</v>
      </c>
    </row>
    <row r="7199" spans="1:19" x14ac:dyDescent="0.35">
      <c r="A7199" s="1">
        <v>1483</v>
      </c>
      <c r="B7199" s="1">
        <v>52</v>
      </c>
      <c r="C7199" s="1" t="str">
        <f t="shared" si="336"/>
        <v>Middle-Aged</v>
      </c>
      <c r="D7199" s="1" t="s">
        <v>38</v>
      </c>
      <c r="E7199" s="1" t="s">
        <v>17</v>
      </c>
      <c r="F7199" s="1" t="s">
        <v>18</v>
      </c>
      <c r="G7199" s="1" t="s">
        <v>36</v>
      </c>
      <c r="H7199" s="1">
        <v>5</v>
      </c>
      <c r="I7199" s="1" t="s">
        <v>26</v>
      </c>
      <c r="J7199" s="1" t="s">
        <v>42</v>
      </c>
      <c r="K7199" s="6">
        <v>124.5</v>
      </c>
      <c r="L7199" s="6">
        <v>20.75</v>
      </c>
      <c r="M7199" s="1">
        <v>6</v>
      </c>
      <c r="N7199" s="8">
        <v>45602</v>
      </c>
      <c r="O7199" s="4" t="str">
        <f t="shared" si="337"/>
        <v>November 2024</v>
      </c>
      <c r="P7199" s="1" t="s">
        <v>22</v>
      </c>
      <c r="Q7199" s="1" t="s">
        <v>53</v>
      </c>
      <c r="R7199" s="6">
        <v>76.67</v>
      </c>
      <c r="S7199" s="6">
        <f t="shared" si="338"/>
        <v>201.17000000000002</v>
      </c>
    </row>
    <row r="7200" spans="1:19" x14ac:dyDescent="0.35">
      <c r="A7200" s="1">
        <v>3253</v>
      </c>
      <c r="B7200" s="1">
        <v>53</v>
      </c>
      <c r="C7200" s="1" t="str">
        <f t="shared" si="336"/>
        <v>Middle-Aged</v>
      </c>
      <c r="D7200" s="1" t="s">
        <v>16</v>
      </c>
      <c r="E7200" s="1" t="s">
        <v>17</v>
      </c>
      <c r="F7200" s="1" t="s">
        <v>30</v>
      </c>
      <c r="G7200" s="1" t="s">
        <v>31</v>
      </c>
      <c r="H7200" s="1">
        <v>3</v>
      </c>
      <c r="I7200" s="1" t="s">
        <v>26</v>
      </c>
      <c r="J7200" s="1" t="s">
        <v>27</v>
      </c>
      <c r="K7200" s="6">
        <v>1391.88</v>
      </c>
      <c r="L7200" s="6">
        <v>463.96</v>
      </c>
      <c r="M7200" s="1">
        <v>3</v>
      </c>
      <c r="N7200" s="8">
        <v>45602</v>
      </c>
      <c r="O7200" s="4" t="str">
        <f t="shared" si="337"/>
        <v>November 2024</v>
      </c>
      <c r="P7200" s="1" t="s">
        <v>32</v>
      </c>
      <c r="Q7200" s="1"/>
      <c r="R7200" s="6">
        <v>0</v>
      </c>
      <c r="S7200" s="6">
        <f t="shared" si="338"/>
        <v>1391.88</v>
      </c>
    </row>
    <row r="7201" spans="1:19" x14ac:dyDescent="0.35">
      <c r="A7201" s="1">
        <v>14588</v>
      </c>
      <c r="B7201" s="1">
        <v>55</v>
      </c>
      <c r="C7201" s="1" t="str">
        <f t="shared" si="336"/>
        <v>Middle-Aged</v>
      </c>
      <c r="D7201" s="1" t="s">
        <v>38</v>
      </c>
      <c r="E7201" s="1" t="s">
        <v>17</v>
      </c>
      <c r="F7201" s="1" t="s">
        <v>18</v>
      </c>
      <c r="G7201" s="1" t="s">
        <v>81</v>
      </c>
      <c r="H7201" s="1">
        <v>1</v>
      </c>
      <c r="I7201" s="1" t="s">
        <v>20</v>
      </c>
      <c r="J7201" s="1" t="s">
        <v>21</v>
      </c>
      <c r="K7201" s="6">
        <v>3419.04</v>
      </c>
      <c r="L7201" s="6">
        <v>1139.68</v>
      </c>
      <c r="M7201" s="1">
        <v>3</v>
      </c>
      <c r="N7201" s="8">
        <v>45602</v>
      </c>
      <c r="O7201" s="4" t="str">
        <f t="shared" si="337"/>
        <v>November 2024</v>
      </c>
      <c r="P7201" s="1" t="s">
        <v>79</v>
      </c>
      <c r="Q7201" s="1" t="s">
        <v>108</v>
      </c>
      <c r="R7201" s="6">
        <v>155.6</v>
      </c>
      <c r="S7201" s="6">
        <f t="shared" si="338"/>
        <v>3574.64</v>
      </c>
    </row>
    <row r="7202" spans="1:19" x14ac:dyDescent="0.35">
      <c r="A7202" s="1">
        <v>5217</v>
      </c>
      <c r="B7202" s="1">
        <v>56</v>
      </c>
      <c r="C7202" s="1" t="str">
        <f t="shared" si="336"/>
        <v>Old</v>
      </c>
      <c r="D7202" s="1" t="s">
        <v>16</v>
      </c>
      <c r="E7202" s="1" t="s">
        <v>33</v>
      </c>
      <c r="F7202" s="1" t="s">
        <v>18</v>
      </c>
      <c r="G7202" s="1" t="s">
        <v>36</v>
      </c>
      <c r="H7202" s="1">
        <v>5</v>
      </c>
      <c r="I7202" s="1" t="s">
        <v>20</v>
      </c>
      <c r="J7202" s="1" t="s">
        <v>21</v>
      </c>
      <c r="K7202" s="6">
        <v>166</v>
      </c>
      <c r="L7202" s="6">
        <v>20.75</v>
      </c>
      <c r="M7202" s="1">
        <v>8</v>
      </c>
      <c r="N7202" s="8">
        <v>45602</v>
      </c>
      <c r="O7202" s="4" t="str">
        <f t="shared" si="337"/>
        <v>November 2024</v>
      </c>
      <c r="P7202" s="1" t="s">
        <v>22</v>
      </c>
      <c r="Q7202" s="1"/>
      <c r="R7202" s="6">
        <v>0</v>
      </c>
      <c r="S7202" s="6">
        <f t="shared" si="338"/>
        <v>166</v>
      </c>
    </row>
    <row r="7203" spans="1:19" x14ac:dyDescent="0.35">
      <c r="A7203" s="1">
        <v>5687</v>
      </c>
      <c r="B7203" s="1">
        <v>57</v>
      </c>
      <c r="C7203" s="1" t="str">
        <f t="shared" si="336"/>
        <v>Old</v>
      </c>
      <c r="D7203" s="1" t="s">
        <v>38</v>
      </c>
      <c r="E7203" s="1" t="s">
        <v>17</v>
      </c>
      <c r="F7203" s="1" t="s">
        <v>18</v>
      </c>
      <c r="G7203" s="1" t="s">
        <v>36</v>
      </c>
      <c r="H7203" s="1">
        <v>5</v>
      </c>
      <c r="I7203" s="1" t="s">
        <v>26</v>
      </c>
      <c r="J7203" s="1" t="s">
        <v>34</v>
      </c>
      <c r="K7203" s="6">
        <v>62.25</v>
      </c>
      <c r="L7203" s="6">
        <v>20.75</v>
      </c>
      <c r="M7203" s="1">
        <v>3</v>
      </c>
      <c r="N7203" s="8">
        <v>45602</v>
      </c>
      <c r="O7203" s="4" t="str">
        <f t="shared" si="337"/>
        <v>November 2024</v>
      </c>
      <c r="P7203" s="1" t="s">
        <v>28</v>
      </c>
      <c r="Q7203" s="1"/>
      <c r="R7203" s="6">
        <v>0</v>
      </c>
      <c r="S7203" s="6">
        <f t="shared" si="338"/>
        <v>62.25</v>
      </c>
    </row>
    <row r="7204" spans="1:19" x14ac:dyDescent="0.35">
      <c r="A7204" s="1">
        <v>3883</v>
      </c>
      <c r="B7204" s="1">
        <v>58</v>
      </c>
      <c r="C7204" s="1" t="str">
        <f t="shared" si="336"/>
        <v>Old</v>
      </c>
      <c r="D7204" s="1" t="s">
        <v>38</v>
      </c>
      <c r="E7204" s="1" t="s">
        <v>33</v>
      </c>
      <c r="F7204" s="1" t="s">
        <v>30</v>
      </c>
      <c r="G7204" s="1" t="s">
        <v>31</v>
      </c>
      <c r="H7204" s="1">
        <v>3</v>
      </c>
      <c r="I7204" s="1" t="s">
        <v>20</v>
      </c>
      <c r="J7204" s="1" t="s">
        <v>27</v>
      </c>
      <c r="K7204" s="6">
        <v>3711.68</v>
      </c>
      <c r="L7204" s="6">
        <v>463.96</v>
      </c>
      <c r="M7204" s="1">
        <v>8</v>
      </c>
      <c r="N7204" s="8">
        <v>45602</v>
      </c>
      <c r="O7204" s="4" t="str">
        <f t="shared" si="337"/>
        <v>November 2024</v>
      </c>
      <c r="P7204" s="1" t="s">
        <v>32</v>
      </c>
      <c r="Q7204" s="1" t="s">
        <v>52</v>
      </c>
      <c r="R7204" s="6">
        <v>35.68</v>
      </c>
      <c r="S7204" s="6">
        <f t="shared" si="338"/>
        <v>3747.3599999999997</v>
      </c>
    </row>
    <row r="7205" spans="1:19" x14ac:dyDescent="0.35">
      <c r="A7205" s="1">
        <v>5104</v>
      </c>
      <c r="B7205" s="1">
        <v>58</v>
      </c>
      <c r="C7205" s="1" t="str">
        <f t="shared" si="336"/>
        <v>Old</v>
      </c>
      <c r="D7205" s="1" t="s">
        <v>16</v>
      </c>
      <c r="E7205" s="1" t="s">
        <v>17</v>
      </c>
      <c r="F7205" s="1" t="s">
        <v>18</v>
      </c>
      <c r="G7205" s="1" t="s">
        <v>36</v>
      </c>
      <c r="H7205" s="1">
        <v>5</v>
      </c>
      <c r="I7205" s="1" t="s">
        <v>26</v>
      </c>
      <c r="J7205" s="1" t="s">
        <v>21</v>
      </c>
      <c r="K7205" s="6">
        <v>62.25</v>
      </c>
      <c r="L7205" s="6">
        <v>20.75</v>
      </c>
      <c r="M7205" s="1">
        <v>3</v>
      </c>
      <c r="N7205" s="8">
        <v>45602</v>
      </c>
      <c r="O7205" s="4" t="str">
        <f t="shared" si="337"/>
        <v>November 2024</v>
      </c>
      <c r="P7205" s="1" t="s">
        <v>32</v>
      </c>
      <c r="Q7205" s="1"/>
      <c r="R7205" s="6">
        <v>0</v>
      </c>
      <c r="S7205" s="6">
        <f t="shared" si="338"/>
        <v>62.25</v>
      </c>
    </row>
    <row r="7206" spans="1:19" x14ac:dyDescent="0.35">
      <c r="A7206" s="1">
        <v>9682</v>
      </c>
      <c r="B7206" s="1">
        <v>58</v>
      </c>
      <c r="C7206" s="1" t="str">
        <f t="shared" si="336"/>
        <v>Old</v>
      </c>
      <c r="D7206" s="1" t="s">
        <v>38</v>
      </c>
      <c r="E7206" s="1" t="s">
        <v>17</v>
      </c>
      <c r="F7206" s="1" t="s">
        <v>30</v>
      </c>
      <c r="G7206" s="1" t="s">
        <v>31</v>
      </c>
      <c r="H7206" s="1">
        <v>3</v>
      </c>
      <c r="I7206" s="1" t="s">
        <v>26</v>
      </c>
      <c r="J7206" s="1" t="s">
        <v>27</v>
      </c>
      <c r="K7206" s="6">
        <v>927.92</v>
      </c>
      <c r="L7206" s="6">
        <v>463.96</v>
      </c>
      <c r="M7206" s="1">
        <v>2</v>
      </c>
      <c r="N7206" s="8">
        <v>45602</v>
      </c>
      <c r="O7206" s="4" t="str">
        <f t="shared" si="337"/>
        <v>November 2024</v>
      </c>
      <c r="P7206" s="1" t="s">
        <v>28</v>
      </c>
      <c r="Q7206" s="1" t="s">
        <v>51</v>
      </c>
      <c r="R7206" s="6">
        <v>39.96</v>
      </c>
      <c r="S7206" s="6">
        <f t="shared" si="338"/>
        <v>967.88</v>
      </c>
    </row>
    <row r="7207" spans="1:19" x14ac:dyDescent="0.35">
      <c r="A7207" s="1">
        <v>16510</v>
      </c>
      <c r="B7207" s="1">
        <v>58</v>
      </c>
      <c r="C7207" s="1" t="str">
        <f t="shared" si="336"/>
        <v>Old</v>
      </c>
      <c r="D7207" s="1" t="s">
        <v>16</v>
      </c>
      <c r="E7207" s="1" t="s">
        <v>17</v>
      </c>
      <c r="F7207" s="1" t="s">
        <v>77</v>
      </c>
      <c r="G7207" s="1" t="s">
        <v>86</v>
      </c>
      <c r="H7207" s="1">
        <v>2</v>
      </c>
      <c r="I7207" s="1" t="s">
        <v>20</v>
      </c>
      <c r="J7207" s="1" t="s">
        <v>93</v>
      </c>
      <c r="K7207" s="6">
        <v>1083.54</v>
      </c>
      <c r="L7207" s="6">
        <v>361.18</v>
      </c>
      <c r="M7207" s="1">
        <v>3</v>
      </c>
      <c r="N7207" s="8">
        <v>45602</v>
      </c>
      <c r="O7207" s="4" t="str">
        <f t="shared" si="337"/>
        <v>November 2024</v>
      </c>
      <c r="P7207" s="1" t="s">
        <v>22</v>
      </c>
      <c r="Q7207" s="1" t="s">
        <v>37</v>
      </c>
      <c r="R7207" s="6">
        <v>42.06</v>
      </c>
      <c r="S7207" s="6">
        <f t="shared" si="338"/>
        <v>1125.5999999999999</v>
      </c>
    </row>
    <row r="7208" spans="1:19" x14ac:dyDescent="0.35">
      <c r="A7208" s="1">
        <v>19059</v>
      </c>
      <c r="B7208" s="1">
        <v>59</v>
      </c>
      <c r="C7208" s="1" t="str">
        <f t="shared" si="336"/>
        <v>Old</v>
      </c>
      <c r="D7208" s="1" t="s">
        <v>16</v>
      </c>
      <c r="E7208" s="1" t="s">
        <v>17</v>
      </c>
      <c r="F7208" s="1" t="s">
        <v>40</v>
      </c>
      <c r="G7208" s="1" t="s">
        <v>88</v>
      </c>
      <c r="H7208" s="1">
        <v>5</v>
      </c>
      <c r="I7208" s="1" t="s">
        <v>26</v>
      </c>
      <c r="J7208" s="1" t="s">
        <v>83</v>
      </c>
      <c r="K7208" s="6">
        <v>1838</v>
      </c>
      <c r="L7208" s="6">
        <v>459.5</v>
      </c>
      <c r="M7208" s="1">
        <v>4</v>
      </c>
      <c r="N7208" s="8">
        <v>45602</v>
      </c>
      <c r="O7208" s="4" t="str">
        <f t="shared" si="337"/>
        <v>November 2024</v>
      </c>
      <c r="P7208" s="1" t="s">
        <v>84</v>
      </c>
      <c r="Q7208" s="1"/>
      <c r="R7208" s="6">
        <v>0</v>
      </c>
      <c r="S7208" s="6">
        <f t="shared" si="338"/>
        <v>1838</v>
      </c>
    </row>
    <row r="7209" spans="1:19" x14ac:dyDescent="0.35">
      <c r="A7209" s="1">
        <v>2452</v>
      </c>
      <c r="B7209" s="1">
        <v>60</v>
      </c>
      <c r="C7209" s="1" t="str">
        <f t="shared" si="336"/>
        <v>Old</v>
      </c>
      <c r="D7209" s="1" t="s">
        <v>16</v>
      </c>
      <c r="E7209" s="1" t="s">
        <v>17</v>
      </c>
      <c r="F7209" s="1" t="s">
        <v>30</v>
      </c>
      <c r="G7209" s="1" t="s">
        <v>31</v>
      </c>
      <c r="H7209" s="1">
        <v>3</v>
      </c>
      <c r="I7209" s="1" t="s">
        <v>20</v>
      </c>
      <c r="J7209" s="1" t="s">
        <v>21</v>
      </c>
      <c r="K7209" s="6">
        <v>4175.6400000000003</v>
      </c>
      <c r="L7209" s="6">
        <v>463.96</v>
      </c>
      <c r="M7209" s="1">
        <v>9</v>
      </c>
      <c r="N7209" s="8">
        <v>45602</v>
      </c>
      <c r="O7209" s="4" t="str">
        <f t="shared" si="337"/>
        <v>November 2024</v>
      </c>
      <c r="P7209" s="1" t="s">
        <v>28</v>
      </c>
      <c r="Q7209" s="1" t="s">
        <v>29</v>
      </c>
      <c r="R7209" s="6">
        <v>15.74</v>
      </c>
      <c r="S7209" s="6">
        <f t="shared" si="338"/>
        <v>4191.38</v>
      </c>
    </row>
    <row r="7210" spans="1:19" x14ac:dyDescent="0.35">
      <c r="A7210" s="1">
        <v>7258</v>
      </c>
      <c r="B7210" s="1">
        <v>60</v>
      </c>
      <c r="C7210" s="1" t="str">
        <f t="shared" si="336"/>
        <v>Old</v>
      </c>
      <c r="D7210" s="1" t="s">
        <v>16</v>
      </c>
      <c r="E7210" s="1" t="s">
        <v>17</v>
      </c>
      <c r="F7210" s="1" t="s">
        <v>24</v>
      </c>
      <c r="G7210" s="1" t="s">
        <v>25</v>
      </c>
      <c r="H7210" s="1">
        <v>3</v>
      </c>
      <c r="I7210" s="1" t="s">
        <v>20</v>
      </c>
      <c r="J7210" s="1" t="s">
        <v>34</v>
      </c>
      <c r="K7210" s="6">
        <v>1235.1500000000001</v>
      </c>
      <c r="L7210" s="6">
        <v>247.03</v>
      </c>
      <c r="M7210" s="1">
        <v>5</v>
      </c>
      <c r="N7210" s="8">
        <v>45602</v>
      </c>
      <c r="O7210" s="4" t="str">
        <f t="shared" si="337"/>
        <v>November 2024</v>
      </c>
      <c r="P7210" s="1" t="s">
        <v>28</v>
      </c>
      <c r="Q7210" s="1" t="s">
        <v>49</v>
      </c>
      <c r="R7210" s="6">
        <v>75.42</v>
      </c>
      <c r="S7210" s="6">
        <f t="shared" si="338"/>
        <v>1310.5700000000002</v>
      </c>
    </row>
    <row r="7211" spans="1:19" x14ac:dyDescent="0.35">
      <c r="A7211" s="1">
        <v>11755</v>
      </c>
      <c r="B7211" s="1">
        <v>62</v>
      </c>
      <c r="C7211" s="1" t="str">
        <f t="shared" si="336"/>
        <v>Old</v>
      </c>
      <c r="D7211" s="1" t="s">
        <v>38</v>
      </c>
      <c r="E7211" s="1" t="s">
        <v>17</v>
      </c>
      <c r="F7211" s="1" t="s">
        <v>18</v>
      </c>
      <c r="G7211" s="1" t="s">
        <v>81</v>
      </c>
      <c r="H7211" s="1">
        <v>5</v>
      </c>
      <c r="I7211" s="1" t="s">
        <v>26</v>
      </c>
      <c r="J7211" s="1" t="s">
        <v>83</v>
      </c>
      <c r="K7211" s="6">
        <v>5698.4</v>
      </c>
      <c r="L7211" s="6">
        <v>1139.68</v>
      </c>
      <c r="M7211" s="1">
        <v>5</v>
      </c>
      <c r="N7211" s="8">
        <v>45602</v>
      </c>
      <c r="O7211" s="4" t="str">
        <f t="shared" si="337"/>
        <v>November 2024</v>
      </c>
      <c r="P7211" s="1" t="s">
        <v>84</v>
      </c>
      <c r="Q7211" s="1" t="s">
        <v>87</v>
      </c>
      <c r="R7211" s="6">
        <v>140.94</v>
      </c>
      <c r="S7211" s="6">
        <f t="shared" si="338"/>
        <v>5839.3399999999992</v>
      </c>
    </row>
    <row r="7212" spans="1:19" x14ac:dyDescent="0.35">
      <c r="A7212" s="1">
        <v>14190</v>
      </c>
      <c r="B7212" s="1">
        <v>65</v>
      </c>
      <c r="C7212" s="1" t="str">
        <f t="shared" si="336"/>
        <v>Old</v>
      </c>
      <c r="D7212" s="1" t="s">
        <v>16</v>
      </c>
      <c r="E7212" s="1" t="s">
        <v>17</v>
      </c>
      <c r="F7212" s="1" t="s">
        <v>77</v>
      </c>
      <c r="G7212" s="1" t="s">
        <v>86</v>
      </c>
      <c r="H7212" s="1">
        <v>4</v>
      </c>
      <c r="I7212" s="1" t="s">
        <v>26</v>
      </c>
      <c r="J7212" s="1" t="s">
        <v>93</v>
      </c>
      <c r="K7212" s="6">
        <v>361.18</v>
      </c>
      <c r="L7212" s="6">
        <v>361.18</v>
      </c>
      <c r="M7212" s="1">
        <v>1</v>
      </c>
      <c r="N7212" s="8">
        <v>45602</v>
      </c>
      <c r="O7212" s="4" t="str">
        <f t="shared" si="337"/>
        <v>November 2024</v>
      </c>
      <c r="P7212" s="1" t="s">
        <v>22</v>
      </c>
      <c r="Q7212" s="1"/>
      <c r="R7212" s="6">
        <v>0</v>
      </c>
      <c r="S7212" s="6">
        <f t="shared" si="338"/>
        <v>361.18</v>
      </c>
    </row>
    <row r="7213" spans="1:19" x14ac:dyDescent="0.35">
      <c r="A7213" s="1">
        <v>14305</v>
      </c>
      <c r="B7213" s="1">
        <v>66</v>
      </c>
      <c r="C7213" s="1" t="str">
        <f t="shared" si="336"/>
        <v>Old</v>
      </c>
      <c r="D7213" s="1" t="s">
        <v>38</v>
      </c>
      <c r="E7213" s="1" t="s">
        <v>33</v>
      </c>
      <c r="F7213" s="1" t="s">
        <v>77</v>
      </c>
      <c r="G7213" s="1" t="s">
        <v>86</v>
      </c>
      <c r="H7213" s="1">
        <v>3</v>
      </c>
      <c r="I7213" s="1" t="s">
        <v>26</v>
      </c>
      <c r="J7213" s="1" t="s">
        <v>83</v>
      </c>
      <c r="K7213" s="6">
        <v>2167.08</v>
      </c>
      <c r="L7213" s="6">
        <v>361.18</v>
      </c>
      <c r="M7213" s="1">
        <v>6</v>
      </c>
      <c r="N7213" s="8">
        <v>45602</v>
      </c>
      <c r="O7213" s="4" t="str">
        <f t="shared" si="337"/>
        <v>November 2024</v>
      </c>
      <c r="P7213" s="1" t="s">
        <v>22</v>
      </c>
      <c r="Q7213" s="1"/>
      <c r="R7213" s="6">
        <v>0</v>
      </c>
      <c r="S7213" s="6">
        <f t="shared" si="338"/>
        <v>2167.08</v>
      </c>
    </row>
    <row r="7214" spans="1:19" x14ac:dyDescent="0.35">
      <c r="A7214" s="1">
        <v>14899</v>
      </c>
      <c r="B7214" s="1">
        <v>66</v>
      </c>
      <c r="C7214" s="1" t="str">
        <f t="shared" si="336"/>
        <v>Old</v>
      </c>
      <c r="D7214" s="1" t="s">
        <v>38</v>
      </c>
      <c r="E7214" s="1" t="s">
        <v>17</v>
      </c>
      <c r="F7214" s="1" t="s">
        <v>18</v>
      </c>
      <c r="G7214" s="1" t="s">
        <v>81</v>
      </c>
      <c r="H7214" s="1">
        <v>5</v>
      </c>
      <c r="I7214" s="1" t="s">
        <v>26</v>
      </c>
      <c r="J7214" s="1" t="s">
        <v>21</v>
      </c>
      <c r="K7214" s="6">
        <v>4558.72</v>
      </c>
      <c r="L7214" s="6">
        <v>1139.68</v>
      </c>
      <c r="M7214" s="1">
        <v>4</v>
      </c>
      <c r="N7214" s="8">
        <v>45602</v>
      </c>
      <c r="O7214" s="4" t="str">
        <f t="shared" si="337"/>
        <v>November 2024</v>
      </c>
      <c r="P7214" s="1" t="s">
        <v>84</v>
      </c>
      <c r="Q7214" s="1"/>
      <c r="R7214" s="6">
        <v>0</v>
      </c>
      <c r="S7214" s="6">
        <f t="shared" si="338"/>
        <v>4558.72</v>
      </c>
    </row>
    <row r="7215" spans="1:19" x14ac:dyDescent="0.35">
      <c r="A7215" s="1">
        <v>2579</v>
      </c>
      <c r="B7215" s="1">
        <v>67</v>
      </c>
      <c r="C7215" s="1" t="str">
        <f t="shared" si="336"/>
        <v>Old</v>
      </c>
      <c r="D7215" s="1" t="s">
        <v>38</v>
      </c>
      <c r="E7215" s="1" t="s">
        <v>17</v>
      </c>
      <c r="F7215" s="1" t="s">
        <v>24</v>
      </c>
      <c r="G7215" s="1" t="s">
        <v>25</v>
      </c>
      <c r="H7215" s="1">
        <v>3</v>
      </c>
      <c r="I7215" s="1" t="s">
        <v>20</v>
      </c>
      <c r="J7215" s="1" t="s">
        <v>27</v>
      </c>
      <c r="K7215" s="6">
        <v>2223.27</v>
      </c>
      <c r="L7215" s="6">
        <v>247.03</v>
      </c>
      <c r="M7215" s="1">
        <v>9</v>
      </c>
      <c r="N7215" s="8">
        <v>45602</v>
      </c>
      <c r="O7215" s="4" t="str">
        <f t="shared" si="337"/>
        <v>November 2024</v>
      </c>
      <c r="P7215" s="1" t="s">
        <v>28</v>
      </c>
      <c r="Q7215" s="1" t="s">
        <v>49</v>
      </c>
      <c r="R7215" s="6">
        <v>50.2</v>
      </c>
      <c r="S7215" s="6">
        <f t="shared" si="338"/>
        <v>2273.4699999999998</v>
      </c>
    </row>
    <row r="7216" spans="1:19" x14ac:dyDescent="0.35">
      <c r="A7216" s="1">
        <v>18332</v>
      </c>
      <c r="B7216" s="1">
        <v>71</v>
      </c>
      <c r="C7216" s="1" t="str">
        <f t="shared" si="336"/>
        <v>Old</v>
      </c>
      <c r="D7216" s="1" t="s">
        <v>38</v>
      </c>
      <c r="E7216" s="1" t="s">
        <v>17</v>
      </c>
      <c r="F7216" s="1" t="s">
        <v>30</v>
      </c>
      <c r="G7216" s="1" t="s">
        <v>78</v>
      </c>
      <c r="H7216" s="1">
        <v>2</v>
      </c>
      <c r="I7216" s="1" t="s">
        <v>26</v>
      </c>
      <c r="J7216" s="1" t="s">
        <v>21</v>
      </c>
      <c r="K7216" s="6">
        <v>4720.24</v>
      </c>
      <c r="L7216" s="6">
        <v>674.32</v>
      </c>
      <c r="M7216" s="1">
        <v>7</v>
      </c>
      <c r="N7216" s="8">
        <v>45602</v>
      </c>
      <c r="O7216" s="4" t="str">
        <f t="shared" si="337"/>
        <v>November 2024</v>
      </c>
      <c r="P7216" s="1" t="s">
        <v>84</v>
      </c>
      <c r="Q7216" s="1" t="s">
        <v>37</v>
      </c>
      <c r="R7216" s="6">
        <v>63.8</v>
      </c>
      <c r="S7216" s="6">
        <f t="shared" si="338"/>
        <v>4784.04</v>
      </c>
    </row>
    <row r="7217" spans="1:19" x14ac:dyDescent="0.35">
      <c r="A7217" s="1">
        <v>19199</v>
      </c>
      <c r="B7217" s="1">
        <v>71</v>
      </c>
      <c r="C7217" s="1" t="str">
        <f t="shared" si="336"/>
        <v>Old</v>
      </c>
      <c r="D7217" s="1" t="s">
        <v>16</v>
      </c>
      <c r="E7217" s="1" t="s">
        <v>17</v>
      </c>
      <c r="F7217" s="1" t="s">
        <v>18</v>
      </c>
      <c r="G7217" s="1" t="s">
        <v>81</v>
      </c>
      <c r="H7217" s="1">
        <v>1</v>
      </c>
      <c r="I7217" s="1" t="s">
        <v>26</v>
      </c>
      <c r="J7217" s="1" t="s">
        <v>83</v>
      </c>
      <c r="K7217" s="6">
        <v>2279.36</v>
      </c>
      <c r="L7217" s="6">
        <v>1139.68</v>
      </c>
      <c r="M7217" s="1">
        <v>2</v>
      </c>
      <c r="N7217" s="8">
        <v>45602</v>
      </c>
      <c r="O7217" s="4" t="str">
        <f t="shared" si="337"/>
        <v>November 2024</v>
      </c>
      <c r="P7217" s="1" t="s">
        <v>79</v>
      </c>
      <c r="Q7217" s="1"/>
      <c r="R7217" s="6">
        <v>0</v>
      </c>
      <c r="S7217" s="6">
        <f t="shared" si="338"/>
        <v>2279.36</v>
      </c>
    </row>
    <row r="7218" spans="1:19" x14ac:dyDescent="0.35">
      <c r="A7218" s="1">
        <v>12785</v>
      </c>
      <c r="B7218" s="1">
        <v>72</v>
      </c>
      <c r="C7218" s="1" t="str">
        <f t="shared" si="336"/>
        <v>Old</v>
      </c>
      <c r="D7218" s="1" t="s">
        <v>38</v>
      </c>
      <c r="E7218" s="1" t="s">
        <v>17</v>
      </c>
      <c r="F7218" s="1" t="s">
        <v>40</v>
      </c>
      <c r="G7218" s="1" t="s">
        <v>88</v>
      </c>
      <c r="H7218" s="1">
        <v>5</v>
      </c>
      <c r="I7218" s="1" t="s">
        <v>20</v>
      </c>
      <c r="J7218" s="1" t="s">
        <v>93</v>
      </c>
      <c r="K7218" s="6">
        <v>2757</v>
      </c>
      <c r="L7218" s="6">
        <v>459.5</v>
      </c>
      <c r="M7218" s="1">
        <v>6</v>
      </c>
      <c r="N7218" s="8">
        <v>45602</v>
      </c>
      <c r="O7218" s="4" t="str">
        <f t="shared" si="337"/>
        <v>November 2024</v>
      </c>
      <c r="P7218" s="1" t="s">
        <v>22</v>
      </c>
      <c r="Q7218" s="1"/>
      <c r="R7218" s="6">
        <v>0</v>
      </c>
      <c r="S7218" s="6">
        <f t="shared" si="338"/>
        <v>2757</v>
      </c>
    </row>
    <row r="7219" spans="1:19" x14ac:dyDescent="0.35">
      <c r="A7219" s="1">
        <v>17961</v>
      </c>
      <c r="B7219" s="1">
        <v>72</v>
      </c>
      <c r="C7219" s="1" t="str">
        <f t="shared" si="336"/>
        <v>Old</v>
      </c>
      <c r="D7219" s="1" t="s">
        <v>16</v>
      </c>
      <c r="E7219" s="1" t="s">
        <v>33</v>
      </c>
      <c r="F7219" s="1" t="s">
        <v>77</v>
      </c>
      <c r="G7219" s="1" t="s">
        <v>86</v>
      </c>
      <c r="H7219" s="1">
        <v>1</v>
      </c>
      <c r="I7219" s="1" t="s">
        <v>26</v>
      </c>
      <c r="J7219" s="1" t="s">
        <v>83</v>
      </c>
      <c r="K7219" s="6">
        <v>722.36</v>
      </c>
      <c r="L7219" s="6">
        <v>361.18</v>
      </c>
      <c r="M7219" s="1">
        <v>2</v>
      </c>
      <c r="N7219" s="8">
        <v>45602</v>
      </c>
      <c r="O7219" s="4" t="str">
        <f t="shared" si="337"/>
        <v>November 2024</v>
      </c>
      <c r="P7219" s="1" t="s">
        <v>22</v>
      </c>
      <c r="Q7219" s="1" t="s">
        <v>89</v>
      </c>
      <c r="R7219" s="6">
        <v>192.57</v>
      </c>
      <c r="S7219" s="6">
        <f t="shared" si="338"/>
        <v>914.93000000000006</v>
      </c>
    </row>
    <row r="7220" spans="1:19" x14ac:dyDescent="0.35">
      <c r="A7220" s="1">
        <v>4863</v>
      </c>
      <c r="B7220" s="1">
        <v>73</v>
      </c>
      <c r="C7220" s="1" t="str">
        <f t="shared" si="336"/>
        <v>Old</v>
      </c>
      <c r="D7220" s="1" t="s">
        <v>16</v>
      </c>
      <c r="E7220" s="1" t="s">
        <v>17</v>
      </c>
      <c r="F7220" s="1" t="s">
        <v>40</v>
      </c>
      <c r="G7220" s="1" t="s">
        <v>41</v>
      </c>
      <c r="H7220" s="1">
        <v>3</v>
      </c>
      <c r="I7220" s="1" t="s">
        <v>26</v>
      </c>
      <c r="J7220" s="1" t="s">
        <v>42</v>
      </c>
      <c r="K7220" s="6">
        <v>5913.81</v>
      </c>
      <c r="L7220" s="6">
        <v>844.83</v>
      </c>
      <c r="M7220" s="1">
        <v>7</v>
      </c>
      <c r="N7220" s="8">
        <v>45602</v>
      </c>
      <c r="O7220" s="4" t="str">
        <f t="shared" si="337"/>
        <v>November 2024</v>
      </c>
      <c r="P7220" s="1" t="s">
        <v>32</v>
      </c>
      <c r="Q7220" s="1" t="s">
        <v>29</v>
      </c>
      <c r="R7220" s="6">
        <v>14.11</v>
      </c>
      <c r="S7220" s="6">
        <f t="shared" si="338"/>
        <v>5927.92</v>
      </c>
    </row>
    <row r="7221" spans="1:19" x14ac:dyDescent="0.35">
      <c r="A7221" s="1">
        <v>13386</v>
      </c>
      <c r="B7221" s="1">
        <v>73</v>
      </c>
      <c r="C7221" s="1" t="str">
        <f t="shared" si="336"/>
        <v>Old</v>
      </c>
      <c r="D7221" s="1" t="s">
        <v>16</v>
      </c>
      <c r="E7221" s="1" t="s">
        <v>17</v>
      </c>
      <c r="F7221" s="1" t="s">
        <v>24</v>
      </c>
      <c r="G7221" s="1" t="s">
        <v>85</v>
      </c>
      <c r="H7221" s="1">
        <v>3</v>
      </c>
      <c r="I7221" s="1" t="s">
        <v>20</v>
      </c>
      <c r="J7221" s="1" t="s">
        <v>21</v>
      </c>
      <c r="K7221" s="6">
        <v>7077.69</v>
      </c>
      <c r="L7221" s="6">
        <v>786.41</v>
      </c>
      <c r="M7221" s="1">
        <v>9</v>
      </c>
      <c r="N7221" s="8">
        <v>45602</v>
      </c>
      <c r="O7221" s="4" t="str">
        <f t="shared" si="337"/>
        <v>November 2024</v>
      </c>
      <c r="P7221" s="1" t="s">
        <v>84</v>
      </c>
      <c r="Q7221" s="1" t="s">
        <v>120</v>
      </c>
      <c r="R7221" s="6">
        <v>154.94</v>
      </c>
      <c r="S7221" s="6">
        <f t="shared" si="338"/>
        <v>7232.6299999999992</v>
      </c>
    </row>
    <row r="7222" spans="1:19" x14ac:dyDescent="0.35">
      <c r="A7222" s="1">
        <v>16852</v>
      </c>
      <c r="B7222" s="1">
        <v>75</v>
      </c>
      <c r="C7222" s="1" t="str">
        <f t="shared" si="336"/>
        <v>Old</v>
      </c>
      <c r="D7222" s="1" t="s">
        <v>38</v>
      </c>
      <c r="E7222" s="1" t="s">
        <v>17</v>
      </c>
      <c r="F7222" s="1" t="s">
        <v>30</v>
      </c>
      <c r="G7222" s="1" t="s">
        <v>78</v>
      </c>
      <c r="H7222" s="1">
        <v>3</v>
      </c>
      <c r="I7222" s="1" t="s">
        <v>26</v>
      </c>
      <c r="J7222" s="1" t="s">
        <v>83</v>
      </c>
      <c r="K7222" s="6">
        <v>2697.28</v>
      </c>
      <c r="L7222" s="6">
        <v>674.32</v>
      </c>
      <c r="M7222" s="1">
        <v>4</v>
      </c>
      <c r="N7222" s="8">
        <v>45602</v>
      </c>
      <c r="O7222" s="4" t="str">
        <f t="shared" si="337"/>
        <v>November 2024</v>
      </c>
      <c r="P7222" s="1" t="s">
        <v>79</v>
      </c>
      <c r="Q7222" s="1"/>
      <c r="R7222" s="6">
        <v>0</v>
      </c>
      <c r="S7222" s="6">
        <f t="shared" si="338"/>
        <v>2697.28</v>
      </c>
    </row>
    <row r="7223" spans="1:19" x14ac:dyDescent="0.35">
      <c r="A7223" s="1">
        <v>18349</v>
      </c>
      <c r="B7223" s="1">
        <v>75</v>
      </c>
      <c r="C7223" s="1" t="str">
        <f t="shared" si="336"/>
        <v>Old</v>
      </c>
      <c r="D7223" s="1" t="s">
        <v>16</v>
      </c>
      <c r="E7223" s="1" t="s">
        <v>17</v>
      </c>
      <c r="F7223" s="1" t="s">
        <v>77</v>
      </c>
      <c r="G7223" s="1" t="s">
        <v>86</v>
      </c>
      <c r="H7223" s="1">
        <v>2</v>
      </c>
      <c r="I7223" s="1" t="s">
        <v>26</v>
      </c>
      <c r="J7223" s="1" t="s">
        <v>21</v>
      </c>
      <c r="K7223" s="6">
        <v>2889.44</v>
      </c>
      <c r="L7223" s="6">
        <v>361.18</v>
      </c>
      <c r="M7223" s="1">
        <v>8</v>
      </c>
      <c r="N7223" s="8">
        <v>45602</v>
      </c>
      <c r="O7223" s="4" t="str">
        <f t="shared" si="337"/>
        <v>November 2024</v>
      </c>
      <c r="P7223" s="1" t="s">
        <v>84</v>
      </c>
      <c r="Q7223" s="1" t="s">
        <v>52</v>
      </c>
      <c r="R7223" s="6">
        <v>83.09</v>
      </c>
      <c r="S7223" s="6">
        <f t="shared" si="338"/>
        <v>2972.53</v>
      </c>
    </row>
    <row r="7224" spans="1:19" x14ac:dyDescent="0.35">
      <c r="A7224" s="1">
        <v>13003</v>
      </c>
      <c r="B7224" s="1">
        <v>77</v>
      </c>
      <c r="C7224" s="1" t="str">
        <f t="shared" si="336"/>
        <v>Old</v>
      </c>
      <c r="D7224" s="1" t="s">
        <v>16</v>
      </c>
      <c r="E7224" s="1" t="s">
        <v>33</v>
      </c>
      <c r="F7224" s="1" t="s">
        <v>24</v>
      </c>
      <c r="G7224" s="1" t="s">
        <v>85</v>
      </c>
      <c r="H7224" s="1">
        <v>5</v>
      </c>
      <c r="I7224" s="1" t="s">
        <v>20</v>
      </c>
      <c r="J7224" s="1" t="s">
        <v>21</v>
      </c>
      <c r="K7224" s="6">
        <v>7077.69</v>
      </c>
      <c r="L7224" s="6">
        <v>786.41</v>
      </c>
      <c r="M7224" s="1">
        <v>9</v>
      </c>
      <c r="N7224" s="8">
        <v>45602</v>
      </c>
      <c r="O7224" s="4" t="str">
        <f t="shared" si="337"/>
        <v>November 2024</v>
      </c>
      <c r="P7224" s="1" t="s">
        <v>84</v>
      </c>
      <c r="Q7224" s="1" t="s">
        <v>52</v>
      </c>
      <c r="R7224" s="6">
        <v>33.31</v>
      </c>
      <c r="S7224" s="6">
        <f t="shared" si="338"/>
        <v>7111</v>
      </c>
    </row>
    <row r="7225" spans="1:19" x14ac:dyDescent="0.35">
      <c r="A7225" s="1">
        <v>9932</v>
      </c>
      <c r="B7225" s="1">
        <v>78</v>
      </c>
      <c r="C7225" s="1" t="str">
        <f t="shared" si="336"/>
        <v>Old</v>
      </c>
      <c r="D7225" s="1" t="s">
        <v>38</v>
      </c>
      <c r="E7225" s="1" t="s">
        <v>17</v>
      </c>
      <c r="F7225" s="1" t="s">
        <v>40</v>
      </c>
      <c r="G7225" s="1" t="s">
        <v>41</v>
      </c>
      <c r="H7225" s="1">
        <v>3</v>
      </c>
      <c r="I7225" s="1" t="s">
        <v>20</v>
      </c>
      <c r="J7225" s="1" t="s">
        <v>42</v>
      </c>
      <c r="K7225" s="6">
        <v>5913.81</v>
      </c>
      <c r="L7225" s="6">
        <v>844.83</v>
      </c>
      <c r="M7225" s="1">
        <v>7</v>
      </c>
      <c r="N7225" s="8">
        <v>45602</v>
      </c>
      <c r="O7225" s="4" t="str">
        <f t="shared" si="337"/>
        <v>November 2024</v>
      </c>
      <c r="P7225" s="1" t="s">
        <v>28</v>
      </c>
      <c r="Q7225" s="1"/>
      <c r="R7225" s="6">
        <v>0</v>
      </c>
      <c r="S7225" s="6">
        <f t="shared" si="338"/>
        <v>5913.81</v>
      </c>
    </row>
    <row r="7226" spans="1:19" x14ac:dyDescent="0.35">
      <c r="A7226" s="1">
        <v>6093</v>
      </c>
      <c r="B7226" s="1">
        <v>80</v>
      </c>
      <c r="C7226" s="1" t="str">
        <f t="shared" si="336"/>
        <v>Old</v>
      </c>
      <c r="D7226" s="1" t="s">
        <v>16</v>
      </c>
      <c r="E7226" s="1" t="s">
        <v>17</v>
      </c>
      <c r="F7226" s="1" t="s">
        <v>40</v>
      </c>
      <c r="G7226" s="1" t="s">
        <v>41</v>
      </c>
      <c r="H7226" s="1">
        <v>3</v>
      </c>
      <c r="I7226" s="1" t="s">
        <v>20</v>
      </c>
      <c r="J7226" s="1" t="s">
        <v>34</v>
      </c>
      <c r="K7226" s="6">
        <v>2534.4899999999998</v>
      </c>
      <c r="L7226" s="6">
        <v>844.83</v>
      </c>
      <c r="M7226" s="1">
        <v>3</v>
      </c>
      <c r="N7226" s="8">
        <v>45602</v>
      </c>
      <c r="O7226" s="4" t="str">
        <f t="shared" si="337"/>
        <v>November 2024</v>
      </c>
      <c r="P7226" s="1" t="s">
        <v>28</v>
      </c>
      <c r="Q7226" s="1" t="s">
        <v>35</v>
      </c>
      <c r="R7226" s="6">
        <v>48.57</v>
      </c>
      <c r="S7226" s="6">
        <f t="shared" si="338"/>
        <v>2583.06</v>
      </c>
    </row>
    <row r="7227" spans="1:19" x14ac:dyDescent="0.35">
      <c r="A7227" s="1">
        <v>19901</v>
      </c>
      <c r="B7227" s="1">
        <v>80</v>
      </c>
      <c r="C7227" s="1" t="str">
        <f t="shared" si="336"/>
        <v>Old</v>
      </c>
      <c r="D7227" s="1" t="s">
        <v>38</v>
      </c>
      <c r="E7227" s="1" t="s">
        <v>17</v>
      </c>
      <c r="F7227" s="1" t="s">
        <v>77</v>
      </c>
      <c r="G7227" s="1" t="s">
        <v>86</v>
      </c>
      <c r="H7227" s="1">
        <v>4</v>
      </c>
      <c r="I7227" s="1" t="s">
        <v>26</v>
      </c>
      <c r="J7227" s="1" t="s">
        <v>21</v>
      </c>
      <c r="K7227" s="6">
        <v>1083.54</v>
      </c>
      <c r="L7227" s="6">
        <v>361.18</v>
      </c>
      <c r="M7227" s="1">
        <v>3</v>
      </c>
      <c r="N7227" s="8">
        <v>45602</v>
      </c>
      <c r="O7227" s="4" t="str">
        <f t="shared" si="337"/>
        <v>November 2024</v>
      </c>
      <c r="P7227" s="1" t="s">
        <v>22</v>
      </c>
      <c r="Q7227" s="1"/>
      <c r="R7227" s="6">
        <v>0</v>
      </c>
      <c r="S7227" s="6">
        <f t="shared" si="338"/>
        <v>1083.54</v>
      </c>
    </row>
    <row r="7228" spans="1:19" x14ac:dyDescent="0.35">
      <c r="A7228" s="1">
        <v>13227</v>
      </c>
      <c r="B7228" s="1">
        <v>19</v>
      </c>
      <c r="C7228" s="1" t="str">
        <f t="shared" si="336"/>
        <v>Young</v>
      </c>
      <c r="D7228" s="1" t="s">
        <v>38</v>
      </c>
      <c r="E7228" s="1" t="s">
        <v>17</v>
      </c>
      <c r="F7228" s="1" t="s">
        <v>77</v>
      </c>
      <c r="G7228" s="1" t="s">
        <v>86</v>
      </c>
      <c r="H7228" s="1">
        <v>1</v>
      </c>
      <c r="I7228" s="1" t="s">
        <v>26</v>
      </c>
      <c r="J7228" s="1" t="s">
        <v>21</v>
      </c>
      <c r="K7228" s="6">
        <v>361.18</v>
      </c>
      <c r="L7228" s="6">
        <v>361.18</v>
      </c>
      <c r="M7228" s="1">
        <v>1</v>
      </c>
      <c r="N7228" s="8">
        <v>45603</v>
      </c>
      <c r="O7228" s="4" t="str">
        <f t="shared" si="337"/>
        <v>November 2024</v>
      </c>
      <c r="P7228" s="1" t="s">
        <v>79</v>
      </c>
      <c r="Q7228" s="1" t="s">
        <v>110</v>
      </c>
      <c r="R7228" s="6">
        <v>170.14</v>
      </c>
      <c r="S7228" s="6">
        <f t="shared" si="338"/>
        <v>531.31999999999994</v>
      </c>
    </row>
    <row r="7229" spans="1:19" x14ac:dyDescent="0.35">
      <c r="A7229" s="1">
        <v>11035</v>
      </c>
      <c r="B7229" s="1">
        <v>21</v>
      </c>
      <c r="C7229" s="1" t="str">
        <f t="shared" si="336"/>
        <v>Young</v>
      </c>
      <c r="D7229" s="1" t="s">
        <v>16</v>
      </c>
      <c r="E7229" s="1" t="s">
        <v>17</v>
      </c>
      <c r="F7229" s="1" t="s">
        <v>24</v>
      </c>
      <c r="G7229" s="1" t="s">
        <v>85</v>
      </c>
      <c r="H7229" s="1">
        <v>4</v>
      </c>
      <c r="I7229" s="1" t="s">
        <v>26</v>
      </c>
      <c r="J7229" s="1" t="s">
        <v>83</v>
      </c>
      <c r="K7229" s="6">
        <v>1572.82</v>
      </c>
      <c r="L7229" s="6">
        <v>786.41</v>
      </c>
      <c r="M7229" s="1">
        <v>2</v>
      </c>
      <c r="N7229" s="8">
        <v>45603</v>
      </c>
      <c r="O7229" s="4" t="str">
        <f t="shared" si="337"/>
        <v>November 2024</v>
      </c>
      <c r="P7229" s="1" t="s">
        <v>84</v>
      </c>
      <c r="Q7229" s="1"/>
      <c r="R7229" s="6">
        <v>0</v>
      </c>
      <c r="S7229" s="6">
        <f t="shared" si="338"/>
        <v>1572.82</v>
      </c>
    </row>
    <row r="7230" spans="1:19" x14ac:dyDescent="0.35">
      <c r="A7230" s="1">
        <v>15355</v>
      </c>
      <c r="B7230" s="1">
        <v>22</v>
      </c>
      <c r="C7230" s="1" t="str">
        <f t="shared" si="336"/>
        <v>Young</v>
      </c>
      <c r="D7230" s="1" t="s">
        <v>16</v>
      </c>
      <c r="E7230" s="1" t="s">
        <v>33</v>
      </c>
      <c r="F7230" s="1" t="s">
        <v>24</v>
      </c>
      <c r="G7230" s="1" t="s">
        <v>85</v>
      </c>
      <c r="H7230" s="1">
        <v>1</v>
      </c>
      <c r="I7230" s="1" t="s">
        <v>20</v>
      </c>
      <c r="J7230" s="1" t="s">
        <v>83</v>
      </c>
      <c r="K7230" s="6">
        <v>7077.69</v>
      </c>
      <c r="L7230" s="6">
        <v>786.41</v>
      </c>
      <c r="M7230" s="1">
        <v>9</v>
      </c>
      <c r="N7230" s="8">
        <v>45603</v>
      </c>
      <c r="O7230" s="4" t="str">
        <f t="shared" si="337"/>
        <v>November 2024</v>
      </c>
      <c r="P7230" s="1" t="s">
        <v>22</v>
      </c>
      <c r="Q7230" s="1"/>
      <c r="R7230" s="6">
        <v>0</v>
      </c>
      <c r="S7230" s="6">
        <f t="shared" si="338"/>
        <v>7077.69</v>
      </c>
    </row>
    <row r="7231" spans="1:19" x14ac:dyDescent="0.35">
      <c r="A7231" s="1">
        <v>16777</v>
      </c>
      <c r="B7231" s="1">
        <v>22</v>
      </c>
      <c r="C7231" s="1" t="str">
        <f t="shared" si="336"/>
        <v>Young</v>
      </c>
      <c r="D7231" s="1" t="s">
        <v>38</v>
      </c>
      <c r="E7231" s="1" t="s">
        <v>17</v>
      </c>
      <c r="F7231" s="1" t="s">
        <v>24</v>
      </c>
      <c r="G7231" s="1" t="s">
        <v>85</v>
      </c>
      <c r="H7231" s="1">
        <v>2</v>
      </c>
      <c r="I7231" s="1" t="s">
        <v>20</v>
      </c>
      <c r="J7231" s="1" t="s">
        <v>93</v>
      </c>
      <c r="K7231" s="6">
        <v>4718.46</v>
      </c>
      <c r="L7231" s="6">
        <v>786.41</v>
      </c>
      <c r="M7231" s="1">
        <v>6</v>
      </c>
      <c r="N7231" s="8">
        <v>45603</v>
      </c>
      <c r="O7231" s="4" t="str">
        <f t="shared" si="337"/>
        <v>November 2024</v>
      </c>
      <c r="P7231" s="1" t="s">
        <v>79</v>
      </c>
      <c r="Q7231" s="1"/>
      <c r="R7231" s="6">
        <v>0</v>
      </c>
      <c r="S7231" s="6">
        <f t="shared" si="338"/>
        <v>4718.46</v>
      </c>
    </row>
    <row r="7232" spans="1:19" x14ac:dyDescent="0.35">
      <c r="A7232" s="1">
        <v>9189</v>
      </c>
      <c r="B7232" s="1">
        <v>23</v>
      </c>
      <c r="C7232" s="1" t="str">
        <f t="shared" si="336"/>
        <v>Young</v>
      </c>
      <c r="D7232" s="1" t="s">
        <v>16</v>
      </c>
      <c r="E7232" s="1" t="s">
        <v>33</v>
      </c>
      <c r="F7232" s="1" t="s">
        <v>30</v>
      </c>
      <c r="G7232" s="1" t="s">
        <v>31</v>
      </c>
      <c r="H7232" s="1">
        <v>3</v>
      </c>
      <c r="I7232" s="1" t="s">
        <v>26</v>
      </c>
      <c r="J7232" s="1" t="s">
        <v>34</v>
      </c>
      <c r="K7232" s="6">
        <v>2783.76</v>
      </c>
      <c r="L7232" s="6">
        <v>463.96</v>
      </c>
      <c r="M7232" s="1">
        <v>6</v>
      </c>
      <c r="N7232" s="8">
        <v>45603</v>
      </c>
      <c r="O7232" s="4" t="str">
        <f t="shared" si="337"/>
        <v>November 2024</v>
      </c>
      <c r="P7232" s="1" t="s">
        <v>28</v>
      </c>
      <c r="Q7232" s="1" t="s">
        <v>46</v>
      </c>
      <c r="R7232" s="6">
        <v>107.92</v>
      </c>
      <c r="S7232" s="6">
        <f t="shared" si="338"/>
        <v>2891.6800000000003</v>
      </c>
    </row>
    <row r="7233" spans="1:19" x14ac:dyDescent="0.35">
      <c r="A7233" s="1">
        <v>13085</v>
      </c>
      <c r="B7233" s="1">
        <v>23</v>
      </c>
      <c r="C7233" s="1" t="str">
        <f t="shared" si="336"/>
        <v>Young</v>
      </c>
      <c r="D7233" s="1" t="s">
        <v>38</v>
      </c>
      <c r="E7233" s="1" t="s">
        <v>17</v>
      </c>
      <c r="F7233" s="1" t="s">
        <v>40</v>
      </c>
      <c r="G7233" s="1" t="s">
        <v>88</v>
      </c>
      <c r="H7233" s="1">
        <v>2</v>
      </c>
      <c r="I7233" s="1" t="s">
        <v>26</v>
      </c>
      <c r="J7233" s="1" t="s">
        <v>83</v>
      </c>
      <c r="K7233" s="6">
        <v>2297.5</v>
      </c>
      <c r="L7233" s="6">
        <v>459.5</v>
      </c>
      <c r="M7233" s="1">
        <v>5</v>
      </c>
      <c r="N7233" s="8">
        <v>45603</v>
      </c>
      <c r="O7233" s="4" t="str">
        <f t="shared" si="337"/>
        <v>November 2024</v>
      </c>
      <c r="P7233" s="1" t="s">
        <v>22</v>
      </c>
      <c r="Q7233" s="1"/>
      <c r="R7233" s="6">
        <v>0</v>
      </c>
      <c r="S7233" s="6">
        <f t="shared" si="338"/>
        <v>2297.5</v>
      </c>
    </row>
    <row r="7234" spans="1:19" x14ac:dyDescent="0.35">
      <c r="A7234" s="1">
        <v>18013</v>
      </c>
      <c r="B7234" s="1">
        <v>23</v>
      </c>
      <c r="C7234" s="1" t="str">
        <f t="shared" ref="C7234:C7297" si="339">IF(B7234&lt;=35,"Young",IF(B7234&lt;=55,"Middle-Aged","Old"))</f>
        <v>Young</v>
      </c>
      <c r="D7234" s="1" t="s">
        <v>38</v>
      </c>
      <c r="E7234" s="1" t="s">
        <v>33</v>
      </c>
      <c r="F7234" s="1" t="s">
        <v>30</v>
      </c>
      <c r="G7234" s="1" t="s">
        <v>78</v>
      </c>
      <c r="H7234" s="1">
        <v>3</v>
      </c>
      <c r="I7234" s="1" t="s">
        <v>26</v>
      </c>
      <c r="J7234" s="1" t="s">
        <v>93</v>
      </c>
      <c r="K7234" s="6">
        <v>2022.96</v>
      </c>
      <c r="L7234" s="6">
        <v>674.32</v>
      </c>
      <c r="M7234" s="1">
        <v>3</v>
      </c>
      <c r="N7234" s="8">
        <v>45603</v>
      </c>
      <c r="O7234" s="4" t="str">
        <f t="shared" ref="O7234:O7297" si="340">TEXT(N7234,"mmmm yyyy")</f>
        <v>November 2024</v>
      </c>
      <c r="P7234" s="1" t="s">
        <v>79</v>
      </c>
      <c r="Q7234" s="1" t="s">
        <v>112</v>
      </c>
      <c r="R7234" s="6">
        <v>260.64</v>
      </c>
      <c r="S7234" s="6">
        <f t="shared" ref="S7234:S7297" si="341">K7234+R7234</f>
        <v>2283.6</v>
      </c>
    </row>
    <row r="7235" spans="1:19" x14ac:dyDescent="0.35">
      <c r="A7235" s="1">
        <v>17387</v>
      </c>
      <c r="B7235" s="1">
        <v>24</v>
      </c>
      <c r="C7235" s="1" t="str">
        <f t="shared" si="339"/>
        <v>Young</v>
      </c>
      <c r="D7235" s="1" t="s">
        <v>16</v>
      </c>
      <c r="E7235" s="1" t="s">
        <v>33</v>
      </c>
      <c r="F7235" s="1" t="s">
        <v>77</v>
      </c>
      <c r="G7235" s="1" t="s">
        <v>86</v>
      </c>
      <c r="H7235" s="1">
        <v>2</v>
      </c>
      <c r="I7235" s="1" t="s">
        <v>26</v>
      </c>
      <c r="J7235" s="1" t="s">
        <v>93</v>
      </c>
      <c r="K7235" s="6">
        <v>722.36</v>
      </c>
      <c r="L7235" s="6">
        <v>361.18</v>
      </c>
      <c r="M7235" s="1">
        <v>2</v>
      </c>
      <c r="N7235" s="8">
        <v>45603</v>
      </c>
      <c r="O7235" s="4" t="str">
        <f t="shared" si="340"/>
        <v>November 2024</v>
      </c>
      <c r="P7235" s="1" t="s">
        <v>22</v>
      </c>
      <c r="Q7235" s="1" t="s">
        <v>91</v>
      </c>
      <c r="R7235" s="6">
        <v>112.37</v>
      </c>
      <c r="S7235" s="6">
        <f t="shared" si="341"/>
        <v>834.73</v>
      </c>
    </row>
    <row r="7236" spans="1:19" x14ac:dyDescent="0.35">
      <c r="A7236" s="1">
        <v>3697</v>
      </c>
      <c r="B7236" s="1">
        <v>26</v>
      </c>
      <c r="C7236" s="1" t="str">
        <f t="shared" si="339"/>
        <v>Young</v>
      </c>
      <c r="D7236" s="1" t="s">
        <v>16</v>
      </c>
      <c r="E7236" s="1" t="s">
        <v>17</v>
      </c>
      <c r="F7236" s="1" t="s">
        <v>24</v>
      </c>
      <c r="G7236" s="1" t="s">
        <v>25</v>
      </c>
      <c r="H7236" s="1">
        <v>3</v>
      </c>
      <c r="I7236" s="1" t="s">
        <v>20</v>
      </c>
      <c r="J7236" s="1" t="s">
        <v>21</v>
      </c>
      <c r="K7236" s="6">
        <v>741.09</v>
      </c>
      <c r="L7236" s="6">
        <v>247.03</v>
      </c>
      <c r="M7236" s="1">
        <v>3</v>
      </c>
      <c r="N7236" s="8">
        <v>45603</v>
      </c>
      <c r="O7236" s="4" t="str">
        <f t="shared" si="340"/>
        <v>November 2024</v>
      </c>
      <c r="P7236" s="1" t="s">
        <v>32</v>
      </c>
      <c r="Q7236" s="1" t="s">
        <v>48</v>
      </c>
      <c r="R7236" s="6">
        <v>48.9</v>
      </c>
      <c r="S7236" s="6">
        <f t="shared" si="341"/>
        <v>789.99</v>
      </c>
    </row>
    <row r="7237" spans="1:19" x14ac:dyDescent="0.35">
      <c r="A7237" s="1">
        <v>12422</v>
      </c>
      <c r="B7237" s="1">
        <v>27</v>
      </c>
      <c r="C7237" s="1" t="str">
        <f t="shared" si="339"/>
        <v>Young</v>
      </c>
      <c r="D7237" s="1" t="s">
        <v>16</v>
      </c>
      <c r="E7237" s="1" t="s">
        <v>33</v>
      </c>
      <c r="F7237" s="1" t="s">
        <v>77</v>
      </c>
      <c r="G7237" s="1" t="s">
        <v>86</v>
      </c>
      <c r="H7237" s="1">
        <v>1</v>
      </c>
      <c r="I7237" s="1" t="s">
        <v>26</v>
      </c>
      <c r="J7237" s="1" t="s">
        <v>83</v>
      </c>
      <c r="K7237" s="6">
        <v>2167.08</v>
      </c>
      <c r="L7237" s="6">
        <v>361.18</v>
      </c>
      <c r="M7237" s="1">
        <v>6</v>
      </c>
      <c r="N7237" s="8">
        <v>45603</v>
      </c>
      <c r="O7237" s="4" t="str">
        <f t="shared" si="340"/>
        <v>November 2024</v>
      </c>
      <c r="P7237" s="1" t="s">
        <v>22</v>
      </c>
      <c r="Q7237" s="1"/>
      <c r="R7237" s="6">
        <v>0</v>
      </c>
      <c r="S7237" s="6">
        <f t="shared" si="341"/>
        <v>2167.08</v>
      </c>
    </row>
    <row r="7238" spans="1:19" x14ac:dyDescent="0.35">
      <c r="A7238" s="1">
        <v>17368</v>
      </c>
      <c r="B7238" s="1">
        <v>28</v>
      </c>
      <c r="C7238" s="1" t="str">
        <f t="shared" si="339"/>
        <v>Young</v>
      </c>
      <c r="D7238" s="1" t="s">
        <v>38</v>
      </c>
      <c r="E7238" s="1" t="s">
        <v>17</v>
      </c>
      <c r="F7238" s="1" t="s">
        <v>30</v>
      </c>
      <c r="G7238" s="1" t="s">
        <v>78</v>
      </c>
      <c r="H7238" s="1">
        <v>5</v>
      </c>
      <c r="I7238" s="1" t="s">
        <v>20</v>
      </c>
      <c r="J7238" s="1" t="s">
        <v>83</v>
      </c>
      <c r="K7238" s="6">
        <v>674.32</v>
      </c>
      <c r="L7238" s="6">
        <v>674.32</v>
      </c>
      <c r="M7238" s="1">
        <v>1</v>
      </c>
      <c r="N7238" s="8">
        <v>45603</v>
      </c>
      <c r="O7238" s="4" t="str">
        <f t="shared" si="340"/>
        <v>November 2024</v>
      </c>
      <c r="P7238" s="1" t="s">
        <v>79</v>
      </c>
      <c r="Q7238" s="1"/>
      <c r="R7238" s="6">
        <v>0</v>
      </c>
      <c r="S7238" s="6">
        <f t="shared" si="341"/>
        <v>674.32</v>
      </c>
    </row>
    <row r="7239" spans="1:19" x14ac:dyDescent="0.35">
      <c r="A7239" s="1">
        <v>19612</v>
      </c>
      <c r="B7239" s="1">
        <v>28</v>
      </c>
      <c r="C7239" s="1" t="str">
        <f t="shared" si="339"/>
        <v>Young</v>
      </c>
      <c r="D7239" s="1" t="s">
        <v>38</v>
      </c>
      <c r="E7239" s="1" t="s">
        <v>17</v>
      </c>
      <c r="F7239" s="1" t="s">
        <v>24</v>
      </c>
      <c r="G7239" s="1" t="s">
        <v>85</v>
      </c>
      <c r="H7239" s="1">
        <v>5</v>
      </c>
      <c r="I7239" s="1" t="s">
        <v>20</v>
      </c>
      <c r="J7239" s="1" t="s">
        <v>93</v>
      </c>
      <c r="K7239" s="6">
        <v>3932.05</v>
      </c>
      <c r="L7239" s="6">
        <v>786.41</v>
      </c>
      <c r="M7239" s="1">
        <v>5</v>
      </c>
      <c r="N7239" s="8">
        <v>45603</v>
      </c>
      <c r="O7239" s="4" t="str">
        <f t="shared" si="340"/>
        <v>November 2024</v>
      </c>
      <c r="P7239" s="1" t="s">
        <v>84</v>
      </c>
      <c r="Q7239" s="1" t="s">
        <v>122</v>
      </c>
      <c r="R7239" s="6">
        <v>239.51</v>
      </c>
      <c r="S7239" s="6">
        <f t="shared" si="341"/>
        <v>4171.5600000000004</v>
      </c>
    </row>
    <row r="7240" spans="1:19" x14ac:dyDescent="0.35">
      <c r="A7240" s="1">
        <v>18550</v>
      </c>
      <c r="B7240" s="1">
        <v>29</v>
      </c>
      <c r="C7240" s="1" t="str">
        <f t="shared" si="339"/>
        <v>Young</v>
      </c>
      <c r="D7240" s="1" t="s">
        <v>16</v>
      </c>
      <c r="E7240" s="1" t="s">
        <v>17</v>
      </c>
      <c r="F7240" s="1" t="s">
        <v>24</v>
      </c>
      <c r="G7240" s="1" t="s">
        <v>85</v>
      </c>
      <c r="H7240" s="1">
        <v>5</v>
      </c>
      <c r="I7240" s="1" t="s">
        <v>26</v>
      </c>
      <c r="J7240" s="1" t="s">
        <v>21</v>
      </c>
      <c r="K7240" s="6">
        <v>1572.82</v>
      </c>
      <c r="L7240" s="6">
        <v>786.41</v>
      </c>
      <c r="M7240" s="1">
        <v>2</v>
      </c>
      <c r="N7240" s="8">
        <v>45603</v>
      </c>
      <c r="O7240" s="4" t="str">
        <f t="shared" si="340"/>
        <v>November 2024</v>
      </c>
      <c r="P7240" s="1" t="s">
        <v>84</v>
      </c>
      <c r="Q7240" s="1" t="s">
        <v>37</v>
      </c>
      <c r="R7240" s="6">
        <v>34.47</v>
      </c>
      <c r="S7240" s="6">
        <f t="shared" si="341"/>
        <v>1607.29</v>
      </c>
    </row>
    <row r="7241" spans="1:19" x14ac:dyDescent="0.35">
      <c r="A7241" s="1">
        <v>19565</v>
      </c>
      <c r="B7241" s="1">
        <v>29</v>
      </c>
      <c r="C7241" s="1" t="str">
        <f t="shared" si="339"/>
        <v>Young</v>
      </c>
      <c r="D7241" s="1" t="s">
        <v>16</v>
      </c>
      <c r="E7241" s="1" t="s">
        <v>17</v>
      </c>
      <c r="F7241" s="1" t="s">
        <v>77</v>
      </c>
      <c r="G7241" s="1" t="s">
        <v>86</v>
      </c>
      <c r="H7241" s="1">
        <v>3</v>
      </c>
      <c r="I7241" s="1" t="s">
        <v>26</v>
      </c>
      <c r="J7241" s="1" t="s">
        <v>93</v>
      </c>
      <c r="K7241" s="6">
        <v>1805.9</v>
      </c>
      <c r="L7241" s="6">
        <v>361.18</v>
      </c>
      <c r="M7241" s="1">
        <v>5</v>
      </c>
      <c r="N7241" s="8">
        <v>45603</v>
      </c>
      <c r="O7241" s="4" t="str">
        <f t="shared" si="340"/>
        <v>November 2024</v>
      </c>
      <c r="P7241" s="1" t="s">
        <v>84</v>
      </c>
      <c r="Q7241" s="1" t="s">
        <v>113</v>
      </c>
      <c r="R7241" s="6">
        <v>111.27</v>
      </c>
      <c r="S7241" s="6">
        <f t="shared" si="341"/>
        <v>1917.17</v>
      </c>
    </row>
    <row r="7242" spans="1:19" x14ac:dyDescent="0.35">
      <c r="A7242" s="1">
        <v>6815</v>
      </c>
      <c r="B7242" s="1">
        <v>30</v>
      </c>
      <c r="C7242" s="1" t="str">
        <f t="shared" si="339"/>
        <v>Young</v>
      </c>
      <c r="D7242" s="1" t="s">
        <v>38</v>
      </c>
      <c r="E7242" s="1" t="s">
        <v>17</v>
      </c>
      <c r="F7242" s="1" t="s">
        <v>40</v>
      </c>
      <c r="G7242" s="1" t="s">
        <v>41</v>
      </c>
      <c r="H7242" s="1">
        <v>3</v>
      </c>
      <c r="I7242" s="1" t="s">
        <v>26</v>
      </c>
      <c r="J7242" s="1" t="s">
        <v>42</v>
      </c>
      <c r="K7242" s="6">
        <v>6758.64</v>
      </c>
      <c r="L7242" s="6">
        <v>844.83</v>
      </c>
      <c r="M7242" s="1">
        <v>8</v>
      </c>
      <c r="N7242" s="8">
        <v>45603</v>
      </c>
      <c r="O7242" s="4" t="str">
        <f t="shared" si="340"/>
        <v>November 2024</v>
      </c>
      <c r="P7242" s="1" t="s">
        <v>22</v>
      </c>
      <c r="Q7242" s="1"/>
      <c r="R7242" s="6">
        <v>0</v>
      </c>
      <c r="S7242" s="6">
        <f t="shared" si="341"/>
        <v>6758.64</v>
      </c>
    </row>
    <row r="7243" spans="1:19" x14ac:dyDescent="0.35">
      <c r="A7243" s="1">
        <v>4467</v>
      </c>
      <c r="B7243" s="1">
        <v>32</v>
      </c>
      <c r="C7243" s="1" t="str">
        <f t="shared" si="339"/>
        <v>Young</v>
      </c>
      <c r="D7243" s="1" t="s">
        <v>38</v>
      </c>
      <c r="E7243" s="1" t="s">
        <v>17</v>
      </c>
      <c r="F7243" s="1" t="s">
        <v>18</v>
      </c>
      <c r="G7243" s="1" t="s">
        <v>19</v>
      </c>
      <c r="H7243" s="1">
        <v>2</v>
      </c>
      <c r="I7243" s="1" t="s">
        <v>20</v>
      </c>
      <c r="J7243" s="1" t="s">
        <v>42</v>
      </c>
      <c r="K7243" s="6">
        <v>7911.9</v>
      </c>
      <c r="L7243" s="6">
        <v>791.19</v>
      </c>
      <c r="M7243" s="1">
        <v>10</v>
      </c>
      <c r="N7243" s="8">
        <v>45603</v>
      </c>
      <c r="O7243" s="4" t="str">
        <f t="shared" si="340"/>
        <v>November 2024</v>
      </c>
      <c r="P7243" s="1" t="s">
        <v>22</v>
      </c>
      <c r="Q7243" s="1" t="s">
        <v>66</v>
      </c>
      <c r="R7243" s="6">
        <v>75.510000000000005</v>
      </c>
      <c r="S7243" s="6">
        <f t="shared" si="341"/>
        <v>7987.41</v>
      </c>
    </row>
    <row r="7244" spans="1:19" x14ac:dyDescent="0.35">
      <c r="A7244" s="1">
        <v>6459</v>
      </c>
      <c r="B7244" s="1">
        <v>32</v>
      </c>
      <c r="C7244" s="1" t="str">
        <f t="shared" si="339"/>
        <v>Young</v>
      </c>
      <c r="D7244" s="1" t="s">
        <v>16</v>
      </c>
      <c r="E7244" s="1" t="s">
        <v>17</v>
      </c>
      <c r="F7244" s="1" t="s">
        <v>18</v>
      </c>
      <c r="G7244" s="1" t="s">
        <v>19</v>
      </c>
      <c r="H7244" s="1">
        <v>2</v>
      </c>
      <c r="I7244" s="1" t="s">
        <v>20</v>
      </c>
      <c r="J7244" s="1" t="s">
        <v>27</v>
      </c>
      <c r="K7244" s="6">
        <v>3955.95</v>
      </c>
      <c r="L7244" s="6">
        <v>791.19</v>
      </c>
      <c r="M7244" s="1">
        <v>5</v>
      </c>
      <c r="N7244" s="8">
        <v>45603</v>
      </c>
      <c r="O7244" s="4" t="str">
        <f t="shared" si="340"/>
        <v>November 2024</v>
      </c>
      <c r="P7244" s="1" t="s">
        <v>32</v>
      </c>
      <c r="Q7244" s="1" t="s">
        <v>43</v>
      </c>
      <c r="R7244" s="6">
        <v>28.17</v>
      </c>
      <c r="S7244" s="6">
        <f t="shared" si="341"/>
        <v>3984.12</v>
      </c>
    </row>
    <row r="7245" spans="1:19" x14ac:dyDescent="0.35">
      <c r="A7245" s="1">
        <v>14067</v>
      </c>
      <c r="B7245" s="1">
        <v>32</v>
      </c>
      <c r="C7245" s="1" t="str">
        <f t="shared" si="339"/>
        <v>Young</v>
      </c>
      <c r="D7245" s="1" t="s">
        <v>38</v>
      </c>
      <c r="E7245" s="1" t="s">
        <v>17</v>
      </c>
      <c r="F7245" s="1" t="s">
        <v>77</v>
      </c>
      <c r="G7245" s="1" t="s">
        <v>86</v>
      </c>
      <c r="H7245" s="1">
        <v>5</v>
      </c>
      <c r="I7245" s="1" t="s">
        <v>26</v>
      </c>
      <c r="J7245" s="1" t="s">
        <v>21</v>
      </c>
      <c r="K7245" s="6">
        <v>1083.54</v>
      </c>
      <c r="L7245" s="6">
        <v>361.18</v>
      </c>
      <c r="M7245" s="1">
        <v>3</v>
      </c>
      <c r="N7245" s="8">
        <v>45603</v>
      </c>
      <c r="O7245" s="4" t="str">
        <f t="shared" si="340"/>
        <v>November 2024</v>
      </c>
      <c r="P7245" s="1" t="s">
        <v>22</v>
      </c>
      <c r="Q7245" s="1" t="s">
        <v>92</v>
      </c>
      <c r="R7245" s="6">
        <v>106.83</v>
      </c>
      <c r="S7245" s="6">
        <f t="shared" si="341"/>
        <v>1190.3699999999999</v>
      </c>
    </row>
    <row r="7246" spans="1:19" x14ac:dyDescent="0.35">
      <c r="A7246" s="1">
        <v>14121</v>
      </c>
      <c r="B7246" s="1">
        <v>35</v>
      </c>
      <c r="C7246" s="1" t="str">
        <f t="shared" si="339"/>
        <v>Young</v>
      </c>
      <c r="D7246" s="1" t="s">
        <v>16</v>
      </c>
      <c r="E7246" s="1" t="s">
        <v>33</v>
      </c>
      <c r="F7246" s="1" t="s">
        <v>77</v>
      </c>
      <c r="G7246" s="1" t="s">
        <v>86</v>
      </c>
      <c r="H7246" s="1">
        <v>1</v>
      </c>
      <c r="I7246" s="1" t="s">
        <v>20</v>
      </c>
      <c r="J7246" s="1" t="s">
        <v>93</v>
      </c>
      <c r="K7246" s="6">
        <v>361.18</v>
      </c>
      <c r="L7246" s="6">
        <v>361.18</v>
      </c>
      <c r="M7246" s="1">
        <v>1</v>
      </c>
      <c r="N7246" s="8">
        <v>45603</v>
      </c>
      <c r="O7246" s="4" t="str">
        <f t="shared" si="340"/>
        <v>November 2024</v>
      </c>
      <c r="P7246" s="1" t="s">
        <v>79</v>
      </c>
      <c r="Q7246" s="1" t="s">
        <v>105</v>
      </c>
      <c r="R7246" s="6">
        <v>152.21</v>
      </c>
      <c r="S7246" s="6">
        <f t="shared" si="341"/>
        <v>513.39</v>
      </c>
    </row>
    <row r="7247" spans="1:19" x14ac:dyDescent="0.35">
      <c r="A7247" s="1">
        <v>14252</v>
      </c>
      <c r="B7247" s="1">
        <v>40</v>
      </c>
      <c r="C7247" s="1" t="str">
        <f t="shared" si="339"/>
        <v>Middle-Aged</v>
      </c>
      <c r="D7247" s="1" t="s">
        <v>16</v>
      </c>
      <c r="E7247" s="1" t="s">
        <v>17</v>
      </c>
      <c r="F7247" s="1" t="s">
        <v>18</v>
      </c>
      <c r="G7247" s="1" t="s">
        <v>81</v>
      </c>
      <c r="H7247" s="1">
        <v>2</v>
      </c>
      <c r="I7247" s="1" t="s">
        <v>20</v>
      </c>
      <c r="J7247" s="1" t="s">
        <v>83</v>
      </c>
      <c r="K7247" s="6">
        <v>5698.4</v>
      </c>
      <c r="L7247" s="6">
        <v>1139.68</v>
      </c>
      <c r="M7247" s="1">
        <v>5</v>
      </c>
      <c r="N7247" s="8">
        <v>45603</v>
      </c>
      <c r="O7247" s="4" t="str">
        <f t="shared" si="340"/>
        <v>November 2024</v>
      </c>
      <c r="P7247" s="1" t="s">
        <v>22</v>
      </c>
      <c r="Q7247" s="1"/>
      <c r="R7247" s="6">
        <v>0</v>
      </c>
      <c r="S7247" s="6">
        <f t="shared" si="341"/>
        <v>5698.4</v>
      </c>
    </row>
    <row r="7248" spans="1:19" x14ac:dyDescent="0.35">
      <c r="A7248" s="1">
        <v>16651</v>
      </c>
      <c r="B7248" s="1">
        <v>41</v>
      </c>
      <c r="C7248" s="1" t="str">
        <f t="shared" si="339"/>
        <v>Middle-Aged</v>
      </c>
      <c r="D7248" s="1" t="s">
        <v>38</v>
      </c>
      <c r="E7248" s="1" t="s">
        <v>33</v>
      </c>
      <c r="F7248" s="1" t="s">
        <v>24</v>
      </c>
      <c r="G7248" s="1" t="s">
        <v>85</v>
      </c>
      <c r="H7248" s="1">
        <v>3</v>
      </c>
      <c r="I7248" s="1" t="s">
        <v>26</v>
      </c>
      <c r="J7248" s="1" t="s">
        <v>83</v>
      </c>
      <c r="K7248" s="6">
        <v>786.41</v>
      </c>
      <c r="L7248" s="6">
        <v>786.41</v>
      </c>
      <c r="M7248" s="1">
        <v>1</v>
      </c>
      <c r="N7248" s="8">
        <v>45603</v>
      </c>
      <c r="O7248" s="4" t="str">
        <f t="shared" si="340"/>
        <v>November 2024</v>
      </c>
      <c r="P7248" s="1" t="s">
        <v>84</v>
      </c>
      <c r="Q7248" s="1" t="s">
        <v>52</v>
      </c>
      <c r="R7248" s="6">
        <v>95.57</v>
      </c>
      <c r="S7248" s="6">
        <f t="shared" si="341"/>
        <v>881.98</v>
      </c>
    </row>
    <row r="7249" spans="1:19" x14ac:dyDescent="0.35">
      <c r="A7249" s="1">
        <v>6183</v>
      </c>
      <c r="B7249" s="1">
        <v>44</v>
      </c>
      <c r="C7249" s="1" t="str">
        <f t="shared" si="339"/>
        <v>Middle-Aged</v>
      </c>
      <c r="D7249" s="1" t="s">
        <v>38</v>
      </c>
      <c r="E7249" s="1" t="s">
        <v>33</v>
      </c>
      <c r="F7249" s="1" t="s">
        <v>30</v>
      </c>
      <c r="G7249" s="1" t="s">
        <v>31</v>
      </c>
      <c r="H7249" s="1">
        <v>3</v>
      </c>
      <c r="I7249" s="1" t="s">
        <v>26</v>
      </c>
      <c r="J7249" s="1" t="s">
        <v>27</v>
      </c>
      <c r="K7249" s="6">
        <v>1391.88</v>
      </c>
      <c r="L7249" s="6">
        <v>463.96</v>
      </c>
      <c r="M7249" s="1">
        <v>3</v>
      </c>
      <c r="N7249" s="8">
        <v>45603</v>
      </c>
      <c r="O7249" s="4" t="str">
        <f t="shared" si="340"/>
        <v>November 2024</v>
      </c>
      <c r="P7249" s="1" t="s">
        <v>32</v>
      </c>
      <c r="Q7249" s="1" t="s">
        <v>43</v>
      </c>
      <c r="R7249" s="6">
        <v>26.16</v>
      </c>
      <c r="S7249" s="6">
        <f t="shared" si="341"/>
        <v>1418.0400000000002</v>
      </c>
    </row>
    <row r="7250" spans="1:19" x14ac:dyDescent="0.35">
      <c r="A7250" s="1">
        <v>9295</v>
      </c>
      <c r="B7250" s="1">
        <v>44</v>
      </c>
      <c r="C7250" s="1" t="str">
        <f t="shared" si="339"/>
        <v>Middle-Aged</v>
      </c>
      <c r="D7250" s="1" t="s">
        <v>38</v>
      </c>
      <c r="E7250" s="1" t="s">
        <v>33</v>
      </c>
      <c r="F7250" s="1" t="s">
        <v>40</v>
      </c>
      <c r="G7250" s="1" t="s">
        <v>41</v>
      </c>
      <c r="H7250" s="1">
        <v>3</v>
      </c>
      <c r="I7250" s="1" t="s">
        <v>20</v>
      </c>
      <c r="J7250" s="1" t="s">
        <v>34</v>
      </c>
      <c r="K7250" s="6">
        <v>3379.32</v>
      </c>
      <c r="L7250" s="6">
        <v>844.83</v>
      </c>
      <c r="M7250" s="1">
        <v>4</v>
      </c>
      <c r="N7250" s="8">
        <v>45603</v>
      </c>
      <c r="O7250" s="4" t="str">
        <f t="shared" si="340"/>
        <v>November 2024</v>
      </c>
      <c r="P7250" s="1" t="s">
        <v>28</v>
      </c>
      <c r="Q7250" s="1"/>
      <c r="R7250" s="6">
        <v>0</v>
      </c>
      <c r="S7250" s="6">
        <f t="shared" si="341"/>
        <v>3379.32</v>
      </c>
    </row>
    <row r="7251" spans="1:19" x14ac:dyDescent="0.35">
      <c r="A7251" s="1">
        <v>17317</v>
      </c>
      <c r="B7251" s="1">
        <v>44</v>
      </c>
      <c r="C7251" s="1" t="str">
        <f t="shared" si="339"/>
        <v>Middle-Aged</v>
      </c>
      <c r="D7251" s="1" t="s">
        <v>38</v>
      </c>
      <c r="E7251" s="1" t="s">
        <v>17</v>
      </c>
      <c r="F7251" s="1" t="s">
        <v>30</v>
      </c>
      <c r="G7251" s="1" t="s">
        <v>78</v>
      </c>
      <c r="H7251" s="1">
        <v>2</v>
      </c>
      <c r="I7251" s="1" t="s">
        <v>26</v>
      </c>
      <c r="J7251" s="1" t="s">
        <v>21</v>
      </c>
      <c r="K7251" s="6">
        <v>674.32</v>
      </c>
      <c r="L7251" s="6">
        <v>674.32</v>
      </c>
      <c r="M7251" s="1">
        <v>1</v>
      </c>
      <c r="N7251" s="8">
        <v>45603</v>
      </c>
      <c r="O7251" s="4" t="str">
        <f t="shared" si="340"/>
        <v>November 2024</v>
      </c>
      <c r="P7251" s="1" t="s">
        <v>22</v>
      </c>
      <c r="Q7251" s="1" t="s">
        <v>107</v>
      </c>
      <c r="R7251" s="6">
        <v>78.91</v>
      </c>
      <c r="S7251" s="6">
        <f t="shared" si="341"/>
        <v>753.23</v>
      </c>
    </row>
    <row r="7252" spans="1:19" x14ac:dyDescent="0.35">
      <c r="A7252" s="1">
        <v>18331</v>
      </c>
      <c r="B7252" s="1">
        <v>45</v>
      </c>
      <c r="C7252" s="1" t="str">
        <f t="shared" si="339"/>
        <v>Middle-Aged</v>
      </c>
      <c r="D7252" s="1" t="s">
        <v>16</v>
      </c>
      <c r="E7252" s="1" t="s">
        <v>33</v>
      </c>
      <c r="F7252" s="1" t="s">
        <v>77</v>
      </c>
      <c r="G7252" s="1" t="s">
        <v>86</v>
      </c>
      <c r="H7252" s="1">
        <v>3</v>
      </c>
      <c r="I7252" s="1" t="s">
        <v>20</v>
      </c>
      <c r="J7252" s="1" t="s">
        <v>83</v>
      </c>
      <c r="K7252" s="6">
        <v>2889.44</v>
      </c>
      <c r="L7252" s="6">
        <v>361.18</v>
      </c>
      <c r="M7252" s="1">
        <v>8</v>
      </c>
      <c r="N7252" s="8">
        <v>45603</v>
      </c>
      <c r="O7252" s="4" t="str">
        <f t="shared" si="340"/>
        <v>November 2024</v>
      </c>
      <c r="P7252" s="1" t="s">
        <v>22</v>
      </c>
      <c r="Q7252" s="1" t="s">
        <v>29</v>
      </c>
      <c r="R7252" s="6">
        <v>76.33</v>
      </c>
      <c r="S7252" s="6">
        <f t="shared" si="341"/>
        <v>2965.77</v>
      </c>
    </row>
    <row r="7253" spans="1:19" x14ac:dyDescent="0.35">
      <c r="A7253" s="1">
        <v>18554</v>
      </c>
      <c r="B7253" s="1">
        <v>45</v>
      </c>
      <c r="C7253" s="1" t="str">
        <f t="shared" si="339"/>
        <v>Middle-Aged</v>
      </c>
      <c r="D7253" s="1" t="s">
        <v>38</v>
      </c>
      <c r="E7253" s="1" t="s">
        <v>17</v>
      </c>
      <c r="F7253" s="1" t="s">
        <v>77</v>
      </c>
      <c r="G7253" s="1" t="s">
        <v>86</v>
      </c>
      <c r="H7253" s="1">
        <v>1</v>
      </c>
      <c r="I7253" s="1" t="s">
        <v>26</v>
      </c>
      <c r="J7253" s="1" t="s">
        <v>21</v>
      </c>
      <c r="K7253" s="6">
        <v>361.18</v>
      </c>
      <c r="L7253" s="6">
        <v>361.18</v>
      </c>
      <c r="M7253" s="1">
        <v>1</v>
      </c>
      <c r="N7253" s="8">
        <v>45603</v>
      </c>
      <c r="O7253" s="4" t="str">
        <f t="shared" si="340"/>
        <v>November 2024</v>
      </c>
      <c r="P7253" s="1" t="s">
        <v>22</v>
      </c>
      <c r="Q7253" s="1"/>
      <c r="R7253" s="6">
        <v>0</v>
      </c>
      <c r="S7253" s="6">
        <f t="shared" si="341"/>
        <v>361.18</v>
      </c>
    </row>
    <row r="7254" spans="1:19" x14ac:dyDescent="0.35">
      <c r="A7254" s="1">
        <v>1073</v>
      </c>
      <c r="B7254" s="1">
        <v>46</v>
      </c>
      <c r="C7254" s="1" t="str">
        <f t="shared" si="339"/>
        <v>Middle-Aged</v>
      </c>
      <c r="D7254" s="1" t="s">
        <v>38</v>
      </c>
      <c r="E7254" s="1" t="s">
        <v>17</v>
      </c>
      <c r="F7254" s="1" t="s">
        <v>24</v>
      </c>
      <c r="G7254" s="1" t="s">
        <v>25</v>
      </c>
      <c r="H7254" s="1">
        <v>3</v>
      </c>
      <c r="I7254" s="1" t="s">
        <v>26</v>
      </c>
      <c r="J7254" s="1" t="s">
        <v>34</v>
      </c>
      <c r="K7254" s="6">
        <v>2223.27</v>
      </c>
      <c r="L7254" s="6">
        <v>247.03</v>
      </c>
      <c r="M7254" s="1">
        <v>9</v>
      </c>
      <c r="N7254" s="8">
        <v>45603</v>
      </c>
      <c r="O7254" s="4" t="str">
        <f t="shared" si="340"/>
        <v>November 2024</v>
      </c>
      <c r="P7254" s="1" t="s">
        <v>22</v>
      </c>
      <c r="Q7254" s="1" t="s">
        <v>37</v>
      </c>
      <c r="R7254" s="6">
        <v>8.66</v>
      </c>
      <c r="S7254" s="6">
        <f t="shared" si="341"/>
        <v>2231.9299999999998</v>
      </c>
    </row>
    <row r="7255" spans="1:19" x14ac:dyDescent="0.35">
      <c r="A7255" s="1">
        <v>17350</v>
      </c>
      <c r="B7255" s="1">
        <v>46</v>
      </c>
      <c r="C7255" s="1" t="str">
        <f t="shared" si="339"/>
        <v>Middle-Aged</v>
      </c>
      <c r="D7255" s="1" t="s">
        <v>16</v>
      </c>
      <c r="E7255" s="1" t="s">
        <v>33</v>
      </c>
      <c r="F7255" s="1" t="s">
        <v>30</v>
      </c>
      <c r="G7255" s="1" t="s">
        <v>78</v>
      </c>
      <c r="H7255" s="1">
        <v>5</v>
      </c>
      <c r="I7255" s="1" t="s">
        <v>26</v>
      </c>
      <c r="J7255" s="1" t="s">
        <v>83</v>
      </c>
      <c r="K7255" s="6">
        <v>2697.28</v>
      </c>
      <c r="L7255" s="6">
        <v>674.32</v>
      </c>
      <c r="M7255" s="1">
        <v>4</v>
      </c>
      <c r="N7255" s="8">
        <v>45603</v>
      </c>
      <c r="O7255" s="4" t="str">
        <f t="shared" si="340"/>
        <v>November 2024</v>
      </c>
      <c r="P7255" s="1" t="s">
        <v>84</v>
      </c>
      <c r="Q7255" s="1" t="s">
        <v>29</v>
      </c>
      <c r="R7255" s="6">
        <v>19.14</v>
      </c>
      <c r="S7255" s="6">
        <f t="shared" si="341"/>
        <v>2716.42</v>
      </c>
    </row>
    <row r="7256" spans="1:19" x14ac:dyDescent="0.35">
      <c r="A7256" s="1">
        <v>13675</v>
      </c>
      <c r="B7256" s="1">
        <v>48</v>
      </c>
      <c r="C7256" s="1" t="str">
        <f t="shared" si="339"/>
        <v>Middle-Aged</v>
      </c>
      <c r="D7256" s="1" t="s">
        <v>38</v>
      </c>
      <c r="E7256" s="1" t="s">
        <v>17</v>
      </c>
      <c r="F7256" s="1" t="s">
        <v>30</v>
      </c>
      <c r="G7256" s="1" t="s">
        <v>78</v>
      </c>
      <c r="H7256" s="1">
        <v>2</v>
      </c>
      <c r="I7256" s="1" t="s">
        <v>26</v>
      </c>
      <c r="J7256" s="1" t="s">
        <v>93</v>
      </c>
      <c r="K7256" s="6">
        <v>6068.88</v>
      </c>
      <c r="L7256" s="6">
        <v>674.32</v>
      </c>
      <c r="M7256" s="1">
        <v>9</v>
      </c>
      <c r="N7256" s="8">
        <v>45603</v>
      </c>
      <c r="O7256" s="4" t="str">
        <f t="shared" si="340"/>
        <v>November 2024</v>
      </c>
      <c r="P7256" s="1" t="s">
        <v>79</v>
      </c>
      <c r="Q7256" s="1" t="s">
        <v>116</v>
      </c>
      <c r="R7256" s="6">
        <v>226.18</v>
      </c>
      <c r="S7256" s="6">
        <f t="shared" si="341"/>
        <v>6295.06</v>
      </c>
    </row>
    <row r="7257" spans="1:19" x14ac:dyDescent="0.35">
      <c r="A7257" s="1">
        <v>15502</v>
      </c>
      <c r="B7257" s="1">
        <v>50</v>
      </c>
      <c r="C7257" s="1" t="str">
        <f t="shared" si="339"/>
        <v>Middle-Aged</v>
      </c>
      <c r="D7257" s="1" t="s">
        <v>16</v>
      </c>
      <c r="E7257" s="1" t="s">
        <v>17</v>
      </c>
      <c r="F7257" s="1" t="s">
        <v>24</v>
      </c>
      <c r="G7257" s="1" t="s">
        <v>85</v>
      </c>
      <c r="H7257" s="1">
        <v>4</v>
      </c>
      <c r="I7257" s="1" t="s">
        <v>20</v>
      </c>
      <c r="J7257" s="1" t="s">
        <v>83</v>
      </c>
      <c r="K7257" s="6">
        <v>3145.64</v>
      </c>
      <c r="L7257" s="6">
        <v>786.41</v>
      </c>
      <c r="M7257" s="1">
        <v>4</v>
      </c>
      <c r="N7257" s="8">
        <v>45603</v>
      </c>
      <c r="O7257" s="4" t="str">
        <f t="shared" si="340"/>
        <v>November 2024</v>
      </c>
      <c r="P7257" s="1" t="s">
        <v>22</v>
      </c>
      <c r="Q7257" s="1" t="s">
        <v>52</v>
      </c>
      <c r="R7257" s="6">
        <v>37.68</v>
      </c>
      <c r="S7257" s="6">
        <f t="shared" si="341"/>
        <v>3183.3199999999997</v>
      </c>
    </row>
    <row r="7258" spans="1:19" x14ac:dyDescent="0.35">
      <c r="A7258" s="1">
        <v>16201</v>
      </c>
      <c r="B7258" s="1">
        <v>51</v>
      </c>
      <c r="C7258" s="1" t="str">
        <f t="shared" si="339"/>
        <v>Middle-Aged</v>
      </c>
      <c r="D7258" s="1" t="s">
        <v>16</v>
      </c>
      <c r="E7258" s="1" t="s">
        <v>17</v>
      </c>
      <c r="F7258" s="1" t="s">
        <v>30</v>
      </c>
      <c r="G7258" s="1" t="s">
        <v>78</v>
      </c>
      <c r="H7258" s="1">
        <v>4</v>
      </c>
      <c r="I7258" s="1" t="s">
        <v>20</v>
      </c>
      <c r="J7258" s="1" t="s">
        <v>83</v>
      </c>
      <c r="K7258" s="6">
        <v>1348.64</v>
      </c>
      <c r="L7258" s="6">
        <v>674.32</v>
      </c>
      <c r="M7258" s="1">
        <v>2</v>
      </c>
      <c r="N7258" s="8">
        <v>45603</v>
      </c>
      <c r="O7258" s="4" t="str">
        <f t="shared" si="340"/>
        <v>November 2024</v>
      </c>
      <c r="P7258" s="1" t="s">
        <v>84</v>
      </c>
      <c r="Q7258" s="1" t="s">
        <v>52</v>
      </c>
      <c r="R7258" s="6">
        <v>65.19</v>
      </c>
      <c r="S7258" s="6">
        <f t="shared" si="341"/>
        <v>1413.8300000000002</v>
      </c>
    </row>
    <row r="7259" spans="1:19" x14ac:dyDescent="0.35">
      <c r="A7259" s="1">
        <v>5876</v>
      </c>
      <c r="B7259" s="1">
        <v>54</v>
      </c>
      <c r="C7259" s="1" t="str">
        <f t="shared" si="339"/>
        <v>Middle-Aged</v>
      </c>
      <c r="D7259" s="1" t="s">
        <v>38</v>
      </c>
      <c r="E7259" s="1" t="s">
        <v>17</v>
      </c>
      <c r="F7259" s="1" t="s">
        <v>18</v>
      </c>
      <c r="G7259" s="1" t="s">
        <v>19</v>
      </c>
      <c r="H7259" s="1">
        <v>2</v>
      </c>
      <c r="I7259" s="1" t="s">
        <v>26</v>
      </c>
      <c r="J7259" s="1" t="s">
        <v>42</v>
      </c>
      <c r="K7259" s="6">
        <v>2373.5700000000002</v>
      </c>
      <c r="L7259" s="6">
        <v>791.19</v>
      </c>
      <c r="M7259" s="1">
        <v>3</v>
      </c>
      <c r="N7259" s="8">
        <v>45603</v>
      </c>
      <c r="O7259" s="4" t="str">
        <f t="shared" si="340"/>
        <v>November 2024</v>
      </c>
      <c r="P7259" s="1" t="s">
        <v>32</v>
      </c>
      <c r="Q7259" s="1"/>
      <c r="R7259" s="6">
        <v>0</v>
      </c>
      <c r="S7259" s="6">
        <f t="shared" si="341"/>
        <v>2373.5700000000002</v>
      </c>
    </row>
    <row r="7260" spans="1:19" x14ac:dyDescent="0.35">
      <c r="A7260" s="1">
        <v>11955</v>
      </c>
      <c r="B7260" s="1">
        <v>54</v>
      </c>
      <c r="C7260" s="1" t="str">
        <f t="shared" si="339"/>
        <v>Middle-Aged</v>
      </c>
      <c r="D7260" s="1" t="s">
        <v>38</v>
      </c>
      <c r="E7260" s="1" t="s">
        <v>17</v>
      </c>
      <c r="F7260" s="1" t="s">
        <v>77</v>
      </c>
      <c r="G7260" s="1" t="s">
        <v>86</v>
      </c>
      <c r="H7260" s="1">
        <v>1</v>
      </c>
      <c r="I7260" s="1" t="s">
        <v>20</v>
      </c>
      <c r="J7260" s="1" t="s">
        <v>21</v>
      </c>
      <c r="K7260" s="6">
        <v>3250.62</v>
      </c>
      <c r="L7260" s="6">
        <v>361.18</v>
      </c>
      <c r="M7260" s="1">
        <v>9</v>
      </c>
      <c r="N7260" s="8">
        <v>45603</v>
      </c>
      <c r="O7260" s="4" t="str">
        <f t="shared" si="340"/>
        <v>November 2024</v>
      </c>
      <c r="P7260" s="1" t="s">
        <v>79</v>
      </c>
      <c r="Q7260" s="1"/>
      <c r="R7260" s="6">
        <v>0</v>
      </c>
      <c r="S7260" s="6">
        <f t="shared" si="341"/>
        <v>3250.62</v>
      </c>
    </row>
    <row r="7261" spans="1:19" x14ac:dyDescent="0.35">
      <c r="A7261" s="1">
        <v>16892</v>
      </c>
      <c r="B7261" s="1">
        <v>54</v>
      </c>
      <c r="C7261" s="1" t="str">
        <f t="shared" si="339"/>
        <v>Middle-Aged</v>
      </c>
      <c r="D7261" s="1" t="s">
        <v>38</v>
      </c>
      <c r="E7261" s="1" t="s">
        <v>17</v>
      </c>
      <c r="F7261" s="1" t="s">
        <v>18</v>
      </c>
      <c r="G7261" s="1" t="s">
        <v>81</v>
      </c>
      <c r="H7261" s="1">
        <v>2</v>
      </c>
      <c r="I7261" s="1" t="s">
        <v>26</v>
      </c>
      <c r="J7261" s="1" t="s">
        <v>21</v>
      </c>
      <c r="K7261" s="6">
        <v>9117.44</v>
      </c>
      <c r="L7261" s="6">
        <v>1139.68</v>
      </c>
      <c r="M7261" s="1">
        <v>8</v>
      </c>
      <c r="N7261" s="8">
        <v>45603</v>
      </c>
      <c r="O7261" s="4" t="str">
        <f t="shared" si="340"/>
        <v>November 2024</v>
      </c>
      <c r="P7261" s="1" t="s">
        <v>22</v>
      </c>
      <c r="Q7261" s="1" t="s">
        <v>37</v>
      </c>
      <c r="R7261" s="6">
        <v>38.93</v>
      </c>
      <c r="S7261" s="6">
        <f t="shared" si="341"/>
        <v>9156.3700000000008</v>
      </c>
    </row>
    <row r="7262" spans="1:19" x14ac:dyDescent="0.35">
      <c r="A7262" s="1">
        <v>12502</v>
      </c>
      <c r="B7262" s="1">
        <v>55</v>
      </c>
      <c r="C7262" s="1" t="str">
        <f t="shared" si="339"/>
        <v>Middle-Aged</v>
      </c>
      <c r="D7262" s="1" t="s">
        <v>38</v>
      </c>
      <c r="E7262" s="1" t="s">
        <v>33</v>
      </c>
      <c r="F7262" s="1" t="s">
        <v>30</v>
      </c>
      <c r="G7262" s="1" t="s">
        <v>78</v>
      </c>
      <c r="H7262" s="1">
        <v>2</v>
      </c>
      <c r="I7262" s="1" t="s">
        <v>26</v>
      </c>
      <c r="J7262" s="1" t="s">
        <v>93</v>
      </c>
      <c r="K7262" s="6">
        <v>5394.56</v>
      </c>
      <c r="L7262" s="6">
        <v>674.32</v>
      </c>
      <c r="M7262" s="1">
        <v>8</v>
      </c>
      <c r="N7262" s="8">
        <v>45603</v>
      </c>
      <c r="O7262" s="4" t="str">
        <f t="shared" si="340"/>
        <v>November 2024</v>
      </c>
      <c r="P7262" s="1" t="s">
        <v>79</v>
      </c>
      <c r="Q7262" s="1" t="s">
        <v>113</v>
      </c>
      <c r="R7262" s="6">
        <v>127.32</v>
      </c>
      <c r="S7262" s="6">
        <f t="shared" si="341"/>
        <v>5521.88</v>
      </c>
    </row>
    <row r="7263" spans="1:19" x14ac:dyDescent="0.35">
      <c r="A7263" s="1">
        <v>12442</v>
      </c>
      <c r="B7263" s="1">
        <v>56</v>
      </c>
      <c r="C7263" s="1" t="str">
        <f t="shared" si="339"/>
        <v>Old</v>
      </c>
      <c r="D7263" s="1" t="s">
        <v>38</v>
      </c>
      <c r="E7263" s="1" t="s">
        <v>33</v>
      </c>
      <c r="F7263" s="1" t="s">
        <v>18</v>
      </c>
      <c r="G7263" s="1" t="s">
        <v>81</v>
      </c>
      <c r="H7263" s="1">
        <v>4</v>
      </c>
      <c r="I7263" s="1" t="s">
        <v>20</v>
      </c>
      <c r="J7263" s="1" t="s">
        <v>93</v>
      </c>
      <c r="K7263" s="6">
        <v>1139.68</v>
      </c>
      <c r="L7263" s="6">
        <v>1139.68</v>
      </c>
      <c r="M7263" s="1">
        <v>1</v>
      </c>
      <c r="N7263" s="8">
        <v>45603</v>
      </c>
      <c r="O7263" s="4" t="str">
        <f t="shared" si="340"/>
        <v>November 2024</v>
      </c>
      <c r="P7263" s="1" t="s">
        <v>79</v>
      </c>
      <c r="Q7263" s="1"/>
      <c r="R7263" s="6">
        <v>0</v>
      </c>
      <c r="S7263" s="6">
        <f t="shared" si="341"/>
        <v>1139.68</v>
      </c>
    </row>
    <row r="7264" spans="1:19" x14ac:dyDescent="0.35">
      <c r="A7264" s="1">
        <v>8795</v>
      </c>
      <c r="B7264" s="1">
        <v>58</v>
      </c>
      <c r="C7264" s="1" t="str">
        <f t="shared" si="339"/>
        <v>Old</v>
      </c>
      <c r="D7264" s="1" t="s">
        <v>38</v>
      </c>
      <c r="E7264" s="1" t="s">
        <v>33</v>
      </c>
      <c r="F7264" s="1" t="s">
        <v>18</v>
      </c>
      <c r="G7264" s="1" t="s">
        <v>36</v>
      </c>
      <c r="H7264" s="1">
        <v>5</v>
      </c>
      <c r="I7264" s="1" t="s">
        <v>20</v>
      </c>
      <c r="J7264" s="1" t="s">
        <v>34</v>
      </c>
      <c r="K7264" s="6">
        <v>124.5</v>
      </c>
      <c r="L7264" s="6">
        <v>20.75</v>
      </c>
      <c r="M7264" s="1">
        <v>6</v>
      </c>
      <c r="N7264" s="8">
        <v>45603</v>
      </c>
      <c r="O7264" s="4" t="str">
        <f t="shared" si="340"/>
        <v>November 2024</v>
      </c>
      <c r="P7264" s="1" t="s">
        <v>32</v>
      </c>
      <c r="Q7264" s="1" t="s">
        <v>52</v>
      </c>
      <c r="R7264" s="6">
        <v>39.08</v>
      </c>
      <c r="S7264" s="6">
        <f t="shared" si="341"/>
        <v>163.57999999999998</v>
      </c>
    </row>
    <row r="7265" spans="1:19" x14ac:dyDescent="0.35">
      <c r="A7265" s="1">
        <v>9753</v>
      </c>
      <c r="B7265" s="1">
        <v>58</v>
      </c>
      <c r="C7265" s="1" t="str">
        <f t="shared" si="339"/>
        <v>Old</v>
      </c>
      <c r="D7265" s="1" t="s">
        <v>38</v>
      </c>
      <c r="E7265" s="1" t="s">
        <v>17</v>
      </c>
      <c r="F7265" s="1" t="s">
        <v>18</v>
      </c>
      <c r="G7265" s="1" t="s">
        <v>36</v>
      </c>
      <c r="H7265" s="1">
        <v>5</v>
      </c>
      <c r="I7265" s="1" t="s">
        <v>26</v>
      </c>
      <c r="J7265" s="1" t="s">
        <v>27</v>
      </c>
      <c r="K7265" s="6">
        <v>103.75</v>
      </c>
      <c r="L7265" s="6">
        <v>20.75</v>
      </c>
      <c r="M7265" s="1">
        <v>5</v>
      </c>
      <c r="N7265" s="8">
        <v>45603</v>
      </c>
      <c r="O7265" s="4" t="str">
        <f t="shared" si="340"/>
        <v>November 2024</v>
      </c>
      <c r="P7265" s="1" t="s">
        <v>22</v>
      </c>
      <c r="Q7265" s="1" t="s">
        <v>43</v>
      </c>
      <c r="R7265" s="6">
        <v>38.19</v>
      </c>
      <c r="S7265" s="6">
        <f t="shared" si="341"/>
        <v>141.94</v>
      </c>
    </row>
    <row r="7266" spans="1:19" x14ac:dyDescent="0.35">
      <c r="A7266" s="1">
        <v>9942</v>
      </c>
      <c r="B7266" s="1">
        <v>58</v>
      </c>
      <c r="C7266" s="1" t="str">
        <f t="shared" si="339"/>
        <v>Old</v>
      </c>
      <c r="D7266" s="1" t="s">
        <v>16</v>
      </c>
      <c r="E7266" s="1" t="s">
        <v>17</v>
      </c>
      <c r="F7266" s="1" t="s">
        <v>30</v>
      </c>
      <c r="G7266" s="1" t="s">
        <v>31</v>
      </c>
      <c r="H7266" s="1">
        <v>3</v>
      </c>
      <c r="I7266" s="1" t="s">
        <v>26</v>
      </c>
      <c r="J7266" s="1" t="s">
        <v>27</v>
      </c>
      <c r="K7266" s="6">
        <v>2783.76</v>
      </c>
      <c r="L7266" s="6">
        <v>463.96</v>
      </c>
      <c r="M7266" s="1">
        <v>6</v>
      </c>
      <c r="N7266" s="8">
        <v>45603</v>
      </c>
      <c r="O7266" s="4" t="str">
        <f t="shared" si="340"/>
        <v>November 2024</v>
      </c>
      <c r="P7266" s="1" t="s">
        <v>22</v>
      </c>
      <c r="Q7266" s="1"/>
      <c r="R7266" s="6">
        <v>0</v>
      </c>
      <c r="S7266" s="6">
        <f t="shared" si="341"/>
        <v>2783.76</v>
      </c>
    </row>
    <row r="7267" spans="1:19" x14ac:dyDescent="0.35">
      <c r="A7267" s="1">
        <v>19444</v>
      </c>
      <c r="B7267" s="1">
        <v>59</v>
      </c>
      <c r="C7267" s="1" t="str">
        <f t="shared" si="339"/>
        <v>Old</v>
      </c>
      <c r="D7267" s="1" t="s">
        <v>16</v>
      </c>
      <c r="E7267" s="1" t="s">
        <v>17</v>
      </c>
      <c r="F7267" s="1" t="s">
        <v>18</v>
      </c>
      <c r="G7267" s="1" t="s">
        <v>81</v>
      </c>
      <c r="H7267" s="1">
        <v>5</v>
      </c>
      <c r="I7267" s="1" t="s">
        <v>20</v>
      </c>
      <c r="J7267" s="1" t="s">
        <v>93</v>
      </c>
      <c r="K7267" s="6">
        <v>3419.04</v>
      </c>
      <c r="L7267" s="6">
        <v>1139.68</v>
      </c>
      <c r="M7267" s="1">
        <v>3</v>
      </c>
      <c r="N7267" s="8">
        <v>45603</v>
      </c>
      <c r="O7267" s="4" t="str">
        <f t="shared" si="340"/>
        <v>November 2024</v>
      </c>
      <c r="P7267" s="1" t="s">
        <v>22</v>
      </c>
      <c r="Q7267" s="1"/>
      <c r="R7267" s="6">
        <v>0</v>
      </c>
      <c r="S7267" s="6">
        <f t="shared" si="341"/>
        <v>3419.04</v>
      </c>
    </row>
    <row r="7268" spans="1:19" x14ac:dyDescent="0.35">
      <c r="A7268" s="1">
        <v>1199</v>
      </c>
      <c r="B7268" s="1">
        <v>60</v>
      </c>
      <c r="C7268" s="1" t="str">
        <f t="shared" si="339"/>
        <v>Old</v>
      </c>
      <c r="D7268" s="1" t="s">
        <v>38</v>
      </c>
      <c r="E7268" s="1" t="s">
        <v>33</v>
      </c>
      <c r="F7268" s="1" t="s">
        <v>24</v>
      </c>
      <c r="G7268" s="1" t="s">
        <v>25</v>
      </c>
      <c r="H7268" s="1">
        <v>3</v>
      </c>
      <c r="I7268" s="1" t="s">
        <v>26</v>
      </c>
      <c r="J7268" s="1" t="s">
        <v>42</v>
      </c>
      <c r="K7268" s="6">
        <v>1482.18</v>
      </c>
      <c r="L7268" s="6">
        <v>247.03</v>
      </c>
      <c r="M7268" s="1">
        <v>6</v>
      </c>
      <c r="N7268" s="8">
        <v>45603</v>
      </c>
      <c r="O7268" s="4" t="str">
        <f t="shared" si="340"/>
        <v>November 2024</v>
      </c>
      <c r="P7268" s="1" t="s">
        <v>32</v>
      </c>
      <c r="Q7268" s="1" t="s">
        <v>29</v>
      </c>
      <c r="R7268" s="6">
        <v>22.07</v>
      </c>
      <c r="S7268" s="6">
        <f t="shared" si="341"/>
        <v>1504.25</v>
      </c>
    </row>
    <row r="7269" spans="1:19" x14ac:dyDescent="0.35">
      <c r="A7269" s="1">
        <v>19151</v>
      </c>
      <c r="B7269" s="1">
        <v>60</v>
      </c>
      <c r="C7269" s="1" t="str">
        <f t="shared" si="339"/>
        <v>Old</v>
      </c>
      <c r="D7269" s="1" t="s">
        <v>16</v>
      </c>
      <c r="E7269" s="1" t="s">
        <v>17</v>
      </c>
      <c r="F7269" s="1" t="s">
        <v>24</v>
      </c>
      <c r="G7269" s="1" t="s">
        <v>85</v>
      </c>
      <c r="H7269" s="1">
        <v>4</v>
      </c>
      <c r="I7269" s="1" t="s">
        <v>20</v>
      </c>
      <c r="J7269" s="1" t="s">
        <v>83</v>
      </c>
      <c r="K7269" s="6">
        <v>3932.05</v>
      </c>
      <c r="L7269" s="6">
        <v>786.41</v>
      </c>
      <c r="M7269" s="1">
        <v>5</v>
      </c>
      <c r="N7269" s="8">
        <v>45603</v>
      </c>
      <c r="O7269" s="4" t="str">
        <f t="shared" si="340"/>
        <v>November 2024</v>
      </c>
      <c r="P7269" s="1" t="s">
        <v>22</v>
      </c>
      <c r="Q7269" s="1"/>
      <c r="R7269" s="6">
        <v>0</v>
      </c>
      <c r="S7269" s="6">
        <f t="shared" si="341"/>
        <v>3932.05</v>
      </c>
    </row>
    <row r="7270" spans="1:19" x14ac:dyDescent="0.35">
      <c r="A7270" s="1">
        <v>14647</v>
      </c>
      <c r="B7270" s="1">
        <v>62</v>
      </c>
      <c r="C7270" s="1" t="str">
        <f t="shared" si="339"/>
        <v>Old</v>
      </c>
      <c r="D7270" s="1" t="s">
        <v>38</v>
      </c>
      <c r="E7270" s="1" t="s">
        <v>33</v>
      </c>
      <c r="F7270" s="1" t="s">
        <v>30</v>
      </c>
      <c r="G7270" s="1" t="s">
        <v>78</v>
      </c>
      <c r="H7270" s="1">
        <v>1</v>
      </c>
      <c r="I7270" s="1" t="s">
        <v>26</v>
      </c>
      <c r="J7270" s="1" t="s">
        <v>93</v>
      </c>
      <c r="K7270" s="6">
        <v>2697.28</v>
      </c>
      <c r="L7270" s="6">
        <v>674.32</v>
      </c>
      <c r="M7270" s="1">
        <v>4</v>
      </c>
      <c r="N7270" s="8">
        <v>45603</v>
      </c>
      <c r="O7270" s="4" t="str">
        <f t="shared" si="340"/>
        <v>November 2024</v>
      </c>
      <c r="P7270" s="1" t="s">
        <v>22</v>
      </c>
      <c r="Q7270" s="1" t="s">
        <v>37</v>
      </c>
      <c r="R7270" s="6">
        <v>33.880000000000003</v>
      </c>
      <c r="S7270" s="6">
        <f t="shared" si="341"/>
        <v>2731.1600000000003</v>
      </c>
    </row>
    <row r="7271" spans="1:19" x14ac:dyDescent="0.35">
      <c r="A7271" s="1">
        <v>15006</v>
      </c>
      <c r="B7271" s="1">
        <v>62</v>
      </c>
      <c r="C7271" s="1" t="str">
        <f t="shared" si="339"/>
        <v>Old</v>
      </c>
      <c r="D7271" s="1" t="s">
        <v>16</v>
      </c>
      <c r="E7271" s="1" t="s">
        <v>17</v>
      </c>
      <c r="F7271" s="1" t="s">
        <v>24</v>
      </c>
      <c r="G7271" s="1" t="s">
        <v>85</v>
      </c>
      <c r="H7271" s="1">
        <v>4</v>
      </c>
      <c r="I7271" s="1" t="s">
        <v>20</v>
      </c>
      <c r="J7271" s="1" t="s">
        <v>21</v>
      </c>
      <c r="K7271" s="6">
        <v>786.41</v>
      </c>
      <c r="L7271" s="6">
        <v>786.41</v>
      </c>
      <c r="M7271" s="1">
        <v>1</v>
      </c>
      <c r="N7271" s="8">
        <v>45603</v>
      </c>
      <c r="O7271" s="4" t="str">
        <f t="shared" si="340"/>
        <v>November 2024</v>
      </c>
      <c r="P7271" s="1" t="s">
        <v>84</v>
      </c>
      <c r="Q7271" s="1" t="s">
        <v>37</v>
      </c>
      <c r="R7271" s="6">
        <v>49.45</v>
      </c>
      <c r="S7271" s="6">
        <f t="shared" si="341"/>
        <v>835.86</v>
      </c>
    </row>
    <row r="7272" spans="1:19" x14ac:dyDescent="0.35">
      <c r="A7272" s="1">
        <v>6602</v>
      </c>
      <c r="B7272" s="1">
        <v>63</v>
      </c>
      <c r="C7272" s="1" t="str">
        <f t="shared" si="339"/>
        <v>Old</v>
      </c>
      <c r="D7272" s="1" t="s">
        <v>16</v>
      </c>
      <c r="E7272" s="1" t="s">
        <v>17</v>
      </c>
      <c r="F7272" s="1" t="s">
        <v>30</v>
      </c>
      <c r="G7272" s="1" t="s">
        <v>31</v>
      </c>
      <c r="H7272" s="1">
        <v>3</v>
      </c>
      <c r="I7272" s="1" t="s">
        <v>26</v>
      </c>
      <c r="J7272" s="1" t="s">
        <v>21</v>
      </c>
      <c r="K7272" s="6">
        <v>1391.88</v>
      </c>
      <c r="L7272" s="6">
        <v>463.96</v>
      </c>
      <c r="M7272" s="1">
        <v>3</v>
      </c>
      <c r="N7272" s="8">
        <v>45603</v>
      </c>
      <c r="O7272" s="4" t="str">
        <f t="shared" si="340"/>
        <v>November 2024</v>
      </c>
      <c r="P7272" s="1" t="s">
        <v>22</v>
      </c>
      <c r="Q7272" s="1" t="s">
        <v>29</v>
      </c>
      <c r="R7272" s="6">
        <v>42.81</v>
      </c>
      <c r="S7272" s="6">
        <f t="shared" si="341"/>
        <v>1434.69</v>
      </c>
    </row>
    <row r="7273" spans="1:19" x14ac:dyDescent="0.35">
      <c r="A7273" s="1">
        <v>18387</v>
      </c>
      <c r="B7273" s="1">
        <v>63</v>
      </c>
      <c r="C7273" s="1" t="str">
        <f t="shared" si="339"/>
        <v>Old</v>
      </c>
      <c r="D7273" s="1" t="s">
        <v>38</v>
      </c>
      <c r="E7273" s="1" t="s">
        <v>17</v>
      </c>
      <c r="F7273" s="1" t="s">
        <v>18</v>
      </c>
      <c r="G7273" s="1" t="s">
        <v>81</v>
      </c>
      <c r="H7273" s="1">
        <v>4</v>
      </c>
      <c r="I7273" s="1" t="s">
        <v>20</v>
      </c>
      <c r="J7273" s="1" t="s">
        <v>21</v>
      </c>
      <c r="K7273" s="6">
        <v>6838.08</v>
      </c>
      <c r="L7273" s="6">
        <v>1139.68</v>
      </c>
      <c r="M7273" s="1">
        <v>6</v>
      </c>
      <c r="N7273" s="8">
        <v>45603</v>
      </c>
      <c r="O7273" s="4" t="str">
        <f t="shared" si="340"/>
        <v>November 2024</v>
      </c>
      <c r="P7273" s="1" t="s">
        <v>84</v>
      </c>
      <c r="Q7273" s="1"/>
      <c r="R7273" s="6">
        <v>0</v>
      </c>
      <c r="S7273" s="6">
        <f t="shared" si="341"/>
        <v>6838.08</v>
      </c>
    </row>
    <row r="7274" spans="1:19" x14ac:dyDescent="0.35">
      <c r="A7274" s="1">
        <v>4289</v>
      </c>
      <c r="B7274" s="1">
        <v>65</v>
      </c>
      <c r="C7274" s="1" t="str">
        <f t="shared" si="339"/>
        <v>Old</v>
      </c>
      <c r="D7274" s="1" t="s">
        <v>16</v>
      </c>
      <c r="E7274" s="1" t="s">
        <v>17</v>
      </c>
      <c r="F7274" s="1" t="s">
        <v>40</v>
      </c>
      <c r="G7274" s="1" t="s">
        <v>41</v>
      </c>
      <c r="H7274" s="1">
        <v>3</v>
      </c>
      <c r="I7274" s="1" t="s">
        <v>26</v>
      </c>
      <c r="J7274" s="1" t="s">
        <v>21</v>
      </c>
      <c r="K7274" s="6">
        <v>1689.66</v>
      </c>
      <c r="L7274" s="6">
        <v>844.83</v>
      </c>
      <c r="M7274" s="1">
        <v>2</v>
      </c>
      <c r="N7274" s="8">
        <v>45603</v>
      </c>
      <c r="O7274" s="4" t="str">
        <f t="shared" si="340"/>
        <v>November 2024</v>
      </c>
      <c r="P7274" s="1" t="s">
        <v>28</v>
      </c>
      <c r="Q7274" s="1" t="s">
        <v>48</v>
      </c>
      <c r="R7274" s="6">
        <v>45.62</v>
      </c>
      <c r="S7274" s="6">
        <f t="shared" si="341"/>
        <v>1735.28</v>
      </c>
    </row>
    <row r="7275" spans="1:19" x14ac:dyDescent="0.35">
      <c r="A7275" s="1">
        <v>17610</v>
      </c>
      <c r="B7275" s="1">
        <v>65</v>
      </c>
      <c r="C7275" s="1" t="str">
        <f t="shared" si="339"/>
        <v>Old</v>
      </c>
      <c r="D7275" s="1" t="s">
        <v>16</v>
      </c>
      <c r="E7275" s="1" t="s">
        <v>17</v>
      </c>
      <c r="F7275" s="1" t="s">
        <v>40</v>
      </c>
      <c r="G7275" s="1" t="s">
        <v>88</v>
      </c>
      <c r="H7275" s="1">
        <v>3</v>
      </c>
      <c r="I7275" s="1" t="s">
        <v>26</v>
      </c>
      <c r="J7275" s="1" t="s">
        <v>83</v>
      </c>
      <c r="K7275" s="6">
        <v>1378.5</v>
      </c>
      <c r="L7275" s="6">
        <v>459.5</v>
      </c>
      <c r="M7275" s="1">
        <v>3</v>
      </c>
      <c r="N7275" s="8">
        <v>45603</v>
      </c>
      <c r="O7275" s="4" t="str">
        <f t="shared" si="340"/>
        <v>November 2024</v>
      </c>
      <c r="P7275" s="1" t="s">
        <v>84</v>
      </c>
      <c r="Q7275" s="1"/>
      <c r="R7275" s="6">
        <v>0</v>
      </c>
      <c r="S7275" s="6">
        <f t="shared" si="341"/>
        <v>1378.5</v>
      </c>
    </row>
    <row r="7276" spans="1:19" x14ac:dyDescent="0.35">
      <c r="A7276" s="1">
        <v>1702</v>
      </c>
      <c r="B7276" s="1">
        <v>66</v>
      </c>
      <c r="C7276" s="1" t="str">
        <f t="shared" si="339"/>
        <v>Old</v>
      </c>
      <c r="D7276" s="1" t="s">
        <v>16</v>
      </c>
      <c r="E7276" s="1" t="s">
        <v>17</v>
      </c>
      <c r="F7276" s="1" t="s">
        <v>18</v>
      </c>
      <c r="G7276" s="1" t="s">
        <v>36</v>
      </c>
      <c r="H7276" s="1">
        <v>5</v>
      </c>
      <c r="I7276" s="1" t="s">
        <v>26</v>
      </c>
      <c r="J7276" s="1" t="s">
        <v>42</v>
      </c>
      <c r="K7276" s="6">
        <v>207.5</v>
      </c>
      <c r="L7276" s="6">
        <v>20.75</v>
      </c>
      <c r="M7276" s="1">
        <v>10</v>
      </c>
      <c r="N7276" s="8">
        <v>45603</v>
      </c>
      <c r="O7276" s="4" t="str">
        <f t="shared" si="340"/>
        <v>November 2024</v>
      </c>
      <c r="P7276" s="1" t="s">
        <v>22</v>
      </c>
      <c r="Q7276" s="1"/>
      <c r="R7276" s="6">
        <v>0</v>
      </c>
      <c r="S7276" s="6">
        <f t="shared" si="341"/>
        <v>207.5</v>
      </c>
    </row>
    <row r="7277" spans="1:19" x14ac:dyDescent="0.35">
      <c r="A7277" s="1">
        <v>17301</v>
      </c>
      <c r="B7277" s="1">
        <v>67</v>
      </c>
      <c r="C7277" s="1" t="str">
        <f t="shared" si="339"/>
        <v>Old</v>
      </c>
      <c r="D7277" s="1" t="s">
        <v>38</v>
      </c>
      <c r="E7277" s="1" t="s">
        <v>17</v>
      </c>
      <c r="F7277" s="1" t="s">
        <v>77</v>
      </c>
      <c r="G7277" s="1" t="s">
        <v>86</v>
      </c>
      <c r="H7277" s="1">
        <v>3</v>
      </c>
      <c r="I7277" s="1" t="s">
        <v>26</v>
      </c>
      <c r="J7277" s="1" t="s">
        <v>83</v>
      </c>
      <c r="K7277" s="6">
        <v>3250.62</v>
      </c>
      <c r="L7277" s="6">
        <v>361.18</v>
      </c>
      <c r="M7277" s="1">
        <v>9</v>
      </c>
      <c r="N7277" s="8">
        <v>45603</v>
      </c>
      <c r="O7277" s="4" t="str">
        <f t="shared" si="340"/>
        <v>November 2024</v>
      </c>
      <c r="P7277" s="1" t="s">
        <v>22</v>
      </c>
      <c r="Q7277" s="1" t="s">
        <v>29</v>
      </c>
      <c r="R7277" s="6">
        <v>93.78</v>
      </c>
      <c r="S7277" s="6">
        <f t="shared" si="341"/>
        <v>3344.4</v>
      </c>
    </row>
    <row r="7278" spans="1:19" x14ac:dyDescent="0.35">
      <c r="A7278" s="1">
        <v>17405</v>
      </c>
      <c r="B7278" s="1">
        <v>69</v>
      </c>
      <c r="C7278" s="1" t="str">
        <f t="shared" si="339"/>
        <v>Old</v>
      </c>
      <c r="D7278" s="1" t="s">
        <v>38</v>
      </c>
      <c r="E7278" s="1" t="s">
        <v>17</v>
      </c>
      <c r="F7278" s="1" t="s">
        <v>24</v>
      </c>
      <c r="G7278" s="1" t="s">
        <v>85</v>
      </c>
      <c r="H7278" s="1">
        <v>5</v>
      </c>
      <c r="I7278" s="1" t="s">
        <v>26</v>
      </c>
      <c r="J7278" s="1" t="s">
        <v>21</v>
      </c>
      <c r="K7278" s="6">
        <v>2359.23</v>
      </c>
      <c r="L7278" s="6">
        <v>786.41</v>
      </c>
      <c r="M7278" s="1">
        <v>3</v>
      </c>
      <c r="N7278" s="8">
        <v>45603</v>
      </c>
      <c r="O7278" s="4" t="str">
        <f t="shared" si="340"/>
        <v>November 2024</v>
      </c>
      <c r="P7278" s="1" t="s">
        <v>79</v>
      </c>
      <c r="Q7278" s="1" t="s">
        <v>92</v>
      </c>
      <c r="R7278" s="6">
        <v>50.82</v>
      </c>
      <c r="S7278" s="6">
        <f t="shared" si="341"/>
        <v>2410.0500000000002</v>
      </c>
    </row>
    <row r="7279" spans="1:19" x14ac:dyDescent="0.35">
      <c r="A7279" s="1">
        <v>17946</v>
      </c>
      <c r="B7279" s="1">
        <v>72</v>
      </c>
      <c r="C7279" s="1" t="str">
        <f t="shared" si="339"/>
        <v>Old</v>
      </c>
      <c r="D7279" s="1" t="s">
        <v>16</v>
      </c>
      <c r="E7279" s="1" t="s">
        <v>17</v>
      </c>
      <c r="F7279" s="1" t="s">
        <v>24</v>
      </c>
      <c r="G7279" s="1" t="s">
        <v>85</v>
      </c>
      <c r="H7279" s="1">
        <v>5</v>
      </c>
      <c r="I7279" s="1" t="s">
        <v>20</v>
      </c>
      <c r="J7279" s="1" t="s">
        <v>83</v>
      </c>
      <c r="K7279" s="6">
        <v>6291.28</v>
      </c>
      <c r="L7279" s="6">
        <v>786.41</v>
      </c>
      <c r="M7279" s="1">
        <v>8</v>
      </c>
      <c r="N7279" s="8">
        <v>45603</v>
      </c>
      <c r="O7279" s="4" t="str">
        <f t="shared" si="340"/>
        <v>November 2024</v>
      </c>
      <c r="P7279" s="1" t="s">
        <v>22</v>
      </c>
      <c r="Q7279" s="1" t="s">
        <v>37</v>
      </c>
      <c r="R7279" s="6">
        <v>85.24</v>
      </c>
      <c r="S7279" s="6">
        <f t="shared" si="341"/>
        <v>6376.5199999999995</v>
      </c>
    </row>
    <row r="7280" spans="1:19" x14ac:dyDescent="0.35">
      <c r="A7280" s="1">
        <v>18778</v>
      </c>
      <c r="B7280" s="1">
        <v>72</v>
      </c>
      <c r="C7280" s="1" t="str">
        <f t="shared" si="339"/>
        <v>Old</v>
      </c>
      <c r="D7280" s="1" t="s">
        <v>38</v>
      </c>
      <c r="E7280" s="1" t="s">
        <v>17</v>
      </c>
      <c r="F7280" s="1" t="s">
        <v>24</v>
      </c>
      <c r="G7280" s="1" t="s">
        <v>85</v>
      </c>
      <c r="H7280" s="1">
        <v>2</v>
      </c>
      <c r="I7280" s="1" t="s">
        <v>26</v>
      </c>
      <c r="J7280" s="1" t="s">
        <v>93</v>
      </c>
      <c r="K7280" s="6">
        <v>7077.69</v>
      </c>
      <c r="L7280" s="6">
        <v>786.41</v>
      </c>
      <c r="M7280" s="1">
        <v>9</v>
      </c>
      <c r="N7280" s="8">
        <v>45603</v>
      </c>
      <c r="O7280" s="4" t="str">
        <f t="shared" si="340"/>
        <v>November 2024</v>
      </c>
      <c r="P7280" s="1" t="s">
        <v>79</v>
      </c>
      <c r="Q7280" s="1" t="s">
        <v>37</v>
      </c>
      <c r="R7280" s="6">
        <v>37.49</v>
      </c>
      <c r="S7280" s="6">
        <f t="shared" si="341"/>
        <v>7115.1799999999994</v>
      </c>
    </row>
    <row r="7281" spans="1:19" x14ac:dyDescent="0.35">
      <c r="A7281" s="1">
        <v>8019</v>
      </c>
      <c r="B7281" s="1">
        <v>73</v>
      </c>
      <c r="C7281" s="1" t="str">
        <f t="shared" si="339"/>
        <v>Old</v>
      </c>
      <c r="D7281" s="1" t="s">
        <v>38</v>
      </c>
      <c r="E7281" s="1" t="s">
        <v>17</v>
      </c>
      <c r="F7281" s="1" t="s">
        <v>18</v>
      </c>
      <c r="G7281" s="1" t="s">
        <v>19</v>
      </c>
      <c r="H7281" s="1">
        <v>2</v>
      </c>
      <c r="I7281" s="1" t="s">
        <v>26</v>
      </c>
      <c r="J7281" s="1" t="s">
        <v>34</v>
      </c>
      <c r="K7281" s="6">
        <v>1582.38</v>
      </c>
      <c r="L7281" s="6">
        <v>791.19</v>
      </c>
      <c r="M7281" s="1">
        <v>2</v>
      </c>
      <c r="N7281" s="8">
        <v>45603</v>
      </c>
      <c r="O7281" s="4" t="str">
        <f t="shared" si="340"/>
        <v>November 2024</v>
      </c>
      <c r="P7281" s="1" t="s">
        <v>28</v>
      </c>
      <c r="Q7281" s="1" t="s">
        <v>23</v>
      </c>
      <c r="R7281" s="6">
        <v>113.86</v>
      </c>
      <c r="S7281" s="6">
        <f t="shared" si="341"/>
        <v>1696.24</v>
      </c>
    </row>
    <row r="7282" spans="1:19" x14ac:dyDescent="0.35">
      <c r="A7282" s="1">
        <v>12547</v>
      </c>
      <c r="B7282" s="1">
        <v>73</v>
      </c>
      <c r="C7282" s="1" t="str">
        <f t="shared" si="339"/>
        <v>Old</v>
      </c>
      <c r="D7282" s="1" t="s">
        <v>38</v>
      </c>
      <c r="E7282" s="1" t="s">
        <v>17</v>
      </c>
      <c r="F7282" s="1" t="s">
        <v>40</v>
      </c>
      <c r="G7282" s="1" t="s">
        <v>88</v>
      </c>
      <c r="H7282" s="1">
        <v>2</v>
      </c>
      <c r="I7282" s="1" t="s">
        <v>26</v>
      </c>
      <c r="J7282" s="1" t="s">
        <v>83</v>
      </c>
      <c r="K7282" s="6">
        <v>2297.5</v>
      </c>
      <c r="L7282" s="6">
        <v>459.5</v>
      </c>
      <c r="M7282" s="1">
        <v>5</v>
      </c>
      <c r="N7282" s="8">
        <v>45603</v>
      </c>
      <c r="O7282" s="4" t="str">
        <f t="shared" si="340"/>
        <v>November 2024</v>
      </c>
      <c r="P7282" s="1" t="s">
        <v>84</v>
      </c>
      <c r="Q7282" s="1" t="s">
        <v>52</v>
      </c>
      <c r="R7282" s="6">
        <v>19.489999999999998</v>
      </c>
      <c r="S7282" s="6">
        <f t="shared" si="341"/>
        <v>2316.9899999999998</v>
      </c>
    </row>
    <row r="7283" spans="1:19" x14ac:dyDescent="0.35">
      <c r="A7283" s="1">
        <v>1110</v>
      </c>
      <c r="B7283" s="1">
        <v>76</v>
      </c>
      <c r="C7283" s="1" t="str">
        <f t="shared" si="339"/>
        <v>Old</v>
      </c>
      <c r="D7283" s="1" t="s">
        <v>16</v>
      </c>
      <c r="E7283" s="1" t="s">
        <v>17</v>
      </c>
      <c r="F7283" s="1" t="s">
        <v>18</v>
      </c>
      <c r="G7283" s="1" t="s">
        <v>36</v>
      </c>
      <c r="H7283" s="1">
        <v>5</v>
      </c>
      <c r="I7283" s="1" t="s">
        <v>26</v>
      </c>
      <c r="J7283" s="1" t="s">
        <v>21</v>
      </c>
      <c r="K7283" s="6">
        <v>207.5</v>
      </c>
      <c r="L7283" s="6">
        <v>20.75</v>
      </c>
      <c r="M7283" s="1">
        <v>10</v>
      </c>
      <c r="N7283" s="8">
        <v>45603</v>
      </c>
      <c r="O7283" s="4" t="str">
        <f t="shared" si="340"/>
        <v>November 2024</v>
      </c>
      <c r="P7283" s="1" t="s">
        <v>32</v>
      </c>
      <c r="Q7283" s="1"/>
      <c r="R7283" s="6">
        <v>0</v>
      </c>
      <c r="S7283" s="6">
        <f t="shared" si="341"/>
        <v>207.5</v>
      </c>
    </row>
    <row r="7284" spans="1:19" x14ac:dyDescent="0.35">
      <c r="A7284" s="1">
        <v>13696</v>
      </c>
      <c r="B7284" s="1">
        <v>76</v>
      </c>
      <c r="C7284" s="1" t="str">
        <f t="shared" si="339"/>
        <v>Old</v>
      </c>
      <c r="D7284" s="1" t="s">
        <v>16</v>
      </c>
      <c r="E7284" s="1" t="s">
        <v>17</v>
      </c>
      <c r="F7284" s="1" t="s">
        <v>24</v>
      </c>
      <c r="G7284" s="1" t="s">
        <v>85</v>
      </c>
      <c r="H7284" s="1">
        <v>2</v>
      </c>
      <c r="I7284" s="1" t="s">
        <v>26</v>
      </c>
      <c r="J7284" s="1" t="s">
        <v>83</v>
      </c>
      <c r="K7284" s="6">
        <v>7077.69</v>
      </c>
      <c r="L7284" s="6">
        <v>786.41</v>
      </c>
      <c r="M7284" s="1">
        <v>9</v>
      </c>
      <c r="N7284" s="8">
        <v>45603</v>
      </c>
      <c r="O7284" s="4" t="str">
        <f t="shared" si="340"/>
        <v>November 2024</v>
      </c>
      <c r="P7284" s="1" t="s">
        <v>84</v>
      </c>
      <c r="Q7284" s="1"/>
      <c r="R7284" s="6">
        <v>0</v>
      </c>
      <c r="S7284" s="6">
        <f t="shared" si="341"/>
        <v>7077.69</v>
      </c>
    </row>
    <row r="7285" spans="1:19" x14ac:dyDescent="0.35">
      <c r="A7285" s="1">
        <v>16212</v>
      </c>
      <c r="B7285" s="1">
        <v>76</v>
      </c>
      <c r="C7285" s="1" t="str">
        <f t="shared" si="339"/>
        <v>Old</v>
      </c>
      <c r="D7285" s="1" t="s">
        <v>16</v>
      </c>
      <c r="E7285" s="1" t="s">
        <v>17</v>
      </c>
      <c r="F7285" s="1" t="s">
        <v>77</v>
      </c>
      <c r="G7285" s="1" t="s">
        <v>86</v>
      </c>
      <c r="H7285" s="1">
        <v>1</v>
      </c>
      <c r="I7285" s="1" t="s">
        <v>26</v>
      </c>
      <c r="J7285" s="1" t="s">
        <v>93</v>
      </c>
      <c r="K7285" s="6">
        <v>1083.54</v>
      </c>
      <c r="L7285" s="6">
        <v>361.18</v>
      </c>
      <c r="M7285" s="1">
        <v>3</v>
      </c>
      <c r="N7285" s="8">
        <v>45603</v>
      </c>
      <c r="O7285" s="4" t="str">
        <f t="shared" si="340"/>
        <v>November 2024</v>
      </c>
      <c r="P7285" s="1" t="s">
        <v>84</v>
      </c>
      <c r="Q7285" s="1" t="s">
        <v>100</v>
      </c>
      <c r="R7285" s="6">
        <v>153.37</v>
      </c>
      <c r="S7285" s="6">
        <f t="shared" si="341"/>
        <v>1236.9099999999999</v>
      </c>
    </row>
    <row r="7286" spans="1:19" x14ac:dyDescent="0.35">
      <c r="A7286" s="1">
        <v>18965</v>
      </c>
      <c r="B7286" s="1">
        <v>76</v>
      </c>
      <c r="C7286" s="1" t="str">
        <f t="shared" si="339"/>
        <v>Old</v>
      </c>
      <c r="D7286" s="1" t="s">
        <v>16</v>
      </c>
      <c r="E7286" s="1" t="s">
        <v>17</v>
      </c>
      <c r="F7286" s="1" t="s">
        <v>30</v>
      </c>
      <c r="G7286" s="1" t="s">
        <v>78</v>
      </c>
      <c r="H7286" s="1">
        <v>1</v>
      </c>
      <c r="I7286" s="1" t="s">
        <v>26</v>
      </c>
      <c r="J7286" s="1" t="s">
        <v>93</v>
      </c>
      <c r="K7286" s="6">
        <v>4720.24</v>
      </c>
      <c r="L7286" s="6">
        <v>674.32</v>
      </c>
      <c r="M7286" s="1">
        <v>7</v>
      </c>
      <c r="N7286" s="8">
        <v>45603</v>
      </c>
      <c r="O7286" s="4" t="str">
        <f t="shared" si="340"/>
        <v>November 2024</v>
      </c>
      <c r="P7286" s="1" t="s">
        <v>22</v>
      </c>
      <c r="Q7286" s="1" t="s">
        <v>37</v>
      </c>
      <c r="R7286" s="6">
        <v>35.729999999999997</v>
      </c>
      <c r="S7286" s="6">
        <f t="shared" si="341"/>
        <v>4755.9699999999993</v>
      </c>
    </row>
    <row r="7287" spans="1:19" x14ac:dyDescent="0.35">
      <c r="A7287" s="1">
        <v>18608</v>
      </c>
      <c r="B7287" s="1">
        <v>78</v>
      </c>
      <c r="C7287" s="1" t="str">
        <f t="shared" si="339"/>
        <v>Old</v>
      </c>
      <c r="D7287" s="1" t="s">
        <v>16</v>
      </c>
      <c r="E7287" s="1" t="s">
        <v>17</v>
      </c>
      <c r="F7287" s="1" t="s">
        <v>24</v>
      </c>
      <c r="G7287" s="1" t="s">
        <v>85</v>
      </c>
      <c r="H7287" s="1">
        <v>1</v>
      </c>
      <c r="I7287" s="1" t="s">
        <v>26</v>
      </c>
      <c r="J7287" s="1" t="s">
        <v>21</v>
      </c>
      <c r="K7287" s="6">
        <v>2359.23</v>
      </c>
      <c r="L7287" s="6">
        <v>786.41</v>
      </c>
      <c r="M7287" s="1">
        <v>3</v>
      </c>
      <c r="N7287" s="8">
        <v>45603</v>
      </c>
      <c r="O7287" s="4" t="str">
        <f t="shared" si="340"/>
        <v>November 2024</v>
      </c>
      <c r="P7287" s="1" t="s">
        <v>84</v>
      </c>
      <c r="Q7287" s="1"/>
      <c r="R7287" s="6">
        <v>0</v>
      </c>
      <c r="S7287" s="6">
        <f t="shared" si="341"/>
        <v>2359.23</v>
      </c>
    </row>
    <row r="7288" spans="1:19" x14ac:dyDescent="0.35">
      <c r="A7288" s="1">
        <v>3442</v>
      </c>
      <c r="B7288" s="1">
        <v>80</v>
      </c>
      <c r="C7288" s="1" t="str">
        <f t="shared" si="339"/>
        <v>Old</v>
      </c>
      <c r="D7288" s="1" t="s">
        <v>16</v>
      </c>
      <c r="E7288" s="1" t="s">
        <v>17</v>
      </c>
      <c r="F7288" s="1" t="s">
        <v>30</v>
      </c>
      <c r="G7288" s="1" t="s">
        <v>31</v>
      </c>
      <c r="H7288" s="1">
        <v>3</v>
      </c>
      <c r="I7288" s="1" t="s">
        <v>26</v>
      </c>
      <c r="J7288" s="1" t="s">
        <v>34</v>
      </c>
      <c r="K7288" s="6">
        <v>3711.68</v>
      </c>
      <c r="L7288" s="6">
        <v>463.96</v>
      </c>
      <c r="M7288" s="1">
        <v>8</v>
      </c>
      <c r="N7288" s="8">
        <v>45603</v>
      </c>
      <c r="O7288" s="4" t="str">
        <f t="shared" si="340"/>
        <v>November 2024</v>
      </c>
      <c r="P7288" s="1" t="s">
        <v>32</v>
      </c>
      <c r="Q7288" s="1" t="s">
        <v>73</v>
      </c>
      <c r="R7288" s="6">
        <v>83.51</v>
      </c>
      <c r="S7288" s="6">
        <f t="shared" si="341"/>
        <v>3795.19</v>
      </c>
    </row>
    <row r="7289" spans="1:19" x14ac:dyDescent="0.35">
      <c r="A7289" s="1">
        <v>7891</v>
      </c>
      <c r="B7289" s="1">
        <v>80</v>
      </c>
      <c r="C7289" s="1" t="str">
        <f t="shared" si="339"/>
        <v>Old</v>
      </c>
      <c r="D7289" s="1" t="s">
        <v>16</v>
      </c>
      <c r="E7289" s="1" t="s">
        <v>17</v>
      </c>
      <c r="F7289" s="1" t="s">
        <v>30</v>
      </c>
      <c r="G7289" s="1" t="s">
        <v>31</v>
      </c>
      <c r="H7289" s="1">
        <v>3</v>
      </c>
      <c r="I7289" s="1" t="s">
        <v>26</v>
      </c>
      <c r="J7289" s="1" t="s">
        <v>42</v>
      </c>
      <c r="K7289" s="6">
        <v>2783.76</v>
      </c>
      <c r="L7289" s="6">
        <v>463.96</v>
      </c>
      <c r="M7289" s="1">
        <v>6</v>
      </c>
      <c r="N7289" s="8">
        <v>45603</v>
      </c>
      <c r="O7289" s="4" t="str">
        <f t="shared" si="340"/>
        <v>November 2024</v>
      </c>
      <c r="P7289" s="1" t="s">
        <v>28</v>
      </c>
      <c r="Q7289" s="1"/>
      <c r="R7289" s="6">
        <v>0</v>
      </c>
      <c r="S7289" s="6">
        <f t="shared" si="341"/>
        <v>2783.76</v>
      </c>
    </row>
    <row r="7290" spans="1:19" x14ac:dyDescent="0.35">
      <c r="A7290" s="1">
        <v>3367</v>
      </c>
      <c r="B7290" s="1">
        <v>19</v>
      </c>
      <c r="C7290" s="1" t="str">
        <f t="shared" si="339"/>
        <v>Young</v>
      </c>
      <c r="D7290" s="1" t="s">
        <v>16</v>
      </c>
      <c r="E7290" s="1" t="s">
        <v>17</v>
      </c>
      <c r="F7290" s="1" t="s">
        <v>18</v>
      </c>
      <c r="G7290" s="1" t="s">
        <v>36</v>
      </c>
      <c r="H7290" s="1">
        <v>5</v>
      </c>
      <c r="I7290" s="1" t="s">
        <v>26</v>
      </c>
      <c r="J7290" s="1" t="s">
        <v>21</v>
      </c>
      <c r="K7290" s="6">
        <v>103.75</v>
      </c>
      <c r="L7290" s="6">
        <v>20.75</v>
      </c>
      <c r="M7290" s="1">
        <v>5</v>
      </c>
      <c r="N7290" s="8">
        <v>45604</v>
      </c>
      <c r="O7290" s="4" t="str">
        <f t="shared" si="340"/>
        <v>November 2024</v>
      </c>
      <c r="P7290" s="1" t="s">
        <v>28</v>
      </c>
      <c r="Q7290" s="1"/>
      <c r="R7290" s="6">
        <v>0</v>
      </c>
      <c r="S7290" s="6">
        <f t="shared" si="341"/>
        <v>103.75</v>
      </c>
    </row>
    <row r="7291" spans="1:19" x14ac:dyDescent="0.35">
      <c r="A7291" s="1">
        <v>17917</v>
      </c>
      <c r="B7291" s="1">
        <v>21</v>
      </c>
      <c r="C7291" s="1" t="str">
        <f t="shared" si="339"/>
        <v>Young</v>
      </c>
      <c r="D7291" s="1" t="s">
        <v>16</v>
      </c>
      <c r="E7291" s="1" t="s">
        <v>17</v>
      </c>
      <c r="F7291" s="1" t="s">
        <v>40</v>
      </c>
      <c r="G7291" s="1" t="s">
        <v>88</v>
      </c>
      <c r="H7291" s="1">
        <v>4</v>
      </c>
      <c r="I7291" s="1" t="s">
        <v>20</v>
      </c>
      <c r="J7291" s="1" t="s">
        <v>21</v>
      </c>
      <c r="K7291" s="6">
        <v>1838</v>
      </c>
      <c r="L7291" s="6">
        <v>459.5</v>
      </c>
      <c r="M7291" s="1">
        <v>4</v>
      </c>
      <c r="N7291" s="8">
        <v>45604</v>
      </c>
      <c r="O7291" s="4" t="str">
        <f t="shared" si="340"/>
        <v>November 2024</v>
      </c>
      <c r="P7291" s="1" t="s">
        <v>22</v>
      </c>
      <c r="Q7291" s="1" t="s">
        <v>87</v>
      </c>
      <c r="R7291" s="6">
        <v>29.01</v>
      </c>
      <c r="S7291" s="6">
        <f t="shared" si="341"/>
        <v>1867.01</v>
      </c>
    </row>
    <row r="7292" spans="1:19" x14ac:dyDescent="0.35">
      <c r="A7292" s="1">
        <v>18339</v>
      </c>
      <c r="B7292" s="1">
        <v>21</v>
      </c>
      <c r="C7292" s="1" t="str">
        <f t="shared" si="339"/>
        <v>Young</v>
      </c>
      <c r="D7292" s="1" t="s">
        <v>16</v>
      </c>
      <c r="E7292" s="1" t="s">
        <v>17</v>
      </c>
      <c r="F7292" s="1" t="s">
        <v>30</v>
      </c>
      <c r="G7292" s="1" t="s">
        <v>78</v>
      </c>
      <c r="H7292" s="1">
        <v>3</v>
      </c>
      <c r="I7292" s="1" t="s">
        <v>26</v>
      </c>
      <c r="J7292" s="1" t="s">
        <v>83</v>
      </c>
      <c r="K7292" s="6">
        <v>6068.88</v>
      </c>
      <c r="L7292" s="6">
        <v>674.32</v>
      </c>
      <c r="M7292" s="1">
        <v>9</v>
      </c>
      <c r="N7292" s="8">
        <v>45604</v>
      </c>
      <c r="O7292" s="4" t="str">
        <f t="shared" si="340"/>
        <v>November 2024</v>
      </c>
      <c r="P7292" s="1" t="s">
        <v>22</v>
      </c>
      <c r="Q7292" s="1" t="s">
        <v>87</v>
      </c>
      <c r="R7292" s="6">
        <v>70.5</v>
      </c>
      <c r="S7292" s="6">
        <f t="shared" si="341"/>
        <v>6139.38</v>
      </c>
    </row>
    <row r="7293" spans="1:19" x14ac:dyDescent="0.35">
      <c r="A7293" s="1">
        <v>12616</v>
      </c>
      <c r="B7293" s="1">
        <v>25</v>
      </c>
      <c r="C7293" s="1" t="str">
        <f t="shared" si="339"/>
        <v>Young</v>
      </c>
      <c r="D7293" s="1" t="s">
        <v>16</v>
      </c>
      <c r="E7293" s="1" t="s">
        <v>33</v>
      </c>
      <c r="F7293" s="1" t="s">
        <v>30</v>
      </c>
      <c r="G7293" s="1" t="s">
        <v>78</v>
      </c>
      <c r="H7293" s="1">
        <v>1</v>
      </c>
      <c r="I7293" s="1" t="s">
        <v>26</v>
      </c>
      <c r="J7293" s="1" t="s">
        <v>83</v>
      </c>
      <c r="K7293" s="6">
        <v>3371.6</v>
      </c>
      <c r="L7293" s="6">
        <v>674.32</v>
      </c>
      <c r="M7293" s="1">
        <v>5</v>
      </c>
      <c r="N7293" s="8">
        <v>45604</v>
      </c>
      <c r="O7293" s="4" t="str">
        <f t="shared" si="340"/>
        <v>November 2024</v>
      </c>
      <c r="P7293" s="1" t="s">
        <v>22</v>
      </c>
      <c r="Q7293" s="1"/>
      <c r="R7293" s="6">
        <v>0</v>
      </c>
      <c r="S7293" s="6">
        <f t="shared" si="341"/>
        <v>3371.6</v>
      </c>
    </row>
    <row r="7294" spans="1:19" x14ac:dyDescent="0.35">
      <c r="A7294" s="1">
        <v>4451</v>
      </c>
      <c r="B7294" s="1">
        <v>27</v>
      </c>
      <c r="C7294" s="1" t="str">
        <f t="shared" si="339"/>
        <v>Young</v>
      </c>
      <c r="D7294" s="1" t="s">
        <v>38</v>
      </c>
      <c r="E7294" s="1" t="s">
        <v>17</v>
      </c>
      <c r="F7294" s="1" t="s">
        <v>18</v>
      </c>
      <c r="G7294" s="1" t="s">
        <v>19</v>
      </c>
      <c r="H7294" s="1">
        <v>2</v>
      </c>
      <c r="I7294" s="1" t="s">
        <v>20</v>
      </c>
      <c r="J7294" s="1" t="s">
        <v>27</v>
      </c>
      <c r="K7294" s="6">
        <v>5538.33</v>
      </c>
      <c r="L7294" s="6">
        <v>791.19</v>
      </c>
      <c r="M7294" s="1">
        <v>7</v>
      </c>
      <c r="N7294" s="8">
        <v>45604</v>
      </c>
      <c r="O7294" s="4" t="str">
        <f t="shared" si="340"/>
        <v>November 2024</v>
      </c>
      <c r="P7294" s="1" t="s">
        <v>28</v>
      </c>
      <c r="Q7294" s="1"/>
      <c r="R7294" s="6">
        <v>0</v>
      </c>
      <c r="S7294" s="6">
        <f t="shared" si="341"/>
        <v>5538.33</v>
      </c>
    </row>
    <row r="7295" spans="1:19" x14ac:dyDescent="0.35">
      <c r="A7295" s="1">
        <v>6330</v>
      </c>
      <c r="B7295" s="1">
        <v>27</v>
      </c>
      <c r="C7295" s="1" t="str">
        <f t="shared" si="339"/>
        <v>Young</v>
      </c>
      <c r="D7295" s="1" t="s">
        <v>16</v>
      </c>
      <c r="E7295" s="1" t="s">
        <v>33</v>
      </c>
      <c r="F7295" s="1" t="s">
        <v>18</v>
      </c>
      <c r="G7295" s="1" t="s">
        <v>19</v>
      </c>
      <c r="H7295" s="1">
        <v>2</v>
      </c>
      <c r="I7295" s="1" t="s">
        <v>26</v>
      </c>
      <c r="J7295" s="1" t="s">
        <v>27</v>
      </c>
      <c r="K7295" s="6">
        <v>7120.71</v>
      </c>
      <c r="L7295" s="6">
        <v>791.19</v>
      </c>
      <c r="M7295" s="1">
        <v>9</v>
      </c>
      <c r="N7295" s="8">
        <v>45604</v>
      </c>
      <c r="O7295" s="4" t="str">
        <f t="shared" si="340"/>
        <v>November 2024</v>
      </c>
      <c r="P7295" s="1" t="s">
        <v>28</v>
      </c>
      <c r="Q7295" s="1" t="s">
        <v>47</v>
      </c>
      <c r="R7295" s="6">
        <v>84.82</v>
      </c>
      <c r="S7295" s="6">
        <f t="shared" si="341"/>
        <v>7205.53</v>
      </c>
    </row>
    <row r="7296" spans="1:19" x14ac:dyDescent="0.35">
      <c r="A7296" s="1">
        <v>6416</v>
      </c>
      <c r="B7296" s="1">
        <v>27</v>
      </c>
      <c r="C7296" s="1" t="str">
        <f t="shared" si="339"/>
        <v>Young</v>
      </c>
      <c r="D7296" s="1" t="s">
        <v>38</v>
      </c>
      <c r="E7296" s="1" t="s">
        <v>33</v>
      </c>
      <c r="F7296" s="1" t="s">
        <v>18</v>
      </c>
      <c r="G7296" s="1" t="s">
        <v>19</v>
      </c>
      <c r="H7296" s="1">
        <v>2</v>
      </c>
      <c r="I7296" s="1" t="s">
        <v>26</v>
      </c>
      <c r="J7296" s="1" t="s">
        <v>42</v>
      </c>
      <c r="K7296" s="6">
        <v>3955.95</v>
      </c>
      <c r="L7296" s="6">
        <v>791.19</v>
      </c>
      <c r="M7296" s="1">
        <v>5</v>
      </c>
      <c r="N7296" s="8">
        <v>45604</v>
      </c>
      <c r="O7296" s="4" t="str">
        <f t="shared" si="340"/>
        <v>November 2024</v>
      </c>
      <c r="P7296" s="1" t="s">
        <v>28</v>
      </c>
      <c r="Q7296" s="1"/>
      <c r="R7296" s="6">
        <v>0</v>
      </c>
      <c r="S7296" s="6">
        <f t="shared" si="341"/>
        <v>3955.95</v>
      </c>
    </row>
    <row r="7297" spans="1:19" x14ac:dyDescent="0.35">
      <c r="A7297" s="1">
        <v>18651</v>
      </c>
      <c r="B7297" s="1">
        <v>28</v>
      </c>
      <c r="C7297" s="1" t="str">
        <f t="shared" si="339"/>
        <v>Young</v>
      </c>
      <c r="D7297" s="1" t="s">
        <v>16</v>
      </c>
      <c r="E7297" s="1" t="s">
        <v>33</v>
      </c>
      <c r="F7297" s="1" t="s">
        <v>30</v>
      </c>
      <c r="G7297" s="1" t="s">
        <v>78</v>
      </c>
      <c r="H7297" s="1">
        <v>1</v>
      </c>
      <c r="I7297" s="1" t="s">
        <v>26</v>
      </c>
      <c r="J7297" s="1" t="s">
        <v>21</v>
      </c>
      <c r="K7297" s="6">
        <v>3371.6</v>
      </c>
      <c r="L7297" s="6">
        <v>674.32</v>
      </c>
      <c r="M7297" s="1">
        <v>5</v>
      </c>
      <c r="N7297" s="8">
        <v>45604</v>
      </c>
      <c r="O7297" s="4" t="str">
        <f t="shared" si="340"/>
        <v>November 2024</v>
      </c>
      <c r="P7297" s="1" t="s">
        <v>22</v>
      </c>
      <c r="Q7297" s="1"/>
      <c r="R7297" s="6">
        <v>0</v>
      </c>
      <c r="S7297" s="6">
        <f t="shared" si="341"/>
        <v>3371.6</v>
      </c>
    </row>
    <row r="7298" spans="1:19" x14ac:dyDescent="0.35">
      <c r="A7298" s="1">
        <v>7566</v>
      </c>
      <c r="B7298" s="1">
        <v>29</v>
      </c>
      <c r="C7298" s="1" t="str">
        <f t="shared" ref="C7298:C7361" si="342">IF(B7298&lt;=35,"Young",IF(B7298&lt;=55,"Middle-Aged","Old"))</f>
        <v>Young</v>
      </c>
      <c r="D7298" s="1" t="s">
        <v>38</v>
      </c>
      <c r="E7298" s="1" t="s">
        <v>33</v>
      </c>
      <c r="F7298" s="1" t="s">
        <v>40</v>
      </c>
      <c r="G7298" s="1" t="s">
        <v>41</v>
      </c>
      <c r="H7298" s="1">
        <v>3</v>
      </c>
      <c r="I7298" s="1" t="s">
        <v>20</v>
      </c>
      <c r="J7298" s="1" t="s">
        <v>42</v>
      </c>
      <c r="K7298" s="6">
        <v>3379.32</v>
      </c>
      <c r="L7298" s="6">
        <v>844.83</v>
      </c>
      <c r="M7298" s="1">
        <v>4</v>
      </c>
      <c r="N7298" s="8">
        <v>45604</v>
      </c>
      <c r="O7298" s="4" t="str">
        <f t="shared" ref="O7298:O7361" si="343">TEXT(N7298,"mmmm yyyy")</f>
        <v>November 2024</v>
      </c>
      <c r="P7298" s="1" t="s">
        <v>28</v>
      </c>
      <c r="Q7298" s="1"/>
      <c r="R7298" s="6">
        <v>0</v>
      </c>
      <c r="S7298" s="6">
        <f t="shared" ref="S7298:S7361" si="344">K7298+R7298</f>
        <v>3379.32</v>
      </c>
    </row>
    <row r="7299" spans="1:19" x14ac:dyDescent="0.35">
      <c r="A7299" s="1">
        <v>14695</v>
      </c>
      <c r="B7299" s="1">
        <v>29</v>
      </c>
      <c r="C7299" s="1" t="str">
        <f t="shared" si="342"/>
        <v>Young</v>
      </c>
      <c r="D7299" s="1" t="s">
        <v>16</v>
      </c>
      <c r="E7299" s="1" t="s">
        <v>17</v>
      </c>
      <c r="F7299" s="1" t="s">
        <v>30</v>
      </c>
      <c r="G7299" s="1" t="s">
        <v>78</v>
      </c>
      <c r="H7299" s="1">
        <v>2</v>
      </c>
      <c r="I7299" s="1" t="s">
        <v>20</v>
      </c>
      <c r="J7299" s="1" t="s">
        <v>83</v>
      </c>
      <c r="K7299" s="6">
        <v>5394.56</v>
      </c>
      <c r="L7299" s="6">
        <v>674.32</v>
      </c>
      <c r="M7299" s="1">
        <v>8</v>
      </c>
      <c r="N7299" s="8">
        <v>45604</v>
      </c>
      <c r="O7299" s="4" t="str">
        <f t="shared" si="343"/>
        <v>November 2024</v>
      </c>
      <c r="P7299" s="1" t="s">
        <v>79</v>
      </c>
      <c r="Q7299" s="1" t="s">
        <v>37</v>
      </c>
      <c r="R7299" s="6">
        <v>16.600000000000001</v>
      </c>
      <c r="S7299" s="6">
        <f t="shared" si="344"/>
        <v>5411.1600000000008</v>
      </c>
    </row>
    <row r="7300" spans="1:19" x14ac:dyDescent="0.35">
      <c r="A7300" s="1">
        <v>14775</v>
      </c>
      <c r="B7300" s="1">
        <v>29</v>
      </c>
      <c r="C7300" s="1" t="str">
        <f t="shared" si="342"/>
        <v>Young</v>
      </c>
      <c r="D7300" s="1" t="s">
        <v>38</v>
      </c>
      <c r="E7300" s="1" t="s">
        <v>17</v>
      </c>
      <c r="F7300" s="1" t="s">
        <v>77</v>
      </c>
      <c r="G7300" s="1" t="s">
        <v>86</v>
      </c>
      <c r="H7300" s="1">
        <v>1</v>
      </c>
      <c r="I7300" s="1" t="s">
        <v>26</v>
      </c>
      <c r="J7300" s="1" t="s">
        <v>21</v>
      </c>
      <c r="K7300" s="6">
        <v>2889.44</v>
      </c>
      <c r="L7300" s="6">
        <v>361.18</v>
      </c>
      <c r="M7300" s="1">
        <v>8</v>
      </c>
      <c r="N7300" s="8">
        <v>45604</v>
      </c>
      <c r="O7300" s="4" t="str">
        <f t="shared" si="343"/>
        <v>November 2024</v>
      </c>
      <c r="P7300" s="1" t="s">
        <v>84</v>
      </c>
      <c r="Q7300" s="1"/>
      <c r="R7300" s="6">
        <v>0</v>
      </c>
      <c r="S7300" s="6">
        <f t="shared" si="344"/>
        <v>2889.44</v>
      </c>
    </row>
    <row r="7301" spans="1:19" x14ac:dyDescent="0.35">
      <c r="A7301" s="1">
        <v>8170</v>
      </c>
      <c r="B7301" s="1">
        <v>31</v>
      </c>
      <c r="C7301" s="1" t="str">
        <f t="shared" si="342"/>
        <v>Young</v>
      </c>
      <c r="D7301" s="1" t="s">
        <v>16</v>
      </c>
      <c r="E7301" s="1" t="s">
        <v>17</v>
      </c>
      <c r="F7301" s="1" t="s">
        <v>18</v>
      </c>
      <c r="G7301" s="1" t="s">
        <v>36</v>
      </c>
      <c r="H7301" s="1">
        <v>5</v>
      </c>
      <c r="I7301" s="1" t="s">
        <v>20</v>
      </c>
      <c r="J7301" s="1" t="s">
        <v>42</v>
      </c>
      <c r="K7301" s="6">
        <v>20.75</v>
      </c>
      <c r="L7301" s="6">
        <v>20.75</v>
      </c>
      <c r="M7301" s="1">
        <v>1</v>
      </c>
      <c r="N7301" s="8">
        <v>45604</v>
      </c>
      <c r="O7301" s="4" t="str">
        <f t="shared" si="343"/>
        <v>November 2024</v>
      </c>
      <c r="P7301" s="1" t="s">
        <v>32</v>
      </c>
      <c r="Q7301" s="1"/>
      <c r="R7301" s="6">
        <v>0</v>
      </c>
      <c r="S7301" s="6">
        <f t="shared" si="344"/>
        <v>20.75</v>
      </c>
    </row>
    <row r="7302" spans="1:19" x14ac:dyDescent="0.35">
      <c r="A7302" s="1">
        <v>8322</v>
      </c>
      <c r="B7302" s="1">
        <v>32</v>
      </c>
      <c r="C7302" s="1" t="str">
        <f t="shared" si="342"/>
        <v>Young</v>
      </c>
      <c r="D7302" s="1" t="s">
        <v>16</v>
      </c>
      <c r="E7302" s="1" t="s">
        <v>17</v>
      </c>
      <c r="F7302" s="1" t="s">
        <v>24</v>
      </c>
      <c r="G7302" s="1" t="s">
        <v>25</v>
      </c>
      <c r="H7302" s="1">
        <v>3</v>
      </c>
      <c r="I7302" s="1" t="s">
        <v>20</v>
      </c>
      <c r="J7302" s="1" t="s">
        <v>42</v>
      </c>
      <c r="K7302" s="6">
        <v>247.03</v>
      </c>
      <c r="L7302" s="6">
        <v>247.03</v>
      </c>
      <c r="M7302" s="1">
        <v>1</v>
      </c>
      <c r="N7302" s="8">
        <v>45604</v>
      </c>
      <c r="O7302" s="4" t="str">
        <f t="shared" si="343"/>
        <v>November 2024</v>
      </c>
      <c r="P7302" s="1" t="s">
        <v>28</v>
      </c>
      <c r="Q7302" s="1"/>
      <c r="R7302" s="6">
        <v>0</v>
      </c>
      <c r="S7302" s="6">
        <f t="shared" si="344"/>
        <v>247.03</v>
      </c>
    </row>
    <row r="7303" spans="1:19" x14ac:dyDescent="0.35">
      <c r="A7303" s="1">
        <v>17438</v>
      </c>
      <c r="B7303" s="1">
        <v>33</v>
      </c>
      <c r="C7303" s="1" t="str">
        <f t="shared" si="342"/>
        <v>Young</v>
      </c>
      <c r="D7303" s="1" t="s">
        <v>38</v>
      </c>
      <c r="E7303" s="1" t="s">
        <v>33</v>
      </c>
      <c r="F7303" s="1" t="s">
        <v>77</v>
      </c>
      <c r="G7303" s="1" t="s">
        <v>86</v>
      </c>
      <c r="H7303" s="1">
        <v>3</v>
      </c>
      <c r="I7303" s="1" t="s">
        <v>26</v>
      </c>
      <c r="J7303" s="1" t="s">
        <v>21</v>
      </c>
      <c r="K7303" s="6">
        <v>361.18</v>
      </c>
      <c r="L7303" s="6">
        <v>361.18</v>
      </c>
      <c r="M7303" s="1">
        <v>1</v>
      </c>
      <c r="N7303" s="8">
        <v>45604</v>
      </c>
      <c r="O7303" s="4" t="str">
        <f t="shared" si="343"/>
        <v>November 2024</v>
      </c>
      <c r="P7303" s="1" t="s">
        <v>79</v>
      </c>
      <c r="Q7303" s="1" t="s">
        <v>95</v>
      </c>
      <c r="R7303" s="6">
        <v>159.87</v>
      </c>
      <c r="S7303" s="6">
        <f t="shared" si="344"/>
        <v>521.04999999999995</v>
      </c>
    </row>
    <row r="7304" spans="1:19" x14ac:dyDescent="0.35">
      <c r="A7304" s="1">
        <v>15289</v>
      </c>
      <c r="B7304" s="1">
        <v>35</v>
      </c>
      <c r="C7304" s="1" t="str">
        <f t="shared" si="342"/>
        <v>Young</v>
      </c>
      <c r="D7304" s="1" t="s">
        <v>38</v>
      </c>
      <c r="E7304" s="1" t="s">
        <v>17</v>
      </c>
      <c r="F7304" s="1" t="s">
        <v>24</v>
      </c>
      <c r="G7304" s="1" t="s">
        <v>85</v>
      </c>
      <c r="H7304" s="1">
        <v>4</v>
      </c>
      <c r="I7304" s="1" t="s">
        <v>20</v>
      </c>
      <c r="J7304" s="1" t="s">
        <v>21</v>
      </c>
      <c r="K7304" s="6">
        <v>7864.1</v>
      </c>
      <c r="L7304" s="6">
        <v>786.41</v>
      </c>
      <c r="M7304" s="1">
        <v>10</v>
      </c>
      <c r="N7304" s="8">
        <v>45604</v>
      </c>
      <c r="O7304" s="4" t="str">
        <f t="shared" si="343"/>
        <v>November 2024</v>
      </c>
      <c r="P7304" s="1" t="s">
        <v>22</v>
      </c>
      <c r="Q7304" s="1"/>
      <c r="R7304" s="6">
        <v>0</v>
      </c>
      <c r="S7304" s="6">
        <f t="shared" si="344"/>
        <v>7864.1</v>
      </c>
    </row>
    <row r="7305" spans="1:19" x14ac:dyDescent="0.35">
      <c r="A7305" s="1">
        <v>15946</v>
      </c>
      <c r="B7305" s="1">
        <v>35</v>
      </c>
      <c r="C7305" s="1" t="str">
        <f t="shared" si="342"/>
        <v>Young</v>
      </c>
      <c r="D7305" s="1" t="s">
        <v>16</v>
      </c>
      <c r="E7305" s="1" t="s">
        <v>33</v>
      </c>
      <c r="F7305" s="1" t="s">
        <v>40</v>
      </c>
      <c r="G7305" s="1" t="s">
        <v>88</v>
      </c>
      <c r="H7305" s="1">
        <v>2</v>
      </c>
      <c r="I7305" s="1" t="s">
        <v>26</v>
      </c>
      <c r="J7305" s="1" t="s">
        <v>93</v>
      </c>
      <c r="K7305" s="6">
        <v>459.5</v>
      </c>
      <c r="L7305" s="6">
        <v>459.5</v>
      </c>
      <c r="M7305" s="1">
        <v>1</v>
      </c>
      <c r="N7305" s="8">
        <v>45604</v>
      </c>
      <c r="O7305" s="4" t="str">
        <f t="shared" si="343"/>
        <v>November 2024</v>
      </c>
      <c r="P7305" s="1" t="s">
        <v>22</v>
      </c>
      <c r="Q7305" s="1"/>
      <c r="R7305" s="6">
        <v>0</v>
      </c>
      <c r="S7305" s="6">
        <f t="shared" si="344"/>
        <v>459.5</v>
      </c>
    </row>
    <row r="7306" spans="1:19" x14ac:dyDescent="0.35">
      <c r="A7306" s="1">
        <v>19395</v>
      </c>
      <c r="B7306" s="1">
        <v>37</v>
      </c>
      <c r="C7306" s="1" t="str">
        <f t="shared" si="342"/>
        <v>Middle-Aged</v>
      </c>
      <c r="D7306" s="1" t="s">
        <v>38</v>
      </c>
      <c r="E7306" s="1" t="s">
        <v>17</v>
      </c>
      <c r="F7306" s="1" t="s">
        <v>77</v>
      </c>
      <c r="G7306" s="1" t="s">
        <v>86</v>
      </c>
      <c r="H7306" s="1">
        <v>1</v>
      </c>
      <c r="I7306" s="1" t="s">
        <v>26</v>
      </c>
      <c r="J7306" s="1" t="s">
        <v>93</v>
      </c>
      <c r="K7306" s="6">
        <v>3250.62</v>
      </c>
      <c r="L7306" s="6">
        <v>361.18</v>
      </c>
      <c r="M7306" s="1">
        <v>9</v>
      </c>
      <c r="N7306" s="8">
        <v>45604</v>
      </c>
      <c r="O7306" s="4" t="str">
        <f t="shared" si="343"/>
        <v>November 2024</v>
      </c>
      <c r="P7306" s="1" t="s">
        <v>79</v>
      </c>
      <c r="Q7306" s="1" t="s">
        <v>118</v>
      </c>
      <c r="R7306" s="6">
        <v>189.26</v>
      </c>
      <c r="S7306" s="6">
        <f t="shared" si="344"/>
        <v>3439.88</v>
      </c>
    </row>
    <row r="7307" spans="1:19" x14ac:dyDescent="0.35">
      <c r="A7307" s="1">
        <v>19669</v>
      </c>
      <c r="B7307" s="1">
        <v>37</v>
      </c>
      <c r="C7307" s="1" t="str">
        <f t="shared" si="342"/>
        <v>Middle-Aged</v>
      </c>
      <c r="D7307" s="1" t="s">
        <v>38</v>
      </c>
      <c r="E7307" s="1" t="s">
        <v>17</v>
      </c>
      <c r="F7307" s="1" t="s">
        <v>18</v>
      </c>
      <c r="G7307" s="1" t="s">
        <v>81</v>
      </c>
      <c r="H7307" s="1">
        <v>5</v>
      </c>
      <c r="I7307" s="1" t="s">
        <v>20</v>
      </c>
      <c r="J7307" s="1" t="s">
        <v>83</v>
      </c>
      <c r="K7307" s="6">
        <v>2279.36</v>
      </c>
      <c r="L7307" s="6">
        <v>1139.68</v>
      </c>
      <c r="M7307" s="1">
        <v>2</v>
      </c>
      <c r="N7307" s="8">
        <v>45604</v>
      </c>
      <c r="O7307" s="4" t="str">
        <f t="shared" si="343"/>
        <v>November 2024</v>
      </c>
      <c r="P7307" s="1" t="s">
        <v>84</v>
      </c>
      <c r="Q7307" s="1" t="s">
        <v>82</v>
      </c>
      <c r="R7307" s="6">
        <v>131.34</v>
      </c>
      <c r="S7307" s="6">
        <f t="shared" si="344"/>
        <v>2410.7000000000003</v>
      </c>
    </row>
    <row r="7308" spans="1:19" x14ac:dyDescent="0.35">
      <c r="A7308" s="1">
        <v>2458</v>
      </c>
      <c r="B7308" s="1">
        <v>39</v>
      </c>
      <c r="C7308" s="1" t="str">
        <f t="shared" si="342"/>
        <v>Middle-Aged</v>
      </c>
      <c r="D7308" s="1" t="s">
        <v>38</v>
      </c>
      <c r="E7308" s="1" t="s">
        <v>33</v>
      </c>
      <c r="F7308" s="1" t="s">
        <v>40</v>
      </c>
      <c r="G7308" s="1" t="s">
        <v>41</v>
      </c>
      <c r="H7308" s="1">
        <v>3</v>
      </c>
      <c r="I7308" s="1" t="s">
        <v>26</v>
      </c>
      <c r="J7308" s="1" t="s">
        <v>34</v>
      </c>
      <c r="K7308" s="6">
        <v>4224.1499999999996</v>
      </c>
      <c r="L7308" s="6">
        <v>844.83</v>
      </c>
      <c r="M7308" s="1">
        <v>5</v>
      </c>
      <c r="N7308" s="8">
        <v>45604</v>
      </c>
      <c r="O7308" s="4" t="str">
        <f t="shared" si="343"/>
        <v>November 2024</v>
      </c>
      <c r="P7308" s="1" t="s">
        <v>22</v>
      </c>
      <c r="Q7308" s="1"/>
      <c r="R7308" s="6">
        <v>0</v>
      </c>
      <c r="S7308" s="6">
        <f t="shared" si="344"/>
        <v>4224.1499999999996</v>
      </c>
    </row>
    <row r="7309" spans="1:19" x14ac:dyDescent="0.35">
      <c r="A7309" s="1">
        <v>3807</v>
      </c>
      <c r="B7309" s="1">
        <v>39</v>
      </c>
      <c r="C7309" s="1" t="str">
        <f t="shared" si="342"/>
        <v>Middle-Aged</v>
      </c>
      <c r="D7309" s="1" t="s">
        <v>16</v>
      </c>
      <c r="E7309" s="1" t="s">
        <v>17</v>
      </c>
      <c r="F7309" s="1" t="s">
        <v>24</v>
      </c>
      <c r="G7309" s="1" t="s">
        <v>25</v>
      </c>
      <c r="H7309" s="1">
        <v>3</v>
      </c>
      <c r="I7309" s="1" t="s">
        <v>20</v>
      </c>
      <c r="J7309" s="1" t="s">
        <v>42</v>
      </c>
      <c r="K7309" s="6">
        <v>741.09</v>
      </c>
      <c r="L7309" s="6">
        <v>247.03</v>
      </c>
      <c r="M7309" s="1">
        <v>3</v>
      </c>
      <c r="N7309" s="8">
        <v>45604</v>
      </c>
      <c r="O7309" s="4" t="str">
        <f t="shared" si="343"/>
        <v>November 2024</v>
      </c>
      <c r="P7309" s="1" t="s">
        <v>32</v>
      </c>
      <c r="Q7309" s="1" t="s">
        <v>29</v>
      </c>
      <c r="R7309" s="6">
        <v>12.99</v>
      </c>
      <c r="S7309" s="6">
        <f t="shared" si="344"/>
        <v>754.08</v>
      </c>
    </row>
    <row r="7310" spans="1:19" x14ac:dyDescent="0.35">
      <c r="A7310" s="1">
        <v>8023</v>
      </c>
      <c r="B7310" s="1">
        <v>40</v>
      </c>
      <c r="C7310" s="1" t="str">
        <f t="shared" si="342"/>
        <v>Middle-Aged</v>
      </c>
      <c r="D7310" s="1" t="s">
        <v>16</v>
      </c>
      <c r="E7310" s="1" t="s">
        <v>17</v>
      </c>
      <c r="F7310" s="1" t="s">
        <v>24</v>
      </c>
      <c r="G7310" s="1" t="s">
        <v>25</v>
      </c>
      <c r="H7310" s="1">
        <v>3</v>
      </c>
      <c r="I7310" s="1" t="s">
        <v>20</v>
      </c>
      <c r="J7310" s="1" t="s">
        <v>27</v>
      </c>
      <c r="K7310" s="6">
        <v>2470.3000000000002</v>
      </c>
      <c r="L7310" s="6">
        <v>247.03</v>
      </c>
      <c r="M7310" s="1">
        <v>10</v>
      </c>
      <c r="N7310" s="8">
        <v>45604</v>
      </c>
      <c r="O7310" s="4" t="str">
        <f t="shared" si="343"/>
        <v>November 2024</v>
      </c>
      <c r="P7310" s="1" t="s">
        <v>22</v>
      </c>
      <c r="Q7310" s="1" t="s">
        <v>66</v>
      </c>
      <c r="R7310" s="6">
        <v>98.29</v>
      </c>
      <c r="S7310" s="6">
        <f t="shared" si="344"/>
        <v>2568.59</v>
      </c>
    </row>
    <row r="7311" spans="1:19" x14ac:dyDescent="0.35">
      <c r="A7311" s="1">
        <v>5957</v>
      </c>
      <c r="B7311" s="1">
        <v>41</v>
      </c>
      <c r="C7311" s="1" t="str">
        <f t="shared" si="342"/>
        <v>Middle-Aged</v>
      </c>
      <c r="D7311" s="1" t="s">
        <v>38</v>
      </c>
      <c r="E7311" s="1" t="s">
        <v>17</v>
      </c>
      <c r="F7311" s="1" t="s">
        <v>18</v>
      </c>
      <c r="G7311" s="1" t="s">
        <v>19</v>
      </c>
      <c r="H7311" s="1">
        <v>2</v>
      </c>
      <c r="I7311" s="1" t="s">
        <v>26</v>
      </c>
      <c r="J7311" s="1" t="s">
        <v>34</v>
      </c>
      <c r="K7311" s="6">
        <v>791.19</v>
      </c>
      <c r="L7311" s="6">
        <v>791.19</v>
      </c>
      <c r="M7311" s="1">
        <v>1</v>
      </c>
      <c r="N7311" s="8">
        <v>45604</v>
      </c>
      <c r="O7311" s="4" t="str">
        <f t="shared" si="343"/>
        <v>November 2024</v>
      </c>
      <c r="P7311" s="1" t="s">
        <v>28</v>
      </c>
      <c r="Q7311" s="1" t="s">
        <v>39</v>
      </c>
      <c r="R7311" s="6">
        <v>86.05</v>
      </c>
      <c r="S7311" s="6">
        <f t="shared" si="344"/>
        <v>877.24</v>
      </c>
    </row>
    <row r="7312" spans="1:19" x14ac:dyDescent="0.35">
      <c r="A7312" s="1">
        <v>17693</v>
      </c>
      <c r="B7312" s="1">
        <v>42</v>
      </c>
      <c r="C7312" s="1" t="str">
        <f t="shared" si="342"/>
        <v>Middle-Aged</v>
      </c>
      <c r="D7312" s="1" t="s">
        <v>16</v>
      </c>
      <c r="E7312" s="1" t="s">
        <v>17</v>
      </c>
      <c r="F7312" s="1" t="s">
        <v>40</v>
      </c>
      <c r="G7312" s="1" t="s">
        <v>88</v>
      </c>
      <c r="H7312" s="1">
        <v>2</v>
      </c>
      <c r="I7312" s="1" t="s">
        <v>26</v>
      </c>
      <c r="J7312" s="1" t="s">
        <v>21</v>
      </c>
      <c r="K7312" s="6">
        <v>1378.5</v>
      </c>
      <c r="L7312" s="6">
        <v>459.5</v>
      </c>
      <c r="M7312" s="1">
        <v>3</v>
      </c>
      <c r="N7312" s="8">
        <v>45604</v>
      </c>
      <c r="O7312" s="4" t="str">
        <f t="shared" si="343"/>
        <v>November 2024</v>
      </c>
      <c r="P7312" s="1" t="s">
        <v>79</v>
      </c>
      <c r="Q7312" s="1" t="s">
        <v>109</v>
      </c>
      <c r="R7312" s="6">
        <v>167.9</v>
      </c>
      <c r="S7312" s="6">
        <f t="shared" si="344"/>
        <v>1546.4</v>
      </c>
    </row>
    <row r="7313" spans="1:19" x14ac:dyDescent="0.35">
      <c r="A7313" s="1">
        <v>8435</v>
      </c>
      <c r="B7313" s="1">
        <v>43</v>
      </c>
      <c r="C7313" s="1" t="str">
        <f t="shared" si="342"/>
        <v>Middle-Aged</v>
      </c>
      <c r="D7313" s="1" t="s">
        <v>38</v>
      </c>
      <c r="E7313" s="1" t="s">
        <v>33</v>
      </c>
      <c r="F7313" s="1" t="s">
        <v>18</v>
      </c>
      <c r="G7313" s="1" t="s">
        <v>19</v>
      </c>
      <c r="H7313" s="1">
        <v>2</v>
      </c>
      <c r="I7313" s="1" t="s">
        <v>26</v>
      </c>
      <c r="J7313" s="1" t="s">
        <v>21</v>
      </c>
      <c r="K7313" s="6">
        <v>7911.9</v>
      </c>
      <c r="L7313" s="6">
        <v>791.19</v>
      </c>
      <c r="M7313" s="1">
        <v>10</v>
      </c>
      <c r="N7313" s="8">
        <v>45604</v>
      </c>
      <c r="O7313" s="4" t="str">
        <f t="shared" si="343"/>
        <v>November 2024</v>
      </c>
      <c r="P7313" s="1" t="s">
        <v>32</v>
      </c>
      <c r="Q7313" s="1" t="s">
        <v>49</v>
      </c>
      <c r="R7313" s="6">
        <v>107.03</v>
      </c>
      <c r="S7313" s="6">
        <f t="shared" si="344"/>
        <v>8018.9299999999994</v>
      </c>
    </row>
    <row r="7314" spans="1:19" x14ac:dyDescent="0.35">
      <c r="A7314" s="1">
        <v>4095</v>
      </c>
      <c r="B7314" s="1">
        <v>44</v>
      </c>
      <c r="C7314" s="1" t="str">
        <f t="shared" si="342"/>
        <v>Middle-Aged</v>
      </c>
      <c r="D7314" s="1" t="s">
        <v>38</v>
      </c>
      <c r="E7314" s="1" t="s">
        <v>33</v>
      </c>
      <c r="F7314" s="1" t="s">
        <v>24</v>
      </c>
      <c r="G7314" s="1" t="s">
        <v>25</v>
      </c>
      <c r="H7314" s="1">
        <v>3</v>
      </c>
      <c r="I7314" s="1" t="s">
        <v>26</v>
      </c>
      <c r="J7314" s="1" t="s">
        <v>42</v>
      </c>
      <c r="K7314" s="6">
        <v>2223.27</v>
      </c>
      <c r="L7314" s="6">
        <v>247.03</v>
      </c>
      <c r="M7314" s="1">
        <v>9</v>
      </c>
      <c r="N7314" s="8">
        <v>45604</v>
      </c>
      <c r="O7314" s="4" t="str">
        <f t="shared" si="343"/>
        <v>November 2024</v>
      </c>
      <c r="P7314" s="1" t="s">
        <v>22</v>
      </c>
      <c r="Q7314" s="1" t="s">
        <v>58</v>
      </c>
      <c r="R7314" s="6">
        <v>59.39</v>
      </c>
      <c r="S7314" s="6">
        <f t="shared" si="344"/>
        <v>2282.66</v>
      </c>
    </row>
    <row r="7315" spans="1:19" x14ac:dyDescent="0.35">
      <c r="A7315" s="1">
        <v>4099</v>
      </c>
      <c r="B7315" s="1">
        <v>44</v>
      </c>
      <c r="C7315" s="1" t="str">
        <f t="shared" si="342"/>
        <v>Middle-Aged</v>
      </c>
      <c r="D7315" s="1" t="s">
        <v>16</v>
      </c>
      <c r="E7315" s="1" t="s">
        <v>17</v>
      </c>
      <c r="F7315" s="1" t="s">
        <v>40</v>
      </c>
      <c r="G7315" s="1" t="s">
        <v>41</v>
      </c>
      <c r="H7315" s="1">
        <v>3</v>
      </c>
      <c r="I7315" s="1" t="s">
        <v>20</v>
      </c>
      <c r="J7315" s="1" t="s">
        <v>27</v>
      </c>
      <c r="K7315" s="6">
        <v>7603.47</v>
      </c>
      <c r="L7315" s="6">
        <v>844.83</v>
      </c>
      <c r="M7315" s="1">
        <v>9</v>
      </c>
      <c r="N7315" s="8">
        <v>45604</v>
      </c>
      <c r="O7315" s="4" t="str">
        <f t="shared" si="343"/>
        <v>November 2024</v>
      </c>
      <c r="P7315" s="1" t="s">
        <v>32</v>
      </c>
      <c r="Q7315" s="1" t="s">
        <v>71</v>
      </c>
      <c r="R7315" s="6">
        <v>101.1</v>
      </c>
      <c r="S7315" s="6">
        <f t="shared" si="344"/>
        <v>7704.5700000000006</v>
      </c>
    </row>
    <row r="7316" spans="1:19" x14ac:dyDescent="0.35">
      <c r="A7316" s="1">
        <v>3345</v>
      </c>
      <c r="B7316" s="1">
        <v>45</v>
      </c>
      <c r="C7316" s="1" t="str">
        <f t="shared" si="342"/>
        <v>Middle-Aged</v>
      </c>
      <c r="D7316" s="1" t="s">
        <v>16</v>
      </c>
      <c r="E7316" s="1" t="s">
        <v>17</v>
      </c>
      <c r="F7316" s="1" t="s">
        <v>24</v>
      </c>
      <c r="G7316" s="1" t="s">
        <v>25</v>
      </c>
      <c r="H7316" s="1">
        <v>3</v>
      </c>
      <c r="I7316" s="1" t="s">
        <v>20</v>
      </c>
      <c r="J7316" s="1" t="s">
        <v>27</v>
      </c>
      <c r="K7316" s="6">
        <v>1729.21</v>
      </c>
      <c r="L7316" s="6">
        <v>247.03</v>
      </c>
      <c r="M7316" s="1">
        <v>7</v>
      </c>
      <c r="N7316" s="8">
        <v>45604</v>
      </c>
      <c r="O7316" s="4" t="str">
        <f t="shared" si="343"/>
        <v>November 2024</v>
      </c>
      <c r="P7316" s="1" t="s">
        <v>28</v>
      </c>
      <c r="Q7316" s="1" t="s">
        <v>74</v>
      </c>
      <c r="R7316" s="6">
        <v>63.46</v>
      </c>
      <c r="S7316" s="6">
        <f t="shared" si="344"/>
        <v>1792.67</v>
      </c>
    </row>
    <row r="7317" spans="1:19" x14ac:dyDescent="0.35">
      <c r="A7317" s="1">
        <v>16750</v>
      </c>
      <c r="B7317" s="1">
        <v>47</v>
      </c>
      <c r="C7317" s="1" t="str">
        <f t="shared" si="342"/>
        <v>Middle-Aged</v>
      </c>
      <c r="D7317" s="1" t="s">
        <v>38</v>
      </c>
      <c r="E7317" s="1" t="s">
        <v>33</v>
      </c>
      <c r="F7317" s="1" t="s">
        <v>30</v>
      </c>
      <c r="G7317" s="1" t="s">
        <v>78</v>
      </c>
      <c r="H7317" s="1">
        <v>5</v>
      </c>
      <c r="I7317" s="1" t="s">
        <v>26</v>
      </c>
      <c r="J7317" s="1" t="s">
        <v>93</v>
      </c>
      <c r="K7317" s="6">
        <v>6743.2</v>
      </c>
      <c r="L7317" s="6">
        <v>674.32</v>
      </c>
      <c r="M7317" s="1">
        <v>10</v>
      </c>
      <c r="N7317" s="8">
        <v>45604</v>
      </c>
      <c r="O7317" s="4" t="str">
        <f t="shared" si="343"/>
        <v>November 2024</v>
      </c>
      <c r="P7317" s="1" t="s">
        <v>22</v>
      </c>
      <c r="Q7317" s="1"/>
      <c r="R7317" s="6">
        <v>0</v>
      </c>
      <c r="S7317" s="6">
        <f t="shared" si="344"/>
        <v>6743.2</v>
      </c>
    </row>
    <row r="7318" spans="1:19" x14ac:dyDescent="0.35">
      <c r="A7318" s="1">
        <v>17714</v>
      </c>
      <c r="B7318" s="1">
        <v>47</v>
      </c>
      <c r="C7318" s="1" t="str">
        <f t="shared" si="342"/>
        <v>Middle-Aged</v>
      </c>
      <c r="D7318" s="1" t="s">
        <v>38</v>
      </c>
      <c r="E7318" s="1" t="s">
        <v>17</v>
      </c>
      <c r="F7318" s="1" t="s">
        <v>77</v>
      </c>
      <c r="G7318" s="1" t="s">
        <v>86</v>
      </c>
      <c r="H7318" s="1">
        <v>1</v>
      </c>
      <c r="I7318" s="1" t="s">
        <v>20</v>
      </c>
      <c r="J7318" s="1" t="s">
        <v>83</v>
      </c>
      <c r="K7318" s="6">
        <v>361.18</v>
      </c>
      <c r="L7318" s="6">
        <v>361.18</v>
      </c>
      <c r="M7318" s="1">
        <v>1</v>
      </c>
      <c r="N7318" s="8">
        <v>45604</v>
      </c>
      <c r="O7318" s="4" t="str">
        <f t="shared" si="343"/>
        <v>November 2024</v>
      </c>
      <c r="P7318" s="1" t="s">
        <v>79</v>
      </c>
      <c r="Q7318" s="1" t="s">
        <v>37</v>
      </c>
      <c r="R7318" s="6">
        <v>34.65</v>
      </c>
      <c r="S7318" s="6">
        <f t="shared" si="344"/>
        <v>395.83</v>
      </c>
    </row>
    <row r="7319" spans="1:19" x14ac:dyDescent="0.35">
      <c r="A7319" s="1">
        <v>15204</v>
      </c>
      <c r="B7319" s="1">
        <v>48</v>
      </c>
      <c r="C7319" s="1" t="str">
        <f t="shared" si="342"/>
        <v>Middle-Aged</v>
      </c>
      <c r="D7319" s="1" t="s">
        <v>16</v>
      </c>
      <c r="E7319" s="1" t="s">
        <v>17</v>
      </c>
      <c r="F7319" s="1" t="s">
        <v>24</v>
      </c>
      <c r="G7319" s="1" t="s">
        <v>85</v>
      </c>
      <c r="H7319" s="1">
        <v>1</v>
      </c>
      <c r="I7319" s="1" t="s">
        <v>26</v>
      </c>
      <c r="J7319" s="1" t="s">
        <v>83</v>
      </c>
      <c r="K7319" s="6">
        <v>3145.64</v>
      </c>
      <c r="L7319" s="6">
        <v>786.41</v>
      </c>
      <c r="M7319" s="1">
        <v>4</v>
      </c>
      <c r="N7319" s="8">
        <v>45604</v>
      </c>
      <c r="O7319" s="4" t="str">
        <f t="shared" si="343"/>
        <v>November 2024</v>
      </c>
      <c r="P7319" s="1" t="s">
        <v>79</v>
      </c>
      <c r="Q7319" s="1" t="s">
        <v>102</v>
      </c>
      <c r="R7319" s="6">
        <v>198.94</v>
      </c>
      <c r="S7319" s="6">
        <f t="shared" si="344"/>
        <v>3344.58</v>
      </c>
    </row>
    <row r="7320" spans="1:19" x14ac:dyDescent="0.35">
      <c r="A7320" s="1">
        <v>15710</v>
      </c>
      <c r="B7320" s="1">
        <v>49</v>
      </c>
      <c r="C7320" s="1" t="str">
        <f t="shared" si="342"/>
        <v>Middle-Aged</v>
      </c>
      <c r="D7320" s="1" t="s">
        <v>16</v>
      </c>
      <c r="E7320" s="1" t="s">
        <v>33</v>
      </c>
      <c r="F7320" s="1" t="s">
        <v>40</v>
      </c>
      <c r="G7320" s="1" t="s">
        <v>88</v>
      </c>
      <c r="H7320" s="1">
        <v>2</v>
      </c>
      <c r="I7320" s="1" t="s">
        <v>26</v>
      </c>
      <c r="J7320" s="1" t="s">
        <v>21</v>
      </c>
      <c r="K7320" s="6">
        <v>4595</v>
      </c>
      <c r="L7320" s="6">
        <v>459.5</v>
      </c>
      <c r="M7320" s="1">
        <v>10</v>
      </c>
      <c r="N7320" s="8">
        <v>45604</v>
      </c>
      <c r="O7320" s="4" t="str">
        <f t="shared" si="343"/>
        <v>November 2024</v>
      </c>
      <c r="P7320" s="1" t="s">
        <v>22</v>
      </c>
      <c r="Q7320" s="1" t="s">
        <v>37</v>
      </c>
      <c r="R7320" s="6">
        <v>36.11</v>
      </c>
      <c r="S7320" s="6">
        <f t="shared" si="344"/>
        <v>4631.1099999999997</v>
      </c>
    </row>
    <row r="7321" spans="1:19" x14ac:dyDescent="0.35">
      <c r="A7321" s="1">
        <v>19206</v>
      </c>
      <c r="B7321" s="1">
        <v>50</v>
      </c>
      <c r="C7321" s="1" t="str">
        <f t="shared" si="342"/>
        <v>Middle-Aged</v>
      </c>
      <c r="D7321" s="1" t="s">
        <v>16</v>
      </c>
      <c r="E7321" s="1" t="s">
        <v>17</v>
      </c>
      <c r="F7321" s="1" t="s">
        <v>77</v>
      </c>
      <c r="G7321" s="1" t="s">
        <v>86</v>
      </c>
      <c r="H7321" s="1">
        <v>5</v>
      </c>
      <c r="I7321" s="1" t="s">
        <v>26</v>
      </c>
      <c r="J7321" s="1" t="s">
        <v>21</v>
      </c>
      <c r="K7321" s="6">
        <v>1083.54</v>
      </c>
      <c r="L7321" s="6">
        <v>361.18</v>
      </c>
      <c r="M7321" s="1">
        <v>3</v>
      </c>
      <c r="N7321" s="8">
        <v>45604</v>
      </c>
      <c r="O7321" s="4" t="str">
        <f t="shared" si="343"/>
        <v>November 2024</v>
      </c>
      <c r="P7321" s="1" t="s">
        <v>22</v>
      </c>
      <c r="Q7321" s="1" t="s">
        <v>52</v>
      </c>
      <c r="R7321" s="6">
        <v>97.6</v>
      </c>
      <c r="S7321" s="6">
        <f t="shared" si="344"/>
        <v>1181.1399999999999</v>
      </c>
    </row>
    <row r="7322" spans="1:19" x14ac:dyDescent="0.35">
      <c r="A7322" s="1">
        <v>2919</v>
      </c>
      <c r="B7322" s="1">
        <v>51</v>
      </c>
      <c r="C7322" s="1" t="str">
        <f t="shared" si="342"/>
        <v>Middle-Aged</v>
      </c>
      <c r="D7322" s="1" t="s">
        <v>38</v>
      </c>
      <c r="E7322" s="1" t="s">
        <v>17</v>
      </c>
      <c r="F7322" s="1" t="s">
        <v>24</v>
      </c>
      <c r="G7322" s="1" t="s">
        <v>25</v>
      </c>
      <c r="H7322" s="1">
        <v>3</v>
      </c>
      <c r="I7322" s="1" t="s">
        <v>26</v>
      </c>
      <c r="J7322" s="1" t="s">
        <v>27</v>
      </c>
      <c r="K7322" s="6">
        <v>494.06</v>
      </c>
      <c r="L7322" s="6">
        <v>247.03</v>
      </c>
      <c r="M7322" s="1">
        <v>2</v>
      </c>
      <c r="N7322" s="8">
        <v>45604</v>
      </c>
      <c r="O7322" s="4" t="str">
        <f t="shared" si="343"/>
        <v>November 2024</v>
      </c>
      <c r="P7322" s="1" t="s">
        <v>32</v>
      </c>
      <c r="Q7322" s="1" t="s">
        <v>50</v>
      </c>
      <c r="R7322" s="6">
        <v>83.53</v>
      </c>
      <c r="S7322" s="6">
        <f t="shared" si="344"/>
        <v>577.59</v>
      </c>
    </row>
    <row r="7323" spans="1:19" x14ac:dyDescent="0.35">
      <c r="A7323" s="1">
        <v>12276</v>
      </c>
      <c r="B7323" s="1">
        <v>52</v>
      </c>
      <c r="C7323" s="1" t="str">
        <f t="shared" si="342"/>
        <v>Middle-Aged</v>
      </c>
      <c r="D7323" s="1" t="s">
        <v>16</v>
      </c>
      <c r="E7323" s="1" t="s">
        <v>17</v>
      </c>
      <c r="F7323" s="1" t="s">
        <v>77</v>
      </c>
      <c r="G7323" s="1" t="s">
        <v>86</v>
      </c>
      <c r="H7323" s="1">
        <v>2</v>
      </c>
      <c r="I7323" s="1" t="s">
        <v>26</v>
      </c>
      <c r="J7323" s="1" t="s">
        <v>21</v>
      </c>
      <c r="K7323" s="6">
        <v>1805.9</v>
      </c>
      <c r="L7323" s="6">
        <v>361.18</v>
      </c>
      <c r="M7323" s="1">
        <v>5</v>
      </c>
      <c r="N7323" s="8">
        <v>45604</v>
      </c>
      <c r="O7323" s="4" t="str">
        <f t="shared" si="343"/>
        <v>November 2024</v>
      </c>
      <c r="P7323" s="1" t="s">
        <v>84</v>
      </c>
      <c r="Q7323" s="1"/>
      <c r="R7323" s="6">
        <v>0</v>
      </c>
      <c r="S7323" s="6">
        <f t="shared" si="344"/>
        <v>1805.9</v>
      </c>
    </row>
    <row r="7324" spans="1:19" x14ac:dyDescent="0.35">
      <c r="A7324" s="1">
        <v>16086</v>
      </c>
      <c r="B7324" s="1">
        <v>53</v>
      </c>
      <c r="C7324" s="1" t="str">
        <f t="shared" si="342"/>
        <v>Middle-Aged</v>
      </c>
      <c r="D7324" s="1" t="s">
        <v>16</v>
      </c>
      <c r="E7324" s="1" t="s">
        <v>17</v>
      </c>
      <c r="F7324" s="1" t="s">
        <v>24</v>
      </c>
      <c r="G7324" s="1" t="s">
        <v>85</v>
      </c>
      <c r="H7324" s="1">
        <v>1</v>
      </c>
      <c r="I7324" s="1" t="s">
        <v>26</v>
      </c>
      <c r="J7324" s="1" t="s">
        <v>21</v>
      </c>
      <c r="K7324" s="6">
        <v>6291.28</v>
      </c>
      <c r="L7324" s="6">
        <v>786.41</v>
      </c>
      <c r="M7324" s="1">
        <v>8</v>
      </c>
      <c r="N7324" s="8">
        <v>45604</v>
      </c>
      <c r="O7324" s="4" t="str">
        <f t="shared" si="343"/>
        <v>November 2024</v>
      </c>
      <c r="P7324" s="1" t="s">
        <v>22</v>
      </c>
      <c r="Q7324" s="1"/>
      <c r="R7324" s="6">
        <v>0</v>
      </c>
      <c r="S7324" s="6">
        <f t="shared" si="344"/>
        <v>6291.28</v>
      </c>
    </row>
    <row r="7325" spans="1:19" x14ac:dyDescent="0.35">
      <c r="A7325" s="1">
        <v>5623</v>
      </c>
      <c r="B7325" s="1">
        <v>54</v>
      </c>
      <c r="C7325" s="1" t="str">
        <f t="shared" si="342"/>
        <v>Middle-Aged</v>
      </c>
      <c r="D7325" s="1" t="s">
        <v>16</v>
      </c>
      <c r="E7325" s="1" t="s">
        <v>17</v>
      </c>
      <c r="F7325" s="1" t="s">
        <v>40</v>
      </c>
      <c r="G7325" s="1" t="s">
        <v>41</v>
      </c>
      <c r="H7325" s="1">
        <v>3</v>
      </c>
      <c r="I7325" s="1" t="s">
        <v>26</v>
      </c>
      <c r="J7325" s="1" t="s">
        <v>42</v>
      </c>
      <c r="K7325" s="6">
        <v>7603.47</v>
      </c>
      <c r="L7325" s="6">
        <v>844.83</v>
      </c>
      <c r="M7325" s="1">
        <v>9</v>
      </c>
      <c r="N7325" s="8">
        <v>45604</v>
      </c>
      <c r="O7325" s="4" t="str">
        <f t="shared" si="343"/>
        <v>November 2024</v>
      </c>
      <c r="P7325" s="1" t="s">
        <v>28</v>
      </c>
      <c r="Q7325" s="1" t="s">
        <v>64</v>
      </c>
      <c r="R7325" s="6">
        <v>42.76</v>
      </c>
      <c r="S7325" s="6">
        <f t="shared" si="344"/>
        <v>7646.2300000000005</v>
      </c>
    </row>
    <row r="7326" spans="1:19" x14ac:dyDescent="0.35">
      <c r="A7326" s="1">
        <v>7518</v>
      </c>
      <c r="B7326" s="1">
        <v>54</v>
      </c>
      <c r="C7326" s="1" t="str">
        <f t="shared" si="342"/>
        <v>Middle-Aged</v>
      </c>
      <c r="D7326" s="1" t="s">
        <v>16</v>
      </c>
      <c r="E7326" s="1" t="s">
        <v>33</v>
      </c>
      <c r="F7326" s="1" t="s">
        <v>30</v>
      </c>
      <c r="G7326" s="1" t="s">
        <v>31</v>
      </c>
      <c r="H7326" s="1">
        <v>3</v>
      </c>
      <c r="I7326" s="1" t="s">
        <v>26</v>
      </c>
      <c r="J7326" s="1" t="s">
        <v>42</v>
      </c>
      <c r="K7326" s="6">
        <v>1391.88</v>
      </c>
      <c r="L7326" s="6">
        <v>463.96</v>
      </c>
      <c r="M7326" s="1">
        <v>3</v>
      </c>
      <c r="N7326" s="8">
        <v>45604</v>
      </c>
      <c r="O7326" s="4" t="str">
        <f t="shared" si="343"/>
        <v>November 2024</v>
      </c>
      <c r="P7326" s="1" t="s">
        <v>22</v>
      </c>
      <c r="Q7326" s="1" t="s">
        <v>55</v>
      </c>
      <c r="R7326" s="6">
        <v>32.840000000000003</v>
      </c>
      <c r="S7326" s="6">
        <f t="shared" si="344"/>
        <v>1424.72</v>
      </c>
    </row>
    <row r="7327" spans="1:19" x14ac:dyDescent="0.35">
      <c r="A7327" s="1">
        <v>15566</v>
      </c>
      <c r="B7327" s="1">
        <v>54</v>
      </c>
      <c r="C7327" s="1" t="str">
        <f t="shared" si="342"/>
        <v>Middle-Aged</v>
      </c>
      <c r="D7327" s="1" t="s">
        <v>38</v>
      </c>
      <c r="E7327" s="1" t="s">
        <v>17</v>
      </c>
      <c r="F7327" s="1" t="s">
        <v>77</v>
      </c>
      <c r="G7327" s="1" t="s">
        <v>86</v>
      </c>
      <c r="H7327" s="1">
        <v>1</v>
      </c>
      <c r="I7327" s="1" t="s">
        <v>20</v>
      </c>
      <c r="J7327" s="1" t="s">
        <v>21</v>
      </c>
      <c r="K7327" s="6">
        <v>361.18</v>
      </c>
      <c r="L7327" s="6">
        <v>361.18</v>
      </c>
      <c r="M7327" s="1">
        <v>1</v>
      </c>
      <c r="N7327" s="8">
        <v>45604</v>
      </c>
      <c r="O7327" s="4" t="str">
        <f t="shared" si="343"/>
        <v>November 2024</v>
      </c>
      <c r="P7327" s="1" t="s">
        <v>79</v>
      </c>
      <c r="Q7327" s="1" t="s">
        <v>95</v>
      </c>
      <c r="R7327" s="6">
        <v>108.71</v>
      </c>
      <c r="S7327" s="6">
        <f t="shared" si="344"/>
        <v>469.89</v>
      </c>
    </row>
    <row r="7328" spans="1:19" x14ac:dyDescent="0.35">
      <c r="A7328" s="1">
        <v>19888</v>
      </c>
      <c r="B7328" s="1">
        <v>54</v>
      </c>
      <c r="C7328" s="1" t="str">
        <f t="shared" si="342"/>
        <v>Middle-Aged</v>
      </c>
      <c r="D7328" s="1" t="s">
        <v>16</v>
      </c>
      <c r="E7328" s="1" t="s">
        <v>33</v>
      </c>
      <c r="F7328" s="1" t="s">
        <v>77</v>
      </c>
      <c r="G7328" s="1" t="s">
        <v>86</v>
      </c>
      <c r="H7328" s="1">
        <v>3</v>
      </c>
      <c r="I7328" s="1" t="s">
        <v>20</v>
      </c>
      <c r="J7328" s="1" t="s">
        <v>21</v>
      </c>
      <c r="K7328" s="6">
        <v>3611.8</v>
      </c>
      <c r="L7328" s="6">
        <v>361.18</v>
      </c>
      <c r="M7328" s="1">
        <v>10</v>
      </c>
      <c r="N7328" s="8">
        <v>45604</v>
      </c>
      <c r="O7328" s="4" t="str">
        <f t="shared" si="343"/>
        <v>November 2024</v>
      </c>
      <c r="P7328" s="1" t="s">
        <v>22</v>
      </c>
      <c r="Q7328" s="1"/>
      <c r="R7328" s="6">
        <v>0</v>
      </c>
      <c r="S7328" s="6">
        <f t="shared" si="344"/>
        <v>3611.8</v>
      </c>
    </row>
    <row r="7329" spans="1:19" x14ac:dyDescent="0.35">
      <c r="A7329" s="1">
        <v>18955</v>
      </c>
      <c r="B7329" s="1">
        <v>55</v>
      </c>
      <c r="C7329" s="1" t="str">
        <f t="shared" si="342"/>
        <v>Middle-Aged</v>
      </c>
      <c r="D7329" s="1" t="s">
        <v>38</v>
      </c>
      <c r="E7329" s="1" t="s">
        <v>33</v>
      </c>
      <c r="F7329" s="1" t="s">
        <v>77</v>
      </c>
      <c r="G7329" s="1" t="s">
        <v>86</v>
      </c>
      <c r="H7329" s="1">
        <v>1</v>
      </c>
      <c r="I7329" s="1" t="s">
        <v>26</v>
      </c>
      <c r="J7329" s="1" t="s">
        <v>21</v>
      </c>
      <c r="K7329" s="6">
        <v>2889.44</v>
      </c>
      <c r="L7329" s="6">
        <v>361.18</v>
      </c>
      <c r="M7329" s="1">
        <v>8</v>
      </c>
      <c r="N7329" s="8">
        <v>45604</v>
      </c>
      <c r="O7329" s="4" t="str">
        <f t="shared" si="343"/>
        <v>November 2024</v>
      </c>
      <c r="P7329" s="1" t="s">
        <v>22</v>
      </c>
      <c r="Q7329" s="1" t="s">
        <v>29</v>
      </c>
      <c r="R7329" s="6">
        <v>95.58</v>
      </c>
      <c r="S7329" s="6">
        <f t="shared" si="344"/>
        <v>2985.02</v>
      </c>
    </row>
    <row r="7330" spans="1:19" x14ac:dyDescent="0.35">
      <c r="A7330" s="1">
        <v>13982</v>
      </c>
      <c r="B7330" s="1">
        <v>57</v>
      </c>
      <c r="C7330" s="1" t="str">
        <f t="shared" si="342"/>
        <v>Old</v>
      </c>
      <c r="D7330" s="1" t="s">
        <v>16</v>
      </c>
      <c r="E7330" s="1" t="s">
        <v>17</v>
      </c>
      <c r="F7330" s="1" t="s">
        <v>24</v>
      </c>
      <c r="G7330" s="1" t="s">
        <v>85</v>
      </c>
      <c r="H7330" s="1">
        <v>1</v>
      </c>
      <c r="I7330" s="1" t="s">
        <v>20</v>
      </c>
      <c r="J7330" s="1" t="s">
        <v>21</v>
      </c>
      <c r="K7330" s="6">
        <v>6291.28</v>
      </c>
      <c r="L7330" s="6">
        <v>786.41</v>
      </c>
      <c r="M7330" s="1">
        <v>8</v>
      </c>
      <c r="N7330" s="8">
        <v>45604</v>
      </c>
      <c r="O7330" s="4" t="str">
        <f t="shared" si="343"/>
        <v>November 2024</v>
      </c>
      <c r="P7330" s="1" t="s">
        <v>79</v>
      </c>
      <c r="Q7330" s="1"/>
      <c r="R7330" s="6">
        <v>0</v>
      </c>
      <c r="S7330" s="6">
        <f t="shared" si="344"/>
        <v>6291.28</v>
      </c>
    </row>
    <row r="7331" spans="1:19" x14ac:dyDescent="0.35">
      <c r="A7331" s="1">
        <v>5819</v>
      </c>
      <c r="B7331" s="1">
        <v>58</v>
      </c>
      <c r="C7331" s="1" t="str">
        <f t="shared" si="342"/>
        <v>Old</v>
      </c>
      <c r="D7331" s="1" t="s">
        <v>38</v>
      </c>
      <c r="E7331" s="1" t="s">
        <v>33</v>
      </c>
      <c r="F7331" s="1" t="s">
        <v>24</v>
      </c>
      <c r="G7331" s="1" t="s">
        <v>25</v>
      </c>
      <c r="H7331" s="1">
        <v>3</v>
      </c>
      <c r="I7331" s="1" t="s">
        <v>20</v>
      </c>
      <c r="J7331" s="1" t="s">
        <v>34</v>
      </c>
      <c r="K7331" s="6">
        <v>247.03</v>
      </c>
      <c r="L7331" s="6">
        <v>247.03</v>
      </c>
      <c r="M7331" s="1">
        <v>1</v>
      </c>
      <c r="N7331" s="8">
        <v>45604</v>
      </c>
      <c r="O7331" s="4" t="str">
        <f t="shared" si="343"/>
        <v>November 2024</v>
      </c>
      <c r="P7331" s="1" t="s">
        <v>22</v>
      </c>
      <c r="Q7331" s="1" t="s">
        <v>74</v>
      </c>
      <c r="R7331" s="6">
        <v>103.4</v>
      </c>
      <c r="S7331" s="6">
        <f t="shared" si="344"/>
        <v>350.43</v>
      </c>
    </row>
    <row r="7332" spans="1:19" x14ac:dyDescent="0.35">
      <c r="A7332" s="1">
        <v>1149</v>
      </c>
      <c r="B7332" s="1">
        <v>60</v>
      </c>
      <c r="C7332" s="1" t="str">
        <f t="shared" si="342"/>
        <v>Old</v>
      </c>
      <c r="D7332" s="1" t="s">
        <v>16</v>
      </c>
      <c r="E7332" s="1" t="s">
        <v>33</v>
      </c>
      <c r="F7332" s="1" t="s">
        <v>18</v>
      </c>
      <c r="G7332" s="1" t="s">
        <v>36</v>
      </c>
      <c r="H7332" s="1">
        <v>5</v>
      </c>
      <c r="I7332" s="1" t="s">
        <v>26</v>
      </c>
      <c r="J7332" s="1" t="s">
        <v>21</v>
      </c>
      <c r="K7332" s="6">
        <v>83</v>
      </c>
      <c r="L7332" s="6">
        <v>20.75</v>
      </c>
      <c r="M7332" s="1">
        <v>4</v>
      </c>
      <c r="N7332" s="8">
        <v>45604</v>
      </c>
      <c r="O7332" s="4" t="str">
        <f t="shared" si="343"/>
        <v>November 2024</v>
      </c>
      <c r="P7332" s="1" t="s">
        <v>32</v>
      </c>
      <c r="Q7332" s="1" t="s">
        <v>69</v>
      </c>
      <c r="R7332" s="6">
        <v>90.09</v>
      </c>
      <c r="S7332" s="6">
        <f t="shared" si="344"/>
        <v>173.09</v>
      </c>
    </row>
    <row r="7333" spans="1:19" x14ac:dyDescent="0.35">
      <c r="A7333" s="1">
        <v>1595</v>
      </c>
      <c r="B7333" s="1">
        <v>60</v>
      </c>
      <c r="C7333" s="1" t="str">
        <f t="shared" si="342"/>
        <v>Old</v>
      </c>
      <c r="D7333" s="1" t="s">
        <v>16</v>
      </c>
      <c r="E7333" s="1" t="s">
        <v>17</v>
      </c>
      <c r="F7333" s="1" t="s">
        <v>24</v>
      </c>
      <c r="G7333" s="1" t="s">
        <v>25</v>
      </c>
      <c r="H7333" s="1">
        <v>3</v>
      </c>
      <c r="I7333" s="1" t="s">
        <v>26</v>
      </c>
      <c r="J7333" s="1" t="s">
        <v>34</v>
      </c>
      <c r="K7333" s="6">
        <v>2223.27</v>
      </c>
      <c r="L7333" s="6">
        <v>247.03</v>
      </c>
      <c r="M7333" s="1">
        <v>9</v>
      </c>
      <c r="N7333" s="8">
        <v>45604</v>
      </c>
      <c r="O7333" s="4" t="str">
        <f t="shared" si="343"/>
        <v>November 2024</v>
      </c>
      <c r="P7333" s="1" t="s">
        <v>28</v>
      </c>
      <c r="Q7333" s="1"/>
      <c r="R7333" s="6">
        <v>0</v>
      </c>
      <c r="S7333" s="6">
        <f t="shared" si="344"/>
        <v>2223.27</v>
      </c>
    </row>
    <row r="7334" spans="1:19" x14ac:dyDescent="0.35">
      <c r="A7334" s="1">
        <v>2531</v>
      </c>
      <c r="B7334" s="1">
        <v>60</v>
      </c>
      <c r="C7334" s="1" t="str">
        <f t="shared" si="342"/>
        <v>Old</v>
      </c>
      <c r="D7334" s="1" t="s">
        <v>16</v>
      </c>
      <c r="E7334" s="1" t="s">
        <v>17</v>
      </c>
      <c r="F7334" s="1" t="s">
        <v>18</v>
      </c>
      <c r="G7334" s="1" t="s">
        <v>36</v>
      </c>
      <c r="H7334" s="1">
        <v>5</v>
      </c>
      <c r="I7334" s="1" t="s">
        <v>26</v>
      </c>
      <c r="J7334" s="1" t="s">
        <v>21</v>
      </c>
      <c r="K7334" s="6">
        <v>62.25</v>
      </c>
      <c r="L7334" s="6">
        <v>20.75</v>
      </c>
      <c r="M7334" s="1">
        <v>3</v>
      </c>
      <c r="N7334" s="8">
        <v>45604</v>
      </c>
      <c r="O7334" s="4" t="str">
        <f t="shared" si="343"/>
        <v>November 2024</v>
      </c>
      <c r="P7334" s="1" t="s">
        <v>32</v>
      </c>
      <c r="Q7334" s="1" t="s">
        <v>61</v>
      </c>
      <c r="R7334" s="6">
        <v>101.4</v>
      </c>
      <c r="S7334" s="6">
        <f t="shared" si="344"/>
        <v>163.65</v>
      </c>
    </row>
    <row r="7335" spans="1:19" x14ac:dyDescent="0.35">
      <c r="A7335" s="1">
        <v>8389</v>
      </c>
      <c r="B7335" s="1">
        <v>61</v>
      </c>
      <c r="C7335" s="1" t="str">
        <f t="shared" si="342"/>
        <v>Old</v>
      </c>
      <c r="D7335" s="1" t="s">
        <v>38</v>
      </c>
      <c r="E7335" s="1" t="s">
        <v>17</v>
      </c>
      <c r="F7335" s="1" t="s">
        <v>30</v>
      </c>
      <c r="G7335" s="1" t="s">
        <v>31</v>
      </c>
      <c r="H7335" s="1">
        <v>3</v>
      </c>
      <c r="I7335" s="1" t="s">
        <v>20</v>
      </c>
      <c r="J7335" s="1" t="s">
        <v>21</v>
      </c>
      <c r="K7335" s="6">
        <v>4175.6400000000003</v>
      </c>
      <c r="L7335" s="6">
        <v>463.96</v>
      </c>
      <c r="M7335" s="1">
        <v>9</v>
      </c>
      <c r="N7335" s="8">
        <v>45604</v>
      </c>
      <c r="O7335" s="4" t="str">
        <f t="shared" si="343"/>
        <v>November 2024</v>
      </c>
      <c r="P7335" s="1" t="s">
        <v>32</v>
      </c>
      <c r="Q7335" s="1" t="s">
        <v>52</v>
      </c>
      <c r="R7335" s="6">
        <v>28.44</v>
      </c>
      <c r="S7335" s="6">
        <f t="shared" si="344"/>
        <v>4204.08</v>
      </c>
    </row>
    <row r="7336" spans="1:19" x14ac:dyDescent="0.35">
      <c r="A7336" s="1">
        <v>9211</v>
      </c>
      <c r="B7336" s="1">
        <v>62</v>
      </c>
      <c r="C7336" s="1" t="str">
        <f t="shared" si="342"/>
        <v>Old</v>
      </c>
      <c r="D7336" s="1" t="s">
        <v>38</v>
      </c>
      <c r="E7336" s="1" t="s">
        <v>17</v>
      </c>
      <c r="F7336" s="1" t="s">
        <v>24</v>
      </c>
      <c r="G7336" s="1" t="s">
        <v>25</v>
      </c>
      <c r="H7336" s="1">
        <v>3</v>
      </c>
      <c r="I7336" s="1" t="s">
        <v>26</v>
      </c>
      <c r="J7336" s="1" t="s">
        <v>42</v>
      </c>
      <c r="K7336" s="6">
        <v>1976.24</v>
      </c>
      <c r="L7336" s="6">
        <v>247.03</v>
      </c>
      <c r="M7336" s="1">
        <v>8</v>
      </c>
      <c r="N7336" s="8">
        <v>45604</v>
      </c>
      <c r="O7336" s="4" t="str">
        <f t="shared" si="343"/>
        <v>November 2024</v>
      </c>
      <c r="P7336" s="1" t="s">
        <v>28</v>
      </c>
      <c r="Q7336" s="1" t="s">
        <v>52</v>
      </c>
      <c r="R7336" s="6">
        <v>5.39</v>
      </c>
      <c r="S7336" s="6">
        <f t="shared" si="344"/>
        <v>1981.63</v>
      </c>
    </row>
    <row r="7337" spans="1:19" x14ac:dyDescent="0.35">
      <c r="A7337" s="1">
        <v>12141</v>
      </c>
      <c r="B7337" s="1">
        <v>62</v>
      </c>
      <c r="C7337" s="1" t="str">
        <f t="shared" si="342"/>
        <v>Old</v>
      </c>
      <c r="D7337" s="1" t="s">
        <v>38</v>
      </c>
      <c r="E7337" s="1" t="s">
        <v>33</v>
      </c>
      <c r="F7337" s="1" t="s">
        <v>40</v>
      </c>
      <c r="G7337" s="1" t="s">
        <v>88</v>
      </c>
      <c r="H7337" s="1">
        <v>3</v>
      </c>
      <c r="I7337" s="1" t="s">
        <v>26</v>
      </c>
      <c r="J7337" s="1" t="s">
        <v>93</v>
      </c>
      <c r="K7337" s="6">
        <v>2757</v>
      </c>
      <c r="L7337" s="6">
        <v>459.5</v>
      </c>
      <c r="M7337" s="1">
        <v>6</v>
      </c>
      <c r="N7337" s="8">
        <v>45604</v>
      </c>
      <c r="O7337" s="4" t="str">
        <f t="shared" si="343"/>
        <v>November 2024</v>
      </c>
      <c r="P7337" s="1" t="s">
        <v>22</v>
      </c>
      <c r="Q7337" s="1" t="s">
        <v>52</v>
      </c>
      <c r="R7337" s="6">
        <v>27.08</v>
      </c>
      <c r="S7337" s="6">
        <f t="shared" si="344"/>
        <v>2784.08</v>
      </c>
    </row>
    <row r="7338" spans="1:19" x14ac:dyDescent="0.35">
      <c r="A7338" s="1">
        <v>14920</v>
      </c>
      <c r="B7338" s="1">
        <v>64</v>
      </c>
      <c r="C7338" s="1" t="str">
        <f t="shared" si="342"/>
        <v>Old</v>
      </c>
      <c r="D7338" s="1" t="s">
        <v>38</v>
      </c>
      <c r="E7338" s="1" t="s">
        <v>17</v>
      </c>
      <c r="F7338" s="1" t="s">
        <v>40</v>
      </c>
      <c r="G7338" s="1" t="s">
        <v>88</v>
      </c>
      <c r="H7338" s="1">
        <v>1</v>
      </c>
      <c r="I7338" s="1" t="s">
        <v>26</v>
      </c>
      <c r="J7338" s="1" t="s">
        <v>93</v>
      </c>
      <c r="K7338" s="6">
        <v>4135.5</v>
      </c>
      <c r="L7338" s="6">
        <v>459.5</v>
      </c>
      <c r="M7338" s="1">
        <v>9</v>
      </c>
      <c r="N7338" s="8">
        <v>45604</v>
      </c>
      <c r="O7338" s="4" t="str">
        <f t="shared" si="343"/>
        <v>November 2024</v>
      </c>
      <c r="P7338" s="1" t="s">
        <v>79</v>
      </c>
      <c r="Q7338" s="1"/>
      <c r="R7338" s="6">
        <v>0</v>
      </c>
      <c r="S7338" s="6">
        <f t="shared" si="344"/>
        <v>4135.5</v>
      </c>
    </row>
    <row r="7339" spans="1:19" x14ac:dyDescent="0.35">
      <c r="A7339" s="1">
        <v>15365</v>
      </c>
      <c r="B7339" s="1">
        <v>64</v>
      </c>
      <c r="C7339" s="1" t="str">
        <f t="shared" si="342"/>
        <v>Old</v>
      </c>
      <c r="D7339" s="1" t="s">
        <v>16</v>
      </c>
      <c r="E7339" s="1" t="s">
        <v>17</v>
      </c>
      <c r="F7339" s="1" t="s">
        <v>40</v>
      </c>
      <c r="G7339" s="1" t="s">
        <v>88</v>
      </c>
      <c r="H7339" s="1">
        <v>3</v>
      </c>
      <c r="I7339" s="1" t="s">
        <v>20</v>
      </c>
      <c r="J7339" s="1" t="s">
        <v>93</v>
      </c>
      <c r="K7339" s="6">
        <v>4135.5</v>
      </c>
      <c r="L7339" s="6">
        <v>459.5</v>
      </c>
      <c r="M7339" s="1">
        <v>9</v>
      </c>
      <c r="N7339" s="8">
        <v>45604</v>
      </c>
      <c r="O7339" s="4" t="str">
        <f t="shared" si="343"/>
        <v>November 2024</v>
      </c>
      <c r="P7339" s="1" t="s">
        <v>84</v>
      </c>
      <c r="Q7339" s="1" t="s">
        <v>37</v>
      </c>
      <c r="R7339" s="6">
        <v>99.29</v>
      </c>
      <c r="S7339" s="6">
        <f t="shared" si="344"/>
        <v>4234.79</v>
      </c>
    </row>
    <row r="7340" spans="1:19" x14ac:dyDescent="0.35">
      <c r="A7340" s="1">
        <v>16597</v>
      </c>
      <c r="B7340" s="1">
        <v>66</v>
      </c>
      <c r="C7340" s="1" t="str">
        <f t="shared" si="342"/>
        <v>Old</v>
      </c>
      <c r="D7340" s="1" t="s">
        <v>38</v>
      </c>
      <c r="E7340" s="1" t="s">
        <v>17</v>
      </c>
      <c r="F7340" s="1" t="s">
        <v>18</v>
      </c>
      <c r="G7340" s="1" t="s">
        <v>81</v>
      </c>
      <c r="H7340" s="1">
        <v>4</v>
      </c>
      <c r="I7340" s="1" t="s">
        <v>26</v>
      </c>
      <c r="J7340" s="1" t="s">
        <v>93</v>
      </c>
      <c r="K7340" s="6">
        <v>11396.8</v>
      </c>
      <c r="L7340" s="6">
        <v>1139.68</v>
      </c>
      <c r="M7340" s="1">
        <v>10</v>
      </c>
      <c r="N7340" s="8">
        <v>45604</v>
      </c>
      <c r="O7340" s="4" t="str">
        <f t="shared" si="343"/>
        <v>November 2024</v>
      </c>
      <c r="P7340" s="1" t="s">
        <v>22</v>
      </c>
      <c r="Q7340" s="1" t="s">
        <v>121</v>
      </c>
      <c r="R7340" s="6">
        <v>153.76</v>
      </c>
      <c r="S7340" s="6">
        <f t="shared" si="344"/>
        <v>11550.56</v>
      </c>
    </row>
    <row r="7341" spans="1:19" x14ac:dyDescent="0.35">
      <c r="A7341" s="1">
        <v>15320</v>
      </c>
      <c r="B7341" s="1">
        <v>68</v>
      </c>
      <c r="C7341" s="1" t="str">
        <f t="shared" si="342"/>
        <v>Old</v>
      </c>
      <c r="D7341" s="1" t="s">
        <v>16</v>
      </c>
      <c r="E7341" s="1" t="s">
        <v>33</v>
      </c>
      <c r="F7341" s="1" t="s">
        <v>18</v>
      </c>
      <c r="G7341" s="1" t="s">
        <v>81</v>
      </c>
      <c r="H7341" s="1">
        <v>1</v>
      </c>
      <c r="I7341" s="1" t="s">
        <v>26</v>
      </c>
      <c r="J7341" s="1" t="s">
        <v>21</v>
      </c>
      <c r="K7341" s="6">
        <v>2279.36</v>
      </c>
      <c r="L7341" s="6">
        <v>1139.68</v>
      </c>
      <c r="M7341" s="1">
        <v>2</v>
      </c>
      <c r="N7341" s="8">
        <v>45604</v>
      </c>
      <c r="O7341" s="4" t="str">
        <f t="shared" si="343"/>
        <v>November 2024</v>
      </c>
      <c r="P7341" s="1" t="s">
        <v>84</v>
      </c>
      <c r="Q7341" s="1"/>
      <c r="R7341" s="6">
        <v>0</v>
      </c>
      <c r="S7341" s="6">
        <f t="shared" si="344"/>
        <v>2279.36</v>
      </c>
    </row>
    <row r="7342" spans="1:19" x14ac:dyDescent="0.35">
      <c r="A7342" s="1">
        <v>18039</v>
      </c>
      <c r="B7342" s="1">
        <v>68</v>
      </c>
      <c r="C7342" s="1" t="str">
        <f t="shared" si="342"/>
        <v>Old</v>
      </c>
      <c r="D7342" s="1" t="s">
        <v>16</v>
      </c>
      <c r="E7342" s="1" t="s">
        <v>33</v>
      </c>
      <c r="F7342" s="1" t="s">
        <v>30</v>
      </c>
      <c r="G7342" s="1" t="s">
        <v>78</v>
      </c>
      <c r="H7342" s="1">
        <v>5</v>
      </c>
      <c r="I7342" s="1" t="s">
        <v>20</v>
      </c>
      <c r="J7342" s="1" t="s">
        <v>83</v>
      </c>
      <c r="K7342" s="6">
        <v>6743.2</v>
      </c>
      <c r="L7342" s="6">
        <v>674.32</v>
      </c>
      <c r="M7342" s="1">
        <v>10</v>
      </c>
      <c r="N7342" s="8">
        <v>45604</v>
      </c>
      <c r="O7342" s="4" t="str">
        <f t="shared" si="343"/>
        <v>November 2024</v>
      </c>
      <c r="P7342" s="1" t="s">
        <v>22</v>
      </c>
      <c r="Q7342" s="1" t="s">
        <v>110</v>
      </c>
      <c r="R7342" s="6">
        <v>198.14</v>
      </c>
      <c r="S7342" s="6">
        <f t="shared" si="344"/>
        <v>6941.34</v>
      </c>
    </row>
    <row r="7343" spans="1:19" x14ac:dyDescent="0.35">
      <c r="A7343" s="1">
        <v>16008</v>
      </c>
      <c r="B7343" s="1">
        <v>71</v>
      </c>
      <c r="C7343" s="1" t="str">
        <f t="shared" si="342"/>
        <v>Old</v>
      </c>
      <c r="D7343" s="1" t="s">
        <v>38</v>
      </c>
      <c r="E7343" s="1" t="s">
        <v>17</v>
      </c>
      <c r="F7343" s="1" t="s">
        <v>24</v>
      </c>
      <c r="G7343" s="1" t="s">
        <v>85</v>
      </c>
      <c r="H7343" s="1">
        <v>2</v>
      </c>
      <c r="I7343" s="1" t="s">
        <v>26</v>
      </c>
      <c r="J7343" s="1" t="s">
        <v>21</v>
      </c>
      <c r="K7343" s="6">
        <v>3145.64</v>
      </c>
      <c r="L7343" s="6">
        <v>786.41</v>
      </c>
      <c r="M7343" s="1">
        <v>4</v>
      </c>
      <c r="N7343" s="8">
        <v>45604</v>
      </c>
      <c r="O7343" s="4" t="str">
        <f t="shared" si="343"/>
        <v>November 2024</v>
      </c>
      <c r="P7343" s="1" t="s">
        <v>22</v>
      </c>
      <c r="Q7343" s="1" t="s">
        <v>121</v>
      </c>
      <c r="R7343" s="6">
        <v>165.33</v>
      </c>
      <c r="S7343" s="6">
        <f t="shared" si="344"/>
        <v>3310.97</v>
      </c>
    </row>
    <row r="7344" spans="1:19" x14ac:dyDescent="0.35">
      <c r="A7344" s="1">
        <v>2161</v>
      </c>
      <c r="B7344" s="1">
        <v>73</v>
      </c>
      <c r="C7344" s="1" t="str">
        <f t="shared" si="342"/>
        <v>Old</v>
      </c>
      <c r="D7344" s="1" t="s">
        <v>16</v>
      </c>
      <c r="E7344" s="1" t="s">
        <v>17</v>
      </c>
      <c r="F7344" s="1" t="s">
        <v>40</v>
      </c>
      <c r="G7344" s="1" t="s">
        <v>41</v>
      </c>
      <c r="H7344" s="1">
        <v>3</v>
      </c>
      <c r="I7344" s="1" t="s">
        <v>26</v>
      </c>
      <c r="J7344" s="1" t="s">
        <v>42</v>
      </c>
      <c r="K7344" s="6">
        <v>1689.66</v>
      </c>
      <c r="L7344" s="6">
        <v>844.83</v>
      </c>
      <c r="M7344" s="1">
        <v>2</v>
      </c>
      <c r="N7344" s="8">
        <v>45604</v>
      </c>
      <c r="O7344" s="4" t="str">
        <f t="shared" si="343"/>
        <v>November 2024</v>
      </c>
      <c r="P7344" s="1" t="s">
        <v>32</v>
      </c>
      <c r="Q7344" s="1" t="s">
        <v>48</v>
      </c>
      <c r="R7344" s="6">
        <v>60.46</v>
      </c>
      <c r="S7344" s="6">
        <f t="shared" si="344"/>
        <v>1750.1200000000001</v>
      </c>
    </row>
    <row r="7345" spans="1:19" x14ac:dyDescent="0.35">
      <c r="A7345" s="1">
        <v>9293</v>
      </c>
      <c r="B7345" s="1">
        <v>73</v>
      </c>
      <c r="C7345" s="1" t="str">
        <f t="shared" si="342"/>
        <v>Old</v>
      </c>
      <c r="D7345" s="1" t="s">
        <v>16</v>
      </c>
      <c r="E7345" s="1" t="s">
        <v>17</v>
      </c>
      <c r="F7345" s="1" t="s">
        <v>18</v>
      </c>
      <c r="G7345" s="1" t="s">
        <v>19</v>
      </c>
      <c r="H7345" s="1">
        <v>2</v>
      </c>
      <c r="I7345" s="1" t="s">
        <v>20</v>
      </c>
      <c r="J7345" s="1" t="s">
        <v>42</v>
      </c>
      <c r="K7345" s="6">
        <v>7911.9</v>
      </c>
      <c r="L7345" s="6">
        <v>791.19</v>
      </c>
      <c r="M7345" s="1">
        <v>10</v>
      </c>
      <c r="N7345" s="8">
        <v>45604</v>
      </c>
      <c r="O7345" s="4" t="str">
        <f t="shared" si="343"/>
        <v>November 2024</v>
      </c>
      <c r="P7345" s="1" t="s">
        <v>32</v>
      </c>
      <c r="Q7345" s="1" t="s">
        <v>52</v>
      </c>
      <c r="R7345" s="6">
        <v>24.9</v>
      </c>
      <c r="S7345" s="6">
        <f t="shared" si="344"/>
        <v>7936.7999999999993</v>
      </c>
    </row>
    <row r="7346" spans="1:19" x14ac:dyDescent="0.35">
      <c r="A7346" s="1">
        <v>2245</v>
      </c>
      <c r="B7346" s="1">
        <v>74</v>
      </c>
      <c r="C7346" s="1" t="str">
        <f t="shared" si="342"/>
        <v>Old</v>
      </c>
      <c r="D7346" s="1" t="s">
        <v>38</v>
      </c>
      <c r="E7346" s="1" t="s">
        <v>33</v>
      </c>
      <c r="F7346" s="1" t="s">
        <v>18</v>
      </c>
      <c r="G7346" s="1" t="s">
        <v>36</v>
      </c>
      <c r="H7346" s="1">
        <v>5</v>
      </c>
      <c r="I7346" s="1" t="s">
        <v>26</v>
      </c>
      <c r="J7346" s="1" t="s">
        <v>27</v>
      </c>
      <c r="K7346" s="6">
        <v>145.25</v>
      </c>
      <c r="L7346" s="6">
        <v>20.75</v>
      </c>
      <c r="M7346" s="1">
        <v>7</v>
      </c>
      <c r="N7346" s="8">
        <v>45604</v>
      </c>
      <c r="O7346" s="4" t="str">
        <f t="shared" si="343"/>
        <v>November 2024</v>
      </c>
      <c r="P7346" s="1" t="s">
        <v>32</v>
      </c>
      <c r="Q7346" s="1" t="s">
        <v>67</v>
      </c>
      <c r="R7346" s="6">
        <v>77.66</v>
      </c>
      <c r="S7346" s="6">
        <f t="shared" si="344"/>
        <v>222.91</v>
      </c>
    </row>
    <row r="7347" spans="1:19" x14ac:dyDescent="0.35">
      <c r="A7347" s="1">
        <v>12437</v>
      </c>
      <c r="B7347" s="1">
        <v>74</v>
      </c>
      <c r="C7347" s="1" t="str">
        <f t="shared" si="342"/>
        <v>Old</v>
      </c>
      <c r="D7347" s="1" t="s">
        <v>16</v>
      </c>
      <c r="E7347" s="1" t="s">
        <v>17</v>
      </c>
      <c r="F7347" s="1" t="s">
        <v>40</v>
      </c>
      <c r="G7347" s="1" t="s">
        <v>88</v>
      </c>
      <c r="H7347" s="1">
        <v>5</v>
      </c>
      <c r="I7347" s="1" t="s">
        <v>20</v>
      </c>
      <c r="J7347" s="1" t="s">
        <v>93</v>
      </c>
      <c r="K7347" s="6">
        <v>1378.5</v>
      </c>
      <c r="L7347" s="6">
        <v>459.5</v>
      </c>
      <c r="M7347" s="1">
        <v>3</v>
      </c>
      <c r="N7347" s="8">
        <v>45604</v>
      </c>
      <c r="O7347" s="4" t="str">
        <f t="shared" si="343"/>
        <v>November 2024</v>
      </c>
      <c r="P7347" s="1" t="s">
        <v>84</v>
      </c>
      <c r="Q7347" s="1" t="s">
        <v>29</v>
      </c>
      <c r="R7347" s="6">
        <v>13.9</v>
      </c>
      <c r="S7347" s="6">
        <f t="shared" si="344"/>
        <v>1392.4</v>
      </c>
    </row>
    <row r="7348" spans="1:19" x14ac:dyDescent="0.35">
      <c r="A7348" s="1">
        <v>18362</v>
      </c>
      <c r="B7348" s="1">
        <v>75</v>
      </c>
      <c r="C7348" s="1" t="str">
        <f t="shared" si="342"/>
        <v>Old</v>
      </c>
      <c r="D7348" s="1" t="s">
        <v>38</v>
      </c>
      <c r="E7348" s="1" t="s">
        <v>17</v>
      </c>
      <c r="F7348" s="1" t="s">
        <v>18</v>
      </c>
      <c r="G7348" s="1" t="s">
        <v>81</v>
      </c>
      <c r="H7348" s="1">
        <v>2</v>
      </c>
      <c r="I7348" s="1" t="s">
        <v>26</v>
      </c>
      <c r="J7348" s="1" t="s">
        <v>93</v>
      </c>
      <c r="K7348" s="6">
        <v>9117.44</v>
      </c>
      <c r="L7348" s="6">
        <v>1139.68</v>
      </c>
      <c r="M7348" s="1">
        <v>8</v>
      </c>
      <c r="N7348" s="8">
        <v>45604</v>
      </c>
      <c r="O7348" s="4" t="str">
        <f t="shared" si="343"/>
        <v>November 2024</v>
      </c>
      <c r="P7348" s="1" t="s">
        <v>84</v>
      </c>
      <c r="Q7348" s="1"/>
      <c r="R7348" s="6">
        <v>0</v>
      </c>
      <c r="S7348" s="6">
        <f t="shared" si="344"/>
        <v>9117.44</v>
      </c>
    </row>
    <row r="7349" spans="1:19" x14ac:dyDescent="0.35">
      <c r="A7349" s="1">
        <v>7569</v>
      </c>
      <c r="B7349" s="1">
        <v>76</v>
      </c>
      <c r="C7349" s="1" t="str">
        <f t="shared" si="342"/>
        <v>Old</v>
      </c>
      <c r="D7349" s="1" t="s">
        <v>38</v>
      </c>
      <c r="E7349" s="1" t="s">
        <v>17</v>
      </c>
      <c r="F7349" s="1" t="s">
        <v>30</v>
      </c>
      <c r="G7349" s="1" t="s">
        <v>31</v>
      </c>
      <c r="H7349" s="1">
        <v>3</v>
      </c>
      <c r="I7349" s="1" t="s">
        <v>26</v>
      </c>
      <c r="J7349" s="1" t="s">
        <v>21</v>
      </c>
      <c r="K7349" s="6">
        <v>2783.76</v>
      </c>
      <c r="L7349" s="6">
        <v>463.96</v>
      </c>
      <c r="M7349" s="1">
        <v>6</v>
      </c>
      <c r="N7349" s="8">
        <v>45604</v>
      </c>
      <c r="O7349" s="4" t="str">
        <f t="shared" si="343"/>
        <v>November 2024</v>
      </c>
      <c r="P7349" s="1" t="s">
        <v>32</v>
      </c>
      <c r="Q7349" s="1"/>
      <c r="R7349" s="6">
        <v>0</v>
      </c>
      <c r="S7349" s="6">
        <f t="shared" si="344"/>
        <v>2783.76</v>
      </c>
    </row>
    <row r="7350" spans="1:19" x14ac:dyDescent="0.35">
      <c r="A7350" s="1">
        <v>8746</v>
      </c>
      <c r="B7350" s="1">
        <v>76</v>
      </c>
      <c r="C7350" s="1" t="str">
        <f t="shared" si="342"/>
        <v>Old</v>
      </c>
      <c r="D7350" s="1" t="s">
        <v>38</v>
      </c>
      <c r="E7350" s="1" t="s">
        <v>17</v>
      </c>
      <c r="F7350" s="1" t="s">
        <v>24</v>
      </c>
      <c r="G7350" s="1" t="s">
        <v>25</v>
      </c>
      <c r="H7350" s="1">
        <v>3</v>
      </c>
      <c r="I7350" s="1" t="s">
        <v>26</v>
      </c>
      <c r="J7350" s="1" t="s">
        <v>21</v>
      </c>
      <c r="K7350" s="6">
        <v>1235.1500000000001</v>
      </c>
      <c r="L7350" s="6">
        <v>247.03</v>
      </c>
      <c r="M7350" s="1">
        <v>5</v>
      </c>
      <c r="N7350" s="8">
        <v>45604</v>
      </c>
      <c r="O7350" s="4" t="str">
        <f t="shared" si="343"/>
        <v>November 2024</v>
      </c>
      <c r="P7350" s="1" t="s">
        <v>32</v>
      </c>
      <c r="Q7350" s="1"/>
      <c r="R7350" s="6">
        <v>0</v>
      </c>
      <c r="S7350" s="6">
        <f t="shared" si="344"/>
        <v>1235.1500000000001</v>
      </c>
    </row>
    <row r="7351" spans="1:19" x14ac:dyDescent="0.35">
      <c r="A7351" s="1">
        <v>16766</v>
      </c>
      <c r="B7351" s="1">
        <v>76</v>
      </c>
      <c r="C7351" s="1" t="str">
        <f t="shared" si="342"/>
        <v>Old</v>
      </c>
      <c r="D7351" s="1" t="s">
        <v>16</v>
      </c>
      <c r="E7351" s="1" t="s">
        <v>33</v>
      </c>
      <c r="F7351" s="1" t="s">
        <v>24</v>
      </c>
      <c r="G7351" s="1" t="s">
        <v>85</v>
      </c>
      <c r="H7351" s="1">
        <v>2</v>
      </c>
      <c r="I7351" s="1" t="s">
        <v>26</v>
      </c>
      <c r="J7351" s="1" t="s">
        <v>83</v>
      </c>
      <c r="K7351" s="6">
        <v>786.41</v>
      </c>
      <c r="L7351" s="6">
        <v>786.41</v>
      </c>
      <c r="M7351" s="1">
        <v>1</v>
      </c>
      <c r="N7351" s="8">
        <v>45604</v>
      </c>
      <c r="O7351" s="4" t="str">
        <f t="shared" si="343"/>
        <v>November 2024</v>
      </c>
      <c r="P7351" s="1" t="s">
        <v>79</v>
      </c>
      <c r="Q7351" s="1"/>
      <c r="R7351" s="6">
        <v>0</v>
      </c>
      <c r="S7351" s="6">
        <f t="shared" si="344"/>
        <v>786.41</v>
      </c>
    </row>
    <row r="7352" spans="1:19" x14ac:dyDescent="0.35">
      <c r="A7352" s="1">
        <v>5673</v>
      </c>
      <c r="B7352" s="1">
        <v>77</v>
      </c>
      <c r="C7352" s="1" t="str">
        <f t="shared" si="342"/>
        <v>Old</v>
      </c>
      <c r="D7352" s="1" t="s">
        <v>38</v>
      </c>
      <c r="E7352" s="1" t="s">
        <v>17</v>
      </c>
      <c r="F7352" s="1" t="s">
        <v>18</v>
      </c>
      <c r="G7352" s="1" t="s">
        <v>19</v>
      </c>
      <c r="H7352" s="1">
        <v>2</v>
      </c>
      <c r="I7352" s="1" t="s">
        <v>26</v>
      </c>
      <c r="J7352" s="1" t="s">
        <v>42</v>
      </c>
      <c r="K7352" s="6">
        <v>7120.71</v>
      </c>
      <c r="L7352" s="6">
        <v>791.19</v>
      </c>
      <c r="M7352" s="1">
        <v>9</v>
      </c>
      <c r="N7352" s="8">
        <v>45604</v>
      </c>
      <c r="O7352" s="4" t="str">
        <f t="shared" si="343"/>
        <v>November 2024</v>
      </c>
      <c r="P7352" s="1" t="s">
        <v>22</v>
      </c>
      <c r="Q7352" s="1" t="s">
        <v>72</v>
      </c>
      <c r="R7352" s="6">
        <v>92.19</v>
      </c>
      <c r="S7352" s="6">
        <f t="shared" si="344"/>
        <v>7212.9</v>
      </c>
    </row>
    <row r="7353" spans="1:19" x14ac:dyDescent="0.35">
      <c r="A7353" s="1">
        <v>17717</v>
      </c>
      <c r="B7353" s="1">
        <v>19</v>
      </c>
      <c r="C7353" s="1" t="str">
        <f t="shared" si="342"/>
        <v>Young</v>
      </c>
      <c r="D7353" s="1" t="s">
        <v>16</v>
      </c>
      <c r="E7353" s="1" t="s">
        <v>17</v>
      </c>
      <c r="F7353" s="1" t="s">
        <v>77</v>
      </c>
      <c r="G7353" s="1" t="s">
        <v>86</v>
      </c>
      <c r="H7353" s="1">
        <v>4</v>
      </c>
      <c r="I7353" s="1" t="s">
        <v>20</v>
      </c>
      <c r="J7353" s="1" t="s">
        <v>21</v>
      </c>
      <c r="K7353" s="6">
        <v>2889.44</v>
      </c>
      <c r="L7353" s="6">
        <v>361.18</v>
      </c>
      <c r="M7353" s="1">
        <v>8</v>
      </c>
      <c r="N7353" s="8">
        <v>45605</v>
      </c>
      <c r="O7353" s="4" t="str">
        <f t="shared" si="343"/>
        <v>November 2024</v>
      </c>
      <c r="P7353" s="1" t="s">
        <v>84</v>
      </c>
      <c r="Q7353" s="1" t="s">
        <v>122</v>
      </c>
      <c r="R7353" s="6">
        <v>141.93</v>
      </c>
      <c r="S7353" s="6">
        <f t="shared" si="344"/>
        <v>3031.37</v>
      </c>
    </row>
    <row r="7354" spans="1:19" x14ac:dyDescent="0.35">
      <c r="A7354" s="1">
        <v>18221</v>
      </c>
      <c r="B7354" s="1">
        <v>19</v>
      </c>
      <c r="C7354" s="1" t="str">
        <f t="shared" si="342"/>
        <v>Young</v>
      </c>
      <c r="D7354" s="1" t="s">
        <v>16</v>
      </c>
      <c r="E7354" s="1" t="s">
        <v>17</v>
      </c>
      <c r="F7354" s="1" t="s">
        <v>24</v>
      </c>
      <c r="G7354" s="1" t="s">
        <v>85</v>
      </c>
      <c r="H7354" s="1">
        <v>3</v>
      </c>
      <c r="I7354" s="1" t="s">
        <v>20</v>
      </c>
      <c r="J7354" s="1" t="s">
        <v>93</v>
      </c>
      <c r="K7354" s="6">
        <v>3145.64</v>
      </c>
      <c r="L7354" s="6">
        <v>786.41</v>
      </c>
      <c r="M7354" s="1">
        <v>4</v>
      </c>
      <c r="N7354" s="8">
        <v>45605</v>
      </c>
      <c r="O7354" s="4" t="str">
        <f t="shared" si="343"/>
        <v>November 2024</v>
      </c>
      <c r="P7354" s="1" t="s">
        <v>84</v>
      </c>
      <c r="Q7354" s="1" t="s">
        <v>89</v>
      </c>
      <c r="R7354" s="6">
        <v>203.34</v>
      </c>
      <c r="S7354" s="6">
        <f t="shared" si="344"/>
        <v>3348.98</v>
      </c>
    </row>
    <row r="7355" spans="1:19" x14ac:dyDescent="0.35">
      <c r="A7355" s="1">
        <v>2112</v>
      </c>
      <c r="B7355" s="1">
        <v>20</v>
      </c>
      <c r="C7355" s="1" t="str">
        <f t="shared" si="342"/>
        <v>Young</v>
      </c>
      <c r="D7355" s="1" t="s">
        <v>16</v>
      </c>
      <c r="E7355" s="1" t="s">
        <v>17</v>
      </c>
      <c r="F7355" s="1" t="s">
        <v>30</v>
      </c>
      <c r="G7355" s="1" t="s">
        <v>31</v>
      </c>
      <c r="H7355" s="1">
        <v>3</v>
      </c>
      <c r="I7355" s="1" t="s">
        <v>26</v>
      </c>
      <c r="J7355" s="1" t="s">
        <v>42</v>
      </c>
      <c r="K7355" s="6">
        <v>2319.8000000000002</v>
      </c>
      <c r="L7355" s="6">
        <v>463.96</v>
      </c>
      <c r="M7355" s="1">
        <v>5</v>
      </c>
      <c r="N7355" s="8">
        <v>45605</v>
      </c>
      <c r="O7355" s="4" t="str">
        <f t="shared" si="343"/>
        <v>November 2024</v>
      </c>
      <c r="P7355" s="1" t="s">
        <v>32</v>
      </c>
      <c r="Q7355" s="1" t="s">
        <v>37</v>
      </c>
      <c r="R7355" s="6">
        <v>10.87</v>
      </c>
      <c r="S7355" s="6">
        <f t="shared" si="344"/>
        <v>2330.67</v>
      </c>
    </row>
    <row r="7356" spans="1:19" x14ac:dyDescent="0.35">
      <c r="A7356" s="1">
        <v>8102</v>
      </c>
      <c r="B7356" s="1">
        <v>21</v>
      </c>
      <c r="C7356" s="1" t="str">
        <f t="shared" si="342"/>
        <v>Young</v>
      </c>
      <c r="D7356" s="1" t="s">
        <v>38</v>
      </c>
      <c r="E7356" s="1" t="s">
        <v>17</v>
      </c>
      <c r="F7356" s="1" t="s">
        <v>40</v>
      </c>
      <c r="G7356" s="1" t="s">
        <v>41</v>
      </c>
      <c r="H7356" s="1">
        <v>3</v>
      </c>
      <c r="I7356" s="1" t="s">
        <v>26</v>
      </c>
      <c r="J7356" s="1" t="s">
        <v>21</v>
      </c>
      <c r="K7356" s="6">
        <v>5913.81</v>
      </c>
      <c r="L7356" s="6">
        <v>844.83</v>
      </c>
      <c r="M7356" s="1">
        <v>7</v>
      </c>
      <c r="N7356" s="8">
        <v>45605</v>
      </c>
      <c r="O7356" s="4" t="str">
        <f t="shared" si="343"/>
        <v>November 2024</v>
      </c>
      <c r="P7356" s="1" t="s">
        <v>28</v>
      </c>
      <c r="Q7356" s="1" t="s">
        <v>37</v>
      </c>
      <c r="R7356" s="6">
        <v>36.99</v>
      </c>
      <c r="S7356" s="6">
        <f t="shared" si="344"/>
        <v>5950.8</v>
      </c>
    </row>
    <row r="7357" spans="1:19" x14ac:dyDescent="0.35">
      <c r="A7357" s="1">
        <v>14288</v>
      </c>
      <c r="B7357" s="1">
        <v>21</v>
      </c>
      <c r="C7357" s="1" t="str">
        <f t="shared" si="342"/>
        <v>Young</v>
      </c>
      <c r="D7357" s="1" t="s">
        <v>16</v>
      </c>
      <c r="E7357" s="1" t="s">
        <v>17</v>
      </c>
      <c r="F7357" s="1" t="s">
        <v>18</v>
      </c>
      <c r="G7357" s="1" t="s">
        <v>81</v>
      </c>
      <c r="H7357" s="1">
        <v>3</v>
      </c>
      <c r="I7357" s="1" t="s">
        <v>20</v>
      </c>
      <c r="J7357" s="1" t="s">
        <v>83</v>
      </c>
      <c r="K7357" s="6">
        <v>9117.44</v>
      </c>
      <c r="L7357" s="6">
        <v>1139.68</v>
      </c>
      <c r="M7357" s="1">
        <v>8</v>
      </c>
      <c r="N7357" s="8">
        <v>45605</v>
      </c>
      <c r="O7357" s="4" t="str">
        <f t="shared" si="343"/>
        <v>November 2024</v>
      </c>
      <c r="P7357" s="1" t="s">
        <v>22</v>
      </c>
      <c r="Q7357" s="1"/>
      <c r="R7357" s="6">
        <v>0</v>
      </c>
      <c r="S7357" s="6">
        <f t="shared" si="344"/>
        <v>9117.44</v>
      </c>
    </row>
    <row r="7358" spans="1:19" x14ac:dyDescent="0.35">
      <c r="A7358" s="1">
        <v>12433</v>
      </c>
      <c r="B7358" s="1">
        <v>22</v>
      </c>
      <c r="C7358" s="1" t="str">
        <f t="shared" si="342"/>
        <v>Young</v>
      </c>
      <c r="D7358" s="1" t="s">
        <v>16</v>
      </c>
      <c r="E7358" s="1" t="s">
        <v>17</v>
      </c>
      <c r="F7358" s="1" t="s">
        <v>40</v>
      </c>
      <c r="G7358" s="1" t="s">
        <v>88</v>
      </c>
      <c r="H7358" s="1">
        <v>2</v>
      </c>
      <c r="I7358" s="1" t="s">
        <v>26</v>
      </c>
      <c r="J7358" s="1" t="s">
        <v>21</v>
      </c>
      <c r="K7358" s="6">
        <v>2757</v>
      </c>
      <c r="L7358" s="6">
        <v>459.5</v>
      </c>
      <c r="M7358" s="1">
        <v>6</v>
      </c>
      <c r="N7358" s="8">
        <v>45605</v>
      </c>
      <c r="O7358" s="4" t="str">
        <f t="shared" si="343"/>
        <v>November 2024</v>
      </c>
      <c r="P7358" s="1" t="s">
        <v>22</v>
      </c>
      <c r="Q7358" s="1" t="s">
        <v>94</v>
      </c>
      <c r="R7358" s="6">
        <v>210.19</v>
      </c>
      <c r="S7358" s="6">
        <f t="shared" si="344"/>
        <v>2967.19</v>
      </c>
    </row>
    <row r="7359" spans="1:19" x14ac:dyDescent="0.35">
      <c r="A7359" s="1">
        <v>1602</v>
      </c>
      <c r="B7359" s="1">
        <v>23</v>
      </c>
      <c r="C7359" s="1" t="str">
        <f t="shared" si="342"/>
        <v>Young</v>
      </c>
      <c r="D7359" s="1" t="s">
        <v>16</v>
      </c>
      <c r="E7359" s="1" t="s">
        <v>33</v>
      </c>
      <c r="F7359" s="1" t="s">
        <v>24</v>
      </c>
      <c r="G7359" s="1" t="s">
        <v>25</v>
      </c>
      <c r="H7359" s="1">
        <v>3</v>
      </c>
      <c r="I7359" s="1" t="s">
        <v>26</v>
      </c>
      <c r="J7359" s="1" t="s">
        <v>21</v>
      </c>
      <c r="K7359" s="6">
        <v>2223.27</v>
      </c>
      <c r="L7359" s="6">
        <v>247.03</v>
      </c>
      <c r="M7359" s="1">
        <v>9</v>
      </c>
      <c r="N7359" s="8">
        <v>45605</v>
      </c>
      <c r="O7359" s="4" t="str">
        <f t="shared" si="343"/>
        <v>November 2024</v>
      </c>
      <c r="P7359" s="1" t="s">
        <v>22</v>
      </c>
      <c r="Q7359" s="1" t="s">
        <v>52</v>
      </c>
      <c r="R7359" s="6">
        <v>36.33</v>
      </c>
      <c r="S7359" s="6">
        <f t="shared" si="344"/>
        <v>2259.6</v>
      </c>
    </row>
    <row r="7360" spans="1:19" x14ac:dyDescent="0.35">
      <c r="A7360" s="1">
        <v>1921</v>
      </c>
      <c r="B7360" s="1">
        <v>23</v>
      </c>
      <c r="C7360" s="1" t="str">
        <f t="shared" si="342"/>
        <v>Young</v>
      </c>
      <c r="D7360" s="1" t="s">
        <v>38</v>
      </c>
      <c r="E7360" s="1" t="s">
        <v>17</v>
      </c>
      <c r="F7360" s="1" t="s">
        <v>18</v>
      </c>
      <c r="G7360" s="1" t="s">
        <v>19</v>
      </c>
      <c r="H7360" s="1">
        <v>2</v>
      </c>
      <c r="I7360" s="1" t="s">
        <v>20</v>
      </c>
      <c r="J7360" s="1" t="s">
        <v>42</v>
      </c>
      <c r="K7360" s="6">
        <v>7911.9</v>
      </c>
      <c r="L7360" s="6">
        <v>791.19</v>
      </c>
      <c r="M7360" s="1">
        <v>10</v>
      </c>
      <c r="N7360" s="8">
        <v>45605</v>
      </c>
      <c r="O7360" s="4" t="str">
        <f t="shared" si="343"/>
        <v>November 2024</v>
      </c>
      <c r="P7360" s="1" t="s">
        <v>28</v>
      </c>
      <c r="Q7360" s="1" t="s">
        <v>29</v>
      </c>
      <c r="R7360" s="6">
        <v>18.11</v>
      </c>
      <c r="S7360" s="6">
        <f t="shared" si="344"/>
        <v>7930.0099999999993</v>
      </c>
    </row>
    <row r="7361" spans="1:19" x14ac:dyDescent="0.35">
      <c r="A7361" s="1">
        <v>11602</v>
      </c>
      <c r="B7361" s="1">
        <v>23</v>
      </c>
      <c r="C7361" s="1" t="str">
        <f t="shared" si="342"/>
        <v>Young</v>
      </c>
      <c r="D7361" s="1" t="s">
        <v>38</v>
      </c>
      <c r="E7361" s="1" t="s">
        <v>17</v>
      </c>
      <c r="F7361" s="1" t="s">
        <v>18</v>
      </c>
      <c r="G7361" s="1" t="s">
        <v>81</v>
      </c>
      <c r="H7361" s="1">
        <v>4</v>
      </c>
      <c r="I7361" s="1" t="s">
        <v>26</v>
      </c>
      <c r="J7361" s="1" t="s">
        <v>93</v>
      </c>
      <c r="K7361" s="6">
        <v>4558.72</v>
      </c>
      <c r="L7361" s="6">
        <v>1139.68</v>
      </c>
      <c r="M7361" s="1">
        <v>4</v>
      </c>
      <c r="N7361" s="8">
        <v>45605</v>
      </c>
      <c r="O7361" s="4" t="str">
        <f t="shared" si="343"/>
        <v>November 2024</v>
      </c>
      <c r="P7361" s="1" t="s">
        <v>84</v>
      </c>
      <c r="Q7361" s="1" t="s">
        <v>105</v>
      </c>
      <c r="R7361" s="6">
        <v>85.09</v>
      </c>
      <c r="S7361" s="6">
        <f t="shared" si="344"/>
        <v>4643.8100000000004</v>
      </c>
    </row>
    <row r="7362" spans="1:19" x14ac:dyDescent="0.35">
      <c r="A7362" s="1">
        <v>19277</v>
      </c>
      <c r="B7362" s="1">
        <v>23</v>
      </c>
      <c r="C7362" s="1" t="str">
        <f t="shared" ref="C7362:C7425" si="345">IF(B7362&lt;=35,"Young",IF(B7362&lt;=55,"Middle-Aged","Old"))</f>
        <v>Young</v>
      </c>
      <c r="D7362" s="1" t="s">
        <v>16</v>
      </c>
      <c r="E7362" s="1" t="s">
        <v>17</v>
      </c>
      <c r="F7362" s="1" t="s">
        <v>24</v>
      </c>
      <c r="G7362" s="1" t="s">
        <v>85</v>
      </c>
      <c r="H7362" s="1">
        <v>2</v>
      </c>
      <c r="I7362" s="1" t="s">
        <v>20</v>
      </c>
      <c r="J7362" s="1" t="s">
        <v>93</v>
      </c>
      <c r="K7362" s="6">
        <v>4718.46</v>
      </c>
      <c r="L7362" s="6">
        <v>786.41</v>
      </c>
      <c r="M7362" s="1">
        <v>6</v>
      </c>
      <c r="N7362" s="8">
        <v>45605</v>
      </c>
      <c r="O7362" s="4" t="str">
        <f t="shared" ref="O7362:O7425" si="346">TEXT(N7362,"mmmm yyyy")</f>
        <v>November 2024</v>
      </c>
      <c r="P7362" s="1" t="s">
        <v>84</v>
      </c>
      <c r="Q7362" s="1" t="s">
        <v>37</v>
      </c>
      <c r="R7362" s="6">
        <v>70.180000000000007</v>
      </c>
      <c r="S7362" s="6">
        <f t="shared" ref="S7362:S7425" si="347">K7362+R7362</f>
        <v>4788.6400000000003</v>
      </c>
    </row>
    <row r="7363" spans="1:19" x14ac:dyDescent="0.35">
      <c r="A7363" s="1">
        <v>3194</v>
      </c>
      <c r="B7363" s="1">
        <v>24</v>
      </c>
      <c r="C7363" s="1" t="str">
        <f t="shared" si="345"/>
        <v>Young</v>
      </c>
      <c r="D7363" s="1" t="s">
        <v>38</v>
      </c>
      <c r="E7363" s="1" t="s">
        <v>17</v>
      </c>
      <c r="F7363" s="1" t="s">
        <v>18</v>
      </c>
      <c r="G7363" s="1" t="s">
        <v>19</v>
      </c>
      <c r="H7363" s="1">
        <v>2</v>
      </c>
      <c r="I7363" s="1" t="s">
        <v>26</v>
      </c>
      <c r="J7363" s="1" t="s">
        <v>34</v>
      </c>
      <c r="K7363" s="6">
        <v>3164.76</v>
      </c>
      <c r="L7363" s="6">
        <v>791.19</v>
      </c>
      <c r="M7363" s="1">
        <v>4</v>
      </c>
      <c r="N7363" s="8">
        <v>45605</v>
      </c>
      <c r="O7363" s="4" t="str">
        <f t="shared" si="346"/>
        <v>November 2024</v>
      </c>
      <c r="P7363" s="1" t="s">
        <v>22</v>
      </c>
      <c r="Q7363" s="1" t="s">
        <v>43</v>
      </c>
      <c r="R7363" s="6">
        <v>77.459999999999994</v>
      </c>
      <c r="S7363" s="6">
        <f t="shared" si="347"/>
        <v>3242.2200000000003</v>
      </c>
    </row>
    <row r="7364" spans="1:19" x14ac:dyDescent="0.35">
      <c r="A7364" s="1">
        <v>14808</v>
      </c>
      <c r="B7364" s="1">
        <v>24</v>
      </c>
      <c r="C7364" s="1" t="str">
        <f t="shared" si="345"/>
        <v>Young</v>
      </c>
      <c r="D7364" s="1" t="s">
        <v>38</v>
      </c>
      <c r="E7364" s="1" t="s">
        <v>17</v>
      </c>
      <c r="F7364" s="1" t="s">
        <v>77</v>
      </c>
      <c r="G7364" s="1" t="s">
        <v>86</v>
      </c>
      <c r="H7364" s="1">
        <v>2</v>
      </c>
      <c r="I7364" s="1" t="s">
        <v>26</v>
      </c>
      <c r="J7364" s="1" t="s">
        <v>83</v>
      </c>
      <c r="K7364" s="6">
        <v>3250.62</v>
      </c>
      <c r="L7364" s="6">
        <v>361.18</v>
      </c>
      <c r="M7364" s="1">
        <v>9</v>
      </c>
      <c r="N7364" s="8">
        <v>45605</v>
      </c>
      <c r="O7364" s="4" t="str">
        <f t="shared" si="346"/>
        <v>November 2024</v>
      </c>
      <c r="P7364" s="1" t="s">
        <v>22</v>
      </c>
      <c r="Q7364" s="1" t="s">
        <v>115</v>
      </c>
      <c r="R7364" s="6">
        <v>173.31</v>
      </c>
      <c r="S7364" s="6">
        <f t="shared" si="347"/>
        <v>3423.93</v>
      </c>
    </row>
    <row r="7365" spans="1:19" x14ac:dyDescent="0.35">
      <c r="A7365" s="1">
        <v>11232</v>
      </c>
      <c r="B7365" s="1">
        <v>25</v>
      </c>
      <c r="C7365" s="1" t="str">
        <f t="shared" si="345"/>
        <v>Young</v>
      </c>
      <c r="D7365" s="1" t="s">
        <v>16</v>
      </c>
      <c r="E7365" s="1" t="s">
        <v>17</v>
      </c>
      <c r="F7365" s="1" t="s">
        <v>30</v>
      </c>
      <c r="G7365" s="1" t="s">
        <v>78</v>
      </c>
      <c r="H7365" s="1">
        <v>5</v>
      </c>
      <c r="I7365" s="1" t="s">
        <v>26</v>
      </c>
      <c r="J7365" s="1" t="s">
        <v>83</v>
      </c>
      <c r="K7365" s="6">
        <v>5394.56</v>
      </c>
      <c r="L7365" s="6">
        <v>674.32</v>
      </c>
      <c r="M7365" s="1">
        <v>8</v>
      </c>
      <c r="N7365" s="8">
        <v>45605</v>
      </c>
      <c r="O7365" s="4" t="str">
        <f t="shared" si="346"/>
        <v>November 2024</v>
      </c>
      <c r="P7365" s="1" t="s">
        <v>22</v>
      </c>
      <c r="Q7365" s="1" t="s">
        <v>82</v>
      </c>
      <c r="R7365" s="6">
        <v>43.64</v>
      </c>
      <c r="S7365" s="6">
        <f t="shared" si="347"/>
        <v>5438.2000000000007</v>
      </c>
    </row>
    <row r="7366" spans="1:19" x14ac:dyDescent="0.35">
      <c r="A7366" s="1">
        <v>13838</v>
      </c>
      <c r="B7366" s="1">
        <v>26</v>
      </c>
      <c r="C7366" s="1" t="str">
        <f t="shared" si="345"/>
        <v>Young</v>
      </c>
      <c r="D7366" s="1" t="s">
        <v>16</v>
      </c>
      <c r="E7366" s="1" t="s">
        <v>17</v>
      </c>
      <c r="F7366" s="1" t="s">
        <v>18</v>
      </c>
      <c r="G7366" s="1" t="s">
        <v>81</v>
      </c>
      <c r="H7366" s="1">
        <v>5</v>
      </c>
      <c r="I7366" s="1" t="s">
        <v>26</v>
      </c>
      <c r="J7366" s="1" t="s">
        <v>21</v>
      </c>
      <c r="K7366" s="6">
        <v>6838.08</v>
      </c>
      <c r="L7366" s="6">
        <v>1139.68</v>
      </c>
      <c r="M7366" s="1">
        <v>6</v>
      </c>
      <c r="N7366" s="8">
        <v>45605</v>
      </c>
      <c r="O7366" s="4" t="str">
        <f t="shared" si="346"/>
        <v>November 2024</v>
      </c>
      <c r="P7366" s="1" t="s">
        <v>22</v>
      </c>
      <c r="Q7366" s="1" t="s">
        <v>113</v>
      </c>
      <c r="R7366" s="6">
        <v>39.96</v>
      </c>
      <c r="S7366" s="6">
        <f t="shared" si="347"/>
        <v>6878.04</v>
      </c>
    </row>
    <row r="7367" spans="1:19" x14ac:dyDescent="0.35">
      <c r="A7367" s="1">
        <v>6508</v>
      </c>
      <c r="B7367" s="1">
        <v>30</v>
      </c>
      <c r="C7367" s="1" t="str">
        <f t="shared" si="345"/>
        <v>Young</v>
      </c>
      <c r="D7367" s="1" t="s">
        <v>38</v>
      </c>
      <c r="E7367" s="1" t="s">
        <v>17</v>
      </c>
      <c r="F7367" s="1" t="s">
        <v>18</v>
      </c>
      <c r="G7367" s="1" t="s">
        <v>36</v>
      </c>
      <c r="H7367" s="1">
        <v>5</v>
      </c>
      <c r="I7367" s="1" t="s">
        <v>20</v>
      </c>
      <c r="J7367" s="1" t="s">
        <v>21</v>
      </c>
      <c r="K7367" s="6">
        <v>207.5</v>
      </c>
      <c r="L7367" s="6">
        <v>20.75</v>
      </c>
      <c r="M7367" s="1">
        <v>10</v>
      </c>
      <c r="N7367" s="8">
        <v>45605</v>
      </c>
      <c r="O7367" s="4" t="str">
        <f t="shared" si="346"/>
        <v>November 2024</v>
      </c>
      <c r="P7367" s="1" t="s">
        <v>32</v>
      </c>
      <c r="Q7367" s="1" t="s">
        <v>49</v>
      </c>
      <c r="R7367" s="6">
        <v>89.87</v>
      </c>
      <c r="S7367" s="6">
        <f t="shared" si="347"/>
        <v>297.37</v>
      </c>
    </row>
    <row r="7368" spans="1:19" x14ac:dyDescent="0.35">
      <c r="A7368" s="1">
        <v>7188</v>
      </c>
      <c r="B7368" s="1">
        <v>30</v>
      </c>
      <c r="C7368" s="1" t="str">
        <f t="shared" si="345"/>
        <v>Young</v>
      </c>
      <c r="D7368" s="1" t="s">
        <v>38</v>
      </c>
      <c r="E7368" s="1" t="s">
        <v>17</v>
      </c>
      <c r="F7368" s="1" t="s">
        <v>30</v>
      </c>
      <c r="G7368" s="1" t="s">
        <v>31</v>
      </c>
      <c r="H7368" s="1">
        <v>3</v>
      </c>
      <c r="I7368" s="1" t="s">
        <v>26</v>
      </c>
      <c r="J7368" s="1" t="s">
        <v>21</v>
      </c>
      <c r="K7368" s="6">
        <v>2783.76</v>
      </c>
      <c r="L7368" s="6">
        <v>463.96</v>
      </c>
      <c r="M7368" s="1">
        <v>6</v>
      </c>
      <c r="N7368" s="8">
        <v>45605</v>
      </c>
      <c r="O7368" s="4" t="str">
        <f t="shared" si="346"/>
        <v>November 2024</v>
      </c>
      <c r="P7368" s="1" t="s">
        <v>32</v>
      </c>
      <c r="Q7368" s="1" t="s">
        <v>71</v>
      </c>
      <c r="R7368" s="6">
        <v>71.38</v>
      </c>
      <c r="S7368" s="6">
        <f t="shared" si="347"/>
        <v>2855.1400000000003</v>
      </c>
    </row>
    <row r="7369" spans="1:19" x14ac:dyDescent="0.35">
      <c r="A7369" s="1">
        <v>8064</v>
      </c>
      <c r="B7369" s="1">
        <v>30</v>
      </c>
      <c r="C7369" s="1" t="str">
        <f t="shared" si="345"/>
        <v>Young</v>
      </c>
      <c r="D7369" s="1" t="s">
        <v>16</v>
      </c>
      <c r="E7369" s="1" t="s">
        <v>17</v>
      </c>
      <c r="F7369" s="1" t="s">
        <v>18</v>
      </c>
      <c r="G7369" s="1" t="s">
        <v>36</v>
      </c>
      <c r="H7369" s="1">
        <v>5</v>
      </c>
      <c r="I7369" s="1" t="s">
        <v>26</v>
      </c>
      <c r="J7369" s="1" t="s">
        <v>34</v>
      </c>
      <c r="K7369" s="6">
        <v>166</v>
      </c>
      <c r="L7369" s="6">
        <v>20.75</v>
      </c>
      <c r="M7369" s="1">
        <v>8</v>
      </c>
      <c r="N7369" s="8">
        <v>45605</v>
      </c>
      <c r="O7369" s="4" t="str">
        <f t="shared" si="346"/>
        <v>November 2024</v>
      </c>
      <c r="P7369" s="1" t="s">
        <v>32</v>
      </c>
      <c r="Q7369" s="1" t="s">
        <v>29</v>
      </c>
      <c r="R7369" s="6">
        <v>45.88</v>
      </c>
      <c r="S7369" s="6">
        <f t="shared" si="347"/>
        <v>211.88</v>
      </c>
    </row>
    <row r="7370" spans="1:19" x14ac:dyDescent="0.35">
      <c r="A7370" s="1">
        <v>19378</v>
      </c>
      <c r="B7370" s="1">
        <v>30</v>
      </c>
      <c r="C7370" s="1" t="str">
        <f t="shared" si="345"/>
        <v>Young</v>
      </c>
      <c r="D7370" s="1" t="s">
        <v>16</v>
      </c>
      <c r="E7370" s="1" t="s">
        <v>17</v>
      </c>
      <c r="F7370" s="1" t="s">
        <v>18</v>
      </c>
      <c r="G7370" s="1" t="s">
        <v>81</v>
      </c>
      <c r="H7370" s="1">
        <v>3</v>
      </c>
      <c r="I7370" s="1" t="s">
        <v>26</v>
      </c>
      <c r="J7370" s="1" t="s">
        <v>21</v>
      </c>
      <c r="K7370" s="6">
        <v>3419.04</v>
      </c>
      <c r="L7370" s="6">
        <v>1139.68</v>
      </c>
      <c r="M7370" s="1">
        <v>3</v>
      </c>
      <c r="N7370" s="8">
        <v>45605</v>
      </c>
      <c r="O7370" s="4" t="str">
        <f t="shared" si="346"/>
        <v>November 2024</v>
      </c>
      <c r="P7370" s="1" t="s">
        <v>22</v>
      </c>
      <c r="Q7370" s="1" t="s">
        <v>101</v>
      </c>
      <c r="R7370" s="6">
        <v>136.91</v>
      </c>
      <c r="S7370" s="6">
        <f t="shared" si="347"/>
        <v>3555.95</v>
      </c>
    </row>
    <row r="7371" spans="1:19" x14ac:dyDescent="0.35">
      <c r="A7371" s="1">
        <v>5899</v>
      </c>
      <c r="B7371" s="1">
        <v>31</v>
      </c>
      <c r="C7371" s="1" t="str">
        <f t="shared" si="345"/>
        <v>Young</v>
      </c>
      <c r="D7371" s="1" t="s">
        <v>16</v>
      </c>
      <c r="E7371" s="1" t="s">
        <v>17</v>
      </c>
      <c r="F7371" s="1" t="s">
        <v>30</v>
      </c>
      <c r="G7371" s="1" t="s">
        <v>31</v>
      </c>
      <c r="H7371" s="1">
        <v>3</v>
      </c>
      <c r="I7371" s="1" t="s">
        <v>20</v>
      </c>
      <c r="J7371" s="1" t="s">
        <v>21</v>
      </c>
      <c r="K7371" s="6">
        <v>927.92</v>
      </c>
      <c r="L7371" s="6">
        <v>463.96</v>
      </c>
      <c r="M7371" s="1">
        <v>2</v>
      </c>
      <c r="N7371" s="8">
        <v>45605</v>
      </c>
      <c r="O7371" s="4" t="str">
        <f t="shared" si="346"/>
        <v>November 2024</v>
      </c>
      <c r="P7371" s="1" t="s">
        <v>32</v>
      </c>
      <c r="Q7371" s="1"/>
      <c r="R7371" s="6">
        <v>0</v>
      </c>
      <c r="S7371" s="6">
        <f t="shared" si="347"/>
        <v>927.92</v>
      </c>
    </row>
    <row r="7372" spans="1:19" x14ac:dyDescent="0.35">
      <c r="A7372" s="1">
        <v>13726</v>
      </c>
      <c r="B7372" s="1">
        <v>31</v>
      </c>
      <c r="C7372" s="1" t="str">
        <f t="shared" si="345"/>
        <v>Young</v>
      </c>
      <c r="D7372" s="1" t="s">
        <v>38</v>
      </c>
      <c r="E7372" s="1" t="s">
        <v>17</v>
      </c>
      <c r="F7372" s="1" t="s">
        <v>77</v>
      </c>
      <c r="G7372" s="1" t="s">
        <v>86</v>
      </c>
      <c r="H7372" s="1">
        <v>2</v>
      </c>
      <c r="I7372" s="1" t="s">
        <v>26</v>
      </c>
      <c r="J7372" s="1" t="s">
        <v>93</v>
      </c>
      <c r="K7372" s="6">
        <v>1444.72</v>
      </c>
      <c r="L7372" s="6">
        <v>361.18</v>
      </c>
      <c r="M7372" s="1">
        <v>4</v>
      </c>
      <c r="N7372" s="8">
        <v>45605</v>
      </c>
      <c r="O7372" s="4" t="str">
        <f t="shared" si="346"/>
        <v>November 2024</v>
      </c>
      <c r="P7372" s="1" t="s">
        <v>22</v>
      </c>
      <c r="Q7372" s="1"/>
      <c r="R7372" s="6">
        <v>0</v>
      </c>
      <c r="S7372" s="6">
        <f t="shared" si="347"/>
        <v>1444.72</v>
      </c>
    </row>
    <row r="7373" spans="1:19" x14ac:dyDescent="0.35">
      <c r="A7373" s="1">
        <v>4520</v>
      </c>
      <c r="B7373" s="1">
        <v>32</v>
      </c>
      <c r="C7373" s="1" t="str">
        <f t="shared" si="345"/>
        <v>Young</v>
      </c>
      <c r="D7373" s="1" t="s">
        <v>38</v>
      </c>
      <c r="E7373" s="1" t="s">
        <v>33</v>
      </c>
      <c r="F7373" s="1" t="s">
        <v>30</v>
      </c>
      <c r="G7373" s="1" t="s">
        <v>31</v>
      </c>
      <c r="H7373" s="1">
        <v>3</v>
      </c>
      <c r="I7373" s="1" t="s">
        <v>26</v>
      </c>
      <c r="J7373" s="1" t="s">
        <v>21</v>
      </c>
      <c r="K7373" s="6">
        <v>1391.88</v>
      </c>
      <c r="L7373" s="6">
        <v>463.96</v>
      </c>
      <c r="M7373" s="1">
        <v>3</v>
      </c>
      <c r="N7373" s="8">
        <v>45605</v>
      </c>
      <c r="O7373" s="4" t="str">
        <f t="shared" si="346"/>
        <v>November 2024</v>
      </c>
      <c r="P7373" s="1" t="s">
        <v>32</v>
      </c>
      <c r="Q7373" s="1" t="s">
        <v>39</v>
      </c>
      <c r="R7373" s="6">
        <v>69.77</v>
      </c>
      <c r="S7373" s="6">
        <f t="shared" si="347"/>
        <v>1461.65</v>
      </c>
    </row>
    <row r="7374" spans="1:19" x14ac:dyDescent="0.35">
      <c r="A7374" s="1">
        <v>7578</v>
      </c>
      <c r="B7374" s="1">
        <v>32</v>
      </c>
      <c r="C7374" s="1" t="str">
        <f t="shared" si="345"/>
        <v>Young</v>
      </c>
      <c r="D7374" s="1" t="s">
        <v>16</v>
      </c>
      <c r="E7374" s="1" t="s">
        <v>33</v>
      </c>
      <c r="F7374" s="1" t="s">
        <v>24</v>
      </c>
      <c r="G7374" s="1" t="s">
        <v>25</v>
      </c>
      <c r="H7374" s="1">
        <v>3</v>
      </c>
      <c r="I7374" s="1" t="s">
        <v>26</v>
      </c>
      <c r="J7374" s="1" t="s">
        <v>34</v>
      </c>
      <c r="K7374" s="6">
        <v>1976.24</v>
      </c>
      <c r="L7374" s="6">
        <v>247.03</v>
      </c>
      <c r="M7374" s="1">
        <v>8</v>
      </c>
      <c r="N7374" s="8">
        <v>45605</v>
      </c>
      <c r="O7374" s="4" t="str">
        <f t="shared" si="346"/>
        <v>November 2024</v>
      </c>
      <c r="P7374" s="1" t="s">
        <v>22</v>
      </c>
      <c r="Q7374" s="1" t="s">
        <v>68</v>
      </c>
      <c r="R7374" s="6">
        <v>88.88</v>
      </c>
      <c r="S7374" s="6">
        <f t="shared" si="347"/>
        <v>2065.12</v>
      </c>
    </row>
    <row r="7375" spans="1:19" x14ac:dyDescent="0.35">
      <c r="A7375" s="1">
        <v>11905</v>
      </c>
      <c r="B7375" s="1">
        <v>32</v>
      </c>
      <c r="C7375" s="1" t="str">
        <f t="shared" si="345"/>
        <v>Young</v>
      </c>
      <c r="D7375" s="1" t="s">
        <v>38</v>
      </c>
      <c r="E7375" s="1" t="s">
        <v>33</v>
      </c>
      <c r="F7375" s="1" t="s">
        <v>24</v>
      </c>
      <c r="G7375" s="1" t="s">
        <v>85</v>
      </c>
      <c r="H7375" s="1">
        <v>3</v>
      </c>
      <c r="I7375" s="1" t="s">
        <v>26</v>
      </c>
      <c r="J7375" s="1" t="s">
        <v>93</v>
      </c>
      <c r="K7375" s="6">
        <v>7077.69</v>
      </c>
      <c r="L7375" s="6">
        <v>786.41</v>
      </c>
      <c r="M7375" s="1">
        <v>9</v>
      </c>
      <c r="N7375" s="8">
        <v>45605</v>
      </c>
      <c r="O7375" s="4" t="str">
        <f t="shared" si="346"/>
        <v>November 2024</v>
      </c>
      <c r="P7375" s="1" t="s">
        <v>84</v>
      </c>
      <c r="Q7375" s="1" t="s">
        <v>90</v>
      </c>
      <c r="R7375" s="6">
        <v>120.68</v>
      </c>
      <c r="S7375" s="6">
        <f t="shared" si="347"/>
        <v>7198.37</v>
      </c>
    </row>
    <row r="7376" spans="1:19" x14ac:dyDescent="0.35">
      <c r="A7376" s="1">
        <v>14520</v>
      </c>
      <c r="B7376" s="1">
        <v>34</v>
      </c>
      <c r="C7376" s="1" t="str">
        <f t="shared" si="345"/>
        <v>Young</v>
      </c>
      <c r="D7376" s="1" t="s">
        <v>16</v>
      </c>
      <c r="E7376" s="1" t="s">
        <v>17</v>
      </c>
      <c r="F7376" s="1" t="s">
        <v>24</v>
      </c>
      <c r="G7376" s="1" t="s">
        <v>85</v>
      </c>
      <c r="H7376" s="1">
        <v>2</v>
      </c>
      <c r="I7376" s="1" t="s">
        <v>26</v>
      </c>
      <c r="J7376" s="1" t="s">
        <v>83</v>
      </c>
      <c r="K7376" s="6">
        <v>5504.87</v>
      </c>
      <c r="L7376" s="6">
        <v>786.41</v>
      </c>
      <c r="M7376" s="1">
        <v>7</v>
      </c>
      <c r="N7376" s="8">
        <v>45605</v>
      </c>
      <c r="O7376" s="4" t="str">
        <f t="shared" si="346"/>
        <v>November 2024</v>
      </c>
      <c r="P7376" s="1" t="s">
        <v>84</v>
      </c>
      <c r="Q7376" s="1" t="s">
        <v>91</v>
      </c>
      <c r="R7376" s="6">
        <v>147.86000000000001</v>
      </c>
      <c r="S7376" s="6">
        <f t="shared" si="347"/>
        <v>5652.73</v>
      </c>
    </row>
    <row r="7377" spans="1:19" x14ac:dyDescent="0.35">
      <c r="A7377" s="1">
        <v>14609</v>
      </c>
      <c r="B7377" s="1">
        <v>34</v>
      </c>
      <c r="C7377" s="1" t="str">
        <f t="shared" si="345"/>
        <v>Young</v>
      </c>
      <c r="D7377" s="1" t="s">
        <v>38</v>
      </c>
      <c r="E7377" s="1" t="s">
        <v>17</v>
      </c>
      <c r="F7377" s="1" t="s">
        <v>40</v>
      </c>
      <c r="G7377" s="1" t="s">
        <v>88</v>
      </c>
      <c r="H7377" s="1">
        <v>1</v>
      </c>
      <c r="I7377" s="1" t="s">
        <v>20</v>
      </c>
      <c r="J7377" s="1" t="s">
        <v>83</v>
      </c>
      <c r="K7377" s="6">
        <v>1378.5</v>
      </c>
      <c r="L7377" s="6">
        <v>459.5</v>
      </c>
      <c r="M7377" s="1">
        <v>3</v>
      </c>
      <c r="N7377" s="8">
        <v>45605</v>
      </c>
      <c r="O7377" s="4" t="str">
        <f t="shared" si="346"/>
        <v>November 2024</v>
      </c>
      <c r="P7377" s="1" t="s">
        <v>79</v>
      </c>
      <c r="Q7377" s="1" t="s">
        <v>107</v>
      </c>
      <c r="R7377" s="6">
        <v>75.16</v>
      </c>
      <c r="S7377" s="6">
        <f t="shared" si="347"/>
        <v>1453.66</v>
      </c>
    </row>
    <row r="7378" spans="1:19" x14ac:dyDescent="0.35">
      <c r="A7378" s="1">
        <v>12031</v>
      </c>
      <c r="B7378" s="1">
        <v>35</v>
      </c>
      <c r="C7378" s="1" t="str">
        <f t="shared" si="345"/>
        <v>Young</v>
      </c>
      <c r="D7378" s="1" t="s">
        <v>16</v>
      </c>
      <c r="E7378" s="1" t="s">
        <v>33</v>
      </c>
      <c r="F7378" s="1" t="s">
        <v>77</v>
      </c>
      <c r="G7378" s="1" t="s">
        <v>86</v>
      </c>
      <c r="H7378" s="1">
        <v>2</v>
      </c>
      <c r="I7378" s="1" t="s">
        <v>26</v>
      </c>
      <c r="J7378" s="1" t="s">
        <v>21</v>
      </c>
      <c r="K7378" s="6">
        <v>3250.62</v>
      </c>
      <c r="L7378" s="6">
        <v>361.18</v>
      </c>
      <c r="M7378" s="1">
        <v>9</v>
      </c>
      <c r="N7378" s="8">
        <v>45605</v>
      </c>
      <c r="O7378" s="4" t="str">
        <f t="shared" si="346"/>
        <v>November 2024</v>
      </c>
      <c r="P7378" s="1" t="s">
        <v>79</v>
      </c>
      <c r="Q7378" s="1"/>
      <c r="R7378" s="6">
        <v>0</v>
      </c>
      <c r="S7378" s="6">
        <f t="shared" si="347"/>
        <v>3250.62</v>
      </c>
    </row>
    <row r="7379" spans="1:19" x14ac:dyDescent="0.35">
      <c r="A7379" s="1">
        <v>13686</v>
      </c>
      <c r="B7379" s="1">
        <v>35</v>
      </c>
      <c r="C7379" s="1" t="str">
        <f t="shared" si="345"/>
        <v>Young</v>
      </c>
      <c r="D7379" s="1" t="s">
        <v>38</v>
      </c>
      <c r="E7379" s="1" t="s">
        <v>17</v>
      </c>
      <c r="F7379" s="1" t="s">
        <v>30</v>
      </c>
      <c r="G7379" s="1" t="s">
        <v>78</v>
      </c>
      <c r="H7379" s="1">
        <v>2</v>
      </c>
      <c r="I7379" s="1" t="s">
        <v>26</v>
      </c>
      <c r="J7379" s="1" t="s">
        <v>83</v>
      </c>
      <c r="K7379" s="6">
        <v>3371.6</v>
      </c>
      <c r="L7379" s="6">
        <v>674.32</v>
      </c>
      <c r="M7379" s="1">
        <v>5</v>
      </c>
      <c r="N7379" s="8">
        <v>45605</v>
      </c>
      <c r="O7379" s="4" t="str">
        <f t="shared" si="346"/>
        <v>November 2024</v>
      </c>
      <c r="P7379" s="1" t="s">
        <v>22</v>
      </c>
      <c r="Q7379" s="1" t="s">
        <v>82</v>
      </c>
      <c r="R7379" s="6">
        <v>48.71</v>
      </c>
      <c r="S7379" s="6">
        <f t="shared" si="347"/>
        <v>3420.31</v>
      </c>
    </row>
    <row r="7380" spans="1:19" x14ac:dyDescent="0.35">
      <c r="A7380" s="1">
        <v>13214</v>
      </c>
      <c r="B7380" s="1">
        <v>36</v>
      </c>
      <c r="C7380" s="1" t="str">
        <f t="shared" si="345"/>
        <v>Middle-Aged</v>
      </c>
      <c r="D7380" s="1" t="s">
        <v>38</v>
      </c>
      <c r="E7380" s="1" t="s">
        <v>17</v>
      </c>
      <c r="F7380" s="1" t="s">
        <v>18</v>
      </c>
      <c r="G7380" s="1" t="s">
        <v>81</v>
      </c>
      <c r="H7380" s="1">
        <v>2</v>
      </c>
      <c r="I7380" s="1" t="s">
        <v>26</v>
      </c>
      <c r="J7380" s="1" t="s">
        <v>21</v>
      </c>
      <c r="K7380" s="6">
        <v>11396.8</v>
      </c>
      <c r="L7380" s="6">
        <v>1139.68</v>
      </c>
      <c r="M7380" s="1">
        <v>10</v>
      </c>
      <c r="N7380" s="8">
        <v>45605</v>
      </c>
      <c r="O7380" s="4" t="str">
        <f t="shared" si="346"/>
        <v>November 2024</v>
      </c>
      <c r="P7380" s="1" t="s">
        <v>22</v>
      </c>
      <c r="Q7380" s="1" t="s">
        <v>52</v>
      </c>
      <c r="R7380" s="6">
        <v>30.88</v>
      </c>
      <c r="S7380" s="6">
        <f t="shared" si="347"/>
        <v>11427.679999999998</v>
      </c>
    </row>
    <row r="7381" spans="1:19" x14ac:dyDescent="0.35">
      <c r="A7381" s="1">
        <v>4125</v>
      </c>
      <c r="B7381" s="1">
        <v>37</v>
      </c>
      <c r="C7381" s="1" t="str">
        <f t="shared" si="345"/>
        <v>Middle-Aged</v>
      </c>
      <c r="D7381" s="1" t="s">
        <v>16</v>
      </c>
      <c r="E7381" s="1" t="s">
        <v>17</v>
      </c>
      <c r="F7381" s="1" t="s">
        <v>18</v>
      </c>
      <c r="G7381" s="1" t="s">
        <v>36</v>
      </c>
      <c r="H7381" s="1">
        <v>5</v>
      </c>
      <c r="I7381" s="1" t="s">
        <v>26</v>
      </c>
      <c r="J7381" s="1" t="s">
        <v>42</v>
      </c>
      <c r="K7381" s="6">
        <v>166</v>
      </c>
      <c r="L7381" s="6">
        <v>20.75</v>
      </c>
      <c r="M7381" s="1">
        <v>8</v>
      </c>
      <c r="N7381" s="8">
        <v>45605</v>
      </c>
      <c r="O7381" s="4" t="str">
        <f t="shared" si="346"/>
        <v>November 2024</v>
      </c>
      <c r="P7381" s="1" t="s">
        <v>28</v>
      </c>
      <c r="Q7381" s="1"/>
      <c r="R7381" s="6">
        <v>0</v>
      </c>
      <c r="S7381" s="6">
        <f t="shared" si="347"/>
        <v>166</v>
      </c>
    </row>
    <row r="7382" spans="1:19" x14ac:dyDescent="0.35">
      <c r="A7382" s="1">
        <v>13672</v>
      </c>
      <c r="B7382" s="1">
        <v>37</v>
      </c>
      <c r="C7382" s="1" t="str">
        <f t="shared" si="345"/>
        <v>Middle-Aged</v>
      </c>
      <c r="D7382" s="1" t="s">
        <v>16</v>
      </c>
      <c r="E7382" s="1" t="s">
        <v>17</v>
      </c>
      <c r="F7382" s="1" t="s">
        <v>18</v>
      </c>
      <c r="G7382" s="1" t="s">
        <v>81</v>
      </c>
      <c r="H7382" s="1">
        <v>3</v>
      </c>
      <c r="I7382" s="1" t="s">
        <v>26</v>
      </c>
      <c r="J7382" s="1" t="s">
        <v>83</v>
      </c>
      <c r="K7382" s="6">
        <v>6838.08</v>
      </c>
      <c r="L7382" s="6">
        <v>1139.68</v>
      </c>
      <c r="M7382" s="1">
        <v>6</v>
      </c>
      <c r="N7382" s="8">
        <v>45605</v>
      </c>
      <c r="O7382" s="4" t="str">
        <f t="shared" si="346"/>
        <v>November 2024</v>
      </c>
      <c r="P7382" s="1" t="s">
        <v>84</v>
      </c>
      <c r="Q7382" s="1"/>
      <c r="R7382" s="6">
        <v>0</v>
      </c>
      <c r="S7382" s="6">
        <f t="shared" si="347"/>
        <v>6838.08</v>
      </c>
    </row>
    <row r="7383" spans="1:19" x14ac:dyDescent="0.35">
      <c r="A7383" s="1">
        <v>8783</v>
      </c>
      <c r="B7383" s="1">
        <v>38</v>
      </c>
      <c r="C7383" s="1" t="str">
        <f t="shared" si="345"/>
        <v>Middle-Aged</v>
      </c>
      <c r="D7383" s="1" t="s">
        <v>16</v>
      </c>
      <c r="E7383" s="1" t="s">
        <v>17</v>
      </c>
      <c r="F7383" s="1" t="s">
        <v>18</v>
      </c>
      <c r="G7383" s="1" t="s">
        <v>36</v>
      </c>
      <c r="H7383" s="1">
        <v>5</v>
      </c>
      <c r="I7383" s="1" t="s">
        <v>26</v>
      </c>
      <c r="J7383" s="1" t="s">
        <v>27</v>
      </c>
      <c r="K7383" s="6">
        <v>145.25</v>
      </c>
      <c r="L7383" s="6">
        <v>20.75</v>
      </c>
      <c r="M7383" s="1">
        <v>7</v>
      </c>
      <c r="N7383" s="8">
        <v>45605</v>
      </c>
      <c r="O7383" s="4" t="str">
        <f t="shared" si="346"/>
        <v>November 2024</v>
      </c>
      <c r="P7383" s="1" t="s">
        <v>28</v>
      </c>
      <c r="Q7383" s="1" t="s">
        <v>29</v>
      </c>
      <c r="R7383" s="6">
        <v>30.45</v>
      </c>
      <c r="S7383" s="6">
        <f t="shared" si="347"/>
        <v>175.7</v>
      </c>
    </row>
    <row r="7384" spans="1:19" x14ac:dyDescent="0.35">
      <c r="A7384" s="1">
        <v>13569</v>
      </c>
      <c r="B7384" s="1">
        <v>38</v>
      </c>
      <c r="C7384" s="1" t="str">
        <f t="shared" si="345"/>
        <v>Middle-Aged</v>
      </c>
      <c r="D7384" s="1" t="s">
        <v>38</v>
      </c>
      <c r="E7384" s="1" t="s">
        <v>17</v>
      </c>
      <c r="F7384" s="1" t="s">
        <v>18</v>
      </c>
      <c r="G7384" s="1" t="s">
        <v>81</v>
      </c>
      <c r="H7384" s="1">
        <v>4</v>
      </c>
      <c r="I7384" s="1" t="s">
        <v>26</v>
      </c>
      <c r="J7384" s="1" t="s">
        <v>93</v>
      </c>
      <c r="K7384" s="6">
        <v>3419.04</v>
      </c>
      <c r="L7384" s="6">
        <v>1139.68</v>
      </c>
      <c r="M7384" s="1">
        <v>3</v>
      </c>
      <c r="N7384" s="8">
        <v>45605</v>
      </c>
      <c r="O7384" s="4" t="str">
        <f t="shared" si="346"/>
        <v>November 2024</v>
      </c>
      <c r="P7384" s="1" t="s">
        <v>84</v>
      </c>
      <c r="Q7384" s="1"/>
      <c r="R7384" s="6">
        <v>0</v>
      </c>
      <c r="S7384" s="6">
        <f t="shared" si="347"/>
        <v>3419.04</v>
      </c>
    </row>
    <row r="7385" spans="1:19" x14ac:dyDescent="0.35">
      <c r="A7385" s="1">
        <v>14445</v>
      </c>
      <c r="B7385" s="1">
        <v>38</v>
      </c>
      <c r="C7385" s="1" t="str">
        <f t="shared" si="345"/>
        <v>Middle-Aged</v>
      </c>
      <c r="D7385" s="1" t="s">
        <v>16</v>
      </c>
      <c r="E7385" s="1" t="s">
        <v>17</v>
      </c>
      <c r="F7385" s="1" t="s">
        <v>30</v>
      </c>
      <c r="G7385" s="1" t="s">
        <v>78</v>
      </c>
      <c r="H7385" s="1">
        <v>3</v>
      </c>
      <c r="I7385" s="1" t="s">
        <v>20</v>
      </c>
      <c r="J7385" s="1" t="s">
        <v>21</v>
      </c>
      <c r="K7385" s="6">
        <v>5394.56</v>
      </c>
      <c r="L7385" s="6">
        <v>674.32</v>
      </c>
      <c r="M7385" s="1">
        <v>8</v>
      </c>
      <c r="N7385" s="8">
        <v>45605</v>
      </c>
      <c r="O7385" s="4" t="str">
        <f t="shared" si="346"/>
        <v>November 2024</v>
      </c>
      <c r="P7385" s="1" t="s">
        <v>22</v>
      </c>
      <c r="Q7385" s="1"/>
      <c r="R7385" s="6">
        <v>0</v>
      </c>
      <c r="S7385" s="6">
        <f t="shared" si="347"/>
        <v>5394.56</v>
      </c>
    </row>
    <row r="7386" spans="1:19" x14ac:dyDescent="0.35">
      <c r="A7386" s="1">
        <v>11677</v>
      </c>
      <c r="B7386" s="1">
        <v>39</v>
      </c>
      <c r="C7386" s="1" t="str">
        <f t="shared" si="345"/>
        <v>Middle-Aged</v>
      </c>
      <c r="D7386" s="1" t="s">
        <v>38</v>
      </c>
      <c r="E7386" s="1" t="s">
        <v>17</v>
      </c>
      <c r="F7386" s="1" t="s">
        <v>40</v>
      </c>
      <c r="G7386" s="1" t="s">
        <v>88</v>
      </c>
      <c r="H7386" s="1">
        <v>3</v>
      </c>
      <c r="I7386" s="1" t="s">
        <v>26</v>
      </c>
      <c r="J7386" s="1" t="s">
        <v>83</v>
      </c>
      <c r="K7386" s="6">
        <v>919</v>
      </c>
      <c r="L7386" s="6">
        <v>459.5</v>
      </c>
      <c r="M7386" s="1">
        <v>2</v>
      </c>
      <c r="N7386" s="8">
        <v>45605</v>
      </c>
      <c r="O7386" s="4" t="str">
        <f t="shared" si="346"/>
        <v>November 2024</v>
      </c>
      <c r="P7386" s="1" t="s">
        <v>22</v>
      </c>
      <c r="Q7386" s="1" t="s">
        <v>37</v>
      </c>
      <c r="R7386" s="6">
        <v>80.180000000000007</v>
      </c>
      <c r="S7386" s="6">
        <f t="shared" si="347"/>
        <v>999.18000000000006</v>
      </c>
    </row>
    <row r="7387" spans="1:19" x14ac:dyDescent="0.35">
      <c r="A7387" s="1">
        <v>19222</v>
      </c>
      <c r="B7387" s="1">
        <v>39</v>
      </c>
      <c r="C7387" s="1" t="str">
        <f t="shared" si="345"/>
        <v>Middle-Aged</v>
      </c>
      <c r="D7387" s="1" t="s">
        <v>38</v>
      </c>
      <c r="E7387" s="1" t="s">
        <v>17</v>
      </c>
      <c r="F7387" s="1" t="s">
        <v>30</v>
      </c>
      <c r="G7387" s="1" t="s">
        <v>78</v>
      </c>
      <c r="H7387" s="1">
        <v>3</v>
      </c>
      <c r="I7387" s="1" t="s">
        <v>20</v>
      </c>
      <c r="J7387" s="1" t="s">
        <v>83</v>
      </c>
      <c r="K7387" s="6">
        <v>3371.6</v>
      </c>
      <c r="L7387" s="6">
        <v>674.32</v>
      </c>
      <c r="M7387" s="1">
        <v>5</v>
      </c>
      <c r="N7387" s="8">
        <v>45605</v>
      </c>
      <c r="O7387" s="4" t="str">
        <f t="shared" si="346"/>
        <v>November 2024</v>
      </c>
      <c r="P7387" s="1" t="s">
        <v>84</v>
      </c>
      <c r="Q7387" s="1" t="s">
        <v>113</v>
      </c>
      <c r="R7387" s="6">
        <v>126.59</v>
      </c>
      <c r="S7387" s="6">
        <f t="shared" si="347"/>
        <v>3498.19</v>
      </c>
    </row>
    <row r="7388" spans="1:19" x14ac:dyDescent="0.35">
      <c r="A7388" s="1">
        <v>3878</v>
      </c>
      <c r="B7388" s="1">
        <v>40</v>
      </c>
      <c r="C7388" s="1" t="str">
        <f t="shared" si="345"/>
        <v>Middle-Aged</v>
      </c>
      <c r="D7388" s="1" t="s">
        <v>16</v>
      </c>
      <c r="E7388" s="1" t="s">
        <v>17</v>
      </c>
      <c r="F7388" s="1" t="s">
        <v>40</v>
      </c>
      <c r="G7388" s="1" t="s">
        <v>41</v>
      </c>
      <c r="H7388" s="1">
        <v>3</v>
      </c>
      <c r="I7388" s="1" t="s">
        <v>20</v>
      </c>
      <c r="J7388" s="1" t="s">
        <v>21</v>
      </c>
      <c r="K7388" s="6">
        <v>4224.1499999999996</v>
      </c>
      <c r="L7388" s="6">
        <v>844.83</v>
      </c>
      <c r="M7388" s="1">
        <v>5</v>
      </c>
      <c r="N7388" s="8">
        <v>45605</v>
      </c>
      <c r="O7388" s="4" t="str">
        <f t="shared" si="346"/>
        <v>November 2024</v>
      </c>
      <c r="P7388" s="1" t="s">
        <v>32</v>
      </c>
      <c r="Q7388" s="1"/>
      <c r="R7388" s="6">
        <v>0</v>
      </c>
      <c r="S7388" s="6">
        <f t="shared" si="347"/>
        <v>4224.1499999999996</v>
      </c>
    </row>
    <row r="7389" spans="1:19" x14ac:dyDescent="0.35">
      <c r="A7389" s="1">
        <v>13883</v>
      </c>
      <c r="B7389" s="1">
        <v>42</v>
      </c>
      <c r="C7389" s="1" t="str">
        <f t="shared" si="345"/>
        <v>Middle-Aged</v>
      </c>
      <c r="D7389" s="1" t="s">
        <v>16</v>
      </c>
      <c r="E7389" s="1" t="s">
        <v>33</v>
      </c>
      <c r="F7389" s="1" t="s">
        <v>40</v>
      </c>
      <c r="G7389" s="1" t="s">
        <v>88</v>
      </c>
      <c r="H7389" s="1">
        <v>5</v>
      </c>
      <c r="I7389" s="1" t="s">
        <v>20</v>
      </c>
      <c r="J7389" s="1" t="s">
        <v>93</v>
      </c>
      <c r="K7389" s="6">
        <v>1378.5</v>
      </c>
      <c r="L7389" s="6">
        <v>459.5</v>
      </c>
      <c r="M7389" s="1">
        <v>3</v>
      </c>
      <c r="N7389" s="8">
        <v>45605</v>
      </c>
      <c r="O7389" s="4" t="str">
        <f t="shared" si="346"/>
        <v>November 2024</v>
      </c>
      <c r="P7389" s="1" t="s">
        <v>22</v>
      </c>
      <c r="Q7389" s="1" t="s">
        <v>99</v>
      </c>
      <c r="R7389" s="6">
        <v>126.84</v>
      </c>
      <c r="S7389" s="6">
        <f t="shared" si="347"/>
        <v>1505.34</v>
      </c>
    </row>
    <row r="7390" spans="1:19" x14ac:dyDescent="0.35">
      <c r="A7390" s="1">
        <v>4917</v>
      </c>
      <c r="B7390" s="1">
        <v>43</v>
      </c>
      <c r="C7390" s="1" t="str">
        <f t="shared" si="345"/>
        <v>Middle-Aged</v>
      </c>
      <c r="D7390" s="1" t="s">
        <v>16</v>
      </c>
      <c r="E7390" s="1" t="s">
        <v>17</v>
      </c>
      <c r="F7390" s="1" t="s">
        <v>24</v>
      </c>
      <c r="G7390" s="1" t="s">
        <v>25</v>
      </c>
      <c r="H7390" s="1">
        <v>3</v>
      </c>
      <c r="I7390" s="1" t="s">
        <v>26</v>
      </c>
      <c r="J7390" s="1" t="s">
        <v>27</v>
      </c>
      <c r="K7390" s="6">
        <v>1482.18</v>
      </c>
      <c r="L7390" s="6">
        <v>247.03</v>
      </c>
      <c r="M7390" s="1">
        <v>6</v>
      </c>
      <c r="N7390" s="8">
        <v>45605</v>
      </c>
      <c r="O7390" s="4" t="str">
        <f t="shared" si="346"/>
        <v>November 2024</v>
      </c>
      <c r="P7390" s="1" t="s">
        <v>28</v>
      </c>
      <c r="Q7390" s="1"/>
      <c r="R7390" s="6">
        <v>0</v>
      </c>
      <c r="S7390" s="6">
        <f t="shared" si="347"/>
        <v>1482.18</v>
      </c>
    </row>
    <row r="7391" spans="1:19" x14ac:dyDescent="0.35">
      <c r="A7391" s="1">
        <v>5181</v>
      </c>
      <c r="B7391" s="1">
        <v>43</v>
      </c>
      <c r="C7391" s="1" t="str">
        <f t="shared" si="345"/>
        <v>Middle-Aged</v>
      </c>
      <c r="D7391" s="1" t="s">
        <v>16</v>
      </c>
      <c r="E7391" s="1" t="s">
        <v>17</v>
      </c>
      <c r="F7391" s="1" t="s">
        <v>30</v>
      </c>
      <c r="G7391" s="1" t="s">
        <v>31</v>
      </c>
      <c r="H7391" s="1">
        <v>3</v>
      </c>
      <c r="I7391" s="1" t="s">
        <v>26</v>
      </c>
      <c r="J7391" s="1" t="s">
        <v>42</v>
      </c>
      <c r="K7391" s="6">
        <v>2783.76</v>
      </c>
      <c r="L7391" s="6">
        <v>463.96</v>
      </c>
      <c r="M7391" s="1">
        <v>6</v>
      </c>
      <c r="N7391" s="8">
        <v>45605</v>
      </c>
      <c r="O7391" s="4" t="str">
        <f t="shared" si="346"/>
        <v>November 2024</v>
      </c>
      <c r="P7391" s="1" t="s">
        <v>28</v>
      </c>
      <c r="Q7391" s="1" t="s">
        <v>39</v>
      </c>
      <c r="R7391" s="6">
        <v>90.84</v>
      </c>
      <c r="S7391" s="6">
        <f t="shared" si="347"/>
        <v>2874.6000000000004</v>
      </c>
    </row>
    <row r="7392" spans="1:19" x14ac:dyDescent="0.35">
      <c r="A7392" s="1">
        <v>3331</v>
      </c>
      <c r="B7392" s="1">
        <v>44</v>
      </c>
      <c r="C7392" s="1" t="str">
        <f t="shared" si="345"/>
        <v>Middle-Aged</v>
      </c>
      <c r="D7392" s="1" t="s">
        <v>16</v>
      </c>
      <c r="E7392" s="1" t="s">
        <v>17</v>
      </c>
      <c r="F7392" s="1" t="s">
        <v>18</v>
      </c>
      <c r="G7392" s="1" t="s">
        <v>36</v>
      </c>
      <c r="H7392" s="1">
        <v>5</v>
      </c>
      <c r="I7392" s="1" t="s">
        <v>26</v>
      </c>
      <c r="J7392" s="1" t="s">
        <v>27</v>
      </c>
      <c r="K7392" s="6">
        <v>186.75</v>
      </c>
      <c r="L7392" s="6">
        <v>20.75</v>
      </c>
      <c r="M7392" s="1">
        <v>9</v>
      </c>
      <c r="N7392" s="8">
        <v>45605</v>
      </c>
      <c r="O7392" s="4" t="str">
        <f t="shared" si="346"/>
        <v>November 2024</v>
      </c>
      <c r="P7392" s="1" t="s">
        <v>28</v>
      </c>
      <c r="Q7392" s="1"/>
      <c r="R7392" s="6">
        <v>0</v>
      </c>
      <c r="S7392" s="6">
        <f t="shared" si="347"/>
        <v>186.75</v>
      </c>
    </row>
    <row r="7393" spans="1:19" x14ac:dyDescent="0.35">
      <c r="A7393" s="1">
        <v>3340</v>
      </c>
      <c r="B7393" s="1">
        <v>46</v>
      </c>
      <c r="C7393" s="1" t="str">
        <f t="shared" si="345"/>
        <v>Middle-Aged</v>
      </c>
      <c r="D7393" s="1" t="s">
        <v>38</v>
      </c>
      <c r="E7393" s="1" t="s">
        <v>17</v>
      </c>
      <c r="F7393" s="1" t="s">
        <v>24</v>
      </c>
      <c r="G7393" s="1" t="s">
        <v>25</v>
      </c>
      <c r="H7393" s="1">
        <v>3</v>
      </c>
      <c r="I7393" s="1" t="s">
        <v>26</v>
      </c>
      <c r="J7393" s="1" t="s">
        <v>42</v>
      </c>
      <c r="K7393" s="6">
        <v>1729.21</v>
      </c>
      <c r="L7393" s="6">
        <v>247.03</v>
      </c>
      <c r="M7393" s="1">
        <v>7</v>
      </c>
      <c r="N7393" s="8">
        <v>45605</v>
      </c>
      <c r="O7393" s="4" t="str">
        <f t="shared" si="346"/>
        <v>November 2024</v>
      </c>
      <c r="P7393" s="1" t="s">
        <v>28</v>
      </c>
      <c r="Q7393" s="1"/>
      <c r="R7393" s="6">
        <v>0</v>
      </c>
      <c r="S7393" s="6">
        <f t="shared" si="347"/>
        <v>1729.21</v>
      </c>
    </row>
    <row r="7394" spans="1:19" x14ac:dyDescent="0.35">
      <c r="A7394" s="1">
        <v>19795</v>
      </c>
      <c r="B7394" s="1">
        <v>46</v>
      </c>
      <c r="C7394" s="1" t="str">
        <f t="shared" si="345"/>
        <v>Middle-Aged</v>
      </c>
      <c r="D7394" s="1" t="s">
        <v>16</v>
      </c>
      <c r="E7394" s="1" t="s">
        <v>17</v>
      </c>
      <c r="F7394" s="1" t="s">
        <v>77</v>
      </c>
      <c r="G7394" s="1" t="s">
        <v>86</v>
      </c>
      <c r="H7394" s="1">
        <v>2</v>
      </c>
      <c r="I7394" s="1" t="s">
        <v>20</v>
      </c>
      <c r="J7394" s="1" t="s">
        <v>93</v>
      </c>
      <c r="K7394" s="6">
        <v>3611.8</v>
      </c>
      <c r="L7394" s="6">
        <v>361.18</v>
      </c>
      <c r="M7394" s="1">
        <v>10</v>
      </c>
      <c r="N7394" s="8">
        <v>45605</v>
      </c>
      <c r="O7394" s="4" t="str">
        <f t="shared" si="346"/>
        <v>November 2024</v>
      </c>
      <c r="P7394" s="1" t="s">
        <v>22</v>
      </c>
      <c r="Q7394" s="1" t="s">
        <v>37</v>
      </c>
      <c r="R7394" s="6">
        <v>44.74</v>
      </c>
      <c r="S7394" s="6">
        <f t="shared" si="347"/>
        <v>3656.54</v>
      </c>
    </row>
    <row r="7395" spans="1:19" x14ac:dyDescent="0.35">
      <c r="A7395" s="1">
        <v>5709</v>
      </c>
      <c r="B7395" s="1">
        <v>53</v>
      </c>
      <c r="C7395" s="1" t="str">
        <f t="shared" si="345"/>
        <v>Middle-Aged</v>
      </c>
      <c r="D7395" s="1" t="s">
        <v>16</v>
      </c>
      <c r="E7395" s="1" t="s">
        <v>33</v>
      </c>
      <c r="F7395" s="1" t="s">
        <v>18</v>
      </c>
      <c r="G7395" s="1" t="s">
        <v>19</v>
      </c>
      <c r="H7395" s="1">
        <v>2</v>
      </c>
      <c r="I7395" s="1" t="s">
        <v>26</v>
      </c>
      <c r="J7395" s="1" t="s">
        <v>21</v>
      </c>
      <c r="K7395" s="6">
        <v>7120.71</v>
      </c>
      <c r="L7395" s="6">
        <v>791.19</v>
      </c>
      <c r="M7395" s="1">
        <v>9</v>
      </c>
      <c r="N7395" s="8">
        <v>45605</v>
      </c>
      <c r="O7395" s="4" t="str">
        <f t="shared" si="346"/>
        <v>November 2024</v>
      </c>
      <c r="P7395" s="1" t="s">
        <v>22</v>
      </c>
      <c r="Q7395" s="1" t="s">
        <v>52</v>
      </c>
      <c r="R7395" s="6">
        <v>42.36</v>
      </c>
      <c r="S7395" s="6">
        <f t="shared" si="347"/>
        <v>7163.07</v>
      </c>
    </row>
    <row r="7396" spans="1:19" x14ac:dyDescent="0.35">
      <c r="A7396" s="1">
        <v>2890</v>
      </c>
      <c r="B7396" s="1">
        <v>54</v>
      </c>
      <c r="C7396" s="1" t="str">
        <f t="shared" si="345"/>
        <v>Middle-Aged</v>
      </c>
      <c r="D7396" s="1" t="s">
        <v>16</v>
      </c>
      <c r="E7396" s="1" t="s">
        <v>33</v>
      </c>
      <c r="F7396" s="1" t="s">
        <v>18</v>
      </c>
      <c r="G7396" s="1" t="s">
        <v>36</v>
      </c>
      <c r="H7396" s="1">
        <v>5</v>
      </c>
      <c r="I7396" s="1" t="s">
        <v>20</v>
      </c>
      <c r="J7396" s="1" t="s">
        <v>34</v>
      </c>
      <c r="K7396" s="6">
        <v>103.75</v>
      </c>
      <c r="L7396" s="6">
        <v>20.75</v>
      </c>
      <c r="M7396" s="1">
        <v>5</v>
      </c>
      <c r="N7396" s="8">
        <v>45605</v>
      </c>
      <c r="O7396" s="4" t="str">
        <f t="shared" si="346"/>
        <v>November 2024</v>
      </c>
      <c r="P7396" s="1" t="s">
        <v>28</v>
      </c>
      <c r="Q7396" s="1"/>
      <c r="R7396" s="6">
        <v>0</v>
      </c>
      <c r="S7396" s="6">
        <f t="shared" si="347"/>
        <v>103.75</v>
      </c>
    </row>
    <row r="7397" spans="1:19" x14ac:dyDescent="0.35">
      <c r="A7397" s="1">
        <v>12613</v>
      </c>
      <c r="B7397" s="1">
        <v>54</v>
      </c>
      <c r="C7397" s="1" t="str">
        <f t="shared" si="345"/>
        <v>Middle-Aged</v>
      </c>
      <c r="D7397" s="1" t="s">
        <v>38</v>
      </c>
      <c r="E7397" s="1" t="s">
        <v>17</v>
      </c>
      <c r="F7397" s="1" t="s">
        <v>77</v>
      </c>
      <c r="G7397" s="1" t="s">
        <v>86</v>
      </c>
      <c r="H7397" s="1">
        <v>5</v>
      </c>
      <c r="I7397" s="1" t="s">
        <v>26</v>
      </c>
      <c r="J7397" s="1" t="s">
        <v>21</v>
      </c>
      <c r="K7397" s="6">
        <v>2167.08</v>
      </c>
      <c r="L7397" s="6">
        <v>361.18</v>
      </c>
      <c r="M7397" s="1">
        <v>6</v>
      </c>
      <c r="N7397" s="8">
        <v>45605</v>
      </c>
      <c r="O7397" s="4" t="str">
        <f t="shared" si="346"/>
        <v>November 2024</v>
      </c>
      <c r="P7397" s="1" t="s">
        <v>79</v>
      </c>
      <c r="Q7397" s="1" t="s">
        <v>105</v>
      </c>
      <c r="R7397" s="6">
        <v>206.19</v>
      </c>
      <c r="S7397" s="6">
        <f t="shared" si="347"/>
        <v>2373.27</v>
      </c>
    </row>
    <row r="7398" spans="1:19" x14ac:dyDescent="0.35">
      <c r="A7398" s="1">
        <v>8951</v>
      </c>
      <c r="B7398" s="1">
        <v>56</v>
      </c>
      <c r="C7398" s="1" t="str">
        <f t="shared" si="345"/>
        <v>Old</v>
      </c>
      <c r="D7398" s="1" t="s">
        <v>16</v>
      </c>
      <c r="E7398" s="1" t="s">
        <v>17</v>
      </c>
      <c r="F7398" s="1" t="s">
        <v>30</v>
      </c>
      <c r="G7398" s="1" t="s">
        <v>31</v>
      </c>
      <c r="H7398" s="1">
        <v>3</v>
      </c>
      <c r="I7398" s="1" t="s">
        <v>20</v>
      </c>
      <c r="J7398" s="1" t="s">
        <v>42</v>
      </c>
      <c r="K7398" s="6">
        <v>3247.72</v>
      </c>
      <c r="L7398" s="6">
        <v>463.96</v>
      </c>
      <c r="M7398" s="1">
        <v>7</v>
      </c>
      <c r="N7398" s="8">
        <v>45605</v>
      </c>
      <c r="O7398" s="4" t="str">
        <f t="shared" si="346"/>
        <v>November 2024</v>
      </c>
      <c r="P7398" s="1" t="s">
        <v>28</v>
      </c>
      <c r="Q7398" s="1" t="s">
        <v>39</v>
      </c>
      <c r="R7398" s="6">
        <v>54.71</v>
      </c>
      <c r="S7398" s="6">
        <f t="shared" si="347"/>
        <v>3302.43</v>
      </c>
    </row>
    <row r="7399" spans="1:19" x14ac:dyDescent="0.35">
      <c r="A7399" s="1">
        <v>12175</v>
      </c>
      <c r="B7399" s="1">
        <v>62</v>
      </c>
      <c r="C7399" s="1" t="str">
        <f t="shared" si="345"/>
        <v>Old</v>
      </c>
      <c r="D7399" s="1" t="s">
        <v>38</v>
      </c>
      <c r="E7399" s="1" t="s">
        <v>17</v>
      </c>
      <c r="F7399" s="1" t="s">
        <v>24</v>
      </c>
      <c r="G7399" s="1" t="s">
        <v>85</v>
      </c>
      <c r="H7399" s="1">
        <v>5</v>
      </c>
      <c r="I7399" s="1" t="s">
        <v>26</v>
      </c>
      <c r="J7399" s="1" t="s">
        <v>83</v>
      </c>
      <c r="K7399" s="6">
        <v>6291.28</v>
      </c>
      <c r="L7399" s="6">
        <v>786.41</v>
      </c>
      <c r="M7399" s="1">
        <v>8</v>
      </c>
      <c r="N7399" s="8">
        <v>45605</v>
      </c>
      <c r="O7399" s="4" t="str">
        <f t="shared" si="346"/>
        <v>November 2024</v>
      </c>
      <c r="P7399" s="1" t="s">
        <v>84</v>
      </c>
      <c r="Q7399" s="1" t="s">
        <v>37</v>
      </c>
      <c r="R7399" s="6">
        <v>77.099999999999994</v>
      </c>
      <c r="S7399" s="6">
        <f t="shared" si="347"/>
        <v>6368.38</v>
      </c>
    </row>
    <row r="7400" spans="1:19" x14ac:dyDescent="0.35">
      <c r="A7400" s="1">
        <v>3968</v>
      </c>
      <c r="B7400" s="1">
        <v>64</v>
      </c>
      <c r="C7400" s="1" t="str">
        <f t="shared" si="345"/>
        <v>Old</v>
      </c>
      <c r="D7400" s="1" t="s">
        <v>16</v>
      </c>
      <c r="E7400" s="1" t="s">
        <v>17</v>
      </c>
      <c r="F7400" s="1" t="s">
        <v>18</v>
      </c>
      <c r="G7400" s="1" t="s">
        <v>19</v>
      </c>
      <c r="H7400" s="1">
        <v>2</v>
      </c>
      <c r="I7400" s="1" t="s">
        <v>20</v>
      </c>
      <c r="J7400" s="1" t="s">
        <v>27</v>
      </c>
      <c r="K7400" s="6">
        <v>7911.9</v>
      </c>
      <c r="L7400" s="6">
        <v>791.19</v>
      </c>
      <c r="M7400" s="1">
        <v>10</v>
      </c>
      <c r="N7400" s="8">
        <v>45605</v>
      </c>
      <c r="O7400" s="4" t="str">
        <f t="shared" si="346"/>
        <v>November 2024</v>
      </c>
      <c r="P7400" s="1" t="s">
        <v>32</v>
      </c>
      <c r="Q7400" s="1" t="s">
        <v>62</v>
      </c>
      <c r="R7400" s="6">
        <v>84.49</v>
      </c>
      <c r="S7400" s="6">
        <f t="shared" si="347"/>
        <v>7996.3899999999994</v>
      </c>
    </row>
    <row r="7401" spans="1:19" x14ac:dyDescent="0.35">
      <c r="A7401" s="1">
        <v>7446</v>
      </c>
      <c r="B7401" s="1">
        <v>64</v>
      </c>
      <c r="C7401" s="1" t="str">
        <f t="shared" si="345"/>
        <v>Old</v>
      </c>
      <c r="D7401" s="1" t="s">
        <v>16</v>
      </c>
      <c r="E7401" s="1" t="s">
        <v>17</v>
      </c>
      <c r="F7401" s="1" t="s">
        <v>40</v>
      </c>
      <c r="G7401" s="1" t="s">
        <v>41</v>
      </c>
      <c r="H7401" s="1">
        <v>3</v>
      </c>
      <c r="I7401" s="1" t="s">
        <v>26</v>
      </c>
      <c r="J7401" s="1" t="s">
        <v>42</v>
      </c>
      <c r="K7401" s="6">
        <v>7603.47</v>
      </c>
      <c r="L7401" s="6">
        <v>844.83</v>
      </c>
      <c r="M7401" s="1">
        <v>9</v>
      </c>
      <c r="N7401" s="8">
        <v>45605</v>
      </c>
      <c r="O7401" s="4" t="str">
        <f t="shared" si="346"/>
        <v>November 2024</v>
      </c>
      <c r="P7401" s="1" t="s">
        <v>22</v>
      </c>
      <c r="Q7401" s="1"/>
      <c r="R7401" s="6">
        <v>0</v>
      </c>
      <c r="S7401" s="6">
        <f t="shared" si="347"/>
        <v>7603.47</v>
      </c>
    </row>
    <row r="7402" spans="1:19" x14ac:dyDescent="0.35">
      <c r="A7402" s="1">
        <v>9927</v>
      </c>
      <c r="B7402" s="1">
        <v>68</v>
      </c>
      <c r="C7402" s="1" t="str">
        <f t="shared" si="345"/>
        <v>Old</v>
      </c>
      <c r="D7402" s="1" t="s">
        <v>16</v>
      </c>
      <c r="E7402" s="1" t="s">
        <v>17</v>
      </c>
      <c r="F7402" s="1" t="s">
        <v>24</v>
      </c>
      <c r="G7402" s="1" t="s">
        <v>25</v>
      </c>
      <c r="H7402" s="1">
        <v>3</v>
      </c>
      <c r="I7402" s="1" t="s">
        <v>26</v>
      </c>
      <c r="J7402" s="1" t="s">
        <v>27</v>
      </c>
      <c r="K7402" s="6">
        <v>1729.21</v>
      </c>
      <c r="L7402" s="6">
        <v>247.03</v>
      </c>
      <c r="M7402" s="1">
        <v>7</v>
      </c>
      <c r="N7402" s="8">
        <v>45605</v>
      </c>
      <c r="O7402" s="4" t="str">
        <f t="shared" si="346"/>
        <v>November 2024</v>
      </c>
      <c r="P7402" s="1" t="s">
        <v>28</v>
      </c>
      <c r="Q7402" s="1" t="s">
        <v>29</v>
      </c>
      <c r="R7402" s="6">
        <v>9.1</v>
      </c>
      <c r="S7402" s="6">
        <f t="shared" si="347"/>
        <v>1738.31</v>
      </c>
    </row>
    <row r="7403" spans="1:19" x14ac:dyDescent="0.35">
      <c r="A7403" s="1">
        <v>15297</v>
      </c>
      <c r="B7403" s="1">
        <v>68</v>
      </c>
      <c r="C7403" s="1" t="str">
        <f t="shared" si="345"/>
        <v>Old</v>
      </c>
      <c r="D7403" s="1" t="s">
        <v>16</v>
      </c>
      <c r="E7403" s="1" t="s">
        <v>17</v>
      </c>
      <c r="F7403" s="1" t="s">
        <v>77</v>
      </c>
      <c r="G7403" s="1" t="s">
        <v>86</v>
      </c>
      <c r="H7403" s="1">
        <v>3</v>
      </c>
      <c r="I7403" s="1" t="s">
        <v>26</v>
      </c>
      <c r="J7403" s="1" t="s">
        <v>93</v>
      </c>
      <c r="K7403" s="6">
        <v>3250.62</v>
      </c>
      <c r="L7403" s="6">
        <v>361.18</v>
      </c>
      <c r="M7403" s="1">
        <v>9</v>
      </c>
      <c r="N7403" s="8">
        <v>45605</v>
      </c>
      <c r="O7403" s="4" t="str">
        <f t="shared" si="346"/>
        <v>November 2024</v>
      </c>
      <c r="P7403" s="1" t="s">
        <v>79</v>
      </c>
      <c r="Q7403" s="1" t="s">
        <v>37</v>
      </c>
      <c r="R7403" s="6">
        <v>78.489999999999995</v>
      </c>
      <c r="S7403" s="6">
        <f t="shared" si="347"/>
        <v>3329.1099999999997</v>
      </c>
    </row>
    <row r="7404" spans="1:19" x14ac:dyDescent="0.35">
      <c r="A7404" s="1">
        <v>17647</v>
      </c>
      <c r="B7404" s="1">
        <v>68</v>
      </c>
      <c r="C7404" s="1" t="str">
        <f t="shared" si="345"/>
        <v>Old</v>
      </c>
      <c r="D7404" s="1" t="s">
        <v>38</v>
      </c>
      <c r="E7404" s="1" t="s">
        <v>17</v>
      </c>
      <c r="F7404" s="1" t="s">
        <v>18</v>
      </c>
      <c r="G7404" s="1" t="s">
        <v>81</v>
      </c>
      <c r="H7404" s="1">
        <v>3</v>
      </c>
      <c r="I7404" s="1" t="s">
        <v>26</v>
      </c>
      <c r="J7404" s="1" t="s">
        <v>21</v>
      </c>
      <c r="K7404" s="6">
        <v>7977.76</v>
      </c>
      <c r="L7404" s="6">
        <v>1139.68</v>
      </c>
      <c r="M7404" s="1">
        <v>7</v>
      </c>
      <c r="N7404" s="8">
        <v>45605</v>
      </c>
      <c r="O7404" s="4" t="str">
        <f t="shared" si="346"/>
        <v>November 2024</v>
      </c>
      <c r="P7404" s="1" t="s">
        <v>84</v>
      </c>
      <c r="Q7404" s="1" t="s">
        <v>52</v>
      </c>
      <c r="R7404" s="6">
        <v>93.14</v>
      </c>
      <c r="S7404" s="6">
        <f t="shared" si="347"/>
        <v>8070.9000000000005</v>
      </c>
    </row>
    <row r="7405" spans="1:19" x14ac:dyDescent="0.35">
      <c r="A7405" s="1">
        <v>19373</v>
      </c>
      <c r="B7405" s="1">
        <v>69</v>
      </c>
      <c r="C7405" s="1" t="str">
        <f t="shared" si="345"/>
        <v>Old</v>
      </c>
      <c r="D7405" s="1" t="s">
        <v>16</v>
      </c>
      <c r="E7405" s="1" t="s">
        <v>17</v>
      </c>
      <c r="F7405" s="1" t="s">
        <v>24</v>
      </c>
      <c r="G7405" s="1" t="s">
        <v>85</v>
      </c>
      <c r="H7405" s="1">
        <v>1</v>
      </c>
      <c r="I7405" s="1" t="s">
        <v>20</v>
      </c>
      <c r="J7405" s="1" t="s">
        <v>21</v>
      </c>
      <c r="K7405" s="6">
        <v>786.41</v>
      </c>
      <c r="L7405" s="6">
        <v>786.41</v>
      </c>
      <c r="M7405" s="1">
        <v>1</v>
      </c>
      <c r="N7405" s="8">
        <v>45605</v>
      </c>
      <c r="O7405" s="4" t="str">
        <f t="shared" si="346"/>
        <v>November 2024</v>
      </c>
      <c r="P7405" s="1" t="s">
        <v>84</v>
      </c>
      <c r="Q7405" s="1"/>
      <c r="R7405" s="6">
        <v>0</v>
      </c>
      <c r="S7405" s="6">
        <f t="shared" si="347"/>
        <v>786.41</v>
      </c>
    </row>
    <row r="7406" spans="1:19" x14ac:dyDescent="0.35">
      <c r="A7406" s="1">
        <v>8349</v>
      </c>
      <c r="B7406" s="1">
        <v>70</v>
      </c>
      <c r="C7406" s="1" t="str">
        <f t="shared" si="345"/>
        <v>Old</v>
      </c>
      <c r="D7406" s="1" t="s">
        <v>16</v>
      </c>
      <c r="E7406" s="1" t="s">
        <v>17</v>
      </c>
      <c r="F7406" s="1" t="s">
        <v>40</v>
      </c>
      <c r="G7406" s="1" t="s">
        <v>41</v>
      </c>
      <c r="H7406" s="1">
        <v>3</v>
      </c>
      <c r="I7406" s="1" t="s">
        <v>20</v>
      </c>
      <c r="J7406" s="1" t="s">
        <v>34</v>
      </c>
      <c r="K7406" s="6">
        <v>5913.81</v>
      </c>
      <c r="L7406" s="6">
        <v>844.83</v>
      </c>
      <c r="M7406" s="1">
        <v>7</v>
      </c>
      <c r="N7406" s="8">
        <v>45605</v>
      </c>
      <c r="O7406" s="4" t="str">
        <f t="shared" si="346"/>
        <v>November 2024</v>
      </c>
      <c r="P7406" s="1" t="s">
        <v>28</v>
      </c>
      <c r="Q7406" s="1" t="s">
        <v>50</v>
      </c>
      <c r="R7406" s="6">
        <v>61.49</v>
      </c>
      <c r="S7406" s="6">
        <f t="shared" si="347"/>
        <v>5975.3</v>
      </c>
    </row>
    <row r="7407" spans="1:19" x14ac:dyDescent="0.35">
      <c r="A7407" s="1">
        <v>11111</v>
      </c>
      <c r="B7407" s="1">
        <v>70</v>
      </c>
      <c r="C7407" s="1" t="str">
        <f t="shared" si="345"/>
        <v>Old</v>
      </c>
      <c r="D7407" s="1" t="s">
        <v>38</v>
      </c>
      <c r="E7407" s="1" t="s">
        <v>33</v>
      </c>
      <c r="F7407" s="1" t="s">
        <v>30</v>
      </c>
      <c r="G7407" s="1" t="s">
        <v>78</v>
      </c>
      <c r="H7407" s="1">
        <v>5</v>
      </c>
      <c r="I7407" s="1" t="s">
        <v>26</v>
      </c>
      <c r="J7407" s="1" t="s">
        <v>93</v>
      </c>
      <c r="K7407" s="6">
        <v>6743.2</v>
      </c>
      <c r="L7407" s="6">
        <v>674.32</v>
      </c>
      <c r="M7407" s="1">
        <v>10</v>
      </c>
      <c r="N7407" s="8">
        <v>45605</v>
      </c>
      <c r="O7407" s="4" t="str">
        <f t="shared" si="346"/>
        <v>November 2024</v>
      </c>
      <c r="P7407" s="1" t="s">
        <v>22</v>
      </c>
      <c r="Q7407" s="1" t="s">
        <v>80</v>
      </c>
      <c r="R7407" s="6">
        <v>138.82</v>
      </c>
      <c r="S7407" s="6">
        <f t="shared" si="347"/>
        <v>6882.0199999999995</v>
      </c>
    </row>
    <row r="7408" spans="1:19" x14ac:dyDescent="0.35">
      <c r="A7408" s="1">
        <v>8574</v>
      </c>
      <c r="B7408" s="1">
        <v>71</v>
      </c>
      <c r="C7408" s="1" t="str">
        <f t="shared" si="345"/>
        <v>Old</v>
      </c>
      <c r="D7408" s="1" t="s">
        <v>16</v>
      </c>
      <c r="E7408" s="1" t="s">
        <v>17</v>
      </c>
      <c r="F7408" s="1" t="s">
        <v>24</v>
      </c>
      <c r="G7408" s="1" t="s">
        <v>25</v>
      </c>
      <c r="H7408" s="1">
        <v>3</v>
      </c>
      <c r="I7408" s="1" t="s">
        <v>26</v>
      </c>
      <c r="J7408" s="1" t="s">
        <v>21</v>
      </c>
      <c r="K7408" s="6">
        <v>988.12</v>
      </c>
      <c r="L7408" s="6">
        <v>247.03</v>
      </c>
      <c r="M7408" s="1">
        <v>4</v>
      </c>
      <c r="N7408" s="8">
        <v>45605</v>
      </c>
      <c r="O7408" s="4" t="str">
        <f t="shared" si="346"/>
        <v>November 2024</v>
      </c>
      <c r="P7408" s="1" t="s">
        <v>32</v>
      </c>
      <c r="Q7408" s="1" t="s">
        <v>43</v>
      </c>
      <c r="R7408" s="6">
        <v>69.97</v>
      </c>
      <c r="S7408" s="6">
        <f t="shared" si="347"/>
        <v>1058.0899999999999</v>
      </c>
    </row>
    <row r="7409" spans="1:19" x14ac:dyDescent="0.35">
      <c r="A7409" s="1">
        <v>16708</v>
      </c>
      <c r="B7409" s="1">
        <v>71</v>
      </c>
      <c r="C7409" s="1" t="str">
        <f t="shared" si="345"/>
        <v>Old</v>
      </c>
      <c r="D7409" s="1" t="s">
        <v>38</v>
      </c>
      <c r="E7409" s="1" t="s">
        <v>17</v>
      </c>
      <c r="F7409" s="1" t="s">
        <v>40</v>
      </c>
      <c r="G7409" s="1" t="s">
        <v>88</v>
      </c>
      <c r="H7409" s="1">
        <v>2</v>
      </c>
      <c r="I7409" s="1" t="s">
        <v>26</v>
      </c>
      <c r="J7409" s="1" t="s">
        <v>93</v>
      </c>
      <c r="K7409" s="6">
        <v>2297.5</v>
      </c>
      <c r="L7409" s="6">
        <v>459.5</v>
      </c>
      <c r="M7409" s="1">
        <v>5</v>
      </c>
      <c r="N7409" s="8">
        <v>45605</v>
      </c>
      <c r="O7409" s="4" t="str">
        <f t="shared" si="346"/>
        <v>November 2024</v>
      </c>
      <c r="P7409" s="1" t="s">
        <v>22</v>
      </c>
      <c r="Q7409" s="1" t="s">
        <v>96</v>
      </c>
      <c r="R7409" s="6">
        <v>187.66</v>
      </c>
      <c r="S7409" s="6">
        <f t="shared" si="347"/>
        <v>2485.16</v>
      </c>
    </row>
    <row r="7410" spans="1:19" x14ac:dyDescent="0.35">
      <c r="A7410" s="1">
        <v>17946</v>
      </c>
      <c r="B7410" s="1">
        <v>72</v>
      </c>
      <c r="C7410" s="1" t="str">
        <f t="shared" si="345"/>
        <v>Old</v>
      </c>
      <c r="D7410" s="1" t="s">
        <v>16</v>
      </c>
      <c r="E7410" s="1" t="s">
        <v>17</v>
      </c>
      <c r="F7410" s="1" t="s">
        <v>18</v>
      </c>
      <c r="G7410" s="1" t="s">
        <v>81</v>
      </c>
      <c r="H7410" s="1">
        <v>3</v>
      </c>
      <c r="I7410" s="1" t="s">
        <v>26</v>
      </c>
      <c r="J7410" s="1" t="s">
        <v>83</v>
      </c>
      <c r="K7410" s="6">
        <v>3419.04</v>
      </c>
      <c r="L7410" s="6">
        <v>1139.68</v>
      </c>
      <c r="M7410" s="1">
        <v>3</v>
      </c>
      <c r="N7410" s="8">
        <v>45605</v>
      </c>
      <c r="O7410" s="4" t="str">
        <f t="shared" si="346"/>
        <v>November 2024</v>
      </c>
      <c r="P7410" s="1" t="s">
        <v>22</v>
      </c>
      <c r="Q7410" s="1"/>
      <c r="R7410" s="6">
        <v>0</v>
      </c>
      <c r="S7410" s="6">
        <f t="shared" si="347"/>
        <v>3419.04</v>
      </c>
    </row>
    <row r="7411" spans="1:19" x14ac:dyDescent="0.35">
      <c r="A7411" s="1">
        <v>15238</v>
      </c>
      <c r="B7411" s="1">
        <v>73</v>
      </c>
      <c r="C7411" s="1" t="str">
        <f t="shared" si="345"/>
        <v>Old</v>
      </c>
      <c r="D7411" s="1" t="s">
        <v>38</v>
      </c>
      <c r="E7411" s="1" t="s">
        <v>17</v>
      </c>
      <c r="F7411" s="1" t="s">
        <v>24</v>
      </c>
      <c r="G7411" s="1" t="s">
        <v>85</v>
      </c>
      <c r="H7411" s="1">
        <v>4</v>
      </c>
      <c r="I7411" s="1" t="s">
        <v>26</v>
      </c>
      <c r="J7411" s="1" t="s">
        <v>21</v>
      </c>
      <c r="K7411" s="6">
        <v>3932.05</v>
      </c>
      <c r="L7411" s="6">
        <v>786.41</v>
      </c>
      <c r="M7411" s="1">
        <v>5</v>
      </c>
      <c r="N7411" s="8">
        <v>45605</v>
      </c>
      <c r="O7411" s="4" t="str">
        <f t="shared" si="346"/>
        <v>November 2024</v>
      </c>
      <c r="P7411" s="1" t="s">
        <v>22</v>
      </c>
      <c r="Q7411" s="1" t="s">
        <v>117</v>
      </c>
      <c r="R7411" s="6">
        <v>179.46</v>
      </c>
      <c r="S7411" s="6">
        <f t="shared" si="347"/>
        <v>4111.51</v>
      </c>
    </row>
    <row r="7412" spans="1:19" x14ac:dyDescent="0.35">
      <c r="A7412" s="1">
        <v>17792</v>
      </c>
      <c r="B7412" s="1">
        <v>73</v>
      </c>
      <c r="C7412" s="1" t="str">
        <f t="shared" si="345"/>
        <v>Old</v>
      </c>
      <c r="D7412" s="1" t="s">
        <v>38</v>
      </c>
      <c r="E7412" s="1" t="s">
        <v>17</v>
      </c>
      <c r="F7412" s="1" t="s">
        <v>18</v>
      </c>
      <c r="G7412" s="1" t="s">
        <v>81</v>
      </c>
      <c r="H7412" s="1">
        <v>2</v>
      </c>
      <c r="I7412" s="1" t="s">
        <v>26</v>
      </c>
      <c r="J7412" s="1" t="s">
        <v>93</v>
      </c>
      <c r="K7412" s="6">
        <v>5698.4</v>
      </c>
      <c r="L7412" s="6">
        <v>1139.68</v>
      </c>
      <c r="M7412" s="1">
        <v>5</v>
      </c>
      <c r="N7412" s="8">
        <v>45605</v>
      </c>
      <c r="O7412" s="4" t="str">
        <f t="shared" si="346"/>
        <v>November 2024</v>
      </c>
      <c r="P7412" s="1" t="s">
        <v>79</v>
      </c>
      <c r="Q7412" s="1" t="s">
        <v>52</v>
      </c>
      <c r="R7412" s="6">
        <v>35.32</v>
      </c>
      <c r="S7412" s="6">
        <f t="shared" si="347"/>
        <v>5733.7199999999993</v>
      </c>
    </row>
    <row r="7413" spans="1:19" x14ac:dyDescent="0.35">
      <c r="A7413" s="1">
        <v>7562</v>
      </c>
      <c r="B7413" s="1">
        <v>74</v>
      </c>
      <c r="C7413" s="1" t="str">
        <f t="shared" si="345"/>
        <v>Old</v>
      </c>
      <c r="D7413" s="1" t="s">
        <v>38</v>
      </c>
      <c r="E7413" s="1" t="s">
        <v>17</v>
      </c>
      <c r="F7413" s="1" t="s">
        <v>40</v>
      </c>
      <c r="G7413" s="1" t="s">
        <v>41</v>
      </c>
      <c r="H7413" s="1">
        <v>3</v>
      </c>
      <c r="I7413" s="1" t="s">
        <v>20</v>
      </c>
      <c r="J7413" s="1" t="s">
        <v>21</v>
      </c>
      <c r="K7413" s="6">
        <v>2534.4899999999998</v>
      </c>
      <c r="L7413" s="6">
        <v>844.83</v>
      </c>
      <c r="M7413" s="1">
        <v>3</v>
      </c>
      <c r="N7413" s="8">
        <v>45605</v>
      </c>
      <c r="O7413" s="4" t="str">
        <f t="shared" si="346"/>
        <v>November 2024</v>
      </c>
      <c r="P7413" s="1" t="s">
        <v>22</v>
      </c>
      <c r="Q7413" s="1" t="s">
        <v>68</v>
      </c>
      <c r="R7413" s="6">
        <v>73.569999999999993</v>
      </c>
      <c r="S7413" s="6">
        <f t="shared" si="347"/>
        <v>2608.06</v>
      </c>
    </row>
    <row r="7414" spans="1:19" x14ac:dyDescent="0.35">
      <c r="A7414" s="1">
        <v>7968</v>
      </c>
      <c r="B7414" s="1">
        <v>75</v>
      </c>
      <c r="C7414" s="1" t="str">
        <f t="shared" si="345"/>
        <v>Old</v>
      </c>
      <c r="D7414" s="1" t="s">
        <v>38</v>
      </c>
      <c r="E7414" s="1" t="s">
        <v>17</v>
      </c>
      <c r="F7414" s="1" t="s">
        <v>18</v>
      </c>
      <c r="G7414" s="1" t="s">
        <v>36</v>
      </c>
      <c r="H7414" s="1">
        <v>5</v>
      </c>
      <c r="I7414" s="1" t="s">
        <v>20</v>
      </c>
      <c r="J7414" s="1" t="s">
        <v>27</v>
      </c>
      <c r="K7414" s="6">
        <v>41.5</v>
      </c>
      <c r="L7414" s="6">
        <v>20.75</v>
      </c>
      <c r="M7414" s="1">
        <v>2</v>
      </c>
      <c r="N7414" s="8">
        <v>45605</v>
      </c>
      <c r="O7414" s="4" t="str">
        <f t="shared" si="346"/>
        <v>November 2024</v>
      </c>
      <c r="P7414" s="1" t="s">
        <v>22</v>
      </c>
      <c r="Q7414" s="1" t="s">
        <v>69</v>
      </c>
      <c r="R7414" s="6">
        <v>97.49</v>
      </c>
      <c r="S7414" s="6">
        <f t="shared" si="347"/>
        <v>138.99</v>
      </c>
    </row>
    <row r="7415" spans="1:19" x14ac:dyDescent="0.35">
      <c r="A7415" s="1">
        <v>3281</v>
      </c>
      <c r="B7415" s="1">
        <v>76</v>
      </c>
      <c r="C7415" s="1" t="str">
        <f t="shared" si="345"/>
        <v>Old</v>
      </c>
      <c r="D7415" s="1" t="s">
        <v>16</v>
      </c>
      <c r="E7415" s="1" t="s">
        <v>33</v>
      </c>
      <c r="F7415" s="1" t="s">
        <v>24</v>
      </c>
      <c r="G7415" s="1" t="s">
        <v>25</v>
      </c>
      <c r="H7415" s="1">
        <v>3</v>
      </c>
      <c r="I7415" s="1" t="s">
        <v>26</v>
      </c>
      <c r="J7415" s="1" t="s">
        <v>27</v>
      </c>
      <c r="K7415" s="6">
        <v>247.03</v>
      </c>
      <c r="L7415" s="6">
        <v>247.03</v>
      </c>
      <c r="M7415" s="1">
        <v>1</v>
      </c>
      <c r="N7415" s="8">
        <v>45605</v>
      </c>
      <c r="O7415" s="4" t="str">
        <f t="shared" si="346"/>
        <v>November 2024</v>
      </c>
      <c r="P7415" s="1" t="s">
        <v>28</v>
      </c>
      <c r="Q7415" s="1" t="s">
        <v>23</v>
      </c>
      <c r="R7415" s="6">
        <v>130.55000000000001</v>
      </c>
      <c r="S7415" s="6">
        <f t="shared" si="347"/>
        <v>377.58000000000004</v>
      </c>
    </row>
    <row r="7416" spans="1:19" x14ac:dyDescent="0.35">
      <c r="A7416" s="1">
        <v>1350</v>
      </c>
      <c r="B7416" s="1">
        <v>77</v>
      </c>
      <c r="C7416" s="1" t="str">
        <f t="shared" si="345"/>
        <v>Old</v>
      </c>
      <c r="D7416" s="1" t="s">
        <v>16</v>
      </c>
      <c r="E7416" s="1" t="s">
        <v>17</v>
      </c>
      <c r="F7416" s="1" t="s">
        <v>40</v>
      </c>
      <c r="G7416" s="1" t="s">
        <v>41</v>
      </c>
      <c r="H7416" s="1">
        <v>3</v>
      </c>
      <c r="I7416" s="1" t="s">
        <v>26</v>
      </c>
      <c r="J7416" s="1" t="s">
        <v>34</v>
      </c>
      <c r="K7416" s="6">
        <v>5913.81</v>
      </c>
      <c r="L7416" s="6">
        <v>844.83</v>
      </c>
      <c r="M7416" s="1">
        <v>7</v>
      </c>
      <c r="N7416" s="8">
        <v>45605</v>
      </c>
      <c r="O7416" s="4" t="str">
        <f t="shared" si="346"/>
        <v>November 2024</v>
      </c>
      <c r="P7416" s="1" t="s">
        <v>22</v>
      </c>
      <c r="Q7416" s="1"/>
      <c r="R7416" s="6">
        <v>0</v>
      </c>
      <c r="S7416" s="6">
        <f t="shared" si="347"/>
        <v>5913.81</v>
      </c>
    </row>
    <row r="7417" spans="1:19" x14ac:dyDescent="0.35">
      <c r="A7417" s="1">
        <v>12831</v>
      </c>
      <c r="B7417" s="1">
        <v>77</v>
      </c>
      <c r="C7417" s="1" t="str">
        <f t="shared" si="345"/>
        <v>Old</v>
      </c>
      <c r="D7417" s="1" t="s">
        <v>38</v>
      </c>
      <c r="E7417" s="1" t="s">
        <v>17</v>
      </c>
      <c r="F7417" s="1" t="s">
        <v>18</v>
      </c>
      <c r="G7417" s="1" t="s">
        <v>81</v>
      </c>
      <c r="H7417" s="1">
        <v>4</v>
      </c>
      <c r="I7417" s="1" t="s">
        <v>20</v>
      </c>
      <c r="J7417" s="1" t="s">
        <v>93</v>
      </c>
      <c r="K7417" s="6">
        <v>1139.68</v>
      </c>
      <c r="L7417" s="6">
        <v>1139.68</v>
      </c>
      <c r="M7417" s="1">
        <v>1</v>
      </c>
      <c r="N7417" s="8">
        <v>45605</v>
      </c>
      <c r="O7417" s="4" t="str">
        <f t="shared" si="346"/>
        <v>November 2024</v>
      </c>
      <c r="P7417" s="1" t="s">
        <v>79</v>
      </c>
      <c r="Q7417" s="1" t="s">
        <v>91</v>
      </c>
      <c r="R7417" s="6">
        <v>126.91</v>
      </c>
      <c r="S7417" s="6">
        <f t="shared" si="347"/>
        <v>1266.5900000000001</v>
      </c>
    </row>
    <row r="7418" spans="1:19" x14ac:dyDescent="0.35">
      <c r="A7418" s="1">
        <v>18843</v>
      </c>
      <c r="B7418" s="1">
        <v>78</v>
      </c>
      <c r="C7418" s="1" t="str">
        <f t="shared" si="345"/>
        <v>Old</v>
      </c>
      <c r="D7418" s="1" t="s">
        <v>16</v>
      </c>
      <c r="E7418" s="1" t="s">
        <v>17</v>
      </c>
      <c r="F7418" s="1" t="s">
        <v>40</v>
      </c>
      <c r="G7418" s="1" t="s">
        <v>88</v>
      </c>
      <c r="H7418" s="1">
        <v>1</v>
      </c>
      <c r="I7418" s="1" t="s">
        <v>26</v>
      </c>
      <c r="J7418" s="1" t="s">
        <v>21</v>
      </c>
      <c r="K7418" s="6">
        <v>919</v>
      </c>
      <c r="L7418" s="6">
        <v>459.5</v>
      </c>
      <c r="M7418" s="1">
        <v>2</v>
      </c>
      <c r="N7418" s="8">
        <v>45605</v>
      </c>
      <c r="O7418" s="4" t="str">
        <f t="shared" si="346"/>
        <v>November 2024</v>
      </c>
      <c r="P7418" s="1" t="s">
        <v>79</v>
      </c>
      <c r="Q7418" s="1" t="s">
        <v>97</v>
      </c>
      <c r="R7418" s="6">
        <v>137.30000000000001</v>
      </c>
      <c r="S7418" s="6">
        <f t="shared" si="347"/>
        <v>1056.3</v>
      </c>
    </row>
    <row r="7419" spans="1:19" x14ac:dyDescent="0.35">
      <c r="A7419" s="1">
        <v>9712</v>
      </c>
      <c r="B7419" s="1">
        <v>19</v>
      </c>
      <c r="C7419" s="1" t="str">
        <f t="shared" si="345"/>
        <v>Young</v>
      </c>
      <c r="D7419" s="1" t="s">
        <v>16</v>
      </c>
      <c r="E7419" s="1" t="s">
        <v>17</v>
      </c>
      <c r="F7419" s="1" t="s">
        <v>30</v>
      </c>
      <c r="G7419" s="1" t="s">
        <v>31</v>
      </c>
      <c r="H7419" s="1">
        <v>3</v>
      </c>
      <c r="I7419" s="1" t="s">
        <v>20</v>
      </c>
      <c r="J7419" s="1" t="s">
        <v>42</v>
      </c>
      <c r="K7419" s="6">
        <v>463.96</v>
      </c>
      <c r="L7419" s="6">
        <v>463.96</v>
      </c>
      <c r="M7419" s="1">
        <v>1</v>
      </c>
      <c r="N7419" s="8">
        <v>45627</v>
      </c>
      <c r="O7419" s="4" t="str">
        <f t="shared" si="346"/>
        <v>December 2024</v>
      </c>
      <c r="P7419" s="1" t="s">
        <v>32</v>
      </c>
      <c r="Q7419" s="1" t="s">
        <v>39</v>
      </c>
      <c r="R7419" s="6">
        <v>17.37</v>
      </c>
      <c r="S7419" s="6">
        <f t="shared" si="347"/>
        <v>481.33</v>
      </c>
    </row>
    <row r="7420" spans="1:19" x14ac:dyDescent="0.35">
      <c r="A7420" s="1">
        <v>14780</v>
      </c>
      <c r="B7420" s="1">
        <v>19</v>
      </c>
      <c r="C7420" s="1" t="str">
        <f t="shared" si="345"/>
        <v>Young</v>
      </c>
      <c r="D7420" s="1" t="s">
        <v>38</v>
      </c>
      <c r="E7420" s="1" t="s">
        <v>17</v>
      </c>
      <c r="F7420" s="1" t="s">
        <v>18</v>
      </c>
      <c r="G7420" s="1" t="s">
        <v>81</v>
      </c>
      <c r="H7420" s="1">
        <v>4</v>
      </c>
      <c r="I7420" s="1" t="s">
        <v>26</v>
      </c>
      <c r="J7420" s="1" t="s">
        <v>21</v>
      </c>
      <c r="K7420" s="6">
        <v>10257.120000000001</v>
      </c>
      <c r="L7420" s="6">
        <v>1139.68</v>
      </c>
      <c r="M7420" s="1">
        <v>9</v>
      </c>
      <c r="N7420" s="8">
        <v>45627</v>
      </c>
      <c r="O7420" s="4" t="str">
        <f t="shared" si="346"/>
        <v>December 2024</v>
      </c>
      <c r="P7420" s="1" t="s">
        <v>22</v>
      </c>
      <c r="Q7420" s="1" t="s">
        <v>120</v>
      </c>
      <c r="R7420" s="6">
        <v>179.81</v>
      </c>
      <c r="S7420" s="6">
        <f t="shared" si="347"/>
        <v>10436.93</v>
      </c>
    </row>
    <row r="7421" spans="1:19" x14ac:dyDescent="0.35">
      <c r="A7421" s="1">
        <v>12708</v>
      </c>
      <c r="B7421" s="1">
        <v>20</v>
      </c>
      <c r="C7421" s="1" t="str">
        <f t="shared" si="345"/>
        <v>Young</v>
      </c>
      <c r="D7421" s="1" t="s">
        <v>38</v>
      </c>
      <c r="E7421" s="1" t="s">
        <v>17</v>
      </c>
      <c r="F7421" s="1" t="s">
        <v>30</v>
      </c>
      <c r="G7421" s="1" t="s">
        <v>78</v>
      </c>
      <c r="H7421" s="1">
        <v>1</v>
      </c>
      <c r="I7421" s="1" t="s">
        <v>26</v>
      </c>
      <c r="J7421" s="1" t="s">
        <v>93</v>
      </c>
      <c r="K7421" s="6">
        <v>6743.2</v>
      </c>
      <c r="L7421" s="6">
        <v>674.32</v>
      </c>
      <c r="M7421" s="1">
        <v>10</v>
      </c>
      <c r="N7421" s="8">
        <v>45627</v>
      </c>
      <c r="O7421" s="4" t="str">
        <f t="shared" si="346"/>
        <v>December 2024</v>
      </c>
      <c r="P7421" s="1" t="s">
        <v>79</v>
      </c>
      <c r="Q7421" s="1" t="s">
        <v>118</v>
      </c>
      <c r="R7421" s="6">
        <v>185.61</v>
      </c>
      <c r="S7421" s="6">
        <f t="shared" si="347"/>
        <v>6928.8099999999995</v>
      </c>
    </row>
    <row r="7422" spans="1:19" x14ac:dyDescent="0.35">
      <c r="A7422" s="1">
        <v>13453</v>
      </c>
      <c r="B7422" s="1">
        <v>20</v>
      </c>
      <c r="C7422" s="1" t="str">
        <f t="shared" si="345"/>
        <v>Young</v>
      </c>
      <c r="D7422" s="1" t="s">
        <v>38</v>
      </c>
      <c r="E7422" s="1" t="s">
        <v>33</v>
      </c>
      <c r="F7422" s="1" t="s">
        <v>24</v>
      </c>
      <c r="G7422" s="1" t="s">
        <v>85</v>
      </c>
      <c r="H7422" s="1">
        <v>2</v>
      </c>
      <c r="I7422" s="1" t="s">
        <v>20</v>
      </c>
      <c r="J7422" s="1" t="s">
        <v>83</v>
      </c>
      <c r="K7422" s="6">
        <v>6291.28</v>
      </c>
      <c r="L7422" s="6">
        <v>786.41</v>
      </c>
      <c r="M7422" s="1">
        <v>8</v>
      </c>
      <c r="N7422" s="8">
        <v>45627</v>
      </c>
      <c r="O7422" s="4" t="str">
        <f t="shared" si="346"/>
        <v>December 2024</v>
      </c>
      <c r="P7422" s="1" t="s">
        <v>84</v>
      </c>
      <c r="Q7422" s="1"/>
      <c r="R7422" s="6">
        <v>0</v>
      </c>
      <c r="S7422" s="6">
        <f t="shared" si="347"/>
        <v>6291.28</v>
      </c>
    </row>
    <row r="7423" spans="1:19" x14ac:dyDescent="0.35">
      <c r="A7423" s="1">
        <v>19266</v>
      </c>
      <c r="B7423" s="1">
        <v>20</v>
      </c>
      <c r="C7423" s="1" t="str">
        <f t="shared" si="345"/>
        <v>Young</v>
      </c>
      <c r="D7423" s="1" t="s">
        <v>16</v>
      </c>
      <c r="E7423" s="1" t="s">
        <v>17</v>
      </c>
      <c r="F7423" s="1" t="s">
        <v>18</v>
      </c>
      <c r="G7423" s="1" t="s">
        <v>81</v>
      </c>
      <c r="H7423" s="1">
        <v>1</v>
      </c>
      <c r="I7423" s="1" t="s">
        <v>26</v>
      </c>
      <c r="J7423" s="1" t="s">
        <v>93</v>
      </c>
      <c r="K7423" s="6">
        <v>2279.36</v>
      </c>
      <c r="L7423" s="6">
        <v>1139.68</v>
      </c>
      <c r="M7423" s="1">
        <v>2</v>
      </c>
      <c r="N7423" s="8">
        <v>45627</v>
      </c>
      <c r="O7423" s="4" t="str">
        <f t="shared" si="346"/>
        <v>December 2024</v>
      </c>
      <c r="P7423" s="1" t="s">
        <v>79</v>
      </c>
      <c r="Q7423" s="1" t="s">
        <v>37</v>
      </c>
      <c r="R7423" s="6">
        <v>75.739999999999995</v>
      </c>
      <c r="S7423" s="6">
        <f t="shared" si="347"/>
        <v>2355.1</v>
      </c>
    </row>
    <row r="7424" spans="1:19" x14ac:dyDescent="0.35">
      <c r="A7424" s="1">
        <v>9731</v>
      </c>
      <c r="B7424" s="1">
        <v>21</v>
      </c>
      <c r="C7424" s="1" t="str">
        <f t="shared" si="345"/>
        <v>Young</v>
      </c>
      <c r="D7424" s="1" t="s">
        <v>38</v>
      </c>
      <c r="E7424" s="1" t="s">
        <v>33</v>
      </c>
      <c r="F7424" s="1" t="s">
        <v>18</v>
      </c>
      <c r="G7424" s="1" t="s">
        <v>19</v>
      </c>
      <c r="H7424" s="1">
        <v>2</v>
      </c>
      <c r="I7424" s="1" t="s">
        <v>26</v>
      </c>
      <c r="J7424" s="1" t="s">
        <v>21</v>
      </c>
      <c r="K7424" s="6">
        <v>7120.71</v>
      </c>
      <c r="L7424" s="6">
        <v>791.19</v>
      </c>
      <c r="M7424" s="1">
        <v>9</v>
      </c>
      <c r="N7424" s="8">
        <v>45627</v>
      </c>
      <c r="O7424" s="4" t="str">
        <f t="shared" si="346"/>
        <v>December 2024</v>
      </c>
      <c r="P7424" s="1" t="s">
        <v>22</v>
      </c>
      <c r="Q7424" s="1" t="s">
        <v>23</v>
      </c>
      <c r="R7424" s="6">
        <v>92.93</v>
      </c>
      <c r="S7424" s="6">
        <f t="shared" si="347"/>
        <v>7213.64</v>
      </c>
    </row>
    <row r="7425" spans="1:19" x14ac:dyDescent="0.35">
      <c r="A7425" s="1">
        <v>11124</v>
      </c>
      <c r="B7425" s="1">
        <v>22</v>
      </c>
      <c r="C7425" s="1" t="str">
        <f t="shared" si="345"/>
        <v>Young</v>
      </c>
      <c r="D7425" s="1" t="s">
        <v>38</v>
      </c>
      <c r="E7425" s="1" t="s">
        <v>17</v>
      </c>
      <c r="F7425" s="1" t="s">
        <v>40</v>
      </c>
      <c r="G7425" s="1" t="s">
        <v>88</v>
      </c>
      <c r="H7425" s="1">
        <v>3</v>
      </c>
      <c r="I7425" s="1" t="s">
        <v>26</v>
      </c>
      <c r="J7425" s="1" t="s">
        <v>93</v>
      </c>
      <c r="K7425" s="6">
        <v>919</v>
      </c>
      <c r="L7425" s="6">
        <v>459.5</v>
      </c>
      <c r="M7425" s="1">
        <v>2</v>
      </c>
      <c r="N7425" s="8">
        <v>45627</v>
      </c>
      <c r="O7425" s="4" t="str">
        <f t="shared" si="346"/>
        <v>December 2024</v>
      </c>
      <c r="P7425" s="1" t="s">
        <v>22</v>
      </c>
      <c r="Q7425" s="1" t="s">
        <v>91</v>
      </c>
      <c r="R7425" s="6">
        <v>179.31</v>
      </c>
      <c r="S7425" s="6">
        <f t="shared" si="347"/>
        <v>1098.31</v>
      </c>
    </row>
    <row r="7426" spans="1:19" x14ac:dyDescent="0.35">
      <c r="A7426" s="1">
        <v>19784</v>
      </c>
      <c r="B7426" s="1">
        <v>22</v>
      </c>
      <c r="C7426" s="1" t="str">
        <f t="shared" ref="C7426:C7489" si="348">IF(B7426&lt;=35,"Young",IF(B7426&lt;=55,"Middle-Aged","Old"))</f>
        <v>Young</v>
      </c>
      <c r="D7426" s="1" t="s">
        <v>16</v>
      </c>
      <c r="E7426" s="1" t="s">
        <v>17</v>
      </c>
      <c r="F7426" s="1" t="s">
        <v>30</v>
      </c>
      <c r="G7426" s="1" t="s">
        <v>78</v>
      </c>
      <c r="H7426" s="1">
        <v>4</v>
      </c>
      <c r="I7426" s="1" t="s">
        <v>26</v>
      </c>
      <c r="J7426" s="1" t="s">
        <v>21</v>
      </c>
      <c r="K7426" s="6">
        <v>1348.64</v>
      </c>
      <c r="L7426" s="6">
        <v>674.32</v>
      </c>
      <c r="M7426" s="1">
        <v>2</v>
      </c>
      <c r="N7426" s="8">
        <v>45627</v>
      </c>
      <c r="O7426" s="4" t="str">
        <f t="shared" ref="O7426:O7489" si="349">TEXT(N7426,"mmmm yyyy")</f>
        <v>December 2024</v>
      </c>
      <c r="P7426" s="1" t="s">
        <v>79</v>
      </c>
      <c r="Q7426" s="1"/>
      <c r="R7426" s="6">
        <v>0</v>
      </c>
      <c r="S7426" s="6">
        <f t="shared" ref="S7426:S7489" si="350">K7426+R7426</f>
        <v>1348.64</v>
      </c>
    </row>
    <row r="7427" spans="1:19" x14ac:dyDescent="0.35">
      <c r="A7427" s="1">
        <v>3037</v>
      </c>
      <c r="B7427" s="1">
        <v>23</v>
      </c>
      <c r="C7427" s="1" t="str">
        <f t="shared" si="348"/>
        <v>Young</v>
      </c>
      <c r="D7427" s="1" t="s">
        <v>38</v>
      </c>
      <c r="E7427" s="1" t="s">
        <v>17</v>
      </c>
      <c r="F7427" s="1" t="s">
        <v>40</v>
      </c>
      <c r="G7427" s="1" t="s">
        <v>41</v>
      </c>
      <c r="H7427" s="1">
        <v>3</v>
      </c>
      <c r="I7427" s="1" t="s">
        <v>26</v>
      </c>
      <c r="J7427" s="1" t="s">
        <v>27</v>
      </c>
      <c r="K7427" s="6">
        <v>2534.4899999999998</v>
      </c>
      <c r="L7427" s="6">
        <v>844.83</v>
      </c>
      <c r="M7427" s="1">
        <v>3</v>
      </c>
      <c r="N7427" s="8">
        <v>45627</v>
      </c>
      <c r="O7427" s="4" t="str">
        <f t="shared" si="349"/>
        <v>December 2024</v>
      </c>
      <c r="P7427" s="1" t="s">
        <v>28</v>
      </c>
      <c r="Q7427" s="1" t="s">
        <v>60</v>
      </c>
      <c r="R7427" s="6">
        <v>92.34</v>
      </c>
      <c r="S7427" s="6">
        <f t="shared" si="350"/>
        <v>2626.83</v>
      </c>
    </row>
    <row r="7428" spans="1:19" x14ac:dyDescent="0.35">
      <c r="A7428" s="1">
        <v>1119</v>
      </c>
      <c r="B7428" s="1">
        <v>24</v>
      </c>
      <c r="C7428" s="1" t="str">
        <f t="shared" si="348"/>
        <v>Young</v>
      </c>
      <c r="D7428" s="1" t="s">
        <v>16</v>
      </c>
      <c r="E7428" s="1" t="s">
        <v>17</v>
      </c>
      <c r="F7428" s="1" t="s">
        <v>24</v>
      </c>
      <c r="G7428" s="1" t="s">
        <v>25</v>
      </c>
      <c r="H7428" s="1">
        <v>3</v>
      </c>
      <c r="I7428" s="1" t="s">
        <v>26</v>
      </c>
      <c r="J7428" s="1" t="s">
        <v>21</v>
      </c>
      <c r="K7428" s="6">
        <v>1482.18</v>
      </c>
      <c r="L7428" s="6">
        <v>247.03</v>
      </c>
      <c r="M7428" s="1">
        <v>6</v>
      </c>
      <c r="N7428" s="8">
        <v>45627</v>
      </c>
      <c r="O7428" s="4" t="str">
        <f t="shared" si="349"/>
        <v>December 2024</v>
      </c>
      <c r="P7428" s="1" t="s">
        <v>22</v>
      </c>
      <c r="Q7428" s="1" t="s">
        <v>55</v>
      </c>
      <c r="R7428" s="6">
        <v>65.34</v>
      </c>
      <c r="S7428" s="6">
        <f t="shared" si="350"/>
        <v>1547.52</v>
      </c>
    </row>
    <row r="7429" spans="1:19" x14ac:dyDescent="0.35">
      <c r="A7429" s="1">
        <v>5958</v>
      </c>
      <c r="B7429" s="1">
        <v>24</v>
      </c>
      <c r="C7429" s="1" t="str">
        <f t="shared" si="348"/>
        <v>Young</v>
      </c>
      <c r="D7429" s="1" t="s">
        <v>38</v>
      </c>
      <c r="E7429" s="1" t="s">
        <v>17</v>
      </c>
      <c r="F7429" s="1" t="s">
        <v>30</v>
      </c>
      <c r="G7429" s="1" t="s">
        <v>31</v>
      </c>
      <c r="H7429" s="1">
        <v>3</v>
      </c>
      <c r="I7429" s="1" t="s">
        <v>26</v>
      </c>
      <c r="J7429" s="1" t="s">
        <v>27</v>
      </c>
      <c r="K7429" s="6">
        <v>2783.76</v>
      </c>
      <c r="L7429" s="6">
        <v>463.96</v>
      </c>
      <c r="M7429" s="1">
        <v>6</v>
      </c>
      <c r="N7429" s="8">
        <v>45627</v>
      </c>
      <c r="O7429" s="4" t="str">
        <f t="shared" si="349"/>
        <v>December 2024</v>
      </c>
      <c r="P7429" s="1" t="s">
        <v>22</v>
      </c>
      <c r="Q7429" s="1" t="s">
        <v>52</v>
      </c>
      <c r="R7429" s="6">
        <v>11.04</v>
      </c>
      <c r="S7429" s="6">
        <f t="shared" si="350"/>
        <v>2794.8</v>
      </c>
    </row>
    <row r="7430" spans="1:19" x14ac:dyDescent="0.35">
      <c r="A7430" s="1">
        <v>13368</v>
      </c>
      <c r="B7430" s="1">
        <v>25</v>
      </c>
      <c r="C7430" s="1" t="str">
        <f t="shared" si="348"/>
        <v>Young</v>
      </c>
      <c r="D7430" s="1" t="s">
        <v>16</v>
      </c>
      <c r="E7430" s="1" t="s">
        <v>17</v>
      </c>
      <c r="F7430" s="1" t="s">
        <v>24</v>
      </c>
      <c r="G7430" s="1" t="s">
        <v>85</v>
      </c>
      <c r="H7430" s="1">
        <v>2</v>
      </c>
      <c r="I7430" s="1" t="s">
        <v>26</v>
      </c>
      <c r="J7430" s="1" t="s">
        <v>21</v>
      </c>
      <c r="K7430" s="6">
        <v>3932.05</v>
      </c>
      <c r="L7430" s="6">
        <v>786.41</v>
      </c>
      <c r="M7430" s="1">
        <v>5</v>
      </c>
      <c r="N7430" s="8">
        <v>45627</v>
      </c>
      <c r="O7430" s="4" t="str">
        <f t="shared" si="349"/>
        <v>December 2024</v>
      </c>
      <c r="P7430" s="1" t="s">
        <v>22</v>
      </c>
      <c r="Q7430" s="1"/>
      <c r="R7430" s="6">
        <v>0</v>
      </c>
      <c r="S7430" s="6">
        <f t="shared" si="350"/>
        <v>3932.05</v>
      </c>
    </row>
    <row r="7431" spans="1:19" x14ac:dyDescent="0.35">
      <c r="A7431" s="1">
        <v>4951</v>
      </c>
      <c r="B7431" s="1">
        <v>26</v>
      </c>
      <c r="C7431" s="1" t="str">
        <f t="shared" si="348"/>
        <v>Young</v>
      </c>
      <c r="D7431" s="1" t="s">
        <v>38</v>
      </c>
      <c r="E7431" s="1" t="s">
        <v>17</v>
      </c>
      <c r="F7431" s="1" t="s">
        <v>30</v>
      </c>
      <c r="G7431" s="1" t="s">
        <v>31</v>
      </c>
      <c r="H7431" s="1">
        <v>3</v>
      </c>
      <c r="I7431" s="1" t="s">
        <v>26</v>
      </c>
      <c r="J7431" s="1" t="s">
        <v>21</v>
      </c>
      <c r="K7431" s="6">
        <v>927.92</v>
      </c>
      <c r="L7431" s="6">
        <v>463.96</v>
      </c>
      <c r="M7431" s="1">
        <v>2</v>
      </c>
      <c r="N7431" s="8">
        <v>45627</v>
      </c>
      <c r="O7431" s="4" t="str">
        <f t="shared" si="349"/>
        <v>December 2024</v>
      </c>
      <c r="P7431" s="1" t="s">
        <v>32</v>
      </c>
      <c r="Q7431" s="1" t="s">
        <v>62</v>
      </c>
      <c r="R7431" s="6">
        <v>67.23</v>
      </c>
      <c r="S7431" s="6">
        <f t="shared" si="350"/>
        <v>995.15</v>
      </c>
    </row>
    <row r="7432" spans="1:19" x14ac:dyDescent="0.35">
      <c r="A7432" s="1">
        <v>13258</v>
      </c>
      <c r="B7432" s="1">
        <v>26</v>
      </c>
      <c r="C7432" s="1" t="str">
        <f t="shared" si="348"/>
        <v>Young</v>
      </c>
      <c r="D7432" s="1" t="s">
        <v>16</v>
      </c>
      <c r="E7432" s="1" t="s">
        <v>17</v>
      </c>
      <c r="F7432" s="1" t="s">
        <v>30</v>
      </c>
      <c r="G7432" s="1" t="s">
        <v>78</v>
      </c>
      <c r="H7432" s="1">
        <v>1</v>
      </c>
      <c r="I7432" s="1" t="s">
        <v>20</v>
      </c>
      <c r="J7432" s="1" t="s">
        <v>93</v>
      </c>
      <c r="K7432" s="6">
        <v>4045.92</v>
      </c>
      <c r="L7432" s="6">
        <v>674.32</v>
      </c>
      <c r="M7432" s="1">
        <v>6</v>
      </c>
      <c r="N7432" s="8">
        <v>45627</v>
      </c>
      <c r="O7432" s="4" t="str">
        <f t="shared" si="349"/>
        <v>December 2024</v>
      </c>
      <c r="P7432" s="1" t="s">
        <v>22</v>
      </c>
      <c r="Q7432" s="1"/>
      <c r="R7432" s="6">
        <v>0</v>
      </c>
      <c r="S7432" s="6">
        <f t="shared" si="350"/>
        <v>4045.92</v>
      </c>
    </row>
    <row r="7433" spans="1:19" x14ac:dyDescent="0.35">
      <c r="A7433" s="1">
        <v>13813</v>
      </c>
      <c r="B7433" s="1">
        <v>27</v>
      </c>
      <c r="C7433" s="1" t="str">
        <f t="shared" si="348"/>
        <v>Young</v>
      </c>
      <c r="D7433" s="1" t="s">
        <v>38</v>
      </c>
      <c r="E7433" s="1" t="s">
        <v>17</v>
      </c>
      <c r="F7433" s="1" t="s">
        <v>30</v>
      </c>
      <c r="G7433" s="1" t="s">
        <v>78</v>
      </c>
      <c r="H7433" s="1">
        <v>5</v>
      </c>
      <c r="I7433" s="1" t="s">
        <v>20</v>
      </c>
      <c r="J7433" s="1" t="s">
        <v>21</v>
      </c>
      <c r="K7433" s="6">
        <v>1348.64</v>
      </c>
      <c r="L7433" s="6">
        <v>674.32</v>
      </c>
      <c r="M7433" s="1">
        <v>2</v>
      </c>
      <c r="N7433" s="8">
        <v>45627</v>
      </c>
      <c r="O7433" s="4" t="str">
        <f t="shared" si="349"/>
        <v>December 2024</v>
      </c>
      <c r="P7433" s="1" t="s">
        <v>22</v>
      </c>
      <c r="Q7433" s="1" t="s">
        <v>82</v>
      </c>
      <c r="R7433" s="6">
        <v>65.62</v>
      </c>
      <c r="S7433" s="6">
        <f t="shared" si="350"/>
        <v>1414.2600000000002</v>
      </c>
    </row>
    <row r="7434" spans="1:19" x14ac:dyDescent="0.35">
      <c r="A7434" s="1">
        <v>19505</v>
      </c>
      <c r="B7434" s="1">
        <v>27</v>
      </c>
      <c r="C7434" s="1" t="str">
        <f t="shared" si="348"/>
        <v>Young</v>
      </c>
      <c r="D7434" s="1" t="s">
        <v>38</v>
      </c>
      <c r="E7434" s="1" t="s">
        <v>33</v>
      </c>
      <c r="F7434" s="1" t="s">
        <v>18</v>
      </c>
      <c r="G7434" s="1" t="s">
        <v>81</v>
      </c>
      <c r="H7434" s="1">
        <v>5</v>
      </c>
      <c r="I7434" s="1" t="s">
        <v>26</v>
      </c>
      <c r="J7434" s="1" t="s">
        <v>93</v>
      </c>
      <c r="K7434" s="6">
        <v>9117.44</v>
      </c>
      <c r="L7434" s="6">
        <v>1139.68</v>
      </c>
      <c r="M7434" s="1">
        <v>8</v>
      </c>
      <c r="N7434" s="8">
        <v>45627</v>
      </c>
      <c r="O7434" s="4" t="str">
        <f t="shared" si="349"/>
        <v>December 2024</v>
      </c>
      <c r="P7434" s="1" t="s">
        <v>79</v>
      </c>
      <c r="Q7434" s="1"/>
      <c r="R7434" s="6">
        <v>0</v>
      </c>
      <c r="S7434" s="6">
        <f t="shared" si="350"/>
        <v>9117.44</v>
      </c>
    </row>
    <row r="7435" spans="1:19" x14ac:dyDescent="0.35">
      <c r="A7435" s="1">
        <v>2015</v>
      </c>
      <c r="B7435" s="1">
        <v>28</v>
      </c>
      <c r="C7435" s="1" t="str">
        <f t="shared" si="348"/>
        <v>Young</v>
      </c>
      <c r="D7435" s="1" t="s">
        <v>16</v>
      </c>
      <c r="E7435" s="1" t="s">
        <v>17</v>
      </c>
      <c r="F7435" s="1" t="s">
        <v>30</v>
      </c>
      <c r="G7435" s="1" t="s">
        <v>31</v>
      </c>
      <c r="H7435" s="1">
        <v>3</v>
      </c>
      <c r="I7435" s="1" t="s">
        <v>26</v>
      </c>
      <c r="J7435" s="1" t="s">
        <v>34</v>
      </c>
      <c r="K7435" s="6">
        <v>4175.6400000000003</v>
      </c>
      <c r="L7435" s="6">
        <v>463.96</v>
      </c>
      <c r="M7435" s="1">
        <v>9</v>
      </c>
      <c r="N7435" s="8">
        <v>45627</v>
      </c>
      <c r="O7435" s="4" t="str">
        <f t="shared" si="349"/>
        <v>December 2024</v>
      </c>
      <c r="P7435" s="1" t="s">
        <v>22</v>
      </c>
      <c r="Q7435" s="1" t="s">
        <v>50</v>
      </c>
      <c r="R7435" s="6">
        <v>54.59</v>
      </c>
      <c r="S7435" s="6">
        <f t="shared" si="350"/>
        <v>4230.2300000000005</v>
      </c>
    </row>
    <row r="7436" spans="1:19" x14ac:dyDescent="0.35">
      <c r="A7436" s="1">
        <v>12124</v>
      </c>
      <c r="B7436" s="1">
        <v>28</v>
      </c>
      <c r="C7436" s="1" t="str">
        <f t="shared" si="348"/>
        <v>Young</v>
      </c>
      <c r="D7436" s="1" t="s">
        <v>16</v>
      </c>
      <c r="E7436" s="1" t="s">
        <v>17</v>
      </c>
      <c r="F7436" s="1" t="s">
        <v>77</v>
      </c>
      <c r="G7436" s="1" t="s">
        <v>86</v>
      </c>
      <c r="H7436" s="1">
        <v>5</v>
      </c>
      <c r="I7436" s="1" t="s">
        <v>26</v>
      </c>
      <c r="J7436" s="1" t="s">
        <v>93</v>
      </c>
      <c r="K7436" s="6">
        <v>3611.8</v>
      </c>
      <c r="L7436" s="6">
        <v>361.18</v>
      </c>
      <c r="M7436" s="1">
        <v>10</v>
      </c>
      <c r="N7436" s="8">
        <v>45627</v>
      </c>
      <c r="O7436" s="4" t="str">
        <f t="shared" si="349"/>
        <v>December 2024</v>
      </c>
      <c r="P7436" s="1" t="s">
        <v>84</v>
      </c>
      <c r="Q7436" s="1" t="s">
        <v>101</v>
      </c>
      <c r="R7436" s="6">
        <v>207.07</v>
      </c>
      <c r="S7436" s="6">
        <f t="shared" si="350"/>
        <v>3818.8700000000003</v>
      </c>
    </row>
    <row r="7437" spans="1:19" x14ac:dyDescent="0.35">
      <c r="A7437" s="1">
        <v>17294</v>
      </c>
      <c r="B7437" s="1">
        <v>28</v>
      </c>
      <c r="C7437" s="1" t="str">
        <f t="shared" si="348"/>
        <v>Young</v>
      </c>
      <c r="D7437" s="1" t="s">
        <v>38</v>
      </c>
      <c r="E7437" s="1" t="s">
        <v>17</v>
      </c>
      <c r="F7437" s="1" t="s">
        <v>77</v>
      </c>
      <c r="G7437" s="1" t="s">
        <v>86</v>
      </c>
      <c r="H7437" s="1">
        <v>2</v>
      </c>
      <c r="I7437" s="1" t="s">
        <v>26</v>
      </c>
      <c r="J7437" s="1" t="s">
        <v>83</v>
      </c>
      <c r="K7437" s="6">
        <v>1083.54</v>
      </c>
      <c r="L7437" s="6">
        <v>361.18</v>
      </c>
      <c r="M7437" s="1">
        <v>3</v>
      </c>
      <c r="N7437" s="8">
        <v>45627</v>
      </c>
      <c r="O7437" s="4" t="str">
        <f t="shared" si="349"/>
        <v>December 2024</v>
      </c>
      <c r="P7437" s="1" t="s">
        <v>22</v>
      </c>
      <c r="Q7437" s="1" t="s">
        <v>96</v>
      </c>
      <c r="R7437" s="6">
        <v>136.34</v>
      </c>
      <c r="S7437" s="6">
        <f t="shared" si="350"/>
        <v>1219.8799999999999</v>
      </c>
    </row>
    <row r="7438" spans="1:19" x14ac:dyDescent="0.35">
      <c r="A7438" s="1">
        <v>8640</v>
      </c>
      <c r="B7438" s="1">
        <v>29</v>
      </c>
      <c r="C7438" s="1" t="str">
        <f t="shared" si="348"/>
        <v>Young</v>
      </c>
      <c r="D7438" s="1" t="s">
        <v>38</v>
      </c>
      <c r="E7438" s="1" t="s">
        <v>17</v>
      </c>
      <c r="F7438" s="1" t="s">
        <v>30</v>
      </c>
      <c r="G7438" s="1" t="s">
        <v>31</v>
      </c>
      <c r="H7438" s="1">
        <v>3</v>
      </c>
      <c r="I7438" s="1" t="s">
        <v>26</v>
      </c>
      <c r="J7438" s="1" t="s">
        <v>21</v>
      </c>
      <c r="K7438" s="6">
        <v>927.92</v>
      </c>
      <c r="L7438" s="6">
        <v>463.96</v>
      </c>
      <c r="M7438" s="1">
        <v>2</v>
      </c>
      <c r="N7438" s="8">
        <v>45627</v>
      </c>
      <c r="O7438" s="4" t="str">
        <f t="shared" si="349"/>
        <v>December 2024</v>
      </c>
      <c r="P7438" s="1" t="s">
        <v>32</v>
      </c>
      <c r="Q7438" s="1"/>
      <c r="R7438" s="6">
        <v>0</v>
      </c>
      <c r="S7438" s="6">
        <f t="shared" si="350"/>
        <v>927.92</v>
      </c>
    </row>
    <row r="7439" spans="1:19" x14ac:dyDescent="0.35">
      <c r="A7439" s="1">
        <v>6397</v>
      </c>
      <c r="B7439" s="1">
        <v>30</v>
      </c>
      <c r="C7439" s="1" t="str">
        <f t="shared" si="348"/>
        <v>Young</v>
      </c>
      <c r="D7439" s="1" t="s">
        <v>16</v>
      </c>
      <c r="E7439" s="1" t="s">
        <v>17</v>
      </c>
      <c r="F7439" s="1" t="s">
        <v>18</v>
      </c>
      <c r="G7439" s="1" t="s">
        <v>36</v>
      </c>
      <c r="H7439" s="1">
        <v>5</v>
      </c>
      <c r="I7439" s="1" t="s">
        <v>26</v>
      </c>
      <c r="J7439" s="1" t="s">
        <v>42</v>
      </c>
      <c r="K7439" s="6">
        <v>166</v>
      </c>
      <c r="L7439" s="6">
        <v>20.75</v>
      </c>
      <c r="M7439" s="1">
        <v>8</v>
      </c>
      <c r="N7439" s="8">
        <v>45627</v>
      </c>
      <c r="O7439" s="4" t="str">
        <f t="shared" si="349"/>
        <v>December 2024</v>
      </c>
      <c r="P7439" s="1" t="s">
        <v>28</v>
      </c>
      <c r="Q7439" s="1"/>
      <c r="R7439" s="6">
        <v>0</v>
      </c>
      <c r="S7439" s="6">
        <f t="shared" si="350"/>
        <v>166</v>
      </c>
    </row>
    <row r="7440" spans="1:19" x14ac:dyDescent="0.35">
      <c r="A7440" s="1">
        <v>19911</v>
      </c>
      <c r="B7440" s="1">
        <v>31</v>
      </c>
      <c r="C7440" s="1" t="str">
        <f t="shared" si="348"/>
        <v>Young</v>
      </c>
      <c r="D7440" s="1" t="s">
        <v>16</v>
      </c>
      <c r="E7440" s="1" t="s">
        <v>17</v>
      </c>
      <c r="F7440" s="1" t="s">
        <v>30</v>
      </c>
      <c r="G7440" s="1" t="s">
        <v>78</v>
      </c>
      <c r="H7440" s="1">
        <v>4</v>
      </c>
      <c r="I7440" s="1" t="s">
        <v>20</v>
      </c>
      <c r="J7440" s="1" t="s">
        <v>21</v>
      </c>
      <c r="K7440" s="6">
        <v>3371.6</v>
      </c>
      <c r="L7440" s="6">
        <v>674.32</v>
      </c>
      <c r="M7440" s="1">
        <v>5</v>
      </c>
      <c r="N7440" s="8">
        <v>45627</v>
      </c>
      <c r="O7440" s="4" t="str">
        <f t="shared" si="349"/>
        <v>December 2024</v>
      </c>
      <c r="P7440" s="1" t="s">
        <v>79</v>
      </c>
      <c r="Q7440" s="1" t="s">
        <v>110</v>
      </c>
      <c r="R7440" s="6">
        <v>149.04</v>
      </c>
      <c r="S7440" s="6">
        <f t="shared" si="350"/>
        <v>3520.64</v>
      </c>
    </row>
    <row r="7441" spans="1:19" x14ac:dyDescent="0.35">
      <c r="A7441" s="1">
        <v>4903</v>
      </c>
      <c r="B7441" s="1">
        <v>33</v>
      </c>
      <c r="C7441" s="1" t="str">
        <f t="shared" si="348"/>
        <v>Young</v>
      </c>
      <c r="D7441" s="1" t="s">
        <v>16</v>
      </c>
      <c r="E7441" s="1" t="s">
        <v>17</v>
      </c>
      <c r="F7441" s="1" t="s">
        <v>24</v>
      </c>
      <c r="G7441" s="1" t="s">
        <v>25</v>
      </c>
      <c r="H7441" s="1">
        <v>3</v>
      </c>
      <c r="I7441" s="1" t="s">
        <v>20</v>
      </c>
      <c r="J7441" s="1" t="s">
        <v>21</v>
      </c>
      <c r="K7441" s="6">
        <v>494.06</v>
      </c>
      <c r="L7441" s="6">
        <v>247.03</v>
      </c>
      <c r="M7441" s="1">
        <v>2</v>
      </c>
      <c r="N7441" s="8">
        <v>45627</v>
      </c>
      <c r="O7441" s="4" t="str">
        <f t="shared" si="349"/>
        <v>December 2024</v>
      </c>
      <c r="P7441" s="1" t="s">
        <v>32</v>
      </c>
      <c r="Q7441" s="1" t="s">
        <v>68</v>
      </c>
      <c r="R7441" s="6">
        <v>96.24</v>
      </c>
      <c r="S7441" s="6">
        <f t="shared" si="350"/>
        <v>590.29999999999995</v>
      </c>
    </row>
    <row r="7442" spans="1:19" x14ac:dyDescent="0.35">
      <c r="A7442" s="1">
        <v>7731</v>
      </c>
      <c r="B7442" s="1">
        <v>33</v>
      </c>
      <c r="C7442" s="1" t="str">
        <f t="shared" si="348"/>
        <v>Young</v>
      </c>
      <c r="D7442" s="1" t="s">
        <v>38</v>
      </c>
      <c r="E7442" s="1" t="s">
        <v>17</v>
      </c>
      <c r="F7442" s="1" t="s">
        <v>40</v>
      </c>
      <c r="G7442" s="1" t="s">
        <v>41</v>
      </c>
      <c r="H7442" s="1">
        <v>3</v>
      </c>
      <c r="I7442" s="1" t="s">
        <v>26</v>
      </c>
      <c r="J7442" s="1" t="s">
        <v>21</v>
      </c>
      <c r="K7442" s="6">
        <v>1689.66</v>
      </c>
      <c r="L7442" s="6">
        <v>844.83</v>
      </c>
      <c r="M7442" s="1">
        <v>2</v>
      </c>
      <c r="N7442" s="8">
        <v>45627</v>
      </c>
      <c r="O7442" s="4" t="str">
        <f t="shared" si="349"/>
        <v>December 2024</v>
      </c>
      <c r="P7442" s="1" t="s">
        <v>22</v>
      </c>
      <c r="Q7442" s="1" t="s">
        <v>52</v>
      </c>
      <c r="R7442" s="6">
        <v>15.09</v>
      </c>
      <c r="S7442" s="6">
        <f t="shared" si="350"/>
        <v>1704.75</v>
      </c>
    </row>
    <row r="7443" spans="1:19" x14ac:dyDescent="0.35">
      <c r="A7443" s="1">
        <v>7483</v>
      </c>
      <c r="B7443" s="1">
        <v>34</v>
      </c>
      <c r="C7443" s="1" t="str">
        <f t="shared" si="348"/>
        <v>Young</v>
      </c>
      <c r="D7443" s="1" t="s">
        <v>38</v>
      </c>
      <c r="E7443" s="1" t="s">
        <v>17</v>
      </c>
      <c r="F7443" s="1" t="s">
        <v>40</v>
      </c>
      <c r="G7443" s="1" t="s">
        <v>41</v>
      </c>
      <c r="H7443" s="1">
        <v>3</v>
      </c>
      <c r="I7443" s="1" t="s">
        <v>20</v>
      </c>
      <c r="J7443" s="1" t="s">
        <v>34</v>
      </c>
      <c r="K7443" s="6">
        <v>3379.32</v>
      </c>
      <c r="L7443" s="6">
        <v>844.83</v>
      </c>
      <c r="M7443" s="1">
        <v>4</v>
      </c>
      <c r="N7443" s="8">
        <v>45627</v>
      </c>
      <c r="O7443" s="4" t="str">
        <f t="shared" si="349"/>
        <v>December 2024</v>
      </c>
      <c r="P7443" s="1" t="s">
        <v>32</v>
      </c>
      <c r="Q7443" s="1"/>
      <c r="R7443" s="6">
        <v>0</v>
      </c>
      <c r="S7443" s="6">
        <f t="shared" si="350"/>
        <v>3379.32</v>
      </c>
    </row>
    <row r="7444" spans="1:19" x14ac:dyDescent="0.35">
      <c r="A7444" s="1">
        <v>11390</v>
      </c>
      <c r="B7444" s="1">
        <v>34</v>
      </c>
      <c r="C7444" s="1" t="str">
        <f t="shared" si="348"/>
        <v>Young</v>
      </c>
      <c r="D7444" s="1" t="s">
        <v>38</v>
      </c>
      <c r="E7444" s="1" t="s">
        <v>17</v>
      </c>
      <c r="F7444" s="1" t="s">
        <v>30</v>
      </c>
      <c r="G7444" s="1" t="s">
        <v>78</v>
      </c>
      <c r="H7444" s="1">
        <v>5</v>
      </c>
      <c r="I7444" s="1" t="s">
        <v>26</v>
      </c>
      <c r="J7444" s="1" t="s">
        <v>93</v>
      </c>
      <c r="K7444" s="6">
        <v>2022.96</v>
      </c>
      <c r="L7444" s="6">
        <v>674.32</v>
      </c>
      <c r="M7444" s="1">
        <v>3</v>
      </c>
      <c r="N7444" s="8">
        <v>45627</v>
      </c>
      <c r="O7444" s="4" t="str">
        <f t="shared" si="349"/>
        <v>December 2024</v>
      </c>
      <c r="P7444" s="1" t="s">
        <v>22</v>
      </c>
      <c r="Q7444" s="1" t="s">
        <v>102</v>
      </c>
      <c r="R7444" s="6">
        <v>238.62</v>
      </c>
      <c r="S7444" s="6">
        <f t="shared" si="350"/>
        <v>2261.58</v>
      </c>
    </row>
    <row r="7445" spans="1:19" x14ac:dyDescent="0.35">
      <c r="A7445" s="1">
        <v>13500</v>
      </c>
      <c r="B7445" s="1">
        <v>34</v>
      </c>
      <c r="C7445" s="1" t="str">
        <f t="shared" si="348"/>
        <v>Young</v>
      </c>
      <c r="D7445" s="1" t="s">
        <v>16</v>
      </c>
      <c r="E7445" s="1" t="s">
        <v>17</v>
      </c>
      <c r="F7445" s="1" t="s">
        <v>18</v>
      </c>
      <c r="G7445" s="1" t="s">
        <v>81</v>
      </c>
      <c r="H7445" s="1">
        <v>1</v>
      </c>
      <c r="I7445" s="1" t="s">
        <v>26</v>
      </c>
      <c r="J7445" s="1" t="s">
        <v>93</v>
      </c>
      <c r="K7445" s="6">
        <v>3419.04</v>
      </c>
      <c r="L7445" s="6">
        <v>1139.68</v>
      </c>
      <c r="M7445" s="1">
        <v>3</v>
      </c>
      <c r="N7445" s="8">
        <v>45627</v>
      </c>
      <c r="O7445" s="4" t="str">
        <f t="shared" si="349"/>
        <v>December 2024</v>
      </c>
      <c r="P7445" s="1" t="s">
        <v>22</v>
      </c>
      <c r="Q7445" s="1" t="s">
        <v>29</v>
      </c>
      <c r="R7445" s="6">
        <v>54.9</v>
      </c>
      <c r="S7445" s="6">
        <f t="shared" si="350"/>
        <v>3473.94</v>
      </c>
    </row>
    <row r="7446" spans="1:19" x14ac:dyDescent="0.35">
      <c r="A7446" s="1">
        <v>6973</v>
      </c>
      <c r="B7446" s="1">
        <v>35</v>
      </c>
      <c r="C7446" s="1" t="str">
        <f t="shared" si="348"/>
        <v>Young</v>
      </c>
      <c r="D7446" s="1" t="s">
        <v>38</v>
      </c>
      <c r="E7446" s="1" t="s">
        <v>33</v>
      </c>
      <c r="F7446" s="1" t="s">
        <v>30</v>
      </c>
      <c r="G7446" s="1" t="s">
        <v>31</v>
      </c>
      <c r="H7446" s="1">
        <v>3</v>
      </c>
      <c r="I7446" s="1" t="s">
        <v>26</v>
      </c>
      <c r="J7446" s="1" t="s">
        <v>34</v>
      </c>
      <c r="K7446" s="6">
        <v>4639.6000000000004</v>
      </c>
      <c r="L7446" s="6">
        <v>463.96</v>
      </c>
      <c r="M7446" s="1">
        <v>10</v>
      </c>
      <c r="N7446" s="8">
        <v>45627</v>
      </c>
      <c r="O7446" s="4" t="str">
        <f t="shared" si="349"/>
        <v>December 2024</v>
      </c>
      <c r="P7446" s="1" t="s">
        <v>22</v>
      </c>
      <c r="Q7446" s="1" t="s">
        <v>68</v>
      </c>
      <c r="R7446" s="6">
        <v>81.52</v>
      </c>
      <c r="S7446" s="6">
        <f t="shared" si="350"/>
        <v>4721.1200000000008</v>
      </c>
    </row>
    <row r="7447" spans="1:19" x14ac:dyDescent="0.35">
      <c r="A7447" s="1">
        <v>16165</v>
      </c>
      <c r="B7447" s="1">
        <v>35</v>
      </c>
      <c r="C7447" s="1" t="str">
        <f t="shared" si="348"/>
        <v>Young</v>
      </c>
      <c r="D7447" s="1" t="s">
        <v>16</v>
      </c>
      <c r="E7447" s="1" t="s">
        <v>17</v>
      </c>
      <c r="F7447" s="1" t="s">
        <v>30</v>
      </c>
      <c r="G7447" s="1" t="s">
        <v>78</v>
      </c>
      <c r="H7447" s="1">
        <v>3</v>
      </c>
      <c r="I7447" s="1" t="s">
        <v>20</v>
      </c>
      <c r="J7447" s="1" t="s">
        <v>93</v>
      </c>
      <c r="K7447" s="6">
        <v>3371.6</v>
      </c>
      <c r="L7447" s="6">
        <v>674.32</v>
      </c>
      <c r="M7447" s="1">
        <v>5</v>
      </c>
      <c r="N7447" s="8">
        <v>45627</v>
      </c>
      <c r="O7447" s="4" t="str">
        <f t="shared" si="349"/>
        <v>December 2024</v>
      </c>
      <c r="P7447" s="1" t="s">
        <v>22</v>
      </c>
      <c r="Q7447" s="1" t="s">
        <v>112</v>
      </c>
      <c r="R7447" s="6">
        <v>246.88</v>
      </c>
      <c r="S7447" s="6">
        <f t="shared" si="350"/>
        <v>3618.48</v>
      </c>
    </row>
    <row r="7448" spans="1:19" x14ac:dyDescent="0.35">
      <c r="A7448" s="1">
        <v>14041</v>
      </c>
      <c r="B7448" s="1">
        <v>36</v>
      </c>
      <c r="C7448" s="1" t="str">
        <f t="shared" si="348"/>
        <v>Middle-Aged</v>
      </c>
      <c r="D7448" s="1" t="s">
        <v>38</v>
      </c>
      <c r="E7448" s="1" t="s">
        <v>17</v>
      </c>
      <c r="F7448" s="1" t="s">
        <v>77</v>
      </c>
      <c r="G7448" s="1" t="s">
        <v>86</v>
      </c>
      <c r="H7448" s="1">
        <v>2</v>
      </c>
      <c r="I7448" s="1" t="s">
        <v>26</v>
      </c>
      <c r="J7448" s="1" t="s">
        <v>83</v>
      </c>
      <c r="K7448" s="6">
        <v>3611.8</v>
      </c>
      <c r="L7448" s="6">
        <v>361.18</v>
      </c>
      <c r="M7448" s="1">
        <v>10</v>
      </c>
      <c r="N7448" s="8">
        <v>45627</v>
      </c>
      <c r="O7448" s="4" t="str">
        <f t="shared" si="349"/>
        <v>December 2024</v>
      </c>
      <c r="P7448" s="1" t="s">
        <v>84</v>
      </c>
      <c r="Q7448" s="1" t="s">
        <v>92</v>
      </c>
      <c r="R7448" s="6">
        <v>116.58</v>
      </c>
      <c r="S7448" s="6">
        <f t="shared" si="350"/>
        <v>3728.38</v>
      </c>
    </row>
    <row r="7449" spans="1:19" x14ac:dyDescent="0.35">
      <c r="A7449" s="1">
        <v>4452</v>
      </c>
      <c r="B7449" s="1">
        <v>38</v>
      </c>
      <c r="C7449" s="1" t="str">
        <f t="shared" si="348"/>
        <v>Middle-Aged</v>
      </c>
      <c r="D7449" s="1" t="s">
        <v>16</v>
      </c>
      <c r="E7449" s="1" t="s">
        <v>33</v>
      </c>
      <c r="F7449" s="1" t="s">
        <v>18</v>
      </c>
      <c r="G7449" s="1" t="s">
        <v>19</v>
      </c>
      <c r="H7449" s="1">
        <v>2</v>
      </c>
      <c r="I7449" s="1" t="s">
        <v>20</v>
      </c>
      <c r="J7449" s="1" t="s">
        <v>42</v>
      </c>
      <c r="K7449" s="6">
        <v>1582.38</v>
      </c>
      <c r="L7449" s="6">
        <v>791.19</v>
      </c>
      <c r="M7449" s="1">
        <v>2</v>
      </c>
      <c r="N7449" s="8">
        <v>45627</v>
      </c>
      <c r="O7449" s="4" t="str">
        <f t="shared" si="349"/>
        <v>December 2024</v>
      </c>
      <c r="P7449" s="1" t="s">
        <v>28</v>
      </c>
      <c r="Q7449" s="1" t="s">
        <v>29</v>
      </c>
      <c r="R7449" s="6">
        <v>41.91</v>
      </c>
      <c r="S7449" s="6">
        <f t="shared" si="350"/>
        <v>1624.2900000000002</v>
      </c>
    </row>
    <row r="7450" spans="1:19" x14ac:dyDescent="0.35">
      <c r="A7450" s="1">
        <v>7283</v>
      </c>
      <c r="B7450" s="1">
        <v>38</v>
      </c>
      <c r="C7450" s="1" t="str">
        <f t="shared" si="348"/>
        <v>Middle-Aged</v>
      </c>
      <c r="D7450" s="1" t="s">
        <v>16</v>
      </c>
      <c r="E7450" s="1" t="s">
        <v>33</v>
      </c>
      <c r="F7450" s="1" t="s">
        <v>40</v>
      </c>
      <c r="G7450" s="1" t="s">
        <v>41</v>
      </c>
      <c r="H7450" s="1">
        <v>3</v>
      </c>
      <c r="I7450" s="1" t="s">
        <v>20</v>
      </c>
      <c r="J7450" s="1" t="s">
        <v>42</v>
      </c>
      <c r="K7450" s="6">
        <v>3379.32</v>
      </c>
      <c r="L7450" s="6">
        <v>844.83</v>
      </c>
      <c r="M7450" s="1">
        <v>4</v>
      </c>
      <c r="N7450" s="8">
        <v>45627</v>
      </c>
      <c r="O7450" s="4" t="str">
        <f t="shared" si="349"/>
        <v>December 2024</v>
      </c>
      <c r="P7450" s="1" t="s">
        <v>22</v>
      </c>
      <c r="Q7450" s="1" t="s">
        <v>52</v>
      </c>
      <c r="R7450" s="6">
        <v>32.78</v>
      </c>
      <c r="S7450" s="6">
        <f t="shared" si="350"/>
        <v>3412.1000000000004</v>
      </c>
    </row>
    <row r="7451" spans="1:19" x14ac:dyDescent="0.35">
      <c r="A7451" s="1">
        <v>12733</v>
      </c>
      <c r="B7451" s="1">
        <v>39</v>
      </c>
      <c r="C7451" s="1" t="str">
        <f t="shared" si="348"/>
        <v>Middle-Aged</v>
      </c>
      <c r="D7451" s="1" t="s">
        <v>16</v>
      </c>
      <c r="E7451" s="1" t="s">
        <v>17</v>
      </c>
      <c r="F7451" s="1" t="s">
        <v>77</v>
      </c>
      <c r="G7451" s="1" t="s">
        <v>86</v>
      </c>
      <c r="H7451" s="1">
        <v>2</v>
      </c>
      <c r="I7451" s="1" t="s">
        <v>26</v>
      </c>
      <c r="J7451" s="1" t="s">
        <v>93</v>
      </c>
      <c r="K7451" s="6">
        <v>3611.8</v>
      </c>
      <c r="L7451" s="6">
        <v>361.18</v>
      </c>
      <c r="M7451" s="1">
        <v>10</v>
      </c>
      <c r="N7451" s="8">
        <v>45627</v>
      </c>
      <c r="O7451" s="4" t="str">
        <f t="shared" si="349"/>
        <v>December 2024</v>
      </c>
      <c r="P7451" s="1" t="s">
        <v>22</v>
      </c>
      <c r="Q7451" s="1" t="s">
        <v>97</v>
      </c>
      <c r="R7451" s="6">
        <v>142.63999999999999</v>
      </c>
      <c r="S7451" s="6">
        <f t="shared" si="350"/>
        <v>3754.44</v>
      </c>
    </row>
    <row r="7452" spans="1:19" x14ac:dyDescent="0.35">
      <c r="A7452" s="1">
        <v>13177</v>
      </c>
      <c r="B7452" s="1">
        <v>39</v>
      </c>
      <c r="C7452" s="1" t="str">
        <f t="shared" si="348"/>
        <v>Middle-Aged</v>
      </c>
      <c r="D7452" s="1" t="s">
        <v>38</v>
      </c>
      <c r="E7452" s="1" t="s">
        <v>17</v>
      </c>
      <c r="F7452" s="1" t="s">
        <v>40</v>
      </c>
      <c r="G7452" s="1" t="s">
        <v>88</v>
      </c>
      <c r="H7452" s="1">
        <v>2</v>
      </c>
      <c r="I7452" s="1" t="s">
        <v>26</v>
      </c>
      <c r="J7452" s="1" t="s">
        <v>93</v>
      </c>
      <c r="K7452" s="6">
        <v>459.5</v>
      </c>
      <c r="L7452" s="6">
        <v>459.5</v>
      </c>
      <c r="M7452" s="1">
        <v>1</v>
      </c>
      <c r="N7452" s="8">
        <v>45627</v>
      </c>
      <c r="O7452" s="4" t="str">
        <f t="shared" si="349"/>
        <v>December 2024</v>
      </c>
      <c r="P7452" s="1" t="s">
        <v>84</v>
      </c>
      <c r="Q7452" s="1" t="s">
        <v>101</v>
      </c>
      <c r="R7452" s="6">
        <v>232.41</v>
      </c>
      <c r="S7452" s="6">
        <f t="shared" si="350"/>
        <v>691.91</v>
      </c>
    </row>
    <row r="7453" spans="1:19" x14ac:dyDescent="0.35">
      <c r="A7453" s="1">
        <v>9358</v>
      </c>
      <c r="B7453" s="1">
        <v>42</v>
      </c>
      <c r="C7453" s="1" t="str">
        <f t="shared" si="348"/>
        <v>Middle-Aged</v>
      </c>
      <c r="D7453" s="1" t="s">
        <v>16</v>
      </c>
      <c r="E7453" s="1" t="s">
        <v>17</v>
      </c>
      <c r="F7453" s="1" t="s">
        <v>30</v>
      </c>
      <c r="G7453" s="1" t="s">
        <v>31</v>
      </c>
      <c r="H7453" s="1">
        <v>3</v>
      </c>
      <c r="I7453" s="1" t="s">
        <v>26</v>
      </c>
      <c r="J7453" s="1" t="s">
        <v>34</v>
      </c>
      <c r="K7453" s="6">
        <v>2783.76</v>
      </c>
      <c r="L7453" s="6">
        <v>463.96</v>
      </c>
      <c r="M7453" s="1">
        <v>6</v>
      </c>
      <c r="N7453" s="8">
        <v>45627</v>
      </c>
      <c r="O7453" s="4" t="str">
        <f t="shared" si="349"/>
        <v>December 2024</v>
      </c>
      <c r="P7453" s="1" t="s">
        <v>22</v>
      </c>
      <c r="Q7453" s="1" t="s">
        <v>35</v>
      </c>
      <c r="R7453" s="6">
        <v>50.27</v>
      </c>
      <c r="S7453" s="6">
        <f t="shared" si="350"/>
        <v>2834.03</v>
      </c>
    </row>
    <row r="7454" spans="1:19" x14ac:dyDescent="0.35">
      <c r="A7454" s="1">
        <v>11912</v>
      </c>
      <c r="B7454" s="1">
        <v>42</v>
      </c>
      <c r="C7454" s="1" t="str">
        <f t="shared" si="348"/>
        <v>Middle-Aged</v>
      </c>
      <c r="D7454" s="1" t="s">
        <v>16</v>
      </c>
      <c r="E7454" s="1" t="s">
        <v>33</v>
      </c>
      <c r="F7454" s="1" t="s">
        <v>18</v>
      </c>
      <c r="G7454" s="1" t="s">
        <v>81</v>
      </c>
      <c r="H7454" s="1">
        <v>3</v>
      </c>
      <c r="I7454" s="1" t="s">
        <v>26</v>
      </c>
      <c r="J7454" s="1" t="s">
        <v>93</v>
      </c>
      <c r="K7454" s="6">
        <v>6838.08</v>
      </c>
      <c r="L7454" s="6">
        <v>1139.68</v>
      </c>
      <c r="M7454" s="1">
        <v>6</v>
      </c>
      <c r="N7454" s="8">
        <v>45627</v>
      </c>
      <c r="O7454" s="4" t="str">
        <f t="shared" si="349"/>
        <v>December 2024</v>
      </c>
      <c r="P7454" s="1" t="s">
        <v>84</v>
      </c>
      <c r="Q7454" s="1" t="s">
        <v>110</v>
      </c>
      <c r="R7454" s="6">
        <v>116.42</v>
      </c>
      <c r="S7454" s="6">
        <f t="shared" si="350"/>
        <v>6954.5</v>
      </c>
    </row>
    <row r="7455" spans="1:19" x14ac:dyDescent="0.35">
      <c r="A7455" s="1">
        <v>1267</v>
      </c>
      <c r="B7455" s="1">
        <v>47</v>
      </c>
      <c r="C7455" s="1" t="str">
        <f t="shared" si="348"/>
        <v>Middle-Aged</v>
      </c>
      <c r="D7455" s="1" t="s">
        <v>16</v>
      </c>
      <c r="E7455" s="1" t="s">
        <v>33</v>
      </c>
      <c r="F7455" s="1" t="s">
        <v>24</v>
      </c>
      <c r="G7455" s="1" t="s">
        <v>25</v>
      </c>
      <c r="H7455" s="1">
        <v>3</v>
      </c>
      <c r="I7455" s="1" t="s">
        <v>26</v>
      </c>
      <c r="J7455" s="1" t="s">
        <v>42</v>
      </c>
      <c r="K7455" s="6">
        <v>1729.21</v>
      </c>
      <c r="L7455" s="6">
        <v>247.03</v>
      </c>
      <c r="M7455" s="1">
        <v>7</v>
      </c>
      <c r="N7455" s="8">
        <v>45627</v>
      </c>
      <c r="O7455" s="4" t="str">
        <f t="shared" si="349"/>
        <v>December 2024</v>
      </c>
      <c r="P7455" s="1" t="s">
        <v>28</v>
      </c>
      <c r="Q7455" s="1"/>
      <c r="R7455" s="6">
        <v>0</v>
      </c>
      <c r="S7455" s="6">
        <f t="shared" si="350"/>
        <v>1729.21</v>
      </c>
    </row>
    <row r="7456" spans="1:19" x14ac:dyDescent="0.35">
      <c r="A7456" s="1">
        <v>13157</v>
      </c>
      <c r="B7456" s="1">
        <v>47</v>
      </c>
      <c r="C7456" s="1" t="str">
        <f t="shared" si="348"/>
        <v>Middle-Aged</v>
      </c>
      <c r="D7456" s="1" t="s">
        <v>16</v>
      </c>
      <c r="E7456" s="1" t="s">
        <v>17</v>
      </c>
      <c r="F7456" s="1" t="s">
        <v>18</v>
      </c>
      <c r="G7456" s="1" t="s">
        <v>81</v>
      </c>
      <c r="H7456" s="1">
        <v>2</v>
      </c>
      <c r="I7456" s="1" t="s">
        <v>26</v>
      </c>
      <c r="J7456" s="1" t="s">
        <v>83</v>
      </c>
      <c r="K7456" s="6">
        <v>7977.76</v>
      </c>
      <c r="L7456" s="6">
        <v>1139.68</v>
      </c>
      <c r="M7456" s="1">
        <v>7</v>
      </c>
      <c r="N7456" s="8">
        <v>45627</v>
      </c>
      <c r="O7456" s="4" t="str">
        <f t="shared" si="349"/>
        <v>December 2024</v>
      </c>
      <c r="P7456" s="1" t="s">
        <v>22</v>
      </c>
      <c r="Q7456" s="1" t="s">
        <v>29</v>
      </c>
      <c r="R7456" s="6">
        <v>35.22</v>
      </c>
      <c r="S7456" s="6">
        <f t="shared" si="350"/>
        <v>8012.9800000000005</v>
      </c>
    </row>
    <row r="7457" spans="1:19" x14ac:dyDescent="0.35">
      <c r="A7457" s="1">
        <v>11228</v>
      </c>
      <c r="B7457" s="1">
        <v>48</v>
      </c>
      <c r="C7457" s="1" t="str">
        <f t="shared" si="348"/>
        <v>Middle-Aged</v>
      </c>
      <c r="D7457" s="1" t="s">
        <v>38</v>
      </c>
      <c r="E7457" s="1" t="s">
        <v>17</v>
      </c>
      <c r="F7457" s="1" t="s">
        <v>30</v>
      </c>
      <c r="G7457" s="1" t="s">
        <v>78</v>
      </c>
      <c r="H7457" s="1">
        <v>5</v>
      </c>
      <c r="I7457" s="1" t="s">
        <v>20</v>
      </c>
      <c r="J7457" s="1" t="s">
        <v>83</v>
      </c>
      <c r="K7457" s="6">
        <v>2697.28</v>
      </c>
      <c r="L7457" s="6">
        <v>674.32</v>
      </c>
      <c r="M7457" s="1">
        <v>4</v>
      </c>
      <c r="N7457" s="8">
        <v>45627</v>
      </c>
      <c r="O7457" s="4" t="str">
        <f t="shared" si="349"/>
        <v>December 2024</v>
      </c>
      <c r="P7457" s="1" t="s">
        <v>22</v>
      </c>
      <c r="Q7457" s="1" t="s">
        <v>82</v>
      </c>
      <c r="R7457" s="6">
        <v>111.82</v>
      </c>
      <c r="S7457" s="6">
        <f t="shared" si="350"/>
        <v>2809.1000000000004</v>
      </c>
    </row>
    <row r="7458" spans="1:19" x14ac:dyDescent="0.35">
      <c r="A7458" s="1">
        <v>13675</v>
      </c>
      <c r="B7458" s="1">
        <v>48</v>
      </c>
      <c r="C7458" s="1" t="str">
        <f t="shared" si="348"/>
        <v>Middle-Aged</v>
      </c>
      <c r="D7458" s="1" t="s">
        <v>38</v>
      </c>
      <c r="E7458" s="1" t="s">
        <v>33</v>
      </c>
      <c r="F7458" s="1" t="s">
        <v>24</v>
      </c>
      <c r="G7458" s="1" t="s">
        <v>85</v>
      </c>
      <c r="H7458" s="1">
        <v>2</v>
      </c>
      <c r="I7458" s="1" t="s">
        <v>26</v>
      </c>
      <c r="J7458" s="1" t="s">
        <v>21</v>
      </c>
      <c r="K7458" s="6">
        <v>4718.46</v>
      </c>
      <c r="L7458" s="6">
        <v>786.41</v>
      </c>
      <c r="M7458" s="1">
        <v>6</v>
      </c>
      <c r="N7458" s="8">
        <v>45627</v>
      </c>
      <c r="O7458" s="4" t="str">
        <f t="shared" si="349"/>
        <v>December 2024</v>
      </c>
      <c r="P7458" s="1" t="s">
        <v>22</v>
      </c>
      <c r="Q7458" s="1"/>
      <c r="R7458" s="6">
        <v>0</v>
      </c>
      <c r="S7458" s="6">
        <f t="shared" si="350"/>
        <v>4718.46</v>
      </c>
    </row>
    <row r="7459" spans="1:19" x14ac:dyDescent="0.35">
      <c r="A7459" s="1">
        <v>12118</v>
      </c>
      <c r="B7459" s="1">
        <v>50</v>
      </c>
      <c r="C7459" s="1" t="str">
        <f t="shared" si="348"/>
        <v>Middle-Aged</v>
      </c>
      <c r="D7459" s="1" t="s">
        <v>38</v>
      </c>
      <c r="E7459" s="1" t="s">
        <v>33</v>
      </c>
      <c r="F7459" s="1" t="s">
        <v>40</v>
      </c>
      <c r="G7459" s="1" t="s">
        <v>88</v>
      </c>
      <c r="H7459" s="1">
        <v>5</v>
      </c>
      <c r="I7459" s="1" t="s">
        <v>26</v>
      </c>
      <c r="J7459" s="1" t="s">
        <v>21</v>
      </c>
      <c r="K7459" s="6">
        <v>3676</v>
      </c>
      <c r="L7459" s="6">
        <v>459.5</v>
      </c>
      <c r="M7459" s="1">
        <v>8</v>
      </c>
      <c r="N7459" s="8">
        <v>45627</v>
      </c>
      <c r="O7459" s="4" t="str">
        <f t="shared" si="349"/>
        <v>December 2024</v>
      </c>
      <c r="P7459" s="1" t="s">
        <v>84</v>
      </c>
      <c r="Q7459" s="1" t="s">
        <v>37</v>
      </c>
      <c r="R7459" s="6">
        <v>45.96</v>
      </c>
      <c r="S7459" s="6">
        <f t="shared" si="350"/>
        <v>3721.96</v>
      </c>
    </row>
    <row r="7460" spans="1:19" x14ac:dyDescent="0.35">
      <c r="A7460" s="1">
        <v>18054</v>
      </c>
      <c r="B7460" s="1">
        <v>50</v>
      </c>
      <c r="C7460" s="1" t="str">
        <f t="shared" si="348"/>
        <v>Middle-Aged</v>
      </c>
      <c r="D7460" s="1" t="s">
        <v>38</v>
      </c>
      <c r="E7460" s="1" t="s">
        <v>17</v>
      </c>
      <c r="F7460" s="1" t="s">
        <v>40</v>
      </c>
      <c r="G7460" s="1" t="s">
        <v>88</v>
      </c>
      <c r="H7460" s="1">
        <v>5</v>
      </c>
      <c r="I7460" s="1" t="s">
        <v>26</v>
      </c>
      <c r="J7460" s="1" t="s">
        <v>21</v>
      </c>
      <c r="K7460" s="6">
        <v>2297.5</v>
      </c>
      <c r="L7460" s="6">
        <v>459.5</v>
      </c>
      <c r="M7460" s="1">
        <v>5</v>
      </c>
      <c r="N7460" s="8">
        <v>45627</v>
      </c>
      <c r="O7460" s="4" t="str">
        <f t="shared" si="349"/>
        <v>December 2024</v>
      </c>
      <c r="P7460" s="1" t="s">
        <v>84</v>
      </c>
      <c r="Q7460" s="1" t="s">
        <v>103</v>
      </c>
      <c r="R7460" s="6">
        <v>214.58</v>
      </c>
      <c r="S7460" s="6">
        <f t="shared" si="350"/>
        <v>2512.08</v>
      </c>
    </row>
    <row r="7461" spans="1:19" x14ac:dyDescent="0.35">
      <c r="A7461" s="1">
        <v>1033</v>
      </c>
      <c r="B7461" s="1">
        <v>54</v>
      </c>
      <c r="C7461" s="1" t="str">
        <f t="shared" si="348"/>
        <v>Middle-Aged</v>
      </c>
      <c r="D7461" s="1" t="s">
        <v>38</v>
      </c>
      <c r="E7461" s="1" t="s">
        <v>17</v>
      </c>
      <c r="F7461" s="1" t="s">
        <v>18</v>
      </c>
      <c r="G7461" s="1" t="s">
        <v>19</v>
      </c>
      <c r="H7461" s="1">
        <v>2</v>
      </c>
      <c r="I7461" s="1" t="s">
        <v>26</v>
      </c>
      <c r="J7461" s="1" t="s">
        <v>42</v>
      </c>
      <c r="K7461" s="6">
        <v>3164.76</v>
      </c>
      <c r="L7461" s="6">
        <v>791.19</v>
      </c>
      <c r="M7461" s="1">
        <v>4</v>
      </c>
      <c r="N7461" s="8">
        <v>45627</v>
      </c>
      <c r="O7461" s="4" t="str">
        <f t="shared" si="349"/>
        <v>December 2024</v>
      </c>
      <c r="P7461" s="1" t="s">
        <v>22</v>
      </c>
      <c r="Q7461" s="1" t="s">
        <v>51</v>
      </c>
      <c r="R7461" s="6">
        <v>49.24</v>
      </c>
      <c r="S7461" s="6">
        <f t="shared" si="350"/>
        <v>3214</v>
      </c>
    </row>
    <row r="7462" spans="1:19" x14ac:dyDescent="0.35">
      <c r="A7462" s="1">
        <v>8423</v>
      </c>
      <c r="B7462" s="1">
        <v>54</v>
      </c>
      <c r="C7462" s="1" t="str">
        <f t="shared" si="348"/>
        <v>Middle-Aged</v>
      </c>
      <c r="D7462" s="1" t="s">
        <v>16</v>
      </c>
      <c r="E7462" s="1" t="s">
        <v>17</v>
      </c>
      <c r="F7462" s="1" t="s">
        <v>40</v>
      </c>
      <c r="G7462" s="1" t="s">
        <v>41</v>
      </c>
      <c r="H7462" s="1">
        <v>3</v>
      </c>
      <c r="I7462" s="1" t="s">
        <v>26</v>
      </c>
      <c r="J7462" s="1" t="s">
        <v>42</v>
      </c>
      <c r="K7462" s="6">
        <v>2534.4899999999998</v>
      </c>
      <c r="L7462" s="6">
        <v>844.83</v>
      </c>
      <c r="M7462" s="1">
        <v>3</v>
      </c>
      <c r="N7462" s="8">
        <v>45627</v>
      </c>
      <c r="O7462" s="4" t="str">
        <f t="shared" si="349"/>
        <v>December 2024</v>
      </c>
      <c r="P7462" s="1" t="s">
        <v>28</v>
      </c>
      <c r="Q7462" s="1"/>
      <c r="R7462" s="6">
        <v>0</v>
      </c>
      <c r="S7462" s="6">
        <f t="shared" si="350"/>
        <v>2534.4899999999998</v>
      </c>
    </row>
    <row r="7463" spans="1:19" x14ac:dyDescent="0.35">
      <c r="A7463" s="1">
        <v>18535</v>
      </c>
      <c r="B7463" s="1">
        <v>54</v>
      </c>
      <c r="C7463" s="1" t="str">
        <f t="shared" si="348"/>
        <v>Middle-Aged</v>
      </c>
      <c r="D7463" s="1" t="s">
        <v>38</v>
      </c>
      <c r="E7463" s="1" t="s">
        <v>17</v>
      </c>
      <c r="F7463" s="1" t="s">
        <v>40</v>
      </c>
      <c r="G7463" s="1" t="s">
        <v>88</v>
      </c>
      <c r="H7463" s="1">
        <v>2</v>
      </c>
      <c r="I7463" s="1" t="s">
        <v>20</v>
      </c>
      <c r="J7463" s="1" t="s">
        <v>21</v>
      </c>
      <c r="K7463" s="6">
        <v>4595</v>
      </c>
      <c r="L7463" s="6">
        <v>459.5</v>
      </c>
      <c r="M7463" s="1">
        <v>10</v>
      </c>
      <c r="N7463" s="8">
        <v>45627</v>
      </c>
      <c r="O7463" s="4" t="str">
        <f t="shared" si="349"/>
        <v>December 2024</v>
      </c>
      <c r="P7463" s="1" t="s">
        <v>84</v>
      </c>
      <c r="Q7463" s="1" t="s">
        <v>96</v>
      </c>
      <c r="R7463" s="6">
        <v>144.86000000000001</v>
      </c>
      <c r="S7463" s="6">
        <f t="shared" si="350"/>
        <v>4739.8599999999997</v>
      </c>
    </row>
    <row r="7464" spans="1:19" x14ac:dyDescent="0.35">
      <c r="A7464" s="1">
        <v>9707</v>
      </c>
      <c r="B7464" s="1">
        <v>58</v>
      </c>
      <c r="C7464" s="1" t="str">
        <f t="shared" si="348"/>
        <v>Old</v>
      </c>
      <c r="D7464" s="1" t="s">
        <v>16</v>
      </c>
      <c r="E7464" s="1" t="s">
        <v>17</v>
      </c>
      <c r="F7464" s="1" t="s">
        <v>30</v>
      </c>
      <c r="G7464" s="1" t="s">
        <v>31</v>
      </c>
      <c r="H7464" s="1">
        <v>3</v>
      </c>
      <c r="I7464" s="1" t="s">
        <v>26</v>
      </c>
      <c r="J7464" s="1" t="s">
        <v>27</v>
      </c>
      <c r="K7464" s="6">
        <v>2783.76</v>
      </c>
      <c r="L7464" s="6">
        <v>463.96</v>
      </c>
      <c r="M7464" s="1">
        <v>6</v>
      </c>
      <c r="N7464" s="8">
        <v>45627</v>
      </c>
      <c r="O7464" s="4" t="str">
        <f t="shared" si="349"/>
        <v>December 2024</v>
      </c>
      <c r="P7464" s="1" t="s">
        <v>32</v>
      </c>
      <c r="Q7464" s="1" t="s">
        <v>50</v>
      </c>
      <c r="R7464" s="6">
        <v>45.57</v>
      </c>
      <c r="S7464" s="6">
        <f t="shared" si="350"/>
        <v>2829.3300000000004</v>
      </c>
    </row>
    <row r="7465" spans="1:19" x14ac:dyDescent="0.35">
      <c r="A7465" s="1">
        <v>16419</v>
      </c>
      <c r="B7465" s="1">
        <v>59</v>
      </c>
      <c r="C7465" s="1" t="str">
        <f t="shared" si="348"/>
        <v>Old</v>
      </c>
      <c r="D7465" s="1" t="s">
        <v>16</v>
      </c>
      <c r="E7465" s="1" t="s">
        <v>17</v>
      </c>
      <c r="F7465" s="1" t="s">
        <v>77</v>
      </c>
      <c r="G7465" s="1" t="s">
        <v>86</v>
      </c>
      <c r="H7465" s="1">
        <v>1</v>
      </c>
      <c r="I7465" s="1" t="s">
        <v>26</v>
      </c>
      <c r="J7465" s="1" t="s">
        <v>21</v>
      </c>
      <c r="K7465" s="6">
        <v>1444.72</v>
      </c>
      <c r="L7465" s="6">
        <v>361.18</v>
      </c>
      <c r="M7465" s="1">
        <v>4</v>
      </c>
      <c r="N7465" s="8">
        <v>45627</v>
      </c>
      <c r="O7465" s="4" t="str">
        <f t="shared" si="349"/>
        <v>December 2024</v>
      </c>
      <c r="P7465" s="1" t="s">
        <v>84</v>
      </c>
      <c r="Q7465" s="1" t="s">
        <v>115</v>
      </c>
      <c r="R7465" s="6">
        <v>182.25</v>
      </c>
      <c r="S7465" s="6">
        <f t="shared" si="350"/>
        <v>1626.97</v>
      </c>
    </row>
    <row r="7466" spans="1:19" x14ac:dyDescent="0.35">
      <c r="A7466" s="1">
        <v>2230</v>
      </c>
      <c r="B7466" s="1">
        <v>61</v>
      </c>
      <c r="C7466" s="1" t="str">
        <f t="shared" si="348"/>
        <v>Old</v>
      </c>
      <c r="D7466" s="1" t="s">
        <v>38</v>
      </c>
      <c r="E7466" s="1" t="s">
        <v>33</v>
      </c>
      <c r="F7466" s="1" t="s">
        <v>18</v>
      </c>
      <c r="G7466" s="1" t="s">
        <v>19</v>
      </c>
      <c r="H7466" s="1">
        <v>2</v>
      </c>
      <c r="I7466" s="1" t="s">
        <v>20</v>
      </c>
      <c r="J7466" s="1" t="s">
        <v>42</v>
      </c>
      <c r="K7466" s="6">
        <v>2373.5700000000002</v>
      </c>
      <c r="L7466" s="6">
        <v>791.19</v>
      </c>
      <c r="M7466" s="1">
        <v>3</v>
      </c>
      <c r="N7466" s="8">
        <v>45627</v>
      </c>
      <c r="O7466" s="4" t="str">
        <f t="shared" si="349"/>
        <v>December 2024</v>
      </c>
      <c r="P7466" s="1" t="s">
        <v>22</v>
      </c>
      <c r="Q7466" s="1" t="s">
        <v>52</v>
      </c>
      <c r="R7466" s="6">
        <v>6.77</v>
      </c>
      <c r="S7466" s="6">
        <f t="shared" si="350"/>
        <v>2380.34</v>
      </c>
    </row>
    <row r="7467" spans="1:19" x14ac:dyDescent="0.35">
      <c r="A7467" s="1">
        <v>5547</v>
      </c>
      <c r="B7467" s="1">
        <v>61</v>
      </c>
      <c r="C7467" s="1" t="str">
        <f t="shared" si="348"/>
        <v>Old</v>
      </c>
      <c r="D7467" s="1" t="s">
        <v>38</v>
      </c>
      <c r="E7467" s="1" t="s">
        <v>17</v>
      </c>
      <c r="F7467" s="1" t="s">
        <v>18</v>
      </c>
      <c r="G7467" s="1" t="s">
        <v>36</v>
      </c>
      <c r="H7467" s="1">
        <v>5</v>
      </c>
      <c r="I7467" s="1" t="s">
        <v>26</v>
      </c>
      <c r="J7467" s="1" t="s">
        <v>27</v>
      </c>
      <c r="K7467" s="6">
        <v>145.25</v>
      </c>
      <c r="L7467" s="6">
        <v>20.75</v>
      </c>
      <c r="M7467" s="1">
        <v>7</v>
      </c>
      <c r="N7467" s="8">
        <v>45627</v>
      </c>
      <c r="O7467" s="4" t="str">
        <f t="shared" si="349"/>
        <v>December 2024</v>
      </c>
      <c r="P7467" s="1" t="s">
        <v>22</v>
      </c>
      <c r="Q7467" s="1"/>
      <c r="R7467" s="6">
        <v>0</v>
      </c>
      <c r="S7467" s="6">
        <f t="shared" si="350"/>
        <v>145.25</v>
      </c>
    </row>
    <row r="7468" spans="1:19" x14ac:dyDescent="0.35">
      <c r="A7468" s="1">
        <v>11272</v>
      </c>
      <c r="B7468" s="1">
        <v>61</v>
      </c>
      <c r="C7468" s="1" t="str">
        <f t="shared" si="348"/>
        <v>Old</v>
      </c>
      <c r="D7468" s="1" t="s">
        <v>38</v>
      </c>
      <c r="E7468" s="1" t="s">
        <v>17</v>
      </c>
      <c r="F7468" s="1" t="s">
        <v>30</v>
      </c>
      <c r="G7468" s="1" t="s">
        <v>78</v>
      </c>
      <c r="H7468" s="1">
        <v>4</v>
      </c>
      <c r="I7468" s="1" t="s">
        <v>26</v>
      </c>
      <c r="J7468" s="1" t="s">
        <v>21</v>
      </c>
      <c r="K7468" s="6">
        <v>6743.2</v>
      </c>
      <c r="L7468" s="6">
        <v>674.32</v>
      </c>
      <c r="M7468" s="1">
        <v>10</v>
      </c>
      <c r="N7468" s="8">
        <v>45627</v>
      </c>
      <c r="O7468" s="4" t="str">
        <f t="shared" si="349"/>
        <v>December 2024</v>
      </c>
      <c r="P7468" s="1" t="s">
        <v>22</v>
      </c>
      <c r="Q7468" s="1" t="s">
        <v>96</v>
      </c>
      <c r="R7468" s="6">
        <v>168.7</v>
      </c>
      <c r="S7468" s="6">
        <f t="shared" si="350"/>
        <v>6911.9</v>
      </c>
    </row>
    <row r="7469" spans="1:19" x14ac:dyDescent="0.35">
      <c r="A7469" s="1">
        <v>11308</v>
      </c>
      <c r="B7469" s="1">
        <v>61</v>
      </c>
      <c r="C7469" s="1" t="str">
        <f t="shared" si="348"/>
        <v>Old</v>
      </c>
      <c r="D7469" s="1" t="s">
        <v>16</v>
      </c>
      <c r="E7469" s="1" t="s">
        <v>17</v>
      </c>
      <c r="F7469" s="1" t="s">
        <v>77</v>
      </c>
      <c r="G7469" s="1" t="s">
        <v>86</v>
      </c>
      <c r="H7469" s="1">
        <v>3</v>
      </c>
      <c r="I7469" s="1" t="s">
        <v>20</v>
      </c>
      <c r="J7469" s="1" t="s">
        <v>93</v>
      </c>
      <c r="K7469" s="6">
        <v>1805.9</v>
      </c>
      <c r="L7469" s="6">
        <v>361.18</v>
      </c>
      <c r="M7469" s="1">
        <v>5</v>
      </c>
      <c r="N7469" s="8">
        <v>45627</v>
      </c>
      <c r="O7469" s="4" t="str">
        <f t="shared" si="349"/>
        <v>December 2024</v>
      </c>
      <c r="P7469" s="1" t="s">
        <v>79</v>
      </c>
      <c r="Q7469" s="1" t="s">
        <v>100</v>
      </c>
      <c r="R7469" s="6">
        <v>143.47</v>
      </c>
      <c r="S7469" s="6">
        <f t="shared" si="350"/>
        <v>1949.3700000000001</v>
      </c>
    </row>
    <row r="7470" spans="1:19" x14ac:dyDescent="0.35">
      <c r="A7470" s="1">
        <v>7886</v>
      </c>
      <c r="B7470" s="1">
        <v>62</v>
      </c>
      <c r="C7470" s="1" t="str">
        <f t="shared" si="348"/>
        <v>Old</v>
      </c>
      <c r="D7470" s="1" t="s">
        <v>38</v>
      </c>
      <c r="E7470" s="1" t="s">
        <v>33</v>
      </c>
      <c r="F7470" s="1" t="s">
        <v>18</v>
      </c>
      <c r="G7470" s="1" t="s">
        <v>36</v>
      </c>
      <c r="H7470" s="1">
        <v>5</v>
      </c>
      <c r="I7470" s="1" t="s">
        <v>26</v>
      </c>
      <c r="J7470" s="1" t="s">
        <v>34</v>
      </c>
      <c r="K7470" s="6">
        <v>83</v>
      </c>
      <c r="L7470" s="6">
        <v>20.75</v>
      </c>
      <c r="M7470" s="1">
        <v>4</v>
      </c>
      <c r="N7470" s="8">
        <v>45627</v>
      </c>
      <c r="O7470" s="4" t="str">
        <f t="shared" si="349"/>
        <v>December 2024</v>
      </c>
      <c r="P7470" s="1" t="s">
        <v>28</v>
      </c>
      <c r="Q7470" s="1" t="s">
        <v>76</v>
      </c>
      <c r="R7470" s="6">
        <v>82.54</v>
      </c>
      <c r="S7470" s="6">
        <f t="shared" si="350"/>
        <v>165.54000000000002</v>
      </c>
    </row>
    <row r="7471" spans="1:19" x14ac:dyDescent="0.35">
      <c r="A7471" s="1">
        <v>18637</v>
      </c>
      <c r="B7471" s="1">
        <v>62</v>
      </c>
      <c r="C7471" s="1" t="str">
        <f t="shared" si="348"/>
        <v>Old</v>
      </c>
      <c r="D7471" s="1" t="s">
        <v>16</v>
      </c>
      <c r="E7471" s="1" t="s">
        <v>17</v>
      </c>
      <c r="F7471" s="1" t="s">
        <v>40</v>
      </c>
      <c r="G7471" s="1" t="s">
        <v>88</v>
      </c>
      <c r="H7471" s="1">
        <v>1</v>
      </c>
      <c r="I7471" s="1" t="s">
        <v>26</v>
      </c>
      <c r="J7471" s="1" t="s">
        <v>83</v>
      </c>
      <c r="K7471" s="6">
        <v>459.5</v>
      </c>
      <c r="L7471" s="6">
        <v>459.5</v>
      </c>
      <c r="M7471" s="1">
        <v>1</v>
      </c>
      <c r="N7471" s="8">
        <v>45627</v>
      </c>
      <c r="O7471" s="4" t="str">
        <f t="shared" si="349"/>
        <v>December 2024</v>
      </c>
      <c r="P7471" s="1" t="s">
        <v>79</v>
      </c>
      <c r="Q7471" s="1" t="s">
        <v>52</v>
      </c>
      <c r="R7471" s="6">
        <v>53.16</v>
      </c>
      <c r="S7471" s="6">
        <f t="shared" si="350"/>
        <v>512.66</v>
      </c>
    </row>
    <row r="7472" spans="1:19" x14ac:dyDescent="0.35">
      <c r="A7472" s="1">
        <v>7327</v>
      </c>
      <c r="B7472" s="1">
        <v>63</v>
      </c>
      <c r="C7472" s="1" t="str">
        <f t="shared" si="348"/>
        <v>Old</v>
      </c>
      <c r="D7472" s="1" t="s">
        <v>16</v>
      </c>
      <c r="E7472" s="1" t="s">
        <v>17</v>
      </c>
      <c r="F7472" s="1" t="s">
        <v>40</v>
      </c>
      <c r="G7472" s="1" t="s">
        <v>41</v>
      </c>
      <c r="H7472" s="1">
        <v>3</v>
      </c>
      <c r="I7472" s="1" t="s">
        <v>20</v>
      </c>
      <c r="J7472" s="1" t="s">
        <v>21</v>
      </c>
      <c r="K7472" s="6">
        <v>8448.2999999999993</v>
      </c>
      <c r="L7472" s="6">
        <v>844.83</v>
      </c>
      <c r="M7472" s="1">
        <v>10</v>
      </c>
      <c r="N7472" s="8">
        <v>45627</v>
      </c>
      <c r="O7472" s="4" t="str">
        <f t="shared" si="349"/>
        <v>December 2024</v>
      </c>
      <c r="P7472" s="1" t="s">
        <v>22</v>
      </c>
      <c r="Q7472" s="1" t="s">
        <v>49</v>
      </c>
      <c r="R7472" s="6">
        <v>78.599999999999994</v>
      </c>
      <c r="S7472" s="6">
        <f t="shared" si="350"/>
        <v>8526.9</v>
      </c>
    </row>
    <row r="7473" spans="1:19" x14ac:dyDescent="0.35">
      <c r="A7473" s="1">
        <v>11807</v>
      </c>
      <c r="B7473" s="1">
        <v>64</v>
      </c>
      <c r="C7473" s="1" t="str">
        <f t="shared" si="348"/>
        <v>Old</v>
      </c>
      <c r="D7473" s="1" t="s">
        <v>38</v>
      </c>
      <c r="E7473" s="1" t="s">
        <v>17</v>
      </c>
      <c r="F7473" s="1" t="s">
        <v>40</v>
      </c>
      <c r="G7473" s="1" t="s">
        <v>88</v>
      </c>
      <c r="H7473" s="1">
        <v>5</v>
      </c>
      <c r="I7473" s="1" t="s">
        <v>20</v>
      </c>
      <c r="J7473" s="1" t="s">
        <v>83</v>
      </c>
      <c r="K7473" s="6">
        <v>919</v>
      </c>
      <c r="L7473" s="6">
        <v>459.5</v>
      </c>
      <c r="M7473" s="1">
        <v>2</v>
      </c>
      <c r="N7473" s="8">
        <v>45627</v>
      </c>
      <c r="O7473" s="4" t="str">
        <f t="shared" si="349"/>
        <v>December 2024</v>
      </c>
      <c r="P7473" s="1" t="s">
        <v>79</v>
      </c>
      <c r="Q7473" s="1"/>
      <c r="R7473" s="6">
        <v>0</v>
      </c>
      <c r="S7473" s="6">
        <f t="shared" si="350"/>
        <v>919</v>
      </c>
    </row>
    <row r="7474" spans="1:19" x14ac:dyDescent="0.35">
      <c r="A7474" s="1">
        <v>13693</v>
      </c>
      <c r="B7474" s="1">
        <v>65</v>
      </c>
      <c r="C7474" s="1" t="str">
        <f t="shared" si="348"/>
        <v>Old</v>
      </c>
      <c r="D7474" s="1" t="s">
        <v>38</v>
      </c>
      <c r="E7474" s="1" t="s">
        <v>17</v>
      </c>
      <c r="F7474" s="1" t="s">
        <v>77</v>
      </c>
      <c r="G7474" s="1" t="s">
        <v>86</v>
      </c>
      <c r="H7474" s="1">
        <v>5</v>
      </c>
      <c r="I7474" s="1" t="s">
        <v>20</v>
      </c>
      <c r="J7474" s="1" t="s">
        <v>21</v>
      </c>
      <c r="K7474" s="6">
        <v>361.18</v>
      </c>
      <c r="L7474" s="6">
        <v>361.18</v>
      </c>
      <c r="M7474" s="1">
        <v>1</v>
      </c>
      <c r="N7474" s="8">
        <v>45627</v>
      </c>
      <c r="O7474" s="4" t="str">
        <f t="shared" si="349"/>
        <v>December 2024</v>
      </c>
      <c r="P7474" s="1" t="s">
        <v>79</v>
      </c>
      <c r="Q7474" s="1" t="s">
        <v>111</v>
      </c>
      <c r="R7474" s="6">
        <v>165.28</v>
      </c>
      <c r="S7474" s="6">
        <f t="shared" si="350"/>
        <v>526.46</v>
      </c>
    </row>
    <row r="7475" spans="1:19" x14ac:dyDescent="0.35">
      <c r="A7475" s="1">
        <v>14131</v>
      </c>
      <c r="B7475" s="1">
        <v>66</v>
      </c>
      <c r="C7475" s="1" t="str">
        <f t="shared" si="348"/>
        <v>Old</v>
      </c>
      <c r="D7475" s="1" t="s">
        <v>38</v>
      </c>
      <c r="E7475" s="1" t="s">
        <v>17</v>
      </c>
      <c r="F7475" s="1" t="s">
        <v>40</v>
      </c>
      <c r="G7475" s="1" t="s">
        <v>88</v>
      </c>
      <c r="H7475" s="1">
        <v>2</v>
      </c>
      <c r="I7475" s="1" t="s">
        <v>20</v>
      </c>
      <c r="J7475" s="1" t="s">
        <v>21</v>
      </c>
      <c r="K7475" s="6">
        <v>459.5</v>
      </c>
      <c r="L7475" s="6">
        <v>459.5</v>
      </c>
      <c r="M7475" s="1">
        <v>1</v>
      </c>
      <c r="N7475" s="8">
        <v>45627</v>
      </c>
      <c r="O7475" s="4" t="str">
        <f t="shared" si="349"/>
        <v>December 2024</v>
      </c>
      <c r="P7475" s="1" t="s">
        <v>79</v>
      </c>
      <c r="Q7475" s="1"/>
      <c r="R7475" s="6">
        <v>0</v>
      </c>
      <c r="S7475" s="6">
        <f t="shared" si="350"/>
        <v>459.5</v>
      </c>
    </row>
    <row r="7476" spans="1:19" x14ac:dyDescent="0.35">
      <c r="A7476" s="1">
        <v>7867</v>
      </c>
      <c r="B7476" s="1">
        <v>68</v>
      </c>
      <c r="C7476" s="1" t="str">
        <f t="shared" si="348"/>
        <v>Old</v>
      </c>
      <c r="D7476" s="1" t="s">
        <v>38</v>
      </c>
      <c r="E7476" s="1" t="s">
        <v>17</v>
      </c>
      <c r="F7476" s="1" t="s">
        <v>18</v>
      </c>
      <c r="G7476" s="1" t="s">
        <v>19</v>
      </c>
      <c r="H7476" s="1">
        <v>2</v>
      </c>
      <c r="I7476" s="1" t="s">
        <v>20</v>
      </c>
      <c r="J7476" s="1" t="s">
        <v>34</v>
      </c>
      <c r="K7476" s="6">
        <v>3164.76</v>
      </c>
      <c r="L7476" s="6">
        <v>791.19</v>
      </c>
      <c r="M7476" s="1">
        <v>4</v>
      </c>
      <c r="N7476" s="8">
        <v>45627</v>
      </c>
      <c r="O7476" s="4" t="str">
        <f t="shared" si="349"/>
        <v>December 2024</v>
      </c>
      <c r="P7476" s="1" t="s">
        <v>22</v>
      </c>
      <c r="Q7476" s="1" t="s">
        <v>73</v>
      </c>
      <c r="R7476" s="6">
        <v>45.98</v>
      </c>
      <c r="S7476" s="6">
        <f t="shared" si="350"/>
        <v>3210.7400000000002</v>
      </c>
    </row>
    <row r="7477" spans="1:19" x14ac:dyDescent="0.35">
      <c r="A7477" s="1">
        <v>12097</v>
      </c>
      <c r="B7477" s="1">
        <v>69</v>
      </c>
      <c r="C7477" s="1" t="str">
        <f t="shared" si="348"/>
        <v>Old</v>
      </c>
      <c r="D7477" s="1" t="s">
        <v>16</v>
      </c>
      <c r="E7477" s="1" t="s">
        <v>33</v>
      </c>
      <c r="F7477" s="1" t="s">
        <v>77</v>
      </c>
      <c r="G7477" s="1" t="s">
        <v>86</v>
      </c>
      <c r="H7477" s="1">
        <v>5</v>
      </c>
      <c r="I7477" s="1" t="s">
        <v>26</v>
      </c>
      <c r="J7477" s="1" t="s">
        <v>83</v>
      </c>
      <c r="K7477" s="6">
        <v>1444.72</v>
      </c>
      <c r="L7477" s="6">
        <v>361.18</v>
      </c>
      <c r="M7477" s="1">
        <v>4</v>
      </c>
      <c r="N7477" s="8">
        <v>45627</v>
      </c>
      <c r="O7477" s="4" t="str">
        <f t="shared" si="349"/>
        <v>December 2024</v>
      </c>
      <c r="P7477" s="1" t="s">
        <v>22</v>
      </c>
      <c r="Q7477" s="1" t="s">
        <v>37</v>
      </c>
      <c r="R7477" s="6">
        <v>62.06</v>
      </c>
      <c r="S7477" s="6">
        <f t="shared" si="350"/>
        <v>1506.78</v>
      </c>
    </row>
    <row r="7478" spans="1:19" x14ac:dyDescent="0.35">
      <c r="A7478" s="1">
        <v>12721</v>
      </c>
      <c r="B7478" s="1">
        <v>70</v>
      </c>
      <c r="C7478" s="1" t="str">
        <f t="shared" si="348"/>
        <v>Old</v>
      </c>
      <c r="D7478" s="1" t="s">
        <v>38</v>
      </c>
      <c r="E7478" s="1" t="s">
        <v>33</v>
      </c>
      <c r="F7478" s="1" t="s">
        <v>30</v>
      </c>
      <c r="G7478" s="1" t="s">
        <v>78</v>
      </c>
      <c r="H7478" s="1">
        <v>5</v>
      </c>
      <c r="I7478" s="1" t="s">
        <v>26</v>
      </c>
      <c r="J7478" s="1" t="s">
        <v>21</v>
      </c>
      <c r="K7478" s="6">
        <v>6743.2</v>
      </c>
      <c r="L7478" s="6">
        <v>674.32</v>
      </c>
      <c r="M7478" s="1">
        <v>10</v>
      </c>
      <c r="N7478" s="8">
        <v>45627</v>
      </c>
      <c r="O7478" s="4" t="str">
        <f t="shared" si="349"/>
        <v>December 2024</v>
      </c>
      <c r="P7478" s="1" t="s">
        <v>22</v>
      </c>
      <c r="Q7478" s="1" t="s">
        <v>98</v>
      </c>
      <c r="R7478" s="6">
        <v>115.97</v>
      </c>
      <c r="S7478" s="6">
        <f t="shared" si="350"/>
        <v>6859.17</v>
      </c>
    </row>
    <row r="7479" spans="1:19" x14ac:dyDescent="0.35">
      <c r="A7479" s="1">
        <v>13901</v>
      </c>
      <c r="B7479" s="1">
        <v>71</v>
      </c>
      <c r="C7479" s="1" t="str">
        <f t="shared" si="348"/>
        <v>Old</v>
      </c>
      <c r="D7479" s="1" t="s">
        <v>38</v>
      </c>
      <c r="E7479" s="1" t="s">
        <v>33</v>
      </c>
      <c r="F7479" s="1" t="s">
        <v>18</v>
      </c>
      <c r="G7479" s="1" t="s">
        <v>81</v>
      </c>
      <c r="H7479" s="1">
        <v>5</v>
      </c>
      <c r="I7479" s="1" t="s">
        <v>26</v>
      </c>
      <c r="J7479" s="1" t="s">
        <v>93</v>
      </c>
      <c r="K7479" s="6">
        <v>1139.68</v>
      </c>
      <c r="L7479" s="6">
        <v>1139.68</v>
      </c>
      <c r="M7479" s="1">
        <v>1</v>
      </c>
      <c r="N7479" s="8">
        <v>45627</v>
      </c>
      <c r="O7479" s="4" t="str">
        <f t="shared" si="349"/>
        <v>December 2024</v>
      </c>
      <c r="P7479" s="1" t="s">
        <v>22</v>
      </c>
      <c r="Q7479" s="1" t="s">
        <v>29</v>
      </c>
      <c r="R7479" s="6">
        <v>87.66</v>
      </c>
      <c r="S7479" s="6">
        <f t="shared" si="350"/>
        <v>1227.3400000000001</v>
      </c>
    </row>
    <row r="7480" spans="1:19" x14ac:dyDescent="0.35">
      <c r="A7480" s="1">
        <v>4987</v>
      </c>
      <c r="B7480" s="1">
        <v>72</v>
      </c>
      <c r="C7480" s="1" t="str">
        <f t="shared" si="348"/>
        <v>Old</v>
      </c>
      <c r="D7480" s="1" t="s">
        <v>16</v>
      </c>
      <c r="E7480" s="1" t="s">
        <v>17</v>
      </c>
      <c r="F7480" s="1" t="s">
        <v>30</v>
      </c>
      <c r="G7480" s="1" t="s">
        <v>31</v>
      </c>
      <c r="H7480" s="1">
        <v>3</v>
      </c>
      <c r="I7480" s="1" t="s">
        <v>26</v>
      </c>
      <c r="J7480" s="1" t="s">
        <v>21</v>
      </c>
      <c r="K7480" s="6">
        <v>463.96</v>
      </c>
      <c r="L7480" s="6">
        <v>463.96</v>
      </c>
      <c r="M7480" s="1">
        <v>1</v>
      </c>
      <c r="N7480" s="8">
        <v>45627</v>
      </c>
      <c r="O7480" s="4" t="str">
        <f t="shared" si="349"/>
        <v>December 2024</v>
      </c>
      <c r="P7480" s="1" t="s">
        <v>32</v>
      </c>
      <c r="Q7480" s="1" t="s">
        <v>29</v>
      </c>
      <c r="R7480" s="6">
        <v>47.17</v>
      </c>
      <c r="S7480" s="6">
        <f t="shared" si="350"/>
        <v>511.13</v>
      </c>
    </row>
    <row r="7481" spans="1:19" x14ac:dyDescent="0.35">
      <c r="A7481" s="1">
        <v>9790</v>
      </c>
      <c r="B7481" s="1">
        <v>72</v>
      </c>
      <c r="C7481" s="1" t="str">
        <f t="shared" si="348"/>
        <v>Old</v>
      </c>
      <c r="D7481" s="1" t="s">
        <v>16</v>
      </c>
      <c r="E7481" s="1" t="s">
        <v>17</v>
      </c>
      <c r="F7481" s="1" t="s">
        <v>18</v>
      </c>
      <c r="G7481" s="1" t="s">
        <v>19</v>
      </c>
      <c r="H7481" s="1">
        <v>2</v>
      </c>
      <c r="I7481" s="1" t="s">
        <v>26</v>
      </c>
      <c r="J7481" s="1" t="s">
        <v>34</v>
      </c>
      <c r="K7481" s="6">
        <v>3164.76</v>
      </c>
      <c r="L7481" s="6">
        <v>791.19</v>
      </c>
      <c r="M7481" s="1">
        <v>4</v>
      </c>
      <c r="N7481" s="8">
        <v>45627</v>
      </c>
      <c r="O7481" s="4" t="str">
        <f t="shared" si="349"/>
        <v>December 2024</v>
      </c>
      <c r="P7481" s="1" t="s">
        <v>22</v>
      </c>
      <c r="Q7481" s="1" t="s">
        <v>50</v>
      </c>
      <c r="R7481" s="6">
        <v>70.849999999999994</v>
      </c>
      <c r="S7481" s="6">
        <f t="shared" si="350"/>
        <v>3235.61</v>
      </c>
    </row>
    <row r="7482" spans="1:19" x14ac:dyDescent="0.35">
      <c r="A7482" s="1">
        <v>17785</v>
      </c>
      <c r="B7482" s="1">
        <v>72</v>
      </c>
      <c r="C7482" s="1" t="str">
        <f t="shared" si="348"/>
        <v>Old</v>
      </c>
      <c r="D7482" s="1" t="s">
        <v>38</v>
      </c>
      <c r="E7482" s="1" t="s">
        <v>17</v>
      </c>
      <c r="F7482" s="1" t="s">
        <v>18</v>
      </c>
      <c r="G7482" s="1" t="s">
        <v>81</v>
      </c>
      <c r="H7482" s="1">
        <v>2</v>
      </c>
      <c r="I7482" s="1" t="s">
        <v>26</v>
      </c>
      <c r="J7482" s="1" t="s">
        <v>93</v>
      </c>
      <c r="K7482" s="6">
        <v>11396.8</v>
      </c>
      <c r="L7482" s="6">
        <v>1139.68</v>
      </c>
      <c r="M7482" s="1">
        <v>10</v>
      </c>
      <c r="N7482" s="8">
        <v>45627</v>
      </c>
      <c r="O7482" s="4" t="str">
        <f t="shared" si="349"/>
        <v>December 2024</v>
      </c>
      <c r="P7482" s="1" t="s">
        <v>22</v>
      </c>
      <c r="Q7482" s="1"/>
      <c r="R7482" s="6">
        <v>0</v>
      </c>
      <c r="S7482" s="6">
        <f t="shared" si="350"/>
        <v>11396.8</v>
      </c>
    </row>
    <row r="7483" spans="1:19" x14ac:dyDescent="0.35">
      <c r="A7483" s="1">
        <v>5003</v>
      </c>
      <c r="B7483" s="1">
        <v>73</v>
      </c>
      <c r="C7483" s="1" t="str">
        <f t="shared" si="348"/>
        <v>Old</v>
      </c>
      <c r="D7483" s="1" t="s">
        <v>16</v>
      </c>
      <c r="E7483" s="1" t="s">
        <v>17</v>
      </c>
      <c r="F7483" s="1" t="s">
        <v>24</v>
      </c>
      <c r="G7483" s="1" t="s">
        <v>25</v>
      </c>
      <c r="H7483" s="1">
        <v>3</v>
      </c>
      <c r="I7483" s="1" t="s">
        <v>20</v>
      </c>
      <c r="J7483" s="1" t="s">
        <v>27</v>
      </c>
      <c r="K7483" s="6">
        <v>2223.27</v>
      </c>
      <c r="L7483" s="6">
        <v>247.03</v>
      </c>
      <c r="M7483" s="1">
        <v>9</v>
      </c>
      <c r="N7483" s="8">
        <v>45627</v>
      </c>
      <c r="O7483" s="4" t="str">
        <f t="shared" si="349"/>
        <v>December 2024</v>
      </c>
      <c r="P7483" s="1" t="s">
        <v>28</v>
      </c>
      <c r="Q7483" s="1" t="s">
        <v>29</v>
      </c>
      <c r="R7483" s="6">
        <v>11.14</v>
      </c>
      <c r="S7483" s="6">
        <f t="shared" si="350"/>
        <v>2234.41</v>
      </c>
    </row>
    <row r="7484" spans="1:19" x14ac:dyDescent="0.35">
      <c r="A7484" s="1">
        <v>4124</v>
      </c>
      <c r="B7484" s="1">
        <v>75</v>
      </c>
      <c r="C7484" s="1" t="str">
        <f t="shared" si="348"/>
        <v>Old</v>
      </c>
      <c r="D7484" s="1" t="s">
        <v>16</v>
      </c>
      <c r="E7484" s="1" t="s">
        <v>17</v>
      </c>
      <c r="F7484" s="1" t="s">
        <v>30</v>
      </c>
      <c r="G7484" s="1" t="s">
        <v>31</v>
      </c>
      <c r="H7484" s="1">
        <v>3</v>
      </c>
      <c r="I7484" s="1" t="s">
        <v>26</v>
      </c>
      <c r="J7484" s="1" t="s">
        <v>27</v>
      </c>
      <c r="K7484" s="6">
        <v>3247.72</v>
      </c>
      <c r="L7484" s="6">
        <v>463.96</v>
      </c>
      <c r="M7484" s="1">
        <v>7</v>
      </c>
      <c r="N7484" s="8">
        <v>45627</v>
      </c>
      <c r="O7484" s="4" t="str">
        <f t="shared" si="349"/>
        <v>December 2024</v>
      </c>
      <c r="P7484" s="1" t="s">
        <v>32</v>
      </c>
      <c r="Q7484" s="1" t="s">
        <v>56</v>
      </c>
      <c r="R7484" s="6">
        <v>78.98</v>
      </c>
      <c r="S7484" s="6">
        <f t="shared" si="350"/>
        <v>3326.7</v>
      </c>
    </row>
    <row r="7485" spans="1:19" x14ac:dyDescent="0.35">
      <c r="A7485" s="1">
        <v>2677</v>
      </c>
      <c r="B7485" s="1">
        <v>76</v>
      </c>
      <c r="C7485" s="1" t="str">
        <f t="shared" si="348"/>
        <v>Old</v>
      </c>
      <c r="D7485" s="1" t="s">
        <v>16</v>
      </c>
      <c r="E7485" s="1" t="s">
        <v>33</v>
      </c>
      <c r="F7485" s="1" t="s">
        <v>40</v>
      </c>
      <c r="G7485" s="1" t="s">
        <v>41</v>
      </c>
      <c r="H7485" s="1">
        <v>3</v>
      </c>
      <c r="I7485" s="1" t="s">
        <v>26</v>
      </c>
      <c r="J7485" s="1" t="s">
        <v>21</v>
      </c>
      <c r="K7485" s="6">
        <v>7603.47</v>
      </c>
      <c r="L7485" s="6">
        <v>844.83</v>
      </c>
      <c r="M7485" s="1">
        <v>9</v>
      </c>
      <c r="N7485" s="8">
        <v>45627</v>
      </c>
      <c r="O7485" s="4" t="str">
        <f t="shared" si="349"/>
        <v>December 2024</v>
      </c>
      <c r="P7485" s="1" t="s">
        <v>28</v>
      </c>
      <c r="Q7485" s="1" t="s">
        <v>68</v>
      </c>
      <c r="R7485" s="6">
        <v>57.14</v>
      </c>
      <c r="S7485" s="6">
        <f t="shared" si="350"/>
        <v>7660.6100000000006</v>
      </c>
    </row>
    <row r="7486" spans="1:19" x14ac:dyDescent="0.35">
      <c r="A7486" s="1">
        <v>17061</v>
      </c>
      <c r="B7486" s="1">
        <v>76</v>
      </c>
      <c r="C7486" s="1" t="str">
        <f t="shared" si="348"/>
        <v>Old</v>
      </c>
      <c r="D7486" s="1" t="s">
        <v>38</v>
      </c>
      <c r="E7486" s="1" t="s">
        <v>17</v>
      </c>
      <c r="F7486" s="1" t="s">
        <v>30</v>
      </c>
      <c r="G7486" s="1" t="s">
        <v>78</v>
      </c>
      <c r="H7486" s="1">
        <v>1</v>
      </c>
      <c r="I7486" s="1" t="s">
        <v>20</v>
      </c>
      <c r="J7486" s="1" t="s">
        <v>83</v>
      </c>
      <c r="K7486" s="6">
        <v>5394.56</v>
      </c>
      <c r="L7486" s="6">
        <v>674.32</v>
      </c>
      <c r="M7486" s="1">
        <v>8</v>
      </c>
      <c r="N7486" s="8">
        <v>45627</v>
      </c>
      <c r="O7486" s="4" t="str">
        <f t="shared" si="349"/>
        <v>December 2024</v>
      </c>
      <c r="P7486" s="1" t="s">
        <v>84</v>
      </c>
      <c r="Q7486" s="1" t="s">
        <v>52</v>
      </c>
      <c r="R7486" s="6">
        <v>71.63</v>
      </c>
      <c r="S7486" s="6">
        <f t="shared" si="350"/>
        <v>5466.1900000000005</v>
      </c>
    </row>
    <row r="7487" spans="1:19" x14ac:dyDescent="0.35">
      <c r="A7487" s="1">
        <v>9552</v>
      </c>
      <c r="B7487" s="1">
        <v>77</v>
      </c>
      <c r="C7487" s="1" t="str">
        <f t="shared" si="348"/>
        <v>Old</v>
      </c>
      <c r="D7487" s="1" t="s">
        <v>16</v>
      </c>
      <c r="E7487" s="1" t="s">
        <v>17</v>
      </c>
      <c r="F7487" s="1" t="s">
        <v>30</v>
      </c>
      <c r="G7487" s="1" t="s">
        <v>31</v>
      </c>
      <c r="H7487" s="1">
        <v>3</v>
      </c>
      <c r="I7487" s="1" t="s">
        <v>26</v>
      </c>
      <c r="J7487" s="1" t="s">
        <v>42</v>
      </c>
      <c r="K7487" s="6">
        <v>3711.68</v>
      </c>
      <c r="L7487" s="6">
        <v>463.96</v>
      </c>
      <c r="M7487" s="1">
        <v>8</v>
      </c>
      <c r="N7487" s="8">
        <v>45627</v>
      </c>
      <c r="O7487" s="4" t="str">
        <f t="shared" si="349"/>
        <v>December 2024</v>
      </c>
      <c r="P7487" s="1" t="s">
        <v>22</v>
      </c>
      <c r="Q7487" s="1" t="s">
        <v>71</v>
      </c>
      <c r="R7487" s="6">
        <v>69.349999999999994</v>
      </c>
      <c r="S7487" s="6">
        <f t="shared" si="350"/>
        <v>3781.0299999999997</v>
      </c>
    </row>
    <row r="7488" spans="1:19" x14ac:dyDescent="0.35">
      <c r="A7488" s="1">
        <v>4922</v>
      </c>
      <c r="B7488" s="1">
        <v>78</v>
      </c>
      <c r="C7488" s="1" t="str">
        <f t="shared" si="348"/>
        <v>Old</v>
      </c>
      <c r="D7488" s="1" t="s">
        <v>38</v>
      </c>
      <c r="E7488" s="1" t="s">
        <v>17</v>
      </c>
      <c r="F7488" s="1" t="s">
        <v>40</v>
      </c>
      <c r="G7488" s="1" t="s">
        <v>41</v>
      </c>
      <c r="H7488" s="1">
        <v>3</v>
      </c>
      <c r="I7488" s="1" t="s">
        <v>26</v>
      </c>
      <c r="J7488" s="1" t="s">
        <v>34</v>
      </c>
      <c r="K7488" s="6">
        <v>8448.2999999999993</v>
      </c>
      <c r="L7488" s="6">
        <v>844.83</v>
      </c>
      <c r="M7488" s="1">
        <v>10</v>
      </c>
      <c r="N7488" s="8">
        <v>45627</v>
      </c>
      <c r="O7488" s="4" t="str">
        <f t="shared" si="349"/>
        <v>December 2024</v>
      </c>
      <c r="P7488" s="1" t="s">
        <v>32</v>
      </c>
      <c r="Q7488" s="1"/>
      <c r="R7488" s="6">
        <v>0</v>
      </c>
      <c r="S7488" s="6">
        <f t="shared" si="350"/>
        <v>8448.2999999999993</v>
      </c>
    </row>
    <row r="7489" spans="1:19" x14ac:dyDescent="0.35">
      <c r="A7489" s="1">
        <v>8380</v>
      </c>
      <c r="B7489" s="1">
        <v>78</v>
      </c>
      <c r="C7489" s="1" t="str">
        <f t="shared" si="348"/>
        <v>Old</v>
      </c>
      <c r="D7489" s="1" t="s">
        <v>38</v>
      </c>
      <c r="E7489" s="1" t="s">
        <v>17</v>
      </c>
      <c r="F7489" s="1" t="s">
        <v>40</v>
      </c>
      <c r="G7489" s="1" t="s">
        <v>41</v>
      </c>
      <c r="H7489" s="1">
        <v>3</v>
      </c>
      <c r="I7489" s="1" t="s">
        <v>20</v>
      </c>
      <c r="J7489" s="1" t="s">
        <v>34</v>
      </c>
      <c r="K7489" s="6">
        <v>7603.47</v>
      </c>
      <c r="L7489" s="6">
        <v>844.83</v>
      </c>
      <c r="M7489" s="1">
        <v>9</v>
      </c>
      <c r="N7489" s="8">
        <v>45627</v>
      </c>
      <c r="O7489" s="4" t="str">
        <f t="shared" si="349"/>
        <v>December 2024</v>
      </c>
      <c r="P7489" s="1" t="s">
        <v>28</v>
      </c>
      <c r="Q7489" s="1" t="s">
        <v>37</v>
      </c>
      <c r="R7489" s="6">
        <v>6.37</v>
      </c>
      <c r="S7489" s="6">
        <f t="shared" si="350"/>
        <v>7609.84</v>
      </c>
    </row>
    <row r="7490" spans="1:19" x14ac:dyDescent="0.35">
      <c r="A7490" s="1">
        <v>14815</v>
      </c>
      <c r="B7490" s="1">
        <v>78</v>
      </c>
      <c r="C7490" s="1" t="str">
        <f t="shared" ref="C7490:C7553" si="351">IF(B7490&lt;=35,"Young",IF(B7490&lt;=55,"Middle-Aged","Old"))</f>
        <v>Old</v>
      </c>
      <c r="D7490" s="1" t="s">
        <v>38</v>
      </c>
      <c r="E7490" s="1" t="s">
        <v>17</v>
      </c>
      <c r="F7490" s="1" t="s">
        <v>30</v>
      </c>
      <c r="G7490" s="1" t="s">
        <v>78</v>
      </c>
      <c r="H7490" s="1">
        <v>5</v>
      </c>
      <c r="I7490" s="1" t="s">
        <v>20</v>
      </c>
      <c r="J7490" s="1" t="s">
        <v>83</v>
      </c>
      <c r="K7490" s="6">
        <v>6743.2</v>
      </c>
      <c r="L7490" s="6">
        <v>674.32</v>
      </c>
      <c r="M7490" s="1">
        <v>10</v>
      </c>
      <c r="N7490" s="8">
        <v>45627</v>
      </c>
      <c r="O7490" s="4" t="str">
        <f t="shared" ref="O7490:O7553" si="352">TEXT(N7490,"mmmm yyyy")</f>
        <v>December 2024</v>
      </c>
      <c r="P7490" s="1" t="s">
        <v>79</v>
      </c>
      <c r="Q7490" s="1" t="s">
        <v>52</v>
      </c>
      <c r="R7490" s="6">
        <v>44.94</v>
      </c>
      <c r="S7490" s="6">
        <f t="shared" ref="S7490:S7553" si="353">K7490+R7490</f>
        <v>6788.1399999999994</v>
      </c>
    </row>
    <row r="7491" spans="1:19" x14ac:dyDescent="0.35">
      <c r="A7491" s="1">
        <v>17579</v>
      </c>
      <c r="B7491" s="1">
        <v>78</v>
      </c>
      <c r="C7491" s="1" t="str">
        <f t="shared" si="351"/>
        <v>Old</v>
      </c>
      <c r="D7491" s="1" t="s">
        <v>38</v>
      </c>
      <c r="E7491" s="1" t="s">
        <v>17</v>
      </c>
      <c r="F7491" s="1" t="s">
        <v>30</v>
      </c>
      <c r="G7491" s="1" t="s">
        <v>78</v>
      </c>
      <c r="H7491" s="1">
        <v>5</v>
      </c>
      <c r="I7491" s="1" t="s">
        <v>26</v>
      </c>
      <c r="J7491" s="1" t="s">
        <v>83</v>
      </c>
      <c r="K7491" s="6">
        <v>6743.2</v>
      </c>
      <c r="L7491" s="6">
        <v>674.32</v>
      </c>
      <c r="M7491" s="1">
        <v>10</v>
      </c>
      <c r="N7491" s="8">
        <v>45627</v>
      </c>
      <c r="O7491" s="4" t="str">
        <f t="shared" si="352"/>
        <v>December 2024</v>
      </c>
      <c r="P7491" s="1" t="s">
        <v>79</v>
      </c>
      <c r="Q7491" s="1" t="s">
        <v>37</v>
      </c>
      <c r="R7491" s="6">
        <v>24.52</v>
      </c>
      <c r="S7491" s="6">
        <f t="shared" si="353"/>
        <v>6767.72</v>
      </c>
    </row>
    <row r="7492" spans="1:19" x14ac:dyDescent="0.35">
      <c r="A7492" s="1">
        <v>4790</v>
      </c>
      <c r="B7492" s="1">
        <v>79</v>
      </c>
      <c r="C7492" s="1" t="str">
        <f t="shared" si="351"/>
        <v>Old</v>
      </c>
      <c r="D7492" s="1" t="s">
        <v>16</v>
      </c>
      <c r="E7492" s="1" t="s">
        <v>17</v>
      </c>
      <c r="F7492" s="1" t="s">
        <v>18</v>
      </c>
      <c r="G7492" s="1" t="s">
        <v>19</v>
      </c>
      <c r="H7492" s="1">
        <v>2</v>
      </c>
      <c r="I7492" s="1" t="s">
        <v>26</v>
      </c>
      <c r="J7492" s="1" t="s">
        <v>42</v>
      </c>
      <c r="K7492" s="6">
        <v>5538.33</v>
      </c>
      <c r="L7492" s="6">
        <v>791.19</v>
      </c>
      <c r="M7492" s="1">
        <v>7</v>
      </c>
      <c r="N7492" s="8">
        <v>45627</v>
      </c>
      <c r="O7492" s="4" t="str">
        <f t="shared" si="352"/>
        <v>December 2024</v>
      </c>
      <c r="P7492" s="1" t="s">
        <v>28</v>
      </c>
      <c r="Q7492" s="1" t="s">
        <v>73</v>
      </c>
      <c r="R7492" s="6">
        <v>53.29</v>
      </c>
      <c r="S7492" s="6">
        <f t="shared" si="353"/>
        <v>5591.62</v>
      </c>
    </row>
    <row r="7493" spans="1:19" x14ac:dyDescent="0.35">
      <c r="A7493" s="1">
        <v>7451</v>
      </c>
      <c r="B7493" s="1">
        <v>79</v>
      </c>
      <c r="C7493" s="1" t="str">
        <f t="shared" si="351"/>
        <v>Old</v>
      </c>
      <c r="D7493" s="1" t="s">
        <v>38</v>
      </c>
      <c r="E7493" s="1" t="s">
        <v>17</v>
      </c>
      <c r="F7493" s="1" t="s">
        <v>24</v>
      </c>
      <c r="G7493" s="1" t="s">
        <v>25</v>
      </c>
      <c r="H7493" s="1">
        <v>3</v>
      </c>
      <c r="I7493" s="1" t="s">
        <v>20</v>
      </c>
      <c r="J7493" s="1" t="s">
        <v>42</v>
      </c>
      <c r="K7493" s="6">
        <v>2470.3000000000002</v>
      </c>
      <c r="L7493" s="6">
        <v>247.03</v>
      </c>
      <c r="M7493" s="1">
        <v>10</v>
      </c>
      <c r="N7493" s="8">
        <v>45627</v>
      </c>
      <c r="O7493" s="4" t="str">
        <f t="shared" si="352"/>
        <v>December 2024</v>
      </c>
      <c r="P7493" s="1" t="s">
        <v>32</v>
      </c>
      <c r="Q7493" s="1"/>
      <c r="R7493" s="6">
        <v>0</v>
      </c>
      <c r="S7493" s="6">
        <f t="shared" si="353"/>
        <v>2470.3000000000002</v>
      </c>
    </row>
    <row r="7494" spans="1:19" x14ac:dyDescent="0.35">
      <c r="A7494" s="1">
        <v>19453</v>
      </c>
      <c r="B7494" s="1">
        <v>79</v>
      </c>
      <c r="C7494" s="1" t="str">
        <f t="shared" si="351"/>
        <v>Old</v>
      </c>
      <c r="D7494" s="1" t="s">
        <v>16</v>
      </c>
      <c r="E7494" s="1" t="s">
        <v>17</v>
      </c>
      <c r="F7494" s="1" t="s">
        <v>40</v>
      </c>
      <c r="G7494" s="1" t="s">
        <v>88</v>
      </c>
      <c r="H7494" s="1">
        <v>2</v>
      </c>
      <c r="I7494" s="1" t="s">
        <v>26</v>
      </c>
      <c r="J7494" s="1" t="s">
        <v>21</v>
      </c>
      <c r="K7494" s="6">
        <v>1378.5</v>
      </c>
      <c r="L7494" s="6">
        <v>459.5</v>
      </c>
      <c r="M7494" s="1">
        <v>3</v>
      </c>
      <c r="N7494" s="8">
        <v>45627</v>
      </c>
      <c r="O7494" s="4" t="str">
        <f t="shared" si="352"/>
        <v>December 2024</v>
      </c>
      <c r="P7494" s="1" t="s">
        <v>22</v>
      </c>
      <c r="Q7494" s="1" t="s">
        <v>52</v>
      </c>
      <c r="R7494" s="6">
        <v>94.31</v>
      </c>
      <c r="S7494" s="6">
        <f t="shared" si="353"/>
        <v>1472.81</v>
      </c>
    </row>
    <row r="7495" spans="1:19" x14ac:dyDescent="0.35">
      <c r="A7495" s="1">
        <v>19958</v>
      </c>
      <c r="B7495" s="1">
        <v>79</v>
      </c>
      <c r="C7495" s="1" t="str">
        <f t="shared" si="351"/>
        <v>Old</v>
      </c>
      <c r="D7495" s="1" t="s">
        <v>38</v>
      </c>
      <c r="E7495" s="1" t="s">
        <v>17</v>
      </c>
      <c r="F7495" s="1" t="s">
        <v>18</v>
      </c>
      <c r="G7495" s="1" t="s">
        <v>81</v>
      </c>
      <c r="H7495" s="1">
        <v>3</v>
      </c>
      <c r="I7495" s="1" t="s">
        <v>20</v>
      </c>
      <c r="J7495" s="1" t="s">
        <v>21</v>
      </c>
      <c r="K7495" s="6">
        <v>11396.8</v>
      </c>
      <c r="L7495" s="6">
        <v>1139.68</v>
      </c>
      <c r="M7495" s="1">
        <v>10</v>
      </c>
      <c r="N7495" s="8">
        <v>45627</v>
      </c>
      <c r="O7495" s="4" t="str">
        <f t="shared" si="352"/>
        <v>December 2024</v>
      </c>
      <c r="P7495" s="1" t="s">
        <v>79</v>
      </c>
      <c r="Q7495" s="1" t="s">
        <v>113</v>
      </c>
      <c r="R7495" s="6">
        <v>119.56</v>
      </c>
      <c r="S7495" s="6">
        <f t="shared" si="353"/>
        <v>11516.359999999999</v>
      </c>
    </row>
    <row r="7496" spans="1:19" x14ac:dyDescent="0.35">
      <c r="A7496" s="1">
        <v>13309</v>
      </c>
      <c r="B7496" s="1">
        <v>80</v>
      </c>
      <c r="C7496" s="1" t="str">
        <f t="shared" si="351"/>
        <v>Old</v>
      </c>
      <c r="D7496" s="1" t="s">
        <v>38</v>
      </c>
      <c r="E7496" s="1" t="s">
        <v>17</v>
      </c>
      <c r="F7496" s="1" t="s">
        <v>18</v>
      </c>
      <c r="G7496" s="1" t="s">
        <v>81</v>
      </c>
      <c r="H7496" s="1">
        <v>5</v>
      </c>
      <c r="I7496" s="1" t="s">
        <v>26</v>
      </c>
      <c r="J7496" s="1" t="s">
        <v>21</v>
      </c>
      <c r="K7496" s="6">
        <v>5698.4</v>
      </c>
      <c r="L7496" s="6">
        <v>1139.68</v>
      </c>
      <c r="M7496" s="1">
        <v>5</v>
      </c>
      <c r="N7496" s="8">
        <v>45627</v>
      </c>
      <c r="O7496" s="4" t="str">
        <f t="shared" si="352"/>
        <v>December 2024</v>
      </c>
      <c r="P7496" s="1" t="s">
        <v>22</v>
      </c>
      <c r="Q7496" s="1"/>
      <c r="R7496" s="6">
        <v>0</v>
      </c>
      <c r="S7496" s="6">
        <f t="shared" si="353"/>
        <v>5698.4</v>
      </c>
    </row>
    <row r="7497" spans="1:19" x14ac:dyDescent="0.35">
      <c r="A7497" s="1">
        <v>13784</v>
      </c>
      <c r="B7497" s="1">
        <v>80</v>
      </c>
      <c r="C7497" s="1" t="str">
        <f t="shared" si="351"/>
        <v>Old</v>
      </c>
      <c r="D7497" s="1" t="s">
        <v>38</v>
      </c>
      <c r="E7497" s="1" t="s">
        <v>33</v>
      </c>
      <c r="F7497" s="1" t="s">
        <v>40</v>
      </c>
      <c r="G7497" s="1" t="s">
        <v>88</v>
      </c>
      <c r="H7497" s="1">
        <v>4</v>
      </c>
      <c r="I7497" s="1" t="s">
        <v>26</v>
      </c>
      <c r="J7497" s="1" t="s">
        <v>93</v>
      </c>
      <c r="K7497" s="6">
        <v>1838</v>
      </c>
      <c r="L7497" s="6">
        <v>459.5</v>
      </c>
      <c r="M7497" s="1">
        <v>4</v>
      </c>
      <c r="N7497" s="8">
        <v>45627</v>
      </c>
      <c r="O7497" s="4" t="str">
        <f t="shared" si="352"/>
        <v>December 2024</v>
      </c>
      <c r="P7497" s="1" t="s">
        <v>22</v>
      </c>
      <c r="Q7497" s="1" t="s">
        <v>29</v>
      </c>
      <c r="R7497" s="6">
        <v>12.96</v>
      </c>
      <c r="S7497" s="6">
        <f t="shared" si="353"/>
        <v>1850.96</v>
      </c>
    </row>
    <row r="7498" spans="1:19" x14ac:dyDescent="0.35">
      <c r="A7498" s="1">
        <v>16278</v>
      </c>
      <c r="B7498" s="1">
        <v>19</v>
      </c>
      <c r="C7498" s="1" t="str">
        <f t="shared" si="351"/>
        <v>Young</v>
      </c>
      <c r="D7498" s="1" t="s">
        <v>38</v>
      </c>
      <c r="E7498" s="1" t="s">
        <v>33</v>
      </c>
      <c r="F7498" s="1" t="s">
        <v>30</v>
      </c>
      <c r="G7498" s="1" t="s">
        <v>78</v>
      </c>
      <c r="H7498" s="1">
        <v>5</v>
      </c>
      <c r="I7498" s="1" t="s">
        <v>20</v>
      </c>
      <c r="J7498" s="1" t="s">
        <v>83</v>
      </c>
      <c r="K7498" s="6">
        <v>2022.96</v>
      </c>
      <c r="L7498" s="6">
        <v>674.32</v>
      </c>
      <c r="M7498" s="1">
        <v>3</v>
      </c>
      <c r="N7498" s="8">
        <v>45628</v>
      </c>
      <c r="O7498" s="4" t="str">
        <f t="shared" si="352"/>
        <v>December 2024</v>
      </c>
      <c r="P7498" s="1" t="s">
        <v>84</v>
      </c>
      <c r="Q7498" s="1" t="s">
        <v>107</v>
      </c>
      <c r="R7498" s="6">
        <v>70.040000000000006</v>
      </c>
      <c r="S7498" s="6">
        <f t="shared" si="353"/>
        <v>2093</v>
      </c>
    </row>
    <row r="7499" spans="1:19" x14ac:dyDescent="0.35">
      <c r="A7499" s="1">
        <v>5794</v>
      </c>
      <c r="B7499" s="1">
        <v>21</v>
      </c>
      <c r="C7499" s="1" t="str">
        <f t="shared" si="351"/>
        <v>Young</v>
      </c>
      <c r="D7499" s="1" t="s">
        <v>16</v>
      </c>
      <c r="E7499" s="1" t="s">
        <v>33</v>
      </c>
      <c r="F7499" s="1" t="s">
        <v>18</v>
      </c>
      <c r="G7499" s="1" t="s">
        <v>19</v>
      </c>
      <c r="H7499" s="1">
        <v>2</v>
      </c>
      <c r="I7499" s="1" t="s">
        <v>26</v>
      </c>
      <c r="J7499" s="1" t="s">
        <v>34</v>
      </c>
      <c r="K7499" s="6">
        <v>4747.1400000000003</v>
      </c>
      <c r="L7499" s="6">
        <v>791.19</v>
      </c>
      <c r="M7499" s="1">
        <v>6</v>
      </c>
      <c r="N7499" s="8">
        <v>45628</v>
      </c>
      <c r="O7499" s="4" t="str">
        <f t="shared" si="352"/>
        <v>December 2024</v>
      </c>
      <c r="P7499" s="1" t="s">
        <v>28</v>
      </c>
      <c r="Q7499" s="1" t="s">
        <v>29</v>
      </c>
      <c r="R7499" s="6">
        <v>7.16</v>
      </c>
      <c r="S7499" s="6">
        <f t="shared" si="353"/>
        <v>4754.3</v>
      </c>
    </row>
    <row r="7500" spans="1:19" x14ac:dyDescent="0.35">
      <c r="A7500" s="1">
        <v>12200</v>
      </c>
      <c r="B7500" s="1">
        <v>21</v>
      </c>
      <c r="C7500" s="1" t="str">
        <f t="shared" si="351"/>
        <v>Young</v>
      </c>
      <c r="D7500" s="1" t="s">
        <v>16</v>
      </c>
      <c r="E7500" s="1" t="s">
        <v>33</v>
      </c>
      <c r="F7500" s="1" t="s">
        <v>40</v>
      </c>
      <c r="G7500" s="1" t="s">
        <v>88</v>
      </c>
      <c r="H7500" s="1">
        <v>1</v>
      </c>
      <c r="I7500" s="1" t="s">
        <v>26</v>
      </c>
      <c r="J7500" s="1" t="s">
        <v>83</v>
      </c>
      <c r="K7500" s="6">
        <v>4595</v>
      </c>
      <c r="L7500" s="6">
        <v>459.5</v>
      </c>
      <c r="M7500" s="1">
        <v>10</v>
      </c>
      <c r="N7500" s="8">
        <v>45628</v>
      </c>
      <c r="O7500" s="4" t="str">
        <f t="shared" si="352"/>
        <v>December 2024</v>
      </c>
      <c r="P7500" s="1" t="s">
        <v>22</v>
      </c>
      <c r="Q7500" s="1" t="s">
        <v>118</v>
      </c>
      <c r="R7500" s="6">
        <v>210.33</v>
      </c>
      <c r="S7500" s="6">
        <f t="shared" si="353"/>
        <v>4805.33</v>
      </c>
    </row>
    <row r="7501" spans="1:19" x14ac:dyDescent="0.35">
      <c r="A7501" s="1">
        <v>4385</v>
      </c>
      <c r="B7501" s="1">
        <v>22</v>
      </c>
      <c r="C7501" s="1" t="str">
        <f t="shared" si="351"/>
        <v>Young</v>
      </c>
      <c r="D7501" s="1" t="s">
        <v>38</v>
      </c>
      <c r="E7501" s="1" t="s">
        <v>17</v>
      </c>
      <c r="F7501" s="1" t="s">
        <v>24</v>
      </c>
      <c r="G7501" s="1" t="s">
        <v>25</v>
      </c>
      <c r="H7501" s="1">
        <v>3</v>
      </c>
      <c r="I7501" s="1" t="s">
        <v>26</v>
      </c>
      <c r="J7501" s="1" t="s">
        <v>27</v>
      </c>
      <c r="K7501" s="6">
        <v>494.06</v>
      </c>
      <c r="L7501" s="6">
        <v>247.03</v>
      </c>
      <c r="M7501" s="1">
        <v>2</v>
      </c>
      <c r="N7501" s="8">
        <v>45628</v>
      </c>
      <c r="O7501" s="4" t="str">
        <f t="shared" si="352"/>
        <v>December 2024</v>
      </c>
      <c r="P7501" s="1" t="s">
        <v>28</v>
      </c>
      <c r="Q7501" s="1" t="s">
        <v>74</v>
      </c>
      <c r="R7501" s="6">
        <v>99.79</v>
      </c>
      <c r="S7501" s="6">
        <f t="shared" si="353"/>
        <v>593.85</v>
      </c>
    </row>
    <row r="7502" spans="1:19" x14ac:dyDescent="0.35">
      <c r="A7502" s="1">
        <v>12759</v>
      </c>
      <c r="B7502" s="1">
        <v>22</v>
      </c>
      <c r="C7502" s="1" t="str">
        <f t="shared" si="351"/>
        <v>Young</v>
      </c>
      <c r="D7502" s="1" t="s">
        <v>16</v>
      </c>
      <c r="E7502" s="1" t="s">
        <v>17</v>
      </c>
      <c r="F7502" s="1" t="s">
        <v>18</v>
      </c>
      <c r="G7502" s="1" t="s">
        <v>81</v>
      </c>
      <c r="H7502" s="1">
        <v>1</v>
      </c>
      <c r="I7502" s="1" t="s">
        <v>20</v>
      </c>
      <c r="J7502" s="1" t="s">
        <v>93</v>
      </c>
      <c r="K7502" s="6">
        <v>3419.04</v>
      </c>
      <c r="L7502" s="6">
        <v>1139.68</v>
      </c>
      <c r="M7502" s="1">
        <v>3</v>
      </c>
      <c r="N7502" s="8">
        <v>45628</v>
      </c>
      <c r="O7502" s="4" t="str">
        <f t="shared" si="352"/>
        <v>December 2024</v>
      </c>
      <c r="P7502" s="1" t="s">
        <v>22</v>
      </c>
      <c r="Q7502" s="1"/>
      <c r="R7502" s="6">
        <v>0</v>
      </c>
      <c r="S7502" s="6">
        <f t="shared" si="353"/>
        <v>3419.04</v>
      </c>
    </row>
    <row r="7503" spans="1:19" x14ac:dyDescent="0.35">
      <c r="A7503" s="1">
        <v>17535</v>
      </c>
      <c r="B7503" s="1">
        <v>22</v>
      </c>
      <c r="C7503" s="1" t="str">
        <f t="shared" si="351"/>
        <v>Young</v>
      </c>
      <c r="D7503" s="1" t="s">
        <v>16</v>
      </c>
      <c r="E7503" s="1" t="s">
        <v>17</v>
      </c>
      <c r="F7503" s="1" t="s">
        <v>77</v>
      </c>
      <c r="G7503" s="1" t="s">
        <v>86</v>
      </c>
      <c r="H7503" s="1">
        <v>1</v>
      </c>
      <c r="I7503" s="1" t="s">
        <v>26</v>
      </c>
      <c r="J7503" s="1" t="s">
        <v>21</v>
      </c>
      <c r="K7503" s="6">
        <v>3611.8</v>
      </c>
      <c r="L7503" s="6">
        <v>361.18</v>
      </c>
      <c r="M7503" s="1">
        <v>10</v>
      </c>
      <c r="N7503" s="8">
        <v>45628</v>
      </c>
      <c r="O7503" s="4" t="str">
        <f t="shared" si="352"/>
        <v>December 2024</v>
      </c>
      <c r="P7503" s="1" t="s">
        <v>79</v>
      </c>
      <c r="Q7503" s="1" t="s">
        <v>37</v>
      </c>
      <c r="R7503" s="6">
        <v>57.36</v>
      </c>
      <c r="S7503" s="6">
        <f t="shared" si="353"/>
        <v>3669.1600000000003</v>
      </c>
    </row>
    <row r="7504" spans="1:19" x14ac:dyDescent="0.35">
      <c r="A7504" s="1">
        <v>13046</v>
      </c>
      <c r="B7504" s="1">
        <v>23</v>
      </c>
      <c r="C7504" s="1" t="str">
        <f t="shared" si="351"/>
        <v>Young</v>
      </c>
      <c r="D7504" s="1" t="s">
        <v>16</v>
      </c>
      <c r="E7504" s="1" t="s">
        <v>17</v>
      </c>
      <c r="F7504" s="1" t="s">
        <v>30</v>
      </c>
      <c r="G7504" s="1" t="s">
        <v>78</v>
      </c>
      <c r="H7504" s="1">
        <v>3</v>
      </c>
      <c r="I7504" s="1" t="s">
        <v>26</v>
      </c>
      <c r="J7504" s="1" t="s">
        <v>93</v>
      </c>
      <c r="K7504" s="6">
        <v>5394.56</v>
      </c>
      <c r="L7504" s="6">
        <v>674.32</v>
      </c>
      <c r="M7504" s="1">
        <v>8</v>
      </c>
      <c r="N7504" s="8">
        <v>45628</v>
      </c>
      <c r="O7504" s="4" t="str">
        <f t="shared" si="352"/>
        <v>December 2024</v>
      </c>
      <c r="P7504" s="1" t="s">
        <v>22</v>
      </c>
      <c r="Q7504" s="1" t="s">
        <v>52</v>
      </c>
      <c r="R7504" s="6">
        <v>97.63</v>
      </c>
      <c r="S7504" s="6">
        <f t="shared" si="353"/>
        <v>5492.1900000000005</v>
      </c>
    </row>
    <row r="7505" spans="1:19" x14ac:dyDescent="0.35">
      <c r="A7505" s="1">
        <v>1124</v>
      </c>
      <c r="B7505" s="1">
        <v>24</v>
      </c>
      <c r="C7505" s="1" t="str">
        <f t="shared" si="351"/>
        <v>Young</v>
      </c>
      <c r="D7505" s="1" t="s">
        <v>38</v>
      </c>
      <c r="E7505" s="1" t="s">
        <v>17</v>
      </c>
      <c r="F7505" s="1" t="s">
        <v>30</v>
      </c>
      <c r="G7505" s="1" t="s">
        <v>31</v>
      </c>
      <c r="H7505" s="1">
        <v>3</v>
      </c>
      <c r="I7505" s="1" t="s">
        <v>26</v>
      </c>
      <c r="J7505" s="1" t="s">
        <v>21</v>
      </c>
      <c r="K7505" s="6">
        <v>1855.84</v>
      </c>
      <c r="L7505" s="6">
        <v>463.96</v>
      </c>
      <c r="M7505" s="1">
        <v>4</v>
      </c>
      <c r="N7505" s="8">
        <v>45628</v>
      </c>
      <c r="O7505" s="4" t="str">
        <f t="shared" si="352"/>
        <v>December 2024</v>
      </c>
      <c r="P7505" s="1" t="s">
        <v>28</v>
      </c>
      <c r="Q7505" s="1"/>
      <c r="R7505" s="6">
        <v>0</v>
      </c>
      <c r="S7505" s="6">
        <f t="shared" si="353"/>
        <v>1855.84</v>
      </c>
    </row>
    <row r="7506" spans="1:19" x14ac:dyDescent="0.35">
      <c r="A7506" s="1">
        <v>18660</v>
      </c>
      <c r="B7506" s="1">
        <v>24</v>
      </c>
      <c r="C7506" s="1" t="str">
        <f t="shared" si="351"/>
        <v>Young</v>
      </c>
      <c r="D7506" s="1" t="s">
        <v>38</v>
      </c>
      <c r="E7506" s="1" t="s">
        <v>33</v>
      </c>
      <c r="F7506" s="1" t="s">
        <v>24</v>
      </c>
      <c r="G7506" s="1" t="s">
        <v>85</v>
      </c>
      <c r="H7506" s="1">
        <v>3</v>
      </c>
      <c r="I7506" s="1" t="s">
        <v>20</v>
      </c>
      <c r="J7506" s="1" t="s">
        <v>93</v>
      </c>
      <c r="K7506" s="6">
        <v>4718.46</v>
      </c>
      <c r="L7506" s="6">
        <v>786.41</v>
      </c>
      <c r="M7506" s="1">
        <v>6</v>
      </c>
      <c r="N7506" s="8">
        <v>45628</v>
      </c>
      <c r="O7506" s="4" t="str">
        <f t="shared" si="352"/>
        <v>December 2024</v>
      </c>
      <c r="P7506" s="1" t="s">
        <v>22</v>
      </c>
      <c r="Q7506" s="1" t="s">
        <v>115</v>
      </c>
      <c r="R7506" s="6">
        <v>104.01</v>
      </c>
      <c r="S7506" s="6">
        <f t="shared" si="353"/>
        <v>4822.47</v>
      </c>
    </row>
    <row r="7507" spans="1:19" x14ac:dyDescent="0.35">
      <c r="A7507" s="1">
        <v>15422</v>
      </c>
      <c r="B7507" s="1">
        <v>25</v>
      </c>
      <c r="C7507" s="1" t="str">
        <f t="shared" si="351"/>
        <v>Young</v>
      </c>
      <c r="D7507" s="1" t="s">
        <v>38</v>
      </c>
      <c r="E7507" s="1" t="s">
        <v>17</v>
      </c>
      <c r="F7507" s="1" t="s">
        <v>30</v>
      </c>
      <c r="G7507" s="1" t="s">
        <v>78</v>
      </c>
      <c r="H7507" s="1">
        <v>2</v>
      </c>
      <c r="I7507" s="1" t="s">
        <v>26</v>
      </c>
      <c r="J7507" s="1" t="s">
        <v>93</v>
      </c>
      <c r="K7507" s="6">
        <v>4045.92</v>
      </c>
      <c r="L7507" s="6">
        <v>674.32</v>
      </c>
      <c r="M7507" s="1">
        <v>6</v>
      </c>
      <c r="N7507" s="8">
        <v>45628</v>
      </c>
      <c r="O7507" s="4" t="str">
        <f t="shared" si="352"/>
        <v>December 2024</v>
      </c>
      <c r="P7507" s="1" t="s">
        <v>84</v>
      </c>
      <c r="Q7507" s="1" t="s">
        <v>119</v>
      </c>
      <c r="R7507" s="6">
        <v>167.19</v>
      </c>
      <c r="S7507" s="6">
        <f t="shared" si="353"/>
        <v>4213.1099999999997</v>
      </c>
    </row>
    <row r="7508" spans="1:19" x14ac:dyDescent="0.35">
      <c r="A7508" s="1">
        <v>19501</v>
      </c>
      <c r="B7508" s="1">
        <v>26</v>
      </c>
      <c r="C7508" s="1" t="str">
        <f t="shared" si="351"/>
        <v>Young</v>
      </c>
      <c r="D7508" s="1" t="s">
        <v>16</v>
      </c>
      <c r="E7508" s="1" t="s">
        <v>17</v>
      </c>
      <c r="F7508" s="1" t="s">
        <v>24</v>
      </c>
      <c r="G7508" s="1" t="s">
        <v>85</v>
      </c>
      <c r="H7508" s="1">
        <v>4</v>
      </c>
      <c r="I7508" s="1" t="s">
        <v>26</v>
      </c>
      <c r="J7508" s="1" t="s">
        <v>21</v>
      </c>
      <c r="K7508" s="6">
        <v>7077.69</v>
      </c>
      <c r="L7508" s="6">
        <v>786.41</v>
      </c>
      <c r="M7508" s="1">
        <v>9</v>
      </c>
      <c r="N7508" s="8">
        <v>45628</v>
      </c>
      <c r="O7508" s="4" t="str">
        <f t="shared" si="352"/>
        <v>December 2024</v>
      </c>
      <c r="P7508" s="1" t="s">
        <v>79</v>
      </c>
      <c r="Q7508" s="1"/>
      <c r="R7508" s="6">
        <v>0</v>
      </c>
      <c r="S7508" s="6">
        <f t="shared" si="353"/>
        <v>7077.69</v>
      </c>
    </row>
    <row r="7509" spans="1:19" x14ac:dyDescent="0.35">
      <c r="A7509" s="1">
        <v>8272</v>
      </c>
      <c r="B7509" s="1">
        <v>28</v>
      </c>
      <c r="C7509" s="1" t="str">
        <f t="shared" si="351"/>
        <v>Young</v>
      </c>
      <c r="D7509" s="1" t="s">
        <v>16</v>
      </c>
      <c r="E7509" s="1" t="s">
        <v>17</v>
      </c>
      <c r="F7509" s="1" t="s">
        <v>30</v>
      </c>
      <c r="G7509" s="1" t="s">
        <v>31</v>
      </c>
      <c r="H7509" s="1">
        <v>3</v>
      </c>
      <c r="I7509" s="1" t="s">
        <v>20</v>
      </c>
      <c r="J7509" s="1" t="s">
        <v>34</v>
      </c>
      <c r="K7509" s="6">
        <v>1391.88</v>
      </c>
      <c r="L7509" s="6">
        <v>463.96</v>
      </c>
      <c r="M7509" s="1">
        <v>3</v>
      </c>
      <c r="N7509" s="8">
        <v>45628</v>
      </c>
      <c r="O7509" s="4" t="str">
        <f t="shared" si="352"/>
        <v>December 2024</v>
      </c>
      <c r="P7509" s="1" t="s">
        <v>28</v>
      </c>
      <c r="Q7509" s="1"/>
      <c r="R7509" s="6">
        <v>0</v>
      </c>
      <c r="S7509" s="6">
        <f t="shared" si="353"/>
        <v>1391.88</v>
      </c>
    </row>
    <row r="7510" spans="1:19" x14ac:dyDescent="0.35">
      <c r="A7510" s="1">
        <v>5520</v>
      </c>
      <c r="B7510" s="1">
        <v>29</v>
      </c>
      <c r="C7510" s="1" t="str">
        <f t="shared" si="351"/>
        <v>Young</v>
      </c>
      <c r="D7510" s="1" t="s">
        <v>38</v>
      </c>
      <c r="E7510" s="1" t="s">
        <v>33</v>
      </c>
      <c r="F7510" s="1" t="s">
        <v>40</v>
      </c>
      <c r="G7510" s="1" t="s">
        <v>41</v>
      </c>
      <c r="H7510" s="1">
        <v>3</v>
      </c>
      <c r="I7510" s="1" t="s">
        <v>26</v>
      </c>
      <c r="J7510" s="1" t="s">
        <v>21</v>
      </c>
      <c r="K7510" s="6">
        <v>5913.81</v>
      </c>
      <c r="L7510" s="6">
        <v>844.83</v>
      </c>
      <c r="M7510" s="1">
        <v>7</v>
      </c>
      <c r="N7510" s="8">
        <v>45628</v>
      </c>
      <c r="O7510" s="4" t="str">
        <f t="shared" si="352"/>
        <v>December 2024</v>
      </c>
      <c r="P7510" s="1" t="s">
        <v>32</v>
      </c>
      <c r="Q7510" s="1"/>
      <c r="R7510" s="6">
        <v>0</v>
      </c>
      <c r="S7510" s="6">
        <f t="shared" si="353"/>
        <v>5913.81</v>
      </c>
    </row>
    <row r="7511" spans="1:19" x14ac:dyDescent="0.35">
      <c r="A7511" s="1">
        <v>5663</v>
      </c>
      <c r="B7511" s="1">
        <v>30</v>
      </c>
      <c r="C7511" s="1" t="str">
        <f t="shared" si="351"/>
        <v>Young</v>
      </c>
      <c r="D7511" s="1" t="s">
        <v>16</v>
      </c>
      <c r="E7511" s="1" t="s">
        <v>17</v>
      </c>
      <c r="F7511" s="1" t="s">
        <v>18</v>
      </c>
      <c r="G7511" s="1" t="s">
        <v>19</v>
      </c>
      <c r="H7511" s="1">
        <v>2</v>
      </c>
      <c r="I7511" s="1" t="s">
        <v>20</v>
      </c>
      <c r="J7511" s="1" t="s">
        <v>34</v>
      </c>
      <c r="K7511" s="6">
        <v>3164.76</v>
      </c>
      <c r="L7511" s="6">
        <v>791.19</v>
      </c>
      <c r="M7511" s="1">
        <v>4</v>
      </c>
      <c r="N7511" s="8">
        <v>45628</v>
      </c>
      <c r="O7511" s="4" t="str">
        <f t="shared" si="352"/>
        <v>December 2024</v>
      </c>
      <c r="P7511" s="1" t="s">
        <v>32</v>
      </c>
      <c r="Q7511" s="1" t="s">
        <v>37</v>
      </c>
      <c r="R7511" s="6">
        <v>31.2</v>
      </c>
      <c r="S7511" s="6">
        <f t="shared" si="353"/>
        <v>3195.96</v>
      </c>
    </row>
    <row r="7512" spans="1:19" x14ac:dyDescent="0.35">
      <c r="A7512" s="1">
        <v>14622</v>
      </c>
      <c r="B7512" s="1">
        <v>30</v>
      </c>
      <c r="C7512" s="1" t="str">
        <f t="shared" si="351"/>
        <v>Young</v>
      </c>
      <c r="D7512" s="1" t="s">
        <v>38</v>
      </c>
      <c r="E7512" s="1" t="s">
        <v>17</v>
      </c>
      <c r="F7512" s="1" t="s">
        <v>77</v>
      </c>
      <c r="G7512" s="1" t="s">
        <v>86</v>
      </c>
      <c r="H7512" s="1">
        <v>4</v>
      </c>
      <c r="I7512" s="1" t="s">
        <v>20</v>
      </c>
      <c r="J7512" s="1" t="s">
        <v>21</v>
      </c>
      <c r="K7512" s="6">
        <v>3611.8</v>
      </c>
      <c r="L7512" s="6">
        <v>361.18</v>
      </c>
      <c r="M7512" s="1">
        <v>10</v>
      </c>
      <c r="N7512" s="8">
        <v>45628</v>
      </c>
      <c r="O7512" s="4" t="str">
        <f t="shared" si="352"/>
        <v>December 2024</v>
      </c>
      <c r="P7512" s="1" t="s">
        <v>84</v>
      </c>
      <c r="Q7512" s="1" t="s">
        <v>113</v>
      </c>
      <c r="R7512" s="6">
        <v>138.6</v>
      </c>
      <c r="S7512" s="6">
        <f t="shared" si="353"/>
        <v>3750.4</v>
      </c>
    </row>
    <row r="7513" spans="1:19" x14ac:dyDescent="0.35">
      <c r="A7513" s="1">
        <v>2375</v>
      </c>
      <c r="B7513" s="1">
        <v>33</v>
      </c>
      <c r="C7513" s="1" t="str">
        <f t="shared" si="351"/>
        <v>Young</v>
      </c>
      <c r="D7513" s="1" t="s">
        <v>16</v>
      </c>
      <c r="E7513" s="1" t="s">
        <v>33</v>
      </c>
      <c r="F7513" s="1" t="s">
        <v>24</v>
      </c>
      <c r="G7513" s="1" t="s">
        <v>25</v>
      </c>
      <c r="H7513" s="1">
        <v>3</v>
      </c>
      <c r="I7513" s="1" t="s">
        <v>26</v>
      </c>
      <c r="J7513" s="1" t="s">
        <v>42</v>
      </c>
      <c r="K7513" s="6">
        <v>1235.1500000000001</v>
      </c>
      <c r="L7513" s="6">
        <v>247.03</v>
      </c>
      <c r="M7513" s="1">
        <v>5</v>
      </c>
      <c r="N7513" s="8">
        <v>45628</v>
      </c>
      <c r="O7513" s="4" t="str">
        <f t="shared" si="352"/>
        <v>December 2024</v>
      </c>
      <c r="P7513" s="1" t="s">
        <v>22</v>
      </c>
      <c r="Q7513" s="1" t="s">
        <v>52</v>
      </c>
      <c r="R7513" s="6">
        <v>13.4</v>
      </c>
      <c r="S7513" s="6">
        <f t="shared" si="353"/>
        <v>1248.5500000000002</v>
      </c>
    </row>
    <row r="7514" spans="1:19" x14ac:dyDescent="0.35">
      <c r="A7514" s="1">
        <v>17358</v>
      </c>
      <c r="B7514" s="1">
        <v>34</v>
      </c>
      <c r="C7514" s="1" t="str">
        <f t="shared" si="351"/>
        <v>Young</v>
      </c>
      <c r="D7514" s="1" t="s">
        <v>16</v>
      </c>
      <c r="E7514" s="1" t="s">
        <v>17</v>
      </c>
      <c r="F7514" s="1" t="s">
        <v>24</v>
      </c>
      <c r="G7514" s="1" t="s">
        <v>85</v>
      </c>
      <c r="H7514" s="1">
        <v>2</v>
      </c>
      <c r="I7514" s="1" t="s">
        <v>20</v>
      </c>
      <c r="J7514" s="1" t="s">
        <v>93</v>
      </c>
      <c r="K7514" s="6">
        <v>7864.1</v>
      </c>
      <c r="L7514" s="6">
        <v>786.41</v>
      </c>
      <c r="M7514" s="1">
        <v>10</v>
      </c>
      <c r="N7514" s="8">
        <v>45628</v>
      </c>
      <c r="O7514" s="4" t="str">
        <f t="shared" si="352"/>
        <v>December 2024</v>
      </c>
      <c r="P7514" s="1" t="s">
        <v>22</v>
      </c>
      <c r="Q7514" s="1" t="s">
        <v>82</v>
      </c>
      <c r="R7514" s="6">
        <v>129.88999999999999</v>
      </c>
      <c r="S7514" s="6">
        <f t="shared" si="353"/>
        <v>7993.9900000000007</v>
      </c>
    </row>
    <row r="7515" spans="1:19" x14ac:dyDescent="0.35">
      <c r="A7515" s="1">
        <v>1540</v>
      </c>
      <c r="B7515" s="1">
        <v>36</v>
      </c>
      <c r="C7515" s="1" t="str">
        <f t="shared" si="351"/>
        <v>Middle-Aged</v>
      </c>
      <c r="D7515" s="1" t="s">
        <v>38</v>
      </c>
      <c r="E7515" s="1" t="s">
        <v>17</v>
      </c>
      <c r="F7515" s="1" t="s">
        <v>24</v>
      </c>
      <c r="G7515" s="1" t="s">
        <v>25</v>
      </c>
      <c r="H7515" s="1">
        <v>3</v>
      </c>
      <c r="I7515" s="1" t="s">
        <v>20</v>
      </c>
      <c r="J7515" s="1" t="s">
        <v>34</v>
      </c>
      <c r="K7515" s="6">
        <v>494.06</v>
      </c>
      <c r="L7515" s="6">
        <v>247.03</v>
      </c>
      <c r="M7515" s="1">
        <v>2</v>
      </c>
      <c r="N7515" s="8">
        <v>45628</v>
      </c>
      <c r="O7515" s="4" t="str">
        <f t="shared" si="352"/>
        <v>December 2024</v>
      </c>
      <c r="P7515" s="1" t="s">
        <v>32</v>
      </c>
      <c r="Q7515" s="1" t="s">
        <v>46</v>
      </c>
      <c r="R7515" s="6">
        <v>40.049999999999997</v>
      </c>
      <c r="S7515" s="6">
        <f t="shared" si="353"/>
        <v>534.11</v>
      </c>
    </row>
    <row r="7516" spans="1:19" x14ac:dyDescent="0.35">
      <c r="A7516" s="1">
        <v>15535</v>
      </c>
      <c r="B7516" s="1">
        <v>36</v>
      </c>
      <c r="C7516" s="1" t="str">
        <f t="shared" si="351"/>
        <v>Middle-Aged</v>
      </c>
      <c r="D7516" s="1" t="s">
        <v>38</v>
      </c>
      <c r="E7516" s="1" t="s">
        <v>17</v>
      </c>
      <c r="F7516" s="1" t="s">
        <v>30</v>
      </c>
      <c r="G7516" s="1" t="s">
        <v>78</v>
      </c>
      <c r="H7516" s="1">
        <v>4</v>
      </c>
      <c r="I7516" s="1" t="s">
        <v>20</v>
      </c>
      <c r="J7516" s="1" t="s">
        <v>83</v>
      </c>
      <c r="K7516" s="6">
        <v>5394.56</v>
      </c>
      <c r="L7516" s="6">
        <v>674.32</v>
      </c>
      <c r="M7516" s="1">
        <v>8</v>
      </c>
      <c r="N7516" s="8">
        <v>45628</v>
      </c>
      <c r="O7516" s="4" t="str">
        <f t="shared" si="352"/>
        <v>December 2024</v>
      </c>
      <c r="P7516" s="1" t="s">
        <v>84</v>
      </c>
      <c r="Q7516" s="1" t="s">
        <v>37</v>
      </c>
      <c r="R7516" s="6">
        <v>41.41</v>
      </c>
      <c r="S7516" s="6">
        <f t="shared" si="353"/>
        <v>5435.97</v>
      </c>
    </row>
    <row r="7517" spans="1:19" x14ac:dyDescent="0.35">
      <c r="A7517" s="1">
        <v>8586</v>
      </c>
      <c r="B7517" s="1">
        <v>40</v>
      </c>
      <c r="C7517" s="1" t="str">
        <f t="shared" si="351"/>
        <v>Middle-Aged</v>
      </c>
      <c r="D7517" s="1" t="s">
        <v>38</v>
      </c>
      <c r="E7517" s="1" t="s">
        <v>17</v>
      </c>
      <c r="F7517" s="1" t="s">
        <v>40</v>
      </c>
      <c r="G7517" s="1" t="s">
        <v>41</v>
      </c>
      <c r="H7517" s="1">
        <v>3</v>
      </c>
      <c r="I7517" s="1" t="s">
        <v>20</v>
      </c>
      <c r="J7517" s="1" t="s">
        <v>21</v>
      </c>
      <c r="K7517" s="6">
        <v>2534.4899999999998</v>
      </c>
      <c r="L7517" s="6">
        <v>844.83</v>
      </c>
      <c r="M7517" s="1">
        <v>3</v>
      </c>
      <c r="N7517" s="8">
        <v>45628</v>
      </c>
      <c r="O7517" s="4" t="str">
        <f t="shared" si="352"/>
        <v>December 2024</v>
      </c>
      <c r="P7517" s="1" t="s">
        <v>28</v>
      </c>
      <c r="Q7517" s="1" t="s">
        <v>39</v>
      </c>
      <c r="R7517" s="6">
        <v>74.42</v>
      </c>
      <c r="S7517" s="6">
        <f t="shared" si="353"/>
        <v>2608.91</v>
      </c>
    </row>
    <row r="7518" spans="1:19" x14ac:dyDescent="0.35">
      <c r="A7518" s="1">
        <v>2924</v>
      </c>
      <c r="B7518" s="1">
        <v>41</v>
      </c>
      <c r="C7518" s="1" t="str">
        <f t="shared" si="351"/>
        <v>Middle-Aged</v>
      </c>
      <c r="D7518" s="1" t="s">
        <v>38</v>
      </c>
      <c r="E7518" s="1" t="s">
        <v>17</v>
      </c>
      <c r="F7518" s="1" t="s">
        <v>40</v>
      </c>
      <c r="G7518" s="1" t="s">
        <v>41</v>
      </c>
      <c r="H7518" s="1">
        <v>3</v>
      </c>
      <c r="I7518" s="1" t="s">
        <v>20</v>
      </c>
      <c r="J7518" s="1" t="s">
        <v>27</v>
      </c>
      <c r="K7518" s="6">
        <v>5913.81</v>
      </c>
      <c r="L7518" s="6">
        <v>844.83</v>
      </c>
      <c r="M7518" s="1">
        <v>7</v>
      </c>
      <c r="N7518" s="8">
        <v>45628</v>
      </c>
      <c r="O7518" s="4" t="str">
        <f t="shared" si="352"/>
        <v>December 2024</v>
      </c>
      <c r="P7518" s="1" t="s">
        <v>32</v>
      </c>
      <c r="Q7518" s="1" t="s">
        <v>60</v>
      </c>
      <c r="R7518" s="6">
        <v>72.349999999999994</v>
      </c>
      <c r="S7518" s="6">
        <f t="shared" si="353"/>
        <v>5986.1600000000008</v>
      </c>
    </row>
    <row r="7519" spans="1:19" x14ac:dyDescent="0.35">
      <c r="A7519" s="1">
        <v>3100</v>
      </c>
      <c r="B7519" s="1">
        <v>42</v>
      </c>
      <c r="C7519" s="1" t="str">
        <f t="shared" si="351"/>
        <v>Middle-Aged</v>
      </c>
      <c r="D7519" s="1" t="s">
        <v>16</v>
      </c>
      <c r="E7519" s="1" t="s">
        <v>17</v>
      </c>
      <c r="F7519" s="1" t="s">
        <v>24</v>
      </c>
      <c r="G7519" s="1" t="s">
        <v>25</v>
      </c>
      <c r="H7519" s="1">
        <v>3</v>
      </c>
      <c r="I7519" s="1" t="s">
        <v>26</v>
      </c>
      <c r="J7519" s="1" t="s">
        <v>27</v>
      </c>
      <c r="K7519" s="6">
        <v>1235.1500000000001</v>
      </c>
      <c r="L7519" s="6">
        <v>247.03</v>
      </c>
      <c r="M7519" s="1">
        <v>5</v>
      </c>
      <c r="N7519" s="8">
        <v>45628</v>
      </c>
      <c r="O7519" s="4" t="str">
        <f t="shared" si="352"/>
        <v>December 2024</v>
      </c>
      <c r="P7519" s="1" t="s">
        <v>28</v>
      </c>
      <c r="Q7519" s="1" t="s">
        <v>43</v>
      </c>
      <c r="R7519" s="6">
        <v>33.32</v>
      </c>
      <c r="S7519" s="6">
        <f t="shared" si="353"/>
        <v>1268.47</v>
      </c>
    </row>
    <row r="7520" spans="1:19" x14ac:dyDescent="0.35">
      <c r="A7520" s="1">
        <v>7318</v>
      </c>
      <c r="B7520" s="1">
        <v>42</v>
      </c>
      <c r="C7520" s="1" t="str">
        <f t="shared" si="351"/>
        <v>Middle-Aged</v>
      </c>
      <c r="D7520" s="1" t="s">
        <v>16</v>
      </c>
      <c r="E7520" s="1" t="s">
        <v>17</v>
      </c>
      <c r="F7520" s="1" t="s">
        <v>40</v>
      </c>
      <c r="G7520" s="1" t="s">
        <v>41</v>
      </c>
      <c r="H7520" s="1">
        <v>3</v>
      </c>
      <c r="I7520" s="1" t="s">
        <v>20</v>
      </c>
      <c r="J7520" s="1" t="s">
        <v>21</v>
      </c>
      <c r="K7520" s="6">
        <v>7603.47</v>
      </c>
      <c r="L7520" s="6">
        <v>844.83</v>
      </c>
      <c r="M7520" s="1">
        <v>9</v>
      </c>
      <c r="N7520" s="8">
        <v>45628</v>
      </c>
      <c r="O7520" s="4" t="str">
        <f t="shared" si="352"/>
        <v>December 2024</v>
      </c>
      <c r="P7520" s="1" t="s">
        <v>32</v>
      </c>
      <c r="Q7520" s="1" t="s">
        <v>62</v>
      </c>
      <c r="R7520" s="6">
        <v>101.15</v>
      </c>
      <c r="S7520" s="6">
        <f t="shared" si="353"/>
        <v>7704.62</v>
      </c>
    </row>
    <row r="7521" spans="1:19" x14ac:dyDescent="0.35">
      <c r="A7521" s="1">
        <v>6102</v>
      </c>
      <c r="B7521" s="1">
        <v>43</v>
      </c>
      <c r="C7521" s="1" t="str">
        <f t="shared" si="351"/>
        <v>Middle-Aged</v>
      </c>
      <c r="D7521" s="1" t="s">
        <v>16</v>
      </c>
      <c r="E7521" s="1" t="s">
        <v>17</v>
      </c>
      <c r="F7521" s="1" t="s">
        <v>18</v>
      </c>
      <c r="G7521" s="1" t="s">
        <v>19</v>
      </c>
      <c r="H7521" s="1">
        <v>2</v>
      </c>
      <c r="I7521" s="1" t="s">
        <v>26</v>
      </c>
      <c r="J7521" s="1" t="s">
        <v>42</v>
      </c>
      <c r="K7521" s="6">
        <v>3164.76</v>
      </c>
      <c r="L7521" s="6">
        <v>791.19</v>
      </c>
      <c r="M7521" s="1">
        <v>4</v>
      </c>
      <c r="N7521" s="8">
        <v>45628</v>
      </c>
      <c r="O7521" s="4" t="str">
        <f t="shared" si="352"/>
        <v>December 2024</v>
      </c>
      <c r="P7521" s="1" t="s">
        <v>28</v>
      </c>
      <c r="Q7521" s="1" t="s">
        <v>52</v>
      </c>
      <c r="R7521" s="6">
        <v>16.54</v>
      </c>
      <c r="S7521" s="6">
        <f t="shared" si="353"/>
        <v>3181.3</v>
      </c>
    </row>
    <row r="7522" spans="1:19" x14ac:dyDescent="0.35">
      <c r="A7522" s="1">
        <v>16431</v>
      </c>
      <c r="B7522" s="1">
        <v>43</v>
      </c>
      <c r="C7522" s="1" t="str">
        <f t="shared" si="351"/>
        <v>Middle-Aged</v>
      </c>
      <c r="D7522" s="1" t="s">
        <v>16</v>
      </c>
      <c r="E7522" s="1" t="s">
        <v>17</v>
      </c>
      <c r="F7522" s="1" t="s">
        <v>30</v>
      </c>
      <c r="G7522" s="1" t="s">
        <v>78</v>
      </c>
      <c r="H7522" s="1">
        <v>2</v>
      </c>
      <c r="I7522" s="1" t="s">
        <v>26</v>
      </c>
      <c r="J7522" s="1" t="s">
        <v>21</v>
      </c>
      <c r="K7522" s="6">
        <v>5394.56</v>
      </c>
      <c r="L7522" s="6">
        <v>674.32</v>
      </c>
      <c r="M7522" s="1">
        <v>8</v>
      </c>
      <c r="N7522" s="8">
        <v>45628</v>
      </c>
      <c r="O7522" s="4" t="str">
        <f t="shared" si="352"/>
        <v>December 2024</v>
      </c>
      <c r="P7522" s="1" t="s">
        <v>79</v>
      </c>
      <c r="Q7522" s="1"/>
      <c r="R7522" s="6">
        <v>0</v>
      </c>
      <c r="S7522" s="6">
        <f t="shared" si="353"/>
        <v>5394.56</v>
      </c>
    </row>
    <row r="7523" spans="1:19" x14ac:dyDescent="0.35">
      <c r="A7523" s="1">
        <v>2324</v>
      </c>
      <c r="B7523" s="1">
        <v>44</v>
      </c>
      <c r="C7523" s="1" t="str">
        <f t="shared" si="351"/>
        <v>Middle-Aged</v>
      </c>
      <c r="D7523" s="1" t="s">
        <v>16</v>
      </c>
      <c r="E7523" s="1" t="s">
        <v>17</v>
      </c>
      <c r="F7523" s="1" t="s">
        <v>18</v>
      </c>
      <c r="G7523" s="1" t="s">
        <v>19</v>
      </c>
      <c r="H7523" s="1">
        <v>2</v>
      </c>
      <c r="I7523" s="1" t="s">
        <v>26</v>
      </c>
      <c r="J7523" s="1" t="s">
        <v>27</v>
      </c>
      <c r="K7523" s="6">
        <v>2373.5700000000002</v>
      </c>
      <c r="L7523" s="6">
        <v>791.19</v>
      </c>
      <c r="M7523" s="1">
        <v>3</v>
      </c>
      <c r="N7523" s="8">
        <v>45628</v>
      </c>
      <c r="O7523" s="4" t="str">
        <f t="shared" si="352"/>
        <v>December 2024</v>
      </c>
      <c r="P7523" s="1" t="s">
        <v>28</v>
      </c>
      <c r="Q7523" s="1"/>
      <c r="R7523" s="6">
        <v>0</v>
      </c>
      <c r="S7523" s="6">
        <f t="shared" si="353"/>
        <v>2373.5700000000002</v>
      </c>
    </row>
    <row r="7524" spans="1:19" x14ac:dyDescent="0.35">
      <c r="A7524" s="1">
        <v>11177</v>
      </c>
      <c r="B7524" s="1">
        <v>44</v>
      </c>
      <c r="C7524" s="1" t="str">
        <f t="shared" si="351"/>
        <v>Middle-Aged</v>
      </c>
      <c r="D7524" s="1" t="s">
        <v>16</v>
      </c>
      <c r="E7524" s="1" t="s">
        <v>17</v>
      </c>
      <c r="F7524" s="1" t="s">
        <v>77</v>
      </c>
      <c r="G7524" s="1" t="s">
        <v>86</v>
      </c>
      <c r="H7524" s="1">
        <v>4</v>
      </c>
      <c r="I7524" s="1" t="s">
        <v>20</v>
      </c>
      <c r="J7524" s="1" t="s">
        <v>83</v>
      </c>
      <c r="K7524" s="6">
        <v>2167.08</v>
      </c>
      <c r="L7524" s="6">
        <v>361.18</v>
      </c>
      <c r="M7524" s="1">
        <v>6</v>
      </c>
      <c r="N7524" s="8">
        <v>45628</v>
      </c>
      <c r="O7524" s="4" t="str">
        <f t="shared" si="352"/>
        <v>December 2024</v>
      </c>
      <c r="P7524" s="1" t="s">
        <v>84</v>
      </c>
      <c r="Q7524" s="1" t="s">
        <v>37</v>
      </c>
      <c r="R7524" s="6">
        <v>13.65</v>
      </c>
      <c r="S7524" s="6">
        <f t="shared" si="353"/>
        <v>2180.73</v>
      </c>
    </row>
    <row r="7525" spans="1:19" x14ac:dyDescent="0.35">
      <c r="A7525" s="1">
        <v>1495</v>
      </c>
      <c r="B7525" s="1">
        <v>45</v>
      </c>
      <c r="C7525" s="1" t="str">
        <f t="shared" si="351"/>
        <v>Middle-Aged</v>
      </c>
      <c r="D7525" s="1" t="s">
        <v>38</v>
      </c>
      <c r="E7525" s="1" t="s">
        <v>17</v>
      </c>
      <c r="F7525" s="1" t="s">
        <v>30</v>
      </c>
      <c r="G7525" s="1" t="s">
        <v>31</v>
      </c>
      <c r="H7525" s="1">
        <v>3</v>
      </c>
      <c r="I7525" s="1" t="s">
        <v>26</v>
      </c>
      <c r="J7525" s="1" t="s">
        <v>21</v>
      </c>
      <c r="K7525" s="6">
        <v>3247.72</v>
      </c>
      <c r="L7525" s="6">
        <v>463.96</v>
      </c>
      <c r="M7525" s="1">
        <v>7</v>
      </c>
      <c r="N7525" s="8">
        <v>45628</v>
      </c>
      <c r="O7525" s="4" t="str">
        <f t="shared" si="352"/>
        <v>December 2024</v>
      </c>
      <c r="P7525" s="1" t="s">
        <v>32</v>
      </c>
      <c r="Q7525" s="1" t="s">
        <v>37</v>
      </c>
      <c r="R7525" s="6">
        <v>39.42</v>
      </c>
      <c r="S7525" s="6">
        <f t="shared" si="353"/>
        <v>3287.14</v>
      </c>
    </row>
    <row r="7526" spans="1:19" x14ac:dyDescent="0.35">
      <c r="A7526" s="1">
        <v>4019</v>
      </c>
      <c r="B7526" s="1">
        <v>45</v>
      </c>
      <c r="C7526" s="1" t="str">
        <f t="shared" si="351"/>
        <v>Middle-Aged</v>
      </c>
      <c r="D7526" s="1" t="s">
        <v>38</v>
      </c>
      <c r="E7526" s="1" t="s">
        <v>17</v>
      </c>
      <c r="F7526" s="1" t="s">
        <v>18</v>
      </c>
      <c r="G7526" s="1" t="s">
        <v>19</v>
      </c>
      <c r="H7526" s="1">
        <v>2</v>
      </c>
      <c r="I7526" s="1" t="s">
        <v>20</v>
      </c>
      <c r="J7526" s="1" t="s">
        <v>42</v>
      </c>
      <c r="K7526" s="6">
        <v>3164.76</v>
      </c>
      <c r="L7526" s="6">
        <v>791.19</v>
      </c>
      <c r="M7526" s="1">
        <v>4</v>
      </c>
      <c r="N7526" s="8">
        <v>45628</v>
      </c>
      <c r="O7526" s="4" t="str">
        <f t="shared" si="352"/>
        <v>December 2024</v>
      </c>
      <c r="P7526" s="1" t="s">
        <v>32</v>
      </c>
      <c r="Q7526" s="1"/>
      <c r="R7526" s="6">
        <v>0</v>
      </c>
      <c r="S7526" s="6">
        <f t="shared" si="353"/>
        <v>3164.76</v>
      </c>
    </row>
    <row r="7527" spans="1:19" x14ac:dyDescent="0.35">
      <c r="A7527" s="1">
        <v>4232</v>
      </c>
      <c r="B7527" s="1">
        <v>46</v>
      </c>
      <c r="C7527" s="1" t="str">
        <f t="shared" si="351"/>
        <v>Middle-Aged</v>
      </c>
      <c r="D7527" s="1" t="s">
        <v>38</v>
      </c>
      <c r="E7527" s="1" t="s">
        <v>17</v>
      </c>
      <c r="F7527" s="1" t="s">
        <v>24</v>
      </c>
      <c r="G7527" s="1" t="s">
        <v>25</v>
      </c>
      <c r="H7527" s="1">
        <v>3</v>
      </c>
      <c r="I7527" s="1" t="s">
        <v>20</v>
      </c>
      <c r="J7527" s="1" t="s">
        <v>27</v>
      </c>
      <c r="K7527" s="6">
        <v>988.12</v>
      </c>
      <c r="L7527" s="6">
        <v>247.03</v>
      </c>
      <c r="M7527" s="1">
        <v>4</v>
      </c>
      <c r="N7527" s="8">
        <v>45628</v>
      </c>
      <c r="O7527" s="4" t="str">
        <f t="shared" si="352"/>
        <v>December 2024</v>
      </c>
      <c r="P7527" s="1" t="s">
        <v>28</v>
      </c>
      <c r="Q7527" s="1" t="s">
        <v>43</v>
      </c>
      <c r="R7527" s="6">
        <v>76.89</v>
      </c>
      <c r="S7527" s="6">
        <f t="shared" si="353"/>
        <v>1065.01</v>
      </c>
    </row>
    <row r="7528" spans="1:19" x14ac:dyDescent="0.35">
      <c r="A7528" s="1">
        <v>4417</v>
      </c>
      <c r="B7528" s="1">
        <v>46</v>
      </c>
      <c r="C7528" s="1" t="str">
        <f t="shared" si="351"/>
        <v>Middle-Aged</v>
      </c>
      <c r="D7528" s="1" t="s">
        <v>16</v>
      </c>
      <c r="E7528" s="1" t="s">
        <v>17</v>
      </c>
      <c r="F7528" s="1" t="s">
        <v>30</v>
      </c>
      <c r="G7528" s="1" t="s">
        <v>31</v>
      </c>
      <c r="H7528" s="1">
        <v>3</v>
      </c>
      <c r="I7528" s="1" t="s">
        <v>20</v>
      </c>
      <c r="J7528" s="1" t="s">
        <v>42</v>
      </c>
      <c r="K7528" s="6">
        <v>1855.84</v>
      </c>
      <c r="L7528" s="6">
        <v>463.96</v>
      </c>
      <c r="M7528" s="1">
        <v>4</v>
      </c>
      <c r="N7528" s="8">
        <v>45628</v>
      </c>
      <c r="O7528" s="4" t="str">
        <f t="shared" si="352"/>
        <v>December 2024</v>
      </c>
      <c r="P7528" s="1" t="s">
        <v>32</v>
      </c>
      <c r="Q7528" s="1"/>
      <c r="R7528" s="6">
        <v>0</v>
      </c>
      <c r="S7528" s="6">
        <f t="shared" si="353"/>
        <v>1855.84</v>
      </c>
    </row>
    <row r="7529" spans="1:19" x14ac:dyDescent="0.35">
      <c r="A7529" s="1">
        <v>4909</v>
      </c>
      <c r="B7529" s="1">
        <v>46</v>
      </c>
      <c r="C7529" s="1" t="str">
        <f t="shared" si="351"/>
        <v>Middle-Aged</v>
      </c>
      <c r="D7529" s="1" t="s">
        <v>16</v>
      </c>
      <c r="E7529" s="1" t="s">
        <v>17</v>
      </c>
      <c r="F7529" s="1" t="s">
        <v>30</v>
      </c>
      <c r="G7529" s="1" t="s">
        <v>31</v>
      </c>
      <c r="H7529" s="1">
        <v>3</v>
      </c>
      <c r="I7529" s="1" t="s">
        <v>26</v>
      </c>
      <c r="J7529" s="1" t="s">
        <v>21</v>
      </c>
      <c r="K7529" s="6">
        <v>1391.88</v>
      </c>
      <c r="L7529" s="6">
        <v>463.96</v>
      </c>
      <c r="M7529" s="1">
        <v>3</v>
      </c>
      <c r="N7529" s="8">
        <v>45628</v>
      </c>
      <c r="O7529" s="4" t="str">
        <f t="shared" si="352"/>
        <v>December 2024</v>
      </c>
      <c r="P7529" s="1" t="s">
        <v>32</v>
      </c>
      <c r="Q7529" s="1" t="s">
        <v>49</v>
      </c>
      <c r="R7529" s="6">
        <v>109.29</v>
      </c>
      <c r="S7529" s="6">
        <f t="shared" si="353"/>
        <v>1501.17</v>
      </c>
    </row>
    <row r="7530" spans="1:19" x14ac:dyDescent="0.35">
      <c r="A7530" s="1">
        <v>12048</v>
      </c>
      <c r="B7530" s="1">
        <v>48</v>
      </c>
      <c r="C7530" s="1" t="str">
        <f t="shared" si="351"/>
        <v>Middle-Aged</v>
      </c>
      <c r="D7530" s="1" t="s">
        <v>38</v>
      </c>
      <c r="E7530" s="1" t="s">
        <v>33</v>
      </c>
      <c r="F7530" s="1" t="s">
        <v>77</v>
      </c>
      <c r="G7530" s="1" t="s">
        <v>86</v>
      </c>
      <c r="H7530" s="1">
        <v>3</v>
      </c>
      <c r="I7530" s="1" t="s">
        <v>20</v>
      </c>
      <c r="J7530" s="1" t="s">
        <v>83</v>
      </c>
      <c r="K7530" s="6">
        <v>3611.8</v>
      </c>
      <c r="L7530" s="6">
        <v>361.18</v>
      </c>
      <c r="M7530" s="1">
        <v>10</v>
      </c>
      <c r="N7530" s="8">
        <v>45628</v>
      </c>
      <c r="O7530" s="4" t="str">
        <f t="shared" si="352"/>
        <v>December 2024</v>
      </c>
      <c r="P7530" s="1" t="s">
        <v>84</v>
      </c>
      <c r="Q7530" s="1"/>
      <c r="R7530" s="6">
        <v>0</v>
      </c>
      <c r="S7530" s="6">
        <f t="shared" si="353"/>
        <v>3611.8</v>
      </c>
    </row>
    <row r="7531" spans="1:19" x14ac:dyDescent="0.35">
      <c r="A7531" s="1">
        <v>4424</v>
      </c>
      <c r="B7531" s="1">
        <v>49</v>
      </c>
      <c r="C7531" s="1" t="str">
        <f t="shared" si="351"/>
        <v>Middle-Aged</v>
      </c>
      <c r="D7531" s="1" t="s">
        <v>16</v>
      </c>
      <c r="E7531" s="1" t="s">
        <v>33</v>
      </c>
      <c r="F7531" s="1" t="s">
        <v>18</v>
      </c>
      <c r="G7531" s="1" t="s">
        <v>19</v>
      </c>
      <c r="H7531" s="1">
        <v>2</v>
      </c>
      <c r="I7531" s="1" t="s">
        <v>20</v>
      </c>
      <c r="J7531" s="1" t="s">
        <v>21</v>
      </c>
      <c r="K7531" s="6">
        <v>4747.1400000000003</v>
      </c>
      <c r="L7531" s="6">
        <v>791.19</v>
      </c>
      <c r="M7531" s="1">
        <v>6</v>
      </c>
      <c r="N7531" s="8">
        <v>45628</v>
      </c>
      <c r="O7531" s="4" t="str">
        <f t="shared" si="352"/>
        <v>December 2024</v>
      </c>
      <c r="P7531" s="1" t="s">
        <v>22</v>
      </c>
      <c r="Q7531" s="1" t="s">
        <v>37</v>
      </c>
      <c r="R7531" s="6">
        <v>24.36</v>
      </c>
      <c r="S7531" s="6">
        <f t="shared" si="353"/>
        <v>4771.5</v>
      </c>
    </row>
    <row r="7532" spans="1:19" x14ac:dyDescent="0.35">
      <c r="A7532" s="1">
        <v>8789</v>
      </c>
      <c r="B7532" s="1">
        <v>49</v>
      </c>
      <c r="C7532" s="1" t="str">
        <f t="shared" si="351"/>
        <v>Middle-Aged</v>
      </c>
      <c r="D7532" s="1" t="s">
        <v>16</v>
      </c>
      <c r="E7532" s="1" t="s">
        <v>33</v>
      </c>
      <c r="F7532" s="1" t="s">
        <v>30</v>
      </c>
      <c r="G7532" s="1" t="s">
        <v>31</v>
      </c>
      <c r="H7532" s="1">
        <v>3</v>
      </c>
      <c r="I7532" s="1" t="s">
        <v>26</v>
      </c>
      <c r="J7532" s="1" t="s">
        <v>42</v>
      </c>
      <c r="K7532" s="6">
        <v>2783.76</v>
      </c>
      <c r="L7532" s="6">
        <v>463.96</v>
      </c>
      <c r="M7532" s="1">
        <v>6</v>
      </c>
      <c r="N7532" s="8">
        <v>45628</v>
      </c>
      <c r="O7532" s="4" t="str">
        <f t="shared" si="352"/>
        <v>December 2024</v>
      </c>
      <c r="P7532" s="1" t="s">
        <v>32</v>
      </c>
      <c r="Q7532" s="1" t="s">
        <v>59</v>
      </c>
      <c r="R7532" s="6">
        <v>59.97</v>
      </c>
      <c r="S7532" s="6">
        <f t="shared" si="353"/>
        <v>2843.73</v>
      </c>
    </row>
    <row r="7533" spans="1:19" x14ac:dyDescent="0.35">
      <c r="A7533" s="1">
        <v>16091</v>
      </c>
      <c r="B7533" s="1">
        <v>49</v>
      </c>
      <c r="C7533" s="1" t="str">
        <f t="shared" si="351"/>
        <v>Middle-Aged</v>
      </c>
      <c r="D7533" s="1" t="s">
        <v>38</v>
      </c>
      <c r="E7533" s="1" t="s">
        <v>17</v>
      </c>
      <c r="F7533" s="1" t="s">
        <v>30</v>
      </c>
      <c r="G7533" s="1" t="s">
        <v>78</v>
      </c>
      <c r="H7533" s="1">
        <v>5</v>
      </c>
      <c r="I7533" s="1" t="s">
        <v>26</v>
      </c>
      <c r="J7533" s="1" t="s">
        <v>21</v>
      </c>
      <c r="K7533" s="6">
        <v>6068.88</v>
      </c>
      <c r="L7533" s="6">
        <v>674.32</v>
      </c>
      <c r="M7533" s="1">
        <v>9</v>
      </c>
      <c r="N7533" s="8">
        <v>45628</v>
      </c>
      <c r="O7533" s="4" t="str">
        <f t="shared" si="352"/>
        <v>December 2024</v>
      </c>
      <c r="P7533" s="1" t="s">
        <v>22</v>
      </c>
      <c r="Q7533" s="1" t="s">
        <v>117</v>
      </c>
      <c r="R7533" s="6">
        <v>176.96</v>
      </c>
      <c r="S7533" s="6">
        <f t="shared" si="353"/>
        <v>6245.84</v>
      </c>
    </row>
    <row r="7534" spans="1:19" x14ac:dyDescent="0.35">
      <c r="A7534" s="1">
        <v>4512</v>
      </c>
      <c r="B7534" s="1">
        <v>50</v>
      </c>
      <c r="C7534" s="1" t="str">
        <f t="shared" si="351"/>
        <v>Middle-Aged</v>
      </c>
      <c r="D7534" s="1" t="s">
        <v>16</v>
      </c>
      <c r="E7534" s="1" t="s">
        <v>17</v>
      </c>
      <c r="F7534" s="1" t="s">
        <v>24</v>
      </c>
      <c r="G7534" s="1" t="s">
        <v>25</v>
      </c>
      <c r="H7534" s="1">
        <v>3</v>
      </c>
      <c r="I7534" s="1" t="s">
        <v>20</v>
      </c>
      <c r="J7534" s="1" t="s">
        <v>42</v>
      </c>
      <c r="K7534" s="6">
        <v>1482.18</v>
      </c>
      <c r="L7534" s="6">
        <v>247.03</v>
      </c>
      <c r="M7534" s="1">
        <v>6</v>
      </c>
      <c r="N7534" s="8">
        <v>45628</v>
      </c>
      <c r="O7534" s="4" t="str">
        <f t="shared" si="352"/>
        <v>December 2024</v>
      </c>
      <c r="P7534" s="1" t="s">
        <v>32</v>
      </c>
      <c r="Q7534" s="1" t="s">
        <v>29</v>
      </c>
      <c r="R7534" s="6">
        <v>10.65</v>
      </c>
      <c r="S7534" s="6">
        <f t="shared" si="353"/>
        <v>1492.8300000000002</v>
      </c>
    </row>
    <row r="7535" spans="1:19" x14ac:dyDescent="0.35">
      <c r="A7535" s="1">
        <v>4287</v>
      </c>
      <c r="B7535" s="1">
        <v>51</v>
      </c>
      <c r="C7535" s="1" t="str">
        <f t="shared" si="351"/>
        <v>Middle-Aged</v>
      </c>
      <c r="D7535" s="1" t="s">
        <v>16</v>
      </c>
      <c r="E7535" s="1" t="s">
        <v>17</v>
      </c>
      <c r="F7535" s="1" t="s">
        <v>24</v>
      </c>
      <c r="G7535" s="1" t="s">
        <v>25</v>
      </c>
      <c r="H7535" s="1">
        <v>3</v>
      </c>
      <c r="I7535" s="1" t="s">
        <v>26</v>
      </c>
      <c r="J7535" s="1" t="s">
        <v>42</v>
      </c>
      <c r="K7535" s="6">
        <v>494.06</v>
      </c>
      <c r="L7535" s="6">
        <v>247.03</v>
      </c>
      <c r="M7535" s="1">
        <v>2</v>
      </c>
      <c r="N7535" s="8">
        <v>45628</v>
      </c>
      <c r="O7535" s="4" t="str">
        <f t="shared" si="352"/>
        <v>December 2024</v>
      </c>
      <c r="P7535" s="1" t="s">
        <v>32</v>
      </c>
      <c r="Q7535" s="1" t="s">
        <v>43</v>
      </c>
      <c r="R7535" s="6">
        <v>25.67</v>
      </c>
      <c r="S7535" s="6">
        <f t="shared" si="353"/>
        <v>519.73</v>
      </c>
    </row>
    <row r="7536" spans="1:19" x14ac:dyDescent="0.35">
      <c r="A7536" s="1">
        <v>6567</v>
      </c>
      <c r="B7536" s="1">
        <v>51</v>
      </c>
      <c r="C7536" s="1" t="str">
        <f t="shared" si="351"/>
        <v>Middle-Aged</v>
      </c>
      <c r="D7536" s="1" t="s">
        <v>38</v>
      </c>
      <c r="E7536" s="1" t="s">
        <v>17</v>
      </c>
      <c r="F7536" s="1" t="s">
        <v>30</v>
      </c>
      <c r="G7536" s="1" t="s">
        <v>31</v>
      </c>
      <c r="H7536" s="1">
        <v>3</v>
      </c>
      <c r="I7536" s="1" t="s">
        <v>20</v>
      </c>
      <c r="J7536" s="1" t="s">
        <v>27</v>
      </c>
      <c r="K7536" s="6">
        <v>4175.6400000000003</v>
      </c>
      <c r="L7536" s="6">
        <v>463.96</v>
      </c>
      <c r="M7536" s="1">
        <v>9</v>
      </c>
      <c r="N7536" s="8">
        <v>45628</v>
      </c>
      <c r="O7536" s="4" t="str">
        <f t="shared" si="352"/>
        <v>December 2024</v>
      </c>
      <c r="P7536" s="1" t="s">
        <v>32</v>
      </c>
      <c r="Q7536" s="1"/>
      <c r="R7536" s="6">
        <v>0</v>
      </c>
      <c r="S7536" s="6">
        <f t="shared" si="353"/>
        <v>4175.6400000000003</v>
      </c>
    </row>
    <row r="7537" spans="1:19" x14ac:dyDescent="0.35">
      <c r="A7537" s="1">
        <v>18219</v>
      </c>
      <c r="B7537" s="1">
        <v>52</v>
      </c>
      <c r="C7537" s="1" t="str">
        <f t="shared" si="351"/>
        <v>Middle-Aged</v>
      </c>
      <c r="D7537" s="1" t="s">
        <v>16</v>
      </c>
      <c r="E7537" s="1" t="s">
        <v>17</v>
      </c>
      <c r="F7537" s="1" t="s">
        <v>24</v>
      </c>
      <c r="G7537" s="1" t="s">
        <v>85</v>
      </c>
      <c r="H7537" s="1">
        <v>4</v>
      </c>
      <c r="I7537" s="1" t="s">
        <v>26</v>
      </c>
      <c r="J7537" s="1" t="s">
        <v>93</v>
      </c>
      <c r="K7537" s="6">
        <v>7864.1</v>
      </c>
      <c r="L7537" s="6">
        <v>786.41</v>
      </c>
      <c r="M7537" s="1">
        <v>10</v>
      </c>
      <c r="N7537" s="8">
        <v>45628</v>
      </c>
      <c r="O7537" s="4" t="str">
        <f t="shared" si="352"/>
        <v>December 2024</v>
      </c>
      <c r="P7537" s="1" t="s">
        <v>84</v>
      </c>
      <c r="Q7537" s="1" t="s">
        <v>87</v>
      </c>
      <c r="R7537" s="6">
        <v>96.28</v>
      </c>
      <c r="S7537" s="6">
        <f t="shared" si="353"/>
        <v>7960.38</v>
      </c>
    </row>
    <row r="7538" spans="1:19" x14ac:dyDescent="0.35">
      <c r="A7538" s="1">
        <v>15657</v>
      </c>
      <c r="B7538" s="1">
        <v>53</v>
      </c>
      <c r="C7538" s="1" t="str">
        <f t="shared" si="351"/>
        <v>Middle-Aged</v>
      </c>
      <c r="D7538" s="1" t="s">
        <v>16</v>
      </c>
      <c r="E7538" s="1" t="s">
        <v>17</v>
      </c>
      <c r="F7538" s="1" t="s">
        <v>24</v>
      </c>
      <c r="G7538" s="1" t="s">
        <v>85</v>
      </c>
      <c r="H7538" s="1">
        <v>2</v>
      </c>
      <c r="I7538" s="1" t="s">
        <v>26</v>
      </c>
      <c r="J7538" s="1" t="s">
        <v>83</v>
      </c>
      <c r="K7538" s="6">
        <v>1572.82</v>
      </c>
      <c r="L7538" s="6">
        <v>786.41</v>
      </c>
      <c r="M7538" s="1">
        <v>2</v>
      </c>
      <c r="N7538" s="8">
        <v>45628</v>
      </c>
      <c r="O7538" s="4" t="str">
        <f t="shared" si="352"/>
        <v>December 2024</v>
      </c>
      <c r="P7538" s="1" t="s">
        <v>22</v>
      </c>
      <c r="Q7538" s="1"/>
      <c r="R7538" s="6">
        <v>0</v>
      </c>
      <c r="S7538" s="6">
        <f t="shared" si="353"/>
        <v>1572.82</v>
      </c>
    </row>
    <row r="7539" spans="1:19" x14ac:dyDescent="0.35">
      <c r="A7539" s="1">
        <v>17956</v>
      </c>
      <c r="B7539" s="1">
        <v>53</v>
      </c>
      <c r="C7539" s="1" t="str">
        <f t="shared" si="351"/>
        <v>Middle-Aged</v>
      </c>
      <c r="D7539" s="1" t="s">
        <v>38</v>
      </c>
      <c r="E7539" s="1" t="s">
        <v>17</v>
      </c>
      <c r="F7539" s="1" t="s">
        <v>18</v>
      </c>
      <c r="G7539" s="1" t="s">
        <v>81</v>
      </c>
      <c r="H7539" s="1">
        <v>2</v>
      </c>
      <c r="I7539" s="1" t="s">
        <v>20</v>
      </c>
      <c r="J7539" s="1" t="s">
        <v>21</v>
      </c>
      <c r="K7539" s="6">
        <v>7977.76</v>
      </c>
      <c r="L7539" s="6">
        <v>1139.68</v>
      </c>
      <c r="M7539" s="1">
        <v>7</v>
      </c>
      <c r="N7539" s="8">
        <v>45628</v>
      </c>
      <c r="O7539" s="4" t="str">
        <f t="shared" si="352"/>
        <v>December 2024</v>
      </c>
      <c r="P7539" s="1" t="s">
        <v>79</v>
      </c>
      <c r="Q7539" s="1" t="s">
        <v>102</v>
      </c>
      <c r="R7539" s="6">
        <v>129.97999999999999</v>
      </c>
      <c r="S7539" s="6">
        <f t="shared" si="353"/>
        <v>8107.74</v>
      </c>
    </row>
    <row r="7540" spans="1:19" x14ac:dyDescent="0.35">
      <c r="A7540" s="1">
        <v>2741</v>
      </c>
      <c r="B7540" s="1">
        <v>55</v>
      </c>
      <c r="C7540" s="1" t="str">
        <f t="shared" si="351"/>
        <v>Middle-Aged</v>
      </c>
      <c r="D7540" s="1" t="s">
        <v>38</v>
      </c>
      <c r="E7540" s="1" t="s">
        <v>33</v>
      </c>
      <c r="F7540" s="1" t="s">
        <v>18</v>
      </c>
      <c r="G7540" s="1" t="s">
        <v>36</v>
      </c>
      <c r="H7540" s="1">
        <v>5</v>
      </c>
      <c r="I7540" s="1" t="s">
        <v>26</v>
      </c>
      <c r="J7540" s="1" t="s">
        <v>34</v>
      </c>
      <c r="K7540" s="6">
        <v>103.75</v>
      </c>
      <c r="L7540" s="6">
        <v>20.75</v>
      </c>
      <c r="M7540" s="1">
        <v>5</v>
      </c>
      <c r="N7540" s="8">
        <v>45628</v>
      </c>
      <c r="O7540" s="4" t="str">
        <f t="shared" si="352"/>
        <v>December 2024</v>
      </c>
      <c r="P7540" s="1" t="s">
        <v>28</v>
      </c>
      <c r="Q7540" s="1"/>
      <c r="R7540" s="6">
        <v>0</v>
      </c>
      <c r="S7540" s="6">
        <f t="shared" si="353"/>
        <v>103.75</v>
      </c>
    </row>
    <row r="7541" spans="1:19" x14ac:dyDescent="0.35">
      <c r="A7541" s="1">
        <v>19130</v>
      </c>
      <c r="B7541" s="1">
        <v>55</v>
      </c>
      <c r="C7541" s="1" t="str">
        <f t="shared" si="351"/>
        <v>Middle-Aged</v>
      </c>
      <c r="D7541" s="1" t="s">
        <v>38</v>
      </c>
      <c r="E7541" s="1" t="s">
        <v>33</v>
      </c>
      <c r="F7541" s="1" t="s">
        <v>24</v>
      </c>
      <c r="G7541" s="1" t="s">
        <v>85</v>
      </c>
      <c r="H7541" s="1">
        <v>4</v>
      </c>
      <c r="I7541" s="1" t="s">
        <v>26</v>
      </c>
      <c r="J7541" s="1" t="s">
        <v>93</v>
      </c>
      <c r="K7541" s="6">
        <v>3932.05</v>
      </c>
      <c r="L7541" s="6">
        <v>786.41</v>
      </c>
      <c r="M7541" s="1">
        <v>5</v>
      </c>
      <c r="N7541" s="8">
        <v>45628</v>
      </c>
      <c r="O7541" s="4" t="str">
        <f t="shared" si="352"/>
        <v>December 2024</v>
      </c>
      <c r="P7541" s="1" t="s">
        <v>22</v>
      </c>
      <c r="Q7541" s="1" t="s">
        <v>52</v>
      </c>
      <c r="R7541" s="6">
        <v>39.42</v>
      </c>
      <c r="S7541" s="6">
        <f t="shared" si="353"/>
        <v>3971.4700000000003</v>
      </c>
    </row>
    <row r="7542" spans="1:19" x14ac:dyDescent="0.35">
      <c r="A7542" s="1">
        <v>11423</v>
      </c>
      <c r="B7542" s="1">
        <v>56</v>
      </c>
      <c r="C7542" s="1" t="str">
        <f t="shared" si="351"/>
        <v>Old</v>
      </c>
      <c r="D7542" s="1" t="s">
        <v>38</v>
      </c>
      <c r="E7542" s="1" t="s">
        <v>17</v>
      </c>
      <c r="F7542" s="1" t="s">
        <v>40</v>
      </c>
      <c r="G7542" s="1" t="s">
        <v>88</v>
      </c>
      <c r="H7542" s="1">
        <v>1</v>
      </c>
      <c r="I7542" s="1" t="s">
        <v>26</v>
      </c>
      <c r="J7542" s="1" t="s">
        <v>21</v>
      </c>
      <c r="K7542" s="6">
        <v>2757</v>
      </c>
      <c r="L7542" s="6">
        <v>459.5</v>
      </c>
      <c r="M7542" s="1">
        <v>6</v>
      </c>
      <c r="N7542" s="8">
        <v>45628</v>
      </c>
      <c r="O7542" s="4" t="str">
        <f t="shared" si="352"/>
        <v>December 2024</v>
      </c>
      <c r="P7542" s="1" t="s">
        <v>84</v>
      </c>
      <c r="Q7542" s="1" t="s">
        <v>37</v>
      </c>
      <c r="R7542" s="6">
        <v>29.15</v>
      </c>
      <c r="S7542" s="6">
        <f t="shared" si="353"/>
        <v>2786.15</v>
      </c>
    </row>
    <row r="7543" spans="1:19" x14ac:dyDescent="0.35">
      <c r="A7543" s="1">
        <v>19748</v>
      </c>
      <c r="B7543" s="1">
        <v>57</v>
      </c>
      <c r="C7543" s="1" t="str">
        <f t="shared" si="351"/>
        <v>Old</v>
      </c>
      <c r="D7543" s="1" t="s">
        <v>38</v>
      </c>
      <c r="E7543" s="1" t="s">
        <v>33</v>
      </c>
      <c r="F7543" s="1" t="s">
        <v>77</v>
      </c>
      <c r="G7543" s="1" t="s">
        <v>86</v>
      </c>
      <c r="H7543" s="1">
        <v>2</v>
      </c>
      <c r="I7543" s="1" t="s">
        <v>26</v>
      </c>
      <c r="J7543" s="1" t="s">
        <v>21</v>
      </c>
      <c r="K7543" s="6">
        <v>2889.44</v>
      </c>
      <c r="L7543" s="6">
        <v>361.18</v>
      </c>
      <c r="M7543" s="1">
        <v>8</v>
      </c>
      <c r="N7543" s="8">
        <v>45628</v>
      </c>
      <c r="O7543" s="4" t="str">
        <f t="shared" si="352"/>
        <v>December 2024</v>
      </c>
      <c r="P7543" s="1" t="s">
        <v>22</v>
      </c>
      <c r="Q7543" s="1" t="s">
        <v>82</v>
      </c>
      <c r="R7543" s="6">
        <v>77.459999999999994</v>
      </c>
      <c r="S7543" s="6">
        <f t="shared" si="353"/>
        <v>2966.9</v>
      </c>
    </row>
    <row r="7544" spans="1:19" x14ac:dyDescent="0.35">
      <c r="A7544" s="1">
        <v>6954</v>
      </c>
      <c r="B7544" s="1">
        <v>58</v>
      </c>
      <c r="C7544" s="1" t="str">
        <f t="shared" si="351"/>
        <v>Old</v>
      </c>
      <c r="D7544" s="1" t="s">
        <v>16</v>
      </c>
      <c r="E7544" s="1" t="s">
        <v>17</v>
      </c>
      <c r="F7544" s="1" t="s">
        <v>24</v>
      </c>
      <c r="G7544" s="1" t="s">
        <v>25</v>
      </c>
      <c r="H7544" s="1">
        <v>3</v>
      </c>
      <c r="I7544" s="1" t="s">
        <v>26</v>
      </c>
      <c r="J7544" s="1" t="s">
        <v>21</v>
      </c>
      <c r="K7544" s="6">
        <v>988.12</v>
      </c>
      <c r="L7544" s="6">
        <v>247.03</v>
      </c>
      <c r="M7544" s="1">
        <v>4</v>
      </c>
      <c r="N7544" s="8">
        <v>45628</v>
      </c>
      <c r="O7544" s="4" t="str">
        <f t="shared" si="352"/>
        <v>December 2024</v>
      </c>
      <c r="P7544" s="1" t="s">
        <v>32</v>
      </c>
      <c r="Q7544" s="1" t="s">
        <v>29</v>
      </c>
      <c r="R7544" s="6">
        <v>23.63</v>
      </c>
      <c r="S7544" s="6">
        <f t="shared" si="353"/>
        <v>1011.75</v>
      </c>
    </row>
    <row r="7545" spans="1:19" x14ac:dyDescent="0.35">
      <c r="A7545" s="1">
        <v>12855</v>
      </c>
      <c r="B7545" s="1">
        <v>63</v>
      </c>
      <c r="C7545" s="1" t="str">
        <f t="shared" si="351"/>
        <v>Old</v>
      </c>
      <c r="D7545" s="1" t="s">
        <v>38</v>
      </c>
      <c r="E7545" s="1" t="s">
        <v>17</v>
      </c>
      <c r="F7545" s="1" t="s">
        <v>18</v>
      </c>
      <c r="G7545" s="1" t="s">
        <v>81</v>
      </c>
      <c r="H7545" s="1">
        <v>2</v>
      </c>
      <c r="I7545" s="1" t="s">
        <v>26</v>
      </c>
      <c r="J7545" s="1" t="s">
        <v>83</v>
      </c>
      <c r="K7545" s="6">
        <v>1139.68</v>
      </c>
      <c r="L7545" s="6">
        <v>1139.68</v>
      </c>
      <c r="M7545" s="1">
        <v>1</v>
      </c>
      <c r="N7545" s="8">
        <v>45628</v>
      </c>
      <c r="O7545" s="4" t="str">
        <f t="shared" si="352"/>
        <v>December 2024</v>
      </c>
      <c r="P7545" s="1" t="s">
        <v>79</v>
      </c>
      <c r="Q7545" s="1" t="s">
        <v>37</v>
      </c>
      <c r="R7545" s="6">
        <v>46.59</v>
      </c>
      <c r="S7545" s="6">
        <f t="shared" si="353"/>
        <v>1186.27</v>
      </c>
    </row>
    <row r="7546" spans="1:19" x14ac:dyDescent="0.35">
      <c r="A7546" s="1">
        <v>6460</v>
      </c>
      <c r="B7546" s="1">
        <v>64</v>
      </c>
      <c r="C7546" s="1" t="str">
        <f t="shared" si="351"/>
        <v>Old</v>
      </c>
      <c r="D7546" s="1" t="s">
        <v>38</v>
      </c>
      <c r="E7546" s="1" t="s">
        <v>17</v>
      </c>
      <c r="F7546" s="1" t="s">
        <v>40</v>
      </c>
      <c r="G7546" s="1" t="s">
        <v>41</v>
      </c>
      <c r="H7546" s="1">
        <v>3</v>
      </c>
      <c r="I7546" s="1" t="s">
        <v>26</v>
      </c>
      <c r="J7546" s="1" t="s">
        <v>27</v>
      </c>
      <c r="K7546" s="6">
        <v>844.83</v>
      </c>
      <c r="L7546" s="6">
        <v>844.83</v>
      </c>
      <c r="M7546" s="1">
        <v>1</v>
      </c>
      <c r="N7546" s="8">
        <v>45628</v>
      </c>
      <c r="O7546" s="4" t="str">
        <f t="shared" si="352"/>
        <v>December 2024</v>
      </c>
      <c r="P7546" s="1" t="s">
        <v>22</v>
      </c>
      <c r="Q7546" s="1" t="s">
        <v>68</v>
      </c>
      <c r="R7546" s="6">
        <v>97.27</v>
      </c>
      <c r="S7546" s="6">
        <f t="shared" si="353"/>
        <v>942.1</v>
      </c>
    </row>
    <row r="7547" spans="1:19" x14ac:dyDescent="0.35">
      <c r="A7547" s="1">
        <v>5262</v>
      </c>
      <c r="B7547" s="1">
        <v>66</v>
      </c>
      <c r="C7547" s="1" t="str">
        <f t="shared" si="351"/>
        <v>Old</v>
      </c>
      <c r="D7547" s="1" t="s">
        <v>38</v>
      </c>
      <c r="E7547" s="1" t="s">
        <v>17</v>
      </c>
      <c r="F7547" s="1" t="s">
        <v>18</v>
      </c>
      <c r="G7547" s="1" t="s">
        <v>36</v>
      </c>
      <c r="H7547" s="1">
        <v>5</v>
      </c>
      <c r="I7547" s="1" t="s">
        <v>26</v>
      </c>
      <c r="J7547" s="1" t="s">
        <v>27</v>
      </c>
      <c r="K7547" s="6">
        <v>83</v>
      </c>
      <c r="L7547" s="6">
        <v>20.75</v>
      </c>
      <c r="M7547" s="1">
        <v>4</v>
      </c>
      <c r="N7547" s="8">
        <v>45628</v>
      </c>
      <c r="O7547" s="4" t="str">
        <f t="shared" si="352"/>
        <v>December 2024</v>
      </c>
      <c r="P7547" s="1" t="s">
        <v>32</v>
      </c>
      <c r="Q7547" s="1" t="s">
        <v>45</v>
      </c>
      <c r="R7547" s="6">
        <v>59.74</v>
      </c>
      <c r="S7547" s="6">
        <f t="shared" si="353"/>
        <v>142.74</v>
      </c>
    </row>
    <row r="7548" spans="1:19" x14ac:dyDescent="0.35">
      <c r="A7548" s="1">
        <v>18213</v>
      </c>
      <c r="B7548" s="1">
        <v>68</v>
      </c>
      <c r="C7548" s="1" t="str">
        <f t="shared" si="351"/>
        <v>Old</v>
      </c>
      <c r="D7548" s="1" t="s">
        <v>16</v>
      </c>
      <c r="E7548" s="1" t="s">
        <v>17</v>
      </c>
      <c r="F7548" s="1" t="s">
        <v>24</v>
      </c>
      <c r="G7548" s="1" t="s">
        <v>85</v>
      </c>
      <c r="H7548" s="1">
        <v>4</v>
      </c>
      <c r="I7548" s="1" t="s">
        <v>26</v>
      </c>
      <c r="J7548" s="1" t="s">
        <v>83</v>
      </c>
      <c r="K7548" s="6">
        <v>786.41</v>
      </c>
      <c r="L7548" s="6">
        <v>786.41</v>
      </c>
      <c r="M7548" s="1">
        <v>1</v>
      </c>
      <c r="N7548" s="8">
        <v>45628</v>
      </c>
      <c r="O7548" s="4" t="str">
        <f t="shared" si="352"/>
        <v>December 2024</v>
      </c>
      <c r="P7548" s="1" t="s">
        <v>84</v>
      </c>
      <c r="Q7548" s="1" t="s">
        <v>90</v>
      </c>
      <c r="R7548" s="6">
        <v>149.97</v>
      </c>
      <c r="S7548" s="6">
        <f t="shared" si="353"/>
        <v>936.38</v>
      </c>
    </row>
    <row r="7549" spans="1:19" x14ac:dyDescent="0.35">
      <c r="A7549" s="1">
        <v>7091</v>
      </c>
      <c r="B7549" s="1">
        <v>70</v>
      </c>
      <c r="C7549" s="1" t="str">
        <f t="shared" si="351"/>
        <v>Old</v>
      </c>
      <c r="D7549" s="1" t="s">
        <v>16</v>
      </c>
      <c r="E7549" s="1" t="s">
        <v>17</v>
      </c>
      <c r="F7549" s="1" t="s">
        <v>18</v>
      </c>
      <c r="G7549" s="1" t="s">
        <v>19</v>
      </c>
      <c r="H7549" s="1">
        <v>2</v>
      </c>
      <c r="I7549" s="1" t="s">
        <v>20</v>
      </c>
      <c r="J7549" s="1" t="s">
        <v>42</v>
      </c>
      <c r="K7549" s="6">
        <v>4747.1400000000003</v>
      </c>
      <c r="L7549" s="6">
        <v>791.19</v>
      </c>
      <c r="M7549" s="1">
        <v>6</v>
      </c>
      <c r="N7549" s="8">
        <v>45628</v>
      </c>
      <c r="O7549" s="4" t="str">
        <f t="shared" si="352"/>
        <v>December 2024</v>
      </c>
      <c r="P7549" s="1" t="s">
        <v>22</v>
      </c>
      <c r="Q7549" s="1" t="s">
        <v>53</v>
      </c>
      <c r="R7549" s="6">
        <v>78.400000000000006</v>
      </c>
      <c r="S7549" s="6">
        <f t="shared" si="353"/>
        <v>4825.54</v>
      </c>
    </row>
    <row r="7550" spans="1:19" x14ac:dyDescent="0.35">
      <c r="A7550" s="1">
        <v>16129</v>
      </c>
      <c r="B7550" s="1">
        <v>70</v>
      </c>
      <c r="C7550" s="1" t="str">
        <f t="shared" si="351"/>
        <v>Old</v>
      </c>
      <c r="D7550" s="1" t="s">
        <v>16</v>
      </c>
      <c r="E7550" s="1" t="s">
        <v>33</v>
      </c>
      <c r="F7550" s="1" t="s">
        <v>40</v>
      </c>
      <c r="G7550" s="1" t="s">
        <v>88</v>
      </c>
      <c r="H7550" s="1">
        <v>4</v>
      </c>
      <c r="I7550" s="1" t="s">
        <v>26</v>
      </c>
      <c r="J7550" s="1" t="s">
        <v>93</v>
      </c>
      <c r="K7550" s="6">
        <v>2757</v>
      </c>
      <c r="L7550" s="6">
        <v>459.5</v>
      </c>
      <c r="M7550" s="1">
        <v>6</v>
      </c>
      <c r="N7550" s="8">
        <v>45628</v>
      </c>
      <c r="O7550" s="4" t="str">
        <f t="shared" si="352"/>
        <v>December 2024</v>
      </c>
      <c r="P7550" s="1" t="s">
        <v>84</v>
      </c>
      <c r="Q7550" s="1" t="s">
        <v>95</v>
      </c>
      <c r="R7550" s="6">
        <v>128.5</v>
      </c>
      <c r="S7550" s="6">
        <f t="shared" si="353"/>
        <v>2885.5</v>
      </c>
    </row>
    <row r="7551" spans="1:19" x14ac:dyDescent="0.35">
      <c r="A7551" s="1">
        <v>4090</v>
      </c>
      <c r="B7551" s="1">
        <v>71</v>
      </c>
      <c r="C7551" s="1" t="str">
        <f t="shared" si="351"/>
        <v>Old</v>
      </c>
      <c r="D7551" s="1" t="s">
        <v>38</v>
      </c>
      <c r="E7551" s="1" t="s">
        <v>17</v>
      </c>
      <c r="F7551" s="1" t="s">
        <v>18</v>
      </c>
      <c r="G7551" s="1" t="s">
        <v>19</v>
      </c>
      <c r="H7551" s="1">
        <v>2</v>
      </c>
      <c r="I7551" s="1" t="s">
        <v>20</v>
      </c>
      <c r="J7551" s="1" t="s">
        <v>34</v>
      </c>
      <c r="K7551" s="6">
        <v>1582.38</v>
      </c>
      <c r="L7551" s="6">
        <v>791.19</v>
      </c>
      <c r="M7551" s="1">
        <v>2</v>
      </c>
      <c r="N7551" s="8">
        <v>45628</v>
      </c>
      <c r="O7551" s="4" t="str">
        <f t="shared" si="352"/>
        <v>December 2024</v>
      </c>
      <c r="P7551" s="1" t="s">
        <v>22</v>
      </c>
      <c r="Q7551" s="1"/>
      <c r="R7551" s="6">
        <v>0</v>
      </c>
      <c r="S7551" s="6">
        <f t="shared" si="353"/>
        <v>1582.38</v>
      </c>
    </row>
    <row r="7552" spans="1:19" x14ac:dyDescent="0.35">
      <c r="A7552" s="1">
        <v>2745</v>
      </c>
      <c r="B7552" s="1">
        <v>75</v>
      </c>
      <c r="C7552" s="1" t="str">
        <f t="shared" si="351"/>
        <v>Old</v>
      </c>
      <c r="D7552" s="1" t="s">
        <v>16</v>
      </c>
      <c r="E7552" s="1" t="s">
        <v>33</v>
      </c>
      <c r="F7552" s="1" t="s">
        <v>24</v>
      </c>
      <c r="G7552" s="1" t="s">
        <v>25</v>
      </c>
      <c r="H7552" s="1">
        <v>3</v>
      </c>
      <c r="I7552" s="1" t="s">
        <v>26</v>
      </c>
      <c r="J7552" s="1" t="s">
        <v>34</v>
      </c>
      <c r="K7552" s="6">
        <v>1235.1500000000001</v>
      </c>
      <c r="L7552" s="6">
        <v>247.03</v>
      </c>
      <c r="M7552" s="1">
        <v>5</v>
      </c>
      <c r="N7552" s="8">
        <v>45628</v>
      </c>
      <c r="O7552" s="4" t="str">
        <f t="shared" si="352"/>
        <v>December 2024</v>
      </c>
      <c r="P7552" s="1" t="s">
        <v>22</v>
      </c>
      <c r="Q7552" s="1"/>
      <c r="R7552" s="6">
        <v>0</v>
      </c>
      <c r="S7552" s="6">
        <f t="shared" si="353"/>
        <v>1235.1500000000001</v>
      </c>
    </row>
    <row r="7553" spans="1:19" x14ac:dyDescent="0.35">
      <c r="A7553" s="1">
        <v>13968</v>
      </c>
      <c r="B7553" s="1">
        <v>75</v>
      </c>
      <c r="C7553" s="1" t="str">
        <f t="shared" si="351"/>
        <v>Old</v>
      </c>
      <c r="D7553" s="1" t="s">
        <v>16</v>
      </c>
      <c r="E7553" s="1" t="s">
        <v>17</v>
      </c>
      <c r="F7553" s="1" t="s">
        <v>18</v>
      </c>
      <c r="G7553" s="1" t="s">
        <v>81</v>
      </c>
      <c r="H7553" s="1">
        <v>5</v>
      </c>
      <c r="I7553" s="1" t="s">
        <v>26</v>
      </c>
      <c r="J7553" s="1" t="s">
        <v>83</v>
      </c>
      <c r="K7553" s="6">
        <v>10257.120000000001</v>
      </c>
      <c r="L7553" s="6">
        <v>1139.68</v>
      </c>
      <c r="M7553" s="1">
        <v>9</v>
      </c>
      <c r="N7553" s="8">
        <v>45628</v>
      </c>
      <c r="O7553" s="4" t="str">
        <f t="shared" si="352"/>
        <v>December 2024</v>
      </c>
      <c r="P7553" s="1" t="s">
        <v>84</v>
      </c>
      <c r="Q7553" s="1"/>
      <c r="R7553" s="6">
        <v>0</v>
      </c>
      <c r="S7553" s="6">
        <f t="shared" si="353"/>
        <v>10257.120000000001</v>
      </c>
    </row>
    <row r="7554" spans="1:19" x14ac:dyDescent="0.35">
      <c r="A7554" s="1">
        <v>15673</v>
      </c>
      <c r="B7554" s="1">
        <v>75</v>
      </c>
      <c r="C7554" s="1" t="str">
        <f t="shared" ref="C7554:C7617" si="354">IF(B7554&lt;=35,"Young",IF(B7554&lt;=55,"Middle-Aged","Old"))</f>
        <v>Old</v>
      </c>
      <c r="D7554" s="1" t="s">
        <v>38</v>
      </c>
      <c r="E7554" s="1" t="s">
        <v>17</v>
      </c>
      <c r="F7554" s="1" t="s">
        <v>40</v>
      </c>
      <c r="G7554" s="1" t="s">
        <v>88</v>
      </c>
      <c r="H7554" s="1">
        <v>4</v>
      </c>
      <c r="I7554" s="1" t="s">
        <v>26</v>
      </c>
      <c r="J7554" s="1" t="s">
        <v>83</v>
      </c>
      <c r="K7554" s="6">
        <v>1838</v>
      </c>
      <c r="L7554" s="6">
        <v>459.5</v>
      </c>
      <c r="M7554" s="1">
        <v>4</v>
      </c>
      <c r="N7554" s="8">
        <v>45628</v>
      </c>
      <c r="O7554" s="4" t="str">
        <f t="shared" ref="O7554:O7617" si="355">TEXT(N7554,"mmmm yyyy")</f>
        <v>December 2024</v>
      </c>
      <c r="P7554" s="1" t="s">
        <v>22</v>
      </c>
      <c r="Q7554" s="1" t="s">
        <v>52</v>
      </c>
      <c r="R7554" s="6">
        <v>36.590000000000003</v>
      </c>
      <c r="S7554" s="6">
        <f t="shared" ref="S7554:S7617" si="356">K7554+R7554</f>
        <v>1874.59</v>
      </c>
    </row>
    <row r="7555" spans="1:19" x14ac:dyDescent="0.35">
      <c r="A7555" s="1">
        <v>16686</v>
      </c>
      <c r="B7555" s="1">
        <v>75</v>
      </c>
      <c r="C7555" s="1" t="str">
        <f t="shared" si="354"/>
        <v>Old</v>
      </c>
      <c r="D7555" s="1" t="s">
        <v>16</v>
      </c>
      <c r="E7555" s="1" t="s">
        <v>17</v>
      </c>
      <c r="F7555" s="1" t="s">
        <v>24</v>
      </c>
      <c r="G7555" s="1" t="s">
        <v>85</v>
      </c>
      <c r="H7555" s="1">
        <v>2</v>
      </c>
      <c r="I7555" s="1" t="s">
        <v>26</v>
      </c>
      <c r="J7555" s="1" t="s">
        <v>93</v>
      </c>
      <c r="K7555" s="6">
        <v>6291.28</v>
      </c>
      <c r="L7555" s="6">
        <v>786.41</v>
      </c>
      <c r="M7555" s="1">
        <v>8</v>
      </c>
      <c r="N7555" s="8">
        <v>45628</v>
      </c>
      <c r="O7555" s="4" t="str">
        <f t="shared" si="355"/>
        <v>December 2024</v>
      </c>
      <c r="P7555" s="1" t="s">
        <v>84</v>
      </c>
      <c r="Q7555" s="1" t="s">
        <v>116</v>
      </c>
      <c r="R7555" s="6">
        <v>206.29</v>
      </c>
      <c r="S7555" s="6">
        <f t="shared" si="356"/>
        <v>6497.57</v>
      </c>
    </row>
    <row r="7556" spans="1:19" x14ac:dyDescent="0.35">
      <c r="A7556" s="1">
        <v>4890</v>
      </c>
      <c r="B7556" s="1">
        <v>76</v>
      </c>
      <c r="C7556" s="1" t="str">
        <f t="shared" si="354"/>
        <v>Old</v>
      </c>
      <c r="D7556" s="1" t="s">
        <v>38</v>
      </c>
      <c r="E7556" s="1" t="s">
        <v>17</v>
      </c>
      <c r="F7556" s="1" t="s">
        <v>40</v>
      </c>
      <c r="G7556" s="1" t="s">
        <v>41</v>
      </c>
      <c r="H7556" s="1">
        <v>3</v>
      </c>
      <c r="I7556" s="1" t="s">
        <v>26</v>
      </c>
      <c r="J7556" s="1" t="s">
        <v>21</v>
      </c>
      <c r="K7556" s="6">
        <v>5913.81</v>
      </c>
      <c r="L7556" s="6">
        <v>844.83</v>
      </c>
      <c r="M7556" s="1">
        <v>7</v>
      </c>
      <c r="N7556" s="8">
        <v>45628</v>
      </c>
      <c r="O7556" s="4" t="str">
        <f t="shared" si="355"/>
        <v>December 2024</v>
      </c>
      <c r="P7556" s="1" t="s">
        <v>22</v>
      </c>
      <c r="Q7556" s="1" t="s">
        <v>29</v>
      </c>
      <c r="R7556" s="6">
        <v>29.81</v>
      </c>
      <c r="S7556" s="6">
        <f t="shared" si="356"/>
        <v>5943.6200000000008</v>
      </c>
    </row>
    <row r="7557" spans="1:19" x14ac:dyDescent="0.35">
      <c r="A7557" s="1">
        <v>15874</v>
      </c>
      <c r="B7557" s="1">
        <v>76</v>
      </c>
      <c r="C7557" s="1" t="str">
        <f t="shared" si="354"/>
        <v>Old</v>
      </c>
      <c r="D7557" s="1" t="s">
        <v>16</v>
      </c>
      <c r="E7557" s="1" t="s">
        <v>33</v>
      </c>
      <c r="F7557" s="1" t="s">
        <v>30</v>
      </c>
      <c r="G7557" s="1" t="s">
        <v>78</v>
      </c>
      <c r="H7557" s="1">
        <v>1</v>
      </c>
      <c r="I7557" s="1" t="s">
        <v>20</v>
      </c>
      <c r="J7557" s="1" t="s">
        <v>21</v>
      </c>
      <c r="K7557" s="6">
        <v>3371.6</v>
      </c>
      <c r="L7557" s="6">
        <v>674.32</v>
      </c>
      <c r="M7557" s="1">
        <v>5</v>
      </c>
      <c r="N7557" s="8">
        <v>45628</v>
      </c>
      <c r="O7557" s="4" t="str">
        <f t="shared" si="355"/>
        <v>December 2024</v>
      </c>
      <c r="P7557" s="1" t="s">
        <v>22</v>
      </c>
      <c r="Q7557" s="1" t="s">
        <v>108</v>
      </c>
      <c r="R7557" s="6">
        <v>109.61</v>
      </c>
      <c r="S7557" s="6">
        <f t="shared" si="356"/>
        <v>3481.21</v>
      </c>
    </row>
    <row r="7558" spans="1:19" x14ac:dyDescent="0.35">
      <c r="A7558" s="1">
        <v>13873</v>
      </c>
      <c r="B7558" s="1">
        <v>77</v>
      </c>
      <c r="C7558" s="1" t="str">
        <f t="shared" si="354"/>
        <v>Old</v>
      </c>
      <c r="D7558" s="1" t="s">
        <v>38</v>
      </c>
      <c r="E7558" s="1" t="s">
        <v>17</v>
      </c>
      <c r="F7558" s="1" t="s">
        <v>30</v>
      </c>
      <c r="G7558" s="1" t="s">
        <v>78</v>
      </c>
      <c r="H7558" s="1">
        <v>3</v>
      </c>
      <c r="I7558" s="1" t="s">
        <v>26</v>
      </c>
      <c r="J7558" s="1" t="s">
        <v>21</v>
      </c>
      <c r="K7558" s="6">
        <v>1348.64</v>
      </c>
      <c r="L7558" s="6">
        <v>674.32</v>
      </c>
      <c r="M7558" s="1">
        <v>2</v>
      </c>
      <c r="N7558" s="8">
        <v>45628</v>
      </c>
      <c r="O7558" s="4" t="str">
        <f t="shared" si="355"/>
        <v>December 2024</v>
      </c>
      <c r="P7558" s="1" t="s">
        <v>22</v>
      </c>
      <c r="Q7558" s="1" t="s">
        <v>120</v>
      </c>
      <c r="R7558" s="6">
        <v>110.63</v>
      </c>
      <c r="S7558" s="6">
        <f t="shared" si="356"/>
        <v>1459.27</v>
      </c>
    </row>
    <row r="7559" spans="1:19" x14ac:dyDescent="0.35">
      <c r="A7559" s="1">
        <v>18352</v>
      </c>
      <c r="B7559" s="1">
        <v>78</v>
      </c>
      <c r="C7559" s="1" t="str">
        <f t="shared" si="354"/>
        <v>Old</v>
      </c>
      <c r="D7559" s="1" t="s">
        <v>16</v>
      </c>
      <c r="E7559" s="1" t="s">
        <v>17</v>
      </c>
      <c r="F7559" s="1" t="s">
        <v>77</v>
      </c>
      <c r="G7559" s="1" t="s">
        <v>86</v>
      </c>
      <c r="H7559" s="1">
        <v>4</v>
      </c>
      <c r="I7559" s="1" t="s">
        <v>26</v>
      </c>
      <c r="J7559" s="1" t="s">
        <v>83</v>
      </c>
      <c r="K7559" s="6">
        <v>3611.8</v>
      </c>
      <c r="L7559" s="6">
        <v>361.18</v>
      </c>
      <c r="M7559" s="1">
        <v>10</v>
      </c>
      <c r="N7559" s="8">
        <v>45628</v>
      </c>
      <c r="O7559" s="4" t="str">
        <f t="shared" si="355"/>
        <v>December 2024</v>
      </c>
      <c r="P7559" s="1" t="s">
        <v>22</v>
      </c>
      <c r="Q7559" s="1" t="s">
        <v>96</v>
      </c>
      <c r="R7559" s="6">
        <v>171.56</v>
      </c>
      <c r="S7559" s="6">
        <f t="shared" si="356"/>
        <v>3783.36</v>
      </c>
    </row>
    <row r="7560" spans="1:19" x14ac:dyDescent="0.35">
      <c r="A7560" s="1">
        <v>16104</v>
      </c>
      <c r="B7560" s="1">
        <v>79</v>
      </c>
      <c r="C7560" s="1" t="str">
        <f t="shared" si="354"/>
        <v>Old</v>
      </c>
      <c r="D7560" s="1" t="s">
        <v>16</v>
      </c>
      <c r="E7560" s="1" t="s">
        <v>17</v>
      </c>
      <c r="F7560" s="1" t="s">
        <v>18</v>
      </c>
      <c r="G7560" s="1" t="s">
        <v>81</v>
      </c>
      <c r="H7560" s="1">
        <v>4</v>
      </c>
      <c r="I7560" s="1" t="s">
        <v>20</v>
      </c>
      <c r="J7560" s="1" t="s">
        <v>93</v>
      </c>
      <c r="K7560" s="6">
        <v>7977.76</v>
      </c>
      <c r="L7560" s="6">
        <v>1139.68</v>
      </c>
      <c r="M7560" s="1">
        <v>7</v>
      </c>
      <c r="N7560" s="8">
        <v>45628</v>
      </c>
      <c r="O7560" s="4" t="str">
        <f t="shared" si="355"/>
        <v>December 2024</v>
      </c>
      <c r="P7560" s="1" t="s">
        <v>22</v>
      </c>
      <c r="Q7560" s="1"/>
      <c r="R7560" s="6">
        <v>0</v>
      </c>
      <c r="S7560" s="6">
        <f t="shared" si="356"/>
        <v>7977.76</v>
      </c>
    </row>
    <row r="7561" spans="1:19" x14ac:dyDescent="0.35">
      <c r="A7561" s="1">
        <v>11879</v>
      </c>
      <c r="B7561" s="1">
        <v>80</v>
      </c>
      <c r="C7561" s="1" t="str">
        <f t="shared" si="354"/>
        <v>Old</v>
      </c>
      <c r="D7561" s="1" t="s">
        <v>38</v>
      </c>
      <c r="E7561" s="1" t="s">
        <v>17</v>
      </c>
      <c r="F7561" s="1" t="s">
        <v>30</v>
      </c>
      <c r="G7561" s="1" t="s">
        <v>78</v>
      </c>
      <c r="H7561" s="1">
        <v>3</v>
      </c>
      <c r="I7561" s="1" t="s">
        <v>26</v>
      </c>
      <c r="J7561" s="1" t="s">
        <v>83</v>
      </c>
      <c r="K7561" s="6">
        <v>2697.28</v>
      </c>
      <c r="L7561" s="6">
        <v>674.32</v>
      </c>
      <c r="M7561" s="1">
        <v>4</v>
      </c>
      <c r="N7561" s="8">
        <v>45628</v>
      </c>
      <c r="O7561" s="4" t="str">
        <f t="shared" si="355"/>
        <v>December 2024</v>
      </c>
      <c r="P7561" s="1" t="s">
        <v>84</v>
      </c>
      <c r="Q7561" s="1" t="s">
        <v>82</v>
      </c>
      <c r="R7561" s="6">
        <v>151.21</v>
      </c>
      <c r="S7561" s="6">
        <f t="shared" si="356"/>
        <v>2848.4900000000002</v>
      </c>
    </row>
    <row r="7562" spans="1:19" x14ac:dyDescent="0.35">
      <c r="A7562" s="1">
        <v>14530</v>
      </c>
      <c r="B7562" s="1">
        <v>20</v>
      </c>
      <c r="C7562" s="1" t="str">
        <f t="shared" si="354"/>
        <v>Young</v>
      </c>
      <c r="D7562" s="1" t="s">
        <v>38</v>
      </c>
      <c r="E7562" s="1" t="s">
        <v>17</v>
      </c>
      <c r="F7562" s="1" t="s">
        <v>77</v>
      </c>
      <c r="G7562" s="1" t="s">
        <v>86</v>
      </c>
      <c r="H7562" s="1">
        <v>3</v>
      </c>
      <c r="I7562" s="1" t="s">
        <v>26</v>
      </c>
      <c r="J7562" s="1" t="s">
        <v>83</v>
      </c>
      <c r="K7562" s="6">
        <v>2528.2600000000002</v>
      </c>
      <c r="L7562" s="6">
        <v>361.18</v>
      </c>
      <c r="M7562" s="1">
        <v>7</v>
      </c>
      <c r="N7562" s="8">
        <v>45629</v>
      </c>
      <c r="O7562" s="4" t="str">
        <f t="shared" si="355"/>
        <v>December 2024</v>
      </c>
      <c r="P7562" s="1" t="s">
        <v>79</v>
      </c>
      <c r="Q7562" s="1"/>
      <c r="R7562" s="6">
        <v>0</v>
      </c>
      <c r="S7562" s="6">
        <f t="shared" si="356"/>
        <v>2528.2600000000002</v>
      </c>
    </row>
    <row r="7563" spans="1:19" x14ac:dyDescent="0.35">
      <c r="A7563" s="1">
        <v>19806</v>
      </c>
      <c r="B7563" s="1">
        <v>20</v>
      </c>
      <c r="C7563" s="1" t="str">
        <f t="shared" si="354"/>
        <v>Young</v>
      </c>
      <c r="D7563" s="1" t="s">
        <v>16</v>
      </c>
      <c r="E7563" s="1" t="s">
        <v>17</v>
      </c>
      <c r="F7563" s="1" t="s">
        <v>24</v>
      </c>
      <c r="G7563" s="1" t="s">
        <v>85</v>
      </c>
      <c r="H7563" s="1">
        <v>1</v>
      </c>
      <c r="I7563" s="1" t="s">
        <v>20</v>
      </c>
      <c r="J7563" s="1" t="s">
        <v>21</v>
      </c>
      <c r="K7563" s="6">
        <v>2359.23</v>
      </c>
      <c r="L7563" s="6">
        <v>786.41</v>
      </c>
      <c r="M7563" s="1">
        <v>3</v>
      </c>
      <c r="N7563" s="8">
        <v>45629</v>
      </c>
      <c r="O7563" s="4" t="str">
        <f t="shared" si="355"/>
        <v>December 2024</v>
      </c>
      <c r="P7563" s="1" t="s">
        <v>79</v>
      </c>
      <c r="Q7563" s="1" t="s">
        <v>52</v>
      </c>
      <c r="R7563" s="6">
        <v>82.4</v>
      </c>
      <c r="S7563" s="6">
        <f t="shared" si="356"/>
        <v>2441.63</v>
      </c>
    </row>
    <row r="7564" spans="1:19" x14ac:dyDescent="0.35">
      <c r="A7564" s="1">
        <v>8016</v>
      </c>
      <c r="B7564" s="1">
        <v>21</v>
      </c>
      <c r="C7564" s="1" t="str">
        <f t="shared" si="354"/>
        <v>Young</v>
      </c>
      <c r="D7564" s="1" t="s">
        <v>16</v>
      </c>
      <c r="E7564" s="1" t="s">
        <v>17</v>
      </c>
      <c r="F7564" s="1" t="s">
        <v>18</v>
      </c>
      <c r="G7564" s="1" t="s">
        <v>36</v>
      </c>
      <c r="H7564" s="1">
        <v>5</v>
      </c>
      <c r="I7564" s="1" t="s">
        <v>26</v>
      </c>
      <c r="J7564" s="1" t="s">
        <v>42</v>
      </c>
      <c r="K7564" s="6">
        <v>103.75</v>
      </c>
      <c r="L7564" s="6">
        <v>20.75</v>
      </c>
      <c r="M7564" s="1">
        <v>5</v>
      </c>
      <c r="N7564" s="8">
        <v>45629</v>
      </c>
      <c r="O7564" s="4" t="str">
        <f t="shared" si="355"/>
        <v>December 2024</v>
      </c>
      <c r="P7564" s="1" t="s">
        <v>32</v>
      </c>
      <c r="Q7564" s="1" t="s">
        <v>54</v>
      </c>
      <c r="R7564" s="6">
        <v>111.82</v>
      </c>
      <c r="S7564" s="6">
        <f t="shared" si="356"/>
        <v>215.57</v>
      </c>
    </row>
    <row r="7565" spans="1:19" x14ac:dyDescent="0.35">
      <c r="A7565" s="1">
        <v>18095</v>
      </c>
      <c r="B7565" s="1">
        <v>21</v>
      </c>
      <c r="C7565" s="1" t="str">
        <f t="shared" si="354"/>
        <v>Young</v>
      </c>
      <c r="D7565" s="1" t="s">
        <v>38</v>
      </c>
      <c r="E7565" s="1" t="s">
        <v>17</v>
      </c>
      <c r="F7565" s="1" t="s">
        <v>24</v>
      </c>
      <c r="G7565" s="1" t="s">
        <v>85</v>
      </c>
      <c r="H7565" s="1">
        <v>4</v>
      </c>
      <c r="I7565" s="1" t="s">
        <v>26</v>
      </c>
      <c r="J7565" s="1" t="s">
        <v>21</v>
      </c>
      <c r="K7565" s="6">
        <v>5504.87</v>
      </c>
      <c r="L7565" s="6">
        <v>786.41</v>
      </c>
      <c r="M7565" s="1">
        <v>7</v>
      </c>
      <c r="N7565" s="8">
        <v>45629</v>
      </c>
      <c r="O7565" s="4" t="str">
        <f t="shared" si="355"/>
        <v>December 2024</v>
      </c>
      <c r="P7565" s="1" t="s">
        <v>79</v>
      </c>
      <c r="Q7565" s="1"/>
      <c r="R7565" s="6">
        <v>0</v>
      </c>
      <c r="S7565" s="6">
        <f t="shared" si="356"/>
        <v>5504.87</v>
      </c>
    </row>
    <row r="7566" spans="1:19" x14ac:dyDescent="0.35">
      <c r="A7566" s="1">
        <v>11519</v>
      </c>
      <c r="B7566" s="1">
        <v>22</v>
      </c>
      <c r="C7566" s="1" t="str">
        <f t="shared" si="354"/>
        <v>Young</v>
      </c>
      <c r="D7566" s="1" t="s">
        <v>38</v>
      </c>
      <c r="E7566" s="1" t="s">
        <v>17</v>
      </c>
      <c r="F7566" s="1" t="s">
        <v>40</v>
      </c>
      <c r="G7566" s="1" t="s">
        <v>88</v>
      </c>
      <c r="H7566" s="1">
        <v>4</v>
      </c>
      <c r="I7566" s="1" t="s">
        <v>20</v>
      </c>
      <c r="J7566" s="1" t="s">
        <v>21</v>
      </c>
      <c r="K7566" s="6">
        <v>4135.5</v>
      </c>
      <c r="L7566" s="6">
        <v>459.5</v>
      </c>
      <c r="M7566" s="1">
        <v>9</v>
      </c>
      <c r="N7566" s="8">
        <v>45629</v>
      </c>
      <c r="O7566" s="4" t="str">
        <f t="shared" si="355"/>
        <v>December 2024</v>
      </c>
      <c r="P7566" s="1" t="s">
        <v>22</v>
      </c>
      <c r="Q7566" s="1" t="s">
        <v>113</v>
      </c>
      <c r="R7566" s="6">
        <v>165.89</v>
      </c>
      <c r="S7566" s="6">
        <f t="shared" si="356"/>
        <v>4301.3900000000003</v>
      </c>
    </row>
    <row r="7567" spans="1:19" x14ac:dyDescent="0.35">
      <c r="A7567" s="1">
        <v>16435</v>
      </c>
      <c r="B7567" s="1">
        <v>24</v>
      </c>
      <c r="C7567" s="1" t="str">
        <f t="shared" si="354"/>
        <v>Young</v>
      </c>
      <c r="D7567" s="1" t="s">
        <v>38</v>
      </c>
      <c r="E7567" s="1" t="s">
        <v>17</v>
      </c>
      <c r="F7567" s="1" t="s">
        <v>30</v>
      </c>
      <c r="G7567" s="1" t="s">
        <v>78</v>
      </c>
      <c r="H7567" s="1">
        <v>3</v>
      </c>
      <c r="I7567" s="1" t="s">
        <v>20</v>
      </c>
      <c r="J7567" s="1" t="s">
        <v>21</v>
      </c>
      <c r="K7567" s="6">
        <v>4045.92</v>
      </c>
      <c r="L7567" s="6">
        <v>674.32</v>
      </c>
      <c r="M7567" s="1">
        <v>6</v>
      </c>
      <c r="N7567" s="8">
        <v>45629</v>
      </c>
      <c r="O7567" s="4" t="str">
        <f t="shared" si="355"/>
        <v>December 2024</v>
      </c>
      <c r="P7567" s="1" t="s">
        <v>22</v>
      </c>
      <c r="Q7567" s="1" t="s">
        <v>52</v>
      </c>
      <c r="R7567" s="6">
        <v>11.68</v>
      </c>
      <c r="S7567" s="6">
        <f t="shared" si="356"/>
        <v>4057.6</v>
      </c>
    </row>
    <row r="7568" spans="1:19" x14ac:dyDescent="0.35">
      <c r="A7568" s="1">
        <v>4014</v>
      </c>
      <c r="B7568" s="1">
        <v>27</v>
      </c>
      <c r="C7568" s="1" t="str">
        <f t="shared" si="354"/>
        <v>Young</v>
      </c>
      <c r="D7568" s="1" t="s">
        <v>16</v>
      </c>
      <c r="E7568" s="1" t="s">
        <v>17</v>
      </c>
      <c r="F7568" s="1" t="s">
        <v>18</v>
      </c>
      <c r="G7568" s="1" t="s">
        <v>19</v>
      </c>
      <c r="H7568" s="1">
        <v>2</v>
      </c>
      <c r="I7568" s="1" t="s">
        <v>26</v>
      </c>
      <c r="J7568" s="1" t="s">
        <v>21</v>
      </c>
      <c r="K7568" s="6">
        <v>791.19</v>
      </c>
      <c r="L7568" s="6">
        <v>791.19</v>
      </c>
      <c r="M7568" s="1">
        <v>1</v>
      </c>
      <c r="N7568" s="8">
        <v>45629</v>
      </c>
      <c r="O7568" s="4" t="str">
        <f t="shared" si="355"/>
        <v>December 2024</v>
      </c>
      <c r="P7568" s="1" t="s">
        <v>32</v>
      </c>
      <c r="Q7568" s="1"/>
      <c r="R7568" s="6">
        <v>0</v>
      </c>
      <c r="S7568" s="6">
        <f t="shared" si="356"/>
        <v>791.19</v>
      </c>
    </row>
    <row r="7569" spans="1:19" x14ac:dyDescent="0.35">
      <c r="A7569" s="1">
        <v>15386</v>
      </c>
      <c r="B7569" s="1">
        <v>29</v>
      </c>
      <c r="C7569" s="1" t="str">
        <f t="shared" si="354"/>
        <v>Young</v>
      </c>
      <c r="D7569" s="1" t="s">
        <v>16</v>
      </c>
      <c r="E7569" s="1" t="s">
        <v>17</v>
      </c>
      <c r="F7569" s="1" t="s">
        <v>24</v>
      </c>
      <c r="G7569" s="1" t="s">
        <v>85</v>
      </c>
      <c r="H7569" s="1">
        <v>1</v>
      </c>
      <c r="I7569" s="1" t="s">
        <v>20</v>
      </c>
      <c r="J7569" s="1" t="s">
        <v>93</v>
      </c>
      <c r="K7569" s="6">
        <v>6291.28</v>
      </c>
      <c r="L7569" s="6">
        <v>786.41</v>
      </c>
      <c r="M7569" s="1">
        <v>8</v>
      </c>
      <c r="N7569" s="8">
        <v>45629</v>
      </c>
      <c r="O7569" s="4" t="str">
        <f t="shared" si="355"/>
        <v>December 2024</v>
      </c>
      <c r="P7569" s="1" t="s">
        <v>22</v>
      </c>
      <c r="Q7569" s="1" t="s">
        <v>92</v>
      </c>
      <c r="R7569" s="6">
        <v>93.6</v>
      </c>
      <c r="S7569" s="6">
        <f t="shared" si="356"/>
        <v>6384.88</v>
      </c>
    </row>
    <row r="7570" spans="1:19" x14ac:dyDescent="0.35">
      <c r="A7570" s="1">
        <v>14507</v>
      </c>
      <c r="B7570" s="1">
        <v>30</v>
      </c>
      <c r="C7570" s="1" t="str">
        <f t="shared" si="354"/>
        <v>Young</v>
      </c>
      <c r="D7570" s="1" t="s">
        <v>16</v>
      </c>
      <c r="E7570" s="1" t="s">
        <v>17</v>
      </c>
      <c r="F7570" s="1" t="s">
        <v>30</v>
      </c>
      <c r="G7570" s="1" t="s">
        <v>78</v>
      </c>
      <c r="H7570" s="1">
        <v>3</v>
      </c>
      <c r="I7570" s="1" t="s">
        <v>26</v>
      </c>
      <c r="J7570" s="1" t="s">
        <v>83</v>
      </c>
      <c r="K7570" s="6">
        <v>3371.6</v>
      </c>
      <c r="L7570" s="6">
        <v>674.32</v>
      </c>
      <c r="M7570" s="1">
        <v>5</v>
      </c>
      <c r="N7570" s="8">
        <v>45629</v>
      </c>
      <c r="O7570" s="4" t="str">
        <f t="shared" si="355"/>
        <v>December 2024</v>
      </c>
      <c r="P7570" s="1" t="s">
        <v>84</v>
      </c>
      <c r="Q7570" s="1" t="s">
        <v>107</v>
      </c>
      <c r="R7570" s="6">
        <v>100.04</v>
      </c>
      <c r="S7570" s="6">
        <f t="shared" si="356"/>
        <v>3471.64</v>
      </c>
    </row>
    <row r="7571" spans="1:19" x14ac:dyDescent="0.35">
      <c r="A7571" s="1">
        <v>13829</v>
      </c>
      <c r="B7571" s="1">
        <v>32</v>
      </c>
      <c r="C7571" s="1" t="str">
        <f t="shared" si="354"/>
        <v>Young</v>
      </c>
      <c r="D7571" s="1" t="s">
        <v>38</v>
      </c>
      <c r="E7571" s="1" t="s">
        <v>33</v>
      </c>
      <c r="F7571" s="1" t="s">
        <v>18</v>
      </c>
      <c r="G7571" s="1" t="s">
        <v>81</v>
      </c>
      <c r="H7571" s="1">
        <v>5</v>
      </c>
      <c r="I7571" s="1" t="s">
        <v>26</v>
      </c>
      <c r="J7571" s="1" t="s">
        <v>93</v>
      </c>
      <c r="K7571" s="6">
        <v>10257.120000000001</v>
      </c>
      <c r="L7571" s="6">
        <v>1139.68</v>
      </c>
      <c r="M7571" s="1">
        <v>9</v>
      </c>
      <c r="N7571" s="8">
        <v>45629</v>
      </c>
      <c r="O7571" s="4" t="str">
        <f t="shared" si="355"/>
        <v>December 2024</v>
      </c>
      <c r="P7571" s="1" t="s">
        <v>84</v>
      </c>
      <c r="Q7571" s="1" t="s">
        <v>122</v>
      </c>
      <c r="R7571" s="6">
        <v>154.59</v>
      </c>
      <c r="S7571" s="6">
        <f t="shared" si="356"/>
        <v>10411.710000000001</v>
      </c>
    </row>
    <row r="7572" spans="1:19" x14ac:dyDescent="0.35">
      <c r="A7572" s="1">
        <v>17469</v>
      </c>
      <c r="B7572" s="1">
        <v>32</v>
      </c>
      <c r="C7572" s="1" t="str">
        <f t="shared" si="354"/>
        <v>Young</v>
      </c>
      <c r="D7572" s="1" t="s">
        <v>16</v>
      </c>
      <c r="E7572" s="1" t="s">
        <v>17</v>
      </c>
      <c r="F7572" s="1" t="s">
        <v>30</v>
      </c>
      <c r="G7572" s="1" t="s">
        <v>78</v>
      </c>
      <c r="H7572" s="1">
        <v>5</v>
      </c>
      <c r="I7572" s="1" t="s">
        <v>26</v>
      </c>
      <c r="J7572" s="1" t="s">
        <v>83</v>
      </c>
      <c r="K7572" s="6">
        <v>2022.96</v>
      </c>
      <c r="L7572" s="6">
        <v>674.32</v>
      </c>
      <c r="M7572" s="1">
        <v>3</v>
      </c>
      <c r="N7572" s="8">
        <v>45629</v>
      </c>
      <c r="O7572" s="4" t="str">
        <f t="shared" si="355"/>
        <v>December 2024</v>
      </c>
      <c r="P7572" s="1" t="s">
        <v>22</v>
      </c>
      <c r="Q7572" s="1" t="s">
        <v>96</v>
      </c>
      <c r="R7572" s="6">
        <v>83.51</v>
      </c>
      <c r="S7572" s="6">
        <f t="shared" si="356"/>
        <v>2106.4700000000003</v>
      </c>
    </row>
    <row r="7573" spans="1:19" x14ac:dyDescent="0.35">
      <c r="A7573" s="1">
        <v>9543</v>
      </c>
      <c r="B7573" s="1">
        <v>34</v>
      </c>
      <c r="C7573" s="1" t="str">
        <f t="shared" si="354"/>
        <v>Young</v>
      </c>
      <c r="D7573" s="1" t="s">
        <v>38</v>
      </c>
      <c r="E7573" s="1" t="s">
        <v>17</v>
      </c>
      <c r="F7573" s="1" t="s">
        <v>24</v>
      </c>
      <c r="G7573" s="1" t="s">
        <v>25</v>
      </c>
      <c r="H7573" s="1">
        <v>3</v>
      </c>
      <c r="I7573" s="1" t="s">
        <v>20</v>
      </c>
      <c r="J7573" s="1" t="s">
        <v>34</v>
      </c>
      <c r="K7573" s="6">
        <v>988.12</v>
      </c>
      <c r="L7573" s="6">
        <v>247.03</v>
      </c>
      <c r="M7573" s="1">
        <v>4</v>
      </c>
      <c r="N7573" s="8">
        <v>45629</v>
      </c>
      <c r="O7573" s="4" t="str">
        <f t="shared" si="355"/>
        <v>December 2024</v>
      </c>
      <c r="P7573" s="1" t="s">
        <v>32</v>
      </c>
      <c r="Q7573" s="1"/>
      <c r="R7573" s="6">
        <v>0</v>
      </c>
      <c r="S7573" s="6">
        <f t="shared" si="356"/>
        <v>988.12</v>
      </c>
    </row>
    <row r="7574" spans="1:19" x14ac:dyDescent="0.35">
      <c r="A7574" s="1">
        <v>5930</v>
      </c>
      <c r="B7574" s="1">
        <v>35</v>
      </c>
      <c r="C7574" s="1" t="str">
        <f t="shared" si="354"/>
        <v>Young</v>
      </c>
      <c r="D7574" s="1" t="s">
        <v>16</v>
      </c>
      <c r="E7574" s="1" t="s">
        <v>17</v>
      </c>
      <c r="F7574" s="1" t="s">
        <v>30</v>
      </c>
      <c r="G7574" s="1" t="s">
        <v>31</v>
      </c>
      <c r="H7574" s="1">
        <v>3</v>
      </c>
      <c r="I7574" s="1" t="s">
        <v>20</v>
      </c>
      <c r="J7574" s="1" t="s">
        <v>27</v>
      </c>
      <c r="K7574" s="6">
        <v>1855.84</v>
      </c>
      <c r="L7574" s="6">
        <v>463.96</v>
      </c>
      <c r="M7574" s="1">
        <v>4</v>
      </c>
      <c r="N7574" s="8">
        <v>45629</v>
      </c>
      <c r="O7574" s="4" t="str">
        <f t="shared" si="355"/>
        <v>December 2024</v>
      </c>
      <c r="P7574" s="1" t="s">
        <v>32</v>
      </c>
      <c r="Q7574" s="1" t="s">
        <v>53</v>
      </c>
      <c r="R7574" s="6">
        <v>30.06</v>
      </c>
      <c r="S7574" s="6">
        <f t="shared" si="356"/>
        <v>1885.8999999999999</v>
      </c>
    </row>
    <row r="7575" spans="1:19" x14ac:dyDescent="0.35">
      <c r="A7575" s="1">
        <v>2989</v>
      </c>
      <c r="B7575" s="1">
        <v>36</v>
      </c>
      <c r="C7575" s="1" t="str">
        <f t="shared" si="354"/>
        <v>Middle-Aged</v>
      </c>
      <c r="D7575" s="1" t="s">
        <v>16</v>
      </c>
      <c r="E7575" s="1" t="s">
        <v>17</v>
      </c>
      <c r="F7575" s="1" t="s">
        <v>30</v>
      </c>
      <c r="G7575" s="1" t="s">
        <v>31</v>
      </c>
      <c r="H7575" s="1">
        <v>3</v>
      </c>
      <c r="I7575" s="1" t="s">
        <v>26</v>
      </c>
      <c r="J7575" s="1" t="s">
        <v>34</v>
      </c>
      <c r="K7575" s="6">
        <v>463.96</v>
      </c>
      <c r="L7575" s="6">
        <v>463.96</v>
      </c>
      <c r="M7575" s="1">
        <v>1</v>
      </c>
      <c r="N7575" s="8">
        <v>45629</v>
      </c>
      <c r="O7575" s="4" t="str">
        <f t="shared" si="355"/>
        <v>December 2024</v>
      </c>
      <c r="P7575" s="1" t="s">
        <v>28</v>
      </c>
      <c r="Q7575" s="1" t="s">
        <v>37</v>
      </c>
      <c r="R7575" s="6">
        <v>15.24</v>
      </c>
      <c r="S7575" s="6">
        <f t="shared" si="356"/>
        <v>479.2</v>
      </c>
    </row>
    <row r="7576" spans="1:19" x14ac:dyDescent="0.35">
      <c r="A7576" s="1">
        <v>13718</v>
      </c>
      <c r="B7576" s="1">
        <v>36</v>
      </c>
      <c r="C7576" s="1" t="str">
        <f t="shared" si="354"/>
        <v>Middle-Aged</v>
      </c>
      <c r="D7576" s="1" t="s">
        <v>16</v>
      </c>
      <c r="E7576" s="1" t="s">
        <v>17</v>
      </c>
      <c r="F7576" s="1" t="s">
        <v>77</v>
      </c>
      <c r="G7576" s="1" t="s">
        <v>86</v>
      </c>
      <c r="H7576" s="1">
        <v>3</v>
      </c>
      <c r="I7576" s="1" t="s">
        <v>26</v>
      </c>
      <c r="J7576" s="1" t="s">
        <v>93</v>
      </c>
      <c r="K7576" s="6">
        <v>3250.62</v>
      </c>
      <c r="L7576" s="6">
        <v>361.18</v>
      </c>
      <c r="M7576" s="1">
        <v>9</v>
      </c>
      <c r="N7576" s="8">
        <v>45629</v>
      </c>
      <c r="O7576" s="4" t="str">
        <f t="shared" si="355"/>
        <v>December 2024</v>
      </c>
      <c r="P7576" s="1" t="s">
        <v>79</v>
      </c>
      <c r="Q7576" s="1" t="s">
        <v>113</v>
      </c>
      <c r="R7576" s="6">
        <v>109.65</v>
      </c>
      <c r="S7576" s="6">
        <f t="shared" si="356"/>
        <v>3360.27</v>
      </c>
    </row>
    <row r="7577" spans="1:19" x14ac:dyDescent="0.35">
      <c r="A7577" s="1">
        <v>18798</v>
      </c>
      <c r="B7577" s="1">
        <v>36</v>
      </c>
      <c r="C7577" s="1" t="str">
        <f t="shared" si="354"/>
        <v>Middle-Aged</v>
      </c>
      <c r="D7577" s="1" t="s">
        <v>16</v>
      </c>
      <c r="E7577" s="1" t="s">
        <v>17</v>
      </c>
      <c r="F7577" s="1" t="s">
        <v>30</v>
      </c>
      <c r="G7577" s="1" t="s">
        <v>78</v>
      </c>
      <c r="H7577" s="1">
        <v>2</v>
      </c>
      <c r="I7577" s="1" t="s">
        <v>26</v>
      </c>
      <c r="J7577" s="1" t="s">
        <v>93</v>
      </c>
      <c r="K7577" s="6">
        <v>5394.56</v>
      </c>
      <c r="L7577" s="6">
        <v>674.32</v>
      </c>
      <c r="M7577" s="1">
        <v>8</v>
      </c>
      <c r="N7577" s="8">
        <v>45629</v>
      </c>
      <c r="O7577" s="4" t="str">
        <f t="shared" si="355"/>
        <v>December 2024</v>
      </c>
      <c r="P7577" s="1" t="s">
        <v>84</v>
      </c>
      <c r="Q7577" s="1" t="s">
        <v>119</v>
      </c>
      <c r="R7577" s="6">
        <v>178.57</v>
      </c>
      <c r="S7577" s="6">
        <f t="shared" si="356"/>
        <v>5573.13</v>
      </c>
    </row>
    <row r="7578" spans="1:19" x14ac:dyDescent="0.35">
      <c r="A7578" s="1">
        <v>6825</v>
      </c>
      <c r="B7578" s="1">
        <v>38</v>
      </c>
      <c r="C7578" s="1" t="str">
        <f t="shared" si="354"/>
        <v>Middle-Aged</v>
      </c>
      <c r="D7578" s="1" t="s">
        <v>16</v>
      </c>
      <c r="E7578" s="1" t="s">
        <v>33</v>
      </c>
      <c r="F7578" s="1" t="s">
        <v>24</v>
      </c>
      <c r="G7578" s="1" t="s">
        <v>25</v>
      </c>
      <c r="H7578" s="1">
        <v>3</v>
      </c>
      <c r="I7578" s="1" t="s">
        <v>20</v>
      </c>
      <c r="J7578" s="1" t="s">
        <v>21</v>
      </c>
      <c r="K7578" s="6">
        <v>1729.21</v>
      </c>
      <c r="L7578" s="6">
        <v>247.03</v>
      </c>
      <c r="M7578" s="1">
        <v>7</v>
      </c>
      <c r="N7578" s="8">
        <v>45629</v>
      </c>
      <c r="O7578" s="4" t="str">
        <f t="shared" si="355"/>
        <v>December 2024</v>
      </c>
      <c r="P7578" s="1" t="s">
        <v>32</v>
      </c>
      <c r="Q7578" s="1" t="s">
        <v>57</v>
      </c>
      <c r="R7578" s="6">
        <v>89.1</v>
      </c>
      <c r="S7578" s="6">
        <f t="shared" si="356"/>
        <v>1818.31</v>
      </c>
    </row>
    <row r="7579" spans="1:19" x14ac:dyDescent="0.35">
      <c r="A7579" s="1">
        <v>17524</v>
      </c>
      <c r="B7579" s="1">
        <v>39</v>
      </c>
      <c r="C7579" s="1" t="str">
        <f t="shared" si="354"/>
        <v>Middle-Aged</v>
      </c>
      <c r="D7579" s="1" t="s">
        <v>38</v>
      </c>
      <c r="E7579" s="1" t="s">
        <v>17</v>
      </c>
      <c r="F7579" s="1" t="s">
        <v>30</v>
      </c>
      <c r="G7579" s="1" t="s">
        <v>78</v>
      </c>
      <c r="H7579" s="1">
        <v>1</v>
      </c>
      <c r="I7579" s="1" t="s">
        <v>26</v>
      </c>
      <c r="J7579" s="1" t="s">
        <v>93</v>
      </c>
      <c r="K7579" s="6">
        <v>6068.88</v>
      </c>
      <c r="L7579" s="6">
        <v>674.32</v>
      </c>
      <c r="M7579" s="1">
        <v>9</v>
      </c>
      <c r="N7579" s="8">
        <v>45629</v>
      </c>
      <c r="O7579" s="4" t="str">
        <f t="shared" si="355"/>
        <v>December 2024</v>
      </c>
      <c r="P7579" s="1" t="s">
        <v>22</v>
      </c>
      <c r="Q7579" s="1"/>
      <c r="R7579" s="6">
        <v>0</v>
      </c>
      <c r="S7579" s="6">
        <f t="shared" si="356"/>
        <v>6068.88</v>
      </c>
    </row>
    <row r="7580" spans="1:19" x14ac:dyDescent="0.35">
      <c r="A7580" s="1">
        <v>12941</v>
      </c>
      <c r="B7580" s="1">
        <v>40</v>
      </c>
      <c r="C7580" s="1" t="str">
        <f t="shared" si="354"/>
        <v>Middle-Aged</v>
      </c>
      <c r="D7580" s="1" t="s">
        <v>16</v>
      </c>
      <c r="E7580" s="1" t="s">
        <v>17</v>
      </c>
      <c r="F7580" s="1" t="s">
        <v>24</v>
      </c>
      <c r="G7580" s="1" t="s">
        <v>85</v>
      </c>
      <c r="H7580" s="1">
        <v>4</v>
      </c>
      <c r="I7580" s="1" t="s">
        <v>26</v>
      </c>
      <c r="J7580" s="1" t="s">
        <v>93</v>
      </c>
      <c r="K7580" s="6">
        <v>2359.23</v>
      </c>
      <c r="L7580" s="6">
        <v>786.41</v>
      </c>
      <c r="M7580" s="1">
        <v>3</v>
      </c>
      <c r="N7580" s="8">
        <v>45629</v>
      </c>
      <c r="O7580" s="4" t="str">
        <f t="shared" si="355"/>
        <v>December 2024</v>
      </c>
      <c r="P7580" s="1" t="s">
        <v>22</v>
      </c>
      <c r="Q7580" s="1" t="s">
        <v>37</v>
      </c>
      <c r="R7580" s="6">
        <v>15.37</v>
      </c>
      <c r="S7580" s="6">
        <f t="shared" si="356"/>
        <v>2374.6</v>
      </c>
    </row>
    <row r="7581" spans="1:19" x14ac:dyDescent="0.35">
      <c r="A7581" s="1">
        <v>9815</v>
      </c>
      <c r="B7581" s="1">
        <v>42</v>
      </c>
      <c r="C7581" s="1" t="str">
        <f t="shared" si="354"/>
        <v>Middle-Aged</v>
      </c>
      <c r="D7581" s="1" t="s">
        <v>16</v>
      </c>
      <c r="E7581" s="1" t="s">
        <v>33</v>
      </c>
      <c r="F7581" s="1" t="s">
        <v>40</v>
      </c>
      <c r="G7581" s="1" t="s">
        <v>41</v>
      </c>
      <c r="H7581" s="1">
        <v>3</v>
      </c>
      <c r="I7581" s="1" t="s">
        <v>26</v>
      </c>
      <c r="J7581" s="1" t="s">
        <v>27</v>
      </c>
      <c r="K7581" s="6">
        <v>1689.66</v>
      </c>
      <c r="L7581" s="6">
        <v>844.83</v>
      </c>
      <c r="M7581" s="1">
        <v>2</v>
      </c>
      <c r="N7581" s="8">
        <v>45629</v>
      </c>
      <c r="O7581" s="4" t="str">
        <f t="shared" si="355"/>
        <v>December 2024</v>
      </c>
      <c r="P7581" s="1" t="s">
        <v>22</v>
      </c>
      <c r="Q7581" s="1"/>
      <c r="R7581" s="6">
        <v>0</v>
      </c>
      <c r="S7581" s="6">
        <f t="shared" si="356"/>
        <v>1689.66</v>
      </c>
    </row>
    <row r="7582" spans="1:19" x14ac:dyDescent="0.35">
      <c r="A7582" s="1">
        <v>14950</v>
      </c>
      <c r="B7582" s="1">
        <v>42</v>
      </c>
      <c r="C7582" s="1" t="str">
        <f t="shared" si="354"/>
        <v>Middle-Aged</v>
      </c>
      <c r="D7582" s="1" t="s">
        <v>38</v>
      </c>
      <c r="E7582" s="1" t="s">
        <v>33</v>
      </c>
      <c r="F7582" s="1" t="s">
        <v>30</v>
      </c>
      <c r="G7582" s="1" t="s">
        <v>78</v>
      </c>
      <c r="H7582" s="1">
        <v>2</v>
      </c>
      <c r="I7582" s="1" t="s">
        <v>26</v>
      </c>
      <c r="J7582" s="1" t="s">
        <v>93</v>
      </c>
      <c r="K7582" s="6">
        <v>4720.24</v>
      </c>
      <c r="L7582" s="6">
        <v>674.32</v>
      </c>
      <c r="M7582" s="1">
        <v>7</v>
      </c>
      <c r="N7582" s="8">
        <v>45629</v>
      </c>
      <c r="O7582" s="4" t="str">
        <f t="shared" si="355"/>
        <v>December 2024</v>
      </c>
      <c r="P7582" s="1" t="s">
        <v>22</v>
      </c>
      <c r="Q7582" s="1"/>
      <c r="R7582" s="6">
        <v>0</v>
      </c>
      <c r="S7582" s="6">
        <f t="shared" si="356"/>
        <v>4720.24</v>
      </c>
    </row>
    <row r="7583" spans="1:19" x14ac:dyDescent="0.35">
      <c r="A7583" s="1">
        <v>15443</v>
      </c>
      <c r="B7583" s="1">
        <v>43</v>
      </c>
      <c r="C7583" s="1" t="str">
        <f t="shared" si="354"/>
        <v>Middle-Aged</v>
      </c>
      <c r="D7583" s="1" t="s">
        <v>16</v>
      </c>
      <c r="E7583" s="1" t="s">
        <v>17</v>
      </c>
      <c r="F7583" s="1" t="s">
        <v>40</v>
      </c>
      <c r="G7583" s="1" t="s">
        <v>88</v>
      </c>
      <c r="H7583" s="1">
        <v>4</v>
      </c>
      <c r="I7583" s="1" t="s">
        <v>26</v>
      </c>
      <c r="J7583" s="1" t="s">
        <v>21</v>
      </c>
      <c r="K7583" s="6">
        <v>4595</v>
      </c>
      <c r="L7583" s="6">
        <v>459.5</v>
      </c>
      <c r="M7583" s="1">
        <v>10</v>
      </c>
      <c r="N7583" s="8">
        <v>45629</v>
      </c>
      <c r="O7583" s="4" t="str">
        <f t="shared" si="355"/>
        <v>December 2024</v>
      </c>
      <c r="P7583" s="1" t="s">
        <v>84</v>
      </c>
      <c r="Q7583" s="1"/>
      <c r="R7583" s="6">
        <v>0</v>
      </c>
      <c r="S7583" s="6">
        <f t="shared" si="356"/>
        <v>4595</v>
      </c>
    </row>
    <row r="7584" spans="1:19" x14ac:dyDescent="0.35">
      <c r="A7584" s="1">
        <v>9464</v>
      </c>
      <c r="B7584" s="1">
        <v>44</v>
      </c>
      <c r="C7584" s="1" t="str">
        <f t="shared" si="354"/>
        <v>Middle-Aged</v>
      </c>
      <c r="D7584" s="1" t="s">
        <v>38</v>
      </c>
      <c r="E7584" s="1" t="s">
        <v>17</v>
      </c>
      <c r="F7584" s="1" t="s">
        <v>24</v>
      </c>
      <c r="G7584" s="1" t="s">
        <v>25</v>
      </c>
      <c r="H7584" s="1">
        <v>3</v>
      </c>
      <c r="I7584" s="1" t="s">
        <v>26</v>
      </c>
      <c r="J7584" s="1" t="s">
        <v>34</v>
      </c>
      <c r="K7584" s="6">
        <v>1482.18</v>
      </c>
      <c r="L7584" s="6">
        <v>247.03</v>
      </c>
      <c r="M7584" s="1">
        <v>6</v>
      </c>
      <c r="N7584" s="8">
        <v>45629</v>
      </c>
      <c r="O7584" s="4" t="str">
        <f t="shared" si="355"/>
        <v>December 2024</v>
      </c>
      <c r="P7584" s="1" t="s">
        <v>32</v>
      </c>
      <c r="Q7584" s="1" t="s">
        <v>72</v>
      </c>
      <c r="R7584" s="6">
        <v>77.97</v>
      </c>
      <c r="S7584" s="6">
        <f t="shared" si="356"/>
        <v>1560.15</v>
      </c>
    </row>
    <row r="7585" spans="1:19" x14ac:dyDescent="0.35">
      <c r="A7585" s="1">
        <v>14955</v>
      </c>
      <c r="B7585" s="1">
        <v>45</v>
      </c>
      <c r="C7585" s="1" t="str">
        <f t="shared" si="354"/>
        <v>Middle-Aged</v>
      </c>
      <c r="D7585" s="1" t="s">
        <v>38</v>
      </c>
      <c r="E7585" s="1" t="s">
        <v>17</v>
      </c>
      <c r="F7585" s="1" t="s">
        <v>18</v>
      </c>
      <c r="G7585" s="1" t="s">
        <v>81</v>
      </c>
      <c r="H7585" s="1">
        <v>5</v>
      </c>
      <c r="I7585" s="1" t="s">
        <v>26</v>
      </c>
      <c r="J7585" s="1" t="s">
        <v>93</v>
      </c>
      <c r="K7585" s="6">
        <v>9117.44</v>
      </c>
      <c r="L7585" s="6">
        <v>1139.68</v>
      </c>
      <c r="M7585" s="1">
        <v>8</v>
      </c>
      <c r="N7585" s="8">
        <v>45629</v>
      </c>
      <c r="O7585" s="4" t="str">
        <f t="shared" si="355"/>
        <v>December 2024</v>
      </c>
      <c r="P7585" s="1" t="s">
        <v>84</v>
      </c>
      <c r="Q7585" s="1" t="s">
        <v>29</v>
      </c>
      <c r="R7585" s="6">
        <v>14.99</v>
      </c>
      <c r="S7585" s="6">
        <f t="shared" si="356"/>
        <v>9132.43</v>
      </c>
    </row>
    <row r="7586" spans="1:19" x14ac:dyDescent="0.35">
      <c r="A7586" s="1">
        <v>11066</v>
      </c>
      <c r="B7586" s="1">
        <v>47</v>
      </c>
      <c r="C7586" s="1" t="str">
        <f t="shared" si="354"/>
        <v>Middle-Aged</v>
      </c>
      <c r="D7586" s="1" t="s">
        <v>16</v>
      </c>
      <c r="E7586" s="1" t="s">
        <v>17</v>
      </c>
      <c r="F7586" s="1" t="s">
        <v>24</v>
      </c>
      <c r="G7586" s="1" t="s">
        <v>85</v>
      </c>
      <c r="H7586" s="1">
        <v>1</v>
      </c>
      <c r="I7586" s="1" t="s">
        <v>26</v>
      </c>
      <c r="J7586" s="1" t="s">
        <v>21</v>
      </c>
      <c r="K7586" s="6">
        <v>2359.23</v>
      </c>
      <c r="L7586" s="6">
        <v>786.41</v>
      </c>
      <c r="M7586" s="1">
        <v>3</v>
      </c>
      <c r="N7586" s="8">
        <v>45629</v>
      </c>
      <c r="O7586" s="4" t="str">
        <f t="shared" si="355"/>
        <v>December 2024</v>
      </c>
      <c r="P7586" s="1" t="s">
        <v>79</v>
      </c>
      <c r="Q7586" s="1" t="s">
        <v>91</v>
      </c>
      <c r="R7586" s="6">
        <v>89.65</v>
      </c>
      <c r="S7586" s="6">
        <f t="shared" si="356"/>
        <v>2448.88</v>
      </c>
    </row>
    <row r="7587" spans="1:19" x14ac:dyDescent="0.35">
      <c r="A7587" s="1">
        <v>3868</v>
      </c>
      <c r="B7587" s="1">
        <v>48</v>
      </c>
      <c r="C7587" s="1" t="str">
        <f t="shared" si="354"/>
        <v>Middle-Aged</v>
      </c>
      <c r="D7587" s="1" t="s">
        <v>16</v>
      </c>
      <c r="E7587" s="1" t="s">
        <v>17</v>
      </c>
      <c r="F7587" s="1" t="s">
        <v>24</v>
      </c>
      <c r="G7587" s="1" t="s">
        <v>25</v>
      </c>
      <c r="H7587" s="1">
        <v>3</v>
      </c>
      <c r="I7587" s="1" t="s">
        <v>26</v>
      </c>
      <c r="J7587" s="1" t="s">
        <v>21</v>
      </c>
      <c r="K7587" s="6">
        <v>2223.27</v>
      </c>
      <c r="L7587" s="6">
        <v>247.03</v>
      </c>
      <c r="M7587" s="1">
        <v>9</v>
      </c>
      <c r="N7587" s="8">
        <v>45629</v>
      </c>
      <c r="O7587" s="4" t="str">
        <f t="shared" si="355"/>
        <v>December 2024</v>
      </c>
      <c r="P7587" s="1" t="s">
        <v>32</v>
      </c>
      <c r="Q7587" s="1" t="s">
        <v>75</v>
      </c>
      <c r="R7587" s="6">
        <v>84.67</v>
      </c>
      <c r="S7587" s="6">
        <f t="shared" si="356"/>
        <v>2307.94</v>
      </c>
    </row>
    <row r="7588" spans="1:19" x14ac:dyDescent="0.35">
      <c r="A7588" s="1">
        <v>14114</v>
      </c>
      <c r="B7588" s="1">
        <v>48</v>
      </c>
      <c r="C7588" s="1" t="str">
        <f t="shared" si="354"/>
        <v>Middle-Aged</v>
      </c>
      <c r="D7588" s="1" t="s">
        <v>16</v>
      </c>
      <c r="E7588" s="1" t="s">
        <v>17</v>
      </c>
      <c r="F7588" s="1" t="s">
        <v>24</v>
      </c>
      <c r="G7588" s="1" t="s">
        <v>85</v>
      </c>
      <c r="H7588" s="1">
        <v>5</v>
      </c>
      <c r="I7588" s="1" t="s">
        <v>26</v>
      </c>
      <c r="J7588" s="1" t="s">
        <v>93</v>
      </c>
      <c r="K7588" s="6">
        <v>2359.23</v>
      </c>
      <c r="L7588" s="6">
        <v>786.41</v>
      </c>
      <c r="M7588" s="1">
        <v>3</v>
      </c>
      <c r="N7588" s="8">
        <v>45629</v>
      </c>
      <c r="O7588" s="4" t="str">
        <f t="shared" si="355"/>
        <v>December 2024</v>
      </c>
      <c r="P7588" s="1" t="s">
        <v>79</v>
      </c>
      <c r="Q7588" s="1" t="s">
        <v>95</v>
      </c>
      <c r="R7588" s="6">
        <v>55.2</v>
      </c>
      <c r="S7588" s="6">
        <f t="shared" si="356"/>
        <v>2414.4299999999998</v>
      </c>
    </row>
    <row r="7589" spans="1:19" x14ac:dyDescent="0.35">
      <c r="A7589" s="1">
        <v>1255</v>
      </c>
      <c r="B7589" s="1">
        <v>49</v>
      </c>
      <c r="C7589" s="1" t="str">
        <f t="shared" si="354"/>
        <v>Middle-Aged</v>
      </c>
      <c r="D7589" s="1" t="s">
        <v>16</v>
      </c>
      <c r="E7589" s="1" t="s">
        <v>33</v>
      </c>
      <c r="F7589" s="1" t="s">
        <v>18</v>
      </c>
      <c r="G7589" s="1" t="s">
        <v>36</v>
      </c>
      <c r="H7589" s="1">
        <v>5</v>
      </c>
      <c r="I7589" s="1" t="s">
        <v>26</v>
      </c>
      <c r="J7589" s="1" t="s">
        <v>27</v>
      </c>
      <c r="K7589" s="6">
        <v>207.5</v>
      </c>
      <c r="L7589" s="6">
        <v>20.75</v>
      </c>
      <c r="M7589" s="1">
        <v>10</v>
      </c>
      <c r="N7589" s="8">
        <v>45629</v>
      </c>
      <c r="O7589" s="4" t="str">
        <f t="shared" si="355"/>
        <v>December 2024</v>
      </c>
      <c r="P7589" s="1" t="s">
        <v>28</v>
      </c>
      <c r="Q7589" s="1" t="s">
        <v>29</v>
      </c>
      <c r="R7589" s="6">
        <v>5.37</v>
      </c>
      <c r="S7589" s="6">
        <f t="shared" si="356"/>
        <v>212.87</v>
      </c>
    </row>
    <row r="7590" spans="1:19" x14ac:dyDescent="0.35">
      <c r="A7590" s="1">
        <v>15000</v>
      </c>
      <c r="B7590" s="1">
        <v>49</v>
      </c>
      <c r="C7590" s="1" t="str">
        <f t="shared" si="354"/>
        <v>Middle-Aged</v>
      </c>
      <c r="D7590" s="1" t="s">
        <v>38</v>
      </c>
      <c r="E7590" s="1" t="s">
        <v>33</v>
      </c>
      <c r="F7590" s="1" t="s">
        <v>30</v>
      </c>
      <c r="G7590" s="1" t="s">
        <v>78</v>
      </c>
      <c r="H7590" s="1">
        <v>4</v>
      </c>
      <c r="I7590" s="1" t="s">
        <v>26</v>
      </c>
      <c r="J7590" s="1" t="s">
        <v>93</v>
      </c>
      <c r="K7590" s="6">
        <v>674.32</v>
      </c>
      <c r="L7590" s="6">
        <v>674.32</v>
      </c>
      <c r="M7590" s="1">
        <v>1</v>
      </c>
      <c r="N7590" s="8">
        <v>45629</v>
      </c>
      <c r="O7590" s="4" t="str">
        <f t="shared" si="355"/>
        <v>December 2024</v>
      </c>
      <c r="P7590" s="1" t="s">
        <v>84</v>
      </c>
      <c r="Q7590" s="1" t="s">
        <v>101</v>
      </c>
      <c r="R7590" s="6">
        <v>174.16</v>
      </c>
      <c r="S7590" s="6">
        <f t="shared" si="356"/>
        <v>848.48</v>
      </c>
    </row>
    <row r="7591" spans="1:19" x14ac:dyDescent="0.35">
      <c r="A7591" s="1">
        <v>17352</v>
      </c>
      <c r="B7591" s="1">
        <v>49</v>
      </c>
      <c r="C7591" s="1" t="str">
        <f t="shared" si="354"/>
        <v>Middle-Aged</v>
      </c>
      <c r="D7591" s="1" t="s">
        <v>16</v>
      </c>
      <c r="E7591" s="1" t="s">
        <v>17</v>
      </c>
      <c r="F7591" s="1" t="s">
        <v>24</v>
      </c>
      <c r="G7591" s="1" t="s">
        <v>85</v>
      </c>
      <c r="H7591" s="1">
        <v>4</v>
      </c>
      <c r="I7591" s="1" t="s">
        <v>20</v>
      </c>
      <c r="J7591" s="1" t="s">
        <v>83</v>
      </c>
      <c r="K7591" s="6">
        <v>7077.69</v>
      </c>
      <c r="L7591" s="6">
        <v>786.41</v>
      </c>
      <c r="M7591" s="1">
        <v>9</v>
      </c>
      <c r="N7591" s="8">
        <v>45629</v>
      </c>
      <c r="O7591" s="4" t="str">
        <f t="shared" si="355"/>
        <v>December 2024</v>
      </c>
      <c r="P7591" s="1" t="s">
        <v>22</v>
      </c>
      <c r="Q7591" s="1" t="s">
        <v>52</v>
      </c>
      <c r="R7591" s="6">
        <v>55.26</v>
      </c>
      <c r="S7591" s="6">
        <f t="shared" si="356"/>
        <v>7132.95</v>
      </c>
    </row>
    <row r="7592" spans="1:19" x14ac:dyDescent="0.35">
      <c r="A7592" s="1">
        <v>6307</v>
      </c>
      <c r="B7592" s="1">
        <v>50</v>
      </c>
      <c r="C7592" s="1" t="str">
        <f t="shared" si="354"/>
        <v>Middle-Aged</v>
      </c>
      <c r="D7592" s="1" t="s">
        <v>16</v>
      </c>
      <c r="E7592" s="1" t="s">
        <v>17</v>
      </c>
      <c r="F7592" s="1" t="s">
        <v>18</v>
      </c>
      <c r="G7592" s="1" t="s">
        <v>36</v>
      </c>
      <c r="H7592" s="1">
        <v>5</v>
      </c>
      <c r="I7592" s="1" t="s">
        <v>26</v>
      </c>
      <c r="J7592" s="1" t="s">
        <v>42</v>
      </c>
      <c r="K7592" s="6">
        <v>166</v>
      </c>
      <c r="L7592" s="6">
        <v>20.75</v>
      </c>
      <c r="M7592" s="1">
        <v>8</v>
      </c>
      <c r="N7592" s="8">
        <v>45629</v>
      </c>
      <c r="O7592" s="4" t="str">
        <f t="shared" si="355"/>
        <v>December 2024</v>
      </c>
      <c r="P7592" s="1" t="s">
        <v>32</v>
      </c>
      <c r="Q7592" s="1" t="s">
        <v>35</v>
      </c>
      <c r="R7592" s="6">
        <v>34.1</v>
      </c>
      <c r="S7592" s="6">
        <f t="shared" si="356"/>
        <v>200.1</v>
      </c>
    </row>
    <row r="7593" spans="1:19" x14ac:dyDescent="0.35">
      <c r="A7593" s="1">
        <v>7472</v>
      </c>
      <c r="B7593" s="1">
        <v>50</v>
      </c>
      <c r="C7593" s="1" t="str">
        <f t="shared" si="354"/>
        <v>Middle-Aged</v>
      </c>
      <c r="D7593" s="1" t="s">
        <v>38</v>
      </c>
      <c r="E7593" s="1" t="s">
        <v>33</v>
      </c>
      <c r="F7593" s="1" t="s">
        <v>18</v>
      </c>
      <c r="G7593" s="1" t="s">
        <v>19</v>
      </c>
      <c r="H7593" s="1">
        <v>2</v>
      </c>
      <c r="I7593" s="1" t="s">
        <v>20</v>
      </c>
      <c r="J7593" s="1" t="s">
        <v>21</v>
      </c>
      <c r="K7593" s="6">
        <v>5538.33</v>
      </c>
      <c r="L7593" s="6">
        <v>791.19</v>
      </c>
      <c r="M7593" s="1">
        <v>7</v>
      </c>
      <c r="N7593" s="8">
        <v>45629</v>
      </c>
      <c r="O7593" s="4" t="str">
        <f t="shared" si="355"/>
        <v>December 2024</v>
      </c>
      <c r="P7593" s="1" t="s">
        <v>28</v>
      </c>
      <c r="Q7593" s="1" t="s">
        <v>37</v>
      </c>
      <c r="R7593" s="6">
        <v>37.479999999999997</v>
      </c>
      <c r="S7593" s="6">
        <f t="shared" si="356"/>
        <v>5575.8099999999995</v>
      </c>
    </row>
    <row r="7594" spans="1:19" x14ac:dyDescent="0.35">
      <c r="A7594" s="1">
        <v>3987</v>
      </c>
      <c r="B7594" s="1">
        <v>51</v>
      </c>
      <c r="C7594" s="1" t="str">
        <f t="shared" si="354"/>
        <v>Middle-Aged</v>
      </c>
      <c r="D7594" s="1" t="s">
        <v>38</v>
      </c>
      <c r="E7594" s="1" t="s">
        <v>17</v>
      </c>
      <c r="F7594" s="1" t="s">
        <v>30</v>
      </c>
      <c r="G7594" s="1" t="s">
        <v>31</v>
      </c>
      <c r="H7594" s="1">
        <v>3</v>
      </c>
      <c r="I7594" s="1" t="s">
        <v>20</v>
      </c>
      <c r="J7594" s="1" t="s">
        <v>27</v>
      </c>
      <c r="K7594" s="6">
        <v>4639.6000000000004</v>
      </c>
      <c r="L7594" s="6">
        <v>463.96</v>
      </c>
      <c r="M7594" s="1">
        <v>10</v>
      </c>
      <c r="N7594" s="8">
        <v>45629</v>
      </c>
      <c r="O7594" s="4" t="str">
        <f t="shared" si="355"/>
        <v>December 2024</v>
      </c>
      <c r="P7594" s="1" t="s">
        <v>28</v>
      </c>
      <c r="Q7594" s="1" t="s">
        <v>52</v>
      </c>
      <c r="R7594" s="6">
        <v>37.630000000000003</v>
      </c>
      <c r="S7594" s="6">
        <f t="shared" si="356"/>
        <v>4677.2300000000005</v>
      </c>
    </row>
    <row r="7595" spans="1:19" x14ac:dyDescent="0.35">
      <c r="A7595" s="1">
        <v>13894</v>
      </c>
      <c r="B7595" s="1">
        <v>54</v>
      </c>
      <c r="C7595" s="1" t="str">
        <f t="shared" si="354"/>
        <v>Middle-Aged</v>
      </c>
      <c r="D7595" s="1" t="s">
        <v>16</v>
      </c>
      <c r="E7595" s="1" t="s">
        <v>17</v>
      </c>
      <c r="F7595" s="1" t="s">
        <v>30</v>
      </c>
      <c r="G7595" s="1" t="s">
        <v>78</v>
      </c>
      <c r="H7595" s="1">
        <v>1</v>
      </c>
      <c r="I7595" s="1" t="s">
        <v>20</v>
      </c>
      <c r="J7595" s="1" t="s">
        <v>93</v>
      </c>
      <c r="K7595" s="6">
        <v>2697.28</v>
      </c>
      <c r="L7595" s="6">
        <v>674.32</v>
      </c>
      <c r="M7595" s="1">
        <v>4</v>
      </c>
      <c r="N7595" s="8">
        <v>45629</v>
      </c>
      <c r="O7595" s="4" t="str">
        <f t="shared" si="355"/>
        <v>December 2024</v>
      </c>
      <c r="P7595" s="1" t="s">
        <v>22</v>
      </c>
      <c r="Q7595" s="1" t="s">
        <v>52</v>
      </c>
      <c r="R7595" s="6">
        <v>31.34</v>
      </c>
      <c r="S7595" s="6">
        <f t="shared" si="356"/>
        <v>2728.6200000000003</v>
      </c>
    </row>
    <row r="7596" spans="1:19" x14ac:dyDescent="0.35">
      <c r="A7596" s="1">
        <v>12686</v>
      </c>
      <c r="B7596" s="1">
        <v>55</v>
      </c>
      <c r="C7596" s="1" t="str">
        <f t="shared" si="354"/>
        <v>Middle-Aged</v>
      </c>
      <c r="D7596" s="1" t="s">
        <v>16</v>
      </c>
      <c r="E7596" s="1" t="s">
        <v>17</v>
      </c>
      <c r="F7596" s="1" t="s">
        <v>18</v>
      </c>
      <c r="G7596" s="1" t="s">
        <v>81</v>
      </c>
      <c r="H7596" s="1">
        <v>2</v>
      </c>
      <c r="I7596" s="1" t="s">
        <v>26</v>
      </c>
      <c r="J7596" s="1" t="s">
        <v>93</v>
      </c>
      <c r="K7596" s="6">
        <v>10257.120000000001</v>
      </c>
      <c r="L7596" s="6">
        <v>1139.68</v>
      </c>
      <c r="M7596" s="1">
        <v>9</v>
      </c>
      <c r="N7596" s="8">
        <v>45629</v>
      </c>
      <c r="O7596" s="4" t="str">
        <f t="shared" si="355"/>
        <v>December 2024</v>
      </c>
      <c r="P7596" s="1" t="s">
        <v>22</v>
      </c>
      <c r="Q7596" s="1"/>
      <c r="R7596" s="6">
        <v>0</v>
      </c>
      <c r="S7596" s="6">
        <f t="shared" si="356"/>
        <v>10257.120000000001</v>
      </c>
    </row>
    <row r="7597" spans="1:19" x14ac:dyDescent="0.35">
      <c r="A7597" s="1">
        <v>11305</v>
      </c>
      <c r="B7597" s="1">
        <v>56</v>
      </c>
      <c r="C7597" s="1" t="str">
        <f t="shared" si="354"/>
        <v>Old</v>
      </c>
      <c r="D7597" s="1" t="s">
        <v>38</v>
      </c>
      <c r="E7597" s="1" t="s">
        <v>33</v>
      </c>
      <c r="F7597" s="1" t="s">
        <v>18</v>
      </c>
      <c r="G7597" s="1" t="s">
        <v>81</v>
      </c>
      <c r="H7597" s="1">
        <v>1</v>
      </c>
      <c r="I7597" s="1" t="s">
        <v>26</v>
      </c>
      <c r="J7597" s="1" t="s">
        <v>21</v>
      </c>
      <c r="K7597" s="6">
        <v>3419.04</v>
      </c>
      <c r="L7597" s="6">
        <v>1139.68</v>
      </c>
      <c r="M7597" s="1">
        <v>3</v>
      </c>
      <c r="N7597" s="8">
        <v>45629</v>
      </c>
      <c r="O7597" s="4" t="str">
        <f t="shared" si="355"/>
        <v>December 2024</v>
      </c>
      <c r="P7597" s="1" t="s">
        <v>84</v>
      </c>
      <c r="Q7597" s="1" t="s">
        <v>113</v>
      </c>
      <c r="R7597" s="6">
        <v>123.76</v>
      </c>
      <c r="S7597" s="6">
        <f t="shared" si="356"/>
        <v>3542.8</v>
      </c>
    </row>
    <row r="7598" spans="1:19" x14ac:dyDescent="0.35">
      <c r="A7598" s="1">
        <v>9834</v>
      </c>
      <c r="B7598" s="1">
        <v>57</v>
      </c>
      <c r="C7598" s="1" t="str">
        <f t="shared" si="354"/>
        <v>Old</v>
      </c>
      <c r="D7598" s="1" t="s">
        <v>38</v>
      </c>
      <c r="E7598" s="1" t="s">
        <v>17</v>
      </c>
      <c r="F7598" s="1" t="s">
        <v>30</v>
      </c>
      <c r="G7598" s="1" t="s">
        <v>31</v>
      </c>
      <c r="H7598" s="1">
        <v>3</v>
      </c>
      <c r="I7598" s="1" t="s">
        <v>26</v>
      </c>
      <c r="J7598" s="1" t="s">
        <v>27</v>
      </c>
      <c r="K7598" s="6">
        <v>3711.68</v>
      </c>
      <c r="L7598" s="6">
        <v>463.96</v>
      </c>
      <c r="M7598" s="1">
        <v>8</v>
      </c>
      <c r="N7598" s="8">
        <v>45629</v>
      </c>
      <c r="O7598" s="4" t="str">
        <f t="shared" si="355"/>
        <v>December 2024</v>
      </c>
      <c r="P7598" s="1" t="s">
        <v>22</v>
      </c>
      <c r="Q7598" s="1" t="s">
        <v>74</v>
      </c>
      <c r="R7598" s="6">
        <v>96.35</v>
      </c>
      <c r="S7598" s="6">
        <f t="shared" si="356"/>
        <v>3808.0299999999997</v>
      </c>
    </row>
    <row r="7599" spans="1:19" x14ac:dyDescent="0.35">
      <c r="A7599" s="1">
        <v>15361</v>
      </c>
      <c r="B7599" s="1">
        <v>57</v>
      </c>
      <c r="C7599" s="1" t="str">
        <f t="shared" si="354"/>
        <v>Old</v>
      </c>
      <c r="D7599" s="1" t="s">
        <v>16</v>
      </c>
      <c r="E7599" s="1" t="s">
        <v>17</v>
      </c>
      <c r="F7599" s="1" t="s">
        <v>77</v>
      </c>
      <c r="G7599" s="1" t="s">
        <v>86</v>
      </c>
      <c r="H7599" s="1">
        <v>5</v>
      </c>
      <c r="I7599" s="1" t="s">
        <v>26</v>
      </c>
      <c r="J7599" s="1" t="s">
        <v>21</v>
      </c>
      <c r="K7599" s="6">
        <v>1083.54</v>
      </c>
      <c r="L7599" s="6">
        <v>361.18</v>
      </c>
      <c r="M7599" s="1">
        <v>3</v>
      </c>
      <c r="N7599" s="8">
        <v>45629</v>
      </c>
      <c r="O7599" s="4" t="str">
        <f t="shared" si="355"/>
        <v>December 2024</v>
      </c>
      <c r="P7599" s="1" t="s">
        <v>22</v>
      </c>
      <c r="Q7599" s="1" t="s">
        <v>108</v>
      </c>
      <c r="R7599" s="6">
        <v>110.65</v>
      </c>
      <c r="S7599" s="6">
        <f t="shared" si="356"/>
        <v>1194.19</v>
      </c>
    </row>
    <row r="7600" spans="1:19" x14ac:dyDescent="0.35">
      <c r="A7600" s="1">
        <v>15828</v>
      </c>
      <c r="B7600" s="1">
        <v>57</v>
      </c>
      <c r="C7600" s="1" t="str">
        <f t="shared" si="354"/>
        <v>Old</v>
      </c>
      <c r="D7600" s="1" t="s">
        <v>38</v>
      </c>
      <c r="E7600" s="1" t="s">
        <v>17</v>
      </c>
      <c r="F7600" s="1" t="s">
        <v>77</v>
      </c>
      <c r="G7600" s="1" t="s">
        <v>86</v>
      </c>
      <c r="H7600" s="1">
        <v>5</v>
      </c>
      <c r="I7600" s="1" t="s">
        <v>26</v>
      </c>
      <c r="J7600" s="1" t="s">
        <v>83</v>
      </c>
      <c r="K7600" s="6">
        <v>361.18</v>
      </c>
      <c r="L7600" s="6">
        <v>361.18</v>
      </c>
      <c r="M7600" s="1">
        <v>1</v>
      </c>
      <c r="N7600" s="8">
        <v>45629</v>
      </c>
      <c r="O7600" s="4" t="str">
        <f t="shared" si="355"/>
        <v>December 2024</v>
      </c>
      <c r="P7600" s="1" t="s">
        <v>84</v>
      </c>
      <c r="Q7600" s="1" t="s">
        <v>29</v>
      </c>
      <c r="R7600" s="6">
        <v>75.430000000000007</v>
      </c>
      <c r="S7600" s="6">
        <f t="shared" si="356"/>
        <v>436.61</v>
      </c>
    </row>
    <row r="7601" spans="1:19" x14ac:dyDescent="0.35">
      <c r="A7601" s="1">
        <v>13226</v>
      </c>
      <c r="B7601" s="1">
        <v>58</v>
      </c>
      <c r="C7601" s="1" t="str">
        <f t="shared" si="354"/>
        <v>Old</v>
      </c>
      <c r="D7601" s="1" t="s">
        <v>16</v>
      </c>
      <c r="E7601" s="1" t="s">
        <v>17</v>
      </c>
      <c r="F7601" s="1" t="s">
        <v>24</v>
      </c>
      <c r="G7601" s="1" t="s">
        <v>85</v>
      </c>
      <c r="H7601" s="1">
        <v>3</v>
      </c>
      <c r="I7601" s="1" t="s">
        <v>26</v>
      </c>
      <c r="J7601" s="1" t="s">
        <v>93</v>
      </c>
      <c r="K7601" s="6">
        <v>4718.46</v>
      </c>
      <c r="L7601" s="6">
        <v>786.41</v>
      </c>
      <c r="M7601" s="1">
        <v>6</v>
      </c>
      <c r="N7601" s="8">
        <v>45629</v>
      </c>
      <c r="O7601" s="4" t="str">
        <f t="shared" si="355"/>
        <v>December 2024</v>
      </c>
      <c r="P7601" s="1" t="s">
        <v>79</v>
      </c>
      <c r="Q7601" s="1" t="s">
        <v>108</v>
      </c>
      <c r="R7601" s="6">
        <v>108.09</v>
      </c>
      <c r="S7601" s="6">
        <f t="shared" si="356"/>
        <v>4826.55</v>
      </c>
    </row>
    <row r="7602" spans="1:19" x14ac:dyDescent="0.35">
      <c r="A7602" s="1">
        <v>11182</v>
      </c>
      <c r="B7602" s="1">
        <v>59</v>
      </c>
      <c r="C7602" s="1" t="str">
        <f t="shared" si="354"/>
        <v>Old</v>
      </c>
      <c r="D7602" s="1" t="s">
        <v>38</v>
      </c>
      <c r="E7602" s="1" t="s">
        <v>17</v>
      </c>
      <c r="F7602" s="1" t="s">
        <v>30</v>
      </c>
      <c r="G7602" s="1" t="s">
        <v>78</v>
      </c>
      <c r="H7602" s="1">
        <v>1</v>
      </c>
      <c r="I7602" s="1" t="s">
        <v>26</v>
      </c>
      <c r="J7602" s="1" t="s">
        <v>93</v>
      </c>
      <c r="K7602" s="6">
        <v>5394.56</v>
      </c>
      <c r="L7602" s="6">
        <v>674.32</v>
      </c>
      <c r="M7602" s="1">
        <v>8</v>
      </c>
      <c r="N7602" s="8">
        <v>45629</v>
      </c>
      <c r="O7602" s="4" t="str">
        <f t="shared" si="355"/>
        <v>December 2024</v>
      </c>
      <c r="P7602" s="1" t="s">
        <v>22</v>
      </c>
      <c r="Q7602" s="1"/>
      <c r="R7602" s="6">
        <v>0</v>
      </c>
      <c r="S7602" s="6">
        <f t="shared" si="356"/>
        <v>5394.56</v>
      </c>
    </row>
    <row r="7603" spans="1:19" x14ac:dyDescent="0.35">
      <c r="A7603" s="1">
        <v>13668</v>
      </c>
      <c r="B7603" s="1">
        <v>59</v>
      </c>
      <c r="C7603" s="1" t="str">
        <f t="shared" si="354"/>
        <v>Old</v>
      </c>
      <c r="D7603" s="1" t="s">
        <v>38</v>
      </c>
      <c r="E7603" s="1" t="s">
        <v>17</v>
      </c>
      <c r="F7603" s="1" t="s">
        <v>77</v>
      </c>
      <c r="G7603" s="1" t="s">
        <v>86</v>
      </c>
      <c r="H7603" s="1">
        <v>4</v>
      </c>
      <c r="I7603" s="1" t="s">
        <v>20</v>
      </c>
      <c r="J7603" s="1" t="s">
        <v>21</v>
      </c>
      <c r="K7603" s="6">
        <v>2889.44</v>
      </c>
      <c r="L7603" s="6">
        <v>361.18</v>
      </c>
      <c r="M7603" s="1">
        <v>8</v>
      </c>
      <c r="N7603" s="8">
        <v>45629</v>
      </c>
      <c r="O7603" s="4" t="str">
        <f t="shared" si="355"/>
        <v>December 2024</v>
      </c>
      <c r="P7603" s="1" t="s">
        <v>22</v>
      </c>
      <c r="Q7603" s="1"/>
      <c r="R7603" s="6">
        <v>0</v>
      </c>
      <c r="S7603" s="6">
        <f t="shared" si="356"/>
        <v>2889.44</v>
      </c>
    </row>
    <row r="7604" spans="1:19" x14ac:dyDescent="0.35">
      <c r="A7604" s="1">
        <v>4776</v>
      </c>
      <c r="B7604" s="1">
        <v>60</v>
      </c>
      <c r="C7604" s="1" t="str">
        <f t="shared" si="354"/>
        <v>Old</v>
      </c>
      <c r="D7604" s="1" t="s">
        <v>38</v>
      </c>
      <c r="E7604" s="1" t="s">
        <v>17</v>
      </c>
      <c r="F7604" s="1" t="s">
        <v>30</v>
      </c>
      <c r="G7604" s="1" t="s">
        <v>31</v>
      </c>
      <c r="H7604" s="1">
        <v>3</v>
      </c>
      <c r="I7604" s="1" t="s">
        <v>20</v>
      </c>
      <c r="J7604" s="1" t="s">
        <v>34</v>
      </c>
      <c r="K7604" s="6">
        <v>3711.68</v>
      </c>
      <c r="L7604" s="6">
        <v>463.96</v>
      </c>
      <c r="M7604" s="1">
        <v>8</v>
      </c>
      <c r="N7604" s="8">
        <v>45629</v>
      </c>
      <c r="O7604" s="4" t="str">
        <f t="shared" si="355"/>
        <v>December 2024</v>
      </c>
      <c r="P7604" s="1" t="s">
        <v>28</v>
      </c>
      <c r="Q7604" s="1" t="s">
        <v>44</v>
      </c>
      <c r="R7604" s="6">
        <v>55.14</v>
      </c>
      <c r="S7604" s="6">
        <f t="shared" si="356"/>
        <v>3766.8199999999997</v>
      </c>
    </row>
    <row r="7605" spans="1:19" x14ac:dyDescent="0.35">
      <c r="A7605" s="1">
        <v>18036</v>
      </c>
      <c r="B7605" s="1">
        <v>61</v>
      </c>
      <c r="C7605" s="1" t="str">
        <f t="shared" si="354"/>
        <v>Old</v>
      </c>
      <c r="D7605" s="1" t="s">
        <v>38</v>
      </c>
      <c r="E7605" s="1" t="s">
        <v>17</v>
      </c>
      <c r="F7605" s="1" t="s">
        <v>24</v>
      </c>
      <c r="G7605" s="1" t="s">
        <v>85</v>
      </c>
      <c r="H7605" s="1">
        <v>4</v>
      </c>
      <c r="I7605" s="1" t="s">
        <v>20</v>
      </c>
      <c r="J7605" s="1" t="s">
        <v>21</v>
      </c>
      <c r="K7605" s="6">
        <v>2359.23</v>
      </c>
      <c r="L7605" s="6">
        <v>786.41</v>
      </c>
      <c r="M7605" s="1">
        <v>3</v>
      </c>
      <c r="N7605" s="8">
        <v>45629</v>
      </c>
      <c r="O7605" s="4" t="str">
        <f t="shared" si="355"/>
        <v>December 2024</v>
      </c>
      <c r="P7605" s="1" t="s">
        <v>79</v>
      </c>
      <c r="Q7605" s="1" t="s">
        <v>95</v>
      </c>
      <c r="R7605" s="6">
        <v>62.46</v>
      </c>
      <c r="S7605" s="6">
        <f t="shared" si="356"/>
        <v>2421.69</v>
      </c>
    </row>
    <row r="7606" spans="1:19" x14ac:dyDescent="0.35">
      <c r="A7606" s="1">
        <v>8635</v>
      </c>
      <c r="B7606" s="1">
        <v>67</v>
      </c>
      <c r="C7606" s="1" t="str">
        <f t="shared" si="354"/>
        <v>Old</v>
      </c>
      <c r="D7606" s="1" t="s">
        <v>16</v>
      </c>
      <c r="E7606" s="1" t="s">
        <v>17</v>
      </c>
      <c r="F7606" s="1" t="s">
        <v>40</v>
      </c>
      <c r="G7606" s="1" t="s">
        <v>41</v>
      </c>
      <c r="H7606" s="1">
        <v>3</v>
      </c>
      <c r="I7606" s="1" t="s">
        <v>20</v>
      </c>
      <c r="J7606" s="1" t="s">
        <v>42</v>
      </c>
      <c r="K7606" s="6">
        <v>3379.32</v>
      </c>
      <c r="L7606" s="6">
        <v>844.83</v>
      </c>
      <c r="M7606" s="1">
        <v>4</v>
      </c>
      <c r="N7606" s="8">
        <v>45629</v>
      </c>
      <c r="O7606" s="4" t="str">
        <f t="shared" si="355"/>
        <v>December 2024</v>
      </c>
      <c r="P7606" s="1" t="s">
        <v>28</v>
      </c>
      <c r="Q7606" s="1" t="s">
        <v>53</v>
      </c>
      <c r="R7606" s="6">
        <v>73.930000000000007</v>
      </c>
      <c r="S7606" s="6">
        <f t="shared" si="356"/>
        <v>3453.25</v>
      </c>
    </row>
    <row r="7607" spans="1:19" x14ac:dyDescent="0.35">
      <c r="A7607" s="1">
        <v>6401</v>
      </c>
      <c r="B7607" s="1">
        <v>68</v>
      </c>
      <c r="C7607" s="1" t="str">
        <f t="shared" si="354"/>
        <v>Old</v>
      </c>
      <c r="D7607" s="1" t="s">
        <v>38</v>
      </c>
      <c r="E7607" s="1" t="s">
        <v>33</v>
      </c>
      <c r="F7607" s="1" t="s">
        <v>18</v>
      </c>
      <c r="G7607" s="1" t="s">
        <v>19</v>
      </c>
      <c r="H7607" s="1">
        <v>2</v>
      </c>
      <c r="I7607" s="1" t="s">
        <v>26</v>
      </c>
      <c r="J7607" s="1" t="s">
        <v>34</v>
      </c>
      <c r="K7607" s="6">
        <v>791.19</v>
      </c>
      <c r="L7607" s="6">
        <v>791.19</v>
      </c>
      <c r="M7607" s="1">
        <v>1</v>
      </c>
      <c r="N7607" s="8">
        <v>45629</v>
      </c>
      <c r="O7607" s="4" t="str">
        <f t="shared" si="355"/>
        <v>December 2024</v>
      </c>
      <c r="P7607" s="1" t="s">
        <v>28</v>
      </c>
      <c r="Q7607" s="1" t="s">
        <v>51</v>
      </c>
      <c r="R7607" s="6">
        <v>51.85</v>
      </c>
      <c r="S7607" s="6">
        <f t="shared" si="356"/>
        <v>843.04000000000008</v>
      </c>
    </row>
    <row r="7608" spans="1:19" x14ac:dyDescent="0.35">
      <c r="A7608" s="1">
        <v>5188</v>
      </c>
      <c r="B7608" s="1">
        <v>70</v>
      </c>
      <c r="C7608" s="1" t="str">
        <f t="shared" si="354"/>
        <v>Old</v>
      </c>
      <c r="D7608" s="1" t="s">
        <v>16</v>
      </c>
      <c r="E7608" s="1" t="s">
        <v>17</v>
      </c>
      <c r="F7608" s="1" t="s">
        <v>30</v>
      </c>
      <c r="G7608" s="1" t="s">
        <v>31</v>
      </c>
      <c r="H7608" s="1">
        <v>3</v>
      </c>
      <c r="I7608" s="1" t="s">
        <v>26</v>
      </c>
      <c r="J7608" s="1" t="s">
        <v>34</v>
      </c>
      <c r="K7608" s="6">
        <v>2783.76</v>
      </c>
      <c r="L7608" s="6">
        <v>463.96</v>
      </c>
      <c r="M7608" s="1">
        <v>6</v>
      </c>
      <c r="N7608" s="8">
        <v>45629</v>
      </c>
      <c r="O7608" s="4" t="str">
        <f t="shared" si="355"/>
        <v>December 2024</v>
      </c>
      <c r="P7608" s="1" t="s">
        <v>22</v>
      </c>
      <c r="Q7608" s="1" t="s">
        <v>39</v>
      </c>
      <c r="R7608" s="6">
        <v>66.099999999999994</v>
      </c>
      <c r="S7608" s="6">
        <f t="shared" si="356"/>
        <v>2849.86</v>
      </c>
    </row>
    <row r="7609" spans="1:19" x14ac:dyDescent="0.35">
      <c r="A7609" s="1">
        <v>5903</v>
      </c>
      <c r="B7609" s="1">
        <v>70</v>
      </c>
      <c r="C7609" s="1" t="str">
        <f t="shared" si="354"/>
        <v>Old</v>
      </c>
      <c r="D7609" s="1" t="s">
        <v>16</v>
      </c>
      <c r="E7609" s="1" t="s">
        <v>17</v>
      </c>
      <c r="F7609" s="1" t="s">
        <v>18</v>
      </c>
      <c r="G7609" s="1" t="s">
        <v>19</v>
      </c>
      <c r="H7609" s="1">
        <v>2</v>
      </c>
      <c r="I7609" s="1" t="s">
        <v>26</v>
      </c>
      <c r="J7609" s="1" t="s">
        <v>27</v>
      </c>
      <c r="K7609" s="6">
        <v>5538.33</v>
      </c>
      <c r="L7609" s="6">
        <v>791.19</v>
      </c>
      <c r="M7609" s="1">
        <v>7</v>
      </c>
      <c r="N7609" s="8">
        <v>45629</v>
      </c>
      <c r="O7609" s="4" t="str">
        <f t="shared" si="355"/>
        <v>December 2024</v>
      </c>
      <c r="P7609" s="1" t="s">
        <v>22</v>
      </c>
      <c r="Q7609" s="1" t="s">
        <v>39</v>
      </c>
      <c r="R7609" s="6">
        <v>39.69</v>
      </c>
      <c r="S7609" s="6">
        <f t="shared" si="356"/>
        <v>5578.0199999999995</v>
      </c>
    </row>
    <row r="7610" spans="1:19" x14ac:dyDescent="0.35">
      <c r="A7610" s="1">
        <v>14714</v>
      </c>
      <c r="B7610" s="1">
        <v>70</v>
      </c>
      <c r="C7610" s="1" t="str">
        <f t="shared" si="354"/>
        <v>Old</v>
      </c>
      <c r="D7610" s="1" t="s">
        <v>16</v>
      </c>
      <c r="E7610" s="1" t="s">
        <v>17</v>
      </c>
      <c r="F7610" s="1" t="s">
        <v>40</v>
      </c>
      <c r="G7610" s="1" t="s">
        <v>88</v>
      </c>
      <c r="H7610" s="1">
        <v>4</v>
      </c>
      <c r="I7610" s="1" t="s">
        <v>20</v>
      </c>
      <c r="J7610" s="1" t="s">
        <v>83</v>
      </c>
      <c r="K7610" s="6">
        <v>2757</v>
      </c>
      <c r="L7610" s="6">
        <v>459.5</v>
      </c>
      <c r="M7610" s="1">
        <v>6</v>
      </c>
      <c r="N7610" s="8">
        <v>45629</v>
      </c>
      <c r="O7610" s="4" t="str">
        <f t="shared" si="355"/>
        <v>December 2024</v>
      </c>
      <c r="P7610" s="1" t="s">
        <v>79</v>
      </c>
      <c r="Q7610" s="1" t="s">
        <v>113</v>
      </c>
      <c r="R7610" s="6">
        <v>72.209999999999994</v>
      </c>
      <c r="S7610" s="6">
        <f t="shared" si="356"/>
        <v>2829.21</v>
      </c>
    </row>
    <row r="7611" spans="1:19" x14ac:dyDescent="0.35">
      <c r="A7611" s="1">
        <v>15907</v>
      </c>
      <c r="B7611" s="1">
        <v>70</v>
      </c>
      <c r="C7611" s="1" t="str">
        <f t="shared" si="354"/>
        <v>Old</v>
      </c>
      <c r="D7611" s="1" t="s">
        <v>16</v>
      </c>
      <c r="E7611" s="1" t="s">
        <v>17</v>
      </c>
      <c r="F7611" s="1" t="s">
        <v>18</v>
      </c>
      <c r="G7611" s="1" t="s">
        <v>81</v>
      </c>
      <c r="H7611" s="1">
        <v>2</v>
      </c>
      <c r="I7611" s="1" t="s">
        <v>20</v>
      </c>
      <c r="J7611" s="1" t="s">
        <v>21</v>
      </c>
      <c r="K7611" s="6">
        <v>7977.76</v>
      </c>
      <c r="L7611" s="6">
        <v>1139.68</v>
      </c>
      <c r="M7611" s="1">
        <v>7</v>
      </c>
      <c r="N7611" s="8">
        <v>45629</v>
      </c>
      <c r="O7611" s="4" t="str">
        <f t="shared" si="355"/>
        <v>December 2024</v>
      </c>
      <c r="P7611" s="1" t="s">
        <v>79</v>
      </c>
      <c r="Q7611" s="1" t="s">
        <v>96</v>
      </c>
      <c r="R7611" s="6">
        <v>105.44</v>
      </c>
      <c r="S7611" s="6">
        <f t="shared" si="356"/>
        <v>8083.2</v>
      </c>
    </row>
    <row r="7612" spans="1:19" x14ac:dyDescent="0.35">
      <c r="A7612" s="1">
        <v>18808</v>
      </c>
      <c r="B7612" s="1">
        <v>71</v>
      </c>
      <c r="C7612" s="1" t="str">
        <f t="shared" si="354"/>
        <v>Old</v>
      </c>
      <c r="D7612" s="1" t="s">
        <v>16</v>
      </c>
      <c r="E7612" s="1" t="s">
        <v>17</v>
      </c>
      <c r="F7612" s="1" t="s">
        <v>40</v>
      </c>
      <c r="G7612" s="1" t="s">
        <v>88</v>
      </c>
      <c r="H7612" s="1">
        <v>2</v>
      </c>
      <c r="I7612" s="1" t="s">
        <v>20</v>
      </c>
      <c r="J7612" s="1" t="s">
        <v>21</v>
      </c>
      <c r="K7612" s="6">
        <v>919</v>
      </c>
      <c r="L7612" s="6">
        <v>459.5</v>
      </c>
      <c r="M7612" s="1">
        <v>2</v>
      </c>
      <c r="N7612" s="8">
        <v>45629</v>
      </c>
      <c r="O7612" s="4" t="str">
        <f t="shared" si="355"/>
        <v>December 2024</v>
      </c>
      <c r="P7612" s="1" t="s">
        <v>22</v>
      </c>
      <c r="Q7612" s="1" t="s">
        <v>29</v>
      </c>
      <c r="R7612" s="6">
        <v>70.040000000000006</v>
      </c>
      <c r="S7612" s="6">
        <f t="shared" si="356"/>
        <v>989.04</v>
      </c>
    </row>
    <row r="7613" spans="1:19" x14ac:dyDescent="0.35">
      <c r="A7613" s="1">
        <v>1237</v>
      </c>
      <c r="B7613" s="1">
        <v>72</v>
      </c>
      <c r="C7613" s="1" t="str">
        <f t="shared" si="354"/>
        <v>Old</v>
      </c>
      <c r="D7613" s="1" t="s">
        <v>16</v>
      </c>
      <c r="E7613" s="1" t="s">
        <v>33</v>
      </c>
      <c r="F7613" s="1" t="s">
        <v>24</v>
      </c>
      <c r="G7613" s="1" t="s">
        <v>25</v>
      </c>
      <c r="H7613" s="1">
        <v>3</v>
      </c>
      <c r="I7613" s="1" t="s">
        <v>26</v>
      </c>
      <c r="J7613" s="1" t="s">
        <v>27</v>
      </c>
      <c r="K7613" s="6">
        <v>988.12</v>
      </c>
      <c r="L7613" s="6">
        <v>247.03</v>
      </c>
      <c r="M7613" s="1">
        <v>4</v>
      </c>
      <c r="N7613" s="8">
        <v>45629</v>
      </c>
      <c r="O7613" s="4" t="str">
        <f t="shared" si="355"/>
        <v>December 2024</v>
      </c>
      <c r="P7613" s="1" t="s">
        <v>32</v>
      </c>
      <c r="Q7613" s="1" t="s">
        <v>71</v>
      </c>
      <c r="R7613" s="6">
        <v>84.41</v>
      </c>
      <c r="S7613" s="6">
        <f t="shared" si="356"/>
        <v>1072.53</v>
      </c>
    </row>
    <row r="7614" spans="1:19" x14ac:dyDescent="0.35">
      <c r="A7614" s="1">
        <v>5707</v>
      </c>
      <c r="B7614" s="1">
        <v>72</v>
      </c>
      <c r="C7614" s="1" t="str">
        <f t="shared" si="354"/>
        <v>Old</v>
      </c>
      <c r="D7614" s="1" t="s">
        <v>38</v>
      </c>
      <c r="E7614" s="1" t="s">
        <v>17</v>
      </c>
      <c r="F7614" s="1" t="s">
        <v>18</v>
      </c>
      <c r="G7614" s="1" t="s">
        <v>19</v>
      </c>
      <c r="H7614" s="1">
        <v>2</v>
      </c>
      <c r="I7614" s="1" t="s">
        <v>26</v>
      </c>
      <c r="J7614" s="1" t="s">
        <v>21</v>
      </c>
      <c r="K7614" s="6">
        <v>3955.95</v>
      </c>
      <c r="L7614" s="6">
        <v>791.19</v>
      </c>
      <c r="M7614" s="1">
        <v>5</v>
      </c>
      <c r="N7614" s="8">
        <v>45629</v>
      </c>
      <c r="O7614" s="4" t="str">
        <f t="shared" si="355"/>
        <v>December 2024</v>
      </c>
      <c r="P7614" s="1" t="s">
        <v>32</v>
      </c>
      <c r="Q7614" s="1" t="s">
        <v>52</v>
      </c>
      <c r="R7614" s="6">
        <v>46.65</v>
      </c>
      <c r="S7614" s="6">
        <f t="shared" si="356"/>
        <v>4002.6</v>
      </c>
    </row>
    <row r="7615" spans="1:19" x14ac:dyDescent="0.35">
      <c r="A7615" s="1">
        <v>19268</v>
      </c>
      <c r="B7615" s="1">
        <v>72</v>
      </c>
      <c r="C7615" s="1" t="str">
        <f t="shared" si="354"/>
        <v>Old</v>
      </c>
      <c r="D7615" s="1" t="s">
        <v>38</v>
      </c>
      <c r="E7615" s="1" t="s">
        <v>17</v>
      </c>
      <c r="F7615" s="1" t="s">
        <v>77</v>
      </c>
      <c r="G7615" s="1" t="s">
        <v>86</v>
      </c>
      <c r="H7615" s="1">
        <v>2</v>
      </c>
      <c r="I7615" s="1" t="s">
        <v>26</v>
      </c>
      <c r="J7615" s="1" t="s">
        <v>93</v>
      </c>
      <c r="K7615" s="6">
        <v>2889.44</v>
      </c>
      <c r="L7615" s="6">
        <v>361.18</v>
      </c>
      <c r="M7615" s="1">
        <v>8</v>
      </c>
      <c r="N7615" s="8">
        <v>45629</v>
      </c>
      <c r="O7615" s="4" t="str">
        <f t="shared" si="355"/>
        <v>December 2024</v>
      </c>
      <c r="P7615" s="1" t="s">
        <v>79</v>
      </c>
      <c r="Q7615" s="1" t="s">
        <v>107</v>
      </c>
      <c r="R7615" s="6">
        <v>172.9</v>
      </c>
      <c r="S7615" s="6">
        <f t="shared" si="356"/>
        <v>3062.34</v>
      </c>
    </row>
    <row r="7616" spans="1:19" x14ac:dyDescent="0.35">
      <c r="A7616" s="1">
        <v>15232</v>
      </c>
      <c r="B7616" s="1">
        <v>73</v>
      </c>
      <c r="C7616" s="1" t="str">
        <f t="shared" si="354"/>
        <v>Old</v>
      </c>
      <c r="D7616" s="1" t="s">
        <v>16</v>
      </c>
      <c r="E7616" s="1" t="s">
        <v>17</v>
      </c>
      <c r="F7616" s="1" t="s">
        <v>30</v>
      </c>
      <c r="G7616" s="1" t="s">
        <v>78</v>
      </c>
      <c r="H7616" s="1">
        <v>4</v>
      </c>
      <c r="I7616" s="1" t="s">
        <v>26</v>
      </c>
      <c r="J7616" s="1" t="s">
        <v>93</v>
      </c>
      <c r="K7616" s="6">
        <v>2022.96</v>
      </c>
      <c r="L7616" s="6">
        <v>674.32</v>
      </c>
      <c r="M7616" s="1">
        <v>3</v>
      </c>
      <c r="N7616" s="8">
        <v>45629</v>
      </c>
      <c r="O7616" s="4" t="str">
        <f t="shared" si="355"/>
        <v>December 2024</v>
      </c>
      <c r="P7616" s="1" t="s">
        <v>79</v>
      </c>
      <c r="Q7616" s="1" t="s">
        <v>118</v>
      </c>
      <c r="R7616" s="6">
        <v>209.71</v>
      </c>
      <c r="S7616" s="6">
        <f t="shared" si="356"/>
        <v>2232.67</v>
      </c>
    </row>
    <row r="7617" spans="1:19" x14ac:dyDescent="0.35">
      <c r="A7617" s="1">
        <v>3984</v>
      </c>
      <c r="B7617" s="1">
        <v>74</v>
      </c>
      <c r="C7617" s="1" t="str">
        <f t="shared" si="354"/>
        <v>Old</v>
      </c>
      <c r="D7617" s="1" t="s">
        <v>16</v>
      </c>
      <c r="E7617" s="1" t="s">
        <v>17</v>
      </c>
      <c r="F7617" s="1" t="s">
        <v>18</v>
      </c>
      <c r="G7617" s="1" t="s">
        <v>19</v>
      </c>
      <c r="H7617" s="1">
        <v>2</v>
      </c>
      <c r="I7617" s="1" t="s">
        <v>26</v>
      </c>
      <c r="J7617" s="1" t="s">
        <v>27</v>
      </c>
      <c r="K7617" s="6">
        <v>6329.52</v>
      </c>
      <c r="L7617" s="6">
        <v>791.19</v>
      </c>
      <c r="M7617" s="1">
        <v>8</v>
      </c>
      <c r="N7617" s="8">
        <v>45629</v>
      </c>
      <c r="O7617" s="4" t="str">
        <f t="shared" si="355"/>
        <v>December 2024</v>
      </c>
      <c r="P7617" s="1" t="s">
        <v>22</v>
      </c>
      <c r="Q7617" s="1" t="s">
        <v>69</v>
      </c>
      <c r="R7617" s="6">
        <v>59.98</v>
      </c>
      <c r="S7617" s="6">
        <f t="shared" si="356"/>
        <v>6389.5</v>
      </c>
    </row>
    <row r="7618" spans="1:19" x14ac:dyDescent="0.35">
      <c r="A7618" s="1">
        <v>19861</v>
      </c>
      <c r="B7618" s="1">
        <v>74</v>
      </c>
      <c r="C7618" s="1" t="str">
        <f t="shared" ref="C7618:C7681" si="357">IF(B7618&lt;=35,"Young",IF(B7618&lt;=55,"Middle-Aged","Old"))</f>
        <v>Old</v>
      </c>
      <c r="D7618" s="1" t="s">
        <v>38</v>
      </c>
      <c r="E7618" s="1" t="s">
        <v>17</v>
      </c>
      <c r="F7618" s="1" t="s">
        <v>40</v>
      </c>
      <c r="G7618" s="1" t="s">
        <v>88</v>
      </c>
      <c r="H7618" s="1">
        <v>1</v>
      </c>
      <c r="I7618" s="1" t="s">
        <v>26</v>
      </c>
      <c r="J7618" s="1" t="s">
        <v>21</v>
      </c>
      <c r="K7618" s="6">
        <v>1838</v>
      </c>
      <c r="L7618" s="6">
        <v>459.5</v>
      </c>
      <c r="M7618" s="1">
        <v>4</v>
      </c>
      <c r="N7618" s="8">
        <v>45629</v>
      </c>
      <c r="O7618" s="4" t="str">
        <f t="shared" ref="O7618:O7681" si="358">TEXT(N7618,"mmmm yyyy")</f>
        <v>December 2024</v>
      </c>
      <c r="P7618" s="1" t="s">
        <v>84</v>
      </c>
      <c r="Q7618" s="1" t="s">
        <v>96</v>
      </c>
      <c r="R7618" s="6">
        <v>83.75</v>
      </c>
      <c r="S7618" s="6">
        <f t="shared" ref="S7618:S7681" si="359">K7618+R7618</f>
        <v>1921.75</v>
      </c>
    </row>
    <row r="7619" spans="1:19" x14ac:dyDescent="0.35">
      <c r="A7619" s="1">
        <v>17938</v>
      </c>
      <c r="B7619" s="1">
        <v>76</v>
      </c>
      <c r="C7619" s="1" t="str">
        <f t="shared" si="357"/>
        <v>Old</v>
      </c>
      <c r="D7619" s="1" t="s">
        <v>16</v>
      </c>
      <c r="E7619" s="1" t="s">
        <v>33</v>
      </c>
      <c r="F7619" s="1" t="s">
        <v>24</v>
      </c>
      <c r="G7619" s="1" t="s">
        <v>85</v>
      </c>
      <c r="H7619" s="1">
        <v>5</v>
      </c>
      <c r="I7619" s="1" t="s">
        <v>26</v>
      </c>
      <c r="J7619" s="1" t="s">
        <v>93</v>
      </c>
      <c r="K7619" s="6">
        <v>3932.05</v>
      </c>
      <c r="L7619" s="6">
        <v>786.41</v>
      </c>
      <c r="M7619" s="1">
        <v>5</v>
      </c>
      <c r="N7619" s="8">
        <v>45629</v>
      </c>
      <c r="O7619" s="4" t="str">
        <f t="shared" si="358"/>
        <v>December 2024</v>
      </c>
      <c r="P7619" s="1" t="s">
        <v>79</v>
      </c>
      <c r="Q7619" s="1" t="s">
        <v>82</v>
      </c>
      <c r="R7619" s="6">
        <v>62.83</v>
      </c>
      <c r="S7619" s="6">
        <f t="shared" si="359"/>
        <v>3994.88</v>
      </c>
    </row>
    <row r="7620" spans="1:19" x14ac:dyDescent="0.35">
      <c r="A7620" s="1">
        <v>2003</v>
      </c>
      <c r="B7620" s="1">
        <v>77</v>
      </c>
      <c r="C7620" s="1" t="str">
        <f t="shared" si="357"/>
        <v>Old</v>
      </c>
      <c r="D7620" s="1" t="s">
        <v>16</v>
      </c>
      <c r="E7620" s="1" t="s">
        <v>17</v>
      </c>
      <c r="F7620" s="1" t="s">
        <v>40</v>
      </c>
      <c r="G7620" s="1" t="s">
        <v>41</v>
      </c>
      <c r="H7620" s="1">
        <v>3</v>
      </c>
      <c r="I7620" s="1" t="s">
        <v>20</v>
      </c>
      <c r="J7620" s="1" t="s">
        <v>21</v>
      </c>
      <c r="K7620" s="6">
        <v>3379.32</v>
      </c>
      <c r="L7620" s="6">
        <v>844.83</v>
      </c>
      <c r="M7620" s="1">
        <v>4</v>
      </c>
      <c r="N7620" s="8">
        <v>45629</v>
      </c>
      <c r="O7620" s="4" t="str">
        <f t="shared" si="358"/>
        <v>December 2024</v>
      </c>
      <c r="P7620" s="1" t="s">
        <v>32</v>
      </c>
      <c r="Q7620" s="1" t="s">
        <v>37</v>
      </c>
      <c r="R7620" s="6">
        <v>34.06</v>
      </c>
      <c r="S7620" s="6">
        <f t="shared" si="359"/>
        <v>3413.38</v>
      </c>
    </row>
    <row r="7621" spans="1:19" x14ac:dyDescent="0.35">
      <c r="A7621" s="1">
        <v>13110</v>
      </c>
      <c r="B7621" s="1">
        <v>77</v>
      </c>
      <c r="C7621" s="1" t="str">
        <f t="shared" si="357"/>
        <v>Old</v>
      </c>
      <c r="D7621" s="1" t="s">
        <v>38</v>
      </c>
      <c r="E7621" s="1" t="s">
        <v>17</v>
      </c>
      <c r="F7621" s="1" t="s">
        <v>77</v>
      </c>
      <c r="G7621" s="1" t="s">
        <v>86</v>
      </c>
      <c r="H7621" s="1">
        <v>2</v>
      </c>
      <c r="I7621" s="1" t="s">
        <v>26</v>
      </c>
      <c r="J7621" s="1" t="s">
        <v>93</v>
      </c>
      <c r="K7621" s="6">
        <v>1805.9</v>
      </c>
      <c r="L7621" s="6">
        <v>361.18</v>
      </c>
      <c r="M7621" s="1">
        <v>5</v>
      </c>
      <c r="N7621" s="8">
        <v>45629</v>
      </c>
      <c r="O7621" s="4" t="str">
        <f t="shared" si="358"/>
        <v>December 2024</v>
      </c>
      <c r="P7621" s="1" t="s">
        <v>79</v>
      </c>
      <c r="Q7621" s="1" t="s">
        <v>96</v>
      </c>
      <c r="R7621" s="6">
        <v>37.11</v>
      </c>
      <c r="S7621" s="6">
        <f t="shared" si="359"/>
        <v>1843.01</v>
      </c>
    </row>
    <row r="7622" spans="1:19" x14ac:dyDescent="0.35">
      <c r="A7622" s="1">
        <v>11033</v>
      </c>
      <c r="B7622" s="1">
        <v>78</v>
      </c>
      <c r="C7622" s="1" t="str">
        <f t="shared" si="357"/>
        <v>Old</v>
      </c>
      <c r="D7622" s="1" t="s">
        <v>38</v>
      </c>
      <c r="E7622" s="1" t="s">
        <v>33</v>
      </c>
      <c r="F7622" s="1" t="s">
        <v>30</v>
      </c>
      <c r="G7622" s="1" t="s">
        <v>78</v>
      </c>
      <c r="H7622" s="1">
        <v>2</v>
      </c>
      <c r="I7622" s="1" t="s">
        <v>20</v>
      </c>
      <c r="J7622" s="1" t="s">
        <v>83</v>
      </c>
      <c r="K7622" s="6">
        <v>2022.96</v>
      </c>
      <c r="L7622" s="6">
        <v>674.32</v>
      </c>
      <c r="M7622" s="1">
        <v>3</v>
      </c>
      <c r="N7622" s="8">
        <v>45629</v>
      </c>
      <c r="O7622" s="4" t="str">
        <f t="shared" si="358"/>
        <v>December 2024</v>
      </c>
      <c r="P7622" s="1" t="s">
        <v>84</v>
      </c>
      <c r="Q7622" s="1" t="s">
        <v>96</v>
      </c>
      <c r="R7622" s="6">
        <v>178.86</v>
      </c>
      <c r="S7622" s="6">
        <f t="shared" si="359"/>
        <v>2201.8200000000002</v>
      </c>
    </row>
    <row r="7623" spans="1:19" x14ac:dyDescent="0.35">
      <c r="A7623" s="1">
        <v>12702</v>
      </c>
      <c r="B7623" s="1">
        <v>78</v>
      </c>
      <c r="C7623" s="1" t="str">
        <f t="shared" si="357"/>
        <v>Old</v>
      </c>
      <c r="D7623" s="1" t="s">
        <v>16</v>
      </c>
      <c r="E7623" s="1" t="s">
        <v>17</v>
      </c>
      <c r="F7623" s="1" t="s">
        <v>40</v>
      </c>
      <c r="G7623" s="1" t="s">
        <v>88</v>
      </c>
      <c r="H7623" s="1">
        <v>2</v>
      </c>
      <c r="I7623" s="1" t="s">
        <v>20</v>
      </c>
      <c r="J7623" s="1" t="s">
        <v>83</v>
      </c>
      <c r="K7623" s="6">
        <v>3216.5</v>
      </c>
      <c r="L7623" s="6">
        <v>459.5</v>
      </c>
      <c r="M7623" s="1">
        <v>7</v>
      </c>
      <c r="N7623" s="8">
        <v>45629</v>
      </c>
      <c r="O7623" s="4" t="str">
        <f t="shared" si="358"/>
        <v>December 2024</v>
      </c>
      <c r="P7623" s="1" t="s">
        <v>79</v>
      </c>
      <c r="Q7623" s="1" t="s">
        <v>52</v>
      </c>
      <c r="R7623" s="6">
        <v>36.04</v>
      </c>
      <c r="S7623" s="6">
        <f t="shared" si="359"/>
        <v>3252.54</v>
      </c>
    </row>
    <row r="7624" spans="1:19" x14ac:dyDescent="0.35">
      <c r="A7624" s="1">
        <v>2333</v>
      </c>
      <c r="B7624" s="1">
        <v>79</v>
      </c>
      <c r="C7624" s="1" t="str">
        <f t="shared" si="357"/>
        <v>Old</v>
      </c>
      <c r="D7624" s="1" t="s">
        <v>16</v>
      </c>
      <c r="E7624" s="1" t="s">
        <v>17</v>
      </c>
      <c r="F7624" s="1" t="s">
        <v>40</v>
      </c>
      <c r="G7624" s="1" t="s">
        <v>41</v>
      </c>
      <c r="H7624" s="1">
        <v>3</v>
      </c>
      <c r="I7624" s="1" t="s">
        <v>26</v>
      </c>
      <c r="J7624" s="1" t="s">
        <v>27</v>
      </c>
      <c r="K7624" s="6">
        <v>844.83</v>
      </c>
      <c r="L7624" s="6">
        <v>844.83</v>
      </c>
      <c r="M7624" s="1">
        <v>1</v>
      </c>
      <c r="N7624" s="8">
        <v>45629</v>
      </c>
      <c r="O7624" s="4" t="str">
        <f t="shared" si="358"/>
        <v>December 2024</v>
      </c>
      <c r="P7624" s="1" t="s">
        <v>22</v>
      </c>
      <c r="Q7624" s="1"/>
      <c r="R7624" s="6">
        <v>0</v>
      </c>
      <c r="S7624" s="6">
        <f t="shared" si="359"/>
        <v>844.83</v>
      </c>
    </row>
    <row r="7625" spans="1:19" x14ac:dyDescent="0.35">
      <c r="A7625" s="1">
        <v>13367</v>
      </c>
      <c r="B7625" s="1">
        <v>79</v>
      </c>
      <c r="C7625" s="1" t="str">
        <f t="shared" si="357"/>
        <v>Old</v>
      </c>
      <c r="D7625" s="1" t="s">
        <v>38</v>
      </c>
      <c r="E7625" s="1" t="s">
        <v>17</v>
      </c>
      <c r="F7625" s="1" t="s">
        <v>18</v>
      </c>
      <c r="G7625" s="1" t="s">
        <v>81</v>
      </c>
      <c r="H7625" s="1">
        <v>1</v>
      </c>
      <c r="I7625" s="1" t="s">
        <v>26</v>
      </c>
      <c r="J7625" s="1" t="s">
        <v>83</v>
      </c>
      <c r="K7625" s="6">
        <v>1139.68</v>
      </c>
      <c r="L7625" s="6">
        <v>1139.68</v>
      </c>
      <c r="M7625" s="1">
        <v>1</v>
      </c>
      <c r="N7625" s="8">
        <v>45629</v>
      </c>
      <c r="O7625" s="4" t="str">
        <f t="shared" si="358"/>
        <v>December 2024</v>
      </c>
      <c r="P7625" s="1" t="s">
        <v>22</v>
      </c>
      <c r="Q7625" s="1" t="s">
        <v>52</v>
      </c>
      <c r="R7625" s="6">
        <v>82.96</v>
      </c>
      <c r="S7625" s="6">
        <f t="shared" si="359"/>
        <v>1222.6400000000001</v>
      </c>
    </row>
    <row r="7626" spans="1:19" x14ac:dyDescent="0.35">
      <c r="A7626" s="1">
        <v>19106</v>
      </c>
      <c r="B7626" s="1">
        <v>79</v>
      </c>
      <c r="C7626" s="1" t="str">
        <f t="shared" si="357"/>
        <v>Old</v>
      </c>
      <c r="D7626" s="1" t="s">
        <v>38</v>
      </c>
      <c r="E7626" s="1" t="s">
        <v>17</v>
      </c>
      <c r="F7626" s="1" t="s">
        <v>77</v>
      </c>
      <c r="G7626" s="1" t="s">
        <v>86</v>
      </c>
      <c r="H7626" s="1">
        <v>3</v>
      </c>
      <c r="I7626" s="1" t="s">
        <v>20</v>
      </c>
      <c r="J7626" s="1" t="s">
        <v>93</v>
      </c>
      <c r="K7626" s="6">
        <v>1805.9</v>
      </c>
      <c r="L7626" s="6">
        <v>361.18</v>
      </c>
      <c r="M7626" s="1">
        <v>5</v>
      </c>
      <c r="N7626" s="8">
        <v>45629</v>
      </c>
      <c r="O7626" s="4" t="str">
        <f t="shared" si="358"/>
        <v>December 2024</v>
      </c>
      <c r="P7626" s="1" t="s">
        <v>84</v>
      </c>
      <c r="Q7626" s="1" t="s">
        <v>108</v>
      </c>
      <c r="R7626" s="6">
        <v>145.35</v>
      </c>
      <c r="S7626" s="6">
        <f t="shared" si="359"/>
        <v>1951.25</v>
      </c>
    </row>
    <row r="7627" spans="1:19" x14ac:dyDescent="0.35">
      <c r="A7627" s="1">
        <v>1652</v>
      </c>
      <c r="B7627" s="1">
        <v>18</v>
      </c>
      <c r="C7627" s="1" t="str">
        <f t="shared" si="357"/>
        <v>Young</v>
      </c>
      <c r="D7627" s="1" t="s">
        <v>16</v>
      </c>
      <c r="E7627" s="1" t="s">
        <v>33</v>
      </c>
      <c r="F7627" s="1" t="s">
        <v>18</v>
      </c>
      <c r="G7627" s="1" t="s">
        <v>36</v>
      </c>
      <c r="H7627" s="1">
        <v>5</v>
      </c>
      <c r="I7627" s="1" t="s">
        <v>26</v>
      </c>
      <c r="J7627" s="1" t="s">
        <v>27</v>
      </c>
      <c r="K7627" s="6">
        <v>62.25</v>
      </c>
      <c r="L7627" s="6">
        <v>20.75</v>
      </c>
      <c r="M7627" s="1">
        <v>3</v>
      </c>
      <c r="N7627" s="8">
        <v>45630</v>
      </c>
      <c r="O7627" s="4" t="str">
        <f t="shared" si="358"/>
        <v>December 2024</v>
      </c>
      <c r="P7627" s="1" t="s">
        <v>22</v>
      </c>
      <c r="Q7627" s="1" t="s">
        <v>37</v>
      </c>
      <c r="R7627" s="6">
        <v>7.36</v>
      </c>
      <c r="S7627" s="6">
        <f t="shared" si="359"/>
        <v>69.61</v>
      </c>
    </row>
    <row r="7628" spans="1:19" x14ac:dyDescent="0.35">
      <c r="A7628" s="1">
        <v>18427</v>
      </c>
      <c r="B7628" s="1">
        <v>18</v>
      </c>
      <c r="C7628" s="1" t="str">
        <f t="shared" si="357"/>
        <v>Young</v>
      </c>
      <c r="D7628" s="1" t="s">
        <v>16</v>
      </c>
      <c r="E7628" s="1" t="s">
        <v>17</v>
      </c>
      <c r="F7628" s="1" t="s">
        <v>18</v>
      </c>
      <c r="G7628" s="1" t="s">
        <v>81</v>
      </c>
      <c r="H7628" s="1">
        <v>1</v>
      </c>
      <c r="I7628" s="1" t="s">
        <v>26</v>
      </c>
      <c r="J7628" s="1" t="s">
        <v>93</v>
      </c>
      <c r="K7628" s="6">
        <v>11396.8</v>
      </c>
      <c r="L7628" s="6">
        <v>1139.68</v>
      </c>
      <c r="M7628" s="1">
        <v>10</v>
      </c>
      <c r="N7628" s="8">
        <v>45630</v>
      </c>
      <c r="O7628" s="4" t="str">
        <f t="shared" si="358"/>
        <v>December 2024</v>
      </c>
      <c r="P7628" s="1" t="s">
        <v>79</v>
      </c>
      <c r="Q7628" s="1" t="s">
        <v>107</v>
      </c>
      <c r="R7628" s="6">
        <v>75.150000000000006</v>
      </c>
      <c r="S7628" s="6">
        <f t="shared" si="359"/>
        <v>11471.949999999999</v>
      </c>
    </row>
    <row r="7629" spans="1:19" x14ac:dyDescent="0.35">
      <c r="A7629" s="1">
        <v>13839</v>
      </c>
      <c r="B7629" s="1">
        <v>19</v>
      </c>
      <c r="C7629" s="1" t="str">
        <f t="shared" si="357"/>
        <v>Young</v>
      </c>
      <c r="D7629" s="1" t="s">
        <v>16</v>
      </c>
      <c r="E7629" s="1" t="s">
        <v>17</v>
      </c>
      <c r="F7629" s="1" t="s">
        <v>24</v>
      </c>
      <c r="G7629" s="1" t="s">
        <v>85</v>
      </c>
      <c r="H7629" s="1">
        <v>3</v>
      </c>
      <c r="I7629" s="1" t="s">
        <v>20</v>
      </c>
      <c r="J7629" s="1" t="s">
        <v>93</v>
      </c>
      <c r="K7629" s="6">
        <v>4718.46</v>
      </c>
      <c r="L7629" s="6">
        <v>786.41</v>
      </c>
      <c r="M7629" s="1">
        <v>6</v>
      </c>
      <c r="N7629" s="8">
        <v>45630</v>
      </c>
      <c r="O7629" s="4" t="str">
        <f t="shared" si="358"/>
        <v>December 2024</v>
      </c>
      <c r="P7629" s="1" t="s">
        <v>84</v>
      </c>
      <c r="Q7629" s="1" t="s">
        <v>96</v>
      </c>
      <c r="R7629" s="6">
        <v>100.56</v>
      </c>
      <c r="S7629" s="6">
        <f t="shared" si="359"/>
        <v>4819.0200000000004</v>
      </c>
    </row>
    <row r="7630" spans="1:19" x14ac:dyDescent="0.35">
      <c r="A7630" s="1">
        <v>5394</v>
      </c>
      <c r="B7630" s="1">
        <v>21</v>
      </c>
      <c r="C7630" s="1" t="str">
        <f t="shared" si="357"/>
        <v>Young</v>
      </c>
      <c r="D7630" s="1" t="s">
        <v>38</v>
      </c>
      <c r="E7630" s="1" t="s">
        <v>17</v>
      </c>
      <c r="F7630" s="1" t="s">
        <v>30</v>
      </c>
      <c r="G7630" s="1" t="s">
        <v>31</v>
      </c>
      <c r="H7630" s="1">
        <v>3</v>
      </c>
      <c r="I7630" s="1" t="s">
        <v>26</v>
      </c>
      <c r="J7630" s="1" t="s">
        <v>27</v>
      </c>
      <c r="K7630" s="6">
        <v>4639.6000000000004</v>
      </c>
      <c r="L7630" s="6">
        <v>463.96</v>
      </c>
      <c r="M7630" s="1">
        <v>10</v>
      </c>
      <c r="N7630" s="8">
        <v>45630</v>
      </c>
      <c r="O7630" s="4" t="str">
        <f t="shared" si="358"/>
        <v>December 2024</v>
      </c>
      <c r="P7630" s="1" t="s">
        <v>22</v>
      </c>
      <c r="Q7630" s="1" t="s">
        <v>29</v>
      </c>
      <c r="R7630" s="6">
        <v>19.440000000000001</v>
      </c>
      <c r="S7630" s="6">
        <f t="shared" si="359"/>
        <v>4659.04</v>
      </c>
    </row>
    <row r="7631" spans="1:19" x14ac:dyDescent="0.35">
      <c r="A7631" s="1">
        <v>19437</v>
      </c>
      <c r="B7631" s="1">
        <v>22</v>
      </c>
      <c r="C7631" s="1" t="str">
        <f t="shared" si="357"/>
        <v>Young</v>
      </c>
      <c r="D7631" s="1" t="s">
        <v>16</v>
      </c>
      <c r="E7631" s="1" t="s">
        <v>17</v>
      </c>
      <c r="F7631" s="1" t="s">
        <v>40</v>
      </c>
      <c r="G7631" s="1" t="s">
        <v>88</v>
      </c>
      <c r="H7631" s="1">
        <v>2</v>
      </c>
      <c r="I7631" s="1" t="s">
        <v>26</v>
      </c>
      <c r="J7631" s="1" t="s">
        <v>21</v>
      </c>
      <c r="K7631" s="6">
        <v>1838</v>
      </c>
      <c r="L7631" s="6">
        <v>459.5</v>
      </c>
      <c r="M7631" s="1">
        <v>4</v>
      </c>
      <c r="N7631" s="8">
        <v>45630</v>
      </c>
      <c r="O7631" s="4" t="str">
        <f t="shared" si="358"/>
        <v>December 2024</v>
      </c>
      <c r="P7631" s="1" t="s">
        <v>84</v>
      </c>
      <c r="Q7631" s="1"/>
      <c r="R7631" s="6">
        <v>0</v>
      </c>
      <c r="S7631" s="6">
        <f t="shared" si="359"/>
        <v>1838</v>
      </c>
    </row>
    <row r="7632" spans="1:19" x14ac:dyDescent="0.35">
      <c r="A7632" s="1">
        <v>4717</v>
      </c>
      <c r="B7632" s="1">
        <v>23</v>
      </c>
      <c r="C7632" s="1" t="str">
        <f t="shared" si="357"/>
        <v>Young</v>
      </c>
      <c r="D7632" s="1" t="s">
        <v>16</v>
      </c>
      <c r="E7632" s="1" t="s">
        <v>17</v>
      </c>
      <c r="F7632" s="1" t="s">
        <v>18</v>
      </c>
      <c r="G7632" s="1" t="s">
        <v>36</v>
      </c>
      <c r="H7632" s="1">
        <v>5</v>
      </c>
      <c r="I7632" s="1" t="s">
        <v>26</v>
      </c>
      <c r="J7632" s="1" t="s">
        <v>27</v>
      </c>
      <c r="K7632" s="6">
        <v>166</v>
      </c>
      <c r="L7632" s="6">
        <v>20.75</v>
      </c>
      <c r="M7632" s="1">
        <v>8</v>
      </c>
      <c r="N7632" s="8">
        <v>45630</v>
      </c>
      <c r="O7632" s="4" t="str">
        <f t="shared" si="358"/>
        <v>December 2024</v>
      </c>
      <c r="P7632" s="1" t="s">
        <v>28</v>
      </c>
      <c r="Q7632" s="1" t="s">
        <v>53</v>
      </c>
      <c r="R7632" s="6">
        <v>26.93</v>
      </c>
      <c r="S7632" s="6">
        <f t="shared" si="359"/>
        <v>192.93</v>
      </c>
    </row>
    <row r="7633" spans="1:19" x14ac:dyDescent="0.35">
      <c r="A7633" s="1">
        <v>14107</v>
      </c>
      <c r="B7633" s="1">
        <v>25</v>
      </c>
      <c r="C7633" s="1" t="str">
        <f t="shared" si="357"/>
        <v>Young</v>
      </c>
      <c r="D7633" s="1" t="s">
        <v>16</v>
      </c>
      <c r="E7633" s="1" t="s">
        <v>17</v>
      </c>
      <c r="F7633" s="1" t="s">
        <v>40</v>
      </c>
      <c r="G7633" s="1" t="s">
        <v>88</v>
      </c>
      <c r="H7633" s="1">
        <v>1</v>
      </c>
      <c r="I7633" s="1" t="s">
        <v>20</v>
      </c>
      <c r="J7633" s="1" t="s">
        <v>83</v>
      </c>
      <c r="K7633" s="6">
        <v>1378.5</v>
      </c>
      <c r="L7633" s="6">
        <v>459.5</v>
      </c>
      <c r="M7633" s="1">
        <v>3</v>
      </c>
      <c r="N7633" s="8">
        <v>45630</v>
      </c>
      <c r="O7633" s="4" t="str">
        <f t="shared" si="358"/>
        <v>December 2024</v>
      </c>
      <c r="P7633" s="1" t="s">
        <v>22</v>
      </c>
      <c r="Q7633" s="1" t="s">
        <v>37</v>
      </c>
      <c r="R7633" s="6">
        <v>38.380000000000003</v>
      </c>
      <c r="S7633" s="6">
        <f t="shared" si="359"/>
        <v>1416.88</v>
      </c>
    </row>
    <row r="7634" spans="1:19" x14ac:dyDescent="0.35">
      <c r="A7634" s="1">
        <v>19072</v>
      </c>
      <c r="B7634" s="1">
        <v>25</v>
      </c>
      <c r="C7634" s="1" t="str">
        <f t="shared" si="357"/>
        <v>Young</v>
      </c>
      <c r="D7634" s="1" t="s">
        <v>16</v>
      </c>
      <c r="E7634" s="1" t="s">
        <v>17</v>
      </c>
      <c r="F7634" s="1" t="s">
        <v>40</v>
      </c>
      <c r="G7634" s="1" t="s">
        <v>88</v>
      </c>
      <c r="H7634" s="1">
        <v>3</v>
      </c>
      <c r="I7634" s="1" t="s">
        <v>26</v>
      </c>
      <c r="J7634" s="1" t="s">
        <v>83</v>
      </c>
      <c r="K7634" s="6">
        <v>1378.5</v>
      </c>
      <c r="L7634" s="6">
        <v>459.5</v>
      </c>
      <c r="M7634" s="1">
        <v>3</v>
      </c>
      <c r="N7634" s="8">
        <v>45630</v>
      </c>
      <c r="O7634" s="4" t="str">
        <f t="shared" si="358"/>
        <v>December 2024</v>
      </c>
      <c r="P7634" s="1" t="s">
        <v>22</v>
      </c>
      <c r="Q7634" s="1" t="s">
        <v>52</v>
      </c>
      <c r="R7634" s="6">
        <v>12.68</v>
      </c>
      <c r="S7634" s="6">
        <f t="shared" si="359"/>
        <v>1391.18</v>
      </c>
    </row>
    <row r="7635" spans="1:19" x14ac:dyDescent="0.35">
      <c r="A7635" s="1">
        <v>16612</v>
      </c>
      <c r="B7635" s="1">
        <v>26</v>
      </c>
      <c r="C7635" s="1" t="str">
        <f t="shared" si="357"/>
        <v>Young</v>
      </c>
      <c r="D7635" s="1" t="s">
        <v>38</v>
      </c>
      <c r="E7635" s="1" t="s">
        <v>17</v>
      </c>
      <c r="F7635" s="1" t="s">
        <v>18</v>
      </c>
      <c r="G7635" s="1" t="s">
        <v>81</v>
      </c>
      <c r="H7635" s="1">
        <v>3</v>
      </c>
      <c r="I7635" s="1" t="s">
        <v>26</v>
      </c>
      <c r="J7635" s="1" t="s">
        <v>83</v>
      </c>
      <c r="K7635" s="6">
        <v>5698.4</v>
      </c>
      <c r="L7635" s="6">
        <v>1139.68</v>
      </c>
      <c r="M7635" s="1">
        <v>5</v>
      </c>
      <c r="N7635" s="8">
        <v>45630</v>
      </c>
      <c r="O7635" s="4" t="str">
        <f t="shared" si="358"/>
        <v>December 2024</v>
      </c>
      <c r="P7635" s="1" t="s">
        <v>84</v>
      </c>
      <c r="Q7635" s="1"/>
      <c r="R7635" s="6">
        <v>0</v>
      </c>
      <c r="S7635" s="6">
        <f t="shared" si="359"/>
        <v>5698.4</v>
      </c>
    </row>
    <row r="7636" spans="1:19" x14ac:dyDescent="0.35">
      <c r="A7636" s="1">
        <v>13597</v>
      </c>
      <c r="B7636" s="1">
        <v>28</v>
      </c>
      <c r="C7636" s="1" t="str">
        <f t="shared" si="357"/>
        <v>Young</v>
      </c>
      <c r="D7636" s="1" t="s">
        <v>38</v>
      </c>
      <c r="E7636" s="1" t="s">
        <v>17</v>
      </c>
      <c r="F7636" s="1" t="s">
        <v>24</v>
      </c>
      <c r="G7636" s="1" t="s">
        <v>85</v>
      </c>
      <c r="H7636" s="1">
        <v>3</v>
      </c>
      <c r="I7636" s="1" t="s">
        <v>26</v>
      </c>
      <c r="J7636" s="1" t="s">
        <v>21</v>
      </c>
      <c r="K7636" s="6">
        <v>2359.23</v>
      </c>
      <c r="L7636" s="6">
        <v>786.41</v>
      </c>
      <c r="M7636" s="1">
        <v>3</v>
      </c>
      <c r="N7636" s="8">
        <v>45630</v>
      </c>
      <c r="O7636" s="4" t="str">
        <f t="shared" si="358"/>
        <v>December 2024</v>
      </c>
      <c r="P7636" s="1" t="s">
        <v>79</v>
      </c>
      <c r="Q7636" s="1"/>
      <c r="R7636" s="6">
        <v>0</v>
      </c>
      <c r="S7636" s="6">
        <f t="shared" si="359"/>
        <v>2359.23</v>
      </c>
    </row>
    <row r="7637" spans="1:19" x14ac:dyDescent="0.35">
      <c r="A7637" s="1">
        <v>17864</v>
      </c>
      <c r="B7637" s="1">
        <v>29</v>
      </c>
      <c r="C7637" s="1" t="str">
        <f t="shared" si="357"/>
        <v>Young</v>
      </c>
      <c r="D7637" s="1" t="s">
        <v>38</v>
      </c>
      <c r="E7637" s="1" t="s">
        <v>17</v>
      </c>
      <c r="F7637" s="1" t="s">
        <v>18</v>
      </c>
      <c r="G7637" s="1" t="s">
        <v>81</v>
      </c>
      <c r="H7637" s="1">
        <v>1</v>
      </c>
      <c r="I7637" s="1" t="s">
        <v>26</v>
      </c>
      <c r="J7637" s="1" t="s">
        <v>21</v>
      </c>
      <c r="K7637" s="6">
        <v>10257.120000000001</v>
      </c>
      <c r="L7637" s="6">
        <v>1139.68</v>
      </c>
      <c r="M7637" s="1">
        <v>9</v>
      </c>
      <c r="N7637" s="8">
        <v>45630</v>
      </c>
      <c r="O7637" s="4" t="str">
        <f t="shared" si="358"/>
        <v>December 2024</v>
      </c>
      <c r="P7637" s="1" t="s">
        <v>84</v>
      </c>
      <c r="Q7637" s="1" t="s">
        <v>108</v>
      </c>
      <c r="R7637" s="6">
        <v>99.38</v>
      </c>
      <c r="S7637" s="6">
        <f t="shared" si="359"/>
        <v>10356.5</v>
      </c>
    </row>
    <row r="7638" spans="1:19" x14ac:dyDescent="0.35">
      <c r="A7638" s="1">
        <v>11128</v>
      </c>
      <c r="B7638" s="1">
        <v>30</v>
      </c>
      <c r="C7638" s="1" t="str">
        <f t="shared" si="357"/>
        <v>Young</v>
      </c>
      <c r="D7638" s="1" t="s">
        <v>38</v>
      </c>
      <c r="E7638" s="1" t="s">
        <v>17</v>
      </c>
      <c r="F7638" s="1" t="s">
        <v>18</v>
      </c>
      <c r="G7638" s="1" t="s">
        <v>81</v>
      </c>
      <c r="H7638" s="1">
        <v>4</v>
      </c>
      <c r="I7638" s="1" t="s">
        <v>26</v>
      </c>
      <c r="J7638" s="1" t="s">
        <v>21</v>
      </c>
      <c r="K7638" s="6">
        <v>3419.04</v>
      </c>
      <c r="L7638" s="6">
        <v>1139.68</v>
      </c>
      <c r="M7638" s="1">
        <v>3</v>
      </c>
      <c r="N7638" s="8">
        <v>45630</v>
      </c>
      <c r="O7638" s="4" t="str">
        <f t="shared" si="358"/>
        <v>December 2024</v>
      </c>
      <c r="P7638" s="1" t="s">
        <v>84</v>
      </c>
      <c r="Q7638" s="1" t="s">
        <v>112</v>
      </c>
      <c r="R7638" s="6">
        <v>64.56</v>
      </c>
      <c r="S7638" s="6">
        <f t="shared" si="359"/>
        <v>3483.6</v>
      </c>
    </row>
    <row r="7639" spans="1:19" x14ac:dyDescent="0.35">
      <c r="A7639" s="1">
        <v>12058</v>
      </c>
      <c r="B7639" s="1">
        <v>33</v>
      </c>
      <c r="C7639" s="1" t="str">
        <f t="shared" si="357"/>
        <v>Young</v>
      </c>
      <c r="D7639" s="1" t="s">
        <v>16</v>
      </c>
      <c r="E7639" s="1" t="s">
        <v>33</v>
      </c>
      <c r="F7639" s="1" t="s">
        <v>24</v>
      </c>
      <c r="G7639" s="1" t="s">
        <v>85</v>
      </c>
      <c r="H7639" s="1">
        <v>3</v>
      </c>
      <c r="I7639" s="1" t="s">
        <v>26</v>
      </c>
      <c r="J7639" s="1" t="s">
        <v>21</v>
      </c>
      <c r="K7639" s="6">
        <v>3932.05</v>
      </c>
      <c r="L7639" s="6">
        <v>786.41</v>
      </c>
      <c r="M7639" s="1">
        <v>5</v>
      </c>
      <c r="N7639" s="8">
        <v>45630</v>
      </c>
      <c r="O7639" s="4" t="str">
        <f t="shared" si="358"/>
        <v>December 2024</v>
      </c>
      <c r="P7639" s="1" t="s">
        <v>22</v>
      </c>
      <c r="Q7639" s="1"/>
      <c r="R7639" s="6">
        <v>0</v>
      </c>
      <c r="S7639" s="6">
        <f t="shared" si="359"/>
        <v>3932.05</v>
      </c>
    </row>
    <row r="7640" spans="1:19" x14ac:dyDescent="0.35">
      <c r="A7640" s="1">
        <v>18251</v>
      </c>
      <c r="B7640" s="1">
        <v>34</v>
      </c>
      <c r="C7640" s="1" t="str">
        <f t="shared" si="357"/>
        <v>Young</v>
      </c>
      <c r="D7640" s="1" t="s">
        <v>38</v>
      </c>
      <c r="E7640" s="1" t="s">
        <v>17</v>
      </c>
      <c r="F7640" s="1" t="s">
        <v>77</v>
      </c>
      <c r="G7640" s="1" t="s">
        <v>86</v>
      </c>
      <c r="H7640" s="1">
        <v>1</v>
      </c>
      <c r="I7640" s="1" t="s">
        <v>26</v>
      </c>
      <c r="J7640" s="1" t="s">
        <v>93</v>
      </c>
      <c r="K7640" s="6">
        <v>3611.8</v>
      </c>
      <c r="L7640" s="6">
        <v>361.18</v>
      </c>
      <c r="M7640" s="1">
        <v>10</v>
      </c>
      <c r="N7640" s="8">
        <v>45630</v>
      </c>
      <c r="O7640" s="4" t="str">
        <f t="shared" si="358"/>
        <v>December 2024</v>
      </c>
      <c r="P7640" s="1" t="s">
        <v>22</v>
      </c>
      <c r="Q7640" s="1" t="s">
        <v>29</v>
      </c>
      <c r="R7640" s="6">
        <v>34.840000000000003</v>
      </c>
      <c r="S7640" s="6">
        <f t="shared" si="359"/>
        <v>3646.6400000000003</v>
      </c>
    </row>
    <row r="7641" spans="1:19" x14ac:dyDescent="0.35">
      <c r="A7641" s="1">
        <v>18315</v>
      </c>
      <c r="B7641" s="1">
        <v>34</v>
      </c>
      <c r="C7641" s="1" t="str">
        <f t="shared" si="357"/>
        <v>Young</v>
      </c>
      <c r="D7641" s="1" t="s">
        <v>16</v>
      </c>
      <c r="E7641" s="1" t="s">
        <v>17</v>
      </c>
      <c r="F7641" s="1" t="s">
        <v>18</v>
      </c>
      <c r="G7641" s="1" t="s">
        <v>81</v>
      </c>
      <c r="H7641" s="1">
        <v>4</v>
      </c>
      <c r="I7641" s="1" t="s">
        <v>26</v>
      </c>
      <c r="J7641" s="1" t="s">
        <v>83</v>
      </c>
      <c r="K7641" s="6">
        <v>5698.4</v>
      </c>
      <c r="L7641" s="6">
        <v>1139.68</v>
      </c>
      <c r="M7641" s="1">
        <v>5</v>
      </c>
      <c r="N7641" s="8">
        <v>45630</v>
      </c>
      <c r="O7641" s="4" t="str">
        <f t="shared" si="358"/>
        <v>December 2024</v>
      </c>
      <c r="P7641" s="1" t="s">
        <v>79</v>
      </c>
      <c r="Q7641" s="1" t="s">
        <v>82</v>
      </c>
      <c r="R7641" s="6">
        <v>43.09</v>
      </c>
      <c r="S7641" s="6">
        <f t="shared" si="359"/>
        <v>5741.49</v>
      </c>
    </row>
    <row r="7642" spans="1:19" x14ac:dyDescent="0.35">
      <c r="A7642" s="1">
        <v>14121</v>
      </c>
      <c r="B7642" s="1">
        <v>35</v>
      </c>
      <c r="C7642" s="1" t="str">
        <f t="shared" si="357"/>
        <v>Young</v>
      </c>
      <c r="D7642" s="1" t="s">
        <v>16</v>
      </c>
      <c r="E7642" s="1" t="s">
        <v>17</v>
      </c>
      <c r="F7642" s="1" t="s">
        <v>24</v>
      </c>
      <c r="G7642" s="1" t="s">
        <v>85</v>
      </c>
      <c r="H7642" s="1">
        <v>2</v>
      </c>
      <c r="I7642" s="1" t="s">
        <v>20</v>
      </c>
      <c r="J7642" s="1" t="s">
        <v>21</v>
      </c>
      <c r="K7642" s="6">
        <v>3145.64</v>
      </c>
      <c r="L7642" s="6">
        <v>786.41</v>
      </c>
      <c r="M7642" s="1">
        <v>4</v>
      </c>
      <c r="N7642" s="8">
        <v>45630</v>
      </c>
      <c r="O7642" s="4" t="str">
        <f t="shared" si="358"/>
        <v>December 2024</v>
      </c>
      <c r="P7642" s="1" t="s">
        <v>79</v>
      </c>
      <c r="Q7642" s="1" t="s">
        <v>37</v>
      </c>
      <c r="R7642" s="6">
        <v>81.13</v>
      </c>
      <c r="S7642" s="6">
        <f t="shared" si="359"/>
        <v>3226.77</v>
      </c>
    </row>
    <row r="7643" spans="1:19" x14ac:dyDescent="0.35">
      <c r="A7643" s="1">
        <v>17560</v>
      </c>
      <c r="B7643" s="1">
        <v>35</v>
      </c>
      <c r="C7643" s="1" t="str">
        <f t="shared" si="357"/>
        <v>Young</v>
      </c>
      <c r="D7643" s="1" t="s">
        <v>16</v>
      </c>
      <c r="E7643" s="1" t="s">
        <v>33</v>
      </c>
      <c r="F7643" s="1" t="s">
        <v>77</v>
      </c>
      <c r="G7643" s="1" t="s">
        <v>86</v>
      </c>
      <c r="H7643" s="1">
        <v>3</v>
      </c>
      <c r="I7643" s="1" t="s">
        <v>26</v>
      </c>
      <c r="J7643" s="1" t="s">
        <v>83</v>
      </c>
      <c r="K7643" s="6">
        <v>3250.62</v>
      </c>
      <c r="L7643" s="6">
        <v>361.18</v>
      </c>
      <c r="M7643" s="1">
        <v>9</v>
      </c>
      <c r="N7643" s="8">
        <v>45630</v>
      </c>
      <c r="O7643" s="4" t="str">
        <f t="shared" si="358"/>
        <v>December 2024</v>
      </c>
      <c r="P7643" s="1" t="s">
        <v>84</v>
      </c>
      <c r="Q7643" s="1" t="s">
        <v>29</v>
      </c>
      <c r="R7643" s="6">
        <v>92.65</v>
      </c>
      <c r="S7643" s="6">
        <f t="shared" si="359"/>
        <v>3343.27</v>
      </c>
    </row>
    <row r="7644" spans="1:19" x14ac:dyDescent="0.35">
      <c r="A7644" s="1">
        <v>16414</v>
      </c>
      <c r="B7644" s="1">
        <v>37</v>
      </c>
      <c r="C7644" s="1" t="str">
        <f t="shared" si="357"/>
        <v>Middle-Aged</v>
      </c>
      <c r="D7644" s="1" t="s">
        <v>16</v>
      </c>
      <c r="E7644" s="1" t="s">
        <v>17</v>
      </c>
      <c r="F7644" s="1" t="s">
        <v>40</v>
      </c>
      <c r="G7644" s="1" t="s">
        <v>88</v>
      </c>
      <c r="H7644" s="1">
        <v>2</v>
      </c>
      <c r="I7644" s="1" t="s">
        <v>20</v>
      </c>
      <c r="J7644" s="1" t="s">
        <v>83</v>
      </c>
      <c r="K7644" s="6">
        <v>3676</v>
      </c>
      <c r="L7644" s="6">
        <v>459.5</v>
      </c>
      <c r="M7644" s="1">
        <v>8</v>
      </c>
      <c r="N7644" s="8">
        <v>45630</v>
      </c>
      <c r="O7644" s="4" t="str">
        <f t="shared" si="358"/>
        <v>December 2024</v>
      </c>
      <c r="P7644" s="1" t="s">
        <v>84</v>
      </c>
      <c r="Q7644" s="1" t="s">
        <v>52</v>
      </c>
      <c r="R7644" s="6">
        <v>76.97</v>
      </c>
      <c r="S7644" s="6">
        <f t="shared" si="359"/>
        <v>3752.97</v>
      </c>
    </row>
    <row r="7645" spans="1:19" x14ac:dyDescent="0.35">
      <c r="A7645" s="1">
        <v>2524</v>
      </c>
      <c r="B7645" s="1">
        <v>38</v>
      </c>
      <c r="C7645" s="1" t="str">
        <f t="shared" si="357"/>
        <v>Middle-Aged</v>
      </c>
      <c r="D7645" s="1" t="s">
        <v>16</v>
      </c>
      <c r="E7645" s="1" t="s">
        <v>33</v>
      </c>
      <c r="F7645" s="1" t="s">
        <v>18</v>
      </c>
      <c r="G7645" s="1" t="s">
        <v>19</v>
      </c>
      <c r="H7645" s="1">
        <v>2</v>
      </c>
      <c r="I7645" s="1" t="s">
        <v>26</v>
      </c>
      <c r="J7645" s="1" t="s">
        <v>27</v>
      </c>
      <c r="K7645" s="6">
        <v>7911.9</v>
      </c>
      <c r="L7645" s="6">
        <v>791.19</v>
      </c>
      <c r="M7645" s="1">
        <v>10</v>
      </c>
      <c r="N7645" s="8">
        <v>45630</v>
      </c>
      <c r="O7645" s="4" t="str">
        <f t="shared" si="358"/>
        <v>December 2024</v>
      </c>
      <c r="P7645" s="1" t="s">
        <v>28</v>
      </c>
      <c r="Q7645" s="1" t="s">
        <v>60</v>
      </c>
      <c r="R7645" s="6">
        <v>71.400000000000006</v>
      </c>
      <c r="S7645" s="6">
        <f t="shared" si="359"/>
        <v>7983.2999999999993</v>
      </c>
    </row>
    <row r="7646" spans="1:19" x14ac:dyDescent="0.35">
      <c r="A7646" s="1">
        <v>13569</v>
      </c>
      <c r="B7646" s="1">
        <v>38</v>
      </c>
      <c r="C7646" s="1" t="str">
        <f t="shared" si="357"/>
        <v>Middle-Aged</v>
      </c>
      <c r="D7646" s="1" t="s">
        <v>38</v>
      </c>
      <c r="E7646" s="1" t="s">
        <v>17</v>
      </c>
      <c r="F7646" s="1" t="s">
        <v>77</v>
      </c>
      <c r="G7646" s="1" t="s">
        <v>86</v>
      </c>
      <c r="H7646" s="1">
        <v>4</v>
      </c>
      <c r="I7646" s="1" t="s">
        <v>26</v>
      </c>
      <c r="J7646" s="1" t="s">
        <v>21</v>
      </c>
      <c r="K7646" s="6">
        <v>722.36</v>
      </c>
      <c r="L7646" s="6">
        <v>361.18</v>
      </c>
      <c r="M7646" s="1">
        <v>2</v>
      </c>
      <c r="N7646" s="8">
        <v>45630</v>
      </c>
      <c r="O7646" s="4" t="str">
        <f t="shared" si="358"/>
        <v>December 2024</v>
      </c>
      <c r="P7646" s="1" t="s">
        <v>22</v>
      </c>
      <c r="Q7646" s="1" t="s">
        <v>82</v>
      </c>
      <c r="R7646" s="6">
        <v>115.45</v>
      </c>
      <c r="S7646" s="6">
        <f t="shared" si="359"/>
        <v>837.81000000000006</v>
      </c>
    </row>
    <row r="7647" spans="1:19" x14ac:dyDescent="0.35">
      <c r="A7647" s="1">
        <v>17339</v>
      </c>
      <c r="B7647" s="1">
        <v>39</v>
      </c>
      <c r="C7647" s="1" t="str">
        <f t="shared" si="357"/>
        <v>Middle-Aged</v>
      </c>
      <c r="D7647" s="1" t="s">
        <v>16</v>
      </c>
      <c r="E7647" s="1" t="s">
        <v>17</v>
      </c>
      <c r="F7647" s="1" t="s">
        <v>40</v>
      </c>
      <c r="G7647" s="1" t="s">
        <v>88</v>
      </c>
      <c r="H7647" s="1">
        <v>5</v>
      </c>
      <c r="I7647" s="1" t="s">
        <v>26</v>
      </c>
      <c r="J7647" s="1" t="s">
        <v>93</v>
      </c>
      <c r="K7647" s="6">
        <v>4135.5</v>
      </c>
      <c r="L7647" s="6">
        <v>459.5</v>
      </c>
      <c r="M7647" s="1">
        <v>9</v>
      </c>
      <c r="N7647" s="8">
        <v>45630</v>
      </c>
      <c r="O7647" s="4" t="str">
        <f t="shared" si="358"/>
        <v>December 2024</v>
      </c>
      <c r="P7647" s="1" t="s">
        <v>84</v>
      </c>
      <c r="Q7647" s="1" t="s">
        <v>92</v>
      </c>
      <c r="R7647" s="6">
        <v>72.92</v>
      </c>
      <c r="S7647" s="6">
        <f t="shared" si="359"/>
        <v>4208.42</v>
      </c>
    </row>
    <row r="7648" spans="1:19" x14ac:dyDescent="0.35">
      <c r="A7648" s="1">
        <v>6668</v>
      </c>
      <c r="B7648" s="1">
        <v>40</v>
      </c>
      <c r="C7648" s="1" t="str">
        <f t="shared" si="357"/>
        <v>Middle-Aged</v>
      </c>
      <c r="D7648" s="1" t="s">
        <v>38</v>
      </c>
      <c r="E7648" s="1" t="s">
        <v>33</v>
      </c>
      <c r="F7648" s="1" t="s">
        <v>40</v>
      </c>
      <c r="G7648" s="1" t="s">
        <v>41</v>
      </c>
      <c r="H7648" s="1">
        <v>3</v>
      </c>
      <c r="I7648" s="1" t="s">
        <v>26</v>
      </c>
      <c r="J7648" s="1" t="s">
        <v>42</v>
      </c>
      <c r="K7648" s="6">
        <v>5068.9799999999996</v>
      </c>
      <c r="L7648" s="6">
        <v>844.83</v>
      </c>
      <c r="M7648" s="1">
        <v>6</v>
      </c>
      <c r="N7648" s="8">
        <v>45630</v>
      </c>
      <c r="O7648" s="4" t="str">
        <f t="shared" si="358"/>
        <v>December 2024</v>
      </c>
      <c r="P7648" s="1" t="s">
        <v>22</v>
      </c>
      <c r="Q7648" s="1" t="s">
        <v>52</v>
      </c>
      <c r="R7648" s="6">
        <v>21.23</v>
      </c>
      <c r="S7648" s="6">
        <f t="shared" si="359"/>
        <v>5090.2099999999991</v>
      </c>
    </row>
    <row r="7649" spans="1:19" x14ac:dyDescent="0.35">
      <c r="A7649" s="1">
        <v>13721</v>
      </c>
      <c r="B7649" s="1">
        <v>40</v>
      </c>
      <c r="C7649" s="1" t="str">
        <f t="shared" si="357"/>
        <v>Middle-Aged</v>
      </c>
      <c r="D7649" s="1" t="s">
        <v>16</v>
      </c>
      <c r="E7649" s="1" t="s">
        <v>17</v>
      </c>
      <c r="F7649" s="1" t="s">
        <v>24</v>
      </c>
      <c r="G7649" s="1" t="s">
        <v>85</v>
      </c>
      <c r="H7649" s="1">
        <v>3</v>
      </c>
      <c r="I7649" s="1" t="s">
        <v>26</v>
      </c>
      <c r="J7649" s="1" t="s">
        <v>83</v>
      </c>
      <c r="K7649" s="6">
        <v>4718.46</v>
      </c>
      <c r="L7649" s="6">
        <v>786.41</v>
      </c>
      <c r="M7649" s="1">
        <v>6</v>
      </c>
      <c r="N7649" s="8">
        <v>45630</v>
      </c>
      <c r="O7649" s="4" t="str">
        <f t="shared" si="358"/>
        <v>December 2024</v>
      </c>
      <c r="P7649" s="1" t="s">
        <v>84</v>
      </c>
      <c r="Q7649" s="1" t="s">
        <v>80</v>
      </c>
      <c r="R7649" s="6">
        <v>136.54</v>
      </c>
      <c r="S7649" s="6">
        <f t="shared" si="359"/>
        <v>4855</v>
      </c>
    </row>
    <row r="7650" spans="1:19" x14ac:dyDescent="0.35">
      <c r="A7650" s="1">
        <v>17009</v>
      </c>
      <c r="B7650" s="1">
        <v>40</v>
      </c>
      <c r="C7650" s="1" t="str">
        <f t="shared" si="357"/>
        <v>Middle-Aged</v>
      </c>
      <c r="D7650" s="1" t="s">
        <v>38</v>
      </c>
      <c r="E7650" s="1" t="s">
        <v>33</v>
      </c>
      <c r="F7650" s="1" t="s">
        <v>30</v>
      </c>
      <c r="G7650" s="1" t="s">
        <v>78</v>
      </c>
      <c r="H7650" s="1">
        <v>1</v>
      </c>
      <c r="I7650" s="1" t="s">
        <v>26</v>
      </c>
      <c r="J7650" s="1" t="s">
        <v>83</v>
      </c>
      <c r="K7650" s="6">
        <v>1348.64</v>
      </c>
      <c r="L7650" s="6">
        <v>674.32</v>
      </c>
      <c r="M7650" s="1">
        <v>2</v>
      </c>
      <c r="N7650" s="8">
        <v>45630</v>
      </c>
      <c r="O7650" s="4" t="str">
        <f t="shared" si="358"/>
        <v>December 2024</v>
      </c>
      <c r="P7650" s="1" t="s">
        <v>84</v>
      </c>
      <c r="Q7650" s="1" t="s">
        <v>105</v>
      </c>
      <c r="R7650" s="6">
        <v>153.41999999999999</v>
      </c>
      <c r="S7650" s="6">
        <f t="shared" si="359"/>
        <v>1502.0600000000002</v>
      </c>
    </row>
    <row r="7651" spans="1:19" x14ac:dyDescent="0.35">
      <c r="A7651" s="1">
        <v>5048</v>
      </c>
      <c r="B7651" s="1">
        <v>41</v>
      </c>
      <c r="C7651" s="1" t="str">
        <f t="shared" si="357"/>
        <v>Middle-Aged</v>
      </c>
      <c r="D7651" s="1" t="s">
        <v>38</v>
      </c>
      <c r="E7651" s="1" t="s">
        <v>33</v>
      </c>
      <c r="F7651" s="1" t="s">
        <v>30</v>
      </c>
      <c r="G7651" s="1" t="s">
        <v>31</v>
      </c>
      <c r="H7651" s="1">
        <v>3</v>
      </c>
      <c r="I7651" s="1" t="s">
        <v>26</v>
      </c>
      <c r="J7651" s="1" t="s">
        <v>42</v>
      </c>
      <c r="K7651" s="6">
        <v>3247.72</v>
      </c>
      <c r="L7651" s="6">
        <v>463.96</v>
      </c>
      <c r="M7651" s="1">
        <v>7</v>
      </c>
      <c r="N7651" s="8">
        <v>45630</v>
      </c>
      <c r="O7651" s="4" t="str">
        <f t="shared" si="358"/>
        <v>December 2024</v>
      </c>
      <c r="P7651" s="1" t="s">
        <v>28</v>
      </c>
      <c r="Q7651" s="1" t="s">
        <v>35</v>
      </c>
      <c r="R7651" s="6">
        <v>56.35</v>
      </c>
      <c r="S7651" s="6">
        <f t="shared" si="359"/>
        <v>3304.0699999999997</v>
      </c>
    </row>
    <row r="7652" spans="1:19" x14ac:dyDescent="0.35">
      <c r="A7652" s="1">
        <v>19315</v>
      </c>
      <c r="B7652" s="1">
        <v>41</v>
      </c>
      <c r="C7652" s="1" t="str">
        <f t="shared" si="357"/>
        <v>Middle-Aged</v>
      </c>
      <c r="D7652" s="1" t="s">
        <v>16</v>
      </c>
      <c r="E7652" s="1" t="s">
        <v>17</v>
      </c>
      <c r="F7652" s="1" t="s">
        <v>77</v>
      </c>
      <c r="G7652" s="1" t="s">
        <v>86</v>
      </c>
      <c r="H7652" s="1">
        <v>5</v>
      </c>
      <c r="I7652" s="1" t="s">
        <v>20</v>
      </c>
      <c r="J7652" s="1" t="s">
        <v>83</v>
      </c>
      <c r="K7652" s="6">
        <v>3611.8</v>
      </c>
      <c r="L7652" s="6">
        <v>361.18</v>
      </c>
      <c r="M7652" s="1">
        <v>10</v>
      </c>
      <c r="N7652" s="8">
        <v>45630</v>
      </c>
      <c r="O7652" s="4" t="str">
        <f t="shared" si="358"/>
        <v>December 2024</v>
      </c>
      <c r="P7652" s="1" t="s">
        <v>22</v>
      </c>
      <c r="Q7652" s="1" t="s">
        <v>52</v>
      </c>
      <c r="R7652" s="6">
        <v>47.35</v>
      </c>
      <c r="S7652" s="6">
        <f t="shared" si="359"/>
        <v>3659.15</v>
      </c>
    </row>
    <row r="7653" spans="1:19" x14ac:dyDescent="0.35">
      <c r="A7653" s="1">
        <v>7160</v>
      </c>
      <c r="B7653" s="1">
        <v>42</v>
      </c>
      <c r="C7653" s="1" t="str">
        <f t="shared" si="357"/>
        <v>Middle-Aged</v>
      </c>
      <c r="D7653" s="1" t="s">
        <v>16</v>
      </c>
      <c r="E7653" s="1" t="s">
        <v>17</v>
      </c>
      <c r="F7653" s="1" t="s">
        <v>24</v>
      </c>
      <c r="G7653" s="1" t="s">
        <v>25</v>
      </c>
      <c r="H7653" s="1">
        <v>3</v>
      </c>
      <c r="I7653" s="1" t="s">
        <v>20</v>
      </c>
      <c r="J7653" s="1" t="s">
        <v>27</v>
      </c>
      <c r="K7653" s="6">
        <v>1976.24</v>
      </c>
      <c r="L7653" s="6">
        <v>247.03</v>
      </c>
      <c r="M7653" s="1">
        <v>8</v>
      </c>
      <c r="N7653" s="8">
        <v>45630</v>
      </c>
      <c r="O7653" s="4" t="str">
        <f t="shared" si="358"/>
        <v>December 2024</v>
      </c>
      <c r="P7653" s="1" t="s">
        <v>22</v>
      </c>
      <c r="Q7653" s="1" t="s">
        <v>50</v>
      </c>
      <c r="R7653" s="6">
        <v>24.49</v>
      </c>
      <c r="S7653" s="6">
        <f t="shared" si="359"/>
        <v>2000.73</v>
      </c>
    </row>
    <row r="7654" spans="1:19" x14ac:dyDescent="0.35">
      <c r="A7654" s="1">
        <v>7557</v>
      </c>
      <c r="B7654" s="1">
        <v>42</v>
      </c>
      <c r="C7654" s="1" t="str">
        <f t="shared" si="357"/>
        <v>Middle-Aged</v>
      </c>
      <c r="D7654" s="1" t="s">
        <v>16</v>
      </c>
      <c r="E7654" s="1" t="s">
        <v>17</v>
      </c>
      <c r="F7654" s="1" t="s">
        <v>18</v>
      </c>
      <c r="G7654" s="1" t="s">
        <v>36</v>
      </c>
      <c r="H7654" s="1">
        <v>5</v>
      </c>
      <c r="I7654" s="1" t="s">
        <v>26</v>
      </c>
      <c r="J7654" s="1" t="s">
        <v>21</v>
      </c>
      <c r="K7654" s="6">
        <v>62.25</v>
      </c>
      <c r="L7654" s="6">
        <v>20.75</v>
      </c>
      <c r="M7654" s="1">
        <v>3</v>
      </c>
      <c r="N7654" s="8">
        <v>45630</v>
      </c>
      <c r="O7654" s="4" t="str">
        <f t="shared" si="358"/>
        <v>December 2024</v>
      </c>
      <c r="P7654" s="1" t="s">
        <v>32</v>
      </c>
      <c r="Q7654" s="1" t="s">
        <v>52</v>
      </c>
      <c r="R7654" s="6">
        <v>24.47</v>
      </c>
      <c r="S7654" s="6">
        <f t="shared" si="359"/>
        <v>86.72</v>
      </c>
    </row>
    <row r="7655" spans="1:19" x14ac:dyDescent="0.35">
      <c r="A7655" s="1">
        <v>17954</v>
      </c>
      <c r="B7655" s="1">
        <v>43</v>
      </c>
      <c r="C7655" s="1" t="str">
        <f t="shared" si="357"/>
        <v>Middle-Aged</v>
      </c>
      <c r="D7655" s="1" t="s">
        <v>16</v>
      </c>
      <c r="E7655" s="1" t="s">
        <v>17</v>
      </c>
      <c r="F7655" s="1" t="s">
        <v>18</v>
      </c>
      <c r="G7655" s="1" t="s">
        <v>81</v>
      </c>
      <c r="H7655" s="1">
        <v>3</v>
      </c>
      <c r="I7655" s="1" t="s">
        <v>26</v>
      </c>
      <c r="J7655" s="1" t="s">
        <v>83</v>
      </c>
      <c r="K7655" s="6">
        <v>10257.120000000001</v>
      </c>
      <c r="L7655" s="6">
        <v>1139.68</v>
      </c>
      <c r="M7655" s="1">
        <v>9</v>
      </c>
      <c r="N7655" s="8">
        <v>45630</v>
      </c>
      <c r="O7655" s="4" t="str">
        <f t="shared" si="358"/>
        <v>December 2024</v>
      </c>
      <c r="P7655" s="1" t="s">
        <v>22</v>
      </c>
      <c r="Q7655" s="1" t="s">
        <v>91</v>
      </c>
      <c r="R7655" s="6">
        <v>80.430000000000007</v>
      </c>
      <c r="S7655" s="6">
        <f t="shared" si="359"/>
        <v>10337.550000000001</v>
      </c>
    </row>
    <row r="7656" spans="1:19" x14ac:dyDescent="0.35">
      <c r="A7656" s="1">
        <v>14484</v>
      </c>
      <c r="B7656" s="1">
        <v>45</v>
      </c>
      <c r="C7656" s="1" t="str">
        <f t="shared" si="357"/>
        <v>Middle-Aged</v>
      </c>
      <c r="D7656" s="1" t="s">
        <v>38</v>
      </c>
      <c r="E7656" s="1" t="s">
        <v>33</v>
      </c>
      <c r="F7656" s="1" t="s">
        <v>18</v>
      </c>
      <c r="G7656" s="1" t="s">
        <v>81</v>
      </c>
      <c r="H7656" s="1">
        <v>2</v>
      </c>
      <c r="I7656" s="1" t="s">
        <v>20</v>
      </c>
      <c r="J7656" s="1" t="s">
        <v>93</v>
      </c>
      <c r="K7656" s="6">
        <v>5698.4</v>
      </c>
      <c r="L7656" s="6">
        <v>1139.68</v>
      </c>
      <c r="M7656" s="1">
        <v>5</v>
      </c>
      <c r="N7656" s="8">
        <v>45630</v>
      </c>
      <c r="O7656" s="4" t="str">
        <f t="shared" si="358"/>
        <v>December 2024</v>
      </c>
      <c r="P7656" s="1" t="s">
        <v>22</v>
      </c>
      <c r="Q7656" s="1" t="s">
        <v>97</v>
      </c>
      <c r="R7656" s="6">
        <v>98.78</v>
      </c>
      <c r="S7656" s="6">
        <f t="shared" si="359"/>
        <v>5797.1799999999994</v>
      </c>
    </row>
    <row r="7657" spans="1:19" x14ac:dyDescent="0.35">
      <c r="A7657" s="1">
        <v>18400</v>
      </c>
      <c r="B7657" s="1">
        <v>45</v>
      </c>
      <c r="C7657" s="1" t="str">
        <f t="shared" si="357"/>
        <v>Middle-Aged</v>
      </c>
      <c r="D7657" s="1" t="s">
        <v>38</v>
      </c>
      <c r="E7657" s="1" t="s">
        <v>17</v>
      </c>
      <c r="F7657" s="1" t="s">
        <v>18</v>
      </c>
      <c r="G7657" s="1" t="s">
        <v>81</v>
      </c>
      <c r="H7657" s="1">
        <v>3</v>
      </c>
      <c r="I7657" s="1" t="s">
        <v>20</v>
      </c>
      <c r="J7657" s="1" t="s">
        <v>93</v>
      </c>
      <c r="K7657" s="6">
        <v>2279.36</v>
      </c>
      <c r="L7657" s="6">
        <v>1139.68</v>
      </c>
      <c r="M7657" s="1">
        <v>2</v>
      </c>
      <c r="N7657" s="8">
        <v>45630</v>
      </c>
      <c r="O7657" s="4" t="str">
        <f t="shared" si="358"/>
        <v>December 2024</v>
      </c>
      <c r="P7657" s="1" t="s">
        <v>84</v>
      </c>
      <c r="Q7657" s="1" t="s">
        <v>114</v>
      </c>
      <c r="R7657" s="6">
        <v>177.86</v>
      </c>
      <c r="S7657" s="6">
        <f t="shared" si="359"/>
        <v>2457.2200000000003</v>
      </c>
    </row>
    <row r="7658" spans="1:19" x14ac:dyDescent="0.35">
      <c r="A7658" s="1">
        <v>7317</v>
      </c>
      <c r="B7658" s="1">
        <v>46</v>
      </c>
      <c r="C7658" s="1" t="str">
        <f t="shared" si="357"/>
        <v>Middle-Aged</v>
      </c>
      <c r="D7658" s="1" t="s">
        <v>38</v>
      </c>
      <c r="E7658" s="1" t="s">
        <v>33</v>
      </c>
      <c r="F7658" s="1" t="s">
        <v>30</v>
      </c>
      <c r="G7658" s="1" t="s">
        <v>31</v>
      </c>
      <c r="H7658" s="1">
        <v>3</v>
      </c>
      <c r="I7658" s="1" t="s">
        <v>26</v>
      </c>
      <c r="J7658" s="1" t="s">
        <v>42</v>
      </c>
      <c r="K7658" s="6">
        <v>927.92</v>
      </c>
      <c r="L7658" s="6">
        <v>463.96</v>
      </c>
      <c r="M7658" s="1">
        <v>2</v>
      </c>
      <c r="N7658" s="8">
        <v>45630</v>
      </c>
      <c r="O7658" s="4" t="str">
        <f t="shared" si="358"/>
        <v>December 2024</v>
      </c>
      <c r="P7658" s="1" t="s">
        <v>22</v>
      </c>
      <c r="Q7658" s="1"/>
      <c r="R7658" s="6">
        <v>0</v>
      </c>
      <c r="S7658" s="6">
        <f t="shared" si="359"/>
        <v>927.92</v>
      </c>
    </row>
    <row r="7659" spans="1:19" x14ac:dyDescent="0.35">
      <c r="A7659" s="1">
        <v>17667</v>
      </c>
      <c r="B7659" s="1">
        <v>46</v>
      </c>
      <c r="C7659" s="1" t="str">
        <f t="shared" si="357"/>
        <v>Middle-Aged</v>
      </c>
      <c r="D7659" s="1" t="s">
        <v>38</v>
      </c>
      <c r="E7659" s="1" t="s">
        <v>17</v>
      </c>
      <c r="F7659" s="1" t="s">
        <v>40</v>
      </c>
      <c r="G7659" s="1" t="s">
        <v>88</v>
      </c>
      <c r="H7659" s="1">
        <v>4</v>
      </c>
      <c r="I7659" s="1" t="s">
        <v>26</v>
      </c>
      <c r="J7659" s="1" t="s">
        <v>93</v>
      </c>
      <c r="K7659" s="6">
        <v>2297.5</v>
      </c>
      <c r="L7659" s="6">
        <v>459.5</v>
      </c>
      <c r="M7659" s="1">
        <v>5</v>
      </c>
      <c r="N7659" s="8">
        <v>45630</v>
      </c>
      <c r="O7659" s="4" t="str">
        <f t="shared" si="358"/>
        <v>December 2024</v>
      </c>
      <c r="P7659" s="1" t="s">
        <v>79</v>
      </c>
      <c r="Q7659" s="1" t="s">
        <v>52</v>
      </c>
      <c r="R7659" s="6">
        <v>55.31</v>
      </c>
      <c r="S7659" s="6">
        <f t="shared" si="359"/>
        <v>2352.81</v>
      </c>
    </row>
    <row r="7660" spans="1:19" x14ac:dyDescent="0.35">
      <c r="A7660" s="1">
        <v>18131</v>
      </c>
      <c r="B7660" s="1">
        <v>46</v>
      </c>
      <c r="C7660" s="1" t="str">
        <f t="shared" si="357"/>
        <v>Middle-Aged</v>
      </c>
      <c r="D7660" s="1" t="s">
        <v>38</v>
      </c>
      <c r="E7660" s="1" t="s">
        <v>17</v>
      </c>
      <c r="F7660" s="1" t="s">
        <v>77</v>
      </c>
      <c r="G7660" s="1" t="s">
        <v>86</v>
      </c>
      <c r="H7660" s="1">
        <v>2</v>
      </c>
      <c r="I7660" s="1" t="s">
        <v>20</v>
      </c>
      <c r="J7660" s="1" t="s">
        <v>83</v>
      </c>
      <c r="K7660" s="6">
        <v>3250.62</v>
      </c>
      <c r="L7660" s="6">
        <v>361.18</v>
      </c>
      <c r="M7660" s="1">
        <v>9</v>
      </c>
      <c r="N7660" s="8">
        <v>45630</v>
      </c>
      <c r="O7660" s="4" t="str">
        <f t="shared" si="358"/>
        <v>December 2024</v>
      </c>
      <c r="P7660" s="1" t="s">
        <v>79</v>
      </c>
      <c r="Q7660" s="1" t="s">
        <v>37</v>
      </c>
      <c r="R7660" s="6">
        <v>94.95</v>
      </c>
      <c r="S7660" s="6">
        <f t="shared" si="359"/>
        <v>3345.5699999999997</v>
      </c>
    </row>
    <row r="7661" spans="1:19" x14ac:dyDescent="0.35">
      <c r="A7661" s="1">
        <v>18854</v>
      </c>
      <c r="B7661" s="1">
        <v>47</v>
      </c>
      <c r="C7661" s="1" t="str">
        <f t="shared" si="357"/>
        <v>Middle-Aged</v>
      </c>
      <c r="D7661" s="1" t="s">
        <v>38</v>
      </c>
      <c r="E7661" s="1" t="s">
        <v>17</v>
      </c>
      <c r="F7661" s="1" t="s">
        <v>40</v>
      </c>
      <c r="G7661" s="1" t="s">
        <v>88</v>
      </c>
      <c r="H7661" s="1">
        <v>3</v>
      </c>
      <c r="I7661" s="1" t="s">
        <v>20</v>
      </c>
      <c r="J7661" s="1" t="s">
        <v>83</v>
      </c>
      <c r="K7661" s="6">
        <v>459.5</v>
      </c>
      <c r="L7661" s="6">
        <v>459.5</v>
      </c>
      <c r="M7661" s="1">
        <v>1</v>
      </c>
      <c r="N7661" s="8">
        <v>45630</v>
      </c>
      <c r="O7661" s="4" t="str">
        <f t="shared" si="358"/>
        <v>December 2024</v>
      </c>
      <c r="P7661" s="1" t="s">
        <v>79</v>
      </c>
      <c r="Q7661" s="1" t="s">
        <v>96</v>
      </c>
      <c r="R7661" s="6">
        <v>139.13999999999999</v>
      </c>
      <c r="S7661" s="6">
        <f t="shared" si="359"/>
        <v>598.64</v>
      </c>
    </row>
    <row r="7662" spans="1:19" x14ac:dyDescent="0.35">
      <c r="A7662" s="1">
        <v>1997</v>
      </c>
      <c r="B7662" s="1">
        <v>49</v>
      </c>
      <c r="C7662" s="1" t="str">
        <f t="shared" si="357"/>
        <v>Middle-Aged</v>
      </c>
      <c r="D7662" s="1" t="s">
        <v>16</v>
      </c>
      <c r="E7662" s="1" t="s">
        <v>17</v>
      </c>
      <c r="F7662" s="1" t="s">
        <v>18</v>
      </c>
      <c r="G7662" s="1" t="s">
        <v>19</v>
      </c>
      <c r="H7662" s="1">
        <v>2</v>
      </c>
      <c r="I7662" s="1" t="s">
        <v>26</v>
      </c>
      <c r="J7662" s="1" t="s">
        <v>27</v>
      </c>
      <c r="K7662" s="6">
        <v>7120.71</v>
      </c>
      <c r="L7662" s="6">
        <v>791.19</v>
      </c>
      <c r="M7662" s="1">
        <v>9</v>
      </c>
      <c r="N7662" s="8">
        <v>45630</v>
      </c>
      <c r="O7662" s="4" t="str">
        <f t="shared" si="358"/>
        <v>December 2024</v>
      </c>
      <c r="P7662" s="1" t="s">
        <v>32</v>
      </c>
      <c r="Q7662" s="1" t="s">
        <v>48</v>
      </c>
      <c r="R7662" s="6">
        <v>52.67</v>
      </c>
      <c r="S7662" s="6">
        <f t="shared" si="359"/>
        <v>7173.38</v>
      </c>
    </row>
    <row r="7663" spans="1:19" x14ac:dyDescent="0.35">
      <c r="A7663" s="1">
        <v>6631</v>
      </c>
      <c r="B7663" s="1">
        <v>52</v>
      </c>
      <c r="C7663" s="1" t="str">
        <f t="shared" si="357"/>
        <v>Middle-Aged</v>
      </c>
      <c r="D7663" s="1" t="s">
        <v>16</v>
      </c>
      <c r="E7663" s="1" t="s">
        <v>33</v>
      </c>
      <c r="F7663" s="1" t="s">
        <v>18</v>
      </c>
      <c r="G7663" s="1" t="s">
        <v>36</v>
      </c>
      <c r="H7663" s="1">
        <v>5</v>
      </c>
      <c r="I7663" s="1" t="s">
        <v>20</v>
      </c>
      <c r="J7663" s="1" t="s">
        <v>42</v>
      </c>
      <c r="K7663" s="6">
        <v>166</v>
      </c>
      <c r="L7663" s="6">
        <v>20.75</v>
      </c>
      <c r="M7663" s="1">
        <v>8</v>
      </c>
      <c r="N7663" s="8">
        <v>45630</v>
      </c>
      <c r="O7663" s="4" t="str">
        <f t="shared" si="358"/>
        <v>December 2024</v>
      </c>
      <c r="P7663" s="1" t="s">
        <v>28</v>
      </c>
      <c r="Q7663" s="1" t="s">
        <v>37</v>
      </c>
      <c r="R7663" s="6">
        <v>16.940000000000001</v>
      </c>
      <c r="S7663" s="6">
        <f t="shared" si="359"/>
        <v>182.94</v>
      </c>
    </row>
    <row r="7664" spans="1:19" x14ac:dyDescent="0.35">
      <c r="A7664" s="1">
        <v>13084</v>
      </c>
      <c r="B7664" s="1">
        <v>52</v>
      </c>
      <c r="C7664" s="1" t="str">
        <f t="shared" si="357"/>
        <v>Middle-Aged</v>
      </c>
      <c r="D7664" s="1" t="s">
        <v>16</v>
      </c>
      <c r="E7664" s="1" t="s">
        <v>17</v>
      </c>
      <c r="F7664" s="1" t="s">
        <v>30</v>
      </c>
      <c r="G7664" s="1" t="s">
        <v>78</v>
      </c>
      <c r="H7664" s="1">
        <v>3</v>
      </c>
      <c r="I7664" s="1" t="s">
        <v>26</v>
      </c>
      <c r="J7664" s="1" t="s">
        <v>21</v>
      </c>
      <c r="K7664" s="6">
        <v>2697.28</v>
      </c>
      <c r="L7664" s="6">
        <v>674.32</v>
      </c>
      <c r="M7664" s="1">
        <v>4</v>
      </c>
      <c r="N7664" s="8">
        <v>45630</v>
      </c>
      <c r="O7664" s="4" t="str">
        <f t="shared" si="358"/>
        <v>December 2024</v>
      </c>
      <c r="P7664" s="1" t="s">
        <v>22</v>
      </c>
      <c r="Q7664" s="1" t="s">
        <v>52</v>
      </c>
      <c r="R7664" s="6">
        <v>51.05</v>
      </c>
      <c r="S7664" s="6">
        <f t="shared" si="359"/>
        <v>2748.3300000000004</v>
      </c>
    </row>
    <row r="7665" spans="1:19" x14ac:dyDescent="0.35">
      <c r="A7665" s="1">
        <v>13399</v>
      </c>
      <c r="B7665" s="1">
        <v>52</v>
      </c>
      <c r="C7665" s="1" t="str">
        <f t="shared" si="357"/>
        <v>Middle-Aged</v>
      </c>
      <c r="D7665" s="1" t="s">
        <v>38</v>
      </c>
      <c r="E7665" s="1" t="s">
        <v>17</v>
      </c>
      <c r="F7665" s="1" t="s">
        <v>30</v>
      </c>
      <c r="G7665" s="1" t="s">
        <v>78</v>
      </c>
      <c r="H7665" s="1">
        <v>2</v>
      </c>
      <c r="I7665" s="1" t="s">
        <v>20</v>
      </c>
      <c r="J7665" s="1" t="s">
        <v>21</v>
      </c>
      <c r="K7665" s="6">
        <v>5394.56</v>
      </c>
      <c r="L7665" s="6">
        <v>674.32</v>
      </c>
      <c r="M7665" s="1">
        <v>8</v>
      </c>
      <c r="N7665" s="8">
        <v>45630</v>
      </c>
      <c r="O7665" s="4" t="str">
        <f t="shared" si="358"/>
        <v>December 2024</v>
      </c>
      <c r="P7665" s="1" t="s">
        <v>22</v>
      </c>
      <c r="Q7665" s="1" t="s">
        <v>106</v>
      </c>
      <c r="R7665" s="6">
        <v>238.4</v>
      </c>
      <c r="S7665" s="6">
        <f t="shared" si="359"/>
        <v>5632.96</v>
      </c>
    </row>
    <row r="7666" spans="1:19" x14ac:dyDescent="0.35">
      <c r="A7666" s="1">
        <v>13776</v>
      </c>
      <c r="B7666" s="1">
        <v>52</v>
      </c>
      <c r="C7666" s="1" t="str">
        <f t="shared" si="357"/>
        <v>Middle-Aged</v>
      </c>
      <c r="D7666" s="1" t="s">
        <v>16</v>
      </c>
      <c r="E7666" s="1" t="s">
        <v>17</v>
      </c>
      <c r="F7666" s="1" t="s">
        <v>18</v>
      </c>
      <c r="G7666" s="1" t="s">
        <v>81</v>
      </c>
      <c r="H7666" s="1">
        <v>5</v>
      </c>
      <c r="I7666" s="1" t="s">
        <v>20</v>
      </c>
      <c r="J7666" s="1" t="s">
        <v>83</v>
      </c>
      <c r="K7666" s="6">
        <v>1139.68</v>
      </c>
      <c r="L7666" s="6">
        <v>1139.68</v>
      </c>
      <c r="M7666" s="1">
        <v>1</v>
      </c>
      <c r="N7666" s="8">
        <v>45630</v>
      </c>
      <c r="O7666" s="4" t="str">
        <f t="shared" si="358"/>
        <v>December 2024</v>
      </c>
      <c r="P7666" s="1" t="s">
        <v>79</v>
      </c>
      <c r="Q7666" s="1"/>
      <c r="R7666" s="6">
        <v>0</v>
      </c>
      <c r="S7666" s="6">
        <f t="shared" si="359"/>
        <v>1139.68</v>
      </c>
    </row>
    <row r="7667" spans="1:19" x14ac:dyDescent="0.35">
      <c r="A7667" s="1">
        <v>1941</v>
      </c>
      <c r="B7667" s="1">
        <v>53</v>
      </c>
      <c r="C7667" s="1" t="str">
        <f t="shared" si="357"/>
        <v>Middle-Aged</v>
      </c>
      <c r="D7667" s="1" t="s">
        <v>38</v>
      </c>
      <c r="E7667" s="1" t="s">
        <v>17</v>
      </c>
      <c r="F7667" s="1" t="s">
        <v>40</v>
      </c>
      <c r="G7667" s="1" t="s">
        <v>41</v>
      </c>
      <c r="H7667" s="1">
        <v>3</v>
      </c>
      <c r="I7667" s="1" t="s">
        <v>26</v>
      </c>
      <c r="J7667" s="1" t="s">
        <v>34</v>
      </c>
      <c r="K7667" s="6">
        <v>6758.64</v>
      </c>
      <c r="L7667" s="6">
        <v>844.83</v>
      </c>
      <c r="M7667" s="1">
        <v>8</v>
      </c>
      <c r="N7667" s="8">
        <v>45630</v>
      </c>
      <c r="O7667" s="4" t="str">
        <f t="shared" si="358"/>
        <v>December 2024</v>
      </c>
      <c r="P7667" s="1" t="s">
        <v>28</v>
      </c>
      <c r="Q7667" s="1"/>
      <c r="R7667" s="6">
        <v>0</v>
      </c>
      <c r="S7667" s="6">
        <f t="shared" si="359"/>
        <v>6758.64</v>
      </c>
    </row>
    <row r="7668" spans="1:19" x14ac:dyDescent="0.35">
      <c r="A7668" s="1">
        <v>9089</v>
      </c>
      <c r="B7668" s="1">
        <v>58</v>
      </c>
      <c r="C7668" s="1" t="str">
        <f t="shared" si="357"/>
        <v>Old</v>
      </c>
      <c r="D7668" s="1" t="s">
        <v>38</v>
      </c>
      <c r="E7668" s="1" t="s">
        <v>33</v>
      </c>
      <c r="F7668" s="1" t="s">
        <v>30</v>
      </c>
      <c r="G7668" s="1" t="s">
        <v>31</v>
      </c>
      <c r="H7668" s="1">
        <v>3</v>
      </c>
      <c r="I7668" s="1" t="s">
        <v>26</v>
      </c>
      <c r="J7668" s="1" t="s">
        <v>42</v>
      </c>
      <c r="K7668" s="6">
        <v>4639.6000000000004</v>
      </c>
      <c r="L7668" s="6">
        <v>463.96</v>
      </c>
      <c r="M7668" s="1">
        <v>10</v>
      </c>
      <c r="N7668" s="8">
        <v>45630</v>
      </c>
      <c r="O7668" s="4" t="str">
        <f t="shared" si="358"/>
        <v>December 2024</v>
      </c>
      <c r="P7668" s="1" t="s">
        <v>32</v>
      </c>
      <c r="Q7668" s="1" t="s">
        <v>45</v>
      </c>
      <c r="R7668" s="6">
        <v>37.89</v>
      </c>
      <c r="S7668" s="6">
        <f t="shared" si="359"/>
        <v>4677.4900000000007</v>
      </c>
    </row>
    <row r="7669" spans="1:19" x14ac:dyDescent="0.35">
      <c r="A7669" s="1">
        <v>15555</v>
      </c>
      <c r="B7669" s="1">
        <v>59</v>
      </c>
      <c r="C7669" s="1" t="str">
        <f t="shared" si="357"/>
        <v>Old</v>
      </c>
      <c r="D7669" s="1" t="s">
        <v>16</v>
      </c>
      <c r="E7669" s="1" t="s">
        <v>33</v>
      </c>
      <c r="F7669" s="1" t="s">
        <v>77</v>
      </c>
      <c r="G7669" s="1" t="s">
        <v>86</v>
      </c>
      <c r="H7669" s="1">
        <v>5</v>
      </c>
      <c r="I7669" s="1" t="s">
        <v>26</v>
      </c>
      <c r="J7669" s="1" t="s">
        <v>21</v>
      </c>
      <c r="K7669" s="6">
        <v>1083.54</v>
      </c>
      <c r="L7669" s="6">
        <v>361.18</v>
      </c>
      <c r="M7669" s="1">
        <v>3</v>
      </c>
      <c r="N7669" s="8">
        <v>45630</v>
      </c>
      <c r="O7669" s="4" t="str">
        <f t="shared" si="358"/>
        <v>December 2024</v>
      </c>
      <c r="P7669" s="1" t="s">
        <v>22</v>
      </c>
      <c r="Q7669" s="1" t="s">
        <v>82</v>
      </c>
      <c r="R7669" s="6">
        <v>150.1</v>
      </c>
      <c r="S7669" s="6">
        <f t="shared" si="359"/>
        <v>1233.6399999999999</v>
      </c>
    </row>
    <row r="7670" spans="1:19" x14ac:dyDescent="0.35">
      <c r="A7670" s="1">
        <v>17897</v>
      </c>
      <c r="B7670" s="1">
        <v>59</v>
      </c>
      <c r="C7670" s="1" t="str">
        <f t="shared" si="357"/>
        <v>Old</v>
      </c>
      <c r="D7670" s="1" t="s">
        <v>16</v>
      </c>
      <c r="E7670" s="1" t="s">
        <v>17</v>
      </c>
      <c r="F7670" s="1" t="s">
        <v>30</v>
      </c>
      <c r="G7670" s="1" t="s">
        <v>78</v>
      </c>
      <c r="H7670" s="1">
        <v>2</v>
      </c>
      <c r="I7670" s="1" t="s">
        <v>26</v>
      </c>
      <c r="J7670" s="1" t="s">
        <v>93</v>
      </c>
      <c r="K7670" s="6">
        <v>4720.24</v>
      </c>
      <c r="L7670" s="6">
        <v>674.32</v>
      </c>
      <c r="M7670" s="1">
        <v>7</v>
      </c>
      <c r="N7670" s="8">
        <v>45630</v>
      </c>
      <c r="O7670" s="4" t="str">
        <f t="shared" si="358"/>
        <v>December 2024</v>
      </c>
      <c r="P7670" s="1" t="s">
        <v>79</v>
      </c>
      <c r="Q7670" s="1" t="s">
        <v>113</v>
      </c>
      <c r="R7670" s="6">
        <v>66.22</v>
      </c>
      <c r="S7670" s="6">
        <f t="shared" si="359"/>
        <v>4786.46</v>
      </c>
    </row>
    <row r="7671" spans="1:19" x14ac:dyDescent="0.35">
      <c r="A7671" s="1">
        <v>18390</v>
      </c>
      <c r="B7671" s="1">
        <v>61</v>
      </c>
      <c r="C7671" s="1" t="str">
        <f t="shared" si="357"/>
        <v>Old</v>
      </c>
      <c r="D7671" s="1" t="s">
        <v>16</v>
      </c>
      <c r="E7671" s="1" t="s">
        <v>17</v>
      </c>
      <c r="F7671" s="1" t="s">
        <v>24</v>
      </c>
      <c r="G7671" s="1" t="s">
        <v>85</v>
      </c>
      <c r="H7671" s="1">
        <v>5</v>
      </c>
      <c r="I7671" s="1" t="s">
        <v>26</v>
      </c>
      <c r="J7671" s="1" t="s">
        <v>93</v>
      </c>
      <c r="K7671" s="6">
        <v>3932.05</v>
      </c>
      <c r="L7671" s="6">
        <v>786.41</v>
      </c>
      <c r="M7671" s="1">
        <v>5</v>
      </c>
      <c r="N7671" s="8">
        <v>45630</v>
      </c>
      <c r="O7671" s="4" t="str">
        <f t="shared" si="358"/>
        <v>December 2024</v>
      </c>
      <c r="P7671" s="1" t="s">
        <v>84</v>
      </c>
      <c r="Q7671" s="1" t="s">
        <v>91</v>
      </c>
      <c r="R7671" s="6">
        <v>126.9</v>
      </c>
      <c r="S7671" s="6">
        <f t="shared" si="359"/>
        <v>4058.9500000000003</v>
      </c>
    </row>
    <row r="7672" spans="1:19" x14ac:dyDescent="0.35">
      <c r="A7672" s="1">
        <v>2307</v>
      </c>
      <c r="B7672" s="1">
        <v>62</v>
      </c>
      <c r="C7672" s="1" t="str">
        <f t="shared" si="357"/>
        <v>Old</v>
      </c>
      <c r="D7672" s="1" t="s">
        <v>16</v>
      </c>
      <c r="E7672" s="1" t="s">
        <v>17</v>
      </c>
      <c r="F7672" s="1" t="s">
        <v>40</v>
      </c>
      <c r="G7672" s="1" t="s">
        <v>41</v>
      </c>
      <c r="H7672" s="1">
        <v>3</v>
      </c>
      <c r="I7672" s="1" t="s">
        <v>26</v>
      </c>
      <c r="J7672" s="1" t="s">
        <v>34</v>
      </c>
      <c r="K7672" s="6">
        <v>844.83</v>
      </c>
      <c r="L7672" s="6">
        <v>844.83</v>
      </c>
      <c r="M7672" s="1">
        <v>1</v>
      </c>
      <c r="N7672" s="8">
        <v>45630</v>
      </c>
      <c r="O7672" s="4" t="str">
        <f t="shared" si="358"/>
        <v>December 2024</v>
      </c>
      <c r="P7672" s="1" t="s">
        <v>22</v>
      </c>
      <c r="Q7672" s="1" t="s">
        <v>57</v>
      </c>
      <c r="R7672" s="6">
        <v>57.01</v>
      </c>
      <c r="S7672" s="6">
        <f t="shared" si="359"/>
        <v>901.84</v>
      </c>
    </row>
    <row r="7673" spans="1:19" x14ac:dyDescent="0.35">
      <c r="A7673" s="1">
        <v>7937</v>
      </c>
      <c r="B7673" s="1">
        <v>63</v>
      </c>
      <c r="C7673" s="1" t="str">
        <f t="shared" si="357"/>
        <v>Old</v>
      </c>
      <c r="D7673" s="1" t="s">
        <v>16</v>
      </c>
      <c r="E7673" s="1" t="s">
        <v>17</v>
      </c>
      <c r="F7673" s="1" t="s">
        <v>24</v>
      </c>
      <c r="G7673" s="1" t="s">
        <v>25</v>
      </c>
      <c r="H7673" s="1">
        <v>3</v>
      </c>
      <c r="I7673" s="1" t="s">
        <v>20</v>
      </c>
      <c r="J7673" s="1" t="s">
        <v>34</v>
      </c>
      <c r="K7673" s="6">
        <v>1235.1500000000001</v>
      </c>
      <c r="L7673" s="6">
        <v>247.03</v>
      </c>
      <c r="M7673" s="1">
        <v>5</v>
      </c>
      <c r="N7673" s="8">
        <v>45630</v>
      </c>
      <c r="O7673" s="4" t="str">
        <f t="shared" si="358"/>
        <v>December 2024</v>
      </c>
      <c r="P7673" s="1" t="s">
        <v>22</v>
      </c>
      <c r="Q7673" s="1" t="s">
        <v>45</v>
      </c>
      <c r="R7673" s="6">
        <v>64.44</v>
      </c>
      <c r="S7673" s="6">
        <f t="shared" si="359"/>
        <v>1299.5900000000001</v>
      </c>
    </row>
    <row r="7674" spans="1:19" x14ac:dyDescent="0.35">
      <c r="A7674" s="1">
        <v>16071</v>
      </c>
      <c r="B7674" s="1">
        <v>65</v>
      </c>
      <c r="C7674" s="1" t="str">
        <f t="shared" si="357"/>
        <v>Old</v>
      </c>
      <c r="D7674" s="1" t="s">
        <v>38</v>
      </c>
      <c r="E7674" s="1" t="s">
        <v>17</v>
      </c>
      <c r="F7674" s="1" t="s">
        <v>30</v>
      </c>
      <c r="G7674" s="1" t="s">
        <v>78</v>
      </c>
      <c r="H7674" s="1">
        <v>3</v>
      </c>
      <c r="I7674" s="1" t="s">
        <v>20</v>
      </c>
      <c r="J7674" s="1" t="s">
        <v>21</v>
      </c>
      <c r="K7674" s="6">
        <v>2022.96</v>
      </c>
      <c r="L7674" s="6">
        <v>674.32</v>
      </c>
      <c r="M7674" s="1">
        <v>3</v>
      </c>
      <c r="N7674" s="8">
        <v>45630</v>
      </c>
      <c r="O7674" s="4" t="str">
        <f t="shared" si="358"/>
        <v>December 2024</v>
      </c>
      <c r="P7674" s="1" t="s">
        <v>79</v>
      </c>
      <c r="Q7674" s="1" t="s">
        <v>52</v>
      </c>
      <c r="R7674" s="6">
        <v>62.53</v>
      </c>
      <c r="S7674" s="6">
        <f t="shared" si="359"/>
        <v>2085.4900000000002</v>
      </c>
    </row>
    <row r="7675" spans="1:19" x14ac:dyDescent="0.35">
      <c r="A7675" s="1">
        <v>5423</v>
      </c>
      <c r="B7675" s="1">
        <v>66</v>
      </c>
      <c r="C7675" s="1" t="str">
        <f t="shared" si="357"/>
        <v>Old</v>
      </c>
      <c r="D7675" s="1" t="s">
        <v>38</v>
      </c>
      <c r="E7675" s="1" t="s">
        <v>17</v>
      </c>
      <c r="F7675" s="1" t="s">
        <v>40</v>
      </c>
      <c r="G7675" s="1" t="s">
        <v>41</v>
      </c>
      <c r="H7675" s="1">
        <v>3</v>
      </c>
      <c r="I7675" s="1" t="s">
        <v>26</v>
      </c>
      <c r="J7675" s="1" t="s">
        <v>34</v>
      </c>
      <c r="K7675" s="6">
        <v>8448.2999999999993</v>
      </c>
      <c r="L7675" s="6">
        <v>844.83</v>
      </c>
      <c r="M7675" s="1">
        <v>10</v>
      </c>
      <c r="N7675" s="8">
        <v>45630</v>
      </c>
      <c r="O7675" s="4" t="str">
        <f t="shared" si="358"/>
        <v>December 2024</v>
      </c>
      <c r="P7675" s="1" t="s">
        <v>22</v>
      </c>
      <c r="Q7675" s="1"/>
      <c r="R7675" s="6">
        <v>0</v>
      </c>
      <c r="S7675" s="6">
        <f t="shared" si="359"/>
        <v>8448.2999999999993</v>
      </c>
    </row>
    <row r="7676" spans="1:19" x14ac:dyDescent="0.35">
      <c r="A7676" s="1">
        <v>15172</v>
      </c>
      <c r="B7676" s="1">
        <v>66</v>
      </c>
      <c r="C7676" s="1" t="str">
        <f t="shared" si="357"/>
        <v>Old</v>
      </c>
      <c r="D7676" s="1" t="s">
        <v>38</v>
      </c>
      <c r="E7676" s="1" t="s">
        <v>17</v>
      </c>
      <c r="F7676" s="1" t="s">
        <v>77</v>
      </c>
      <c r="G7676" s="1" t="s">
        <v>86</v>
      </c>
      <c r="H7676" s="1">
        <v>3</v>
      </c>
      <c r="I7676" s="1" t="s">
        <v>26</v>
      </c>
      <c r="J7676" s="1" t="s">
        <v>83</v>
      </c>
      <c r="K7676" s="6">
        <v>722.36</v>
      </c>
      <c r="L7676" s="6">
        <v>361.18</v>
      </c>
      <c r="M7676" s="1">
        <v>2</v>
      </c>
      <c r="N7676" s="8">
        <v>45630</v>
      </c>
      <c r="O7676" s="4" t="str">
        <f t="shared" si="358"/>
        <v>December 2024</v>
      </c>
      <c r="P7676" s="1" t="s">
        <v>22</v>
      </c>
      <c r="Q7676" s="1" t="s">
        <v>101</v>
      </c>
      <c r="R7676" s="6">
        <v>74.180000000000007</v>
      </c>
      <c r="S7676" s="6">
        <f t="shared" si="359"/>
        <v>796.54</v>
      </c>
    </row>
    <row r="7677" spans="1:19" x14ac:dyDescent="0.35">
      <c r="A7677" s="1">
        <v>15234</v>
      </c>
      <c r="B7677" s="1">
        <v>66</v>
      </c>
      <c r="C7677" s="1" t="str">
        <f t="shared" si="357"/>
        <v>Old</v>
      </c>
      <c r="D7677" s="1" t="s">
        <v>16</v>
      </c>
      <c r="E7677" s="1" t="s">
        <v>17</v>
      </c>
      <c r="F7677" s="1" t="s">
        <v>30</v>
      </c>
      <c r="G7677" s="1" t="s">
        <v>78</v>
      </c>
      <c r="H7677" s="1">
        <v>4</v>
      </c>
      <c r="I7677" s="1" t="s">
        <v>26</v>
      </c>
      <c r="J7677" s="1" t="s">
        <v>83</v>
      </c>
      <c r="K7677" s="6">
        <v>3371.6</v>
      </c>
      <c r="L7677" s="6">
        <v>674.32</v>
      </c>
      <c r="M7677" s="1">
        <v>5</v>
      </c>
      <c r="N7677" s="8">
        <v>45630</v>
      </c>
      <c r="O7677" s="4" t="str">
        <f t="shared" si="358"/>
        <v>December 2024</v>
      </c>
      <c r="P7677" s="1" t="s">
        <v>84</v>
      </c>
      <c r="Q7677" s="1" t="s">
        <v>107</v>
      </c>
      <c r="R7677" s="6">
        <v>87.84</v>
      </c>
      <c r="S7677" s="6">
        <f t="shared" si="359"/>
        <v>3459.44</v>
      </c>
    </row>
    <row r="7678" spans="1:19" x14ac:dyDescent="0.35">
      <c r="A7678" s="1">
        <v>5740</v>
      </c>
      <c r="B7678" s="1">
        <v>67</v>
      </c>
      <c r="C7678" s="1" t="str">
        <f t="shared" si="357"/>
        <v>Old</v>
      </c>
      <c r="D7678" s="1" t="s">
        <v>16</v>
      </c>
      <c r="E7678" s="1" t="s">
        <v>17</v>
      </c>
      <c r="F7678" s="1" t="s">
        <v>40</v>
      </c>
      <c r="G7678" s="1" t="s">
        <v>41</v>
      </c>
      <c r="H7678" s="1">
        <v>3</v>
      </c>
      <c r="I7678" s="1" t="s">
        <v>20</v>
      </c>
      <c r="J7678" s="1" t="s">
        <v>42</v>
      </c>
      <c r="K7678" s="6">
        <v>5913.81</v>
      </c>
      <c r="L7678" s="6">
        <v>844.83</v>
      </c>
      <c r="M7678" s="1">
        <v>7</v>
      </c>
      <c r="N7678" s="8">
        <v>45630</v>
      </c>
      <c r="O7678" s="4" t="str">
        <f t="shared" si="358"/>
        <v>December 2024</v>
      </c>
      <c r="P7678" s="1" t="s">
        <v>28</v>
      </c>
      <c r="Q7678" s="1" t="s">
        <v>52</v>
      </c>
      <c r="R7678" s="6">
        <v>43.86</v>
      </c>
      <c r="S7678" s="6">
        <f t="shared" si="359"/>
        <v>5957.67</v>
      </c>
    </row>
    <row r="7679" spans="1:19" x14ac:dyDescent="0.35">
      <c r="A7679" s="1">
        <v>1363</v>
      </c>
      <c r="B7679" s="1">
        <v>68</v>
      </c>
      <c r="C7679" s="1" t="str">
        <f t="shared" si="357"/>
        <v>Old</v>
      </c>
      <c r="D7679" s="1" t="s">
        <v>38</v>
      </c>
      <c r="E7679" s="1" t="s">
        <v>17</v>
      </c>
      <c r="F7679" s="1" t="s">
        <v>18</v>
      </c>
      <c r="G7679" s="1" t="s">
        <v>36</v>
      </c>
      <c r="H7679" s="1">
        <v>5</v>
      </c>
      <c r="I7679" s="1" t="s">
        <v>26</v>
      </c>
      <c r="J7679" s="1" t="s">
        <v>21</v>
      </c>
      <c r="K7679" s="6">
        <v>20.75</v>
      </c>
      <c r="L7679" s="6">
        <v>20.75</v>
      </c>
      <c r="M7679" s="1">
        <v>1</v>
      </c>
      <c r="N7679" s="8">
        <v>45630</v>
      </c>
      <c r="O7679" s="4" t="str">
        <f t="shared" si="358"/>
        <v>December 2024</v>
      </c>
      <c r="P7679" s="1" t="s">
        <v>32</v>
      </c>
      <c r="Q7679" s="1" t="s">
        <v>29</v>
      </c>
      <c r="R7679" s="6">
        <v>15.89</v>
      </c>
      <c r="S7679" s="6">
        <f t="shared" si="359"/>
        <v>36.64</v>
      </c>
    </row>
    <row r="7680" spans="1:19" x14ac:dyDescent="0.35">
      <c r="A7680" s="1">
        <v>3170</v>
      </c>
      <c r="B7680" s="1">
        <v>68</v>
      </c>
      <c r="C7680" s="1" t="str">
        <f t="shared" si="357"/>
        <v>Old</v>
      </c>
      <c r="D7680" s="1" t="s">
        <v>16</v>
      </c>
      <c r="E7680" s="1" t="s">
        <v>33</v>
      </c>
      <c r="F7680" s="1" t="s">
        <v>18</v>
      </c>
      <c r="G7680" s="1" t="s">
        <v>36</v>
      </c>
      <c r="H7680" s="1">
        <v>5</v>
      </c>
      <c r="I7680" s="1" t="s">
        <v>26</v>
      </c>
      <c r="J7680" s="1" t="s">
        <v>21</v>
      </c>
      <c r="K7680" s="6">
        <v>124.5</v>
      </c>
      <c r="L7680" s="6">
        <v>20.75</v>
      </c>
      <c r="M7680" s="1">
        <v>6</v>
      </c>
      <c r="N7680" s="8">
        <v>45630</v>
      </c>
      <c r="O7680" s="4" t="str">
        <f t="shared" si="358"/>
        <v>December 2024</v>
      </c>
      <c r="P7680" s="1" t="s">
        <v>28</v>
      </c>
      <c r="Q7680" s="1" t="s">
        <v>59</v>
      </c>
      <c r="R7680" s="6">
        <v>89.24</v>
      </c>
      <c r="S7680" s="6">
        <f t="shared" si="359"/>
        <v>213.74</v>
      </c>
    </row>
    <row r="7681" spans="1:19" x14ac:dyDescent="0.35">
      <c r="A7681" s="1">
        <v>16813</v>
      </c>
      <c r="B7681" s="1">
        <v>71</v>
      </c>
      <c r="C7681" s="1" t="str">
        <f t="shared" si="357"/>
        <v>Old</v>
      </c>
      <c r="D7681" s="1" t="s">
        <v>38</v>
      </c>
      <c r="E7681" s="1" t="s">
        <v>33</v>
      </c>
      <c r="F7681" s="1" t="s">
        <v>30</v>
      </c>
      <c r="G7681" s="1" t="s">
        <v>78</v>
      </c>
      <c r="H7681" s="1">
        <v>3</v>
      </c>
      <c r="I7681" s="1" t="s">
        <v>26</v>
      </c>
      <c r="J7681" s="1" t="s">
        <v>93</v>
      </c>
      <c r="K7681" s="6">
        <v>4720.24</v>
      </c>
      <c r="L7681" s="6">
        <v>674.32</v>
      </c>
      <c r="M7681" s="1">
        <v>7</v>
      </c>
      <c r="N7681" s="8">
        <v>45630</v>
      </c>
      <c r="O7681" s="4" t="str">
        <f t="shared" si="358"/>
        <v>December 2024</v>
      </c>
      <c r="P7681" s="1" t="s">
        <v>22</v>
      </c>
      <c r="Q7681" s="1" t="s">
        <v>106</v>
      </c>
      <c r="R7681" s="6">
        <v>252.14</v>
      </c>
      <c r="S7681" s="6">
        <f t="shared" si="359"/>
        <v>4972.38</v>
      </c>
    </row>
    <row r="7682" spans="1:19" x14ac:dyDescent="0.35">
      <c r="A7682" s="1">
        <v>18470</v>
      </c>
      <c r="B7682" s="1">
        <v>71</v>
      </c>
      <c r="C7682" s="1" t="str">
        <f t="shared" ref="C7682:C7745" si="360">IF(B7682&lt;=35,"Young",IF(B7682&lt;=55,"Middle-Aged","Old"))</f>
        <v>Old</v>
      </c>
      <c r="D7682" s="1" t="s">
        <v>16</v>
      </c>
      <c r="E7682" s="1" t="s">
        <v>33</v>
      </c>
      <c r="F7682" s="1" t="s">
        <v>77</v>
      </c>
      <c r="G7682" s="1" t="s">
        <v>86</v>
      </c>
      <c r="H7682" s="1">
        <v>4</v>
      </c>
      <c r="I7682" s="1" t="s">
        <v>26</v>
      </c>
      <c r="J7682" s="1" t="s">
        <v>83</v>
      </c>
      <c r="K7682" s="6">
        <v>3611.8</v>
      </c>
      <c r="L7682" s="6">
        <v>361.18</v>
      </c>
      <c r="M7682" s="1">
        <v>10</v>
      </c>
      <c r="N7682" s="8">
        <v>45630</v>
      </c>
      <c r="O7682" s="4" t="str">
        <f t="shared" ref="O7682:O7745" si="361">TEXT(N7682,"mmmm yyyy")</f>
        <v>December 2024</v>
      </c>
      <c r="P7682" s="1" t="s">
        <v>84</v>
      </c>
      <c r="Q7682" s="1" t="s">
        <v>95</v>
      </c>
      <c r="R7682" s="6">
        <v>61.98</v>
      </c>
      <c r="S7682" s="6">
        <f t="shared" ref="S7682:S7745" si="362">K7682+R7682</f>
        <v>3673.78</v>
      </c>
    </row>
    <row r="7683" spans="1:19" x14ac:dyDescent="0.35">
      <c r="A7683" s="1">
        <v>2501</v>
      </c>
      <c r="B7683" s="1">
        <v>72</v>
      </c>
      <c r="C7683" s="1" t="str">
        <f t="shared" si="360"/>
        <v>Old</v>
      </c>
      <c r="D7683" s="1" t="s">
        <v>16</v>
      </c>
      <c r="E7683" s="1" t="s">
        <v>17</v>
      </c>
      <c r="F7683" s="1" t="s">
        <v>40</v>
      </c>
      <c r="G7683" s="1" t="s">
        <v>41</v>
      </c>
      <c r="H7683" s="1">
        <v>3</v>
      </c>
      <c r="I7683" s="1" t="s">
        <v>26</v>
      </c>
      <c r="J7683" s="1" t="s">
        <v>42</v>
      </c>
      <c r="K7683" s="6">
        <v>1689.66</v>
      </c>
      <c r="L7683" s="6">
        <v>844.83</v>
      </c>
      <c r="M7683" s="1">
        <v>2</v>
      </c>
      <c r="N7683" s="8">
        <v>45630</v>
      </c>
      <c r="O7683" s="4" t="str">
        <f t="shared" si="361"/>
        <v>December 2024</v>
      </c>
      <c r="P7683" s="1" t="s">
        <v>32</v>
      </c>
      <c r="Q7683" s="1" t="s">
        <v>69</v>
      </c>
      <c r="R7683" s="6">
        <v>103.37</v>
      </c>
      <c r="S7683" s="6">
        <f t="shared" si="362"/>
        <v>1793.0300000000002</v>
      </c>
    </row>
    <row r="7684" spans="1:19" x14ac:dyDescent="0.35">
      <c r="A7684" s="1">
        <v>8865</v>
      </c>
      <c r="B7684" s="1">
        <v>72</v>
      </c>
      <c r="C7684" s="1" t="str">
        <f t="shared" si="360"/>
        <v>Old</v>
      </c>
      <c r="D7684" s="1" t="s">
        <v>38</v>
      </c>
      <c r="E7684" s="1" t="s">
        <v>33</v>
      </c>
      <c r="F7684" s="1" t="s">
        <v>18</v>
      </c>
      <c r="G7684" s="1" t="s">
        <v>19</v>
      </c>
      <c r="H7684" s="1">
        <v>2</v>
      </c>
      <c r="I7684" s="1" t="s">
        <v>26</v>
      </c>
      <c r="J7684" s="1" t="s">
        <v>21</v>
      </c>
      <c r="K7684" s="6">
        <v>1582.38</v>
      </c>
      <c r="L7684" s="6">
        <v>791.19</v>
      </c>
      <c r="M7684" s="1">
        <v>2</v>
      </c>
      <c r="N7684" s="8">
        <v>45630</v>
      </c>
      <c r="O7684" s="4" t="str">
        <f t="shared" si="361"/>
        <v>December 2024</v>
      </c>
      <c r="P7684" s="1" t="s">
        <v>22</v>
      </c>
      <c r="Q7684" s="1" t="s">
        <v>61</v>
      </c>
      <c r="R7684" s="6">
        <v>86.47</v>
      </c>
      <c r="S7684" s="6">
        <f t="shared" si="362"/>
        <v>1668.8500000000001</v>
      </c>
    </row>
    <row r="7685" spans="1:19" x14ac:dyDescent="0.35">
      <c r="A7685" s="1">
        <v>19329</v>
      </c>
      <c r="B7685" s="1">
        <v>72</v>
      </c>
      <c r="C7685" s="1" t="str">
        <f t="shared" si="360"/>
        <v>Old</v>
      </c>
      <c r="D7685" s="1" t="s">
        <v>38</v>
      </c>
      <c r="E7685" s="1" t="s">
        <v>17</v>
      </c>
      <c r="F7685" s="1" t="s">
        <v>30</v>
      </c>
      <c r="G7685" s="1" t="s">
        <v>78</v>
      </c>
      <c r="H7685" s="1">
        <v>4</v>
      </c>
      <c r="I7685" s="1" t="s">
        <v>26</v>
      </c>
      <c r="J7685" s="1" t="s">
        <v>83</v>
      </c>
      <c r="K7685" s="6">
        <v>4720.24</v>
      </c>
      <c r="L7685" s="6">
        <v>674.32</v>
      </c>
      <c r="M7685" s="1">
        <v>7</v>
      </c>
      <c r="N7685" s="8">
        <v>45630</v>
      </c>
      <c r="O7685" s="4" t="str">
        <f t="shared" si="361"/>
        <v>December 2024</v>
      </c>
      <c r="P7685" s="1" t="s">
        <v>84</v>
      </c>
      <c r="Q7685" s="1"/>
      <c r="R7685" s="6">
        <v>0</v>
      </c>
      <c r="S7685" s="6">
        <f t="shared" si="362"/>
        <v>4720.24</v>
      </c>
    </row>
    <row r="7686" spans="1:19" x14ac:dyDescent="0.35">
      <c r="A7686" s="1">
        <v>13326</v>
      </c>
      <c r="B7686" s="1">
        <v>74</v>
      </c>
      <c r="C7686" s="1" t="str">
        <f t="shared" si="360"/>
        <v>Old</v>
      </c>
      <c r="D7686" s="1" t="s">
        <v>16</v>
      </c>
      <c r="E7686" s="1" t="s">
        <v>33</v>
      </c>
      <c r="F7686" s="1" t="s">
        <v>24</v>
      </c>
      <c r="G7686" s="1" t="s">
        <v>85</v>
      </c>
      <c r="H7686" s="1">
        <v>1</v>
      </c>
      <c r="I7686" s="1" t="s">
        <v>26</v>
      </c>
      <c r="J7686" s="1" t="s">
        <v>83</v>
      </c>
      <c r="K7686" s="6">
        <v>786.41</v>
      </c>
      <c r="L7686" s="6">
        <v>786.41</v>
      </c>
      <c r="M7686" s="1">
        <v>1</v>
      </c>
      <c r="N7686" s="8">
        <v>45630</v>
      </c>
      <c r="O7686" s="4" t="str">
        <f t="shared" si="361"/>
        <v>December 2024</v>
      </c>
      <c r="P7686" s="1" t="s">
        <v>22</v>
      </c>
      <c r="Q7686" s="1" t="s">
        <v>104</v>
      </c>
      <c r="R7686" s="6">
        <v>125.94</v>
      </c>
      <c r="S7686" s="6">
        <f t="shared" si="362"/>
        <v>912.34999999999991</v>
      </c>
    </row>
    <row r="7687" spans="1:19" x14ac:dyDescent="0.35">
      <c r="A7687" s="1">
        <v>11861</v>
      </c>
      <c r="B7687" s="1">
        <v>75</v>
      </c>
      <c r="C7687" s="1" t="str">
        <f t="shared" si="360"/>
        <v>Old</v>
      </c>
      <c r="D7687" s="1" t="s">
        <v>16</v>
      </c>
      <c r="E7687" s="1" t="s">
        <v>17</v>
      </c>
      <c r="F7687" s="1" t="s">
        <v>40</v>
      </c>
      <c r="G7687" s="1" t="s">
        <v>88</v>
      </c>
      <c r="H7687" s="1">
        <v>5</v>
      </c>
      <c r="I7687" s="1" t="s">
        <v>26</v>
      </c>
      <c r="J7687" s="1" t="s">
        <v>93</v>
      </c>
      <c r="K7687" s="6">
        <v>919</v>
      </c>
      <c r="L7687" s="6">
        <v>459.5</v>
      </c>
      <c r="M7687" s="1">
        <v>2</v>
      </c>
      <c r="N7687" s="8">
        <v>45630</v>
      </c>
      <c r="O7687" s="4" t="str">
        <f t="shared" si="361"/>
        <v>December 2024</v>
      </c>
      <c r="P7687" s="1" t="s">
        <v>22</v>
      </c>
      <c r="Q7687" s="1"/>
      <c r="R7687" s="6">
        <v>0</v>
      </c>
      <c r="S7687" s="6">
        <f t="shared" si="362"/>
        <v>919</v>
      </c>
    </row>
    <row r="7688" spans="1:19" x14ac:dyDescent="0.35">
      <c r="A7688" s="1">
        <v>9010</v>
      </c>
      <c r="B7688" s="1">
        <v>77</v>
      </c>
      <c r="C7688" s="1" t="str">
        <f t="shared" si="360"/>
        <v>Old</v>
      </c>
      <c r="D7688" s="1" t="s">
        <v>38</v>
      </c>
      <c r="E7688" s="1" t="s">
        <v>33</v>
      </c>
      <c r="F7688" s="1" t="s">
        <v>30</v>
      </c>
      <c r="G7688" s="1" t="s">
        <v>31</v>
      </c>
      <c r="H7688" s="1">
        <v>3</v>
      </c>
      <c r="I7688" s="1" t="s">
        <v>20</v>
      </c>
      <c r="J7688" s="1" t="s">
        <v>27</v>
      </c>
      <c r="K7688" s="6">
        <v>2319.8000000000002</v>
      </c>
      <c r="L7688" s="6">
        <v>463.96</v>
      </c>
      <c r="M7688" s="1">
        <v>5</v>
      </c>
      <c r="N7688" s="8">
        <v>45630</v>
      </c>
      <c r="O7688" s="4" t="str">
        <f t="shared" si="361"/>
        <v>December 2024</v>
      </c>
      <c r="P7688" s="1" t="s">
        <v>32</v>
      </c>
      <c r="Q7688" s="1"/>
      <c r="R7688" s="6">
        <v>0</v>
      </c>
      <c r="S7688" s="6">
        <f t="shared" si="362"/>
        <v>2319.8000000000002</v>
      </c>
    </row>
    <row r="7689" spans="1:19" x14ac:dyDescent="0.35">
      <c r="A7689" s="1">
        <v>14308</v>
      </c>
      <c r="B7689" s="1">
        <v>77</v>
      </c>
      <c r="C7689" s="1" t="str">
        <f t="shared" si="360"/>
        <v>Old</v>
      </c>
      <c r="D7689" s="1" t="s">
        <v>38</v>
      </c>
      <c r="E7689" s="1" t="s">
        <v>17</v>
      </c>
      <c r="F7689" s="1" t="s">
        <v>40</v>
      </c>
      <c r="G7689" s="1" t="s">
        <v>88</v>
      </c>
      <c r="H7689" s="1">
        <v>2</v>
      </c>
      <c r="I7689" s="1" t="s">
        <v>26</v>
      </c>
      <c r="J7689" s="1" t="s">
        <v>83</v>
      </c>
      <c r="K7689" s="6">
        <v>4595</v>
      </c>
      <c r="L7689" s="6">
        <v>459.5</v>
      </c>
      <c r="M7689" s="1">
        <v>10</v>
      </c>
      <c r="N7689" s="8">
        <v>45630</v>
      </c>
      <c r="O7689" s="4" t="str">
        <f t="shared" si="361"/>
        <v>December 2024</v>
      </c>
      <c r="P7689" s="1" t="s">
        <v>79</v>
      </c>
      <c r="Q7689" s="1"/>
      <c r="R7689" s="6">
        <v>0</v>
      </c>
      <c r="S7689" s="6">
        <f t="shared" si="362"/>
        <v>4595</v>
      </c>
    </row>
    <row r="7690" spans="1:19" x14ac:dyDescent="0.35">
      <c r="A7690" s="1">
        <v>15140</v>
      </c>
      <c r="B7690" s="1">
        <v>77</v>
      </c>
      <c r="C7690" s="1" t="str">
        <f t="shared" si="360"/>
        <v>Old</v>
      </c>
      <c r="D7690" s="1" t="s">
        <v>38</v>
      </c>
      <c r="E7690" s="1" t="s">
        <v>33</v>
      </c>
      <c r="F7690" s="1" t="s">
        <v>77</v>
      </c>
      <c r="G7690" s="1" t="s">
        <v>86</v>
      </c>
      <c r="H7690" s="1">
        <v>3</v>
      </c>
      <c r="I7690" s="1" t="s">
        <v>26</v>
      </c>
      <c r="J7690" s="1" t="s">
        <v>93</v>
      </c>
      <c r="K7690" s="6">
        <v>3611.8</v>
      </c>
      <c r="L7690" s="6">
        <v>361.18</v>
      </c>
      <c r="M7690" s="1">
        <v>10</v>
      </c>
      <c r="N7690" s="8">
        <v>45630</v>
      </c>
      <c r="O7690" s="4" t="str">
        <f t="shared" si="361"/>
        <v>December 2024</v>
      </c>
      <c r="P7690" s="1" t="s">
        <v>79</v>
      </c>
      <c r="Q7690" s="1" t="s">
        <v>37</v>
      </c>
      <c r="R7690" s="6">
        <v>77.73</v>
      </c>
      <c r="S7690" s="6">
        <f t="shared" si="362"/>
        <v>3689.53</v>
      </c>
    </row>
    <row r="7691" spans="1:19" x14ac:dyDescent="0.35">
      <c r="A7691" s="1">
        <v>2664</v>
      </c>
      <c r="B7691" s="1">
        <v>78</v>
      </c>
      <c r="C7691" s="1" t="str">
        <f t="shared" si="360"/>
        <v>Old</v>
      </c>
      <c r="D7691" s="1" t="s">
        <v>38</v>
      </c>
      <c r="E7691" s="1" t="s">
        <v>17</v>
      </c>
      <c r="F7691" s="1" t="s">
        <v>40</v>
      </c>
      <c r="G7691" s="1" t="s">
        <v>41</v>
      </c>
      <c r="H7691" s="1">
        <v>3</v>
      </c>
      <c r="I7691" s="1" t="s">
        <v>20</v>
      </c>
      <c r="J7691" s="1" t="s">
        <v>42</v>
      </c>
      <c r="K7691" s="6">
        <v>4224.1499999999996</v>
      </c>
      <c r="L7691" s="6">
        <v>844.83</v>
      </c>
      <c r="M7691" s="1">
        <v>5</v>
      </c>
      <c r="N7691" s="8">
        <v>45630</v>
      </c>
      <c r="O7691" s="4" t="str">
        <f t="shared" si="361"/>
        <v>December 2024</v>
      </c>
      <c r="P7691" s="1" t="s">
        <v>28</v>
      </c>
      <c r="Q7691" s="1" t="s">
        <v>48</v>
      </c>
      <c r="R7691" s="6">
        <v>74.39</v>
      </c>
      <c r="S7691" s="6">
        <f t="shared" si="362"/>
        <v>4298.54</v>
      </c>
    </row>
    <row r="7692" spans="1:19" x14ac:dyDescent="0.35">
      <c r="A7692" s="1">
        <v>13228</v>
      </c>
      <c r="B7692" s="1">
        <v>79</v>
      </c>
      <c r="C7692" s="1" t="str">
        <f t="shared" si="360"/>
        <v>Old</v>
      </c>
      <c r="D7692" s="1" t="s">
        <v>38</v>
      </c>
      <c r="E7692" s="1" t="s">
        <v>17</v>
      </c>
      <c r="F7692" s="1" t="s">
        <v>24</v>
      </c>
      <c r="G7692" s="1" t="s">
        <v>85</v>
      </c>
      <c r="H7692" s="1">
        <v>1</v>
      </c>
      <c r="I7692" s="1" t="s">
        <v>20</v>
      </c>
      <c r="J7692" s="1" t="s">
        <v>93</v>
      </c>
      <c r="K7692" s="6">
        <v>6291.28</v>
      </c>
      <c r="L7692" s="6">
        <v>786.41</v>
      </c>
      <c r="M7692" s="1">
        <v>8</v>
      </c>
      <c r="N7692" s="8">
        <v>45630</v>
      </c>
      <c r="O7692" s="4" t="str">
        <f t="shared" si="361"/>
        <v>December 2024</v>
      </c>
      <c r="P7692" s="1" t="s">
        <v>84</v>
      </c>
      <c r="Q7692" s="1" t="s">
        <v>108</v>
      </c>
      <c r="R7692" s="6">
        <v>166.95</v>
      </c>
      <c r="S7692" s="6">
        <f t="shared" si="362"/>
        <v>6458.23</v>
      </c>
    </row>
    <row r="7693" spans="1:19" x14ac:dyDescent="0.35">
      <c r="A7693" s="1">
        <v>8131</v>
      </c>
      <c r="B7693" s="1">
        <v>80</v>
      </c>
      <c r="C7693" s="1" t="str">
        <f t="shared" si="360"/>
        <v>Old</v>
      </c>
      <c r="D7693" s="1" t="s">
        <v>38</v>
      </c>
      <c r="E7693" s="1" t="s">
        <v>17</v>
      </c>
      <c r="F7693" s="1" t="s">
        <v>18</v>
      </c>
      <c r="G7693" s="1" t="s">
        <v>36</v>
      </c>
      <c r="H7693" s="1">
        <v>5</v>
      </c>
      <c r="I7693" s="1" t="s">
        <v>26</v>
      </c>
      <c r="J7693" s="1" t="s">
        <v>27</v>
      </c>
      <c r="K7693" s="6">
        <v>41.5</v>
      </c>
      <c r="L7693" s="6">
        <v>20.75</v>
      </c>
      <c r="M7693" s="1">
        <v>2</v>
      </c>
      <c r="N7693" s="8">
        <v>45630</v>
      </c>
      <c r="O7693" s="4" t="str">
        <f t="shared" si="361"/>
        <v>December 2024</v>
      </c>
      <c r="P7693" s="1" t="s">
        <v>22</v>
      </c>
      <c r="Q7693" s="1" t="s">
        <v>29</v>
      </c>
      <c r="R7693" s="6">
        <v>41.76</v>
      </c>
      <c r="S7693" s="6">
        <f t="shared" si="362"/>
        <v>83.259999999999991</v>
      </c>
    </row>
    <row r="7694" spans="1:19" x14ac:dyDescent="0.35">
      <c r="A7694" s="1">
        <v>7908</v>
      </c>
      <c r="B7694" s="1">
        <v>19</v>
      </c>
      <c r="C7694" s="1" t="str">
        <f t="shared" si="360"/>
        <v>Young</v>
      </c>
      <c r="D7694" s="1" t="s">
        <v>38</v>
      </c>
      <c r="E7694" s="1" t="s">
        <v>17</v>
      </c>
      <c r="F7694" s="1" t="s">
        <v>30</v>
      </c>
      <c r="G7694" s="1" t="s">
        <v>31</v>
      </c>
      <c r="H7694" s="1">
        <v>3</v>
      </c>
      <c r="I7694" s="1" t="s">
        <v>20</v>
      </c>
      <c r="J7694" s="1" t="s">
        <v>42</v>
      </c>
      <c r="K7694" s="6">
        <v>1391.88</v>
      </c>
      <c r="L7694" s="6">
        <v>463.96</v>
      </c>
      <c r="M7694" s="1">
        <v>3</v>
      </c>
      <c r="N7694" s="8">
        <v>45631</v>
      </c>
      <c r="O7694" s="4" t="str">
        <f t="shared" si="361"/>
        <v>December 2024</v>
      </c>
      <c r="P7694" s="1" t="s">
        <v>32</v>
      </c>
      <c r="Q7694" s="1"/>
      <c r="R7694" s="6">
        <v>0</v>
      </c>
      <c r="S7694" s="6">
        <f t="shared" si="362"/>
        <v>1391.88</v>
      </c>
    </row>
    <row r="7695" spans="1:19" x14ac:dyDescent="0.35">
      <c r="A7695" s="1">
        <v>8051</v>
      </c>
      <c r="B7695" s="1">
        <v>19</v>
      </c>
      <c r="C7695" s="1" t="str">
        <f t="shared" si="360"/>
        <v>Young</v>
      </c>
      <c r="D7695" s="1" t="s">
        <v>38</v>
      </c>
      <c r="E7695" s="1" t="s">
        <v>17</v>
      </c>
      <c r="F7695" s="1" t="s">
        <v>18</v>
      </c>
      <c r="G7695" s="1" t="s">
        <v>36</v>
      </c>
      <c r="H7695" s="1">
        <v>5</v>
      </c>
      <c r="I7695" s="1" t="s">
        <v>20</v>
      </c>
      <c r="J7695" s="1" t="s">
        <v>21</v>
      </c>
      <c r="K7695" s="6">
        <v>207.5</v>
      </c>
      <c r="L7695" s="6">
        <v>20.75</v>
      </c>
      <c r="M7695" s="1">
        <v>10</v>
      </c>
      <c r="N7695" s="8">
        <v>45631</v>
      </c>
      <c r="O7695" s="4" t="str">
        <f t="shared" si="361"/>
        <v>December 2024</v>
      </c>
      <c r="P7695" s="1" t="s">
        <v>28</v>
      </c>
      <c r="Q7695" s="1" t="s">
        <v>52</v>
      </c>
      <c r="R7695" s="6">
        <v>6.1</v>
      </c>
      <c r="S7695" s="6">
        <f t="shared" si="362"/>
        <v>213.6</v>
      </c>
    </row>
    <row r="7696" spans="1:19" x14ac:dyDescent="0.35">
      <c r="A7696" s="1">
        <v>14865</v>
      </c>
      <c r="B7696" s="1">
        <v>19</v>
      </c>
      <c r="C7696" s="1" t="str">
        <f t="shared" si="360"/>
        <v>Young</v>
      </c>
      <c r="D7696" s="1" t="s">
        <v>16</v>
      </c>
      <c r="E7696" s="1" t="s">
        <v>17</v>
      </c>
      <c r="F7696" s="1" t="s">
        <v>30</v>
      </c>
      <c r="G7696" s="1" t="s">
        <v>78</v>
      </c>
      <c r="H7696" s="1">
        <v>2</v>
      </c>
      <c r="I7696" s="1" t="s">
        <v>20</v>
      </c>
      <c r="J7696" s="1" t="s">
        <v>83</v>
      </c>
      <c r="K7696" s="6">
        <v>4045.92</v>
      </c>
      <c r="L7696" s="6">
        <v>674.32</v>
      </c>
      <c r="M7696" s="1">
        <v>6</v>
      </c>
      <c r="N7696" s="8">
        <v>45631</v>
      </c>
      <c r="O7696" s="4" t="str">
        <f t="shared" si="361"/>
        <v>December 2024</v>
      </c>
      <c r="P7696" s="1" t="s">
        <v>84</v>
      </c>
      <c r="Q7696" s="1"/>
      <c r="R7696" s="6">
        <v>0</v>
      </c>
      <c r="S7696" s="6">
        <f t="shared" si="362"/>
        <v>4045.92</v>
      </c>
    </row>
    <row r="7697" spans="1:19" x14ac:dyDescent="0.35">
      <c r="A7697" s="1">
        <v>18486</v>
      </c>
      <c r="B7697" s="1">
        <v>19</v>
      </c>
      <c r="C7697" s="1" t="str">
        <f t="shared" si="360"/>
        <v>Young</v>
      </c>
      <c r="D7697" s="1" t="s">
        <v>16</v>
      </c>
      <c r="E7697" s="1" t="s">
        <v>17</v>
      </c>
      <c r="F7697" s="1" t="s">
        <v>30</v>
      </c>
      <c r="G7697" s="1" t="s">
        <v>78</v>
      </c>
      <c r="H7697" s="1">
        <v>1</v>
      </c>
      <c r="I7697" s="1" t="s">
        <v>26</v>
      </c>
      <c r="J7697" s="1" t="s">
        <v>83</v>
      </c>
      <c r="K7697" s="6">
        <v>3371.6</v>
      </c>
      <c r="L7697" s="6">
        <v>674.32</v>
      </c>
      <c r="M7697" s="1">
        <v>5</v>
      </c>
      <c r="N7697" s="8">
        <v>45631</v>
      </c>
      <c r="O7697" s="4" t="str">
        <f t="shared" si="361"/>
        <v>December 2024</v>
      </c>
      <c r="P7697" s="1" t="s">
        <v>79</v>
      </c>
      <c r="Q7697" s="1" t="s">
        <v>87</v>
      </c>
      <c r="R7697" s="6">
        <v>84.09</v>
      </c>
      <c r="S7697" s="6">
        <f t="shared" si="362"/>
        <v>3455.69</v>
      </c>
    </row>
    <row r="7698" spans="1:19" x14ac:dyDescent="0.35">
      <c r="A7698" s="1">
        <v>11751</v>
      </c>
      <c r="B7698" s="1">
        <v>20</v>
      </c>
      <c r="C7698" s="1" t="str">
        <f t="shared" si="360"/>
        <v>Young</v>
      </c>
      <c r="D7698" s="1" t="s">
        <v>38</v>
      </c>
      <c r="E7698" s="1" t="s">
        <v>17</v>
      </c>
      <c r="F7698" s="1" t="s">
        <v>24</v>
      </c>
      <c r="G7698" s="1" t="s">
        <v>85</v>
      </c>
      <c r="H7698" s="1">
        <v>2</v>
      </c>
      <c r="I7698" s="1" t="s">
        <v>20</v>
      </c>
      <c r="J7698" s="1" t="s">
        <v>21</v>
      </c>
      <c r="K7698" s="6">
        <v>4718.46</v>
      </c>
      <c r="L7698" s="6">
        <v>786.41</v>
      </c>
      <c r="M7698" s="1">
        <v>6</v>
      </c>
      <c r="N7698" s="8">
        <v>45631</v>
      </c>
      <c r="O7698" s="4" t="str">
        <f t="shared" si="361"/>
        <v>December 2024</v>
      </c>
      <c r="P7698" s="1" t="s">
        <v>84</v>
      </c>
      <c r="Q7698" s="1"/>
      <c r="R7698" s="6">
        <v>0</v>
      </c>
      <c r="S7698" s="6">
        <f t="shared" si="362"/>
        <v>4718.46</v>
      </c>
    </row>
    <row r="7699" spans="1:19" x14ac:dyDescent="0.35">
      <c r="A7699" s="1">
        <v>17641</v>
      </c>
      <c r="B7699" s="1">
        <v>21</v>
      </c>
      <c r="C7699" s="1" t="str">
        <f t="shared" si="360"/>
        <v>Young</v>
      </c>
      <c r="D7699" s="1" t="s">
        <v>16</v>
      </c>
      <c r="E7699" s="1" t="s">
        <v>17</v>
      </c>
      <c r="F7699" s="1" t="s">
        <v>30</v>
      </c>
      <c r="G7699" s="1" t="s">
        <v>78</v>
      </c>
      <c r="H7699" s="1">
        <v>5</v>
      </c>
      <c r="I7699" s="1" t="s">
        <v>26</v>
      </c>
      <c r="J7699" s="1" t="s">
        <v>93</v>
      </c>
      <c r="K7699" s="6">
        <v>4720.24</v>
      </c>
      <c r="L7699" s="6">
        <v>674.32</v>
      </c>
      <c r="M7699" s="1">
        <v>7</v>
      </c>
      <c r="N7699" s="8">
        <v>45631</v>
      </c>
      <c r="O7699" s="4" t="str">
        <f t="shared" si="361"/>
        <v>December 2024</v>
      </c>
      <c r="P7699" s="1" t="s">
        <v>22</v>
      </c>
      <c r="Q7699" s="1"/>
      <c r="R7699" s="6">
        <v>0</v>
      </c>
      <c r="S7699" s="6">
        <f t="shared" si="362"/>
        <v>4720.24</v>
      </c>
    </row>
    <row r="7700" spans="1:19" x14ac:dyDescent="0.35">
      <c r="A7700" s="1">
        <v>19161</v>
      </c>
      <c r="B7700" s="1">
        <v>21</v>
      </c>
      <c r="C7700" s="1" t="str">
        <f t="shared" si="360"/>
        <v>Young</v>
      </c>
      <c r="D7700" s="1" t="s">
        <v>16</v>
      </c>
      <c r="E7700" s="1" t="s">
        <v>17</v>
      </c>
      <c r="F7700" s="1" t="s">
        <v>18</v>
      </c>
      <c r="G7700" s="1" t="s">
        <v>81</v>
      </c>
      <c r="H7700" s="1">
        <v>4</v>
      </c>
      <c r="I7700" s="1" t="s">
        <v>26</v>
      </c>
      <c r="J7700" s="1" t="s">
        <v>83</v>
      </c>
      <c r="K7700" s="6">
        <v>1139.68</v>
      </c>
      <c r="L7700" s="6">
        <v>1139.68</v>
      </c>
      <c r="M7700" s="1">
        <v>1</v>
      </c>
      <c r="N7700" s="8">
        <v>45631</v>
      </c>
      <c r="O7700" s="4" t="str">
        <f t="shared" si="361"/>
        <v>December 2024</v>
      </c>
      <c r="P7700" s="1" t="s">
        <v>79</v>
      </c>
      <c r="Q7700" s="1" t="s">
        <v>103</v>
      </c>
      <c r="R7700" s="6">
        <v>204.11</v>
      </c>
      <c r="S7700" s="6">
        <f t="shared" si="362"/>
        <v>1343.79</v>
      </c>
    </row>
    <row r="7701" spans="1:19" x14ac:dyDescent="0.35">
      <c r="A7701" s="1">
        <v>13016</v>
      </c>
      <c r="B7701" s="1">
        <v>22</v>
      </c>
      <c r="C7701" s="1" t="str">
        <f t="shared" si="360"/>
        <v>Young</v>
      </c>
      <c r="D7701" s="1" t="s">
        <v>16</v>
      </c>
      <c r="E7701" s="1" t="s">
        <v>33</v>
      </c>
      <c r="F7701" s="1" t="s">
        <v>40</v>
      </c>
      <c r="G7701" s="1" t="s">
        <v>88</v>
      </c>
      <c r="H7701" s="1">
        <v>2</v>
      </c>
      <c r="I7701" s="1" t="s">
        <v>20</v>
      </c>
      <c r="J7701" s="1" t="s">
        <v>83</v>
      </c>
      <c r="K7701" s="6">
        <v>1378.5</v>
      </c>
      <c r="L7701" s="6">
        <v>459.5</v>
      </c>
      <c r="M7701" s="1">
        <v>3</v>
      </c>
      <c r="N7701" s="8">
        <v>45631</v>
      </c>
      <c r="O7701" s="4" t="str">
        <f t="shared" si="361"/>
        <v>December 2024</v>
      </c>
      <c r="P7701" s="1" t="s">
        <v>84</v>
      </c>
      <c r="Q7701" s="1" t="s">
        <v>52</v>
      </c>
      <c r="R7701" s="6">
        <v>26.78</v>
      </c>
      <c r="S7701" s="6">
        <f t="shared" si="362"/>
        <v>1405.28</v>
      </c>
    </row>
    <row r="7702" spans="1:19" x14ac:dyDescent="0.35">
      <c r="A7702" s="1">
        <v>12584</v>
      </c>
      <c r="B7702" s="1">
        <v>23</v>
      </c>
      <c r="C7702" s="1" t="str">
        <f t="shared" si="360"/>
        <v>Young</v>
      </c>
      <c r="D7702" s="1" t="s">
        <v>16</v>
      </c>
      <c r="E7702" s="1" t="s">
        <v>17</v>
      </c>
      <c r="F7702" s="1" t="s">
        <v>18</v>
      </c>
      <c r="G7702" s="1" t="s">
        <v>81</v>
      </c>
      <c r="H7702" s="1">
        <v>5</v>
      </c>
      <c r="I7702" s="1" t="s">
        <v>26</v>
      </c>
      <c r="J7702" s="1" t="s">
        <v>93</v>
      </c>
      <c r="K7702" s="6">
        <v>3419.04</v>
      </c>
      <c r="L7702" s="6">
        <v>1139.68</v>
      </c>
      <c r="M7702" s="1">
        <v>3</v>
      </c>
      <c r="N7702" s="8">
        <v>45631</v>
      </c>
      <c r="O7702" s="4" t="str">
        <f t="shared" si="361"/>
        <v>December 2024</v>
      </c>
      <c r="P7702" s="1" t="s">
        <v>79</v>
      </c>
      <c r="Q7702" s="1" t="s">
        <v>52</v>
      </c>
      <c r="R7702" s="6">
        <v>75.260000000000005</v>
      </c>
      <c r="S7702" s="6">
        <f t="shared" si="362"/>
        <v>3494.3</v>
      </c>
    </row>
    <row r="7703" spans="1:19" x14ac:dyDescent="0.35">
      <c r="A7703" s="1">
        <v>16398</v>
      </c>
      <c r="B7703" s="1">
        <v>24</v>
      </c>
      <c r="C7703" s="1" t="str">
        <f t="shared" si="360"/>
        <v>Young</v>
      </c>
      <c r="D7703" s="1" t="s">
        <v>16</v>
      </c>
      <c r="E7703" s="1" t="s">
        <v>17</v>
      </c>
      <c r="F7703" s="1" t="s">
        <v>24</v>
      </c>
      <c r="G7703" s="1" t="s">
        <v>85</v>
      </c>
      <c r="H7703" s="1">
        <v>3</v>
      </c>
      <c r="I7703" s="1" t="s">
        <v>26</v>
      </c>
      <c r="J7703" s="1" t="s">
        <v>93</v>
      </c>
      <c r="K7703" s="6">
        <v>3145.64</v>
      </c>
      <c r="L7703" s="6">
        <v>786.41</v>
      </c>
      <c r="M7703" s="1">
        <v>4</v>
      </c>
      <c r="N7703" s="8">
        <v>45631</v>
      </c>
      <c r="O7703" s="4" t="str">
        <f t="shared" si="361"/>
        <v>December 2024</v>
      </c>
      <c r="P7703" s="1" t="s">
        <v>22</v>
      </c>
      <c r="Q7703" s="1"/>
      <c r="R7703" s="6">
        <v>0</v>
      </c>
      <c r="S7703" s="6">
        <f t="shared" si="362"/>
        <v>3145.64</v>
      </c>
    </row>
    <row r="7704" spans="1:19" x14ac:dyDescent="0.35">
      <c r="A7704" s="1">
        <v>9631</v>
      </c>
      <c r="B7704" s="1">
        <v>28</v>
      </c>
      <c r="C7704" s="1" t="str">
        <f t="shared" si="360"/>
        <v>Young</v>
      </c>
      <c r="D7704" s="1" t="s">
        <v>38</v>
      </c>
      <c r="E7704" s="1" t="s">
        <v>17</v>
      </c>
      <c r="F7704" s="1" t="s">
        <v>30</v>
      </c>
      <c r="G7704" s="1" t="s">
        <v>31</v>
      </c>
      <c r="H7704" s="1">
        <v>3</v>
      </c>
      <c r="I7704" s="1" t="s">
        <v>20</v>
      </c>
      <c r="J7704" s="1" t="s">
        <v>34</v>
      </c>
      <c r="K7704" s="6">
        <v>1855.84</v>
      </c>
      <c r="L7704" s="6">
        <v>463.96</v>
      </c>
      <c r="M7704" s="1">
        <v>4</v>
      </c>
      <c r="N7704" s="8">
        <v>45631</v>
      </c>
      <c r="O7704" s="4" t="str">
        <f t="shared" si="361"/>
        <v>December 2024</v>
      </c>
      <c r="P7704" s="1" t="s">
        <v>28</v>
      </c>
      <c r="Q7704" s="1" t="s">
        <v>51</v>
      </c>
      <c r="R7704" s="6">
        <v>77.680000000000007</v>
      </c>
      <c r="S7704" s="6">
        <f t="shared" si="362"/>
        <v>1933.52</v>
      </c>
    </row>
    <row r="7705" spans="1:19" x14ac:dyDescent="0.35">
      <c r="A7705" s="1">
        <v>13127</v>
      </c>
      <c r="B7705" s="1">
        <v>29</v>
      </c>
      <c r="C7705" s="1" t="str">
        <f t="shared" si="360"/>
        <v>Young</v>
      </c>
      <c r="D7705" s="1" t="s">
        <v>16</v>
      </c>
      <c r="E7705" s="1" t="s">
        <v>17</v>
      </c>
      <c r="F7705" s="1" t="s">
        <v>18</v>
      </c>
      <c r="G7705" s="1" t="s">
        <v>81</v>
      </c>
      <c r="H7705" s="1">
        <v>3</v>
      </c>
      <c r="I7705" s="1" t="s">
        <v>26</v>
      </c>
      <c r="J7705" s="1" t="s">
        <v>83</v>
      </c>
      <c r="K7705" s="6">
        <v>3419.04</v>
      </c>
      <c r="L7705" s="6">
        <v>1139.68</v>
      </c>
      <c r="M7705" s="1">
        <v>3</v>
      </c>
      <c r="N7705" s="8">
        <v>45631</v>
      </c>
      <c r="O7705" s="4" t="str">
        <f t="shared" si="361"/>
        <v>December 2024</v>
      </c>
      <c r="P7705" s="1" t="s">
        <v>84</v>
      </c>
      <c r="Q7705" s="1" t="s">
        <v>37</v>
      </c>
      <c r="R7705" s="6">
        <v>15.91</v>
      </c>
      <c r="S7705" s="6">
        <f t="shared" si="362"/>
        <v>3434.95</v>
      </c>
    </row>
    <row r="7706" spans="1:19" x14ac:dyDescent="0.35">
      <c r="A7706" s="1">
        <v>4195</v>
      </c>
      <c r="B7706" s="1">
        <v>32</v>
      </c>
      <c r="C7706" s="1" t="str">
        <f t="shared" si="360"/>
        <v>Young</v>
      </c>
      <c r="D7706" s="1" t="s">
        <v>38</v>
      </c>
      <c r="E7706" s="1" t="s">
        <v>33</v>
      </c>
      <c r="F7706" s="1" t="s">
        <v>18</v>
      </c>
      <c r="G7706" s="1" t="s">
        <v>19</v>
      </c>
      <c r="H7706" s="1">
        <v>2</v>
      </c>
      <c r="I7706" s="1" t="s">
        <v>26</v>
      </c>
      <c r="J7706" s="1" t="s">
        <v>27</v>
      </c>
      <c r="K7706" s="6">
        <v>2373.5700000000002</v>
      </c>
      <c r="L7706" s="6">
        <v>791.19</v>
      </c>
      <c r="M7706" s="1">
        <v>3</v>
      </c>
      <c r="N7706" s="8">
        <v>45631</v>
      </c>
      <c r="O7706" s="4" t="str">
        <f t="shared" si="361"/>
        <v>December 2024</v>
      </c>
      <c r="P7706" s="1" t="s">
        <v>28</v>
      </c>
      <c r="Q7706" s="1" t="s">
        <v>47</v>
      </c>
      <c r="R7706" s="6">
        <v>104.07</v>
      </c>
      <c r="S7706" s="6">
        <f t="shared" si="362"/>
        <v>2477.6400000000003</v>
      </c>
    </row>
    <row r="7707" spans="1:19" x14ac:dyDescent="0.35">
      <c r="A7707" s="1">
        <v>18658</v>
      </c>
      <c r="B7707" s="1">
        <v>34</v>
      </c>
      <c r="C7707" s="1" t="str">
        <f t="shared" si="360"/>
        <v>Young</v>
      </c>
      <c r="D7707" s="1" t="s">
        <v>16</v>
      </c>
      <c r="E7707" s="1" t="s">
        <v>17</v>
      </c>
      <c r="F7707" s="1" t="s">
        <v>77</v>
      </c>
      <c r="G7707" s="1" t="s">
        <v>86</v>
      </c>
      <c r="H7707" s="1">
        <v>3</v>
      </c>
      <c r="I7707" s="1" t="s">
        <v>20</v>
      </c>
      <c r="J7707" s="1" t="s">
        <v>83</v>
      </c>
      <c r="K7707" s="6">
        <v>2167.08</v>
      </c>
      <c r="L7707" s="6">
        <v>361.18</v>
      </c>
      <c r="M7707" s="1">
        <v>6</v>
      </c>
      <c r="N7707" s="8">
        <v>45631</v>
      </c>
      <c r="O7707" s="4" t="str">
        <f t="shared" si="361"/>
        <v>December 2024</v>
      </c>
      <c r="P7707" s="1" t="s">
        <v>79</v>
      </c>
      <c r="Q7707" s="1" t="s">
        <v>103</v>
      </c>
      <c r="R7707" s="6">
        <v>95.01</v>
      </c>
      <c r="S7707" s="6">
        <f t="shared" si="362"/>
        <v>2262.09</v>
      </c>
    </row>
    <row r="7708" spans="1:19" x14ac:dyDescent="0.35">
      <c r="A7708" s="1">
        <v>19832</v>
      </c>
      <c r="B7708" s="1">
        <v>35</v>
      </c>
      <c r="C7708" s="1" t="str">
        <f t="shared" si="360"/>
        <v>Young</v>
      </c>
      <c r="D7708" s="1" t="s">
        <v>38</v>
      </c>
      <c r="E7708" s="1" t="s">
        <v>17</v>
      </c>
      <c r="F7708" s="1" t="s">
        <v>24</v>
      </c>
      <c r="G7708" s="1" t="s">
        <v>85</v>
      </c>
      <c r="H7708" s="1">
        <v>5</v>
      </c>
      <c r="I7708" s="1" t="s">
        <v>26</v>
      </c>
      <c r="J7708" s="1" t="s">
        <v>21</v>
      </c>
      <c r="K7708" s="6">
        <v>2359.23</v>
      </c>
      <c r="L7708" s="6">
        <v>786.41</v>
      </c>
      <c r="M7708" s="1">
        <v>3</v>
      </c>
      <c r="N7708" s="8">
        <v>45631</v>
      </c>
      <c r="O7708" s="4" t="str">
        <f t="shared" si="361"/>
        <v>December 2024</v>
      </c>
      <c r="P7708" s="1" t="s">
        <v>79</v>
      </c>
      <c r="Q7708" s="1" t="s">
        <v>98</v>
      </c>
      <c r="R7708" s="6">
        <v>104.35</v>
      </c>
      <c r="S7708" s="6">
        <f t="shared" si="362"/>
        <v>2463.58</v>
      </c>
    </row>
    <row r="7709" spans="1:19" x14ac:dyDescent="0.35">
      <c r="A7709" s="1">
        <v>12098</v>
      </c>
      <c r="B7709" s="1">
        <v>36</v>
      </c>
      <c r="C7709" s="1" t="str">
        <f t="shared" si="360"/>
        <v>Middle-Aged</v>
      </c>
      <c r="D7709" s="1" t="s">
        <v>16</v>
      </c>
      <c r="E7709" s="1" t="s">
        <v>17</v>
      </c>
      <c r="F7709" s="1" t="s">
        <v>77</v>
      </c>
      <c r="G7709" s="1" t="s">
        <v>86</v>
      </c>
      <c r="H7709" s="1">
        <v>5</v>
      </c>
      <c r="I7709" s="1" t="s">
        <v>26</v>
      </c>
      <c r="J7709" s="1" t="s">
        <v>93</v>
      </c>
      <c r="K7709" s="6">
        <v>3611.8</v>
      </c>
      <c r="L7709" s="6">
        <v>361.18</v>
      </c>
      <c r="M7709" s="1">
        <v>10</v>
      </c>
      <c r="N7709" s="8">
        <v>45631</v>
      </c>
      <c r="O7709" s="4" t="str">
        <f t="shared" si="361"/>
        <v>December 2024</v>
      </c>
      <c r="P7709" s="1" t="s">
        <v>79</v>
      </c>
      <c r="Q7709" s="1"/>
      <c r="R7709" s="6">
        <v>0</v>
      </c>
      <c r="S7709" s="6">
        <f t="shared" si="362"/>
        <v>3611.8</v>
      </c>
    </row>
    <row r="7710" spans="1:19" x14ac:dyDescent="0.35">
      <c r="A7710" s="1">
        <v>7971</v>
      </c>
      <c r="B7710" s="1">
        <v>37</v>
      </c>
      <c r="C7710" s="1" t="str">
        <f t="shared" si="360"/>
        <v>Middle-Aged</v>
      </c>
      <c r="D7710" s="1" t="s">
        <v>16</v>
      </c>
      <c r="E7710" s="1" t="s">
        <v>17</v>
      </c>
      <c r="F7710" s="1" t="s">
        <v>30</v>
      </c>
      <c r="G7710" s="1" t="s">
        <v>31</v>
      </c>
      <c r="H7710" s="1">
        <v>3</v>
      </c>
      <c r="I7710" s="1" t="s">
        <v>26</v>
      </c>
      <c r="J7710" s="1" t="s">
        <v>42</v>
      </c>
      <c r="K7710" s="6">
        <v>1855.84</v>
      </c>
      <c r="L7710" s="6">
        <v>463.96</v>
      </c>
      <c r="M7710" s="1">
        <v>4</v>
      </c>
      <c r="N7710" s="8">
        <v>45631</v>
      </c>
      <c r="O7710" s="4" t="str">
        <f t="shared" si="361"/>
        <v>December 2024</v>
      </c>
      <c r="P7710" s="1" t="s">
        <v>28</v>
      </c>
      <c r="Q7710" s="1" t="s">
        <v>29</v>
      </c>
      <c r="R7710" s="6">
        <v>10.72</v>
      </c>
      <c r="S7710" s="6">
        <f t="shared" si="362"/>
        <v>1866.56</v>
      </c>
    </row>
    <row r="7711" spans="1:19" x14ac:dyDescent="0.35">
      <c r="A7711" s="1">
        <v>15166</v>
      </c>
      <c r="B7711" s="1">
        <v>38</v>
      </c>
      <c r="C7711" s="1" t="str">
        <f t="shared" si="360"/>
        <v>Middle-Aged</v>
      </c>
      <c r="D7711" s="1" t="s">
        <v>38</v>
      </c>
      <c r="E7711" s="1" t="s">
        <v>17</v>
      </c>
      <c r="F7711" s="1" t="s">
        <v>24</v>
      </c>
      <c r="G7711" s="1" t="s">
        <v>85</v>
      </c>
      <c r="H7711" s="1">
        <v>4</v>
      </c>
      <c r="I7711" s="1" t="s">
        <v>26</v>
      </c>
      <c r="J7711" s="1" t="s">
        <v>93</v>
      </c>
      <c r="K7711" s="6">
        <v>6291.28</v>
      </c>
      <c r="L7711" s="6">
        <v>786.41</v>
      </c>
      <c r="M7711" s="1">
        <v>8</v>
      </c>
      <c r="N7711" s="8">
        <v>45631</v>
      </c>
      <c r="O7711" s="4" t="str">
        <f t="shared" si="361"/>
        <v>December 2024</v>
      </c>
      <c r="P7711" s="1" t="s">
        <v>84</v>
      </c>
      <c r="Q7711" s="1" t="s">
        <v>109</v>
      </c>
      <c r="R7711" s="6">
        <v>181.53</v>
      </c>
      <c r="S7711" s="6">
        <f t="shared" si="362"/>
        <v>6472.8099999999995</v>
      </c>
    </row>
    <row r="7712" spans="1:19" x14ac:dyDescent="0.35">
      <c r="A7712" s="1">
        <v>2922</v>
      </c>
      <c r="B7712" s="1">
        <v>39</v>
      </c>
      <c r="C7712" s="1" t="str">
        <f t="shared" si="360"/>
        <v>Middle-Aged</v>
      </c>
      <c r="D7712" s="1" t="s">
        <v>38</v>
      </c>
      <c r="E7712" s="1" t="s">
        <v>17</v>
      </c>
      <c r="F7712" s="1" t="s">
        <v>24</v>
      </c>
      <c r="G7712" s="1" t="s">
        <v>25</v>
      </c>
      <c r="H7712" s="1">
        <v>3</v>
      </c>
      <c r="I7712" s="1" t="s">
        <v>26</v>
      </c>
      <c r="J7712" s="1" t="s">
        <v>42</v>
      </c>
      <c r="K7712" s="6">
        <v>2470.3000000000002</v>
      </c>
      <c r="L7712" s="6">
        <v>247.03</v>
      </c>
      <c r="M7712" s="1">
        <v>10</v>
      </c>
      <c r="N7712" s="8">
        <v>45631</v>
      </c>
      <c r="O7712" s="4" t="str">
        <f t="shared" si="361"/>
        <v>December 2024</v>
      </c>
      <c r="P7712" s="1" t="s">
        <v>28</v>
      </c>
      <c r="Q7712" s="1" t="s">
        <v>58</v>
      </c>
      <c r="R7712" s="6">
        <v>97.82</v>
      </c>
      <c r="S7712" s="6">
        <f t="shared" si="362"/>
        <v>2568.1200000000003</v>
      </c>
    </row>
    <row r="7713" spans="1:19" x14ac:dyDescent="0.35">
      <c r="A7713" s="1">
        <v>6132</v>
      </c>
      <c r="B7713" s="1">
        <v>40</v>
      </c>
      <c r="C7713" s="1" t="str">
        <f t="shared" si="360"/>
        <v>Middle-Aged</v>
      </c>
      <c r="D7713" s="1" t="s">
        <v>38</v>
      </c>
      <c r="E7713" s="1" t="s">
        <v>33</v>
      </c>
      <c r="F7713" s="1" t="s">
        <v>24</v>
      </c>
      <c r="G7713" s="1" t="s">
        <v>25</v>
      </c>
      <c r="H7713" s="1">
        <v>3</v>
      </c>
      <c r="I7713" s="1" t="s">
        <v>20</v>
      </c>
      <c r="J7713" s="1" t="s">
        <v>21</v>
      </c>
      <c r="K7713" s="6">
        <v>741.09</v>
      </c>
      <c r="L7713" s="6">
        <v>247.03</v>
      </c>
      <c r="M7713" s="1">
        <v>3</v>
      </c>
      <c r="N7713" s="8">
        <v>45631</v>
      </c>
      <c r="O7713" s="4" t="str">
        <f t="shared" si="361"/>
        <v>December 2024</v>
      </c>
      <c r="P7713" s="1" t="s">
        <v>28</v>
      </c>
      <c r="Q7713" s="1"/>
      <c r="R7713" s="6">
        <v>0</v>
      </c>
      <c r="S7713" s="6">
        <f t="shared" si="362"/>
        <v>741.09</v>
      </c>
    </row>
    <row r="7714" spans="1:19" x14ac:dyDescent="0.35">
      <c r="A7714" s="1">
        <v>11766</v>
      </c>
      <c r="B7714" s="1">
        <v>40</v>
      </c>
      <c r="C7714" s="1" t="str">
        <f t="shared" si="360"/>
        <v>Middle-Aged</v>
      </c>
      <c r="D7714" s="1" t="s">
        <v>16</v>
      </c>
      <c r="E7714" s="1" t="s">
        <v>17</v>
      </c>
      <c r="F7714" s="1" t="s">
        <v>24</v>
      </c>
      <c r="G7714" s="1" t="s">
        <v>85</v>
      </c>
      <c r="H7714" s="1">
        <v>5</v>
      </c>
      <c r="I7714" s="1" t="s">
        <v>20</v>
      </c>
      <c r="J7714" s="1" t="s">
        <v>21</v>
      </c>
      <c r="K7714" s="6">
        <v>4718.46</v>
      </c>
      <c r="L7714" s="6">
        <v>786.41</v>
      </c>
      <c r="M7714" s="1">
        <v>6</v>
      </c>
      <c r="N7714" s="8">
        <v>45631</v>
      </c>
      <c r="O7714" s="4" t="str">
        <f t="shared" si="361"/>
        <v>December 2024</v>
      </c>
      <c r="P7714" s="1" t="s">
        <v>79</v>
      </c>
      <c r="Q7714" s="1" t="s">
        <v>80</v>
      </c>
      <c r="R7714" s="6">
        <v>115.38</v>
      </c>
      <c r="S7714" s="6">
        <f t="shared" si="362"/>
        <v>4833.84</v>
      </c>
    </row>
    <row r="7715" spans="1:19" x14ac:dyDescent="0.35">
      <c r="A7715" s="1">
        <v>13164</v>
      </c>
      <c r="B7715" s="1">
        <v>42</v>
      </c>
      <c r="C7715" s="1" t="str">
        <f t="shared" si="360"/>
        <v>Middle-Aged</v>
      </c>
      <c r="D7715" s="1" t="s">
        <v>38</v>
      </c>
      <c r="E7715" s="1" t="s">
        <v>17</v>
      </c>
      <c r="F7715" s="1" t="s">
        <v>30</v>
      </c>
      <c r="G7715" s="1" t="s">
        <v>78</v>
      </c>
      <c r="H7715" s="1">
        <v>5</v>
      </c>
      <c r="I7715" s="1" t="s">
        <v>26</v>
      </c>
      <c r="J7715" s="1" t="s">
        <v>83</v>
      </c>
      <c r="K7715" s="6">
        <v>2697.28</v>
      </c>
      <c r="L7715" s="6">
        <v>674.32</v>
      </c>
      <c r="M7715" s="1">
        <v>4</v>
      </c>
      <c r="N7715" s="8">
        <v>45631</v>
      </c>
      <c r="O7715" s="4" t="str">
        <f t="shared" si="361"/>
        <v>December 2024</v>
      </c>
      <c r="P7715" s="1" t="s">
        <v>22</v>
      </c>
      <c r="Q7715" s="1"/>
      <c r="R7715" s="6">
        <v>0</v>
      </c>
      <c r="S7715" s="6">
        <f t="shared" si="362"/>
        <v>2697.28</v>
      </c>
    </row>
    <row r="7716" spans="1:19" x14ac:dyDescent="0.35">
      <c r="A7716" s="1">
        <v>16262</v>
      </c>
      <c r="B7716" s="1">
        <v>42</v>
      </c>
      <c r="C7716" s="1" t="str">
        <f t="shared" si="360"/>
        <v>Middle-Aged</v>
      </c>
      <c r="D7716" s="1" t="s">
        <v>16</v>
      </c>
      <c r="E7716" s="1" t="s">
        <v>17</v>
      </c>
      <c r="F7716" s="1" t="s">
        <v>30</v>
      </c>
      <c r="G7716" s="1" t="s">
        <v>78</v>
      </c>
      <c r="H7716" s="1">
        <v>4</v>
      </c>
      <c r="I7716" s="1" t="s">
        <v>20</v>
      </c>
      <c r="J7716" s="1" t="s">
        <v>21</v>
      </c>
      <c r="K7716" s="6">
        <v>2022.96</v>
      </c>
      <c r="L7716" s="6">
        <v>674.32</v>
      </c>
      <c r="M7716" s="1">
        <v>3</v>
      </c>
      <c r="N7716" s="8">
        <v>45631</v>
      </c>
      <c r="O7716" s="4" t="str">
        <f t="shared" si="361"/>
        <v>December 2024</v>
      </c>
      <c r="P7716" s="1" t="s">
        <v>84</v>
      </c>
      <c r="Q7716" s="1" t="s">
        <v>29</v>
      </c>
      <c r="R7716" s="6">
        <v>48</v>
      </c>
      <c r="S7716" s="6">
        <f t="shared" si="362"/>
        <v>2070.96</v>
      </c>
    </row>
    <row r="7717" spans="1:19" x14ac:dyDescent="0.35">
      <c r="A7717" s="1">
        <v>18676</v>
      </c>
      <c r="B7717" s="1">
        <v>42</v>
      </c>
      <c r="C7717" s="1" t="str">
        <f t="shared" si="360"/>
        <v>Middle-Aged</v>
      </c>
      <c r="D7717" s="1" t="s">
        <v>16</v>
      </c>
      <c r="E7717" s="1" t="s">
        <v>17</v>
      </c>
      <c r="F7717" s="1" t="s">
        <v>30</v>
      </c>
      <c r="G7717" s="1" t="s">
        <v>78</v>
      </c>
      <c r="H7717" s="1">
        <v>2</v>
      </c>
      <c r="I7717" s="1" t="s">
        <v>26</v>
      </c>
      <c r="J7717" s="1" t="s">
        <v>93</v>
      </c>
      <c r="K7717" s="6">
        <v>4720.24</v>
      </c>
      <c r="L7717" s="6">
        <v>674.32</v>
      </c>
      <c r="M7717" s="1">
        <v>7</v>
      </c>
      <c r="N7717" s="8">
        <v>45631</v>
      </c>
      <c r="O7717" s="4" t="str">
        <f t="shared" si="361"/>
        <v>December 2024</v>
      </c>
      <c r="P7717" s="1" t="s">
        <v>79</v>
      </c>
      <c r="Q7717" s="1" t="s">
        <v>37</v>
      </c>
      <c r="R7717" s="6">
        <v>42.52</v>
      </c>
      <c r="S7717" s="6">
        <f t="shared" si="362"/>
        <v>4762.76</v>
      </c>
    </row>
    <row r="7718" spans="1:19" x14ac:dyDescent="0.35">
      <c r="A7718" s="1">
        <v>6634</v>
      </c>
      <c r="B7718" s="1">
        <v>43</v>
      </c>
      <c r="C7718" s="1" t="str">
        <f t="shared" si="360"/>
        <v>Middle-Aged</v>
      </c>
      <c r="D7718" s="1" t="s">
        <v>16</v>
      </c>
      <c r="E7718" s="1" t="s">
        <v>17</v>
      </c>
      <c r="F7718" s="1" t="s">
        <v>40</v>
      </c>
      <c r="G7718" s="1" t="s">
        <v>41</v>
      </c>
      <c r="H7718" s="1">
        <v>3</v>
      </c>
      <c r="I7718" s="1" t="s">
        <v>20</v>
      </c>
      <c r="J7718" s="1" t="s">
        <v>34</v>
      </c>
      <c r="K7718" s="6">
        <v>3379.32</v>
      </c>
      <c r="L7718" s="6">
        <v>844.83</v>
      </c>
      <c r="M7718" s="1">
        <v>4</v>
      </c>
      <c r="N7718" s="8">
        <v>45631</v>
      </c>
      <c r="O7718" s="4" t="str">
        <f t="shared" si="361"/>
        <v>December 2024</v>
      </c>
      <c r="P7718" s="1" t="s">
        <v>22</v>
      </c>
      <c r="Q7718" s="1" t="s">
        <v>37</v>
      </c>
      <c r="R7718" s="6">
        <v>40.97</v>
      </c>
      <c r="S7718" s="6">
        <f t="shared" si="362"/>
        <v>3420.29</v>
      </c>
    </row>
    <row r="7719" spans="1:19" x14ac:dyDescent="0.35">
      <c r="A7719" s="1">
        <v>17713</v>
      </c>
      <c r="B7719" s="1">
        <v>43</v>
      </c>
      <c r="C7719" s="1" t="str">
        <f t="shared" si="360"/>
        <v>Middle-Aged</v>
      </c>
      <c r="D7719" s="1" t="s">
        <v>38</v>
      </c>
      <c r="E7719" s="1" t="s">
        <v>17</v>
      </c>
      <c r="F7719" s="1" t="s">
        <v>77</v>
      </c>
      <c r="G7719" s="1" t="s">
        <v>86</v>
      </c>
      <c r="H7719" s="1">
        <v>1</v>
      </c>
      <c r="I7719" s="1" t="s">
        <v>26</v>
      </c>
      <c r="J7719" s="1" t="s">
        <v>83</v>
      </c>
      <c r="K7719" s="6">
        <v>722.36</v>
      </c>
      <c r="L7719" s="6">
        <v>361.18</v>
      </c>
      <c r="M7719" s="1">
        <v>2</v>
      </c>
      <c r="N7719" s="8">
        <v>45631</v>
      </c>
      <c r="O7719" s="4" t="str">
        <f t="shared" si="361"/>
        <v>December 2024</v>
      </c>
      <c r="P7719" s="1" t="s">
        <v>84</v>
      </c>
      <c r="Q7719" s="1" t="s">
        <v>114</v>
      </c>
      <c r="R7719" s="6">
        <v>202.41</v>
      </c>
      <c r="S7719" s="6">
        <f t="shared" si="362"/>
        <v>924.77</v>
      </c>
    </row>
    <row r="7720" spans="1:19" x14ac:dyDescent="0.35">
      <c r="A7720" s="1">
        <v>1470</v>
      </c>
      <c r="B7720" s="1">
        <v>44</v>
      </c>
      <c r="C7720" s="1" t="str">
        <f t="shared" si="360"/>
        <v>Middle-Aged</v>
      </c>
      <c r="D7720" s="1" t="s">
        <v>16</v>
      </c>
      <c r="E7720" s="1" t="s">
        <v>17</v>
      </c>
      <c r="F7720" s="1" t="s">
        <v>40</v>
      </c>
      <c r="G7720" s="1" t="s">
        <v>41</v>
      </c>
      <c r="H7720" s="1">
        <v>3</v>
      </c>
      <c r="I7720" s="1" t="s">
        <v>26</v>
      </c>
      <c r="J7720" s="1" t="s">
        <v>42</v>
      </c>
      <c r="K7720" s="6">
        <v>3379.32</v>
      </c>
      <c r="L7720" s="6">
        <v>844.83</v>
      </c>
      <c r="M7720" s="1">
        <v>4</v>
      </c>
      <c r="N7720" s="8">
        <v>45631</v>
      </c>
      <c r="O7720" s="4" t="str">
        <f t="shared" si="361"/>
        <v>December 2024</v>
      </c>
      <c r="P7720" s="1" t="s">
        <v>22</v>
      </c>
      <c r="Q7720" s="1" t="s">
        <v>29</v>
      </c>
      <c r="R7720" s="6">
        <v>39.32</v>
      </c>
      <c r="S7720" s="6">
        <f t="shared" si="362"/>
        <v>3418.6400000000003</v>
      </c>
    </row>
    <row r="7721" spans="1:19" x14ac:dyDescent="0.35">
      <c r="A7721" s="1">
        <v>8058</v>
      </c>
      <c r="B7721" s="1">
        <v>44</v>
      </c>
      <c r="C7721" s="1" t="str">
        <f t="shared" si="360"/>
        <v>Middle-Aged</v>
      </c>
      <c r="D7721" s="1" t="s">
        <v>38</v>
      </c>
      <c r="E7721" s="1" t="s">
        <v>17</v>
      </c>
      <c r="F7721" s="1" t="s">
        <v>18</v>
      </c>
      <c r="G7721" s="1" t="s">
        <v>19</v>
      </c>
      <c r="H7721" s="1">
        <v>2</v>
      </c>
      <c r="I7721" s="1" t="s">
        <v>26</v>
      </c>
      <c r="J7721" s="1" t="s">
        <v>21</v>
      </c>
      <c r="K7721" s="6">
        <v>791.19</v>
      </c>
      <c r="L7721" s="6">
        <v>791.19</v>
      </c>
      <c r="M7721" s="1">
        <v>1</v>
      </c>
      <c r="N7721" s="8">
        <v>45631</v>
      </c>
      <c r="O7721" s="4" t="str">
        <f t="shared" si="361"/>
        <v>December 2024</v>
      </c>
      <c r="P7721" s="1" t="s">
        <v>22</v>
      </c>
      <c r="Q7721" s="1" t="s">
        <v>52</v>
      </c>
      <c r="R7721" s="6">
        <v>49.88</v>
      </c>
      <c r="S7721" s="6">
        <f t="shared" si="362"/>
        <v>841.07</v>
      </c>
    </row>
    <row r="7722" spans="1:19" x14ac:dyDescent="0.35">
      <c r="A7722" s="1">
        <v>16207</v>
      </c>
      <c r="B7722" s="1">
        <v>45</v>
      </c>
      <c r="C7722" s="1" t="str">
        <f t="shared" si="360"/>
        <v>Middle-Aged</v>
      </c>
      <c r="D7722" s="1" t="s">
        <v>38</v>
      </c>
      <c r="E7722" s="1" t="s">
        <v>17</v>
      </c>
      <c r="F7722" s="1" t="s">
        <v>18</v>
      </c>
      <c r="G7722" s="1" t="s">
        <v>81</v>
      </c>
      <c r="H7722" s="1">
        <v>5</v>
      </c>
      <c r="I7722" s="1" t="s">
        <v>26</v>
      </c>
      <c r="J7722" s="1" t="s">
        <v>83</v>
      </c>
      <c r="K7722" s="6">
        <v>7977.76</v>
      </c>
      <c r="L7722" s="6">
        <v>1139.68</v>
      </c>
      <c r="M7722" s="1">
        <v>7</v>
      </c>
      <c r="N7722" s="8">
        <v>45631</v>
      </c>
      <c r="O7722" s="4" t="str">
        <f t="shared" si="361"/>
        <v>December 2024</v>
      </c>
      <c r="P7722" s="1" t="s">
        <v>79</v>
      </c>
      <c r="Q7722" s="1" t="s">
        <v>113</v>
      </c>
      <c r="R7722" s="6">
        <v>144.15</v>
      </c>
      <c r="S7722" s="6">
        <f t="shared" si="362"/>
        <v>8121.91</v>
      </c>
    </row>
    <row r="7723" spans="1:19" x14ac:dyDescent="0.35">
      <c r="A7723" s="1">
        <v>16595</v>
      </c>
      <c r="B7723" s="1">
        <v>46</v>
      </c>
      <c r="C7723" s="1" t="str">
        <f t="shared" si="360"/>
        <v>Middle-Aged</v>
      </c>
      <c r="D7723" s="1" t="s">
        <v>38</v>
      </c>
      <c r="E7723" s="1" t="s">
        <v>17</v>
      </c>
      <c r="F7723" s="1" t="s">
        <v>30</v>
      </c>
      <c r="G7723" s="1" t="s">
        <v>78</v>
      </c>
      <c r="H7723" s="1">
        <v>4</v>
      </c>
      <c r="I7723" s="1" t="s">
        <v>26</v>
      </c>
      <c r="J7723" s="1" t="s">
        <v>21</v>
      </c>
      <c r="K7723" s="6">
        <v>4720.24</v>
      </c>
      <c r="L7723" s="6">
        <v>674.32</v>
      </c>
      <c r="M7723" s="1">
        <v>7</v>
      </c>
      <c r="N7723" s="8">
        <v>45631</v>
      </c>
      <c r="O7723" s="4" t="str">
        <f t="shared" si="361"/>
        <v>December 2024</v>
      </c>
      <c r="P7723" s="1" t="s">
        <v>79</v>
      </c>
      <c r="Q7723" s="1" t="s">
        <v>111</v>
      </c>
      <c r="R7723" s="6">
        <v>206.35</v>
      </c>
      <c r="S7723" s="6">
        <f t="shared" si="362"/>
        <v>4926.59</v>
      </c>
    </row>
    <row r="7724" spans="1:19" x14ac:dyDescent="0.35">
      <c r="A7724" s="1">
        <v>6352</v>
      </c>
      <c r="B7724" s="1">
        <v>47</v>
      </c>
      <c r="C7724" s="1" t="str">
        <f t="shared" si="360"/>
        <v>Middle-Aged</v>
      </c>
      <c r="D7724" s="1" t="s">
        <v>38</v>
      </c>
      <c r="E7724" s="1" t="s">
        <v>17</v>
      </c>
      <c r="F7724" s="1" t="s">
        <v>18</v>
      </c>
      <c r="G7724" s="1" t="s">
        <v>36</v>
      </c>
      <c r="H7724" s="1">
        <v>5</v>
      </c>
      <c r="I7724" s="1" t="s">
        <v>26</v>
      </c>
      <c r="J7724" s="1" t="s">
        <v>27</v>
      </c>
      <c r="K7724" s="6">
        <v>41.5</v>
      </c>
      <c r="L7724" s="6">
        <v>20.75</v>
      </c>
      <c r="M7724" s="1">
        <v>2</v>
      </c>
      <c r="N7724" s="8">
        <v>45631</v>
      </c>
      <c r="O7724" s="4" t="str">
        <f t="shared" si="361"/>
        <v>December 2024</v>
      </c>
      <c r="P7724" s="1" t="s">
        <v>32</v>
      </c>
      <c r="Q7724" s="1" t="s">
        <v>72</v>
      </c>
      <c r="R7724" s="6">
        <v>69.39</v>
      </c>
      <c r="S7724" s="6">
        <f t="shared" si="362"/>
        <v>110.89</v>
      </c>
    </row>
    <row r="7725" spans="1:19" x14ac:dyDescent="0.35">
      <c r="A7725" s="1">
        <v>9258</v>
      </c>
      <c r="B7725" s="1">
        <v>47</v>
      </c>
      <c r="C7725" s="1" t="str">
        <f t="shared" si="360"/>
        <v>Middle-Aged</v>
      </c>
      <c r="D7725" s="1" t="s">
        <v>38</v>
      </c>
      <c r="E7725" s="1" t="s">
        <v>17</v>
      </c>
      <c r="F7725" s="1" t="s">
        <v>30</v>
      </c>
      <c r="G7725" s="1" t="s">
        <v>31</v>
      </c>
      <c r="H7725" s="1">
        <v>3</v>
      </c>
      <c r="I7725" s="1" t="s">
        <v>26</v>
      </c>
      <c r="J7725" s="1" t="s">
        <v>42</v>
      </c>
      <c r="K7725" s="6">
        <v>1391.88</v>
      </c>
      <c r="L7725" s="6">
        <v>463.96</v>
      </c>
      <c r="M7725" s="1">
        <v>3</v>
      </c>
      <c r="N7725" s="8">
        <v>45631</v>
      </c>
      <c r="O7725" s="4" t="str">
        <f t="shared" si="361"/>
        <v>December 2024</v>
      </c>
      <c r="P7725" s="1" t="s">
        <v>28</v>
      </c>
      <c r="Q7725" s="1" t="s">
        <v>69</v>
      </c>
      <c r="R7725" s="6">
        <v>80.489999999999995</v>
      </c>
      <c r="S7725" s="6">
        <f t="shared" si="362"/>
        <v>1472.3700000000001</v>
      </c>
    </row>
    <row r="7726" spans="1:19" x14ac:dyDescent="0.35">
      <c r="A7726" s="1">
        <v>18108</v>
      </c>
      <c r="B7726" s="1">
        <v>47</v>
      </c>
      <c r="C7726" s="1" t="str">
        <f t="shared" si="360"/>
        <v>Middle-Aged</v>
      </c>
      <c r="D7726" s="1" t="s">
        <v>38</v>
      </c>
      <c r="E7726" s="1" t="s">
        <v>17</v>
      </c>
      <c r="F7726" s="1" t="s">
        <v>18</v>
      </c>
      <c r="G7726" s="1" t="s">
        <v>81</v>
      </c>
      <c r="H7726" s="1">
        <v>3</v>
      </c>
      <c r="I7726" s="1" t="s">
        <v>20</v>
      </c>
      <c r="J7726" s="1" t="s">
        <v>93</v>
      </c>
      <c r="K7726" s="6">
        <v>10257.120000000001</v>
      </c>
      <c r="L7726" s="6">
        <v>1139.68</v>
      </c>
      <c r="M7726" s="1">
        <v>9</v>
      </c>
      <c r="N7726" s="8">
        <v>45631</v>
      </c>
      <c r="O7726" s="4" t="str">
        <f t="shared" si="361"/>
        <v>December 2024</v>
      </c>
      <c r="P7726" s="1" t="s">
        <v>79</v>
      </c>
      <c r="Q7726" s="1" t="s">
        <v>112</v>
      </c>
      <c r="R7726" s="6">
        <v>122.77</v>
      </c>
      <c r="S7726" s="6">
        <f t="shared" si="362"/>
        <v>10379.890000000001</v>
      </c>
    </row>
    <row r="7727" spans="1:19" x14ac:dyDescent="0.35">
      <c r="A7727" s="1">
        <v>2765</v>
      </c>
      <c r="B7727" s="1">
        <v>49</v>
      </c>
      <c r="C7727" s="1" t="str">
        <f t="shared" si="360"/>
        <v>Middle-Aged</v>
      </c>
      <c r="D7727" s="1" t="s">
        <v>16</v>
      </c>
      <c r="E7727" s="1" t="s">
        <v>33</v>
      </c>
      <c r="F7727" s="1" t="s">
        <v>40</v>
      </c>
      <c r="G7727" s="1" t="s">
        <v>41</v>
      </c>
      <c r="H7727" s="1">
        <v>3</v>
      </c>
      <c r="I7727" s="1" t="s">
        <v>26</v>
      </c>
      <c r="J7727" s="1" t="s">
        <v>42</v>
      </c>
      <c r="K7727" s="6">
        <v>3379.32</v>
      </c>
      <c r="L7727" s="6">
        <v>844.83</v>
      </c>
      <c r="M7727" s="1">
        <v>4</v>
      </c>
      <c r="N7727" s="8">
        <v>45631</v>
      </c>
      <c r="O7727" s="4" t="str">
        <f t="shared" si="361"/>
        <v>December 2024</v>
      </c>
      <c r="P7727" s="1" t="s">
        <v>32</v>
      </c>
      <c r="Q7727" s="1" t="s">
        <v>51</v>
      </c>
      <c r="R7727" s="6">
        <v>74.739999999999995</v>
      </c>
      <c r="S7727" s="6">
        <f t="shared" si="362"/>
        <v>3454.06</v>
      </c>
    </row>
    <row r="7728" spans="1:19" x14ac:dyDescent="0.35">
      <c r="A7728" s="1">
        <v>17546</v>
      </c>
      <c r="B7728" s="1">
        <v>49</v>
      </c>
      <c r="C7728" s="1" t="str">
        <f t="shared" si="360"/>
        <v>Middle-Aged</v>
      </c>
      <c r="D7728" s="1" t="s">
        <v>38</v>
      </c>
      <c r="E7728" s="1" t="s">
        <v>33</v>
      </c>
      <c r="F7728" s="1" t="s">
        <v>18</v>
      </c>
      <c r="G7728" s="1" t="s">
        <v>81</v>
      </c>
      <c r="H7728" s="1">
        <v>3</v>
      </c>
      <c r="I7728" s="1" t="s">
        <v>20</v>
      </c>
      <c r="J7728" s="1" t="s">
        <v>21</v>
      </c>
      <c r="K7728" s="6">
        <v>3419.04</v>
      </c>
      <c r="L7728" s="6">
        <v>1139.68</v>
      </c>
      <c r="M7728" s="1">
        <v>3</v>
      </c>
      <c r="N7728" s="8">
        <v>45631</v>
      </c>
      <c r="O7728" s="4" t="str">
        <f t="shared" si="361"/>
        <v>December 2024</v>
      </c>
      <c r="P7728" s="1" t="s">
        <v>79</v>
      </c>
      <c r="Q7728" s="1"/>
      <c r="R7728" s="6">
        <v>0</v>
      </c>
      <c r="S7728" s="6">
        <f t="shared" si="362"/>
        <v>3419.04</v>
      </c>
    </row>
    <row r="7729" spans="1:19" x14ac:dyDescent="0.35">
      <c r="A7729" s="1">
        <v>15726</v>
      </c>
      <c r="B7729" s="1">
        <v>50</v>
      </c>
      <c r="C7729" s="1" t="str">
        <f t="shared" si="360"/>
        <v>Middle-Aged</v>
      </c>
      <c r="D7729" s="1" t="s">
        <v>38</v>
      </c>
      <c r="E7729" s="1" t="s">
        <v>17</v>
      </c>
      <c r="F7729" s="1" t="s">
        <v>40</v>
      </c>
      <c r="G7729" s="1" t="s">
        <v>88</v>
      </c>
      <c r="H7729" s="1">
        <v>5</v>
      </c>
      <c r="I7729" s="1" t="s">
        <v>26</v>
      </c>
      <c r="J7729" s="1" t="s">
        <v>83</v>
      </c>
      <c r="K7729" s="6">
        <v>919</v>
      </c>
      <c r="L7729" s="6">
        <v>459.5</v>
      </c>
      <c r="M7729" s="1">
        <v>2</v>
      </c>
      <c r="N7729" s="8">
        <v>45631</v>
      </c>
      <c r="O7729" s="4" t="str">
        <f t="shared" si="361"/>
        <v>December 2024</v>
      </c>
      <c r="P7729" s="1" t="s">
        <v>79</v>
      </c>
      <c r="Q7729" s="1" t="s">
        <v>113</v>
      </c>
      <c r="R7729" s="6">
        <v>95.13</v>
      </c>
      <c r="S7729" s="6">
        <f t="shared" si="362"/>
        <v>1014.13</v>
      </c>
    </row>
    <row r="7730" spans="1:19" x14ac:dyDescent="0.35">
      <c r="A7730" s="1">
        <v>16077</v>
      </c>
      <c r="B7730" s="1">
        <v>53</v>
      </c>
      <c r="C7730" s="1" t="str">
        <f t="shared" si="360"/>
        <v>Middle-Aged</v>
      </c>
      <c r="D7730" s="1" t="s">
        <v>38</v>
      </c>
      <c r="E7730" s="1" t="s">
        <v>17</v>
      </c>
      <c r="F7730" s="1" t="s">
        <v>30</v>
      </c>
      <c r="G7730" s="1" t="s">
        <v>78</v>
      </c>
      <c r="H7730" s="1">
        <v>4</v>
      </c>
      <c r="I7730" s="1" t="s">
        <v>26</v>
      </c>
      <c r="J7730" s="1" t="s">
        <v>83</v>
      </c>
      <c r="K7730" s="6">
        <v>3371.6</v>
      </c>
      <c r="L7730" s="6">
        <v>674.32</v>
      </c>
      <c r="M7730" s="1">
        <v>5</v>
      </c>
      <c r="N7730" s="8">
        <v>45631</v>
      </c>
      <c r="O7730" s="4" t="str">
        <f t="shared" si="361"/>
        <v>December 2024</v>
      </c>
      <c r="P7730" s="1" t="s">
        <v>22</v>
      </c>
      <c r="Q7730" s="1"/>
      <c r="R7730" s="6">
        <v>0</v>
      </c>
      <c r="S7730" s="6">
        <f t="shared" si="362"/>
        <v>3371.6</v>
      </c>
    </row>
    <row r="7731" spans="1:19" x14ac:dyDescent="0.35">
      <c r="A7731" s="1">
        <v>6858</v>
      </c>
      <c r="B7731" s="1">
        <v>55</v>
      </c>
      <c r="C7731" s="1" t="str">
        <f t="shared" si="360"/>
        <v>Middle-Aged</v>
      </c>
      <c r="D7731" s="1" t="s">
        <v>38</v>
      </c>
      <c r="E7731" s="1" t="s">
        <v>33</v>
      </c>
      <c r="F7731" s="1" t="s">
        <v>40</v>
      </c>
      <c r="G7731" s="1" t="s">
        <v>41</v>
      </c>
      <c r="H7731" s="1">
        <v>3</v>
      </c>
      <c r="I7731" s="1" t="s">
        <v>26</v>
      </c>
      <c r="J7731" s="1" t="s">
        <v>42</v>
      </c>
      <c r="K7731" s="6">
        <v>5913.81</v>
      </c>
      <c r="L7731" s="6">
        <v>844.83</v>
      </c>
      <c r="M7731" s="1">
        <v>7</v>
      </c>
      <c r="N7731" s="8">
        <v>45631</v>
      </c>
      <c r="O7731" s="4" t="str">
        <f t="shared" si="361"/>
        <v>December 2024</v>
      </c>
      <c r="P7731" s="1" t="s">
        <v>28</v>
      </c>
      <c r="Q7731" s="1" t="s">
        <v>48</v>
      </c>
      <c r="R7731" s="6">
        <v>78.680000000000007</v>
      </c>
      <c r="S7731" s="6">
        <f t="shared" si="362"/>
        <v>5992.4900000000007</v>
      </c>
    </row>
    <row r="7732" spans="1:19" x14ac:dyDescent="0.35">
      <c r="A7732" s="1">
        <v>17516</v>
      </c>
      <c r="B7732" s="1">
        <v>55</v>
      </c>
      <c r="C7732" s="1" t="str">
        <f t="shared" si="360"/>
        <v>Middle-Aged</v>
      </c>
      <c r="D7732" s="1" t="s">
        <v>16</v>
      </c>
      <c r="E7732" s="1" t="s">
        <v>17</v>
      </c>
      <c r="F7732" s="1" t="s">
        <v>77</v>
      </c>
      <c r="G7732" s="1" t="s">
        <v>86</v>
      </c>
      <c r="H7732" s="1">
        <v>1</v>
      </c>
      <c r="I7732" s="1" t="s">
        <v>20</v>
      </c>
      <c r="J7732" s="1" t="s">
        <v>83</v>
      </c>
      <c r="K7732" s="6">
        <v>2167.08</v>
      </c>
      <c r="L7732" s="6">
        <v>361.18</v>
      </c>
      <c r="M7732" s="1">
        <v>6</v>
      </c>
      <c r="N7732" s="8">
        <v>45631</v>
      </c>
      <c r="O7732" s="4" t="str">
        <f t="shared" si="361"/>
        <v>December 2024</v>
      </c>
      <c r="P7732" s="1" t="s">
        <v>79</v>
      </c>
      <c r="Q7732" s="1" t="s">
        <v>113</v>
      </c>
      <c r="R7732" s="6">
        <v>38.31</v>
      </c>
      <c r="S7732" s="6">
        <f t="shared" si="362"/>
        <v>2205.39</v>
      </c>
    </row>
    <row r="7733" spans="1:19" x14ac:dyDescent="0.35">
      <c r="A7733" s="1">
        <v>16588</v>
      </c>
      <c r="B7733" s="1">
        <v>58</v>
      </c>
      <c r="C7733" s="1" t="str">
        <f t="shared" si="360"/>
        <v>Old</v>
      </c>
      <c r="D7733" s="1" t="s">
        <v>16</v>
      </c>
      <c r="E7733" s="1" t="s">
        <v>17</v>
      </c>
      <c r="F7733" s="1" t="s">
        <v>40</v>
      </c>
      <c r="G7733" s="1" t="s">
        <v>88</v>
      </c>
      <c r="H7733" s="1">
        <v>3</v>
      </c>
      <c r="I7733" s="1" t="s">
        <v>26</v>
      </c>
      <c r="J7733" s="1" t="s">
        <v>93</v>
      </c>
      <c r="K7733" s="6">
        <v>919</v>
      </c>
      <c r="L7733" s="6">
        <v>459.5</v>
      </c>
      <c r="M7733" s="1">
        <v>2</v>
      </c>
      <c r="N7733" s="8">
        <v>45631</v>
      </c>
      <c r="O7733" s="4" t="str">
        <f t="shared" si="361"/>
        <v>December 2024</v>
      </c>
      <c r="P7733" s="1" t="s">
        <v>79</v>
      </c>
      <c r="Q7733" s="1" t="s">
        <v>111</v>
      </c>
      <c r="R7733" s="6">
        <v>98.59</v>
      </c>
      <c r="S7733" s="6">
        <f t="shared" si="362"/>
        <v>1017.59</v>
      </c>
    </row>
    <row r="7734" spans="1:19" x14ac:dyDescent="0.35">
      <c r="A7734" s="1">
        <v>12991</v>
      </c>
      <c r="B7734" s="1">
        <v>61</v>
      </c>
      <c r="C7734" s="1" t="str">
        <f t="shared" si="360"/>
        <v>Old</v>
      </c>
      <c r="D7734" s="1" t="s">
        <v>38</v>
      </c>
      <c r="E7734" s="1" t="s">
        <v>33</v>
      </c>
      <c r="F7734" s="1" t="s">
        <v>40</v>
      </c>
      <c r="G7734" s="1" t="s">
        <v>88</v>
      </c>
      <c r="H7734" s="1">
        <v>5</v>
      </c>
      <c r="I7734" s="1" t="s">
        <v>20</v>
      </c>
      <c r="J7734" s="1" t="s">
        <v>93</v>
      </c>
      <c r="K7734" s="6">
        <v>3676</v>
      </c>
      <c r="L7734" s="6">
        <v>459.5</v>
      </c>
      <c r="M7734" s="1">
        <v>8</v>
      </c>
      <c r="N7734" s="8">
        <v>45631</v>
      </c>
      <c r="O7734" s="4" t="str">
        <f t="shared" si="361"/>
        <v>December 2024</v>
      </c>
      <c r="P7734" s="1" t="s">
        <v>84</v>
      </c>
      <c r="Q7734" s="1" t="s">
        <v>119</v>
      </c>
      <c r="R7734" s="6">
        <v>157.86000000000001</v>
      </c>
      <c r="S7734" s="6">
        <f t="shared" si="362"/>
        <v>3833.86</v>
      </c>
    </row>
    <row r="7735" spans="1:19" x14ac:dyDescent="0.35">
      <c r="A7735" s="1">
        <v>11114</v>
      </c>
      <c r="B7735" s="1">
        <v>62</v>
      </c>
      <c r="C7735" s="1" t="str">
        <f t="shared" si="360"/>
        <v>Old</v>
      </c>
      <c r="D7735" s="1" t="s">
        <v>38</v>
      </c>
      <c r="E7735" s="1" t="s">
        <v>17</v>
      </c>
      <c r="F7735" s="1" t="s">
        <v>24</v>
      </c>
      <c r="G7735" s="1" t="s">
        <v>85</v>
      </c>
      <c r="H7735" s="1">
        <v>4</v>
      </c>
      <c r="I7735" s="1" t="s">
        <v>20</v>
      </c>
      <c r="J7735" s="1" t="s">
        <v>83</v>
      </c>
      <c r="K7735" s="6">
        <v>786.41</v>
      </c>
      <c r="L7735" s="6">
        <v>786.41</v>
      </c>
      <c r="M7735" s="1">
        <v>1</v>
      </c>
      <c r="N7735" s="8">
        <v>45631</v>
      </c>
      <c r="O7735" s="4" t="str">
        <f t="shared" si="361"/>
        <v>December 2024</v>
      </c>
      <c r="P7735" s="1" t="s">
        <v>84</v>
      </c>
      <c r="Q7735" s="1" t="s">
        <v>91</v>
      </c>
      <c r="R7735" s="6">
        <v>31.08</v>
      </c>
      <c r="S7735" s="6">
        <f t="shared" si="362"/>
        <v>817.49</v>
      </c>
    </row>
    <row r="7736" spans="1:19" x14ac:dyDescent="0.35">
      <c r="A7736" s="1">
        <v>9001</v>
      </c>
      <c r="B7736" s="1">
        <v>64</v>
      </c>
      <c r="C7736" s="1" t="str">
        <f t="shared" si="360"/>
        <v>Old</v>
      </c>
      <c r="D7736" s="1" t="s">
        <v>16</v>
      </c>
      <c r="E7736" s="1" t="s">
        <v>17</v>
      </c>
      <c r="F7736" s="1" t="s">
        <v>30</v>
      </c>
      <c r="G7736" s="1" t="s">
        <v>31</v>
      </c>
      <c r="H7736" s="1">
        <v>3</v>
      </c>
      <c r="I7736" s="1" t="s">
        <v>26</v>
      </c>
      <c r="J7736" s="1" t="s">
        <v>27</v>
      </c>
      <c r="K7736" s="6">
        <v>927.92</v>
      </c>
      <c r="L7736" s="6">
        <v>463.96</v>
      </c>
      <c r="M7736" s="1">
        <v>2</v>
      </c>
      <c r="N7736" s="8">
        <v>45631</v>
      </c>
      <c r="O7736" s="4" t="str">
        <f t="shared" si="361"/>
        <v>December 2024</v>
      </c>
      <c r="P7736" s="1" t="s">
        <v>32</v>
      </c>
      <c r="Q7736" s="1" t="s">
        <v>29</v>
      </c>
      <c r="R7736" s="6">
        <v>5.04</v>
      </c>
      <c r="S7736" s="6">
        <f t="shared" si="362"/>
        <v>932.95999999999992</v>
      </c>
    </row>
    <row r="7737" spans="1:19" x14ac:dyDescent="0.35">
      <c r="A7737" s="1">
        <v>18096</v>
      </c>
      <c r="B7737" s="1">
        <v>64</v>
      </c>
      <c r="C7737" s="1" t="str">
        <f t="shared" si="360"/>
        <v>Old</v>
      </c>
      <c r="D7737" s="1" t="s">
        <v>16</v>
      </c>
      <c r="E7737" s="1" t="s">
        <v>17</v>
      </c>
      <c r="F7737" s="1" t="s">
        <v>18</v>
      </c>
      <c r="G7737" s="1" t="s">
        <v>81</v>
      </c>
      <c r="H7737" s="1">
        <v>1</v>
      </c>
      <c r="I7737" s="1" t="s">
        <v>26</v>
      </c>
      <c r="J7737" s="1" t="s">
        <v>83</v>
      </c>
      <c r="K7737" s="6">
        <v>9117.44</v>
      </c>
      <c r="L7737" s="6">
        <v>1139.68</v>
      </c>
      <c r="M7737" s="1">
        <v>8</v>
      </c>
      <c r="N7737" s="8">
        <v>45631</v>
      </c>
      <c r="O7737" s="4" t="str">
        <f t="shared" si="361"/>
        <v>December 2024</v>
      </c>
      <c r="P7737" s="1" t="s">
        <v>22</v>
      </c>
      <c r="Q7737" s="1" t="s">
        <v>52</v>
      </c>
      <c r="R7737" s="6">
        <v>90.66</v>
      </c>
      <c r="S7737" s="6">
        <f t="shared" si="362"/>
        <v>9208.1</v>
      </c>
    </row>
    <row r="7738" spans="1:19" x14ac:dyDescent="0.35">
      <c r="A7738" s="1">
        <v>19740</v>
      </c>
      <c r="B7738" s="1">
        <v>65</v>
      </c>
      <c r="C7738" s="1" t="str">
        <f t="shared" si="360"/>
        <v>Old</v>
      </c>
      <c r="D7738" s="1" t="s">
        <v>16</v>
      </c>
      <c r="E7738" s="1" t="s">
        <v>17</v>
      </c>
      <c r="F7738" s="1" t="s">
        <v>40</v>
      </c>
      <c r="G7738" s="1" t="s">
        <v>88</v>
      </c>
      <c r="H7738" s="1">
        <v>5</v>
      </c>
      <c r="I7738" s="1" t="s">
        <v>20</v>
      </c>
      <c r="J7738" s="1" t="s">
        <v>83</v>
      </c>
      <c r="K7738" s="6">
        <v>1378.5</v>
      </c>
      <c r="L7738" s="6">
        <v>459.5</v>
      </c>
      <c r="M7738" s="1">
        <v>3</v>
      </c>
      <c r="N7738" s="8">
        <v>45631</v>
      </c>
      <c r="O7738" s="4" t="str">
        <f t="shared" si="361"/>
        <v>December 2024</v>
      </c>
      <c r="P7738" s="1" t="s">
        <v>84</v>
      </c>
      <c r="Q7738" s="1" t="s">
        <v>29</v>
      </c>
      <c r="R7738" s="6">
        <v>78.86</v>
      </c>
      <c r="S7738" s="6">
        <f t="shared" si="362"/>
        <v>1457.36</v>
      </c>
    </row>
    <row r="7739" spans="1:19" x14ac:dyDescent="0.35">
      <c r="A7739" s="1">
        <v>8162</v>
      </c>
      <c r="B7739" s="1">
        <v>68</v>
      </c>
      <c r="C7739" s="1" t="str">
        <f t="shared" si="360"/>
        <v>Old</v>
      </c>
      <c r="D7739" s="1" t="s">
        <v>16</v>
      </c>
      <c r="E7739" s="1" t="s">
        <v>17</v>
      </c>
      <c r="F7739" s="1" t="s">
        <v>18</v>
      </c>
      <c r="G7739" s="1" t="s">
        <v>36</v>
      </c>
      <c r="H7739" s="1">
        <v>5</v>
      </c>
      <c r="I7739" s="1" t="s">
        <v>20</v>
      </c>
      <c r="J7739" s="1" t="s">
        <v>42</v>
      </c>
      <c r="K7739" s="6">
        <v>103.75</v>
      </c>
      <c r="L7739" s="6">
        <v>20.75</v>
      </c>
      <c r="M7739" s="1">
        <v>5</v>
      </c>
      <c r="N7739" s="8">
        <v>45631</v>
      </c>
      <c r="O7739" s="4" t="str">
        <f t="shared" si="361"/>
        <v>December 2024</v>
      </c>
      <c r="P7739" s="1" t="s">
        <v>32</v>
      </c>
      <c r="Q7739" s="1" t="s">
        <v>59</v>
      </c>
      <c r="R7739" s="6">
        <v>80.510000000000005</v>
      </c>
      <c r="S7739" s="6">
        <f t="shared" si="362"/>
        <v>184.26</v>
      </c>
    </row>
    <row r="7740" spans="1:19" x14ac:dyDescent="0.35">
      <c r="A7740" s="1">
        <v>6883</v>
      </c>
      <c r="B7740" s="1">
        <v>69</v>
      </c>
      <c r="C7740" s="1" t="str">
        <f t="shared" si="360"/>
        <v>Old</v>
      </c>
      <c r="D7740" s="1" t="s">
        <v>38</v>
      </c>
      <c r="E7740" s="1" t="s">
        <v>17</v>
      </c>
      <c r="F7740" s="1" t="s">
        <v>40</v>
      </c>
      <c r="G7740" s="1" t="s">
        <v>41</v>
      </c>
      <c r="H7740" s="1">
        <v>3</v>
      </c>
      <c r="I7740" s="1" t="s">
        <v>26</v>
      </c>
      <c r="J7740" s="1" t="s">
        <v>21</v>
      </c>
      <c r="K7740" s="6">
        <v>4224.1499999999996</v>
      </c>
      <c r="L7740" s="6">
        <v>844.83</v>
      </c>
      <c r="M7740" s="1">
        <v>5</v>
      </c>
      <c r="N7740" s="8">
        <v>45631</v>
      </c>
      <c r="O7740" s="4" t="str">
        <f t="shared" si="361"/>
        <v>December 2024</v>
      </c>
      <c r="P7740" s="1" t="s">
        <v>32</v>
      </c>
      <c r="Q7740" s="1" t="s">
        <v>61</v>
      </c>
      <c r="R7740" s="6">
        <v>76.680000000000007</v>
      </c>
      <c r="S7740" s="6">
        <f t="shared" si="362"/>
        <v>4300.83</v>
      </c>
    </row>
    <row r="7741" spans="1:19" x14ac:dyDescent="0.35">
      <c r="A7741" s="1">
        <v>19321</v>
      </c>
      <c r="B7741" s="1">
        <v>70</v>
      </c>
      <c r="C7741" s="1" t="str">
        <f t="shared" si="360"/>
        <v>Old</v>
      </c>
      <c r="D7741" s="1" t="s">
        <v>16</v>
      </c>
      <c r="E7741" s="1" t="s">
        <v>17</v>
      </c>
      <c r="F7741" s="1" t="s">
        <v>30</v>
      </c>
      <c r="G7741" s="1" t="s">
        <v>78</v>
      </c>
      <c r="H7741" s="1">
        <v>5</v>
      </c>
      <c r="I7741" s="1" t="s">
        <v>26</v>
      </c>
      <c r="J7741" s="1" t="s">
        <v>93</v>
      </c>
      <c r="K7741" s="6">
        <v>6743.2</v>
      </c>
      <c r="L7741" s="6">
        <v>674.32</v>
      </c>
      <c r="M7741" s="1">
        <v>10</v>
      </c>
      <c r="N7741" s="8">
        <v>45631</v>
      </c>
      <c r="O7741" s="4" t="str">
        <f t="shared" si="361"/>
        <v>December 2024</v>
      </c>
      <c r="P7741" s="1" t="s">
        <v>84</v>
      </c>
      <c r="Q7741" s="1" t="s">
        <v>91</v>
      </c>
      <c r="R7741" s="6">
        <v>105.66</v>
      </c>
      <c r="S7741" s="6">
        <f t="shared" si="362"/>
        <v>6848.86</v>
      </c>
    </row>
    <row r="7742" spans="1:19" x14ac:dyDescent="0.35">
      <c r="A7742" s="1">
        <v>19900</v>
      </c>
      <c r="B7742" s="1">
        <v>70</v>
      </c>
      <c r="C7742" s="1" t="str">
        <f t="shared" si="360"/>
        <v>Old</v>
      </c>
      <c r="D7742" s="1" t="s">
        <v>16</v>
      </c>
      <c r="E7742" s="1" t="s">
        <v>17</v>
      </c>
      <c r="F7742" s="1" t="s">
        <v>77</v>
      </c>
      <c r="G7742" s="1" t="s">
        <v>86</v>
      </c>
      <c r="H7742" s="1">
        <v>2</v>
      </c>
      <c r="I7742" s="1" t="s">
        <v>20</v>
      </c>
      <c r="J7742" s="1" t="s">
        <v>83</v>
      </c>
      <c r="K7742" s="6">
        <v>3611.8</v>
      </c>
      <c r="L7742" s="6">
        <v>361.18</v>
      </c>
      <c r="M7742" s="1">
        <v>10</v>
      </c>
      <c r="N7742" s="8">
        <v>45631</v>
      </c>
      <c r="O7742" s="4" t="str">
        <f t="shared" si="361"/>
        <v>December 2024</v>
      </c>
      <c r="P7742" s="1" t="s">
        <v>79</v>
      </c>
      <c r="Q7742" s="1" t="s">
        <v>29</v>
      </c>
      <c r="R7742" s="6">
        <v>32.409999999999997</v>
      </c>
      <c r="S7742" s="6">
        <f t="shared" si="362"/>
        <v>3644.21</v>
      </c>
    </row>
    <row r="7743" spans="1:19" x14ac:dyDescent="0.35">
      <c r="A7743" s="1">
        <v>6590</v>
      </c>
      <c r="B7743" s="1">
        <v>71</v>
      </c>
      <c r="C7743" s="1" t="str">
        <f t="shared" si="360"/>
        <v>Old</v>
      </c>
      <c r="D7743" s="1" t="s">
        <v>38</v>
      </c>
      <c r="E7743" s="1" t="s">
        <v>17</v>
      </c>
      <c r="F7743" s="1" t="s">
        <v>18</v>
      </c>
      <c r="G7743" s="1" t="s">
        <v>36</v>
      </c>
      <c r="H7743" s="1">
        <v>5</v>
      </c>
      <c r="I7743" s="1" t="s">
        <v>20</v>
      </c>
      <c r="J7743" s="1" t="s">
        <v>42</v>
      </c>
      <c r="K7743" s="6">
        <v>186.75</v>
      </c>
      <c r="L7743" s="6">
        <v>20.75</v>
      </c>
      <c r="M7743" s="1">
        <v>9</v>
      </c>
      <c r="N7743" s="8">
        <v>45631</v>
      </c>
      <c r="O7743" s="4" t="str">
        <f t="shared" si="361"/>
        <v>December 2024</v>
      </c>
      <c r="P7743" s="1" t="s">
        <v>22</v>
      </c>
      <c r="Q7743" s="1"/>
      <c r="R7743" s="6">
        <v>0</v>
      </c>
      <c r="S7743" s="6">
        <f t="shared" si="362"/>
        <v>186.75</v>
      </c>
    </row>
    <row r="7744" spans="1:19" x14ac:dyDescent="0.35">
      <c r="A7744" s="1">
        <v>12451</v>
      </c>
      <c r="B7744" s="1">
        <v>72</v>
      </c>
      <c r="C7744" s="1" t="str">
        <f t="shared" si="360"/>
        <v>Old</v>
      </c>
      <c r="D7744" s="1" t="s">
        <v>16</v>
      </c>
      <c r="E7744" s="1" t="s">
        <v>17</v>
      </c>
      <c r="F7744" s="1" t="s">
        <v>30</v>
      </c>
      <c r="G7744" s="1" t="s">
        <v>78</v>
      </c>
      <c r="H7744" s="1">
        <v>4</v>
      </c>
      <c r="I7744" s="1" t="s">
        <v>20</v>
      </c>
      <c r="J7744" s="1" t="s">
        <v>21</v>
      </c>
      <c r="K7744" s="6">
        <v>2022.96</v>
      </c>
      <c r="L7744" s="6">
        <v>674.32</v>
      </c>
      <c r="M7744" s="1">
        <v>3</v>
      </c>
      <c r="N7744" s="8">
        <v>45631</v>
      </c>
      <c r="O7744" s="4" t="str">
        <f t="shared" si="361"/>
        <v>December 2024</v>
      </c>
      <c r="P7744" s="1" t="s">
        <v>84</v>
      </c>
      <c r="Q7744" s="1" t="s">
        <v>37</v>
      </c>
      <c r="R7744" s="6">
        <v>96.33</v>
      </c>
      <c r="S7744" s="6">
        <f t="shared" si="362"/>
        <v>2119.29</v>
      </c>
    </row>
    <row r="7745" spans="1:19" x14ac:dyDescent="0.35">
      <c r="A7745" s="1">
        <v>16051</v>
      </c>
      <c r="B7745" s="1">
        <v>72</v>
      </c>
      <c r="C7745" s="1" t="str">
        <f t="shared" si="360"/>
        <v>Old</v>
      </c>
      <c r="D7745" s="1" t="s">
        <v>38</v>
      </c>
      <c r="E7745" s="1" t="s">
        <v>33</v>
      </c>
      <c r="F7745" s="1" t="s">
        <v>40</v>
      </c>
      <c r="G7745" s="1" t="s">
        <v>88</v>
      </c>
      <c r="H7745" s="1">
        <v>3</v>
      </c>
      <c r="I7745" s="1" t="s">
        <v>26</v>
      </c>
      <c r="J7745" s="1" t="s">
        <v>83</v>
      </c>
      <c r="K7745" s="6">
        <v>3676</v>
      </c>
      <c r="L7745" s="6">
        <v>459.5</v>
      </c>
      <c r="M7745" s="1">
        <v>8</v>
      </c>
      <c r="N7745" s="8">
        <v>45631</v>
      </c>
      <c r="O7745" s="4" t="str">
        <f t="shared" si="361"/>
        <v>December 2024</v>
      </c>
      <c r="P7745" s="1" t="s">
        <v>22</v>
      </c>
      <c r="Q7745" s="1" t="s">
        <v>95</v>
      </c>
      <c r="R7745" s="6">
        <v>141.66999999999999</v>
      </c>
      <c r="S7745" s="6">
        <f t="shared" si="362"/>
        <v>3817.67</v>
      </c>
    </row>
    <row r="7746" spans="1:19" x14ac:dyDescent="0.35">
      <c r="A7746" s="1">
        <v>1901</v>
      </c>
      <c r="B7746" s="1">
        <v>73</v>
      </c>
      <c r="C7746" s="1" t="str">
        <f t="shared" ref="C7746:C7809" si="363">IF(B7746&lt;=35,"Young",IF(B7746&lt;=55,"Middle-Aged","Old"))</f>
        <v>Old</v>
      </c>
      <c r="D7746" s="1" t="s">
        <v>16</v>
      </c>
      <c r="E7746" s="1" t="s">
        <v>17</v>
      </c>
      <c r="F7746" s="1" t="s">
        <v>40</v>
      </c>
      <c r="G7746" s="1" t="s">
        <v>41</v>
      </c>
      <c r="H7746" s="1">
        <v>3</v>
      </c>
      <c r="I7746" s="1" t="s">
        <v>26</v>
      </c>
      <c r="J7746" s="1" t="s">
        <v>21</v>
      </c>
      <c r="K7746" s="6">
        <v>6758.64</v>
      </c>
      <c r="L7746" s="6">
        <v>844.83</v>
      </c>
      <c r="M7746" s="1">
        <v>8</v>
      </c>
      <c r="N7746" s="8">
        <v>45631</v>
      </c>
      <c r="O7746" s="4" t="str">
        <f t="shared" ref="O7746:O7809" si="364">TEXT(N7746,"mmmm yyyy")</f>
        <v>December 2024</v>
      </c>
      <c r="P7746" s="1" t="s">
        <v>28</v>
      </c>
      <c r="Q7746" s="1"/>
      <c r="R7746" s="6">
        <v>0</v>
      </c>
      <c r="S7746" s="6">
        <f t="shared" ref="S7746:S7809" si="365">K7746+R7746</f>
        <v>6758.64</v>
      </c>
    </row>
    <row r="7747" spans="1:19" x14ac:dyDescent="0.35">
      <c r="A7747" s="1">
        <v>16429</v>
      </c>
      <c r="B7747" s="1">
        <v>73</v>
      </c>
      <c r="C7747" s="1" t="str">
        <f t="shared" si="363"/>
        <v>Old</v>
      </c>
      <c r="D7747" s="1" t="s">
        <v>16</v>
      </c>
      <c r="E7747" s="1" t="s">
        <v>17</v>
      </c>
      <c r="F7747" s="1" t="s">
        <v>40</v>
      </c>
      <c r="G7747" s="1" t="s">
        <v>88</v>
      </c>
      <c r="H7747" s="1">
        <v>4</v>
      </c>
      <c r="I7747" s="1" t="s">
        <v>26</v>
      </c>
      <c r="J7747" s="1" t="s">
        <v>21</v>
      </c>
      <c r="K7747" s="6">
        <v>919</v>
      </c>
      <c r="L7747" s="6">
        <v>459.5</v>
      </c>
      <c r="M7747" s="1">
        <v>2</v>
      </c>
      <c r="N7747" s="8">
        <v>45631</v>
      </c>
      <c r="O7747" s="4" t="str">
        <f t="shared" si="364"/>
        <v>December 2024</v>
      </c>
      <c r="P7747" s="1" t="s">
        <v>22</v>
      </c>
      <c r="Q7747" s="1" t="s">
        <v>52</v>
      </c>
      <c r="R7747" s="6">
        <v>15.02</v>
      </c>
      <c r="S7747" s="6">
        <f t="shared" si="365"/>
        <v>934.02</v>
      </c>
    </row>
    <row r="7748" spans="1:19" x14ac:dyDescent="0.35">
      <c r="A7748" s="1">
        <v>6758</v>
      </c>
      <c r="B7748" s="1">
        <v>75</v>
      </c>
      <c r="C7748" s="1" t="str">
        <f t="shared" si="363"/>
        <v>Old</v>
      </c>
      <c r="D7748" s="1" t="s">
        <v>38</v>
      </c>
      <c r="E7748" s="1" t="s">
        <v>17</v>
      </c>
      <c r="F7748" s="1" t="s">
        <v>18</v>
      </c>
      <c r="G7748" s="1" t="s">
        <v>19</v>
      </c>
      <c r="H7748" s="1">
        <v>2</v>
      </c>
      <c r="I7748" s="1" t="s">
        <v>20</v>
      </c>
      <c r="J7748" s="1" t="s">
        <v>27</v>
      </c>
      <c r="K7748" s="6">
        <v>1582.38</v>
      </c>
      <c r="L7748" s="6">
        <v>791.19</v>
      </c>
      <c r="M7748" s="1">
        <v>2</v>
      </c>
      <c r="N7748" s="8">
        <v>45631</v>
      </c>
      <c r="O7748" s="4" t="str">
        <f t="shared" si="364"/>
        <v>December 2024</v>
      </c>
      <c r="P7748" s="1" t="s">
        <v>32</v>
      </c>
      <c r="Q7748" s="1" t="s">
        <v>37</v>
      </c>
      <c r="R7748" s="6">
        <v>46.83</v>
      </c>
      <c r="S7748" s="6">
        <f t="shared" si="365"/>
        <v>1629.21</v>
      </c>
    </row>
    <row r="7749" spans="1:19" x14ac:dyDescent="0.35">
      <c r="A7749" s="1">
        <v>2852</v>
      </c>
      <c r="B7749" s="1">
        <v>77</v>
      </c>
      <c r="C7749" s="1" t="str">
        <f t="shared" si="363"/>
        <v>Old</v>
      </c>
      <c r="D7749" s="1" t="s">
        <v>38</v>
      </c>
      <c r="E7749" s="1" t="s">
        <v>17</v>
      </c>
      <c r="F7749" s="1" t="s">
        <v>18</v>
      </c>
      <c r="G7749" s="1" t="s">
        <v>19</v>
      </c>
      <c r="H7749" s="1">
        <v>2</v>
      </c>
      <c r="I7749" s="1" t="s">
        <v>20</v>
      </c>
      <c r="J7749" s="1" t="s">
        <v>34</v>
      </c>
      <c r="K7749" s="6">
        <v>7911.9</v>
      </c>
      <c r="L7749" s="6">
        <v>791.19</v>
      </c>
      <c r="M7749" s="1">
        <v>10</v>
      </c>
      <c r="N7749" s="8">
        <v>45631</v>
      </c>
      <c r="O7749" s="4" t="str">
        <f t="shared" si="364"/>
        <v>December 2024</v>
      </c>
      <c r="P7749" s="1" t="s">
        <v>22</v>
      </c>
      <c r="Q7749" s="1"/>
      <c r="R7749" s="6">
        <v>0</v>
      </c>
      <c r="S7749" s="6">
        <f t="shared" si="365"/>
        <v>7911.9</v>
      </c>
    </row>
    <row r="7750" spans="1:19" x14ac:dyDescent="0.35">
      <c r="A7750" s="1">
        <v>19387</v>
      </c>
      <c r="B7750" s="1">
        <v>77</v>
      </c>
      <c r="C7750" s="1" t="str">
        <f t="shared" si="363"/>
        <v>Old</v>
      </c>
      <c r="D7750" s="1" t="s">
        <v>38</v>
      </c>
      <c r="E7750" s="1" t="s">
        <v>33</v>
      </c>
      <c r="F7750" s="1" t="s">
        <v>30</v>
      </c>
      <c r="G7750" s="1" t="s">
        <v>78</v>
      </c>
      <c r="H7750" s="1">
        <v>2</v>
      </c>
      <c r="I7750" s="1" t="s">
        <v>26</v>
      </c>
      <c r="J7750" s="1" t="s">
        <v>93</v>
      </c>
      <c r="K7750" s="6">
        <v>1348.64</v>
      </c>
      <c r="L7750" s="6">
        <v>674.32</v>
      </c>
      <c r="M7750" s="1">
        <v>2</v>
      </c>
      <c r="N7750" s="8">
        <v>45631</v>
      </c>
      <c r="O7750" s="4" t="str">
        <f t="shared" si="364"/>
        <v>December 2024</v>
      </c>
      <c r="P7750" s="1" t="s">
        <v>22</v>
      </c>
      <c r="Q7750" s="1" t="s">
        <v>106</v>
      </c>
      <c r="R7750" s="6">
        <v>102.48</v>
      </c>
      <c r="S7750" s="6">
        <f t="shared" si="365"/>
        <v>1451.1200000000001</v>
      </c>
    </row>
    <row r="7751" spans="1:19" x14ac:dyDescent="0.35">
      <c r="A7751" s="1">
        <v>7966</v>
      </c>
      <c r="B7751" s="1">
        <v>79</v>
      </c>
      <c r="C7751" s="1" t="str">
        <f t="shared" si="363"/>
        <v>Old</v>
      </c>
      <c r="D7751" s="1" t="s">
        <v>16</v>
      </c>
      <c r="E7751" s="1" t="s">
        <v>17</v>
      </c>
      <c r="F7751" s="1" t="s">
        <v>40</v>
      </c>
      <c r="G7751" s="1" t="s">
        <v>41</v>
      </c>
      <c r="H7751" s="1">
        <v>3</v>
      </c>
      <c r="I7751" s="1" t="s">
        <v>26</v>
      </c>
      <c r="J7751" s="1" t="s">
        <v>21</v>
      </c>
      <c r="K7751" s="6">
        <v>8448.2999999999993</v>
      </c>
      <c r="L7751" s="6">
        <v>844.83</v>
      </c>
      <c r="M7751" s="1">
        <v>10</v>
      </c>
      <c r="N7751" s="8">
        <v>45631</v>
      </c>
      <c r="O7751" s="4" t="str">
        <f t="shared" si="364"/>
        <v>December 2024</v>
      </c>
      <c r="P7751" s="1" t="s">
        <v>32</v>
      </c>
      <c r="Q7751" s="1" t="s">
        <v>55</v>
      </c>
      <c r="R7751" s="6">
        <v>44.83</v>
      </c>
      <c r="S7751" s="6">
        <f t="shared" si="365"/>
        <v>8493.1299999999992</v>
      </c>
    </row>
    <row r="7752" spans="1:19" x14ac:dyDescent="0.35">
      <c r="A7752" s="1">
        <v>7980</v>
      </c>
      <c r="B7752" s="1">
        <v>19</v>
      </c>
      <c r="C7752" s="1" t="str">
        <f t="shared" si="363"/>
        <v>Young</v>
      </c>
      <c r="D7752" s="1" t="s">
        <v>38</v>
      </c>
      <c r="E7752" s="1" t="s">
        <v>17</v>
      </c>
      <c r="F7752" s="1" t="s">
        <v>40</v>
      </c>
      <c r="G7752" s="1" t="s">
        <v>41</v>
      </c>
      <c r="H7752" s="1">
        <v>3</v>
      </c>
      <c r="I7752" s="1" t="s">
        <v>26</v>
      </c>
      <c r="J7752" s="1" t="s">
        <v>27</v>
      </c>
      <c r="K7752" s="6">
        <v>5068.9799999999996</v>
      </c>
      <c r="L7752" s="6">
        <v>844.83</v>
      </c>
      <c r="M7752" s="1">
        <v>6</v>
      </c>
      <c r="N7752" s="8">
        <v>45632</v>
      </c>
      <c r="O7752" s="4" t="str">
        <f t="shared" si="364"/>
        <v>December 2024</v>
      </c>
      <c r="P7752" s="1" t="s">
        <v>28</v>
      </c>
      <c r="Q7752" s="1" t="s">
        <v>52</v>
      </c>
      <c r="R7752" s="6">
        <v>21.21</v>
      </c>
      <c r="S7752" s="6">
        <f t="shared" si="365"/>
        <v>5090.1899999999996</v>
      </c>
    </row>
    <row r="7753" spans="1:19" x14ac:dyDescent="0.35">
      <c r="A7753" s="1">
        <v>14432</v>
      </c>
      <c r="B7753" s="1">
        <v>19</v>
      </c>
      <c r="C7753" s="1" t="str">
        <f t="shared" si="363"/>
        <v>Young</v>
      </c>
      <c r="D7753" s="1" t="s">
        <v>38</v>
      </c>
      <c r="E7753" s="1" t="s">
        <v>33</v>
      </c>
      <c r="F7753" s="1" t="s">
        <v>24</v>
      </c>
      <c r="G7753" s="1" t="s">
        <v>85</v>
      </c>
      <c r="H7753" s="1">
        <v>2</v>
      </c>
      <c r="I7753" s="1" t="s">
        <v>20</v>
      </c>
      <c r="J7753" s="1" t="s">
        <v>21</v>
      </c>
      <c r="K7753" s="6">
        <v>786.41</v>
      </c>
      <c r="L7753" s="6">
        <v>786.41</v>
      </c>
      <c r="M7753" s="1">
        <v>1</v>
      </c>
      <c r="N7753" s="8">
        <v>45632</v>
      </c>
      <c r="O7753" s="4" t="str">
        <f t="shared" si="364"/>
        <v>December 2024</v>
      </c>
      <c r="P7753" s="1" t="s">
        <v>79</v>
      </c>
      <c r="Q7753" s="1" t="s">
        <v>92</v>
      </c>
      <c r="R7753" s="6">
        <v>143.19999999999999</v>
      </c>
      <c r="S7753" s="6">
        <f t="shared" si="365"/>
        <v>929.6099999999999</v>
      </c>
    </row>
    <row r="7754" spans="1:19" x14ac:dyDescent="0.35">
      <c r="A7754" s="1">
        <v>1058</v>
      </c>
      <c r="B7754" s="1">
        <v>21</v>
      </c>
      <c r="C7754" s="1" t="str">
        <f t="shared" si="363"/>
        <v>Young</v>
      </c>
      <c r="D7754" s="1" t="s">
        <v>38</v>
      </c>
      <c r="E7754" s="1" t="s">
        <v>17</v>
      </c>
      <c r="F7754" s="1" t="s">
        <v>18</v>
      </c>
      <c r="G7754" s="1" t="s">
        <v>36</v>
      </c>
      <c r="H7754" s="1">
        <v>5</v>
      </c>
      <c r="I7754" s="1" t="s">
        <v>26</v>
      </c>
      <c r="J7754" s="1" t="s">
        <v>27</v>
      </c>
      <c r="K7754" s="6">
        <v>166</v>
      </c>
      <c r="L7754" s="6">
        <v>20.75</v>
      </c>
      <c r="M7754" s="1">
        <v>8</v>
      </c>
      <c r="N7754" s="8">
        <v>45632</v>
      </c>
      <c r="O7754" s="4" t="str">
        <f t="shared" si="364"/>
        <v>December 2024</v>
      </c>
      <c r="P7754" s="1" t="s">
        <v>28</v>
      </c>
      <c r="Q7754" s="1" t="s">
        <v>59</v>
      </c>
      <c r="R7754" s="6">
        <v>92.57</v>
      </c>
      <c r="S7754" s="6">
        <f t="shared" si="365"/>
        <v>258.57</v>
      </c>
    </row>
    <row r="7755" spans="1:19" x14ac:dyDescent="0.35">
      <c r="A7755" s="1">
        <v>1917</v>
      </c>
      <c r="B7755" s="1">
        <v>21</v>
      </c>
      <c r="C7755" s="1" t="str">
        <f t="shared" si="363"/>
        <v>Young</v>
      </c>
      <c r="D7755" s="1" t="s">
        <v>16</v>
      </c>
      <c r="E7755" s="1" t="s">
        <v>17</v>
      </c>
      <c r="F7755" s="1" t="s">
        <v>40</v>
      </c>
      <c r="G7755" s="1" t="s">
        <v>41</v>
      </c>
      <c r="H7755" s="1">
        <v>3</v>
      </c>
      <c r="I7755" s="1" t="s">
        <v>26</v>
      </c>
      <c r="J7755" s="1" t="s">
        <v>42</v>
      </c>
      <c r="K7755" s="6">
        <v>8448.2999999999993</v>
      </c>
      <c r="L7755" s="6">
        <v>844.83</v>
      </c>
      <c r="M7755" s="1">
        <v>10</v>
      </c>
      <c r="N7755" s="8">
        <v>45632</v>
      </c>
      <c r="O7755" s="4" t="str">
        <f t="shared" si="364"/>
        <v>December 2024</v>
      </c>
      <c r="P7755" s="1" t="s">
        <v>32</v>
      </c>
      <c r="Q7755" s="1" t="s">
        <v>45</v>
      </c>
      <c r="R7755" s="6">
        <v>29.2</v>
      </c>
      <c r="S7755" s="6">
        <f t="shared" si="365"/>
        <v>8477.5</v>
      </c>
    </row>
    <row r="7756" spans="1:19" x14ac:dyDescent="0.35">
      <c r="A7756" s="1">
        <v>3909</v>
      </c>
      <c r="B7756" s="1">
        <v>22</v>
      </c>
      <c r="C7756" s="1" t="str">
        <f t="shared" si="363"/>
        <v>Young</v>
      </c>
      <c r="D7756" s="1" t="s">
        <v>38</v>
      </c>
      <c r="E7756" s="1" t="s">
        <v>17</v>
      </c>
      <c r="F7756" s="1" t="s">
        <v>18</v>
      </c>
      <c r="G7756" s="1" t="s">
        <v>36</v>
      </c>
      <c r="H7756" s="1">
        <v>5</v>
      </c>
      <c r="I7756" s="1" t="s">
        <v>26</v>
      </c>
      <c r="J7756" s="1" t="s">
        <v>21</v>
      </c>
      <c r="K7756" s="6">
        <v>20.75</v>
      </c>
      <c r="L7756" s="6">
        <v>20.75</v>
      </c>
      <c r="M7756" s="1">
        <v>1</v>
      </c>
      <c r="N7756" s="8">
        <v>45632</v>
      </c>
      <c r="O7756" s="4" t="str">
        <f t="shared" si="364"/>
        <v>December 2024</v>
      </c>
      <c r="P7756" s="1" t="s">
        <v>28</v>
      </c>
      <c r="Q7756" s="1"/>
      <c r="R7756" s="6">
        <v>0</v>
      </c>
      <c r="S7756" s="6">
        <f t="shared" si="365"/>
        <v>20.75</v>
      </c>
    </row>
    <row r="7757" spans="1:19" x14ac:dyDescent="0.35">
      <c r="A7757" s="1">
        <v>17540</v>
      </c>
      <c r="B7757" s="1">
        <v>22</v>
      </c>
      <c r="C7757" s="1" t="str">
        <f t="shared" si="363"/>
        <v>Young</v>
      </c>
      <c r="D7757" s="1" t="s">
        <v>16</v>
      </c>
      <c r="E7757" s="1" t="s">
        <v>17</v>
      </c>
      <c r="F7757" s="1" t="s">
        <v>30</v>
      </c>
      <c r="G7757" s="1" t="s">
        <v>78</v>
      </c>
      <c r="H7757" s="1">
        <v>1</v>
      </c>
      <c r="I7757" s="1" t="s">
        <v>26</v>
      </c>
      <c r="J7757" s="1" t="s">
        <v>21</v>
      </c>
      <c r="K7757" s="6">
        <v>3371.6</v>
      </c>
      <c r="L7757" s="6">
        <v>674.32</v>
      </c>
      <c r="M7757" s="1">
        <v>5</v>
      </c>
      <c r="N7757" s="8">
        <v>45632</v>
      </c>
      <c r="O7757" s="4" t="str">
        <f t="shared" si="364"/>
        <v>December 2024</v>
      </c>
      <c r="P7757" s="1" t="s">
        <v>79</v>
      </c>
      <c r="Q7757" s="1" t="s">
        <v>29</v>
      </c>
      <c r="R7757" s="6">
        <v>84.62</v>
      </c>
      <c r="S7757" s="6">
        <f t="shared" si="365"/>
        <v>3456.22</v>
      </c>
    </row>
    <row r="7758" spans="1:19" x14ac:dyDescent="0.35">
      <c r="A7758" s="1">
        <v>1727</v>
      </c>
      <c r="B7758" s="1">
        <v>24</v>
      </c>
      <c r="C7758" s="1" t="str">
        <f t="shared" si="363"/>
        <v>Young</v>
      </c>
      <c r="D7758" s="1" t="s">
        <v>16</v>
      </c>
      <c r="E7758" s="1" t="s">
        <v>17</v>
      </c>
      <c r="F7758" s="1" t="s">
        <v>24</v>
      </c>
      <c r="G7758" s="1" t="s">
        <v>25</v>
      </c>
      <c r="H7758" s="1">
        <v>3</v>
      </c>
      <c r="I7758" s="1" t="s">
        <v>20</v>
      </c>
      <c r="J7758" s="1" t="s">
        <v>42</v>
      </c>
      <c r="K7758" s="6">
        <v>2223.27</v>
      </c>
      <c r="L7758" s="6">
        <v>247.03</v>
      </c>
      <c r="M7758" s="1">
        <v>9</v>
      </c>
      <c r="N7758" s="8">
        <v>45632</v>
      </c>
      <c r="O7758" s="4" t="str">
        <f t="shared" si="364"/>
        <v>December 2024</v>
      </c>
      <c r="P7758" s="1" t="s">
        <v>28</v>
      </c>
      <c r="Q7758" s="1" t="s">
        <v>48</v>
      </c>
      <c r="R7758" s="6">
        <v>60.46</v>
      </c>
      <c r="S7758" s="6">
        <f t="shared" si="365"/>
        <v>2283.73</v>
      </c>
    </row>
    <row r="7759" spans="1:19" x14ac:dyDescent="0.35">
      <c r="A7759" s="1">
        <v>16982</v>
      </c>
      <c r="B7759" s="1">
        <v>25</v>
      </c>
      <c r="C7759" s="1" t="str">
        <f t="shared" si="363"/>
        <v>Young</v>
      </c>
      <c r="D7759" s="1" t="s">
        <v>38</v>
      </c>
      <c r="E7759" s="1" t="s">
        <v>17</v>
      </c>
      <c r="F7759" s="1" t="s">
        <v>40</v>
      </c>
      <c r="G7759" s="1" t="s">
        <v>88</v>
      </c>
      <c r="H7759" s="1">
        <v>5</v>
      </c>
      <c r="I7759" s="1" t="s">
        <v>26</v>
      </c>
      <c r="J7759" s="1" t="s">
        <v>21</v>
      </c>
      <c r="K7759" s="6">
        <v>919</v>
      </c>
      <c r="L7759" s="6">
        <v>459.5</v>
      </c>
      <c r="M7759" s="1">
        <v>2</v>
      </c>
      <c r="N7759" s="8">
        <v>45632</v>
      </c>
      <c r="O7759" s="4" t="str">
        <f t="shared" si="364"/>
        <v>December 2024</v>
      </c>
      <c r="P7759" s="1" t="s">
        <v>22</v>
      </c>
      <c r="Q7759" s="1"/>
      <c r="R7759" s="6">
        <v>0</v>
      </c>
      <c r="S7759" s="6">
        <f t="shared" si="365"/>
        <v>919</v>
      </c>
    </row>
    <row r="7760" spans="1:19" x14ac:dyDescent="0.35">
      <c r="A7760" s="1">
        <v>17929</v>
      </c>
      <c r="B7760" s="1">
        <v>25</v>
      </c>
      <c r="C7760" s="1" t="str">
        <f t="shared" si="363"/>
        <v>Young</v>
      </c>
      <c r="D7760" s="1" t="s">
        <v>16</v>
      </c>
      <c r="E7760" s="1" t="s">
        <v>17</v>
      </c>
      <c r="F7760" s="1" t="s">
        <v>24</v>
      </c>
      <c r="G7760" s="1" t="s">
        <v>85</v>
      </c>
      <c r="H7760" s="1">
        <v>4</v>
      </c>
      <c r="I7760" s="1" t="s">
        <v>20</v>
      </c>
      <c r="J7760" s="1" t="s">
        <v>21</v>
      </c>
      <c r="K7760" s="6">
        <v>3145.64</v>
      </c>
      <c r="L7760" s="6">
        <v>786.41</v>
      </c>
      <c r="M7760" s="1">
        <v>4</v>
      </c>
      <c r="N7760" s="8">
        <v>45632</v>
      </c>
      <c r="O7760" s="4" t="str">
        <f t="shared" si="364"/>
        <v>December 2024</v>
      </c>
      <c r="P7760" s="1" t="s">
        <v>79</v>
      </c>
      <c r="Q7760" s="1"/>
      <c r="R7760" s="6">
        <v>0</v>
      </c>
      <c r="S7760" s="6">
        <f t="shared" si="365"/>
        <v>3145.64</v>
      </c>
    </row>
    <row r="7761" spans="1:19" x14ac:dyDescent="0.35">
      <c r="A7761" s="1">
        <v>17166</v>
      </c>
      <c r="B7761" s="1">
        <v>26</v>
      </c>
      <c r="C7761" s="1" t="str">
        <f t="shared" si="363"/>
        <v>Young</v>
      </c>
      <c r="D7761" s="1" t="s">
        <v>38</v>
      </c>
      <c r="E7761" s="1" t="s">
        <v>17</v>
      </c>
      <c r="F7761" s="1" t="s">
        <v>18</v>
      </c>
      <c r="G7761" s="1" t="s">
        <v>81</v>
      </c>
      <c r="H7761" s="1">
        <v>3</v>
      </c>
      <c r="I7761" s="1" t="s">
        <v>26</v>
      </c>
      <c r="J7761" s="1" t="s">
        <v>93</v>
      </c>
      <c r="K7761" s="6">
        <v>6838.08</v>
      </c>
      <c r="L7761" s="6">
        <v>1139.68</v>
      </c>
      <c r="M7761" s="1">
        <v>6</v>
      </c>
      <c r="N7761" s="8">
        <v>45632</v>
      </c>
      <c r="O7761" s="4" t="str">
        <f t="shared" si="364"/>
        <v>December 2024</v>
      </c>
      <c r="P7761" s="1" t="s">
        <v>79</v>
      </c>
      <c r="Q7761" s="1"/>
      <c r="R7761" s="6">
        <v>0</v>
      </c>
      <c r="S7761" s="6">
        <f t="shared" si="365"/>
        <v>6838.08</v>
      </c>
    </row>
    <row r="7762" spans="1:19" x14ac:dyDescent="0.35">
      <c r="A7762" s="1">
        <v>4759</v>
      </c>
      <c r="B7762" s="1">
        <v>27</v>
      </c>
      <c r="C7762" s="1" t="str">
        <f t="shared" si="363"/>
        <v>Young</v>
      </c>
      <c r="D7762" s="1" t="s">
        <v>16</v>
      </c>
      <c r="E7762" s="1" t="s">
        <v>17</v>
      </c>
      <c r="F7762" s="1" t="s">
        <v>24</v>
      </c>
      <c r="G7762" s="1" t="s">
        <v>25</v>
      </c>
      <c r="H7762" s="1">
        <v>3</v>
      </c>
      <c r="I7762" s="1" t="s">
        <v>20</v>
      </c>
      <c r="J7762" s="1" t="s">
        <v>42</v>
      </c>
      <c r="K7762" s="6">
        <v>494.06</v>
      </c>
      <c r="L7762" s="6">
        <v>247.03</v>
      </c>
      <c r="M7762" s="1">
        <v>2</v>
      </c>
      <c r="N7762" s="8">
        <v>45632</v>
      </c>
      <c r="O7762" s="4" t="str">
        <f t="shared" si="364"/>
        <v>December 2024</v>
      </c>
      <c r="P7762" s="1" t="s">
        <v>28</v>
      </c>
      <c r="Q7762" s="1"/>
      <c r="R7762" s="6">
        <v>0</v>
      </c>
      <c r="S7762" s="6">
        <f t="shared" si="365"/>
        <v>494.06</v>
      </c>
    </row>
    <row r="7763" spans="1:19" x14ac:dyDescent="0.35">
      <c r="A7763" s="1">
        <v>19760</v>
      </c>
      <c r="B7763" s="1">
        <v>28</v>
      </c>
      <c r="C7763" s="1" t="str">
        <f t="shared" si="363"/>
        <v>Young</v>
      </c>
      <c r="D7763" s="1" t="s">
        <v>38</v>
      </c>
      <c r="E7763" s="1" t="s">
        <v>17</v>
      </c>
      <c r="F7763" s="1" t="s">
        <v>18</v>
      </c>
      <c r="G7763" s="1" t="s">
        <v>81</v>
      </c>
      <c r="H7763" s="1">
        <v>4</v>
      </c>
      <c r="I7763" s="1" t="s">
        <v>26</v>
      </c>
      <c r="J7763" s="1" t="s">
        <v>21</v>
      </c>
      <c r="K7763" s="6">
        <v>5698.4</v>
      </c>
      <c r="L7763" s="6">
        <v>1139.68</v>
      </c>
      <c r="M7763" s="1">
        <v>5</v>
      </c>
      <c r="N7763" s="8">
        <v>45632</v>
      </c>
      <c r="O7763" s="4" t="str">
        <f t="shared" si="364"/>
        <v>December 2024</v>
      </c>
      <c r="P7763" s="1" t="s">
        <v>79</v>
      </c>
      <c r="Q7763" s="1" t="s">
        <v>102</v>
      </c>
      <c r="R7763" s="6">
        <v>158.02000000000001</v>
      </c>
      <c r="S7763" s="6">
        <f t="shared" si="365"/>
        <v>5856.42</v>
      </c>
    </row>
    <row r="7764" spans="1:19" x14ac:dyDescent="0.35">
      <c r="A7764" s="1">
        <v>19957</v>
      </c>
      <c r="B7764" s="1">
        <v>28</v>
      </c>
      <c r="C7764" s="1" t="str">
        <f t="shared" si="363"/>
        <v>Young</v>
      </c>
      <c r="D7764" s="1" t="s">
        <v>38</v>
      </c>
      <c r="E7764" s="1" t="s">
        <v>17</v>
      </c>
      <c r="F7764" s="1" t="s">
        <v>18</v>
      </c>
      <c r="G7764" s="1" t="s">
        <v>81</v>
      </c>
      <c r="H7764" s="1">
        <v>3</v>
      </c>
      <c r="I7764" s="1" t="s">
        <v>26</v>
      </c>
      <c r="J7764" s="1" t="s">
        <v>21</v>
      </c>
      <c r="K7764" s="6">
        <v>4558.72</v>
      </c>
      <c r="L7764" s="6">
        <v>1139.68</v>
      </c>
      <c r="M7764" s="1">
        <v>4</v>
      </c>
      <c r="N7764" s="8">
        <v>45632</v>
      </c>
      <c r="O7764" s="4" t="str">
        <f t="shared" si="364"/>
        <v>December 2024</v>
      </c>
      <c r="P7764" s="1" t="s">
        <v>84</v>
      </c>
      <c r="Q7764" s="1" t="s">
        <v>82</v>
      </c>
      <c r="R7764" s="6">
        <v>31.82</v>
      </c>
      <c r="S7764" s="6">
        <f t="shared" si="365"/>
        <v>4590.54</v>
      </c>
    </row>
    <row r="7765" spans="1:19" x14ac:dyDescent="0.35">
      <c r="A7765" s="1">
        <v>4975</v>
      </c>
      <c r="B7765" s="1">
        <v>29</v>
      </c>
      <c r="C7765" s="1" t="str">
        <f t="shared" si="363"/>
        <v>Young</v>
      </c>
      <c r="D7765" s="1" t="s">
        <v>16</v>
      </c>
      <c r="E7765" s="1" t="s">
        <v>17</v>
      </c>
      <c r="F7765" s="1" t="s">
        <v>18</v>
      </c>
      <c r="G7765" s="1" t="s">
        <v>19</v>
      </c>
      <c r="H7765" s="1">
        <v>2</v>
      </c>
      <c r="I7765" s="1" t="s">
        <v>20</v>
      </c>
      <c r="J7765" s="1" t="s">
        <v>42</v>
      </c>
      <c r="K7765" s="6">
        <v>7120.71</v>
      </c>
      <c r="L7765" s="6">
        <v>791.19</v>
      </c>
      <c r="M7765" s="1">
        <v>9</v>
      </c>
      <c r="N7765" s="8">
        <v>45632</v>
      </c>
      <c r="O7765" s="4" t="str">
        <f t="shared" si="364"/>
        <v>December 2024</v>
      </c>
      <c r="P7765" s="1" t="s">
        <v>32</v>
      </c>
      <c r="Q7765" s="1" t="s">
        <v>43</v>
      </c>
      <c r="R7765" s="6">
        <v>66.8</v>
      </c>
      <c r="S7765" s="6">
        <f t="shared" si="365"/>
        <v>7187.51</v>
      </c>
    </row>
    <row r="7766" spans="1:19" x14ac:dyDescent="0.35">
      <c r="A7766" s="1">
        <v>13726</v>
      </c>
      <c r="B7766" s="1">
        <v>31</v>
      </c>
      <c r="C7766" s="1" t="str">
        <f t="shared" si="363"/>
        <v>Young</v>
      </c>
      <c r="D7766" s="1" t="s">
        <v>38</v>
      </c>
      <c r="E7766" s="1" t="s">
        <v>17</v>
      </c>
      <c r="F7766" s="1" t="s">
        <v>18</v>
      </c>
      <c r="G7766" s="1" t="s">
        <v>81</v>
      </c>
      <c r="H7766" s="1">
        <v>5</v>
      </c>
      <c r="I7766" s="1" t="s">
        <v>20</v>
      </c>
      <c r="J7766" s="1" t="s">
        <v>93</v>
      </c>
      <c r="K7766" s="6">
        <v>6838.08</v>
      </c>
      <c r="L7766" s="6">
        <v>1139.68</v>
      </c>
      <c r="M7766" s="1">
        <v>6</v>
      </c>
      <c r="N7766" s="8">
        <v>45632</v>
      </c>
      <c r="O7766" s="4" t="str">
        <f t="shared" si="364"/>
        <v>December 2024</v>
      </c>
      <c r="P7766" s="1" t="s">
        <v>84</v>
      </c>
      <c r="Q7766" s="1" t="s">
        <v>37</v>
      </c>
      <c r="R7766" s="6">
        <v>24.46</v>
      </c>
      <c r="S7766" s="6">
        <f t="shared" si="365"/>
        <v>6862.54</v>
      </c>
    </row>
    <row r="7767" spans="1:19" x14ac:dyDescent="0.35">
      <c r="A7767" s="1">
        <v>16558</v>
      </c>
      <c r="B7767" s="1">
        <v>31</v>
      </c>
      <c r="C7767" s="1" t="str">
        <f t="shared" si="363"/>
        <v>Young</v>
      </c>
      <c r="D7767" s="1" t="s">
        <v>16</v>
      </c>
      <c r="E7767" s="1" t="s">
        <v>17</v>
      </c>
      <c r="F7767" s="1" t="s">
        <v>30</v>
      </c>
      <c r="G7767" s="1" t="s">
        <v>78</v>
      </c>
      <c r="H7767" s="1">
        <v>1</v>
      </c>
      <c r="I7767" s="1" t="s">
        <v>26</v>
      </c>
      <c r="J7767" s="1" t="s">
        <v>21</v>
      </c>
      <c r="K7767" s="6">
        <v>4720.24</v>
      </c>
      <c r="L7767" s="6">
        <v>674.32</v>
      </c>
      <c r="M7767" s="1">
        <v>7</v>
      </c>
      <c r="N7767" s="8">
        <v>45632</v>
      </c>
      <c r="O7767" s="4" t="str">
        <f t="shared" si="364"/>
        <v>December 2024</v>
      </c>
      <c r="P7767" s="1" t="s">
        <v>22</v>
      </c>
      <c r="Q7767" s="1" t="s">
        <v>105</v>
      </c>
      <c r="R7767" s="6">
        <v>146.44999999999999</v>
      </c>
      <c r="S7767" s="6">
        <f t="shared" si="365"/>
        <v>4866.6899999999996</v>
      </c>
    </row>
    <row r="7768" spans="1:19" x14ac:dyDescent="0.35">
      <c r="A7768" s="1">
        <v>19911</v>
      </c>
      <c r="B7768" s="1">
        <v>31</v>
      </c>
      <c r="C7768" s="1" t="str">
        <f t="shared" si="363"/>
        <v>Young</v>
      </c>
      <c r="D7768" s="1" t="s">
        <v>16</v>
      </c>
      <c r="E7768" s="1" t="s">
        <v>17</v>
      </c>
      <c r="F7768" s="1" t="s">
        <v>24</v>
      </c>
      <c r="G7768" s="1" t="s">
        <v>85</v>
      </c>
      <c r="H7768" s="1">
        <v>3</v>
      </c>
      <c r="I7768" s="1" t="s">
        <v>26</v>
      </c>
      <c r="J7768" s="1" t="s">
        <v>93</v>
      </c>
      <c r="K7768" s="6">
        <v>3932.05</v>
      </c>
      <c r="L7768" s="6">
        <v>786.41</v>
      </c>
      <c r="M7768" s="1">
        <v>5</v>
      </c>
      <c r="N7768" s="8">
        <v>45632</v>
      </c>
      <c r="O7768" s="4" t="str">
        <f t="shared" si="364"/>
        <v>December 2024</v>
      </c>
      <c r="P7768" s="1" t="s">
        <v>84</v>
      </c>
      <c r="Q7768" s="1" t="s">
        <v>106</v>
      </c>
      <c r="R7768" s="6">
        <v>144.41</v>
      </c>
      <c r="S7768" s="6">
        <f t="shared" si="365"/>
        <v>4076.46</v>
      </c>
    </row>
    <row r="7769" spans="1:19" x14ac:dyDescent="0.35">
      <c r="A7769" s="1">
        <v>5838</v>
      </c>
      <c r="B7769" s="1">
        <v>34</v>
      </c>
      <c r="C7769" s="1" t="str">
        <f t="shared" si="363"/>
        <v>Young</v>
      </c>
      <c r="D7769" s="1" t="s">
        <v>38</v>
      </c>
      <c r="E7769" s="1" t="s">
        <v>17</v>
      </c>
      <c r="F7769" s="1" t="s">
        <v>18</v>
      </c>
      <c r="G7769" s="1" t="s">
        <v>19</v>
      </c>
      <c r="H7769" s="1">
        <v>2</v>
      </c>
      <c r="I7769" s="1" t="s">
        <v>20</v>
      </c>
      <c r="J7769" s="1" t="s">
        <v>42</v>
      </c>
      <c r="K7769" s="6">
        <v>7911.9</v>
      </c>
      <c r="L7769" s="6">
        <v>791.19</v>
      </c>
      <c r="M7769" s="1">
        <v>10</v>
      </c>
      <c r="N7769" s="8">
        <v>45632</v>
      </c>
      <c r="O7769" s="4" t="str">
        <f t="shared" si="364"/>
        <v>December 2024</v>
      </c>
      <c r="P7769" s="1" t="s">
        <v>22</v>
      </c>
      <c r="Q7769" s="1" t="s">
        <v>49</v>
      </c>
      <c r="R7769" s="6">
        <v>83.4</v>
      </c>
      <c r="S7769" s="6">
        <f t="shared" si="365"/>
        <v>7995.2999999999993</v>
      </c>
    </row>
    <row r="7770" spans="1:19" x14ac:dyDescent="0.35">
      <c r="A7770" s="1">
        <v>3416</v>
      </c>
      <c r="B7770" s="1">
        <v>36</v>
      </c>
      <c r="C7770" s="1" t="str">
        <f t="shared" si="363"/>
        <v>Middle-Aged</v>
      </c>
      <c r="D7770" s="1" t="s">
        <v>16</v>
      </c>
      <c r="E7770" s="1" t="s">
        <v>33</v>
      </c>
      <c r="F7770" s="1" t="s">
        <v>18</v>
      </c>
      <c r="G7770" s="1" t="s">
        <v>36</v>
      </c>
      <c r="H7770" s="1">
        <v>5</v>
      </c>
      <c r="I7770" s="1" t="s">
        <v>20</v>
      </c>
      <c r="J7770" s="1" t="s">
        <v>27</v>
      </c>
      <c r="K7770" s="6">
        <v>207.5</v>
      </c>
      <c r="L7770" s="6">
        <v>20.75</v>
      </c>
      <c r="M7770" s="1">
        <v>10</v>
      </c>
      <c r="N7770" s="8">
        <v>45632</v>
      </c>
      <c r="O7770" s="4" t="str">
        <f t="shared" si="364"/>
        <v>December 2024</v>
      </c>
      <c r="P7770" s="1" t="s">
        <v>22</v>
      </c>
      <c r="Q7770" s="1"/>
      <c r="R7770" s="6">
        <v>0</v>
      </c>
      <c r="S7770" s="6">
        <f t="shared" si="365"/>
        <v>207.5</v>
      </c>
    </row>
    <row r="7771" spans="1:19" x14ac:dyDescent="0.35">
      <c r="A7771" s="1">
        <v>14740</v>
      </c>
      <c r="B7771" s="1">
        <v>37</v>
      </c>
      <c r="C7771" s="1" t="str">
        <f t="shared" si="363"/>
        <v>Middle-Aged</v>
      </c>
      <c r="D7771" s="1" t="s">
        <v>38</v>
      </c>
      <c r="E7771" s="1" t="s">
        <v>17</v>
      </c>
      <c r="F7771" s="1" t="s">
        <v>18</v>
      </c>
      <c r="G7771" s="1" t="s">
        <v>81</v>
      </c>
      <c r="H7771" s="1">
        <v>4</v>
      </c>
      <c r="I7771" s="1" t="s">
        <v>26</v>
      </c>
      <c r="J7771" s="1" t="s">
        <v>93</v>
      </c>
      <c r="K7771" s="6">
        <v>5698.4</v>
      </c>
      <c r="L7771" s="6">
        <v>1139.68</v>
      </c>
      <c r="M7771" s="1">
        <v>5</v>
      </c>
      <c r="N7771" s="8">
        <v>45632</v>
      </c>
      <c r="O7771" s="4" t="str">
        <f t="shared" si="364"/>
        <v>December 2024</v>
      </c>
      <c r="P7771" s="1" t="s">
        <v>79</v>
      </c>
      <c r="Q7771" s="1" t="s">
        <v>29</v>
      </c>
      <c r="R7771" s="6">
        <v>32.76</v>
      </c>
      <c r="S7771" s="6">
        <f t="shared" si="365"/>
        <v>5731.16</v>
      </c>
    </row>
    <row r="7772" spans="1:19" x14ac:dyDescent="0.35">
      <c r="A7772" s="1">
        <v>14479</v>
      </c>
      <c r="B7772" s="1">
        <v>38</v>
      </c>
      <c r="C7772" s="1" t="str">
        <f t="shared" si="363"/>
        <v>Middle-Aged</v>
      </c>
      <c r="D7772" s="1" t="s">
        <v>16</v>
      </c>
      <c r="E7772" s="1" t="s">
        <v>17</v>
      </c>
      <c r="F7772" s="1" t="s">
        <v>24</v>
      </c>
      <c r="G7772" s="1" t="s">
        <v>85</v>
      </c>
      <c r="H7772" s="1">
        <v>2</v>
      </c>
      <c r="I7772" s="1" t="s">
        <v>20</v>
      </c>
      <c r="J7772" s="1" t="s">
        <v>93</v>
      </c>
      <c r="K7772" s="6">
        <v>2359.23</v>
      </c>
      <c r="L7772" s="6">
        <v>786.41</v>
      </c>
      <c r="M7772" s="1">
        <v>3</v>
      </c>
      <c r="N7772" s="8">
        <v>45632</v>
      </c>
      <c r="O7772" s="4" t="str">
        <f t="shared" si="364"/>
        <v>December 2024</v>
      </c>
      <c r="P7772" s="1" t="s">
        <v>79</v>
      </c>
      <c r="Q7772" s="1" t="s">
        <v>96</v>
      </c>
      <c r="R7772" s="6">
        <v>73.17</v>
      </c>
      <c r="S7772" s="6">
        <f t="shared" si="365"/>
        <v>2432.4</v>
      </c>
    </row>
    <row r="7773" spans="1:19" x14ac:dyDescent="0.35">
      <c r="A7773" s="1">
        <v>14846</v>
      </c>
      <c r="B7773" s="1">
        <v>39</v>
      </c>
      <c r="C7773" s="1" t="str">
        <f t="shared" si="363"/>
        <v>Middle-Aged</v>
      </c>
      <c r="D7773" s="1" t="s">
        <v>38</v>
      </c>
      <c r="E7773" s="1" t="s">
        <v>17</v>
      </c>
      <c r="F7773" s="1" t="s">
        <v>77</v>
      </c>
      <c r="G7773" s="1" t="s">
        <v>86</v>
      </c>
      <c r="H7773" s="1">
        <v>5</v>
      </c>
      <c r="I7773" s="1" t="s">
        <v>26</v>
      </c>
      <c r="J7773" s="1" t="s">
        <v>93</v>
      </c>
      <c r="K7773" s="6">
        <v>3250.62</v>
      </c>
      <c r="L7773" s="6">
        <v>361.18</v>
      </c>
      <c r="M7773" s="1">
        <v>9</v>
      </c>
      <c r="N7773" s="8">
        <v>45632</v>
      </c>
      <c r="O7773" s="4" t="str">
        <f t="shared" si="364"/>
        <v>December 2024</v>
      </c>
      <c r="P7773" s="1" t="s">
        <v>84</v>
      </c>
      <c r="Q7773" s="1" t="s">
        <v>37</v>
      </c>
      <c r="R7773" s="6">
        <v>94.12</v>
      </c>
      <c r="S7773" s="6">
        <f t="shared" si="365"/>
        <v>3344.74</v>
      </c>
    </row>
    <row r="7774" spans="1:19" x14ac:dyDescent="0.35">
      <c r="A7774" s="1">
        <v>4476</v>
      </c>
      <c r="B7774" s="1">
        <v>40</v>
      </c>
      <c r="C7774" s="1" t="str">
        <f t="shared" si="363"/>
        <v>Middle-Aged</v>
      </c>
      <c r="D7774" s="1" t="s">
        <v>16</v>
      </c>
      <c r="E7774" s="1" t="s">
        <v>17</v>
      </c>
      <c r="F7774" s="1" t="s">
        <v>18</v>
      </c>
      <c r="G7774" s="1" t="s">
        <v>36</v>
      </c>
      <c r="H7774" s="1">
        <v>5</v>
      </c>
      <c r="I7774" s="1" t="s">
        <v>20</v>
      </c>
      <c r="J7774" s="1" t="s">
        <v>34</v>
      </c>
      <c r="K7774" s="6">
        <v>41.5</v>
      </c>
      <c r="L7774" s="6">
        <v>20.75</v>
      </c>
      <c r="M7774" s="1">
        <v>2</v>
      </c>
      <c r="N7774" s="8">
        <v>45632</v>
      </c>
      <c r="O7774" s="4" t="str">
        <f t="shared" si="364"/>
        <v>December 2024</v>
      </c>
      <c r="P7774" s="1" t="s">
        <v>32</v>
      </c>
      <c r="Q7774" s="1" t="s">
        <v>55</v>
      </c>
      <c r="R7774" s="6">
        <v>48.39</v>
      </c>
      <c r="S7774" s="6">
        <f t="shared" si="365"/>
        <v>89.89</v>
      </c>
    </row>
    <row r="7775" spans="1:19" x14ac:dyDescent="0.35">
      <c r="A7775" s="1">
        <v>5947</v>
      </c>
      <c r="B7775" s="1">
        <v>40</v>
      </c>
      <c r="C7775" s="1" t="str">
        <f t="shared" si="363"/>
        <v>Middle-Aged</v>
      </c>
      <c r="D7775" s="1" t="s">
        <v>16</v>
      </c>
      <c r="E7775" s="1" t="s">
        <v>17</v>
      </c>
      <c r="F7775" s="1" t="s">
        <v>18</v>
      </c>
      <c r="G7775" s="1" t="s">
        <v>36</v>
      </c>
      <c r="H7775" s="1">
        <v>5</v>
      </c>
      <c r="I7775" s="1" t="s">
        <v>26</v>
      </c>
      <c r="J7775" s="1" t="s">
        <v>21</v>
      </c>
      <c r="K7775" s="6">
        <v>207.5</v>
      </c>
      <c r="L7775" s="6">
        <v>20.75</v>
      </c>
      <c r="M7775" s="1">
        <v>10</v>
      </c>
      <c r="N7775" s="8">
        <v>45632</v>
      </c>
      <c r="O7775" s="4" t="str">
        <f t="shared" si="364"/>
        <v>December 2024</v>
      </c>
      <c r="P7775" s="1" t="s">
        <v>28</v>
      </c>
      <c r="Q7775" s="1" t="s">
        <v>37</v>
      </c>
      <c r="R7775" s="6">
        <v>22.48</v>
      </c>
      <c r="S7775" s="6">
        <f t="shared" si="365"/>
        <v>229.98</v>
      </c>
    </row>
    <row r="7776" spans="1:19" x14ac:dyDescent="0.35">
      <c r="A7776" s="1">
        <v>5023</v>
      </c>
      <c r="B7776" s="1">
        <v>41</v>
      </c>
      <c r="C7776" s="1" t="str">
        <f t="shared" si="363"/>
        <v>Middle-Aged</v>
      </c>
      <c r="D7776" s="1" t="s">
        <v>16</v>
      </c>
      <c r="E7776" s="1" t="s">
        <v>17</v>
      </c>
      <c r="F7776" s="1" t="s">
        <v>40</v>
      </c>
      <c r="G7776" s="1" t="s">
        <v>41</v>
      </c>
      <c r="H7776" s="1">
        <v>3</v>
      </c>
      <c r="I7776" s="1" t="s">
        <v>26</v>
      </c>
      <c r="J7776" s="1" t="s">
        <v>34</v>
      </c>
      <c r="K7776" s="6">
        <v>844.83</v>
      </c>
      <c r="L7776" s="6">
        <v>844.83</v>
      </c>
      <c r="M7776" s="1">
        <v>1</v>
      </c>
      <c r="N7776" s="8">
        <v>45632</v>
      </c>
      <c r="O7776" s="4" t="str">
        <f t="shared" si="364"/>
        <v>December 2024</v>
      </c>
      <c r="P7776" s="1" t="s">
        <v>32</v>
      </c>
      <c r="Q7776" s="1" t="s">
        <v>47</v>
      </c>
      <c r="R7776" s="6">
        <v>33.51</v>
      </c>
      <c r="S7776" s="6">
        <f t="shared" si="365"/>
        <v>878.34</v>
      </c>
    </row>
    <row r="7777" spans="1:19" x14ac:dyDescent="0.35">
      <c r="A7777" s="1">
        <v>8287</v>
      </c>
      <c r="B7777" s="1">
        <v>41</v>
      </c>
      <c r="C7777" s="1" t="str">
        <f t="shared" si="363"/>
        <v>Middle-Aged</v>
      </c>
      <c r="D7777" s="1" t="s">
        <v>38</v>
      </c>
      <c r="E7777" s="1" t="s">
        <v>17</v>
      </c>
      <c r="F7777" s="1" t="s">
        <v>18</v>
      </c>
      <c r="G7777" s="1" t="s">
        <v>19</v>
      </c>
      <c r="H7777" s="1">
        <v>2</v>
      </c>
      <c r="I7777" s="1" t="s">
        <v>26</v>
      </c>
      <c r="J7777" s="1" t="s">
        <v>42</v>
      </c>
      <c r="K7777" s="6">
        <v>7911.9</v>
      </c>
      <c r="L7777" s="6">
        <v>791.19</v>
      </c>
      <c r="M7777" s="1">
        <v>10</v>
      </c>
      <c r="N7777" s="8">
        <v>45632</v>
      </c>
      <c r="O7777" s="4" t="str">
        <f t="shared" si="364"/>
        <v>December 2024</v>
      </c>
      <c r="P7777" s="1" t="s">
        <v>28</v>
      </c>
      <c r="Q7777" s="1" t="s">
        <v>29</v>
      </c>
      <c r="R7777" s="6">
        <v>23.96</v>
      </c>
      <c r="S7777" s="6">
        <f t="shared" si="365"/>
        <v>7935.86</v>
      </c>
    </row>
    <row r="7778" spans="1:19" x14ac:dyDescent="0.35">
      <c r="A7778" s="1">
        <v>7318</v>
      </c>
      <c r="B7778" s="1">
        <v>42</v>
      </c>
      <c r="C7778" s="1" t="str">
        <f t="shared" si="363"/>
        <v>Middle-Aged</v>
      </c>
      <c r="D7778" s="1" t="s">
        <v>16</v>
      </c>
      <c r="E7778" s="1" t="s">
        <v>17</v>
      </c>
      <c r="F7778" s="1" t="s">
        <v>18</v>
      </c>
      <c r="G7778" s="1" t="s">
        <v>19</v>
      </c>
      <c r="H7778" s="1">
        <v>2</v>
      </c>
      <c r="I7778" s="1" t="s">
        <v>20</v>
      </c>
      <c r="J7778" s="1" t="s">
        <v>42</v>
      </c>
      <c r="K7778" s="6">
        <v>2373.5700000000002</v>
      </c>
      <c r="L7778" s="6">
        <v>791.19</v>
      </c>
      <c r="M7778" s="1">
        <v>3</v>
      </c>
      <c r="N7778" s="8">
        <v>45632</v>
      </c>
      <c r="O7778" s="4" t="str">
        <f t="shared" si="364"/>
        <v>December 2024</v>
      </c>
      <c r="P7778" s="1" t="s">
        <v>22</v>
      </c>
      <c r="Q7778" s="1"/>
      <c r="R7778" s="6">
        <v>0</v>
      </c>
      <c r="S7778" s="6">
        <f t="shared" si="365"/>
        <v>2373.5700000000002</v>
      </c>
    </row>
    <row r="7779" spans="1:19" x14ac:dyDescent="0.35">
      <c r="A7779" s="1">
        <v>13125</v>
      </c>
      <c r="B7779" s="1">
        <v>42</v>
      </c>
      <c r="C7779" s="1" t="str">
        <f t="shared" si="363"/>
        <v>Middle-Aged</v>
      </c>
      <c r="D7779" s="1" t="s">
        <v>38</v>
      </c>
      <c r="E7779" s="1" t="s">
        <v>33</v>
      </c>
      <c r="F7779" s="1" t="s">
        <v>30</v>
      </c>
      <c r="G7779" s="1" t="s">
        <v>78</v>
      </c>
      <c r="H7779" s="1">
        <v>5</v>
      </c>
      <c r="I7779" s="1" t="s">
        <v>20</v>
      </c>
      <c r="J7779" s="1" t="s">
        <v>83</v>
      </c>
      <c r="K7779" s="6">
        <v>674.32</v>
      </c>
      <c r="L7779" s="6">
        <v>674.32</v>
      </c>
      <c r="M7779" s="1">
        <v>1</v>
      </c>
      <c r="N7779" s="8">
        <v>45632</v>
      </c>
      <c r="O7779" s="4" t="str">
        <f t="shared" si="364"/>
        <v>December 2024</v>
      </c>
      <c r="P7779" s="1" t="s">
        <v>84</v>
      </c>
      <c r="Q7779" s="1" t="s">
        <v>80</v>
      </c>
      <c r="R7779" s="6">
        <v>158.32</v>
      </c>
      <c r="S7779" s="6">
        <f t="shared" si="365"/>
        <v>832.6400000000001</v>
      </c>
    </row>
    <row r="7780" spans="1:19" x14ac:dyDescent="0.35">
      <c r="A7780" s="1">
        <v>1979</v>
      </c>
      <c r="B7780" s="1">
        <v>43</v>
      </c>
      <c r="C7780" s="1" t="str">
        <f t="shared" si="363"/>
        <v>Middle-Aged</v>
      </c>
      <c r="D7780" s="1" t="s">
        <v>16</v>
      </c>
      <c r="E7780" s="1" t="s">
        <v>33</v>
      </c>
      <c r="F7780" s="1" t="s">
        <v>40</v>
      </c>
      <c r="G7780" s="1" t="s">
        <v>41</v>
      </c>
      <c r="H7780" s="1">
        <v>3</v>
      </c>
      <c r="I7780" s="1" t="s">
        <v>26</v>
      </c>
      <c r="J7780" s="1" t="s">
        <v>42</v>
      </c>
      <c r="K7780" s="6">
        <v>844.83</v>
      </c>
      <c r="L7780" s="6">
        <v>844.83</v>
      </c>
      <c r="M7780" s="1">
        <v>1</v>
      </c>
      <c r="N7780" s="8">
        <v>45632</v>
      </c>
      <c r="O7780" s="4" t="str">
        <f t="shared" si="364"/>
        <v>December 2024</v>
      </c>
      <c r="P7780" s="1" t="s">
        <v>32</v>
      </c>
      <c r="Q7780" s="1" t="s">
        <v>29</v>
      </c>
      <c r="R7780" s="6">
        <v>35.340000000000003</v>
      </c>
      <c r="S7780" s="6">
        <f t="shared" si="365"/>
        <v>880.17000000000007</v>
      </c>
    </row>
    <row r="7781" spans="1:19" x14ac:dyDescent="0.35">
      <c r="A7781" s="1">
        <v>12933</v>
      </c>
      <c r="B7781" s="1">
        <v>43</v>
      </c>
      <c r="C7781" s="1" t="str">
        <f t="shared" si="363"/>
        <v>Middle-Aged</v>
      </c>
      <c r="D7781" s="1" t="s">
        <v>38</v>
      </c>
      <c r="E7781" s="1" t="s">
        <v>17</v>
      </c>
      <c r="F7781" s="1" t="s">
        <v>77</v>
      </c>
      <c r="G7781" s="1" t="s">
        <v>86</v>
      </c>
      <c r="H7781" s="1">
        <v>1</v>
      </c>
      <c r="I7781" s="1" t="s">
        <v>26</v>
      </c>
      <c r="J7781" s="1" t="s">
        <v>21</v>
      </c>
      <c r="K7781" s="6">
        <v>3250.62</v>
      </c>
      <c r="L7781" s="6">
        <v>361.18</v>
      </c>
      <c r="M7781" s="1">
        <v>9</v>
      </c>
      <c r="N7781" s="8">
        <v>45632</v>
      </c>
      <c r="O7781" s="4" t="str">
        <f t="shared" si="364"/>
        <v>December 2024</v>
      </c>
      <c r="P7781" s="1" t="s">
        <v>84</v>
      </c>
      <c r="Q7781" s="1" t="s">
        <v>52</v>
      </c>
      <c r="R7781" s="6">
        <v>86.77</v>
      </c>
      <c r="S7781" s="6">
        <f t="shared" si="365"/>
        <v>3337.39</v>
      </c>
    </row>
    <row r="7782" spans="1:19" x14ac:dyDescent="0.35">
      <c r="A7782" s="1">
        <v>9741</v>
      </c>
      <c r="B7782" s="1">
        <v>44</v>
      </c>
      <c r="C7782" s="1" t="str">
        <f t="shared" si="363"/>
        <v>Middle-Aged</v>
      </c>
      <c r="D7782" s="1" t="s">
        <v>38</v>
      </c>
      <c r="E7782" s="1" t="s">
        <v>33</v>
      </c>
      <c r="F7782" s="1" t="s">
        <v>40</v>
      </c>
      <c r="G7782" s="1" t="s">
        <v>41</v>
      </c>
      <c r="H7782" s="1">
        <v>3</v>
      </c>
      <c r="I7782" s="1" t="s">
        <v>26</v>
      </c>
      <c r="J7782" s="1" t="s">
        <v>21</v>
      </c>
      <c r="K7782" s="6">
        <v>3379.32</v>
      </c>
      <c r="L7782" s="6">
        <v>844.83</v>
      </c>
      <c r="M7782" s="1">
        <v>4</v>
      </c>
      <c r="N7782" s="8">
        <v>45632</v>
      </c>
      <c r="O7782" s="4" t="str">
        <f t="shared" si="364"/>
        <v>December 2024</v>
      </c>
      <c r="P7782" s="1" t="s">
        <v>28</v>
      </c>
      <c r="Q7782" s="1"/>
      <c r="R7782" s="6">
        <v>0</v>
      </c>
      <c r="S7782" s="6">
        <f t="shared" si="365"/>
        <v>3379.32</v>
      </c>
    </row>
    <row r="7783" spans="1:19" x14ac:dyDescent="0.35">
      <c r="A7783" s="1">
        <v>2553</v>
      </c>
      <c r="B7783" s="1">
        <v>48</v>
      </c>
      <c r="C7783" s="1" t="str">
        <f t="shared" si="363"/>
        <v>Middle-Aged</v>
      </c>
      <c r="D7783" s="1" t="s">
        <v>38</v>
      </c>
      <c r="E7783" s="1" t="s">
        <v>17</v>
      </c>
      <c r="F7783" s="1" t="s">
        <v>40</v>
      </c>
      <c r="G7783" s="1" t="s">
        <v>41</v>
      </c>
      <c r="H7783" s="1">
        <v>3</v>
      </c>
      <c r="I7783" s="1" t="s">
        <v>20</v>
      </c>
      <c r="J7783" s="1" t="s">
        <v>34</v>
      </c>
      <c r="K7783" s="6">
        <v>4224.1499999999996</v>
      </c>
      <c r="L7783" s="6">
        <v>844.83</v>
      </c>
      <c r="M7783" s="1">
        <v>5</v>
      </c>
      <c r="N7783" s="8">
        <v>45632</v>
      </c>
      <c r="O7783" s="4" t="str">
        <f t="shared" si="364"/>
        <v>December 2024</v>
      </c>
      <c r="P7783" s="1" t="s">
        <v>32</v>
      </c>
      <c r="Q7783" s="1" t="s">
        <v>53</v>
      </c>
      <c r="R7783" s="6">
        <v>65.03</v>
      </c>
      <c r="S7783" s="6">
        <f t="shared" si="365"/>
        <v>4289.1799999999994</v>
      </c>
    </row>
    <row r="7784" spans="1:19" x14ac:dyDescent="0.35">
      <c r="A7784" s="1">
        <v>15318</v>
      </c>
      <c r="B7784" s="1">
        <v>49</v>
      </c>
      <c r="C7784" s="1" t="str">
        <f t="shared" si="363"/>
        <v>Middle-Aged</v>
      </c>
      <c r="D7784" s="1" t="s">
        <v>38</v>
      </c>
      <c r="E7784" s="1" t="s">
        <v>33</v>
      </c>
      <c r="F7784" s="1" t="s">
        <v>30</v>
      </c>
      <c r="G7784" s="1" t="s">
        <v>78</v>
      </c>
      <c r="H7784" s="1">
        <v>4</v>
      </c>
      <c r="I7784" s="1" t="s">
        <v>26</v>
      </c>
      <c r="J7784" s="1" t="s">
        <v>21</v>
      </c>
      <c r="K7784" s="6">
        <v>6743.2</v>
      </c>
      <c r="L7784" s="6">
        <v>674.32</v>
      </c>
      <c r="M7784" s="1">
        <v>10</v>
      </c>
      <c r="N7784" s="8">
        <v>45632</v>
      </c>
      <c r="O7784" s="4" t="str">
        <f t="shared" si="364"/>
        <v>December 2024</v>
      </c>
      <c r="P7784" s="1" t="s">
        <v>22</v>
      </c>
      <c r="Q7784" s="1" t="s">
        <v>29</v>
      </c>
      <c r="R7784" s="6">
        <v>45.8</v>
      </c>
      <c r="S7784" s="6">
        <f t="shared" si="365"/>
        <v>6789</v>
      </c>
    </row>
    <row r="7785" spans="1:19" x14ac:dyDescent="0.35">
      <c r="A7785" s="1">
        <v>12118</v>
      </c>
      <c r="B7785" s="1">
        <v>50</v>
      </c>
      <c r="C7785" s="1" t="str">
        <f t="shared" si="363"/>
        <v>Middle-Aged</v>
      </c>
      <c r="D7785" s="1" t="s">
        <v>38</v>
      </c>
      <c r="E7785" s="1" t="s">
        <v>17</v>
      </c>
      <c r="F7785" s="1" t="s">
        <v>77</v>
      </c>
      <c r="G7785" s="1" t="s">
        <v>86</v>
      </c>
      <c r="H7785" s="1">
        <v>1</v>
      </c>
      <c r="I7785" s="1" t="s">
        <v>26</v>
      </c>
      <c r="J7785" s="1" t="s">
        <v>83</v>
      </c>
      <c r="K7785" s="6">
        <v>361.18</v>
      </c>
      <c r="L7785" s="6">
        <v>361.18</v>
      </c>
      <c r="M7785" s="1">
        <v>1</v>
      </c>
      <c r="N7785" s="8">
        <v>45632</v>
      </c>
      <c r="O7785" s="4" t="str">
        <f t="shared" si="364"/>
        <v>December 2024</v>
      </c>
      <c r="P7785" s="1" t="s">
        <v>84</v>
      </c>
      <c r="Q7785" s="1" t="s">
        <v>37</v>
      </c>
      <c r="R7785" s="6">
        <v>84.6</v>
      </c>
      <c r="S7785" s="6">
        <f t="shared" si="365"/>
        <v>445.78</v>
      </c>
    </row>
    <row r="7786" spans="1:19" x14ac:dyDescent="0.35">
      <c r="A7786" s="1">
        <v>12685</v>
      </c>
      <c r="B7786" s="1">
        <v>50</v>
      </c>
      <c r="C7786" s="1" t="str">
        <f t="shared" si="363"/>
        <v>Middle-Aged</v>
      </c>
      <c r="D7786" s="1" t="s">
        <v>38</v>
      </c>
      <c r="E7786" s="1" t="s">
        <v>17</v>
      </c>
      <c r="F7786" s="1" t="s">
        <v>18</v>
      </c>
      <c r="G7786" s="1" t="s">
        <v>81</v>
      </c>
      <c r="H7786" s="1">
        <v>2</v>
      </c>
      <c r="I7786" s="1" t="s">
        <v>26</v>
      </c>
      <c r="J7786" s="1" t="s">
        <v>21</v>
      </c>
      <c r="K7786" s="6">
        <v>2279.36</v>
      </c>
      <c r="L7786" s="6">
        <v>1139.68</v>
      </c>
      <c r="M7786" s="1">
        <v>2</v>
      </c>
      <c r="N7786" s="8">
        <v>45632</v>
      </c>
      <c r="O7786" s="4" t="str">
        <f t="shared" si="364"/>
        <v>December 2024</v>
      </c>
      <c r="P7786" s="1" t="s">
        <v>79</v>
      </c>
      <c r="Q7786" s="1" t="s">
        <v>102</v>
      </c>
      <c r="R7786" s="6">
        <v>196.21</v>
      </c>
      <c r="S7786" s="6">
        <f t="shared" si="365"/>
        <v>2475.5700000000002</v>
      </c>
    </row>
    <row r="7787" spans="1:19" x14ac:dyDescent="0.35">
      <c r="A7787" s="1">
        <v>15207</v>
      </c>
      <c r="B7787" s="1">
        <v>50</v>
      </c>
      <c r="C7787" s="1" t="str">
        <f t="shared" si="363"/>
        <v>Middle-Aged</v>
      </c>
      <c r="D7787" s="1" t="s">
        <v>38</v>
      </c>
      <c r="E7787" s="1" t="s">
        <v>33</v>
      </c>
      <c r="F7787" s="1" t="s">
        <v>18</v>
      </c>
      <c r="G7787" s="1" t="s">
        <v>81</v>
      </c>
      <c r="H7787" s="1">
        <v>5</v>
      </c>
      <c r="I7787" s="1" t="s">
        <v>26</v>
      </c>
      <c r="J7787" s="1" t="s">
        <v>93</v>
      </c>
      <c r="K7787" s="6">
        <v>3419.04</v>
      </c>
      <c r="L7787" s="6">
        <v>1139.68</v>
      </c>
      <c r="M7787" s="1">
        <v>3</v>
      </c>
      <c r="N7787" s="8">
        <v>45632</v>
      </c>
      <c r="O7787" s="4" t="str">
        <f t="shared" si="364"/>
        <v>December 2024</v>
      </c>
      <c r="P7787" s="1" t="s">
        <v>22</v>
      </c>
      <c r="Q7787" s="1" t="s">
        <v>37</v>
      </c>
      <c r="R7787" s="6">
        <v>32.99</v>
      </c>
      <c r="S7787" s="6">
        <f t="shared" si="365"/>
        <v>3452.0299999999997</v>
      </c>
    </row>
    <row r="7788" spans="1:19" x14ac:dyDescent="0.35">
      <c r="A7788" s="1">
        <v>19456</v>
      </c>
      <c r="B7788" s="1">
        <v>51</v>
      </c>
      <c r="C7788" s="1" t="str">
        <f t="shared" si="363"/>
        <v>Middle-Aged</v>
      </c>
      <c r="D7788" s="1" t="s">
        <v>16</v>
      </c>
      <c r="E7788" s="1" t="s">
        <v>17</v>
      </c>
      <c r="F7788" s="1" t="s">
        <v>40</v>
      </c>
      <c r="G7788" s="1" t="s">
        <v>88</v>
      </c>
      <c r="H7788" s="1">
        <v>5</v>
      </c>
      <c r="I7788" s="1" t="s">
        <v>26</v>
      </c>
      <c r="J7788" s="1" t="s">
        <v>93</v>
      </c>
      <c r="K7788" s="6">
        <v>2757</v>
      </c>
      <c r="L7788" s="6">
        <v>459.5</v>
      </c>
      <c r="M7788" s="1">
        <v>6</v>
      </c>
      <c r="N7788" s="8">
        <v>45632</v>
      </c>
      <c r="O7788" s="4" t="str">
        <f t="shared" si="364"/>
        <v>December 2024</v>
      </c>
      <c r="P7788" s="1" t="s">
        <v>79</v>
      </c>
      <c r="Q7788" s="1"/>
      <c r="R7788" s="6">
        <v>0</v>
      </c>
      <c r="S7788" s="6">
        <f t="shared" si="365"/>
        <v>2757</v>
      </c>
    </row>
    <row r="7789" spans="1:19" x14ac:dyDescent="0.35">
      <c r="A7789" s="1">
        <v>3842</v>
      </c>
      <c r="B7789" s="1">
        <v>52</v>
      </c>
      <c r="C7789" s="1" t="str">
        <f t="shared" si="363"/>
        <v>Middle-Aged</v>
      </c>
      <c r="D7789" s="1" t="s">
        <v>16</v>
      </c>
      <c r="E7789" s="1" t="s">
        <v>17</v>
      </c>
      <c r="F7789" s="1" t="s">
        <v>40</v>
      </c>
      <c r="G7789" s="1" t="s">
        <v>41</v>
      </c>
      <c r="H7789" s="1">
        <v>3</v>
      </c>
      <c r="I7789" s="1" t="s">
        <v>20</v>
      </c>
      <c r="J7789" s="1" t="s">
        <v>21</v>
      </c>
      <c r="K7789" s="6">
        <v>3379.32</v>
      </c>
      <c r="L7789" s="6">
        <v>844.83</v>
      </c>
      <c r="M7789" s="1">
        <v>4</v>
      </c>
      <c r="N7789" s="8">
        <v>45632</v>
      </c>
      <c r="O7789" s="4" t="str">
        <f t="shared" si="364"/>
        <v>December 2024</v>
      </c>
      <c r="P7789" s="1" t="s">
        <v>32</v>
      </c>
      <c r="Q7789" s="1" t="s">
        <v>37</v>
      </c>
      <c r="R7789" s="6">
        <v>32.35</v>
      </c>
      <c r="S7789" s="6">
        <f t="shared" si="365"/>
        <v>3411.67</v>
      </c>
    </row>
    <row r="7790" spans="1:19" x14ac:dyDescent="0.35">
      <c r="A7790" s="1">
        <v>7521</v>
      </c>
      <c r="B7790" s="1">
        <v>53</v>
      </c>
      <c r="C7790" s="1" t="str">
        <f t="shared" si="363"/>
        <v>Middle-Aged</v>
      </c>
      <c r="D7790" s="1" t="s">
        <v>38</v>
      </c>
      <c r="E7790" s="1" t="s">
        <v>17</v>
      </c>
      <c r="F7790" s="1" t="s">
        <v>30</v>
      </c>
      <c r="G7790" s="1" t="s">
        <v>31</v>
      </c>
      <c r="H7790" s="1">
        <v>3</v>
      </c>
      <c r="I7790" s="1" t="s">
        <v>26</v>
      </c>
      <c r="J7790" s="1" t="s">
        <v>21</v>
      </c>
      <c r="K7790" s="6">
        <v>463.96</v>
      </c>
      <c r="L7790" s="6">
        <v>463.96</v>
      </c>
      <c r="M7790" s="1">
        <v>1</v>
      </c>
      <c r="N7790" s="8">
        <v>45632</v>
      </c>
      <c r="O7790" s="4" t="str">
        <f t="shared" si="364"/>
        <v>December 2024</v>
      </c>
      <c r="P7790" s="1" t="s">
        <v>32</v>
      </c>
      <c r="Q7790" s="1"/>
      <c r="R7790" s="6">
        <v>0</v>
      </c>
      <c r="S7790" s="6">
        <f t="shared" si="365"/>
        <v>463.96</v>
      </c>
    </row>
    <row r="7791" spans="1:19" x14ac:dyDescent="0.35">
      <c r="A7791" s="1">
        <v>17629</v>
      </c>
      <c r="B7791" s="1">
        <v>53</v>
      </c>
      <c r="C7791" s="1" t="str">
        <f t="shared" si="363"/>
        <v>Middle-Aged</v>
      </c>
      <c r="D7791" s="1" t="s">
        <v>38</v>
      </c>
      <c r="E7791" s="1" t="s">
        <v>17</v>
      </c>
      <c r="F7791" s="1" t="s">
        <v>30</v>
      </c>
      <c r="G7791" s="1" t="s">
        <v>78</v>
      </c>
      <c r="H7791" s="1">
        <v>4</v>
      </c>
      <c r="I7791" s="1" t="s">
        <v>26</v>
      </c>
      <c r="J7791" s="1" t="s">
        <v>21</v>
      </c>
      <c r="K7791" s="6">
        <v>2697.28</v>
      </c>
      <c r="L7791" s="6">
        <v>674.32</v>
      </c>
      <c r="M7791" s="1">
        <v>4</v>
      </c>
      <c r="N7791" s="8">
        <v>45632</v>
      </c>
      <c r="O7791" s="4" t="str">
        <f t="shared" si="364"/>
        <v>December 2024</v>
      </c>
      <c r="P7791" s="1" t="s">
        <v>22</v>
      </c>
      <c r="Q7791" s="1" t="s">
        <v>103</v>
      </c>
      <c r="R7791" s="6">
        <v>136.22999999999999</v>
      </c>
      <c r="S7791" s="6">
        <f t="shared" si="365"/>
        <v>2833.51</v>
      </c>
    </row>
    <row r="7792" spans="1:19" x14ac:dyDescent="0.35">
      <c r="A7792" s="1">
        <v>6149</v>
      </c>
      <c r="B7792" s="1">
        <v>54</v>
      </c>
      <c r="C7792" s="1" t="str">
        <f t="shared" si="363"/>
        <v>Middle-Aged</v>
      </c>
      <c r="D7792" s="1" t="s">
        <v>16</v>
      </c>
      <c r="E7792" s="1" t="s">
        <v>17</v>
      </c>
      <c r="F7792" s="1" t="s">
        <v>24</v>
      </c>
      <c r="G7792" s="1" t="s">
        <v>25</v>
      </c>
      <c r="H7792" s="1">
        <v>3</v>
      </c>
      <c r="I7792" s="1" t="s">
        <v>20</v>
      </c>
      <c r="J7792" s="1" t="s">
        <v>21</v>
      </c>
      <c r="K7792" s="6">
        <v>1482.18</v>
      </c>
      <c r="L7792" s="6">
        <v>247.03</v>
      </c>
      <c r="M7792" s="1">
        <v>6</v>
      </c>
      <c r="N7792" s="8">
        <v>45632</v>
      </c>
      <c r="O7792" s="4" t="str">
        <f t="shared" si="364"/>
        <v>December 2024</v>
      </c>
      <c r="P7792" s="1" t="s">
        <v>28</v>
      </c>
      <c r="Q7792" s="1" t="s">
        <v>66</v>
      </c>
      <c r="R7792" s="6">
        <v>97.47</v>
      </c>
      <c r="S7792" s="6">
        <f t="shared" si="365"/>
        <v>1579.65</v>
      </c>
    </row>
    <row r="7793" spans="1:19" x14ac:dyDescent="0.35">
      <c r="A7793" s="1">
        <v>12531</v>
      </c>
      <c r="B7793" s="1">
        <v>54</v>
      </c>
      <c r="C7793" s="1" t="str">
        <f t="shared" si="363"/>
        <v>Middle-Aged</v>
      </c>
      <c r="D7793" s="1" t="s">
        <v>38</v>
      </c>
      <c r="E7793" s="1" t="s">
        <v>17</v>
      </c>
      <c r="F7793" s="1" t="s">
        <v>77</v>
      </c>
      <c r="G7793" s="1" t="s">
        <v>86</v>
      </c>
      <c r="H7793" s="1">
        <v>1</v>
      </c>
      <c r="I7793" s="1" t="s">
        <v>20</v>
      </c>
      <c r="J7793" s="1" t="s">
        <v>21</v>
      </c>
      <c r="K7793" s="6">
        <v>3611.8</v>
      </c>
      <c r="L7793" s="6">
        <v>361.18</v>
      </c>
      <c r="M7793" s="1">
        <v>10</v>
      </c>
      <c r="N7793" s="8">
        <v>45632</v>
      </c>
      <c r="O7793" s="4" t="str">
        <f t="shared" si="364"/>
        <v>December 2024</v>
      </c>
      <c r="P7793" s="1" t="s">
        <v>84</v>
      </c>
      <c r="Q7793" s="1" t="s">
        <v>52</v>
      </c>
      <c r="R7793" s="6">
        <v>10.73</v>
      </c>
      <c r="S7793" s="6">
        <f t="shared" si="365"/>
        <v>3622.53</v>
      </c>
    </row>
    <row r="7794" spans="1:19" x14ac:dyDescent="0.35">
      <c r="A7794" s="1">
        <v>2879</v>
      </c>
      <c r="B7794" s="1">
        <v>55</v>
      </c>
      <c r="C7794" s="1" t="str">
        <f t="shared" si="363"/>
        <v>Middle-Aged</v>
      </c>
      <c r="D7794" s="1" t="s">
        <v>16</v>
      </c>
      <c r="E7794" s="1" t="s">
        <v>17</v>
      </c>
      <c r="F7794" s="1" t="s">
        <v>40</v>
      </c>
      <c r="G7794" s="1" t="s">
        <v>41</v>
      </c>
      <c r="H7794" s="1">
        <v>3</v>
      </c>
      <c r="I7794" s="1" t="s">
        <v>26</v>
      </c>
      <c r="J7794" s="1" t="s">
        <v>42</v>
      </c>
      <c r="K7794" s="6">
        <v>844.83</v>
      </c>
      <c r="L7794" s="6">
        <v>844.83</v>
      </c>
      <c r="M7794" s="1">
        <v>1</v>
      </c>
      <c r="N7794" s="8">
        <v>45632</v>
      </c>
      <c r="O7794" s="4" t="str">
        <f t="shared" si="364"/>
        <v>December 2024</v>
      </c>
      <c r="P7794" s="1" t="s">
        <v>22</v>
      </c>
      <c r="Q7794" s="1" t="s">
        <v>54</v>
      </c>
      <c r="R7794" s="6">
        <v>60.74</v>
      </c>
      <c r="S7794" s="6">
        <f t="shared" si="365"/>
        <v>905.57</v>
      </c>
    </row>
    <row r="7795" spans="1:19" x14ac:dyDescent="0.35">
      <c r="A7795" s="1">
        <v>14620</v>
      </c>
      <c r="B7795" s="1">
        <v>55</v>
      </c>
      <c r="C7795" s="1" t="str">
        <f t="shared" si="363"/>
        <v>Middle-Aged</v>
      </c>
      <c r="D7795" s="1" t="s">
        <v>38</v>
      </c>
      <c r="E7795" s="1" t="s">
        <v>17</v>
      </c>
      <c r="F7795" s="1" t="s">
        <v>18</v>
      </c>
      <c r="G7795" s="1" t="s">
        <v>81</v>
      </c>
      <c r="H7795" s="1">
        <v>5</v>
      </c>
      <c r="I7795" s="1" t="s">
        <v>26</v>
      </c>
      <c r="J7795" s="1" t="s">
        <v>83</v>
      </c>
      <c r="K7795" s="6">
        <v>3419.04</v>
      </c>
      <c r="L7795" s="6">
        <v>1139.68</v>
      </c>
      <c r="M7795" s="1">
        <v>3</v>
      </c>
      <c r="N7795" s="8">
        <v>45632</v>
      </c>
      <c r="O7795" s="4" t="str">
        <f t="shared" si="364"/>
        <v>December 2024</v>
      </c>
      <c r="P7795" s="1" t="s">
        <v>79</v>
      </c>
      <c r="Q7795" s="1"/>
      <c r="R7795" s="6">
        <v>0</v>
      </c>
      <c r="S7795" s="6">
        <f t="shared" si="365"/>
        <v>3419.04</v>
      </c>
    </row>
    <row r="7796" spans="1:19" x14ac:dyDescent="0.35">
      <c r="A7796" s="1">
        <v>19988</v>
      </c>
      <c r="B7796" s="1">
        <v>56</v>
      </c>
      <c r="C7796" s="1" t="str">
        <f t="shared" si="363"/>
        <v>Old</v>
      </c>
      <c r="D7796" s="1" t="s">
        <v>16</v>
      </c>
      <c r="E7796" s="1" t="s">
        <v>17</v>
      </c>
      <c r="F7796" s="1" t="s">
        <v>18</v>
      </c>
      <c r="G7796" s="1" t="s">
        <v>81</v>
      </c>
      <c r="H7796" s="1">
        <v>4</v>
      </c>
      <c r="I7796" s="1" t="s">
        <v>26</v>
      </c>
      <c r="J7796" s="1" t="s">
        <v>83</v>
      </c>
      <c r="K7796" s="6">
        <v>7977.76</v>
      </c>
      <c r="L7796" s="6">
        <v>1139.68</v>
      </c>
      <c r="M7796" s="1">
        <v>7</v>
      </c>
      <c r="N7796" s="8">
        <v>45632</v>
      </c>
      <c r="O7796" s="4" t="str">
        <f t="shared" si="364"/>
        <v>December 2024</v>
      </c>
      <c r="P7796" s="1" t="s">
        <v>22</v>
      </c>
      <c r="Q7796" s="1" t="s">
        <v>116</v>
      </c>
      <c r="R7796" s="6">
        <v>216.94</v>
      </c>
      <c r="S7796" s="6">
        <f t="shared" si="365"/>
        <v>8194.7000000000007</v>
      </c>
    </row>
    <row r="7797" spans="1:19" x14ac:dyDescent="0.35">
      <c r="A7797" s="1">
        <v>18667</v>
      </c>
      <c r="B7797" s="1">
        <v>58</v>
      </c>
      <c r="C7797" s="1" t="str">
        <f t="shared" si="363"/>
        <v>Old</v>
      </c>
      <c r="D7797" s="1" t="s">
        <v>38</v>
      </c>
      <c r="E7797" s="1" t="s">
        <v>17</v>
      </c>
      <c r="F7797" s="1" t="s">
        <v>30</v>
      </c>
      <c r="G7797" s="1" t="s">
        <v>78</v>
      </c>
      <c r="H7797" s="1">
        <v>1</v>
      </c>
      <c r="I7797" s="1" t="s">
        <v>26</v>
      </c>
      <c r="J7797" s="1" t="s">
        <v>83</v>
      </c>
      <c r="K7797" s="6">
        <v>4045.92</v>
      </c>
      <c r="L7797" s="6">
        <v>674.32</v>
      </c>
      <c r="M7797" s="1">
        <v>6</v>
      </c>
      <c r="N7797" s="8">
        <v>45632</v>
      </c>
      <c r="O7797" s="4" t="str">
        <f t="shared" si="364"/>
        <v>December 2024</v>
      </c>
      <c r="P7797" s="1" t="s">
        <v>22</v>
      </c>
      <c r="Q7797" s="1"/>
      <c r="R7797" s="6">
        <v>0</v>
      </c>
      <c r="S7797" s="6">
        <f t="shared" si="365"/>
        <v>4045.92</v>
      </c>
    </row>
    <row r="7798" spans="1:19" x14ac:dyDescent="0.35">
      <c r="A7798" s="1">
        <v>18714</v>
      </c>
      <c r="B7798" s="1">
        <v>58</v>
      </c>
      <c r="C7798" s="1" t="str">
        <f t="shared" si="363"/>
        <v>Old</v>
      </c>
      <c r="D7798" s="1" t="s">
        <v>16</v>
      </c>
      <c r="E7798" s="1" t="s">
        <v>17</v>
      </c>
      <c r="F7798" s="1" t="s">
        <v>40</v>
      </c>
      <c r="G7798" s="1" t="s">
        <v>88</v>
      </c>
      <c r="H7798" s="1">
        <v>2</v>
      </c>
      <c r="I7798" s="1" t="s">
        <v>26</v>
      </c>
      <c r="J7798" s="1" t="s">
        <v>83</v>
      </c>
      <c r="K7798" s="6">
        <v>2757</v>
      </c>
      <c r="L7798" s="6">
        <v>459.5</v>
      </c>
      <c r="M7798" s="1">
        <v>6</v>
      </c>
      <c r="N7798" s="8">
        <v>45632</v>
      </c>
      <c r="O7798" s="4" t="str">
        <f t="shared" si="364"/>
        <v>December 2024</v>
      </c>
      <c r="P7798" s="1" t="s">
        <v>84</v>
      </c>
      <c r="Q7798" s="1"/>
      <c r="R7798" s="6">
        <v>0</v>
      </c>
      <c r="S7798" s="6">
        <f t="shared" si="365"/>
        <v>2757</v>
      </c>
    </row>
    <row r="7799" spans="1:19" x14ac:dyDescent="0.35">
      <c r="A7799" s="1">
        <v>1774</v>
      </c>
      <c r="B7799" s="1">
        <v>59</v>
      </c>
      <c r="C7799" s="1" t="str">
        <f t="shared" si="363"/>
        <v>Old</v>
      </c>
      <c r="D7799" s="1" t="s">
        <v>38</v>
      </c>
      <c r="E7799" s="1" t="s">
        <v>17</v>
      </c>
      <c r="F7799" s="1" t="s">
        <v>18</v>
      </c>
      <c r="G7799" s="1" t="s">
        <v>19</v>
      </c>
      <c r="H7799" s="1">
        <v>2</v>
      </c>
      <c r="I7799" s="1" t="s">
        <v>20</v>
      </c>
      <c r="J7799" s="1" t="s">
        <v>21</v>
      </c>
      <c r="K7799" s="6">
        <v>7120.71</v>
      </c>
      <c r="L7799" s="6">
        <v>791.19</v>
      </c>
      <c r="M7799" s="1">
        <v>9</v>
      </c>
      <c r="N7799" s="8">
        <v>45632</v>
      </c>
      <c r="O7799" s="4" t="str">
        <f t="shared" si="364"/>
        <v>December 2024</v>
      </c>
      <c r="P7799" s="1" t="s">
        <v>22</v>
      </c>
      <c r="Q7799" s="1" t="s">
        <v>64</v>
      </c>
      <c r="R7799" s="6">
        <v>91.69</v>
      </c>
      <c r="S7799" s="6">
        <f t="shared" si="365"/>
        <v>7212.4</v>
      </c>
    </row>
    <row r="7800" spans="1:19" x14ac:dyDescent="0.35">
      <c r="A7800" s="1">
        <v>6530</v>
      </c>
      <c r="B7800" s="1">
        <v>59</v>
      </c>
      <c r="C7800" s="1" t="str">
        <f t="shared" si="363"/>
        <v>Old</v>
      </c>
      <c r="D7800" s="1" t="s">
        <v>16</v>
      </c>
      <c r="E7800" s="1" t="s">
        <v>33</v>
      </c>
      <c r="F7800" s="1" t="s">
        <v>30</v>
      </c>
      <c r="G7800" s="1" t="s">
        <v>31</v>
      </c>
      <c r="H7800" s="1">
        <v>3</v>
      </c>
      <c r="I7800" s="1" t="s">
        <v>20</v>
      </c>
      <c r="J7800" s="1" t="s">
        <v>21</v>
      </c>
      <c r="K7800" s="6">
        <v>2783.76</v>
      </c>
      <c r="L7800" s="6">
        <v>463.96</v>
      </c>
      <c r="M7800" s="1">
        <v>6</v>
      </c>
      <c r="N7800" s="8">
        <v>45632</v>
      </c>
      <c r="O7800" s="4" t="str">
        <f t="shared" si="364"/>
        <v>December 2024</v>
      </c>
      <c r="P7800" s="1" t="s">
        <v>32</v>
      </c>
      <c r="Q7800" s="1" t="s">
        <v>62</v>
      </c>
      <c r="R7800" s="6">
        <v>63.62</v>
      </c>
      <c r="S7800" s="6">
        <f t="shared" si="365"/>
        <v>2847.38</v>
      </c>
    </row>
    <row r="7801" spans="1:19" x14ac:dyDescent="0.35">
      <c r="A7801" s="1">
        <v>7242</v>
      </c>
      <c r="B7801" s="1">
        <v>60</v>
      </c>
      <c r="C7801" s="1" t="str">
        <f t="shared" si="363"/>
        <v>Old</v>
      </c>
      <c r="D7801" s="1" t="s">
        <v>38</v>
      </c>
      <c r="E7801" s="1" t="s">
        <v>17</v>
      </c>
      <c r="F7801" s="1" t="s">
        <v>18</v>
      </c>
      <c r="G7801" s="1" t="s">
        <v>36</v>
      </c>
      <c r="H7801" s="1">
        <v>5</v>
      </c>
      <c r="I7801" s="1" t="s">
        <v>26</v>
      </c>
      <c r="J7801" s="1" t="s">
        <v>42</v>
      </c>
      <c r="K7801" s="6">
        <v>41.5</v>
      </c>
      <c r="L7801" s="6">
        <v>20.75</v>
      </c>
      <c r="M7801" s="1">
        <v>2</v>
      </c>
      <c r="N7801" s="8">
        <v>45632</v>
      </c>
      <c r="O7801" s="4" t="str">
        <f t="shared" si="364"/>
        <v>December 2024</v>
      </c>
      <c r="P7801" s="1" t="s">
        <v>32</v>
      </c>
      <c r="Q7801" s="1" t="s">
        <v>51</v>
      </c>
      <c r="R7801" s="6">
        <v>38.32</v>
      </c>
      <c r="S7801" s="6">
        <f t="shared" si="365"/>
        <v>79.819999999999993</v>
      </c>
    </row>
    <row r="7802" spans="1:19" x14ac:dyDescent="0.35">
      <c r="A7802" s="1">
        <v>4919</v>
      </c>
      <c r="B7802" s="1">
        <v>61</v>
      </c>
      <c r="C7802" s="1" t="str">
        <f t="shared" si="363"/>
        <v>Old</v>
      </c>
      <c r="D7802" s="1" t="s">
        <v>16</v>
      </c>
      <c r="E7802" s="1" t="s">
        <v>17</v>
      </c>
      <c r="F7802" s="1" t="s">
        <v>18</v>
      </c>
      <c r="G7802" s="1" t="s">
        <v>36</v>
      </c>
      <c r="H7802" s="1">
        <v>5</v>
      </c>
      <c r="I7802" s="1" t="s">
        <v>20</v>
      </c>
      <c r="J7802" s="1" t="s">
        <v>34</v>
      </c>
      <c r="K7802" s="6">
        <v>41.5</v>
      </c>
      <c r="L7802" s="6">
        <v>20.75</v>
      </c>
      <c r="M7802" s="1">
        <v>2</v>
      </c>
      <c r="N7802" s="8">
        <v>45632</v>
      </c>
      <c r="O7802" s="4" t="str">
        <f t="shared" si="364"/>
        <v>December 2024</v>
      </c>
      <c r="P7802" s="1" t="s">
        <v>22</v>
      </c>
      <c r="Q7802" s="1" t="s">
        <v>60</v>
      </c>
      <c r="R7802" s="6">
        <v>63.32</v>
      </c>
      <c r="S7802" s="6">
        <f t="shared" si="365"/>
        <v>104.82</v>
      </c>
    </row>
    <row r="7803" spans="1:19" x14ac:dyDescent="0.35">
      <c r="A7803" s="1">
        <v>5773</v>
      </c>
      <c r="B7803" s="1">
        <v>61</v>
      </c>
      <c r="C7803" s="1" t="str">
        <f t="shared" si="363"/>
        <v>Old</v>
      </c>
      <c r="D7803" s="1" t="s">
        <v>16</v>
      </c>
      <c r="E7803" s="1" t="s">
        <v>17</v>
      </c>
      <c r="F7803" s="1" t="s">
        <v>18</v>
      </c>
      <c r="G7803" s="1" t="s">
        <v>36</v>
      </c>
      <c r="H7803" s="1">
        <v>5</v>
      </c>
      <c r="I7803" s="1" t="s">
        <v>26</v>
      </c>
      <c r="J7803" s="1" t="s">
        <v>34</v>
      </c>
      <c r="K7803" s="6">
        <v>124.5</v>
      </c>
      <c r="L7803" s="6">
        <v>20.75</v>
      </c>
      <c r="M7803" s="1">
        <v>6</v>
      </c>
      <c r="N7803" s="8">
        <v>45632</v>
      </c>
      <c r="O7803" s="4" t="str">
        <f t="shared" si="364"/>
        <v>December 2024</v>
      </c>
      <c r="P7803" s="1" t="s">
        <v>22</v>
      </c>
      <c r="Q7803" s="1" t="s">
        <v>29</v>
      </c>
      <c r="R7803" s="6">
        <v>14.46</v>
      </c>
      <c r="S7803" s="6">
        <f t="shared" si="365"/>
        <v>138.96</v>
      </c>
    </row>
    <row r="7804" spans="1:19" x14ac:dyDescent="0.35">
      <c r="A7804" s="1">
        <v>7801</v>
      </c>
      <c r="B7804" s="1">
        <v>61</v>
      </c>
      <c r="C7804" s="1" t="str">
        <f t="shared" si="363"/>
        <v>Old</v>
      </c>
      <c r="D7804" s="1" t="s">
        <v>38</v>
      </c>
      <c r="E7804" s="1" t="s">
        <v>33</v>
      </c>
      <c r="F7804" s="1" t="s">
        <v>18</v>
      </c>
      <c r="G7804" s="1" t="s">
        <v>36</v>
      </c>
      <c r="H7804" s="1">
        <v>5</v>
      </c>
      <c r="I7804" s="1" t="s">
        <v>26</v>
      </c>
      <c r="J7804" s="1" t="s">
        <v>34</v>
      </c>
      <c r="K7804" s="6">
        <v>103.75</v>
      </c>
      <c r="L7804" s="6">
        <v>20.75</v>
      </c>
      <c r="M7804" s="1">
        <v>5</v>
      </c>
      <c r="N7804" s="8">
        <v>45632</v>
      </c>
      <c r="O7804" s="4" t="str">
        <f t="shared" si="364"/>
        <v>December 2024</v>
      </c>
      <c r="P7804" s="1" t="s">
        <v>32</v>
      </c>
      <c r="Q7804" s="1" t="s">
        <v>37</v>
      </c>
      <c r="R7804" s="6">
        <v>30.64</v>
      </c>
      <c r="S7804" s="6">
        <f t="shared" si="365"/>
        <v>134.38999999999999</v>
      </c>
    </row>
    <row r="7805" spans="1:19" x14ac:dyDescent="0.35">
      <c r="A7805" s="1">
        <v>16908</v>
      </c>
      <c r="B7805" s="1">
        <v>61</v>
      </c>
      <c r="C7805" s="1" t="str">
        <f t="shared" si="363"/>
        <v>Old</v>
      </c>
      <c r="D7805" s="1" t="s">
        <v>38</v>
      </c>
      <c r="E7805" s="1" t="s">
        <v>33</v>
      </c>
      <c r="F7805" s="1" t="s">
        <v>18</v>
      </c>
      <c r="G7805" s="1" t="s">
        <v>81</v>
      </c>
      <c r="H7805" s="1">
        <v>2</v>
      </c>
      <c r="I7805" s="1" t="s">
        <v>26</v>
      </c>
      <c r="J7805" s="1" t="s">
        <v>93</v>
      </c>
      <c r="K7805" s="6">
        <v>9117.44</v>
      </c>
      <c r="L7805" s="6">
        <v>1139.68</v>
      </c>
      <c r="M7805" s="1">
        <v>8</v>
      </c>
      <c r="N7805" s="8">
        <v>45632</v>
      </c>
      <c r="O7805" s="4" t="str">
        <f t="shared" si="364"/>
        <v>December 2024</v>
      </c>
      <c r="P7805" s="1" t="s">
        <v>79</v>
      </c>
      <c r="Q7805" s="1" t="s">
        <v>52</v>
      </c>
      <c r="R7805" s="6">
        <v>25.53</v>
      </c>
      <c r="S7805" s="6">
        <f t="shared" si="365"/>
        <v>9142.9700000000012</v>
      </c>
    </row>
    <row r="7806" spans="1:19" x14ac:dyDescent="0.35">
      <c r="A7806" s="1">
        <v>6873</v>
      </c>
      <c r="B7806" s="1">
        <v>64</v>
      </c>
      <c r="C7806" s="1" t="str">
        <f t="shared" si="363"/>
        <v>Old</v>
      </c>
      <c r="D7806" s="1" t="s">
        <v>16</v>
      </c>
      <c r="E7806" s="1" t="s">
        <v>17</v>
      </c>
      <c r="F7806" s="1" t="s">
        <v>30</v>
      </c>
      <c r="G7806" s="1" t="s">
        <v>31</v>
      </c>
      <c r="H7806" s="1">
        <v>3</v>
      </c>
      <c r="I7806" s="1" t="s">
        <v>26</v>
      </c>
      <c r="J7806" s="1" t="s">
        <v>21</v>
      </c>
      <c r="K7806" s="6">
        <v>1391.88</v>
      </c>
      <c r="L7806" s="6">
        <v>463.96</v>
      </c>
      <c r="M7806" s="1">
        <v>3</v>
      </c>
      <c r="N7806" s="8">
        <v>45632</v>
      </c>
      <c r="O7806" s="4" t="str">
        <f t="shared" si="364"/>
        <v>December 2024</v>
      </c>
      <c r="P7806" s="1" t="s">
        <v>22</v>
      </c>
      <c r="Q7806" s="1" t="s">
        <v>29</v>
      </c>
      <c r="R7806" s="6">
        <v>9.34</v>
      </c>
      <c r="S7806" s="6">
        <f t="shared" si="365"/>
        <v>1401.22</v>
      </c>
    </row>
    <row r="7807" spans="1:19" x14ac:dyDescent="0.35">
      <c r="A7807" s="1">
        <v>12569</v>
      </c>
      <c r="B7807" s="1">
        <v>64</v>
      </c>
      <c r="C7807" s="1" t="str">
        <f t="shared" si="363"/>
        <v>Old</v>
      </c>
      <c r="D7807" s="1" t="s">
        <v>16</v>
      </c>
      <c r="E7807" s="1" t="s">
        <v>17</v>
      </c>
      <c r="F7807" s="1" t="s">
        <v>30</v>
      </c>
      <c r="G7807" s="1" t="s">
        <v>78</v>
      </c>
      <c r="H7807" s="1">
        <v>2</v>
      </c>
      <c r="I7807" s="1" t="s">
        <v>26</v>
      </c>
      <c r="J7807" s="1" t="s">
        <v>93</v>
      </c>
      <c r="K7807" s="6">
        <v>4045.92</v>
      </c>
      <c r="L7807" s="6">
        <v>674.32</v>
      </c>
      <c r="M7807" s="1">
        <v>6</v>
      </c>
      <c r="N7807" s="8">
        <v>45632</v>
      </c>
      <c r="O7807" s="4" t="str">
        <f t="shared" si="364"/>
        <v>December 2024</v>
      </c>
      <c r="P7807" s="1" t="s">
        <v>22</v>
      </c>
      <c r="Q7807" s="1" t="s">
        <v>120</v>
      </c>
      <c r="R7807" s="6">
        <v>189.9</v>
      </c>
      <c r="S7807" s="6">
        <f t="shared" si="365"/>
        <v>4235.82</v>
      </c>
    </row>
    <row r="7808" spans="1:19" x14ac:dyDescent="0.35">
      <c r="A7808" s="1">
        <v>19994</v>
      </c>
      <c r="B7808" s="1">
        <v>64</v>
      </c>
      <c r="C7808" s="1" t="str">
        <f t="shared" si="363"/>
        <v>Old</v>
      </c>
      <c r="D7808" s="1" t="s">
        <v>16</v>
      </c>
      <c r="E7808" s="1" t="s">
        <v>17</v>
      </c>
      <c r="F7808" s="1" t="s">
        <v>24</v>
      </c>
      <c r="G7808" s="1" t="s">
        <v>85</v>
      </c>
      <c r="H7808" s="1">
        <v>4</v>
      </c>
      <c r="I7808" s="1" t="s">
        <v>20</v>
      </c>
      <c r="J7808" s="1" t="s">
        <v>83</v>
      </c>
      <c r="K7808" s="6">
        <v>5504.87</v>
      </c>
      <c r="L7808" s="6">
        <v>786.41</v>
      </c>
      <c r="M7808" s="1">
        <v>7</v>
      </c>
      <c r="N7808" s="8">
        <v>45632</v>
      </c>
      <c r="O7808" s="4" t="str">
        <f t="shared" si="364"/>
        <v>December 2024</v>
      </c>
      <c r="P7808" s="1" t="s">
        <v>84</v>
      </c>
      <c r="Q7808" s="1" t="s">
        <v>91</v>
      </c>
      <c r="R7808" s="6">
        <v>93.17</v>
      </c>
      <c r="S7808" s="6">
        <f t="shared" si="365"/>
        <v>5598.04</v>
      </c>
    </row>
    <row r="7809" spans="1:19" x14ac:dyDescent="0.35">
      <c r="A7809" s="1">
        <v>4092</v>
      </c>
      <c r="B7809" s="1">
        <v>66</v>
      </c>
      <c r="C7809" s="1" t="str">
        <f t="shared" si="363"/>
        <v>Old</v>
      </c>
      <c r="D7809" s="1" t="s">
        <v>16</v>
      </c>
      <c r="E7809" s="1" t="s">
        <v>17</v>
      </c>
      <c r="F7809" s="1" t="s">
        <v>30</v>
      </c>
      <c r="G7809" s="1" t="s">
        <v>31</v>
      </c>
      <c r="H7809" s="1">
        <v>3</v>
      </c>
      <c r="I7809" s="1" t="s">
        <v>20</v>
      </c>
      <c r="J7809" s="1" t="s">
        <v>27</v>
      </c>
      <c r="K7809" s="6">
        <v>4175.6400000000003</v>
      </c>
      <c r="L7809" s="6">
        <v>463.96</v>
      </c>
      <c r="M7809" s="1">
        <v>9</v>
      </c>
      <c r="N7809" s="8">
        <v>45632</v>
      </c>
      <c r="O7809" s="4" t="str">
        <f t="shared" si="364"/>
        <v>December 2024</v>
      </c>
      <c r="P7809" s="1" t="s">
        <v>22</v>
      </c>
      <c r="Q7809" s="1"/>
      <c r="R7809" s="6">
        <v>0</v>
      </c>
      <c r="S7809" s="6">
        <f t="shared" si="365"/>
        <v>4175.6400000000003</v>
      </c>
    </row>
    <row r="7810" spans="1:19" x14ac:dyDescent="0.35">
      <c r="A7810" s="1">
        <v>16969</v>
      </c>
      <c r="B7810" s="1">
        <v>66</v>
      </c>
      <c r="C7810" s="1" t="str">
        <f t="shared" ref="C7810:C7873" si="366">IF(B7810&lt;=35,"Young",IF(B7810&lt;=55,"Middle-Aged","Old"))</f>
        <v>Old</v>
      </c>
      <c r="D7810" s="1" t="s">
        <v>38</v>
      </c>
      <c r="E7810" s="1" t="s">
        <v>17</v>
      </c>
      <c r="F7810" s="1" t="s">
        <v>18</v>
      </c>
      <c r="G7810" s="1" t="s">
        <v>81</v>
      </c>
      <c r="H7810" s="1">
        <v>1</v>
      </c>
      <c r="I7810" s="1" t="s">
        <v>26</v>
      </c>
      <c r="J7810" s="1" t="s">
        <v>93</v>
      </c>
      <c r="K7810" s="6">
        <v>9117.44</v>
      </c>
      <c r="L7810" s="6">
        <v>1139.68</v>
      </c>
      <c r="M7810" s="1">
        <v>8</v>
      </c>
      <c r="N7810" s="8">
        <v>45632</v>
      </c>
      <c r="O7810" s="4" t="str">
        <f t="shared" ref="O7810:O7873" si="367">TEXT(N7810,"mmmm yyyy")</f>
        <v>December 2024</v>
      </c>
      <c r="P7810" s="1" t="s">
        <v>84</v>
      </c>
      <c r="Q7810" s="1" t="s">
        <v>95</v>
      </c>
      <c r="R7810" s="6">
        <v>116.79</v>
      </c>
      <c r="S7810" s="6">
        <f t="shared" ref="S7810:S7873" si="368">K7810+R7810</f>
        <v>9234.2300000000014</v>
      </c>
    </row>
    <row r="7811" spans="1:19" x14ac:dyDescent="0.35">
      <c r="A7811" s="1">
        <v>12979</v>
      </c>
      <c r="B7811" s="1">
        <v>68</v>
      </c>
      <c r="C7811" s="1" t="str">
        <f t="shared" si="366"/>
        <v>Old</v>
      </c>
      <c r="D7811" s="1" t="s">
        <v>38</v>
      </c>
      <c r="E7811" s="1" t="s">
        <v>17</v>
      </c>
      <c r="F7811" s="1" t="s">
        <v>24</v>
      </c>
      <c r="G7811" s="1" t="s">
        <v>85</v>
      </c>
      <c r="H7811" s="1">
        <v>2</v>
      </c>
      <c r="I7811" s="1" t="s">
        <v>26</v>
      </c>
      <c r="J7811" s="1" t="s">
        <v>93</v>
      </c>
      <c r="K7811" s="6">
        <v>1572.82</v>
      </c>
      <c r="L7811" s="6">
        <v>786.41</v>
      </c>
      <c r="M7811" s="1">
        <v>2</v>
      </c>
      <c r="N7811" s="8">
        <v>45632</v>
      </c>
      <c r="O7811" s="4" t="str">
        <f t="shared" si="367"/>
        <v>December 2024</v>
      </c>
      <c r="P7811" s="1" t="s">
        <v>22</v>
      </c>
      <c r="Q7811" s="1" t="s">
        <v>87</v>
      </c>
      <c r="R7811" s="6">
        <v>101.01</v>
      </c>
      <c r="S7811" s="6">
        <f t="shared" si="368"/>
        <v>1673.83</v>
      </c>
    </row>
    <row r="7812" spans="1:19" x14ac:dyDescent="0.35">
      <c r="A7812" s="1">
        <v>15071</v>
      </c>
      <c r="B7812" s="1">
        <v>68</v>
      </c>
      <c r="C7812" s="1" t="str">
        <f t="shared" si="366"/>
        <v>Old</v>
      </c>
      <c r="D7812" s="1" t="s">
        <v>38</v>
      </c>
      <c r="E7812" s="1" t="s">
        <v>17</v>
      </c>
      <c r="F7812" s="1" t="s">
        <v>30</v>
      </c>
      <c r="G7812" s="1" t="s">
        <v>78</v>
      </c>
      <c r="H7812" s="1">
        <v>5</v>
      </c>
      <c r="I7812" s="1" t="s">
        <v>26</v>
      </c>
      <c r="J7812" s="1" t="s">
        <v>83</v>
      </c>
      <c r="K7812" s="6">
        <v>2022.96</v>
      </c>
      <c r="L7812" s="6">
        <v>674.32</v>
      </c>
      <c r="M7812" s="1">
        <v>3</v>
      </c>
      <c r="N7812" s="8">
        <v>45632</v>
      </c>
      <c r="O7812" s="4" t="str">
        <f t="shared" si="367"/>
        <v>December 2024</v>
      </c>
      <c r="P7812" s="1" t="s">
        <v>22</v>
      </c>
      <c r="Q7812" s="1" t="s">
        <v>96</v>
      </c>
      <c r="R7812" s="6">
        <v>36.840000000000003</v>
      </c>
      <c r="S7812" s="6">
        <f t="shared" si="368"/>
        <v>2059.8000000000002</v>
      </c>
    </row>
    <row r="7813" spans="1:19" x14ac:dyDescent="0.35">
      <c r="A7813" s="1">
        <v>2791</v>
      </c>
      <c r="B7813" s="1">
        <v>71</v>
      </c>
      <c r="C7813" s="1" t="str">
        <f t="shared" si="366"/>
        <v>Old</v>
      </c>
      <c r="D7813" s="1" t="s">
        <v>16</v>
      </c>
      <c r="E7813" s="1" t="s">
        <v>17</v>
      </c>
      <c r="F7813" s="1" t="s">
        <v>18</v>
      </c>
      <c r="G7813" s="1" t="s">
        <v>36</v>
      </c>
      <c r="H7813" s="1">
        <v>5</v>
      </c>
      <c r="I7813" s="1" t="s">
        <v>26</v>
      </c>
      <c r="J7813" s="1" t="s">
        <v>21</v>
      </c>
      <c r="K7813" s="6">
        <v>124.5</v>
      </c>
      <c r="L7813" s="6">
        <v>20.75</v>
      </c>
      <c r="M7813" s="1">
        <v>6</v>
      </c>
      <c r="N7813" s="8">
        <v>45632</v>
      </c>
      <c r="O7813" s="4" t="str">
        <f t="shared" si="367"/>
        <v>December 2024</v>
      </c>
      <c r="P7813" s="1" t="s">
        <v>32</v>
      </c>
      <c r="Q7813" s="1" t="s">
        <v>55</v>
      </c>
      <c r="R7813" s="6">
        <v>37.89</v>
      </c>
      <c r="S7813" s="6">
        <f t="shared" si="368"/>
        <v>162.38999999999999</v>
      </c>
    </row>
    <row r="7814" spans="1:19" x14ac:dyDescent="0.35">
      <c r="A7814" s="1">
        <v>6120</v>
      </c>
      <c r="B7814" s="1">
        <v>71</v>
      </c>
      <c r="C7814" s="1" t="str">
        <f t="shared" si="366"/>
        <v>Old</v>
      </c>
      <c r="D7814" s="1" t="s">
        <v>16</v>
      </c>
      <c r="E7814" s="1" t="s">
        <v>17</v>
      </c>
      <c r="F7814" s="1" t="s">
        <v>18</v>
      </c>
      <c r="G7814" s="1" t="s">
        <v>36</v>
      </c>
      <c r="H7814" s="1">
        <v>5</v>
      </c>
      <c r="I7814" s="1" t="s">
        <v>26</v>
      </c>
      <c r="J7814" s="1" t="s">
        <v>21</v>
      </c>
      <c r="K7814" s="6">
        <v>207.5</v>
      </c>
      <c r="L7814" s="6">
        <v>20.75</v>
      </c>
      <c r="M7814" s="1">
        <v>10</v>
      </c>
      <c r="N7814" s="8">
        <v>45632</v>
      </c>
      <c r="O7814" s="4" t="str">
        <f t="shared" si="367"/>
        <v>December 2024</v>
      </c>
      <c r="P7814" s="1" t="s">
        <v>22</v>
      </c>
      <c r="Q7814" s="1" t="s">
        <v>29</v>
      </c>
      <c r="R7814" s="6">
        <v>8.31</v>
      </c>
      <c r="S7814" s="6">
        <f t="shared" si="368"/>
        <v>215.81</v>
      </c>
    </row>
    <row r="7815" spans="1:19" x14ac:dyDescent="0.35">
      <c r="A7815" s="1">
        <v>12134</v>
      </c>
      <c r="B7815" s="1">
        <v>72</v>
      </c>
      <c r="C7815" s="1" t="str">
        <f t="shared" si="366"/>
        <v>Old</v>
      </c>
      <c r="D7815" s="1" t="s">
        <v>16</v>
      </c>
      <c r="E7815" s="1" t="s">
        <v>17</v>
      </c>
      <c r="F7815" s="1" t="s">
        <v>18</v>
      </c>
      <c r="G7815" s="1" t="s">
        <v>81</v>
      </c>
      <c r="H7815" s="1">
        <v>5</v>
      </c>
      <c r="I7815" s="1" t="s">
        <v>20</v>
      </c>
      <c r="J7815" s="1" t="s">
        <v>93</v>
      </c>
      <c r="K7815" s="6">
        <v>10257.120000000001</v>
      </c>
      <c r="L7815" s="6">
        <v>1139.68</v>
      </c>
      <c r="M7815" s="1">
        <v>9</v>
      </c>
      <c r="N7815" s="8">
        <v>45632</v>
      </c>
      <c r="O7815" s="4" t="str">
        <f t="shared" si="367"/>
        <v>December 2024</v>
      </c>
      <c r="P7815" s="1" t="s">
        <v>79</v>
      </c>
      <c r="Q7815" s="1" t="s">
        <v>113</v>
      </c>
      <c r="R7815" s="6">
        <v>122.27</v>
      </c>
      <c r="S7815" s="6">
        <f t="shared" si="368"/>
        <v>10379.390000000001</v>
      </c>
    </row>
    <row r="7816" spans="1:19" x14ac:dyDescent="0.35">
      <c r="A7816" s="1">
        <v>3572</v>
      </c>
      <c r="B7816" s="1">
        <v>73</v>
      </c>
      <c r="C7816" s="1" t="str">
        <f t="shared" si="366"/>
        <v>Old</v>
      </c>
      <c r="D7816" s="1" t="s">
        <v>38</v>
      </c>
      <c r="E7816" s="1" t="s">
        <v>33</v>
      </c>
      <c r="F7816" s="1" t="s">
        <v>18</v>
      </c>
      <c r="G7816" s="1" t="s">
        <v>36</v>
      </c>
      <c r="H7816" s="1">
        <v>5</v>
      </c>
      <c r="I7816" s="1" t="s">
        <v>20</v>
      </c>
      <c r="J7816" s="1" t="s">
        <v>21</v>
      </c>
      <c r="K7816" s="6">
        <v>145.25</v>
      </c>
      <c r="L7816" s="6">
        <v>20.75</v>
      </c>
      <c r="M7816" s="1">
        <v>7</v>
      </c>
      <c r="N7816" s="8">
        <v>45632</v>
      </c>
      <c r="O7816" s="4" t="str">
        <f t="shared" si="367"/>
        <v>December 2024</v>
      </c>
      <c r="P7816" s="1" t="s">
        <v>28</v>
      </c>
      <c r="Q7816" s="1" t="s">
        <v>37</v>
      </c>
      <c r="R7816" s="6">
        <v>23.24</v>
      </c>
      <c r="S7816" s="6">
        <f t="shared" si="368"/>
        <v>168.49</v>
      </c>
    </row>
    <row r="7817" spans="1:19" x14ac:dyDescent="0.35">
      <c r="A7817" s="1">
        <v>18279</v>
      </c>
      <c r="B7817" s="1">
        <v>73</v>
      </c>
      <c r="C7817" s="1" t="str">
        <f t="shared" si="366"/>
        <v>Old</v>
      </c>
      <c r="D7817" s="1" t="s">
        <v>16</v>
      </c>
      <c r="E7817" s="1" t="s">
        <v>17</v>
      </c>
      <c r="F7817" s="1" t="s">
        <v>30</v>
      </c>
      <c r="G7817" s="1" t="s">
        <v>78</v>
      </c>
      <c r="H7817" s="1">
        <v>1</v>
      </c>
      <c r="I7817" s="1" t="s">
        <v>26</v>
      </c>
      <c r="J7817" s="1" t="s">
        <v>21</v>
      </c>
      <c r="K7817" s="6">
        <v>2697.28</v>
      </c>
      <c r="L7817" s="6">
        <v>674.32</v>
      </c>
      <c r="M7817" s="1">
        <v>4</v>
      </c>
      <c r="N7817" s="8">
        <v>45632</v>
      </c>
      <c r="O7817" s="4" t="str">
        <f t="shared" si="367"/>
        <v>December 2024</v>
      </c>
      <c r="P7817" s="1" t="s">
        <v>79</v>
      </c>
      <c r="Q7817" s="1"/>
      <c r="R7817" s="6">
        <v>0</v>
      </c>
      <c r="S7817" s="6">
        <f t="shared" si="368"/>
        <v>2697.28</v>
      </c>
    </row>
    <row r="7818" spans="1:19" x14ac:dyDescent="0.35">
      <c r="A7818" s="1">
        <v>16383</v>
      </c>
      <c r="B7818" s="1">
        <v>75</v>
      </c>
      <c r="C7818" s="1" t="str">
        <f t="shared" si="366"/>
        <v>Old</v>
      </c>
      <c r="D7818" s="1" t="s">
        <v>38</v>
      </c>
      <c r="E7818" s="1" t="s">
        <v>17</v>
      </c>
      <c r="F7818" s="1" t="s">
        <v>30</v>
      </c>
      <c r="G7818" s="1" t="s">
        <v>78</v>
      </c>
      <c r="H7818" s="1">
        <v>1</v>
      </c>
      <c r="I7818" s="1" t="s">
        <v>26</v>
      </c>
      <c r="J7818" s="1" t="s">
        <v>21</v>
      </c>
      <c r="K7818" s="6">
        <v>6743.2</v>
      </c>
      <c r="L7818" s="6">
        <v>674.32</v>
      </c>
      <c r="M7818" s="1">
        <v>10</v>
      </c>
      <c r="N7818" s="8">
        <v>45632</v>
      </c>
      <c r="O7818" s="4" t="str">
        <f t="shared" si="367"/>
        <v>December 2024</v>
      </c>
      <c r="P7818" s="1" t="s">
        <v>22</v>
      </c>
      <c r="Q7818" s="1" t="s">
        <v>91</v>
      </c>
      <c r="R7818" s="6">
        <v>153.4</v>
      </c>
      <c r="S7818" s="6">
        <f t="shared" si="368"/>
        <v>6896.5999999999995</v>
      </c>
    </row>
    <row r="7819" spans="1:19" x14ac:dyDescent="0.35">
      <c r="A7819" s="1">
        <v>18015</v>
      </c>
      <c r="B7819" s="1">
        <v>76</v>
      </c>
      <c r="C7819" s="1" t="str">
        <f t="shared" si="366"/>
        <v>Old</v>
      </c>
      <c r="D7819" s="1" t="s">
        <v>38</v>
      </c>
      <c r="E7819" s="1" t="s">
        <v>17</v>
      </c>
      <c r="F7819" s="1" t="s">
        <v>18</v>
      </c>
      <c r="G7819" s="1" t="s">
        <v>81</v>
      </c>
      <c r="H7819" s="1">
        <v>3</v>
      </c>
      <c r="I7819" s="1" t="s">
        <v>20</v>
      </c>
      <c r="J7819" s="1" t="s">
        <v>93</v>
      </c>
      <c r="K7819" s="6">
        <v>1139.68</v>
      </c>
      <c r="L7819" s="6">
        <v>1139.68</v>
      </c>
      <c r="M7819" s="1">
        <v>1</v>
      </c>
      <c r="N7819" s="8">
        <v>45632</v>
      </c>
      <c r="O7819" s="4" t="str">
        <f t="shared" si="367"/>
        <v>December 2024</v>
      </c>
      <c r="P7819" s="1" t="s">
        <v>22</v>
      </c>
      <c r="Q7819" s="1" t="s">
        <v>92</v>
      </c>
      <c r="R7819" s="6">
        <v>143.38</v>
      </c>
      <c r="S7819" s="6">
        <f t="shared" si="368"/>
        <v>1283.06</v>
      </c>
    </row>
    <row r="7820" spans="1:19" x14ac:dyDescent="0.35">
      <c r="A7820" s="1">
        <v>19660</v>
      </c>
      <c r="B7820" s="1">
        <v>76</v>
      </c>
      <c r="C7820" s="1" t="str">
        <f t="shared" si="366"/>
        <v>Old</v>
      </c>
      <c r="D7820" s="1" t="s">
        <v>16</v>
      </c>
      <c r="E7820" s="1" t="s">
        <v>17</v>
      </c>
      <c r="F7820" s="1" t="s">
        <v>30</v>
      </c>
      <c r="G7820" s="1" t="s">
        <v>78</v>
      </c>
      <c r="H7820" s="1">
        <v>4</v>
      </c>
      <c r="I7820" s="1" t="s">
        <v>26</v>
      </c>
      <c r="J7820" s="1" t="s">
        <v>21</v>
      </c>
      <c r="K7820" s="6">
        <v>3371.6</v>
      </c>
      <c r="L7820" s="6">
        <v>674.32</v>
      </c>
      <c r="M7820" s="1">
        <v>5</v>
      </c>
      <c r="N7820" s="8">
        <v>45632</v>
      </c>
      <c r="O7820" s="4" t="str">
        <f t="shared" si="367"/>
        <v>December 2024</v>
      </c>
      <c r="P7820" s="1" t="s">
        <v>22</v>
      </c>
      <c r="Q7820" s="1" t="s">
        <v>52</v>
      </c>
      <c r="R7820" s="6">
        <v>58.05</v>
      </c>
      <c r="S7820" s="6">
        <f t="shared" si="368"/>
        <v>3429.65</v>
      </c>
    </row>
    <row r="7821" spans="1:19" x14ac:dyDescent="0.35">
      <c r="A7821" s="1">
        <v>14594</v>
      </c>
      <c r="B7821" s="1">
        <v>78</v>
      </c>
      <c r="C7821" s="1" t="str">
        <f t="shared" si="366"/>
        <v>Old</v>
      </c>
      <c r="D7821" s="1" t="s">
        <v>16</v>
      </c>
      <c r="E7821" s="1" t="s">
        <v>33</v>
      </c>
      <c r="F7821" s="1" t="s">
        <v>40</v>
      </c>
      <c r="G7821" s="1" t="s">
        <v>88</v>
      </c>
      <c r="H7821" s="1">
        <v>1</v>
      </c>
      <c r="I7821" s="1" t="s">
        <v>26</v>
      </c>
      <c r="J7821" s="1" t="s">
        <v>83</v>
      </c>
      <c r="K7821" s="6">
        <v>3216.5</v>
      </c>
      <c r="L7821" s="6">
        <v>459.5</v>
      </c>
      <c r="M7821" s="1">
        <v>7</v>
      </c>
      <c r="N7821" s="8">
        <v>45632</v>
      </c>
      <c r="O7821" s="4" t="str">
        <f t="shared" si="367"/>
        <v>December 2024</v>
      </c>
      <c r="P7821" s="1" t="s">
        <v>22</v>
      </c>
      <c r="Q7821" s="1" t="s">
        <v>119</v>
      </c>
      <c r="R7821" s="6">
        <v>128.58000000000001</v>
      </c>
      <c r="S7821" s="6">
        <f t="shared" si="368"/>
        <v>3345.08</v>
      </c>
    </row>
    <row r="7822" spans="1:19" x14ac:dyDescent="0.35">
      <c r="A7822" s="1">
        <v>3050</v>
      </c>
      <c r="B7822" s="1">
        <v>79</v>
      </c>
      <c r="C7822" s="1" t="str">
        <f t="shared" si="366"/>
        <v>Old</v>
      </c>
      <c r="D7822" s="1" t="s">
        <v>38</v>
      </c>
      <c r="E7822" s="1" t="s">
        <v>17</v>
      </c>
      <c r="F7822" s="1" t="s">
        <v>40</v>
      </c>
      <c r="G7822" s="1" t="s">
        <v>41</v>
      </c>
      <c r="H7822" s="1">
        <v>3</v>
      </c>
      <c r="I7822" s="1" t="s">
        <v>20</v>
      </c>
      <c r="J7822" s="1" t="s">
        <v>27</v>
      </c>
      <c r="K7822" s="6">
        <v>7603.47</v>
      </c>
      <c r="L7822" s="6">
        <v>844.83</v>
      </c>
      <c r="M7822" s="1">
        <v>9</v>
      </c>
      <c r="N7822" s="8">
        <v>45632</v>
      </c>
      <c r="O7822" s="4" t="str">
        <f t="shared" si="367"/>
        <v>December 2024</v>
      </c>
      <c r="P7822" s="1" t="s">
        <v>28</v>
      </c>
      <c r="Q7822" s="1" t="s">
        <v>51</v>
      </c>
      <c r="R7822" s="6">
        <v>76.05</v>
      </c>
      <c r="S7822" s="6">
        <f t="shared" si="368"/>
        <v>7679.52</v>
      </c>
    </row>
    <row r="7823" spans="1:19" x14ac:dyDescent="0.35">
      <c r="A7823" s="1">
        <v>5251</v>
      </c>
      <c r="B7823" s="1">
        <v>79</v>
      </c>
      <c r="C7823" s="1" t="str">
        <f t="shared" si="366"/>
        <v>Old</v>
      </c>
      <c r="D7823" s="1" t="s">
        <v>16</v>
      </c>
      <c r="E7823" s="1" t="s">
        <v>17</v>
      </c>
      <c r="F7823" s="1" t="s">
        <v>24</v>
      </c>
      <c r="G7823" s="1" t="s">
        <v>25</v>
      </c>
      <c r="H7823" s="1">
        <v>3</v>
      </c>
      <c r="I7823" s="1" t="s">
        <v>26</v>
      </c>
      <c r="J7823" s="1" t="s">
        <v>21</v>
      </c>
      <c r="K7823" s="6">
        <v>1729.21</v>
      </c>
      <c r="L7823" s="6">
        <v>247.03</v>
      </c>
      <c r="M7823" s="1">
        <v>7</v>
      </c>
      <c r="N7823" s="8">
        <v>45632</v>
      </c>
      <c r="O7823" s="4" t="str">
        <f t="shared" si="367"/>
        <v>December 2024</v>
      </c>
      <c r="P7823" s="1" t="s">
        <v>32</v>
      </c>
      <c r="Q7823" s="1" t="s">
        <v>68</v>
      </c>
      <c r="R7823" s="6">
        <v>98.55</v>
      </c>
      <c r="S7823" s="6">
        <f t="shared" si="368"/>
        <v>1827.76</v>
      </c>
    </row>
    <row r="7824" spans="1:19" x14ac:dyDescent="0.35">
      <c r="A7824" s="1">
        <v>16572</v>
      </c>
      <c r="B7824" s="1">
        <v>79</v>
      </c>
      <c r="C7824" s="1" t="str">
        <f t="shared" si="366"/>
        <v>Old</v>
      </c>
      <c r="D7824" s="1" t="s">
        <v>38</v>
      </c>
      <c r="E7824" s="1" t="s">
        <v>33</v>
      </c>
      <c r="F7824" s="1" t="s">
        <v>24</v>
      </c>
      <c r="G7824" s="1" t="s">
        <v>85</v>
      </c>
      <c r="H7824" s="1">
        <v>2</v>
      </c>
      <c r="I7824" s="1" t="s">
        <v>26</v>
      </c>
      <c r="J7824" s="1" t="s">
        <v>83</v>
      </c>
      <c r="K7824" s="6">
        <v>3145.64</v>
      </c>
      <c r="L7824" s="6">
        <v>786.41</v>
      </c>
      <c r="M7824" s="1">
        <v>4</v>
      </c>
      <c r="N7824" s="8">
        <v>45632</v>
      </c>
      <c r="O7824" s="4" t="str">
        <f t="shared" si="367"/>
        <v>December 2024</v>
      </c>
      <c r="P7824" s="1" t="s">
        <v>22</v>
      </c>
      <c r="Q7824" s="1" t="s">
        <v>52</v>
      </c>
      <c r="R7824" s="6">
        <v>50.95</v>
      </c>
      <c r="S7824" s="6">
        <f t="shared" si="368"/>
        <v>3196.5899999999997</v>
      </c>
    </row>
    <row r="7825" spans="1:19" x14ac:dyDescent="0.35">
      <c r="A7825" s="1">
        <v>19522</v>
      </c>
      <c r="B7825" s="1">
        <v>79</v>
      </c>
      <c r="C7825" s="1" t="str">
        <f t="shared" si="366"/>
        <v>Old</v>
      </c>
      <c r="D7825" s="1" t="s">
        <v>38</v>
      </c>
      <c r="E7825" s="1" t="s">
        <v>33</v>
      </c>
      <c r="F7825" s="1" t="s">
        <v>30</v>
      </c>
      <c r="G7825" s="1" t="s">
        <v>78</v>
      </c>
      <c r="H7825" s="1">
        <v>5</v>
      </c>
      <c r="I7825" s="1" t="s">
        <v>26</v>
      </c>
      <c r="J7825" s="1" t="s">
        <v>83</v>
      </c>
      <c r="K7825" s="6">
        <v>4045.92</v>
      </c>
      <c r="L7825" s="6">
        <v>674.32</v>
      </c>
      <c r="M7825" s="1">
        <v>6</v>
      </c>
      <c r="N7825" s="8">
        <v>45632</v>
      </c>
      <c r="O7825" s="4" t="str">
        <f t="shared" si="367"/>
        <v>December 2024</v>
      </c>
      <c r="P7825" s="1" t="s">
        <v>22</v>
      </c>
      <c r="Q7825" s="1" t="s">
        <v>103</v>
      </c>
      <c r="R7825" s="6">
        <v>234.65</v>
      </c>
      <c r="S7825" s="6">
        <f t="shared" si="368"/>
        <v>4280.57</v>
      </c>
    </row>
    <row r="7826" spans="1:19" x14ac:dyDescent="0.35">
      <c r="A7826" s="1">
        <v>16366</v>
      </c>
      <c r="B7826" s="1">
        <v>18</v>
      </c>
      <c r="C7826" s="1" t="str">
        <f t="shared" si="366"/>
        <v>Young</v>
      </c>
      <c r="D7826" s="1" t="s">
        <v>38</v>
      </c>
      <c r="E7826" s="1" t="s">
        <v>17</v>
      </c>
      <c r="F7826" s="1" t="s">
        <v>18</v>
      </c>
      <c r="G7826" s="1" t="s">
        <v>81</v>
      </c>
      <c r="H7826" s="1">
        <v>1</v>
      </c>
      <c r="I7826" s="1" t="s">
        <v>26</v>
      </c>
      <c r="J7826" s="1" t="s">
        <v>93</v>
      </c>
      <c r="K7826" s="6">
        <v>7977.76</v>
      </c>
      <c r="L7826" s="6">
        <v>1139.68</v>
      </c>
      <c r="M7826" s="1">
        <v>7</v>
      </c>
      <c r="N7826" s="8">
        <v>45633</v>
      </c>
      <c r="O7826" s="4" t="str">
        <f t="shared" si="367"/>
        <v>December 2024</v>
      </c>
      <c r="P7826" s="1" t="s">
        <v>22</v>
      </c>
      <c r="Q7826" s="1"/>
      <c r="R7826" s="6">
        <v>0</v>
      </c>
      <c r="S7826" s="6">
        <f t="shared" si="368"/>
        <v>7977.76</v>
      </c>
    </row>
    <row r="7827" spans="1:19" x14ac:dyDescent="0.35">
      <c r="A7827" s="1">
        <v>8644</v>
      </c>
      <c r="B7827" s="1">
        <v>19</v>
      </c>
      <c r="C7827" s="1" t="str">
        <f t="shared" si="366"/>
        <v>Young</v>
      </c>
      <c r="D7827" s="1" t="s">
        <v>38</v>
      </c>
      <c r="E7827" s="1" t="s">
        <v>17</v>
      </c>
      <c r="F7827" s="1" t="s">
        <v>18</v>
      </c>
      <c r="G7827" s="1" t="s">
        <v>19</v>
      </c>
      <c r="H7827" s="1">
        <v>2</v>
      </c>
      <c r="I7827" s="1" t="s">
        <v>26</v>
      </c>
      <c r="J7827" s="1" t="s">
        <v>21</v>
      </c>
      <c r="K7827" s="6">
        <v>3164.76</v>
      </c>
      <c r="L7827" s="6">
        <v>791.19</v>
      </c>
      <c r="M7827" s="1">
        <v>4</v>
      </c>
      <c r="N7827" s="8">
        <v>45633</v>
      </c>
      <c r="O7827" s="4" t="str">
        <f t="shared" si="367"/>
        <v>December 2024</v>
      </c>
      <c r="P7827" s="1" t="s">
        <v>28</v>
      </c>
      <c r="Q7827" s="1" t="s">
        <v>49</v>
      </c>
      <c r="R7827" s="6">
        <v>94.83</v>
      </c>
      <c r="S7827" s="6">
        <f t="shared" si="368"/>
        <v>3259.59</v>
      </c>
    </row>
    <row r="7828" spans="1:19" x14ac:dyDescent="0.35">
      <c r="A7828" s="1">
        <v>1894</v>
      </c>
      <c r="B7828" s="1">
        <v>21</v>
      </c>
      <c r="C7828" s="1" t="str">
        <f t="shared" si="366"/>
        <v>Young</v>
      </c>
      <c r="D7828" s="1" t="s">
        <v>38</v>
      </c>
      <c r="E7828" s="1" t="s">
        <v>17</v>
      </c>
      <c r="F7828" s="1" t="s">
        <v>30</v>
      </c>
      <c r="G7828" s="1" t="s">
        <v>31</v>
      </c>
      <c r="H7828" s="1">
        <v>3</v>
      </c>
      <c r="I7828" s="1" t="s">
        <v>26</v>
      </c>
      <c r="J7828" s="1" t="s">
        <v>27</v>
      </c>
      <c r="K7828" s="6">
        <v>4639.6000000000004</v>
      </c>
      <c r="L7828" s="6">
        <v>463.96</v>
      </c>
      <c r="M7828" s="1">
        <v>10</v>
      </c>
      <c r="N7828" s="8">
        <v>45633</v>
      </c>
      <c r="O7828" s="4" t="str">
        <f t="shared" si="367"/>
        <v>December 2024</v>
      </c>
      <c r="P7828" s="1" t="s">
        <v>32</v>
      </c>
      <c r="Q7828" s="1" t="s">
        <v>67</v>
      </c>
      <c r="R7828" s="6">
        <v>33.6</v>
      </c>
      <c r="S7828" s="6">
        <f t="shared" si="368"/>
        <v>4673.2000000000007</v>
      </c>
    </row>
    <row r="7829" spans="1:19" x14ac:dyDescent="0.35">
      <c r="A7829" s="1">
        <v>5287</v>
      </c>
      <c r="B7829" s="1">
        <v>21</v>
      </c>
      <c r="C7829" s="1" t="str">
        <f t="shared" si="366"/>
        <v>Young</v>
      </c>
      <c r="D7829" s="1" t="s">
        <v>38</v>
      </c>
      <c r="E7829" s="1" t="s">
        <v>17</v>
      </c>
      <c r="F7829" s="1" t="s">
        <v>40</v>
      </c>
      <c r="G7829" s="1" t="s">
        <v>41</v>
      </c>
      <c r="H7829" s="1">
        <v>3</v>
      </c>
      <c r="I7829" s="1" t="s">
        <v>20</v>
      </c>
      <c r="J7829" s="1" t="s">
        <v>21</v>
      </c>
      <c r="K7829" s="6">
        <v>3379.32</v>
      </c>
      <c r="L7829" s="6">
        <v>844.83</v>
      </c>
      <c r="M7829" s="1">
        <v>4</v>
      </c>
      <c r="N7829" s="8">
        <v>45633</v>
      </c>
      <c r="O7829" s="4" t="str">
        <f t="shared" si="367"/>
        <v>December 2024</v>
      </c>
      <c r="P7829" s="1" t="s">
        <v>32</v>
      </c>
      <c r="Q7829" s="1" t="s">
        <v>52</v>
      </c>
      <c r="R7829" s="6">
        <v>27.42</v>
      </c>
      <c r="S7829" s="6">
        <f t="shared" si="368"/>
        <v>3406.7400000000002</v>
      </c>
    </row>
    <row r="7830" spans="1:19" x14ac:dyDescent="0.35">
      <c r="A7830" s="1">
        <v>19263</v>
      </c>
      <c r="B7830" s="1">
        <v>22</v>
      </c>
      <c r="C7830" s="1" t="str">
        <f t="shared" si="366"/>
        <v>Young</v>
      </c>
      <c r="D7830" s="1" t="s">
        <v>38</v>
      </c>
      <c r="E7830" s="1" t="s">
        <v>17</v>
      </c>
      <c r="F7830" s="1" t="s">
        <v>18</v>
      </c>
      <c r="G7830" s="1" t="s">
        <v>81</v>
      </c>
      <c r="H7830" s="1">
        <v>5</v>
      </c>
      <c r="I7830" s="1" t="s">
        <v>20</v>
      </c>
      <c r="J7830" s="1" t="s">
        <v>83</v>
      </c>
      <c r="K7830" s="6">
        <v>2279.36</v>
      </c>
      <c r="L7830" s="6">
        <v>1139.68</v>
      </c>
      <c r="M7830" s="1">
        <v>2</v>
      </c>
      <c r="N7830" s="8">
        <v>45633</v>
      </c>
      <c r="O7830" s="4" t="str">
        <f t="shared" si="367"/>
        <v>December 2024</v>
      </c>
      <c r="P7830" s="1" t="s">
        <v>84</v>
      </c>
      <c r="Q7830" s="1" t="s">
        <v>95</v>
      </c>
      <c r="R7830" s="6">
        <v>123.72</v>
      </c>
      <c r="S7830" s="6">
        <f t="shared" si="368"/>
        <v>2403.08</v>
      </c>
    </row>
    <row r="7831" spans="1:19" x14ac:dyDescent="0.35">
      <c r="A7831" s="1">
        <v>18621</v>
      </c>
      <c r="B7831" s="1">
        <v>23</v>
      </c>
      <c r="C7831" s="1" t="str">
        <f t="shared" si="366"/>
        <v>Young</v>
      </c>
      <c r="D7831" s="1" t="s">
        <v>38</v>
      </c>
      <c r="E7831" s="1" t="s">
        <v>33</v>
      </c>
      <c r="F7831" s="1" t="s">
        <v>18</v>
      </c>
      <c r="G7831" s="1" t="s">
        <v>81</v>
      </c>
      <c r="H7831" s="1">
        <v>1</v>
      </c>
      <c r="I7831" s="1" t="s">
        <v>26</v>
      </c>
      <c r="J7831" s="1" t="s">
        <v>21</v>
      </c>
      <c r="K7831" s="6">
        <v>6838.08</v>
      </c>
      <c r="L7831" s="6">
        <v>1139.68</v>
      </c>
      <c r="M7831" s="1">
        <v>6</v>
      </c>
      <c r="N7831" s="8">
        <v>45633</v>
      </c>
      <c r="O7831" s="4" t="str">
        <f t="shared" si="367"/>
        <v>December 2024</v>
      </c>
      <c r="P7831" s="1" t="s">
        <v>84</v>
      </c>
      <c r="Q7831" s="1" t="s">
        <v>111</v>
      </c>
      <c r="R7831" s="6">
        <v>170.9</v>
      </c>
      <c r="S7831" s="6">
        <f t="shared" si="368"/>
        <v>7008.98</v>
      </c>
    </row>
    <row r="7832" spans="1:19" x14ac:dyDescent="0.35">
      <c r="A7832" s="1">
        <v>4486</v>
      </c>
      <c r="B7832" s="1">
        <v>26</v>
      </c>
      <c r="C7832" s="1" t="str">
        <f t="shared" si="366"/>
        <v>Young</v>
      </c>
      <c r="D7832" s="1" t="s">
        <v>16</v>
      </c>
      <c r="E7832" s="1" t="s">
        <v>17</v>
      </c>
      <c r="F7832" s="1" t="s">
        <v>18</v>
      </c>
      <c r="G7832" s="1" t="s">
        <v>36</v>
      </c>
      <c r="H7832" s="1">
        <v>5</v>
      </c>
      <c r="I7832" s="1" t="s">
        <v>26</v>
      </c>
      <c r="J7832" s="1" t="s">
        <v>34</v>
      </c>
      <c r="K7832" s="6">
        <v>207.5</v>
      </c>
      <c r="L7832" s="6">
        <v>20.75</v>
      </c>
      <c r="M7832" s="1">
        <v>10</v>
      </c>
      <c r="N7832" s="8">
        <v>45633</v>
      </c>
      <c r="O7832" s="4" t="str">
        <f t="shared" si="367"/>
        <v>December 2024</v>
      </c>
      <c r="P7832" s="1" t="s">
        <v>32</v>
      </c>
      <c r="Q7832" s="1" t="s">
        <v>37</v>
      </c>
      <c r="R7832" s="6">
        <v>7.76</v>
      </c>
      <c r="S7832" s="6">
        <f t="shared" si="368"/>
        <v>215.26</v>
      </c>
    </row>
    <row r="7833" spans="1:19" x14ac:dyDescent="0.35">
      <c r="A7833" s="1">
        <v>7772</v>
      </c>
      <c r="B7833" s="1">
        <v>26</v>
      </c>
      <c r="C7833" s="1" t="str">
        <f t="shared" si="366"/>
        <v>Young</v>
      </c>
      <c r="D7833" s="1" t="s">
        <v>16</v>
      </c>
      <c r="E7833" s="1" t="s">
        <v>17</v>
      </c>
      <c r="F7833" s="1" t="s">
        <v>40</v>
      </c>
      <c r="G7833" s="1" t="s">
        <v>41</v>
      </c>
      <c r="H7833" s="1">
        <v>3</v>
      </c>
      <c r="I7833" s="1" t="s">
        <v>20</v>
      </c>
      <c r="J7833" s="1" t="s">
        <v>21</v>
      </c>
      <c r="K7833" s="6">
        <v>5913.81</v>
      </c>
      <c r="L7833" s="6">
        <v>844.83</v>
      </c>
      <c r="M7833" s="1">
        <v>7</v>
      </c>
      <c r="N7833" s="8">
        <v>45633</v>
      </c>
      <c r="O7833" s="4" t="str">
        <f t="shared" si="367"/>
        <v>December 2024</v>
      </c>
      <c r="P7833" s="1" t="s">
        <v>22</v>
      </c>
      <c r="Q7833" s="1" t="s">
        <v>59</v>
      </c>
      <c r="R7833" s="6">
        <v>71.709999999999994</v>
      </c>
      <c r="S7833" s="6">
        <f t="shared" si="368"/>
        <v>5985.52</v>
      </c>
    </row>
    <row r="7834" spans="1:19" x14ac:dyDescent="0.35">
      <c r="A7834" s="1">
        <v>5029</v>
      </c>
      <c r="B7834" s="1">
        <v>27</v>
      </c>
      <c r="C7834" s="1" t="str">
        <f t="shared" si="366"/>
        <v>Young</v>
      </c>
      <c r="D7834" s="1" t="s">
        <v>38</v>
      </c>
      <c r="E7834" s="1" t="s">
        <v>33</v>
      </c>
      <c r="F7834" s="1" t="s">
        <v>18</v>
      </c>
      <c r="G7834" s="1" t="s">
        <v>19</v>
      </c>
      <c r="H7834" s="1">
        <v>2</v>
      </c>
      <c r="I7834" s="1" t="s">
        <v>26</v>
      </c>
      <c r="J7834" s="1" t="s">
        <v>21</v>
      </c>
      <c r="K7834" s="6">
        <v>7120.71</v>
      </c>
      <c r="L7834" s="6">
        <v>791.19</v>
      </c>
      <c r="M7834" s="1">
        <v>9</v>
      </c>
      <c r="N7834" s="8">
        <v>45633</v>
      </c>
      <c r="O7834" s="4" t="str">
        <f t="shared" si="367"/>
        <v>December 2024</v>
      </c>
      <c r="P7834" s="1" t="s">
        <v>28</v>
      </c>
      <c r="Q7834" s="1" t="s">
        <v>52</v>
      </c>
      <c r="R7834" s="6">
        <v>47.73</v>
      </c>
      <c r="S7834" s="6">
        <f t="shared" si="368"/>
        <v>7168.44</v>
      </c>
    </row>
    <row r="7835" spans="1:19" x14ac:dyDescent="0.35">
      <c r="A7835" s="1">
        <v>15523</v>
      </c>
      <c r="B7835" s="1">
        <v>30</v>
      </c>
      <c r="C7835" s="1" t="str">
        <f t="shared" si="366"/>
        <v>Young</v>
      </c>
      <c r="D7835" s="1" t="s">
        <v>38</v>
      </c>
      <c r="E7835" s="1" t="s">
        <v>17</v>
      </c>
      <c r="F7835" s="1" t="s">
        <v>18</v>
      </c>
      <c r="G7835" s="1" t="s">
        <v>81</v>
      </c>
      <c r="H7835" s="1">
        <v>3</v>
      </c>
      <c r="I7835" s="1" t="s">
        <v>26</v>
      </c>
      <c r="J7835" s="1" t="s">
        <v>21</v>
      </c>
      <c r="K7835" s="6">
        <v>4558.72</v>
      </c>
      <c r="L7835" s="6">
        <v>1139.68</v>
      </c>
      <c r="M7835" s="1">
        <v>4</v>
      </c>
      <c r="N7835" s="8">
        <v>45633</v>
      </c>
      <c r="O7835" s="4" t="str">
        <f t="shared" si="367"/>
        <v>December 2024</v>
      </c>
      <c r="P7835" s="1" t="s">
        <v>22</v>
      </c>
      <c r="Q7835" s="1" t="s">
        <v>37</v>
      </c>
      <c r="R7835" s="6">
        <v>86.12</v>
      </c>
      <c r="S7835" s="6">
        <f t="shared" si="368"/>
        <v>4644.84</v>
      </c>
    </row>
    <row r="7836" spans="1:19" x14ac:dyDescent="0.35">
      <c r="A7836" s="1">
        <v>16295</v>
      </c>
      <c r="B7836" s="1">
        <v>32</v>
      </c>
      <c r="C7836" s="1" t="str">
        <f t="shared" si="366"/>
        <v>Young</v>
      </c>
      <c r="D7836" s="1" t="s">
        <v>16</v>
      </c>
      <c r="E7836" s="1" t="s">
        <v>17</v>
      </c>
      <c r="F7836" s="1" t="s">
        <v>40</v>
      </c>
      <c r="G7836" s="1" t="s">
        <v>88</v>
      </c>
      <c r="H7836" s="1">
        <v>4</v>
      </c>
      <c r="I7836" s="1" t="s">
        <v>26</v>
      </c>
      <c r="J7836" s="1" t="s">
        <v>21</v>
      </c>
      <c r="K7836" s="6">
        <v>4135.5</v>
      </c>
      <c r="L7836" s="6">
        <v>459.5</v>
      </c>
      <c r="M7836" s="1">
        <v>9</v>
      </c>
      <c r="N7836" s="8">
        <v>45633</v>
      </c>
      <c r="O7836" s="4" t="str">
        <f t="shared" si="367"/>
        <v>December 2024</v>
      </c>
      <c r="P7836" s="1" t="s">
        <v>84</v>
      </c>
      <c r="Q7836" s="1" t="s">
        <v>99</v>
      </c>
      <c r="R7836" s="6">
        <v>148.85</v>
      </c>
      <c r="S7836" s="6">
        <f t="shared" si="368"/>
        <v>4284.3500000000004</v>
      </c>
    </row>
    <row r="7837" spans="1:19" x14ac:dyDescent="0.35">
      <c r="A7837" s="1">
        <v>2430</v>
      </c>
      <c r="B7837" s="1">
        <v>33</v>
      </c>
      <c r="C7837" s="1" t="str">
        <f t="shared" si="366"/>
        <v>Young</v>
      </c>
      <c r="D7837" s="1" t="s">
        <v>16</v>
      </c>
      <c r="E7837" s="1" t="s">
        <v>17</v>
      </c>
      <c r="F7837" s="1" t="s">
        <v>30</v>
      </c>
      <c r="G7837" s="1" t="s">
        <v>31</v>
      </c>
      <c r="H7837" s="1">
        <v>3</v>
      </c>
      <c r="I7837" s="1" t="s">
        <v>26</v>
      </c>
      <c r="J7837" s="1" t="s">
        <v>42</v>
      </c>
      <c r="K7837" s="6">
        <v>3247.72</v>
      </c>
      <c r="L7837" s="6">
        <v>463.96</v>
      </c>
      <c r="M7837" s="1">
        <v>7</v>
      </c>
      <c r="N7837" s="8">
        <v>45633</v>
      </c>
      <c r="O7837" s="4" t="str">
        <f t="shared" si="367"/>
        <v>December 2024</v>
      </c>
      <c r="P7837" s="1" t="s">
        <v>32</v>
      </c>
      <c r="Q7837" s="1" t="s">
        <v>39</v>
      </c>
      <c r="R7837" s="6">
        <v>62.94</v>
      </c>
      <c r="S7837" s="6">
        <f t="shared" si="368"/>
        <v>3310.66</v>
      </c>
    </row>
    <row r="7838" spans="1:19" x14ac:dyDescent="0.35">
      <c r="A7838" s="1">
        <v>9247</v>
      </c>
      <c r="B7838" s="1">
        <v>33</v>
      </c>
      <c r="C7838" s="1" t="str">
        <f t="shared" si="366"/>
        <v>Young</v>
      </c>
      <c r="D7838" s="1" t="s">
        <v>16</v>
      </c>
      <c r="E7838" s="1" t="s">
        <v>17</v>
      </c>
      <c r="F7838" s="1" t="s">
        <v>40</v>
      </c>
      <c r="G7838" s="1" t="s">
        <v>41</v>
      </c>
      <c r="H7838" s="1">
        <v>3</v>
      </c>
      <c r="I7838" s="1" t="s">
        <v>26</v>
      </c>
      <c r="J7838" s="1" t="s">
        <v>27</v>
      </c>
      <c r="K7838" s="6">
        <v>5913.81</v>
      </c>
      <c r="L7838" s="6">
        <v>844.83</v>
      </c>
      <c r="M7838" s="1">
        <v>7</v>
      </c>
      <c r="N7838" s="8">
        <v>45633</v>
      </c>
      <c r="O7838" s="4" t="str">
        <f t="shared" si="367"/>
        <v>December 2024</v>
      </c>
      <c r="P7838" s="1" t="s">
        <v>32</v>
      </c>
      <c r="Q7838" s="1" t="s">
        <v>51</v>
      </c>
      <c r="R7838" s="6">
        <v>23.88</v>
      </c>
      <c r="S7838" s="6">
        <f t="shared" si="368"/>
        <v>5937.6900000000005</v>
      </c>
    </row>
    <row r="7839" spans="1:19" x14ac:dyDescent="0.35">
      <c r="A7839" s="1">
        <v>5022</v>
      </c>
      <c r="B7839" s="1">
        <v>36</v>
      </c>
      <c r="C7839" s="1" t="str">
        <f t="shared" si="366"/>
        <v>Middle-Aged</v>
      </c>
      <c r="D7839" s="1" t="s">
        <v>16</v>
      </c>
      <c r="E7839" s="1" t="s">
        <v>33</v>
      </c>
      <c r="F7839" s="1" t="s">
        <v>24</v>
      </c>
      <c r="G7839" s="1" t="s">
        <v>25</v>
      </c>
      <c r="H7839" s="1">
        <v>3</v>
      </c>
      <c r="I7839" s="1" t="s">
        <v>26</v>
      </c>
      <c r="J7839" s="1" t="s">
        <v>34</v>
      </c>
      <c r="K7839" s="6">
        <v>1729.21</v>
      </c>
      <c r="L7839" s="6">
        <v>247.03</v>
      </c>
      <c r="M7839" s="1">
        <v>7</v>
      </c>
      <c r="N7839" s="8">
        <v>45633</v>
      </c>
      <c r="O7839" s="4" t="str">
        <f t="shared" si="367"/>
        <v>December 2024</v>
      </c>
      <c r="P7839" s="1" t="s">
        <v>28</v>
      </c>
      <c r="Q7839" s="1" t="s">
        <v>45</v>
      </c>
      <c r="R7839" s="6">
        <v>76.14</v>
      </c>
      <c r="S7839" s="6">
        <f t="shared" si="368"/>
        <v>1805.3500000000001</v>
      </c>
    </row>
    <row r="7840" spans="1:19" x14ac:dyDescent="0.35">
      <c r="A7840" s="1">
        <v>9328</v>
      </c>
      <c r="B7840" s="1">
        <v>36</v>
      </c>
      <c r="C7840" s="1" t="str">
        <f t="shared" si="366"/>
        <v>Middle-Aged</v>
      </c>
      <c r="D7840" s="1" t="s">
        <v>38</v>
      </c>
      <c r="E7840" s="1" t="s">
        <v>17</v>
      </c>
      <c r="F7840" s="1" t="s">
        <v>18</v>
      </c>
      <c r="G7840" s="1" t="s">
        <v>19</v>
      </c>
      <c r="H7840" s="1">
        <v>2</v>
      </c>
      <c r="I7840" s="1" t="s">
        <v>26</v>
      </c>
      <c r="J7840" s="1" t="s">
        <v>42</v>
      </c>
      <c r="K7840" s="6">
        <v>7120.71</v>
      </c>
      <c r="L7840" s="6">
        <v>791.19</v>
      </c>
      <c r="M7840" s="1">
        <v>9</v>
      </c>
      <c r="N7840" s="8">
        <v>45633</v>
      </c>
      <c r="O7840" s="4" t="str">
        <f t="shared" si="367"/>
        <v>December 2024</v>
      </c>
      <c r="P7840" s="1" t="s">
        <v>22</v>
      </c>
      <c r="Q7840" s="1" t="s">
        <v>76</v>
      </c>
      <c r="R7840" s="6">
        <v>79.03</v>
      </c>
      <c r="S7840" s="6">
        <f t="shared" si="368"/>
        <v>7199.74</v>
      </c>
    </row>
    <row r="7841" spans="1:19" x14ac:dyDescent="0.35">
      <c r="A7841" s="1">
        <v>4077</v>
      </c>
      <c r="B7841" s="1">
        <v>37</v>
      </c>
      <c r="C7841" s="1" t="str">
        <f t="shared" si="366"/>
        <v>Middle-Aged</v>
      </c>
      <c r="D7841" s="1" t="s">
        <v>38</v>
      </c>
      <c r="E7841" s="1" t="s">
        <v>17</v>
      </c>
      <c r="F7841" s="1" t="s">
        <v>40</v>
      </c>
      <c r="G7841" s="1" t="s">
        <v>41</v>
      </c>
      <c r="H7841" s="1">
        <v>3</v>
      </c>
      <c r="I7841" s="1" t="s">
        <v>20</v>
      </c>
      <c r="J7841" s="1" t="s">
        <v>21</v>
      </c>
      <c r="K7841" s="6">
        <v>7603.47</v>
      </c>
      <c r="L7841" s="6">
        <v>844.83</v>
      </c>
      <c r="M7841" s="1">
        <v>9</v>
      </c>
      <c r="N7841" s="8">
        <v>45633</v>
      </c>
      <c r="O7841" s="4" t="str">
        <f t="shared" si="367"/>
        <v>December 2024</v>
      </c>
      <c r="P7841" s="1" t="s">
        <v>28</v>
      </c>
      <c r="Q7841" s="1" t="s">
        <v>45</v>
      </c>
      <c r="R7841" s="6">
        <v>61.78</v>
      </c>
      <c r="S7841" s="6">
        <f t="shared" si="368"/>
        <v>7665.25</v>
      </c>
    </row>
    <row r="7842" spans="1:19" x14ac:dyDescent="0.35">
      <c r="A7842" s="1">
        <v>1671</v>
      </c>
      <c r="B7842" s="1">
        <v>38</v>
      </c>
      <c r="C7842" s="1" t="str">
        <f t="shared" si="366"/>
        <v>Middle-Aged</v>
      </c>
      <c r="D7842" s="1" t="s">
        <v>38</v>
      </c>
      <c r="E7842" s="1" t="s">
        <v>17</v>
      </c>
      <c r="F7842" s="1" t="s">
        <v>18</v>
      </c>
      <c r="G7842" s="1" t="s">
        <v>19</v>
      </c>
      <c r="H7842" s="1">
        <v>2</v>
      </c>
      <c r="I7842" s="1" t="s">
        <v>26</v>
      </c>
      <c r="J7842" s="1" t="s">
        <v>42</v>
      </c>
      <c r="K7842" s="6">
        <v>4747.1400000000003</v>
      </c>
      <c r="L7842" s="6">
        <v>791.19</v>
      </c>
      <c r="M7842" s="1">
        <v>6</v>
      </c>
      <c r="N7842" s="8">
        <v>45633</v>
      </c>
      <c r="O7842" s="4" t="str">
        <f t="shared" si="367"/>
        <v>December 2024</v>
      </c>
      <c r="P7842" s="1" t="s">
        <v>32</v>
      </c>
      <c r="Q7842" s="1"/>
      <c r="R7842" s="6">
        <v>0</v>
      </c>
      <c r="S7842" s="6">
        <f t="shared" si="368"/>
        <v>4747.1400000000003</v>
      </c>
    </row>
    <row r="7843" spans="1:19" x14ac:dyDescent="0.35">
      <c r="A7843" s="1">
        <v>6569</v>
      </c>
      <c r="B7843" s="1">
        <v>38</v>
      </c>
      <c r="C7843" s="1" t="str">
        <f t="shared" si="366"/>
        <v>Middle-Aged</v>
      </c>
      <c r="D7843" s="1" t="s">
        <v>38</v>
      </c>
      <c r="E7843" s="1" t="s">
        <v>33</v>
      </c>
      <c r="F7843" s="1" t="s">
        <v>24</v>
      </c>
      <c r="G7843" s="1" t="s">
        <v>25</v>
      </c>
      <c r="H7843" s="1">
        <v>3</v>
      </c>
      <c r="I7843" s="1" t="s">
        <v>26</v>
      </c>
      <c r="J7843" s="1" t="s">
        <v>21</v>
      </c>
      <c r="K7843" s="6">
        <v>2470.3000000000002</v>
      </c>
      <c r="L7843" s="6">
        <v>247.03</v>
      </c>
      <c r="M7843" s="1">
        <v>10</v>
      </c>
      <c r="N7843" s="8">
        <v>45633</v>
      </c>
      <c r="O7843" s="4" t="str">
        <f t="shared" si="367"/>
        <v>December 2024</v>
      </c>
      <c r="P7843" s="1" t="s">
        <v>28</v>
      </c>
      <c r="Q7843" s="1"/>
      <c r="R7843" s="6">
        <v>0</v>
      </c>
      <c r="S7843" s="6">
        <f t="shared" si="368"/>
        <v>2470.3000000000002</v>
      </c>
    </row>
    <row r="7844" spans="1:19" x14ac:dyDescent="0.35">
      <c r="A7844" s="1">
        <v>1656</v>
      </c>
      <c r="B7844" s="1">
        <v>40</v>
      </c>
      <c r="C7844" s="1" t="str">
        <f t="shared" si="366"/>
        <v>Middle-Aged</v>
      </c>
      <c r="D7844" s="1" t="s">
        <v>38</v>
      </c>
      <c r="E7844" s="1" t="s">
        <v>33</v>
      </c>
      <c r="F7844" s="1" t="s">
        <v>24</v>
      </c>
      <c r="G7844" s="1" t="s">
        <v>25</v>
      </c>
      <c r="H7844" s="1">
        <v>3</v>
      </c>
      <c r="I7844" s="1" t="s">
        <v>20</v>
      </c>
      <c r="J7844" s="1" t="s">
        <v>27</v>
      </c>
      <c r="K7844" s="6">
        <v>247.03</v>
      </c>
      <c r="L7844" s="6">
        <v>247.03</v>
      </c>
      <c r="M7844" s="1">
        <v>1</v>
      </c>
      <c r="N7844" s="8">
        <v>45633</v>
      </c>
      <c r="O7844" s="4" t="str">
        <f t="shared" si="367"/>
        <v>December 2024</v>
      </c>
      <c r="P7844" s="1" t="s">
        <v>22</v>
      </c>
      <c r="Q7844" s="1" t="s">
        <v>52</v>
      </c>
      <c r="R7844" s="6">
        <v>42.17</v>
      </c>
      <c r="S7844" s="6">
        <f t="shared" si="368"/>
        <v>289.2</v>
      </c>
    </row>
    <row r="7845" spans="1:19" x14ac:dyDescent="0.35">
      <c r="A7845" s="1">
        <v>4182</v>
      </c>
      <c r="B7845" s="1">
        <v>40</v>
      </c>
      <c r="C7845" s="1" t="str">
        <f t="shared" si="366"/>
        <v>Middle-Aged</v>
      </c>
      <c r="D7845" s="1" t="s">
        <v>38</v>
      </c>
      <c r="E7845" s="1" t="s">
        <v>33</v>
      </c>
      <c r="F7845" s="1" t="s">
        <v>18</v>
      </c>
      <c r="G7845" s="1" t="s">
        <v>36</v>
      </c>
      <c r="H7845" s="1">
        <v>5</v>
      </c>
      <c r="I7845" s="1" t="s">
        <v>26</v>
      </c>
      <c r="J7845" s="1" t="s">
        <v>34</v>
      </c>
      <c r="K7845" s="6">
        <v>124.5</v>
      </c>
      <c r="L7845" s="6">
        <v>20.75</v>
      </c>
      <c r="M7845" s="1">
        <v>6</v>
      </c>
      <c r="N7845" s="8">
        <v>45633</v>
      </c>
      <c r="O7845" s="4" t="str">
        <f t="shared" si="367"/>
        <v>December 2024</v>
      </c>
      <c r="P7845" s="1" t="s">
        <v>22</v>
      </c>
      <c r="Q7845" s="1" t="s">
        <v>72</v>
      </c>
      <c r="R7845" s="6">
        <v>95.82</v>
      </c>
      <c r="S7845" s="6">
        <f t="shared" si="368"/>
        <v>220.32</v>
      </c>
    </row>
    <row r="7846" spans="1:19" x14ac:dyDescent="0.35">
      <c r="A7846" s="1">
        <v>8001</v>
      </c>
      <c r="B7846" s="1">
        <v>40</v>
      </c>
      <c r="C7846" s="1" t="str">
        <f t="shared" si="366"/>
        <v>Middle-Aged</v>
      </c>
      <c r="D7846" s="1" t="s">
        <v>38</v>
      </c>
      <c r="E7846" s="1" t="s">
        <v>17</v>
      </c>
      <c r="F7846" s="1" t="s">
        <v>30</v>
      </c>
      <c r="G7846" s="1" t="s">
        <v>31</v>
      </c>
      <c r="H7846" s="1">
        <v>3</v>
      </c>
      <c r="I7846" s="1" t="s">
        <v>26</v>
      </c>
      <c r="J7846" s="1" t="s">
        <v>27</v>
      </c>
      <c r="K7846" s="6">
        <v>1855.84</v>
      </c>
      <c r="L7846" s="6">
        <v>463.96</v>
      </c>
      <c r="M7846" s="1">
        <v>4</v>
      </c>
      <c r="N7846" s="8">
        <v>45633</v>
      </c>
      <c r="O7846" s="4" t="str">
        <f t="shared" si="367"/>
        <v>December 2024</v>
      </c>
      <c r="P7846" s="1" t="s">
        <v>22</v>
      </c>
      <c r="Q7846" s="1" t="s">
        <v>75</v>
      </c>
      <c r="R7846" s="6">
        <v>64.06</v>
      </c>
      <c r="S7846" s="6">
        <f t="shared" si="368"/>
        <v>1919.8999999999999</v>
      </c>
    </row>
    <row r="7847" spans="1:19" x14ac:dyDescent="0.35">
      <c r="A7847" s="1">
        <v>7558</v>
      </c>
      <c r="B7847" s="1">
        <v>41</v>
      </c>
      <c r="C7847" s="1" t="str">
        <f t="shared" si="366"/>
        <v>Middle-Aged</v>
      </c>
      <c r="D7847" s="1" t="s">
        <v>38</v>
      </c>
      <c r="E7847" s="1" t="s">
        <v>17</v>
      </c>
      <c r="F7847" s="1" t="s">
        <v>30</v>
      </c>
      <c r="G7847" s="1" t="s">
        <v>31</v>
      </c>
      <c r="H7847" s="1">
        <v>3</v>
      </c>
      <c r="I7847" s="1" t="s">
        <v>26</v>
      </c>
      <c r="J7847" s="1" t="s">
        <v>34</v>
      </c>
      <c r="K7847" s="6">
        <v>1391.88</v>
      </c>
      <c r="L7847" s="6">
        <v>463.96</v>
      </c>
      <c r="M7847" s="1">
        <v>3</v>
      </c>
      <c r="N7847" s="8">
        <v>45633</v>
      </c>
      <c r="O7847" s="4" t="str">
        <f t="shared" si="367"/>
        <v>December 2024</v>
      </c>
      <c r="P7847" s="1" t="s">
        <v>28</v>
      </c>
      <c r="Q7847" s="1" t="s">
        <v>52</v>
      </c>
      <c r="R7847" s="6">
        <v>24.99</v>
      </c>
      <c r="S7847" s="6">
        <f t="shared" si="368"/>
        <v>1416.8700000000001</v>
      </c>
    </row>
    <row r="7848" spans="1:19" x14ac:dyDescent="0.35">
      <c r="A7848" s="1">
        <v>11255</v>
      </c>
      <c r="B7848" s="1">
        <v>41</v>
      </c>
      <c r="C7848" s="1" t="str">
        <f t="shared" si="366"/>
        <v>Middle-Aged</v>
      </c>
      <c r="D7848" s="1" t="s">
        <v>16</v>
      </c>
      <c r="E7848" s="1" t="s">
        <v>17</v>
      </c>
      <c r="F7848" s="1" t="s">
        <v>30</v>
      </c>
      <c r="G7848" s="1" t="s">
        <v>78</v>
      </c>
      <c r="H7848" s="1">
        <v>3</v>
      </c>
      <c r="I7848" s="1" t="s">
        <v>26</v>
      </c>
      <c r="J7848" s="1" t="s">
        <v>83</v>
      </c>
      <c r="K7848" s="6">
        <v>3371.6</v>
      </c>
      <c r="L7848" s="6">
        <v>674.32</v>
      </c>
      <c r="M7848" s="1">
        <v>5</v>
      </c>
      <c r="N7848" s="8">
        <v>45633</v>
      </c>
      <c r="O7848" s="4" t="str">
        <f t="shared" si="367"/>
        <v>December 2024</v>
      </c>
      <c r="P7848" s="1" t="s">
        <v>84</v>
      </c>
      <c r="Q7848" s="1" t="s">
        <v>37</v>
      </c>
      <c r="R7848" s="6">
        <v>65.28</v>
      </c>
      <c r="S7848" s="6">
        <f t="shared" si="368"/>
        <v>3436.88</v>
      </c>
    </row>
    <row r="7849" spans="1:19" x14ac:dyDescent="0.35">
      <c r="A7849" s="1">
        <v>7034</v>
      </c>
      <c r="B7849" s="1">
        <v>42</v>
      </c>
      <c r="C7849" s="1" t="str">
        <f t="shared" si="366"/>
        <v>Middle-Aged</v>
      </c>
      <c r="D7849" s="1" t="s">
        <v>16</v>
      </c>
      <c r="E7849" s="1" t="s">
        <v>17</v>
      </c>
      <c r="F7849" s="1" t="s">
        <v>18</v>
      </c>
      <c r="G7849" s="1" t="s">
        <v>19</v>
      </c>
      <c r="H7849" s="1">
        <v>2</v>
      </c>
      <c r="I7849" s="1" t="s">
        <v>26</v>
      </c>
      <c r="J7849" s="1" t="s">
        <v>34</v>
      </c>
      <c r="K7849" s="6">
        <v>2373.5700000000002</v>
      </c>
      <c r="L7849" s="6">
        <v>791.19</v>
      </c>
      <c r="M7849" s="1">
        <v>3</v>
      </c>
      <c r="N7849" s="8">
        <v>45633</v>
      </c>
      <c r="O7849" s="4" t="str">
        <f t="shared" si="367"/>
        <v>December 2024</v>
      </c>
      <c r="P7849" s="1" t="s">
        <v>32</v>
      </c>
      <c r="Q7849" s="1" t="s">
        <v>71</v>
      </c>
      <c r="R7849" s="6">
        <v>54.45</v>
      </c>
      <c r="S7849" s="6">
        <f t="shared" si="368"/>
        <v>2428.02</v>
      </c>
    </row>
    <row r="7850" spans="1:19" x14ac:dyDescent="0.35">
      <c r="A7850" s="1">
        <v>12400</v>
      </c>
      <c r="B7850" s="1">
        <v>42</v>
      </c>
      <c r="C7850" s="1" t="str">
        <f t="shared" si="366"/>
        <v>Middle-Aged</v>
      </c>
      <c r="D7850" s="1" t="s">
        <v>38</v>
      </c>
      <c r="E7850" s="1" t="s">
        <v>17</v>
      </c>
      <c r="F7850" s="1" t="s">
        <v>77</v>
      </c>
      <c r="G7850" s="1" t="s">
        <v>86</v>
      </c>
      <c r="H7850" s="1">
        <v>4</v>
      </c>
      <c r="I7850" s="1" t="s">
        <v>26</v>
      </c>
      <c r="J7850" s="1" t="s">
        <v>21</v>
      </c>
      <c r="K7850" s="6">
        <v>1805.9</v>
      </c>
      <c r="L7850" s="6">
        <v>361.18</v>
      </c>
      <c r="M7850" s="1">
        <v>5</v>
      </c>
      <c r="N7850" s="8">
        <v>45633</v>
      </c>
      <c r="O7850" s="4" t="str">
        <f t="shared" si="367"/>
        <v>December 2024</v>
      </c>
      <c r="P7850" s="1" t="s">
        <v>22</v>
      </c>
      <c r="Q7850" s="1" t="s">
        <v>103</v>
      </c>
      <c r="R7850" s="6">
        <v>149.04</v>
      </c>
      <c r="S7850" s="6">
        <f t="shared" si="368"/>
        <v>1954.94</v>
      </c>
    </row>
    <row r="7851" spans="1:19" x14ac:dyDescent="0.35">
      <c r="A7851" s="1">
        <v>4099</v>
      </c>
      <c r="B7851" s="1">
        <v>44</v>
      </c>
      <c r="C7851" s="1" t="str">
        <f t="shared" si="366"/>
        <v>Middle-Aged</v>
      </c>
      <c r="D7851" s="1" t="s">
        <v>16</v>
      </c>
      <c r="E7851" s="1" t="s">
        <v>17</v>
      </c>
      <c r="F7851" s="1" t="s">
        <v>30</v>
      </c>
      <c r="G7851" s="1" t="s">
        <v>31</v>
      </c>
      <c r="H7851" s="1">
        <v>3</v>
      </c>
      <c r="I7851" s="1" t="s">
        <v>26</v>
      </c>
      <c r="J7851" s="1" t="s">
        <v>21</v>
      </c>
      <c r="K7851" s="6">
        <v>2783.76</v>
      </c>
      <c r="L7851" s="6">
        <v>463.96</v>
      </c>
      <c r="M7851" s="1">
        <v>6</v>
      </c>
      <c r="N7851" s="8">
        <v>45633</v>
      </c>
      <c r="O7851" s="4" t="str">
        <f t="shared" si="367"/>
        <v>December 2024</v>
      </c>
      <c r="P7851" s="1" t="s">
        <v>32</v>
      </c>
      <c r="Q7851" s="1" t="s">
        <v>50</v>
      </c>
      <c r="R7851" s="6">
        <v>26.77</v>
      </c>
      <c r="S7851" s="6">
        <f t="shared" si="368"/>
        <v>2810.53</v>
      </c>
    </row>
    <row r="7852" spans="1:19" x14ac:dyDescent="0.35">
      <c r="A7852" s="1">
        <v>13336</v>
      </c>
      <c r="B7852" s="1">
        <v>44</v>
      </c>
      <c r="C7852" s="1" t="str">
        <f t="shared" si="366"/>
        <v>Middle-Aged</v>
      </c>
      <c r="D7852" s="1" t="s">
        <v>38</v>
      </c>
      <c r="E7852" s="1" t="s">
        <v>33</v>
      </c>
      <c r="F7852" s="1" t="s">
        <v>30</v>
      </c>
      <c r="G7852" s="1" t="s">
        <v>78</v>
      </c>
      <c r="H7852" s="1">
        <v>1</v>
      </c>
      <c r="I7852" s="1" t="s">
        <v>26</v>
      </c>
      <c r="J7852" s="1" t="s">
        <v>93</v>
      </c>
      <c r="K7852" s="6">
        <v>1348.64</v>
      </c>
      <c r="L7852" s="6">
        <v>674.32</v>
      </c>
      <c r="M7852" s="1">
        <v>2</v>
      </c>
      <c r="N7852" s="8">
        <v>45633</v>
      </c>
      <c r="O7852" s="4" t="str">
        <f t="shared" si="367"/>
        <v>December 2024</v>
      </c>
      <c r="P7852" s="1" t="s">
        <v>22</v>
      </c>
      <c r="Q7852" s="1" t="s">
        <v>101</v>
      </c>
      <c r="R7852" s="6">
        <v>215.5</v>
      </c>
      <c r="S7852" s="6">
        <f t="shared" si="368"/>
        <v>1564.14</v>
      </c>
    </row>
    <row r="7853" spans="1:19" x14ac:dyDescent="0.35">
      <c r="A7853" s="1">
        <v>13442</v>
      </c>
      <c r="B7853" s="1">
        <v>44</v>
      </c>
      <c r="C7853" s="1" t="str">
        <f t="shared" si="366"/>
        <v>Middle-Aged</v>
      </c>
      <c r="D7853" s="1" t="s">
        <v>16</v>
      </c>
      <c r="E7853" s="1" t="s">
        <v>17</v>
      </c>
      <c r="F7853" s="1" t="s">
        <v>77</v>
      </c>
      <c r="G7853" s="1" t="s">
        <v>86</v>
      </c>
      <c r="H7853" s="1">
        <v>2</v>
      </c>
      <c r="I7853" s="1" t="s">
        <v>20</v>
      </c>
      <c r="J7853" s="1" t="s">
        <v>21</v>
      </c>
      <c r="K7853" s="6">
        <v>1805.9</v>
      </c>
      <c r="L7853" s="6">
        <v>361.18</v>
      </c>
      <c r="M7853" s="1">
        <v>5</v>
      </c>
      <c r="N7853" s="8">
        <v>45633</v>
      </c>
      <c r="O7853" s="4" t="str">
        <f t="shared" si="367"/>
        <v>December 2024</v>
      </c>
      <c r="P7853" s="1" t="s">
        <v>22</v>
      </c>
      <c r="Q7853" s="1" t="s">
        <v>52</v>
      </c>
      <c r="R7853" s="6">
        <v>28.99</v>
      </c>
      <c r="S7853" s="6">
        <f t="shared" si="368"/>
        <v>1834.89</v>
      </c>
    </row>
    <row r="7854" spans="1:19" x14ac:dyDescent="0.35">
      <c r="A7854" s="1">
        <v>11393</v>
      </c>
      <c r="B7854" s="1">
        <v>45</v>
      </c>
      <c r="C7854" s="1" t="str">
        <f t="shared" si="366"/>
        <v>Middle-Aged</v>
      </c>
      <c r="D7854" s="1" t="s">
        <v>38</v>
      </c>
      <c r="E7854" s="1" t="s">
        <v>33</v>
      </c>
      <c r="F7854" s="1" t="s">
        <v>77</v>
      </c>
      <c r="G7854" s="1" t="s">
        <v>86</v>
      </c>
      <c r="H7854" s="1">
        <v>1</v>
      </c>
      <c r="I7854" s="1" t="s">
        <v>26</v>
      </c>
      <c r="J7854" s="1" t="s">
        <v>93</v>
      </c>
      <c r="K7854" s="6">
        <v>3250.62</v>
      </c>
      <c r="L7854" s="6">
        <v>361.18</v>
      </c>
      <c r="M7854" s="1">
        <v>9</v>
      </c>
      <c r="N7854" s="8">
        <v>45633</v>
      </c>
      <c r="O7854" s="4" t="str">
        <f t="shared" si="367"/>
        <v>December 2024</v>
      </c>
      <c r="P7854" s="1" t="s">
        <v>84</v>
      </c>
      <c r="Q7854" s="1"/>
      <c r="R7854" s="6">
        <v>0</v>
      </c>
      <c r="S7854" s="6">
        <f t="shared" si="368"/>
        <v>3250.62</v>
      </c>
    </row>
    <row r="7855" spans="1:19" x14ac:dyDescent="0.35">
      <c r="A7855" s="1">
        <v>17123</v>
      </c>
      <c r="B7855" s="1">
        <v>45</v>
      </c>
      <c r="C7855" s="1" t="str">
        <f t="shared" si="366"/>
        <v>Middle-Aged</v>
      </c>
      <c r="D7855" s="1" t="s">
        <v>16</v>
      </c>
      <c r="E7855" s="1" t="s">
        <v>33</v>
      </c>
      <c r="F7855" s="1" t="s">
        <v>30</v>
      </c>
      <c r="G7855" s="1" t="s">
        <v>78</v>
      </c>
      <c r="H7855" s="1">
        <v>3</v>
      </c>
      <c r="I7855" s="1" t="s">
        <v>20</v>
      </c>
      <c r="J7855" s="1" t="s">
        <v>93</v>
      </c>
      <c r="K7855" s="6">
        <v>6743.2</v>
      </c>
      <c r="L7855" s="6">
        <v>674.32</v>
      </c>
      <c r="M7855" s="1">
        <v>10</v>
      </c>
      <c r="N7855" s="8">
        <v>45633</v>
      </c>
      <c r="O7855" s="4" t="str">
        <f t="shared" si="367"/>
        <v>December 2024</v>
      </c>
      <c r="P7855" s="1" t="s">
        <v>22</v>
      </c>
      <c r="Q7855" s="1" t="s">
        <v>107</v>
      </c>
      <c r="R7855" s="6">
        <v>79.709999999999994</v>
      </c>
      <c r="S7855" s="6">
        <f t="shared" si="368"/>
        <v>6822.91</v>
      </c>
    </row>
    <row r="7856" spans="1:19" x14ac:dyDescent="0.35">
      <c r="A7856" s="1">
        <v>12195</v>
      </c>
      <c r="B7856" s="1">
        <v>46</v>
      </c>
      <c r="C7856" s="1" t="str">
        <f t="shared" si="366"/>
        <v>Middle-Aged</v>
      </c>
      <c r="D7856" s="1" t="s">
        <v>38</v>
      </c>
      <c r="E7856" s="1" t="s">
        <v>33</v>
      </c>
      <c r="F7856" s="1" t="s">
        <v>24</v>
      </c>
      <c r="G7856" s="1" t="s">
        <v>85</v>
      </c>
      <c r="H7856" s="1">
        <v>5</v>
      </c>
      <c r="I7856" s="1" t="s">
        <v>26</v>
      </c>
      <c r="J7856" s="1" t="s">
        <v>83</v>
      </c>
      <c r="K7856" s="6">
        <v>5504.87</v>
      </c>
      <c r="L7856" s="6">
        <v>786.41</v>
      </c>
      <c r="M7856" s="1">
        <v>7</v>
      </c>
      <c r="N7856" s="8">
        <v>45633</v>
      </c>
      <c r="O7856" s="4" t="str">
        <f t="shared" si="367"/>
        <v>December 2024</v>
      </c>
      <c r="P7856" s="1" t="s">
        <v>84</v>
      </c>
      <c r="Q7856" s="1"/>
      <c r="R7856" s="6">
        <v>0</v>
      </c>
      <c r="S7856" s="6">
        <f t="shared" si="368"/>
        <v>5504.87</v>
      </c>
    </row>
    <row r="7857" spans="1:19" x14ac:dyDescent="0.35">
      <c r="A7857" s="1">
        <v>14859</v>
      </c>
      <c r="B7857" s="1">
        <v>47</v>
      </c>
      <c r="C7857" s="1" t="str">
        <f t="shared" si="366"/>
        <v>Middle-Aged</v>
      </c>
      <c r="D7857" s="1" t="s">
        <v>16</v>
      </c>
      <c r="E7857" s="1" t="s">
        <v>17</v>
      </c>
      <c r="F7857" s="1" t="s">
        <v>77</v>
      </c>
      <c r="G7857" s="1" t="s">
        <v>86</v>
      </c>
      <c r="H7857" s="1">
        <v>3</v>
      </c>
      <c r="I7857" s="1" t="s">
        <v>26</v>
      </c>
      <c r="J7857" s="1" t="s">
        <v>83</v>
      </c>
      <c r="K7857" s="6">
        <v>361.18</v>
      </c>
      <c r="L7857" s="6">
        <v>361.18</v>
      </c>
      <c r="M7857" s="1">
        <v>1</v>
      </c>
      <c r="N7857" s="8">
        <v>45633</v>
      </c>
      <c r="O7857" s="4" t="str">
        <f t="shared" si="367"/>
        <v>December 2024</v>
      </c>
      <c r="P7857" s="1" t="s">
        <v>79</v>
      </c>
      <c r="Q7857" s="1"/>
      <c r="R7857" s="6">
        <v>0</v>
      </c>
      <c r="S7857" s="6">
        <f t="shared" si="368"/>
        <v>361.18</v>
      </c>
    </row>
    <row r="7858" spans="1:19" x14ac:dyDescent="0.35">
      <c r="A7858" s="1">
        <v>11133</v>
      </c>
      <c r="B7858" s="1">
        <v>49</v>
      </c>
      <c r="C7858" s="1" t="str">
        <f t="shared" si="366"/>
        <v>Middle-Aged</v>
      </c>
      <c r="D7858" s="1" t="s">
        <v>16</v>
      </c>
      <c r="E7858" s="1" t="s">
        <v>17</v>
      </c>
      <c r="F7858" s="1" t="s">
        <v>40</v>
      </c>
      <c r="G7858" s="1" t="s">
        <v>88</v>
      </c>
      <c r="H7858" s="1">
        <v>1</v>
      </c>
      <c r="I7858" s="1" t="s">
        <v>20</v>
      </c>
      <c r="J7858" s="1" t="s">
        <v>93</v>
      </c>
      <c r="K7858" s="6">
        <v>3676</v>
      </c>
      <c r="L7858" s="6">
        <v>459.5</v>
      </c>
      <c r="M7858" s="1">
        <v>8</v>
      </c>
      <c r="N7858" s="8">
        <v>45633</v>
      </c>
      <c r="O7858" s="4" t="str">
        <f t="shared" si="367"/>
        <v>December 2024</v>
      </c>
      <c r="P7858" s="1" t="s">
        <v>22</v>
      </c>
      <c r="Q7858" s="1"/>
      <c r="R7858" s="6">
        <v>0</v>
      </c>
      <c r="S7858" s="6">
        <f t="shared" si="368"/>
        <v>3676</v>
      </c>
    </row>
    <row r="7859" spans="1:19" x14ac:dyDescent="0.35">
      <c r="A7859" s="1">
        <v>14450</v>
      </c>
      <c r="B7859" s="1">
        <v>52</v>
      </c>
      <c r="C7859" s="1" t="str">
        <f t="shared" si="366"/>
        <v>Middle-Aged</v>
      </c>
      <c r="D7859" s="1" t="s">
        <v>16</v>
      </c>
      <c r="E7859" s="1" t="s">
        <v>17</v>
      </c>
      <c r="F7859" s="1" t="s">
        <v>24</v>
      </c>
      <c r="G7859" s="1" t="s">
        <v>85</v>
      </c>
      <c r="H7859" s="1">
        <v>5</v>
      </c>
      <c r="I7859" s="1" t="s">
        <v>26</v>
      </c>
      <c r="J7859" s="1" t="s">
        <v>93</v>
      </c>
      <c r="K7859" s="6">
        <v>3145.64</v>
      </c>
      <c r="L7859" s="6">
        <v>786.41</v>
      </c>
      <c r="M7859" s="1">
        <v>4</v>
      </c>
      <c r="N7859" s="8">
        <v>45633</v>
      </c>
      <c r="O7859" s="4" t="str">
        <f t="shared" si="367"/>
        <v>December 2024</v>
      </c>
      <c r="P7859" s="1" t="s">
        <v>22</v>
      </c>
      <c r="Q7859" s="1"/>
      <c r="R7859" s="6">
        <v>0</v>
      </c>
      <c r="S7859" s="6">
        <f t="shared" si="368"/>
        <v>3145.64</v>
      </c>
    </row>
    <row r="7860" spans="1:19" x14ac:dyDescent="0.35">
      <c r="A7860" s="1">
        <v>12143</v>
      </c>
      <c r="B7860" s="1">
        <v>53</v>
      </c>
      <c r="C7860" s="1" t="str">
        <f t="shared" si="366"/>
        <v>Middle-Aged</v>
      </c>
      <c r="D7860" s="1" t="s">
        <v>38</v>
      </c>
      <c r="E7860" s="1" t="s">
        <v>33</v>
      </c>
      <c r="F7860" s="1" t="s">
        <v>77</v>
      </c>
      <c r="G7860" s="1" t="s">
        <v>86</v>
      </c>
      <c r="H7860" s="1">
        <v>1</v>
      </c>
      <c r="I7860" s="1" t="s">
        <v>20</v>
      </c>
      <c r="J7860" s="1" t="s">
        <v>93</v>
      </c>
      <c r="K7860" s="6">
        <v>2167.08</v>
      </c>
      <c r="L7860" s="6">
        <v>361.18</v>
      </c>
      <c r="M7860" s="1">
        <v>6</v>
      </c>
      <c r="N7860" s="8">
        <v>45633</v>
      </c>
      <c r="O7860" s="4" t="str">
        <f t="shared" si="367"/>
        <v>December 2024</v>
      </c>
      <c r="P7860" s="1" t="s">
        <v>84</v>
      </c>
      <c r="Q7860" s="1" t="s">
        <v>94</v>
      </c>
      <c r="R7860" s="6">
        <v>101.79</v>
      </c>
      <c r="S7860" s="6">
        <f t="shared" si="368"/>
        <v>2268.87</v>
      </c>
    </row>
    <row r="7861" spans="1:19" x14ac:dyDescent="0.35">
      <c r="A7861" s="1">
        <v>8139</v>
      </c>
      <c r="B7861" s="1">
        <v>54</v>
      </c>
      <c r="C7861" s="1" t="str">
        <f t="shared" si="366"/>
        <v>Middle-Aged</v>
      </c>
      <c r="D7861" s="1" t="s">
        <v>38</v>
      </c>
      <c r="E7861" s="1" t="s">
        <v>17</v>
      </c>
      <c r="F7861" s="1" t="s">
        <v>24</v>
      </c>
      <c r="G7861" s="1" t="s">
        <v>25</v>
      </c>
      <c r="H7861" s="1">
        <v>3</v>
      </c>
      <c r="I7861" s="1" t="s">
        <v>26</v>
      </c>
      <c r="J7861" s="1" t="s">
        <v>27</v>
      </c>
      <c r="K7861" s="6">
        <v>1235.1500000000001</v>
      </c>
      <c r="L7861" s="6">
        <v>247.03</v>
      </c>
      <c r="M7861" s="1">
        <v>5</v>
      </c>
      <c r="N7861" s="8">
        <v>45633</v>
      </c>
      <c r="O7861" s="4" t="str">
        <f t="shared" si="367"/>
        <v>December 2024</v>
      </c>
      <c r="P7861" s="1" t="s">
        <v>32</v>
      </c>
      <c r="Q7861" s="1" t="s">
        <v>75</v>
      </c>
      <c r="R7861" s="6">
        <v>62.08</v>
      </c>
      <c r="S7861" s="6">
        <f t="shared" si="368"/>
        <v>1297.23</v>
      </c>
    </row>
    <row r="7862" spans="1:19" x14ac:dyDescent="0.35">
      <c r="A7862" s="1">
        <v>11560</v>
      </c>
      <c r="B7862" s="1">
        <v>54</v>
      </c>
      <c r="C7862" s="1" t="str">
        <f t="shared" si="366"/>
        <v>Middle-Aged</v>
      </c>
      <c r="D7862" s="1" t="s">
        <v>16</v>
      </c>
      <c r="E7862" s="1" t="s">
        <v>17</v>
      </c>
      <c r="F7862" s="1" t="s">
        <v>30</v>
      </c>
      <c r="G7862" s="1" t="s">
        <v>78</v>
      </c>
      <c r="H7862" s="1">
        <v>4</v>
      </c>
      <c r="I7862" s="1" t="s">
        <v>20</v>
      </c>
      <c r="J7862" s="1" t="s">
        <v>21</v>
      </c>
      <c r="K7862" s="6">
        <v>2022.96</v>
      </c>
      <c r="L7862" s="6">
        <v>674.32</v>
      </c>
      <c r="M7862" s="1">
        <v>3</v>
      </c>
      <c r="N7862" s="8">
        <v>45633</v>
      </c>
      <c r="O7862" s="4" t="str">
        <f t="shared" si="367"/>
        <v>December 2024</v>
      </c>
      <c r="P7862" s="1" t="s">
        <v>84</v>
      </c>
      <c r="Q7862" s="1" t="s">
        <v>87</v>
      </c>
      <c r="R7862" s="6">
        <v>133.69999999999999</v>
      </c>
      <c r="S7862" s="6">
        <f t="shared" si="368"/>
        <v>2156.66</v>
      </c>
    </row>
    <row r="7863" spans="1:19" x14ac:dyDescent="0.35">
      <c r="A7863" s="1">
        <v>16564</v>
      </c>
      <c r="B7863" s="1">
        <v>54</v>
      </c>
      <c r="C7863" s="1" t="str">
        <f t="shared" si="366"/>
        <v>Middle-Aged</v>
      </c>
      <c r="D7863" s="1" t="s">
        <v>16</v>
      </c>
      <c r="E7863" s="1" t="s">
        <v>33</v>
      </c>
      <c r="F7863" s="1" t="s">
        <v>30</v>
      </c>
      <c r="G7863" s="1" t="s">
        <v>78</v>
      </c>
      <c r="H7863" s="1">
        <v>1</v>
      </c>
      <c r="I7863" s="1" t="s">
        <v>26</v>
      </c>
      <c r="J7863" s="1" t="s">
        <v>21</v>
      </c>
      <c r="K7863" s="6">
        <v>2022.96</v>
      </c>
      <c r="L7863" s="6">
        <v>674.32</v>
      </c>
      <c r="M7863" s="1">
        <v>3</v>
      </c>
      <c r="N7863" s="8">
        <v>45633</v>
      </c>
      <c r="O7863" s="4" t="str">
        <f t="shared" si="367"/>
        <v>December 2024</v>
      </c>
      <c r="P7863" s="1" t="s">
        <v>22</v>
      </c>
      <c r="Q7863" s="1"/>
      <c r="R7863" s="6">
        <v>0</v>
      </c>
      <c r="S7863" s="6">
        <f t="shared" si="368"/>
        <v>2022.96</v>
      </c>
    </row>
    <row r="7864" spans="1:19" x14ac:dyDescent="0.35">
      <c r="A7864" s="1">
        <v>12768</v>
      </c>
      <c r="B7864" s="1">
        <v>56</v>
      </c>
      <c r="C7864" s="1" t="str">
        <f t="shared" si="366"/>
        <v>Old</v>
      </c>
      <c r="D7864" s="1" t="s">
        <v>38</v>
      </c>
      <c r="E7864" s="1" t="s">
        <v>17</v>
      </c>
      <c r="F7864" s="1" t="s">
        <v>77</v>
      </c>
      <c r="G7864" s="1" t="s">
        <v>86</v>
      </c>
      <c r="H7864" s="1">
        <v>4</v>
      </c>
      <c r="I7864" s="1" t="s">
        <v>26</v>
      </c>
      <c r="J7864" s="1" t="s">
        <v>93</v>
      </c>
      <c r="K7864" s="6">
        <v>2528.2600000000002</v>
      </c>
      <c r="L7864" s="6">
        <v>361.18</v>
      </c>
      <c r="M7864" s="1">
        <v>7</v>
      </c>
      <c r="N7864" s="8">
        <v>45633</v>
      </c>
      <c r="O7864" s="4" t="str">
        <f t="shared" si="367"/>
        <v>December 2024</v>
      </c>
      <c r="P7864" s="1" t="s">
        <v>84</v>
      </c>
      <c r="Q7864" s="1"/>
      <c r="R7864" s="6">
        <v>0</v>
      </c>
      <c r="S7864" s="6">
        <f t="shared" si="368"/>
        <v>2528.2600000000002</v>
      </c>
    </row>
    <row r="7865" spans="1:19" x14ac:dyDescent="0.35">
      <c r="A7865" s="1">
        <v>15909</v>
      </c>
      <c r="B7865" s="1">
        <v>57</v>
      </c>
      <c r="C7865" s="1" t="str">
        <f t="shared" si="366"/>
        <v>Old</v>
      </c>
      <c r="D7865" s="1" t="s">
        <v>16</v>
      </c>
      <c r="E7865" s="1" t="s">
        <v>17</v>
      </c>
      <c r="F7865" s="1" t="s">
        <v>24</v>
      </c>
      <c r="G7865" s="1" t="s">
        <v>85</v>
      </c>
      <c r="H7865" s="1">
        <v>2</v>
      </c>
      <c r="I7865" s="1" t="s">
        <v>26</v>
      </c>
      <c r="J7865" s="1" t="s">
        <v>21</v>
      </c>
      <c r="K7865" s="6">
        <v>3932.05</v>
      </c>
      <c r="L7865" s="6">
        <v>786.41</v>
      </c>
      <c r="M7865" s="1">
        <v>5</v>
      </c>
      <c r="N7865" s="8">
        <v>45633</v>
      </c>
      <c r="O7865" s="4" t="str">
        <f t="shared" si="367"/>
        <v>December 2024</v>
      </c>
      <c r="P7865" s="1" t="s">
        <v>79</v>
      </c>
      <c r="Q7865" s="1"/>
      <c r="R7865" s="6">
        <v>0</v>
      </c>
      <c r="S7865" s="6">
        <f t="shared" si="368"/>
        <v>3932.05</v>
      </c>
    </row>
    <row r="7866" spans="1:19" x14ac:dyDescent="0.35">
      <c r="A7866" s="1">
        <v>4667</v>
      </c>
      <c r="B7866" s="1">
        <v>58</v>
      </c>
      <c r="C7866" s="1" t="str">
        <f t="shared" si="366"/>
        <v>Old</v>
      </c>
      <c r="D7866" s="1" t="s">
        <v>16</v>
      </c>
      <c r="E7866" s="1" t="s">
        <v>17</v>
      </c>
      <c r="F7866" s="1" t="s">
        <v>18</v>
      </c>
      <c r="G7866" s="1" t="s">
        <v>36</v>
      </c>
      <c r="H7866" s="1">
        <v>5</v>
      </c>
      <c r="I7866" s="1" t="s">
        <v>26</v>
      </c>
      <c r="J7866" s="1" t="s">
        <v>21</v>
      </c>
      <c r="K7866" s="6">
        <v>124.5</v>
      </c>
      <c r="L7866" s="6">
        <v>20.75</v>
      </c>
      <c r="M7866" s="1">
        <v>6</v>
      </c>
      <c r="N7866" s="8">
        <v>45633</v>
      </c>
      <c r="O7866" s="4" t="str">
        <f t="shared" si="367"/>
        <v>December 2024</v>
      </c>
      <c r="P7866" s="1" t="s">
        <v>32</v>
      </c>
      <c r="Q7866" s="1"/>
      <c r="R7866" s="6">
        <v>0</v>
      </c>
      <c r="S7866" s="6">
        <f t="shared" si="368"/>
        <v>124.5</v>
      </c>
    </row>
    <row r="7867" spans="1:19" x14ac:dyDescent="0.35">
      <c r="A7867" s="1">
        <v>15264</v>
      </c>
      <c r="B7867" s="1">
        <v>59</v>
      </c>
      <c r="C7867" s="1" t="str">
        <f t="shared" si="366"/>
        <v>Old</v>
      </c>
      <c r="D7867" s="1" t="s">
        <v>38</v>
      </c>
      <c r="E7867" s="1" t="s">
        <v>17</v>
      </c>
      <c r="F7867" s="1" t="s">
        <v>24</v>
      </c>
      <c r="G7867" s="1" t="s">
        <v>85</v>
      </c>
      <c r="H7867" s="1">
        <v>2</v>
      </c>
      <c r="I7867" s="1" t="s">
        <v>26</v>
      </c>
      <c r="J7867" s="1" t="s">
        <v>93</v>
      </c>
      <c r="K7867" s="6">
        <v>4718.46</v>
      </c>
      <c r="L7867" s="6">
        <v>786.41</v>
      </c>
      <c r="M7867" s="1">
        <v>6</v>
      </c>
      <c r="N7867" s="8">
        <v>45633</v>
      </c>
      <c r="O7867" s="4" t="str">
        <f t="shared" si="367"/>
        <v>December 2024</v>
      </c>
      <c r="P7867" s="1" t="s">
        <v>79</v>
      </c>
      <c r="Q7867" s="1" t="s">
        <v>122</v>
      </c>
      <c r="R7867" s="6">
        <v>259.18</v>
      </c>
      <c r="S7867" s="6">
        <f t="shared" si="368"/>
        <v>4977.6400000000003</v>
      </c>
    </row>
    <row r="7868" spans="1:19" x14ac:dyDescent="0.35">
      <c r="A7868" s="1">
        <v>1691</v>
      </c>
      <c r="B7868" s="1">
        <v>61</v>
      </c>
      <c r="C7868" s="1" t="str">
        <f t="shared" si="366"/>
        <v>Old</v>
      </c>
      <c r="D7868" s="1" t="s">
        <v>38</v>
      </c>
      <c r="E7868" s="1" t="s">
        <v>17</v>
      </c>
      <c r="F7868" s="1" t="s">
        <v>40</v>
      </c>
      <c r="G7868" s="1" t="s">
        <v>41</v>
      </c>
      <c r="H7868" s="1">
        <v>3</v>
      </c>
      <c r="I7868" s="1" t="s">
        <v>26</v>
      </c>
      <c r="J7868" s="1" t="s">
        <v>42</v>
      </c>
      <c r="K7868" s="6">
        <v>6758.64</v>
      </c>
      <c r="L7868" s="6">
        <v>844.83</v>
      </c>
      <c r="M7868" s="1">
        <v>8</v>
      </c>
      <c r="N7868" s="8">
        <v>45633</v>
      </c>
      <c r="O7868" s="4" t="str">
        <f t="shared" si="367"/>
        <v>December 2024</v>
      </c>
      <c r="P7868" s="1" t="s">
        <v>32</v>
      </c>
      <c r="Q7868" s="1" t="s">
        <v>50</v>
      </c>
      <c r="R7868" s="6">
        <v>48.07</v>
      </c>
      <c r="S7868" s="6">
        <f t="shared" si="368"/>
        <v>6806.71</v>
      </c>
    </row>
    <row r="7869" spans="1:19" x14ac:dyDescent="0.35">
      <c r="A7869" s="1">
        <v>6315</v>
      </c>
      <c r="B7869" s="1">
        <v>61</v>
      </c>
      <c r="C7869" s="1" t="str">
        <f t="shared" si="366"/>
        <v>Old</v>
      </c>
      <c r="D7869" s="1" t="s">
        <v>38</v>
      </c>
      <c r="E7869" s="1" t="s">
        <v>33</v>
      </c>
      <c r="F7869" s="1" t="s">
        <v>40</v>
      </c>
      <c r="G7869" s="1" t="s">
        <v>41</v>
      </c>
      <c r="H7869" s="1">
        <v>3</v>
      </c>
      <c r="I7869" s="1" t="s">
        <v>26</v>
      </c>
      <c r="J7869" s="1" t="s">
        <v>34</v>
      </c>
      <c r="K7869" s="6">
        <v>5068.9799999999996</v>
      </c>
      <c r="L7869" s="6">
        <v>844.83</v>
      </c>
      <c r="M7869" s="1">
        <v>6</v>
      </c>
      <c r="N7869" s="8">
        <v>45633</v>
      </c>
      <c r="O7869" s="4" t="str">
        <f t="shared" si="367"/>
        <v>December 2024</v>
      </c>
      <c r="P7869" s="1" t="s">
        <v>32</v>
      </c>
      <c r="Q7869" s="1" t="s">
        <v>48</v>
      </c>
      <c r="R7869" s="6">
        <v>40.29</v>
      </c>
      <c r="S7869" s="6">
        <f t="shared" si="368"/>
        <v>5109.2699999999995</v>
      </c>
    </row>
    <row r="7870" spans="1:19" x14ac:dyDescent="0.35">
      <c r="A7870" s="1">
        <v>1858</v>
      </c>
      <c r="B7870" s="1">
        <v>62</v>
      </c>
      <c r="C7870" s="1" t="str">
        <f t="shared" si="366"/>
        <v>Old</v>
      </c>
      <c r="D7870" s="1" t="s">
        <v>38</v>
      </c>
      <c r="E7870" s="1" t="s">
        <v>17</v>
      </c>
      <c r="F7870" s="1" t="s">
        <v>18</v>
      </c>
      <c r="G7870" s="1" t="s">
        <v>36</v>
      </c>
      <c r="H7870" s="1">
        <v>5</v>
      </c>
      <c r="I7870" s="1" t="s">
        <v>20</v>
      </c>
      <c r="J7870" s="1" t="s">
        <v>42</v>
      </c>
      <c r="K7870" s="6">
        <v>20.75</v>
      </c>
      <c r="L7870" s="6">
        <v>20.75</v>
      </c>
      <c r="M7870" s="1">
        <v>1</v>
      </c>
      <c r="N7870" s="8">
        <v>45633</v>
      </c>
      <c r="O7870" s="4" t="str">
        <f t="shared" si="367"/>
        <v>December 2024</v>
      </c>
      <c r="P7870" s="1" t="s">
        <v>28</v>
      </c>
      <c r="Q7870" s="1" t="s">
        <v>29</v>
      </c>
      <c r="R7870" s="6">
        <v>49.23</v>
      </c>
      <c r="S7870" s="6">
        <f t="shared" si="368"/>
        <v>69.97999999999999</v>
      </c>
    </row>
    <row r="7871" spans="1:19" x14ac:dyDescent="0.35">
      <c r="A7871" s="1">
        <v>9664</v>
      </c>
      <c r="B7871" s="1">
        <v>63</v>
      </c>
      <c r="C7871" s="1" t="str">
        <f t="shared" si="366"/>
        <v>Old</v>
      </c>
      <c r="D7871" s="1" t="s">
        <v>38</v>
      </c>
      <c r="E7871" s="1" t="s">
        <v>17</v>
      </c>
      <c r="F7871" s="1" t="s">
        <v>30</v>
      </c>
      <c r="G7871" s="1" t="s">
        <v>31</v>
      </c>
      <c r="H7871" s="1">
        <v>3</v>
      </c>
      <c r="I7871" s="1" t="s">
        <v>20</v>
      </c>
      <c r="J7871" s="1" t="s">
        <v>34</v>
      </c>
      <c r="K7871" s="6">
        <v>2783.76</v>
      </c>
      <c r="L7871" s="6">
        <v>463.96</v>
      </c>
      <c r="M7871" s="1">
        <v>6</v>
      </c>
      <c r="N7871" s="8">
        <v>45633</v>
      </c>
      <c r="O7871" s="4" t="str">
        <f t="shared" si="367"/>
        <v>December 2024</v>
      </c>
      <c r="P7871" s="1" t="s">
        <v>32</v>
      </c>
      <c r="Q7871" s="1" t="s">
        <v>48</v>
      </c>
      <c r="R7871" s="6">
        <v>64.39</v>
      </c>
      <c r="S7871" s="6">
        <f t="shared" si="368"/>
        <v>2848.15</v>
      </c>
    </row>
    <row r="7872" spans="1:19" x14ac:dyDescent="0.35">
      <c r="A7872" s="1">
        <v>12501</v>
      </c>
      <c r="B7872" s="1">
        <v>63</v>
      </c>
      <c r="C7872" s="1" t="str">
        <f t="shared" si="366"/>
        <v>Old</v>
      </c>
      <c r="D7872" s="1" t="s">
        <v>16</v>
      </c>
      <c r="E7872" s="1" t="s">
        <v>17</v>
      </c>
      <c r="F7872" s="1" t="s">
        <v>77</v>
      </c>
      <c r="G7872" s="1" t="s">
        <v>86</v>
      </c>
      <c r="H7872" s="1">
        <v>5</v>
      </c>
      <c r="I7872" s="1" t="s">
        <v>26</v>
      </c>
      <c r="J7872" s="1" t="s">
        <v>83</v>
      </c>
      <c r="K7872" s="6">
        <v>3611.8</v>
      </c>
      <c r="L7872" s="6">
        <v>361.18</v>
      </c>
      <c r="M7872" s="1">
        <v>10</v>
      </c>
      <c r="N7872" s="8">
        <v>45633</v>
      </c>
      <c r="O7872" s="4" t="str">
        <f t="shared" si="367"/>
        <v>December 2024</v>
      </c>
      <c r="P7872" s="1" t="s">
        <v>84</v>
      </c>
      <c r="Q7872" s="1" t="s">
        <v>29</v>
      </c>
      <c r="R7872" s="6">
        <v>73.38</v>
      </c>
      <c r="S7872" s="6">
        <f t="shared" si="368"/>
        <v>3685.1800000000003</v>
      </c>
    </row>
    <row r="7873" spans="1:19" x14ac:dyDescent="0.35">
      <c r="A7873" s="1">
        <v>2540</v>
      </c>
      <c r="B7873" s="1">
        <v>64</v>
      </c>
      <c r="C7873" s="1" t="str">
        <f t="shared" si="366"/>
        <v>Old</v>
      </c>
      <c r="D7873" s="1" t="s">
        <v>38</v>
      </c>
      <c r="E7873" s="1" t="s">
        <v>33</v>
      </c>
      <c r="F7873" s="1" t="s">
        <v>18</v>
      </c>
      <c r="G7873" s="1" t="s">
        <v>19</v>
      </c>
      <c r="H7873" s="1">
        <v>2</v>
      </c>
      <c r="I7873" s="1" t="s">
        <v>26</v>
      </c>
      <c r="J7873" s="1" t="s">
        <v>42</v>
      </c>
      <c r="K7873" s="6">
        <v>6329.52</v>
      </c>
      <c r="L7873" s="6">
        <v>791.19</v>
      </c>
      <c r="M7873" s="1">
        <v>8</v>
      </c>
      <c r="N7873" s="8">
        <v>45633</v>
      </c>
      <c r="O7873" s="4" t="str">
        <f t="shared" si="367"/>
        <v>December 2024</v>
      </c>
      <c r="P7873" s="1" t="s">
        <v>22</v>
      </c>
      <c r="Q7873" s="1" t="s">
        <v>55</v>
      </c>
      <c r="R7873" s="6">
        <v>78.489999999999995</v>
      </c>
      <c r="S7873" s="6">
        <f t="shared" si="368"/>
        <v>6408.01</v>
      </c>
    </row>
    <row r="7874" spans="1:19" x14ac:dyDescent="0.35">
      <c r="A7874" s="1">
        <v>18930</v>
      </c>
      <c r="B7874" s="1">
        <v>64</v>
      </c>
      <c r="C7874" s="1" t="str">
        <f t="shared" ref="C7874:C7937" si="369">IF(B7874&lt;=35,"Young",IF(B7874&lt;=55,"Middle-Aged","Old"))</f>
        <v>Old</v>
      </c>
      <c r="D7874" s="1" t="s">
        <v>16</v>
      </c>
      <c r="E7874" s="1" t="s">
        <v>33</v>
      </c>
      <c r="F7874" s="1" t="s">
        <v>30</v>
      </c>
      <c r="G7874" s="1" t="s">
        <v>78</v>
      </c>
      <c r="H7874" s="1">
        <v>3</v>
      </c>
      <c r="I7874" s="1" t="s">
        <v>26</v>
      </c>
      <c r="J7874" s="1" t="s">
        <v>83</v>
      </c>
      <c r="K7874" s="6">
        <v>1348.64</v>
      </c>
      <c r="L7874" s="6">
        <v>674.32</v>
      </c>
      <c r="M7874" s="1">
        <v>2</v>
      </c>
      <c r="N7874" s="8">
        <v>45633</v>
      </c>
      <c r="O7874" s="4" t="str">
        <f t="shared" ref="O7874:O7937" si="370">TEXT(N7874,"mmmm yyyy")</f>
        <v>December 2024</v>
      </c>
      <c r="P7874" s="1" t="s">
        <v>22</v>
      </c>
      <c r="Q7874" s="1"/>
      <c r="R7874" s="6">
        <v>0</v>
      </c>
      <c r="S7874" s="6">
        <f t="shared" ref="S7874:S7937" si="371">K7874+R7874</f>
        <v>1348.64</v>
      </c>
    </row>
    <row r="7875" spans="1:19" x14ac:dyDescent="0.35">
      <c r="A7875" s="1">
        <v>11935</v>
      </c>
      <c r="B7875" s="1">
        <v>66</v>
      </c>
      <c r="C7875" s="1" t="str">
        <f t="shared" si="369"/>
        <v>Old</v>
      </c>
      <c r="D7875" s="1" t="s">
        <v>38</v>
      </c>
      <c r="E7875" s="1" t="s">
        <v>17</v>
      </c>
      <c r="F7875" s="1" t="s">
        <v>77</v>
      </c>
      <c r="G7875" s="1" t="s">
        <v>86</v>
      </c>
      <c r="H7875" s="1">
        <v>3</v>
      </c>
      <c r="I7875" s="1" t="s">
        <v>26</v>
      </c>
      <c r="J7875" s="1" t="s">
        <v>83</v>
      </c>
      <c r="K7875" s="6">
        <v>1083.54</v>
      </c>
      <c r="L7875" s="6">
        <v>361.18</v>
      </c>
      <c r="M7875" s="1">
        <v>3</v>
      </c>
      <c r="N7875" s="8">
        <v>45633</v>
      </c>
      <c r="O7875" s="4" t="str">
        <f t="shared" si="370"/>
        <v>December 2024</v>
      </c>
      <c r="P7875" s="1" t="s">
        <v>79</v>
      </c>
      <c r="Q7875" s="1" t="s">
        <v>103</v>
      </c>
      <c r="R7875" s="6">
        <v>209.77</v>
      </c>
      <c r="S7875" s="6">
        <f t="shared" si="371"/>
        <v>1293.31</v>
      </c>
    </row>
    <row r="7876" spans="1:19" x14ac:dyDescent="0.35">
      <c r="A7876" s="1">
        <v>18225</v>
      </c>
      <c r="B7876" s="1">
        <v>66</v>
      </c>
      <c r="C7876" s="1" t="str">
        <f t="shared" si="369"/>
        <v>Old</v>
      </c>
      <c r="D7876" s="1" t="s">
        <v>16</v>
      </c>
      <c r="E7876" s="1" t="s">
        <v>17</v>
      </c>
      <c r="F7876" s="1" t="s">
        <v>40</v>
      </c>
      <c r="G7876" s="1" t="s">
        <v>88</v>
      </c>
      <c r="H7876" s="1">
        <v>1</v>
      </c>
      <c r="I7876" s="1" t="s">
        <v>20</v>
      </c>
      <c r="J7876" s="1" t="s">
        <v>93</v>
      </c>
      <c r="K7876" s="6">
        <v>1838</v>
      </c>
      <c r="L7876" s="6">
        <v>459.5</v>
      </c>
      <c r="M7876" s="1">
        <v>4</v>
      </c>
      <c r="N7876" s="8">
        <v>45633</v>
      </c>
      <c r="O7876" s="4" t="str">
        <f t="shared" si="370"/>
        <v>December 2024</v>
      </c>
      <c r="P7876" s="1" t="s">
        <v>22</v>
      </c>
      <c r="Q7876" s="1" t="s">
        <v>94</v>
      </c>
      <c r="R7876" s="6">
        <v>192.93</v>
      </c>
      <c r="S7876" s="6">
        <f t="shared" si="371"/>
        <v>2030.93</v>
      </c>
    </row>
    <row r="7877" spans="1:19" x14ac:dyDescent="0.35">
      <c r="A7877" s="1">
        <v>1678</v>
      </c>
      <c r="B7877" s="1">
        <v>67</v>
      </c>
      <c r="C7877" s="1" t="str">
        <f t="shared" si="369"/>
        <v>Old</v>
      </c>
      <c r="D7877" s="1" t="s">
        <v>38</v>
      </c>
      <c r="E7877" s="1" t="s">
        <v>33</v>
      </c>
      <c r="F7877" s="1" t="s">
        <v>18</v>
      </c>
      <c r="G7877" s="1" t="s">
        <v>36</v>
      </c>
      <c r="H7877" s="1">
        <v>5</v>
      </c>
      <c r="I7877" s="1" t="s">
        <v>26</v>
      </c>
      <c r="J7877" s="1" t="s">
        <v>21</v>
      </c>
      <c r="K7877" s="6">
        <v>62.25</v>
      </c>
      <c r="L7877" s="6">
        <v>20.75</v>
      </c>
      <c r="M7877" s="1">
        <v>3</v>
      </c>
      <c r="N7877" s="8">
        <v>45633</v>
      </c>
      <c r="O7877" s="4" t="str">
        <f t="shared" si="370"/>
        <v>December 2024</v>
      </c>
      <c r="P7877" s="1" t="s">
        <v>22</v>
      </c>
      <c r="Q7877" s="1" t="s">
        <v>37</v>
      </c>
      <c r="R7877" s="6">
        <v>32.65</v>
      </c>
      <c r="S7877" s="6">
        <f t="shared" si="371"/>
        <v>94.9</v>
      </c>
    </row>
    <row r="7878" spans="1:19" x14ac:dyDescent="0.35">
      <c r="A7878" s="1">
        <v>1829</v>
      </c>
      <c r="B7878" s="1">
        <v>67</v>
      </c>
      <c r="C7878" s="1" t="str">
        <f t="shared" si="369"/>
        <v>Old</v>
      </c>
      <c r="D7878" s="1" t="s">
        <v>38</v>
      </c>
      <c r="E7878" s="1" t="s">
        <v>17</v>
      </c>
      <c r="F7878" s="1" t="s">
        <v>30</v>
      </c>
      <c r="G7878" s="1" t="s">
        <v>31</v>
      </c>
      <c r="H7878" s="1">
        <v>3</v>
      </c>
      <c r="I7878" s="1" t="s">
        <v>26</v>
      </c>
      <c r="J7878" s="1" t="s">
        <v>21</v>
      </c>
      <c r="K7878" s="6">
        <v>1855.84</v>
      </c>
      <c r="L7878" s="6">
        <v>463.96</v>
      </c>
      <c r="M7878" s="1">
        <v>4</v>
      </c>
      <c r="N7878" s="8">
        <v>45633</v>
      </c>
      <c r="O7878" s="4" t="str">
        <f t="shared" si="370"/>
        <v>December 2024</v>
      </c>
      <c r="P7878" s="1" t="s">
        <v>32</v>
      </c>
      <c r="Q7878" s="1" t="s">
        <v>39</v>
      </c>
      <c r="R7878" s="6">
        <v>69.959999999999994</v>
      </c>
      <c r="S7878" s="6">
        <f t="shared" si="371"/>
        <v>1925.8</v>
      </c>
    </row>
    <row r="7879" spans="1:19" x14ac:dyDescent="0.35">
      <c r="A7879" s="1">
        <v>4691</v>
      </c>
      <c r="B7879" s="1">
        <v>67</v>
      </c>
      <c r="C7879" s="1" t="str">
        <f t="shared" si="369"/>
        <v>Old</v>
      </c>
      <c r="D7879" s="1" t="s">
        <v>16</v>
      </c>
      <c r="E7879" s="1" t="s">
        <v>33</v>
      </c>
      <c r="F7879" s="1" t="s">
        <v>40</v>
      </c>
      <c r="G7879" s="1" t="s">
        <v>41</v>
      </c>
      <c r="H7879" s="1">
        <v>3</v>
      </c>
      <c r="I7879" s="1" t="s">
        <v>26</v>
      </c>
      <c r="J7879" s="1" t="s">
        <v>34</v>
      </c>
      <c r="K7879" s="6">
        <v>844.83</v>
      </c>
      <c r="L7879" s="6">
        <v>844.83</v>
      </c>
      <c r="M7879" s="1">
        <v>1</v>
      </c>
      <c r="N7879" s="8">
        <v>45633</v>
      </c>
      <c r="O7879" s="4" t="str">
        <f t="shared" si="370"/>
        <v>December 2024</v>
      </c>
      <c r="P7879" s="1" t="s">
        <v>22</v>
      </c>
      <c r="Q7879" s="1" t="s">
        <v>35</v>
      </c>
      <c r="R7879" s="6">
        <v>77.25</v>
      </c>
      <c r="S7879" s="6">
        <f t="shared" si="371"/>
        <v>922.08</v>
      </c>
    </row>
    <row r="7880" spans="1:19" x14ac:dyDescent="0.35">
      <c r="A7880" s="1">
        <v>4784</v>
      </c>
      <c r="B7880" s="1">
        <v>68</v>
      </c>
      <c r="C7880" s="1" t="str">
        <f t="shared" si="369"/>
        <v>Old</v>
      </c>
      <c r="D7880" s="1" t="s">
        <v>16</v>
      </c>
      <c r="E7880" s="1" t="s">
        <v>33</v>
      </c>
      <c r="F7880" s="1" t="s">
        <v>18</v>
      </c>
      <c r="G7880" s="1" t="s">
        <v>19</v>
      </c>
      <c r="H7880" s="1">
        <v>2</v>
      </c>
      <c r="I7880" s="1" t="s">
        <v>26</v>
      </c>
      <c r="J7880" s="1" t="s">
        <v>27</v>
      </c>
      <c r="K7880" s="6">
        <v>4747.1400000000003</v>
      </c>
      <c r="L7880" s="6">
        <v>791.19</v>
      </c>
      <c r="M7880" s="1">
        <v>6</v>
      </c>
      <c r="N7880" s="8">
        <v>45633</v>
      </c>
      <c r="O7880" s="4" t="str">
        <f t="shared" si="370"/>
        <v>December 2024</v>
      </c>
      <c r="P7880" s="1" t="s">
        <v>28</v>
      </c>
      <c r="Q7880" s="1" t="s">
        <v>73</v>
      </c>
      <c r="R7880" s="6">
        <v>62.15</v>
      </c>
      <c r="S7880" s="6">
        <f t="shared" si="371"/>
        <v>4809.29</v>
      </c>
    </row>
    <row r="7881" spans="1:19" x14ac:dyDescent="0.35">
      <c r="A7881" s="1">
        <v>13280</v>
      </c>
      <c r="B7881" s="1">
        <v>68</v>
      </c>
      <c r="C7881" s="1" t="str">
        <f t="shared" si="369"/>
        <v>Old</v>
      </c>
      <c r="D7881" s="1" t="s">
        <v>38</v>
      </c>
      <c r="E7881" s="1" t="s">
        <v>17</v>
      </c>
      <c r="F7881" s="1" t="s">
        <v>30</v>
      </c>
      <c r="G7881" s="1" t="s">
        <v>78</v>
      </c>
      <c r="H7881" s="1">
        <v>5</v>
      </c>
      <c r="I7881" s="1" t="s">
        <v>26</v>
      </c>
      <c r="J7881" s="1" t="s">
        <v>93</v>
      </c>
      <c r="K7881" s="6">
        <v>2697.28</v>
      </c>
      <c r="L7881" s="6">
        <v>674.32</v>
      </c>
      <c r="M7881" s="1">
        <v>4</v>
      </c>
      <c r="N7881" s="8">
        <v>45633</v>
      </c>
      <c r="O7881" s="4" t="str">
        <f t="shared" si="370"/>
        <v>December 2024</v>
      </c>
      <c r="P7881" s="1" t="s">
        <v>22</v>
      </c>
      <c r="Q7881" s="1" t="s">
        <v>113</v>
      </c>
      <c r="R7881" s="6">
        <v>92.42</v>
      </c>
      <c r="S7881" s="6">
        <f t="shared" si="371"/>
        <v>2789.7000000000003</v>
      </c>
    </row>
    <row r="7882" spans="1:19" x14ac:dyDescent="0.35">
      <c r="A7882" s="1">
        <v>13280</v>
      </c>
      <c r="B7882" s="1">
        <v>68</v>
      </c>
      <c r="C7882" s="1" t="str">
        <f t="shared" si="369"/>
        <v>Old</v>
      </c>
      <c r="D7882" s="1" t="s">
        <v>38</v>
      </c>
      <c r="E7882" s="1" t="s">
        <v>17</v>
      </c>
      <c r="F7882" s="1" t="s">
        <v>24</v>
      </c>
      <c r="G7882" s="1" t="s">
        <v>85</v>
      </c>
      <c r="H7882" s="1">
        <v>4</v>
      </c>
      <c r="I7882" s="1" t="s">
        <v>26</v>
      </c>
      <c r="J7882" s="1" t="s">
        <v>21</v>
      </c>
      <c r="K7882" s="6">
        <v>4718.46</v>
      </c>
      <c r="L7882" s="6">
        <v>786.41</v>
      </c>
      <c r="M7882" s="1">
        <v>6</v>
      </c>
      <c r="N7882" s="8">
        <v>45633</v>
      </c>
      <c r="O7882" s="4" t="str">
        <f t="shared" si="370"/>
        <v>December 2024</v>
      </c>
      <c r="P7882" s="1" t="s">
        <v>84</v>
      </c>
      <c r="Q7882" s="1"/>
      <c r="R7882" s="6">
        <v>0</v>
      </c>
      <c r="S7882" s="6">
        <f t="shared" si="371"/>
        <v>4718.46</v>
      </c>
    </row>
    <row r="7883" spans="1:19" x14ac:dyDescent="0.35">
      <c r="A7883" s="1">
        <v>17302</v>
      </c>
      <c r="B7883" s="1">
        <v>68</v>
      </c>
      <c r="C7883" s="1" t="str">
        <f t="shared" si="369"/>
        <v>Old</v>
      </c>
      <c r="D7883" s="1" t="s">
        <v>38</v>
      </c>
      <c r="E7883" s="1" t="s">
        <v>17</v>
      </c>
      <c r="F7883" s="1" t="s">
        <v>77</v>
      </c>
      <c r="G7883" s="1" t="s">
        <v>86</v>
      </c>
      <c r="H7883" s="1">
        <v>3</v>
      </c>
      <c r="I7883" s="1" t="s">
        <v>26</v>
      </c>
      <c r="J7883" s="1" t="s">
        <v>21</v>
      </c>
      <c r="K7883" s="6">
        <v>1083.54</v>
      </c>
      <c r="L7883" s="6">
        <v>361.18</v>
      </c>
      <c r="M7883" s="1">
        <v>3</v>
      </c>
      <c r="N7883" s="8">
        <v>45633</v>
      </c>
      <c r="O7883" s="4" t="str">
        <f t="shared" si="370"/>
        <v>December 2024</v>
      </c>
      <c r="P7883" s="1" t="s">
        <v>22</v>
      </c>
      <c r="Q7883" s="1" t="s">
        <v>29</v>
      </c>
      <c r="R7883" s="6">
        <v>65.88</v>
      </c>
      <c r="S7883" s="6">
        <f t="shared" si="371"/>
        <v>1149.42</v>
      </c>
    </row>
    <row r="7884" spans="1:19" x14ac:dyDescent="0.35">
      <c r="A7884" s="1">
        <v>16787</v>
      </c>
      <c r="B7884" s="1">
        <v>69</v>
      </c>
      <c r="C7884" s="1" t="str">
        <f t="shared" si="369"/>
        <v>Old</v>
      </c>
      <c r="D7884" s="1" t="s">
        <v>16</v>
      </c>
      <c r="E7884" s="1" t="s">
        <v>17</v>
      </c>
      <c r="F7884" s="1" t="s">
        <v>30</v>
      </c>
      <c r="G7884" s="1" t="s">
        <v>78</v>
      </c>
      <c r="H7884" s="1">
        <v>2</v>
      </c>
      <c r="I7884" s="1" t="s">
        <v>26</v>
      </c>
      <c r="J7884" s="1" t="s">
        <v>93</v>
      </c>
      <c r="K7884" s="6">
        <v>2697.28</v>
      </c>
      <c r="L7884" s="6">
        <v>674.32</v>
      </c>
      <c r="M7884" s="1">
        <v>4</v>
      </c>
      <c r="N7884" s="8">
        <v>45633</v>
      </c>
      <c r="O7884" s="4" t="str">
        <f t="shared" si="370"/>
        <v>December 2024</v>
      </c>
      <c r="P7884" s="1" t="s">
        <v>22</v>
      </c>
      <c r="Q7884" s="1" t="s">
        <v>94</v>
      </c>
      <c r="R7884" s="6">
        <v>239.59</v>
      </c>
      <c r="S7884" s="6">
        <f t="shared" si="371"/>
        <v>2936.8700000000003</v>
      </c>
    </row>
    <row r="7885" spans="1:19" x14ac:dyDescent="0.35">
      <c r="A7885" s="1">
        <v>5757</v>
      </c>
      <c r="B7885" s="1">
        <v>71</v>
      </c>
      <c r="C7885" s="1" t="str">
        <f t="shared" si="369"/>
        <v>Old</v>
      </c>
      <c r="D7885" s="1" t="s">
        <v>38</v>
      </c>
      <c r="E7885" s="1" t="s">
        <v>33</v>
      </c>
      <c r="F7885" s="1" t="s">
        <v>18</v>
      </c>
      <c r="G7885" s="1" t="s">
        <v>19</v>
      </c>
      <c r="H7885" s="1">
        <v>2</v>
      </c>
      <c r="I7885" s="1" t="s">
        <v>26</v>
      </c>
      <c r="J7885" s="1" t="s">
        <v>21</v>
      </c>
      <c r="K7885" s="6">
        <v>3164.76</v>
      </c>
      <c r="L7885" s="6">
        <v>791.19</v>
      </c>
      <c r="M7885" s="1">
        <v>4</v>
      </c>
      <c r="N7885" s="8">
        <v>45633</v>
      </c>
      <c r="O7885" s="4" t="str">
        <f t="shared" si="370"/>
        <v>December 2024</v>
      </c>
      <c r="P7885" s="1" t="s">
        <v>28</v>
      </c>
      <c r="Q7885" s="1" t="s">
        <v>59</v>
      </c>
      <c r="R7885" s="6">
        <v>108.76</v>
      </c>
      <c r="S7885" s="6">
        <f t="shared" si="371"/>
        <v>3273.5200000000004</v>
      </c>
    </row>
    <row r="7886" spans="1:19" x14ac:dyDescent="0.35">
      <c r="A7886" s="1">
        <v>11357</v>
      </c>
      <c r="B7886" s="1">
        <v>71</v>
      </c>
      <c r="C7886" s="1" t="str">
        <f t="shared" si="369"/>
        <v>Old</v>
      </c>
      <c r="D7886" s="1" t="s">
        <v>16</v>
      </c>
      <c r="E7886" s="1" t="s">
        <v>17</v>
      </c>
      <c r="F7886" s="1" t="s">
        <v>40</v>
      </c>
      <c r="G7886" s="1" t="s">
        <v>88</v>
      </c>
      <c r="H7886" s="1">
        <v>4</v>
      </c>
      <c r="I7886" s="1" t="s">
        <v>26</v>
      </c>
      <c r="J7886" s="1" t="s">
        <v>83</v>
      </c>
      <c r="K7886" s="6">
        <v>2757</v>
      </c>
      <c r="L7886" s="6">
        <v>459.5</v>
      </c>
      <c r="M7886" s="1">
        <v>6</v>
      </c>
      <c r="N7886" s="8">
        <v>45633</v>
      </c>
      <c r="O7886" s="4" t="str">
        <f t="shared" si="370"/>
        <v>December 2024</v>
      </c>
      <c r="P7886" s="1" t="s">
        <v>79</v>
      </c>
      <c r="Q7886" s="1"/>
      <c r="R7886" s="6">
        <v>0</v>
      </c>
      <c r="S7886" s="6">
        <f t="shared" si="371"/>
        <v>2757</v>
      </c>
    </row>
    <row r="7887" spans="1:19" x14ac:dyDescent="0.35">
      <c r="A7887" s="1">
        <v>15528</v>
      </c>
      <c r="B7887" s="1">
        <v>71</v>
      </c>
      <c r="C7887" s="1" t="str">
        <f t="shared" si="369"/>
        <v>Old</v>
      </c>
      <c r="D7887" s="1" t="s">
        <v>38</v>
      </c>
      <c r="E7887" s="1" t="s">
        <v>17</v>
      </c>
      <c r="F7887" s="1" t="s">
        <v>30</v>
      </c>
      <c r="G7887" s="1" t="s">
        <v>78</v>
      </c>
      <c r="H7887" s="1">
        <v>5</v>
      </c>
      <c r="I7887" s="1" t="s">
        <v>20</v>
      </c>
      <c r="J7887" s="1" t="s">
        <v>21</v>
      </c>
      <c r="K7887" s="6">
        <v>2697.28</v>
      </c>
      <c r="L7887" s="6">
        <v>674.32</v>
      </c>
      <c r="M7887" s="1">
        <v>4</v>
      </c>
      <c r="N7887" s="8">
        <v>45633</v>
      </c>
      <c r="O7887" s="4" t="str">
        <f t="shared" si="370"/>
        <v>December 2024</v>
      </c>
      <c r="P7887" s="1" t="s">
        <v>84</v>
      </c>
      <c r="Q7887" s="1" t="s">
        <v>52</v>
      </c>
      <c r="R7887" s="6">
        <v>84.14</v>
      </c>
      <c r="S7887" s="6">
        <f t="shared" si="371"/>
        <v>2781.42</v>
      </c>
    </row>
    <row r="7888" spans="1:19" x14ac:dyDescent="0.35">
      <c r="A7888" s="1">
        <v>2915</v>
      </c>
      <c r="B7888" s="1">
        <v>72</v>
      </c>
      <c r="C7888" s="1" t="str">
        <f t="shared" si="369"/>
        <v>Old</v>
      </c>
      <c r="D7888" s="1" t="s">
        <v>38</v>
      </c>
      <c r="E7888" s="1" t="s">
        <v>17</v>
      </c>
      <c r="F7888" s="1" t="s">
        <v>24</v>
      </c>
      <c r="G7888" s="1" t="s">
        <v>25</v>
      </c>
      <c r="H7888" s="1">
        <v>3</v>
      </c>
      <c r="I7888" s="1" t="s">
        <v>26</v>
      </c>
      <c r="J7888" s="1" t="s">
        <v>27</v>
      </c>
      <c r="K7888" s="6">
        <v>247.03</v>
      </c>
      <c r="L7888" s="6">
        <v>247.03</v>
      </c>
      <c r="M7888" s="1">
        <v>1</v>
      </c>
      <c r="N7888" s="8">
        <v>45633</v>
      </c>
      <c r="O7888" s="4" t="str">
        <f t="shared" si="370"/>
        <v>December 2024</v>
      </c>
      <c r="P7888" s="1" t="s">
        <v>32</v>
      </c>
      <c r="Q7888" s="1" t="s">
        <v>50</v>
      </c>
      <c r="R7888" s="6">
        <v>43.99</v>
      </c>
      <c r="S7888" s="6">
        <f t="shared" si="371"/>
        <v>291.02</v>
      </c>
    </row>
    <row r="7889" spans="1:19" x14ac:dyDescent="0.35">
      <c r="A7889" s="1">
        <v>1286</v>
      </c>
      <c r="B7889" s="1">
        <v>73</v>
      </c>
      <c r="C7889" s="1" t="str">
        <f t="shared" si="369"/>
        <v>Old</v>
      </c>
      <c r="D7889" s="1" t="s">
        <v>16</v>
      </c>
      <c r="E7889" s="1" t="s">
        <v>17</v>
      </c>
      <c r="F7889" s="1" t="s">
        <v>30</v>
      </c>
      <c r="G7889" s="1" t="s">
        <v>31</v>
      </c>
      <c r="H7889" s="1">
        <v>3</v>
      </c>
      <c r="I7889" s="1" t="s">
        <v>26</v>
      </c>
      <c r="J7889" s="1" t="s">
        <v>27</v>
      </c>
      <c r="K7889" s="6">
        <v>3247.72</v>
      </c>
      <c r="L7889" s="6">
        <v>463.96</v>
      </c>
      <c r="M7889" s="1">
        <v>7</v>
      </c>
      <c r="N7889" s="8">
        <v>45633</v>
      </c>
      <c r="O7889" s="4" t="str">
        <f t="shared" si="370"/>
        <v>December 2024</v>
      </c>
      <c r="P7889" s="1" t="s">
        <v>22</v>
      </c>
      <c r="Q7889" s="1" t="s">
        <v>47</v>
      </c>
      <c r="R7889" s="6">
        <v>123.65</v>
      </c>
      <c r="S7889" s="6">
        <f t="shared" si="371"/>
        <v>3371.37</v>
      </c>
    </row>
    <row r="7890" spans="1:19" x14ac:dyDescent="0.35">
      <c r="A7890" s="1">
        <v>4508</v>
      </c>
      <c r="B7890" s="1">
        <v>73</v>
      </c>
      <c r="C7890" s="1" t="str">
        <f t="shared" si="369"/>
        <v>Old</v>
      </c>
      <c r="D7890" s="1" t="s">
        <v>16</v>
      </c>
      <c r="E7890" s="1" t="s">
        <v>17</v>
      </c>
      <c r="F7890" s="1" t="s">
        <v>18</v>
      </c>
      <c r="G7890" s="1" t="s">
        <v>19</v>
      </c>
      <c r="H7890" s="1">
        <v>2</v>
      </c>
      <c r="I7890" s="1" t="s">
        <v>26</v>
      </c>
      <c r="J7890" s="1" t="s">
        <v>27</v>
      </c>
      <c r="K7890" s="6">
        <v>3164.76</v>
      </c>
      <c r="L7890" s="6">
        <v>791.19</v>
      </c>
      <c r="M7890" s="1">
        <v>4</v>
      </c>
      <c r="N7890" s="8">
        <v>45633</v>
      </c>
      <c r="O7890" s="4" t="str">
        <f t="shared" si="370"/>
        <v>December 2024</v>
      </c>
      <c r="P7890" s="1" t="s">
        <v>28</v>
      </c>
      <c r="Q7890" s="1" t="s">
        <v>29</v>
      </c>
      <c r="R7890" s="6">
        <v>12.2</v>
      </c>
      <c r="S7890" s="6">
        <f t="shared" si="371"/>
        <v>3176.96</v>
      </c>
    </row>
    <row r="7891" spans="1:19" x14ac:dyDescent="0.35">
      <c r="A7891" s="1">
        <v>17907</v>
      </c>
      <c r="B7891" s="1">
        <v>73</v>
      </c>
      <c r="C7891" s="1" t="str">
        <f t="shared" si="369"/>
        <v>Old</v>
      </c>
      <c r="D7891" s="1" t="s">
        <v>16</v>
      </c>
      <c r="E7891" s="1" t="s">
        <v>17</v>
      </c>
      <c r="F7891" s="1" t="s">
        <v>24</v>
      </c>
      <c r="G7891" s="1" t="s">
        <v>85</v>
      </c>
      <c r="H7891" s="1">
        <v>1</v>
      </c>
      <c r="I7891" s="1" t="s">
        <v>26</v>
      </c>
      <c r="J7891" s="1" t="s">
        <v>83</v>
      </c>
      <c r="K7891" s="6">
        <v>6291.28</v>
      </c>
      <c r="L7891" s="6">
        <v>786.41</v>
      </c>
      <c r="M7891" s="1">
        <v>8</v>
      </c>
      <c r="N7891" s="8">
        <v>45633</v>
      </c>
      <c r="O7891" s="4" t="str">
        <f t="shared" si="370"/>
        <v>December 2024</v>
      </c>
      <c r="P7891" s="1" t="s">
        <v>84</v>
      </c>
      <c r="Q7891" s="1" t="s">
        <v>116</v>
      </c>
      <c r="R7891" s="6">
        <v>166.18</v>
      </c>
      <c r="S7891" s="6">
        <f t="shared" si="371"/>
        <v>6457.46</v>
      </c>
    </row>
    <row r="7892" spans="1:19" x14ac:dyDescent="0.35">
      <c r="A7892" s="1">
        <v>18690</v>
      </c>
      <c r="B7892" s="1">
        <v>73</v>
      </c>
      <c r="C7892" s="1" t="str">
        <f t="shared" si="369"/>
        <v>Old</v>
      </c>
      <c r="D7892" s="1" t="s">
        <v>38</v>
      </c>
      <c r="E7892" s="1" t="s">
        <v>17</v>
      </c>
      <c r="F7892" s="1" t="s">
        <v>40</v>
      </c>
      <c r="G7892" s="1" t="s">
        <v>88</v>
      </c>
      <c r="H7892" s="1">
        <v>2</v>
      </c>
      <c r="I7892" s="1" t="s">
        <v>26</v>
      </c>
      <c r="J7892" s="1" t="s">
        <v>21</v>
      </c>
      <c r="K7892" s="6">
        <v>2757</v>
      </c>
      <c r="L7892" s="6">
        <v>459.5</v>
      </c>
      <c r="M7892" s="1">
        <v>6</v>
      </c>
      <c r="N7892" s="8">
        <v>45633</v>
      </c>
      <c r="O7892" s="4" t="str">
        <f t="shared" si="370"/>
        <v>December 2024</v>
      </c>
      <c r="P7892" s="1" t="s">
        <v>84</v>
      </c>
      <c r="Q7892" s="1" t="s">
        <v>117</v>
      </c>
      <c r="R7892" s="6">
        <v>205.01</v>
      </c>
      <c r="S7892" s="6">
        <f t="shared" si="371"/>
        <v>2962.01</v>
      </c>
    </row>
    <row r="7893" spans="1:19" x14ac:dyDescent="0.35">
      <c r="A7893" s="1">
        <v>2980</v>
      </c>
      <c r="B7893" s="1">
        <v>75</v>
      </c>
      <c r="C7893" s="1" t="str">
        <f t="shared" si="369"/>
        <v>Old</v>
      </c>
      <c r="D7893" s="1" t="s">
        <v>16</v>
      </c>
      <c r="E7893" s="1" t="s">
        <v>17</v>
      </c>
      <c r="F7893" s="1" t="s">
        <v>30</v>
      </c>
      <c r="G7893" s="1" t="s">
        <v>31</v>
      </c>
      <c r="H7893" s="1">
        <v>3</v>
      </c>
      <c r="I7893" s="1" t="s">
        <v>20</v>
      </c>
      <c r="J7893" s="1" t="s">
        <v>27</v>
      </c>
      <c r="K7893" s="6">
        <v>4639.6000000000004</v>
      </c>
      <c r="L7893" s="6">
        <v>463.96</v>
      </c>
      <c r="M7893" s="1">
        <v>10</v>
      </c>
      <c r="N7893" s="8">
        <v>45633</v>
      </c>
      <c r="O7893" s="4" t="str">
        <f t="shared" si="370"/>
        <v>December 2024</v>
      </c>
      <c r="P7893" s="1" t="s">
        <v>32</v>
      </c>
      <c r="Q7893" s="1" t="s">
        <v>56</v>
      </c>
      <c r="R7893" s="6">
        <v>69.3</v>
      </c>
      <c r="S7893" s="6">
        <f t="shared" si="371"/>
        <v>4708.9000000000005</v>
      </c>
    </row>
    <row r="7894" spans="1:19" x14ac:dyDescent="0.35">
      <c r="A7894" s="1">
        <v>4677</v>
      </c>
      <c r="B7894" s="1">
        <v>75</v>
      </c>
      <c r="C7894" s="1" t="str">
        <f t="shared" si="369"/>
        <v>Old</v>
      </c>
      <c r="D7894" s="1" t="s">
        <v>16</v>
      </c>
      <c r="E7894" s="1" t="s">
        <v>33</v>
      </c>
      <c r="F7894" s="1" t="s">
        <v>24</v>
      </c>
      <c r="G7894" s="1" t="s">
        <v>25</v>
      </c>
      <c r="H7894" s="1">
        <v>3</v>
      </c>
      <c r="I7894" s="1" t="s">
        <v>26</v>
      </c>
      <c r="J7894" s="1" t="s">
        <v>34</v>
      </c>
      <c r="K7894" s="6">
        <v>2470.3000000000002</v>
      </c>
      <c r="L7894" s="6">
        <v>247.03</v>
      </c>
      <c r="M7894" s="1">
        <v>10</v>
      </c>
      <c r="N7894" s="8">
        <v>45633</v>
      </c>
      <c r="O7894" s="4" t="str">
        <f t="shared" si="370"/>
        <v>December 2024</v>
      </c>
      <c r="P7894" s="1" t="s">
        <v>28</v>
      </c>
      <c r="Q7894" s="1"/>
      <c r="R7894" s="6">
        <v>0</v>
      </c>
      <c r="S7894" s="6">
        <f t="shared" si="371"/>
        <v>2470.3000000000002</v>
      </c>
    </row>
    <row r="7895" spans="1:19" x14ac:dyDescent="0.35">
      <c r="A7895" s="1">
        <v>15055</v>
      </c>
      <c r="B7895" s="1">
        <v>75</v>
      </c>
      <c r="C7895" s="1" t="str">
        <f t="shared" si="369"/>
        <v>Old</v>
      </c>
      <c r="D7895" s="1" t="s">
        <v>38</v>
      </c>
      <c r="E7895" s="1" t="s">
        <v>17</v>
      </c>
      <c r="F7895" s="1" t="s">
        <v>30</v>
      </c>
      <c r="G7895" s="1" t="s">
        <v>78</v>
      </c>
      <c r="H7895" s="1">
        <v>5</v>
      </c>
      <c r="I7895" s="1" t="s">
        <v>26</v>
      </c>
      <c r="J7895" s="1" t="s">
        <v>21</v>
      </c>
      <c r="K7895" s="6">
        <v>2022.96</v>
      </c>
      <c r="L7895" s="6">
        <v>674.32</v>
      </c>
      <c r="M7895" s="1">
        <v>3</v>
      </c>
      <c r="N7895" s="8">
        <v>45633</v>
      </c>
      <c r="O7895" s="4" t="str">
        <f t="shared" si="370"/>
        <v>December 2024</v>
      </c>
      <c r="P7895" s="1" t="s">
        <v>79</v>
      </c>
      <c r="Q7895" s="1" t="s">
        <v>113</v>
      </c>
      <c r="R7895" s="6">
        <v>173.99</v>
      </c>
      <c r="S7895" s="6">
        <f t="shared" si="371"/>
        <v>2196.9499999999998</v>
      </c>
    </row>
    <row r="7896" spans="1:19" x14ac:dyDescent="0.35">
      <c r="A7896" s="1">
        <v>12831</v>
      </c>
      <c r="B7896" s="1">
        <v>77</v>
      </c>
      <c r="C7896" s="1" t="str">
        <f t="shared" si="369"/>
        <v>Old</v>
      </c>
      <c r="D7896" s="1" t="s">
        <v>38</v>
      </c>
      <c r="E7896" s="1" t="s">
        <v>17</v>
      </c>
      <c r="F7896" s="1" t="s">
        <v>24</v>
      </c>
      <c r="G7896" s="1" t="s">
        <v>85</v>
      </c>
      <c r="H7896" s="1">
        <v>5</v>
      </c>
      <c r="I7896" s="1" t="s">
        <v>20</v>
      </c>
      <c r="J7896" s="1" t="s">
        <v>93</v>
      </c>
      <c r="K7896" s="6">
        <v>5504.87</v>
      </c>
      <c r="L7896" s="6">
        <v>786.41</v>
      </c>
      <c r="M7896" s="1">
        <v>7</v>
      </c>
      <c r="N7896" s="8">
        <v>45633</v>
      </c>
      <c r="O7896" s="4" t="str">
        <f t="shared" si="370"/>
        <v>December 2024</v>
      </c>
      <c r="P7896" s="1" t="s">
        <v>79</v>
      </c>
      <c r="Q7896" s="1" t="s">
        <v>87</v>
      </c>
      <c r="R7896" s="6">
        <v>93.84</v>
      </c>
      <c r="S7896" s="6">
        <f t="shared" si="371"/>
        <v>5598.71</v>
      </c>
    </row>
    <row r="7897" spans="1:19" x14ac:dyDescent="0.35">
      <c r="A7897" s="1">
        <v>12911</v>
      </c>
      <c r="B7897" s="1">
        <v>77</v>
      </c>
      <c r="C7897" s="1" t="str">
        <f t="shared" si="369"/>
        <v>Old</v>
      </c>
      <c r="D7897" s="1" t="s">
        <v>16</v>
      </c>
      <c r="E7897" s="1" t="s">
        <v>17</v>
      </c>
      <c r="F7897" s="1" t="s">
        <v>77</v>
      </c>
      <c r="G7897" s="1" t="s">
        <v>86</v>
      </c>
      <c r="H7897" s="1">
        <v>2</v>
      </c>
      <c r="I7897" s="1" t="s">
        <v>26</v>
      </c>
      <c r="J7897" s="1" t="s">
        <v>93</v>
      </c>
      <c r="K7897" s="6">
        <v>361.18</v>
      </c>
      <c r="L7897" s="6">
        <v>361.18</v>
      </c>
      <c r="M7897" s="1">
        <v>1</v>
      </c>
      <c r="N7897" s="8">
        <v>45633</v>
      </c>
      <c r="O7897" s="4" t="str">
        <f t="shared" si="370"/>
        <v>December 2024</v>
      </c>
      <c r="P7897" s="1" t="s">
        <v>22</v>
      </c>
      <c r="Q7897" s="1" t="s">
        <v>96</v>
      </c>
      <c r="R7897" s="6">
        <v>106.29</v>
      </c>
      <c r="S7897" s="6">
        <f t="shared" si="371"/>
        <v>467.47</v>
      </c>
    </row>
    <row r="7898" spans="1:19" x14ac:dyDescent="0.35">
      <c r="A7898" s="1">
        <v>16871</v>
      </c>
      <c r="B7898" s="1">
        <v>77</v>
      </c>
      <c r="C7898" s="1" t="str">
        <f t="shared" si="369"/>
        <v>Old</v>
      </c>
      <c r="D7898" s="1" t="s">
        <v>38</v>
      </c>
      <c r="E7898" s="1" t="s">
        <v>33</v>
      </c>
      <c r="F7898" s="1" t="s">
        <v>30</v>
      </c>
      <c r="G7898" s="1" t="s">
        <v>78</v>
      </c>
      <c r="H7898" s="1">
        <v>2</v>
      </c>
      <c r="I7898" s="1" t="s">
        <v>20</v>
      </c>
      <c r="J7898" s="1" t="s">
        <v>93</v>
      </c>
      <c r="K7898" s="6">
        <v>6743.2</v>
      </c>
      <c r="L7898" s="6">
        <v>674.32</v>
      </c>
      <c r="M7898" s="1">
        <v>10</v>
      </c>
      <c r="N7898" s="8">
        <v>45633</v>
      </c>
      <c r="O7898" s="4" t="str">
        <f t="shared" si="370"/>
        <v>December 2024</v>
      </c>
      <c r="P7898" s="1" t="s">
        <v>22</v>
      </c>
      <c r="Q7898" s="1" t="s">
        <v>102</v>
      </c>
      <c r="R7898" s="6">
        <v>129.62</v>
      </c>
      <c r="S7898" s="6">
        <f t="shared" si="371"/>
        <v>6872.82</v>
      </c>
    </row>
    <row r="7899" spans="1:19" x14ac:dyDescent="0.35">
      <c r="A7899" s="1">
        <v>18350</v>
      </c>
      <c r="B7899" s="1">
        <v>78</v>
      </c>
      <c r="C7899" s="1" t="str">
        <f t="shared" si="369"/>
        <v>Old</v>
      </c>
      <c r="D7899" s="1" t="s">
        <v>38</v>
      </c>
      <c r="E7899" s="1" t="s">
        <v>17</v>
      </c>
      <c r="F7899" s="1" t="s">
        <v>77</v>
      </c>
      <c r="G7899" s="1" t="s">
        <v>86</v>
      </c>
      <c r="H7899" s="1">
        <v>5</v>
      </c>
      <c r="I7899" s="1" t="s">
        <v>26</v>
      </c>
      <c r="J7899" s="1" t="s">
        <v>93</v>
      </c>
      <c r="K7899" s="6">
        <v>3611.8</v>
      </c>
      <c r="L7899" s="6">
        <v>361.18</v>
      </c>
      <c r="M7899" s="1">
        <v>10</v>
      </c>
      <c r="N7899" s="8">
        <v>45633</v>
      </c>
      <c r="O7899" s="4" t="str">
        <f t="shared" si="370"/>
        <v>December 2024</v>
      </c>
      <c r="P7899" s="1" t="s">
        <v>84</v>
      </c>
      <c r="Q7899" s="1"/>
      <c r="R7899" s="6">
        <v>0</v>
      </c>
      <c r="S7899" s="6">
        <f t="shared" si="371"/>
        <v>3611.8</v>
      </c>
    </row>
    <row r="7900" spans="1:19" x14ac:dyDescent="0.35">
      <c r="A7900" s="1">
        <v>15543</v>
      </c>
      <c r="B7900" s="1">
        <v>79</v>
      </c>
      <c r="C7900" s="1" t="str">
        <f t="shared" si="369"/>
        <v>Old</v>
      </c>
      <c r="D7900" s="1" t="s">
        <v>16</v>
      </c>
      <c r="E7900" s="1" t="s">
        <v>33</v>
      </c>
      <c r="F7900" s="1" t="s">
        <v>77</v>
      </c>
      <c r="G7900" s="1" t="s">
        <v>86</v>
      </c>
      <c r="H7900" s="1">
        <v>1</v>
      </c>
      <c r="I7900" s="1" t="s">
        <v>26</v>
      </c>
      <c r="J7900" s="1" t="s">
        <v>21</v>
      </c>
      <c r="K7900" s="6">
        <v>1444.72</v>
      </c>
      <c r="L7900" s="6">
        <v>361.18</v>
      </c>
      <c r="M7900" s="1">
        <v>4</v>
      </c>
      <c r="N7900" s="8">
        <v>45633</v>
      </c>
      <c r="O7900" s="4" t="str">
        <f t="shared" si="370"/>
        <v>December 2024</v>
      </c>
      <c r="P7900" s="1" t="s">
        <v>22</v>
      </c>
      <c r="Q7900" s="1"/>
      <c r="R7900" s="6">
        <v>0</v>
      </c>
      <c r="S7900" s="6">
        <f t="shared" si="371"/>
        <v>1444.72</v>
      </c>
    </row>
    <row r="7901" spans="1:19" x14ac:dyDescent="0.35">
      <c r="A7901" s="1">
        <v>19324</v>
      </c>
      <c r="B7901" s="1">
        <v>20</v>
      </c>
      <c r="C7901" s="1" t="str">
        <f t="shared" si="369"/>
        <v>Young</v>
      </c>
      <c r="D7901" s="1" t="s">
        <v>16</v>
      </c>
      <c r="E7901" s="1" t="s">
        <v>17</v>
      </c>
      <c r="F7901" s="1" t="s">
        <v>77</v>
      </c>
      <c r="G7901" s="1" t="s">
        <v>86</v>
      </c>
      <c r="H7901" s="1">
        <v>2</v>
      </c>
      <c r="I7901" s="1" t="s">
        <v>26</v>
      </c>
      <c r="J7901" s="1" t="s">
        <v>21</v>
      </c>
      <c r="K7901" s="6">
        <v>3250.62</v>
      </c>
      <c r="L7901" s="6">
        <v>361.18</v>
      </c>
      <c r="M7901" s="1">
        <v>9</v>
      </c>
      <c r="N7901" s="8">
        <v>45634</v>
      </c>
      <c r="O7901" s="4" t="str">
        <f t="shared" si="370"/>
        <v>December 2024</v>
      </c>
      <c r="P7901" s="1" t="s">
        <v>84</v>
      </c>
      <c r="Q7901" s="1" t="s">
        <v>110</v>
      </c>
      <c r="R7901" s="6">
        <v>134.78</v>
      </c>
      <c r="S7901" s="6">
        <f t="shared" si="371"/>
        <v>3385.4</v>
      </c>
    </row>
    <row r="7902" spans="1:19" x14ac:dyDescent="0.35">
      <c r="A7902" s="1">
        <v>3579</v>
      </c>
      <c r="B7902" s="1">
        <v>21</v>
      </c>
      <c r="C7902" s="1" t="str">
        <f t="shared" si="369"/>
        <v>Young</v>
      </c>
      <c r="D7902" s="1" t="s">
        <v>38</v>
      </c>
      <c r="E7902" s="1" t="s">
        <v>17</v>
      </c>
      <c r="F7902" s="1" t="s">
        <v>18</v>
      </c>
      <c r="G7902" s="1" t="s">
        <v>19</v>
      </c>
      <c r="H7902" s="1">
        <v>2</v>
      </c>
      <c r="I7902" s="1" t="s">
        <v>26</v>
      </c>
      <c r="J7902" s="1" t="s">
        <v>27</v>
      </c>
      <c r="K7902" s="6">
        <v>7120.71</v>
      </c>
      <c r="L7902" s="6">
        <v>791.19</v>
      </c>
      <c r="M7902" s="1">
        <v>9</v>
      </c>
      <c r="N7902" s="8">
        <v>45634</v>
      </c>
      <c r="O7902" s="4" t="str">
        <f t="shared" si="370"/>
        <v>December 2024</v>
      </c>
      <c r="P7902" s="1" t="s">
        <v>22</v>
      </c>
      <c r="Q7902" s="1" t="s">
        <v>57</v>
      </c>
      <c r="R7902" s="6">
        <v>114.39</v>
      </c>
      <c r="S7902" s="6">
        <f t="shared" si="371"/>
        <v>7235.1</v>
      </c>
    </row>
    <row r="7903" spans="1:19" x14ac:dyDescent="0.35">
      <c r="A7903" s="1">
        <v>3175</v>
      </c>
      <c r="B7903" s="1">
        <v>22</v>
      </c>
      <c r="C7903" s="1" t="str">
        <f t="shared" si="369"/>
        <v>Young</v>
      </c>
      <c r="D7903" s="1" t="s">
        <v>38</v>
      </c>
      <c r="E7903" s="1" t="s">
        <v>33</v>
      </c>
      <c r="F7903" s="1" t="s">
        <v>18</v>
      </c>
      <c r="G7903" s="1" t="s">
        <v>36</v>
      </c>
      <c r="H7903" s="1">
        <v>5</v>
      </c>
      <c r="I7903" s="1" t="s">
        <v>26</v>
      </c>
      <c r="J7903" s="1" t="s">
        <v>42</v>
      </c>
      <c r="K7903" s="6">
        <v>103.75</v>
      </c>
      <c r="L7903" s="6">
        <v>20.75</v>
      </c>
      <c r="M7903" s="1">
        <v>5</v>
      </c>
      <c r="N7903" s="8">
        <v>45634</v>
      </c>
      <c r="O7903" s="4" t="str">
        <f t="shared" si="370"/>
        <v>December 2024</v>
      </c>
      <c r="P7903" s="1" t="s">
        <v>22</v>
      </c>
      <c r="Q7903" s="1"/>
      <c r="R7903" s="6">
        <v>0</v>
      </c>
      <c r="S7903" s="6">
        <f t="shared" si="371"/>
        <v>103.75</v>
      </c>
    </row>
    <row r="7904" spans="1:19" x14ac:dyDescent="0.35">
      <c r="A7904" s="1">
        <v>16763</v>
      </c>
      <c r="B7904" s="1">
        <v>22</v>
      </c>
      <c r="C7904" s="1" t="str">
        <f t="shared" si="369"/>
        <v>Young</v>
      </c>
      <c r="D7904" s="1" t="s">
        <v>16</v>
      </c>
      <c r="E7904" s="1" t="s">
        <v>33</v>
      </c>
      <c r="F7904" s="1" t="s">
        <v>24</v>
      </c>
      <c r="G7904" s="1" t="s">
        <v>85</v>
      </c>
      <c r="H7904" s="1">
        <v>2</v>
      </c>
      <c r="I7904" s="1" t="s">
        <v>26</v>
      </c>
      <c r="J7904" s="1" t="s">
        <v>83</v>
      </c>
      <c r="K7904" s="6">
        <v>3145.64</v>
      </c>
      <c r="L7904" s="6">
        <v>786.41</v>
      </c>
      <c r="M7904" s="1">
        <v>4</v>
      </c>
      <c r="N7904" s="8">
        <v>45634</v>
      </c>
      <c r="O7904" s="4" t="str">
        <f t="shared" si="370"/>
        <v>December 2024</v>
      </c>
      <c r="P7904" s="1" t="s">
        <v>84</v>
      </c>
      <c r="Q7904" s="1" t="s">
        <v>100</v>
      </c>
      <c r="R7904" s="6">
        <v>159.9</v>
      </c>
      <c r="S7904" s="6">
        <f t="shared" si="371"/>
        <v>3305.54</v>
      </c>
    </row>
    <row r="7905" spans="1:19" x14ac:dyDescent="0.35">
      <c r="A7905" s="1">
        <v>17585</v>
      </c>
      <c r="B7905" s="1">
        <v>22</v>
      </c>
      <c r="C7905" s="1" t="str">
        <f t="shared" si="369"/>
        <v>Young</v>
      </c>
      <c r="D7905" s="1" t="s">
        <v>38</v>
      </c>
      <c r="E7905" s="1" t="s">
        <v>17</v>
      </c>
      <c r="F7905" s="1" t="s">
        <v>77</v>
      </c>
      <c r="G7905" s="1" t="s">
        <v>86</v>
      </c>
      <c r="H7905" s="1">
        <v>4</v>
      </c>
      <c r="I7905" s="1" t="s">
        <v>26</v>
      </c>
      <c r="J7905" s="1" t="s">
        <v>21</v>
      </c>
      <c r="K7905" s="6">
        <v>2528.2600000000002</v>
      </c>
      <c r="L7905" s="6">
        <v>361.18</v>
      </c>
      <c r="M7905" s="1">
        <v>7</v>
      </c>
      <c r="N7905" s="8">
        <v>45634</v>
      </c>
      <c r="O7905" s="4" t="str">
        <f t="shared" si="370"/>
        <v>December 2024</v>
      </c>
      <c r="P7905" s="1" t="s">
        <v>22</v>
      </c>
      <c r="Q7905" s="1" t="s">
        <v>116</v>
      </c>
      <c r="R7905" s="6">
        <v>187.93</v>
      </c>
      <c r="S7905" s="6">
        <f t="shared" si="371"/>
        <v>2716.19</v>
      </c>
    </row>
    <row r="7906" spans="1:19" x14ac:dyDescent="0.35">
      <c r="A7906" s="1">
        <v>2762</v>
      </c>
      <c r="B7906" s="1">
        <v>23</v>
      </c>
      <c r="C7906" s="1" t="str">
        <f t="shared" si="369"/>
        <v>Young</v>
      </c>
      <c r="D7906" s="1" t="s">
        <v>38</v>
      </c>
      <c r="E7906" s="1" t="s">
        <v>17</v>
      </c>
      <c r="F7906" s="1" t="s">
        <v>40</v>
      </c>
      <c r="G7906" s="1" t="s">
        <v>41</v>
      </c>
      <c r="H7906" s="1">
        <v>3</v>
      </c>
      <c r="I7906" s="1" t="s">
        <v>26</v>
      </c>
      <c r="J7906" s="1" t="s">
        <v>42</v>
      </c>
      <c r="K7906" s="6">
        <v>2534.4899999999998</v>
      </c>
      <c r="L7906" s="6">
        <v>844.83</v>
      </c>
      <c r="M7906" s="1">
        <v>3</v>
      </c>
      <c r="N7906" s="8">
        <v>45634</v>
      </c>
      <c r="O7906" s="4" t="str">
        <f t="shared" si="370"/>
        <v>December 2024</v>
      </c>
      <c r="P7906" s="1" t="s">
        <v>28</v>
      </c>
      <c r="Q7906" s="1" t="s">
        <v>37</v>
      </c>
      <c r="R7906" s="6">
        <v>44.23</v>
      </c>
      <c r="S7906" s="6">
        <f t="shared" si="371"/>
        <v>2578.7199999999998</v>
      </c>
    </row>
    <row r="7907" spans="1:19" x14ac:dyDescent="0.35">
      <c r="A7907" s="1">
        <v>14796</v>
      </c>
      <c r="B7907" s="1">
        <v>23</v>
      </c>
      <c r="C7907" s="1" t="str">
        <f t="shared" si="369"/>
        <v>Young</v>
      </c>
      <c r="D7907" s="1" t="s">
        <v>16</v>
      </c>
      <c r="E7907" s="1" t="s">
        <v>33</v>
      </c>
      <c r="F7907" s="1" t="s">
        <v>30</v>
      </c>
      <c r="G7907" s="1" t="s">
        <v>78</v>
      </c>
      <c r="H7907" s="1">
        <v>4</v>
      </c>
      <c r="I7907" s="1" t="s">
        <v>26</v>
      </c>
      <c r="J7907" s="1" t="s">
        <v>83</v>
      </c>
      <c r="K7907" s="6">
        <v>674.32</v>
      </c>
      <c r="L7907" s="6">
        <v>674.32</v>
      </c>
      <c r="M7907" s="1">
        <v>1</v>
      </c>
      <c r="N7907" s="8">
        <v>45634</v>
      </c>
      <c r="O7907" s="4" t="str">
        <f t="shared" si="370"/>
        <v>December 2024</v>
      </c>
      <c r="P7907" s="1" t="s">
        <v>79</v>
      </c>
      <c r="Q7907" s="1" t="s">
        <v>29</v>
      </c>
      <c r="R7907" s="6">
        <v>75.05</v>
      </c>
      <c r="S7907" s="6">
        <f t="shared" si="371"/>
        <v>749.37</v>
      </c>
    </row>
    <row r="7908" spans="1:19" x14ac:dyDescent="0.35">
      <c r="A7908" s="1">
        <v>7832</v>
      </c>
      <c r="B7908" s="1">
        <v>24</v>
      </c>
      <c r="C7908" s="1" t="str">
        <f t="shared" si="369"/>
        <v>Young</v>
      </c>
      <c r="D7908" s="1" t="s">
        <v>16</v>
      </c>
      <c r="E7908" s="1" t="s">
        <v>17</v>
      </c>
      <c r="F7908" s="1" t="s">
        <v>18</v>
      </c>
      <c r="G7908" s="1" t="s">
        <v>36</v>
      </c>
      <c r="H7908" s="1">
        <v>5</v>
      </c>
      <c r="I7908" s="1" t="s">
        <v>26</v>
      </c>
      <c r="J7908" s="1" t="s">
        <v>27</v>
      </c>
      <c r="K7908" s="6">
        <v>207.5</v>
      </c>
      <c r="L7908" s="6">
        <v>20.75</v>
      </c>
      <c r="M7908" s="1">
        <v>10</v>
      </c>
      <c r="N7908" s="8">
        <v>45634</v>
      </c>
      <c r="O7908" s="4" t="str">
        <f t="shared" si="370"/>
        <v>December 2024</v>
      </c>
      <c r="P7908" s="1" t="s">
        <v>32</v>
      </c>
      <c r="Q7908" s="1" t="s">
        <v>66</v>
      </c>
      <c r="R7908" s="6">
        <v>75.61</v>
      </c>
      <c r="S7908" s="6">
        <f t="shared" si="371"/>
        <v>283.11</v>
      </c>
    </row>
    <row r="7909" spans="1:19" x14ac:dyDescent="0.35">
      <c r="A7909" s="1">
        <v>8660</v>
      </c>
      <c r="B7909" s="1">
        <v>27</v>
      </c>
      <c r="C7909" s="1" t="str">
        <f t="shared" si="369"/>
        <v>Young</v>
      </c>
      <c r="D7909" s="1" t="s">
        <v>38</v>
      </c>
      <c r="E7909" s="1" t="s">
        <v>17</v>
      </c>
      <c r="F7909" s="1" t="s">
        <v>40</v>
      </c>
      <c r="G7909" s="1" t="s">
        <v>41</v>
      </c>
      <c r="H7909" s="1">
        <v>3</v>
      </c>
      <c r="I7909" s="1" t="s">
        <v>26</v>
      </c>
      <c r="J7909" s="1" t="s">
        <v>21</v>
      </c>
      <c r="K7909" s="6">
        <v>5068.9799999999996</v>
      </c>
      <c r="L7909" s="6">
        <v>844.83</v>
      </c>
      <c r="M7909" s="1">
        <v>6</v>
      </c>
      <c r="N7909" s="8">
        <v>45634</v>
      </c>
      <c r="O7909" s="4" t="str">
        <f t="shared" si="370"/>
        <v>December 2024</v>
      </c>
      <c r="P7909" s="1" t="s">
        <v>32</v>
      </c>
      <c r="Q7909" s="1" t="s">
        <v>35</v>
      </c>
      <c r="R7909" s="6">
        <v>42.04</v>
      </c>
      <c r="S7909" s="6">
        <f t="shared" si="371"/>
        <v>5111.0199999999995</v>
      </c>
    </row>
    <row r="7910" spans="1:19" x14ac:dyDescent="0.35">
      <c r="A7910" s="1">
        <v>2848</v>
      </c>
      <c r="B7910" s="1">
        <v>28</v>
      </c>
      <c r="C7910" s="1" t="str">
        <f t="shared" si="369"/>
        <v>Young</v>
      </c>
      <c r="D7910" s="1" t="s">
        <v>38</v>
      </c>
      <c r="E7910" s="1" t="s">
        <v>17</v>
      </c>
      <c r="F7910" s="1" t="s">
        <v>18</v>
      </c>
      <c r="G7910" s="1" t="s">
        <v>19</v>
      </c>
      <c r="H7910" s="1">
        <v>2</v>
      </c>
      <c r="I7910" s="1" t="s">
        <v>20</v>
      </c>
      <c r="J7910" s="1" t="s">
        <v>34</v>
      </c>
      <c r="K7910" s="6">
        <v>5538.33</v>
      </c>
      <c r="L7910" s="6">
        <v>791.19</v>
      </c>
      <c r="M7910" s="1">
        <v>7</v>
      </c>
      <c r="N7910" s="8">
        <v>45634</v>
      </c>
      <c r="O7910" s="4" t="str">
        <f t="shared" si="370"/>
        <v>December 2024</v>
      </c>
      <c r="P7910" s="1" t="s">
        <v>22</v>
      </c>
      <c r="Q7910" s="1"/>
      <c r="R7910" s="6">
        <v>0</v>
      </c>
      <c r="S7910" s="6">
        <f t="shared" si="371"/>
        <v>5538.33</v>
      </c>
    </row>
    <row r="7911" spans="1:19" x14ac:dyDescent="0.35">
      <c r="A7911" s="1">
        <v>1355</v>
      </c>
      <c r="B7911" s="1">
        <v>30</v>
      </c>
      <c r="C7911" s="1" t="str">
        <f t="shared" si="369"/>
        <v>Young</v>
      </c>
      <c r="D7911" s="1" t="s">
        <v>16</v>
      </c>
      <c r="E7911" s="1" t="s">
        <v>17</v>
      </c>
      <c r="F7911" s="1" t="s">
        <v>24</v>
      </c>
      <c r="G7911" s="1" t="s">
        <v>25</v>
      </c>
      <c r="H7911" s="1">
        <v>3</v>
      </c>
      <c r="I7911" s="1" t="s">
        <v>26</v>
      </c>
      <c r="J7911" s="1" t="s">
        <v>21</v>
      </c>
      <c r="K7911" s="6">
        <v>1482.18</v>
      </c>
      <c r="L7911" s="6">
        <v>247.03</v>
      </c>
      <c r="M7911" s="1">
        <v>6</v>
      </c>
      <c r="N7911" s="8">
        <v>45634</v>
      </c>
      <c r="O7911" s="4" t="str">
        <f t="shared" si="370"/>
        <v>December 2024</v>
      </c>
      <c r="P7911" s="1" t="s">
        <v>32</v>
      </c>
      <c r="Q7911" s="1" t="s">
        <v>67</v>
      </c>
      <c r="R7911" s="6">
        <v>108.13</v>
      </c>
      <c r="S7911" s="6">
        <f t="shared" si="371"/>
        <v>1590.31</v>
      </c>
    </row>
    <row r="7912" spans="1:19" x14ac:dyDescent="0.35">
      <c r="A7912" s="1">
        <v>11740</v>
      </c>
      <c r="B7912" s="1">
        <v>31</v>
      </c>
      <c r="C7912" s="1" t="str">
        <f t="shared" si="369"/>
        <v>Young</v>
      </c>
      <c r="D7912" s="1" t="s">
        <v>16</v>
      </c>
      <c r="E7912" s="1" t="s">
        <v>17</v>
      </c>
      <c r="F7912" s="1" t="s">
        <v>30</v>
      </c>
      <c r="G7912" s="1" t="s">
        <v>78</v>
      </c>
      <c r="H7912" s="1">
        <v>5</v>
      </c>
      <c r="I7912" s="1" t="s">
        <v>20</v>
      </c>
      <c r="J7912" s="1" t="s">
        <v>83</v>
      </c>
      <c r="K7912" s="6">
        <v>4045.92</v>
      </c>
      <c r="L7912" s="6">
        <v>674.32</v>
      </c>
      <c r="M7912" s="1">
        <v>6</v>
      </c>
      <c r="N7912" s="8">
        <v>45634</v>
      </c>
      <c r="O7912" s="4" t="str">
        <f t="shared" si="370"/>
        <v>December 2024</v>
      </c>
      <c r="P7912" s="1" t="s">
        <v>84</v>
      </c>
      <c r="Q7912" s="1" t="s">
        <v>89</v>
      </c>
      <c r="R7912" s="6">
        <v>148.79</v>
      </c>
      <c r="S7912" s="6">
        <f t="shared" si="371"/>
        <v>4194.71</v>
      </c>
    </row>
    <row r="7913" spans="1:19" x14ac:dyDescent="0.35">
      <c r="A7913" s="1">
        <v>2119</v>
      </c>
      <c r="B7913" s="1">
        <v>33</v>
      </c>
      <c r="C7913" s="1" t="str">
        <f t="shared" si="369"/>
        <v>Young</v>
      </c>
      <c r="D7913" s="1" t="s">
        <v>38</v>
      </c>
      <c r="E7913" s="1" t="s">
        <v>17</v>
      </c>
      <c r="F7913" s="1" t="s">
        <v>24</v>
      </c>
      <c r="G7913" s="1" t="s">
        <v>25</v>
      </c>
      <c r="H7913" s="1">
        <v>3</v>
      </c>
      <c r="I7913" s="1" t="s">
        <v>26</v>
      </c>
      <c r="J7913" s="1" t="s">
        <v>27</v>
      </c>
      <c r="K7913" s="6">
        <v>741.09</v>
      </c>
      <c r="L7913" s="6">
        <v>247.03</v>
      </c>
      <c r="M7913" s="1">
        <v>3</v>
      </c>
      <c r="N7913" s="8">
        <v>45634</v>
      </c>
      <c r="O7913" s="4" t="str">
        <f t="shared" si="370"/>
        <v>December 2024</v>
      </c>
      <c r="P7913" s="1" t="s">
        <v>22</v>
      </c>
      <c r="Q7913" s="1"/>
      <c r="R7913" s="6">
        <v>0</v>
      </c>
      <c r="S7913" s="6">
        <f t="shared" si="371"/>
        <v>741.09</v>
      </c>
    </row>
    <row r="7914" spans="1:19" x14ac:dyDescent="0.35">
      <c r="A7914" s="1">
        <v>9076</v>
      </c>
      <c r="B7914" s="1">
        <v>33</v>
      </c>
      <c r="C7914" s="1" t="str">
        <f t="shared" si="369"/>
        <v>Young</v>
      </c>
      <c r="D7914" s="1" t="s">
        <v>38</v>
      </c>
      <c r="E7914" s="1" t="s">
        <v>17</v>
      </c>
      <c r="F7914" s="1" t="s">
        <v>18</v>
      </c>
      <c r="G7914" s="1" t="s">
        <v>36</v>
      </c>
      <c r="H7914" s="1">
        <v>5</v>
      </c>
      <c r="I7914" s="1" t="s">
        <v>26</v>
      </c>
      <c r="J7914" s="1" t="s">
        <v>42</v>
      </c>
      <c r="K7914" s="6">
        <v>83</v>
      </c>
      <c r="L7914" s="6">
        <v>20.75</v>
      </c>
      <c r="M7914" s="1">
        <v>4</v>
      </c>
      <c r="N7914" s="8">
        <v>45634</v>
      </c>
      <c r="O7914" s="4" t="str">
        <f t="shared" si="370"/>
        <v>December 2024</v>
      </c>
      <c r="P7914" s="1" t="s">
        <v>22</v>
      </c>
      <c r="Q7914" s="1" t="s">
        <v>44</v>
      </c>
      <c r="R7914" s="6">
        <v>65.14</v>
      </c>
      <c r="S7914" s="6">
        <f t="shared" si="371"/>
        <v>148.13999999999999</v>
      </c>
    </row>
    <row r="7915" spans="1:19" x14ac:dyDescent="0.35">
      <c r="A7915" s="1">
        <v>3690</v>
      </c>
      <c r="B7915" s="1">
        <v>37</v>
      </c>
      <c r="C7915" s="1" t="str">
        <f t="shared" si="369"/>
        <v>Middle-Aged</v>
      </c>
      <c r="D7915" s="1" t="s">
        <v>38</v>
      </c>
      <c r="E7915" s="1" t="s">
        <v>17</v>
      </c>
      <c r="F7915" s="1" t="s">
        <v>40</v>
      </c>
      <c r="G7915" s="1" t="s">
        <v>41</v>
      </c>
      <c r="H7915" s="1">
        <v>3</v>
      </c>
      <c r="I7915" s="1" t="s">
        <v>26</v>
      </c>
      <c r="J7915" s="1" t="s">
        <v>34</v>
      </c>
      <c r="K7915" s="6">
        <v>1689.66</v>
      </c>
      <c r="L7915" s="6">
        <v>844.83</v>
      </c>
      <c r="M7915" s="1">
        <v>2</v>
      </c>
      <c r="N7915" s="8">
        <v>45634</v>
      </c>
      <c r="O7915" s="4" t="str">
        <f t="shared" si="370"/>
        <v>December 2024</v>
      </c>
      <c r="P7915" s="1" t="s">
        <v>32</v>
      </c>
      <c r="Q7915" s="1" t="s">
        <v>45</v>
      </c>
      <c r="R7915" s="6">
        <v>31.78</v>
      </c>
      <c r="S7915" s="6">
        <f t="shared" si="371"/>
        <v>1721.44</v>
      </c>
    </row>
    <row r="7916" spans="1:19" x14ac:dyDescent="0.35">
      <c r="A7916" s="1">
        <v>14645</v>
      </c>
      <c r="B7916" s="1">
        <v>37</v>
      </c>
      <c r="C7916" s="1" t="str">
        <f t="shared" si="369"/>
        <v>Middle-Aged</v>
      </c>
      <c r="D7916" s="1" t="s">
        <v>16</v>
      </c>
      <c r="E7916" s="1" t="s">
        <v>17</v>
      </c>
      <c r="F7916" s="1" t="s">
        <v>77</v>
      </c>
      <c r="G7916" s="1" t="s">
        <v>86</v>
      </c>
      <c r="H7916" s="1">
        <v>3</v>
      </c>
      <c r="I7916" s="1" t="s">
        <v>26</v>
      </c>
      <c r="J7916" s="1" t="s">
        <v>83</v>
      </c>
      <c r="K7916" s="6">
        <v>1083.54</v>
      </c>
      <c r="L7916" s="6">
        <v>361.18</v>
      </c>
      <c r="M7916" s="1">
        <v>3</v>
      </c>
      <c r="N7916" s="8">
        <v>45634</v>
      </c>
      <c r="O7916" s="4" t="str">
        <f t="shared" si="370"/>
        <v>December 2024</v>
      </c>
      <c r="P7916" s="1" t="s">
        <v>84</v>
      </c>
      <c r="Q7916" s="1" t="s">
        <v>108</v>
      </c>
      <c r="R7916" s="6">
        <v>157.76</v>
      </c>
      <c r="S7916" s="6">
        <f t="shared" si="371"/>
        <v>1241.3</v>
      </c>
    </row>
    <row r="7917" spans="1:19" x14ac:dyDescent="0.35">
      <c r="A7917" s="1">
        <v>19202</v>
      </c>
      <c r="B7917" s="1">
        <v>37</v>
      </c>
      <c r="C7917" s="1" t="str">
        <f t="shared" si="369"/>
        <v>Middle-Aged</v>
      </c>
      <c r="D7917" s="1" t="s">
        <v>16</v>
      </c>
      <c r="E7917" s="1" t="s">
        <v>17</v>
      </c>
      <c r="F7917" s="1" t="s">
        <v>40</v>
      </c>
      <c r="G7917" s="1" t="s">
        <v>88</v>
      </c>
      <c r="H7917" s="1">
        <v>5</v>
      </c>
      <c r="I7917" s="1" t="s">
        <v>26</v>
      </c>
      <c r="J7917" s="1" t="s">
        <v>93</v>
      </c>
      <c r="K7917" s="6">
        <v>919</v>
      </c>
      <c r="L7917" s="6">
        <v>459.5</v>
      </c>
      <c r="M7917" s="1">
        <v>2</v>
      </c>
      <c r="N7917" s="8">
        <v>45634</v>
      </c>
      <c r="O7917" s="4" t="str">
        <f t="shared" si="370"/>
        <v>December 2024</v>
      </c>
      <c r="P7917" s="1" t="s">
        <v>22</v>
      </c>
      <c r="Q7917" s="1" t="s">
        <v>96</v>
      </c>
      <c r="R7917" s="6">
        <v>84.35</v>
      </c>
      <c r="S7917" s="6">
        <f t="shared" si="371"/>
        <v>1003.35</v>
      </c>
    </row>
    <row r="7918" spans="1:19" x14ac:dyDescent="0.35">
      <c r="A7918" s="1">
        <v>11743</v>
      </c>
      <c r="B7918" s="1">
        <v>38</v>
      </c>
      <c r="C7918" s="1" t="str">
        <f t="shared" si="369"/>
        <v>Middle-Aged</v>
      </c>
      <c r="D7918" s="1" t="s">
        <v>38</v>
      </c>
      <c r="E7918" s="1" t="s">
        <v>17</v>
      </c>
      <c r="F7918" s="1" t="s">
        <v>77</v>
      </c>
      <c r="G7918" s="1" t="s">
        <v>86</v>
      </c>
      <c r="H7918" s="1">
        <v>3</v>
      </c>
      <c r="I7918" s="1" t="s">
        <v>20</v>
      </c>
      <c r="J7918" s="1" t="s">
        <v>93</v>
      </c>
      <c r="K7918" s="6">
        <v>3250.62</v>
      </c>
      <c r="L7918" s="6">
        <v>361.18</v>
      </c>
      <c r="M7918" s="1">
        <v>9</v>
      </c>
      <c r="N7918" s="8">
        <v>45634</v>
      </c>
      <c r="O7918" s="4" t="str">
        <f t="shared" si="370"/>
        <v>December 2024</v>
      </c>
      <c r="P7918" s="1" t="s">
        <v>22</v>
      </c>
      <c r="Q7918" s="1" t="s">
        <v>37</v>
      </c>
      <c r="R7918" s="6">
        <v>28.36</v>
      </c>
      <c r="S7918" s="6">
        <f t="shared" si="371"/>
        <v>3278.98</v>
      </c>
    </row>
    <row r="7919" spans="1:19" x14ac:dyDescent="0.35">
      <c r="A7919" s="1">
        <v>11766</v>
      </c>
      <c r="B7919" s="1">
        <v>40</v>
      </c>
      <c r="C7919" s="1" t="str">
        <f t="shared" si="369"/>
        <v>Middle-Aged</v>
      </c>
      <c r="D7919" s="1" t="s">
        <v>16</v>
      </c>
      <c r="E7919" s="1" t="s">
        <v>17</v>
      </c>
      <c r="F7919" s="1" t="s">
        <v>30</v>
      </c>
      <c r="G7919" s="1" t="s">
        <v>78</v>
      </c>
      <c r="H7919" s="1">
        <v>3</v>
      </c>
      <c r="I7919" s="1" t="s">
        <v>26</v>
      </c>
      <c r="J7919" s="1" t="s">
        <v>21</v>
      </c>
      <c r="K7919" s="6">
        <v>2022.96</v>
      </c>
      <c r="L7919" s="6">
        <v>674.32</v>
      </c>
      <c r="M7919" s="1">
        <v>3</v>
      </c>
      <c r="N7919" s="8">
        <v>45634</v>
      </c>
      <c r="O7919" s="4" t="str">
        <f t="shared" si="370"/>
        <v>December 2024</v>
      </c>
      <c r="P7919" s="1" t="s">
        <v>22</v>
      </c>
      <c r="Q7919" s="1" t="s">
        <v>29</v>
      </c>
      <c r="R7919" s="6">
        <v>18.91</v>
      </c>
      <c r="S7919" s="6">
        <f t="shared" si="371"/>
        <v>2041.8700000000001</v>
      </c>
    </row>
    <row r="7920" spans="1:19" x14ac:dyDescent="0.35">
      <c r="A7920" s="1">
        <v>12266</v>
      </c>
      <c r="B7920" s="1">
        <v>41</v>
      </c>
      <c r="C7920" s="1" t="str">
        <f t="shared" si="369"/>
        <v>Middle-Aged</v>
      </c>
      <c r="D7920" s="1" t="s">
        <v>38</v>
      </c>
      <c r="E7920" s="1" t="s">
        <v>17</v>
      </c>
      <c r="F7920" s="1" t="s">
        <v>40</v>
      </c>
      <c r="G7920" s="1" t="s">
        <v>88</v>
      </c>
      <c r="H7920" s="1">
        <v>4</v>
      </c>
      <c r="I7920" s="1" t="s">
        <v>20</v>
      </c>
      <c r="J7920" s="1" t="s">
        <v>93</v>
      </c>
      <c r="K7920" s="6">
        <v>1378.5</v>
      </c>
      <c r="L7920" s="6">
        <v>459.5</v>
      </c>
      <c r="M7920" s="1">
        <v>3</v>
      </c>
      <c r="N7920" s="8">
        <v>45634</v>
      </c>
      <c r="O7920" s="4" t="str">
        <f t="shared" si="370"/>
        <v>December 2024</v>
      </c>
      <c r="P7920" s="1" t="s">
        <v>22</v>
      </c>
      <c r="Q7920" s="1" t="s">
        <v>113</v>
      </c>
      <c r="R7920" s="6">
        <v>62.26</v>
      </c>
      <c r="S7920" s="6">
        <f t="shared" si="371"/>
        <v>1440.76</v>
      </c>
    </row>
    <row r="7921" spans="1:19" x14ac:dyDescent="0.35">
      <c r="A7921" s="1">
        <v>6848</v>
      </c>
      <c r="B7921" s="1">
        <v>42</v>
      </c>
      <c r="C7921" s="1" t="str">
        <f t="shared" si="369"/>
        <v>Middle-Aged</v>
      </c>
      <c r="D7921" s="1" t="s">
        <v>16</v>
      </c>
      <c r="E7921" s="1" t="s">
        <v>17</v>
      </c>
      <c r="F7921" s="1" t="s">
        <v>30</v>
      </c>
      <c r="G7921" s="1" t="s">
        <v>31</v>
      </c>
      <c r="H7921" s="1">
        <v>3</v>
      </c>
      <c r="I7921" s="1" t="s">
        <v>26</v>
      </c>
      <c r="J7921" s="1" t="s">
        <v>42</v>
      </c>
      <c r="K7921" s="6">
        <v>4175.6400000000003</v>
      </c>
      <c r="L7921" s="6">
        <v>463.96</v>
      </c>
      <c r="M7921" s="1">
        <v>9</v>
      </c>
      <c r="N7921" s="8">
        <v>45634</v>
      </c>
      <c r="O7921" s="4" t="str">
        <f t="shared" si="370"/>
        <v>December 2024</v>
      </c>
      <c r="P7921" s="1" t="s">
        <v>28</v>
      </c>
      <c r="Q7921" s="1" t="s">
        <v>37</v>
      </c>
      <c r="R7921" s="6">
        <v>26.05</v>
      </c>
      <c r="S7921" s="6">
        <f t="shared" si="371"/>
        <v>4201.6900000000005</v>
      </c>
    </row>
    <row r="7922" spans="1:19" x14ac:dyDescent="0.35">
      <c r="A7922" s="1">
        <v>18285</v>
      </c>
      <c r="B7922" s="1">
        <v>43</v>
      </c>
      <c r="C7922" s="1" t="str">
        <f t="shared" si="369"/>
        <v>Middle-Aged</v>
      </c>
      <c r="D7922" s="1" t="s">
        <v>16</v>
      </c>
      <c r="E7922" s="1" t="s">
        <v>17</v>
      </c>
      <c r="F7922" s="1" t="s">
        <v>77</v>
      </c>
      <c r="G7922" s="1" t="s">
        <v>86</v>
      </c>
      <c r="H7922" s="1">
        <v>3</v>
      </c>
      <c r="I7922" s="1" t="s">
        <v>20</v>
      </c>
      <c r="J7922" s="1" t="s">
        <v>93</v>
      </c>
      <c r="K7922" s="6">
        <v>1805.9</v>
      </c>
      <c r="L7922" s="6">
        <v>361.18</v>
      </c>
      <c r="M7922" s="1">
        <v>5</v>
      </c>
      <c r="N7922" s="8">
        <v>45634</v>
      </c>
      <c r="O7922" s="4" t="str">
        <f t="shared" si="370"/>
        <v>December 2024</v>
      </c>
      <c r="P7922" s="1" t="s">
        <v>84</v>
      </c>
      <c r="Q7922" s="1" t="s">
        <v>99</v>
      </c>
      <c r="R7922" s="6">
        <v>172.11</v>
      </c>
      <c r="S7922" s="6">
        <f t="shared" si="371"/>
        <v>1978.0100000000002</v>
      </c>
    </row>
    <row r="7923" spans="1:19" x14ac:dyDescent="0.35">
      <c r="A7923" s="1">
        <v>18701</v>
      </c>
      <c r="B7923" s="1">
        <v>44</v>
      </c>
      <c r="C7923" s="1" t="str">
        <f t="shared" si="369"/>
        <v>Middle-Aged</v>
      </c>
      <c r="D7923" s="1" t="s">
        <v>16</v>
      </c>
      <c r="E7923" s="1" t="s">
        <v>17</v>
      </c>
      <c r="F7923" s="1" t="s">
        <v>40</v>
      </c>
      <c r="G7923" s="1" t="s">
        <v>88</v>
      </c>
      <c r="H7923" s="1">
        <v>2</v>
      </c>
      <c r="I7923" s="1" t="s">
        <v>26</v>
      </c>
      <c r="J7923" s="1" t="s">
        <v>21</v>
      </c>
      <c r="K7923" s="6">
        <v>4595</v>
      </c>
      <c r="L7923" s="6">
        <v>459.5</v>
      </c>
      <c r="M7923" s="1">
        <v>10</v>
      </c>
      <c r="N7923" s="8">
        <v>45634</v>
      </c>
      <c r="O7923" s="4" t="str">
        <f t="shared" si="370"/>
        <v>December 2024</v>
      </c>
      <c r="P7923" s="1" t="s">
        <v>84</v>
      </c>
      <c r="Q7923" s="1" t="s">
        <v>29</v>
      </c>
      <c r="R7923" s="6">
        <v>73.75</v>
      </c>
      <c r="S7923" s="6">
        <f t="shared" si="371"/>
        <v>4668.75</v>
      </c>
    </row>
    <row r="7924" spans="1:19" x14ac:dyDescent="0.35">
      <c r="A7924" s="1">
        <v>8080</v>
      </c>
      <c r="B7924" s="1">
        <v>47</v>
      </c>
      <c r="C7924" s="1" t="str">
        <f t="shared" si="369"/>
        <v>Middle-Aged</v>
      </c>
      <c r="D7924" s="1" t="s">
        <v>38</v>
      </c>
      <c r="E7924" s="1" t="s">
        <v>17</v>
      </c>
      <c r="F7924" s="1" t="s">
        <v>30</v>
      </c>
      <c r="G7924" s="1" t="s">
        <v>31</v>
      </c>
      <c r="H7924" s="1">
        <v>3</v>
      </c>
      <c r="I7924" s="1" t="s">
        <v>26</v>
      </c>
      <c r="J7924" s="1" t="s">
        <v>34</v>
      </c>
      <c r="K7924" s="6">
        <v>3247.72</v>
      </c>
      <c r="L7924" s="6">
        <v>463.96</v>
      </c>
      <c r="M7924" s="1">
        <v>7</v>
      </c>
      <c r="N7924" s="8">
        <v>45634</v>
      </c>
      <c r="O7924" s="4" t="str">
        <f t="shared" si="370"/>
        <v>December 2024</v>
      </c>
      <c r="P7924" s="1" t="s">
        <v>32</v>
      </c>
      <c r="Q7924" s="1" t="s">
        <v>50</v>
      </c>
      <c r="R7924" s="6">
        <v>59.2</v>
      </c>
      <c r="S7924" s="6">
        <f t="shared" si="371"/>
        <v>3306.9199999999996</v>
      </c>
    </row>
    <row r="7925" spans="1:19" x14ac:dyDescent="0.35">
      <c r="A7925" s="1">
        <v>9740</v>
      </c>
      <c r="B7925" s="1">
        <v>47</v>
      </c>
      <c r="C7925" s="1" t="str">
        <f t="shared" si="369"/>
        <v>Middle-Aged</v>
      </c>
      <c r="D7925" s="1" t="s">
        <v>16</v>
      </c>
      <c r="E7925" s="1" t="s">
        <v>33</v>
      </c>
      <c r="F7925" s="1" t="s">
        <v>18</v>
      </c>
      <c r="G7925" s="1" t="s">
        <v>36</v>
      </c>
      <c r="H7925" s="1">
        <v>5</v>
      </c>
      <c r="I7925" s="1" t="s">
        <v>26</v>
      </c>
      <c r="J7925" s="1" t="s">
        <v>42</v>
      </c>
      <c r="K7925" s="6">
        <v>62.25</v>
      </c>
      <c r="L7925" s="6">
        <v>20.75</v>
      </c>
      <c r="M7925" s="1">
        <v>3</v>
      </c>
      <c r="N7925" s="8">
        <v>45634</v>
      </c>
      <c r="O7925" s="4" t="str">
        <f t="shared" si="370"/>
        <v>December 2024</v>
      </c>
      <c r="P7925" s="1" t="s">
        <v>22</v>
      </c>
      <c r="Q7925" s="1" t="s">
        <v>52</v>
      </c>
      <c r="R7925" s="6">
        <v>9.52</v>
      </c>
      <c r="S7925" s="6">
        <f t="shared" si="371"/>
        <v>71.77</v>
      </c>
    </row>
    <row r="7926" spans="1:19" x14ac:dyDescent="0.35">
      <c r="A7926" s="1">
        <v>13351</v>
      </c>
      <c r="B7926" s="1">
        <v>49</v>
      </c>
      <c r="C7926" s="1" t="str">
        <f t="shared" si="369"/>
        <v>Middle-Aged</v>
      </c>
      <c r="D7926" s="1" t="s">
        <v>16</v>
      </c>
      <c r="E7926" s="1" t="s">
        <v>33</v>
      </c>
      <c r="F7926" s="1" t="s">
        <v>40</v>
      </c>
      <c r="G7926" s="1" t="s">
        <v>88</v>
      </c>
      <c r="H7926" s="1">
        <v>5</v>
      </c>
      <c r="I7926" s="1" t="s">
        <v>26</v>
      </c>
      <c r="J7926" s="1" t="s">
        <v>83</v>
      </c>
      <c r="K7926" s="6">
        <v>919</v>
      </c>
      <c r="L7926" s="6">
        <v>459.5</v>
      </c>
      <c r="M7926" s="1">
        <v>2</v>
      </c>
      <c r="N7926" s="8">
        <v>45634</v>
      </c>
      <c r="O7926" s="4" t="str">
        <f t="shared" si="370"/>
        <v>December 2024</v>
      </c>
      <c r="P7926" s="1" t="s">
        <v>22</v>
      </c>
      <c r="Q7926" s="1"/>
      <c r="R7926" s="6">
        <v>0</v>
      </c>
      <c r="S7926" s="6">
        <f t="shared" si="371"/>
        <v>919</v>
      </c>
    </row>
    <row r="7927" spans="1:19" x14ac:dyDescent="0.35">
      <c r="A7927" s="1">
        <v>4835</v>
      </c>
      <c r="B7927" s="1">
        <v>50</v>
      </c>
      <c r="C7927" s="1" t="str">
        <f t="shared" si="369"/>
        <v>Middle-Aged</v>
      </c>
      <c r="D7927" s="1" t="s">
        <v>16</v>
      </c>
      <c r="E7927" s="1" t="s">
        <v>17</v>
      </c>
      <c r="F7927" s="1" t="s">
        <v>18</v>
      </c>
      <c r="G7927" s="1" t="s">
        <v>19</v>
      </c>
      <c r="H7927" s="1">
        <v>2</v>
      </c>
      <c r="I7927" s="1" t="s">
        <v>26</v>
      </c>
      <c r="J7927" s="1" t="s">
        <v>42</v>
      </c>
      <c r="K7927" s="6">
        <v>2373.5700000000002</v>
      </c>
      <c r="L7927" s="6">
        <v>791.19</v>
      </c>
      <c r="M7927" s="1">
        <v>3</v>
      </c>
      <c r="N7927" s="8">
        <v>45634</v>
      </c>
      <c r="O7927" s="4" t="str">
        <f t="shared" si="370"/>
        <v>December 2024</v>
      </c>
      <c r="P7927" s="1" t="s">
        <v>22</v>
      </c>
      <c r="Q7927" s="1"/>
      <c r="R7927" s="6">
        <v>0</v>
      </c>
      <c r="S7927" s="6">
        <f t="shared" si="371"/>
        <v>2373.5700000000002</v>
      </c>
    </row>
    <row r="7928" spans="1:19" x14ac:dyDescent="0.35">
      <c r="A7928" s="1">
        <v>11118</v>
      </c>
      <c r="B7928" s="1">
        <v>50</v>
      </c>
      <c r="C7928" s="1" t="str">
        <f t="shared" si="369"/>
        <v>Middle-Aged</v>
      </c>
      <c r="D7928" s="1" t="s">
        <v>38</v>
      </c>
      <c r="E7928" s="1" t="s">
        <v>33</v>
      </c>
      <c r="F7928" s="1" t="s">
        <v>30</v>
      </c>
      <c r="G7928" s="1" t="s">
        <v>78</v>
      </c>
      <c r="H7928" s="1">
        <v>4</v>
      </c>
      <c r="I7928" s="1" t="s">
        <v>26</v>
      </c>
      <c r="J7928" s="1" t="s">
        <v>83</v>
      </c>
      <c r="K7928" s="6">
        <v>5394.56</v>
      </c>
      <c r="L7928" s="6">
        <v>674.32</v>
      </c>
      <c r="M7928" s="1">
        <v>8</v>
      </c>
      <c r="N7928" s="8">
        <v>45634</v>
      </c>
      <c r="O7928" s="4" t="str">
        <f t="shared" si="370"/>
        <v>December 2024</v>
      </c>
      <c r="P7928" s="1" t="s">
        <v>22</v>
      </c>
      <c r="Q7928" s="1" t="s">
        <v>97</v>
      </c>
      <c r="R7928" s="6">
        <v>161.47999999999999</v>
      </c>
      <c r="S7928" s="6">
        <f t="shared" si="371"/>
        <v>5556.04</v>
      </c>
    </row>
    <row r="7929" spans="1:19" x14ac:dyDescent="0.35">
      <c r="A7929" s="1">
        <v>15015</v>
      </c>
      <c r="B7929" s="1">
        <v>50</v>
      </c>
      <c r="C7929" s="1" t="str">
        <f t="shared" si="369"/>
        <v>Middle-Aged</v>
      </c>
      <c r="D7929" s="1" t="s">
        <v>16</v>
      </c>
      <c r="E7929" s="1" t="s">
        <v>33</v>
      </c>
      <c r="F7929" s="1" t="s">
        <v>18</v>
      </c>
      <c r="G7929" s="1" t="s">
        <v>81</v>
      </c>
      <c r="H7929" s="1">
        <v>3</v>
      </c>
      <c r="I7929" s="1" t="s">
        <v>26</v>
      </c>
      <c r="J7929" s="1" t="s">
        <v>93</v>
      </c>
      <c r="K7929" s="6">
        <v>6838.08</v>
      </c>
      <c r="L7929" s="6">
        <v>1139.68</v>
      </c>
      <c r="M7929" s="1">
        <v>6</v>
      </c>
      <c r="N7929" s="8">
        <v>45634</v>
      </c>
      <c r="O7929" s="4" t="str">
        <f t="shared" si="370"/>
        <v>December 2024</v>
      </c>
      <c r="P7929" s="1" t="s">
        <v>22</v>
      </c>
      <c r="Q7929" s="1" t="s">
        <v>107</v>
      </c>
      <c r="R7929" s="6">
        <v>86.19</v>
      </c>
      <c r="S7929" s="6">
        <f t="shared" si="371"/>
        <v>6924.2699999999995</v>
      </c>
    </row>
    <row r="7930" spans="1:19" x14ac:dyDescent="0.35">
      <c r="A7930" s="1">
        <v>18433</v>
      </c>
      <c r="B7930" s="1">
        <v>50</v>
      </c>
      <c r="C7930" s="1" t="str">
        <f t="shared" si="369"/>
        <v>Middle-Aged</v>
      </c>
      <c r="D7930" s="1" t="s">
        <v>38</v>
      </c>
      <c r="E7930" s="1" t="s">
        <v>33</v>
      </c>
      <c r="F7930" s="1" t="s">
        <v>24</v>
      </c>
      <c r="G7930" s="1" t="s">
        <v>85</v>
      </c>
      <c r="H7930" s="1">
        <v>3</v>
      </c>
      <c r="I7930" s="1" t="s">
        <v>20</v>
      </c>
      <c r="J7930" s="1" t="s">
        <v>83</v>
      </c>
      <c r="K7930" s="6">
        <v>3145.64</v>
      </c>
      <c r="L7930" s="6">
        <v>786.41</v>
      </c>
      <c r="M7930" s="1">
        <v>4</v>
      </c>
      <c r="N7930" s="8">
        <v>45634</v>
      </c>
      <c r="O7930" s="4" t="str">
        <f t="shared" si="370"/>
        <v>December 2024</v>
      </c>
      <c r="P7930" s="1" t="s">
        <v>84</v>
      </c>
      <c r="Q7930" s="1" t="s">
        <v>91</v>
      </c>
      <c r="R7930" s="6">
        <v>182.89</v>
      </c>
      <c r="S7930" s="6">
        <f t="shared" si="371"/>
        <v>3328.5299999999997</v>
      </c>
    </row>
    <row r="7931" spans="1:19" x14ac:dyDescent="0.35">
      <c r="A7931" s="1">
        <v>15270</v>
      </c>
      <c r="B7931" s="1">
        <v>51</v>
      </c>
      <c r="C7931" s="1" t="str">
        <f t="shared" si="369"/>
        <v>Middle-Aged</v>
      </c>
      <c r="D7931" s="1" t="s">
        <v>16</v>
      </c>
      <c r="E7931" s="1" t="s">
        <v>33</v>
      </c>
      <c r="F7931" s="1" t="s">
        <v>18</v>
      </c>
      <c r="G7931" s="1" t="s">
        <v>81</v>
      </c>
      <c r="H7931" s="1">
        <v>3</v>
      </c>
      <c r="I7931" s="1" t="s">
        <v>26</v>
      </c>
      <c r="J7931" s="1" t="s">
        <v>83</v>
      </c>
      <c r="K7931" s="6">
        <v>5698.4</v>
      </c>
      <c r="L7931" s="6">
        <v>1139.68</v>
      </c>
      <c r="M7931" s="1">
        <v>5</v>
      </c>
      <c r="N7931" s="8">
        <v>45634</v>
      </c>
      <c r="O7931" s="4" t="str">
        <f t="shared" si="370"/>
        <v>December 2024</v>
      </c>
      <c r="P7931" s="1" t="s">
        <v>84</v>
      </c>
      <c r="Q7931" s="1" t="s">
        <v>108</v>
      </c>
      <c r="R7931" s="6">
        <v>204.8</v>
      </c>
      <c r="S7931" s="6">
        <f t="shared" si="371"/>
        <v>5903.2</v>
      </c>
    </row>
    <row r="7932" spans="1:19" x14ac:dyDescent="0.35">
      <c r="A7932" s="1">
        <v>19555</v>
      </c>
      <c r="B7932" s="1">
        <v>51</v>
      </c>
      <c r="C7932" s="1" t="str">
        <f t="shared" si="369"/>
        <v>Middle-Aged</v>
      </c>
      <c r="D7932" s="1" t="s">
        <v>38</v>
      </c>
      <c r="E7932" s="1" t="s">
        <v>33</v>
      </c>
      <c r="F7932" s="1" t="s">
        <v>30</v>
      </c>
      <c r="G7932" s="1" t="s">
        <v>78</v>
      </c>
      <c r="H7932" s="1">
        <v>5</v>
      </c>
      <c r="I7932" s="1" t="s">
        <v>26</v>
      </c>
      <c r="J7932" s="1" t="s">
        <v>83</v>
      </c>
      <c r="K7932" s="6">
        <v>4720.24</v>
      </c>
      <c r="L7932" s="6">
        <v>674.32</v>
      </c>
      <c r="M7932" s="1">
        <v>7</v>
      </c>
      <c r="N7932" s="8">
        <v>45634</v>
      </c>
      <c r="O7932" s="4" t="str">
        <f t="shared" si="370"/>
        <v>December 2024</v>
      </c>
      <c r="P7932" s="1" t="s">
        <v>84</v>
      </c>
      <c r="Q7932" s="1" t="s">
        <v>29</v>
      </c>
      <c r="R7932" s="6">
        <v>56.83</v>
      </c>
      <c r="S7932" s="6">
        <f t="shared" si="371"/>
        <v>4777.07</v>
      </c>
    </row>
    <row r="7933" spans="1:19" x14ac:dyDescent="0.35">
      <c r="A7933" s="1">
        <v>1287</v>
      </c>
      <c r="B7933" s="1">
        <v>52</v>
      </c>
      <c r="C7933" s="1" t="str">
        <f t="shared" si="369"/>
        <v>Middle-Aged</v>
      </c>
      <c r="D7933" s="1" t="s">
        <v>38</v>
      </c>
      <c r="E7933" s="1" t="s">
        <v>17</v>
      </c>
      <c r="F7933" s="1" t="s">
        <v>24</v>
      </c>
      <c r="G7933" s="1" t="s">
        <v>25</v>
      </c>
      <c r="H7933" s="1">
        <v>3</v>
      </c>
      <c r="I7933" s="1" t="s">
        <v>26</v>
      </c>
      <c r="J7933" s="1" t="s">
        <v>34</v>
      </c>
      <c r="K7933" s="6">
        <v>1482.18</v>
      </c>
      <c r="L7933" s="6">
        <v>247.03</v>
      </c>
      <c r="M7933" s="1">
        <v>6</v>
      </c>
      <c r="N7933" s="8">
        <v>45634</v>
      </c>
      <c r="O7933" s="4" t="str">
        <f t="shared" si="370"/>
        <v>December 2024</v>
      </c>
      <c r="P7933" s="1" t="s">
        <v>22</v>
      </c>
      <c r="Q7933" s="1" t="s">
        <v>47</v>
      </c>
      <c r="R7933" s="6">
        <v>80.209999999999994</v>
      </c>
      <c r="S7933" s="6">
        <f t="shared" si="371"/>
        <v>1562.39</v>
      </c>
    </row>
    <row r="7934" spans="1:19" x14ac:dyDescent="0.35">
      <c r="A7934" s="1">
        <v>5847</v>
      </c>
      <c r="B7934" s="1">
        <v>52</v>
      </c>
      <c r="C7934" s="1" t="str">
        <f t="shared" si="369"/>
        <v>Middle-Aged</v>
      </c>
      <c r="D7934" s="1" t="s">
        <v>38</v>
      </c>
      <c r="E7934" s="1" t="s">
        <v>17</v>
      </c>
      <c r="F7934" s="1" t="s">
        <v>24</v>
      </c>
      <c r="G7934" s="1" t="s">
        <v>25</v>
      </c>
      <c r="H7934" s="1">
        <v>3</v>
      </c>
      <c r="I7934" s="1" t="s">
        <v>26</v>
      </c>
      <c r="J7934" s="1" t="s">
        <v>21</v>
      </c>
      <c r="K7934" s="6">
        <v>741.09</v>
      </c>
      <c r="L7934" s="6">
        <v>247.03</v>
      </c>
      <c r="M7934" s="1">
        <v>3</v>
      </c>
      <c r="N7934" s="8">
        <v>45634</v>
      </c>
      <c r="O7934" s="4" t="str">
        <f t="shared" si="370"/>
        <v>December 2024</v>
      </c>
      <c r="P7934" s="1" t="s">
        <v>22</v>
      </c>
      <c r="Q7934" s="1" t="s">
        <v>37</v>
      </c>
      <c r="R7934" s="6">
        <v>28.81</v>
      </c>
      <c r="S7934" s="6">
        <f t="shared" si="371"/>
        <v>769.9</v>
      </c>
    </row>
    <row r="7935" spans="1:19" x14ac:dyDescent="0.35">
      <c r="A7935" s="1">
        <v>7421</v>
      </c>
      <c r="B7935" s="1">
        <v>53</v>
      </c>
      <c r="C7935" s="1" t="str">
        <f t="shared" si="369"/>
        <v>Middle-Aged</v>
      </c>
      <c r="D7935" s="1" t="s">
        <v>16</v>
      </c>
      <c r="E7935" s="1" t="s">
        <v>17</v>
      </c>
      <c r="F7935" s="1" t="s">
        <v>18</v>
      </c>
      <c r="G7935" s="1" t="s">
        <v>36</v>
      </c>
      <c r="H7935" s="1">
        <v>5</v>
      </c>
      <c r="I7935" s="1" t="s">
        <v>20</v>
      </c>
      <c r="J7935" s="1" t="s">
        <v>34</v>
      </c>
      <c r="K7935" s="6">
        <v>62.25</v>
      </c>
      <c r="L7935" s="6">
        <v>20.75</v>
      </c>
      <c r="M7935" s="1">
        <v>3</v>
      </c>
      <c r="N7935" s="8">
        <v>45634</v>
      </c>
      <c r="O7935" s="4" t="str">
        <f t="shared" si="370"/>
        <v>December 2024</v>
      </c>
      <c r="P7935" s="1" t="s">
        <v>22</v>
      </c>
      <c r="Q7935" s="1" t="s">
        <v>52</v>
      </c>
      <c r="R7935" s="6">
        <v>42.88</v>
      </c>
      <c r="S7935" s="6">
        <f t="shared" si="371"/>
        <v>105.13</v>
      </c>
    </row>
    <row r="7936" spans="1:19" x14ac:dyDescent="0.35">
      <c r="A7936" s="1">
        <v>9532</v>
      </c>
      <c r="B7936" s="1">
        <v>53</v>
      </c>
      <c r="C7936" s="1" t="str">
        <f t="shared" si="369"/>
        <v>Middle-Aged</v>
      </c>
      <c r="D7936" s="1" t="s">
        <v>16</v>
      </c>
      <c r="E7936" s="1" t="s">
        <v>17</v>
      </c>
      <c r="F7936" s="1" t="s">
        <v>40</v>
      </c>
      <c r="G7936" s="1" t="s">
        <v>41</v>
      </c>
      <c r="H7936" s="1">
        <v>3</v>
      </c>
      <c r="I7936" s="1" t="s">
        <v>26</v>
      </c>
      <c r="J7936" s="1" t="s">
        <v>42</v>
      </c>
      <c r="K7936" s="6">
        <v>3379.32</v>
      </c>
      <c r="L7936" s="6">
        <v>844.83</v>
      </c>
      <c r="M7936" s="1">
        <v>4</v>
      </c>
      <c r="N7936" s="8">
        <v>45634</v>
      </c>
      <c r="O7936" s="4" t="str">
        <f t="shared" si="370"/>
        <v>December 2024</v>
      </c>
      <c r="P7936" s="1" t="s">
        <v>32</v>
      </c>
      <c r="Q7936" s="1" t="s">
        <v>55</v>
      </c>
      <c r="R7936" s="6">
        <v>38.549999999999997</v>
      </c>
      <c r="S7936" s="6">
        <f t="shared" si="371"/>
        <v>3417.8700000000003</v>
      </c>
    </row>
    <row r="7937" spans="1:19" x14ac:dyDescent="0.35">
      <c r="A7937" s="1">
        <v>17467</v>
      </c>
      <c r="B7937" s="1">
        <v>53</v>
      </c>
      <c r="C7937" s="1" t="str">
        <f t="shared" si="369"/>
        <v>Middle-Aged</v>
      </c>
      <c r="D7937" s="1" t="s">
        <v>38</v>
      </c>
      <c r="E7937" s="1" t="s">
        <v>17</v>
      </c>
      <c r="F7937" s="1" t="s">
        <v>18</v>
      </c>
      <c r="G7937" s="1" t="s">
        <v>81</v>
      </c>
      <c r="H7937" s="1">
        <v>5</v>
      </c>
      <c r="I7937" s="1" t="s">
        <v>26</v>
      </c>
      <c r="J7937" s="1" t="s">
        <v>83</v>
      </c>
      <c r="K7937" s="6">
        <v>3419.04</v>
      </c>
      <c r="L7937" s="6">
        <v>1139.68</v>
      </c>
      <c r="M7937" s="1">
        <v>3</v>
      </c>
      <c r="N7937" s="8">
        <v>45634</v>
      </c>
      <c r="O7937" s="4" t="str">
        <f t="shared" si="370"/>
        <v>December 2024</v>
      </c>
      <c r="P7937" s="1" t="s">
        <v>84</v>
      </c>
      <c r="Q7937" s="1" t="s">
        <v>82</v>
      </c>
      <c r="R7937" s="6">
        <v>142.59</v>
      </c>
      <c r="S7937" s="6">
        <f t="shared" si="371"/>
        <v>3561.63</v>
      </c>
    </row>
    <row r="7938" spans="1:19" x14ac:dyDescent="0.35">
      <c r="A7938" s="1">
        <v>11898</v>
      </c>
      <c r="B7938" s="1">
        <v>54</v>
      </c>
      <c r="C7938" s="1" t="str">
        <f t="shared" ref="C7938:C8001" si="372">IF(B7938&lt;=35,"Young",IF(B7938&lt;=55,"Middle-Aged","Old"))</f>
        <v>Middle-Aged</v>
      </c>
      <c r="D7938" s="1" t="s">
        <v>16</v>
      </c>
      <c r="E7938" s="1" t="s">
        <v>17</v>
      </c>
      <c r="F7938" s="1" t="s">
        <v>40</v>
      </c>
      <c r="G7938" s="1" t="s">
        <v>88</v>
      </c>
      <c r="H7938" s="1">
        <v>4</v>
      </c>
      <c r="I7938" s="1" t="s">
        <v>26</v>
      </c>
      <c r="J7938" s="1" t="s">
        <v>93</v>
      </c>
      <c r="K7938" s="6">
        <v>3676</v>
      </c>
      <c r="L7938" s="6">
        <v>459.5</v>
      </c>
      <c r="M7938" s="1">
        <v>8</v>
      </c>
      <c r="N7938" s="8">
        <v>45634</v>
      </c>
      <c r="O7938" s="4" t="str">
        <f t="shared" ref="O7938:O8001" si="373">TEXT(N7938,"mmmm yyyy")</f>
        <v>December 2024</v>
      </c>
      <c r="P7938" s="1" t="s">
        <v>84</v>
      </c>
      <c r="Q7938" s="1" t="s">
        <v>121</v>
      </c>
      <c r="R7938" s="6">
        <v>119.96</v>
      </c>
      <c r="S7938" s="6">
        <f t="shared" ref="S7938:S8001" si="374">K7938+R7938</f>
        <v>3795.96</v>
      </c>
    </row>
    <row r="7939" spans="1:19" x14ac:dyDescent="0.35">
      <c r="A7939" s="1">
        <v>7066</v>
      </c>
      <c r="B7939" s="1">
        <v>55</v>
      </c>
      <c r="C7939" s="1" t="str">
        <f t="shared" si="372"/>
        <v>Middle-Aged</v>
      </c>
      <c r="D7939" s="1" t="s">
        <v>16</v>
      </c>
      <c r="E7939" s="1" t="s">
        <v>33</v>
      </c>
      <c r="F7939" s="1" t="s">
        <v>18</v>
      </c>
      <c r="G7939" s="1" t="s">
        <v>36</v>
      </c>
      <c r="H7939" s="1">
        <v>5</v>
      </c>
      <c r="I7939" s="1" t="s">
        <v>20</v>
      </c>
      <c r="J7939" s="1" t="s">
        <v>21</v>
      </c>
      <c r="K7939" s="6">
        <v>145.25</v>
      </c>
      <c r="L7939" s="6">
        <v>20.75</v>
      </c>
      <c r="M7939" s="1">
        <v>7</v>
      </c>
      <c r="N7939" s="8">
        <v>45634</v>
      </c>
      <c r="O7939" s="4" t="str">
        <f t="shared" si="373"/>
        <v>December 2024</v>
      </c>
      <c r="P7939" s="1" t="s">
        <v>28</v>
      </c>
      <c r="Q7939" s="1" t="s">
        <v>52</v>
      </c>
      <c r="R7939" s="6">
        <v>45.54</v>
      </c>
      <c r="S7939" s="6">
        <f t="shared" si="374"/>
        <v>190.79</v>
      </c>
    </row>
    <row r="7940" spans="1:19" x14ac:dyDescent="0.35">
      <c r="A7940" s="1">
        <v>2191</v>
      </c>
      <c r="B7940" s="1">
        <v>56</v>
      </c>
      <c r="C7940" s="1" t="str">
        <f t="shared" si="372"/>
        <v>Old</v>
      </c>
      <c r="D7940" s="1" t="s">
        <v>16</v>
      </c>
      <c r="E7940" s="1" t="s">
        <v>33</v>
      </c>
      <c r="F7940" s="1" t="s">
        <v>40</v>
      </c>
      <c r="G7940" s="1" t="s">
        <v>41</v>
      </c>
      <c r="H7940" s="1">
        <v>3</v>
      </c>
      <c r="I7940" s="1" t="s">
        <v>20</v>
      </c>
      <c r="J7940" s="1" t="s">
        <v>42</v>
      </c>
      <c r="K7940" s="6">
        <v>6758.64</v>
      </c>
      <c r="L7940" s="6">
        <v>844.83</v>
      </c>
      <c r="M7940" s="1">
        <v>8</v>
      </c>
      <c r="N7940" s="8">
        <v>45634</v>
      </c>
      <c r="O7940" s="4" t="str">
        <f t="shared" si="373"/>
        <v>December 2024</v>
      </c>
      <c r="P7940" s="1" t="s">
        <v>28</v>
      </c>
      <c r="Q7940" s="1"/>
      <c r="R7940" s="6">
        <v>0</v>
      </c>
      <c r="S7940" s="6">
        <f t="shared" si="374"/>
        <v>6758.64</v>
      </c>
    </row>
    <row r="7941" spans="1:19" x14ac:dyDescent="0.35">
      <c r="A7941" s="1">
        <v>6979</v>
      </c>
      <c r="B7941" s="1">
        <v>56</v>
      </c>
      <c r="C7941" s="1" t="str">
        <f t="shared" si="372"/>
        <v>Old</v>
      </c>
      <c r="D7941" s="1" t="s">
        <v>16</v>
      </c>
      <c r="E7941" s="1" t="s">
        <v>17</v>
      </c>
      <c r="F7941" s="1" t="s">
        <v>30</v>
      </c>
      <c r="G7941" s="1" t="s">
        <v>31</v>
      </c>
      <c r="H7941" s="1">
        <v>3</v>
      </c>
      <c r="I7941" s="1" t="s">
        <v>20</v>
      </c>
      <c r="J7941" s="1" t="s">
        <v>21</v>
      </c>
      <c r="K7941" s="6">
        <v>463.96</v>
      </c>
      <c r="L7941" s="6">
        <v>463.96</v>
      </c>
      <c r="M7941" s="1">
        <v>1</v>
      </c>
      <c r="N7941" s="8">
        <v>45634</v>
      </c>
      <c r="O7941" s="4" t="str">
        <f t="shared" si="373"/>
        <v>December 2024</v>
      </c>
      <c r="P7941" s="1" t="s">
        <v>22</v>
      </c>
      <c r="Q7941" s="1"/>
      <c r="R7941" s="6">
        <v>0</v>
      </c>
      <c r="S7941" s="6">
        <f t="shared" si="374"/>
        <v>463.96</v>
      </c>
    </row>
    <row r="7942" spans="1:19" x14ac:dyDescent="0.35">
      <c r="A7942" s="1">
        <v>9638</v>
      </c>
      <c r="B7942" s="1">
        <v>58</v>
      </c>
      <c r="C7942" s="1" t="str">
        <f t="shared" si="372"/>
        <v>Old</v>
      </c>
      <c r="D7942" s="1" t="s">
        <v>38</v>
      </c>
      <c r="E7942" s="1" t="s">
        <v>17</v>
      </c>
      <c r="F7942" s="1" t="s">
        <v>30</v>
      </c>
      <c r="G7942" s="1" t="s">
        <v>31</v>
      </c>
      <c r="H7942" s="1">
        <v>3</v>
      </c>
      <c r="I7942" s="1" t="s">
        <v>26</v>
      </c>
      <c r="J7942" s="1" t="s">
        <v>34</v>
      </c>
      <c r="K7942" s="6">
        <v>3711.68</v>
      </c>
      <c r="L7942" s="6">
        <v>463.96</v>
      </c>
      <c r="M7942" s="1">
        <v>8</v>
      </c>
      <c r="N7942" s="8">
        <v>45634</v>
      </c>
      <c r="O7942" s="4" t="str">
        <f t="shared" si="373"/>
        <v>December 2024</v>
      </c>
      <c r="P7942" s="1" t="s">
        <v>22</v>
      </c>
      <c r="Q7942" s="1" t="s">
        <v>52</v>
      </c>
      <c r="R7942" s="6">
        <v>40.049999999999997</v>
      </c>
      <c r="S7942" s="6">
        <f t="shared" si="374"/>
        <v>3751.73</v>
      </c>
    </row>
    <row r="7943" spans="1:19" x14ac:dyDescent="0.35">
      <c r="A7943" s="1">
        <v>7886</v>
      </c>
      <c r="B7943" s="1">
        <v>62</v>
      </c>
      <c r="C7943" s="1" t="str">
        <f t="shared" si="372"/>
        <v>Old</v>
      </c>
      <c r="D7943" s="1" t="s">
        <v>38</v>
      </c>
      <c r="E7943" s="1" t="s">
        <v>17</v>
      </c>
      <c r="F7943" s="1" t="s">
        <v>40</v>
      </c>
      <c r="G7943" s="1" t="s">
        <v>41</v>
      </c>
      <c r="H7943" s="1">
        <v>3</v>
      </c>
      <c r="I7943" s="1" t="s">
        <v>26</v>
      </c>
      <c r="J7943" s="1" t="s">
        <v>42</v>
      </c>
      <c r="K7943" s="6">
        <v>7603.47</v>
      </c>
      <c r="L7943" s="6">
        <v>844.83</v>
      </c>
      <c r="M7943" s="1">
        <v>9</v>
      </c>
      <c r="N7943" s="8">
        <v>45634</v>
      </c>
      <c r="O7943" s="4" t="str">
        <f t="shared" si="373"/>
        <v>December 2024</v>
      </c>
      <c r="P7943" s="1" t="s">
        <v>28</v>
      </c>
      <c r="Q7943" s="1" t="s">
        <v>52</v>
      </c>
      <c r="R7943" s="6">
        <v>23.09</v>
      </c>
      <c r="S7943" s="6">
        <f t="shared" si="374"/>
        <v>7626.56</v>
      </c>
    </row>
    <row r="7944" spans="1:19" x14ac:dyDescent="0.35">
      <c r="A7944" s="1">
        <v>11841</v>
      </c>
      <c r="B7944" s="1">
        <v>63</v>
      </c>
      <c r="C7944" s="1" t="str">
        <f t="shared" si="372"/>
        <v>Old</v>
      </c>
      <c r="D7944" s="1" t="s">
        <v>38</v>
      </c>
      <c r="E7944" s="1" t="s">
        <v>33</v>
      </c>
      <c r="F7944" s="1" t="s">
        <v>30</v>
      </c>
      <c r="G7944" s="1" t="s">
        <v>78</v>
      </c>
      <c r="H7944" s="1">
        <v>4</v>
      </c>
      <c r="I7944" s="1" t="s">
        <v>20</v>
      </c>
      <c r="J7944" s="1" t="s">
        <v>83</v>
      </c>
      <c r="K7944" s="6">
        <v>5394.56</v>
      </c>
      <c r="L7944" s="6">
        <v>674.32</v>
      </c>
      <c r="M7944" s="1">
        <v>8</v>
      </c>
      <c r="N7944" s="8">
        <v>45634</v>
      </c>
      <c r="O7944" s="4" t="str">
        <f t="shared" si="373"/>
        <v>December 2024</v>
      </c>
      <c r="P7944" s="1" t="s">
        <v>84</v>
      </c>
      <c r="Q7944" s="1" t="s">
        <v>37</v>
      </c>
      <c r="R7944" s="6">
        <v>35.96</v>
      </c>
      <c r="S7944" s="6">
        <f t="shared" si="374"/>
        <v>5430.52</v>
      </c>
    </row>
    <row r="7945" spans="1:19" x14ac:dyDescent="0.35">
      <c r="A7945" s="1">
        <v>13048</v>
      </c>
      <c r="B7945" s="1">
        <v>63</v>
      </c>
      <c r="C7945" s="1" t="str">
        <f t="shared" si="372"/>
        <v>Old</v>
      </c>
      <c r="D7945" s="1" t="s">
        <v>16</v>
      </c>
      <c r="E7945" s="1" t="s">
        <v>17</v>
      </c>
      <c r="F7945" s="1" t="s">
        <v>77</v>
      </c>
      <c r="G7945" s="1" t="s">
        <v>86</v>
      </c>
      <c r="H7945" s="1">
        <v>3</v>
      </c>
      <c r="I7945" s="1" t="s">
        <v>20</v>
      </c>
      <c r="J7945" s="1" t="s">
        <v>21</v>
      </c>
      <c r="K7945" s="6">
        <v>3611.8</v>
      </c>
      <c r="L7945" s="6">
        <v>361.18</v>
      </c>
      <c r="M7945" s="1">
        <v>10</v>
      </c>
      <c r="N7945" s="8">
        <v>45634</v>
      </c>
      <c r="O7945" s="4" t="str">
        <f t="shared" si="373"/>
        <v>December 2024</v>
      </c>
      <c r="P7945" s="1" t="s">
        <v>22</v>
      </c>
      <c r="Q7945" s="1" t="s">
        <v>96</v>
      </c>
      <c r="R7945" s="6">
        <v>65.510000000000005</v>
      </c>
      <c r="S7945" s="6">
        <f t="shared" si="374"/>
        <v>3677.3100000000004</v>
      </c>
    </row>
    <row r="7946" spans="1:19" x14ac:dyDescent="0.35">
      <c r="A7946" s="1">
        <v>6790</v>
      </c>
      <c r="B7946" s="1">
        <v>68</v>
      </c>
      <c r="C7946" s="1" t="str">
        <f t="shared" si="372"/>
        <v>Old</v>
      </c>
      <c r="D7946" s="1" t="s">
        <v>38</v>
      </c>
      <c r="E7946" s="1" t="s">
        <v>17</v>
      </c>
      <c r="F7946" s="1" t="s">
        <v>40</v>
      </c>
      <c r="G7946" s="1" t="s">
        <v>41</v>
      </c>
      <c r="H7946" s="1">
        <v>3</v>
      </c>
      <c r="I7946" s="1" t="s">
        <v>20</v>
      </c>
      <c r="J7946" s="1" t="s">
        <v>27</v>
      </c>
      <c r="K7946" s="6">
        <v>2534.4899999999998</v>
      </c>
      <c r="L7946" s="6">
        <v>844.83</v>
      </c>
      <c r="M7946" s="1">
        <v>3</v>
      </c>
      <c r="N7946" s="8">
        <v>45634</v>
      </c>
      <c r="O7946" s="4" t="str">
        <f t="shared" si="373"/>
        <v>December 2024</v>
      </c>
      <c r="P7946" s="1" t="s">
        <v>22</v>
      </c>
      <c r="Q7946" s="1"/>
      <c r="R7946" s="6">
        <v>0</v>
      </c>
      <c r="S7946" s="6">
        <f t="shared" si="374"/>
        <v>2534.4899999999998</v>
      </c>
    </row>
    <row r="7947" spans="1:19" x14ac:dyDescent="0.35">
      <c r="A7947" s="1">
        <v>18524</v>
      </c>
      <c r="B7947" s="1">
        <v>68</v>
      </c>
      <c r="C7947" s="1" t="str">
        <f t="shared" si="372"/>
        <v>Old</v>
      </c>
      <c r="D7947" s="1" t="s">
        <v>16</v>
      </c>
      <c r="E7947" s="1" t="s">
        <v>17</v>
      </c>
      <c r="F7947" s="1" t="s">
        <v>30</v>
      </c>
      <c r="G7947" s="1" t="s">
        <v>78</v>
      </c>
      <c r="H7947" s="1">
        <v>1</v>
      </c>
      <c r="I7947" s="1" t="s">
        <v>20</v>
      </c>
      <c r="J7947" s="1" t="s">
        <v>21</v>
      </c>
      <c r="K7947" s="6">
        <v>2697.28</v>
      </c>
      <c r="L7947" s="6">
        <v>674.32</v>
      </c>
      <c r="M7947" s="1">
        <v>4</v>
      </c>
      <c r="N7947" s="8">
        <v>45634</v>
      </c>
      <c r="O7947" s="4" t="str">
        <f t="shared" si="373"/>
        <v>December 2024</v>
      </c>
      <c r="P7947" s="1" t="s">
        <v>79</v>
      </c>
      <c r="Q7947" s="1" t="s">
        <v>111</v>
      </c>
      <c r="R7947" s="6">
        <v>183</v>
      </c>
      <c r="S7947" s="6">
        <f t="shared" si="374"/>
        <v>2880.28</v>
      </c>
    </row>
    <row r="7948" spans="1:19" x14ac:dyDescent="0.35">
      <c r="A7948" s="1">
        <v>11717</v>
      </c>
      <c r="B7948" s="1">
        <v>70</v>
      </c>
      <c r="C7948" s="1" t="str">
        <f t="shared" si="372"/>
        <v>Old</v>
      </c>
      <c r="D7948" s="1" t="s">
        <v>16</v>
      </c>
      <c r="E7948" s="1" t="s">
        <v>17</v>
      </c>
      <c r="F7948" s="1" t="s">
        <v>77</v>
      </c>
      <c r="G7948" s="1" t="s">
        <v>86</v>
      </c>
      <c r="H7948" s="1">
        <v>4</v>
      </c>
      <c r="I7948" s="1" t="s">
        <v>20</v>
      </c>
      <c r="J7948" s="1" t="s">
        <v>83</v>
      </c>
      <c r="K7948" s="6">
        <v>361.18</v>
      </c>
      <c r="L7948" s="6">
        <v>361.18</v>
      </c>
      <c r="M7948" s="1">
        <v>1</v>
      </c>
      <c r="N7948" s="8">
        <v>45634</v>
      </c>
      <c r="O7948" s="4" t="str">
        <f t="shared" si="373"/>
        <v>December 2024</v>
      </c>
      <c r="P7948" s="1" t="s">
        <v>22</v>
      </c>
      <c r="Q7948" s="1" t="s">
        <v>91</v>
      </c>
      <c r="R7948" s="6">
        <v>100.61</v>
      </c>
      <c r="S7948" s="6">
        <f t="shared" si="374"/>
        <v>461.79</v>
      </c>
    </row>
    <row r="7949" spans="1:19" x14ac:dyDescent="0.35">
      <c r="A7949" s="1">
        <v>2813</v>
      </c>
      <c r="B7949" s="1">
        <v>71</v>
      </c>
      <c r="C7949" s="1" t="str">
        <f t="shared" si="372"/>
        <v>Old</v>
      </c>
      <c r="D7949" s="1" t="s">
        <v>16</v>
      </c>
      <c r="E7949" s="1" t="s">
        <v>33</v>
      </c>
      <c r="F7949" s="1" t="s">
        <v>40</v>
      </c>
      <c r="G7949" s="1" t="s">
        <v>41</v>
      </c>
      <c r="H7949" s="1">
        <v>3</v>
      </c>
      <c r="I7949" s="1" t="s">
        <v>20</v>
      </c>
      <c r="J7949" s="1" t="s">
        <v>42</v>
      </c>
      <c r="K7949" s="6">
        <v>5913.81</v>
      </c>
      <c r="L7949" s="6">
        <v>844.83</v>
      </c>
      <c r="M7949" s="1">
        <v>7</v>
      </c>
      <c r="N7949" s="8">
        <v>45634</v>
      </c>
      <c r="O7949" s="4" t="str">
        <f t="shared" si="373"/>
        <v>December 2024</v>
      </c>
      <c r="P7949" s="1" t="s">
        <v>22</v>
      </c>
      <c r="Q7949" s="1" t="s">
        <v>48</v>
      </c>
      <c r="R7949" s="6">
        <v>48.6</v>
      </c>
      <c r="S7949" s="6">
        <f t="shared" si="374"/>
        <v>5962.4100000000008</v>
      </c>
    </row>
    <row r="7950" spans="1:19" x14ac:dyDescent="0.35">
      <c r="A7950" s="1">
        <v>19941</v>
      </c>
      <c r="B7950" s="1">
        <v>71</v>
      </c>
      <c r="C7950" s="1" t="str">
        <f t="shared" si="372"/>
        <v>Old</v>
      </c>
      <c r="D7950" s="1" t="s">
        <v>38</v>
      </c>
      <c r="E7950" s="1" t="s">
        <v>17</v>
      </c>
      <c r="F7950" s="1" t="s">
        <v>40</v>
      </c>
      <c r="G7950" s="1" t="s">
        <v>88</v>
      </c>
      <c r="H7950" s="1">
        <v>5</v>
      </c>
      <c r="I7950" s="1" t="s">
        <v>26</v>
      </c>
      <c r="J7950" s="1" t="s">
        <v>21</v>
      </c>
      <c r="K7950" s="6">
        <v>4135.5</v>
      </c>
      <c r="L7950" s="6">
        <v>459.5</v>
      </c>
      <c r="M7950" s="1">
        <v>9</v>
      </c>
      <c r="N7950" s="8">
        <v>45634</v>
      </c>
      <c r="O7950" s="4" t="str">
        <f t="shared" si="373"/>
        <v>December 2024</v>
      </c>
      <c r="P7950" s="1" t="s">
        <v>79</v>
      </c>
      <c r="Q7950" s="1"/>
      <c r="R7950" s="6">
        <v>0</v>
      </c>
      <c r="S7950" s="6">
        <f t="shared" si="374"/>
        <v>4135.5</v>
      </c>
    </row>
    <row r="7951" spans="1:19" x14ac:dyDescent="0.35">
      <c r="A7951" s="1">
        <v>12327</v>
      </c>
      <c r="B7951" s="1">
        <v>73</v>
      </c>
      <c r="C7951" s="1" t="str">
        <f t="shared" si="372"/>
        <v>Old</v>
      </c>
      <c r="D7951" s="1" t="s">
        <v>16</v>
      </c>
      <c r="E7951" s="1" t="s">
        <v>17</v>
      </c>
      <c r="F7951" s="1" t="s">
        <v>40</v>
      </c>
      <c r="G7951" s="1" t="s">
        <v>88</v>
      </c>
      <c r="H7951" s="1">
        <v>1</v>
      </c>
      <c r="I7951" s="1" t="s">
        <v>20</v>
      </c>
      <c r="J7951" s="1" t="s">
        <v>93</v>
      </c>
      <c r="K7951" s="6">
        <v>919</v>
      </c>
      <c r="L7951" s="6">
        <v>459.5</v>
      </c>
      <c r="M7951" s="1">
        <v>2</v>
      </c>
      <c r="N7951" s="8">
        <v>45634</v>
      </c>
      <c r="O7951" s="4" t="str">
        <f t="shared" si="373"/>
        <v>December 2024</v>
      </c>
      <c r="P7951" s="1" t="s">
        <v>84</v>
      </c>
      <c r="Q7951" s="1" t="s">
        <v>110</v>
      </c>
      <c r="R7951" s="6">
        <v>135.44</v>
      </c>
      <c r="S7951" s="6">
        <f t="shared" si="374"/>
        <v>1054.44</v>
      </c>
    </row>
    <row r="7952" spans="1:19" x14ac:dyDescent="0.35">
      <c r="A7952" s="1">
        <v>9859</v>
      </c>
      <c r="B7952" s="1">
        <v>74</v>
      </c>
      <c r="C7952" s="1" t="str">
        <f t="shared" si="372"/>
        <v>Old</v>
      </c>
      <c r="D7952" s="1" t="s">
        <v>16</v>
      </c>
      <c r="E7952" s="1" t="s">
        <v>33</v>
      </c>
      <c r="F7952" s="1" t="s">
        <v>30</v>
      </c>
      <c r="G7952" s="1" t="s">
        <v>31</v>
      </c>
      <c r="H7952" s="1">
        <v>3</v>
      </c>
      <c r="I7952" s="1" t="s">
        <v>26</v>
      </c>
      <c r="J7952" s="1" t="s">
        <v>42</v>
      </c>
      <c r="K7952" s="6">
        <v>3247.72</v>
      </c>
      <c r="L7952" s="6">
        <v>463.96</v>
      </c>
      <c r="M7952" s="1">
        <v>7</v>
      </c>
      <c r="N7952" s="8">
        <v>45634</v>
      </c>
      <c r="O7952" s="4" t="str">
        <f t="shared" si="373"/>
        <v>December 2024</v>
      </c>
      <c r="P7952" s="1" t="s">
        <v>22</v>
      </c>
      <c r="Q7952" s="1" t="s">
        <v>29</v>
      </c>
      <c r="R7952" s="6">
        <v>46.24</v>
      </c>
      <c r="S7952" s="6">
        <f t="shared" si="374"/>
        <v>3293.9599999999996</v>
      </c>
    </row>
    <row r="7953" spans="1:19" x14ac:dyDescent="0.35">
      <c r="A7953" s="1">
        <v>5635</v>
      </c>
      <c r="B7953" s="1">
        <v>75</v>
      </c>
      <c r="C7953" s="1" t="str">
        <f t="shared" si="372"/>
        <v>Old</v>
      </c>
      <c r="D7953" s="1" t="s">
        <v>16</v>
      </c>
      <c r="E7953" s="1" t="s">
        <v>17</v>
      </c>
      <c r="F7953" s="1" t="s">
        <v>18</v>
      </c>
      <c r="G7953" s="1" t="s">
        <v>19</v>
      </c>
      <c r="H7953" s="1">
        <v>2</v>
      </c>
      <c r="I7953" s="1" t="s">
        <v>26</v>
      </c>
      <c r="J7953" s="1" t="s">
        <v>27</v>
      </c>
      <c r="K7953" s="6">
        <v>3164.76</v>
      </c>
      <c r="L7953" s="6">
        <v>791.19</v>
      </c>
      <c r="M7953" s="1">
        <v>4</v>
      </c>
      <c r="N7953" s="8">
        <v>45634</v>
      </c>
      <c r="O7953" s="4" t="str">
        <f t="shared" si="373"/>
        <v>December 2024</v>
      </c>
      <c r="P7953" s="1" t="s">
        <v>22</v>
      </c>
      <c r="Q7953" s="1" t="s">
        <v>53</v>
      </c>
      <c r="R7953" s="6">
        <v>54.16</v>
      </c>
      <c r="S7953" s="6">
        <f t="shared" si="374"/>
        <v>3218.92</v>
      </c>
    </row>
    <row r="7954" spans="1:19" x14ac:dyDescent="0.35">
      <c r="A7954" s="1">
        <v>15746</v>
      </c>
      <c r="B7954" s="1">
        <v>75</v>
      </c>
      <c r="C7954" s="1" t="str">
        <f t="shared" si="372"/>
        <v>Old</v>
      </c>
      <c r="D7954" s="1" t="s">
        <v>16</v>
      </c>
      <c r="E7954" s="1" t="s">
        <v>17</v>
      </c>
      <c r="F7954" s="1" t="s">
        <v>18</v>
      </c>
      <c r="G7954" s="1" t="s">
        <v>81</v>
      </c>
      <c r="H7954" s="1">
        <v>2</v>
      </c>
      <c r="I7954" s="1" t="s">
        <v>26</v>
      </c>
      <c r="J7954" s="1" t="s">
        <v>93</v>
      </c>
      <c r="K7954" s="6">
        <v>1139.68</v>
      </c>
      <c r="L7954" s="6">
        <v>1139.68</v>
      </c>
      <c r="M7954" s="1">
        <v>1</v>
      </c>
      <c r="N7954" s="8">
        <v>45634</v>
      </c>
      <c r="O7954" s="4" t="str">
        <f t="shared" si="373"/>
        <v>December 2024</v>
      </c>
      <c r="P7954" s="1" t="s">
        <v>79</v>
      </c>
      <c r="Q7954" s="1"/>
      <c r="R7954" s="6">
        <v>0</v>
      </c>
      <c r="S7954" s="6">
        <f t="shared" si="374"/>
        <v>1139.68</v>
      </c>
    </row>
    <row r="7955" spans="1:19" x14ac:dyDescent="0.35">
      <c r="A7955" s="1">
        <v>16780</v>
      </c>
      <c r="B7955" s="1">
        <v>77</v>
      </c>
      <c r="C7955" s="1" t="str">
        <f t="shared" si="372"/>
        <v>Old</v>
      </c>
      <c r="D7955" s="1" t="s">
        <v>38</v>
      </c>
      <c r="E7955" s="1" t="s">
        <v>17</v>
      </c>
      <c r="F7955" s="1" t="s">
        <v>24</v>
      </c>
      <c r="G7955" s="1" t="s">
        <v>85</v>
      </c>
      <c r="H7955" s="1">
        <v>5</v>
      </c>
      <c r="I7955" s="1" t="s">
        <v>26</v>
      </c>
      <c r="J7955" s="1" t="s">
        <v>83</v>
      </c>
      <c r="K7955" s="6">
        <v>786.41</v>
      </c>
      <c r="L7955" s="6">
        <v>786.41</v>
      </c>
      <c r="M7955" s="1">
        <v>1</v>
      </c>
      <c r="N7955" s="8">
        <v>45634</v>
      </c>
      <c r="O7955" s="4" t="str">
        <f t="shared" si="373"/>
        <v>December 2024</v>
      </c>
      <c r="P7955" s="1" t="s">
        <v>22</v>
      </c>
      <c r="Q7955" s="1" t="s">
        <v>82</v>
      </c>
      <c r="R7955" s="6">
        <v>107.68</v>
      </c>
      <c r="S7955" s="6">
        <f t="shared" si="374"/>
        <v>894.08999999999992</v>
      </c>
    </row>
    <row r="7956" spans="1:19" x14ac:dyDescent="0.35">
      <c r="A7956" s="1">
        <v>17162</v>
      </c>
      <c r="B7956" s="1">
        <v>77</v>
      </c>
      <c r="C7956" s="1" t="str">
        <f t="shared" si="372"/>
        <v>Old</v>
      </c>
      <c r="D7956" s="1" t="s">
        <v>38</v>
      </c>
      <c r="E7956" s="1" t="s">
        <v>17</v>
      </c>
      <c r="F7956" s="1" t="s">
        <v>40</v>
      </c>
      <c r="G7956" s="1" t="s">
        <v>88</v>
      </c>
      <c r="H7956" s="1">
        <v>3</v>
      </c>
      <c r="I7956" s="1" t="s">
        <v>26</v>
      </c>
      <c r="J7956" s="1" t="s">
        <v>21</v>
      </c>
      <c r="K7956" s="6">
        <v>1378.5</v>
      </c>
      <c r="L7956" s="6">
        <v>459.5</v>
      </c>
      <c r="M7956" s="1">
        <v>3</v>
      </c>
      <c r="N7956" s="8">
        <v>45634</v>
      </c>
      <c r="O7956" s="4" t="str">
        <f t="shared" si="373"/>
        <v>December 2024</v>
      </c>
      <c r="P7956" s="1" t="s">
        <v>22</v>
      </c>
      <c r="Q7956" s="1" t="s">
        <v>98</v>
      </c>
      <c r="R7956" s="6">
        <v>137.21</v>
      </c>
      <c r="S7956" s="6">
        <f t="shared" si="374"/>
        <v>1515.71</v>
      </c>
    </row>
    <row r="7957" spans="1:19" x14ac:dyDescent="0.35">
      <c r="A7957" s="1">
        <v>19120</v>
      </c>
      <c r="B7957" s="1">
        <v>77</v>
      </c>
      <c r="C7957" s="1" t="str">
        <f t="shared" si="372"/>
        <v>Old</v>
      </c>
      <c r="D7957" s="1" t="s">
        <v>16</v>
      </c>
      <c r="E7957" s="1" t="s">
        <v>17</v>
      </c>
      <c r="F7957" s="1" t="s">
        <v>18</v>
      </c>
      <c r="G7957" s="1" t="s">
        <v>81</v>
      </c>
      <c r="H7957" s="1">
        <v>1</v>
      </c>
      <c r="I7957" s="1" t="s">
        <v>20</v>
      </c>
      <c r="J7957" s="1" t="s">
        <v>83</v>
      </c>
      <c r="K7957" s="6">
        <v>4558.72</v>
      </c>
      <c r="L7957" s="6">
        <v>1139.68</v>
      </c>
      <c r="M7957" s="1">
        <v>4</v>
      </c>
      <c r="N7957" s="8">
        <v>45634</v>
      </c>
      <c r="O7957" s="4" t="str">
        <f t="shared" si="373"/>
        <v>December 2024</v>
      </c>
      <c r="P7957" s="1" t="s">
        <v>79</v>
      </c>
      <c r="Q7957" s="1" t="s">
        <v>95</v>
      </c>
      <c r="R7957" s="6">
        <v>77.010000000000005</v>
      </c>
      <c r="S7957" s="6">
        <f t="shared" si="374"/>
        <v>4635.7300000000005</v>
      </c>
    </row>
    <row r="7958" spans="1:19" x14ac:dyDescent="0.35">
      <c r="A7958" s="1">
        <v>1123</v>
      </c>
      <c r="B7958" s="1">
        <v>79</v>
      </c>
      <c r="C7958" s="1" t="str">
        <f t="shared" si="372"/>
        <v>Old</v>
      </c>
      <c r="D7958" s="1" t="s">
        <v>16</v>
      </c>
      <c r="E7958" s="1" t="s">
        <v>33</v>
      </c>
      <c r="F7958" s="1" t="s">
        <v>18</v>
      </c>
      <c r="G7958" s="1" t="s">
        <v>19</v>
      </c>
      <c r="H7958" s="1">
        <v>2</v>
      </c>
      <c r="I7958" s="1" t="s">
        <v>26</v>
      </c>
      <c r="J7958" s="1" t="s">
        <v>42</v>
      </c>
      <c r="K7958" s="6">
        <v>791.19</v>
      </c>
      <c r="L7958" s="6">
        <v>791.19</v>
      </c>
      <c r="M7958" s="1">
        <v>1</v>
      </c>
      <c r="N7958" s="8">
        <v>45634</v>
      </c>
      <c r="O7958" s="4" t="str">
        <f t="shared" si="373"/>
        <v>December 2024</v>
      </c>
      <c r="P7958" s="1" t="s">
        <v>22</v>
      </c>
      <c r="Q7958" s="1" t="s">
        <v>37</v>
      </c>
      <c r="R7958" s="6">
        <v>5.86</v>
      </c>
      <c r="S7958" s="6">
        <f t="shared" si="374"/>
        <v>797.05000000000007</v>
      </c>
    </row>
    <row r="7959" spans="1:19" x14ac:dyDescent="0.35">
      <c r="A7959" s="1">
        <v>17230</v>
      </c>
      <c r="B7959" s="1">
        <v>79</v>
      </c>
      <c r="C7959" s="1" t="str">
        <f t="shared" si="372"/>
        <v>Old</v>
      </c>
      <c r="D7959" s="1" t="s">
        <v>38</v>
      </c>
      <c r="E7959" s="1" t="s">
        <v>17</v>
      </c>
      <c r="F7959" s="1" t="s">
        <v>30</v>
      </c>
      <c r="G7959" s="1" t="s">
        <v>78</v>
      </c>
      <c r="H7959" s="1">
        <v>3</v>
      </c>
      <c r="I7959" s="1" t="s">
        <v>26</v>
      </c>
      <c r="J7959" s="1" t="s">
        <v>93</v>
      </c>
      <c r="K7959" s="6">
        <v>2022.96</v>
      </c>
      <c r="L7959" s="6">
        <v>674.32</v>
      </c>
      <c r="M7959" s="1">
        <v>3</v>
      </c>
      <c r="N7959" s="8">
        <v>45634</v>
      </c>
      <c r="O7959" s="4" t="str">
        <f t="shared" si="373"/>
        <v>December 2024</v>
      </c>
      <c r="P7959" s="1" t="s">
        <v>22</v>
      </c>
      <c r="Q7959" s="1" t="s">
        <v>113</v>
      </c>
      <c r="R7959" s="6">
        <v>83.57</v>
      </c>
      <c r="S7959" s="6">
        <f t="shared" si="374"/>
        <v>2106.5300000000002</v>
      </c>
    </row>
    <row r="7960" spans="1:19" x14ac:dyDescent="0.35">
      <c r="A7960" s="1">
        <v>7127</v>
      </c>
      <c r="B7960" s="1">
        <v>80</v>
      </c>
      <c r="C7960" s="1" t="str">
        <f t="shared" si="372"/>
        <v>Old</v>
      </c>
      <c r="D7960" s="1" t="s">
        <v>16</v>
      </c>
      <c r="E7960" s="1" t="s">
        <v>17</v>
      </c>
      <c r="F7960" s="1" t="s">
        <v>24</v>
      </c>
      <c r="G7960" s="1" t="s">
        <v>25</v>
      </c>
      <c r="H7960" s="1">
        <v>3</v>
      </c>
      <c r="I7960" s="1" t="s">
        <v>26</v>
      </c>
      <c r="J7960" s="1" t="s">
        <v>27</v>
      </c>
      <c r="K7960" s="6">
        <v>1976.24</v>
      </c>
      <c r="L7960" s="6">
        <v>247.03</v>
      </c>
      <c r="M7960" s="1">
        <v>8</v>
      </c>
      <c r="N7960" s="8">
        <v>45634</v>
      </c>
      <c r="O7960" s="4" t="str">
        <f t="shared" si="373"/>
        <v>December 2024</v>
      </c>
      <c r="P7960" s="1" t="s">
        <v>22</v>
      </c>
      <c r="Q7960" s="1" t="s">
        <v>43</v>
      </c>
      <c r="R7960" s="6">
        <v>52.96</v>
      </c>
      <c r="S7960" s="6">
        <f t="shared" si="374"/>
        <v>2029.2</v>
      </c>
    </row>
    <row r="7961" spans="1:19" x14ac:dyDescent="0.35">
      <c r="A7961" s="1">
        <v>9584</v>
      </c>
      <c r="B7961" s="1">
        <v>80</v>
      </c>
      <c r="C7961" s="1" t="str">
        <f t="shared" si="372"/>
        <v>Old</v>
      </c>
      <c r="D7961" s="1" t="s">
        <v>38</v>
      </c>
      <c r="E7961" s="1" t="s">
        <v>17</v>
      </c>
      <c r="F7961" s="1" t="s">
        <v>24</v>
      </c>
      <c r="G7961" s="1" t="s">
        <v>25</v>
      </c>
      <c r="H7961" s="1">
        <v>3</v>
      </c>
      <c r="I7961" s="1" t="s">
        <v>26</v>
      </c>
      <c r="J7961" s="1" t="s">
        <v>27</v>
      </c>
      <c r="K7961" s="6">
        <v>1729.21</v>
      </c>
      <c r="L7961" s="6">
        <v>247.03</v>
      </c>
      <c r="M7961" s="1">
        <v>7</v>
      </c>
      <c r="N7961" s="8">
        <v>45634</v>
      </c>
      <c r="O7961" s="4" t="str">
        <f t="shared" si="373"/>
        <v>December 2024</v>
      </c>
      <c r="P7961" s="1" t="s">
        <v>32</v>
      </c>
      <c r="Q7961" s="1" t="s">
        <v>37</v>
      </c>
      <c r="R7961" s="6">
        <v>16.62</v>
      </c>
      <c r="S7961" s="6">
        <f t="shared" si="374"/>
        <v>1745.83</v>
      </c>
    </row>
    <row r="7962" spans="1:19" x14ac:dyDescent="0.35">
      <c r="A7962" s="1">
        <v>9916</v>
      </c>
      <c r="B7962" s="1">
        <v>80</v>
      </c>
      <c r="C7962" s="1" t="str">
        <f t="shared" si="372"/>
        <v>Old</v>
      </c>
      <c r="D7962" s="1" t="s">
        <v>16</v>
      </c>
      <c r="E7962" s="1" t="s">
        <v>17</v>
      </c>
      <c r="F7962" s="1" t="s">
        <v>18</v>
      </c>
      <c r="G7962" s="1" t="s">
        <v>19</v>
      </c>
      <c r="H7962" s="1">
        <v>2</v>
      </c>
      <c r="I7962" s="1" t="s">
        <v>26</v>
      </c>
      <c r="J7962" s="1" t="s">
        <v>21</v>
      </c>
      <c r="K7962" s="6">
        <v>6329.52</v>
      </c>
      <c r="L7962" s="6">
        <v>791.19</v>
      </c>
      <c r="M7962" s="1">
        <v>8</v>
      </c>
      <c r="N7962" s="8">
        <v>45634</v>
      </c>
      <c r="O7962" s="4" t="str">
        <f t="shared" si="373"/>
        <v>December 2024</v>
      </c>
      <c r="P7962" s="1" t="s">
        <v>22</v>
      </c>
      <c r="Q7962" s="1" t="s">
        <v>44</v>
      </c>
      <c r="R7962" s="6">
        <v>49.01</v>
      </c>
      <c r="S7962" s="6">
        <f t="shared" si="374"/>
        <v>6378.5300000000007</v>
      </c>
    </row>
    <row r="7963" spans="1:19" x14ac:dyDescent="0.35">
      <c r="A7963" s="1">
        <v>14490</v>
      </c>
      <c r="B7963" s="1">
        <v>18</v>
      </c>
      <c r="C7963" s="1" t="str">
        <f t="shared" si="372"/>
        <v>Young</v>
      </c>
      <c r="D7963" s="1" t="s">
        <v>16</v>
      </c>
      <c r="E7963" s="1" t="s">
        <v>33</v>
      </c>
      <c r="F7963" s="1" t="s">
        <v>30</v>
      </c>
      <c r="G7963" s="1" t="s">
        <v>78</v>
      </c>
      <c r="H7963" s="1">
        <v>3</v>
      </c>
      <c r="I7963" s="1" t="s">
        <v>26</v>
      </c>
      <c r="J7963" s="1" t="s">
        <v>21</v>
      </c>
      <c r="K7963" s="6">
        <v>3371.6</v>
      </c>
      <c r="L7963" s="6">
        <v>674.32</v>
      </c>
      <c r="M7963" s="1">
        <v>5</v>
      </c>
      <c r="N7963" s="8">
        <v>45635</v>
      </c>
      <c r="O7963" s="4" t="str">
        <f t="shared" si="373"/>
        <v>December 2024</v>
      </c>
      <c r="P7963" s="1" t="s">
        <v>79</v>
      </c>
      <c r="Q7963" s="1" t="s">
        <v>95</v>
      </c>
      <c r="R7963" s="6">
        <v>102.33</v>
      </c>
      <c r="S7963" s="6">
        <f t="shared" si="374"/>
        <v>3473.93</v>
      </c>
    </row>
    <row r="7964" spans="1:19" x14ac:dyDescent="0.35">
      <c r="A7964" s="1">
        <v>14497</v>
      </c>
      <c r="B7964" s="1">
        <v>18</v>
      </c>
      <c r="C7964" s="1" t="str">
        <f t="shared" si="372"/>
        <v>Young</v>
      </c>
      <c r="D7964" s="1" t="s">
        <v>38</v>
      </c>
      <c r="E7964" s="1" t="s">
        <v>17</v>
      </c>
      <c r="F7964" s="1" t="s">
        <v>24</v>
      </c>
      <c r="G7964" s="1" t="s">
        <v>85</v>
      </c>
      <c r="H7964" s="1">
        <v>5</v>
      </c>
      <c r="I7964" s="1" t="s">
        <v>26</v>
      </c>
      <c r="J7964" s="1" t="s">
        <v>83</v>
      </c>
      <c r="K7964" s="6">
        <v>7077.69</v>
      </c>
      <c r="L7964" s="6">
        <v>786.41</v>
      </c>
      <c r="M7964" s="1">
        <v>9</v>
      </c>
      <c r="N7964" s="8">
        <v>45635</v>
      </c>
      <c r="O7964" s="4" t="str">
        <f t="shared" si="373"/>
        <v>December 2024</v>
      </c>
      <c r="P7964" s="1" t="s">
        <v>84</v>
      </c>
      <c r="Q7964" s="1"/>
      <c r="R7964" s="6">
        <v>0</v>
      </c>
      <c r="S7964" s="6">
        <f t="shared" si="374"/>
        <v>7077.69</v>
      </c>
    </row>
    <row r="7965" spans="1:19" x14ac:dyDescent="0.35">
      <c r="A7965" s="1">
        <v>2800</v>
      </c>
      <c r="B7965" s="1">
        <v>19</v>
      </c>
      <c r="C7965" s="1" t="str">
        <f t="shared" si="372"/>
        <v>Young</v>
      </c>
      <c r="D7965" s="1" t="s">
        <v>38</v>
      </c>
      <c r="E7965" s="1" t="s">
        <v>17</v>
      </c>
      <c r="F7965" s="1" t="s">
        <v>40</v>
      </c>
      <c r="G7965" s="1" t="s">
        <v>41</v>
      </c>
      <c r="H7965" s="1">
        <v>3</v>
      </c>
      <c r="I7965" s="1" t="s">
        <v>26</v>
      </c>
      <c r="J7965" s="1" t="s">
        <v>27</v>
      </c>
      <c r="K7965" s="6">
        <v>6758.64</v>
      </c>
      <c r="L7965" s="6">
        <v>844.83</v>
      </c>
      <c r="M7965" s="1">
        <v>8</v>
      </c>
      <c r="N7965" s="8">
        <v>45635</v>
      </c>
      <c r="O7965" s="4" t="str">
        <f t="shared" si="373"/>
        <v>December 2024</v>
      </c>
      <c r="P7965" s="1" t="s">
        <v>22</v>
      </c>
      <c r="Q7965" s="1" t="s">
        <v>55</v>
      </c>
      <c r="R7965" s="6">
        <v>33.049999999999997</v>
      </c>
      <c r="S7965" s="6">
        <f t="shared" si="374"/>
        <v>6791.6900000000005</v>
      </c>
    </row>
    <row r="7966" spans="1:19" x14ac:dyDescent="0.35">
      <c r="A7966" s="1">
        <v>15292</v>
      </c>
      <c r="B7966" s="1">
        <v>21</v>
      </c>
      <c r="C7966" s="1" t="str">
        <f t="shared" si="372"/>
        <v>Young</v>
      </c>
      <c r="D7966" s="1" t="s">
        <v>16</v>
      </c>
      <c r="E7966" s="1" t="s">
        <v>17</v>
      </c>
      <c r="F7966" s="1" t="s">
        <v>77</v>
      </c>
      <c r="G7966" s="1" t="s">
        <v>86</v>
      </c>
      <c r="H7966" s="1">
        <v>2</v>
      </c>
      <c r="I7966" s="1" t="s">
        <v>20</v>
      </c>
      <c r="J7966" s="1" t="s">
        <v>93</v>
      </c>
      <c r="K7966" s="6">
        <v>722.36</v>
      </c>
      <c r="L7966" s="6">
        <v>361.18</v>
      </c>
      <c r="M7966" s="1">
        <v>2</v>
      </c>
      <c r="N7966" s="8">
        <v>45635</v>
      </c>
      <c r="O7966" s="4" t="str">
        <f t="shared" si="373"/>
        <v>December 2024</v>
      </c>
      <c r="P7966" s="1" t="s">
        <v>22</v>
      </c>
      <c r="Q7966" s="1"/>
      <c r="R7966" s="6">
        <v>0</v>
      </c>
      <c r="S7966" s="6">
        <f t="shared" si="374"/>
        <v>722.36</v>
      </c>
    </row>
    <row r="7967" spans="1:19" x14ac:dyDescent="0.35">
      <c r="A7967" s="1">
        <v>16707</v>
      </c>
      <c r="B7967" s="1">
        <v>22</v>
      </c>
      <c r="C7967" s="1" t="str">
        <f t="shared" si="372"/>
        <v>Young</v>
      </c>
      <c r="D7967" s="1" t="s">
        <v>16</v>
      </c>
      <c r="E7967" s="1" t="s">
        <v>33</v>
      </c>
      <c r="F7967" s="1" t="s">
        <v>24</v>
      </c>
      <c r="G7967" s="1" t="s">
        <v>85</v>
      </c>
      <c r="H7967" s="1">
        <v>4</v>
      </c>
      <c r="I7967" s="1" t="s">
        <v>26</v>
      </c>
      <c r="J7967" s="1" t="s">
        <v>93</v>
      </c>
      <c r="K7967" s="6">
        <v>786.41</v>
      </c>
      <c r="L7967" s="6">
        <v>786.41</v>
      </c>
      <c r="M7967" s="1">
        <v>1</v>
      </c>
      <c r="N7967" s="8">
        <v>45635</v>
      </c>
      <c r="O7967" s="4" t="str">
        <f t="shared" si="373"/>
        <v>December 2024</v>
      </c>
      <c r="P7967" s="1" t="s">
        <v>84</v>
      </c>
      <c r="Q7967" s="1" t="s">
        <v>107</v>
      </c>
      <c r="R7967" s="6">
        <v>108.66</v>
      </c>
      <c r="S7967" s="6">
        <f t="shared" si="374"/>
        <v>895.06999999999994</v>
      </c>
    </row>
    <row r="7968" spans="1:19" x14ac:dyDescent="0.35">
      <c r="A7968" s="1">
        <v>11323</v>
      </c>
      <c r="B7968" s="1">
        <v>24</v>
      </c>
      <c r="C7968" s="1" t="str">
        <f t="shared" si="372"/>
        <v>Young</v>
      </c>
      <c r="D7968" s="1" t="s">
        <v>16</v>
      </c>
      <c r="E7968" s="1" t="s">
        <v>17</v>
      </c>
      <c r="F7968" s="1" t="s">
        <v>24</v>
      </c>
      <c r="G7968" s="1" t="s">
        <v>85</v>
      </c>
      <c r="H7968" s="1">
        <v>5</v>
      </c>
      <c r="I7968" s="1" t="s">
        <v>26</v>
      </c>
      <c r="J7968" s="1" t="s">
        <v>21</v>
      </c>
      <c r="K7968" s="6">
        <v>5504.87</v>
      </c>
      <c r="L7968" s="6">
        <v>786.41</v>
      </c>
      <c r="M7968" s="1">
        <v>7</v>
      </c>
      <c r="N7968" s="8">
        <v>45635</v>
      </c>
      <c r="O7968" s="4" t="str">
        <f t="shared" si="373"/>
        <v>December 2024</v>
      </c>
      <c r="P7968" s="1" t="s">
        <v>84</v>
      </c>
      <c r="Q7968" s="1" t="s">
        <v>92</v>
      </c>
      <c r="R7968" s="6">
        <v>56.74</v>
      </c>
      <c r="S7968" s="6">
        <f t="shared" si="374"/>
        <v>5561.61</v>
      </c>
    </row>
    <row r="7969" spans="1:19" x14ac:dyDescent="0.35">
      <c r="A7969" s="1">
        <v>18329</v>
      </c>
      <c r="B7969" s="1">
        <v>26</v>
      </c>
      <c r="C7969" s="1" t="str">
        <f t="shared" si="372"/>
        <v>Young</v>
      </c>
      <c r="D7969" s="1" t="s">
        <v>38</v>
      </c>
      <c r="E7969" s="1" t="s">
        <v>17</v>
      </c>
      <c r="F7969" s="1" t="s">
        <v>30</v>
      </c>
      <c r="G7969" s="1" t="s">
        <v>78</v>
      </c>
      <c r="H7969" s="1">
        <v>2</v>
      </c>
      <c r="I7969" s="1" t="s">
        <v>26</v>
      </c>
      <c r="J7969" s="1" t="s">
        <v>83</v>
      </c>
      <c r="K7969" s="6">
        <v>2697.28</v>
      </c>
      <c r="L7969" s="6">
        <v>674.32</v>
      </c>
      <c r="M7969" s="1">
        <v>4</v>
      </c>
      <c r="N7969" s="8">
        <v>45635</v>
      </c>
      <c r="O7969" s="4" t="str">
        <f t="shared" si="373"/>
        <v>December 2024</v>
      </c>
      <c r="P7969" s="1" t="s">
        <v>79</v>
      </c>
      <c r="Q7969" s="1" t="s">
        <v>92</v>
      </c>
      <c r="R7969" s="6">
        <v>163.94</v>
      </c>
      <c r="S7969" s="6">
        <f t="shared" si="374"/>
        <v>2861.2200000000003</v>
      </c>
    </row>
    <row r="7970" spans="1:19" x14ac:dyDescent="0.35">
      <c r="A7970" s="1">
        <v>9075</v>
      </c>
      <c r="B7970" s="1">
        <v>27</v>
      </c>
      <c r="C7970" s="1" t="str">
        <f t="shared" si="372"/>
        <v>Young</v>
      </c>
      <c r="D7970" s="1" t="s">
        <v>16</v>
      </c>
      <c r="E7970" s="1" t="s">
        <v>33</v>
      </c>
      <c r="F7970" s="1" t="s">
        <v>18</v>
      </c>
      <c r="G7970" s="1" t="s">
        <v>19</v>
      </c>
      <c r="H7970" s="1">
        <v>2</v>
      </c>
      <c r="I7970" s="1" t="s">
        <v>20</v>
      </c>
      <c r="J7970" s="1" t="s">
        <v>21</v>
      </c>
      <c r="K7970" s="6">
        <v>791.19</v>
      </c>
      <c r="L7970" s="6">
        <v>791.19</v>
      </c>
      <c r="M7970" s="1">
        <v>1</v>
      </c>
      <c r="N7970" s="8">
        <v>45635</v>
      </c>
      <c r="O7970" s="4" t="str">
        <f t="shared" si="373"/>
        <v>December 2024</v>
      </c>
      <c r="P7970" s="1" t="s">
        <v>32</v>
      </c>
      <c r="Q7970" s="1" t="s">
        <v>62</v>
      </c>
      <c r="R7970" s="6">
        <v>116.12</v>
      </c>
      <c r="S7970" s="6">
        <f t="shared" si="374"/>
        <v>907.31000000000006</v>
      </c>
    </row>
    <row r="7971" spans="1:19" x14ac:dyDescent="0.35">
      <c r="A7971" s="1">
        <v>19569</v>
      </c>
      <c r="B7971" s="1">
        <v>28</v>
      </c>
      <c r="C7971" s="1" t="str">
        <f t="shared" si="372"/>
        <v>Young</v>
      </c>
      <c r="D7971" s="1" t="s">
        <v>16</v>
      </c>
      <c r="E7971" s="1" t="s">
        <v>17</v>
      </c>
      <c r="F7971" s="1" t="s">
        <v>18</v>
      </c>
      <c r="G7971" s="1" t="s">
        <v>81</v>
      </c>
      <c r="H7971" s="1">
        <v>5</v>
      </c>
      <c r="I7971" s="1" t="s">
        <v>26</v>
      </c>
      <c r="J7971" s="1" t="s">
        <v>93</v>
      </c>
      <c r="K7971" s="6">
        <v>9117.44</v>
      </c>
      <c r="L7971" s="6">
        <v>1139.68</v>
      </c>
      <c r="M7971" s="1">
        <v>8</v>
      </c>
      <c r="N7971" s="8">
        <v>45635</v>
      </c>
      <c r="O7971" s="4" t="str">
        <f t="shared" si="373"/>
        <v>December 2024</v>
      </c>
      <c r="P7971" s="1" t="s">
        <v>84</v>
      </c>
      <c r="Q7971" s="1" t="s">
        <v>52</v>
      </c>
      <c r="R7971" s="6">
        <v>87.72</v>
      </c>
      <c r="S7971" s="6">
        <f t="shared" si="374"/>
        <v>9205.16</v>
      </c>
    </row>
    <row r="7972" spans="1:19" x14ac:dyDescent="0.35">
      <c r="A7972" s="1">
        <v>13665</v>
      </c>
      <c r="B7972" s="1">
        <v>29</v>
      </c>
      <c r="C7972" s="1" t="str">
        <f t="shared" si="372"/>
        <v>Young</v>
      </c>
      <c r="D7972" s="1" t="s">
        <v>38</v>
      </c>
      <c r="E7972" s="1" t="s">
        <v>17</v>
      </c>
      <c r="F7972" s="1" t="s">
        <v>24</v>
      </c>
      <c r="G7972" s="1" t="s">
        <v>85</v>
      </c>
      <c r="H7972" s="1">
        <v>3</v>
      </c>
      <c r="I7972" s="1" t="s">
        <v>26</v>
      </c>
      <c r="J7972" s="1" t="s">
        <v>83</v>
      </c>
      <c r="K7972" s="6">
        <v>2359.23</v>
      </c>
      <c r="L7972" s="6">
        <v>786.41</v>
      </c>
      <c r="M7972" s="1">
        <v>3</v>
      </c>
      <c r="N7972" s="8">
        <v>45635</v>
      </c>
      <c r="O7972" s="4" t="str">
        <f t="shared" si="373"/>
        <v>December 2024</v>
      </c>
      <c r="P7972" s="1" t="s">
        <v>79</v>
      </c>
      <c r="Q7972" s="1" t="s">
        <v>29</v>
      </c>
      <c r="R7972" s="6">
        <v>81.400000000000006</v>
      </c>
      <c r="S7972" s="6">
        <f t="shared" si="374"/>
        <v>2440.63</v>
      </c>
    </row>
    <row r="7973" spans="1:19" x14ac:dyDescent="0.35">
      <c r="A7973" s="1">
        <v>16864</v>
      </c>
      <c r="B7973" s="1">
        <v>29</v>
      </c>
      <c r="C7973" s="1" t="str">
        <f t="shared" si="372"/>
        <v>Young</v>
      </c>
      <c r="D7973" s="1" t="s">
        <v>16</v>
      </c>
      <c r="E7973" s="1" t="s">
        <v>17</v>
      </c>
      <c r="F7973" s="1" t="s">
        <v>30</v>
      </c>
      <c r="G7973" s="1" t="s">
        <v>78</v>
      </c>
      <c r="H7973" s="1">
        <v>3</v>
      </c>
      <c r="I7973" s="1" t="s">
        <v>26</v>
      </c>
      <c r="J7973" s="1" t="s">
        <v>83</v>
      </c>
      <c r="K7973" s="6">
        <v>1348.64</v>
      </c>
      <c r="L7973" s="6">
        <v>674.32</v>
      </c>
      <c r="M7973" s="1">
        <v>2</v>
      </c>
      <c r="N7973" s="8">
        <v>45635</v>
      </c>
      <c r="O7973" s="4" t="str">
        <f t="shared" si="373"/>
        <v>December 2024</v>
      </c>
      <c r="P7973" s="1" t="s">
        <v>22</v>
      </c>
      <c r="Q7973" s="1" t="s">
        <v>92</v>
      </c>
      <c r="R7973" s="6">
        <v>104.56</v>
      </c>
      <c r="S7973" s="6">
        <f t="shared" si="374"/>
        <v>1453.2</v>
      </c>
    </row>
    <row r="7974" spans="1:19" x14ac:dyDescent="0.35">
      <c r="A7974" s="1">
        <v>13823</v>
      </c>
      <c r="B7974" s="1">
        <v>33</v>
      </c>
      <c r="C7974" s="1" t="str">
        <f t="shared" si="372"/>
        <v>Young</v>
      </c>
      <c r="D7974" s="1" t="s">
        <v>16</v>
      </c>
      <c r="E7974" s="1" t="s">
        <v>17</v>
      </c>
      <c r="F7974" s="1" t="s">
        <v>24</v>
      </c>
      <c r="G7974" s="1" t="s">
        <v>85</v>
      </c>
      <c r="H7974" s="1">
        <v>5</v>
      </c>
      <c r="I7974" s="1" t="s">
        <v>26</v>
      </c>
      <c r="J7974" s="1" t="s">
        <v>83</v>
      </c>
      <c r="K7974" s="6">
        <v>3932.05</v>
      </c>
      <c r="L7974" s="6">
        <v>786.41</v>
      </c>
      <c r="M7974" s="1">
        <v>5</v>
      </c>
      <c r="N7974" s="8">
        <v>45635</v>
      </c>
      <c r="O7974" s="4" t="str">
        <f t="shared" si="373"/>
        <v>December 2024</v>
      </c>
      <c r="P7974" s="1" t="s">
        <v>79</v>
      </c>
      <c r="Q7974" s="1"/>
      <c r="R7974" s="6">
        <v>0</v>
      </c>
      <c r="S7974" s="6">
        <f t="shared" si="374"/>
        <v>3932.05</v>
      </c>
    </row>
    <row r="7975" spans="1:19" x14ac:dyDescent="0.35">
      <c r="A7975" s="1">
        <v>7526</v>
      </c>
      <c r="B7975" s="1">
        <v>34</v>
      </c>
      <c r="C7975" s="1" t="str">
        <f t="shared" si="372"/>
        <v>Young</v>
      </c>
      <c r="D7975" s="1" t="s">
        <v>16</v>
      </c>
      <c r="E7975" s="1" t="s">
        <v>17</v>
      </c>
      <c r="F7975" s="1" t="s">
        <v>18</v>
      </c>
      <c r="G7975" s="1" t="s">
        <v>36</v>
      </c>
      <c r="H7975" s="1">
        <v>5</v>
      </c>
      <c r="I7975" s="1" t="s">
        <v>26</v>
      </c>
      <c r="J7975" s="1" t="s">
        <v>42</v>
      </c>
      <c r="K7975" s="6">
        <v>41.5</v>
      </c>
      <c r="L7975" s="6">
        <v>20.75</v>
      </c>
      <c r="M7975" s="1">
        <v>2</v>
      </c>
      <c r="N7975" s="8">
        <v>45635</v>
      </c>
      <c r="O7975" s="4" t="str">
        <f t="shared" si="373"/>
        <v>December 2024</v>
      </c>
      <c r="P7975" s="1" t="s">
        <v>28</v>
      </c>
      <c r="Q7975" s="1" t="s">
        <v>39</v>
      </c>
      <c r="R7975" s="6">
        <v>85.55</v>
      </c>
      <c r="S7975" s="6">
        <f t="shared" si="374"/>
        <v>127.05</v>
      </c>
    </row>
    <row r="7976" spans="1:19" x14ac:dyDescent="0.35">
      <c r="A7976" s="1">
        <v>15285</v>
      </c>
      <c r="B7976" s="1">
        <v>34</v>
      </c>
      <c r="C7976" s="1" t="str">
        <f t="shared" si="372"/>
        <v>Young</v>
      </c>
      <c r="D7976" s="1" t="s">
        <v>16</v>
      </c>
      <c r="E7976" s="1" t="s">
        <v>17</v>
      </c>
      <c r="F7976" s="1" t="s">
        <v>18</v>
      </c>
      <c r="G7976" s="1" t="s">
        <v>81</v>
      </c>
      <c r="H7976" s="1">
        <v>3</v>
      </c>
      <c r="I7976" s="1" t="s">
        <v>20</v>
      </c>
      <c r="J7976" s="1" t="s">
        <v>21</v>
      </c>
      <c r="K7976" s="6">
        <v>3419.04</v>
      </c>
      <c r="L7976" s="6">
        <v>1139.68</v>
      </c>
      <c r="M7976" s="1">
        <v>3</v>
      </c>
      <c r="N7976" s="8">
        <v>45635</v>
      </c>
      <c r="O7976" s="4" t="str">
        <f t="shared" si="373"/>
        <v>December 2024</v>
      </c>
      <c r="P7976" s="1" t="s">
        <v>79</v>
      </c>
      <c r="Q7976" s="1" t="s">
        <v>52</v>
      </c>
      <c r="R7976" s="6">
        <v>97.06</v>
      </c>
      <c r="S7976" s="6">
        <f t="shared" si="374"/>
        <v>3516.1</v>
      </c>
    </row>
    <row r="7977" spans="1:19" x14ac:dyDescent="0.35">
      <c r="A7977" s="1">
        <v>4881</v>
      </c>
      <c r="B7977" s="1">
        <v>35</v>
      </c>
      <c r="C7977" s="1" t="str">
        <f t="shared" si="372"/>
        <v>Young</v>
      </c>
      <c r="D7977" s="1" t="s">
        <v>38</v>
      </c>
      <c r="E7977" s="1" t="s">
        <v>33</v>
      </c>
      <c r="F7977" s="1" t="s">
        <v>30</v>
      </c>
      <c r="G7977" s="1" t="s">
        <v>31</v>
      </c>
      <c r="H7977" s="1">
        <v>3</v>
      </c>
      <c r="I7977" s="1" t="s">
        <v>26</v>
      </c>
      <c r="J7977" s="1" t="s">
        <v>21</v>
      </c>
      <c r="K7977" s="6">
        <v>1855.84</v>
      </c>
      <c r="L7977" s="6">
        <v>463.96</v>
      </c>
      <c r="M7977" s="1">
        <v>4</v>
      </c>
      <c r="N7977" s="8">
        <v>45635</v>
      </c>
      <c r="O7977" s="4" t="str">
        <f t="shared" si="373"/>
        <v>December 2024</v>
      </c>
      <c r="P7977" s="1" t="s">
        <v>32</v>
      </c>
      <c r="Q7977" s="1"/>
      <c r="R7977" s="6">
        <v>0</v>
      </c>
      <c r="S7977" s="6">
        <f t="shared" si="374"/>
        <v>1855.84</v>
      </c>
    </row>
    <row r="7978" spans="1:19" x14ac:dyDescent="0.35">
      <c r="A7978" s="1">
        <v>14452</v>
      </c>
      <c r="B7978" s="1">
        <v>35</v>
      </c>
      <c r="C7978" s="1" t="str">
        <f t="shared" si="372"/>
        <v>Young</v>
      </c>
      <c r="D7978" s="1" t="s">
        <v>16</v>
      </c>
      <c r="E7978" s="1" t="s">
        <v>17</v>
      </c>
      <c r="F7978" s="1" t="s">
        <v>24</v>
      </c>
      <c r="G7978" s="1" t="s">
        <v>85</v>
      </c>
      <c r="H7978" s="1">
        <v>2</v>
      </c>
      <c r="I7978" s="1" t="s">
        <v>26</v>
      </c>
      <c r="J7978" s="1" t="s">
        <v>21</v>
      </c>
      <c r="K7978" s="6">
        <v>786.41</v>
      </c>
      <c r="L7978" s="6">
        <v>786.41</v>
      </c>
      <c r="M7978" s="1">
        <v>1</v>
      </c>
      <c r="N7978" s="8">
        <v>45635</v>
      </c>
      <c r="O7978" s="4" t="str">
        <f t="shared" si="373"/>
        <v>December 2024</v>
      </c>
      <c r="P7978" s="1" t="s">
        <v>84</v>
      </c>
      <c r="Q7978" s="1" t="s">
        <v>37</v>
      </c>
      <c r="R7978" s="6">
        <v>38.35</v>
      </c>
      <c r="S7978" s="6">
        <f t="shared" si="374"/>
        <v>824.76</v>
      </c>
    </row>
    <row r="7979" spans="1:19" x14ac:dyDescent="0.35">
      <c r="A7979" s="1">
        <v>2610</v>
      </c>
      <c r="B7979" s="1">
        <v>36</v>
      </c>
      <c r="C7979" s="1" t="str">
        <f t="shared" si="372"/>
        <v>Middle-Aged</v>
      </c>
      <c r="D7979" s="1" t="s">
        <v>16</v>
      </c>
      <c r="E7979" s="1" t="s">
        <v>17</v>
      </c>
      <c r="F7979" s="1" t="s">
        <v>30</v>
      </c>
      <c r="G7979" s="1" t="s">
        <v>31</v>
      </c>
      <c r="H7979" s="1">
        <v>3</v>
      </c>
      <c r="I7979" s="1" t="s">
        <v>20</v>
      </c>
      <c r="J7979" s="1" t="s">
        <v>21</v>
      </c>
      <c r="K7979" s="6">
        <v>1391.88</v>
      </c>
      <c r="L7979" s="6">
        <v>463.96</v>
      </c>
      <c r="M7979" s="1">
        <v>3</v>
      </c>
      <c r="N7979" s="8">
        <v>45635</v>
      </c>
      <c r="O7979" s="4" t="str">
        <f t="shared" si="373"/>
        <v>December 2024</v>
      </c>
      <c r="P7979" s="1" t="s">
        <v>28</v>
      </c>
      <c r="Q7979" s="1" t="s">
        <v>52</v>
      </c>
      <c r="R7979" s="6">
        <v>25.44</v>
      </c>
      <c r="S7979" s="6">
        <f t="shared" si="374"/>
        <v>1417.3200000000002</v>
      </c>
    </row>
    <row r="7980" spans="1:19" x14ac:dyDescent="0.35">
      <c r="A7980" s="1">
        <v>13579</v>
      </c>
      <c r="B7980" s="1">
        <v>37</v>
      </c>
      <c r="C7980" s="1" t="str">
        <f t="shared" si="372"/>
        <v>Middle-Aged</v>
      </c>
      <c r="D7980" s="1" t="s">
        <v>38</v>
      </c>
      <c r="E7980" s="1" t="s">
        <v>17</v>
      </c>
      <c r="F7980" s="1" t="s">
        <v>18</v>
      </c>
      <c r="G7980" s="1" t="s">
        <v>81</v>
      </c>
      <c r="H7980" s="1">
        <v>5</v>
      </c>
      <c r="I7980" s="1" t="s">
        <v>26</v>
      </c>
      <c r="J7980" s="1" t="s">
        <v>21</v>
      </c>
      <c r="K7980" s="6">
        <v>4558.72</v>
      </c>
      <c r="L7980" s="6">
        <v>1139.68</v>
      </c>
      <c r="M7980" s="1">
        <v>4</v>
      </c>
      <c r="N7980" s="8">
        <v>45635</v>
      </c>
      <c r="O7980" s="4" t="str">
        <f t="shared" si="373"/>
        <v>December 2024</v>
      </c>
      <c r="P7980" s="1" t="s">
        <v>84</v>
      </c>
      <c r="Q7980" s="1" t="s">
        <v>37</v>
      </c>
      <c r="R7980" s="6">
        <v>87.43</v>
      </c>
      <c r="S7980" s="6">
        <f t="shared" si="374"/>
        <v>4646.1500000000005</v>
      </c>
    </row>
    <row r="7981" spans="1:19" x14ac:dyDescent="0.35">
      <c r="A7981" s="1">
        <v>11625</v>
      </c>
      <c r="B7981" s="1">
        <v>38</v>
      </c>
      <c r="C7981" s="1" t="str">
        <f t="shared" si="372"/>
        <v>Middle-Aged</v>
      </c>
      <c r="D7981" s="1" t="s">
        <v>38</v>
      </c>
      <c r="E7981" s="1" t="s">
        <v>33</v>
      </c>
      <c r="F7981" s="1" t="s">
        <v>77</v>
      </c>
      <c r="G7981" s="1" t="s">
        <v>86</v>
      </c>
      <c r="H7981" s="1">
        <v>5</v>
      </c>
      <c r="I7981" s="1" t="s">
        <v>26</v>
      </c>
      <c r="J7981" s="1" t="s">
        <v>93</v>
      </c>
      <c r="K7981" s="6">
        <v>722.36</v>
      </c>
      <c r="L7981" s="6">
        <v>361.18</v>
      </c>
      <c r="M7981" s="1">
        <v>2</v>
      </c>
      <c r="N7981" s="8">
        <v>45635</v>
      </c>
      <c r="O7981" s="4" t="str">
        <f t="shared" si="373"/>
        <v>December 2024</v>
      </c>
      <c r="P7981" s="1" t="s">
        <v>79</v>
      </c>
      <c r="Q7981" s="1"/>
      <c r="R7981" s="6">
        <v>0</v>
      </c>
      <c r="S7981" s="6">
        <f t="shared" si="374"/>
        <v>722.36</v>
      </c>
    </row>
    <row r="7982" spans="1:19" x14ac:dyDescent="0.35">
      <c r="A7982" s="1">
        <v>13369</v>
      </c>
      <c r="B7982" s="1">
        <v>38</v>
      </c>
      <c r="C7982" s="1" t="str">
        <f t="shared" si="372"/>
        <v>Middle-Aged</v>
      </c>
      <c r="D7982" s="1" t="s">
        <v>16</v>
      </c>
      <c r="E7982" s="1" t="s">
        <v>17</v>
      </c>
      <c r="F7982" s="1" t="s">
        <v>24</v>
      </c>
      <c r="G7982" s="1" t="s">
        <v>85</v>
      </c>
      <c r="H7982" s="1">
        <v>2</v>
      </c>
      <c r="I7982" s="1" t="s">
        <v>26</v>
      </c>
      <c r="J7982" s="1" t="s">
        <v>83</v>
      </c>
      <c r="K7982" s="6">
        <v>2359.23</v>
      </c>
      <c r="L7982" s="6">
        <v>786.41</v>
      </c>
      <c r="M7982" s="1">
        <v>3</v>
      </c>
      <c r="N7982" s="8">
        <v>45635</v>
      </c>
      <c r="O7982" s="4" t="str">
        <f t="shared" si="373"/>
        <v>December 2024</v>
      </c>
      <c r="P7982" s="1" t="s">
        <v>22</v>
      </c>
      <c r="Q7982" s="1"/>
      <c r="R7982" s="6">
        <v>0</v>
      </c>
      <c r="S7982" s="6">
        <f t="shared" si="374"/>
        <v>2359.23</v>
      </c>
    </row>
    <row r="7983" spans="1:19" x14ac:dyDescent="0.35">
      <c r="A7983" s="1">
        <v>19723</v>
      </c>
      <c r="B7983" s="1">
        <v>38</v>
      </c>
      <c r="C7983" s="1" t="str">
        <f t="shared" si="372"/>
        <v>Middle-Aged</v>
      </c>
      <c r="D7983" s="1" t="s">
        <v>16</v>
      </c>
      <c r="E7983" s="1" t="s">
        <v>33</v>
      </c>
      <c r="F7983" s="1" t="s">
        <v>18</v>
      </c>
      <c r="G7983" s="1" t="s">
        <v>81</v>
      </c>
      <c r="H7983" s="1">
        <v>2</v>
      </c>
      <c r="I7983" s="1" t="s">
        <v>20</v>
      </c>
      <c r="J7983" s="1" t="s">
        <v>21</v>
      </c>
      <c r="K7983" s="6">
        <v>11396.8</v>
      </c>
      <c r="L7983" s="6">
        <v>1139.68</v>
      </c>
      <c r="M7983" s="1">
        <v>10</v>
      </c>
      <c r="N7983" s="8">
        <v>45635</v>
      </c>
      <c r="O7983" s="4" t="str">
        <f t="shared" si="373"/>
        <v>December 2024</v>
      </c>
      <c r="P7983" s="1" t="s">
        <v>79</v>
      </c>
      <c r="Q7983" s="1" t="s">
        <v>115</v>
      </c>
      <c r="R7983" s="6">
        <v>223.79</v>
      </c>
      <c r="S7983" s="6">
        <f t="shared" si="374"/>
        <v>11620.59</v>
      </c>
    </row>
    <row r="7984" spans="1:19" x14ac:dyDescent="0.35">
      <c r="A7984" s="1">
        <v>5722</v>
      </c>
      <c r="B7984" s="1">
        <v>40</v>
      </c>
      <c r="C7984" s="1" t="str">
        <f t="shared" si="372"/>
        <v>Middle-Aged</v>
      </c>
      <c r="D7984" s="1" t="s">
        <v>16</v>
      </c>
      <c r="E7984" s="1" t="s">
        <v>33</v>
      </c>
      <c r="F7984" s="1" t="s">
        <v>24</v>
      </c>
      <c r="G7984" s="1" t="s">
        <v>25</v>
      </c>
      <c r="H7984" s="1">
        <v>3</v>
      </c>
      <c r="I7984" s="1" t="s">
        <v>20</v>
      </c>
      <c r="J7984" s="1" t="s">
        <v>42</v>
      </c>
      <c r="K7984" s="6">
        <v>494.06</v>
      </c>
      <c r="L7984" s="6">
        <v>247.03</v>
      </c>
      <c r="M7984" s="1">
        <v>2</v>
      </c>
      <c r="N7984" s="8">
        <v>45635</v>
      </c>
      <c r="O7984" s="4" t="str">
        <f t="shared" si="373"/>
        <v>December 2024</v>
      </c>
      <c r="P7984" s="1" t="s">
        <v>32</v>
      </c>
      <c r="Q7984" s="1" t="s">
        <v>45</v>
      </c>
      <c r="R7984" s="6">
        <v>49.9</v>
      </c>
      <c r="S7984" s="6">
        <f t="shared" si="374"/>
        <v>543.96</v>
      </c>
    </row>
    <row r="7985" spans="1:19" x14ac:dyDescent="0.35">
      <c r="A7985" s="1">
        <v>11029</v>
      </c>
      <c r="B7985" s="1">
        <v>40</v>
      </c>
      <c r="C7985" s="1" t="str">
        <f t="shared" si="372"/>
        <v>Middle-Aged</v>
      </c>
      <c r="D7985" s="1" t="s">
        <v>38</v>
      </c>
      <c r="E7985" s="1" t="s">
        <v>17</v>
      </c>
      <c r="F7985" s="1" t="s">
        <v>24</v>
      </c>
      <c r="G7985" s="1" t="s">
        <v>85</v>
      </c>
      <c r="H7985" s="1">
        <v>1</v>
      </c>
      <c r="I7985" s="1" t="s">
        <v>20</v>
      </c>
      <c r="J7985" s="1" t="s">
        <v>21</v>
      </c>
      <c r="K7985" s="6">
        <v>7864.1</v>
      </c>
      <c r="L7985" s="6">
        <v>786.41</v>
      </c>
      <c r="M7985" s="1">
        <v>10</v>
      </c>
      <c r="N7985" s="8">
        <v>45635</v>
      </c>
      <c r="O7985" s="4" t="str">
        <f t="shared" si="373"/>
        <v>December 2024</v>
      </c>
      <c r="P7985" s="1" t="s">
        <v>84</v>
      </c>
      <c r="Q7985" s="1" t="s">
        <v>96</v>
      </c>
      <c r="R7985" s="6">
        <v>32.729999999999997</v>
      </c>
      <c r="S7985" s="6">
        <f t="shared" si="374"/>
        <v>7896.83</v>
      </c>
    </row>
    <row r="7986" spans="1:19" x14ac:dyDescent="0.35">
      <c r="A7986" s="1">
        <v>3649</v>
      </c>
      <c r="B7986" s="1">
        <v>42</v>
      </c>
      <c r="C7986" s="1" t="str">
        <f t="shared" si="372"/>
        <v>Middle-Aged</v>
      </c>
      <c r="D7986" s="1" t="s">
        <v>38</v>
      </c>
      <c r="E7986" s="1" t="s">
        <v>17</v>
      </c>
      <c r="F7986" s="1" t="s">
        <v>18</v>
      </c>
      <c r="G7986" s="1" t="s">
        <v>19</v>
      </c>
      <c r="H7986" s="1">
        <v>2</v>
      </c>
      <c r="I7986" s="1" t="s">
        <v>26</v>
      </c>
      <c r="J7986" s="1" t="s">
        <v>42</v>
      </c>
      <c r="K7986" s="6">
        <v>3955.95</v>
      </c>
      <c r="L7986" s="6">
        <v>791.19</v>
      </c>
      <c r="M7986" s="1">
        <v>5</v>
      </c>
      <c r="N7986" s="8">
        <v>45635</v>
      </c>
      <c r="O7986" s="4" t="str">
        <f t="shared" si="373"/>
        <v>December 2024</v>
      </c>
      <c r="P7986" s="1" t="s">
        <v>32</v>
      </c>
      <c r="Q7986" s="1"/>
      <c r="R7986" s="6">
        <v>0</v>
      </c>
      <c r="S7986" s="6">
        <f t="shared" si="374"/>
        <v>3955.95</v>
      </c>
    </row>
    <row r="7987" spans="1:19" x14ac:dyDescent="0.35">
      <c r="A7987" s="1">
        <v>2593</v>
      </c>
      <c r="B7987" s="1">
        <v>44</v>
      </c>
      <c r="C7987" s="1" t="str">
        <f t="shared" si="372"/>
        <v>Middle-Aged</v>
      </c>
      <c r="D7987" s="1" t="s">
        <v>38</v>
      </c>
      <c r="E7987" s="1" t="s">
        <v>17</v>
      </c>
      <c r="F7987" s="1" t="s">
        <v>24</v>
      </c>
      <c r="G7987" s="1" t="s">
        <v>25</v>
      </c>
      <c r="H7987" s="1">
        <v>3</v>
      </c>
      <c r="I7987" s="1" t="s">
        <v>20</v>
      </c>
      <c r="J7987" s="1" t="s">
        <v>27</v>
      </c>
      <c r="K7987" s="6">
        <v>247.03</v>
      </c>
      <c r="L7987" s="6">
        <v>247.03</v>
      </c>
      <c r="M7987" s="1">
        <v>1</v>
      </c>
      <c r="N7987" s="8">
        <v>45635</v>
      </c>
      <c r="O7987" s="4" t="str">
        <f t="shared" si="373"/>
        <v>December 2024</v>
      </c>
      <c r="P7987" s="1" t="s">
        <v>28</v>
      </c>
      <c r="Q7987" s="1" t="s">
        <v>29</v>
      </c>
      <c r="R7987" s="6">
        <v>43.94</v>
      </c>
      <c r="S7987" s="6">
        <f t="shared" si="374"/>
        <v>290.97000000000003</v>
      </c>
    </row>
    <row r="7988" spans="1:19" x14ac:dyDescent="0.35">
      <c r="A7988" s="1">
        <v>4099</v>
      </c>
      <c r="B7988" s="1">
        <v>44</v>
      </c>
      <c r="C7988" s="1" t="str">
        <f t="shared" si="372"/>
        <v>Middle-Aged</v>
      </c>
      <c r="D7988" s="1" t="s">
        <v>16</v>
      </c>
      <c r="E7988" s="1" t="s">
        <v>17</v>
      </c>
      <c r="F7988" s="1" t="s">
        <v>24</v>
      </c>
      <c r="G7988" s="1" t="s">
        <v>25</v>
      </c>
      <c r="H7988" s="1">
        <v>3</v>
      </c>
      <c r="I7988" s="1" t="s">
        <v>26</v>
      </c>
      <c r="J7988" s="1" t="s">
        <v>27</v>
      </c>
      <c r="K7988" s="6">
        <v>1482.18</v>
      </c>
      <c r="L7988" s="6">
        <v>247.03</v>
      </c>
      <c r="M7988" s="1">
        <v>6</v>
      </c>
      <c r="N7988" s="8">
        <v>45635</v>
      </c>
      <c r="O7988" s="4" t="str">
        <f t="shared" si="373"/>
        <v>December 2024</v>
      </c>
      <c r="P7988" s="1" t="s">
        <v>22</v>
      </c>
      <c r="Q7988" s="1" t="s">
        <v>61</v>
      </c>
      <c r="R7988" s="6">
        <v>68.08</v>
      </c>
      <c r="S7988" s="6">
        <f t="shared" si="374"/>
        <v>1550.26</v>
      </c>
    </row>
    <row r="7989" spans="1:19" x14ac:dyDescent="0.35">
      <c r="A7989" s="1">
        <v>5999</v>
      </c>
      <c r="B7989" s="1">
        <v>44</v>
      </c>
      <c r="C7989" s="1" t="str">
        <f t="shared" si="372"/>
        <v>Middle-Aged</v>
      </c>
      <c r="D7989" s="1" t="s">
        <v>16</v>
      </c>
      <c r="E7989" s="1" t="s">
        <v>17</v>
      </c>
      <c r="F7989" s="1" t="s">
        <v>18</v>
      </c>
      <c r="G7989" s="1" t="s">
        <v>36</v>
      </c>
      <c r="H7989" s="1">
        <v>5</v>
      </c>
      <c r="I7989" s="1" t="s">
        <v>26</v>
      </c>
      <c r="J7989" s="1" t="s">
        <v>34</v>
      </c>
      <c r="K7989" s="6">
        <v>186.75</v>
      </c>
      <c r="L7989" s="6">
        <v>20.75</v>
      </c>
      <c r="M7989" s="1">
        <v>9</v>
      </c>
      <c r="N7989" s="8">
        <v>45635</v>
      </c>
      <c r="O7989" s="4" t="str">
        <f t="shared" si="373"/>
        <v>December 2024</v>
      </c>
      <c r="P7989" s="1" t="s">
        <v>28</v>
      </c>
      <c r="Q7989" s="1" t="s">
        <v>35</v>
      </c>
      <c r="R7989" s="6">
        <v>56.44</v>
      </c>
      <c r="S7989" s="6">
        <f t="shared" si="374"/>
        <v>243.19</v>
      </c>
    </row>
    <row r="7990" spans="1:19" x14ac:dyDescent="0.35">
      <c r="A7990" s="1">
        <v>13287</v>
      </c>
      <c r="B7990" s="1">
        <v>44</v>
      </c>
      <c r="C7990" s="1" t="str">
        <f t="shared" si="372"/>
        <v>Middle-Aged</v>
      </c>
      <c r="D7990" s="1" t="s">
        <v>38</v>
      </c>
      <c r="E7990" s="1" t="s">
        <v>17</v>
      </c>
      <c r="F7990" s="1" t="s">
        <v>30</v>
      </c>
      <c r="G7990" s="1" t="s">
        <v>78</v>
      </c>
      <c r="H7990" s="1">
        <v>1</v>
      </c>
      <c r="I7990" s="1" t="s">
        <v>26</v>
      </c>
      <c r="J7990" s="1" t="s">
        <v>93</v>
      </c>
      <c r="K7990" s="6">
        <v>1348.64</v>
      </c>
      <c r="L7990" s="6">
        <v>674.32</v>
      </c>
      <c r="M7990" s="1">
        <v>2</v>
      </c>
      <c r="N7990" s="8">
        <v>45635</v>
      </c>
      <c r="O7990" s="4" t="str">
        <f t="shared" si="373"/>
        <v>December 2024</v>
      </c>
      <c r="P7990" s="1" t="s">
        <v>79</v>
      </c>
      <c r="Q7990" s="1" t="s">
        <v>37</v>
      </c>
      <c r="R7990" s="6">
        <v>84.38</v>
      </c>
      <c r="S7990" s="6">
        <f t="shared" si="374"/>
        <v>1433.02</v>
      </c>
    </row>
    <row r="7991" spans="1:19" x14ac:dyDescent="0.35">
      <c r="A7991" s="1">
        <v>1073</v>
      </c>
      <c r="B7991" s="1">
        <v>46</v>
      </c>
      <c r="C7991" s="1" t="str">
        <f t="shared" si="372"/>
        <v>Middle-Aged</v>
      </c>
      <c r="D7991" s="1" t="s">
        <v>38</v>
      </c>
      <c r="E7991" s="1" t="s">
        <v>33</v>
      </c>
      <c r="F7991" s="1" t="s">
        <v>24</v>
      </c>
      <c r="G7991" s="1" t="s">
        <v>25</v>
      </c>
      <c r="H7991" s="1">
        <v>3</v>
      </c>
      <c r="I7991" s="1" t="s">
        <v>26</v>
      </c>
      <c r="J7991" s="1" t="s">
        <v>21</v>
      </c>
      <c r="K7991" s="6">
        <v>1976.24</v>
      </c>
      <c r="L7991" s="6">
        <v>247.03</v>
      </c>
      <c r="M7991" s="1">
        <v>8</v>
      </c>
      <c r="N7991" s="8">
        <v>45635</v>
      </c>
      <c r="O7991" s="4" t="str">
        <f t="shared" si="373"/>
        <v>December 2024</v>
      </c>
      <c r="P7991" s="1" t="s">
        <v>32</v>
      </c>
      <c r="Q7991" s="1" t="s">
        <v>52</v>
      </c>
      <c r="R7991" s="6">
        <v>46.38</v>
      </c>
      <c r="S7991" s="6">
        <f t="shared" si="374"/>
        <v>2022.6200000000001</v>
      </c>
    </row>
    <row r="7992" spans="1:19" x14ac:dyDescent="0.35">
      <c r="A7992" s="1">
        <v>11904</v>
      </c>
      <c r="B7992" s="1">
        <v>46</v>
      </c>
      <c r="C7992" s="1" t="str">
        <f t="shared" si="372"/>
        <v>Middle-Aged</v>
      </c>
      <c r="D7992" s="1" t="s">
        <v>16</v>
      </c>
      <c r="E7992" s="1" t="s">
        <v>17</v>
      </c>
      <c r="F7992" s="1" t="s">
        <v>18</v>
      </c>
      <c r="G7992" s="1" t="s">
        <v>81</v>
      </c>
      <c r="H7992" s="1">
        <v>2</v>
      </c>
      <c r="I7992" s="1" t="s">
        <v>26</v>
      </c>
      <c r="J7992" s="1" t="s">
        <v>93</v>
      </c>
      <c r="K7992" s="6">
        <v>10257.120000000001</v>
      </c>
      <c r="L7992" s="6">
        <v>1139.68</v>
      </c>
      <c r="M7992" s="1">
        <v>9</v>
      </c>
      <c r="N7992" s="8">
        <v>45635</v>
      </c>
      <c r="O7992" s="4" t="str">
        <f t="shared" si="373"/>
        <v>December 2024</v>
      </c>
      <c r="P7992" s="1" t="s">
        <v>84</v>
      </c>
      <c r="Q7992" s="1" t="s">
        <v>108</v>
      </c>
      <c r="R7992" s="6">
        <v>130.32</v>
      </c>
      <c r="S7992" s="6">
        <f t="shared" si="374"/>
        <v>10387.44</v>
      </c>
    </row>
    <row r="7993" spans="1:19" x14ac:dyDescent="0.35">
      <c r="A7993" s="1">
        <v>3857</v>
      </c>
      <c r="B7993" s="1">
        <v>47</v>
      </c>
      <c r="C7993" s="1" t="str">
        <f t="shared" si="372"/>
        <v>Middle-Aged</v>
      </c>
      <c r="D7993" s="1" t="s">
        <v>16</v>
      </c>
      <c r="E7993" s="1" t="s">
        <v>17</v>
      </c>
      <c r="F7993" s="1" t="s">
        <v>24</v>
      </c>
      <c r="G7993" s="1" t="s">
        <v>25</v>
      </c>
      <c r="H7993" s="1">
        <v>3</v>
      </c>
      <c r="I7993" s="1" t="s">
        <v>20</v>
      </c>
      <c r="J7993" s="1" t="s">
        <v>42</v>
      </c>
      <c r="K7993" s="6">
        <v>1482.18</v>
      </c>
      <c r="L7993" s="6">
        <v>247.03</v>
      </c>
      <c r="M7993" s="1">
        <v>6</v>
      </c>
      <c r="N7993" s="8">
        <v>45635</v>
      </c>
      <c r="O7993" s="4" t="str">
        <f t="shared" si="373"/>
        <v>December 2024</v>
      </c>
      <c r="P7993" s="1" t="s">
        <v>28</v>
      </c>
      <c r="Q7993" s="1" t="s">
        <v>52</v>
      </c>
      <c r="R7993" s="6">
        <v>12.8</v>
      </c>
      <c r="S7993" s="6">
        <f t="shared" si="374"/>
        <v>1494.98</v>
      </c>
    </row>
    <row r="7994" spans="1:19" x14ac:dyDescent="0.35">
      <c r="A7994" s="1">
        <v>11680</v>
      </c>
      <c r="B7994" s="1">
        <v>49</v>
      </c>
      <c r="C7994" s="1" t="str">
        <f t="shared" si="372"/>
        <v>Middle-Aged</v>
      </c>
      <c r="D7994" s="1" t="s">
        <v>16</v>
      </c>
      <c r="E7994" s="1" t="s">
        <v>33</v>
      </c>
      <c r="F7994" s="1" t="s">
        <v>30</v>
      </c>
      <c r="G7994" s="1" t="s">
        <v>78</v>
      </c>
      <c r="H7994" s="1">
        <v>4</v>
      </c>
      <c r="I7994" s="1" t="s">
        <v>20</v>
      </c>
      <c r="J7994" s="1" t="s">
        <v>21</v>
      </c>
      <c r="K7994" s="6">
        <v>2697.28</v>
      </c>
      <c r="L7994" s="6">
        <v>674.32</v>
      </c>
      <c r="M7994" s="1">
        <v>4</v>
      </c>
      <c r="N7994" s="8">
        <v>45635</v>
      </c>
      <c r="O7994" s="4" t="str">
        <f t="shared" si="373"/>
        <v>December 2024</v>
      </c>
      <c r="P7994" s="1" t="s">
        <v>79</v>
      </c>
      <c r="Q7994" s="1" t="s">
        <v>112</v>
      </c>
      <c r="R7994" s="6">
        <v>148.22</v>
      </c>
      <c r="S7994" s="6">
        <f t="shared" si="374"/>
        <v>2845.5</v>
      </c>
    </row>
    <row r="7995" spans="1:19" x14ac:dyDescent="0.35">
      <c r="A7995" s="1">
        <v>6100</v>
      </c>
      <c r="B7995" s="1">
        <v>50</v>
      </c>
      <c r="C7995" s="1" t="str">
        <f t="shared" si="372"/>
        <v>Middle-Aged</v>
      </c>
      <c r="D7995" s="1" t="s">
        <v>38</v>
      </c>
      <c r="E7995" s="1" t="s">
        <v>17</v>
      </c>
      <c r="F7995" s="1" t="s">
        <v>18</v>
      </c>
      <c r="G7995" s="1" t="s">
        <v>19</v>
      </c>
      <c r="H7995" s="1">
        <v>2</v>
      </c>
      <c r="I7995" s="1" t="s">
        <v>20</v>
      </c>
      <c r="J7995" s="1" t="s">
        <v>34</v>
      </c>
      <c r="K7995" s="6">
        <v>3164.76</v>
      </c>
      <c r="L7995" s="6">
        <v>791.19</v>
      </c>
      <c r="M7995" s="1">
        <v>4</v>
      </c>
      <c r="N7995" s="8">
        <v>45635</v>
      </c>
      <c r="O7995" s="4" t="str">
        <f t="shared" si="373"/>
        <v>December 2024</v>
      </c>
      <c r="P7995" s="1" t="s">
        <v>32</v>
      </c>
      <c r="Q7995" s="1"/>
      <c r="R7995" s="6">
        <v>0</v>
      </c>
      <c r="S7995" s="6">
        <f t="shared" si="374"/>
        <v>3164.76</v>
      </c>
    </row>
    <row r="7996" spans="1:19" x14ac:dyDescent="0.35">
      <c r="A7996" s="1">
        <v>13673</v>
      </c>
      <c r="B7996" s="1">
        <v>50</v>
      </c>
      <c r="C7996" s="1" t="str">
        <f t="shared" si="372"/>
        <v>Middle-Aged</v>
      </c>
      <c r="D7996" s="1" t="s">
        <v>16</v>
      </c>
      <c r="E7996" s="1" t="s">
        <v>17</v>
      </c>
      <c r="F7996" s="1" t="s">
        <v>30</v>
      </c>
      <c r="G7996" s="1" t="s">
        <v>78</v>
      </c>
      <c r="H7996" s="1">
        <v>1</v>
      </c>
      <c r="I7996" s="1" t="s">
        <v>20</v>
      </c>
      <c r="J7996" s="1" t="s">
        <v>21</v>
      </c>
      <c r="K7996" s="6">
        <v>2697.28</v>
      </c>
      <c r="L7996" s="6">
        <v>674.32</v>
      </c>
      <c r="M7996" s="1">
        <v>4</v>
      </c>
      <c r="N7996" s="8">
        <v>45635</v>
      </c>
      <c r="O7996" s="4" t="str">
        <f t="shared" si="373"/>
        <v>December 2024</v>
      </c>
      <c r="P7996" s="1" t="s">
        <v>22</v>
      </c>
      <c r="Q7996" s="1" t="s">
        <v>91</v>
      </c>
      <c r="R7996" s="6">
        <v>99.19</v>
      </c>
      <c r="S7996" s="6">
        <f t="shared" si="374"/>
        <v>2796.4700000000003</v>
      </c>
    </row>
    <row r="7997" spans="1:19" x14ac:dyDescent="0.35">
      <c r="A7997" s="1">
        <v>19351</v>
      </c>
      <c r="B7997" s="1">
        <v>50</v>
      </c>
      <c r="C7997" s="1" t="str">
        <f t="shared" si="372"/>
        <v>Middle-Aged</v>
      </c>
      <c r="D7997" s="1" t="s">
        <v>16</v>
      </c>
      <c r="E7997" s="1" t="s">
        <v>17</v>
      </c>
      <c r="F7997" s="1" t="s">
        <v>18</v>
      </c>
      <c r="G7997" s="1" t="s">
        <v>81</v>
      </c>
      <c r="H7997" s="1">
        <v>2</v>
      </c>
      <c r="I7997" s="1" t="s">
        <v>26</v>
      </c>
      <c r="J7997" s="1" t="s">
        <v>83</v>
      </c>
      <c r="K7997" s="6">
        <v>5698.4</v>
      </c>
      <c r="L7997" s="6">
        <v>1139.68</v>
      </c>
      <c r="M7997" s="1">
        <v>5</v>
      </c>
      <c r="N7997" s="8">
        <v>45635</v>
      </c>
      <c r="O7997" s="4" t="str">
        <f t="shared" si="373"/>
        <v>December 2024</v>
      </c>
      <c r="P7997" s="1" t="s">
        <v>79</v>
      </c>
      <c r="Q7997" s="1" t="s">
        <v>102</v>
      </c>
      <c r="R7997" s="6">
        <v>194.92</v>
      </c>
      <c r="S7997" s="6">
        <f t="shared" si="374"/>
        <v>5893.32</v>
      </c>
    </row>
    <row r="7998" spans="1:19" x14ac:dyDescent="0.35">
      <c r="A7998" s="1">
        <v>11459</v>
      </c>
      <c r="B7998" s="1">
        <v>52</v>
      </c>
      <c r="C7998" s="1" t="str">
        <f t="shared" si="372"/>
        <v>Middle-Aged</v>
      </c>
      <c r="D7998" s="1" t="s">
        <v>16</v>
      </c>
      <c r="E7998" s="1" t="s">
        <v>17</v>
      </c>
      <c r="F7998" s="1" t="s">
        <v>30</v>
      </c>
      <c r="G7998" s="1" t="s">
        <v>78</v>
      </c>
      <c r="H7998" s="1">
        <v>5</v>
      </c>
      <c r="I7998" s="1" t="s">
        <v>26</v>
      </c>
      <c r="J7998" s="1" t="s">
        <v>93</v>
      </c>
      <c r="K7998" s="6">
        <v>4045.92</v>
      </c>
      <c r="L7998" s="6">
        <v>674.32</v>
      </c>
      <c r="M7998" s="1">
        <v>6</v>
      </c>
      <c r="N7998" s="8">
        <v>45635</v>
      </c>
      <c r="O7998" s="4" t="str">
        <f t="shared" si="373"/>
        <v>December 2024</v>
      </c>
      <c r="P7998" s="1" t="s">
        <v>84</v>
      </c>
      <c r="Q7998" s="1" t="s">
        <v>107</v>
      </c>
      <c r="R7998" s="6">
        <v>137.66999999999999</v>
      </c>
      <c r="S7998" s="6">
        <f t="shared" si="374"/>
        <v>4183.59</v>
      </c>
    </row>
    <row r="7999" spans="1:19" x14ac:dyDescent="0.35">
      <c r="A7999" s="1">
        <v>3614</v>
      </c>
      <c r="B7999" s="1">
        <v>54</v>
      </c>
      <c r="C7999" s="1" t="str">
        <f t="shared" si="372"/>
        <v>Middle-Aged</v>
      </c>
      <c r="D7999" s="1" t="s">
        <v>38</v>
      </c>
      <c r="E7999" s="1" t="s">
        <v>33</v>
      </c>
      <c r="F7999" s="1" t="s">
        <v>18</v>
      </c>
      <c r="G7999" s="1" t="s">
        <v>36</v>
      </c>
      <c r="H7999" s="1">
        <v>5</v>
      </c>
      <c r="I7999" s="1" t="s">
        <v>20</v>
      </c>
      <c r="J7999" s="1" t="s">
        <v>42</v>
      </c>
      <c r="K7999" s="6">
        <v>103.75</v>
      </c>
      <c r="L7999" s="6">
        <v>20.75</v>
      </c>
      <c r="M7999" s="1">
        <v>5</v>
      </c>
      <c r="N7999" s="8">
        <v>45635</v>
      </c>
      <c r="O7999" s="4" t="str">
        <f t="shared" si="373"/>
        <v>December 2024</v>
      </c>
      <c r="P7999" s="1" t="s">
        <v>32</v>
      </c>
      <c r="Q7999" s="1" t="s">
        <v>52</v>
      </c>
      <c r="R7999" s="6">
        <v>36.07</v>
      </c>
      <c r="S7999" s="6">
        <f t="shared" si="374"/>
        <v>139.82</v>
      </c>
    </row>
    <row r="8000" spans="1:19" x14ac:dyDescent="0.35">
      <c r="A8000" s="1">
        <v>5219</v>
      </c>
      <c r="B8000" s="1">
        <v>55</v>
      </c>
      <c r="C8000" s="1" t="str">
        <f t="shared" si="372"/>
        <v>Middle-Aged</v>
      </c>
      <c r="D8000" s="1" t="s">
        <v>16</v>
      </c>
      <c r="E8000" s="1" t="s">
        <v>17</v>
      </c>
      <c r="F8000" s="1" t="s">
        <v>40</v>
      </c>
      <c r="G8000" s="1" t="s">
        <v>41</v>
      </c>
      <c r="H8000" s="1">
        <v>3</v>
      </c>
      <c r="I8000" s="1" t="s">
        <v>26</v>
      </c>
      <c r="J8000" s="1" t="s">
        <v>34</v>
      </c>
      <c r="K8000" s="6">
        <v>3379.32</v>
      </c>
      <c r="L8000" s="6">
        <v>844.83</v>
      </c>
      <c r="M8000" s="1">
        <v>4</v>
      </c>
      <c r="N8000" s="8">
        <v>45635</v>
      </c>
      <c r="O8000" s="4" t="str">
        <f t="shared" si="373"/>
        <v>December 2024</v>
      </c>
      <c r="P8000" s="1" t="s">
        <v>32</v>
      </c>
      <c r="Q8000" s="1"/>
      <c r="R8000" s="6">
        <v>0</v>
      </c>
      <c r="S8000" s="6">
        <f t="shared" si="374"/>
        <v>3379.32</v>
      </c>
    </row>
    <row r="8001" spans="1:19" x14ac:dyDescent="0.35">
      <c r="A8001" s="1">
        <v>18114</v>
      </c>
      <c r="B8001" s="1">
        <v>56</v>
      </c>
      <c r="C8001" s="1" t="str">
        <f t="shared" si="372"/>
        <v>Old</v>
      </c>
      <c r="D8001" s="1" t="s">
        <v>38</v>
      </c>
      <c r="E8001" s="1" t="s">
        <v>33</v>
      </c>
      <c r="F8001" s="1" t="s">
        <v>40</v>
      </c>
      <c r="G8001" s="1" t="s">
        <v>88</v>
      </c>
      <c r="H8001" s="1">
        <v>1</v>
      </c>
      <c r="I8001" s="1" t="s">
        <v>26</v>
      </c>
      <c r="J8001" s="1" t="s">
        <v>93</v>
      </c>
      <c r="K8001" s="6">
        <v>1378.5</v>
      </c>
      <c r="L8001" s="6">
        <v>459.5</v>
      </c>
      <c r="M8001" s="1">
        <v>3</v>
      </c>
      <c r="N8001" s="8">
        <v>45635</v>
      </c>
      <c r="O8001" s="4" t="str">
        <f t="shared" si="373"/>
        <v>December 2024</v>
      </c>
      <c r="P8001" s="1" t="s">
        <v>22</v>
      </c>
      <c r="Q8001" s="1" t="s">
        <v>37</v>
      </c>
      <c r="R8001" s="6">
        <v>68.3</v>
      </c>
      <c r="S8001" s="6">
        <f t="shared" si="374"/>
        <v>1446.8</v>
      </c>
    </row>
    <row r="8002" spans="1:19" x14ac:dyDescent="0.35">
      <c r="A8002" s="1">
        <v>6239</v>
      </c>
      <c r="B8002" s="1">
        <v>58</v>
      </c>
      <c r="C8002" s="1" t="str">
        <f t="shared" ref="C8002:C8021" si="375">IF(B8002&lt;=35,"Young",IF(B8002&lt;=55,"Middle-Aged","Old"))</f>
        <v>Old</v>
      </c>
      <c r="D8002" s="1" t="s">
        <v>16</v>
      </c>
      <c r="E8002" s="1" t="s">
        <v>17</v>
      </c>
      <c r="F8002" s="1" t="s">
        <v>40</v>
      </c>
      <c r="G8002" s="1" t="s">
        <v>41</v>
      </c>
      <c r="H8002" s="1">
        <v>3</v>
      </c>
      <c r="I8002" s="1" t="s">
        <v>26</v>
      </c>
      <c r="J8002" s="1" t="s">
        <v>21</v>
      </c>
      <c r="K8002" s="6">
        <v>6758.64</v>
      </c>
      <c r="L8002" s="6">
        <v>844.83</v>
      </c>
      <c r="M8002" s="1">
        <v>8</v>
      </c>
      <c r="N8002" s="8">
        <v>45635</v>
      </c>
      <c r="O8002" s="4" t="str">
        <f t="shared" ref="O8002:O8021" si="376">TEXT(N8002,"mmmm yyyy")</f>
        <v>December 2024</v>
      </c>
      <c r="P8002" s="1" t="s">
        <v>32</v>
      </c>
      <c r="Q8002" s="1" t="s">
        <v>37</v>
      </c>
      <c r="R8002" s="6">
        <v>21.96</v>
      </c>
      <c r="S8002" s="6">
        <f t="shared" ref="S8002:S8021" si="377">K8002+R8002</f>
        <v>6780.6</v>
      </c>
    </row>
    <row r="8003" spans="1:19" x14ac:dyDescent="0.35">
      <c r="A8003" s="1">
        <v>9868</v>
      </c>
      <c r="B8003" s="1">
        <v>58</v>
      </c>
      <c r="C8003" s="1" t="str">
        <f t="shared" si="375"/>
        <v>Old</v>
      </c>
      <c r="D8003" s="1" t="s">
        <v>16</v>
      </c>
      <c r="E8003" s="1" t="s">
        <v>17</v>
      </c>
      <c r="F8003" s="1" t="s">
        <v>18</v>
      </c>
      <c r="G8003" s="1" t="s">
        <v>19</v>
      </c>
      <c r="H8003" s="1">
        <v>2</v>
      </c>
      <c r="I8003" s="1" t="s">
        <v>20</v>
      </c>
      <c r="J8003" s="1" t="s">
        <v>42</v>
      </c>
      <c r="K8003" s="6">
        <v>3164.76</v>
      </c>
      <c r="L8003" s="6">
        <v>791.19</v>
      </c>
      <c r="M8003" s="1">
        <v>4</v>
      </c>
      <c r="N8003" s="8">
        <v>45635</v>
      </c>
      <c r="O8003" s="4" t="str">
        <f t="shared" si="376"/>
        <v>December 2024</v>
      </c>
      <c r="P8003" s="1" t="s">
        <v>28</v>
      </c>
      <c r="Q8003" s="1" t="s">
        <v>45</v>
      </c>
      <c r="R8003" s="6">
        <v>81.87</v>
      </c>
      <c r="S8003" s="6">
        <f t="shared" si="377"/>
        <v>3246.63</v>
      </c>
    </row>
    <row r="8004" spans="1:19" x14ac:dyDescent="0.35">
      <c r="A8004" s="1">
        <v>1559</v>
      </c>
      <c r="B8004" s="1">
        <v>59</v>
      </c>
      <c r="C8004" s="1" t="str">
        <f t="shared" si="375"/>
        <v>Old</v>
      </c>
      <c r="D8004" s="1" t="s">
        <v>16</v>
      </c>
      <c r="E8004" s="1" t="s">
        <v>17</v>
      </c>
      <c r="F8004" s="1" t="s">
        <v>30</v>
      </c>
      <c r="G8004" s="1" t="s">
        <v>31</v>
      </c>
      <c r="H8004" s="1">
        <v>3</v>
      </c>
      <c r="I8004" s="1" t="s">
        <v>26</v>
      </c>
      <c r="J8004" s="1" t="s">
        <v>27</v>
      </c>
      <c r="K8004" s="6">
        <v>927.92</v>
      </c>
      <c r="L8004" s="6">
        <v>463.96</v>
      </c>
      <c r="M8004" s="1">
        <v>2</v>
      </c>
      <c r="N8004" s="8">
        <v>45635</v>
      </c>
      <c r="O8004" s="4" t="str">
        <f t="shared" si="376"/>
        <v>December 2024</v>
      </c>
      <c r="P8004" s="1" t="s">
        <v>22</v>
      </c>
      <c r="Q8004" s="1"/>
      <c r="R8004" s="6">
        <v>0</v>
      </c>
      <c r="S8004" s="6">
        <f t="shared" si="377"/>
        <v>927.92</v>
      </c>
    </row>
    <row r="8005" spans="1:19" x14ac:dyDescent="0.35">
      <c r="A8005" s="1">
        <v>13332</v>
      </c>
      <c r="B8005" s="1">
        <v>60</v>
      </c>
      <c r="C8005" s="1" t="str">
        <f t="shared" si="375"/>
        <v>Old</v>
      </c>
      <c r="D8005" s="1" t="s">
        <v>38</v>
      </c>
      <c r="E8005" s="1" t="s">
        <v>17</v>
      </c>
      <c r="F8005" s="1" t="s">
        <v>77</v>
      </c>
      <c r="G8005" s="1" t="s">
        <v>86</v>
      </c>
      <c r="H8005" s="1">
        <v>1</v>
      </c>
      <c r="I8005" s="1" t="s">
        <v>20</v>
      </c>
      <c r="J8005" s="1" t="s">
        <v>83</v>
      </c>
      <c r="K8005" s="6">
        <v>3611.8</v>
      </c>
      <c r="L8005" s="6">
        <v>361.18</v>
      </c>
      <c r="M8005" s="1">
        <v>10</v>
      </c>
      <c r="N8005" s="8">
        <v>45635</v>
      </c>
      <c r="O8005" s="4" t="str">
        <f t="shared" si="376"/>
        <v>December 2024</v>
      </c>
      <c r="P8005" s="1" t="s">
        <v>84</v>
      </c>
      <c r="Q8005" s="1" t="s">
        <v>116</v>
      </c>
      <c r="R8005" s="6">
        <v>138.29</v>
      </c>
      <c r="S8005" s="6">
        <f t="shared" si="377"/>
        <v>3750.09</v>
      </c>
    </row>
    <row r="8006" spans="1:19" x14ac:dyDescent="0.35">
      <c r="A8006" s="1">
        <v>14112</v>
      </c>
      <c r="B8006" s="1">
        <v>63</v>
      </c>
      <c r="C8006" s="1" t="str">
        <f t="shared" si="375"/>
        <v>Old</v>
      </c>
      <c r="D8006" s="1" t="s">
        <v>16</v>
      </c>
      <c r="E8006" s="1" t="s">
        <v>17</v>
      </c>
      <c r="F8006" s="1" t="s">
        <v>40</v>
      </c>
      <c r="G8006" s="1" t="s">
        <v>88</v>
      </c>
      <c r="H8006" s="1">
        <v>5</v>
      </c>
      <c r="I8006" s="1" t="s">
        <v>20</v>
      </c>
      <c r="J8006" s="1" t="s">
        <v>83</v>
      </c>
      <c r="K8006" s="6">
        <v>1838</v>
      </c>
      <c r="L8006" s="6">
        <v>459.5</v>
      </c>
      <c r="M8006" s="1">
        <v>4</v>
      </c>
      <c r="N8006" s="8">
        <v>45635</v>
      </c>
      <c r="O8006" s="4" t="str">
        <f t="shared" si="376"/>
        <v>December 2024</v>
      </c>
      <c r="P8006" s="1" t="s">
        <v>79</v>
      </c>
      <c r="Q8006" s="1" t="s">
        <v>91</v>
      </c>
      <c r="R8006" s="6">
        <v>88.46</v>
      </c>
      <c r="S8006" s="6">
        <f t="shared" si="377"/>
        <v>1926.46</v>
      </c>
    </row>
    <row r="8007" spans="1:19" x14ac:dyDescent="0.35">
      <c r="A8007" s="1">
        <v>16629</v>
      </c>
      <c r="B8007" s="1">
        <v>63</v>
      </c>
      <c r="C8007" s="1" t="str">
        <f t="shared" si="375"/>
        <v>Old</v>
      </c>
      <c r="D8007" s="1" t="s">
        <v>16</v>
      </c>
      <c r="E8007" s="1" t="s">
        <v>33</v>
      </c>
      <c r="F8007" s="1" t="s">
        <v>24</v>
      </c>
      <c r="G8007" s="1" t="s">
        <v>85</v>
      </c>
      <c r="H8007" s="1">
        <v>3</v>
      </c>
      <c r="I8007" s="1" t="s">
        <v>26</v>
      </c>
      <c r="J8007" s="1" t="s">
        <v>93</v>
      </c>
      <c r="K8007" s="6">
        <v>786.41</v>
      </c>
      <c r="L8007" s="6">
        <v>786.41</v>
      </c>
      <c r="M8007" s="1">
        <v>1</v>
      </c>
      <c r="N8007" s="8">
        <v>45635</v>
      </c>
      <c r="O8007" s="4" t="str">
        <f t="shared" si="376"/>
        <v>December 2024</v>
      </c>
      <c r="P8007" s="1" t="s">
        <v>84</v>
      </c>
      <c r="Q8007" s="1" t="s">
        <v>109</v>
      </c>
      <c r="R8007" s="6">
        <v>217.86</v>
      </c>
      <c r="S8007" s="6">
        <f t="shared" si="377"/>
        <v>1004.27</v>
      </c>
    </row>
    <row r="8008" spans="1:19" x14ac:dyDescent="0.35">
      <c r="A8008" s="1">
        <v>1079</v>
      </c>
      <c r="B8008" s="1">
        <v>64</v>
      </c>
      <c r="C8008" s="1" t="str">
        <f t="shared" si="375"/>
        <v>Old</v>
      </c>
      <c r="D8008" s="1" t="s">
        <v>16</v>
      </c>
      <c r="E8008" s="1" t="s">
        <v>33</v>
      </c>
      <c r="F8008" s="1" t="s">
        <v>18</v>
      </c>
      <c r="G8008" s="1" t="s">
        <v>19</v>
      </c>
      <c r="H8008" s="1">
        <v>2</v>
      </c>
      <c r="I8008" s="1" t="s">
        <v>26</v>
      </c>
      <c r="J8008" s="1" t="s">
        <v>27</v>
      </c>
      <c r="K8008" s="6">
        <v>3164.76</v>
      </c>
      <c r="L8008" s="6">
        <v>791.19</v>
      </c>
      <c r="M8008" s="1">
        <v>4</v>
      </c>
      <c r="N8008" s="8">
        <v>45635</v>
      </c>
      <c r="O8008" s="4" t="str">
        <f t="shared" si="376"/>
        <v>December 2024</v>
      </c>
      <c r="P8008" s="1" t="s">
        <v>28</v>
      </c>
      <c r="Q8008" s="1" t="s">
        <v>29</v>
      </c>
      <c r="R8008" s="6">
        <v>8.16</v>
      </c>
      <c r="S8008" s="6">
        <f t="shared" si="377"/>
        <v>3172.92</v>
      </c>
    </row>
    <row r="8009" spans="1:19" x14ac:dyDescent="0.35">
      <c r="A8009" s="1">
        <v>2473</v>
      </c>
      <c r="B8009" s="1">
        <v>69</v>
      </c>
      <c r="C8009" s="1" t="str">
        <f t="shared" si="375"/>
        <v>Old</v>
      </c>
      <c r="D8009" s="1" t="s">
        <v>38</v>
      </c>
      <c r="E8009" s="1" t="s">
        <v>17</v>
      </c>
      <c r="F8009" s="1" t="s">
        <v>18</v>
      </c>
      <c r="G8009" s="1" t="s">
        <v>36</v>
      </c>
      <c r="H8009" s="1">
        <v>5</v>
      </c>
      <c r="I8009" s="1" t="s">
        <v>20</v>
      </c>
      <c r="J8009" s="1" t="s">
        <v>21</v>
      </c>
      <c r="K8009" s="6">
        <v>83</v>
      </c>
      <c r="L8009" s="6">
        <v>20.75</v>
      </c>
      <c r="M8009" s="1">
        <v>4</v>
      </c>
      <c r="N8009" s="8">
        <v>45635</v>
      </c>
      <c r="O8009" s="4" t="str">
        <f t="shared" si="376"/>
        <v>December 2024</v>
      </c>
      <c r="P8009" s="1" t="s">
        <v>32</v>
      </c>
      <c r="Q8009" s="1" t="s">
        <v>37</v>
      </c>
      <c r="R8009" s="6">
        <v>28.05</v>
      </c>
      <c r="S8009" s="6">
        <f t="shared" si="377"/>
        <v>111.05</v>
      </c>
    </row>
    <row r="8010" spans="1:19" x14ac:dyDescent="0.35">
      <c r="A8010" s="1">
        <v>5597</v>
      </c>
      <c r="B8010" s="1">
        <v>69</v>
      </c>
      <c r="C8010" s="1" t="str">
        <f t="shared" si="375"/>
        <v>Old</v>
      </c>
      <c r="D8010" s="1" t="s">
        <v>16</v>
      </c>
      <c r="E8010" s="1" t="s">
        <v>17</v>
      </c>
      <c r="F8010" s="1" t="s">
        <v>18</v>
      </c>
      <c r="G8010" s="1" t="s">
        <v>19</v>
      </c>
      <c r="H8010" s="1">
        <v>2</v>
      </c>
      <c r="I8010" s="1" t="s">
        <v>20</v>
      </c>
      <c r="J8010" s="1" t="s">
        <v>42</v>
      </c>
      <c r="K8010" s="6">
        <v>5538.33</v>
      </c>
      <c r="L8010" s="6">
        <v>791.19</v>
      </c>
      <c r="M8010" s="1">
        <v>7</v>
      </c>
      <c r="N8010" s="8">
        <v>45635</v>
      </c>
      <c r="O8010" s="4" t="str">
        <f t="shared" si="376"/>
        <v>December 2024</v>
      </c>
      <c r="P8010" s="1" t="s">
        <v>28</v>
      </c>
      <c r="Q8010" s="1" t="s">
        <v>48</v>
      </c>
      <c r="R8010" s="6">
        <v>50.98</v>
      </c>
      <c r="S8010" s="6">
        <f t="shared" si="377"/>
        <v>5589.3099999999995</v>
      </c>
    </row>
    <row r="8011" spans="1:19" x14ac:dyDescent="0.35">
      <c r="A8011" s="1">
        <v>8571</v>
      </c>
      <c r="B8011" s="1">
        <v>69</v>
      </c>
      <c r="C8011" s="1" t="str">
        <f t="shared" si="375"/>
        <v>Old</v>
      </c>
      <c r="D8011" s="1" t="s">
        <v>16</v>
      </c>
      <c r="E8011" s="1" t="s">
        <v>17</v>
      </c>
      <c r="F8011" s="1" t="s">
        <v>30</v>
      </c>
      <c r="G8011" s="1" t="s">
        <v>31</v>
      </c>
      <c r="H8011" s="1">
        <v>3</v>
      </c>
      <c r="I8011" s="1" t="s">
        <v>20</v>
      </c>
      <c r="J8011" s="1" t="s">
        <v>34</v>
      </c>
      <c r="K8011" s="6">
        <v>927.92</v>
      </c>
      <c r="L8011" s="6">
        <v>463.96</v>
      </c>
      <c r="M8011" s="1">
        <v>2</v>
      </c>
      <c r="N8011" s="8">
        <v>45635</v>
      </c>
      <c r="O8011" s="4" t="str">
        <f t="shared" si="376"/>
        <v>December 2024</v>
      </c>
      <c r="P8011" s="1" t="s">
        <v>22</v>
      </c>
      <c r="Q8011" s="1" t="s">
        <v>75</v>
      </c>
      <c r="R8011" s="6">
        <v>87.76</v>
      </c>
      <c r="S8011" s="6">
        <f t="shared" si="377"/>
        <v>1015.68</v>
      </c>
    </row>
    <row r="8012" spans="1:19" x14ac:dyDescent="0.35">
      <c r="A8012" s="1">
        <v>13535</v>
      </c>
      <c r="B8012" s="1">
        <v>69</v>
      </c>
      <c r="C8012" s="1" t="str">
        <f t="shared" si="375"/>
        <v>Old</v>
      </c>
      <c r="D8012" s="1" t="s">
        <v>16</v>
      </c>
      <c r="E8012" s="1" t="s">
        <v>17</v>
      </c>
      <c r="F8012" s="1" t="s">
        <v>18</v>
      </c>
      <c r="G8012" s="1" t="s">
        <v>81</v>
      </c>
      <c r="H8012" s="1">
        <v>5</v>
      </c>
      <c r="I8012" s="1" t="s">
        <v>26</v>
      </c>
      <c r="J8012" s="1" t="s">
        <v>83</v>
      </c>
      <c r="K8012" s="6">
        <v>3419.04</v>
      </c>
      <c r="L8012" s="6">
        <v>1139.68</v>
      </c>
      <c r="M8012" s="1">
        <v>3</v>
      </c>
      <c r="N8012" s="8">
        <v>45635</v>
      </c>
      <c r="O8012" s="4" t="str">
        <f t="shared" si="376"/>
        <v>December 2024</v>
      </c>
      <c r="P8012" s="1" t="s">
        <v>84</v>
      </c>
      <c r="Q8012" s="1" t="s">
        <v>29</v>
      </c>
      <c r="R8012" s="6">
        <v>21.49</v>
      </c>
      <c r="S8012" s="6">
        <f t="shared" si="377"/>
        <v>3440.5299999999997</v>
      </c>
    </row>
    <row r="8013" spans="1:19" x14ac:dyDescent="0.35">
      <c r="A8013" s="1">
        <v>17482</v>
      </c>
      <c r="B8013" s="1">
        <v>71</v>
      </c>
      <c r="C8013" s="1" t="str">
        <f t="shared" si="375"/>
        <v>Old</v>
      </c>
      <c r="D8013" s="1" t="s">
        <v>38</v>
      </c>
      <c r="E8013" s="1" t="s">
        <v>17</v>
      </c>
      <c r="F8013" s="1" t="s">
        <v>24</v>
      </c>
      <c r="G8013" s="1" t="s">
        <v>85</v>
      </c>
      <c r="H8013" s="1">
        <v>2</v>
      </c>
      <c r="I8013" s="1" t="s">
        <v>20</v>
      </c>
      <c r="J8013" s="1" t="s">
        <v>93</v>
      </c>
      <c r="K8013" s="6">
        <v>7077.69</v>
      </c>
      <c r="L8013" s="6">
        <v>786.41</v>
      </c>
      <c r="M8013" s="1">
        <v>9</v>
      </c>
      <c r="N8013" s="8">
        <v>45635</v>
      </c>
      <c r="O8013" s="4" t="str">
        <f t="shared" si="376"/>
        <v>December 2024</v>
      </c>
      <c r="P8013" s="1" t="s">
        <v>79</v>
      </c>
      <c r="Q8013" s="1" t="s">
        <v>112</v>
      </c>
      <c r="R8013" s="6">
        <v>123.06</v>
      </c>
      <c r="S8013" s="6">
        <f t="shared" si="377"/>
        <v>7200.75</v>
      </c>
    </row>
    <row r="8014" spans="1:19" x14ac:dyDescent="0.35">
      <c r="A8014" s="1">
        <v>19918</v>
      </c>
      <c r="B8014" s="1">
        <v>71</v>
      </c>
      <c r="C8014" s="1" t="str">
        <f t="shared" si="375"/>
        <v>Old</v>
      </c>
      <c r="D8014" s="1" t="s">
        <v>38</v>
      </c>
      <c r="E8014" s="1" t="s">
        <v>33</v>
      </c>
      <c r="F8014" s="1" t="s">
        <v>24</v>
      </c>
      <c r="G8014" s="1" t="s">
        <v>85</v>
      </c>
      <c r="H8014" s="1">
        <v>3</v>
      </c>
      <c r="I8014" s="1" t="s">
        <v>20</v>
      </c>
      <c r="J8014" s="1" t="s">
        <v>83</v>
      </c>
      <c r="K8014" s="6">
        <v>3145.64</v>
      </c>
      <c r="L8014" s="6">
        <v>786.41</v>
      </c>
      <c r="M8014" s="1">
        <v>4</v>
      </c>
      <c r="N8014" s="8">
        <v>45635</v>
      </c>
      <c r="O8014" s="4" t="str">
        <f t="shared" si="376"/>
        <v>December 2024</v>
      </c>
      <c r="P8014" s="1" t="s">
        <v>22</v>
      </c>
      <c r="Q8014" s="1" t="s">
        <v>113</v>
      </c>
      <c r="R8014" s="6">
        <v>134.88</v>
      </c>
      <c r="S8014" s="6">
        <f t="shared" si="377"/>
        <v>3280.52</v>
      </c>
    </row>
    <row r="8015" spans="1:19" x14ac:dyDescent="0.35">
      <c r="A8015" s="1">
        <v>11086</v>
      </c>
      <c r="B8015" s="1">
        <v>75</v>
      </c>
      <c r="C8015" s="1" t="str">
        <f t="shared" si="375"/>
        <v>Old</v>
      </c>
      <c r="D8015" s="1" t="s">
        <v>16</v>
      </c>
      <c r="E8015" s="1" t="s">
        <v>17</v>
      </c>
      <c r="F8015" s="1" t="s">
        <v>30</v>
      </c>
      <c r="G8015" s="1" t="s">
        <v>78</v>
      </c>
      <c r="H8015" s="1">
        <v>1</v>
      </c>
      <c r="I8015" s="1" t="s">
        <v>26</v>
      </c>
      <c r="J8015" s="1" t="s">
        <v>83</v>
      </c>
      <c r="K8015" s="6">
        <v>2697.28</v>
      </c>
      <c r="L8015" s="6">
        <v>674.32</v>
      </c>
      <c r="M8015" s="1">
        <v>4</v>
      </c>
      <c r="N8015" s="8">
        <v>45635</v>
      </c>
      <c r="O8015" s="4" t="str">
        <f t="shared" si="376"/>
        <v>December 2024</v>
      </c>
      <c r="P8015" s="1" t="s">
        <v>22</v>
      </c>
      <c r="Q8015" s="1" t="s">
        <v>91</v>
      </c>
      <c r="R8015" s="6">
        <v>105.92</v>
      </c>
      <c r="S8015" s="6">
        <f t="shared" si="377"/>
        <v>2803.2000000000003</v>
      </c>
    </row>
    <row r="8016" spans="1:19" x14ac:dyDescent="0.35">
      <c r="A8016" s="1">
        <v>19824</v>
      </c>
      <c r="B8016" s="1">
        <v>76</v>
      </c>
      <c r="C8016" s="1" t="str">
        <f t="shared" si="375"/>
        <v>Old</v>
      </c>
      <c r="D8016" s="1" t="s">
        <v>16</v>
      </c>
      <c r="E8016" s="1" t="s">
        <v>17</v>
      </c>
      <c r="F8016" s="1" t="s">
        <v>24</v>
      </c>
      <c r="G8016" s="1" t="s">
        <v>85</v>
      </c>
      <c r="H8016" s="1">
        <v>1</v>
      </c>
      <c r="I8016" s="1" t="s">
        <v>26</v>
      </c>
      <c r="J8016" s="1" t="s">
        <v>21</v>
      </c>
      <c r="K8016" s="6">
        <v>3145.64</v>
      </c>
      <c r="L8016" s="6">
        <v>786.41</v>
      </c>
      <c r="M8016" s="1">
        <v>4</v>
      </c>
      <c r="N8016" s="8">
        <v>45635</v>
      </c>
      <c r="O8016" s="4" t="str">
        <f t="shared" si="376"/>
        <v>December 2024</v>
      </c>
      <c r="P8016" s="1" t="s">
        <v>79</v>
      </c>
      <c r="Q8016" s="1" t="s">
        <v>52</v>
      </c>
      <c r="R8016" s="6">
        <v>76.73</v>
      </c>
      <c r="S8016" s="6">
        <f t="shared" si="377"/>
        <v>3222.37</v>
      </c>
    </row>
    <row r="8017" spans="1:19" x14ac:dyDescent="0.35">
      <c r="A8017" s="1">
        <v>6726</v>
      </c>
      <c r="B8017" s="1">
        <v>77</v>
      </c>
      <c r="C8017" s="1" t="str">
        <f t="shared" si="375"/>
        <v>Old</v>
      </c>
      <c r="D8017" s="1" t="s">
        <v>16</v>
      </c>
      <c r="E8017" s="1" t="s">
        <v>17</v>
      </c>
      <c r="F8017" s="1" t="s">
        <v>40</v>
      </c>
      <c r="G8017" s="1" t="s">
        <v>41</v>
      </c>
      <c r="H8017" s="1">
        <v>3</v>
      </c>
      <c r="I8017" s="1" t="s">
        <v>26</v>
      </c>
      <c r="J8017" s="1" t="s">
        <v>34</v>
      </c>
      <c r="K8017" s="6">
        <v>5068.9799999999996</v>
      </c>
      <c r="L8017" s="6">
        <v>844.83</v>
      </c>
      <c r="M8017" s="1">
        <v>6</v>
      </c>
      <c r="N8017" s="8">
        <v>45635</v>
      </c>
      <c r="O8017" s="4" t="str">
        <f t="shared" si="376"/>
        <v>December 2024</v>
      </c>
      <c r="P8017" s="1" t="s">
        <v>32</v>
      </c>
      <c r="Q8017" s="1"/>
      <c r="R8017" s="6">
        <v>0</v>
      </c>
      <c r="S8017" s="6">
        <f t="shared" si="377"/>
        <v>5068.9799999999996</v>
      </c>
    </row>
    <row r="8018" spans="1:19" x14ac:dyDescent="0.35">
      <c r="A8018" s="1">
        <v>11972</v>
      </c>
      <c r="B8018" s="1">
        <v>77</v>
      </c>
      <c r="C8018" s="1" t="str">
        <f t="shared" si="375"/>
        <v>Old</v>
      </c>
      <c r="D8018" s="1" t="s">
        <v>16</v>
      </c>
      <c r="E8018" s="1" t="s">
        <v>17</v>
      </c>
      <c r="F8018" s="1" t="s">
        <v>77</v>
      </c>
      <c r="G8018" s="1" t="s">
        <v>86</v>
      </c>
      <c r="H8018" s="1">
        <v>3</v>
      </c>
      <c r="I8018" s="1" t="s">
        <v>26</v>
      </c>
      <c r="J8018" s="1" t="s">
        <v>21</v>
      </c>
      <c r="K8018" s="6">
        <v>722.36</v>
      </c>
      <c r="L8018" s="6">
        <v>361.18</v>
      </c>
      <c r="M8018" s="1">
        <v>2</v>
      </c>
      <c r="N8018" s="8">
        <v>45635</v>
      </c>
      <c r="O8018" s="4" t="str">
        <f t="shared" si="376"/>
        <v>December 2024</v>
      </c>
      <c r="P8018" s="1" t="s">
        <v>84</v>
      </c>
      <c r="Q8018" s="1"/>
      <c r="R8018" s="6">
        <v>0</v>
      </c>
      <c r="S8018" s="6">
        <f t="shared" si="377"/>
        <v>722.36</v>
      </c>
    </row>
    <row r="8019" spans="1:19" x14ac:dyDescent="0.35">
      <c r="A8019" s="1">
        <v>1794</v>
      </c>
      <c r="B8019" s="1">
        <v>80</v>
      </c>
      <c r="C8019" s="1" t="str">
        <f t="shared" si="375"/>
        <v>Old</v>
      </c>
      <c r="D8019" s="1" t="s">
        <v>16</v>
      </c>
      <c r="E8019" s="1" t="s">
        <v>17</v>
      </c>
      <c r="F8019" s="1" t="s">
        <v>18</v>
      </c>
      <c r="G8019" s="1" t="s">
        <v>19</v>
      </c>
      <c r="H8019" s="1">
        <v>2</v>
      </c>
      <c r="I8019" s="1" t="s">
        <v>26</v>
      </c>
      <c r="J8019" s="1" t="s">
        <v>27</v>
      </c>
      <c r="K8019" s="6">
        <v>5538.33</v>
      </c>
      <c r="L8019" s="6">
        <v>791.19</v>
      </c>
      <c r="M8019" s="1">
        <v>7</v>
      </c>
      <c r="N8019" s="8">
        <v>45635</v>
      </c>
      <c r="O8019" s="4" t="str">
        <f t="shared" si="376"/>
        <v>December 2024</v>
      </c>
      <c r="P8019" s="1" t="s">
        <v>28</v>
      </c>
      <c r="Q8019" s="1" t="s">
        <v>50</v>
      </c>
      <c r="R8019" s="6">
        <v>78.72</v>
      </c>
      <c r="S8019" s="6">
        <f t="shared" si="377"/>
        <v>5617.05</v>
      </c>
    </row>
    <row r="8020" spans="1:19" x14ac:dyDescent="0.35">
      <c r="A8020" s="10">
        <v>18629</v>
      </c>
      <c r="B8020" s="10">
        <v>80</v>
      </c>
      <c r="C8020" s="10" t="str">
        <f t="shared" si="375"/>
        <v>Old</v>
      </c>
      <c r="D8020" s="10" t="s">
        <v>16</v>
      </c>
      <c r="E8020" s="10" t="s">
        <v>17</v>
      </c>
      <c r="F8020" s="10" t="s">
        <v>24</v>
      </c>
      <c r="G8020" s="10" t="s">
        <v>85</v>
      </c>
      <c r="H8020" s="10">
        <v>3</v>
      </c>
      <c r="I8020" s="10" t="s">
        <v>26</v>
      </c>
      <c r="J8020" s="10" t="s">
        <v>21</v>
      </c>
      <c r="K8020" s="11">
        <v>3932.05</v>
      </c>
      <c r="L8020" s="11">
        <v>786.41</v>
      </c>
      <c r="M8020" s="10">
        <v>5</v>
      </c>
      <c r="N8020" s="12">
        <v>45635</v>
      </c>
      <c r="O8020" s="13" t="str">
        <f t="shared" si="376"/>
        <v>December 2024</v>
      </c>
      <c r="P8020" s="10" t="s">
        <v>22</v>
      </c>
      <c r="Q8020" s="10" t="s">
        <v>37</v>
      </c>
      <c r="R8020" s="11">
        <v>81.17</v>
      </c>
      <c r="S8020" s="11">
        <f t="shared" si="377"/>
        <v>4013.2200000000003</v>
      </c>
    </row>
    <row r="8021" spans="1:19" s="1" customFormat="1" x14ac:dyDescent="0.35">
      <c r="A8021" s="1">
        <v>4787</v>
      </c>
      <c r="B8021" s="1">
        <v>18</v>
      </c>
      <c r="C8021" s="1" t="str">
        <f t="shared" si="375"/>
        <v>Young</v>
      </c>
      <c r="D8021" s="1" t="s">
        <v>38</v>
      </c>
      <c r="E8021" s="1" t="s">
        <v>17</v>
      </c>
      <c r="F8021" s="1" t="s">
        <v>40</v>
      </c>
      <c r="G8021" s="1" t="s">
        <v>41</v>
      </c>
      <c r="H8021" s="1">
        <v>3</v>
      </c>
      <c r="I8021" s="1" t="s">
        <v>20</v>
      </c>
      <c r="J8021" s="1" t="s">
        <v>42</v>
      </c>
      <c r="K8021" s="6">
        <v>2534.4899999999998</v>
      </c>
      <c r="L8021" s="6">
        <v>844.83</v>
      </c>
      <c r="M8021" s="1">
        <v>3</v>
      </c>
      <c r="N8021" s="8">
        <v>45627</v>
      </c>
      <c r="O8021" s="4" t="str">
        <f t="shared" si="376"/>
        <v>December 2024</v>
      </c>
      <c r="P8021" s="1" t="s">
        <v>32</v>
      </c>
      <c r="R8021" s="6">
        <v>0</v>
      </c>
      <c r="S8021" s="6">
        <f t="shared" si="377"/>
        <v>2534.4899999999998</v>
      </c>
    </row>
    <row r="8022" spans="1:19" x14ac:dyDescent="0.35">
      <c r="K8022" s="14"/>
      <c r="L8022" s="14"/>
      <c r="N8022" s="15"/>
      <c r="O8022" s="16"/>
      <c r="R8022" s="14"/>
      <c r="S8022" s="14"/>
    </row>
    <row r="8023" spans="1:19" x14ac:dyDescent="0.35">
      <c r="K8023" s="14"/>
      <c r="L8023" s="14"/>
      <c r="N8023" s="15"/>
      <c r="O8023" s="16"/>
      <c r="R8023" s="14"/>
      <c r="S8023" s="14"/>
    </row>
    <row r="8024" spans="1:19" x14ac:dyDescent="0.35">
      <c r="K8024" s="14"/>
      <c r="L8024" s="14"/>
      <c r="N8024" s="15"/>
      <c r="O8024" s="16"/>
      <c r="R8024" s="14"/>
      <c r="S8024" s="14"/>
    </row>
    <row r="8025" spans="1:19" x14ac:dyDescent="0.35">
      <c r="K8025" s="14"/>
      <c r="L8025" s="14"/>
      <c r="N8025" s="15"/>
      <c r="O8025" s="16"/>
      <c r="R8025" s="14"/>
      <c r="S8025" s="14"/>
    </row>
    <row r="8026" spans="1:19" x14ac:dyDescent="0.35">
      <c r="K8026" s="14"/>
      <c r="L8026" s="14"/>
      <c r="N8026" s="15"/>
      <c r="O8026" s="16"/>
      <c r="R8026" s="14"/>
      <c r="S8026" s="14"/>
    </row>
    <row r="8027" spans="1:19" x14ac:dyDescent="0.35">
      <c r="K8027" s="14"/>
      <c r="L8027" s="14"/>
      <c r="N8027" s="15"/>
      <c r="O8027" s="16"/>
      <c r="R8027" s="14"/>
      <c r="S8027" s="14"/>
    </row>
    <row r="8028" spans="1:19" x14ac:dyDescent="0.35">
      <c r="K8028" s="14"/>
      <c r="L8028" s="14"/>
      <c r="N8028" s="15"/>
      <c r="O8028" s="16"/>
      <c r="R8028" s="14"/>
      <c r="S8028" s="14"/>
    </row>
    <row r="8029" spans="1:19" x14ac:dyDescent="0.35">
      <c r="K8029" s="14"/>
      <c r="L8029" s="14"/>
      <c r="N8029" s="15"/>
      <c r="O8029" s="16"/>
      <c r="R8029" s="14"/>
      <c r="S8029" s="14"/>
    </row>
    <row r="8030" spans="1:19" x14ac:dyDescent="0.35">
      <c r="K8030" s="14"/>
      <c r="L8030" s="14"/>
      <c r="N8030" s="15"/>
      <c r="O8030" s="16"/>
      <c r="R8030" s="14"/>
      <c r="S8030" s="14"/>
    </row>
    <row r="8031" spans="1:19" x14ac:dyDescent="0.35">
      <c r="K8031" s="14"/>
      <c r="L8031" s="14"/>
      <c r="N8031" s="15"/>
      <c r="O8031" s="16"/>
      <c r="R8031" s="14"/>
      <c r="S8031" s="14"/>
    </row>
    <row r="8032" spans="1:19" x14ac:dyDescent="0.35">
      <c r="K8032" s="14"/>
      <c r="L8032" s="14"/>
      <c r="N8032" s="15"/>
      <c r="O8032" s="16"/>
      <c r="R8032" s="14"/>
      <c r="S8032" s="14"/>
    </row>
    <row r="8033" spans="11:19" x14ac:dyDescent="0.35">
      <c r="K8033" s="14"/>
      <c r="L8033" s="14"/>
      <c r="N8033" s="15"/>
      <c r="O8033" s="16"/>
      <c r="R8033" s="14"/>
      <c r="S8033" s="14"/>
    </row>
    <row r="8034" spans="11:19" x14ac:dyDescent="0.35">
      <c r="K8034" s="14"/>
      <c r="L8034" s="14"/>
      <c r="N8034" s="15"/>
      <c r="O8034" s="16"/>
      <c r="R8034" s="14"/>
      <c r="S8034" s="14"/>
    </row>
    <row r="8035" spans="11:19" x14ac:dyDescent="0.35">
      <c r="K8035" s="14"/>
      <c r="L8035" s="14"/>
      <c r="N8035" s="15"/>
      <c r="O8035" s="16"/>
      <c r="R8035" s="14"/>
      <c r="S8035" s="14"/>
    </row>
    <row r="8036" spans="11:19" x14ac:dyDescent="0.35">
      <c r="K8036" s="14"/>
      <c r="L8036" s="14"/>
      <c r="N8036" s="15"/>
      <c r="O8036" s="16"/>
      <c r="R8036" s="14"/>
      <c r="S8036" s="14"/>
    </row>
    <row r="8037" spans="11:19" x14ac:dyDescent="0.35">
      <c r="K8037" s="14"/>
      <c r="L8037" s="14"/>
      <c r="N8037" s="15"/>
      <c r="O8037" s="16"/>
      <c r="R8037" s="14"/>
      <c r="S8037" s="14"/>
    </row>
    <row r="8038" spans="11:19" x14ac:dyDescent="0.35">
      <c r="K8038" s="14"/>
      <c r="L8038" s="14"/>
      <c r="N8038" s="15"/>
      <c r="O8038" s="16"/>
      <c r="R8038" s="14"/>
      <c r="S8038" s="14"/>
    </row>
    <row r="8039" spans="11:19" x14ac:dyDescent="0.35">
      <c r="K8039" s="14"/>
      <c r="L8039" s="14"/>
      <c r="N8039" s="15"/>
      <c r="O8039" s="16"/>
      <c r="R8039" s="14"/>
      <c r="S8039" s="14"/>
    </row>
    <row r="8040" spans="11:19" x14ac:dyDescent="0.35">
      <c r="K8040" s="14"/>
      <c r="L8040" s="14"/>
      <c r="N8040" s="15"/>
      <c r="O8040" s="16"/>
      <c r="R8040" s="14"/>
      <c r="S8040" s="14"/>
    </row>
    <row r="8041" spans="11:19" x14ac:dyDescent="0.35">
      <c r="K8041" s="14"/>
      <c r="L8041" s="14"/>
      <c r="N8041" s="15"/>
      <c r="O8041" s="16"/>
      <c r="R8041" s="14"/>
      <c r="S8041" s="14"/>
    </row>
    <row r="8042" spans="11:19" x14ac:dyDescent="0.35">
      <c r="K8042" s="14"/>
      <c r="L8042" s="14"/>
      <c r="N8042" s="15"/>
      <c r="O8042" s="16"/>
      <c r="R8042" s="14"/>
      <c r="S8042" s="14"/>
    </row>
    <row r="8043" spans="11:19" x14ac:dyDescent="0.35">
      <c r="K8043" s="14"/>
      <c r="L8043" s="14"/>
      <c r="N8043" s="15"/>
      <c r="O8043" s="16"/>
      <c r="R8043" s="14"/>
      <c r="S8043" s="14"/>
    </row>
    <row r="8044" spans="11:19" x14ac:dyDescent="0.35">
      <c r="K8044" s="14"/>
      <c r="L8044" s="14"/>
      <c r="N8044" s="15"/>
      <c r="O8044" s="16"/>
      <c r="R8044" s="14"/>
      <c r="S8044" s="14"/>
    </row>
    <row r="8045" spans="11:19" x14ac:dyDescent="0.35">
      <c r="K8045" s="14"/>
      <c r="L8045" s="14"/>
      <c r="N8045" s="15"/>
      <c r="O8045" s="16"/>
      <c r="R8045" s="14"/>
      <c r="S8045" s="14"/>
    </row>
    <row r="8046" spans="11:19" x14ac:dyDescent="0.35">
      <c r="K8046" s="14"/>
      <c r="L8046" s="14"/>
      <c r="N8046" s="15"/>
      <c r="O8046" s="16"/>
      <c r="R8046" s="14"/>
      <c r="S8046" s="14"/>
    </row>
    <row r="8047" spans="11:19" x14ac:dyDescent="0.35">
      <c r="K8047" s="14"/>
      <c r="L8047" s="14"/>
      <c r="N8047" s="15"/>
      <c r="O8047" s="16"/>
      <c r="R8047" s="14"/>
      <c r="S8047" s="14"/>
    </row>
    <row r="8048" spans="11:19" x14ac:dyDescent="0.35">
      <c r="K8048" s="14"/>
      <c r="L8048" s="14"/>
      <c r="N8048" s="15"/>
      <c r="O8048" s="16"/>
      <c r="R8048" s="14"/>
      <c r="S8048" s="14"/>
    </row>
    <row r="8049" spans="11:19" x14ac:dyDescent="0.35">
      <c r="K8049" s="14"/>
      <c r="L8049" s="14"/>
      <c r="N8049" s="15"/>
      <c r="O8049" s="16"/>
      <c r="R8049" s="14"/>
      <c r="S8049" s="14"/>
    </row>
    <row r="8050" spans="11:19" x14ac:dyDescent="0.35">
      <c r="K8050" s="14"/>
      <c r="L8050" s="14"/>
      <c r="N8050" s="15"/>
      <c r="O8050" s="16"/>
      <c r="R8050" s="14"/>
      <c r="S8050" s="14"/>
    </row>
    <row r="8051" spans="11:19" x14ac:dyDescent="0.35">
      <c r="K8051" s="14"/>
      <c r="L8051" s="14"/>
      <c r="N8051" s="15"/>
      <c r="O8051" s="16"/>
      <c r="R8051" s="14"/>
      <c r="S8051" s="14"/>
    </row>
    <row r="8052" spans="11:19" x14ac:dyDescent="0.35">
      <c r="K8052" s="14"/>
      <c r="L8052" s="14"/>
      <c r="N8052" s="15"/>
      <c r="O8052" s="16"/>
      <c r="R8052" s="14"/>
      <c r="S8052" s="14"/>
    </row>
    <row r="8053" spans="11:19" x14ac:dyDescent="0.35">
      <c r="K8053" s="14"/>
      <c r="L8053" s="14"/>
      <c r="N8053" s="15"/>
      <c r="O8053" s="16"/>
      <c r="R8053" s="14"/>
      <c r="S8053" s="14"/>
    </row>
    <row r="8054" spans="11:19" x14ac:dyDescent="0.35">
      <c r="K8054" s="14"/>
      <c r="L8054" s="14"/>
      <c r="N8054" s="15"/>
      <c r="O8054" s="16"/>
      <c r="R8054" s="14"/>
      <c r="S8054" s="14"/>
    </row>
    <row r="8055" spans="11:19" x14ac:dyDescent="0.35">
      <c r="K8055" s="14"/>
      <c r="L8055" s="14"/>
      <c r="N8055" s="15"/>
      <c r="O8055" s="16"/>
      <c r="R8055" s="14"/>
      <c r="S8055" s="14"/>
    </row>
    <row r="8056" spans="11:19" x14ac:dyDescent="0.35">
      <c r="K8056" s="14"/>
      <c r="L8056" s="14"/>
      <c r="N8056" s="15"/>
      <c r="O8056" s="16"/>
      <c r="R8056" s="14"/>
      <c r="S8056" s="14"/>
    </row>
    <row r="8057" spans="11:19" x14ac:dyDescent="0.35">
      <c r="K8057" s="14"/>
      <c r="L8057" s="14"/>
      <c r="N8057" s="15"/>
      <c r="O8057" s="16"/>
      <c r="R8057" s="14"/>
      <c r="S8057" s="14"/>
    </row>
    <row r="8058" spans="11:19" x14ac:dyDescent="0.35">
      <c r="K8058" s="14"/>
      <c r="L8058" s="14"/>
      <c r="N8058" s="15"/>
      <c r="O8058" s="16"/>
      <c r="R8058" s="14"/>
      <c r="S8058" s="14"/>
    </row>
    <row r="8059" spans="11:19" x14ac:dyDescent="0.35">
      <c r="K8059" s="14"/>
      <c r="L8059" s="14"/>
      <c r="N8059" s="15"/>
      <c r="O8059" s="16"/>
      <c r="R8059" s="14"/>
      <c r="S8059" s="14"/>
    </row>
    <row r="8060" spans="11:19" x14ac:dyDescent="0.35">
      <c r="K8060" s="14"/>
      <c r="L8060" s="14"/>
      <c r="N8060" s="15"/>
      <c r="O8060" s="16"/>
      <c r="R8060" s="14"/>
      <c r="S8060" s="14"/>
    </row>
    <row r="8061" spans="11:19" x14ac:dyDescent="0.35">
      <c r="K8061" s="14"/>
      <c r="L8061" s="14"/>
      <c r="N8061" s="15"/>
      <c r="O8061" s="16"/>
      <c r="R8061" s="14"/>
      <c r="S8061" s="14"/>
    </row>
    <row r="8062" spans="11:19" x14ac:dyDescent="0.35">
      <c r="K8062" s="14"/>
      <c r="L8062" s="14"/>
      <c r="N8062" s="15"/>
      <c r="O8062" s="16"/>
      <c r="R8062" s="14"/>
      <c r="S8062" s="14"/>
    </row>
    <row r="8063" spans="11:19" x14ac:dyDescent="0.35">
      <c r="K8063" s="14"/>
      <c r="L8063" s="14"/>
      <c r="N8063" s="15"/>
      <c r="O8063" s="16"/>
      <c r="R8063" s="14"/>
      <c r="S8063" s="14"/>
    </row>
    <row r="8064" spans="11:19" x14ac:dyDescent="0.35">
      <c r="K8064" s="14"/>
      <c r="L8064" s="14"/>
      <c r="N8064" s="15"/>
      <c r="O8064" s="16"/>
      <c r="R8064" s="14"/>
      <c r="S8064" s="14"/>
    </row>
    <row r="8065" spans="11:19" x14ac:dyDescent="0.35">
      <c r="K8065" s="14"/>
      <c r="L8065" s="14"/>
      <c r="N8065" s="15"/>
      <c r="O8065" s="16"/>
      <c r="R8065" s="14"/>
      <c r="S8065" s="14"/>
    </row>
    <row r="8066" spans="11:19" x14ac:dyDescent="0.35">
      <c r="K8066" s="14"/>
      <c r="L8066" s="14"/>
      <c r="N8066" s="15"/>
      <c r="O8066" s="16"/>
      <c r="R8066" s="14"/>
      <c r="S8066" s="14"/>
    </row>
    <row r="8067" spans="11:19" x14ac:dyDescent="0.35">
      <c r="K8067" s="14"/>
      <c r="L8067" s="14"/>
      <c r="N8067" s="15"/>
      <c r="O8067" s="16"/>
      <c r="R8067" s="14"/>
      <c r="S8067" s="14"/>
    </row>
    <row r="8068" spans="11:19" x14ac:dyDescent="0.35">
      <c r="K8068" s="14"/>
      <c r="L8068" s="14"/>
      <c r="N8068" s="15"/>
      <c r="O8068" s="16"/>
      <c r="R8068" s="14"/>
      <c r="S8068" s="14"/>
    </row>
    <row r="8069" spans="11:19" x14ac:dyDescent="0.35">
      <c r="K8069" s="14"/>
      <c r="L8069" s="14"/>
      <c r="N8069" s="15"/>
      <c r="O8069" s="16"/>
      <c r="R8069" s="14"/>
      <c r="S8069" s="14"/>
    </row>
    <row r="8070" spans="11:19" x14ac:dyDescent="0.35">
      <c r="K8070" s="14"/>
      <c r="L8070" s="14"/>
      <c r="N8070" s="15"/>
      <c r="O8070" s="16"/>
      <c r="R8070" s="14"/>
      <c r="S8070" s="14"/>
    </row>
    <row r="8071" spans="11:19" x14ac:dyDescent="0.35">
      <c r="K8071" s="14"/>
      <c r="L8071" s="14"/>
      <c r="N8071" s="15"/>
      <c r="O8071" s="16"/>
      <c r="R8071" s="14"/>
      <c r="S8071" s="14"/>
    </row>
    <row r="8072" spans="11:19" x14ac:dyDescent="0.35">
      <c r="K8072" s="14"/>
      <c r="L8072" s="14"/>
      <c r="N8072" s="15"/>
      <c r="O8072" s="16"/>
      <c r="R8072" s="14"/>
      <c r="S8072" s="14"/>
    </row>
    <row r="8073" spans="11:19" x14ac:dyDescent="0.35">
      <c r="K8073" s="14"/>
      <c r="L8073" s="14"/>
      <c r="N8073" s="15"/>
      <c r="O8073" s="16"/>
      <c r="R8073" s="14"/>
      <c r="S8073" s="14"/>
    </row>
    <row r="8074" spans="11:19" x14ac:dyDescent="0.35">
      <c r="K8074" s="14"/>
      <c r="L8074" s="14"/>
      <c r="N8074" s="15"/>
      <c r="O8074" s="16"/>
      <c r="R8074" s="14"/>
      <c r="S8074" s="14"/>
    </row>
    <row r="8075" spans="11:19" x14ac:dyDescent="0.35">
      <c r="K8075" s="14"/>
      <c r="L8075" s="14"/>
      <c r="N8075" s="15"/>
      <c r="O8075" s="16"/>
      <c r="R8075" s="14"/>
      <c r="S8075" s="14"/>
    </row>
    <row r="8076" spans="11:19" x14ac:dyDescent="0.35">
      <c r="K8076" s="14"/>
      <c r="L8076" s="14"/>
      <c r="N8076" s="15"/>
      <c r="O8076" s="16"/>
      <c r="R8076" s="14"/>
      <c r="S8076" s="14"/>
    </row>
    <row r="8077" spans="11:19" x14ac:dyDescent="0.35">
      <c r="K8077" s="14"/>
      <c r="L8077" s="14"/>
      <c r="N8077" s="15"/>
      <c r="O8077" s="16"/>
      <c r="R8077" s="14"/>
      <c r="S8077" s="14"/>
    </row>
    <row r="8078" spans="11:19" x14ac:dyDescent="0.35">
      <c r="K8078" s="14"/>
      <c r="L8078" s="14"/>
      <c r="N8078" s="15"/>
      <c r="O8078" s="16"/>
      <c r="R8078" s="14"/>
      <c r="S8078" s="14"/>
    </row>
    <row r="8079" spans="11:19" x14ac:dyDescent="0.35">
      <c r="K8079" s="14"/>
      <c r="L8079" s="14"/>
      <c r="N8079" s="15"/>
      <c r="O8079" s="16"/>
      <c r="R8079" s="14"/>
      <c r="S8079" s="14"/>
    </row>
    <row r="8080" spans="11:19" x14ac:dyDescent="0.35">
      <c r="K8080" s="14"/>
      <c r="L8080" s="14"/>
      <c r="N8080" s="15"/>
      <c r="O8080" s="16"/>
      <c r="R8080" s="14"/>
      <c r="S8080" s="14"/>
    </row>
    <row r="8081" spans="11:19" x14ac:dyDescent="0.35">
      <c r="K8081" s="14"/>
      <c r="L8081" s="14"/>
      <c r="N8081" s="15"/>
      <c r="O8081" s="16"/>
      <c r="R8081" s="14"/>
      <c r="S8081" s="14"/>
    </row>
    <row r="8082" spans="11:19" x14ac:dyDescent="0.35">
      <c r="K8082" s="14"/>
      <c r="L8082" s="14"/>
      <c r="N8082" s="15"/>
      <c r="O8082" s="16"/>
      <c r="R8082" s="14"/>
      <c r="S8082" s="14"/>
    </row>
    <row r="8083" spans="11:19" x14ac:dyDescent="0.35">
      <c r="K8083" s="14"/>
      <c r="L8083" s="14"/>
      <c r="N8083" s="15"/>
      <c r="O8083" s="16"/>
      <c r="R8083" s="14"/>
      <c r="S8083" s="14"/>
    </row>
    <row r="8084" spans="11:19" x14ac:dyDescent="0.35">
      <c r="K8084" s="14"/>
      <c r="L8084" s="14"/>
      <c r="N8084" s="15"/>
      <c r="O8084" s="16"/>
      <c r="R8084" s="14"/>
      <c r="S8084" s="14"/>
    </row>
    <row r="8085" spans="11:19" x14ac:dyDescent="0.35">
      <c r="K8085" s="14"/>
      <c r="L8085" s="14"/>
      <c r="N8085" s="15"/>
      <c r="O8085" s="16"/>
      <c r="R8085" s="14"/>
      <c r="S8085" s="14"/>
    </row>
    <row r="8086" spans="11:19" x14ac:dyDescent="0.35">
      <c r="K8086" s="14"/>
      <c r="L8086" s="14"/>
      <c r="N8086" s="15"/>
      <c r="O8086" s="16"/>
      <c r="R8086" s="14"/>
      <c r="S8086" s="14"/>
    </row>
    <row r="8087" spans="11:19" x14ac:dyDescent="0.35">
      <c r="K8087" s="14"/>
      <c r="L8087" s="14"/>
      <c r="N8087" s="15"/>
      <c r="O8087" s="16"/>
      <c r="R8087" s="14"/>
      <c r="S8087" s="14"/>
    </row>
    <row r="8088" spans="11:19" x14ac:dyDescent="0.35">
      <c r="K8088" s="14"/>
      <c r="L8088" s="14"/>
      <c r="N8088" s="15"/>
      <c r="O8088" s="16"/>
      <c r="R8088" s="14"/>
      <c r="S8088" s="14"/>
    </row>
    <row r="8089" spans="11:19" x14ac:dyDescent="0.35">
      <c r="K8089" s="14"/>
      <c r="L8089" s="14"/>
      <c r="N8089" s="15"/>
      <c r="O8089" s="16"/>
      <c r="R8089" s="14"/>
      <c r="S8089" s="14"/>
    </row>
    <row r="8090" spans="11:19" x14ac:dyDescent="0.35">
      <c r="K8090" s="14"/>
      <c r="L8090" s="14"/>
      <c r="N8090" s="15"/>
      <c r="O8090" s="16"/>
      <c r="R8090" s="14"/>
      <c r="S8090" s="14"/>
    </row>
    <row r="8091" spans="11:19" x14ac:dyDescent="0.35">
      <c r="K8091" s="14"/>
      <c r="L8091" s="14"/>
      <c r="N8091" s="15"/>
      <c r="O8091" s="16"/>
      <c r="R8091" s="14"/>
      <c r="S8091" s="14"/>
    </row>
    <row r="8092" spans="11:19" x14ac:dyDescent="0.35">
      <c r="K8092" s="14"/>
      <c r="L8092" s="14"/>
      <c r="N8092" s="15"/>
      <c r="O8092" s="16"/>
      <c r="R8092" s="14"/>
      <c r="S8092" s="14"/>
    </row>
    <row r="8093" spans="11:19" x14ac:dyDescent="0.35">
      <c r="K8093" s="14"/>
      <c r="L8093" s="14"/>
      <c r="N8093" s="15"/>
      <c r="O8093" s="16"/>
      <c r="R8093" s="14"/>
      <c r="S8093" s="14"/>
    </row>
    <row r="8094" spans="11:19" x14ac:dyDescent="0.35">
      <c r="K8094" s="14"/>
      <c r="L8094" s="14"/>
      <c r="N8094" s="15"/>
      <c r="O8094" s="16"/>
      <c r="R8094" s="14"/>
      <c r="S8094" s="14"/>
    </row>
    <row r="8095" spans="11:19" x14ac:dyDescent="0.35">
      <c r="K8095" s="14"/>
      <c r="L8095" s="14"/>
      <c r="N8095" s="15"/>
      <c r="O8095" s="16"/>
      <c r="R8095" s="14"/>
      <c r="S8095" s="14"/>
    </row>
    <row r="8096" spans="11:19" x14ac:dyDescent="0.35">
      <c r="K8096" s="14"/>
      <c r="L8096" s="14"/>
      <c r="N8096" s="15"/>
      <c r="O8096" s="16"/>
      <c r="R8096" s="14"/>
      <c r="S8096" s="14"/>
    </row>
    <row r="8097" spans="11:19" x14ac:dyDescent="0.35">
      <c r="K8097" s="14"/>
      <c r="L8097" s="14"/>
      <c r="N8097" s="15"/>
      <c r="O8097" s="16"/>
      <c r="R8097" s="14"/>
      <c r="S8097" s="14"/>
    </row>
    <row r="8098" spans="11:19" x14ac:dyDescent="0.35">
      <c r="K8098" s="14"/>
      <c r="L8098" s="14"/>
      <c r="N8098" s="15"/>
      <c r="O8098" s="16"/>
      <c r="R8098" s="14"/>
      <c r="S8098" s="14"/>
    </row>
    <row r="8099" spans="11:19" x14ac:dyDescent="0.35">
      <c r="K8099" s="14"/>
      <c r="L8099" s="14"/>
      <c r="N8099" s="15"/>
      <c r="O8099" s="16"/>
      <c r="R8099" s="14"/>
      <c r="S8099" s="14"/>
    </row>
    <row r="8100" spans="11:19" x14ac:dyDescent="0.35">
      <c r="K8100" s="14"/>
      <c r="L8100" s="14"/>
      <c r="N8100" s="15"/>
      <c r="O8100" s="16"/>
      <c r="R8100" s="14"/>
      <c r="S8100" s="14"/>
    </row>
    <row r="8101" spans="11:19" x14ac:dyDescent="0.35">
      <c r="K8101" s="14"/>
      <c r="L8101" s="14"/>
      <c r="N8101" s="15"/>
      <c r="O8101" s="16"/>
      <c r="R8101" s="14"/>
      <c r="S8101" s="14"/>
    </row>
    <row r="8102" spans="11:19" x14ac:dyDescent="0.35">
      <c r="K8102" s="14"/>
      <c r="L8102" s="14"/>
      <c r="N8102" s="15"/>
      <c r="O8102" s="16"/>
      <c r="R8102" s="14"/>
      <c r="S8102" s="14"/>
    </row>
    <row r="8103" spans="11:19" x14ac:dyDescent="0.35">
      <c r="K8103" s="14"/>
      <c r="L8103" s="14"/>
      <c r="N8103" s="15"/>
      <c r="O8103" s="16"/>
      <c r="R8103" s="14"/>
      <c r="S8103" s="14"/>
    </row>
    <row r="8104" spans="11:19" x14ac:dyDescent="0.35">
      <c r="K8104" s="14"/>
      <c r="L8104" s="14"/>
      <c r="N8104" s="15"/>
      <c r="O8104" s="16"/>
      <c r="R8104" s="14"/>
      <c r="S8104" s="14"/>
    </row>
    <row r="8105" spans="11:19" x14ac:dyDescent="0.35">
      <c r="K8105" s="14"/>
      <c r="L8105" s="14"/>
      <c r="N8105" s="15"/>
      <c r="O8105" s="16"/>
      <c r="R8105" s="14"/>
      <c r="S8105" s="14"/>
    </row>
    <row r="8106" spans="11:19" x14ac:dyDescent="0.35">
      <c r="K8106" s="14"/>
      <c r="L8106" s="14"/>
      <c r="N8106" s="15"/>
      <c r="O8106" s="16"/>
      <c r="R8106" s="14"/>
      <c r="S8106" s="14"/>
    </row>
    <row r="8107" spans="11:19" x14ac:dyDescent="0.35">
      <c r="K8107" s="14"/>
      <c r="L8107" s="14"/>
      <c r="N8107" s="15"/>
      <c r="O8107" s="16"/>
      <c r="R8107" s="14"/>
      <c r="S8107" s="14"/>
    </row>
    <row r="8108" spans="11:19" x14ac:dyDescent="0.35">
      <c r="K8108" s="14"/>
      <c r="L8108" s="14"/>
      <c r="N8108" s="15"/>
      <c r="O8108" s="16"/>
      <c r="R8108" s="14"/>
      <c r="S8108" s="14"/>
    </row>
    <row r="8109" spans="11:19" x14ac:dyDescent="0.35">
      <c r="K8109" s="14"/>
      <c r="L8109" s="14"/>
      <c r="N8109" s="15"/>
      <c r="O8109" s="16"/>
      <c r="R8109" s="14"/>
      <c r="S8109" s="14"/>
    </row>
    <row r="8110" spans="11:19" x14ac:dyDescent="0.35">
      <c r="K8110" s="14"/>
      <c r="L8110" s="14"/>
      <c r="N8110" s="15"/>
      <c r="O8110" s="16"/>
      <c r="R8110" s="14"/>
      <c r="S8110" s="14"/>
    </row>
    <row r="8111" spans="11:19" x14ac:dyDescent="0.35">
      <c r="K8111" s="14"/>
      <c r="L8111" s="14"/>
      <c r="N8111" s="15"/>
      <c r="O8111" s="16"/>
      <c r="R8111" s="14"/>
      <c r="S8111" s="14"/>
    </row>
    <row r="8112" spans="11:19" x14ac:dyDescent="0.35">
      <c r="K8112" s="14"/>
      <c r="L8112" s="14"/>
      <c r="N8112" s="15"/>
      <c r="O8112" s="16"/>
      <c r="R8112" s="14"/>
      <c r="S8112" s="14"/>
    </row>
    <row r="8113" spans="11:19" x14ac:dyDescent="0.35">
      <c r="K8113" s="14"/>
      <c r="L8113" s="14"/>
      <c r="N8113" s="15"/>
      <c r="O8113" s="16"/>
      <c r="R8113" s="14"/>
      <c r="S8113" s="14"/>
    </row>
    <row r="8114" spans="11:19" x14ac:dyDescent="0.35">
      <c r="K8114" s="14"/>
      <c r="L8114" s="14"/>
      <c r="N8114" s="15"/>
      <c r="O8114" s="16"/>
      <c r="R8114" s="14"/>
      <c r="S8114" s="14"/>
    </row>
    <row r="8115" spans="11:19" x14ac:dyDescent="0.35">
      <c r="K8115" s="14"/>
      <c r="L8115" s="14"/>
      <c r="N8115" s="15"/>
      <c r="O8115" s="16"/>
      <c r="R8115" s="14"/>
      <c r="S8115" s="14"/>
    </row>
    <row r="8116" spans="11:19" x14ac:dyDescent="0.35">
      <c r="K8116" s="14"/>
      <c r="L8116" s="14"/>
      <c r="N8116" s="15"/>
      <c r="O8116" s="16"/>
      <c r="R8116" s="14"/>
      <c r="S8116" s="14"/>
    </row>
    <row r="8117" spans="11:19" x14ac:dyDescent="0.35">
      <c r="K8117" s="14"/>
      <c r="L8117" s="14"/>
      <c r="N8117" s="15"/>
      <c r="O8117" s="16"/>
      <c r="R8117" s="14"/>
      <c r="S8117" s="14"/>
    </row>
    <row r="8118" spans="11:19" x14ac:dyDescent="0.35">
      <c r="K8118" s="14"/>
      <c r="L8118" s="14"/>
      <c r="N8118" s="15"/>
      <c r="O8118" s="16"/>
      <c r="R8118" s="14"/>
      <c r="S8118" s="14"/>
    </row>
    <row r="8119" spans="11:19" x14ac:dyDescent="0.35">
      <c r="K8119" s="14"/>
      <c r="L8119" s="14"/>
      <c r="N8119" s="15"/>
      <c r="O8119" s="16"/>
      <c r="R8119" s="14"/>
      <c r="S8119" s="14"/>
    </row>
    <row r="8120" spans="11:19" x14ac:dyDescent="0.35">
      <c r="K8120" s="14"/>
      <c r="L8120" s="14"/>
      <c r="N8120" s="15"/>
      <c r="O8120" s="16"/>
      <c r="R8120" s="14"/>
      <c r="S8120" s="14"/>
    </row>
    <row r="8121" spans="11:19" x14ac:dyDescent="0.35">
      <c r="K8121" s="14"/>
      <c r="L8121" s="14"/>
      <c r="N8121" s="15"/>
      <c r="O8121" s="16"/>
      <c r="R8121" s="14"/>
      <c r="S8121" s="14"/>
    </row>
    <row r="8122" spans="11:19" x14ac:dyDescent="0.35">
      <c r="K8122" s="14"/>
      <c r="L8122" s="14"/>
      <c r="N8122" s="15"/>
      <c r="O8122" s="16"/>
      <c r="R8122" s="14"/>
      <c r="S8122" s="14"/>
    </row>
    <row r="8123" spans="11:19" x14ac:dyDescent="0.35">
      <c r="K8123" s="14"/>
      <c r="L8123" s="14"/>
      <c r="N8123" s="15"/>
      <c r="O8123" s="16"/>
      <c r="R8123" s="14"/>
      <c r="S8123" s="14"/>
    </row>
    <row r="8124" spans="11:19" x14ac:dyDescent="0.35">
      <c r="K8124" s="14"/>
      <c r="L8124" s="14"/>
      <c r="N8124" s="15"/>
      <c r="O8124" s="16"/>
      <c r="R8124" s="14"/>
      <c r="S8124" s="14"/>
    </row>
    <row r="8125" spans="11:19" x14ac:dyDescent="0.35">
      <c r="K8125" s="14"/>
      <c r="L8125" s="14"/>
      <c r="N8125" s="15"/>
      <c r="O8125" s="16"/>
      <c r="R8125" s="14"/>
      <c r="S8125" s="14"/>
    </row>
    <row r="8126" spans="11:19" x14ac:dyDescent="0.35">
      <c r="K8126" s="14"/>
      <c r="L8126" s="14"/>
      <c r="N8126" s="15"/>
      <c r="O8126" s="16"/>
      <c r="R8126" s="14"/>
      <c r="S8126" s="14"/>
    </row>
    <row r="8127" spans="11:19" x14ac:dyDescent="0.35">
      <c r="K8127" s="14"/>
      <c r="L8127" s="14"/>
      <c r="N8127" s="15"/>
      <c r="O8127" s="16"/>
      <c r="R8127" s="14"/>
      <c r="S8127" s="14"/>
    </row>
    <row r="8128" spans="11:19" x14ac:dyDescent="0.35">
      <c r="K8128" s="14"/>
      <c r="L8128" s="14"/>
      <c r="N8128" s="15"/>
      <c r="O8128" s="16"/>
      <c r="R8128" s="14"/>
      <c r="S8128" s="14"/>
    </row>
    <row r="8129" spans="11:19" x14ac:dyDescent="0.35">
      <c r="K8129" s="14"/>
      <c r="L8129" s="14"/>
      <c r="N8129" s="15"/>
      <c r="O8129" s="16"/>
      <c r="R8129" s="14"/>
      <c r="S8129" s="14"/>
    </row>
    <row r="8130" spans="11:19" x14ac:dyDescent="0.35">
      <c r="K8130" s="14"/>
      <c r="L8130" s="14"/>
      <c r="N8130" s="15"/>
      <c r="O8130" s="16"/>
      <c r="R8130" s="14"/>
      <c r="S8130" s="14"/>
    </row>
    <row r="8131" spans="11:19" x14ac:dyDescent="0.35">
      <c r="K8131" s="14"/>
      <c r="L8131" s="14"/>
      <c r="N8131" s="15"/>
      <c r="O8131" s="16"/>
      <c r="R8131" s="14"/>
      <c r="S8131" s="14"/>
    </row>
    <row r="8132" spans="11:19" x14ac:dyDescent="0.35">
      <c r="K8132" s="14"/>
      <c r="L8132" s="14"/>
      <c r="N8132" s="15"/>
      <c r="O8132" s="16"/>
      <c r="R8132" s="14"/>
      <c r="S8132" s="14"/>
    </row>
    <row r="8133" spans="11:19" x14ac:dyDescent="0.35">
      <c r="K8133" s="14"/>
      <c r="L8133" s="14"/>
      <c r="N8133" s="15"/>
      <c r="O8133" s="16"/>
      <c r="R8133" s="14"/>
      <c r="S8133" s="14"/>
    </row>
    <row r="8134" spans="11:19" x14ac:dyDescent="0.35">
      <c r="K8134" s="14"/>
      <c r="L8134" s="14"/>
      <c r="N8134" s="15"/>
      <c r="O8134" s="16"/>
      <c r="R8134" s="14"/>
      <c r="S8134" s="14"/>
    </row>
    <row r="8135" spans="11:19" x14ac:dyDescent="0.35">
      <c r="K8135" s="14"/>
      <c r="L8135" s="14"/>
      <c r="N8135" s="15"/>
      <c r="O8135" s="16"/>
      <c r="R8135" s="14"/>
      <c r="S8135" s="14"/>
    </row>
    <row r="8136" spans="11:19" x14ac:dyDescent="0.35">
      <c r="K8136" s="14"/>
      <c r="L8136" s="14"/>
      <c r="N8136" s="15"/>
      <c r="O8136" s="16"/>
      <c r="R8136" s="14"/>
      <c r="S8136" s="14"/>
    </row>
    <row r="8137" spans="11:19" x14ac:dyDescent="0.35">
      <c r="K8137" s="14"/>
      <c r="L8137" s="14"/>
      <c r="N8137" s="15"/>
      <c r="O8137" s="16"/>
      <c r="R8137" s="14"/>
      <c r="S8137" s="14"/>
    </row>
    <row r="8138" spans="11:19" x14ac:dyDescent="0.35">
      <c r="K8138" s="14"/>
      <c r="L8138" s="14"/>
      <c r="N8138" s="15"/>
      <c r="O8138" s="16"/>
      <c r="R8138" s="14"/>
      <c r="S8138" s="14"/>
    </row>
    <row r="8139" spans="11:19" x14ac:dyDescent="0.35">
      <c r="K8139" s="14"/>
      <c r="L8139" s="14"/>
      <c r="N8139" s="15"/>
      <c r="O8139" s="16"/>
      <c r="R8139" s="14"/>
      <c r="S8139" s="14"/>
    </row>
    <row r="8140" spans="11:19" x14ac:dyDescent="0.35">
      <c r="K8140" s="14"/>
      <c r="L8140" s="14"/>
      <c r="N8140" s="15"/>
      <c r="O8140" s="16"/>
      <c r="R8140" s="14"/>
      <c r="S8140" s="14"/>
    </row>
    <row r="8141" spans="11:19" x14ac:dyDescent="0.35">
      <c r="K8141" s="14"/>
      <c r="L8141" s="14"/>
      <c r="N8141" s="15"/>
      <c r="O8141" s="16"/>
      <c r="R8141" s="14"/>
      <c r="S8141" s="14"/>
    </row>
    <row r="8142" spans="11:19" x14ac:dyDescent="0.35">
      <c r="K8142" s="14"/>
      <c r="L8142" s="14"/>
      <c r="N8142" s="15"/>
      <c r="O8142" s="16"/>
      <c r="R8142" s="14"/>
      <c r="S8142" s="14"/>
    </row>
    <row r="8143" spans="11:19" x14ac:dyDescent="0.35">
      <c r="K8143" s="14"/>
      <c r="L8143" s="14"/>
      <c r="N8143" s="15"/>
      <c r="O8143" s="16"/>
      <c r="R8143" s="14"/>
      <c r="S8143" s="14"/>
    </row>
    <row r="8144" spans="11:19" x14ac:dyDescent="0.35">
      <c r="K8144" s="14"/>
      <c r="L8144" s="14"/>
      <c r="N8144" s="15"/>
      <c r="O8144" s="16"/>
      <c r="R8144" s="14"/>
      <c r="S8144" s="14"/>
    </row>
    <row r="8145" spans="11:19" x14ac:dyDescent="0.35">
      <c r="K8145" s="14"/>
      <c r="L8145" s="14"/>
      <c r="N8145" s="15"/>
      <c r="O8145" s="16"/>
      <c r="R8145" s="14"/>
      <c r="S8145" s="14"/>
    </row>
    <row r="8146" spans="11:19" x14ac:dyDescent="0.35">
      <c r="K8146" s="14"/>
      <c r="L8146" s="14"/>
      <c r="N8146" s="15"/>
      <c r="O8146" s="16"/>
      <c r="R8146" s="14"/>
      <c r="S8146" s="14"/>
    </row>
    <row r="8147" spans="11:19" x14ac:dyDescent="0.35">
      <c r="K8147" s="14"/>
      <c r="L8147" s="14"/>
      <c r="N8147" s="15"/>
      <c r="O8147" s="16"/>
      <c r="R8147" s="14"/>
      <c r="S8147" s="14"/>
    </row>
    <row r="8148" spans="11:19" x14ac:dyDescent="0.35">
      <c r="K8148" s="14"/>
      <c r="L8148" s="14"/>
      <c r="N8148" s="15"/>
      <c r="O8148" s="16"/>
      <c r="R8148" s="14"/>
      <c r="S8148" s="14"/>
    </row>
    <row r="8149" spans="11:19" x14ac:dyDescent="0.35">
      <c r="K8149" s="14"/>
      <c r="L8149" s="14"/>
      <c r="N8149" s="15"/>
      <c r="O8149" s="16"/>
      <c r="R8149" s="14"/>
      <c r="S8149" s="14"/>
    </row>
    <row r="8150" spans="11:19" x14ac:dyDescent="0.35">
      <c r="K8150" s="14"/>
      <c r="L8150" s="14"/>
      <c r="N8150" s="15"/>
      <c r="O8150" s="16"/>
      <c r="R8150" s="14"/>
      <c r="S8150" s="14"/>
    </row>
    <row r="8151" spans="11:19" x14ac:dyDescent="0.35">
      <c r="K8151" s="14"/>
      <c r="L8151" s="14"/>
      <c r="N8151" s="15"/>
      <c r="O8151" s="16"/>
      <c r="R8151" s="14"/>
      <c r="S8151" s="14"/>
    </row>
    <row r="8152" spans="11:19" x14ac:dyDescent="0.35">
      <c r="K8152" s="14"/>
      <c r="L8152" s="14"/>
      <c r="N8152" s="15"/>
      <c r="O8152" s="16"/>
      <c r="R8152" s="14"/>
      <c r="S8152" s="14"/>
    </row>
    <row r="8153" spans="11:19" x14ac:dyDescent="0.35">
      <c r="K8153" s="14"/>
      <c r="L8153" s="14"/>
      <c r="N8153" s="15"/>
      <c r="O8153" s="16"/>
      <c r="R8153" s="14"/>
      <c r="S8153" s="14"/>
    </row>
    <row r="8154" spans="11:19" x14ac:dyDescent="0.35">
      <c r="K8154" s="14"/>
      <c r="L8154" s="14"/>
      <c r="N8154" s="15"/>
      <c r="O8154" s="16"/>
      <c r="R8154" s="14"/>
      <c r="S8154" s="14"/>
    </row>
    <row r="8155" spans="11:19" x14ac:dyDescent="0.35">
      <c r="K8155" s="14"/>
      <c r="L8155" s="14"/>
      <c r="N8155" s="15"/>
      <c r="O8155" s="16"/>
      <c r="R8155" s="14"/>
      <c r="S8155" s="14"/>
    </row>
    <row r="8156" spans="11:19" x14ac:dyDescent="0.35">
      <c r="K8156" s="14"/>
      <c r="L8156" s="14"/>
      <c r="N8156" s="15"/>
      <c r="O8156" s="16"/>
      <c r="R8156" s="14"/>
      <c r="S8156" s="14"/>
    </row>
    <row r="8157" spans="11:19" x14ac:dyDescent="0.35">
      <c r="K8157" s="14"/>
      <c r="L8157" s="14"/>
      <c r="N8157" s="15"/>
      <c r="O8157" s="16"/>
      <c r="R8157" s="14"/>
      <c r="S8157" s="14"/>
    </row>
    <row r="8158" spans="11:19" x14ac:dyDescent="0.35">
      <c r="K8158" s="14"/>
      <c r="L8158" s="14"/>
      <c r="N8158" s="15"/>
      <c r="O8158" s="16"/>
      <c r="R8158" s="14"/>
      <c r="S8158" s="14"/>
    </row>
    <row r="8159" spans="11:19" x14ac:dyDescent="0.35">
      <c r="K8159" s="14"/>
      <c r="L8159" s="14"/>
      <c r="N8159" s="15"/>
      <c r="O8159" s="16"/>
      <c r="R8159" s="14"/>
      <c r="S8159" s="14"/>
    </row>
    <row r="8160" spans="11:19" x14ac:dyDescent="0.35">
      <c r="K8160" s="14"/>
      <c r="L8160" s="14"/>
      <c r="N8160" s="15"/>
      <c r="O8160" s="16"/>
      <c r="R8160" s="14"/>
      <c r="S8160" s="14"/>
    </row>
    <row r="8161" spans="11:19" x14ac:dyDescent="0.35">
      <c r="K8161" s="14"/>
      <c r="L8161" s="14"/>
      <c r="N8161" s="15"/>
      <c r="O8161" s="16"/>
      <c r="R8161" s="14"/>
      <c r="S8161" s="14"/>
    </row>
    <row r="8162" spans="11:19" x14ac:dyDescent="0.35">
      <c r="K8162" s="14"/>
      <c r="L8162" s="14"/>
      <c r="N8162" s="15"/>
      <c r="O8162" s="16"/>
      <c r="R8162" s="14"/>
      <c r="S8162" s="14"/>
    </row>
    <row r="8163" spans="11:19" x14ac:dyDescent="0.35">
      <c r="K8163" s="14"/>
      <c r="L8163" s="14"/>
      <c r="N8163" s="15"/>
      <c r="O8163" s="16"/>
      <c r="R8163" s="14"/>
      <c r="S8163" s="14"/>
    </row>
    <row r="8164" spans="11:19" x14ac:dyDescent="0.35">
      <c r="K8164" s="14"/>
      <c r="L8164" s="14"/>
      <c r="N8164" s="15"/>
      <c r="O8164" s="16"/>
      <c r="R8164" s="14"/>
      <c r="S8164" s="14"/>
    </row>
    <row r="8165" spans="11:19" x14ac:dyDescent="0.35">
      <c r="K8165" s="14"/>
      <c r="L8165" s="14"/>
      <c r="N8165" s="15"/>
      <c r="O8165" s="16"/>
      <c r="R8165" s="14"/>
      <c r="S8165" s="14"/>
    </row>
    <row r="8166" spans="11:19" x14ac:dyDescent="0.35">
      <c r="K8166" s="14"/>
      <c r="L8166" s="14"/>
      <c r="N8166" s="15"/>
      <c r="O8166" s="16"/>
      <c r="R8166" s="14"/>
      <c r="S8166" s="14"/>
    </row>
    <row r="8167" spans="11:19" x14ac:dyDescent="0.35">
      <c r="K8167" s="14"/>
      <c r="L8167" s="14"/>
      <c r="N8167" s="15"/>
      <c r="O8167" s="16"/>
      <c r="R8167" s="14"/>
      <c r="S8167" s="14"/>
    </row>
    <row r="8168" spans="11:19" x14ac:dyDescent="0.35">
      <c r="K8168" s="14"/>
      <c r="L8168" s="14"/>
      <c r="N8168" s="15"/>
      <c r="O8168" s="16"/>
      <c r="R8168" s="14"/>
      <c r="S8168" s="14"/>
    </row>
    <row r="8169" spans="11:19" x14ac:dyDescent="0.35">
      <c r="K8169" s="14"/>
      <c r="L8169" s="14"/>
      <c r="N8169" s="15"/>
      <c r="O8169" s="16"/>
      <c r="R8169" s="14"/>
      <c r="S8169" s="14"/>
    </row>
    <row r="8170" spans="11:19" x14ac:dyDescent="0.35">
      <c r="K8170" s="14"/>
      <c r="L8170" s="14"/>
      <c r="N8170" s="15"/>
      <c r="O8170" s="16"/>
      <c r="R8170" s="14"/>
      <c r="S8170" s="14"/>
    </row>
    <row r="8171" spans="11:19" x14ac:dyDescent="0.35">
      <c r="K8171" s="14"/>
      <c r="L8171" s="14"/>
      <c r="N8171" s="15"/>
      <c r="O8171" s="16"/>
      <c r="R8171" s="14"/>
      <c r="S8171" s="14"/>
    </row>
    <row r="8172" spans="11:19" x14ac:dyDescent="0.35">
      <c r="K8172" s="14"/>
      <c r="L8172" s="14"/>
      <c r="N8172" s="15"/>
      <c r="O8172" s="16"/>
      <c r="R8172" s="14"/>
      <c r="S8172" s="14"/>
    </row>
    <row r="8173" spans="11:19" x14ac:dyDescent="0.35">
      <c r="K8173" s="14"/>
      <c r="L8173" s="14"/>
      <c r="N8173" s="15"/>
      <c r="O8173" s="16"/>
      <c r="R8173" s="14"/>
      <c r="S8173" s="14"/>
    </row>
    <row r="8174" spans="11:19" x14ac:dyDescent="0.35">
      <c r="K8174" s="14"/>
      <c r="L8174" s="14"/>
      <c r="N8174" s="15"/>
      <c r="O8174" s="16"/>
      <c r="R8174" s="14"/>
      <c r="S8174" s="14"/>
    </row>
    <row r="8175" spans="11:19" x14ac:dyDescent="0.35">
      <c r="K8175" s="14"/>
      <c r="L8175" s="14"/>
      <c r="N8175" s="15"/>
      <c r="O8175" s="16"/>
      <c r="R8175" s="14"/>
      <c r="S8175" s="14"/>
    </row>
    <row r="8176" spans="11:19" x14ac:dyDescent="0.35">
      <c r="K8176" s="14"/>
      <c r="L8176" s="14"/>
      <c r="N8176" s="15"/>
      <c r="O8176" s="16"/>
      <c r="R8176" s="14"/>
      <c r="S8176" s="14"/>
    </row>
    <row r="8177" spans="11:19" x14ac:dyDescent="0.35">
      <c r="K8177" s="14"/>
      <c r="L8177" s="14"/>
      <c r="N8177" s="15"/>
      <c r="O8177" s="16"/>
      <c r="R8177" s="14"/>
      <c r="S8177" s="14"/>
    </row>
    <row r="8178" spans="11:19" x14ac:dyDescent="0.35">
      <c r="K8178" s="14"/>
      <c r="L8178" s="14"/>
      <c r="N8178" s="15"/>
      <c r="O8178" s="16"/>
      <c r="R8178" s="14"/>
      <c r="S8178" s="14"/>
    </row>
    <row r="8179" spans="11:19" x14ac:dyDescent="0.35">
      <c r="K8179" s="14"/>
      <c r="L8179" s="14"/>
      <c r="N8179" s="15"/>
      <c r="O8179" s="16"/>
      <c r="R8179" s="14"/>
      <c r="S8179" s="14"/>
    </row>
    <row r="8180" spans="11:19" x14ac:dyDescent="0.35">
      <c r="K8180" s="14"/>
      <c r="L8180" s="14"/>
      <c r="N8180" s="15"/>
      <c r="O8180" s="16"/>
      <c r="R8180" s="14"/>
      <c r="S8180" s="14"/>
    </row>
    <row r="8181" spans="11:19" x14ac:dyDescent="0.35">
      <c r="K8181" s="14"/>
      <c r="L8181" s="14"/>
      <c r="N8181" s="15"/>
      <c r="O8181" s="16"/>
      <c r="R8181" s="14"/>
      <c r="S8181" s="14"/>
    </row>
    <row r="8182" spans="11:19" x14ac:dyDescent="0.35">
      <c r="K8182" s="14"/>
      <c r="L8182" s="14"/>
      <c r="N8182" s="15"/>
      <c r="O8182" s="16"/>
      <c r="R8182" s="14"/>
      <c r="S8182" s="14"/>
    </row>
    <row r="8183" spans="11:19" x14ac:dyDescent="0.35">
      <c r="K8183" s="14"/>
      <c r="L8183" s="14"/>
      <c r="N8183" s="15"/>
      <c r="O8183" s="16"/>
      <c r="R8183" s="14"/>
      <c r="S8183" s="14"/>
    </row>
    <row r="8184" spans="11:19" x14ac:dyDescent="0.35">
      <c r="K8184" s="14"/>
      <c r="L8184" s="14"/>
      <c r="N8184" s="15"/>
      <c r="O8184" s="16"/>
      <c r="R8184" s="14"/>
      <c r="S8184" s="14"/>
    </row>
    <row r="8185" spans="11:19" x14ac:dyDescent="0.35">
      <c r="K8185" s="14"/>
      <c r="L8185" s="14"/>
      <c r="N8185" s="15"/>
      <c r="O8185" s="16"/>
      <c r="R8185" s="14"/>
      <c r="S8185" s="14"/>
    </row>
    <row r="8186" spans="11:19" x14ac:dyDescent="0.35">
      <c r="K8186" s="14"/>
      <c r="L8186" s="14"/>
      <c r="N8186" s="15"/>
      <c r="O8186" s="16"/>
      <c r="R8186" s="14"/>
      <c r="S8186" s="14"/>
    </row>
    <row r="8187" spans="11:19" x14ac:dyDescent="0.35">
      <c r="K8187" s="14"/>
      <c r="L8187" s="14"/>
      <c r="N8187" s="15"/>
      <c r="O8187" s="16"/>
      <c r="R8187" s="14"/>
      <c r="S8187" s="14"/>
    </row>
    <row r="8188" spans="11:19" x14ac:dyDescent="0.35">
      <c r="K8188" s="14"/>
      <c r="L8188" s="14"/>
      <c r="N8188" s="15"/>
      <c r="O8188" s="16"/>
      <c r="R8188" s="14"/>
      <c r="S8188" s="14"/>
    </row>
    <row r="8189" spans="11:19" x14ac:dyDescent="0.35">
      <c r="K8189" s="14"/>
      <c r="L8189" s="14"/>
      <c r="N8189" s="15"/>
      <c r="O8189" s="16"/>
      <c r="R8189" s="14"/>
      <c r="S8189" s="14"/>
    </row>
    <row r="8190" spans="11:19" x14ac:dyDescent="0.35">
      <c r="K8190" s="14"/>
      <c r="L8190" s="14"/>
      <c r="N8190" s="15"/>
      <c r="O8190" s="16"/>
      <c r="R8190" s="14"/>
      <c r="S8190" s="14"/>
    </row>
    <row r="8191" spans="11:19" x14ac:dyDescent="0.35">
      <c r="K8191" s="14"/>
      <c r="L8191" s="14"/>
      <c r="N8191" s="15"/>
      <c r="O8191" s="16"/>
      <c r="R8191" s="14"/>
      <c r="S8191" s="14"/>
    </row>
    <row r="8192" spans="11:19" x14ac:dyDescent="0.35">
      <c r="K8192" s="14"/>
      <c r="L8192" s="14"/>
      <c r="N8192" s="15"/>
      <c r="O8192" s="16"/>
      <c r="R8192" s="14"/>
      <c r="S8192" s="14"/>
    </row>
    <row r="8193" spans="11:19" x14ac:dyDescent="0.35">
      <c r="K8193" s="14"/>
      <c r="L8193" s="14"/>
      <c r="N8193" s="15"/>
      <c r="O8193" s="16"/>
      <c r="R8193" s="14"/>
      <c r="S8193" s="14"/>
    </row>
    <row r="8194" spans="11:19" x14ac:dyDescent="0.35">
      <c r="K8194" s="14"/>
      <c r="L8194" s="14"/>
      <c r="N8194" s="15"/>
      <c r="O8194" s="16"/>
      <c r="R8194" s="14"/>
      <c r="S8194" s="14"/>
    </row>
    <row r="8195" spans="11:19" x14ac:dyDescent="0.35">
      <c r="K8195" s="14"/>
      <c r="L8195" s="14"/>
      <c r="N8195" s="15"/>
      <c r="O8195" s="16"/>
      <c r="R8195" s="14"/>
      <c r="S8195" s="14"/>
    </row>
    <row r="8196" spans="11:19" x14ac:dyDescent="0.35">
      <c r="K8196" s="14"/>
      <c r="L8196" s="14"/>
      <c r="N8196" s="15"/>
      <c r="O8196" s="16"/>
      <c r="R8196" s="14"/>
      <c r="S8196" s="14"/>
    </row>
    <row r="8197" spans="11:19" x14ac:dyDescent="0.35">
      <c r="K8197" s="14"/>
      <c r="L8197" s="14"/>
      <c r="N8197" s="15"/>
      <c r="O8197" s="16"/>
      <c r="R8197" s="14"/>
      <c r="S8197" s="14"/>
    </row>
    <row r="8198" spans="11:19" x14ac:dyDescent="0.35">
      <c r="K8198" s="14"/>
      <c r="L8198" s="14"/>
      <c r="N8198" s="15"/>
      <c r="O8198" s="16"/>
      <c r="R8198" s="14"/>
      <c r="S8198" s="14"/>
    </row>
    <row r="8199" spans="11:19" x14ac:dyDescent="0.35">
      <c r="K8199" s="14"/>
      <c r="L8199" s="14"/>
      <c r="N8199" s="15"/>
      <c r="O8199" s="16"/>
      <c r="R8199" s="14"/>
      <c r="S8199" s="14"/>
    </row>
    <row r="8200" spans="11:19" x14ac:dyDescent="0.35">
      <c r="K8200" s="14"/>
      <c r="L8200" s="14"/>
      <c r="N8200" s="15"/>
      <c r="O8200" s="16"/>
      <c r="R8200" s="14"/>
      <c r="S8200" s="14"/>
    </row>
    <row r="8201" spans="11:19" x14ac:dyDescent="0.35">
      <c r="K8201" s="14"/>
      <c r="L8201" s="14"/>
      <c r="N8201" s="15"/>
      <c r="O8201" s="16"/>
      <c r="R8201" s="14"/>
      <c r="S8201" s="14"/>
    </row>
    <row r="8202" spans="11:19" x14ac:dyDescent="0.35">
      <c r="K8202" s="14"/>
      <c r="L8202" s="14"/>
      <c r="N8202" s="15"/>
      <c r="O8202" s="16"/>
      <c r="R8202" s="14"/>
      <c r="S8202" s="14"/>
    </row>
    <row r="8203" spans="11:19" x14ac:dyDescent="0.35">
      <c r="K8203" s="14"/>
      <c r="L8203" s="14"/>
      <c r="N8203" s="15"/>
      <c r="O8203" s="16"/>
      <c r="R8203" s="14"/>
      <c r="S8203" s="14"/>
    </row>
    <row r="8204" spans="11:19" x14ac:dyDescent="0.35">
      <c r="K8204" s="14"/>
      <c r="L8204" s="14"/>
      <c r="N8204" s="15"/>
      <c r="O8204" s="16"/>
      <c r="R8204" s="14"/>
      <c r="S8204" s="14"/>
    </row>
    <row r="8205" spans="11:19" x14ac:dyDescent="0.35">
      <c r="K8205" s="14"/>
      <c r="L8205" s="14"/>
      <c r="N8205" s="15"/>
      <c r="O8205" s="16"/>
      <c r="R8205" s="14"/>
      <c r="S8205" s="14"/>
    </row>
    <row r="8206" spans="11:19" x14ac:dyDescent="0.35">
      <c r="K8206" s="14"/>
      <c r="L8206" s="14"/>
      <c r="N8206" s="15"/>
      <c r="O8206" s="16"/>
      <c r="R8206" s="14"/>
      <c r="S8206" s="14"/>
    </row>
    <row r="8207" spans="11:19" x14ac:dyDescent="0.35">
      <c r="K8207" s="14"/>
      <c r="L8207" s="14"/>
      <c r="N8207" s="15"/>
      <c r="O8207" s="16"/>
      <c r="R8207" s="14"/>
      <c r="S8207" s="14"/>
    </row>
    <row r="8208" spans="11:19" x14ac:dyDescent="0.35">
      <c r="K8208" s="14"/>
      <c r="L8208" s="14"/>
      <c r="N8208" s="15"/>
      <c r="O8208" s="16"/>
      <c r="R8208" s="14"/>
      <c r="S8208" s="14"/>
    </row>
    <row r="8209" spans="11:19" x14ac:dyDescent="0.35">
      <c r="K8209" s="14"/>
      <c r="L8209" s="14"/>
      <c r="N8209" s="15"/>
      <c r="O8209" s="16"/>
      <c r="R8209" s="14"/>
      <c r="S8209" s="14"/>
    </row>
    <row r="8210" spans="11:19" x14ac:dyDescent="0.35">
      <c r="K8210" s="14"/>
      <c r="L8210" s="14"/>
      <c r="N8210" s="15"/>
      <c r="O8210" s="16"/>
      <c r="R8210" s="14"/>
      <c r="S8210" s="14"/>
    </row>
    <row r="8211" spans="11:19" x14ac:dyDescent="0.35">
      <c r="K8211" s="14"/>
      <c r="L8211" s="14"/>
      <c r="N8211" s="15"/>
      <c r="O8211" s="16"/>
      <c r="R8211" s="14"/>
      <c r="S8211" s="14"/>
    </row>
    <row r="8212" spans="11:19" x14ac:dyDescent="0.35">
      <c r="K8212" s="14"/>
      <c r="L8212" s="14"/>
      <c r="N8212" s="15"/>
      <c r="O8212" s="16"/>
      <c r="R8212" s="14"/>
      <c r="S8212" s="14"/>
    </row>
    <row r="8213" spans="11:19" x14ac:dyDescent="0.35">
      <c r="K8213" s="14"/>
      <c r="L8213" s="14"/>
      <c r="N8213" s="15"/>
      <c r="O8213" s="16"/>
      <c r="R8213" s="14"/>
      <c r="S8213" s="14"/>
    </row>
    <row r="8214" spans="11:19" x14ac:dyDescent="0.35">
      <c r="K8214" s="14"/>
      <c r="L8214" s="14"/>
      <c r="N8214" s="15"/>
      <c r="O8214" s="16"/>
      <c r="R8214" s="14"/>
      <c r="S8214" s="14"/>
    </row>
    <row r="8215" spans="11:19" x14ac:dyDescent="0.35">
      <c r="K8215" s="14"/>
      <c r="L8215" s="14"/>
      <c r="N8215" s="15"/>
      <c r="O8215" s="16"/>
      <c r="R8215" s="14"/>
      <c r="S8215" s="14"/>
    </row>
    <row r="8216" spans="11:19" x14ac:dyDescent="0.35">
      <c r="K8216" s="14"/>
      <c r="L8216" s="14"/>
      <c r="N8216" s="15"/>
      <c r="O8216" s="16"/>
      <c r="R8216" s="14"/>
      <c r="S8216" s="14"/>
    </row>
    <row r="8217" spans="11:19" x14ac:dyDescent="0.35">
      <c r="K8217" s="14"/>
      <c r="L8217" s="14"/>
      <c r="N8217" s="15"/>
      <c r="O8217" s="16"/>
      <c r="R8217" s="14"/>
      <c r="S8217" s="14"/>
    </row>
    <row r="8218" spans="11:19" x14ac:dyDescent="0.35">
      <c r="K8218" s="14"/>
      <c r="L8218" s="14"/>
      <c r="N8218" s="15"/>
      <c r="O8218" s="16"/>
      <c r="R8218" s="14"/>
      <c r="S8218" s="14"/>
    </row>
    <row r="8219" spans="11:19" x14ac:dyDescent="0.35">
      <c r="K8219" s="14"/>
      <c r="L8219" s="14"/>
      <c r="N8219" s="15"/>
      <c r="O8219" s="16"/>
      <c r="R8219" s="14"/>
      <c r="S8219" s="14"/>
    </row>
    <row r="8220" spans="11:19" x14ac:dyDescent="0.35">
      <c r="K8220" s="14"/>
      <c r="L8220" s="14"/>
      <c r="N8220" s="15"/>
      <c r="O8220" s="16"/>
      <c r="R8220" s="14"/>
      <c r="S8220" s="14"/>
    </row>
    <row r="8221" spans="11:19" x14ac:dyDescent="0.35">
      <c r="K8221" s="14"/>
      <c r="L8221" s="14"/>
      <c r="N8221" s="15"/>
      <c r="O8221" s="16"/>
      <c r="R8221" s="14"/>
      <c r="S8221" s="14"/>
    </row>
    <row r="8222" spans="11:19" x14ac:dyDescent="0.35">
      <c r="K8222" s="14"/>
      <c r="L8222" s="14"/>
      <c r="N8222" s="15"/>
      <c r="O8222" s="16"/>
      <c r="R8222" s="14"/>
      <c r="S8222" s="14"/>
    </row>
    <row r="8223" spans="11:19" x14ac:dyDescent="0.35">
      <c r="K8223" s="14"/>
      <c r="L8223" s="14"/>
      <c r="N8223" s="15"/>
      <c r="O8223" s="16"/>
      <c r="R8223" s="14"/>
      <c r="S8223" s="14"/>
    </row>
    <row r="8224" spans="11:19" x14ac:dyDescent="0.35">
      <c r="K8224" s="14"/>
      <c r="L8224" s="14"/>
      <c r="N8224" s="15"/>
      <c r="O8224" s="16"/>
      <c r="R8224" s="14"/>
      <c r="S8224" s="14"/>
    </row>
    <row r="8225" spans="11:19" x14ac:dyDescent="0.35">
      <c r="K8225" s="14"/>
      <c r="L8225" s="14"/>
      <c r="N8225" s="15"/>
      <c r="O8225" s="16"/>
      <c r="R8225" s="14"/>
      <c r="S8225" s="14"/>
    </row>
    <row r="8226" spans="11:19" x14ac:dyDescent="0.35">
      <c r="K8226" s="14"/>
      <c r="L8226" s="14"/>
      <c r="N8226" s="15"/>
      <c r="O8226" s="16"/>
      <c r="R8226" s="14"/>
      <c r="S8226" s="14"/>
    </row>
    <row r="8227" spans="11:19" x14ac:dyDescent="0.35">
      <c r="K8227" s="14"/>
      <c r="L8227" s="14"/>
      <c r="N8227" s="15"/>
      <c r="O8227" s="16"/>
      <c r="R8227" s="14"/>
      <c r="S8227" s="14"/>
    </row>
    <row r="8228" spans="11:19" x14ac:dyDescent="0.35">
      <c r="K8228" s="14"/>
      <c r="L8228" s="14"/>
      <c r="N8228" s="15"/>
      <c r="O8228" s="16"/>
      <c r="R8228" s="14"/>
      <c r="S8228" s="14"/>
    </row>
    <row r="8229" spans="11:19" x14ac:dyDescent="0.35">
      <c r="K8229" s="14"/>
      <c r="L8229" s="14"/>
      <c r="N8229" s="15"/>
      <c r="O8229" s="16"/>
      <c r="R8229" s="14"/>
      <c r="S8229" s="14"/>
    </row>
    <row r="8230" spans="11:19" x14ac:dyDescent="0.35">
      <c r="K8230" s="14"/>
      <c r="L8230" s="14"/>
      <c r="N8230" s="15"/>
      <c r="O8230" s="16"/>
      <c r="R8230" s="14"/>
      <c r="S8230" s="14"/>
    </row>
    <row r="8231" spans="11:19" x14ac:dyDescent="0.35">
      <c r="K8231" s="14"/>
      <c r="L8231" s="14"/>
      <c r="N8231" s="15"/>
      <c r="O8231" s="16"/>
      <c r="R8231" s="14"/>
      <c r="S8231" s="14"/>
    </row>
    <row r="8232" spans="11:19" x14ac:dyDescent="0.35">
      <c r="K8232" s="14"/>
      <c r="L8232" s="14"/>
      <c r="N8232" s="15"/>
      <c r="O8232" s="16"/>
      <c r="R8232" s="14"/>
      <c r="S8232" s="14"/>
    </row>
    <row r="8233" spans="11:19" x14ac:dyDescent="0.35">
      <c r="K8233" s="14"/>
      <c r="L8233" s="14"/>
      <c r="N8233" s="15"/>
      <c r="O8233" s="16"/>
      <c r="R8233" s="14"/>
      <c r="S8233" s="14"/>
    </row>
    <row r="8234" spans="11:19" x14ac:dyDescent="0.35">
      <c r="K8234" s="14"/>
      <c r="L8234" s="14"/>
      <c r="N8234" s="15"/>
      <c r="O8234" s="16"/>
      <c r="R8234" s="14"/>
      <c r="S8234" s="14"/>
    </row>
    <row r="8235" spans="11:19" x14ac:dyDescent="0.35">
      <c r="K8235" s="14"/>
      <c r="L8235" s="14"/>
      <c r="N8235" s="15"/>
      <c r="O8235" s="16"/>
      <c r="R8235" s="14"/>
      <c r="S8235" s="14"/>
    </row>
    <row r="8236" spans="11:19" x14ac:dyDescent="0.35">
      <c r="K8236" s="14"/>
      <c r="L8236" s="14"/>
      <c r="N8236" s="15"/>
      <c r="O8236" s="16"/>
      <c r="R8236" s="14"/>
      <c r="S8236" s="14"/>
    </row>
    <row r="8237" spans="11:19" x14ac:dyDescent="0.35">
      <c r="K8237" s="14"/>
      <c r="L8237" s="14"/>
      <c r="N8237" s="15"/>
      <c r="O8237" s="16"/>
      <c r="R8237" s="14"/>
      <c r="S8237" s="14"/>
    </row>
    <row r="8238" spans="11:19" x14ac:dyDescent="0.35">
      <c r="K8238" s="14"/>
      <c r="L8238" s="14"/>
      <c r="N8238" s="15"/>
      <c r="O8238" s="16"/>
      <c r="R8238" s="14"/>
      <c r="S8238" s="14"/>
    </row>
    <row r="8239" spans="11:19" x14ac:dyDescent="0.35">
      <c r="K8239" s="14"/>
      <c r="L8239" s="14"/>
      <c r="N8239" s="15"/>
      <c r="O8239" s="16"/>
      <c r="R8239" s="14"/>
      <c r="S8239" s="14"/>
    </row>
    <row r="8240" spans="11:19" x14ac:dyDescent="0.35">
      <c r="K8240" s="14"/>
      <c r="L8240" s="14"/>
      <c r="N8240" s="15"/>
      <c r="O8240" s="16"/>
      <c r="R8240" s="14"/>
      <c r="S8240" s="14"/>
    </row>
    <row r="8241" spans="11:19" x14ac:dyDescent="0.35">
      <c r="K8241" s="14"/>
      <c r="L8241" s="14"/>
      <c r="N8241" s="15"/>
      <c r="O8241" s="16"/>
      <c r="R8241" s="14"/>
      <c r="S8241" s="14"/>
    </row>
    <row r="8242" spans="11:19" x14ac:dyDescent="0.35">
      <c r="K8242" s="14"/>
      <c r="L8242" s="14"/>
      <c r="N8242" s="15"/>
      <c r="O8242" s="16"/>
      <c r="R8242" s="14"/>
      <c r="S8242" s="14"/>
    </row>
    <row r="8243" spans="11:19" x14ac:dyDescent="0.35">
      <c r="K8243" s="14"/>
      <c r="L8243" s="14"/>
      <c r="N8243" s="15"/>
      <c r="O8243" s="16"/>
      <c r="R8243" s="14"/>
      <c r="S8243" s="14"/>
    </row>
    <row r="8244" spans="11:19" x14ac:dyDescent="0.35">
      <c r="K8244" s="14"/>
      <c r="L8244" s="14"/>
      <c r="N8244" s="15"/>
      <c r="O8244" s="16"/>
      <c r="R8244" s="14"/>
      <c r="S8244" s="14"/>
    </row>
    <row r="8245" spans="11:19" x14ac:dyDescent="0.35">
      <c r="K8245" s="14"/>
      <c r="L8245" s="14"/>
      <c r="N8245" s="15"/>
      <c r="O8245" s="16"/>
      <c r="R8245" s="14"/>
      <c r="S8245" s="14"/>
    </row>
    <row r="8246" spans="11:19" x14ac:dyDescent="0.35">
      <c r="K8246" s="14"/>
      <c r="L8246" s="14"/>
      <c r="N8246" s="15"/>
      <c r="O8246" s="16"/>
      <c r="R8246" s="14"/>
      <c r="S8246" s="14"/>
    </row>
    <row r="8247" spans="11:19" x14ac:dyDescent="0.35">
      <c r="K8247" s="14"/>
      <c r="L8247" s="14"/>
      <c r="N8247" s="15"/>
      <c r="O8247" s="16"/>
      <c r="R8247" s="14"/>
      <c r="S8247" s="14"/>
    </row>
    <row r="8248" spans="11:19" x14ac:dyDescent="0.35">
      <c r="K8248" s="14"/>
      <c r="L8248" s="14"/>
      <c r="N8248" s="15"/>
      <c r="O8248" s="16"/>
      <c r="R8248" s="14"/>
      <c r="S8248" s="14"/>
    </row>
    <row r="8249" spans="11:19" x14ac:dyDescent="0.35">
      <c r="K8249" s="14"/>
      <c r="L8249" s="14"/>
      <c r="N8249" s="15"/>
      <c r="O8249" s="16"/>
      <c r="R8249" s="14"/>
      <c r="S8249" s="14"/>
    </row>
    <row r="8250" spans="11:19" x14ac:dyDescent="0.35">
      <c r="K8250" s="14"/>
      <c r="L8250" s="14"/>
      <c r="N8250" s="15"/>
      <c r="O8250" s="16"/>
      <c r="R8250" s="14"/>
      <c r="S8250" s="14"/>
    </row>
    <row r="8251" spans="11:19" x14ac:dyDescent="0.35">
      <c r="K8251" s="14"/>
      <c r="L8251" s="14"/>
      <c r="N8251" s="15"/>
      <c r="O8251" s="16"/>
      <c r="R8251" s="14"/>
      <c r="S8251" s="14"/>
    </row>
    <row r="8252" spans="11:19" x14ac:dyDescent="0.35">
      <c r="K8252" s="14"/>
      <c r="L8252" s="14"/>
      <c r="N8252" s="15"/>
      <c r="O8252" s="16"/>
      <c r="R8252" s="14"/>
      <c r="S8252" s="14"/>
    </row>
    <row r="8253" spans="11:19" x14ac:dyDescent="0.35">
      <c r="K8253" s="14"/>
      <c r="L8253" s="14"/>
      <c r="N8253" s="15"/>
      <c r="O8253" s="16"/>
      <c r="R8253" s="14"/>
      <c r="S8253" s="14"/>
    </row>
    <row r="8254" spans="11:19" x14ac:dyDescent="0.35">
      <c r="K8254" s="14"/>
      <c r="L8254" s="14"/>
      <c r="N8254" s="15"/>
      <c r="O8254" s="16"/>
      <c r="R8254" s="14"/>
      <c r="S8254" s="14"/>
    </row>
    <row r="8255" spans="11:19" x14ac:dyDescent="0.35">
      <c r="K8255" s="14"/>
      <c r="L8255" s="14"/>
      <c r="N8255" s="15"/>
      <c r="O8255" s="16"/>
      <c r="R8255" s="14"/>
      <c r="S8255" s="14"/>
    </row>
    <row r="8256" spans="11:19" x14ac:dyDescent="0.35">
      <c r="K8256" s="14"/>
      <c r="L8256" s="14"/>
      <c r="N8256" s="15"/>
      <c r="O8256" s="16"/>
      <c r="R8256" s="14"/>
      <c r="S8256" s="14"/>
    </row>
    <row r="8257" spans="11:19" x14ac:dyDescent="0.35">
      <c r="K8257" s="14"/>
      <c r="L8257" s="14"/>
      <c r="N8257" s="15"/>
      <c r="O8257" s="16"/>
      <c r="R8257" s="14"/>
      <c r="S8257" s="14"/>
    </row>
    <row r="8258" spans="11:19" x14ac:dyDescent="0.35">
      <c r="K8258" s="14"/>
      <c r="L8258" s="14"/>
      <c r="N8258" s="15"/>
      <c r="O8258" s="16"/>
      <c r="R8258" s="14"/>
      <c r="S8258" s="14"/>
    </row>
    <row r="8259" spans="11:19" x14ac:dyDescent="0.35">
      <c r="K8259" s="14"/>
      <c r="L8259" s="14"/>
      <c r="N8259" s="15"/>
      <c r="O8259" s="16"/>
      <c r="R8259" s="14"/>
      <c r="S8259" s="14"/>
    </row>
    <row r="8260" spans="11:19" x14ac:dyDescent="0.35">
      <c r="K8260" s="14"/>
      <c r="L8260" s="14"/>
      <c r="N8260" s="15"/>
      <c r="O8260" s="16"/>
      <c r="R8260" s="14"/>
      <c r="S8260" s="14"/>
    </row>
    <row r="8261" spans="11:19" x14ac:dyDescent="0.35">
      <c r="K8261" s="14"/>
      <c r="L8261" s="14"/>
      <c r="N8261" s="15"/>
      <c r="O8261" s="16"/>
      <c r="R8261" s="14"/>
      <c r="S8261" s="14"/>
    </row>
    <row r="8262" spans="11:19" x14ac:dyDescent="0.35">
      <c r="K8262" s="14"/>
      <c r="L8262" s="14"/>
      <c r="N8262" s="15"/>
      <c r="O8262" s="16"/>
      <c r="R8262" s="14"/>
      <c r="S8262" s="14"/>
    </row>
    <row r="8263" spans="11:19" x14ac:dyDescent="0.35">
      <c r="K8263" s="14"/>
      <c r="L8263" s="14"/>
      <c r="N8263" s="15"/>
      <c r="O8263" s="16"/>
      <c r="R8263" s="14"/>
      <c r="S8263" s="14"/>
    </row>
    <row r="8264" spans="11:19" x14ac:dyDescent="0.35">
      <c r="K8264" s="14"/>
      <c r="L8264" s="14"/>
      <c r="N8264" s="15"/>
      <c r="O8264" s="16"/>
      <c r="R8264" s="14"/>
      <c r="S8264" s="14"/>
    </row>
    <row r="8265" spans="11:19" x14ac:dyDescent="0.35">
      <c r="K8265" s="14"/>
      <c r="L8265" s="14"/>
      <c r="N8265" s="15"/>
      <c r="O8265" s="16"/>
      <c r="R8265" s="14"/>
      <c r="S8265" s="14"/>
    </row>
    <row r="8266" spans="11:19" x14ac:dyDescent="0.35">
      <c r="K8266" s="14"/>
      <c r="L8266" s="14"/>
      <c r="N8266" s="15"/>
      <c r="O8266" s="16"/>
      <c r="R8266" s="14"/>
      <c r="S8266" s="14"/>
    </row>
    <row r="8267" spans="11:19" x14ac:dyDescent="0.35">
      <c r="K8267" s="14"/>
      <c r="L8267" s="14"/>
      <c r="N8267" s="15"/>
      <c r="O8267" s="16"/>
      <c r="R8267" s="14"/>
      <c r="S8267" s="14"/>
    </row>
    <row r="8268" spans="11:19" x14ac:dyDescent="0.35">
      <c r="K8268" s="14"/>
      <c r="L8268" s="14"/>
      <c r="N8268" s="15"/>
      <c r="O8268" s="16"/>
      <c r="R8268" s="14"/>
      <c r="S8268" s="14"/>
    </row>
    <row r="8269" spans="11:19" x14ac:dyDescent="0.35">
      <c r="K8269" s="14"/>
      <c r="L8269" s="14"/>
      <c r="N8269" s="15"/>
      <c r="O8269" s="16"/>
      <c r="R8269" s="14"/>
      <c r="S8269" s="14"/>
    </row>
    <row r="8270" spans="11:19" x14ac:dyDescent="0.35">
      <c r="K8270" s="14"/>
      <c r="L8270" s="14"/>
      <c r="N8270" s="15"/>
      <c r="O8270" s="16"/>
      <c r="R8270" s="14"/>
      <c r="S8270" s="14"/>
    </row>
    <row r="8271" spans="11:19" x14ac:dyDescent="0.35">
      <c r="K8271" s="14"/>
      <c r="L8271" s="14"/>
      <c r="N8271" s="15"/>
      <c r="O8271" s="16"/>
      <c r="R8271" s="14"/>
      <c r="S8271" s="14"/>
    </row>
    <row r="8272" spans="11:19" x14ac:dyDescent="0.35">
      <c r="K8272" s="14"/>
      <c r="L8272" s="14"/>
      <c r="N8272" s="15"/>
      <c r="O8272" s="16"/>
      <c r="R8272" s="14"/>
      <c r="S8272" s="14"/>
    </row>
    <row r="8273" spans="11:19" x14ac:dyDescent="0.35">
      <c r="K8273" s="14"/>
      <c r="L8273" s="14"/>
      <c r="N8273" s="15"/>
      <c r="O8273" s="16"/>
      <c r="R8273" s="14"/>
      <c r="S8273" s="14"/>
    </row>
    <row r="8274" spans="11:19" x14ac:dyDescent="0.35">
      <c r="K8274" s="14"/>
      <c r="L8274" s="14"/>
      <c r="N8274" s="15"/>
      <c r="O8274" s="16"/>
      <c r="R8274" s="14"/>
      <c r="S8274" s="14"/>
    </row>
    <row r="8275" spans="11:19" x14ac:dyDescent="0.35">
      <c r="K8275" s="14"/>
      <c r="L8275" s="14"/>
      <c r="N8275" s="15"/>
      <c r="O8275" s="16"/>
      <c r="R8275" s="14"/>
      <c r="S8275" s="14"/>
    </row>
    <row r="8276" spans="11:19" x14ac:dyDescent="0.35">
      <c r="K8276" s="14"/>
      <c r="L8276" s="14"/>
      <c r="N8276" s="15"/>
      <c r="O8276" s="16"/>
      <c r="R8276" s="14"/>
      <c r="S8276" s="14"/>
    </row>
    <row r="8277" spans="11:19" x14ac:dyDescent="0.35">
      <c r="K8277" s="14"/>
      <c r="L8277" s="14"/>
      <c r="N8277" s="15"/>
      <c r="O8277" s="16"/>
      <c r="R8277" s="14"/>
      <c r="S8277" s="14"/>
    </row>
    <row r="8278" spans="11:19" x14ac:dyDescent="0.35">
      <c r="K8278" s="14"/>
      <c r="L8278" s="14"/>
      <c r="N8278" s="15"/>
      <c r="O8278" s="16"/>
      <c r="R8278" s="14"/>
      <c r="S8278" s="14"/>
    </row>
    <row r="8279" spans="11:19" x14ac:dyDescent="0.35">
      <c r="K8279" s="14"/>
      <c r="L8279" s="14"/>
      <c r="N8279" s="15"/>
      <c r="O8279" s="16"/>
      <c r="R8279" s="14"/>
      <c r="S8279" s="14"/>
    </row>
    <row r="8280" spans="11:19" x14ac:dyDescent="0.35">
      <c r="K8280" s="14"/>
      <c r="L8280" s="14"/>
      <c r="N8280" s="15"/>
      <c r="O8280" s="16"/>
      <c r="R8280" s="14"/>
      <c r="S8280" s="14"/>
    </row>
    <row r="8281" spans="11:19" x14ac:dyDescent="0.35">
      <c r="K8281" s="14"/>
      <c r="L8281" s="14"/>
      <c r="N8281" s="15"/>
      <c r="O8281" s="16"/>
      <c r="R8281" s="14"/>
      <c r="S8281" s="14"/>
    </row>
    <row r="8282" spans="11:19" x14ac:dyDescent="0.35">
      <c r="K8282" s="14"/>
      <c r="L8282" s="14"/>
      <c r="N8282" s="15"/>
      <c r="O8282" s="16"/>
      <c r="R8282" s="14"/>
      <c r="S8282" s="14"/>
    </row>
    <row r="8283" spans="11:19" x14ac:dyDescent="0.35">
      <c r="K8283" s="14"/>
      <c r="L8283" s="14"/>
      <c r="N8283" s="15"/>
      <c r="O8283" s="16"/>
      <c r="R8283" s="14"/>
      <c r="S8283" s="14"/>
    </row>
    <row r="8284" spans="11:19" x14ac:dyDescent="0.35">
      <c r="K8284" s="14"/>
      <c r="L8284" s="14"/>
      <c r="N8284" s="15"/>
      <c r="O8284" s="16"/>
      <c r="R8284" s="14"/>
      <c r="S8284" s="14"/>
    </row>
    <row r="8285" spans="11:19" x14ac:dyDescent="0.35">
      <c r="K8285" s="14"/>
      <c r="L8285" s="14"/>
      <c r="N8285" s="15"/>
      <c r="O8285" s="16"/>
      <c r="R8285" s="14"/>
      <c r="S8285" s="14"/>
    </row>
    <row r="8286" spans="11:19" x14ac:dyDescent="0.35">
      <c r="K8286" s="14"/>
      <c r="L8286" s="14"/>
      <c r="N8286" s="15"/>
      <c r="O8286" s="16"/>
      <c r="R8286" s="14"/>
      <c r="S8286" s="14"/>
    </row>
    <row r="8287" spans="11:19" x14ac:dyDescent="0.35">
      <c r="K8287" s="14"/>
      <c r="L8287" s="14"/>
      <c r="N8287" s="15"/>
      <c r="O8287" s="16"/>
      <c r="R8287" s="14"/>
      <c r="S8287" s="14"/>
    </row>
    <row r="8288" spans="11:19" x14ac:dyDescent="0.35">
      <c r="K8288" s="14"/>
      <c r="L8288" s="14"/>
      <c r="N8288" s="15"/>
      <c r="O8288" s="16"/>
      <c r="R8288" s="14"/>
      <c r="S8288" s="14"/>
    </row>
    <row r="8289" spans="11:19" x14ac:dyDescent="0.35">
      <c r="K8289" s="14"/>
      <c r="L8289" s="14"/>
      <c r="N8289" s="15"/>
      <c r="O8289" s="16"/>
      <c r="R8289" s="14"/>
      <c r="S8289" s="14"/>
    </row>
    <row r="8290" spans="11:19" x14ac:dyDescent="0.35">
      <c r="K8290" s="14"/>
      <c r="L8290" s="14"/>
      <c r="N8290" s="15"/>
      <c r="O8290" s="16"/>
      <c r="R8290" s="14"/>
      <c r="S8290" s="14"/>
    </row>
    <row r="8291" spans="11:19" x14ac:dyDescent="0.35">
      <c r="K8291" s="14"/>
      <c r="L8291" s="14"/>
      <c r="N8291" s="15"/>
      <c r="O8291" s="16"/>
      <c r="R8291" s="14"/>
      <c r="S8291" s="14"/>
    </row>
    <row r="8292" spans="11:19" x14ac:dyDescent="0.35">
      <c r="K8292" s="14"/>
      <c r="L8292" s="14"/>
      <c r="N8292" s="15"/>
      <c r="O8292" s="16"/>
      <c r="R8292" s="14"/>
      <c r="S8292" s="14"/>
    </row>
    <row r="8293" spans="11:19" x14ac:dyDescent="0.35">
      <c r="K8293" s="14"/>
      <c r="L8293" s="14"/>
      <c r="N8293" s="15"/>
      <c r="O8293" s="16"/>
      <c r="R8293" s="14"/>
      <c r="S8293" s="14"/>
    </row>
    <row r="8294" spans="11:19" x14ac:dyDescent="0.35">
      <c r="K8294" s="14"/>
      <c r="L8294" s="14"/>
      <c r="N8294" s="15"/>
      <c r="O8294" s="16"/>
      <c r="R8294" s="14"/>
      <c r="S8294" s="14"/>
    </row>
    <row r="8295" spans="11:19" x14ac:dyDescent="0.35">
      <c r="K8295" s="14"/>
      <c r="L8295" s="14"/>
      <c r="N8295" s="15"/>
      <c r="O8295" s="16"/>
      <c r="R8295" s="14"/>
      <c r="S8295" s="14"/>
    </row>
    <row r="8296" spans="11:19" x14ac:dyDescent="0.35">
      <c r="K8296" s="14"/>
      <c r="L8296" s="14"/>
      <c r="N8296" s="15"/>
      <c r="O8296" s="16"/>
      <c r="R8296" s="14"/>
      <c r="S8296" s="14"/>
    </row>
    <row r="8297" spans="11:19" x14ac:dyDescent="0.35">
      <c r="K8297" s="14"/>
      <c r="L8297" s="14"/>
      <c r="N8297" s="15"/>
      <c r="O8297" s="16"/>
      <c r="R8297" s="14"/>
      <c r="S8297" s="14"/>
    </row>
    <row r="8298" spans="11:19" x14ac:dyDescent="0.35">
      <c r="K8298" s="14"/>
      <c r="L8298" s="14"/>
      <c r="N8298" s="15"/>
      <c r="O8298" s="16"/>
      <c r="R8298" s="14"/>
      <c r="S8298" s="14"/>
    </row>
    <row r="8299" spans="11:19" x14ac:dyDescent="0.35">
      <c r="K8299" s="14"/>
      <c r="L8299" s="14"/>
      <c r="N8299" s="15"/>
      <c r="O8299" s="16"/>
      <c r="R8299" s="14"/>
      <c r="S8299" s="14"/>
    </row>
    <row r="8300" spans="11:19" x14ac:dyDescent="0.35">
      <c r="K8300" s="14"/>
      <c r="L8300" s="14"/>
      <c r="N8300" s="15"/>
      <c r="O8300" s="16"/>
      <c r="R8300" s="14"/>
      <c r="S8300" s="14"/>
    </row>
    <row r="8301" spans="11:19" x14ac:dyDescent="0.35">
      <c r="K8301" s="14"/>
      <c r="L8301" s="14"/>
      <c r="N8301" s="15"/>
      <c r="O8301" s="16"/>
      <c r="R8301" s="14"/>
      <c r="S8301" s="14"/>
    </row>
    <row r="8302" spans="11:19" x14ac:dyDescent="0.35">
      <c r="K8302" s="14"/>
      <c r="L8302" s="14"/>
      <c r="N8302" s="15"/>
      <c r="O8302" s="16"/>
      <c r="R8302" s="14"/>
      <c r="S8302" s="14"/>
    </row>
    <row r="8303" spans="11:19" x14ac:dyDescent="0.35">
      <c r="K8303" s="14"/>
      <c r="L8303" s="14"/>
      <c r="N8303" s="15"/>
      <c r="O8303" s="16"/>
      <c r="R8303" s="14"/>
      <c r="S8303" s="14"/>
    </row>
    <row r="8304" spans="11:19" x14ac:dyDescent="0.35">
      <c r="K8304" s="14"/>
      <c r="L8304" s="14"/>
      <c r="N8304" s="15"/>
      <c r="O8304" s="16"/>
      <c r="R8304" s="14"/>
      <c r="S8304" s="14"/>
    </row>
    <row r="8305" spans="11:19" x14ac:dyDescent="0.35">
      <c r="K8305" s="14"/>
      <c r="L8305" s="14"/>
      <c r="N8305" s="15"/>
      <c r="O8305" s="16"/>
      <c r="R8305" s="14"/>
      <c r="S8305" s="14"/>
    </row>
    <row r="8306" spans="11:19" x14ac:dyDescent="0.35">
      <c r="K8306" s="14"/>
      <c r="L8306" s="14"/>
      <c r="N8306" s="15"/>
      <c r="O8306" s="16"/>
      <c r="R8306" s="14"/>
      <c r="S8306" s="14"/>
    </row>
    <row r="8307" spans="11:19" x14ac:dyDescent="0.35">
      <c r="K8307" s="14"/>
      <c r="L8307" s="14"/>
      <c r="N8307" s="15"/>
      <c r="O8307" s="16"/>
      <c r="R8307" s="14"/>
      <c r="S8307" s="14"/>
    </row>
    <row r="8308" spans="11:19" x14ac:dyDescent="0.35">
      <c r="K8308" s="14"/>
      <c r="L8308" s="14"/>
      <c r="N8308" s="15"/>
      <c r="O8308" s="16"/>
      <c r="R8308" s="14"/>
      <c r="S8308" s="14"/>
    </row>
    <row r="8309" spans="11:19" x14ac:dyDescent="0.35">
      <c r="K8309" s="14"/>
      <c r="L8309" s="14"/>
      <c r="N8309" s="15"/>
      <c r="O8309" s="16"/>
      <c r="R8309" s="14"/>
      <c r="S8309" s="14"/>
    </row>
    <row r="8310" spans="11:19" x14ac:dyDescent="0.35">
      <c r="K8310" s="14"/>
      <c r="L8310" s="14"/>
      <c r="N8310" s="15"/>
      <c r="O8310" s="16"/>
      <c r="R8310" s="14"/>
      <c r="S8310" s="14"/>
    </row>
    <row r="8311" spans="11:19" x14ac:dyDescent="0.35">
      <c r="K8311" s="14"/>
      <c r="L8311" s="14"/>
      <c r="N8311" s="15"/>
      <c r="O8311" s="16"/>
      <c r="R8311" s="14"/>
      <c r="S8311" s="14"/>
    </row>
    <row r="8312" spans="11:19" x14ac:dyDescent="0.35">
      <c r="K8312" s="14"/>
      <c r="L8312" s="14"/>
      <c r="N8312" s="15"/>
      <c r="O8312" s="16"/>
      <c r="R8312" s="14"/>
      <c r="S8312" s="14"/>
    </row>
    <row r="8313" spans="11:19" x14ac:dyDescent="0.35">
      <c r="K8313" s="14"/>
      <c r="L8313" s="14"/>
      <c r="N8313" s="15"/>
      <c r="O8313" s="16"/>
      <c r="R8313" s="14"/>
      <c r="S8313" s="14"/>
    </row>
    <row r="8314" spans="11:19" x14ac:dyDescent="0.35">
      <c r="K8314" s="14"/>
      <c r="L8314" s="14"/>
      <c r="N8314" s="15"/>
      <c r="O8314" s="16"/>
      <c r="R8314" s="14"/>
      <c r="S8314" s="14"/>
    </row>
    <row r="8315" spans="11:19" x14ac:dyDescent="0.35">
      <c r="K8315" s="14"/>
      <c r="L8315" s="14"/>
      <c r="N8315" s="15"/>
      <c r="O8315" s="16"/>
      <c r="R8315" s="14"/>
      <c r="S8315" s="14"/>
    </row>
    <row r="8316" spans="11:19" x14ac:dyDescent="0.35">
      <c r="K8316" s="14"/>
      <c r="L8316" s="14"/>
      <c r="N8316" s="15"/>
      <c r="O8316" s="16"/>
      <c r="R8316" s="14"/>
      <c r="S8316" s="14"/>
    </row>
    <row r="8317" spans="11:19" x14ac:dyDescent="0.35">
      <c r="K8317" s="14"/>
      <c r="L8317" s="14"/>
      <c r="N8317" s="15"/>
      <c r="O8317" s="16"/>
      <c r="R8317" s="14"/>
      <c r="S8317" s="14"/>
    </row>
    <row r="8318" spans="11:19" x14ac:dyDescent="0.35">
      <c r="K8318" s="14"/>
      <c r="L8318" s="14"/>
      <c r="N8318" s="15"/>
      <c r="O8318" s="16"/>
      <c r="R8318" s="14"/>
      <c r="S8318" s="14"/>
    </row>
    <row r="8319" spans="11:19" x14ac:dyDescent="0.35">
      <c r="K8319" s="14"/>
      <c r="L8319" s="14"/>
      <c r="N8319" s="15"/>
      <c r="O8319" s="16"/>
      <c r="R8319" s="14"/>
      <c r="S8319" s="14"/>
    </row>
    <row r="8320" spans="11:19" x14ac:dyDescent="0.35">
      <c r="K8320" s="14"/>
      <c r="L8320" s="14"/>
      <c r="N8320" s="15"/>
      <c r="O8320" s="16"/>
      <c r="R8320" s="14"/>
      <c r="S8320" s="14"/>
    </row>
    <row r="8321" spans="11:19" x14ac:dyDescent="0.35">
      <c r="K8321" s="14"/>
      <c r="L8321" s="14"/>
      <c r="N8321" s="15"/>
      <c r="O8321" s="16"/>
      <c r="R8321" s="14"/>
      <c r="S8321" s="14"/>
    </row>
    <row r="8322" spans="11:19" x14ac:dyDescent="0.35">
      <c r="K8322" s="14"/>
      <c r="L8322" s="14"/>
      <c r="N8322" s="15"/>
      <c r="O8322" s="16"/>
      <c r="R8322" s="14"/>
      <c r="S8322" s="14"/>
    </row>
    <row r="8323" spans="11:19" x14ac:dyDescent="0.35">
      <c r="K8323" s="14"/>
      <c r="L8323" s="14"/>
      <c r="N8323" s="15"/>
      <c r="O8323" s="16"/>
      <c r="R8323" s="14"/>
      <c r="S8323" s="14"/>
    </row>
    <row r="8324" spans="11:19" x14ac:dyDescent="0.35">
      <c r="K8324" s="14"/>
      <c r="L8324" s="14"/>
      <c r="N8324" s="15"/>
      <c r="O8324" s="16"/>
      <c r="R8324" s="14"/>
      <c r="S8324" s="14"/>
    </row>
    <row r="8325" spans="11:19" x14ac:dyDescent="0.35">
      <c r="K8325" s="14"/>
      <c r="L8325" s="14"/>
      <c r="N8325" s="15"/>
      <c r="O8325" s="16"/>
      <c r="R8325" s="14"/>
      <c r="S8325" s="14"/>
    </row>
    <row r="8326" spans="11:19" x14ac:dyDescent="0.35">
      <c r="K8326" s="14"/>
      <c r="L8326" s="14"/>
      <c r="N8326" s="15"/>
      <c r="O8326" s="16"/>
      <c r="R8326" s="14"/>
      <c r="S8326" s="14"/>
    </row>
    <row r="8327" spans="11:19" x14ac:dyDescent="0.35">
      <c r="K8327" s="14"/>
      <c r="L8327" s="14"/>
      <c r="N8327" s="15"/>
      <c r="O8327" s="16"/>
      <c r="R8327" s="14"/>
      <c r="S8327" s="14"/>
    </row>
    <row r="8328" spans="11:19" x14ac:dyDescent="0.35">
      <c r="K8328" s="14"/>
      <c r="L8328" s="14"/>
      <c r="N8328" s="15"/>
      <c r="O8328" s="16"/>
      <c r="R8328" s="14"/>
      <c r="S8328" s="14"/>
    </row>
    <row r="8329" spans="11:19" x14ac:dyDescent="0.35">
      <c r="K8329" s="14"/>
      <c r="L8329" s="14"/>
      <c r="N8329" s="15"/>
      <c r="O8329" s="16"/>
      <c r="R8329" s="14"/>
      <c r="S8329" s="14"/>
    </row>
    <row r="8330" spans="11:19" x14ac:dyDescent="0.35">
      <c r="K8330" s="14"/>
      <c r="L8330" s="14"/>
      <c r="N8330" s="15"/>
      <c r="O8330" s="16"/>
      <c r="R8330" s="14"/>
      <c r="S8330" s="14"/>
    </row>
    <row r="8331" spans="11:19" x14ac:dyDescent="0.35">
      <c r="K8331" s="14"/>
      <c r="L8331" s="14"/>
      <c r="N8331" s="15"/>
      <c r="O8331" s="16"/>
      <c r="R8331" s="14"/>
      <c r="S8331" s="14"/>
    </row>
    <row r="8332" spans="11:19" x14ac:dyDescent="0.35">
      <c r="K8332" s="14"/>
      <c r="L8332" s="14"/>
      <c r="N8332" s="15"/>
      <c r="O8332" s="16"/>
      <c r="R8332" s="14"/>
      <c r="S8332" s="14"/>
    </row>
    <row r="8333" spans="11:19" x14ac:dyDescent="0.35">
      <c r="K8333" s="14"/>
      <c r="L8333" s="14"/>
      <c r="N8333" s="15"/>
      <c r="O8333" s="16"/>
      <c r="R8333" s="14"/>
      <c r="S8333" s="14"/>
    </row>
    <row r="8334" spans="11:19" x14ac:dyDescent="0.35">
      <c r="K8334" s="14"/>
      <c r="L8334" s="14"/>
      <c r="N8334" s="15"/>
      <c r="O8334" s="16"/>
      <c r="R8334" s="14"/>
      <c r="S8334" s="14"/>
    </row>
    <row r="8335" spans="11:19" x14ac:dyDescent="0.35">
      <c r="K8335" s="14"/>
      <c r="L8335" s="14"/>
      <c r="N8335" s="15"/>
      <c r="O8335" s="16"/>
      <c r="R8335" s="14"/>
      <c r="S8335" s="14"/>
    </row>
    <row r="8336" spans="11:19" x14ac:dyDescent="0.35">
      <c r="K8336" s="14"/>
      <c r="L8336" s="14"/>
      <c r="N8336" s="15"/>
      <c r="O8336" s="16"/>
      <c r="R8336" s="14"/>
      <c r="S8336" s="14"/>
    </row>
    <row r="8337" spans="11:19" x14ac:dyDescent="0.35">
      <c r="K8337" s="14"/>
      <c r="L8337" s="14"/>
      <c r="N8337" s="15"/>
      <c r="O8337" s="16"/>
      <c r="R8337" s="14"/>
      <c r="S8337" s="14"/>
    </row>
    <row r="8338" spans="11:19" x14ac:dyDescent="0.35">
      <c r="K8338" s="14"/>
      <c r="L8338" s="14"/>
      <c r="N8338" s="15"/>
      <c r="O8338" s="16"/>
      <c r="R8338" s="14"/>
      <c r="S8338" s="14"/>
    </row>
    <row r="8339" spans="11:19" x14ac:dyDescent="0.35">
      <c r="K8339" s="14"/>
      <c r="L8339" s="14"/>
      <c r="N8339" s="15"/>
      <c r="O8339" s="16"/>
      <c r="R8339" s="14"/>
      <c r="S8339" s="14"/>
    </row>
    <row r="8340" spans="11:19" x14ac:dyDescent="0.35">
      <c r="K8340" s="14"/>
      <c r="L8340" s="14"/>
      <c r="N8340" s="15"/>
      <c r="O8340" s="16"/>
      <c r="R8340" s="14"/>
      <c r="S8340" s="14"/>
    </row>
    <row r="8341" spans="11:19" x14ac:dyDescent="0.35">
      <c r="K8341" s="14"/>
      <c r="L8341" s="14"/>
      <c r="N8341" s="15"/>
      <c r="O8341" s="16"/>
      <c r="R8341" s="14"/>
      <c r="S8341" s="14"/>
    </row>
    <row r="8342" spans="11:19" x14ac:dyDescent="0.35">
      <c r="K8342" s="14"/>
      <c r="L8342" s="14"/>
      <c r="N8342" s="15"/>
      <c r="O8342" s="16"/>
      <c r="R8342" s="14"/>
      <c r="S8342" s="14"/>
    </row>
    <row r="8343" spans="11:19" x14ac:dyDescent="0.35">
      <c r="K8343" s="14"/>
      <c r="L8343" s="14"/>
      <c r="N8343" s="15"/>
      <c r="O8343" s="16"/>
      <c r="R8343" s="14"/>
      <c r="S8343" s="14"/>
    </row>
    <row r="8344" spans="11:19" x14ac:dyDescent="0.35">
      <c r="K8344" s="14"/>
      <c r="L8344" s="14"/>
      <c r="N8344" s="15"/>
      <c r="O8344" s="16"/>
      <c r="R8344" s="14"/>
      <c r="S8344" s="14"/>
    </row>
    <row r="8345" spans="11:19" x14ac:dyDescent="0.35">
      <c r="K8345" s="14"/>
      <c r="L8345" s="14"/>
      <c r="N8345" s="15"/>
      <c r="O8345" s="16"/>
      <c r="R8345" s="14"/>
      <c r="S8345" s="14"/>
    </row>
    <row r="8346" spans="11:19" x14ac:dyDescent="0.35">
      <c r="K8346" s="14"/>
      <c r="L8346" s="14"/>
      <c r="N8346" s="15"/>
      <c r="O8346" s="16"/>
      <c r="R8346" s="14"/>
      <c r="S8346" s="14"/>
    </row>
    <row r="8347" spans="11:19" x14ac:dyDescent="0.35">
      <c r="K8347" s="14"/>
      <c r="L8347" s="14"/>
      <c r="N8347" s="15"/>
      <c r="O8347" s="16"/>
      <c r="R8347" s="14"/>
      <c r="S8347" s="14"/>
    </row>
    <row r="8348" spans="11:19" x14ac:dyDescent="0.35">
      <c r="K8348" s="14"/>
      <c r="L8348" s="14"/>
      <c r="N8348" s="15"/>
      <c r="O8348" s="16"/>
      <c r="R8348" s="14"/>
      <c r="S8348" s="14"/>
    </row>
    <row r="8349" spans="11:19" x14ac:dyDescent="0.35">
      <c r="K8349" s="14"/>
      <c r="L8349" s="14"/>
      <c r="N8349" s="15"/>
      <c r="O8349" s="16"/>
      <c r="R8349" s="14"/>
      <c r="S8349" s="14"/>
    </row>
    <row r="8350" spans="11:19" x14ac:dyDescent="0.35">
      <c r="K8350" s="14"/>
      <c r="L8350" s="14"/>
      <c r="N8350" s="15"/>
      <c r="O8350" s="16"/>
      <c r="R8350" s="14"/>
      <c r="S8350" s="14"/>
    </row>
    <row r="8351" spans="11:19" x14ac:dyDescent="0.35">
      <c r="K8351" s="14"/>
      <c r="L8351" s="14"/>
      <c r="N8351" s="15"/>
      <c r="O8351" s="16"/>
      <c r="R8351" s="14"/>
      <c r="S8351" s="14"/>
    </row>
    <row r="8352" spans="11:19" x14ac:dyDescent="0.35">
      <c r="K8352" s="14"/>
      <c r="L8352" s="14"/>
      <c r="N8352" s="15"/>
      <c r="O8352" s="16"/>
      <c r="R8352" s="14"/>
      <c r="S8352" s="14"/>
    </row>
    <row r="8353" spans="11:19" x14ac:dyDescent="0.35">
      <c r="K8353" s="14"/>
      <c r="L8353" s="14"/>
      <c r="N8353" s="15"/>
      <c r="O8353" s="16"/>
      <c r="R8353" s="14"/>
      <c r="S8353" s="14"/>
    </row>
    <row r="8354" spans="11:19" x14ac:dyDescent="0.35">
      <c r="K8354" s="14"/>
      <c r="L8354" s="14"/>
      <c r="N8354" s="15"/>
      <c r="O8354" s="16"/>
      <c r="R8354" s="14"/>
      <c r="S8354" s="14"/>
    </row>
    <row r="8355" spans="11:19" x14ac:dyDescent="0.35">
      <c r="K8355" s="14"/>
      <c r="L8355" s="14"/>
      <c r="N8355" s="15"/>
      <c r="O8355" s="16"/>
      <c r="R8355" s="14"/>
      <c r="S8355" s="14"/>
    </row>
    <row r="8356" spans="11:19" x14ac:dyDescent="0.35">
      <c r="K8356" s="14"/>
      <c r="L8356" s="14"/>
      <c r="N8356" s="15"/>
      <c r="O8356" s="16"/>
      <c r="R8356" s="14"/>
      <c r="S8356" s="14"/>
    </row>
    <row r="8357" spans="11:19" x14ac:dyDescent="0.35">
      <c r="K8357" s="14"/>
      <c r="L8357" s="14"/>
      <c r="N8357" s="15"/>
      <c r="O8357" s="16"/>
      <c r="R8357" s="14"/>
      <c r="S8357" s="14"/>
    </row>
    <row r="8358" spans="11:19" x14ac:dyDescent="0.35">
      <c r="K8358" s="14"/>
      <c r="L8358" s="14"/>
      <c r="N8358" s="15"/>
      <c r="O8358" s="16"/>
      <c r="R8358" s="14"/>
      <c r="S8358" s="14"/>
    </row>
    <row r="8359" spans="11:19" x14ac:dyDescent="0.35">
      <c r="K8359" s="14"/>
      <c r="L8359" s="14"/>
      <c r="N8359" s="15"/>
      <c r="O8359" s="16"/>
      <c r="R8359" s="14"/>
      <c r="S8359" s="14"/>
    </row>
    <row r="8360" spans="11:19" x14ac:dyDescent="0.35">
      <c r="K8360" s="14"/>
      <c r="L8360" s="14"/>
      <c r="N8360" s="15"/>
      <c r="O8360" s="16"/>
      <c r="R8360" s="14"/>
      <c r="S8360" s="14"/>
    </row>
    <row r="8361" spans="11:19" x14ac:dyDescent="0.35">
      <c r="K8361" s="14"/>
      <c r="L8361" s="14"/>
      <c r="N8361" s="15"/>
      <c r="O8361" s="16"/>
      <c r="R8361" s="14"/>
      <c r="S8361" s="14"/>
    </row>
    <row r="8362" spans="11:19" x14ac:dyDescent="0.35">
      <c r="K8362" s="14"/>
      <c r="L8362" s="14"/>
      <c r="N8362" s="15"/>
      <c r="O8362" s="16"/>
      <c r="R8362" s="14"/>
      <c r="S8362" s="14"/>
    </row>
    <row r="8363" spans="11:19" x14ac:dyDescent="0.35">
      <c r="K8363" s="14"/>
      <c r="L8363" s="14"/>
      <c r="N8363" s="15"/>
      <c r="O8363" s="16"/>
      <c r="R8363" s="14"/>
      <c r="S8363" s="14"/>
    </row>
    <row r="8364" spans="11:19" x14ac:dyDescent="0.35">
      <c r="K8364" s="14"/>
      <c r="L8364" s="14"/>
      <c r="N8364" s="15"/>
      <c r="O8364" s="16"/>
      <c r="R8364" s="14"/>
      <c r="S8364" s="14"/>
    </row>
    <row r="8365" spans="11:19" x14ac:dyDescent="0.35">
      <c r="K8365" s="14"/>
      <c r="L8365" s="14"/>
      <c r="N8365" s="15"/>
      <c r="O8365" s="16"/>
      <c r="R8365" s="14"/>
      <c r="S8365" s="14"/>
    </row>
    <row r="8366" spans="11:19" x14ac:dyDescent="0.35">
      <c r="K8366" s="14"/>
      <c r="L8366" s="14"/>
      <c r="N8366" s="15"/>
      <c r="O8366" s="16"/>
      <c r="R8366" s="14"/>
      <c r="S8366" s="14"/>
    </row>
    <row r="8367" spans="11:19" x14ac:dyDescent="0.35">
      <c r="K8367" s="14"/>
      <c r="L8367" s="14"/>
      <c r="N8367" s="15"/>
      <c r="O8367" s="16"/>
      <c r="R8367" s="14"/>
      <c r="S8367" s="14"/>
    </row>
    <row r="8368" spans="11:19" x14ac:dyDescent="0.35">
      <c r="K8368" s="14"/>
      <c r="L8368" s="14"/>
      <c r="N8368" s="15"/>
      <c r="O8368" s="16"/>
      <c r="R8368" s="14"/>
      <c r="S8368" s="14"/>
    </row>
    <row r="8369" spans="11:19" x14ac:dyDescent="0.35">
      <c r="K8369" s="14"/>
      <c r="L8369" s="14"/>
      <c r="N8369" s="15"/>
      <c r="O8369" s="16"/>
      <c r="R8369" s="14"/>
      <c r="S8369" s="14"/>
    </row>
    <row r="8370" spans="11:19" x14ac:dyDescent="0.35">
      <c r="K8370" s="14"/>
      <c r="L8370" s="14"/>
      <c r="N8370" s="15"/>
      <c r="O8370" s="16"/>
      <c r="R8370" s="14"/>
      <c r="S8370" s="14"/>
    </row>
    <row r="8371" spans="11:19" x14ac:dyDescent="0.35">
      <c r="K8371" s="14"/>
      <c r="L8371" s="14"/>
      <c r="N8371" s="15"/>
      <c r="O8371" s="16"/>
      <c r="R8371" s="14"/>
      <c r="S8371" s="14"/>
    </row>
    <row r="8372" spans="11:19" x14ac:dyDescent="0.35">
      <c r="K8372" s="14"/>
      <c r="L8372" s="14"/>
      <c r="N8372" s="15"/>
      <c r="O8372" s="16"/>
      <c r="R8372" s="14"/>
      <c r="S8372" s="14"/>
    </row>
    <row r="8373" spans="11:19" x14ac:dyDescent="0.35">
      <c r="K8373" s="14"/>
      <c r="L8373" s="14"/>
      <c r="N8373" s="15"/>
      <c r="O8373" s="16"/>
      <c r="R8373" s="14"/>
      <c r="S8373" s="14"/>
    </row>
    <row r="8374" spans="11:19" x14ac:dyDescent="0.35">
      <c r="K8374" s="14"/>
      <c r="L8374" s="14"/>
      <c r="N8374" s="15"/>
      <c r="O8374" s="16"/>
      <c r="R8374" s="14"/>
      <c r="S8374" s="14"/>
    </row>
    <row r="8375" spans="11:19" x14ac:dyDescent="0.35">
      <c r="K8375" s="14"/>
      <c r="L8375" s="14"/>
      <c r="N8375" s="15"/>
      <c r="O8375" s="16"/>
      <c r="R8375" s="14"/>
      <c r="S8375" s="14"/>
    </row>
    <row r="8376" spans="11:19" x14ac:dyDescent="0.35">
      <c r="K8376" s="14"/>
      <c r="L8376" s="14"/>
      <c r="N8376" s="15"/>
      <c r="O8376" s="16"/>
      <c r="R8376" s="14"/>
      <c r="S8376" s="14"/>
    </row>
    <row r="8377" spans="11:19" x14ac:dyDescent="0.35">
      <c r="K8377" s="14"/>
      <c r="L8377" s="14"/>
      <c r="N8377" s="15"/>
      <c r="O8377" s="16"/>
      <c r="R8377" s="14"/>
      <c r="S8377" s="14"/>
    </row>
    <row r="8378" spans="11:19" x14ac:dyDescent="0.35">
      <c r="K8378" s="14"/>
      <c r="L8378" s="14"/>
      <c r="N8378" s="15"/>
      <c r="O8378" s="16"/>
      <c r="R8378" s="14"/>
      <c r="S8378" s="14"/>
    </row>
    <row r="8379" spans="11:19" x14ac:dyDescent="0.35">
      <c r="K8379" s="14"/>
      <c r="L8379" s="14"/>
      <c r="N8379" s="15"/>
      <c r="O8379" s="16"/>
      <c r="R8379" s="14"/>
      <c r="S8379" s="14"/>
    </row>
    <row r="8380" spans="11:19" x14ac:dyDescent="0.35">
      <c r="K8380" s="14"/>
      <c r="L8380" s="14"/>
      <c r="N8380" s="15"/>
      <c r="O8380" s="16"/>
      <c r="R8380" s="14"/>
      <c r="S8380" s="14"/>
    </row>
    <row r="8381" spans="11:19" x14ac:dyDescent="0.35">
      <c r="K8381" s="14"/>
      <c r="L8381" s="14"/>
      <c r="N8381" s="15"/>
      <c r="O8381" s="16"/>
      <c r="R8381" s="14"/>
      <c r="S8381" s="14"/>
    </row>
    <row r="8382" spans="11:19" x14ac:dyDescent="0.35">
      <c r="K8382" s="14"/>
      <c r="L8382" s="14"/>
      <c r="N8382" s="15"/>
      <c r="O8382" s="16"/>
      <c r="R8382" s="14"/>
      <c r="S8382" s="14"/>
    </row>
    <row r="8383" spans="11:19" x14ac:dyDescent="0.35">
      <c r="K8383" s="14"/>
      <c r="L8383" s="14"/>
      <c r="N8383" s="15"/>
      <c r="O8383" s="16"/>
      <c r="R8383" s="14"/>
      <c r="S8383" s="14"/>
    </row>
    <row r="8384" spans="11:19" x14ac:dyDescent="0.35">
      <c r="K8384" s="14"/>
      <c r="L8384" s="14"/>
      <c r="N8384" s="15"/>
      <c r="O8384" s="16"/>
      <c r="R8384" s="14"/>
      <c r="S8384" s="14"/>
    </row>
    <row r="8385" spans="11:19" x14ac:dyDescent="0.35">
      <c r="K8385" s="14"/>
      <c r="L8385" s="14"/>
      <c r="N8385" s="15"/>
      <c r="O8385" s="16"/>
      <c r="R8385" s="14"/>
      <c r="S8385" s="14"/>
    </row>
    <row r="8386" spans="11:19" x14ac:dyDescent="0.35">
      <c r="K8386" s="14"/>
      <c r="L8386" s="14"/>
      <c r="N8386" s="15"/>
      <c r="O8386" s="16"/>
      <c r="R8386" s="14"/>
      <c r="S8386" s="14"/>
    </row>
    <row r="8387" spans="11:19" x14ac:dyDescent="0.35">
      <c r="K8387" s="14"/>
      <c r="L8387" s="14"/>
      <c r="N8387" s="15"/>
      <c r="O8387" s="16"/>
      <c r="R8387" s="14"/>
      <c r="S8387" s="14"/>
    </row>
    <row r="8388" spans="11:19" x14ac:dyDescent="0.35">
      <c r="K8388" s="14"/>
      <c r="L8388" s="14"/>
      <c r="N8388" s="15"/>
      <c r="O8388" s="16"/>
      <c r="R8388" s="14"/>
      <c r="S8388" s="14"/>
    </row>
    <row r="8389" spans="11:19" x14ac:dyDescent="0.35">
      <c r="K8389" s="14"/>
      <c r="L8389" s="14"/>
      <c r="N8389" s="15"/>
      <c r="O8389" s="16"/>
      <c r="R8389" s="14"/>
      <c r="S8389" s="14"/>
    </row>
    <row r="8390" spans="11:19" x14ac:dyDescent="0.35">
      <c r="K8390" s="14"/>
      <c r="L8390" s="14"/>
      <c r="N8390" s="15"/>
      <c r="O8390" s="16"/>
      <c r="R8390" s="14"/>
      <c r="S8390" s="14"/>
    </row>
    <row r="8391" spans="11:19" x14ac:dyDescent="0.35">
      <c r="K8391" s="14"/>
      <c r="L8391" s="14"/>
      <c r="N8391" s="15"/>
      <c r="O8391" s="16"/>
      <c r="R8391" s="14"/>
      <c r="S8391" s="14"/>
    </row>
    <row r="8392" spans="11:19" x14ac:dyDescent="0.35">
      <c r="K8392" s="14"/>
      <c r="L8392" s="14"/>
      <c r="N8392" s="15"/>
      <c r="O8392" s="16"/>
      <c r="R8392" s="14"/>
      <c r="S8392" s="14"/>
    </row>
    <row r="8393" spans="11:19" x14ac:dyDescent="0.35">
      <c r="K8393" s="14"/>
      <c r="L8393" s="14"/>
      <c r="N8393" s="15"/>
      <c r="O8393" s="16"/>
      <c r="R8393" s="14"/>
      <c r="S8393" s="14"/>
    </row>
    <row r="8394" spans="11:19" x14ac:dyDescent="0.35">
      <c r="K8394" s="14"/>
      <c r="L8394" s="14"/>
      <c r="N8394" s="15"/>
      <c r="O8394" s="16"/>
      <c r="R8394" s="14"/>
      <c r="S8394" s="14"/>
    </row>
    <row r="8395" spans="11:19" x14ac:dyDescent="0.35">
      <c r="K8395" s="14"/>
      <c r="L8395" s="14"/>
      <c r="N8395" s="15"/>
      <c r="O8395" s="16"/>
      <c r="R8395" s="14"/>
      <c r="S8395" s="14"/>
    </row>
    <row r="8396" spans="11:19" x14ac:dyDescent="0.35">
      <c r="K8396" s="14"/>
      <c r="L8396" s="14"/>
      <c r="N8396" s="15"/>
      <c r="O8396" s="16"/>
      <c r="R8396" s="14"/>
      <c r="S8396" s="14"/>
    </row>
    <row r="8397" spans="11:19" x14ac:dyDescent="0.35">
      <c r="K8397" s="14"/>
      <c r="L8397" s="14"/>
      <c r="N8397" s="15"/>
      <c r="O8397" s="16"/>
      <c r="R8397" s="14"/>
      <c r="S8397" s="14"/>
    </row>
    <row r="8398" spans="11:19" x14ac:dyDescent="0.35">
      <c r="K8398" s="14"/>
      <c r="L8398" s="14"/>
      <c r="N8398" s="15"/>
      <c r="O8398" s="16"/>
      <c r="R8398" s="14"/>
      <c r="S8398" s="14"/>
    </row>
    <row r="8399" spans="11:19" x14ac:dyDescent="0.35">
      <c r="K8399" s="14"/>
      <c r="L8399" s="14"/>
      <c r="N8399" s="15"/>
      <c r="O8399" s="16"/>
      <c r="R8399" s="14"/>
      <c r="S8399" s="14"/>
    </row>
    <row r="8400" spans="11:19" x14ac:dyDescent="0.35">
      <c r="K8400" s="14"/>
      <c r="L8400" s="14"/>
      <c r="N8400" s="15"/>
      <c r="O8400" s="16"/>
      <c r="R8400" s="14"/>
      <c r="S8400" s="14"/>
    </row>
    <row r="8401" spans="11:19" x14ac:dyDescent="0.35">
      <c r="K8401" s="14"/>
      <c r="L8401" s="14"/>
      <c r="N8401" s="15"/>
      <c r="O8401" s="16"/>
      <c r="R8401" s="14"/>
      <c r="S8401" s="14"/>
    </row>
    <row r="8402" spans="11:19" x14ac:dyDescent="0.35">
      <c r="K8402" s="14"/>
      <c r="L8402" s="14"/>
      <c r="N8402" s="15"/>
      <c r="O8402" s="16"/>
      <c r="R8402" s="14"/>
      <c r="S8402" s="14"/>
    </row>
    <row r="8403" spans="11:19" x14ac:dyDescent="0.35">
      <c r="K8403" s="14"/>
      <c r="L8403" s="14"/>
      <c r="N8403" s="15"/>
      <c r="O8403" s="16"/>
      <c r="R8403" s="14"/>
      <c r="S8403" s="14"/>
    </row>
    <row r="8404" spans="11:19" x14ac:dyDescent="0.35">
      <c r="K8404" s="14"/>
      <c r="L8404" s="14"/>
      <c r="N8404" s="15"/>
      <c r="O8404" s="16"/>
      <c r="R8404" s="14"/>
      <c r="S8404" s="14"/>
    </row>
    <row r="8405" spans="11:19" x14ac:dyDescent="0.35">
      <c r="K8405" s="14"/>
      <c r="L8405" s="14"/>
      <c r="N8405" s="15"/>
      <c r="O8405" s="16"/>
      <c r="R8405" s="14"/>
      <c r="S8405" s="14"/>
    </row>
    <row r="8406" spans="11:19" x14ac:dyDescent="0.35">
      <c r="K8406" s="14"/>
      <c r="L8406" s="14"/>
      <c r="N8406" s="15"/>
      <c r="O8406" s="16"/>
      <c r="R8406" s="14"/>
      <c r="S8406" s="14"/>
    </row>
    <row r="8407" spans="11:19" x14ac:dyDescent="0.35">
      <c r="K8407" s="14"/>
      <c r="L8407" s="14"/>
      <c r="N8407" s="15"/>
      <c r="O8407" s="16"/>
      <c r="R8407" s="14"/>
      <c r="S8407" s="14"/>
    </row>
    <row r="8408" spans="11:19" x14ac:dyDescent="0.35">
      <c r="K8408" s="14"/>
      <c r="L8408" s="14"/>
      <c r="N8408" s="15"/>
      <c r="O8408" s="16"/>
      <c r="R8408" s="14"/>
      <c r="S8408" s="14"/>
    </row>
    <row r="8409" spans="11:19" x14ac:dyDescent="0.35">
      <c r="K8409" s="14"/>
      <c r="L8409" s="14"/>
      <c r="N8409" s="15"/>
      <c r="O8409" s="16"/>
      <c r="R8409" s="14"/>
      <c r="S8409" s="14"/>
    </row>
    <row r="8410" spans="11:19" x14ac:dyDescent="0.35">
      <c r="K8410" s="14"/>
      <c r="L8410" s="14"/>
      <c r="N8410" s="15"/>
      <c r="O8410" s="16"/>
      <c r="R8410" s="14"/>
      <c r="S8410" s="14"/>
    </row>
    <row r="8411" spans="11:19" x14ac:dyDescent="0.35">
      <c r="K8411" s="14"/>
      <c r="L8411" s="14"/>
      <c r="N8411" s="15"/>
      <c r="O8411" s="16"/>
      <c r="R8411" s="14"/>
      <c r="S8411" s="14"/>
    </row>
    <row r="8412" spans="11:19" x14ac:dyDescent="0.35">
      <c r="K8412" s="14"/>
      <c r="L8412" s="14"/>
      <c r="N8412" s="15"/>
      <c r="O8412" s="16"/>
      <c r="R8412" s="14"/>
      <c r="S8412" s="14"/>
    </row>
    <row r="8413" spans="11:19" x14ac:dyDescent="0.35">
      <c r="K8413" s="14"/>
      <c r="L8413" s="14"/>
      <c r="N8413" s="15"/>
      <c r="O8413" s="16"/>
      <c r="R8413" s="14"/>
      <c r="S8413" s="14"/>
    </row>
    <row r="8414" spans="11:19" x14ac:dyDescent="0.35">
      <c r="K8414" s="14"/>
      <c r="L8414" s="14"/>
      <c r="N8414" s="15"/>
      <c r="O8414" s="16"/>
      <c r="R8414" s="14"/>
      <c r="S8414" s="14"/>
    </row>
    <row r="8415" spans="11:19" x14ac:dyDescent="0.35">
      <c r="K8415" s="14"/>
      <c r="L8415" s="14"/>
      <c r="N8415" s="15"/>
      <c r="O8415" s="16"/>
      <c r="R8415" s="14"/>
      <c r="S8415" s="14"/>
    </row>
    <row r="8416" spans="11:19" x14ac:dyDescent="0.35">
      <c r="K8416" s="14"/>
      <c r="L8416" s="14"/>
      <c r="N8416" s="15"/>
      <c r="O8416" s="16"/>
      <c r="R8416" s="14"/>
      <c r="S8416" s="14"/>
    </row>
    <row r="8417" spans="11:19" x14ac:dyDescent="0.35">
      <c r="K8417" s="14"/>
      <c r="L8417" s="14"/>
      <c r="N8417" s="15"/>
      <c r="O8417" s="16"/>
      <c r="R8417" s="14"/>
      <c r="S8417" s="14"/>
    </row>
    <row r="8418" spans="11:19" x14ac:dyDescent="0.35">
      <c r="K8418" s="14"/>
      <c r="L8418" s="14"/>
      <c r="N8418" s="15"/>
      <c r="O8418" s="16"/>
      <c r="R8418" s="14"/>
      <c r="S8418" s="14"/>
    </row>
    <row r="8419" spans="11:19" x14ac:dyDescent="0.35">
      <c r="K8419" s="14"/>
      <c r="L8419" s="14"/>
      <c r="N8419" s="15"/>
      <c r="O8419" s="16"/>
      <c r="R8419" s="14"/>
      <c r="S8419" s="14"/>
    </row>
    <row r="8420" spans="11:19" x14ac:dyDescent="0.35">
      <c r="K8420" s="14"/>
      <c r="L8420" s="14"/>
      <c r="N8420" s="15"/>
      <c r="O8420" s="16"/>
      <c r="R8420" s="14"/>
      <c r="S8420" s="14"/>
    </row>
    <row r="8421" spans="11:19" x14ac:dyDescent="0.35">
      <c r="K8421" s="14"/>
      <c r="L8421" s="14"/>
      <c r="N8421" s="15"/>
      <c r="O8421" s="16"/>
      <c r="R8421" s="14"/>
      <c r="S8421" s="14"/>
    </row>
    <row r="8422" spans="11:19" x14ac:dyDescent="0.35">
      <c r="K8422" s="14"/>
      <c r="L8422" s="14"/>
      <c r="N8422" s="15"/>
      <c r="O8422" s="16"/>
      <c r="R8422" s="14"/>
      <c r="S8422" s="14"/>
    </row>
    <row r="8423" spans="11:19" x14ac:dyDescent="0.35">
      <c r="K8423" s="14"/>
      <c r="L8423" s="14"/>
      <c r="N8423" s="15"/>
      <c r="O8423" s="16"/>
      <c r="R8423" s="14"/>
      <c r="S8423" s="14"/>
    </row>
    <row r="8424" spans="11:19" x14ac:dyDescent="0.35">
      <c r="K8424" s="14"/>
      <c r="L8424" s="14"/>
      <c r="N8424" s="15"/>
      <c r="O8424" s="16"/>
      <c r="R8424" s="14"/>
      <c r="S8424" s="14"/>
    </row>
    <row r="8425" spans="11:19" x14ac:dyDescent="0.35">
      <c r="K8425" s="14"/>
      <c r="L8425" s="14"/>
      <c r="N8425" s="15"/>
      <c r="O8425" s="16"/>
      <c r="R8425" s="14"/>
      <c r="S8425" s="14"/>
    </row>
    <row r="8426" spans="11:19" x14ac:dyDescent="0.35">
      <c r="K8426" s="14"/>
      <c r="L8426" s="14"/>
      <c r="N8426" s="15"/>
      <c r="O8426" s="16"/>
      <c r="R8426" s="14"/>
      <c r="S8426" s="14"/>
    </row>
    <row r="8427" spans="11:19" x14ac:dyDescent="0.35">
      <c r="K8427" s="14"/>
      <c r="L8427" s="14"/>
      <c r="N8427" s="15"/>
      <c r="O8427" s="16"/>
      <c r="R8427" s="14"/>
      <c r="S8427" s="14"/>
    </row>
    <row r="8428" spans="11:19" x14ac:dyDescent="0.35">
      <c r="K8428" s="14"/>
      <c r="L8428" s="14"/>
      <c r="N8428" s="15"/>
      <c r="O8428" s="16"/>
      <c r="R8428" s="14"/>
      <c r="S8428" s="14"/>
    </row>
    <row r="8429" spans="11:19" x14ac:dyDescent="0.35">
      <c r="K8429" s="14"/>
      <c r="L8429" s="14"/>
      <c r="N8429" s="15"/>
      <c r="O8429" s="16"/>
      <c r="R8429" s="14"/>
      <c r="S8429" s="14"/>
    </row>
    <row r="8430" spans="11:19" x14ac:dyDescent="0.35">
      <c r="K8430" s="14"/>
      <c r="L8430" s="14"/>
      <c r="N8430" s="15"/>
      <c r="O8430" s="16"/>
      <c r="R8430" s="14"/>
      <c r="S8430" s="14"/>
    </row>
    <row r="8431" spans="11:19" x14ac:dyDescent="0.35">
      <c r="K8431" s="14"/>
      <c r="L8431" s="14"/>
      <c r="N8431" s="15"/>
      <c r="O8431" s="16"/>
      <c r="R8431" s="14"/>
      <c r="S8431" s="14"/>
    </row>
    <row r="8432" spans="11:19" x14ac:dyDescent="0.35">
      <c r="K8432" s="14"/>
      <c r="L8432" s="14"/>
      <c r="N8432" s="15"/>
      <c r="O8432" s="16"/>
      <c r="R8432" s="14"/>
      <c r="S8432" s="14"/>
    </row>
    <row r="8433" spans="11:19" x14ac:dyDescent="0.35">
      <c r="K8433" s="14"/>
      <c r="L8433" s="14"/>
      <c r="N8433" s="15"/>
      <c r="O8433" s="16"/>
      <c r="R8433" s="14"/>
      <c r="S8433" s="14"/>
    </row>
    <row r="8434" spans="11:19" x14ac:dyDescent="0.35">
      <c r="K8434" s="14"/>
      <c r="L8434" s="14"/>
      <c r="N8434" s="15"/>
      <c r="O8434" s="16"/>
      <c r="R8434" s="14"/>
      <c r="S8434" s="14"/>
    </row>
    <row r="8435" spans="11:19" x14ac:dyDescent="0.35">
      <c r="K8435" s="14"/>
      <c r="L8435" s="14"/>
      <c r="N8435" s="15"/>
      <c r="O8435" s="16"/>
      <c r="R8435" s="14"/>
      <c r="S8435" s="14"/>
    </row>
    <row r="8436" spans="11:19" x14ac:dyDescent="0.35">
      <c r="K8436" s="14"/>
      <c r="L8436" s="14"/>
      <c r="N8436" s="15"/>
      <c r="O8436" s="16"/>
      <c r="R8436" s="14"/>
      <c r="S8436" s="14"/>
    </row>
    <row r="8437" spans="11:19" x14ac:dyDescent="0.35">
      <c r="K8437" s="14"/>
      <c r="L8437" s="14"/>
      <c r="N8437" s="15"/>
      <c r="O8437" s="16"/>
      <c r="R8437" s="14"/>
      <c r="S8437" s="14"/>
    </row>
    <row r="8438" spans="11:19" x14ac:dyDescent="0.35">
      <c r="K8438" s="14"/>
      <c r="L8438" s="14"/>
      <c r="N8438" s="15"/>
      <c r="O8438" s="16"/>
      <c r="R8438" s="14"/>
      <c r="S8438" s="14"/>
    </row>
    <row r="8439" spans="11:19" x14ac:dyDescent="0.35">
      <c r="K8439" s="14"/>
      <c r="L8439" s="14"/>
      <c r="N8439" s="15"/>
      <c r="O8439" s="16"/>
      <c r="R8439" s="14"/>
      <c r="S8439" s="14"/>
    </row>
    <row r="8440" spans="11:19" x14ac:dyDescent="0.35">
      <c r="K8440" s="14"/>
      <c r="L8440" s="14"/>
      <c r="N8440" s="15"/>
      <c r="O8440" s="16"/>
      <c r="R8440" s="14"/>
      <c r="S8440" s="14"/>
    </row>
    <row r="8441" spans="11:19" x14ac:dyDescent="0.35">
      <c r="K8441" s="14"/>
      <c r="L8441" s="14"/>
      <c r="N8441" s="15"/>
      <c r="O8441" s="16"/>
      <c r="R8441" s="14"/>
      <c r="S8441" s="14"/>
    </row>
    <row r="8442" spans="11:19" x14ac:dyDescent="0.35">
      <c r="K8442" s="14"/>
      <c r="L8442" s="14"/>
      <c r="N8442" s="15"/>
      <c r="O8442" s="16"/>
      <c r="R8442" s="14"/>
      <c r="S8442" s="14"/>
    </row>
    <row r="8443" spans="11:19" x14ac:dyDescent="0.35">
      <c r="K8443" s="14"/>
      <c r="L8443" s="14"/>
      <c r="N8443" s="15"/>
      <c r="O8443" s="16"/>
      <c r="R8443" s="14"/>
      <c r="S8443" s="14"/>
    </row>
    <row r="8444" spans="11:19" x14ac:dyDescent="0.35">
      <c r="K8444" s="14"/>
      <c r="L8444" s="14"/>
      <c r="N8444" s="15"/>
      <c r="O8444" s="16"/>
      <c r="R8444" s="14"/>
      <c r="S8444" s="14"/>
    </row>
    <row r="8445" spans="11:19" x14ac:dyDescent="0.35">
      <c r="K8445" s="14"/>
      <c r="L8445" s="14"/>
      <c r="N8445" s="15"/>
      <c r="O8445" s="16"/>
      <c r="R8445" s="14"/>
      <c r="S8445" s="14"/>
    </row>
    <row r="8446" spans="11:19" x14ac:dyDescent="0.35">
      <c r="K8446" s="14"/>
      <c r="L8446" s="14"/>
      <c r="N8446" s="15"/>
      <c r="O8446" s="16"/>
      <c r="R8446" s="14"/>
      <c r="S8446" s="14"/>
    </row>
    <row r="8447" spans="11:19" x14ac:dyDescent="0.35">
      <c r="K8447" s="14"/>
      <c r="L8447" s="14"/>
      <c r="N8447" s="15"/>
      <c r="O8447" s="16"/>
      <c r="R8447" s="14"/>
      <c r="S8447" s="14"/>
    </row>
    <row r="8448" spans="11:19" x14ac:dyDescent="0.35">
      <c r="K8448" s="14"/>
      <c r="L8448" s="14"/>
      <c r="N8448" s="15"/>
      <c r="O8448" s="16"/>
      <c r="R8448" s="14"/>
      <c r="S8448" s="14"/>
    </row>
    <row r="8449" spans="11:19" x14ac:dyDescent="0.35">
      <c r="K8449" s="14"/>
      <c r="L8449" s="14"/>
      <c r="N8449" s="15"/>
      <c r="O8449" s="16"/>
      <c r="R8449" s="14"/>
      <c r="S8449" s="14"/>
    </row>
    <row r="8450" spans="11:19" x14ac:dyDescent="0.35">
      <c r="K8450" s="14"/>
      <c r="L8450" s="14"/>
      <c r="N8450" s="15"/>
      <c r="O8450" s="16"/>
      <c r="R8450" s="14"/>
      <c r="S8450" s="14"/>
    </row>
    <row r="8451" spans="11:19" x14ac:dyDescent="0.35">
      <c r="K8451" s="14"/>
      <c r="L8451" s="14"/>
      <c r="N8451" s="15"/>
      <c r="O8451" s="16"/>
      <c r="R8451" s="14"/>
      <c r="S8451" s="14"/>
    </row>
    <row r="8452" spans="11:19" x14ac:dyDescent="0.35">
      <c r="K8452" s="14"/>
      <c r="L8452" s="14"/>
      <c r="N8452" s="15"/>
      <c r="O8452" s="16"/>
      <c r="R8452" s="14"/>
      <c r="S8452" s="14"/>
    </row>
    <row r="8453" spans="11:19" x14ac:dyDescent="0.35">
      <c r="K8453" s="14"/>
      <c r="L8453" s="14"/>
      <c r="N8453" s="15"/>
      <c r="O8453" s="16"/>
      <c r="R8453" s="14"/>
      <c r="S8453" s="14"/>
    </row>
    <row r="8454" spans="11:19" x14ac:dyDescent="0.35">
      <c r="K8454" s="14"/>
      <c r="L8454" s="14"/>
      <c r="N8454" s="15"/>
      <c r="O8454" s="16"/>
      <c r="R8454" s="14"/>
      <c r="S8454" s="14"/>
    </row>
    <row r="8455" spans="11:19" x14ac:dyDescent="0.35">
      <c r="K8455" s="14"/>
      <c r="L8455" s="14"/>
      <c r="N8455" s="15"/>
      <c r="O8455" s="16"/>
      <c r="R8455" s="14"/>
      <c r="S8455" s="14"/>
    </row>
    <row r="8456" spans="11:19" x14ac:dyDescent="0.35">
      <c r="K8456" s="14"/>
      <c r="L8456" s="14"/>
      <c r="N8456" s="15"/>
      <c r="O8456" s="16"/>
      <c r="R8456" s="14"/>
      <c r="S8456" s="14"/>
    </row>
    <row r="8457" spans="11:19" x14ac:dyDescent="0.35">
      <c r="K8457" s="14"/>
      <c r="L8457" s="14"/>
      <c r="N8457" s="15"/>
      <c r="O8457" s="16"/>
      <c r="R8457" s="14"/>
      <c r="S8457" s="14"/>
    </row>
    <row r="8458" spans="11:19" x14ac:dyDescent="0.35">
      <c r="K8458" s="14"/>
      <c r="L8458" s="14"/>
      <c r="N8458" s="15"/>
      <c r="O8458" s="16"/>
      <c r="R8458" s="14"/>
      <c r="S8458" s="14"/>
    </row>
    <row r="8459" spans="11:19" x14ac:dyDescent="0.35">
      <c r="K8459" s="14"/>
      <c r="L8459" s="14"/>
      <c r="N8459" s="15"/>
      <c r="O8459" s="16"/>
      <c r="R8459" s="14"/>
      <c r="S8459" s="14"/>
    </row>
    <row r="8460" spans="11:19" x14ac:dyDescent="0.35">
      <c r="K8460" s="14"/>
      <c r="L8460" s="14"/>
      <c r="N8460" s="15"/>
      <c r="O8460" s="16"/>
      <c r="R8460" s="14"/>
      <c r="S8460" s="14"/>
    </row>
    <row r="8461" spans="11:19" x14ac:dyDescent="0.35">
      <c r="K8461" s="14"/>
      <c r="L8461" s="14"/>
      <c r="N8461" s="15"/>
      <c r="O8461" s="16"/>
      <c r="R8461" s="14"/>
      <c r="S8461" s="14"/>
    </row>
    <row r="8462" spans="11:19" x14ac:dyDescent="0.35">
      <c r="K8462" s="14"/>
      <c r="L8462" s="14"/>
      <c r="N8462" s="15"/>
      <c r="O8462" s="16"/>
      <c r="R8462" s="14"/>
      <c r="S8462" s="14"/>
    </row>
    <row r="8463" spans="11:19" x14ac:dyDescent="0.35">
      <c r="K8463" s="14"/>
      <c r="L8463" s="14"/>
      <c r="N8463" s="15"/>
      <c r="O8463" s="16"/>
      <c r="R8463" s="14"/>
      <c r="S8463" s="14"/>
    </row>
    <row r="8464" spans="11:19" x14ac:dyDescent="0.35">
      <c r="K8464" s="14"/>
      <c r="L8464" s="14"/>
      <c r="N8464" s="15"/>
      <c r="O8464" s="16"/>
      <c r="R8464" s="14"/>
      <c r="S8464" s="14"/>
    </row>
    <row r="8465" spans="11:19" x14ac:dyDescent="0.35">
      <c r="K8465" s="14"/>
      <c r="L8465" s="14"/>
      <c r="N8465" s="15"/>
      <c r="O8465" s="16"/>
      <c r="R8465" s="14"/>
      <c r="S8465" s="14"/>
    </row>
    <row r="8466" spans="11:19" x14ac:dyDescent="0.35">
      <c r="K8466" s="14"/>
      <c r="L8466" s="14"/>
      <c r="N8466" s="15"/>
      <c r="O8466" s="16"/>
      <c r="R8466" s="14"/>
      <c r="S8466" s="14"/>
    </row>
    <row r="8467" spans="11:19" x14ac:dyDescent="0.35">
      <c r="K8467" s="14"/>
      <c r="L8467" s="14"/>
      <c r="N8467" s="15"/>
      <c r="O8467" s="16"/>
      <c r="R8467" s="14"/>
      <c r="S8467" s="14"/>
    </row>
    <row r="8468" spans="11:19" x14ac:dyDescent="0.35">
      <c r="K8468" s="14"/>
      <c r="L8468" s="14"/>
      <c r="N8468" s="15"/>
      <c r="O8468" s="16"/>
      <c r="R8468" s="14"/>
      <c r="S8468" s="14"/>
    </row>
    <row r="8469" spans="11:19" x14ac:dyDescent="0.35">
      <c r="K8469" s="14"/>
      <c r="L8469" s="14"/>
      <c r="N8469" s="15"/>
      <c r="O8469" s="16"/>
      <c r="R8469" s="14"/>
      <c r="S8469" s="14"/>
    </row>
    <row r="8470" spans="11:19" x14ac:dyDescent="0.35">
      <c r="K8470" s="14"/>
      <c r="L8470" s="14"/>
      <c r="N8470" s="15"/>
      <c r="O8470" s="16"/>
      <c r="R8470" s="14"/>
      <c r="S8470" s="14"/>
    </row>
    <row r="8471" spans="11:19" x14ac:dyDescent="0.35">
      <c r="K8471" s="14"/>
      <c r="L8471" s="14"/>
      <c r="N8471" s="15"/>
      <c r="O8471" s="16"/>
      <c r="R8471" s="14"/>
      <c r="S8471" s="14"/>
    </row>
    <row r="8472" spans="11:19" x14ac:dyDescent="0.35">
      <c r="K8472" s="14"/>
      <c r="L8472" s="14"/>
      <c r="N8472" s="15"/>
      <c r="O8472" s="16"/>
      <c r="R8472" s="14"/>
      <c r="S8472" s="14"/>
    </row>
    <row r="8473" spans="11:19" x14ac:dyDescent="0.35">
      <c r="K8473" s="14"/>
      <c r="L8473" s="14"/>
      <c r="N8473" s="15"/>
      <c r="O8473" s="16"/>
      <c r="R8473" s="14"/>
      <c r="S8473" s="14"/>
    </row>
    <row r="8474" spans="11:19" x14ac:dyDescent="0.35">
      <c r="K8474" s="14"/>
      <c r="L8474" s="14"/>
      <c r="N8474" s="15"/>
      <c r="O8474" s="16"/>
      <c r="R8474" s="14"/>
      <c r="S8474" s="14"/>
    </row>
    <row r="8475" spans="11:19" x14ac:dyDescent="0.35">
      <c r="K8475" s="14"/>
      <c r="L8475" s="14"/>
      <c r="N8475" s="15"/>
      <c r="O8475" s="16"/>
      <c r="R8475" s="14"/>
      <c r="S8475" s="14"/>
    </row>
    <row r="8476" spans="11:19" x14ac:dyDescent="0.35">
      <c r="K8476" s="14"/>
      <c r="L8476" s="14"/>
      <c r="N8476" s="15"/>
      <c r="O8476" s="16"/>
      <c r="R8476" s="14"/>
      <c r="S8476" s="14"/>
    </row>
    <row r="8477" spans="11:19" x14ac:dyDescent="0.35">
      <c r="K8477" s="14"/>
      <c r="L8477" s="14"/>
      <c r="N8477" s="15"/>
      <c r="O8477" s="16"/>
      <c r="R8477" s="14"/>
      <c r="S8477" s="14"/>
    </row>
    <row r="8478" spans="11:19" x14ac:dyDescent="0.35">
      <c r="K8478" s="14"/>
      <c r="L8478" s="14"/>
      <c r="N8478" s="15"/>
      <c r="O8478" s="16"/>
      <c r="R8478" s="14"/>
      <c r="S8478" s="14"/>
    </row>
    <row r="8479" spans="11:19" x14ac:dyDescent="0.35">
      <c r="K8479" s="14"/>
      <c r="L8479" s="14"/>
      <c r="N8479" s="15"/>
      <c r="O8479" s="16"/>
      <c r="R8479" s="14"/>
      <c r="S8479" s="14"/>
    </row>
    <row r="8480" spans="11:19" x14ac:dyDescent="0.35">
      <c r="K8480" s="14"/>
      <c r="L8480" s="14"/>
      <c r="N8480" s="15"/>
      <c r="O8480" s="16"/>
      <c r="R8480" s="14"/>
      <c r="S8480" s="14"/>
    </row>
    <row r="8481" spans="11:19" x14ac:dyDescent="0.35">
      <c r="K8481" s="14"/>
      <c r="L8481" s="14"/>
      <c r="N8481" s="15"/>
      <c r="O8481" s="16"/>
      <c r="R8481" s="14"/>
      <c r="S8481" s="14"/>
    </row>
    <row r="8482" spans="11:19" x14ac:dyDescent="0.35">
      <c r="K8482" s="14"/>
      <c r="L8482" s="14"/>
      <c r="N8482" s="15"/>
      <c r="O8482" s="16"/>
      <c r="R8482" s="14"/>
      <c r="S8482" s="14"/>
    </row>
    <row r="8483" spans="11:19" x14ac:dyDescent="0.35">
      <c r="K8483" s="14"/>
      <c r="L8483" s="14"/>
      <c r="N8483" s="15"/>
      <c r="O8483" s="16"/>
      <c r="R8483" s="14"/>
      <c r="S8483" s="14"/>
    </row>
    <row r="8484" spans="11:19" x14ac:dyDescent="0.35">
      <c r="K8484" s="14"/>
      <c r="L8484" s="14"/>
      <c r="N8484" s="15"/>
      <c r="O8484" s="16"/>
      <c r="R8484" s="14"/>
      <c r="S8484" s="14"/>
    </row>
    <row r="8485" spans="11:19" x14ac:dyDescent="0.35">
      <c r="K8485" s="14"/>
      <c r="L8485" s="14"/>
      <c r="N8485" s="15"/>
      <c r="O8485" s="16"/>
      <c r="R8485" s="14"/>
      <c r="S8485" s="14"/>
    </row>
    <row r="8486" spans="11:19" x14ac:dyDescent="0.35">
      <c r="K8486" s="14"/>
      <c r="L8486" s="14"/>
      <c r="N8486" s="15"/>
      <c r="O8486" s="16"/>
      <c r="R8486" s="14"/>
      <c r="S8486" s="14"/>
    </row>
    <row r="8487" spans="11:19" x14ac:dyDescent="0.35">
      <c r="K8487" s="14"/>
      <c r="L8487" s="14"/>
      <c r="N8487" s="15"/>
      <c r="O8487" s="16"/>
      <c r="R8487" s="14"/>
      <c r="S8487" s="14"/>
    </row>
    <row r="8488" spans="11:19" x14ac:dyDescent="0.35">
      <c r="K8488" s="14"/>
      <c r="L8488" s="14"/>
      <c r="N8488" s="15"/>
      <c r="O8488" s="16"/>
      <c r="R8488" s="14"/>
      <c r="S8488" s="14"/>
    </row>
    <row r="8489" spans="11:19" x14ac:dyDescent="0.35">
      <c r="K8489" s="14"/>
      <c r="L8489" s="14"/>
      <c r="N8489" s="15"/>
      <c r="O8489" s="16"/>
      <c r="R8489" s="14"/>
      <c r="S8489" s="14"/>
    </row>
    <row r="8490" spans="11:19" x14ac:dyDescent="0.35">
      <c r="K8490" s="14"/>
      <c r="L8490" s="14"/>
      <c r="N8490" s="15"/>
      <c r="O8490" s="16"/>
      <c r="R8490" s="14"/>
      <c r="S8490" s="14"/>
    </row>
    <row r="8491" spans="11:19" x14ac:dyDescent="0.35">
      <c r="K8491" s="14"/>
      <c r="L8491" s="14"/>
      <c r="N8491" s="15"/>
      <c r="O8491" s="16"/>
      <c r="R8491" s="14"/>
      <c r="S8491" s="14"/>
    </row>
    <row r="8492" spans="11:19" x14ac:dyDescent="0.35">
      <c r="K8492" s="14"/>
      <c r="L8492" s="14"/>
      <c r="N8492" s="15"/>
      <c r="O8492" s="16"/>
      <c r="R8492" s="14"/>
      <c r="S8492" s="14"/>
    </row>
    <row r="8493" spans="11:19" x14ac:dyDescent="0.35">
      <c r="K8493" s="14"/>
      <c r="L8493" s="14"/>
      <c r="N8493" s="15"/>
      <c r="O8493" s="16"/>
      <c r="R8493" s="14"/>
      <c r="S8493" s="14"/>
    </row>
    <row r="8494" spans="11:19" x14ac:dyDescent="0.35">
      <c r="K8494" s="14"/>
      <c r="L8494" s="14"/>
      <c r="N8494" s="15"/>
      <c r="O8494" s="16"/>
      <c r="R8494" s="14"/>
      <c r="S8494" s="14"/>
    </row>
    <row r="8495" spans="11:19" x14ac:dyDescent="0.35">
      <c r="K8495" s="14"/>
      <c r="L8495" s="14"/>
      <c r="N8495" s="15"/>
      <c r="O8495" s="16"/>
      <c r="R8495" s="14"/>
      <c r="S8495" s="14"/>
    </row>
    <row r="8496" spans="11:19" x14ac:dyDescent="0.35">
      <c r="K8496" s="14"/>
      <c r="L8496" s="14"/>
      <c r="N8496" s="15"/>
      <c r="O8496" s="16"/>
      <c r="R8496" s="14"/>
      <c r="S8496" s="14"/>
    </row>
    <row r="8497" spans="11:19" x14ac:dyDescent="0.35">
      <c r="K8497" s="14"/>
      <c r="L8497" s="14"/>
      <c r="N8497" s="15"/>
      <c r="O8497" s="16"/>
      <c r="R8497" s="14"/>
      <c r="S8497" s="14"/>
    </row>
    <row r="8498" spans="11:19" x14ac:dyDescent="0.35">
      <c r="K8498" s="14"/>
      <c r="L8498" s="14"/>
      <c r="N8498" s="15"/>
      <c r="O8498" s="16"/>
      <c r="R8498" s="14"/>
      <c r="S8498" s="14"/>
    </row>
    <row r="8499" spans="11:19" x14ac:dyDescent="0.35">
      <c r="K8499" s="14"/>
      <c r="L8499" s="14"/>
      <c r="N8499" s="15"/>
      <c r="O8499" s="16"/>
      <c r="R8499" s="14"/>
      <c r="S8499" s="14"/>
    </row>
    <row r="8500" spans="11:19" x14ac:dyDescent="0.35">
      <c r="K8500" s="14"/>
      <c r="L8500" s="14"/>
      <c r="N8500" s="15"/>
      <c r="O8500" s="16"/>
      <c r="R8500" s="14"/>
      <c r="S8500" s="14"/>
    </row>
    <row r="8501" spans="11:19" x14ac:dyDescent="0.35">
      <c r="K8501" s="14"/>
      <c r="L8501" s="14"/>
      <c r="N8501" s="15"/>
      <c r="O8501" s="16"/>
      <c r="R8501" s="14"/>
      <c r="S8501" s="14"/>
    </row>
    <row r="8502" spans="11:19" x14ac:dyDescent="0.35">
      <c r="K8502" s="14"/>
      <c r="L8502" s="14"/>
      <c r="N8502" s="15"/>
      <c r="O8502" s="16"/>
      <c r="R8502" s="14"/>
      <c r="S8502" s="14"/>
    </row>
    <row r="8503" spans="11:19" x14ac:dyDescent="0.35">
      <c r="K8503" s="14"/>
      <c r="L8503" s="14"/>
      <c r="N8503" s="15"/>
      <c r="O8503" s="16"/>
      <c r="R8503" s="14"/>
      <c r="S8503" s="14"/>
    </row>
    <row r="8504" spans="11:19" x14ac:dyDescent="0.35">
      <c r="K8504" s="14"/>
      <c r="L8504" s="14"/>
      <c r="N8504" s="15"/>
      <c r="O8504" s="16"/>
      <c r="R8504" s="14"/>
      <c r="S8504" s="14"/>
    </row>
    <row r="8505" spans="11:19" x14ac:dyDescent="0.35">
      <c r="K8505" s="14"/>
      <c r="L8505" s="14"/>
      <c r="N8505" s="15"/>
      <c r="O8505" s="16"/>
      <c r="R8505" s="14"/>
      <c r="S8505" s="14"/>
    </row>
    <row r="8506" spans="11:19" x14ac:dyDescent="0.35">
      <c r="K8506" s="14"/>
      <c r="L8506" s="14"/>
      <c r="N8506" s="15"/>
      <c r="O8506" s="16"/>
      <c r="R8506" s="14"/>
      <c r="S8506" s="14"/>
    </row>
    <row r="8507" spans="11:19" x14ac:dyDescent="0.35">
      <c r="K8507" s="14"/>
      <c r="L8507" s="14"/>
      <c r="N8507" s="15"/>
      <c r="O8507" s="16"/>
      <c r="R8507" s="14"/>
      <c r="S8507" s="14"/>
    </row>
    <row r="8508" spans="11:19" x14ac:dyDescent="0.35">
      <c r="K8508" s="14"/>
      <c r="L8508" s="14"/>
      <c r="N8508" s="15"/>
      <c r="O8508" s="16"/>
      <c r="R8508" s="14"/>
      <c r="S8508" s="14"/>
    </row>
    <row r="8509" spans="11:19" x14ac:dyDescent="0.35">
      <c r="K8509" s="14"/>
      <c r="L8509" s="14"/>
      <c r="N8509" s="15"/>
      <c r="O8509" s="16"/>
      <c r="R8509" s="14"/>
      <c r="S8509" s="14"/>
    </row>
    <row r="8510" spans="11:19" x14ac:dyDescent="0.35">
      <c r="K8510" s="14"/>
      <c r="L8510" s="14"/>
      <c r="N8510" s="15"/>
      <c r="O8510" s="16"/>
      <c r="R8510" s="14"/>
      <c r="S8510" s="14"/>
    </row>
    <row r="8511" spans="11:19" x14ac:dyDescent="0.35">
      <c r="K8511" s="14"/>
      <c r="L8511" s="14"/>
      <c r="N8511" s="15"/>
      <c r="O8511" s="16"/>
      <c r="R8511" s="14"/>
      <c r="S8511" s="14"/>
    </row>
    <row r="8512" spans="11:19" x14ac:dyDescent="0.35">
      <c r="K8512" s="14"/>
      <c r="L8512" s="14"/>
      <c r="N8512" s="15"/>
      <c r="O8512" s="16"/>
      <c r="R8512" s="14"/>
      <c r="S8512" s="14"/>
    </row>
    <row r="8513" spans="11:19" x14ac:dyDescent="0.35">
      <c r="K8513" s="14"/>
      <c r="L8513" s="14"/>
      <c r="N8513" s="15"/>
      <c r="O8513" s="16"/>
      <c r="R8513" s="14"/>
      <c r="S8513" s="14"/>
    </row>
    <row r="8514" spans="11:19" x14ac:dyDescent="0.35">
      <c r="K8514" s="14"/>
      <c r="L8514" s="14"/>
      <c r="N8514" s="15"/>
      <c r="O8514" s="16"/>
      <c r="R8514" s="14"/>
      <c r="S8514" s="14"/>
    </row>
    <row r="8515" spans="11:19" x14ac:dyDescent="0.35">
      <c r="K8515" s="14"/>
      <c r="L8515" s="14"/>
      <c r="N8515" s="15"/>
      <c r="O8515" s="16"/>
      <c r="R8515" s="14"/>
      <c r="S8515" s="14"/>
    </row>
    <row r="8516" spans="11:19" x14ac:dyDescent="0.35">
      <c r="K8516" s="14"/>
      <c r="L8516" s="14"/>
      <c r="N8516" s="15"/>
      <c r="O8516" s="16"/>
      <c r="R8516" s="14"/>
      <c r="S8516" s="14"/>
    </row>
    <row r="8517" spans="11:19" x14ac:dyDescent="0.35">
      <c r="K8517" s="14"/>
      <c r="L8517" s="14"/>
      <c r="N8517" s="15"/>
      <c r="O8517" s="16"/>
      <c r="R8517" s="14"/>
      <c r="S8517" s="14"/>
    </row>
    <row r="8518" spans="11:19" x14ac:dyDescent="0.35">
      <c r="K8518" s="14"/>
      <c r="L8518" s="14"/>
      <c r="N8518" s="15"/>
      <c r="O8518" s="16"/>
      <c r="R8518" s="14"/>
      <c r="S8518" s="14"/>
    </row>
    <row r="8519" spans="11:19" x14ac:dyDescent="0.35">
      <c r="K8519" s="14"/>
      <c r="L8519" s="14"/>
      <c r="N8519" s="15"/>
      <c r="O8519" s="16"/>
      <c r="R8519" s="14"/>
      <c r="S8519" s="14"/>
    </row>
    <row r="8520" spans="11:19" x14ac:dyDescent="0.35">
      <c r="K8520" s="14"/>
      <c r="L8520" s="14"/>
      <c r="N8520" s="15"/>
      <c r="O8520" s="16"/>
      <c r="R8520" s="14"/>
      <c r="S8520" s="14"/>
    </row>
    <row r="8521" spans="11:19" x14ac:dyDescent="0.35">
      <c r="K8521" s="14"/>
      <c r="L8521" s="14"/>
      <c r="N8521" s="15"/>
      <c r="O8521" s="16"/>
      <c r="R8521" s="14"/>
      <c r="S8521" s="14"/>
    </row>
    <row r="8522" spans="11:19" x14ac:dyDescent="0.35">
      <c r="K8522" s="14"/>
      <c r="L8522" s="14"/>
      <c r="N8522" s="15"/>
      <c r="O8522" s="16"/>
      <c r="R8522" s="14"/>
      <c r="S8522" s="14"/>
    </row>
    <row r="8523" spans="11:19" x14ac:dyDescent="0.35">
      <c r="K8523" s="14"/>
      <c r="L8523" s="14"/>
      <c r="N8523" s="15"/>
      <c r="O8523" s="16"/>
      <c r="R8523" s="14"/>
      <c r="S8523" s="14"/>
    </row>
    <row r="8524" spans="11:19" x14ac:dyDescent="0.35">
      <c r="K8524" s="14"/>
      <c r="L8524" s="14"/>
      <c r="N8524" s="15"/>
      <c r="O8524" s="16"/>
      <c r="R8524" s="14"/>
      <c r="S8524" s="14"/>
    </row>
    <row r="8525" spans="11:19" x14ac:dyDescent="0.35">
      <c r="K8525" s="14"/>
      <c r="L8525" s="14"/>
      <c r="N8525" s="15"/>
      <c r="O8525" s="16"/>
      <c r="R8525" s="14"/>
      <c r="S8525" s="14"/>
    </row>
    <row r="8526" spans="11:19" x14ac:dyDescent="0.35">
      <c r="K8526" s="14"/>
      <c r="L8526" s="14"/>
      <c r="N8526" s="15"/>
      <c r="O8526" s="16"/>
      <c r="R8526" s="14"/>
      <c r="S8526" s="14"/>
    </row>
    <row r="8527" spans="11:19" x14ac:dyDescent="0.35">
      <c r="K8527" s="14"/>
      <c r="L8527" s="14"/>
      <c r="N8527" s="15"/>
      <c r="O8527" s="16"/>
      <c r="R8527" s="14"/>
      <c r="S8527" s="14"/>
    </row>
    <row r="8528" spans="11:19" x14ac:dyDescent="0.35">
      <c r="K8528" s="14"/>
      <c r="L8528" s="14"/>
      <c r="N8528" s="15"/>
      <c r="O8528" s="16"/>
      <c r="R8528" s="14"/>
      <c r="S8528" s="14"/>
    </row>
    <row r="8529" spans="11:19" x14ac:dyDescent="0.35">
      <c r="K8529" s="14"/>
      <c r="L8529" s="14"/>
      <c r="N8529" s="15"/>
      <c r="O8529" s="16"/>
      <c r="R8529" s="14"/>
      <c r="S8529" s="14"/>
    </row>
    <row r="8530" spans="11:19" x14ac:dyDescent="0.35">
      <c r="K8530" s="14"/>
      <c r="L8530" s="14"/>
      <c r="N8530" s="15"/>
      <c r="O8530" s="16"/>
      <c r="R8530" s="14"/>
      <c r="S8530" s="14"/>
    </row>
    <row r="8531" spans="11:19" x14ac:dyDescent="0.35">
      <c r="K8531" s="14"/>
      <c r="L8531" s="14"/>
      <c r="N8531" s="15"/>
      <c r="O8531" s="16"/>
      <c r="R8531" s="14"/>
      <c r="S8531" s="14"/>
    </row>
    <row r="8532" spans="11:19" x14ac:dyDescent="0.35">
      <c r="K8532" s="14"/>
      <c r="L8532" s="14"/>
      <c r="N8532" s="15"/>
      <c r="O8532" s="16"/>
      <c r="R8532" s="14"/>
      <c r="S8532" s="14"/>
    </row>
    <row r="8533" spans="11:19" x14ac:dyDescent="0.35">
      <c r="K8533" s="14"/>
      <c r="L8533" s="14"/>
      <c r="N8533" s="15"/>
      <c r="O8533" s="16"/>
      <c r="R8533" s="14"/>
      <c r="S8533" s="14"/>
    </row>
    <row r="8534" spans="11:19" x14ac:dyDescent="0.35">
      <c r="K8534" s="14"/>
      <c r="L8534" s="14"/>
      <c r="N8534" s="15"/>
      <c r="O8534" s="16"/>
      <c r="R8534" s="14"/>
      <c r="S8534" s="14"/>
    </row>
    <row r="8535" spans="11:19" x14ac:dyDescent="0.35">
      <c r="K8535" s="14"/>
      <c r="L8535" s="14"/>
      <c r="N8535" s="15"/>
      <c r="O8535" s="16"/>
      <c r="R8535" s="14"/>
      <c r="S8535" s="14"/>
    </row>
    <row r="8536" spans="11:19" x14ac:dyDescent="0.35">
      <c r="K8536" s="14"/>
      <c r="L8536" s="14"/>
      <c r="N8536" s="15"/>
      <c r="O8536" s="16"/>
      <c r="R8536" s="14"/>
      <c r="S8536" s="14"/>
    </row>
    <row r="8537" spans="11:19" x14ac:dyDescent="0.35">
      <c r="K8537" s="14"/>
      <c r="L8537" s="14"/>
      <c r="N8537" s="15"/>
      <c r="O8537" s="16"/>
      <c r="R8537" s="14"/>
      <c r="S8537" s="14"/>
    </row>
    <row r="8538" spans="11:19" x14ac:dyDescent="0.35">
      <c r="K8538" s="14"/>
      <c r="L8538" s="14"/>
      <c r="N8538" s="15"/>
      <c r="O8538" s="16"/>
      <c r="R8538" s="14"/>
      <c r="S8538" s="14"/>
    </row>
    <row r="8539" spans="11:19" x14ac:dyDescent="0.35">
      <c r="K8539" s="14"/>
      <c r="L8539" s="14"/>
      <c r="N8539" s="15"/>
      <c r="O8539" s="16"/>
      <c r="R8539" s="14"/>
      <c r="S8539" s="14"/>
    </row>
    <row r="8540" spans="11:19" x14ac:dyDescent="0.35">
      <c r="K8540" s="14"/>
      <c r="L8540" s="14"/>
      <c r="N8540" s="15"/>
      <c r="O8540" s="16"/>
      <c r="R8540" s="14"/>
      <c r="S8540" s="14"/>
    </row>
    <row r="8541" spans="11:19" x14ac:dyDescent="0.35">
      <c r="K8541" s="14"/>
      <c r="L8541" s="14"/>
      <c r="N8541" s="15"/>
      <c r="O8541" s="16"/>
      <c r="R8541" s="14"/>
      <c r="S8541" s="14"/>
    </row>
    <row r="8542" spans="11:19" x14ac:dyDescent="0.35">
      <c r="K8542" s="14"/>
      <c r="L8542" s="14"/>
      <c r="N8542" s="15"/>
      <c r="O8542" s="16"/>
      <c r="R8542" s="14"/>
      <c r="S8542" s="14"/>
    </row>
    <row r="8543" spans="11:19" x14ac:dyDescent="0.35">
      <c r="K8543" s="14"/>
      <c r="L8543" s="14"/>
      <c r="N8543" s="15"/>
      <c r="O8543" s="16"/>
      <c r="R8543" s="14"/>
      <c r="S8543" s="14"/>
    </row>
    <row r="8544" spans="11:19" x14ac:dyDescent="0.35">
      <c r="K8544" s="14"/>
      <c r="L8544" s="14"/>
      <c r="N8544" s="15"/>
      <c r="O8544" s="16"/>
      <c r="R8544" s="14"/>
      <c r="S8544" s="14"/>
    </row>
    <row r="8545" spans="11:19" x14ac:dyDescent="0.35">
      <c r="K8545" s="14"/>
      <c r="L8545" s="14"/>
      <c r="N8545" s="15"/>
      <c r="O8545" s="16"/>
      <c r="R8545" s="14"/>
      <c r="S8545" s="14"/>
    </row>
    <row r="8546" spans="11:19" x14ac:dyDescent="0.35">
      <c r="K8546" s="14"/>
      <c r="L8546" s="14"/>
      <c r="N8546" s="15"/>
      <c r="O8546" s="16"/>
      <c r="R8546" s="14"/>
      <c r="S8546" s="14"/>
    </row>
    <row r="8547" spans="11:19" x14ac:dyDescent="0.35">
      <c r="K8547" s="14"/>
      <c r="L8547" s="14"/>
      <c r="N8547" s="15"/>
      <c r="O8547" s="16"/>
      <c r="R8547" s="14"/>
      <c r="S8547" s="14"/>
    </row>
    <row r="8548" spans="11:19" x14ac:dyDescent="0.35">
      <c r="K8548" s="14"/>
      <c r="L8548" s="14"/>
      <c r="N8548" s="15"/>
      <c r="O8548" s="16"/>
      <c r="R8548" s="14"/>
      <c r="S8548" s="14"/>
    </row>
    <row r="8549" spans="11:19" x14ac:dyDescent="0.35">
      <c r="K8549" s="14"/>
      <c r="L8549" s="14"/>
      <c r="N8549" s="15"/>
      <c r="O8549" s="16"/>
      <c r="R8549" s="14"/>
      <c r="S8549" s="14"/>
    </row>
    <row r="8550" spans="11:19" x14ac:dyDescent="0.35">
      <c r="K8550" s="14"/>
      <c r="L8550" s="14"/>
      <c r="N8550" s="15"/>
      <c r="O8550" s="16"/>
      <c r="R8550" s="14"/>
      <c r="S8550" s="14"/>
    </row>
    <row r="8551" spans="11:19" x14ac:dyDescent="0.35">
      <c r="K8551" s="14"/>
      <c r="L8551" s="14"/>
      <c r="N8551" s="15"/>
      <c r="O8551" s="16"/>
      <c r="R8551" s="14"/>
      <c r="S8551" s="14"/>
    </row>
    <row r="8552" spans="11:19" x14ac:dyDescent="0.35">
      <c r="K8552" s="14"/>
      <c r="L8552" s="14"/>
      <c r="N8552" s="15"/>
      <c r="O8552" s="16"/>
      <c r="R8552" s="14"/>
      <c r="S8552" s="14"/>
    </row>
    <row r="8553" spans="11:19" x14ac:dyDescent="0.35">
      <c r="K8553" s="14"/>
      <c r="L8553" s="14"/>
      <c r="N8553" s="15"/>
      <c r="O8553" s="16"/>
      <c r="R8553" s="14"/>
      <c r="S8553" s="14"/>
    </row>
    <row r="8554" spans="11:19" x14ac:dyDescent="0.35">
      <c r="K8554" s="14"/>
      <c r="L8554" s="14"/>
      <c r="N8554" s="15"/>
      <c r="O8554" s="16"/>
      <c r="R8554" s="14"/>
      <c r="S8554" s="14"/>
    </row>
    <row r="8555" spans="11:19" x14ac:dyDescent="0.35">
      <c r="K8555" s="14"/>
      <c r="L8555" s="14"/>
      <c r="N8555" s="15"/>
      <c r="O8555" s="16"/>
      <c r="R8555" s="14"/>
      <c r="S8555" s="14"/>
    </row>
    <row r="8556" spans="11:19" x14ac:dyDescent="0.35">
      <c r="K8556" s="14"/>
      <c r="L8556" s="14"/>
      <c r="N8556" s="15"/>
      <c r="O8556" s="16"/>
      <c r="R8556" s="14"/>
      <c r="S8556" s="14"/>
    </row>
    <row r="8557" spans="11:19" x14ac:dyDescent="0.35">
      <c r="K8557" s="14"/>
      <c r="L8557" s="14"/>
      <c r="N8557" s="15"/>
      <c r="O8557" s="16"/>
      <c r="R8557" s="14"/>
      <c r="S8557" s="14"/>
    </row>
    <row r="8558" spans="11:19" x14ac:dyDescent="0.35">
      <c r="K8558" s="14"/>
      <c r="L8558" s="14"/>
      <c r="N8558" s="15"/>
      <c r="O8558" s="16"/>
      <c r="R8558" s="14"/>
      <c r="S8558" s="14"/>
    </row>
    <row r="8559" spans="11:19" x14ac:dyDescent="0.35">
      <c r="K8559" s="14"/>
      <c r="L8559" s="14"/>
      <c r="N8559" s="15"/>
      <c r="O8559" s="16"/>
      <c r="R8559" s="14"/>
      <c r="S8559" s="14"/>
    </row>
    <row r="8560" spans="11:19" x14ac:dyDescent="0.35">
      <c r="K8560" s="14"/>
      <c r="L8560" s="14"/>
      <c r="N8560" s="15"/>
      <c r="O8560" s="16"/>
      <c r="R8560" s="14"/>
      <c r="S8560" s="14"/>
    </row>
    <row r="8561" spans="11:19" x14ac:dyDescent="0.35">
      <c r="K8561" s="14"/>
      <c r="L8561" s="14"/>
      <c r="N8561" s="15"/>
      <c r="O8561" s="16"/>
      <c r="R8561" s="14"/>
      <c r="S8561" s="14"/>
    </row>
    <row r="8562" spans="11:19" x14ac:dyDescent="0.35">
      <c r="K8562" s="14"/>
      <c r="L8562" s="14"/>
      <c r="N8562" s="15"/>
      <c r="O8562" s="16"/>
      <c r="R8562" s="14"/>
      <c r="S8562" s="14"/>
    </row>
    <row r="8563" spans="11:19" x14ac:dyDescent="0.35">
      <c r="K8563" s="14"/>
      <c r="L8563" s="14"/>
      <c r="N8563" s="15"/>
      <c r="O8563" s="16"/>
      <c r="R8563" s="14"/>
      <c r="S8563" s="14"/>
    </row>
    <row r="8564" spans="11:19" x14ac:dyDescent="0.35">
      <c r="K8564" s="14"/>
      <c r="L8564" s="14"/>
      <c r="N8564" s="15"/>
      <c r="O8564" s="16"/>
      <c r="R8564" s="14"/>
      <c r="S8564" s="14"/>
    </row>
    <row r="8565" spans="11:19" x14ac:dyDescent="0.35">
      <c r="K8565" s="14"/>
      <c r="L8565" s="14"/>
      <c r="N8565" s="15"/>
      <c r="O8565" s="16"/>
      <c r="R8565" s="14"/>
      <c r="S8565" s="14"/>
    </row>
    <row r="8566" spans="11:19" x14ac:dyDescent="0.35">
      <c r="K8566" s="14"/>
      <c r="L8566" s="14"/>
      <c r="N8566" s="15"/>
      <c r="O8566" s="16"/>
      <c r="R8566" s="14"/>
      <c r="S8566" s="14"/>
    </row>
    <row r="8567" spans="11:19" x14ac:dyDescent="0.35">
      <c r="K8567" s="14"/>
      <c r="L8567" s="14"/>
      <c r="N8567" s="15"/>
      <c r="O8567" s="16"/>
      <c r="R8567" s="14"/>
      <c r="S8567" s="14"/>
    </row>
    <row r="8568" spans="11:19" x14ac:dyDescent="0.35">
      <c r="K8568" s="14"/>
      <c r="L8568" s="14"/>
      <c r="N8568" s="15"/>
      <c r="O8568" s="16"/>
      <c r="R8568" s="14"/>
      <c r="S8568" s="14"/>
    </row>
    <row r="8569" spans="11:19" x14ac:dyDescent="0.35">
      <c r="K8569" s="14"/>
      <c r="L8569" s="14"/>
      <c r="N8569" s="15"/>
      <c r="O8569" s="16"/>
      <c r="R8569" s="14"/>
      <c r="S8569" s="14"/>
    </row>
    <row r="8570" spans="11:19" x14ac:dyDescent="0.35">
      <c r="K8570" s="14"/>
      <c r="L8570" s="14"/>
      <c r="N8570" s="15"/>
      <c r="O8570" s="16"/>
      <c r="R8570" s="14"/>
      <c r="S8570" s="14"/>
    </row>
    <row r="8571" spans="11:19" x14ac:dyDescent="0.35">
      <c r="K8571" s="14"/>
      <c r="L8571" s="14"/>
      <c r="N8571" s="15"/>
      <c r="O8571" s="16"/>
      <c r="R8571" s="14"/>
      <c r="S8571" s="14"/>
    </row>
    <row r="8572" spans="11:19" x14ac:dyDescent="0.35">
      <c r="K8572" s="14"/>
      <c r="L8572" s="14"/>
      <c r="N8572" s="15"/>
      <c r="O8572" s="16"/>
      <c r="R8572" s="14"/>
      <c r="S8572" s="14"/>
    </row>
    <row r="8573" spans="11:19" x14ac:dyDescent="0.35">
      <c r="K8573" s="14"/>
      <c r="L8573" s="14"/>
      <c r="N8573" s="15"/>
      <c r="O8573" s="16"/>
      <c r="R8573" s="14"/>
      <c r="S8573" s="14"/>
    </row>
    <row r="8574" spans="11:19" x14ac:dyDescent="0.35">
      <c r="K8574" s="14"/>
      <c r="L8574" s="14"/>
      <c r="N8574" s="15"/>
      <c r="O8574" s="16"/>
      <c r="R8574" s="14"/>
      <c r="S8574" s="14"/>
    </row>
    <row r="8575" spans="11:19" x14ac:dyDescent="0.35">
      <c r="K8575" s="14"/>
      <c r="L8575" s="14"/>
      <c r="N8575" s="15"/>
      <c r="O8575" s="16"/>
      <c r="R8575" s="14"/>
      <c r="S8575" s="14"/>
    </row>
    <row r="8576" spans="11:19" x14ac:dyDescent="0.35">
      <c r="K8576" s="14"/>
      <c r="L8576" s="14"/>
      <c r="N8576" s="15"/>
      <c r="O8576" s="16"/>
      <c r="R8576" s="14"/>
      <c r="S8576" s="14"/>
    </row>
    <row r="8577" spans="11:19" x14ac:dyDescent="0.35">
      <c r="K8577" s="14"/>
      <c r="L8577" s="14"/>
      <c r="N8577" s="15"/>
      <c r="O8577" s="16"/>
      <c r="R8577" s="14"/>
      <c r="S8577" s="14"/>
    </row>
    <row r="8578" spans="11:19" x14ac:dyDescent="0.35">
      <c r="K8578" s="14"/>
      <c r="L8578" s="14"/>
      <c r="N8578" s="15"/>
      <c r="O8578" s="16"/>
      <c r="R8578" s="14"/>
      <c r="S8578" s="14"/>
    </row>
    <row r="8579" spans="11:19" x14ac:dyDescent="0.35">
      <c r="K8579" s="14"/>
      <c r="L8579" s="14"/>
      <c r="N8579" s="15"/>
      <c r="O8579" s="16"/>
      <c r="R8579" s="14"/>
      <c r="S8579" s="14"/>
    </row>
    <row r="8580" spans="11:19" x14ac:dyDescent="0.35">
      <c r="K8580" s="14"/>
      <c r="L8580" s="14"/>
      <c r="N8580" s="15"/>
      <c r="O8580" s="16"/>
      <c r="R8580" s="14"/>
      <c r="S8580" s="14"/>
    </row>
    <row r="8581" spans="11:19" x14ac:dyDescent="0.35">
      <c r="K8581" s="14"/>
      <c r="L8581" s="14"/>
      <c r="N8581" s="15"/>
      <c r="O8581" s="16"/>
      <c r="R8581" s="14"/>
      <c r="S8581" s="14"/>
    </row>
    <row r="8582" spans="11:19" x14ac:dyDescent="0.35">
      <c r="K8582" s="14"/>
      <c r="L8582" s="14"/>
      <c r="N8582" s="15"/>
      <c r="O8582" s="16"/>
      <c r="R8582" s="14"/>
      <c r="S8582" s="14"/>
    </row>
    <row r="8583" spans="11:19" x14ac:dyDescent="0.35">
      <c r="K8583" s="14"/>
      <c r="L8583" s="14"/>
      <c r="N8583" s="15"/>
      <c r="O8583" s="16"/>
      <c r="R8583" s="14"/>
      <c r="S8583" s="14"/>
    </row>
    <row r="8584" spans="11:19" x14ac:dyDescent="0.35">
      <c r="K8584" s="14"/>
      <c r="L8584" s="14"/>
      <c r="N8584" s="15"/>
      <c r="O8584" s="16"/>
      <c r="R8584" s="14"/>
      <c r="S8584" s="14"/>
    </row>
    <row r="8585" spans="11:19" x14ac:dyDescent="0.35">
      <c r="K8585" s="14"/>
      <c r="L8585" s="14"/>
      <c r="N8585" s="15"/>
      <c r="O8585" s="16"/>
      <c r="R8585" s="14"/>
      <c r="S8585" s="14"/>
    </row>
    <row r="8586" spans="11:19" x14ac:dyDescent="0.35">
      <c r="K8586" s="14"/>
      <c r="L8586" s="14"/>
      <c r="N8586" s="15"/>
      <c r="O8586" s="16"/>
      <c r="R8586" s="14"/>
      <c r="S8586" s="14"/>
    </row>
    <row r="8587" spans="11:19" x14ac:dyDescent="0.35">
      <c r="K8587" s="14"/>
      <c r="L8587" s="14"/>
      <c r="N8587" s="15"/>
      <c r="O8587" s="16"/>
      <c r="R8587" s="14"/>
      <c r="S8587" s="14"/>
    </row>
    <row r="8588" spans="11:19" x14ac:dyDescent="0.35">
      <c r="K8588" s="14"/>
      <c r="L8588" s="14"/>
      <c r="N8588" s="15"/>
      <c r="O8588" s="16"/>
      <c r="R8588" s="14"/>
      <c r="S8588" s="14"/>
    </row>
    <row r="8589" spans="11:19" x14ac:dyDescent="0.35">
      <c r="K8589" s="14"/>
      <c r="L8589" s="14"/>
      <c r="N8589" s="15"/>
      <c r="O8589" s="16"/>
      <c r="R8589" s="14"/>
      <c r="S8589" s="14"/>
    </row>
    <row r="8590" spans="11:19" x14ac:dyDescent="0.35">
      <c r="K8590" s="14"/>
      <c r="L8590" s="14"/>
      <c r="N8590" s="15"/>
      <c r="O8590" s="16"/>
      <c r="R8590" s="14"/>
      <c r="S8590" s="14"/>
    </row>
    <row r="8591" spans="11:19" x14ac:dyDescent="0.35">
      <c r="K8591" s="14"/>
      <c r="L8591" s="14"/>
      <c r="N8591" s="15"/>
      <c r="O8591" s="16"/>
      <c r="R8591" s="14"/>
      <c r="S8591" s="14"/>
    </row>
    <row r="8592" spans="11:19" x14ac:dyDescent="0.35">
      <c r="K8592" s="14"/>
      <c r="L8592" s="14"/>
      <c r="N8592" s="15"/>
      <c r="O8592" s="16"/>
      <c r="R8592" s="14"/>
      <c r="S8592" s="14"/>
    </row>
    <row r="8593" spans="11:19" x14ac:dyDescent="0.35">
      <c r="K8593" s="14"/>
      <c r="L8593" s="14"/>
      <c r="N8593" s="15"/>
      <c r="O8593" s="16"/>
      <c r="R8593" s="14"/>
      <c r="S8593" s="14"/>
    </row>
    <row r="8594" spans="11:19" x14ac:dyDescent="0.35">
      <c r="K8594" s="14"/>
      <c r="L8594" s="14"/>
      <c r="N8594" s="15"/>
      <c r="O8594" s="16"/>
      <c r="R8594" s="14"/>
      <c r="S8594" s="14"/>
    </row>
    <row r="8595" spans="11:19" x14ac:dyDescent="0.35">
      <c r="K8595" s="14"/>
      <c r="L8595" s="14"/>
      <c r="N8595" s="15"/>
      <c r="O8595" s="16"/>
      <c r="R8595" s="14"/>
      <c r="S8595" s="14"/>
    </row>
    <row r="8596" spans="11:19" x14ac:dyDescent="0.35">
      <c r="K8596" s="14"/>
      <c r="L8596" s="14"/>
      <c r="N8596" s="15"/>
      <c r="O8596" s="16"/>
      <c r="R8596" s="14"/>
      <c r="S8596" s="14"/>
    </row>
    <row r="8597" spans="11:19" x14ac:dyDescent="0.35">
      <c r="K8597" s="14"/>
      <c r="L8597" s="14"/>
      <c r="N8597" s="15"/>
      <c r="O8597" s="16"/>
      <c r="R8597" s="14"/>
      <c r="S8597" s="14"/>
    </row>
    <row r="8598" spans="11:19" x14ac:dyDescent="0.35">
      <c r="K8598" s="14"/>
      <c r="L8598" s="14"/>
      <c r="N8598" s="15"/>
      <c r="O8598" s="16"/>
      <c r="R8598" s="14"/>
      <c r="S8598" s="14"/>
    </row>
    <row r="8599" spans="11:19" x14ac:dyDescent="0.35">
      <c r="K8599" s="14"/>
      <c r="L8599" s="14"/>
      <c r="N8599" s="15"/>
      <c r="O8599" s="16"/>
      <c r="R8599" s="14"/>
      <c r="S8599" s="14"/>
    </row>
    <row r="8600" spans="11:19" x14ac:dyDescent="0.35">
      <c r="K8600" s="14"/>
      <c r="L8600" s="14"/>
      <c r="N8600" s="15"/>
      <c r="O8600" s="16"/>
      <c r="R8600" s="14"/>
      <c r="S8600" s="14"/>
    </row>
    <row r="8601" spans="11:19" x14ac:dyDescent="0.35">
      <c r="K8601" s="14"/>
      <c r="L8601" s="14"/>
      <c r="N8601" s="15"/>
      <c r="O8601" s="16"/>
      <c r="R8601" s="14"/>
      <c r="S8601" s="14"/>
    </row>
    <row r="8602" spans="11:19" x14ac:dyDescent="0.35">
      <c r="K8602" s="14"/>
      <c r="L8602" s="14"/>
      <c r="N8602" s="15"/>
      <c r="O8602" s="16"/>
      <c r="R8602" s="14"/>
      <c r="S8602" s="14"/>
    </row>
    <row r="8603" spans="11:19" x14ac:dyDescent="0.35">
      <c r="K8603" s="14"/>
      <c r="L8603" s="14"/>
      <c r="N8603" s="15"/>
      <c r="O8603" s="16"/>
      <c r="R8603" s="14"/>
      <c r="S8603" s="14"/>
    </row>
    <row r="8604" spans="11:19" x14ac:dyDescent="0.35">
      <c r="K8604" s="14"/>
      <c r="L8604" s="14"/>
      <c r="N8604" s="15"/>
      <c r="O8604" s="16"/>
      <c r="R8604" s="14"/>
      <c r="S8604" s="14"/>
    </row>
    <row r="8605" spans="11:19" x14ac:dyDescent="0.35">
      <c r="K8605" s="14"/>
      <c r="L8605" s="14"/>
      <c r="N8605" s="15"/>
      <c r="O8605" s="16"/>
      <c r="R8605" s="14"/>
      <c r="S8605" s="14"/>
    </row>
    <row r="8606" spans="11:19" x14ac:dyDescent="0.35">
      <c r="K8606" s="14"/>
      <c r="L8606" s="14"/>
      <c r="N8606" s="15"/>
      <c r="O8606" s="16"/>
      <c r="R8606" s="14"/>
      <c r="S8606" s="14"/>
    </row>
    <row r="8607" spans="11:19" x14ac:dyDescent="0.35">
      <c r="K8607" s="14"/>
      <c r="L8607" s="14"/>
      <c r="N8607" s="15"/>
      <c r="O8607" s="16"/>
      <c r="R8607" s="14"/>
      <c r="S8607" s="14"/>
    </row>
    <row r="8608" spans="11:19" x14ac:dyDescent="0.35">
      <c r="K8608" s="14"/>
      <c r="L8608" s="14"/>
      <c r="N8608" s="15"/>
      <c r="O8608" s="16"/>
      <c r="R8608" s="14"/>
      <c r="S8608" s="14"/>
    </row>
    <row r="8609" spans="11:19" x14ac:dyDescent="0.35">
      <c r="K8609" s="14"/>
      <c r="L8609" s="14"/>
      <c r="N8609" s="15"/>
      <c r="O8609" s="16"/>
      <c r="R8609" s="14"/>
      <c r="S8609" s="14"/>
    </row>
    <row r="8610" spans="11:19" x14ac:dyDescent="0.35">
      <c r="K8610" s="14"/>
      <c r="L8610" s="14"/>
      <c r="N8610" s="15"/>
      <c r="O8610" s="16"/>
      <c r="R8610" s="14"/>
      <c r="S8610" s="14"/>
    </row>
    <row r="8611" spans="11:19" x14ac:dyDescent="0.35">
      <c r="K8611" s="14"/>
      <c r="L8611" s="14"/>
      <c r="N8611" s="15"/>
      <c r="O8611" s="16"/>
      <c r="R8611" s="14"/>
      <c r="S8611" s="14"/>
    </row>
    <row r="8612" spans="11:19" x14ac:dyDescent="0.35">
      <c r="K8612" s="14"/>
      <c r="L8612" s="14"/>
      <c r="N8612" s="15"/>
      <c r="O8612" s="16"/>
      <c r="R8612" s="14"/>
      <c r="S8612" s="14"/>
    </row>
    <row r="8613" spans="11:19" x14ac:dyDescent="0.35">
      <c r="K8613" s="14"/>
      <c r="L8613" s="14"/>
      <c r="N8613" s="15"/>
      <c r="O8613" s="16"/>
      <c r="R8613" s="14"/>
      <c r="S8613" s="14"/>
    </row>
    <row r="8614" spans="11:19" x14ac:dyDescent="0.35">
      <c r="K8614" s="14"/>
      <c r="L8614" s="14"/>
      <c r="N8614" s="15"/>
      <c r="O8614" s="16"/>
      <c r="R8614" s="14"/>
      <c r="S8614" s="14"/>
    </row>
    <row r="8615" spans="11:19" x14ac:dyDescent="0.35">
      <c r="K8615" s="14"/>
      <c r="L8615" s="14"/>
      <c r="N8615" s="15"/>
      <c r="O8615" s="16"/>
      <c r="R8615" s="14"/>
      <c r="S8615" s="14"/>
    </row>
    <row r="8616" spans="11:19" x14ac:dyDescent="0.35">
      <c r="K8616" s="14"/>
      <c r="L8616" s="14"/>
      <c r="N8616" s="15"/>
      <c r="O8616" s="16"/>
      <c r="R8616" s="14"/>
      <c r="S8616" s="14"/>
    </row>
    <row r="8617" spans="11:19" x14ac:dyDescent="0.35">
      <c r="K8617" s="14"/>
      <c r="L8617" s="14"/>
      <c r="N8617" s="15"/>
      <c r="O8617" s="16"/>
      <c r="R8617" s="14"/>
      <c r="S8617" s="14"/>
    </row>
    <row r="8618" spans="11:19" x14ac:dyDescent="0.35">
      <c r="K8618" s="14"/>
      <c r="L8618" s="14"/>
      <c r="N8618" s="15"/>
      <c r="O8618" s="16"/>
      <c r="R8618" s="14"/>
      <c r="S8618" s="14"/>
    </row>
    <row r="8619" spans="11:19" x14ac:dyDescent="0.35">
      <c r="K8619" s="14"/>
      <c r="L8619" s="14"/>
      <c r="N8619" s="15"/>
      <c r="O8619" s="16"/>
      <c r="R8619" s="14"/>
      <c r="S8619" s="14"/>
    </row>
    <row r="8620" spans="11:19" x14ac:dyDescent="0.35">
      <c r="K8620" s="14"/>
      <c r="L8620" s="14"/>
      <c r="N8620" s="15"/>
      <c r="O8620" s="16"/>
      <c r="R8620" s="14"/>
      <c r="S8620" s="14"/>
    </row>
    <row r="8621" spans="11:19" x14ac:dyDescent="0.35">
      <c r="K8621" s="14"/>
      <c r="L8621" s="14"/>
      <c r="N8621" s="15"/>
      <c r="O8621" s="16"/>
      <c r="R8621" s="14"/>
      <c r="S8621" s="14"/>
    </row>
    <row r="8622" spans="11:19" x14ac:dyDescent="0.35">
      <c r="K8622" s="14"/>
      <c r="L8622" s="14"/>
      <c r="N8622" s="15"/>
      <c r="O8622" s="16"/>
      <c r="R8622" s="14"/>
      <c r="S8622" s="14"/>
    </row>
    <row r="8623" spans="11:19" x14ac:dyDescent="0.35">
      <c r="K8623" s="14"/>
      <c r="L8623" s="14"/>
      <c r="N8623" s="15"/>
      <c r="O8623" s="16"/>
      <c r="R8623" s="14"/>
      <c r="S8623" s="14"/>
    </row>
    <row r="8624" spans="11:19" x14ac:dyDescent="0.35">
      <c r="K8624" s="14"/>
      <c r="L8624" s="14"/>
      <c r="N8624" s="15"/>
      <c r="O8624" s="16"/>
      <c r="R8624" s="14"/>
      <c r="S8624" s="14"/>
    </row>
    <row r="8625" spans="11:19" x14ac:dyDescent="0.35">
      <c r="K8625" s="14"/>
      <c r="L8625" s="14"/>
      <c r="N8625" s="15"/>
      <c r="O8625" s="16"/>
      <c r="R8625" s="14"/>
      <c r="S8625" s="14"/>
    </row>
    <row r="8626" spans="11:19" x14ac:dyDescent="0.35">
      <c r="K8626" s="14"/>
      <c r="L8626" s="14"/>
      <c r="N8626" s="15"/>
      <c r="O8626" s="16"/>
      <c r="R8626" s="14"/>
      <c r="S8626" s="14"/>
    </row>
    <row r="8627" spans="11:19" x14ac:dyDescent="0.35">
      <c r="K8627" s="14"/>
      <c r="L8627" s="14"/>
      <c r="N8627" s="15"/>
      <c r="O8627" s="16"/>
      <c r="R8627" s="14"/>
      <c r="S8627" s="14"/>
    </row>
    <row r="8628" spans="11:19" x14ac:dyDescent="0.35">
      <c r="K8628" s="14"/>
      <c r="L8628" s="14"/>
      <c r="N8628" s="15"/>
      <c r="O8628" s="16"/>
      <c r="R8628" s="14"/>
      <c r="S8628" s="14"/>
    </row>
    <row r="8629" spans="11:19" x14ac:dyDescent="0.35">
      <c r="K8629" s="14"/>
      <c r="L8629" s="14"/>
      <c r="N8629" s="15"/>
      <c r="O8629" s="16"/>
      <c r="R8629" s="14"/>
      <c r="S8629" s="14"/>
    </row>
    <row r="8630" spans="11:19" x14ac:dyDescent="0.35">
      <c r="K8630" s="14"/>
      <c r="L8630" s="14"/>
      <c r="N8630" s="15"/>
      <c r="O8630" s="16"/>
      <c r="R8630" s="14"/>
      <c r="S8630" s="14"/>
    </row>
    <row r="8631" spans="11:19" x14ac:dyDescent="0.35">
      <c r="K8631" s="14"/>
      <c r="L8631" s="14"/>
      <c r="N8631" s="15"/>
      <c r="O8631" s="16"/>
      <c r="R8631" s="14"/>
      <c r="S8631" s="14"/>
    </row>
    <row r="8632" spans="11:19" x14ac:dyDescent="0.35">
      <c r="K8632" s="14"/>
      <c r="L8632" s="14"/>
      <c r="N8632" s="15"/>
      <c r="O8632" s="16"/>
      <c r="R8632" s="14"/>
      <c r="S8632" s="14"/>
    </row>
    <row r="8633" spans="11:19" x14ac:dyDescent="0.35">
      <c r="K8633" s="14"/>
      <c r="L8633" s="14"/>
      <c r="N8633" s="15"/>
      <c r="O8633" s="16"/>
      <c r="R8633" s="14"/>
      <c r="S8633" s="14"/>
    </row>
    <row r="8634" spans="11:19" x14ac:dyDescent="0.35">
      <c r="K8634" s="14"/>
      <c r="L8634" s="14"/>
      <c r="N8634" s="15"/>
      <c r="O8634" s="16"/>
      <c r="R8634" s="14"/>
      <c r="S8634" s="14"/>
    </row>
    <row r="8635" spans="11:19" x14ac:dyDescent="0.35">
      <c r="K8635" s="14"/>
      <c r="L8635" s="14"/>
      <c r="N8635" s="15"/>
      <c r="O8635" s="16"/>
      <c r="R8635" s="14"/>
      <c r="S8635" s="14"/>
    </row>
    <row r="8636" spans="11:19" x14ac:dyDescent="0.35">
      <c r="K8636" s="14"/>
      <c r="L8636" s="14"/>
      <c r="N8636" s="15"/>
      <c r="O8636" s="16"/>
      <c r="R8636" s="14"/>
      <c r="S8636" s="14"/>
    </row>
    <row r="8637" spans="11:19" x14ac:dyDescent="0.35">
      <c r="K8637" s="14"/>
      <c r="L8637" s="14"/>
      <c r="N8637" s="15"/>
      <c r="O8637" s="16"/>
      <c r="R8637" s="14"/>
      <c r="S8637" s="14"/>
    </row>
    <row r="8638" spans="11:19" x14ac:dyDescent="0.35">
      <c r="K8638" s="14"/>
      <c r="L8638" s="14"/>
      <c r="N8638" s="15"/>
      <c r="O8638" s="16"/>
      <c r="R8638" s="14"/>
      <c r="S8638" s="14"/>
    </row>
    <row r="8639" spans="11:19" x14ac:dyDescent="0.35">
      <c r="K8639" s="14"/>
      <c r="L8639" s="14"/>
      <c r="N8639" s="15"/>
      <c r="O8639" s="16"/>
      <c r="R8639" s="14"/>
      <c r="S8639" s="14"/>
    </row>
    <row r="8640" spans="11:19" x14ac:dyDescent="0.35">
      <c r="K8640" s="14"/>
      <c r="L8640" s="14"/>
      <c r="N8640" s="15"/>
      <c r="O8640" s="16"/>
      <c r="R8640" s="14"/>
      <c r="S8640" s="14"/>
    </row>
    <row r="8641" spans="11:19" x14ac:dyDescent="0.35">
      <c r="K8641" s="14"/>
      <c r="L8641" s="14"/>
      <c r="N8641" s="15"/>
      <c r="O8641" s="16"/>
      <c r="R8641" s="14"/>
      <c r="S8641" s="14"/>
    </row>
    <row r="8642" spans="11:19" x14ac:dyDescent="0.35">
      <c r="K8642" s="14"/>
      <c r="L8642" s="14"/>
      <c r="N8642" s="15"/>
      <c r="O8642" s="16"/>
      <c r="R8642" s="14"/>
      <c r="S8642" s="14"/>
    </row>
    <row r="8643" spans="11:19" x14ac:dyDescent="0.35">
      <c r="K8643" s="14"/>
      <c r="L8643" s="14"/>
      <c r="N8643" s="15"/>
      <c r="O8643" s="16"/>
      <c r="R8643" s="14"/>
      <c r="S8643" s="14"/>
    </row>
    <row r="8644" spans="11:19" x14ac:dyDescent="0.35">
      <c r="K8644" s="14"/>
      <c r="L8644" s="14"/>
      <c r="N8644" s="15"/>
      <c r="O8644" s="16"/>
      <c r="R8644" s="14"/>
      <c r="S8644" s="14"/>
    </row>
    <row r="8645" spans="11:19" x14ac:dyDescent="0.35">
      <c r="K8645" s="14"/>
      <c r="L8645" s="14"/>
      <c r="N8645" s="15"/>
      <c r="O8645" s="16"/>
      <c r="R8645" s="14"/>
      <c r="S8645" s="14"/>
    </row>
    <row r="8646" spans="11:19" x14ac:dyDescent="0.35">
      <c r="K8646" s="14"/>
      <c r="L8646" s="14"/>
      <c r="N8646" s="15"/>
      <c r="O8646" s="16"/>
      <c r="R8646" s="14"/>
      <c r="S8646" s="14"/>
    </row>
    <row r="8647" spans="11:19" x14ac:dyDescent="0.35">
      <c r="K8647" s="14"/>
      <c r="L8647" s="14"/>
      <c r="N8647" s="15"/>
      <c r="O8647" s="16"/>
      <c r="R8647" s="14"/>
      <c r="S8647" s="14"/>
    </row>
    <row r="8648" spans="11:19" x14ac:dyDescent="0.35">
      <c r="K8648" s="14"/>
      <c r="L8648" s="14"/>
      <c r="N8648" s="15"/>
      <c r="O8648" s="16"/>
      <c r="R8648" s="14"/>
      <c r="S8648" s="14"/>
    </row>
    <row r="8649" spans="11:19" x14ac:dyDescent="0.35">
      <c r="K8649" s="14"/>
      <c r="L8649" s="14"/>
      <c r="N8649" s="15"/>
      <c r="O8649" s="16"/>
      <c r="R8649" s="14"/>
      <c r="S8649" s="14"/>
    </row>
    <row r="8650" spans="11:19" x14ac:dyDescent="0.35">
      <c r="K8650" s="14"/>
      <c r="L8650" s="14"/>
      <c r="N8650" s="15"/>
      <c r="O8650" s="16"/>
      <c r="R8650" s="14"/>
      <c r="S8650" s="14"/>
    </row>
    <row r="8651" spans="11:19" x14ac:dyDescent="0.35">
      <c r="K8651" s="14"/>
      <c r="L8651" s="14"/>
      <c r="N8651" s="15"/>
      <c r="O8651" s="16"/>
      <c r="R8651" s="14"/>
      <c r="S8651" s="14"/>
    </row>
    <row r="8652" spans="11:19" x14ac:dyDescent="0.35">
      <c r="K8652" s="14"/>
      <c r="L8652" s="14"/>
      <c r="N8652" s="15"/>
      <c r="O8652" s="16"/>
      <c r="R8652" s="14"/>
      <c r="S8652" s="14"/>
    </row>
    <row r="8653" spans="11:19" x14ac:dyDescent="0.35">
      <c r="K8653" s="14"/>
      <c r="L8653" s="14"/>
      <c r="N8653" s="15"/>
      <c r="O8653" s="16"/>
      <c r="R8653" s="14"/>
      <c r="S8653" s="14"/>
    </row>
    <row r="8654" spans="11:19" x14ac:dyDescent="0.35">
      <c r="K8654" s="14"/>
      <c r="L8654" s="14"/>
      <c r="N8654" s="15"/>
      <c r="O8654" s="16"/>
      <c r="R8654" s="14"/>
      <c r="S8654" s="14"/>
    </row>
    <row r="8655" spans="11:19" x14ac:dyDescent="0.35">
      <c r="K8655" s="14"/>
      <c r="L8655" s="14"/>
      <c r="N8655" s="15"/>
      <c r="O8655" s="16"/>
      <c r="R8655" s="14"/>
      <c r="S8655" s="14"/>
    </row>
    <row r="8656" spans="11:19" x14ac:dyDescent="0.35">
      <c r="K8656" s="14"/>
      <c r="L8656" s="14"/>
      <c r="N8656" s="15"/>
      <c r="O8656" s="16"/>
      <c r="R8656" s="14"/>
      <c r="S8656" s="14"/>
    </row>
    <row r="8657" spans="11:19" x14ac:dyDescent="0.35">
      <c r="K8657" s="14"/>
      <c r="L8657" s="14"/>
      <c r="N8657" s="15"/>
      <c r="O8657" s="16"/>
      <c r="R8657" s="14"/>
      <c r="S8657" s="14"/>
    </row>
    <row r="8658" spans="11:19" x14ac:dyDescent="0.35">
      <c r="K8658" s="14"/>
      <c r="L8658" s="14"/>
      <c r="N8658" s="15"/>
      <c r="O8658" s="16"/>
      <c r="R8658" s="14"/>
      <c r="S8658" s="14"/>
    </row>
    <row r="8659" spans="11:19" x14ac:dyDescent="0.35">
      <c r="K8659" s="14"/>
      <c r="L8659" s="14"/>
      <c r="N8659" s="15"/>
      <c r="O8659" s="16"/>
      <c r="R8659" s="14"/>
      <c r="S8659" s="14"/>
    </row>
    <row r="8660" spans="11:19" x14ac:dyDescent="0.35">
      <c r="K8660" s="14"/>
      <c r="L8660" s="14"/>
      <c r="N8660" s="15"/>
      <c r="O8660" s="16"/>
      <c r="R8660" s="14"/>
      <c r="S8660" s="14"/>
    </row>
    <row r="8661" spans="11:19" x14ac:dyDescent="0.35">
      <c r="K8661" s="14"/>
      <c r="L8661" s="14"/>
      <c r="N8661" s="15"/>
      <c r="O8661" s="16"/>
      <c r="R8661" s="14"/>
      <c r="S8661" s="14"/>
    </row>
    <row r="8662" spans="11:19" x14ac:dyDescent="0.35">
      <c r="K8662" s="14"/>
      <c r="L8662" s="14"/>
      <c r="N8662" s="15"/>
      <c r="O8662" s="16"/>
      <c r="R8662" s="14"/>
      <c r="S8662" s="14"/>
    </row>
    <row r="8663" spans="11:19" x14ac:dyDescent="0.35">
      <c r="K8663" s="14"/>
      <c r="L8663" s="14"/>
      <c r="N8663" s="15"/>
      <c r="O8663" s="16"/>
      <c r="R8663" s="14"/>
      <c r="S8663" s="14"/>
    </row>
    <row r="8664" spans="11:19" x14ac:dyDescent="0.35">
      <c r="K8664" s="14"/>
      <c r="L8664" s="14"/>
      <c r="N8664" s="15"/>
      <c r="O8664" s="16"/>
      <c r="R8664" s="14"/>
      <c r="S8664" s="14"/>
    </row>
    <row r="8665" spans="11:19" x14ac:dyDescent="0.35">
      <c r="K8665" s="14"/>
      <c r="L8665" s="14"/>
      <c r="N8665" s="15"/>
      <c r="O8665" s="16"/>
      <c r="R8665" s="14"/>
      <c r="S8665" s="14"/>
    </row>
    <row r="8666" spans="11:19" x14ac:dyDescent="0.35">
      <c r="K8666" s="14"/>
      <c r="L8666" s="14"/>
      <c r="N8666" s="15"/>
      <c r="O8666" s="16"/>
      <c r="R8666" s="14"/>
      <c r="S8666" s="14"/>
    </row>
    <row r="8667" spans="11:19" x14ac:dyDescent="0.35">
      <c r="K8667" s="14"/>
      <c r="L8667" s="14"/>
      <c r="N8667" s="15"/>
      <c r="O8667" s="16"/>
      <c r="R8667" s="14"/>
      <c r="S8667" s="14"/>
    </row>
    <row r="8668" spans="11:19" x14ac:dyDescent="0.35">
      <c r="K8668" s="14"/>
      <c r="L8668" s="14"/>
      <c r="N8668" s="15"/>
      <c r="O8668" s="16"/>
      <c r="R8668" s="14"/>
      <c r="S8668" s="14"/>
    </row>
    <row r="8669" spans="11:19" x14ac:dyDescent="0.35">
      <c r="K8669" s="14"/>
      <c r="L8669" s="14"/>
      <c r="N8669" s="15"/>
      <c r="O8669" s="16"/>
      <c r="R8669" s="14"/>
      <c r="S8669" s="14"/>
    </row>
    <row r="8670" spans="11:19" x14ac:dyDescent="0.35">
      <c r="K8670" s="14"/>
      <c r="L8670" s="14"/>
      <c r="N8670" s="15"/>
      <c r="O8670" s="16"/>
      <c r="R8670" s="14"/>
      <c r="S8670" s="14"/>
    </row>
    <row r="8671" spans="11:19" x14ac:dyDescent="0.35">
      <c r="K8671" s="14"/>
      <c r="L8671" s="14"/>
      <c r="N8671" s="15"/>
      <c r="O8671" s="16"/>
      <c r="R8671" s="14"/>
      <c r="S8671" s="14"/>
    </row>
    <row r="8672" spans="11:19" x14ac:dyDescent="0.35">
      <c r="K8672" s="14"/>
      <c r="L8672" s="14"/>
      <c r="N8672" s="15"/>
      <c r="O8672" s="16"/>
      <c r="R8672" s="14"/>
      <c r="S8672" s="14"/>
    </row>
    <row r="8673" spans="11:19" x14ac:dyDescent="0.35">
      <c r="K8673" s="14"/>
      <c r="L8673" s="14"/>
      <c r="N8673" s="15"/>
      <c r="O8673" s="16"/>
      <c r="R8673" s="14"/>
      <c r="S8673" s="14"/>
    </row>
    <row r="8674" spans="11:19" x14ac:dyDescent="0.35">
      <c r="K8674" s="14"/>
      <c r="L8674" s="14"/>
      <c r="N8674" s="15"/>
      <c r="O8674" s="16"/>
      <c r="R8674" s="14"/>
      <c r="S8674" s="14"/>
    </row>
    <row r="8675" spans="11:19" x14ac:dyDescent="0.35">
      <c r="K8675" s="14"/>
      <c r="L8675" s="14"/>
      <c r="N8675" s="15"/>
      <c r="O8675" s="16"/>
      <c r="R8675" s="14"/>
      <c r="S8675" s="14"/>
    </row>
    <row r="8676" spans="11:19" x14ac:dyDescent="0.35">
      <c r="K8676" s="14"/>
      <c r="L8676" s="14"/>
      <c r="N8676" s="15"/>
      <c r="O8676" s="16"/>
      <c r="R8676" s="14"/>
      <c r="S8676" s="14"/>
    </row>
    <row r="8677" spans="11:19" x14ac:dyDescent="0.35">
      <c r="K8677" s="14"/>
      <c r="L8677" s="14"/>
      <c r="N8677" s="15"/>
      <c r="O8677" s="16"/>
      <c r="R8677" s="14"/>
      <c r="S8677" s="14"/>
    </row>
    <row r="8678" spans="11:19" x14ac:dyDescent="0.35">
      <c r="K8678" s="14"/>
      <c r="L8678" s="14"/>
      <c r="N8678" s="15"/>
      <c r="O8678" s="16"/>
      <c r="R8678" s="14"/>
      <c r="S8678" s="14"/>
    </row>
    <row r="8679" spans="11:19" x14ac:dyDescent="0.35">
      <c r="K8679" s="14"/>
      <c r="L8679" s="14"/>
      <c r="N8679" s="15"/>
      <c r="O8679" s="16"/>
      <c r="R8679" s="14"/>
      <c r="S8679" s="14"/>
    </row>
    <row r="8680" spans="11:19" x14ac:dyDescent="0.35">
      <c r="K8680" s="14"/>
      <c r="L8680" s="14"/>
      <c r="N8680" s="15"/>
      <c r="O8680" s="16"/>
      <c r="R8680" s="14"/>
      <c r="S8680" s="14"/>
    </row>
    <row r="8681" spans="11:19" x14ac:dyDescent="0.35">
      <c r="K8681" s="14"/>
      <c r="L8681" s="14"/>
      <c r="N8681" s="15"/>
      <c r="O8681" s="16"/>
      <c r="R8681" s="14"/>
      <c r="S8681" s="14"/>
    </row>
    <row r="8682" spans="11:19" x14ac:dyDescent="0.35">
      <c r="K8682" s="14"/>
      <c r="L8682" s="14"/>
      <c r="N8682" s="15"/>
      <c r="O8682" s="16"/>
      <c r="R8682" s="14"/>
      <c r="S8682" s="14"/>
    </row>
    <row r="8683" spans="11:19" x14ac:dyDescent="0.35">
      <c r="K8683" s="14"/>
      <c r="L8683" s="14"/>
      <c r="N8683" s="15"/>
      <c r="O8683" s="16"/>
      <c r="R8683" s="14"/>
      <c r="S8683" s="14"/>
    </row>
    <row r="8684" spans="11:19" x14ac:dyDescent="0.35">
      <c r="K8684" s="14"/>
      <c r="L8684" s="14"/>
      <c r="N8684" s="15"/>
      <c r="O8684" s="16"/>
      <c r="R8684" s="14"/>
      <c r="S8684" s="14"/>
    </row>
    <row r="8685" spans="11:19" x14ac:dyDescent="0.35">
      <c r="K8685" s="14"/>
      <c r="L8685" s="14"/>
      <c r="N8685" s="15"/>
      <c r="O8685" s="16"/>
      <c r="R8685" s="14"/>
      <c r="S8685" s="14"/>
    </row>
    <row r="8686" spans="11:19" x14ac:dyDescent="0.35">
      <c r="K8686" s="14"/>
      <c r="L8686" s="14"/>
      <c r="N8686" s="15"/>
      <c r="O8686" s="16"/>
      <c r="R8686" s="14"/>
      <c r="S8686" s="14"/>
    </row>
    <row r="8687" spans="11:19" x14ac:dyDescent="0.35">
      <c r="K8687" s="14"/>
      <c r="L8687" s="14"/>
      <c r="N8687" s="15"/>
      <c r="O8687" s="16"/>
      <c r="R8687" s="14"/>
      <c r="S8687" s="14"/>
    </row>
    <row r="8688" spans="11:19" x14ac:dyDescent="0.35">
      <c r="K8688" s="14"/>
      <c r="L8688" s="14"/>
      <c r="N8688" s="15"/>
      <c r="O8688" s="16"/>
      <c r="R8688" s="14"/>
      <c r="S8688" s="14"/>
    </row>
    <row r="8689" spans="11:19" x14ac:dyDescent="0.35">
      <c r="K8689" s="14"/>
      <c r="L8689" s="14"/>
      <c r="N8689" s="15"/>
      <c r="O8689" s="16"/>
      <c r="R8689" s="14"/>
      <c r="S8689" s="14"/>
    </row>
    <row r="8690" spans="11:19" x14ac:dyDescent="0.35">
      <c r="K8690" s="14"/>
      <c r="L8690" s="14"/>
      <c r="N8690" s="15"/>
      <c r="O8690" s="16"/>
      <c r="R8690" s="14"/>
      <c r="S8690" s="14"/>
    </row>
    <row r="8691" spans="11:19" x14ac:dyDescent="0.35">
      <c r="K8691" s="14"/>
      <c r="L8691" s="14"/>
      <c r="N8691" s="15"/>
      <c r="O8691" s="16"/>
      <c r="R8691" s="14"/>
      <c r="S8691" s="14"/>
    </row>
    <row r="8692" spans="11:19" x14ac:dyDescent="0.35">
      <c r="K8692" s="14"/>
      <c r="L8692" s="14"/>
      <c r="N8692" s="15"/>
      <c r="O8692" s="16"/>
      <c r="R8692" s="14"/>
      <c r="S8692" s="14"/>
    </row>
    <row r="8693" spans="11:19" x14ac:dyDescent="0.35">
      <c r="K8693" s="14"/>
      <c r="L8693" s="14"/>
      <c r="N8693" s="15"/>
      <c r="O8693" s="16"/>
      <c r="R8693" s="14"/>
      <c r="S8693" s="14"/>
    </row>
    <row r="8694" spans="11:19" x14ac:dyDescent="0.35">
      <c r="K8694" s="14"/>
      <c r="L8694" s="14"/>
      <c r="N8694" s="15"/>
      <c r="O8694" s="16"/>
      <c r="R8694" s="14"/>
      <c r="S8694" s="14"/>
    </row>
    <row r="8695" spans="11:19" x14ac:dyDescent="0.35">
      <c r="K8695" s="14"/>
      <c r="L8695" s="14"/>
      <c r="N8695" s="15"/>
      <c r="O8695" s="16"/>
      <c r="R8695" s="14"/>
      <c r="S8695" s="14"/>
    </row>
    <row r="8696" spans="11:19" x14ac:dyDescent="0.35">
      <c r="K8696" s="14"/>
      <c r="L8696" s="14"/>
      <c r="N8696" s="15"/>
      <c r="O8696" s="16"/>
      <c r="R8696" s="14"/>
      <c r="S8696" s="14"/>
    </row>
    <row r="8697" spans="11:19" x14ac:dyDescent="0.35">
      <c r="K8697" s="14"/>
      <c r="L8697" s="14"/>
      <c r="N8697" s="15"/>
      <c r="O8697" s="16"/>
      <c r="R8697" s="14"/>
      <c r="S8697" s="14"/>
    </row>
    <row r="8698" spans="11:19" x14ac:dyDescent="0.35">
      <c r="K8698" s="14"/>
      <c r="L8698" s="14"/>
      <c r="N8698" s="15"/>
      <c r="O8698" s="16"/>
      <c r="R8698" s="14"/>
      <c r="S8698" s="14"/>
    </row>
    <row r="8699" spans="11:19" x14ac:dyDescent="0.35">
      <c r="K8699" s="14"/>
      <c r="L8699" s="14"/>
      <c r="N8699" s="15"/>
      <c r="O8699" s="16"/>
      <c r="R8699" s="14"/>
      <c r="S8699" s="14"/>
    </row>
    <row r="8700" spans="11:19" x14ac:dyDescent="0.35">
      <c r="K8700" s="14"/>
      <c r="L8700" s="14"/>
      <c r="N8700" s="15"/>
      <c r="O8700" s="16"/>
      <c r="R8700" s="14"/>
      <c r="S8700" s="14"/>
    </row>
    <row r="8701" spans="11:19" x14ac:dyDescent="0.35">
      <c r="K8701" s="14"/>
      <c r="L8701" s="14"/>
      <c r="N8701" s="15"/>
      <c r="O8701" s="16"/>
      <c r="R8701" s="14"/>
      <c r="S8701" s="14"/>
    </row>
    <row r="8702" spans="11:19" x14ac:dyDescent="0.35">
      <c r="K8702" s="14"/>
      <c r="L8702" s="14"/>
      <c r="N8702" s="15"/>
      <c r="O8702" s="16"/>
      <c r="R8702" s="14"/>
      <c r="S8702" s="14"/>
    </row>
    <row r="8703" spans="11:19" x14ac:dyDescent="0.35">
      <c r="K8703" s="14"/>
      <c r="L8703" s="14"/>
      <c r="N8703" s="15"/>
      <c r="O8703" s="16"/>
      <c r="R8703" s="14"/>
      <c r="S8703" s="14"/>
    </row>
    <row r="8704" spans="11:19" x14ac:dyDescent="0.35">
      <c r="K8704" s="14"/>
      <c r="L8704" s="14"/>
      <c r="N8704" s="15"/>
      <c r="O8704" s="16"/>
      <c r="R8704" s="14"/>
      <c r="S8704" s="14"/>
    </row>
    <row r="8705" spans="11:19" x14ac:dyDescent="0.35">
      <c r="K8705" s="14"/>
      <c r="L8705" s="14"/>
      <c r="N8705" s="15"/>
      <c r="O8705" s="16"/>
      <c r="R8705" s="14"/>
      <c r="S8705" s="14"/>
    </row>
    <row r="8706" spans="11:19" x14ac:dyDescent="0.35">
      <c r="K8706" s="14"/>
      <c r="L8706" s="14"/>
      <c r="N8706" s="15"/>
      <c r="O8706" s="16"/>
      <c r="R8706" s="14"/>
      <c r="S8706" s="14"/>
    </row>
    <row r="8707" spans="11:19" x14ac:dyDescent="0.35">
      <c r="K8707" s="14"/>
      <c r="L8707" s="14"/>
      <c r="N8707" s="15"/>
      <c r="O8707" s="16"/>
      <c r="R8707" s="14"/>
      <c r="S8707" s="14"/>
    </row>
    <row r="8708" spans="11:19" x14ac:dyDescent="0.35">
      <c r="K8708" s="14"/>
      <c r="L8708" s="14"/>
      <c r="N8708" s="15"/>
      <c r="O8708" s="16"/>
      <c r="R8708" s="14"/>
      <c r="S8708" s="14"/>
    </row>
    <row r="8709" spans="11:19" x14ac:dyDescent="0.35">
      <c r="K8709" s="14"/>
      <c r="L8709" s="14"/>
      <c r="N8709" s="15"/>
      <c r="O8709" s="16"/>
      <c r="R8709" s="14"/>
      <c r="S8709" s="14"/>
    </row>
    <row r="8710" spans="11:19" x14ac:dyDescent="0.35">
      <c r="K8710" s="14"/>
      <c r="L8710" s="14"/>
      <c r="N8710" s="15"/>
      <c r="O8710" s="16"/>
      <c r="R8710" s="14"/>
      <c r="S8710" s="14"/>
    </row>
    <row r="8711" spans="11:19" x14ac:dyDescent="0.35">
      <c r="K8711" s="14"/>
      <c r="L8711" s="14"/>
      <c r="N8711" s="15"/>
      <c r="O8711" s="16"/>
      <c r="R8711" s="14"/>
      <c r="S8711" s="14"/>
    </row>
    <row r="8712" spans="11:19" x14ac:dyDescent="0.35">
      <c r="K8712" s="14"/>
      <c r="L8712" s="14"/>
      <c r="N8712" s="15"/>
      <c r="O8712" s="16"/>
      <c r="R8712" s="14"/>
      <c r="S8712" s="14"/>
    </row>
    <row r="8713" spans="11:19" x14ac:dyDescent="0.35">
      <c r="K8713" s="14"/>
      <c r="L8713" s="14"/>
      <c r="N8713" s="15"/>
      <c r="O8713" s="16"/>
      <c r="R8713" s="14"/>
      <c r="S8713" s="14"/>
    </row>
    <row r="8714" spans="11:19" x14ac:dyDescent="0.35">
      <c r="K8714" s="14"/>
      <c r="L8714" s="14"/>
      <c r="N8714" s="15"/>
      <c r="O8714" s="16"/>
      <c r="R8714" s="14"/>
      <c r="S8714" s="14"/>
    </row>
    <row r="8715" spans="11:19" x14ac:dyDescent="0.35">
      <c r="K8715" s="14"/>
      <c r="L8715" s="14"/>
      <c r="N8715" s="15"/>
      <c r="O8715" s="16"/>
      <c r="R8715" s="14"/>
      <c r="S8715" s="14"/>
    </row>
    <row r="8716" spans="11:19" x14ac:dyDescent="0.35">
      <c r="K8716" s="14"/>
      <c r="L8716" s="14"/>
      <c r="N8716" s="15"/>
      <c r="O8716" s="16"/>
      <c r="R8716" s="14"/>
      <c r="S8716" s="14"/>
    </row>
    <row r="8717" spans="11:19" x14ac:dyDescent="0.35">
      <c r="K8717" s="14"/>
      <c r="L8717" s="14"/>
      <c r="N8717" s="15"/>
      <c r="O8717" s="16"/>
      <c r="R8717" s="14"/>
      <c r="S8717" s="14"/>
    </row>
    <row r="8718" spans="11:19" x14ac:dyDescent="0.35">
      <c r="K8718" s="14"/>
      <c r="L8718" s="14"/>
      <c r="N8718" s="15"/>
      <c r="O8718" s="16"/>
      <c r="R8718" s="14"/>
      <c r="S8718" s="14"/>
    </row>
    <row r="8719" spans="11:19" x14ac:dyDescent="0.35">
      <c r="K8719" s="14"/>
      <c r="L8719" s="14"/>
      <c r="N8719" s="15"/>
      <c r="O8719" s="16"/>
      <c r="R8719" s="14"/>
      <c r="S8719" s="14"/>
    </row>
    <row r="8720" spans="11:19" x14ac:dyDescent="0.35">
      <c r="K8720" s="14"/>
      <c r="L8720" s="14"/>
      <c r="N8720" s="15"/>
      <c r="O8720" s="16"/>
      <c r="R8720" s="14"/>
      <c r="S8720" s="14"/>
    </row>
    <row r="8721" spans="11:19" x14ac:dyDescent="0.35">
      <c r="K8721" s="14"/>
      <c r="L8721" s="14"/>
      <c r="N8721" s="15"/>
      <c r="O8721" s="16"/>
      <c r="R8721" s="14"/>
      <c r="S8721" s="14"/>
    </row>
    <row r="8722" spans="11:19" x14ac:dyDescent="0.35">
      <c r="K8722" s="14"/>
      <c r="L8722" s="14"/>
      <c r="N8722" s="15"/>
      <c r="O8722" s="16"/>
      <c r="R8722" s="14"/>
      <c r="S8722" s="14"/>
    </row>
    <row r="8723" spans="11:19" x14ac:dyDescent="0.35">
      <c r="K8723" s="14"/>
      <c r="L8723" s="14"/>
      <c r="N8723" s="15"/>
      <c r="O8723" s="16"/>
      <c r="R8723" s="14"/>
      <c r="S8723" s="14"/>
    </row>
    <row r="8724" spans="11:19" x14ac:dyDescent="0.35">
      <c r="K8724" s="14"/>
      <c r="L8724" s="14"/>
      <c r="N8724" s="15"/>
      <c r="O8724" s="16"/>
      <c r="R8724" s="14"/>
      <c r="S8724" s="14"/>
    </row>
    <row r="8725" spans="11:19" x14ac:dyDescent="0.35">
      <c r="K8725" s="14"/>
      <c r="L8725" s="14"/>
      <c r="N8725" s="15"/>
      <c r="O8725" s="16"/>
      <c r="R8725" s="14"/>
      <c r="S8725" s="14"/>
    </row>
    <row r="8726" spans="11:19" x14ac:dyDescent="0.35">
      <c r="K8726" s="14"/>
      <c r="L8726" s="14"/>
      <c r="N8726" s="15"/>
      <c r="O8726" s="16"/>
      <c r="R8726" s="14"/>
      <c r="S8726" s="14"/>
    </row>
    <row r="8727" spans="11:19" x14ac:dyDescent="0.35">
      <c r="K8727" s="14"/>
      <c r="L8727" s="14"/>
      <c r="N8727" s="15"/>
      <c r="O8727" s="16"/>
      <c r="R8727" s="14"/>
      <c r="S8727" s="14"/>
    </row>
    <row r="8728" spans="11:19" x14ac:dyDescent="0.35">
      <c r="K8728" s="14"/>
      <c r="L8728" s="14"/>
      <c r="N8728" s="15"/>
      <c r="O8728" s="16"/>
      <c r="R8728" s="14"/>
      <c r="S8728" s="14"/>
    </row>
    <row r="8729" spans="11:19" x14ac:dyDescent="0.35">
      <c r="K8729" s="14"/>
      <c r="L8729" s="14"/>
      <c r="N8729" s="15"/>
      <c r="O8729" s="16"/>
      <c r="R8729" s="14"/>
      <c r="S8729" s="14"/>
    </row>
    <row r="8730" spans="11:19" x14ac:dyDescent="0.35">
      <c r="K8730" s="14"/>
      <c r="L8730" s="14"/>
      <c r="N8730" s="15"/>
      <c r="O8730" s="16"/>
      <c r="R8730" s="14"/>
      <c r="S8730" s="14"/>
    </row>
    <row r="8731" spans="11:19" x14ac:dyDescent="0.35">
      <c r="K8731" s="14"/>
      <c r="L8731" s="14"/>
      <c r="N8731" s="15"/>
      <c r="O8731" s="16"/>
      <c r="R8731" s="14"/>
      <c r="S8731" s="14"/>
    </row>
    <row r="8732" spans="11:19" x14ac:dyDescent="0.35">
      <c r="K8732" s="14"/>
      <c r="L8732" s="14"/>
      <c r="N8732" s="15"/>
      <c r="O8732" s="16"/>
      <c r="R8732" s="14"/>
      <c r="S8732" s="14"/>
    </row>
    <row r="8733" spans="11:19" x14ac:dyDescent="0.35">
      <c r="K8733" s="14"/>
      <c r="L8733" s="14"/>
      <c r="N8733" s="15"/>
      <c r="O8733" s="16"/>
      <c r="R8733" s="14"/>
      <c r="S8733" s="14"/>
    </row>
    <row r="8734" spans="11:19" x14ac:dyDescent="0.35">
      <c r="K8734" s="14"/>
      <c r="L8734" s="14"/>
      <c r="N8734" s="15"/>
      <c r="O8734" s="16"/>
      <c r="R8734" s="14"/>
      <c r="S8734" s="14"/>
    </row>
    <row r="8735" spans="11:19" x14ac:dyDescent="0.35">
      <c r="K8735" s="14"/>
      <c r="L8735" s="14"/>
      <c r="N8735" s="15"/>
      <c r="O8735" s="16"/>
      <c r="R8735" s="14"/>
      <c r="S8735" s="14"/>
    </row>
    <row r="8736" spans="11:19" x14ac:dyDescent="0.35">
      <c r="K8736" s="14"/>
      <c r="L8736" s="14"/>
      <c r="N8736" s="15"/>
      <c r="O8736" s="16"/>
      <c r="R8736" s="14"/>
      <c r="S8736" s="14"/>
    </row>
    <row r="8737" spans="11:19" x14ac:dyDescent="0.35">
      <c r="K8737" s="14"/>
      <c r="L8737" s="14"/>
      <c r="N8737" s="15"/>
      <c r="O8737" s="16"/>
      <c r="R8737" s="14"/>
      <c r="S8737" s="14"/>
    </row>
    <row r="8738" spans="11:19" x14ac:dyDescent="0.35">
      <c r="K8738" s="14"/>
      <c r="L8738" s="14"/>
      <c r="N8738" s="15"/>
      <c r="O8738" s="16"/>
      <c r="R8738" s="14"/>
      <c r="S8738" s="14"/>
    </row>
    <row r="8739" spans="11:19" x14ac:dyDescent="0.35">
      <c r="K8739" s="14"/>
      <c r="L8739" s="14"/>
      <c r="N8739" s="15"/>
      <c r="O8739" s="16"/>
      <c r="R8739" s="14"/>
      <c r="S8739" s="14"/>
    </row>
    <row r="8740" spans="11:19" x14ac:dyDescent="0.35">
      <c r="K8740" s="14"/>
      <c r="L8740" s="14"/>
      <c r="N8740" s="15"/>
      <c r="O8740" s="16"/>
      <c r="R8740" s="14"/>
      <c r="S8740" s="14"/>
    </row>
    <row r="8741" spans="11:19" x14ac:dyDescent="0.35">
      <c r="K8741" s="14"/>
      <c r="L8741" s="14"/>
      <c r="N8741" s="15"/>
      <c r="O8741" s="16"/>
      <c r="R8741" s="14"/>
      <c r="S8741" s="14"/>
    </row>
    <row r="8742" spans="11:19" x14ac:dyDescent="0.35">
      <c r="K8742" s="14"/>
      <c r="L8742" s="14"/>
      <c r="N8742" s="15"/>
      <c r="O8742" s="16"/>
      <c r="R8742" s="14"/>
      <c r="S8742" s="14"/>
    </row>
    <row r="8743" spans="11:19" x14ac:dyDescent="0.35">
      <c r="K8743" s="14"/>
      <c r="L8743" s="14"/>
      <c r="N8743" s="15"/>
      <c r="O8743" s="16"/>
      <c r="R8743" s="14"/>
      <c r="S8743" s="14"/>
    </row>
    <row r="8744" spans="11:19" x14ac:dyDescent="0.35">
      <c r="K8744" s="14"/>
      <c r="L8744" s="14"/>
      <c r="N8744" s="15"/>
      <c r="O8744" s="16"/>
      <c r="R8744" s="14"/>
      <c r="S8744" s="14"/>
    </row>
    <row r="8745" spans="11:19" x14ac:dyDescent="0.35">
      <c r="K8745" s="14"/>
      <c r="L8745" s="14"/>
      <c r="N8745" s="15"/>
      <c r="O8745" s="16"/>
      <c r="R8745" s="14"/>
      <c r="S8745" s="14"/>
    </row>
    <row r="8746" spans="11:19" x14ac:dyDescent="0.35">
      <c r="K8746" s="14"/>
      <c r="L8746" s="14"/>
      <c r="N8746" s="15"/>
      <c r="O8746" s="16"/>
      <c r="R8746" s="14"/>
      <c r="S8746" s="14"/>
    </row>
    <row r="8747" spans="11:19" x14ac:dyDescent="0.35">
      <c r="K8747" s="14"/>
      <c r="L8747" s="14"/>
      <c r="N8747" s="15"/>
      <c r="O8747" s="16"/>
      <c r="R8747" s="14"/>
      <c r="S8747" s="14"/>
    </row>
    <row r="8748" spans="11:19" x14ac:dyDescent="0.35">
      <c r="K8748" s="14"/>
      <c r="L8748" s="14"/>
      <c r="N8748" s="15"/>
      <c r="O8748" s="16"/>
      <c r="R8748" s="14"/>
      <c r="S8748" s="14"/>
    </row>
    <row r="8749" spans="11:19" x14ac:dyDescent="0.35">
      <c r="K8749" s="14"/>
      <c r="L8749" s="14"/>
      <c r="N8749" s="15"/>
      <c r="O8749" s="16"/>
      <c r="R8749" s="14"/>
      <c r="S8749" s="14"/>
    </row>
    <row r="8750" spans="11:19" x14ac:dyDescent="0.35">
      <c r="K8750" s="14"/>
      <c r="L8750" s="14"/>
      <c r="N8750" s="15"/>
      <c r="O8750" s="16"/>
      <c r="R8750" s="14"/>
      <c r="S8750" s="14"/>
    </row>
    <row r="8751" spans="11:19" x14ac:dyDescent="0.35">
      <c r="K8751" s="14"/>
      <c r="L8751" s="14"/>
      <c r="N8751" s="15"/>
      <c r="O8751" s="16"/>
      <c r="R8751" s="14"/>
      <c r="S8751" s="14"/>
    </row>
    <row r="8752" spans="11:19" x14ac:dyDescent="0.35">
      <c r="K8752" s="14"/>
      <c r="L8752" s="14"/>
      <c r="N8752" s="15"/>
      <c r="O8752" s="16"/>
      <c r="R8752" s="14"/>
      <c r="S8752" s="14"/>
    </row>
    <row r="8753" spans="11:19" x14ac:dyDescent="0.35">
      <c r="K8753" s="14"/>
      <c r="L8753" s="14"/>
      <c r="N8753" s="15"/>
      <c r="O8753" s="16"/>
      <c r="R8753" s="14"/>
      <c r="S8753" s="14"/>
    </row>
    <row r="8754" spans="11:19" x14ac:dyDescent="0.35">
      <c r="K8754" s="14"/>
      <c r="L8754" s="14"/>
      <c r="N8754" s="15"/>
      <c r="O8754" s="16"/>
      <c r="R8754" s="14"/>
      <c r="S8754" s="14"/>
    </row>
    <row r="8755" spans="11:19" x14ac:dyDescent="0.35">
      <c r="K8755" s="14"/>
      <c r="L8755" s="14"/>
      <c r="N8755" s="15"/>
      <c r="O8755" s="16"/>
      <c r="R8755" s="14"/>
      <c r="S8755" s="14"/>
    </row>
    <row r="8756" spans="11:19" x14ac:dyDescent="0.35">
      <c r="K8756" s="14"/>
      <c r="L8756" s="14"/>
      <c r="N8756" s="15"/>
      <c r="O8756" s="16"/>
      <c r="R8756" s="14"/>
      <c r="S8756" s="14"/>
    </row>
    <row r="8757" spans="11:19" x14ac:dyDescent="0.35">
      <c r="K8757" s="14"/>
      <c r="L8757" s="14"/>
      <c r="N8757" s="15"/>
      <c r="O8757" s="16"/>
      <c r="R8757" s="14"/>
      <c r="S8757" s="14"/>
    </row>
    <row r="8758" spans="11:19" x14ac:dyDescent="0.35">
      <c r="K8758" s="14"/>
      <c r="L8758" s="14"/>
      <c r="N8758" s="15"/>
      <c r="O8758" s="16"/>
      <c r="R8758" s="14"/>
      <c r="S8758" s="14"/>
    </row>
    <row r="8759" spans="11:19" x14ac:dyDescent="0.35">
      <c r="K8759" s="14"/>
      <c r="L8759" s="14"/>
      <c r="N8759" s="15"/>
      <c r="O8759" s="16"/>
      <c r="R8759" s="14"/>
      <c r="S8759" s="14"/>
    </row>
    <row r="8760" spans="11:19" x14ac:dyDescent="0.35">
      <c r="K8760" s="14"/>
      <c r="L8760" s="14"/>
      <c r="N8760" s="15"/>
      <c r="O8760" s="16"/>
      <c r="R8760" s="14"/>
      <c r="S8760" s="14"/>
    </row>
    <row r="8761" spans="11:19" x14ac:dyDescent="0.35">
      <c r="K8761" s="14"/>
      <c r="L8761" s="14"/>
      <c r="N8761" s="15"/>
      <c r="O8761" s="16"/>
      <c r="R8761" s="14"/>
      <c r="S8761" s="14"/>
    </row>
    <row r="8762" spans="11:19" x14ac:dyDescent="0.35">
      <c r="K8762" s="14"/>
      <c r="L8762" s="14"/>
      <c r="N8762" s="15"/>
      <c r="O8762" s="16"/>
      <c r="R8762" s="14"/>
      <c r="S8762" s="14"/>
    </row>
    <row r="8763" spans="11:19" x14ac:dyDescent="0.35">
      <c r="K8763" s="14"/>
      <c r="L8763" s="14"/>
      <c r="N8763" s="15"/>
      <c r="O8763" s="16"/>
      <c r="R8763" s="14"/>
      <c r="S8763" s="14"/>
    </row>
    <row r="8764" spans="11:19" x14ac:dyDescent="0.35">
      <c r="K8764" s="14"/>
      <c r="L8764" s="14"/>
      <c r="N8764" s="15"/>
      <c r="O8764" s="16"/>
      <c r="R8764" s="14"/>
      <c r="S8764" s="14"/>
    </row>
    <row r="8765" spans="11:19" x14ac:dyDescent="0.35">
      <c r="K8765" s="14"/>
      <c r="L8765" s="14"/>
      <c r="N8765" s="15"/>
      <c r="O8765" s="16"/>
      <c r="R8765" s="14"/>
      <c r="S8765" s="14"/>
    </row>
    <row r="8766" spans="11:19" x14ac:dyDescent="0.35">
      <c r="K8766" s="14"/>
      <c r="L8766" s="14"/>
      <c r="N8766" s="15"/>
      <c r="O8766" s="16"/>
      <c r="R8766" s="14"/>
      <c r="S8766" s="14"/>
    </row>
    <row r="8767" spans="11:19" x14ac:dyDescent="0.35">
      <c r="K8767" s="14"/>
      <c r="L8767" s="14"/>
      <c r="N8767" s="15"/>
      <c r="O8767" s="16"/>
      <c r="R8767" s="14"/>
      <c r="S8767" s="14"/>
    </row>
    <row r="8768" spans="11:19" x14ac:dyDescent="0.35">
      <c r="K8768" s="14"/>
      <c r="L8768" s="14"/>
      <c r="N8768" s="15"/>
      <c r="O8768" s="16"/>
      <c r="R8768" s="14"/>
      <c r="S8768" s="14"/>
    </row>
    <row r="8769" spans="11:19" x14ac:dyDescent="0.35">
      <c r="K8769" s="14"/>
      <c r="L8769" s="14"/>
      <c r="N8769" s="15"/>
      <c r="O8769" s="16"/>
      <c r="R8769" s="14"/>
      <c r="S8769" s="14"/>
    </row>
    <row r="8770" spans="11:19" x14ac:dyDescent="0.35">
      <c r="K8770" s="14"/>
      <c r="L8770" s="14"/>
      <c r="N8770" s="15"/>
      <c r="O8770" s="16"/>
      <c r="R8770" s="14"/>
      <c r="S8770" s="14"/>
    </row>
    <row r="8771" spans="11:19" x14ac:dyDescent="0.35">
      <c r="K8771" s="14"/>
      <c r="L8771" s="14"/>
      <c r="N8771" s="15"/>
      <c r="O8771" s="16"/>
      <c r="R8771" s="14"/>
      <c r="S8771" s="14"/>
    </row>
    <row r="8772" spans="11:19" x14ac:dyDescent="0.35">
      <c r="K8772" s="14"/>
      <c r="L8772" s="14"/>
      <c r="N8772" s="15"/>
      <c r="O8772" s="16"/>
      <c r="R8772" s="14"/>
      <c r="S8772" s="14"/>
    </row>
    <row r="8773" spans="11:19" x14ac:dyDescent="0.35">
      <c r="K8773" s="14"/>
      <c r="L8773" s="14"/>
      <c r="N8773" s="15"/>
      <c r="O8773" s="16"/>
      <c r="R8773" s="14"/>
      <c r="S8773" s="14"/>
    </row>
    <row r="8774" spans="11:19" x14ac:dyDescent="0.35">
      <c r="K8774" s="14"/>
      <c r="L8774" s="14"/>
      <c r="N8774" s="15"/>
      <c r="O8774" s="16"/>
      <c r="R8774" s="14"/>
      <c r="S8774" s="14"/>
    </row>
    <row r="8775" spans="11:19" x14ac:dyDescent="0.35">
      <c r="K8775" s="14"/>
      <c r="L8775" s="14"/>
      <c r="N8775" s="15"/>
      <c r="O8775" s="16"/>
      <c r="R8775" s="14"/>
      <c r="S8775" s="14"/>
    </row>
    <row r="8776" spans="11:19" x14ac:dyDescent="0.35">
      <c r="K8776" s="14"/>
      <c r="L8776" s="14"/>
      <c r="N8776" s="15"/>
      <c r="O8776" s="16"/>
      <c r="R8776" s="14"/>
      <c r="S8776" s="14"/>
    </row>
    <row r="8777" spans="11:19" x14ac:dyDescent="0.35">
      <c r="K8777" s="14"/>
      <c r="L8777" s="14"/>
      <c r="N8777" s="15"/>
      <c r="O8777" s="16"/>
      <c r="R8777" s="14"/>
      <c r="S8777" s="14"/>
    </row>
    <row r="8778" spans="11:19" x14ac:dyDescent="0.35">
      <c r="K8778" s="14"/>
      <c r="L8778" s="14"/>
      <c r="N8778" s="15"/>
      <c r="O8778" s="16"/>
      <c r="R8778" s="14"/>
      <c r="S8778" s="14"/>
    </row>
    <row r="8779" spans="11:19" x14ac:dyDescent="0.35">
      <c r="K8779" s="14"/>
      <c r="L8779" s="14"/>
      <c r="N8779" s="15"/>
      <c r="O8779" s="16"/>
      <c r="R8779" s="14"/>
      <c r="S8779" s="14"/>
    </row>
    <row r="8780" spans="11:19" x14ac:dyDescent="0.35">
      <c r="K8780" s="14"/>
      <c r="L8780" s="14"/>
      <c r="N8780" s="15"/>
      <c r="O8780" s="16"/>
      <c r="R8780" s="14"/>
      <c r="S8780" s="14"/>
    </row>
    <row r="8781" spans="11:19" x14ac:dyDescent="0.35">
      <c r="K8781" s="14"/>
      <c r="L8781" s="14"/>
      <c r="N8781" s="15"/>
      <c r="O8781" s="16"/>
      <c r="R8781" s="14"/>
      <c r="S8781" s="14"/>
    </row>
    <row r="8782" spans="11:19" x14ac:dyDescent="0.35">
      <c r="K8782" s="14"/>
      <c r="L8782" s="14"/>
      <c r="N8782" s="15"/>
      <c r="O8782" s="16"/>
      <c r="R8782" s="14"/>
      <c r="S8782" s="14"/>
    </row>
    <row r="8783" spans="11:19" x14ac:dyDescent="0.35">
      <c r="K8783" s="14"/>
      <c r="L8783" s="14"/>
      <c r="N8783" s="15"/>
      <c r="O8783" s="16"/>
      <c r="R8783" s="14"/>
      <c r="S8783" s="14"/>
    </row>
    <row r="8784" spans="11:19" x14ac:dyDescent="0.35">
      <c r="K8784" s="14"/>
      <c r="L8784" s="14"/>
      <c r="N8784" s="15"/>
      <c r="O8784" s="16"/>
      <c r="R8784" s="14"/>
      <c r="S8784" s="14"/>
    </row>
    <row r="8785" spans="11:19" x14ac:dyDescent="0.35">
      <c r="K8785" s="14"/>
      <c r="L8785" s="14"/>
      <c r="N8785" s="15"/>
      <c r="O8785" s="16"/>
      <c r="R8785" s="14"/>
      <c r="S8785" s="14"/>
    </row>
    <row r="8786" spans="11:19" x14ac:dyDescent="0.35">
      <c r="K8786" s="14"/>
      <c r="L8786" s="14"/>
      <c r="N8786" s="15"/>
      <c r="O8786" s="16"/>
      <c r="R8786" s="14"/>
      <c r="S8786" s="14"/>
    </row>
    <row r="8787" spans="11:19" x14ac:dyDescent="0.35">
      <c r="K8787" s="14"/>
      <c r="L8787" s="14"/>
      <c r="N8787" s="15"/>
      <c r="O8787" s="16"/>
      <c r="R8787" s="14"/>
      <c r="S8787" s="14"/>
    </row>
    <row r="8788" spans="11:19" x14ac:dyDescent="0.35">
      <c r="K8788" s="14"/>
      <c r="L8788" s="14"/>
      <c r="N8788" s="15"/>
      <c r="O8788" s="16"/>
      <c r="R8788" s="14"/>
      <c r="S8788" s="14"/>
    </row>
    <row r="8789" spans="11:19" x14ac:dyDescent="0.35">
      <c r="K8789" s="14"/>
      <c r="L8789" s="14"/>
      <c r="N8789" s="15"/>
      <c r="O8789" s="16"/>
      <c r="R8789" s="14"/>
      <c r="S8789" s="14"/>
    </row>
    <row r="8790" spans="11:19" x14ac:dyDescent="0.35">
      <c r="K8790" s="14"/>
      <c r="L8790" s="14"/>
      <c r="N8790" s="15"/>
      <c r="O8790" s="16"/>
      <c r="R8790" s="14"/>
      <c r="S8790" s="14"/>
    </row>
    <row r="8791" spans="11:19" x14ac:dyDescent="0.35">
      <c r="K8791" s="14"/>
      <c r="L8791" s="14"/>
      <c r="N8791" s="15"/>
      <c r="O8791" s="16"/>
      <c r="R8791" s="14"/>
      <c r="S8791" s="14"/>
    </row>
    <row r="8792" spans="11:19" x14ac:dyDescent="0.35">
      <c r="K8792" s="14"/>
      <c r="L8792" s="14"/>
      <c r="N8792" s="15"/>
      <c r="O8792" s="16"/>
      <c r="R8792" s="14"/>
      <c r="S8792" s="14"/>
    </row>
    <row r="8793" spans="11:19" x14ac:dyDescent="0.35">
      <c r="K8793" s="14"/>
      <c r="L8793" s="14"/>
      <c r="N8793" s="15"/>
      <c r="O8793" s="16"/>
      <c r="R8793" s="14"/>
      <c r="S8793" s="14"/>
    </row>
    <row r="8794" spans="11:19" x14ac:dyDescent="0.35">
      <c r="K8794" s="14"/>
      <c r="L8794" s="14"/>
      <c r="N8794" s="15"/>
      <c r="O8794" s="16"/>
      <c r="R8794" s="14"/>
      <c r="S8794" s="14"/>
    </row>
    <row r="8795" spans="11:19" x14ac:dyDescent="0.35">
      <c r="K8795" s="14"/>
      <c r="L8795" s="14"/>
      <c r="N8795" s="15"/>
      <c r="O8795" s="16"/>
      <c r="R8795" s="14"/>
      <c r="S8795" s="14"/>
    </row>
    <row r="8796" spans="11:19" x14ac:dyDescent="0.35">
      <c r="K8796" s="14"/>
      <c r="L8796" s="14"/>
      <c r="N8796" s="15"/>
      <c r="O8796" s="16"/>
      <c r="R8796" s="14"/>
      <c r="S8796" s="14"/>
    </row>
    <row r="8797" spans="11:19" x14ac:dyDescent="0.35">
      <c r="K8797" s="14"/>
      <c r="L8797" s="14"/>
      <c r="N8797" s="15"/>
      <c r="O8797" s="16"/>
      <c r="R8797" s="14"/>
      <c r="S8797" s="14"/>
    </row>
    <row r="8798" spans="11:19" x14ac:dyDescent="0.35">
      <c r="K8798" s="14"/>
      <c r="L8798" s="14"/>
      <c r="N8798" s="15"/>
      <c r="O8798" s="16"/>
      <c r="R8798" s="14"/>
      <c r="S8798" s="14"/>
    </row>
    <row r="8799" spans="11:19" x14ac:dyDescent="0.35">
      <c r="K8799" s="14"/>
      <c r="L8799" s="14"/>
      <c r="N8799" s="15"/>
      <c r="O8799" s="16"/>
      <c r="R8799" s="14"/>
      <c r="S8799" s="14"/>
    </row>
    <row r="8800" spans="11:19" x14ac:dyDescent="0.35">
      <c r="K8800" s="14"/>
      <c r="L8800" s="14"/>
      <c r="N8800" s="15"/>
      <c r="O8800" s="16"/>
      <c r="R8800" s="14"/>
      <c r="S8800" s="14"/>
    </row>
    <row r="8801" spans="11:19" x14ac:dyDescent="0.35">
      <c r="K8801" s="14"/>
      <c r="L8801" s="14"/>
      <c r="N8801" s="15"/>
      <c r="O8801" s="16"/>
      <c r="R8801" s="14"/>
      <c r="S8801" s="14"/>
    </row>
    <row r="8802" spans="11:19" x14ac:dyDescent="0.35">
      <c r="K8802" s="14"/>
      <c r="L8802" s="14"/>
      <c r="N8802" s="15"/>
      <c r="O8802" s="16"/>
      <c r="R8802" s="14"/>
      <c r="S8802" s="14"/>
    </row>
    <row r="8803" spans="11:19" x14ac:dyDescent="0.35">
      <c r="K8803" s="14"/>
      <c r="L8803" s="14"/>
      <c r="N8803" s="15"/>
      <c r="O8803" s="16"/>
      <c r="R8803" s="14"/>
      <c r="S8803" s="14"/>
    </row>
    <row r="8804" spans="11:19" x14ac:dyDescent="0.35">
      <c r="K8804" s="14"/>
      <c r="L8804" s="14"/>
      <c r="N8804" s="15"/>
      <c r="O8804" s="16"/>
      <c r="R8804" s="14"/>
      <c r="S8804" s="14"/>
    </row>
    <row r="8805" spans="11:19" x14ac:dyDescent="0.35">
      <c r="K8805" s="14"/>
      <c r="L8805" s="14"/>
      <c r="N8805" s="15"/>
      <c r="O8805" s="16"/>
      <c r="R8805" s="14"/>
      <c r="S8805" s="14"/>
    </row>
    <row r="8806" spans="11:19" x14ac:dyDescent="0.35">
      <c r="K8806" s="14"/>
      <c r="L8806" s="14"/>
      <c r="N8806" s="15"/>
      <c r="O8806" s="16"/>
      <c r="R8806" s="14"/>
      <c r="S8806" s="14"/>
    </row>
    <row r="8807" spans="11:19" x14ac:dyDescent="0.35">
      <c r="K8807" s="14"/>
      <c r="L8807" s="14"/>
      <c r="N8807" s="15"/>
      <c r="O8807" s="16"/>
      <c r="R8807" s="14"/>
      <c r="S8807" s="14"/>
    </row>
    <row r="8808" spans="11:19" x14ac:dyDescent="0.35">
      <c r="K8808" s="14"/>
      <c r="L8808" s="14"/>
      <c r="N8808" s="15"/>
      <c r="O8808" s="16"/>
      <c r="R8808" s="14"/>
      <c r="S8808" s="14"/>
    </row>
    <row r="8809" spans="11:19" x14ac:dyDescent="0.35">
      <c r="K8809" s="14"/>
      <c r="L8809" s="14"/>
      <c r="N8809" s="15"/>
      <c r="O8809" s="16"/>
      <c r="R8809" s="14"/>
      <c r="S8809" s="14"/>
    </row>
    <row r="8810" spans="11:19" x14ac:dyDescent="0.35">
      <c r="K8810" s="14"/>
      <c r="L8810" s="14"/>
      <c r="N8810" s="15"/>
      <c r="O8810" s="16"/>
      <c r="R8810" s="14"/>
      <c r="S8810" s="14"/>
    </row>
    <row r="8811" spans="11:19" x14ac:dyDescent="0.35">
      <c r="K8811" s="14"/>
      <c r="L8811" s="14"/>
      <c r="N8811" s="15"/>
      <c r="O8811" s="16"/>
      <c r="R8811" s="14"/>
      <c r="S8811" s="14"/>
    </row>
    <row r="8812" spans="11:19" x14ac:dyDescent="0.35">
      <c r="K8812" s="14"/>
      <c r="L8812" s="14"/>
      <c r="N8812" s="15"/>
      <c r="O8812" s="16"/>
      <c r="R8812" s="14"/>
      <c r="S8812" s="14"/>
    </row>
    <row r="8813" spans="11:19" x14ac:dyDescent="0.35">
      <c r="K8813" s="14"/>
      <c r="L8813" s="14"/>
      <c r="N8813" s="15"/>
      <c r="O8813" s="16"/>
      <c r="R8813" s="14"/>
      <c r="S8813" s="14"/>
    </row>
    <row r="8814" spans="11:19" x14ac:dyDescent="0.35">
      <c r="K8814" s="14"/>
      <c r="L8814" s="14"/>
      <c r="N8814" s="15"/>
      <c r="O8814" s="16"/>
      <c r="R8814" s="14"/>
      <c r="S8814" s="14"/>
    </row>
    <row r="8815" spans="11:19" x14ac:dyDescent="0.35">
      <c r="K8815" s="14"/>
      <c r="L8815" s="14"/>
      <c r="N8815" s="15"/>
      <c r="O8815" s="16"/>
      <c r="R8815" s="14"/>
      <c r="S8815" s="14"/>
    </row>
    <row r="8816" spans="11:19" x14ac:dyDescent="0.35">
      <c r="K8816" s="14"/>
      <c r="L8816" s="14"/>
      <c r="N8816" s="15"/>
      <c r="O8816" s="16"/>
      <c r="R8816" s="14"/>
      <c r="S8816" s="14"/>
    </row>
    <row r="8817" spans="11:19" x14ac:dyDescent="0.35">
      <c r="K8817" s="14"/>
      <c r="L8817" s="14"/>
      <c r="N8817" s="15"/>
      <c r="O8817" s="16"/>
      <c r="R8817" s="14"/>
      <c r="S8817" s="14"/>
    </row>
    <row r="8818" spans="11:19" x14ac:dyDescent="0.35">
      <c r="K8818" s="14"/>
      <c r="L8818" s="14"/>
      <c r="N8818" s="15"/>
      <c r="O8818" s="16"/>
      <c r="R8818" s="14"/>
      <c r="S8818" s="14"/>
    </row>
    <row r="8819" spans="11:19" x14ac:dyDescent="0.35">
      <c r="K8819" s="14"/>
      <c r="L8819" s="14"/>
      <c r="N8819" s="15"/>
      <c r="O8819" s="16"/>
      <c r="R8819" s="14"/>
      <c r="S8819" s="14"/>
    </row>
    <row r="8820" spans="11:19" x14ac:dyDescent="0.35">
      <c r="K8820" s="14"/>
      <c r="L8820" s="14"/>
      <c r="N8820" s="15"/>
      <c r="O8820" s="16"/>
      <c r="R8820" s="14"/>
      <c r="S8820" s="14"/>
    </row>
    <row r="8821" spans="11:19" x14ac:dyDescent="0.35">
      <c r="K8821" s="14"/>
      <c r="L8821" s="14"/>
      <c r="N8821" s="15"/>
      <c r="O8821" s="16"/>
      <c r="R8821" s="14"/>
      <c r="S8821" s="14"/>
    </row>
    <row r="8822" spans="11:19" x14ac:dyDescent="0.35">
      <c r="K8822" s="14"/>
      <c r="L8822" s="14"/>
      <c r="N8822" s="15"/>
      <c r="O8822" s="16"/>
      <c r="R8822" s="14"/>
      <c r="S8822" s="14"/>
    </row>
    <row r="8823" spans="11:19" x14ac:dyDescent="0.35">
      <c r="K8823" s="14"/>
      <c r="L8823" s="14"/>
      <c r="N8823" s="15"/>
      <c r="O8823" s="16"/>
      <c r="R8823" s="14"/>
      <c r="S8823" s="14"/>
    </row>
    <row r="8824" spans="11:19" x14ac:dyDescent="0.35">
      <c r="K8824" s="14"/>
      <c r="L8824" s="14"/>
      <c r="N8824" s="15"/>
      <c r="O8824" s="16"/>
      <c r="R8824" s="14"/>
      <c r="S8824" s="14"/>
    </row>
    <row r="8825" spans="11:19" x14ac:dyDescent="0.35">
      <c r="K8825" s="14"/>
      <c r="L8825" s="14"/>
      <c r="N8825" s="15"/>
      <c r="O8825" s="16"/>
      <c r="R8825" s="14"/>
      <c r="S8825" s="14"/>
    </row>
    <row r="8826" spans="11:19" x14ac:dyDescent="0.35">
      <c r="K8826" s="14"/>
      <c r="L8826" s="14"/>
      <c r="N8826" s="15"/>
      <c r="O8826" s="16"/>
      <c r="R8826" s="14"/>
      <c r="S8826" s="14"/>
    </row>
    <row r="8827" spans="11:19" x14ac:dyDescent="0.35">
      <c r="K8827" s="14"/>
      <c r="L8827" s="14"/>
      <c r="N8827" s="15"/>
      <c r="O8827" s="16"/>
      <c r="R8827" s="14"/>
      <c r="S8827" s="14"/>
    </row>
    <row r="8828" spans="11:19" x14ac:dyDescent="0.35">
      <c r="K8828" s="14"/>
      <c r="L8828" s="14"/>
      <c r="N8828" s="15"/>
      <c r="O8828" s="16"/>
      <c r="R8828" s="14"/>
      <c r="S8828" s="14"/>
    </row>
    <row r="8829" spans="11:19" x14ac:dyDescent="0.35">
      <c r="K8829" s="14"/>
      <c r="L8829" s="14"/>
      <c r="N8829" s="15"/>
      <c r="O8829" s="16"/>
      <c r="R8829" s="14"/>
      <c r="S8829" s="14"/>
    </row>
    <row r="8830" spans="11:19" x14ac:dyDescent="0.35">
      <c r="K8830" s="14"/>
      <c r="L8830" s="14"/>
      <c r="N8830" s="15"/>
      <c r="O8830" s="16"/>
      <c r="R8830" s="14"/>
      <c r="S8830" s="14"/>
    </row>
    <row r="8831" spans="11:19" x14ac:dyDescent="0.35">
      <c r="K8831" s="14"/>
      <c r="L8831" s="14"/>
      <c r="N8831" s="15"/>
      <c r="O8831" s="16"/>
      <c r="R8831" s="14"/>
      <c r="S8831" s="14"/>
    </row>
    <row r="8832" spans="11:19" x14ac:dyDescent="0.35">
      <c r="K8832" s="14"/>
      <c r="L8832" s="14"/>
      <c r="N8832" s="15"/>
      <c r="O8832" s="16"/>
      <c r="R8832" s="14"/>
      <c r="S8832" s="14"/>
    </row>
    <row r="8833" spans="11:19" x14ac:dyDescent="0.35">
      <c r="K8833" s="14"/>
      <c r="L8833" s="14"/>
      <c r="N8833" s="15"/>
      <c r="O8833" s="16"/>
      <c r="R8833" s="14"/>
      <c r="S8833" s="14"/>
    </row>
    <row r="8834" spans="11:19" x14ac:dyDescent="0.35">
      <c r="K8834" s="14"/>
      <c r="L8834" s="14"/>
      <c r="N8834" s="15"/>
      <c r="O8834" s="16"/>
      <c r="R8834" s="14"/>
      <c r="S8834" s="14"/>
    </row>
    <row r="8835" spans="11:19" x14ac:dyDescent="0.35">
      <c r="K8835" s="14"/>
      <c r="L8835" s="14"/>
      <c r="N8835" s="15"/>
      <c r="O8835" s="16"/>
      <c r="R8835" s="14"/>
      <c r="S8835" s="14"/>
    </row>
    <row r="8836" spans="11:19" x14ac:dyDescent="0.35">
      <c r="K8836" s="14"/>
      <c r="L8836" s="14"/>
      <c r="N8836" s="15"/>
      <c r="O8836" s="16"/>
      <c r="R8836" s="14"/>
      <c r="S8836" s="14"/>
    </row>
    <row r="8837" spans="11:19" x14ac:dyDescent="0.35">
      <c r="K8837" s="14"/>
      <c r="L8837" s="14"/>
      <c r="N8837" s="15"/>
      <c r="O8837" s="16"/>
      <c r="R8837" s="14"/>
      <c r="S8837" s="14"/>
    </row>
    <row r="8838" spans="11:19" x14ac:dyDescent="0.35">
      <c r="K8838" s="14"/>
      <c r="L8838" s="14"/>
      <c r="N8838" s="15"/>
      <c r="O8838" s="16"/>
      <c r="R8838" s="14"/>
      <c r="S8838" s="14"/>
    </row>
    <row r="8839" spans="11:19" x14ac:dyDescent="0.35">
      <c r="K8839" s="14"/>
      <c r="L8839" s="14"/>
      <c r="N8839" s="15"/>
      <c r="O8839" s="16"/>
      <c r="R8839" s="14"/>
      <c r="S8839" s="14"/>
    </row>
    <row r="8840" spans="11:19" x14ac:dyDescent="0.35">
      <c r="K8840" s="14"/>
      <c r="L8840" s="14"/>
      <c r="N8840" s="15"/>
      <c r="O8840" s="16"/>
      <c r="R8840" s="14"/>
      <c r="S8840" s="14"/>
    </row>
    <row r="8841" spans="11:19" x14ac:dyDescent="0.35">
      <c r="K8841" s="14"/>
      <c r="L8841" s="14"/>
      <c r="N8841" s="15"/>
      <c r="O8841" s="16"/>
      <c r="R8841" s="14"/>
      <c r="S8841" s="14"/>
    </row>
    <row r="8842" spans="11:19" x14ac:dyDescent="0.35">
      <c r="K8842" s="14"/>
      <c r="L8842" s="14"/>
      <c r="N8842" s="15"/>
      <c r="O8842" s="16"/>
      <c r="R8842" s="14"/>
      <c r="S8842" s="14"/>
    </row>
    <row r="8843" spans="11:19" x14ac:dyDescent="0.35">
      <c r="K8843" s="14"/>
      <c r="L8843" s="14"/>
      <c r="N8843" s="15"/>
      <c r="O8843" s="16"/>
      <c r="R8843" s="14"/>
      <c r="S8843" s="14"/>
    </row>
    <row r="8844" spans="11:19" x14ac:dyDescent="0.35">
      <c r="K8844" s="14"/>
      <c r="L8844" s="14"/>
      <c r="N8844" s="15"/>
      <c r="O8844" s="16"/>
      <c r="R8844" s="14"/>
      <c r="S8844" s="14"/>
    </row>
    <row r="8845" spans="11:19" x14ac:dyDescent="0.35">
      <c r="K8845" s="14"/>
      <c r="L8845" s="14"/>
      <c r="N8845" s="15"/>
      <c r="O8845" s="16"/>
      <c r="R8845" s="14"/>
      <c r="S8845" s="14"/>
    </row>
    <row r="8846" spans="11:19" x14ac:dyDescent="0.35">
      <c r="K8846" s="14"/>
      <c r="L8846" s="14"/>
      <c r="N8846" s="15"/>
      <c r="O8846" s="16"/>
      <c r="R8846" s="14"/>
      <c r="S8846" s="14"/>
    </row>
    <row r="8847" spans="11:19" x14ac:dyDescent="0.35">
      <c r="K8847" s="14"/>
      <c r="L8847" s="14"/>
      <c r="N8847" s="15"/>
      <c r="O8847" s="16"/>
      <c r="R8847" s="14"/>
      <c r="S8847" s="14"/>
    </row>
    <row r="8848" spans="11:19" x14ac:dyDescent="0.35">
      <c r="K8848" s="14"/>
      <c r="L8848" s="14"/>
      <c r="N8848" s="15"/>
      <c r="O8848" s="16"/>
      <c r="R8848" s="14"/>
      <c r="S8848" s="14"/>
    </row>
    <row r="8849" spans="11:19" x14ac:dyDescent="0.35">
      <c r="K8849" s="14"/>
      <c r="L8849" s="14"/>
      <c r="N8849" s="15"/>
      <c r="O8849" s="16"/>
      <c r="R8849" s="14"/>
      <c r="S8849" s="14"/>
    </row>
    <row r="8850" spans="11:19" x14ac:dyDescent="0.35">
      <c r="K8850" s="14"/>
      <c r="L8850" s="14"/>
      <c r="N8850" s="15"/>
      <c r="O8850" s="16"/>
      <c r="R8850" s="14"/>
      <c r="S8850" s="14"/>
    </row>
    <row r="8851" spans="11:19" x14ac:dyDescent="0.35">
      <c r="K8851" s="14"/>
      <c r="L8851" s="14"/>
      <c r="N8851" s="15"/>
      <c r="O8851" s="16"/>
      <c r="R8851" s="14"/>
      <c r="S8851" s="14"/>
    </row>
    <row r="8852" spans="11:19" x14ac:dyDescent="0.35">
      <c r="K8852" s="14"/>
      <c r="L8852" s="14"/>
      <c r="N8852" s="15"/>
      <c r="O8852" s="16"/>
      <c r="R8852" s="14"/>
      <c r="S8852" s="14"/>
    </row>
    <row r="8853" spans="11:19" x14ac:dyDescent="0.35">
      <c r="K8853" s="14"/>
      <c r="L8853" s="14"/>
      <c r="N8853" s="15"/>
      <c r="O8853" s="16"/>
      <c r="R8853" s="14"/>
      <c r="S8853" s="14"/>
    </row>
    <row r="8854" spans="11:19" x14ac:dyDescent="0.35">
      <c r="K8854" s="14"/>
      <c r="L8854" s="14"/>
      <c r="N8854" s="15"/>
      <c r="O8854" s="16"/>
      <c r="R8854" s="14"/>
      <c r="S8854" s="14"/>
    </row>
    <row r="8855" spans="11:19" x14ac:dyDescent="0.35">
      <c r="K8855" s="14"/>
      <c r="L8855" s="14"/>
      <c r="N8855" s="15"/>
      <c r="O8855" s="16"/>
      <c r="R8855" s="14"/>
      <c r="S8855" s="14"/>
    </row>
    <row r="8856" spans="11:19" x14ac:dyDescent="0.35">
      <c r="K8856" s="14"/>
      <c r="L8856" s="14"/>
      <c r="N8856" s="15"/>
      <c r="O8856" s="16"/>
      <c r="R8856" s="14"/>
      <c r="S8856" s="14"/>
    </row>
    <row r="8857" spans="11:19" x14ac:dyDescent="0.35">
      <c r="K8857" s="14"/>
      <c r="L8857" s="14"/>
      <c r="N8857" s="15"/>
      <c r="O8857" s="16"/>
      <c r="R8857" s="14"/>
      <c r="S8857" s="14"/>
    </row>
    <row r="8858" spans="11:19" x14ac:dyDescent="0.35">
      <c r="K8858" s="14"/>
      <c r="L8858" s="14"/>
      <c r="N8858" s="15"/>
      <c r="O8858" s="16"/>
      <c r="R8858" s="14"/>
      <c r="S8858" s="14"/>
    </row>
    <row r="8859" spans="11:19" x14ac:dyDescent="0.35">
      <c r="K8859" s="14"/>
      <c r="L8859" s="14"/>
      <c r="N8859" s="15"/>
      <c r="O8859" s="16"/>
      <c r="R8859" s="14"/>
      <c r="S8859" s="14"/>
    </row>
    <row r="8860" spans="11:19" x14ac:dyDescent="0.35">
      <c r="K8860" s="14"/>
      <c r="L8860" s="14"/>
      <c r="N8860" s="15"/>
      <c r="O8860" s="16"/>
      <c r="R8860" s="14"/>
      <c r="S8860" s="14"/>
    </row>
    <row r="8861" spans="11:19" x14ac:dyDescent="0.35">
      <c r="K8861" s="14"/>
      <c r="L8861" s="14"/>
      <c r="N8861" s="15"/>
      <c r="O8861" s="16"/>
      <c r="R8861" s="14"/>
      <c r="S8861" s="14"/>
    </row>
    <row r="8862" spans="11:19" x14ac:dyDescent="0.35">
      <c r="K8862" s="14"/>
      <c r="L8862" s="14"/>
      <c r="N8862" s="15"/>
      <c r="O8862" s="16"/>
      <c r="R8862" s="14"/>
      <c r="S8862" s="14"/>
    </row>
    <row r="8863" spans="11:19" x14ac:dyDescent="0.35">
      <c r="K8863" s="14"/>
      <c r="L8863" s="14"/>
      <c r="N8863" s="15"/>
      <c r="O8863" s="16"/>
      <c r="R8863" s="14"/>
      <c r="S8863" s="14"/>
    </row>
    <row r="8864" spans="11:19" x14ac:dyDescent="0.35">
      <c r="K8864" s="14"/>
      <c r="L8864" s="14"/>
      <c r="N8864" s="15"/>
      <c r="O8864" s="16"/>
      <c r="R8864" s="14"/>
      <c r="S8864" s="14"/>
    </row>
    <row r="8865" spans="11:19" x14ac:dyDescent="0.35">
      <c r="K8865" s="14"/>
      <c r="L8865" s="14"/>
      <c r="N8865" s="15"/>
      <c r="O8865" s="16"/>
      <c r="R8865" s="14"/>
      <c r="S8865" s="14"/>
    </row>
    <row r="8866" spans="11:19" x14ac:dyDescent="0.35">
      <c r="K8866" s="14"/>
      <c r="L8866" s="14"/>
      <c r="N8866" s="15"/>
      <c r="O8866" s="16"/>
      <c r="R8866" s="14"/>
      <c r="S8866" s="14"/>
    </row>
    <row r="8867" spans="11:19" x14ac:dyDescent="0.35">
      <c r="K8867" s="14"/>
      <c r="L8867" s="14"/>
      <c r="N8867" s="15"/>
      <c r="O8867" s="16"/>
      <c r="R8867" s="14"/>
      <c r="S8867" s="14"/>
    </row>
    <row r="8868" spans="11:19" x14ac:dyDescent="0.35">
      <c r="K8868" s="14"/>
      <c r="L8868" s="14"/>
      <c r="N8868" s="15"/>
      <c r="O8868" s="16"/>
      <c r="R8868" s="14"/>
      <c r="S8868" s="14"/>
    </row>
    <row r="8869" spans="11:19" x14ac:dyDescent="0.35">
      <c r="K8869" s="14"/>
      <c r="L8869" s="14"/>
      <c r="N8869" s="15"/>
      <c r="O8869" s="16"/>
      <c r="R8869" s="14"/>
      <c r="S8869" s="14"/>
    </row>
    <row r="8870" spans="11:19" x14ac:dyDescent="0.35">
      <c r="K8870" s="14"/>
      <c r="L8870" s="14"/>
      <c r="N8870" s="15"/>
      <c r="O8870" s="16"/>
      <c r="R8870" s="14"/>
      <c r="S8870" s="14"/>
    </row>
    <row r="8871" spans="11:19" x14ac:dyDescent="0.35">
      <c r="K8871" s="14"/>
      <c r="L8871" s="14"/>
      <c r="N8871" s="15"/>
      <c r="O8871" s="16"/>
      <c r="R8871" s="14"/>
      <c r="S8871" s="14"/>
    </row>
    <row r="8872" spans="11:19" x14ac:dyDescent="0.35">
      <c r="K8872" s="14"/>
      <c r="L8872" s="14"/>
      <c r="N8872" s="15"/>
      <c r="O8872" s="16"/>
      <c r="R8872" s="14"/>
      <c r="S8872" s="14"/>
    </row>
    <row r="8873" spans="11:19" x14ac:dyDescent="0.35">
      <c r="K8873" s="14"/>
      <c r="L8873" s="14"/>
      <c r="N8873" s="15"/>
      <c r="O8873" s="16"/>
      <c r="R8873" s="14"/>
      <c r="S8873" s="14"/>
    </row>
    <row r="8874" spans="11:19" x14ac:dyDescent="0.35">
      <c r="K8874" s="14"/>
      <c r="L8874" s="14"/>
      <c r="N8874" s="15"/>
      <c r="O8874" s="16"/>
      <c r="R8874" s="14"/>
      <c r="S8874" s="14"/>
    </row>
    <row r="8875" spans="11:19" x14ac:dyDescent="0.35">
      <c r="K8875" s="14"/>
      <c r="L8875" s="14"/>
      <c r="N8875" s="15"/>
      <c r="O8875" s="16"/>
      <c r="R8875" s="14"/>
      <c r="S8875" s="14"/>
    </row>
    <row r="8876" spans="11:19" x14ac:dyDescent="0.35">
      <c r="K8876" s="14"/>
      <c r="L8876" s="14"/>
      <c r="N8876" s="15"/>
      <c r="O8876" s="16"/>
      <c r="R8876" s="14"/>
      <c r="S8876" s="14"/>
    </row>
    <row r="8877" spans="11:19" x14ac:dyDescent="0.35">
      <c r="K8877" s="14"/>
      <c r="L8877" s="14"/>
      <c r="N8877" s="15"/>
      <c r="O8877" s="16"/>
      <c r="R8877" s="14"/>
      <c r="S8877" s="14"/>
    </row>
    <row r="8878" spans="11:19" x14ac:dyDescent="0.35">
      <c r="K8878" s="14"/>
      <c r="L8878" s="14"/>
      <c r="N8878" s="15"/>
      <c r="O8878" s="16"/>
      <c r="R8878" s="14"/>
      <c r="S8878" s="14"/>
    </row>
    <row r="8879" spans="11:19" x14ac:dyDescent="0.35">
      <c r="K8879" s="14"/>
      <c r="L8879" s="14"/>
      <c r="N8879" s="15"/>
      <c r="O8879" s="16"/>
      <c r="R8879" s="14"/>
      <c r="S8879" s="14"/>
    </row>
    <row r="8880" spans="11:19" x14ac:dyDescent="0.35">
      <c r="K8880" s="14"/>
      <c r="L8880" s="14"/>
      <c r="N8880" s="15"/>
      <c r="O8880" s="16"/>
      <c r="R8880" s="14"/>
      <c r="S8880" s="14"/>
    </row>
    <row r="8881" spans="11:19" x14ac:dyDescent="0.35">
      <c r="K8881" s="14"/>
      <c r="L8881" s="14"/>
      <c r="N8881" s="15"/>
      <c r="O8881" s="16"/>
      <c r="R8881" s="14"/>
      <c r="S8881" s="14"/>
    </row>
    <row r="8882" spans="11:19" x14ac:dyDescent="0.35">
      <c r="K8882" s="14"/>
      <c r="L8882" s="14"/>
      <c r="N8882" s="15"/>
      <c r="O8882" s="16"/>
      <c r="R8882" s="14"/>
      <c r="S8882" s="14"/>
    </row>
    <row r="8883" spans="11:19" x14ac:dyDescent="0.35">
      <c r="K8883" s="14"/>
      <c r="L8883" s="14"/>
      <c r="N8883" s="15"/>
      <c r="O8883" s="16"/>
      <c r="R8883" s="14"/>
      <c r="S8883" s="14"/>
    </row>
    <row r="8884" spans="11:19" x14ac:dyDescent="0.35">
      <c r="K8884" s="14"/>
      <c r="L8884" s="14"/>
      <c r="N8884" s="15"/>
      <c r="O8884" s="16"/>
      <c r="R8884" s="14"/>
      <c r="S8884" s="14"/>
    </row>
    <row r="8885" spans="11:19" x14ac:dyDescent="0.35">
      <c r="K8885" s="14"/>
      <c r="L8885" s="14"/>
      <c r="N8885" s="15"/>
      <c r="O8885" s="16"/>
      <c r="R8885" s="14"/>
      <c r="S8885" s="14"/>
    </row>
    <row r="8886" spans="11:19" x14ac:dyDescent="0.35">
      <c r="K8886" s="14"/>
      <c r="L8886" s="14"/>
      <c r="N8886" s="15"/>
      <c r="O8886" s="16"/>
      <c r="R8886" s="14"/>
      <c r="S8886" s="14"/>
    </row>
    <row r="8887" spans="11:19" x14ac:dyDescent="0.35">
      <c r="K8887" s="14"/>
      <c r="L8887" s="14"/>
      <c r="N8887" s="15"/>
      <c r="O8887" s="16"/>
      <c r="R8887" s="14"/>
      <c r="S8887" s="14"/>
    </row>
    <row r="8888" spans="11:19" x14ac:dyDescent="0.35">
      <c r="K8888" s="14"/>
      <c r="L8888" s="14"/>
      <c r="N8888" s="15"/>
      <c r="O8888" s="16"/>
      <c r="R8888" s="14"/>
      <c r="S8888" s="14"/>
    </row>
    <row r="8889" spans="11:19" x14ac:dyDescent="0.35">
      <c r="K8889" s="14"/>
      <c r="L8889" s="14"/>
      <c r="N8889" s="15"/>
      <c r="O8889" s="16"/>
      <c r="R8889" s="14"/>
      <c r="S8889" s="14"/>
    </row>
    <row r="8890" spans="11:19" x14ac:dyDescent="0.35">
      <c r="K8890" s="14"/>
      <c r="L8890" s="14"/>
      <c r="N8890" s="15"/>
      <c r="O8890" s="16"/>
      <c r="R8890" s="14"/>
      <c r="S8890" s="14"/>
    </row>
    <row r="8891" spans="11:19" x14ac:dyDescent="0.35">
      <c r="K8891" s="14"/>
      <c r="L8891" s="14"/>
      <c r="N8891" s="15"/>
      <c r="O8891" s="16"/>
      <c r="R8891" s="14"/>
      <c r="S8891" s="14"/>
    </row>
    <row r="8892" spans="11:19" x14ac:dyDescent="0.35">
      <c r="K8892" s="14"/>
      <c r="L8892" s="14"/>
      <c r="N8892" s="15"/>
      <c r="O8892" s="16"/>
      <c r="R8892" s="14"/>
      <c r="S8892" s="14"/>
    </row>
    <row r="8893" spans="11:19" x14ac:dyDescent="0.35">
      <c r="K8893" s="14"/>
      <c r="L8893" s="14"/>
      <c r="N8893" s="15"/>
      <c r="O8893" s="16"/>
      <c r="R8893" s="14"/>
      <c r="S8893" s="14"/>
    </row>
    <row r="8894" spans="11:19" x14ac:dyDescent="0.35">
      <c r="K8894" s="14"/>
      <c r="L8894" s="14"/>
      <c r="N8894" s="15"/>
      <c r="O8894" s="16"/>
      <c r="R8894" s="14"/>
      <c r="S8894" s="14"/>
    </row>
    <row r="8895" spans="11:19" x14ac:dyDescent="0.35">
      <c r="K8895" s="14"/>
      <c r="L8895" s="14"/>
      <c r="N8895" s="15"/>
      <c r="O8895" s="16"/>
      <c r="R8895" s="14"/>
      <c r="S8895" s="14"/>
    </row>
    <row r="8896" spans="11:19" x14ac:dyDescent="0.35">
      <c r="K8896" s="14"/>
      <c r="L8896" s="14"/>
      <c r="N8896" s="15"/>
      <c r="O8896" s="16"/>
      <c r="R8896" s="14"/>
      <c r="S8896" s="14"/>
    </row>
    <row r="8897" spans="11:19" x14ac:dyDescent="0.35">
      <c r="K8897" s="14"/>
      <c r="L8897" s="14"/>
      <c r="N8897" s="15"/>
      <c r="O8897" s="16"/>
      <c r="R8897" s="14"/>
      <c r="S8897" s="14"/>
    </row>
    <row r="8898" spans="11:19" x14ac:dyDescent="0.35">
      <c r="K8898" s="14"/>
      <c r="L8898" s="14"/>
      <c r="N8898" s="15"/>
      <c r="O8898" s="16"/>
      <c r="R8898" s="14"/>
      <c r="S8898" s="14"/>
    </row>
    <row r="8899" spans="11:19" x14ac:dyDescent="0.35">
      <c r="K8899" s="14"/>
      <c r="L8899" s="14"/>
      <c r="N8899" s="15"/>
      <c r="O8899" s="16"/>
      <c r="R8899" s="14"/>
      <c r="S8899" s="14"/>
    </row>
    <row r="8900" spans="11:19" x14ac:dyDescent="0.35">
      <c r="K8900" s="14"/>
      <c r="L8900" s="14"/>
      <c r="N8900" s="15"/>
      <c r="O8900" s="16"/>
      <c r="R8900" s="14"/>
      <c r="S8900" s="14"/>
    </row>
    <row r="8901" spans="11:19" x14ac:dyDescent="0.35">
      <c r="K8901" s="14"/>
      <c r="L8901" s="14"/>
      <c r="N8901" s="15"/>
      <c r="O8901" s="16"/>
      <c r="R8901" s="14"/>
      <c r="S8901" s="14"/>
    </row>
    <row r="8902" spans="11:19" x14ac:dyDescent="0.35">
      <c r="K8902" s="14"/>
      <c r="L8902" s="14"/>
      <c r="N8902" s="15"/>
      <c r="O8902" s="16"/>
      <c r="R8902" s="14"/>
      <c r="S8902" s="14"/>
    </row>
    <row r="8903" spans="11:19" x14ac:dyDescent="0.35">
      <c r="K8903" s="14"/>
      <c r="L8903" s="14"/>
      <c r="N8903" s="15"/>
      <c r="O8903" s="16"/>
      <c r="R8903" s="14"/>
      <c r="S8903" s="14"/>
    </row>
    <row r="8904" spans="11:19" x14ac:dyDescent="0.35">
      <c r="K8904" s="14"/>
      <c r="L8904" s="14"/>
      <c r="N8904" s="15"/>
      <c r="O8904" s="16"/>
      <c r="R8904" s="14"/>
      <c r="S8904" s="14"/>
    </row>
    <row r="8905" spans="11:19" x14ac:dyDescent="0.35">
      <c r="K8905" s="14"/>
      <c r="L8905" s="14"/>
      <c r="N8905" s="15"/>
      <c r="O8905" s="16"/>
      <c r="R8905" s="14"/>
      <c r="S8905" s="14"/>
    </row>
    <row r="8906" spans="11:19" x14ac:dyDescent="0.35">
      <c r="K8906" s="14"/>
      <c r="L8906" s="14"/>
      <c r="N8906" s="15"/>
      <c r="O8906" s="16"/>
      <c r="R8906" s="14"/>
      <c r="S8906" s="14"/>
    </row>
    <row r="8907" spans="11:19" x14ac:dyDescent="0.35">
      <c r="K8907" s="14"/>
      <c r="L8907" s="14"/>
      <c r="N8907" s="15"/>
      <c r="O8907" s="16"/>
      <c r="R8907" s="14"/>
      <c r="S8907" s="14"/>
    </row>
    <row r="8908" spans="11:19" x14ac:dyDescent="0.35">
      <c r="K8908" s="14"/>
      <c r="L8908" s="14"/>
      <c r="N8908" s="15"/>
      <c r="O8908" s="16"/>
      <c r="R8908" s="14"/>
      <c r="S8908" s="14"/>
    </row>
    <row r="8909" spans="11:19" x14ac:dyDescent="0.35">
      <c r="K8909" s="14"/>
      <c r="L8909" s="14"/>
      <c r="N8909" s="15"/>
      <c r="O8909" s="16"/>
      <c r="R8909" s="14"/>
      <c r="S8909" s="14"/>
    </row>
    <row r="8910" spans="11:19" x14ac:dyDescent="0.35">
      <c r="K8910" s="14"/>
      <c r="L8910" s="14"/>
      <c r="N8910" s="15"/>
      <c r="O8910" s="16"/>
      <c r="R8910" s="14"/>
      <c r="S8910" s="14"/>
    </row>
    <row r="8911" spans="11:19" x14ac:dyDescent="0.35">
      <c r="K8911" s="14"/>
      <c r="L8911" s="14"/>
      <c r="N8911" s="15"/>
      <c r="O8911" s="16"/>
      <c r="R8911" s="14"/>
      <c r="S8911" s="14"/>
    </row>
    <row r="8912" spans="11:19" x14ac:dyDescent="0.35">
      <c r="K8912" s="14"/>
      <c r="L8912" s="14"/>
      <c r="N8912" s="15"/>
      <c r="O8912" s="16"/>
      <c r="R8912" s="14"/>
      <c r="S8912" s="14"/>
    </row>
    <row r="8913" spans="11:19" x14ac:dyDescent="0.35">
      <c r="K8913" s="14"/>
      <c r="L8913" s="14"/>
      <c r="N8913" s="15"/>
      <c r="O8913" s="16"/>
      <c r="R8913" s="14"/>
      <c r="S8913" s="14"/>
    </row>
    <row r="8914" spans="11:19" x14ac:dyDescent="0.35">
      <c r="K8914" s="14"/>
      <c r="L8914" s="14"/>
      <c r="N8914" s="15"/>
      <c r="O8914" s="16"/>
      <c r="R8914" s="14"/>
      <c r="S8914" s="14"/>
    </row>
    <row r="8915" spans="11:19" x14ac:dyDescent="0.35">
      <c r="K8915" s="14"/>
      <c r="L8915" s="14"/>
      <c r="N8915" s="15"/>
      <c r="O8915" s="16"/>
      <c r="R8915" s="14"/>
      <c r="S8915" s="14"/>
    </row>
    <row r="8916" spans="11:19" x14ac:dyDescent="0.35">
      <c r="K8916" s="14"/>
      <c r="L8916" s="14"/>
      <c r="N8916" s="15"/>
      <c r="O8916" s="16"/>
      <c r="R8916" s="14"/>
      <c r="S8916" s="14"/>
    </row>
    <row r="8917" spans="11:19" x14ac:dyDescent="0.35">
      <c r="K8917" s="14"/>
      <c r="L8917" s="14"/>
      <c r="N8917" s="15"/>
      <c r="O8917" s="16"/>
      <c r="R8917" s="14"/>
      <c r="S8917" s="14"/>
    </row>
    <row r="8918" spans="11:19" x14ac:dyDescent="0.35">
      <c r="K8918" s="14"/>
      <c r="L8918" s="14"/>
      <c r="N8918" s="15"/>
      <c r="O8918" s="16"/>
      <c r="R8918" s="14"/>
      <c r="S8918" s="14"/>
    </row>
    <row r="8919" spans="11:19" x14ac:dyDescent="0.35">
      <c r="K8919" s="14"/>
      <c r="L8919" s="14"/>
      <c r="N8919" s="15"/>
      <c r="O8919" s="16"/>
      <c r="R8919" s="14"/>
      <c r="S8919" s="14"/>
    </row>
    <row r="8920" spans="11:19" x14ac:dyDescent="0.35">
      <c r="K8920" s="14"/>
      <c r="L8920" s="14"/>
      <c r="N8920" s="15"/>
      <c r="O8920" s="16"/>
      <c r="R8920" s="14"/>
      <c r="S8920" s="14"/>
    </row>
    <row r="8921" spans="11:19" x14ac:dyDescent="0.35">
      <c r="K8921" s="14"/>
      <c r="L8921" s="14"/>
      <c r="N8921" s="15"/>
      <c r="O8921" s="16"/>
      <c r="R8921" s="14"/>
      <c r="S8921" s="14"/>
    </row>
    <row r="8922" spans="11:19" x14ac:dyDescent="0.35">
      <c r="K8922" s="14"/>
      <c r="L8922" s="14"/>
      <c r="N8922" s="15"/>
      <c r="O8922" s="16"/>
      <c r="R8922" s="14"/>
      <c r="S8922" s="14"/>
    </row>
    <row r="8923" spans="11:19" x14ac:dyDescent="0.35">
      <c r="K8923" s="14"/>
      <c r="L8923" s="14"/>
      <c r="N8923" s="15"/>
      <c r="O8923" s="16"/>
      <c r="R8923" s="14"/>
      <c r="S8923" s="14"/>
    </row>
    <row r="8924" spans="11:19" x14ac:dyDescent="0.35">
      <c r="K8924" s="14"/>
      <c r="L8924" s="14"/>
      <c r="N8924" s="15"/>
      <c r="O8924" s="16"/>
      <c r="R8924" s="14"/>
      <c r="S8924" s="14"/>
    </row>
    <row r="8925" spans="11:19" x14ac:dyDescent="0.35">
      <c r="K8925" s="14"/>
      <c r="L8925" s="14"/>
      <c r="N8925" s="15"/>
      <c r="O8925" s="16"/>
      <c r="R8925" s="14"/>
      <c r="S8925" s="14"/>
    </row>
    <row r="8926" spans="11:19" x14ac:dyDescent="0.35">
      <c r="K8926" s="14"/>
      <c r="L8926" s="14"/>
      <c r="N8926" s="15"/>
      <c r="O8926" s="16"/>
      <c r="R8926" s="14"/>
      <c r="S8926" s="14"/>
    </row>
    <row r="8927" spans="11:19" x14ac:dyDescent="0.35">
      <c r="K8927" s="14"/>
      <c r="L8927" s="14"/>
      <c r="N8927" s="15"/>
      <c r="O8927" s="16"/>
      <c r="R8927" s="14"/>
      <c r="S8927" s="14"/>
    </row>
    <row r="8928" spans="11:19" x14ac:dyDescent="0.35">
      <c r="K8928" s="14"/>
      <c r="L8928" s="14"/>
      <c r="N8928" s="15"/>
      <c r="O8928" s="16"/>
      <c r="R8928" s="14"/>
      <c r="S8928" s="14"/>
    </row>
    <row r="8929" spans="11:19" x14ac:dyDescent="0.35">
      <c r="K8929" s="14"/>
      <c r="L8929" s="14"/>
      <c r="N8929" s="15"/>
      <c r="O8929" s="16"/>
      <c r="R8929" s="14"/>
      <c r="S8929" s="14"/>
    </row>
    <row r="8930" spans="11:19" x14ac:dyDescent="0.35">
      <c r="K8930" s="14"/>
      <c r="L8930" s="14"/>
      <c r="N8930" s="15"/>
      <c r="O8930" s="16"/>
      <c r="R8930" s="14"/>
      <c r="S8930" s="14"/>
    </row>
    <row r="8931" spans="11:19" x14ac:dyDescent="0.35">
      <c r="K8931" s="14"/>
      <c r="L8931" s="14"/>
      <c r="N8931" s="15"/>
      <c r="O8931" s="16"/>
      <c r="R8931" s="14"/>
      <c r="S8931" s="14"/>
    </row>
    <row r="8932" spans="11:19" x14ac:dyDescent="0.35">
      <c r="K8932" s="14"/>
      <c r="L8932" s="14"/>
      <c r="N8932" s="15"/>
      <c r="O8932" s="16"/>
      <c r="R8932" s="14"/>
      <c r="S8932" s="14"/>
    </row>
    <row r="8933" spans="11:19" x14ac:dyDescent="0.35">
      <c r="K8933" s="14"/>
      <c r="L8933" s="14"/>
      <c r="N8933" s="15"/>
      <c r="O8933" s="16"/>
      <c r="R8933" s="14"/>
      <c r="S8933" s="14"/>
    </row>
    <row r="8934" spans="11:19" x14ac:dyDescent="0.35">
      <c r="K8934" s="14"/>
      <c r="L8934" s="14"/>
      <c r="N8934" s="15"/>
      <c r="O8934" s="16"/>
      <c r="R8934" s="14"/>
      <c r="S8934" s="14"/>
    </row>
    <row r="8935" spans="11:19" x14ac:dyDescent="0.35">
      <c r="K8935" s="14"/>
      <c r="L8935" s="14"/>
      <c r="N8935" s="15"/>
      <c r="O8935" s="16"/>
      <c r="R8935" s="14"/>
      <c r="S8935" s="14"/>
    </row>
    <row r="8936" spans="11:19" x14ac:dyDescent="0.35">
      <c r="K8936" s="14"/>
      <c r="L8936" s="14"/>
      <c r="N8936" s="15"/>
      <c r="O8936" s="16"/>
      <c r="R8936" s="14"/>
      <c r="S8936" s="14"/>
    </row>
    <row r="8937" spans="11:19" x14ac:dyDescent="0.35">
      <c r="K8937" s="14"/>
      <c r="L8937" s="14"/>
      <c r="N8937" s="15"/>
      <c r="O8937" s="16"/>
      <c r="R8937" s="14"/>
      <c r="S8937" s="14"/>
    </row>
    <row r="8938" spans="11:19" x14ac:dyDescent="0.35">
      <c r="K8938" s="14"/>
      <c r="L8938" s="14"/>
      <c r="N8938" s="15"/>
      <c r="O8938" s="16"/>
      <c r="R8938" s="14"/>
      <c r="S8938" s="14"/>
    </row>
    <row r="8939" spans="11:19" x14ac:dyDescent="0.35">
      <c r="K8939" s="14"/>
      <c r="L8939" s="14"/>
      <c r="N8939" s="15"/>
      <c r="O8939" s="16"/>
      <c r="R8939" s="14"/>
      <c r="S8939" s="14"/>
    </row>
    <row r="8940" spans="11:19" x14ac:dyDescent="0.35">
      <c r="K8940" s="14"/>
      <c r="L8940" s="14"/>
      <c r="N8940" s="15"/>
      <c r="O8940" s="16"/>
      <c r="R8940" s="14"/>
      <c r="S8940" s="14"/>
    </row>
    <row r="8941" spans="11:19" x14ac:dyDescent="0.35">
      <c r="K8941" s="14"/>
      <c r="L8941" s="14"/>
      <c r="N8941" s="15"/>
      <c r="O8941" s="16"/>
      <c r="R8941" s="14"/>
      <c r="S8941" s="14"/>
    </row>
    <row r="8942" spans="11:19" x14ac:dyDescent="0.35">
      <c r="K8942" s="14"/>
      <c r="L8942" s="14"/>
      <c r="N8942" s="15"/>
      <c r="O8942" s="16"/>
      <c r="R8942" s="14"/>
      <c r="S8942" s="14"/>
    </row>
    <row r="8943" spans="11:19" x14ac:dyDescent="0.35">
      <c r="K8943" s="14"/>
      <c r="L8943" s="14"/>
      <c r="N8943" s="15"/>
      <c r="O8943" s="16"/>
      <c r="R8943" s="14"/>
      <c r="S8943" s="14"/>
    </row>
    <row r="8944" spans="11:19" x14ac:dyDescent="0.35">
      <c r="K8944" s="14"/>
      <c r="L8944" s="14"/>
      <c r="N8944" s="15"/>
      <c r="O8944" s="16"/>
      <c r="R8944" s="14"/>
      <c r="S8944" s="14"/>
    </row>
    <row r="8945" spans="11:19" x14ac:dyDescent="0.35">
      <c r="K8945" s="14"/>
      <c r="L8945" s="14"/>
      <c r="N8945" s="15"/>
      <c r="O8945" s="16"/>
      <c r="R8945" s="14"/>
      <c r="S8945" s="14"/>
    </row>
    <row r="8946" spans="11:19" x14ac:dyDescent="0.35">
      <c r="K8946" s="14"/>
      <c r="L8946" s="14"/>
      <c r="N8946" s="15"/>
      <c r="O8946" s="16"/>
      <c r="R8946" s="14"/>
      <c r="S8946" s="14"/>
    </row>
    <row r="8947" spans="11:19" x14ac:dyDescent="0.35">
      <c r="K8947" s="14"/>
      <c r="L8947" s="14"/>
      <c r="N8947" s="15"/>
      <c r="O8947" s="16"/>
      <c r="R8947" s="14"/>
      <c r="S8947" s="14"/>
    </row>
    <row r="8948" spans="11:19" x14ac:dyDescent="0.35">
      <c r="K8948" s="14"/>
      <c r="L8948" s="14"/>
      <c r="N8948" s="15"/>
      <c r="O8948" s="16"/>
      <c r="R8948" s="14"/>
      <c r="S8948" s="14"/>
    </row>
    <row r="8949" spans="11:19" x14ac:dyDescent="0.35">
      <c r="K8949" s="14"/>
      <c r="L8949" s="14"/>
      <c r="N8949" s="15"/>
      <c r="O8949" s="16"/>
      <c r="R8949" s="14"/>
      <c r="S8949" s="14"/>
    </row>
    <row r="8950" spans="11:19" x14ac:dyDescent="0.35">
      <c r="K8950" s="14"/>
      <c r="L8950" s="14"/>
      <c r="N8950" s="15"/>
      <c r="O8950" s="16"/>
      <c r="R8950" s="14"/>
      <c r="S8950" s="14"/>
    </row>
    <row r="8951" spans="11:19" x14ac:dyDescent="0.35">
      <c r="K8951" s="14"/>
      <c r="L8951" s="14"/>
      <c r="N8951" s="15"/>
      <c r="O8951" s="16"/>
      <c r="R8951" s="14"/>
      <c r="S8951" s="14"/>
    </row>
    <row r="8952" spans="11:19" x14ac:dyDescent="0.35">
      <c r="K8952" s="14"/>
      <c r="L8952" s="14"/>
      <c r="N8952" s="15"/>
      <c r="O8952" s="16"/>
      <c r="R8952" s="14"/>
      <c r="S8952" s="14"/>
    </row>
    <row r="8953" spans="11:19" x14ac:dyDescent="0.35">
      <c r="K8953" s="14"/>
      <c r="L8953" s="14"/>
      <c r="N8953" s="15"/>
      <c r="O8953" s="16"/>
      <c r="R8953" s="14"/>
      <c r="S8953" s="14"/>
    </row>
    <row r="8954" spans="11:19" x14ac:dyDescent="0.35">
      <c r="K8954" s="14"/>
      <c r="L8954" s="14"/>
      <c r="N8954" s="15"/>
      <c r="O8954" s="16"/>
      <c r="R8954" s="14"/>
      <c r="S8954" s="14"/>
    </row>
    <row r="8955" spans="11:19" x14ac:dyDescent="0.35">
      <c r="K8955" s="14"/>
      <c r="L8955" s="14"/>
      <c r="N8955" s="15"/>
      <c r="O8955" s="16"/>
      <c r="R8955" s="14"/>
      <c r="S8955" s="14"/>
    </row>
    <row r="8956" spans="11:19" x14ac:dyDescent="0.35">
      <c r="K8956" s="14"/>
      <c r="L8956" s="14"/>
      <c r="N8956" s="15"/>
      <c r="O8956" s="16"/>
      <c r="R8956" s="14"/>
      <c r="S8956" s="14"/>
    </row>
    <row r="8957" spans="11:19" x14ac:dyDescent="0.35">
      <c r="K8957" s="14"/>
      <c r="L8957" s="14"/>
      <c r="N8957" s="15"/>
      <c r="O8957" s="16"/>
      <c r="R8957" s="14"/>
      <c r="S8957" s="14"/>
    </row>
    <row r="8958" spans="11:19" x14ac:dyDescent="0.35">
      <c r="K8958" s="14"/>
      <c r="L8958" s="14"/>
      <c r="N8958" s="15"/>
      <c r="O8958" s="16"/>
      <c r="R8958" s="14"/>
      <c r="S8958" s="14"/>
    </row>
    <row r="8959" spans="11:19" x14ac:dyDescent="0.35">
      <c r="K8959" s="14"/>
      <c r="L8959" s="14"/>
      <c r="N8959" s="15"/>
      <c r="O8959" s="16"/>
      <c r="R8959" s="14"/>
      <c r="S8959" s="14"/>
    </row>
    <row r="8960" spans="11:19" x14ac:dyDescent="0.35">
      <c r="K8960" s="14"/>
      <c r="L8960" s="14"/>
      <c r="N8960" s="15"/>
      <c r="O8960" s="16"/>
      <c r="R8960" s="14"/>
      <c r="S8960" s="14"/>
    </row>
    <row r="8961" spans="11:19" x14ac:dyDescent="0.35">
      <c r="K8961" s="14"/>
      <c r="L8961" s="14"/>
      <c r="N8961" s="15"/>
      <c r="O8961" s="16"/>
      <c r="R8961" s="14"/>
      <c r="S8961" s="14"/>
    </row>
    <row r="8962" spans="11:19" x14ac:dyDescent="0.35">
      <c r="K8962" s="14"/>
      <c r="L8962" s="14"/>
      <c r="N8962" s="15"/>
      <c r="O8962" s="16"/>
      <c r="R8962" s="14"/>
      <c r="S8962" s="14"/>
    </row>
    <row r="8963" spans="11:19" x14ac:dyDescent="0.35">
      <c r="K8963" s="14"/>
      <c r="L8963" s="14"/>
      <c r="N8963" s="15"/>
      <c r="O8963" s="16"/>
      <c r="R8963" s="14"/>
      <c r="S8963" s="14"/>
    </row>
    <row r="8964" spans="11:19" x14ac:dyDescent="0.35">
      <c r="K8964" s="14"/>
      <c r="L8964" s="14"/>
      <c r="N8964" s="15"/>
      <c r="O8964" s="16"/>
      <c r="R8964" s="14"/>
      <c r="S8964" s="14"/>
    </row>
    <row r="8965" spans="11:19" x14ac:dyDescent="0.35">
      <c r="K8965" s="14"/>
      <c r="L8965" s="14"/>
      <c r="N8965" s="15"/>
      <c r="O8965" s="16"/>
      <c r="R8965" s="14"/>
      <c r="S8965" s="14"/>
    </row>
    <row r="8966" spans="11:19" x14ac:dyDescent="0.35">
      <c r="K8966" s="14"/>
      <c r="L8966" s="14"/>
      <c r="N8966" s="15"/>
      <c r="O8966" s="16"/>
      <c r="R8966" s="14"/>
      <c r="S8966" s="14"/>
    </row>
    <row r="8967" spans="11:19" x14ac:dyDescent="0.35">
      <c r="K8967" s="14"/>
      <c r="L8967" s="14"/>
      <c r="N8967" s="15"/>
      <c r="O8967" s="16"/>
      <c r="R8967" s="14"/>
      <c r="S8967" s="14"/>
    </row>
    <row r="8968" spans="11:19" x14ac:dyDescent="0.35">
      <c r="K8968" s="14"/>
      <c r="L8968" s="14"/>
      <c r="N8968" s="15"/>
      <c r="O8968" s="16"/>
      <c r="R8968" s="14"/>
      <c r="S8968" s="14"/>
    </row>
    <row r="8969" spans="11:19" x14ac:dyDescent="0.35">
      <c r="K8969" s="14"/>
      <c r="L8969" s="14"/>
      <c r="N8969" s="15"/>
      <c r="O8969" s="16"/>
      <c r="R8969" s="14"/>
      <c r="S8969" s="14"/>
    </row>
    <row r="8970" spans="11:19" x14ac:dyDescent="0.35">
      <c r="K8970" s="14"/>
      <c r="L8970" s="14"/>
      <c r="N8970" s="15"/>
      <c r="O8970" s="16"/>
      <c r="R8970" s="14"/>
      <c r="S8970" s="14"/>
    </row>
    <row r="8971" spans="11:19" x14ac:dyDescent="0.35">
      <c r="K8971" s="14"/>
      <c r="L8971" s="14"/>
      <c r="N8971" s="15"/>
      <c r="O8971" s="16"/>
      <c r="R8971" s="14"/>
      <c r="S8971" s="14"/>
    </row>
    <row r="8972" spans="11:19" x14ac:dyDescent="0.35">
      <c r="K8972" s="14"/>
      <c r="L8972" s="14"/>
      <c r="N8972" s="15"/>
      <c r="O8972" s="16"/>
      <c r="R8972" s="14"/>
      <c r="S8972" s="14"/>
    </row>
    <row r="8973" spans="11:19" x14ac:dyDescent="0.35">
      <c r="K8973" s="14"/>
      <c r="L8973" s="14"/>
      <c r="N8973" s="15"/>
      <c r="O8973" s="16"/>
      <c r="R8973" s="14"/>
      <c r="S8973" s="14"/>
    </row>
    <row r="8974" spans="11:19" x14ac:dyDescent="0.35">
      <c r="K8974" s="14"/>
      <c r="L8974" s="14"/>
      <c r="N8974" s="15"/>
      <c r="O8974" s="16"/>
      <c r="R8974" s="14"/>
      <c r="S8974" s="14"/>
    </row>
    <row r="8975" spans="11:19" x14ac:dyDescent="0.35">
      <c r="K8975" s="14"/>
      <c r="L8975" s="14"/>
      <c r="N8975" s="15"/>
      <c r="O8975" s="16"/>
      <c r="R8975" s="14"/>
      <c r="S8975" s="14"/>
    </row>
    <row r="8976" spans="11:19" x14ac:dyDescent="0.35">
      <c r="K8976" s="14"/>
      <c r="L8976" s="14"/>
      <c r="N8976" s="15"/>
      <c r="O8976" s="16"/>
      <c r="R8976" s="14"/>
      <c r="S8976" s="14"/>
    </row>
    <row r="8977" spans="11:19" x14ac:dyDescent="0.35">
      <c r="K8977" s="14"/>
      <c r="L8977" s="14"/>
      <c r="N8977" s="15"/>
      <c r="O8977" s="16"/>
      <c r="R8977" s="14"/>
      <c r="S8977" s="14"/>
    </row>
    <row r="8978" spans="11:19" x14ac:dyDescent="0.35">
      <c r="K8978" s="14"/>
      <c r="L8978" s="14"/>
      <c r="N8978" s="15"/>
      <c r="O8978" s="16"/>
      <c r="R8978" s="14"/>
      <c r="S8978" s="14"/>
    </row>
    <row r="8979" spans="11:19" x14ac:dyDescent="0.35">
      <c r="K8979" s="14"/>
      <c r="L8979" s="14"/>
      <c r="N8979" s="15"/>
      <c r="O8979" s="16"/>
      <c r="R8979" s="14"/>
      <c r="S8979" s="14"/>
    </row>
    <row r="8980" spans="11:19" x14ac:dyDescent="0.35">
      <c r="K8980" s="14"/>
      <c r="L8980" s="14"/>
      <c r="N8980" s="15"/>
      <c r="O8980" s="16"/>
      <c r="R8980" s="14"/>
      <c r="S8980" s="14"/>
    </row>
    <row r="8981" spans="11:19" x14ac:dyDescent="0.35">
      <c r="K8981" s="14"/>
      <c r="L8981" s="14"/>
      <c r="N8981" s="15"/>
      <c r="O8981" s="16"/>
      <c r="R8981" s="14"/>
      <c r="S8981" s="14"/>
    </row>
    <row r="8982" spans="11:19" x14ac:dyDescent="0.35">
      <c r="K8982" s="14"/>
      <c r="L8982" s="14"/>
      <c r="N8982" s="15"/>
      <c r="O8982" s="16"/>
      <c r="R8982" s="14"/>
      <c r="S8982" s="14"/>
    </row>
    <row r="8983" spans="11:19" x14ac:dyDescent="0.35">
      <c r="K8983" s="14"/>
      <c r="L8983" s="14"/>
      <c r="N8983" s="15"/>
      <c r="O8983" s="16"/>
      <c r="R8983" s="14"/>
      <c r="S8983" s="14"/>
    </row>
    <row r="8984" spans="11:19" x14ac:dyDescent="0.35">
      <c r="K8984" s="14"/>
      <c r="L8984" s="14"/>
      <c r="N8984" s="15"/>
      <c r="O8984" s="16"/>
      <c r="R8984" s="14"/>
      <c r="S8984" s="14"/>
    </row>
    <row r="8985" spans="11:19" x14ac:dyDescent="0.35">
      <c r="K8985" s="14"/>
      <c r="L8985" s="14"/>
      <c r="N8985" s="15"/>
      <c r="O8985" s="16"/>
      <c r="R8985" s="14"/>
      <c r="S8985" s="14"/>
    </row>
    <row r="8986" spans="11:19" x14ac:dyDescent="0.35">
      <c r="K8986" s="14"/>
      <c r="L8986" s="14"/>
      <c r="N8986" s="15"/>
      <c r="O8986" s="16"/>
      <c r="R8986" s="14"/>
      <c r="S8986" s="14"/>
    </row>
    <row r="8987" spans="11:19" x14ac:dyDescent="0.35">
      <c r="K8987" s="14"/>
      <c r="L8987" s="14"/>
      <c r="N8987" s="15"/>
      <c r="O8987" s="16"/>
      <c r="R8987" s="14"/>
      <c r="S8987" s="14"/>
    </row>
    <row r="8988" spans="11:19" x14ac:dyDescent="0.35">
      <c r="K8988" s="14"/>
      <c r="L8988" s="14"/>
      <c r="N8988" s="15"/>
      <c r="O8988" s="16"/>
      <c r="R8988" s="14"/>
      <c r="S8988" s="14"/>
    </row>
    <row r="8989" spans="11:19" x14ac:dyDescent="0.35">
      <c r="K8989" s="14"/>
      <c r="L8989" s="14"/>
      <c r="N8989" s="15"/>
      <c r="O8989" s="16"/>
      <c r="R8989" s="14"/>
      <c r="S8989" s="14"/>
    </row>
    <row r="8990" spans="11:19" x14ac:dyDescent="0.35">
      <c r="K8990" s="14"/>
      <c r="L8990" s="14"/>
      <c r="N8990" s="15"/>
      <c r="O8990" s="16"/>
      <c r="R8990" s="14"/>
      <c r="S8990" s="14"/>
    </row>
    <row r="8991" spans="11:19" x14ac:dyDescent="0.35">
      <c r="K8991" s="14"/>
      <c r="L8991" s="14"/>
      <c r="N8991" s="15"/>
      <c r="O8991" s="16"/>
      <c r="R8991" s="14"/>
      <c r="S8991" s="14"/>
    </row>
    <row r="8992" spans="11:19" x14ac:dyDescent="0.35">
      <c r="K8992" s="14"/>
      <c r="L8992" s="14"/>
      <c r="N8992" s="15"/>
      <c r="O8992" s="16"/>
      <c r="R8992" s="14"/>
      <c r="S8992" s="14"/>
    </row>
    <row r="8993" spans="11:19" x14ac:dyDescent="0.35">
      <c r="K8993" s="14"/>
      <c r="L8993" s="14"/>
      <c r="N8993" s="15"/>
      <c r="O8993" s="16"/>
      <c r="R8993" s="14"/>
      <c r="S8993" s="14"/>
    </row>
    <row r="8994" spans="11:19" x14ac:dyDescent="0.35">
      <c r="K8994" s="14"/>
      <c r="L8994" s="14"/>
      <c r="N8994" s="15"/>
      <c r="O8994" s="16"/>
      <c r="R8994" s="14"/>
      <c r="S8994" s="14"/>
    </row>
    <row r="8995" spans="11:19" x14ac:dyDescent="0.35">
      <c r="K8995" s="14"/>
      <c r="L8995" s="14"/>
      <c r="N8995" s="15"/>
      <c r="O8995" s="16"/>
      <c r="R8995" s="14"/>
      <c r="S8995" s="14"/>
    </row>
    <row r="8996" spans="11:19" x14ac:dyDescent="0.35">
      <c r="K8996" s="14"/>
      <c r="L8996" s="14"/>
      <c r="N8996" s="15"/>
      <c r="O8996" s="16"/>
      <c r="R8996" s="14"/>
      <c r="S8996" s="14"/>
    </row>
    <row r="8997" spans="11:19" x14ac:dyDescent="0.35">
      <c r="K8997" s="14"/>
      <c r="L8997" s="14"/>
      <c r="N8997" s="15"/>
      <c r="O8997" s="16"/>
      <c r="R8997" s="14"/>
      <c r="S8997" s="14"/>
    </row>
    <row r="8998" spans="11:19" x14ac:dyDescent="0.35">
      <c r="K8998" s="14"/>
      <c r="L8998" s="14"/>
      <c r="N8998" s="15"/>
      <c r="O8998" s="16"/>
      <c r="R8998" s="14"/>
      <c r="S8998" s="14"/>
    </row>
    <row r="8999" spans="11:19" x14ac:dyDescent="0.35">
      <c r="K8999" s="14"/>
      <c r="L8999" s="14"/>
      <c r="N8999" s="15"/>
      <c r="O8999" s="16"/>
      <c r="R8999" s="14"/>
      <c r="S8999" s="14"/>
    </row>
    <row r="9000" spans="11:19" x14ac:dyDescent="0.35">
      <c r="K9000" s="14"/>
      <c r="L9000" s="14"/>
      <c r="N9000" s="15"/>
      <c r="O9000" s="16"/>
      <c r="R9000" s="14"/>
      <c r="S9000" s="14"/>
    </row>
    <row r="9001" spans="11:19" x14ac:dyDescent="0.35">
      <c r="K9001" s="14"/>
      <c r="L9001" s="14"/>
      <c r="N9001" s="15"/>
      <c r="O9001" s="16"/>
      <c r="R9001" s="14"/>
      <c r="S9001" s="14"/>
    </row>
    <row r="9002" spans="11:19" x14ac:dyDescent="0.35">
      <c r="K9002" s="14"/>
      <c r="L9002" s="14"/>
      <c r="N9002" s="15"/>
      <c r="O9002" s="16"/>
      <c r="R9002" s="14"/>
      <c r="S9002" s="14"/>
    </row>
    <row r="9003" spans="11:19" x14ac:dyDescent="0.35">
      <c r="K9003" s="14"/>
      <c r="L9003" s="14"/>
      <c r="N9003" s="15"/>
      <c r="O9003" s="16"/>
      <c r="R9003" s="14"/>
      <c r="S9003" s="14"/>
    </row>
    <row r="9004" spans="11:19" x14ac:dyDescent="0.35">
      <c r="K9004" s="14"/>
      <c r="L9004" s="14"/>
      <c r="N9004" s="15"/>
      <c r="O9004" s="16"/>
      <c r="R9004" s="14"/>
      <c r="S9004" s="14"/>
    </row>
    <row r="9005" spans="11:19" x14ac:dyDescent="0.35">
      <c r="K9005" s="14"/>
      <c r="L9005" s="14"/>
      <c r="N9005" s="15"/>
      <c r="O9005" s="16"/>
      <c r="R9005" s="14"/>
      <c r="S9005" s="14"/>
    </row>
    <row r="9006" spans="11:19" x14ac:dyDescent="0.35">
      <c r="K9006" s="14"/>
      <c r="L9006" s="14"/>
      <c r="N9006" s="15"/>
      <c r="O9006" s="16"/>
      <c r="R9006" s="14"/>
      <c r="S9006" s="14"/>
    </row>
    <row r="9007" spans="11:19" x14ac:dyDescent="0.35">
      <c r="K9007" s="14"/>
      <c r="L9007" s="14"/>
      <c r="N9007" s="15"/>
      <c r="O9007" s="16"/>
      <c r="R9007" s="14"/>
      <c r="S9007" s="14"/>
    </row>
    <row r="9008" spans="11:19" x14ac:dyDescent="0.35">
      <c r="K9008" s="14"/>
      <c r="L9008" s="14"/>
      <c r="N9008" s="15"/>
      <c r="O9008" s="16"/>
      <c r="R9008" s="14"/>
      <c r="S9008" s="14"/>
    </row>
    <row r="9009" spans="11:19" x14ac:dyDescent="0.35">
      <c r="K9009" s="14"/>
      <c r="L9009" s="14"/>
      <c r="N9009" s="15"/>
      <c r="O9009" s="16"/>
      <c r="R9009" s="14"/>
      <c r="S9009" s="14"/>
    </row>
    <row r="9010" spans="11:19" x14ac:dyDescent="0.35">
      <c r="K9010" s="14"/>
      <c r="L9010" s="14"/>
      <c r="N9010" s="15"/>
      <c r="O9010" s="16"/>
      <c r="R9010" s="14"/>
      <c r="S9010" s="14"/>
    </row>
    <row r="9011" spans="11:19" x14ac:dyDescent="0.35">
      <c r="K9011" s="14"/>
      <c r="L9011" s="14"/>
      <c r="N9011" s="15"/>
      <c r="O9011" s="16"/>
      <c r="R9011" s="14"/>
      <c r="S9011" s="14"/>
    </row>
    <row r="9012" spans="11:19" x14ac:dyDescent="0.35">
      <c r="K9012" s="14"/>
      <c r="L9012" s="14"/>
      <c r="N9012" s="15"/>
      <c r="O9012" s="16"/>
      <c r="R9012" s="14"/>
      <c r="S9012" s="14"/>
    </row>
    <row r="9013" spans="11:19" x14ac:dyDescent="0.35">
      <c r="K9013" s="14"/>
      <c r="L9013" s="14"/>
      <c r="N9013" s="15"/>
      <c r="O9013" s="16"/>
      <c r="R9013" s="14"/>
      <c r="S9013" s="14"/>
    </row>
    <row r="9014" spans="11:19" x14ac:dyDescent="0.35">
      <c r="K9014" s="14"/>
      <c r="L9014" s="14"/>
      <c r="N9014" s="15"/>
      <c r="O9014" s="16"/>
      <c r="R9014" s="14"/>
      <c r="S9014" s="14"/>
    </row>
    <row r="9015" spans="11:19" x14ac:dyDescent="0.35">
      <c r="K9015" s="14"/>
      <c r="L9015" s="14"/>
      <c r="N9015" s="15"/>
      <c r="O9015" s="16"/>
      <c r="R9015" s="14"/>
      <c r="S9015" s="14"/>
    </row>
    <row r="9016" spans="11:19" x14ac:dyDescent="0.35">
      <c r="K9016" s="14"/>
      <c r="L9016" s="14"/>
      <c r="N9016" s="15"/>
      <c r="O9016" s="16"/>
      <c r="R9016" s="14"/>
      <c r="S9016" s="14"/>
    </row>
    <row r="9017" spans="11:19" x14ac:dyDescent="0.35">
      <c r="K9017" s="14"/>
      <c r="L9017" s="14"/>
      <c r="N9017" s="15"/>
      <c r="O9017" s="16"/>
      <c r="R9017" s="14"/>
      <c r="S9017" s="14"/>
    </row>
    <row r="9018" spans="11:19" x14ac:dyDescent="0.35">
      <c r="K9018" s="14"/>
      <c r="L9018" s="14"/>
      <c r="N9018" s="15"/>
      <c r="O9018" s="16"/>
      <c r="R9018" s="14"/>
      <c r="S9018" s="14"/>
    </row>
    <row r="9019" spans="11:19" x14ac:dyDescent="0.35">
      <c r="K9019" s="14"/>
      <c r="L9019" s="14"/>
      <c r="N9019" s="15"/>
      <c r="O9019" s="16"/>
      <c r="R9019" s="14"/>
      <c r="S9019" s="14"/>
    </row>
    <row r="9020" spans="11:19" x14ac:dyDescent="0.35">
      <c r="K9020" s="14"/>
      <c r="L9020" s="14"/>
      <c r="N9020" s="15"/>
      <c r="O9020" s="16"/>
      <c r="R9020" s="14"/>
      <c r="S9020" s="14"/>
    </row>
    <row r="9021" spans="11:19" x14ac:dyDescent="0.35">
      <c r="K9021" s="14"/>
      <c r="L9021" s="14"/>
      <c r="N9021" s="15"/>
      <c r="O9021" s="16"/>
      <c r="R9021" s="14"/>
      <c r="S9021" s="14"/>
    </row>
    <row r="9022" spans="11:19" x14ac:dyDescent="0.35">
      <c r="K9022" s="14"/>
      <c r="L9022" s="14"/>
      <c r="N9022" s="15"/>
      <c r="O9022" s="16"/>
      <c r="R9022" s="14"/>
      <c r="S9022" s="14"/>
    </row>
    <row r="9023" spans="11:19" x14ac:dyDescent="0.35">
      <c r="K9023" s="14"/>
      <c r="L9023" s="14"/>
      <c r="N9023" s="15"/>
      <c r="O9023" s="16"/>
      <c r="R9023" s="14"/>
      <c r="S9023" s="14"/>
    </row>
    <row r="9024" spans="11:19" x14ac:dyDescent="0.35">
      <c r="K9024" s="14"/>
      <c r="L9024" s="14"/>
      <c r="N9024" s="15"/>
      <c r="O9024" s="16"/>
      <c r="R9024" s="14"/>
      <c r="S9024" s="14"/>
    </row>
    <row r="9025" spans="11:19" x14ac:dyDescent="0.35">
      <c r="K9025" s="14"/>
      <c r="L9025" s="14"/>
      <c r="N9025" s="15"/>
      <c r="O9025" s="16"/>
      <c r="R9025" s="14"/>
      <c r="S9025" s="14"/>
    </row>
    <row r="9026" spans="11:19" x14ac:dyDescent="0.35">
      <c r="K9026" s="14"/>
      <c r="L9026" s="14"/>
      <c r="N9026" s="15"/>
      <c r="O9026" s="16"/>
      <c r="R9026" s="14"/>
      <c r="S9026" s="14"/>
    </row>
    <row r="9027" spans="11:19" x14ac:dyDescent="0.35">
      <c r="K9027" s="14"/>
      <c r="L9027" s="14"/>
      <c r="N9027" s="15"/>
      <c r="O9027" s="16"/>
      <c r="R9027" s="14"/>
      <c r="S9027" s="14"/>
    </row>
    <row r="9028" spans="11:19" x14ac:dyDescent="0.35">
      <c r="K9028" s="14"/>
      <c r="L9028" s="14"/>
      <c r="N9028" s="15"/>
      <c r="O9028" s="16"/>
      <c r="R9028" s="14"/>
      <c r="S9028" s="14"/>
    </row>
    <row r="9029" spans="11:19" x14ac:dyDescent="0.35">
      <c r="K9029" s="14"/>
      <c r="L9029" s="14"/>
      <c r="N9029" s="15"/>
      <c r="O9029" s="16"/>
      <c r="R9029" s="14"/>
      <c r="S9029" s="14"/>
    </row>
    <row r="9030" spans="11:19" x14ac:dyDescent="0.35">
      <c r="K9030" s="14"/>
      <c r="L9030" s="14"/>
      <c r="N9030" s="15"/>
      <c r="O9030" s="16"/>
      <c r="R9030" s="14"/>
      <c r="S9030" s="14"/>
    </row>
    <row r="9031" spans="11:19" x14ac:dyDescent="0.35">
      <c r="K9031" s="14"/>
      <c r="L9031" s="14"/>
      <c r="N9031" s="15"/>
      <c r="O9031" s="16"/>
      <c r="R9031" s="14"/>
      <c r="S9031" s="14"/>
    </row>
    <row r="9032" spans="11:19" x14ac:dyDescent="0.35">
      <c r="K9032" s="14"/>
      <c r="L9032" s="14"/>
      <c r="N9032" s="15"/>
      <c r="O9032" s="16"/>
      <c r="R9032" s="14"/>
      <c r="S9032" s="14"/>
    </row>
    <row r="9033" spans="11:19" x14ac:dyDescent="0.35">
      <c r="K9033" s="14"/>
      <c r="L9033" s="14"/>
      <c r="N9033" s="15"/>
      <c r="O9033" s="16"/>
      <c r="R9033" s="14"/>
      <c r="S9033" s="14"/>
    </row>
    <row r="9034" spans="11:19" x14ac:dyDescent="0.35">
      <c r="K9034" s="14"/>
      <c r="L9034" s="14"/>
      <c r="N9034" s="15"/>
      <c r="O9034" s="16"/>
      <c r="R9034" s="14"/>
      <c r="S9034" s="14"/>
    </row>
    <row r="9035" spans="11:19" x14ac:dyDescent="0.35">
      <c r="K9035" s="14"/>
      <c r="L9035" s="14"/>
      <c r="N9035" s="15"/>
      <c r="O9035" s="16"/>
      <c r="R9035" s="14"/>
      <c r="S9035" s="14"/>
    </row>
    <row r="9036" spans="11:19" x14ac:dyDescent="0.35">
      <c r="K9036" s="14"/>
      <c r="L9036" s="14"/>
      <c r="N9036" s="15"/>
      <c r="O9036" s="16"/>
      <c r="R9036" s="14"/>
      <c r="S9036" s="14"/>
    </row>
    <row r="9037" spans="11:19" x14ac:dyDescent="0.35">
      <c r="K9037" s="14"/>
      <c r="L9037" s="14"/>
      <c r="N9037" s="15"/>
      <c r="O9037" s="16"/>
      <c r="R9037" s="14"/>
      <c r="S9037" s="14"/>
    </row>
    <row r="9038" spans="11:19" x14ac:dyDescent="0.35">
      <c r="K9038" s="14"/>
      <c r="L9038" s="14"/>
      <c r="N9038" s="15"/>
      <c r="O9038" s="16"/>
      <c r="R9038" s="14"/>
      <c r="S9038" s="14"/>
    </row>
    <row r="9039" spans="11:19" x14ac:dyDescent="0.35">
      <c r="K9039" s="14"/>
      <c r="L9039" s="14"/>
      <c r="N9039" s="15"/>
      <c r="O9039" s="16"/>
      <c r="R9039" s="14"/>
      <c r="S9039" s="14"/>
    </row>
    <row r="9040" spans="11:19" x14ac:dyDescent="0.35">
      <c r="K9040" s="14"/>
      <c r="L9040" s="14"/>
      <c r="N9040" s="15"/>
      <c r="O9040" s="16"/>
      <c r="R9040" s="14"/>
      <c r="S9040" s="14"/>
    </row>
    <row r="9041" spans="11:19" x14ac:dyDescent="0.35">
      <c r="K9041" s="14"/>
      <c r="L9041" s="14"/>
      <c r="N9041" s="15"/>
      <c r="O9041" s="16"/>
      <c r="R9041" s="14"/>
      <c r="S9041" s="14"/>
    </row>
    <row r="9042" spans="11:19" x14ac:dyDescent="0.35">
      <c r="K9042" s="14"/>
      <c r="L9042" s="14"/>
      <c r="N9042" s="15"/>
      <c r="O9042" s="16"/>
      <c r="R9042" s="14"/>
      <c r="S9042" s="14"/>
    </row>
    <row r="9043" spans="11:19" x14ac:dyDescent="0.35">
      <c r="K9043" s="14"/>
      <c r="L9043" s="14"/>
      <c r="N9043" s="15"/>
      <c r="O9043" s="16"/>
      <c r="R9043" s="14"/>
      <c r="S9043" s="14"/>
    </row>
    <row r="9044" spans="11:19" x14ac:dyDescent="0.35">
      <c r="K9044" s="14"/>
      <c r="L9044" s="14"/>
      <c r="N9044" s="15"/>
      <c r="O9044" s="16"/>
      <c r="R9044" s="14"/>
      <c r="S9044" s="14"/>
    </row>
    <row r="9045" spans="11:19" x14ac:dyDescent="0.35">
      <c r="K9045" s="14"/>
      <c r="L9045" s="14"/>
      <c r="N9045" s="15"/>
      <c r="O9045" s="16"/>
      <c r="R9045" s="14"/>
      <c r="S9045" s="14"/>
    </row>
    <row r="9046" spans="11:19" x14ac:dyDescent="0.35">
      <c r="K9046" s="14"/>
      <c r="L9046" s="14"/>
      <c r="N9046" s="15"/>
      <c r="O9046" s="16"/>
      <c r="R9046" s="14"/>
      <c r="S9046" s="14"/>
    </row>
    <row r="9047" spans="11:19" x14ac:dyDescent="0.35">
      <c r="K9047" s="14"/>
      <c r="L9047" s="14"/>
      <c r="N9047" s="15"/>
      <c r="O9047" s="16"/>
      <c r="R9047" s="14"/>
      <c r="S9047" s="14"/>
    </row>
    <row r="9048" spans="11:19" x14ac:dyDescent="0.35">
      <c r="K9048" s="14"/>
      <c r="L9048" s="14"/>
      <c r="N9048" s="15"/>
      <c r="O9048" s="16"/>
      <c r="R9048" s="14"/>
      <c r="S9048" s="14"/>
    </row>
    <row r="9049" spans="11:19" x14ac:dyDescent="0.35">
      <c r="K9049" s="14"/>
      <c r="L9049" s="14"/>
      <c r="N9049" s="15"/>
      <c r="O9049" s="16"/>
      <c r="R9049" s="14"/>
      <c r="S9049" s="14"/>
    </row>
    <row r="9050" spans="11:19" x14ac:dyDescent="0.35">
      <c r="K9050" s="14"/>
      <c r="L9050" s="14"/>
      <c r="N9050" s="15"/>
      <c r="O9050" s="16"/>
      <c r="R9050" s="14"/>
      <c r="S9050" s="14"/>
    </row>
    <row r="9051" spans="11:19" x14ac:dyDescent="0.35">
      <c r="K9051" s="14"/>
      <c r="L9051" s="14"/>
      <c r="N9051" s="15"/>
      <c r="O9051" s="16"/>
      <c r="R9051" s="14"/>
      <c r="S9051" s="14"/>
    </row>
    <row r="9052" spans="11:19" x14ac:dyDescent="0.35">
      <c r="K9052" s="14"/>
      <c r="L9052" s="14"/>
      <c r="N9052" s="15"/>
      <c r="O9052" s="16"/>
      <c r="R9052" s="14"/>
      <c r="S9052" s="14"/>
    </row>
    <row r="9053" spans="11:19" x14ac:dyDescent="0.35">
      <c r="K9053" s="14"/>
      <c r="L9053" s="14"/>
      <c r="N9053" s="15"/>
      <c r="O9053" s="16"/>
      <c r="R9053" s="14"/>
      <c r="S9053" s="14"/>
    </row>
    <row r="9054" spans="11:19" x14ac:dyDescent="0.35">
      <c r="K9054" s="14"/>
      <c r="L9054" s="14"/>
      <c r="N9054" s="15"/>
      <c r="O9054" s="16"/>
      <c r="R9054" s="14"/>
      <c r="S9054" s="14"/>
    </row>
    <row r="9055" spans="11:19" x14ac:dyDescent="0.35">
      <c r="K9055" s="14"/>
      <c r="L9055" s="14"/>
      <c r="N9055" s="15"/>
      <c r="O9055" s="16"/>
      <c r="R9055" s="14"/>
      <c r="S9055" s="14"/>
    </row>
    <row r="9056" spans="11:19" x14ac:dyDescent="0.35">
      <c r="K9056" s="14"/>
      <c r="L9056" s="14"/>
      <c r="N9056" s="15"/>
      <c r="O9056" s="16"/>
      <c r="R9056" s="14"/>
      <c r="S9056" s="14"/>
    </row>
    <row r="9057" spans="11:19" x14ac:dyDescent="0.35">
      <c r="K9057" s="14"/>
      <c r="L9057" s="14"/>
      <c r="N9057" s="15"/>
      <c r="O9057" s="16"/>
      <c r="R9057" s="14"/>
      <c r="S9057" s="14"/>
    </row>
    <row r="9058" spans="11:19" x14ac:dyDescent="0.35">
      <c r="K9058" s="14"/>
      <c r="L9058" s="14"/>
      <c r="N9058" s="15"/>
      <c r="O9058" s="16"/>
      <c r="R9058" s="14"/>
      <c r="S9058" s="14"/>
    </row>
    <row r="9059" spans="11:19" x14ac:dyDescent="0.35">
      <c r="K9059" s="14"/>
      <c r="L9059" s="14"/>
      <c r="N9059" s="15"/>
      <c r="O9059" s="16"/>
      <c r="R9059" s="14"/>
      <c r="S9059" s="14"/>
    </row>
    <row r="9060" spans="11:19" x14ac:dyDescent="0.35">
      <c r="K9060" s="14"/>
      <c r="L9060" s="14"/>
      <c r="N9060" s="15"/>
      <c r="O9060" s="16"/>
      <c r="R9060" s="14"/>
      <c r="S9060" s="14"/>
    </row>
    <row r="9061" spans="11:19" x14ac:dyDescent="0.35">
      <c r="K9061" s="14"/>
      <c r="L9061" s="14"/>
      <c r="N9061" s="15"/>
      <c r="O9061" s="16"/>
      <c r="R9061" s="14"/>
      <c r="S9061" s="14"/>
    </row>
    <row r="9062" spans="11:19" x14ac:dyDescent="0.35">
      <c r="K9062" s="14"/>
      <c r="L9062" s="14"/>
      <c r="N9062" s="15"/>
      <c r="O9062" s="16"/>
      <c r="R9062" s="14"/>
      <c r="S9062" s="14"/>
    </row>
    <row r="9063" spans="11:19" x14ac:dyDescent="0.35">
      <c r="K9063" s="14"/>
      <c r="L9063" s="14"/>
      <c r="N9063" s="15"/>
      <c r="O9063" s="16"/>
      <c r="R9063" s="14"/>
      <c r="S9063" s="14"/>
    </row>
    <row r="9064" spans="11:19" x14ac:dyDescent="0.35">
      <c r="K9064" s="14"/>
      <c r="L9064" s="14"/>
      <c r="N9064" s="15"/>
      <c r="O9064" s="16"/>
      <c r="R9064" s="14"/>
      <c r="S9064" s="14"/>
    </row>
    <row r="9065" spans="11:19" x14ac:dyDescent="0.35">
      <c r="K9065" s="14"/>
      <c r="L9065" s="14"/>
      <c r="N9065" s="15"/>
      <c r="O9065" s="16"/>
      <c r="R9065" s="14"/>
      <c r="S9065" s="14"/>
    </row>
    <row r="9066" spans="11:19" x14ac:dyDescent="0.35">
      <c r="K9066" s="14"/>
      <c r="L9066" s="14"/>
      <c r="N9066" s="15"/>
      <c r="O9066" s="16"/>
      <c r="R9066" s="14"/>
      <c r="S9066" s="14"/>
    </row>
    <row r="9067" spans="11:19" x14ac:dyDescent="0.35">
      <c r="K9067" s="14"/>
      <c r="L9067" s="14"/>
      <c r="N9067" s="15"/>
      <c r="O9067" s="16"/>
      <c r="R9067" s="14"/>
      <c r="S9067" s="14"/>
    </row>
    <row r="9068" spans="11:19" x14ac:dyDescent="0.35">
      <c r="K9068" s="14"/>
      <c r="L9068" s="14"/>
      <c r="N9068" s="15"/>
      <c r="O9068" s="16"/>
      <c r="R9068" s="14"/>
      <c r="S9068" s="14"/>
    </row>
    <row r="9069" spans="11:19" x14ac:dyDescent="0.35">
      <c r="K9069" s="14"/>
      <c r="L9069" s="14"/>
      <c r="N9069" s="15"/>
      <c r="O9069" s="16"/>
      <c r="R9069" s="14"/>
      <c r="S9069" s="14"/>
    </row>
    <row r="9070" spans="11:19" x14ac:dyDescent="0.35">
      <c r="K9070" s="14"/>
      <c r="L9070" s="14"/>
      <c r="N9070" s="15"/>
      <c r="O9070" s="16"/>
      <c r="R9070" s="14"/>
      <c r="S9070" s="14"/>
    </row>
    <row r="9071" spans="11:19" x14ac:dyDescent="0.35">
      <c r="K9071" s="14"/>
      <c r="L9071" s="14"/>
      <c r="N9071" s="15"/>
      <c r="O9071" s="16"/>
      <c r="R9071" s="14"/>
      <c r="S9071" s="14"/>
    </row>
    <row r="9072" spans="11:19" x14ac:dyDescent="0.35">
      <c r="K9072" s="14"/>
      <c r="L9072" s="14"/>
      <c r="N9072" s="15"/>
      <c r="O9072" s="16"/>
      <c r="R9072" s="14"/>
      <c r="S9072" s="14"/>
    </row>
    <row r="9073" spans="11:19" x14ac:dyDescent="0.35">
      <c r="K9073" s="14"/>
      <c r="L9073" s="14"/>
      <c r="N9073" s="15"/>
      <c r="O9073" s="16"/>
      <c r="R9073" s="14"/>
      <c r="S9073" s="14"/>
    </row>
    <row r="9074" spans="11:19" x14ac:dyDescent="0.35">
      <c r="K9074" s="14"/>
      <c r="L9074" s="14"/>
      <c r="N9074" s="15"/>
      <c r="O9074" s="16"/>
      <c r="R9074" s="14"/>
      <c r="S9074" s="14"/>
    </row>
    <row r="9075" spans="11:19" x14ac:dyDescent="0.35">
      <c r="K9075" s="14"/>
      <c r="L9075" s="14"/>
      <c r="N9075" s="15"/>
      <c r="O9075" s="16"/>
      <c r="R9075" s="14"/>
      <c r="S9075" s="14"/>
    </row>
    <row r="9076" spans="11:19" x14ac:dyDescent="0.35">
      <c r="K9076" s="14"/>
      <c r="L9076" s="14"/>
      <c r="N9076" s="15"/>
      <c r="O9076" s="16"/>
      <c r="R9076" s="14"/>
      <c r="S9076" s="14"/>
    </row>
    <row r="9077" spans="11:19" x14ac:dyDescent="0.35">
      <c r="K9077" s="14"/>
      <c r="L9077" s="14"/>
      <c r="N9077" s="15"/>
      <c r="O9077" s="16"/>
      <c r="R9077" s="14"/>
      <c r="S9077" s="14"/>
    </row>
    <row r="9078" spans="11:19" x14ac:dyDescent="0.35">
      <c r="K9078" s="14"/>
      <c r="L9078" s="14"/>
      <c r="N9078" s="15"/>
      <c r="O9078" s="16"/>
      <c r="R9078" s="14"/>
      <c r="S9078" s="14"/>
    </row>
    <row r="9079" spans="11:19" x14ac:dyDescent="0.35">
      <c r="K9079" s="14"/>
      <c r="L9079" s="14"/>
      <c r="N9079" s="15"/>
      <c r="O9079" s="16"/>
      <c r="R9079" s="14"/>
      <c r="S9079" s="14"/>
    </row>
    <row r="9080" spans="11:19" x14ac:dyDescent="0.35">
      <c r="K9080" s="14"/>
      <c r="L9080" s="14"/>
      <c r="N9080" s="15"/>
      <c r="O9080" s="16"/>
      <c r="R9080" s="14"/>
      <c r="S9080" s="14"/>
    </row>
    <row r="9081" spans="11:19" x14ac:dyDescent="0.35">
      <c r="K9081" s="14"/>
      <c r="L9081" s="14"/>
      <c r="N9081" s="15"/>
      <c r="O9081" s="16"/>
      <c r="R9081" s="14"/>
      <c r="S9081" s="14"/>
    </row>
    <row r="9082" spans="11:19" x14ac:dyDescent="0.35">
      <c r="K9082" s="14"/>
      <c r="L9082" s="14"/>
      <c r="N9082" s="15"/>
      <c r="O9082" s="16"/>
      <c r="R9082" s="14"/>
      <c r="S9082" s="14"/>
    </row>
    <row r="9083" spans="11:19" x14ac:dyDescent="0.35">
      <c r="K9083" s="14"/>
      <c r="L9083" s="14"/>
      <c r="N9083" s="15"/>
      <c r="O9083" s="16"/>
      <c r="R9083" s="14"/>
      <c r="S9083" s="14"/>
    </row>
    <row r="9084" spans="11:19" x14ac:dyDescent="0.35">
      <c r="K9084" s="14"/>
      <c r="L9084" s="14"/>
      <c r="N9084" s="15"/>
      <c r="O9084" s="16"/>
      <c r="R9084" s="14"/>
      <c r="S9084" s="14"/>
    </row>
    <row r="9085" spans="11:19" x14ac:dyDescent="0.35">
      <c r="K9085" s="14"/>
      <c r="L9085" s="14"/>
      <c r="N9085" s="15"/>
      <c r="O9085" s="16"/>
      <c r="R9085" s="14"/>
      <c r="S9085" s="14"/>
    </row>
    <row r="9086" spans="11:19" x14ac:dyDescent="0.35">
      <c r="K9086" s="14"/>
      <c r="L9086" s="14"/>
      <c r="N9086" s="15"/>
      <c r="O9086" s="16"/>
      <c r="R9086" s="14"/>
      <c r="S9086" s="14"/>
    </row>
    <row r="9087" spans="11:19" x14ac:dyDescent="0.35">
      <c r="K9087" s="14"/>
      <c r="L9087" s="14"/>
      <c r="N9087" s="15"/>
      <c r="O9087" s="16"/>
      <c r="R9087" s="14"/>
      <c r="S9087" s="14"/>
    </row>
    <row r="9088" spans="11:19" x14ac:dyDescent="0.35">
      <c r="K9088" s="14"/>
      <c r="L9088" s="14"/>
      <c r="N9088" s="15"/>
      <c r="O9088" s="16"/>
      <c r="R9088" s="14"/>
      <c r="S9088" s="14"/>
    </row>
    <row r="9089" spans="11:19" x14ac:dyDescent="0.35">
      <c r="K9089" s="14"/>
      <c r="L9089" s="14"/>
      <c r="N9089" s="15"/>
      <c r="O9089" s="16"/>
      <c r="R9089" s="14"/>
      <c r="S9089" s="14"/>
    </row>
    <row r="9090" spans="11:19" x14ac:dyDescent="0.35">
      <c r="K9090" s="14"/>
      <c r="L9090" s="14"/>
      <c r="N9090" s="15"/>
      <c r="O9090" s="16"/>
      <c r="R9090" s="14"/>
      <c r="S9090" s="14"/>
    </row>
    <row r="9091" spans="11:19" x14ac:dyDescent="0.35">
      <c r="K9091" s="14"/>
      <c r="L9091" s="14"/>
      <c r="N9091" s="15"/>
      <c r="O9091" s="16"/>
      <c r="R9091" s="14"/>
      <c r="S9091" s="14"/>
    </row>
    <row r="9092" spans="11:19" x14ac:dyDescent="0.35">
      <c r="K9092" s="14"/>
      <c r="L9092" s="14"/>
      <c r="N9092" s="15"/>
      <c r="O9092" s="16"/>
      <c r="R9092" s="14"/>
      <c r="S9092" s="14"/>
    </row>
    <row r="9093" spans="11:19" x14ac:dyDescent="0.35">
      <c r="K9093" s="14"/>
      <c r="L9093" s="14"/>
      <c r="N9093" s="15"/>
      <c r="O9093" s="16"/>
      <c r="R9093" s="14"/>
      <c r="S9093" s="14"/>
    </row>
    <row r="9094" spans="11:19" x14ac:dyDescent="0.35">
      <c r="K9094" s="14"/>
      <c r="L9094" s="14"/>
      <c r="N9094" s="15"/>
      <c r="O9094" s="16"/>
      <c r="R9094" s="14"/>
      <c r="S9094" s="14"/>
    </row>
    <row r="9095" spans="11:19" x14ac:dyDescent="0.35">
      <c r="K9095" s="14"/>
      <c r="L9095" s="14"/>
      <c r="N9095" s="15"/>
      <c r="O9095" s="16"/>
      <c r="R9095" s="14"/>
      <c r="S9095" s="14"/>
    </row>
    <row r="9096" spans="11:19" x14ac:dyDescent="0.35">
      <c r="K9096" s="14"/>
      <c r="L9096" s="14"/>
      <c r="N9096" s="15"/>
      <c r="O9096" s="16"/>
      <c r="R9096" s="14"/>
      <c r="S9096" s="14"/>
    </row>
    <row r="9097" spans="11:19" x14ac:dyDescent="0.35">
      <c r="K9097" s="14"/>
      <c r="L9097" s="14"/>
      <c r="N9097" s="15"/>
      <c r="O9097" s="16"/>
      <c r="R9097" s="14"/>
      <c r="S9097" s="14"/>
    </row>
    <row r="9098" spans="11:19" x14ac:dyDescent="0.35">
      <c r="K9098" s="14"/>
      <c r="L9098" s="14"/>
      <c r="N9098" s="15"/>
      <c r="O9098" s="16"/>
      <c r="R9098" s="14"/>
      <c r="S9098" s="14"/>
    </row>
    <row r="9099" spans="11:19" x14ac:dyDescent="0.35">
      <c r="K9099" s="14"/>
      <c r="L9099" s="14"/>
      <c r="N9099" s="15"/>
      <c r="O9099" s="16"/>
      <c r="R9099" s="14"/>
      <c r="S9099" s="14"/>
    </row>
    <row r="9100" spans="11:19" x14ac:dyDescent="0.35">
      <c r="K9100" s="14"/>
      <c r="L9100" s="14"/>
      <c r="N9100" s="15"/>
      <c r="O9100" s="16"/>
      <c r="R9100" s="14"/>
      <c r="S9100" s="14"/>
    </row>
    <row r="9101" spans="11:19" x14ac:dyDescent="0.35">
      <c r="K9101" s="14"/>
      <c r="L9101" s="14"/>
      <c r="N9101" s="15"/>
      <c r="O9101" s="16"/>
      <c r="R9101" s="14"/>
      <c r="S9101" s="14"/>
    </row>
    <row r="9102" spans="11:19" x14ac:dyDescent="0.35">
      <c r="K9102" s="14"/>
      <c r="L9102" s="14"/>
      <c r="N9102" s="15"/>
      <c r="O9102" s="16"/>
      <c r="R9102" s="14"/>
      <c r="S9102" s="14"/>
    </row>
    <row r="9103" spans="11:19" x14ac:dyDescent="0.35">
      <c r="K9103" s="14"/>
      <c r="L9103" s="14"/>
      <c r="N9103" s="15"/>
      <c r="O9103" s="16"/>
      <c r="R9103" s="14"/>
      <c r="S9103" s="14"/>
    </row>
    <row r="9104" spans="11:19" x14ac:dyDescent="0.35">
      <c r="K9104" s="14"/>
      <c r="L9104" s="14"/>
      <c r="N9104" s="15"/>
      <c r="O9104" s="16"/>
      <c r="R9104" s="14"/>
      <c r="S9104" s="14"/>
    </row>
    <row r="9105" spans="11:19" x14ac:dyDescent="0.35">
      <c r="K9105" s="14"/>
      <c r="L9105" s="14"/>
      <c r="N9105" s="15"/>
      <c r="O9105" s="16"/>
      <c r="R9105" s="14"/>
      <c r="S9105" s="14"/>
    </row>
    <row r="9106" spans="11:19" x14ac:dyDescent="0.35">
      <c r="K9106" s="14"/>
      <c r="L9106" s="14"/>
      <c r="N9106" s="15"/>
      <c r="O9106" s="16"/>
      <c r="R9106" s="14"/>
      <c r="S9106" s="14"/>
    </row>
    <row r="9107" spans="11:19" x14ac:dyDescent="0.35">
      <c r="K9107" s="14"/>
      <c r="L9107" s="14"/>
      <c r="N9107" s="15"/>
      <c r="O9107" s="16"/>
      <c r="R9107" s="14"/>
      <c r="S9107" s="14"/>
    </row>
    <row r="9108" spans="11:19" x14ac:dyDescent="0.35">
      <c r="K9108" s="14"/>
      <c r="L9108" s="14"/>
      <c r="N9108" s="15"/>
      <c r="O9108" s="16"/>
      <c r="R9108" s="14"/>
      <c r="S9108" s="14"/>
    </row>
    <row r="9109" spans="11:19" x14ac:dyDescent="0.35">
      <c r="K9109" s="14"/>
      <c r="L9109" s="14"/>
      <c r="N9109" s="15"/>
      <c r="O9109" s="16"/>
      <c r="R9109" s="14"/>
      <c r="S9109" s="14"/>
    </row>
    <row r="9110" spans="11:19" x14ac:dyDescent="0.35">
      <c r="K9110" s="14"/>
      <c r="L9110" s="14"/>
      <c r="N9110" s="15"/>
      <c r="O9110" s="16"/>
      <c r="R9110" s="14"/>
      <c r="S9110" s="14"/>
    </row>
    <row r="9111" spans="11:19" x14ac:dyDescent="0.35">
      <c r="K9111" s="14"/>
      <c r="L9111" s="14"/>
      <c r="N9111" s="15"/>
      <c r="O9111" s="16"/>
      <c r="R9111" s="14"/>
      <c r="S9111" s="14"/>
    </row>
    <row r="9112" spans="11:19" x14ac:dyDescent="0.35">
      <c r="K9112" s="14"/>
      <c r="L9112" s="14"/>
      <c r="N9112" s="15"/>
      <c r="O9112" s="16"/>
      <c r="R9112" s="14"/>
      <c r="S9112" s="14"/>
    </row>
    <row r="9113" spans="11:19" x14ac:dyDescent="0.35">
      <c r="K9113" s="14"/>
      <c r="L9113" s="14"/>
      <c r="N9113" s="15"/>
      <c r="O9113" s="16"/>
      <c r="R9113" s="14"/>
      <c r="S9113" s="14"/>
    </row>
    <row r="9114" spans="11:19" x14ac:dyDescent="0.35">
      <c r="K9114" s="14"/>
      <c r="L9114" s="14"/>
      <c r="N9114" s="15"/>
      <c r="O9114" s="16"/>
      <c r="R9114" s="14"/>
      <c r="S9114" s="14"/>
    </row>
    <row r="9115" spans="11:19" x14ac:dyDescent="0.35">
      <c r="K9115" s="14"/>
      <c r="L9115" s="14"/>
      <c r="N9115" s="15"/>
      <c r="O9115" s="16"/>
      <c r="R9115" s="14"/>
      <c r="S9115" s="14"/>
    </row>
    <row r="9116" spans="11:19" x14ac:dyDescent="0.35">
      <c r="K9116" s="14"/>
      <c r="L9116" s="14"/>
      <c r="N9116" s="15"/>
      <c r="O9116" s="16"/>
      <c r="R9116" s="14"/>
      <c r="S9116" s="14"/>
    </row>
    <row r="9117" spans="11:19" x14ac:dyDescent="0.35">
      <c r="K9117" s="14"/>
      <c r="L9117" s="14"/>
      <c r="N9117" s="15"/>
      <c r="O9117" s="16"/>
      <c r="R9117" s="14"/>
      <c r="S9117" s="14"/>
    </row>
    <row r="9118" spans="11:19" x14ac:dyDescent="0.35">
      <c r="K9118" s="14"/>
      <c r="L9118" s="14"/>
      <c r="N9118" s="15"/>
      <c r="O9118" s="16"/>
      <c r="R9118" s="14"/>
      <c r="S9118" s="14"/>
    </row>
    <row r="9119" spans="11:19" x14ac:dyDescent="0.35">
      <c r="K9119" s="14"/>
      <c r="L9119" s="14"/>
      <c r="N9119" s="15"/>
      <c r="O9119" s="16"/>
      <c r="R9119" s="14"/>
      <c r="S9119" s="14"/>
    </row>
    <row r="9120" spans="11:19" x14ac:dyDescent="0.35">
      <c r="K9120" s="14"/>
      <c r="L9120" s="14"/>
      <c r="N9120" s="15"/>
      <c r="O9120" s="16"/>
      <c r="R9120" s="14"/>
      <c r="S9120" s="14"/>
    </row>
    <row r="9121" spans="11:19" x14ac:dyDescent="0.35">
      <c r="K9121" s="14"/>
      <c r="L9121" s="14"/>
      <c r="N9121" s="15"/>
      <c r="O9121" s="16"/>
      <c r="R9121" s="14"/>
      <c r="S9121" s="14"/>
    </row>
    <row r="9122" spans="11:19" x14ac:dyDescent="0.35">
      <c r="K9122" s="14"/>
      <c r="L9122" s="14"/>
      <c r="N9122" s="15"/>
      <c r="O9122" s="16"/>
      <c r="R9122" s="14"/>
      <c r="S9122" s="14"/>
    </row>
    <row r="9123" spans="11:19" x14ac:dyDescent="0.35">
      <c r="K9123" s="14"/>
      <c r="L9123" s="14"/>
      <c r="N9123" s="15"/>
      <c r="O9123" s="16"/>
      <c r="R9123" s="14"/>
      <c r="S9123" s="14"/>
    </row>
    <row r="9124" spans="11:19" x14ac:dyDescent="0.35">
      <c r="K9124" s="14"/>
      <c r="L9124" s="14"/>
      <c r="N9124" s="15"/>
      <c r="O9124" s="16"/>
      <c r="R9124" s="14"/>
      <c r="S9124" s="14"/>
    </row>
    <row r="9125" spans="11:19" x14ac:dyDescent="0.35">
      <c r="K9125" s="14"/>
      <c r="L9125" s="14"/>
      <c r="N9125" s="15"/>
      <c r="O9125" s="16"/>
      <c r="R9125" s="14"/>
      <c r="S9125" s="14"/>
    </row>
    <row r="9126" spans="11:19" x14ac:dyDescent="0.35">
      <c r="K9126" s="14"/>
      <c r="L9126" s="14"/>
      <c r="N9126" s="15"/>
      <c r="O9126" s="16"/>
      <c r="R9126" s="14"/>
      <c r="S9126" s="14"/>
    </row>
    <row r="9127" spans="11:19" x14ac:dyDescent="0.35">
      <c r="K9127" s="14"/>
      <c r="L9127" s="14"/>
      <c r="N9127" s="15"/>
      <c r="O9127" s="16"/>
      <c r="R9127" s="14"/>
      <c r="S9127" s="14"/>
    </row>
    <row r="9128" spans="11:19" x14ac:dyDescent="0.35">
      <c r="K9128" s="14"/>
      <c r="L9128" s="14"/>
      <c r="N9128" s="15"/>
      <c r="O9128" s="16"/>
      <c r="R9128" s="14"/>
      <c r="S9128" s="14"/>
    </row>
    <row r="9129" spans="11:19" x14ac:dyDescent="0.35">
      <c r="K9129" s="14"/>
      <c r="L9129" s="14"/>
      <c r="N9129" s="15"/>
      <c r="O9129" s="16"/>
      <c r="R9129" s="14"/>
      <c r="S9129" s="14"/>
    </row>
    <row r="9130" spans="11:19" x14ac:dyDescent="0.35">
      <c r="K9130" s="14"/>
      <c r="L9130" s="14"/>
      <c r="N9130" s="15"/>
      <c r="O9130" s="16"/>
      <c r="R9130" s="14"/>
      <c r="S9130" s="14"/>
    </row>
    <row r="9131" spans="11:19" x14ac:dyDescent="0.35">
      <c r="K9131" s="14"/>
      <c r="L9131" s="14"/>
      <c r="N9131" s="15"/>
      <c r="O9131" s="16"/>
      <c r="R9131" s="14"/>
      <c r="S9131" s="14"/>
    </row>
    <row r="9132" spans="11:19" x14ac:dyDescent="0.35">
      <c r="K9132" s="14"/>
      <c r="L9132" s="14"/>
      <c r="N9132" s="15"/>
      <c r="O9132" s="16"/>
      <c r="R9132" s="14"/>
      <c r="S9132" s="14"/>
    </row>
    <row r="9133" spans="11:19" x14ac:dyDescent="0.35">
      <c r="K9133" s="14"/>
      <c r="L9133" s="14"/>
      <c r="N9133" s="15"/>
      <c r="O9133" s="16"/>
      <c r="R9133" s="14"/>
      <c r="S9133" s="14"/>
    </row>
    <row r="9134" spans="11:19" x14ac:dyDescent="0.35">
      <c r="K9134" s="14"/>
      <c r="L9134" s="14"/>
      <c r="N9134" s="15"/>
      <c r="O9134" s="16"/>
      <c r="R9134" s="14"/>
      <c r="S9134" s="14"/>
    </row>
    <row r="9135" spans="11:19" x14ac:dyDescent="0.35">
      <c r="K9135" s="14"/>
      <c r="L9135" s="14"/>
      <c r="N9135" s="15"/>
      <c r="O9135" s="16"/>
      <c r="R9135" s="14"/>
      <c r="S9135" s="14"/>
    </row>
    <row r="9136" spans="11:19" x14ac:dyDescent="0.35">
      <c r="K9136" s="14"/>
      <c r="L9136" s="14"/>
      <c r="N9136" s="15"/>
      <c r="O9136" s="16"/>
      <c r="R9136" s="14"/>
      <c r="S9136" s="14"/>
    </row>
    <row r="9137" spans="11:19" x14ac:dyDescent="0.35">
      <c r="K9137" s="14"/>
      <c r="L9137" s="14"/>
      <c r="N9137" s="15"/>
      <c r="O9137" s="16"/>
      <c r="R9137" s="14"/>
      <c r="S9137" s="14"/>
    </row>
    <row r="9138" spans="11:19" x14ac:dyDescent="0.35">
      <c r="K9138" s="14"/>
      <c r="L9138" s="14"/>
      <c r="N9138" s="15"/>
      <c r="O9138" s="16"/>
      <c r="R9138" s="14"/>
      <c r="S9138" s="14"/>
    </row>
    <row r="9139" spans="11:19" x14ac:dyDescent="0.35">
      <c r="K9139" s="14"/>
      <c r="L9139" s="14"/>
      <c r="N9139" s="15"/>
      <c r="O9139" s="16"/>
      <c r="R9139" s="14"/>
      <c r="S9139" s="14"/>
    </row>
    <row r="9140" spans="11:19" x14ac:dyDescent="0.35">
      <c r="K9140" s="14"/>
      <c r="L9140" s="14"/>
      <c r="N9140" s="15"/>
      <c r="O9140" s="16"/>
      <c r="R9140" s="14"/>
      <c r="S9140" s="14"/>
    </row>
    <row r="9141" spans="11:19" x14ac:dyDescent="0.35">
      <c r="K9141" s="14"/>
      <c r="L9141" s="14"/>
      <c r="N9141" s="15"/>
      <c r="O9141" s="16"/>
      <c r="R9141" s="14"/>
      <c r="S9141" s="14"/>
    </row>
    <row r="9142" spans="11:19" x14ac:dyDescent="0.35">
      <c r="K9142" s="14"/>
      <c r="L9142" s="14"/>
      <c r="N9142" s="15"/>
      <c r="O9142" s="16"/>
      <c r="R9142" s="14"/>
      <c r="S9142" s="14"/>
    </row>
    <row r="9143" spans="11:19" x14ac:dyDescent="0.35">
      <c r="K9143" s="14"/>
      <c r="L9143" s="14"/>
      <c r="N9143" s="15"/>
      <c r="O9143" s="16"/>
      <c r="R9143" s="14"/>
      <c r="S9143" s="14"/>
    </row>
    <row r="9144" spans="11:19" x14ac:dyDescent="0.35">
      <c r="K9144" s="14"/>
      <c r="L9144" s="14"/>
      <c r="N9144" s="15"/>
      <c r="O9144" s="16"/>
      <c r="R9144" s="14"/>
      <c r="S9144" s="14"/>
    </row>
    <row r="9145" spans="11:19" x14ac:dyDescent="0.35">
      <c r="K9145" s="14"/>
      <c r="L9145" s="14"/>
      <c r="N9145" s="15"/>
      <c r="O9145" s="16"/>
      <c r="R9145" s="14"/>
      <c r="S9145" s="14"/>
    </row>
    <row r="9146" spans="11:19" x14ac:dyDescent="0.35">
      <c r="K9146" s="14"/>
      <c r="L9146" s="14"/>
      <c r="N9146" s="15"/>
      <c r="O9146" s="16"/>
      <c r="R9146" s="14"/>
      <c r="S9146" s="14"/>
    </row>
    <row r="9147" spans="11:19" x14ac:dyDescent="0.35">
      <c r="K9147" s="14"/>
      <c r="L9147" s="14"/>
      <c r="N9147" s="15"/>
      <c r="O9147" s="16"/>
      <c r="R9147" s="14"/>
      <c r="S9147" s="14"/>
    </row>
    <row r="9148" spans="11:19" x14ac:dyDescent="0.35">
      <c r="K9148" s="14"/>
      <c r="L9148" s="14"/>
      <c r="N9148" s="15"/>
      <c r="O9148" s="16"/>
      <c r="R9148" s="14"/>
      <c r="S9148" s="14"/>
    </row>
    <row r="9149" spans="11:19" x14ac:dyDescent="0.35">
      <c r="K9149" s="14"/>
      <c r="L9149" s="14"/>
      <c r="N9149" s="15"/>
      <c r="O9149" s="16"/>
      <c r="R9149" s="14"/>
      <c r="S9149" s="14"/>
    </row>
    <row r="9150" spans="11:19" x14ac:dyDescent="0.35">
      <c r="K9150" s="14"/>
      <c r="L9150" s="14"/>
      <c r="N9150" s="15"/>
      <c r="O9150" s="16"/>
      <c r="R9150" s="14"/>
      <c r="S9150" s="14"/>
    </row>
    <row r="9151" spans="11:19" x14ac:dyDescent="0.35">
      <c r="K9151" s="14"/>
      <c r="L9151" s="14"/>
      <c r="N9151" s="15"/>
      <c r="O9151" s="16"/>
      <c r="R9151" s="14"/>
      <c r="S9151" s="14"/>
    </row>
    <row r="9152" spans="11:19" x14ac:dyDescent="0.35">
      <c r="K9152" s="14"/>
      <c r="L9152" s="14"/>
      <c r="N9152" s="15"/>
      <c r="O9152" s="16"/>
      <c r="R9152" s="14"/>
      <c r="S9152" s="14"/>
    </row>
    <row r="9153" spans="11:19" x14ac:dyDescent="0.35">
      <c r="K9153" s="14"/>
      <c r="L9153" s="14"/>
      <c r="N9153" s="15"/>
      <c r="O9153" s="16"/>
      <c r="R9153" s="14"/>
      <c r="S9153" s="14"/>
    </row>
    <row r="9154" spans="11:19" x14ac:dyDescent="0.35">
      <c r="K9154" s="14"/>
      <c r="L9154" s="14"/>
      <c r="N9154" s="15"/>
      <c r="O9154" s="16"/>
      <c r="R9154" s="14"/>
      <c r="S9154" s="14"/>
    </row>
    <row r="9155" spans="11:19" x14ac:dyDescent="0.35">
      <c r="K9155" s="14"/>
      <c r="L9155" s="14"/>
      <c r="N9155" s="15"/>
      <c r="O9155" s="16"/>
      <c r="R9155" s="14"/>
      <c r="S9155" s="14"/>
    </row>
    <row r="9156" spans="11:19" x14ac:dyDescent="0.35">
      <c r="K9156" s="14"/>
      <c r="L9156" s="14"/>
      <c r="N9156" s="15"/>
      <c r="O9156" s="16"/>
      <c r="R9156" s="14"/>
      <c r="S9156" s="14"/>
    </row>
    <row r="9157" spans="11:19" x14ac:dyDescent="0.35">
      <c r="K9157" s="14"/>
      <c r="L9157" s="14"/>
      <c r="N9157" s="15"/>
      <c r="O9157" s="16"/>
      <c r="R9157" s="14"/>
      <c r="S9157" s="14"/>
    </row>
    <row r="9158" spans="11:19" x14ac:dyDescent="0.35">
      <c r="K9158" s="14"/>
      <c r="L9158" s="14"/>
      <c r="N9158" s="15"/>
      <c r="O9158" s="16"/>
      <c r="R9158" s="14"/>
      <c r="S9158" s="14"/>
    </row>
    <row r="9159" spans="11:19" x14ac:dyDescent="0.35">
      <c r="K9159" s="14"/>
      <c r="L9159" s="14"/>
      <c r="N9159" s="15"/>
      <c r="O9159" s="16"/>
      <c r="R9159" s="14"/>
      <c r="S9159" s="14"/>
    </row>
    <row r="9160" spans="11:19" x14ac:dyDescent="0.35">
      <c r="K9160" s="14"/>
      <c r="L9160" s="14"/>
      <c r="N9160" s="15"/>
      <c r="O9160" s="16"/>
      <c r="R9160" s="14"/>
      <c r="S9160" s="14"/>
    </row>
    <row r="9161" spans="11:19" x14ac:dyDescent="0.35">
      <c r="K9161" s="14"/>
      <c r="L9161" s="14"/>
      <c r="N9161" s="15"/>
      <c r="O9161" s="16"/>
      <c r="R9161" s="14"/>
      <c r="S9161" s="14"/>
    </row>
    <row r="9162" spans="11:19" x14ac:dyDescent="0.35">
      <c r="K9162" s="14"/>
      <c r="L9162" s="14"/>
      <c r="N9162" s="15"/>
      <c r="O9162" s="16"/>
      <c r="R9162" s="14"/>
      <c r="S9162" s="14"/>
    </row>
    <row r="9163" spans="11:19" x14ac:dyDescent="0.35">
      <c r="K9163" s="14"/>
      <c r="L9163" s="14"/>
      <c r="N9163" s="15"/>
      <c r="O9163" s="16"/>
      <c r="R9163" s="14"/>
      <c r="S9163" s="14"/>
    </row>
    <row r="9164" spans="11:19" x14ac:dyDescent="0.35">
      <c r="K9164" s="14"/>
      <c r="L9164" s="14"/>
      <c r="N9164" s="15"/>
      <c r="O9164" s="16"/>
      <c r="R9164" s="14"/>
      <c r="S9164" s="14"/>
    </row>
    <row r="9165" spans="11:19" x14ac:dyDescent="0.35">
      <c r="K9165" s="14"/>
      <c r="L9165" s="14"/>
      <c r="N9165" s="15"/>
      <c r="O9165" s="16"/>
      <c r="R9165" s="14"/>
      <c r="S9165" s="14"/>
    </row>
    <row r="9166" spans="11:19" x14ac:dyDescent="0.35">
      <c r="K9166" s="14"/>
      <c r="L9166" s="14"/>
      <c r="N9166" s="15"/>
      <c r="O9166" s="16"/>
      <c r="R9166" s="14"/>
      <c r="S9166" s="14"/>
    </row>
    <row r="9167" spans="11:19" x14ac:dyDescent="0.35">
      <c r="K9167" s="14"/>
      <c r="L9167" s="14"/>
      <c r="N9167" s="15"/>
      <c r="O9167" s="16"/>
      <c r="R9167" s="14"/>
      <c r="S9167" s="14"/>
    </row>
    <row r="9168" spans="11:19" x14ac:dyDescent="0.35">
      <c r="K9168" s="14"/>
      <c r="L9168" s="14"/>
      <c r="N9168" s="15"/>
      <c r="O9168" s="16"/>
      <c r="R9168" s="14"/>
      <c r="S9168" s="14"/>
    </row>
    <row r="9169" spans="11:19" x14ac:dyDescent="0.35">
      <c r="K9169" s="14"/>
      <c r="L9169" s="14"/>
      <c r="N9169" s="15"/>
      <c r="O9169" s="16"/>
      <c r="R9169" s="14"/>
      <c r="S9169" s="14"/>
    </row>
    <row r="9170" spans="11:19" x14ac:dyDescent="0.35">
      <c r="K9170" s="14"/>
      <c r="L9170" s="14"/>
      <c r="N9170" s="15"/>
      <c r="O9170" s="16"/>
      <c r="R9170" s="14"/>
      <c r="S9170" s="14"/>
    </row>
    <row r="9171" spans="11:19" x14ac:dyDescent="0.35">
      <c r="K9171" s="14"/>
      <c r="L9171" s="14"/>
      <c r="N9171" s="15"/>
      <c r="O9171" s="16"/>
      <c r="R9171" s="14"/>
      <c r="S9171" s="14"/>
    </row>
    <row r="9172" spans="11:19" x14ac:dyDescent="0.35">
      <c r="K9172" s="14"/>
      <c r="L9172" s="14"/>
      <c r="N9172" s="15"/>
      <c r="O9172" s="16"/>
      <c r="R9172" s="14"/>
      <c r="S9172" s="14"/>
    </row>
    <row r="9173" spans="11:19" x14ac:dyDescent="0.35">
      <c r="K9173" s="14"/>
      <c r="L9173" s="14"/>
      <c r="N9173" s="15"/>
      <c r="O9173" s="16"/>
      <c r="R9173" s="14"/>
      <c r="S9173" s="14"/>
    </row>
    <row r="9174" spans="11:19" x14ac:dyDescent="0.35">
      <c r="K9174" s="14"/>
      <c r="L9174" s="14"/>
      <c r="N9174" s="15"/>
      <c r="O9174" s="16"/>
      <c r="R9174" s="14"/>
      <c r="S9174" s="14"/>
    </row>
    <row r="9175" spans="11:19" x14ac:dyDescent="0.35">
      <c r="K9175" s="14"/>
      <c r="L9175" s="14"/>
      <c r="N9175" s="15"/>
      <c r="O9175" s="16"/>
      <c r="R9175" s="14"/>
      <c r="S9175" s="14"/>
    </row>
    <row r="9176" spans="11:19" x14ac:dyDescent="0.35">
      <c r="K9176" s="14"/>
      <c r="L9176" s="14"/>
      <c r="N9176" s="15"/>
      <c r="O9176" s="16"/>
      <c r="R9176" s="14"/>
      <c r="S9176" s="14"/>
    </row>
    <row r="9177" spans="11:19" x14ac:dyDescent="0.35">
      <c r="K9177" s="14"/>
      <c r="L9177" s="14"/>
      <c r="N9177" s="15"/>
      <c r="O9177" s="16"/>
      <c r="R9177" s="14"/>
      <c r="S9177" s="14"/>
    </row>
    <row r="9178" spans="11:19" x14ac:dyDescent="0.35">
      <c r="K9178" s="14"/>
      <c r="L9178" s="14"/>
      <c r="N9178" s="15"/>
      <c r="O9178" s="16"/>
      <c r="R9178" s="14"/>
      <c r="S9178" s="14"/>
    </row>
    <row r="9179" spans="11:19" x14ac:dyDescent="0.35">
      <c r="K9179" s="14"/>
      <c r="L9179" s="14"/>
      <c r="N9179" s="15"/>
      <c r="O9179" s="16"/>
      <c r="R9179" s="14"/>
      <c r="S9179" s="14"/>
    </row>
    <row r="9180" spans="11:19" x14ac:dyDescent="0.35">
      <c r="K9180" s="14"/>
      <c r="L9180" s="14"/>
      <c r="N9180" s="15"/>
      <c r="O9180" s="16"/>
      <c r="R9180" s="14"/>
      <c r="S9180" s="14"/>
    </row>
    <row r="9181" spans="11:19" x14ac:dyDescent="0.35">
      <c r="K9181" s="14"/>
      <c r="L9181" s="14"/>
      <c r="N9181" s="15"/>
      <c r="O9181" s="16"/>
      <c r="R9181" s="14"/>
      <c r="S9181" s="14"/>
    </row>
    <row r="9182" spans="11:19" x14ac:dyDescent="0.35">
      <c r="K9182" s="14"/>
      <c r="L9182" s="14"/>
      <c r="N9182" s="15"/>
      <c r="O9182" s="16"/>
      <c r="R9182" s="14"/>
      <c r="S9182" s="14"/>
    </row>
    <row r="9183" spans="11:19" x14ac:dyDescent="0.35">
      <c r="K9183" s="14"/>
      <c r="L9183" s="14"/>
      <c r="N9183" s="15"/>
      <c r="O9183" s="16"/>
      <c r="R9183" s="14"/>
      <c r="S9183" s="14"/>
    </row>
    <row r="9184" spans="11:19" x14ac:dyDescent="0.35">
      <c r="K9184" s="14"/>
      <c r="L9184" s="14"/>
      <c r="N9184" s="15"/>
      <c r="O9184" s="16"/>
      <c r="R9184" s="14"/>
      <c r="S9184" s="14"/>
    </row>
    <row r="9185" spans="11:19" x14ac:dyDescent="0.35">
      <c r="K9185" s="14"/>
      <c r="L9185" s="14"/>
      <c r="N9185" s="15"/>
      <c r="O9185" s="16"/>
      <c r="R9185" s="14"/>
      <c r="S9185" s="14"/>
    </row>
    <row r="9186" spans="11:19" x14ac:dyDescent="0.35">
      <c r="K9186" s="14"/>
      <c r="L9186" s="14"/>
      <c r="N9186" s="15"/>
      <c r="O9186" s="16"/>
      <c r="R9186" s="14"/>
      <c r="S9186" s="14"/>
    </row>
    <row r="9187" spans="11:19" x14ac:dyDescent="0.35">
      <c r="K9187" s="14"/>
      <c r="L9187" s="14"/>
      <c r="N9187" s="15"/>
      <c r="O9187" s="16"/>
      <c r="R9187" s="14"/>
      <c r="S9187" s="14"/>
    </row>
    <row r="9188" spans="11:19" x14ac:dyDescent="0.35">
      <c r="K9188" s="14"/>
      <c r="L9188" s="14"/>
      <c r="N9188" s="15"/>
      <c r="O9188" s="16"/>
      <c r="R9188" s="14"/>
      <c r="S9188" s="14"/>
    </row>
    <row r="9189" spans="11:19" x14ac:dyDescent="0.35">
      <c r="K9189" s="14"/>
      <c r="L9189" s="14"/>
      <c r="N9189" s="15"/>
      <c r="O9189" s="16"/>
      <c r="R9189" s="14"/>
      <c r="S9189" s="14"/>
    </row>
    <row r="9190" spans="11:19" x14ac:dyDescent="0.35">
      <c r="K9190" s="14"/>
      <c r="L9190" s="14"/>
      <c r="N9190" s="15"/>
      <c r="O9190" s="16"/>
      <c r="R9190" s="14"/>
      <c r="S9190" s="14"/>
    </row>
    <row r="9191" spans="11:19" x14ac:dyDescent="0.35">
      <c r="K9191" s="14"/>
      <c r="L9191" s="14"/>
      <c r="N9191" s="15"/>
      <c r="O9191" s="16"/>
      <c r="R9191" s="14"/>
      <c r="S9191" s="14"/>
    </row>
    <row r="9192" spans="11:19" x14ac:dyDescent="0.35">
      <c r="K9192" s="14"/>
      <c r="L9192" s="14"/>
      <c r="N9192" s="15"/>
      <c r="O9192" s="16"/>
      <c r="R9192" s="14"/>
      <c r="S9192" s="14"/>
    </row>
    <row r="9193" spans="11:19" x14ac:dyDescent="0.35">
      <c r="K9193" s="14"/>
      <c r="L9193" s="14"/>
      <c r="N9193" s="15"/>
      <c r="O9193" s="16"/>
      <c r="R9193" s="14"/>
      <c r="S9193" s="14"/>
    </row>
    <row r="9194" spans="11:19" x14ac:dyDescent="0.35">
      <c r="K9194" s="14"/>
      <c r="L9194" s="14"/>
      <c r="N9194" s="15"/>
      <c r="O9194" s="16"/>
      <c r="R9194" s="14"/>
      <c r="S9194" s="14"/>
    </row>
    <row r="9195" spans="11:19" x14ac:dyDescent="0.35">
      <c r="K9195" s="14"/>
      <c r="L9195" s="14"/>
      <c r="N9195" s="15"/>
      <c r="O9195" s="16"/>
      <c r="R9195" s="14"/>
      <c r="S9195" s="14"/>
    </row>
    <row r="9196" spans="11:19" x14ac:dyDescent="0.35">
      <c r="K9196" s="14"/>
      <c r="L9196" s="14"/>
      <c r="N9196" s="15"/>
      <c r="O9196" s="16"/>
      <c r="R9196" s="14"/>
      <c r="S9196" s="14"/>
    </row>
    <row r="9197" spans="11:19" x14ac:dyDescent="0.35">
      <c r="K9197" s="14"/>
      <c r="L9197" s="14"/>
      <c r="N9197" s="15"/>
      <c r="O9197" s="16"/>
      <c r="R9197" s="14"/>
      <c r="S9197" s="14"/>
    </row>
    <row r="9198" spans="11:19" x14ac:dyDescent="0.35">
      <c r="K9198" s="14"/>
      <c r="L9198" s="14"/>
      <c r="N9198" s="15"/>
      <c r="O9198" s="16"/>
      <c r="R9198" s="14"/>
      <c r="S9198" s="14"/>
    </row>
    <row r="9199" spans="11:19" x14ac:dyDescent="0.35">
      <c r="K9199" s="14"/>
      <c r="L9199" s="14"/>
      <c r="N9199" s="15"/>
      <c r="O9199" s="16"/>
      <c r="R9199" s="14"/>
      <c r="S9199" s="14"/>
    </row>
    <row r="9200" spans="11:19" x14ac:dyDescent="0.35">
      <c r="K9200" s="14"/>
      <c r="L9200" s="14"/>
      <c r="N9200" s="15"/>
      <c r="O9200" s="16"/>
      <c r="R9200" s="14"/>
      <c r="S9200" s="14"/>
    </row>
    <row r="9201" spans="11:19" x14ac:dyDescent="0.35">
      <c r="K9201" s="14"/>
      <c r="L9201" s="14"/>
      <c r="N9201" s="15"/>
      <c r="O9201" s="16"/>
      <c r="R9201" s="14"/>
      <c r="S9201" s="14"/>
    </row>
    <row r="9202" spans="11:19" x14ac:dyDescent="0.35">
      <c r="K9202" s="14"/>
      <c r="L9202" s="14"/>
      <c r="N9202" s="15"/>
      <c r="O9202" s="16"/>
      <c r="R9202" s="14"/>
      <c r="S9202" s="14"/>
    </row>
    <row r="9203" spans="11:19" x14ac:dyDescent="0.35">
      <c r="K9203" s="14"/>
      <c r="L9203" s="14"/>
      <c r="N9203" s="15"/>
      <c r="O9203" s="16"/>
      <c r="R9203" s="14"/>
      <c r="S9203" s="14"/>
    </row>
    <row r="9204" spans="11:19" x14ac:dyDescent="0.35">
      <c r="K9204" s="14"/>
      <c r="L9204" s="14"/>
      <c r="N9204" s="15"/>
      <c r="O9204" s="16"/>
      <c r="R9204" s="14"/>
      <c r="S9204" s="14"/>
    </row>
    <row r="9205" spans="11:19" x14ac:dyDescent="0.35">
      <c r="K9205" s="14"/>
      <c r="L9205" s="14"/>
      <c r="N9205" s="15"/>
      <c r="O9205" s="16"/>
      <c r="R9205" s="14"/>
      <c r="S9205" s="14"/>
    </row>
    <row r="9206" spans="11:19" x14ac:dyDescent="0.35">
      <c r="K9206" s="14"/>
      <c r="L9206" s="14"/>
      <c r="N9206" s="15"/>
      <c r="O9206" s="16"/>
      <c r="R9206" s="14"/>
      <c r="S9206" s="14"/>
    </row>
    <row r="9207" spans="11:19" x14ac:dyDescent="0.35">
      <c r="K9207" s="14"/>
      <c r="L9207" s="14"/>
      <c r="N9207" s="15"/>
      <c r="O9207" s="16"/>
      <c r="R9207" s="14"/>
      <c r="S9207" s="14"/>
    </row>
    <row r="9208" spans="11:19" x14ac:dyDescent="0.35">
      <c r="K9208" s="14"/>
      <c r="L9208" s="14"/>
      <c r="N9208" s="15"/>
      <c r="O9208" s="16"/>
      <c r="R9208" s="14"/>
      <c r="S9208" s="14"/>
    </row>
    <row r="9209" spans="11:19" x14ac:dyDescent="0.35">
      <c r="K9209" s="14"/>
      <c r="L9209" s="14"/>
      <c r="N9209" s="15"/>
      <c r="O9209" s="16"/>
      <c r="R9209" s="14"/>
      <c r="S9209" s="14"/>
    </row>
    <row r="9210" spans="11:19" x14ac:dyDescent="0.35">
      <c r="K9210" s="14"/>
      <c r="L9210" s="14"/>
      <c r="N9210" s="15"/>
      <c r="O9210" s="16"/>
      <c r="R9210" s="14"/>
      <c r="S9210" s="14"/>
    </row>
    <row r="9211" spans="11:19" x14ac:dyDescent="0.35">
      <c r="K9211" s="14"/>
      <c r="L9211" s="14"/>
      <c r="N9211" s="15"/>
      <c r="O9211" s="16"/>
      <c r="R9211" s="14"/>
      <c r="S9211" s="14"/>
    </row>
    <row r="9212" spans="11:19" x14ac:dyDescent="0.35">
      <c r="K9212" s="14"/>
      <c r="L9212" s="14"/>
      <c r="N9212" s="15"/>
      <c r="O9212" s="16"/>
      <c r="R9212" s="14"/>
      <c r="S9212" s="14"/>
    </row>
    <row r="9213" spans="11:19" x14ac:dyDescent="0.35">
      <c r="K9213" s="14"/>
      <c r="L9213" s="14"/>
      <c r="N9213" s="15"/>
      <c r="O9213" s="16"/>
      <c r="R9213" s="14"/>
      <c r="S9213" s="14"/>
    </row>
    <row r="9214" spans="11:19" x14ac:dyDescent="0.35">
      <c r="K9214" s="14"/>
      <c r="L9214" s="14"/>
      <c r="N9214" s="15"/>
      <c r="O9214" s="16"/>
      <c r="R9214" s="14"/>
      <c r="S9214" s="14"/>
    </row>
    <row r="9215" spans="11:19" x14ac:dyDescent="0.35">
      <c r="K9215" s="14"/>
      <c r="L9215" s="14"/>
      <c r="N9215" s="15"/>
      <c r="O9215" s="16"/>
      <c r="R9215" s="14"/>
      <c r="S9215" s="14"/>
    </row>
    <row r="9216" spans="11:19" x14ac:dyDescent="0.35">
      <c r="K9216" s="14"/>
      <c r="L9216" s="14"/>
      <c r="N9216" s="15"/>
      <c r="O9216" s="16"/>
      <c r="R9216" s="14"/>
      <c r="S9216" s="14"/>
    </row>
    <row r="9217" spans="11:19" x14ac:dyDescent="0.35">
      <c r="K9217" s="14"/>
      <c r="L9217" s="14"/>
      <c r="N9217" s="15"/>
      <c r="O9217" s="16"/>
      <c r="R9217" s="14"/>
      <c r="S9217" s="14"/>
    </row>
    <row r="9218" spans="11:19" x14ac:dyDescent="0.35">
      <c r="K9218" s="14"/>
      <c r="L9218" s="14"/>
      <c r="N9218" s="15"/>
      <c r="O9218" s="16"/>
      <c r="R9218" s="14"/>
      <c r="S9218" s="14"/>
    </row>
    <row r="9219" spans="11:19" x14ac:dyDescent="0.35">
      <c r="K9219" s="14"/>
      <c r="L9219" s="14"/>
      <c r="N9219" s="15"/>
      <c r="O9219" s="16"/>
      <c r="R9219" s="14"/>
      <c r="S9219" s="14"/>
    </row>
    <row r="9220" spans="11:19" x14ac:dyDescent="0.35">
      <c r="K9220" s="14"/>
      <c r="L9220" s="14"/>
      <c r="N9220" s="15"/>
      <c r="O9220" s="16"/>
      <c r="R9220" s="14"/>
      <c r="S9220" s="14"/>
    </row>
    <row r="9221" spans="11:19" x14ac:dyDescent="0.35">
      <c r="K9221" s="14"/>
      <c r="L9221" s="14"/>
      <c r="N9221" s="15"/>
      <c r="O9221" s="16"/>
      <c r="R9221" s="14"/>
      <c r="S9221" s="14"/>
    </row>
    <row r="9222" spans="11:19" x14ac:dyDescent="0.35">
      <c r="K9222" s="14"/>
      <c r="L9222" s="14"/>
      <c r="N9222" s="15"/>
      <c r="O9222" s="16"/>
      <c r="R9222" s="14"/>
      <c r="S9222" s="14"/>
    </row>
    <row r="9223" spans="11:19" x14ac:dyDescent="0.35">
      <c r="K9223" s="14"/>
      <c r="L9223" s="14"/>
      <c r="N9223" s="15"/>
      <c r="O9223" s="16"/>
      <c r="R9223" s="14"/>
      <c r="S9223" s="14"/>
    </row>
    <row r="9224" spans="11:19" x14ac:dyDescent="0.35">
      <c r="K9224" s="14"/>
      <c r="L9224" s="14"/>
      <c r="N9224" s="15"/>
      <c r="O9224" s="16"/>
      <c r="R9224" s="14"/>
      <c r="S9224" s="14"/>
    </row>
    <row r="9225" spans="11:19" x14ac:dyDescent="0.35">
      <c r="K9225" s="14"/>
      <c r="L9225" s="14"/>
      <c r="N9225" s="15"/>
      <c r="O9225" s="16"/>
      <c r="R9225" s="14"/>
      <c r="S9225" s="14"/>
    </row>
    <row r="9226" spans="11:19" x14ac:dyDescent="0.35">
      <c r="K9226" s="14"/>
      <c r="L9226" s="14"/>
      <c r="N9226" s="15"/>
      <c r="O9226" s="16"/>
      <c r="R9226" s="14"/>
      <c r="S9226" s="14"/>
    </row>
    <row r="9227" spans="11:19" x14ac:dyDescent="0.35">
      <c r="K9227" s="14"/>
      <c r="L9227" s="14"/>
      <c r="N9227" s="15"/>
      <c r="O9227" s="16"/>
      <c r="R9227" s="14"/>
      <c r="S9227" s="14"/>
    </row>
    <row r="9228" spans="11:19" x14ac:dyDescent="0.35">
      <c r="K9228" s="14"/>
      <c r="L9228" s="14"/>
      <c r="N9228" s="15"/>
      <c r="O9228" s="16"/>
      <c r="R9228" s="14"/>
      <c r="S9228" s="14"/>
    </row>
    <row r="9229" spans="11:19" x14ac:dyDescent="0.35">
      <c r="K9229" s="14"/>
      <c r="L9229" s="14"/>
      <c r="N9229" s="15"/>
      <c r="O9229" s="16"/>
      <c r="R9229" s="14"/>
      <c r="S9229" s="14"/>
    </row>
    <row r="9230" spans="11:19" x14ac:dyDescent="0.35">
      <c r="K9230" s="14"/>
      <c r="L9230" s="14"/>
      <c r="N9230" s="15"/>
      <c r="O9230" s="16"/>
      <c r="R9230" s="14"/>
      <c r="S9230" s="14"/>
    </row>
    <row r="9231" spans="11:19" x14ac:dyDescent="0.35">
      <c r="K9231" s="14"/>
      <c r="L9231" s="14"/>
      <c r="N9231" s="15"/>
      <c r="O9231" s="16"/>
      <c r="R9231" s="14"/>
      <c r="S9231" s="14"/>
    </row>
    <row r="9232" spans="11:19" x14ac:dyDescent="0.35">
      <c r="K9232" s="14"/>
      <c r="L9232" s="14"/>
      <c r="N9232" s="15"/>
      <c r="O9232" s="16"/>
      <c r="R9232" s="14"/>
      <c r="S9232" s="14"/>
    </row>
    <row r="9233" spans="11:19" x14ac:dyDescent="0.35">
      <c r="K9233" s="14"/>
      <c r="L9233" s="14"/>
      <c r="N9233" s="15"/>
      <c r="O9233" s="16"/>
      <c r="R9233" s="14"/>
      <c r="S9233" s="14"/>
    </row>
    <row r="9234" spans="11:19" x14ac:dyDescent="0.35">
      <c r="K9234" s="14"/>
      <c r="L9234" s="14"/>
      <c r="N9234" s="15"/>
      <c r="O9234" s="16"/>
      <c r="R9234" s="14"/>
      <c r="S9234" s="14"/>
    </row>
    <row r="9235" spans="11:19" x14ac:dyDescent="0.35">
      <c r="K9235" s="14"/>
      <c r="L9235" s="14"/>
      <c r="N9235" s="15"/>
      <c r="O9235" s="16"/>
      <c r="R9235" s="14"/>
      <c r="S9235" s="14"/>
    </row>
    <row r="9236" spans="11:19" x14ac:dyDescent="0.35">
      <c r="K9236" s="14"/>
      <c r="L9236" s="14"/>
      <c r="N9236" s="15"/>
      <c r="O9236" s="16"/>
      <c r="R9236" s="14"/>
      <c r="S9236" s="14"/>
    </row>
    <row r="9237" spans="11:19" x14ac:dyDescent="0.35">
      <c r="K9237" s="14"/>
      <c r="L9237" s="14"/>
      <c r="N9237" s="15"/>
      <c r="O9237" s="16"/>
      <c r="R9237" s="14"/>
      <c r="S9237" s="14"/>
    </row>
    <row r="9238" spans="11:19" x14ac:dyDescent="0.35">
      <c r="K9238" s="14"/>
      <c r="L9238" s="14"/>
      <c r="N9238" s="15"/>
      <c r="O9238" s="16"/>
      <c r="R9238" s="14"/>
      <c r="S9238" s="14"/>
    </row>
    <row r="9239" spans="11:19" x14ac:dyDescent="0.35">
      <c r="K9239" s="14"/>
      <c r="L9239" s="14"/>
      <c r="N9239" s="15"/>
      <c r="O9239" s="16"/>
      <c r="R9239" s="14"/>
      <c r="S9239" s="14"/>
    </row>
    <row r="9240" spans="11:19" x14ac:dyDescent="0.35">
      <c r="K9240" s="14"/>
      <c r="L9240" s="14"/>
      <c r="N9240" s="15"/>
      <c r="O9240" s="16"/>
      <c r="R9240" s="14"/>
      <c r="S9240" s="14"/>
    </row>
    <row r="9241" spans="11:19" x14ac:dyDescent="0.35">
      <c r="K9241" s="14"/>
      <c r="L9241" s="14"/>
      <c r="N9241" s="15"/>
      <c r="O9241" s="16"/>
      <c r="R9241" s="14"/>
      <c r="S9241" s="14"/>
    </row>
    <row r="9242" spans="11:19" x14ac:dyDescent="0.35">
      <c r="K9242" s="14"/>
      <c r="L9242" s="14"/>
      <c r="N9242" s="15"/>
      <c r="O9242" s="16"/>
      <c r="R9242" s="14"/>
      <c r="S9242" s="14"/>
    </row>
    <row r="9243" spans="11:19" x14ac:dyDescent="0.35">
      <c r="K9243" s="14"/>
      <c r="L9243" s="14"/>
      <c r="N9243" s="15"/>
      <c r="O9243" s="16"/>
      <c r="R9243" s="14"/>
      <c r="S9243" s="14"/>
    </row>
    <row r="9244" spans="11:19" x14ac:dyDescent="0.35">
      <c r="K9244" s="14"/>
      <c r="L9244" s="14"/>
      <c r="N9244" s="15"/>
      <c r="O9244" s="16"/>
      <c r="R9244" s="14"/>
      <c r="S9244" s="14"/>
    </row>
    <row r="9245" spans="11:19" x14ac:dyDescent="0.35">
      <c r="K9245" s="14"/>
      <c r="L9245" s="14"/>
      <c r="N9245" s="15"/>
      <c r="O9245" s="16"/>
      <c r="R9245" s="14"/>
      <c r="S9245" s="14"/>
    </row>
    <row r="9246" spans="11:19" x14ac:dyDescent="0.35">
      <c r="K9246" s="14"/>
      <c r="L9246" s="14"/>
      <c r="N9246" s="15"/>
      <c r="O9246" s="16"/>
      <c r="R9246" s="14"/>
      <c r="S9246" s="14"/>
    </row>
    <row r="9247" spans="11:19" x14ac:dyDescent="0.35">
      <c r="K9247" s="14"/>
      <c r="L9247" s="14"/>
      <c r="N9247" s="15"/>
      <c r="O9247" s="16"/>
      <c r="R9247" s="14"/>
      <c r="S9247" s="14"/>
    </row>
    <row r="9248" spans="11:19" x14ac:dyDescent="0.35">
      <c r="K9248" s="14"/>
      <c r="L9248" s="14"/>
      <c r="N9248" s="15"/>
      <c r="O9248" s="16"/>
      <c r="R9248" s="14"/>
      <c r="S9248" s="14"/>
    </row>
    <row r="9249" spans="11:19" x14ac:dyDescent="0.35">
      <c r="K9249" s="14"/>
      <c r="L9249" s="14"/>
      <c r="N9249" s="15"/>
      <c r="O9249" s="16"/>
      <c r="R9249" s="14"/>
      <c r="S9249" s="14"/>
    </row>
    <row r="9250" spans="11:19" x14ac:dyDescent="0.35">
      <c r="K9250" s="14"/>
      <c r="L9250" s="14"/>
      <c r="N9250" s="15"/>
      <c r="O9250" s="16"/>
      <c r="R9250" s="14"/>
      <c r="S9250" s="14"/>
    </row>
    <row r="9251" spans="11:19" x14ac:dyDescent="0.35">
      <c r="K9251" s="14"/>
      <c r="L9251" s="14"/>
      <c r="N9251" s="15"/>
      <c r="O9251" s="16"/>
      <c r="R9251" s="14"/>
      <c r="S9251" s="14"/>
    </row>
    <row r="9252" spans="11:19" x14ac:dyDescent="0.35">
      <c r="K9252" s="14"/>
      <c r="L9252" s="14"/>
      <c r="N9252" s="15"/>
      <c r="O9252" s="16"/>
      <c r="R9252" s="14"/>
      <c r="S9252" s="14"/>
    </row>
    <row r="9253" spans="11:19" x14ac:dyDescent="0.35">
      <c r="K9253" s="14"/>
      <c r="L9253" s="14"/>
      <c r="N9253" s="15"/>
      <c r="O9253" s="16"/>
      <c r="R9253" s="14"/>
      <c r="S9253" s="14"/>
    </row>
    <row r="9254" spans="11:19" x14ac:dyDescent="0.35">
      <c r="K9254" s="14"/>
      <c r="L9254" s="14"/>
      <c r="N9254" s="15"/>
      <c r="O9254" s="16"/>
      <c r="R9254" s="14"/>
      <c r="S9254" s="14"/>
    </row>
    <row r="9255" spans="11:19" x14ac:dyDescent="0.35">
      <c r="K9255" s="14"/>
      <c r="L9255" s="14"/>
      <c r="N9255" s="15"/>
      <c r="O9255" s="16"/>
      <c r="R9255" s="14"/>
      <c r="S9255" s="14"/>
    </row>
    <row r="9256" spans="11:19" x14ac:dyDescent="0.35">
      <c r="K9256" s="14"/>
      <c r="L9256" s="14"/>
      <c r="N9256" s="15"/>
      <c r="O9256" s="16"/>
      <c r="R9256" s="14"/>
      <c r="S9256" s="14"/>
    </row>
    <row r="9257" spans="11:19" x14ac:dyDescent="0.35">
      <c r="K9257" s="14"/>
      <c r="L9257" s="14"/>
      <c r="N9257" s="15"/>
      <c r="O9257" s="16"/>
      <c r="R9257" s="14"/>
      <c r="S9257" s="14"/>
    </row>
    <row r="9258" spans="11:19" x14ac:dyDescent="0.35">
      <c r="K9258" s="14"/>
      <c r="L9258" s="14"/>
      <c r="N9258" s="15"/>
      <c r="O9258" s="16"/>
      <c r="R9258" s="14"/>
      <c r="S9258" s="14"/>
    </row>
    <row r="9259" spans="11:19" x14ac:dyDescent="0.35">
      <c r="K9259" s="14"/>
      <c r="L9259" s="14"/>
      <c r="N9259" s="15"/>
      <c r="O9259" s="16"/>
      <c r="R9259" s="14"/>
      <c r="S9259" s="14"/>
    </row>
    <row r="9260" spans="11:19" x14ac:dyDescent="0.35">
      <c r="K9260" s="14"/>
      <c r="L9260" s="14"/>
      <c r="N9260" s="15"/>
      <c r="O9260" s="16"/>
      <c r="R9260" s="14"/>
      <c r="S9260" s="14"/>
    </row>
    <row r="9261" spans="11:19" x14ac:dyDescent="0.35">
      <c r="K9261" s="14"/>
      <c r="L9261" s="14"/>
      <c r="N9261" s="15"/>
      <c r="O9261" s="16"/>
      <c r="R9261" s="14"/>
      <c r="S9261" s="14"/>
    </row>
    <row r="9262" spans="11:19" x14ac:dyDescent="0.35">
      <c r="K9262" s="14"/>
      <c r="L9262" s="14"/>
      <c r="N9262" s="15"/>
      <c r="O9262" s="16"/>
      <c r="R9262" s="14"/>
      <c r="S9262" s="14"/>
    </row>
    <row r="9263" spans="11:19" x14ac:dyDescent="0.35">
      <c r="K9263" s="14"/>
      <c r="L9263" s="14"/>
      <c r="N9263" s="15"/>
      <c r="O9263" s="16"/>
      <c r="R9263" s="14"/>
      <c r="S9263" s="14"/>
    </row>
    <row r="9264" spans="11:19" x14ac:dyDescent="0.35">
      <c r="K9264" s="14"/>
      <c r="L9264" s="14"/>
      <c r="N9264" s="15"/>
      <c r="O9264" s="16"/>
      <c r="R9264" s="14"/>
      <c r="S9264" s="14"/>
    </row>
    <row r="9265" spans="11:19" x14ac:dyDescent="0.35">
      <c r="K9265" s="14"/>
      <c r="L9265" s="14"/>
      <c r="N9265" s="15"/>
      <c r="O9265" s="16"/>
      <c r="R9265" s="14"/>
      <c r="S9265" s="14"/>
    </row>
    <row r="9266" spans="11:19" x14ac:dyDescent="0.35">
      <c r="K9266" s="14"/>
      <c r="L9266" s="14"/>
      <c r="N9266" s="15"/>
      <c r="O9266" s="16"/>
      <c r="R9266" s="14"/>
      <c r="S9266" s="14"/>
    </row>
    <row r="9267" spans="11:19" x14ac:dyDescent="0.35">
      <c r="K9267" s="14"/>
      <c r="L9267" s="14"/>
      <c r="N9267" s="15"/>
      <c r="O9267" s="16"/>
      <c r="R9267" s="14"/>
      <c r="S9267" s="14"/>
    </row>
    <row r="9268" spans="11:19" x14ac:dyDescent="0.35">
      <c r="K9268" s="14"/>
      <c r="L9268" s="14"/>
      <c r="N9268" s="15"/>
      <c r="O9268" s="16"/>
      <c r="R9268" s="14"/>
      <c r="S9268" s="14"/>
    </row>
    <row r="9269" spans="11:19" x14ac:dyDescent="0.35">
      <c r="K9269" s="14"/>
      <c r="L9269" s="14"/>
      <c r="N9269" s="15"/>
      <c r="O9269" s="16"/>
      <c r="R9269" s="14"/>
      <c r="S9269" s="14"/>
    </row>
    <row r="9270" spans="11:19" x14ac:dyDescent="0.35">
      <c r="K9270" s="14"/>
      <c r="L9270" s="14"/>
      <c r="N9270" s="15"/>
      <c r="O9270" s="16"/>
      <c r="R9270" s="14"/>
      <c r="S9270" s="14"/>
    </row>
    <row r="9271" spans="11:19" x14ac:dyDescent="0.35">
      <c r="K9271" s="14"/>
      <c r="L9271" s="14"/>
      <c r="N9271" s="15"/>
      <c r="O9271" s="16"/>
      <c r="R9271" s="14"/>
      <c r="S9271" s="14"/>
    </row>
    <row r="9272" spans="11:19" x14ac:dyDescent="0.35">
      <c r="K9272" s="14"/>
      <c r="L9272" s="14"/>
      <c r="N9272" s="15"/>
      <c r="O9272" s="16"/>
      <c r="R9272" s="14"/>
      <c r="S9272" s="14"/>
    </row>
    <row r="9273" spans="11:19" x14ac:dyDescent="0.35">
      <c r="K9273" s="14"/>
      <c r="L9273" s="14"/>
      <c r="N9273" s="15"/>
      <c r="O9273" s="16"/>
      <c r="R9273" s="14"/>
      <c r="S9273" s="14"/>
    </row>
    <row r="9274" spans="11:19" x14ac:dyDescent="0.35">
      <c r="K9274" s="14"/>
      <c r="L9274" s="14"/>
      <c r="N9274" s="15"/>
      <c r="O9274" s="16"/>
      <c r="R9274" s="14"/>
      <c r="S9274" s="14"/>
    </row>
    <row r="9275" spans="11:19" x14ac:dyDescent="0.35">
      <c r="K9275" s="14"/>
      <c r="L9275" s="14"/>
      <c r="N9275" s="15"/>
      <c r="O9275" s="16"/>
      <c r="R9275" s="14"/>
      <c r="S9275" s="14"/>
    </row>
    <row r="9276" spans="11:19" x14ac:dyDescent="0.35">
      <c r="K9276" s="14"/>
      <c r="L9276" s="14"/>
      <c r="N9276" s="15"/>
      <c r="O9276" s="16"/>
      <c r="R9276" s="14"/>
      <c r="S9276" s="14"/>
    </row>
    <row r="9277" spans="11:19" x14ac:dyDescent="0.35">
      <c r="K9277" s="14"/>
      <c r="L9277" s="14"/>
      <c r="N9277" s="15"/>
      <c r="O9277" s="16"/>
      <c r="R9277" s="14"/>
      <c r="S9277" s="14"/>
    </row>
    <row r="9278" spans="11:19" x14ac:dyDescent="0.35">
      <c r="K9278" s="14"/>
      <c r="L9278" s="14"/>
      <c r="N9278" s="15"/>
      <c r="O9278" s="16"/>
      <c r="R9278" s="14"/>
      <c r="S9278" s="14"/>
    </row>
    <row r="9279" spans="11:19" x14ac:dyDescent="0.35">
      <c r="K9279" s="14"/>
      <c r="L9279" s="14"/>
      <c r="N9279" s="15"/>
      <c r="O9279" s="16"/>
      <c r="R9279" s="14"/>
      <c r="S9279" s="14"/>
    </row>
    <row r="9280" spans="11:19" x14ac:dyDescent="0.35">
      <c r="K9280" s="14"/>
      <c r="L9280" s="14"/>
      <c r="N9280" s="15"/>
      <c r="O9280" s="16"/>
      <c r="R9280" s="14"/>
      <c r="S9280" s="14"/>
    </row>
    <row r="9281" spans="11:19" x14ac:dyDescent="0.35">
      <c r="K9281" s="14"/>
      <c r="L9281" s="14"/>
      <c r="N9281" s="15"/>
      <c r="O9281" s="16"/>
      <c r="R9281" s="14"/>
      <c r="S9281" s="14"/>
    </row>
    <row r="9282" spans="11:19" x14ac:dyDescent="0.35">
      <c r="K9282" s="14"/>
      <c r="L9282" s="14"/>
      <c r="N9282" s="15"/>
      <c r="O9282" s="16"/>
      <c r="R9282" s="14"/>
      <c r="S9282" s="14"/>
    </row>
    <row r="9283" spans="11:19" x14ac:dyDescent="0.35">
      <c r="K9283" s="14"/>
      <c r="L9283" s="14"/>
      <c r="N9283" s="15"/>
      <c r="O9283" s="16"/>
      <c r="R9283" s="14"/>
      <c r="S9283" s="14"/>
    </row>
    <row r="9284" spans="11:19" x14ac:dyDescent="0.35">
      <c r="K9284" s="14"/>
      <c r="L9284" s="14"/>
      <c r="N9284" s="15"/>
      <c r="O9284" s="16"/>
      <c r="R9284" s="14"/>
      <c r="S9284" s="14"/>
    </row>
    <row r="9285" spans="11:19" x14ac:dyDescent="0.35">
      <c r="K9285" s="14"/>
      <c r="L9285" s="14"/>
      <c r="N9285" s="15"/>
      <c r="O9285" s="16"/>
      <c r="R9285" s="14"/>
      <c r="S9285" s="14"/>
    </row>
    <row r="9286" spans="11:19" x14ac:dyDescent="0.35">
      <c r="K9286" s="14"/>
      <c r="L9286" s="14"/>
      <c r="N9286" s="15"/>
      <c r="O9286" s="16"/>
      <c r="R9286" s="14"/>
      <c r="S9286" s="14"/>
    </row>
    <row r="9287" spans="11:19" x14ac:dyDescent="0.35">
      <c r="K9287" s="14"/>
      <c r="L9287" s="14"/>
      <c r="N9287" s="15"/>
      <c r="O9287" s="16"/>
      <c r="R9287" s="14"/>
      <c r="S9287" s="14"/>
    </row>
    <row r="9288" spans="11:19" x14ac:dyDescent="0.35">
      <c r="K9288" s="14"/>
      <c r="L9288" s="14"/>
      <c r="N9288" s="15"/>
      <c r="O9288" s="16"/>
      <c r="R9288" s="14"/>
      <c r="S9288" s="14"/>
    </row>
    <row r="9289" spans="11:19" x14ac:dyDescent="0.35">
      <c r="K9289" s="14"/>
      <c r="L9289" s="14"/>
      <c r="N9289" s="15"/>
      <c r="O9289" s="16"/>
      <c r="R9289" s="14"/>
      <c r="S9289" s="14"/>
    </row>
    <row r="9290" spans="11:19" x14ac:dyDescent="0.35">
      <c r="K9290" s="14"/>
      <c r="L9290" s="14"/>
      <c r="N9290" s="15"/>
      <c r="O9290" s="16"/>
      <c r="R9290" s="14"/>
      <c r="S9290" s="14"/>
    </row>
    <row r="9291" spans="11:19" x14ac:dyDescent="0.35">
      <c r="K9291" s="14"/>
      <c r="L9291" s="14"/>
      <c r="N9291" s="15"/>
      <c r="O9291" s="16"/>
      <c r="R9291" s="14"/>
      <c r="S9291" s="14"/>
    </row>
    <row r="9292" spans="11:19" x14ac:dyDescent="0.35">
      <c r="K9292" s="14"/>
      <c r="L9292" s="14"/>
      <c r="N9292" s="15"/>
      <c r="O9292" s="16"/>
      <c r="R9292" s="14"/>
      <c r="S9292" s="14"/>
    </row>
    <row r="9293" spans="11:19" x14ac:dyDescent="0.35">
      <c r="K9293" s="14"/>
      <c r="L9293" s="14"/>
      <c r="N9293" s="15"/>
      <c r="O9293" s="16"/>
      <c r="R9293" s="14"/>
      <c r="S9293" s="14"/>
    </row>
    <row r="9294" spans="11:19" x14ac:dyDescent="0.35">
      <c r="K9294" s="14"/>
      <c r="L9294" s="14"/>
      <c r="N9294" s="15"/>
      <c r="O9294" s="16"/>
      <c r="R9294" s="14"/>
      <c r="S9294" s="14"/>
    </row>
    <row r="9295" spans="11:19" x14ac:dyDescent="0.35">
      <c r="K9295" s="14"/>
      <c r="L9295" s="14"/>
      <c r="N9295" s="15"/>
      <c r="O9295" s="16"/>
      <c r="R9295" s="14"/>
      <c r="S9295" s="14"/>
    </row>
    <row r="9296" spans="11:19" x14ac:dyDescent="0.35">
      <c r="K9296" s="14"/>
      <c r="L9296" s="14"/>
      <c r="N9296" s="15"/>
      <c r="O9296" s="16"/>
      <c r="R9296" s="14"/>
      <c r="S9296" s="14"/>
    </row>
    <row r="9297" spans="11:19" x14ac:dyDescent="0.35">
      <c r="K9297" s="14"/>
      <c r="L9297" s="14"/>
      <c r="N9297" s="15"/>
      <c r="O9297" s="16"/>
      <c r="R9297" s="14"/>
      <c r="S9297" s="14"/>
    </row>
    <row r="9298" spans="11:19" x14ac:dyDescent="0.35">
      <c r="K9298" s="14"/>
      <c r="L9298" s="14"/>
      <c r="N9298" s="15"/>
      <c r="O9298" s="16"/>
      <c r="R9298" s="14"/>
      <c r="S9298" s="14"/>
    </row>
    <row r="9299" spans="11:19" x14ac:dyDescent="0.35">
      <c r="K9299" s="14"/>
      <c r="L9299" s="14"/>
      <c r="N9299" s="15"/>
      <c r="O9299" s="16"/>
      <c r="R9299" s="14"/>
      <c r="S9299" s="14"/>
    </row>
    <row r="9300" spans="11:19" x14ac:dyDescent="0.35">
      <c r="K9300" s="14"/>
      <c r="L9300" s="14"/>
      <c r="N9300" s="15"/>
      <c r="O9300" s="16"/>
      <c r="R9300" s="14"/>
      <c r="S9300" s="14"/>
    </row>
    <row r="9301" spans="11:19" x14ac:dyDescent="0.35">
      <c r="K9301" s="14"/>
      <c r="L9301" s="14"/>
      <c r="N9301" s="15"/>
      <c r="O9301" s="16"/>
      <c r="R9301" s="14"/>
      <c r="S9301" s="14"/>
    </row>
    <row r="9302" spans="11:19" x14ac:dyDescent="0.35">
      <c r="K9302" s="14"/>
      <c r="L9302" s="14"/>
      <c r="N9302" s="15"/>
      <c r="O9302" s="16"/>
      <c r="R9302" s="14"/>
      <c r="S9302" s="14"/>
    </row>
    <row r="9303" spans="11:19" x14ac:dyDescent="0.35">
      <c r="K9303" s="14"/>
      <c r="L9303" s="14"/>
      <c r="N9303" s="15"/>
      <c r="O9303" s="16"/>
      <c r="R9303" s="14"/>
      <c r="S9303" s="14"/>
    </row>
    <row r="9304" spans="11:19" x14ac:dyDescent="0.35">
      <c r="K9304" s="14"/>
      <c r="L9304" s="14"/>
      <c r="N9304" s="15"/>
      <c r="O9304" s="16"/>
      <c r="R9304" s="14"/>
      <c r="S9304" s="14"/>
    </row>
    <row r="9305" spans="11:19" x14ac:dyDescent="0.35">
      <c r="K9305" s="14"/>
      <c r="L9305" s="14"/>
      <c r="N9305" s="15"/>
      <c r="O9305" s="16"/>
      <c r="R9305" s="14"/>
      <c r="S9305" s="14"/>
    </row>
    <row r="9306" spans="11:19" x14ac:dyDescent="0.35">
      <c r="K9306" s="14"/>
      <c r="L9306" s="14"/>
      <c r="N9306" s="15"/>
      <c r="O9306" s="16"/>
      <c r="R9306" s="14"/>
      <c r="S9306" s="14"/>
    </row>
    <row r="9307" spans="11:19" x14ac:dyDescent="0.35">
      <c r="K9307" s="14"/>
      <c r="L9307" s="14"/>
      <c r="N9307" s="15"/>
      <c r="O9307" s="16"/>
      <c r="R9307" s="14"/>
      <c r="S9307" s="14"/>
    </row>
    <row r="9308" spans="11:19" x14ac:dyDescent="0.35">
      <c r="K9308" s="14"/>
      <c r="L9308" s="14"/>
      <c r="N9308" s="15"/>
      <c r="O9308" s="16"/>
      <c r="R9308" s="14"/>
      <c r="S9308" s="14"/>
    </row>
    <row r="9309" spans="11:19" x14ac:dyDescent="0.35">
      <c r="K9309" s="14"/>
      <c r="L9309" s="14"/>
      <c r="N9309" s="15"/>
      <c r="O9309" s="16"/>
      <c r="R9309" s="14"/>
      <c r="S9309" s="14"/>
    </row>
    <row r="9310" spans="11:19" x14ac:dyDescent="0.35">
      <c r="K9310" s="14"/>
      <c r="L9310" s="14"/>
      <c r="N9310" s="15"/>
      <c r="O9310" s="16"/>
      <c r="R9310" s="14"/>
      <c r="S9310" s="14"/>
    </row>
    <row r="9311" spans="11:19" x14ac:dyDescent="0.35">
      <c r="K9311" s="14"/>
      <c r="L9311" s="14"/>
      <c r="N9311" s="15"/>
      <c r="O9311" s="16"/>
      <c r="R9311" s="14"/>
      <c r="S9311" s="14"/>
    </row>
    <row r="9312" spans="11:19" x14ac:dyDescent="0.35">
      <c r="K9312" s="14"/>
      <c r="L9312" s="14"/>
      <c r="N9312" s="15"/>
      <c r="O9312" s="16"/>
      <c r="R9312" s="14"/>
      <c r="S9312" s="14"/>
    </row>
    <row r="9313" spans="11:19" x14ac:dyDescent="0.35">
      <c r="K9313" s="14"/>
      <c r="L9313" s="14"/>
      <c r="N9313" s="15"/>
      <c r="O9313" s="16"/>
      <c r="R9313" s="14"/>
      <c r="S9313" s="14"/>
    </row>
    <row r="9314" spans="11:19" x14ac:dyDescent="0.35">
      <c r="K9314" s="14"/>
      <c r="L9314" s="14"/>
      <c r="N9314" s="15"/>
      <c r="O9314" s="16"/>
      <c r="R9314" s="14"/>
      <c r="S9314" s="14"/>
    </row>
    <row r="9315" spans="11:19" x14ac:dyDescent="0.35">
      <c r="K9315" s="14"/>
      <c r="L9315" s="14"/>
      <c r="N9315" s="15"/>
      <c r="O9315" s="16"/>
      <c r="R9315" s="14"/>
      <c r="S9315" s="14"/>
    </row>
    <row r="9316" spans="11:19" x14ac:dyDescent="0.35">
      <c r="K9316" s="14"/>
      <c r="L9316" s="14"/>
      <c r="N9316" s="15"/>
      <c r="O9316" s="16"/>
      <c r="R9316" s="14"/>
      <c r="S9316" s="14"/>
    </row>
    <row r="9317" spans="11:19" x14ac:dyDescent="0.35">
      <c r="K9317" s="14"/>
      <c r="L9317" s="14"/>
      <c r="N9317" s="15"/>
      <c r="O9317" s="16"/>
      <c r="R9317" s="14"/>
      <c r="S9317" s="14"/>
    </row>
    <row r="9318" spans="11:19" x14ac:dyDescent="0.35">
      <c r="K9318" s="14"/>
      <c r="L9318" s="14"/>
      <c r="N9318" s="15"/>
      <c r="O9318" s="16"/>
      <c r="R9318" s="14"/>
      <c r="S9318" s="14"/>
    </row>
    <row r="9319" spans="11:19" x14ac:dyDescent="0.35">
      <c r="K9319" s="14"/>
      <c r="L9319" s="14"/>
      <c r="N9319" s="15"/>
      <c r="O9319" s="16"/>
      <c r="R9319" s="14"/>
      <c r="S9319" s="14"/>
    </row>
    <row r="9320" spans="11:19" x14ac:dyDescent="0.35">
      <c r="K9320" s="14"/>
      <c r="L9320" s="14"/>
      <c r="N9320" s="15"/>
      <c r="O9320" s="16"/>
      <c r="R9320" s="14"/>
      <c r="S9320" s="14"/>
    </row>
    <row r="9321" spans="11:19" x14ac:dyDescent="0.35">
      <c r="K9321" s="14"/>
      <c r="L9321" s="14"/>
      <c r="N9321" s="15"/>
      <c r="O9321" s="16"/>
      <c r="R9321" s="14"/>
      <c r="S9321" s="14"/>
    </row>
    <row r="9322" spans="11:19" x14ac:dyDescent="0.35">
      <c r="K9322" s="14"/>
      <c r="L9322" s="14"/>
      <c r="N9322" s="15"/>
      <c r="O9322" s="16"/>
      <c r="R9322" s="14"/>
      <c r="S9322" s="14"/>
    </row>
    <row r="9323" spans="11:19" x14ac:dyDescent="0.35">
      <c r="K9323" s="14"/>
      <c r="L9323" s="14"/>
      <c r="N9323" s="15"/>
      <c r="O9323" s="16"/>
      <c r="R9323" s="14"/>
      <c r="S9323" s="14"/>
    </row>
    <row r="9324" spans="11:19" x14ac:dyDescent="0.35">
      <c r="K9324" s="14"/>
      <c r="L9324" s="14"/>
      <c r="N9324" s="15"/>
      <c r="O9324" s="16"/>
      <c r="R9324" s="14"/>
      <c r="S9324" s="14"/>
    </row>
    <row r="9325" spans="11:19" x14ac:dyDescent="0.35">
      <c r="K9325" s="14"/>
      <c r="L9325" s="14"/>
      <c r="N9325" s="15"/>
      <c r="O9325" s="16"/>
      <c r="R9325" s="14"/>
      <c r="S9325" s="14"/>
    </row>
    <row r="9326" spans="11:19" x14ac:dyDescent="0.35">
      <c r="K9326" s="14"/>
      <c r="L9326" s="14"/>
      <c r="N9326" s="15"/>
      <c r="O9326" s="16"/>
      <c r="R9326" s="14"/>
      <c r="S9326" s="14"/>
    </row>
    <row r="9327" spans="11:19" x14ac:dyDescent="0.35">
      <c r="K9327" s="14"/>
      <c r="L9327" s="14"/>
      <c r="N9327" s="15"/>
      <c r="O9327" s="16"/>
      <c r="R9327" s="14"/>
      <c r="S9327" s="14"/>
    </row>
    <row r="9328" spans="11:19" x14ac:dyDescent="0.35">
      <c r="K9328" s="14"/>
      <c r="L9328" s="14"/>
      <c r="N9328" s="15"/>
      <c r="O9328" s="16"/>
      <c r="R9328" s="14"/>
      <c r="S9328" s="14"/>
    </row>
    <row r="9329" spans="11:19" x14ac:dyDescent="0.35">
      <c r="K9329" s="14"/>
      <c r="L9329" s="14"/>
      <c r="N9329" s="15"/>
      <c r="O9329" s="16"/>
      <c r="R9329" s="14"/>
      <c r="S9329" s="14"/>
    </row>
    <row r="9330" spans="11:19" x14ac:dyDescent="0.35">
      <c r="K9330" s="14"/>
      <c r="L9330" s="14"/>
      <c r="N9330" s="15"/>
      <c r="O9330" s="16"/>
      <c r="R9330" s="14"/>
      <c r="S9330" s="14"/>
    </row>
    <row r="9331" spans="11:19" x14ac:dyDescent="0.35">
      <c r="K9331" s="14"/>
      <c r="L9331" s="14"/>
      <c r="N9331" s="15"/>
      <c r="O9331" s="16"/>
      <c r="R9331" s="14"/>
      <c r="S9331" s="14"/>
    </row>
    <row r="9332" spans="11:19" x14ac:dyDescent="0.35">
      <c r="K9332" s="14"/>
      <c r="L9332" s="14"/>
      <c r="N9332" s="15"/>
      <c r="O9332" s="16"/>
      <c r="R9332" s="14"/>
      <c r="S9332" s="14"/>
    </row>
    <row r="9333" spans="11:19" x14ac:dyDescent="0.35">
      <c r="K9333" s="14"/>
      <c r="L9333" s="14"/>
      <c r="N9333" s="15"/>
      <c r="O9333" s="16"/>
      <c r="R9333" s="14"/>
      <c r="S9333" s="14"/>
    </row>
    <row r="9334" spans="11:19" x14ac:dyDescent="0.35">
      <c r="K9334" s="14"/>
      <c r="L9334" s="14"/>
      <c r="N9334" s="15"/>
      <c r="O9334" s="16"/>
      <c r="R9334" s="14"/>
      <c r="S9334" s="14"/>
    </row>
    <row r="9335" spans="11:19" x14ac:dyDescent="0.35">
      <c r="K9335" s="14"/>
      <c r="L9335" s="14"/>
      <c r="N9335" s="15"/>
      <c r="O9335" s="16"/>
      <c r="R9335" s="14"/>
      <c r="S9335" s="14"/>
    </row>
    <row r="9336" spans="11:19" x14ac:dyDescent="0.35">
      <c r="K9336" s="14"/>
      <c r="L9336" s="14"/>
      <c r="N9336" s="15"/>
      <c r="O9336" s="16"/>
      <c r="R9336" s="14"/>
      <c r="S9336" s="14"/>
    </row>
    <row r="9337" spans="11:19" x14ac:dyDescent="0.35">
      <c r="K9337" s="14"/>
      <c r="L9337" s="14"/>
      <c r="N9337" s="15"/>
      <c r="O9337" s="16"/>
      <c r="R9337" s="14"/>
      <c r="S9337" s="14"/>
    </row>
    <row r="9338" spans="11:19" x14ac:dyDescent="0.35">
      <c r="K9338" s="14"/>
      <c r="L9338" s="14"/>
      <c r="N9338" s="15"/>
      <c r="O9338" s="16"/>
      <c r="R9338" s="14"/>
      <c r="S9338" s="14"/>
    </row>
    <row r="9339" spans="11:19" x14ac:dyDescent="0.35">
      <c r="K9339" s="14"/>
      <c r="L9339" s="14"/>
      <c r="N9339" s="15"/>
      <c r="O9339" s="16"/>
      <c r="R9339" s="14"/>
      <c r="S9339" s="14"/>
    </row>
    <row r="9340" spans="11:19" x14ac:dyDescent="0.35">
      <c r="K9340" s="14"/>
      <c r="L9340" s="14"/>
      <c r="N9340" s="15"/>
      <c r="O9340" s="16"/>
      <c r="R9340" s="14"/>
      <c r="S9340" s="14"/>
    </row>
    <row r="9341" spans="11:19" x14ac:dyDescent="0.35">
      <c r="K9341" s="14"/>
      <c r="L9341" s="14"/>
      <c r="N9341" s="15"/>
      <c r="O9341" s="16"/>
      <c r="R9341" s="14"/>
      <c r="S9341" s="14"/>
    </row>
    <row r="9342" spans="11:19" x14ac:dyDescent="0.35">
      <c r="K9342" s="14"/>
      <c r="L9342" s="14"/>
      <c r="N9342" s="15"/>
      <c r="O9342" s="16"/>
      <c r="R9342" s="14"/>
      <c r="S9342" s="14"/>
    </row>
    <row r="9343" spans="11:19" x14ac:dyDescent="0.35">
      <c r="K9343" s="14"/>
      <c r="L9343" s="14"/>
      <c r="N9343" s="15"/>
      <c r="O9343" s="16"/>
      <c r="R9343" s="14"/>
      <c r="S9343" s="14"/>
    </row>
    <row r="9344" spans="11:19" x14ac:dyDescent="0.35">
      <c r="K9344" s="14"/>
      <c r="L9344" s="14"/>
      <c r="N9344" s="15"/>
      <c r="O9344" s="16"/>
      <c r="R9344" s="14"/>
      <c r="S9344" s="14"/>
    </row>
    <row r="9345" spans="11:19" x14ac:dyDescent="0.35">
      <c r="K9345" s="14"/>
      <c r="L9345" s="14"/>
      <c r="N9345" s="15"/>
      <c r="O9345" s="16"/>
      <c r="R9345" s="14"/>
      <c r="S9345" s="14"/>
    </row>
    <row r="9346" spans="11:19" x14ac:dyDescent="0.35">
      <c r="K9346" s="14"/>
      <c r="L9346" s="14"/>
      <c r="N9346" s="15"/>
      <c r="O9346" s="16"/>
      <c r="R9346" s="14"/>
      <c r="S9346" s="14"/>
    </row>
    <row r="9347" spans="11:19" x14ac:dyDescent="0.35">
      <c r="K9347" s="14"/>
      <c r="L9347" s="14"/>
      <c r="N9347" s="15"/>
      <c r="O9347" s="16"/>
      <c r="R9347" s="14"/>
      <c r="S9347" s="14"/>
    </row>
    <row r="9348" spans="11:19" x14ac:dyDescent="0.35">
      <c r="K9348" s="14"/>
      <c r="L9348" s="14"/>
      <c r="N9348" s="15"/>
      <c r="O9348" s="16"/>
      <c r="R9348" s="14"/>
      <c r="S9348" s="14"/>
    </row>
    <row r="9349" spans="11:19" x14ac:dyDescent="0.35">
      <c r="K9349" s="14"/>
      <c r="L9349" s="14"/>
      <c r="N9349" s="15"/>
      <c r="O9349" s="16"/>
      <c r="R9349" s="14"/>
      <c r="S9349" s="14"/>
    </row>
    <row r="9350" spans="11:19" x14ac:dyDescent="0.35">
      <c r="K9350" s="14"/>
      <c r="L9350" s="14"/>
      <c r="N9350" s="15"/>
      <c r="O9350" s="16"/>
      <c r="R9350" s="14"/>
      <c r="S9350" s="14"/>
    </row>
    <row r="9351" spans="11:19" x14ac:dyDescent="0.35">
      <c r="K9351" s="14"/>
      <c r="L9351" s="14"/>
      <c r="N9351" s="15"/>
      <c r="O9351" s="16"/>
      <c r="R9351" s="14"/>
      <c r="S9351" s="14"/>
    </row>
    <row r="9352" spans="11:19" x14ac:dyDescent="0.35">
      <c r="K9352" s="14"/>
      <c r="L9352" s="14"/>
      <c r="N9352" s="15"/>
      <c r="O9352" s="16"/>
      <c r="R9352" s="14"/>
      <c r="S9352" s="14"/>
    </row>
    <row r="9353" spans="11:19" x14ac:dyDescent="0.35">
      <c r="K9353" s="14"/>
      <c r="L9353" s="14"/>
      <c r="N9353" s="15"/>
      <c r="O9353" s="16"/>
      <c r="R9353" s="14"/>
      <c r="S9353" s="14"/>
    </row>
    <row r="9354" spans="11:19" x14ac:dyDescent="0.35">
      <c r="K9354" s="14"/>
      <c r="L9354" s="14"/>
      <c r="N9354" s="15"/>
      <c r="O9354" s="16"/>
      <c r="R9354" s="14"/>
      <c r="S9354" s="14"/>
    </row>
    <row r="9355" spans="11:19" x14ac:dyDescent="0.35">
      <c r="K9355" s="14"/>
      <c r="L9355" s="14"/>
      <c r="N9355" s="15"/>
      <c r="O9355" s="16"/>
      <c r="R9355" s="14"/>
      <c r="S9355" s="14"/>
    </row>
    <row r="9356" spans="11:19" x14ac:dyDescent="0.35">
      <c r="K9356" s="14"/>
      <c r="L9356" s="14"/>
      <c r="N9356" s="15"/>
      <c r="O9356" s="16"/>
      <c r="R9356" s="14"/>
      <c r="S9356" s="14"/>
    </row>
    <row r="9357" spans="11:19" x14ac:dyDescent="0.35">
      <c r="K9357" s="14"/>
      <c r="L9357" s="14"/>
      <c r="N9357" s="15"/>
      <c r="O9357" s="16"/>
      <c r="R9357" s="14"/>
      <c r="S9357" s="14"/>
    </row>
    <row r="9358" spans="11:19" x14ac:dyDescent="0.35">
      <c r="K9358" s="14"/>
      <c r="L9358" s="14"/>
      <c r="N9358" s="15"/>
      <c r="O9358" s="16"/>
      <c r="R9358" s="14"/>
      <c r="S9358" s="14"/>
    </row>
    <row r="9359" spans="11:19" x14ac:dyDescent="0.35">
      <c r="K9359" s="14"/>
      <c r="L9359" s="14"/>
      <c r="N9359" s="15"/>
      <c r="O9359" s="16"/>
      <c r="R9359" s="14"/>
      <c r="S9359" s="14"/>
    </row>
    <row r="9360" spans="11:19" x14ac:dyDescent="0.35">
      <c r="K9360" s="14"/>
      <c r="L9360" s="14"/>
      <c r="N9360" s="15"/>
      <c r="O9360" s="16"/>
      <c r="R9360" s="14"/>
      <c r="S9360" s="14"/>
    </row>
    <row r="9361" spans="11:19" x14ac:dyDescent="0.35">
      <c r="K9361" s="14"/>
      <c r="L9361" s="14"/>
      <c r="N9361" s="15"/>
      <c r="O9361" s="16"/>
      <c r="R9361" s="14"/>
      <c r="S9361" s="14"/>
    </row>
    <row r="9362" spans="11:19" x14ac:dyDescent="0.35">
      <c r="K9362" s="14"/>
      <c r="L9362" s="14"/>
      <c r="N9362" s="15"/>
      <c r="O9362" s="16"/>
      <c r="R9362" s="14"/>
      <c r="S9362" s="14"/>
    </row>
    <row r="9363" spans="11:19" x14ac:dyDescent="0.35">
      <c r="K9363" s="14"/>
      <c r="L9363" s="14"/>
      <c r="N9363" s="15"/>
      <c r="O9363" s="16"/>
      <c r="R9363" s="14"/>
      <c r="S9363" s="14"/>
    </row>
    <row r="9364" spans="11:19" x14ac:dyDescent="0.35">
      <c r="K9364" s="14"/>
      <c r="L9364" s="14"/>
      <c r="N9364" s="15"/>
      <c r="O9364" s="16"/>
      <c r="R9364" s="14"/>
      <c r="S9364" s="14"/>
    </row>
    <row r="9365" spans="11:19" x14ac:dyDescent="0.35">
      <c r="K9365" s="14"/>
      <c r="L9365" s="14"/>
      <c r="N9365" s="15"/>
      <c r="O9365" s="16"/>
      <c r="R9365" s="14"/>
      <c r="S9365" s="14"/>
    </row>
    <row r="9366" spans="11:19" x14ac:dyDescent="0.35">
      <c r="K9366" s="14"/>
      <c r="L9366" s="14"/>
      <c r="N9366" s="15"/>
      <c r="O9366" s="16"/>
      <c r="R9366" s="14"/>
      <c r="S9366" s="14"/>
    </row>
    <row r="9367" spans="11:19" x14ac:dyDescent="0.35">
      <c r="K9367" s="14"/>
      <c r="L9367" s="14"/>
      <c r="N9367" s="15"/>
      <c r="O9367" s="16"/>
      <c r="R9367" s="14"/>
      <c r="S9367" s="14"/>
    </row>
    <row r="9368" spans="11:19" x14ac:dyDescent="0.35">
      <c r="K9368" s="14"/>
      <c r="L9368" s="14"/>
      <c r="N9368" s="15"/>
      <c r="O9368" s="16"/>
      <c r="R9368" s="14"/>
      <c r="S9368" s="14"/>
    </row>
    <row r="9369" spans="11:19" x14ac:dyDescent="0.35">
      <c r="K9369" s="14"/>
      <c r="L9369" s="14"/>
      <c r="N9369" s="15"/>
      <c r="O9369" s="16"/>
      <c r="R9369" s="14"/>
      <c r="S9369" s="14"/>
    </row>
    <row r="9370" spans="11:19" x14ac:dyDescent="0.35">
      <c r="K9370" s="14"/>
      <c r="L9370" s="14"/>
      <c r="N9370" s="15"/>
      <c r="O9370" s="16"/>
      <c r="R9370" s="14"/>
      <c r="S9370" s="14"/>
    </row>
    <row r="9371" spans="11:19" x14ac:dyDescent="0.35">
      <c r="K9371" s="14"/>
      <c r="L9371" s="14"/>
      <c r="N9371" s="15"/>
      <c r="O9371" s="16"/>
      <c r="R9371" s="14"/>
      <c r="S9371" s="14"/>
    </row>
    <row r="9372" spans="11:19" x14ac:dyDescent="0.35">
      <c r="K9372" s="14"/>
      <c r="L9372" s="14"/>
      <c r="N9372" s="15"/>
      <c r="O9372" s="16"/>
      <c r="R9372" s="14"/>
      <c r="S9372" s="14"/>
    </row>
    <row r="9373" spans="11:19" x14ac:dyDescent="0.35">
      <c r="K9373" s="14"/>
      <c r="L9373" s="14"/>
      <c r="N9373" s="15"/>
      <c r="O9373" s="16"/>
      <c r="R9373" s="14"/>
      <c r="S9373" s="14"/>
    </row>
    <row r="9374" spans="11:19" x14ac:dyDescent="0.35">
      <c r="K9374" s="14"/>
      <c r="L9374" s="14"/>
      <c r="N9374" s="15"/>
      <c r="O9374" s="16"/>
      <c r="R9374" s="14"/>
      <c r="S9374" s="14"/>
    </row>
    <row r="9375" spans="11:19" x14ac:dyDescent="0.35">
      <c r="K9375" s="14"/>
      <c r="L9375" s="14"/>
      <c r="N9375" s="15"/>
      <c r="O9375" s="16"/>
      <c r="R9375" s="14"/>
      <c r="S9375" s="14"/>
    </row>
    <row r="9376" spans="11:19" x14ac:dyDescent="0.35">
      <c r="K9376" s="14"/>
      <c r="L9376" s="14"/>
      <c r="N9376" s="15"/>
      <c r="O9376" s="16"/>
      <c r="R9376" s="14"/>
      <c r="S9376" s="14"/>
    </row>
    <row r="9377" spans="11:19" x14ac:dyDescent="0.35">
      <c r="K9377" s="14"/>
      <c r="L9377" s="14"/>
      <c r="N9377" s="15"/>
      <c r="O9377" s="16"/>
      <c r="R9377" s="14"/>
      <c r="S9377" s="14"/>
    </row>
    <row r="9378" spans="11:19" x14ac:dyDescent="0.35">
      <c r="K9378" s="14"/>
      <c r="L9378" s="14"/>
      <c r="N9378" s="15"/>
      <c r="O9378" s="16"/>
      <c r="R9378" s="14"/>
      <c r="S9378" s="14"/>
    </row>
    <row r="9379" spans="11:19" x14ac:dyDescent="0.35">
      <c r="K9379" s="14"/>
      <c r="L9379" s="14"/>
      <c r="N9379" s="15"/>
      <c r="O9379" s="16"/>
      <c r="R9379" s="14"/>
      <c r="S9379" s="14"/>
    </row>
    <row r="9380" spans="11:19" x14ac:dyDescent="0.35">
      <c r="K9380" s="14"/>
      <c r="L9380" s="14"/>
      <c r="N9380" s="15"/>
      <c r="O9380" s="16"/>
      <c r="R9380" s="14"/>
      <c r="S9380" s="14"/>
    </row>
    <row r="9381" spans="11:19" x14ac:dyDescent="0.35">
      <c r="K9381" s="14"/>
      <c r="L9381" s="14"/>
      <c r="N9381" s="15"/>
      <c r="O9381" s="16"/>
      <c r="R9381" s="14"/>
      <c r="S9381" s="14"/>
    </row>
    <row r="9382" spans="11:19" x14ac:dyDescent="0.35">
      <c r="K9382" s="14"/>
      <c r="L9382" s="14"/>
      <c r="N9382" s="15"/>
      <c r="O9382" s="16"/>
      <c r="R9382" s="14"/>
      <c r="S9382" s="14"/>
    </row>
    <row r="9383" spans="11:19" x14ac:dyDescent="0.35">
      <c r="K9383" s="14"/>
      <c r="L9383" s="14"/>
      <c r="N9383" s="15"/>
      <c r="O9383" s="16"/>
      <c r="R9383" s="14"/>
      <c r="S9383" s="14"/>
    </row>
    <row r="9384" spans="11:19" x14ac:dyDescent="0.35">
      <c r="K9384" s="14"/>
      <c r="L9384" s="14"/>
      <c r="N9384" s="15"/>
      <c r="O9384" s="16"/>
      <c r="R9384" s="14"/>
      <c r="S9384" s="14"/>
    </row>
    <row r="9385" spans="11:19" x14ac:dyDescent="0.35">
      <c r="K9385" s="14"/>
      <c r="L9385" s="14"/>
      <c r="N9385" s="15"/>
      <c r="O9385" s="16"/>
      <c r="R9385" s="14"/>
      <c r="S9385" s="14"/>
    </row>
    <row r="9386" spans="11:19" x14ac:dyDescent="0.35">
      <c r="K9386" s="14"/>
      <c r="L9386" s="14"/>
      <c r="N9386" s="15"/>
      <c r="O9386" s="16"/>
      <c r="R9386" s="14"/>
      <c r="S9386" s="14"/>
    </row>
    <row r="9387" spans="11:19" x14ac:dyDescent="0.35">
      <c r="K9387" s="14"/>
      <c r="L9387" s="14"/>
      <c r="N9387" s="15"/>
      <c r="O9387" s="16"/>
      <c r="R9387" s="14"/>
      <c r="S9387" s="14"/>
    </row>
    <row r="9388" spans="11:19" x14ac:dyDescent="0.35">
      <c r="K9388" s="14"/>
      <c r="L9388" s="14"/>
      <c r="N9388" s="15"/>
      <c r="O9388" s="16"/>
      <c r="R9388" s="14"/>
      <c r="S9388" s="14"/>
    </row>
    <row r="9389" spans="11:19" x14ac:dyDescent="0.35">
      <c r="K9389" s="14"/>
      <c r="L9389" s="14"/>
      <c r="N9389" s="15"/>
      <c r="O9389" s="16"/>
      <c r="R9389" s="14"/>
      <c r="S9389" s="14"/>
    </row>
    <row r="9390" spans="11:19" x14ac:dyDescent="0.35">
      <c r="K9390" s="14"/>
      <c r="L9390" s="14"/>
      <c r="N9390" s="15"/>
      <c r="O9390" s="16"/>
      <c r="R9390" s="14"/>
      <c r="S9390" s="14"/>
    </row>
    <row r="9391" spans="11:19" x14ac:dyDescent="0.35">
      <c r="K9391" s="14"/>
      <c r="L9391" s="14"/>
      <c r="N9391" s="15"/>
      <c r="O9391" s="16"/>
      <c r="R9391" s="14"/>
      <c r="S9391" s="14"/>
    </row>
    <row r="9392" spans="11:19" x14ac:dyDescent="0.35">
      <c r="K9392" s="14"/>
      <c r="L9392" s="14"/>
      <c r="N9392" s="15"/>
      <c r="O9392" s="16"/>
      <c r="R9392" s="14"/>
      <c r="S9392" s="14"/>
    </row>
    <row r="9393" spans="11:19" x14ac:dyDescent="0.35">
      <c r="K9393" s="14"/>
      <c r="L9393" s="14"/>
      <c r="N9393" s="15"/>
      <c r="O9393" s="16"/>
      <c r="R9393" s="14"/>
      <c r="S9393" s="14"/>
    </row>
    <row r="9394" spans="11:19" x14ac:dyDescent="0.35">
      <c r="K9394" s="14"/>
      <c r="L9394" s="14"/>
      <c r="N9394" s="15"/>
      <c r="O9394" s="16"/>
      <c r="R9394" s="14"/>
      <c r="S9394" s="14"/>
    </row>
    <row r="9395" spans="11:19" x14ac:dyDescent="0.35">
      <c r="K9395" s="14"/>
      <c r="L9395" s="14"/>
      <c r="N9395" s="15"/>
      <c r="O9395" s="16"/>
      <c r="R9395" s="14"/>
      <c r="S9395" s="14"/>
    </row>
    <row r="9396" spans="11:19" x14ac:dyDescent="0.35">
      <c r="K9396" s="14"/>
      <c r="L9396" s="14"/>
      <c r="N9396" s="15"/>
      <c r="O9396" s="16"/>
      <c r="R9396" s="14"/>
      <c r="S9396" s="14"/>
    </row>
    <row r="9397" spans="11:19" x14ac:dyDescent="0.35">
      <c r="K9397" s="14"/>
      <c r="L9397" s="14"/>
      <c r="N9397" s="15"/>
      <c r="O9397" s="16"/>
      <c r="R9397" s="14"/>
      <c r="S9397" s="14"/>
    </row>
    <row r="9398" spans="11:19" x14ac:dyDescent="0.35">
      <c r="K9398" s="14"/>
      <c r="L9398" s="14"/>
      <c r="N9398" s="15"/>
      <c r="O9398" s="16"/>
      <c r="R9398" s="14"/>
      <c r="S9398" s="14"/>
    </row>
    <row r="9399" spans="11:19" x14ac:dyDescent="0.35">
      <c r="K9399" s="14"/>
      <c r="L9399" s="14"/>
      <c r="N9399" s="15"/>
      <c r="O9399" s="16"/>
      <c r="R9399" s="14"/>
      <c r="S9399" s="14"/>
    </row>
    <row r="9400" spans="11:19" x14ac:dyDescent="0.35">
      <c r="K9400" s="14"/>
      <c r="L9400" s="14"/>
      <c r="N9400" s="15"/>
      <c r="O9400" s="16"/>
      <c r="R9400" s="14"/>
      <c r="S9400" s="14"/>
    </row>
    <row r="9401" spans="11:19" x14ac:dyDescent="0.35">
      <c r="K9401" s="14"/>
      <c r="L9401" s="14"/>
      <c r="N9401" s="15"/>
      <c r="O9401" s="16"/>
      <c r="R9401" s="14"/>
      <c r="S9401" s="14"/>
    </row>
    <row r="9402" spans="11:19" x14ac:dyDescent="0.35">
      <c r="K9402" s="14"/>
      <c r="L9402" s="14"/>
      <c r="N9402" s="15"/>
      <c r="O9402" s="16"/>
      <c r="R9402" s="14"/>
      <c r="S9402" s="14"/>
    </row>
    <row r="9403" spans="11:19" x14ac:dyDescent="0.35">
      <c r="K9403" s="14"/>
      <c r="L9403" s="14"/>
      <c r="N9403" s="15"/>
      <c r="O9403" s="16"/>
      <c r="R9403" s="14"/>
      <c r="S9403" s="14"/>
    </row>
    <row r="9404" spans="11:19" x14ac:dyDescent="0.35">
      <c r="K9404" s="14"/>
      <c r="L9404" s="14"/>
      <c r="N9404" s="15"/>
      <c r="O9404" s="16"/>
      <c r="R9404" s="14"/>
      <c r="S9404" s="14"/>
    </row>
    <row r="9405" spans="11:19" x14ac:dyDescent="0.35">
      <c r="K9405" s="14"/>
      <c r="L9405" s="14"/>
      <c r="N9405" s="15"/>
      <c r="O9405" s="16"/>
      <c r="R9405" s="14"/>
      <c r="S9405" s="14"/>
    </row>
    <row r="9406" spans="11:19" x14ac:dyDescent="0.35">
      <c r="K9406" s="14"/>
      <c r="L9406" s="14"/>
      <c r="N9406" s="15"/>
      <c r="O9406" s="16"/>
      <c r="R9406" s="14"/>
      <c r="S9406" s="14"/>
    </row>
    <row r="9407" spans="11:19" x14ac:dyDescent="0.35">
      <c r="K9407" s="14"/>
      <c r="L9407" s="14"/>
      <c r="N9407" s="15"/>
      <c r="O9407" s="16"/>
      <c r="R9407" s="14"/>
      <c r="S9407" s="14"/>
    </row>
    <row r="9408" spans="11:19" x14ac:dyDescent="0.35">
      <c r="K9408" s="14"/>
      <c r="L9408" s="14"/>
      <c r="N9408" s="15"/>
      <c r="O9408" s="16"/>
      <c r="R9408" s="14"/>
      <c r="S9408" s="14"/>
    </row>
    <row r="9409" spans="11:19" x14ac:dyDescent="0.35">
      <c r="K9409" s="14"/>
      <c r="L9409" s="14"/>
      <c r="N9409" s="15"/>
      <c r="O9409" s="16"/>
      <c r="R9409" s="14"/>
      <c r="S9409" s="14"/>
    </row>
    <row r="9410" spans="11:19" x14ac:dyDescent="0.35">
      <c r="K9410" s="14"/>
      <c r="L9410" s="14"/>
      <c r="N9410" s="15"/>
      <c r="O9410" s="16"/>
      <c r="R9410" s="14"/>
      <c r="S9410" s="14"/>
    </row>
    <row r="9411" spans="11:19" x14ac:dyDescent="0.35">
      <c r="K9411" s="14"/>
      <c r="L9411" s="14"/>
      <c r="N9411" s="15"/>
      <c r="O9411" s="16"/>
      <c r="R9411" s="14"/>
      <c r="S9411" s="14"/>
    </row>
    <row r="9412" spans="11:19" x14ac:dyDescent="0.35">
      <c r="K9412" s="14"/>
      <c r="L9412" s="14"/>
      <c r="N9412" s="15"/>
      <c r="O9412" s="16"/>
      <c r="R9412" s="14"/>
      <c r="S9412" s="14"/>
    </row>
    <row r="9413" spans="11:19" x14ac:dyDescent="0.35">
      <c r="K9413" s="14"/>
      <c r="L9413" s="14"/>
      <c r="N9413" s="15"/>
      <c r="O9413" s="16"/>
      <c r="R9413" s="14"/>
      <c r="S9413" s="14"/>
    </row>
    <row r="9414" spans="11:19" x14ac:dyDescent="0.35">
      <c r="K9414" s="14"/>
      <c r="L9414" s="14"/>
      <c r="N9414" s="15"/>
      <c r="O9414" s="16"/>
      <c r="R9414" s="14"/>
      <c r="S9414" s="14"/>
    </row>
    <row r="9415" spans="11:19" x14ac:dyDescent="0.35">
      <c r="K9415" s="14"/>
      <c r="L9415" s="14"/>
      <c r="N9415" s="15"/>
      <c r="O9415" s="16"/>
      <c r="R9415" s="14"/>
      <c r="S9415" s="14"/>
    </row>
    <row r="9416" spans="11:19" x14ac:dyDescent="0.35">
      <c r="K9416" s="14"/>
      <c r="L9416" s="14"/>
      <c r="N9416" s="15"/>
      <c r="O9416" s="16"/>
      <c r="R9416" s="14"/>
      <c r="S9416" s="14"/>
    </row>
    <row r="9417" spans="11:19" x14ac:dyDescent="0.35">
      <c r="K9417" s="14"/>
      <c r="L9417" s="14"/>
      <c r="N9417" s="15"/>
      <c r="O9417" s="16"/>
      <c r="R9417" s="14"/>
      <c r="S9417" s="14"/>
    </row>
    <row r="9418" spans="11:19" x14ac:dyDescent="0.35">
      <c r="K9418" s="14"/>
      <c r="L9418" s="14"/>
      <c r="N9418" s="15"/>
      <c r="O9418" s="16"/>
      <c r="R9418" s="14"/>
      <c r="S9418" s="14"/>
    </row>
    <row r="9419" spans="11:19" x14ac:dyDescent="0.35">
      <c r="K9419" s="14"/>
      <c r="L9419" s="14"/>
      <c r="N9419" s="15"/>
      <c r="O9419" s="16"/>
      <c r="R9419" s="14"/>
      <c r="S9419" s="14"/>
    </row>
    <row r="9420" spans="11:19" x14ac:dyDescent="0.35">
      <c r="K9420" s="14"/>
      <c r="L9420" s="14"/>
      <c r="N9420" s="15"/>
      <c r="O9420" s="16"/>
      <c r="R9420" s="14"/>
      <c r="S9420" s="14"/>
    </row>
    <row r="9421" spans="11:19" x14ac:dyDescent="0.35">
      <c r="K9421" s="14"/>
      <c r="L9421" s="14"/>
      <c r="N9421" s="15"/>
      <c r="O9421" s="16"/>
      <c r="R9421" s="14"/>
      <c r="S9421" s="14"/>
    </row>
    <row r="9422" spans="11:19" x14ac:dyDescent="0.35">
      <c r="K9422" s="14"/>
      <c r="L9422" s="14"/>
      <c r="N9422" s="15"/>
      <c r="O9422" s="16"/>
      <c r="R9422" s="14"/>
      <c r="S9422" s="14"/>
    </row>
    <row r="9423" spans="11:19" x14ac:dyDescent="0.35">
      <c r="K9423" s="14"/>
      <c r="L9423" s="14"/>
      <c r="N9423" s="15"/>
      <c r="O9423" s="16"/>
      <c r="R9423" s="14"/>
      <c r="S9423" s="14"/>
    </row>
    <row r="9424" spans="11:19" x14ac:dyDescent="0.35">
      <c r="K9424" s="14"/>
      <c r="L9424" s="14"/>
      <c r="N9424" s="15"/>
      <c r="O9424" s="16"/>
      <c r="R9424" s="14"/>
      <c r="S9424" s="14"/>
    </row>
    <row r="9425" spans="11:19" x14ac:dyDescent="0.35">
      <c r="K9425" s="14"/>
      <c r="L9425" s="14"/>
      <c r="N9425" s="15"/>
      <c r="O9425" s="16"/>
      <c r="R9425" s="14"/>
      <c r="S9425" s="14"/>
    </row>
    <row r="9426" spans="11:19" x14ac:dyDescent="0.35">
      <c r="K9426" s="14"/>
      <c r="L9426" s="14"/>
      <c r="N9426" s="15"/>
      <c r="O9426" s="16"/>
      <c r="R9426" s="14"/>
      <c r="S9426" s="14"/>
    </row>
    <row r="9427" spans="11:19" x14ac:dyDescent="0.35">
      <c r="K9427" s="14"/>
      <c r="L9427" s="14"/>
      <c r="N9427" s="15"/>
      <c r="O9427" s="16"/>
      <c r="R9427" s="14"/>
      <c r="S9427" s="14"/>
    </row>
    <row r="9428" spans="11:19" x14ac:dyDescent="0.35">
      <c r="K9428" s="14"/>
      <c r="L9428" s="14"/>
      <c r="N9428" s="15"/>
      <c r="O9428" s="16"/>
      <c r="R9428" s="14"/>
      <c r="S9428" s="14"/>
    </row>
    <row r="9429" spans="11:19" x14ac:dyDescent="0.35">
      <c r="K9429" s="14"/>
      <c r="L9429" s="14"/>
      <c r="N9429" s="15"/>
      <c r="O9429" s="16"/>
      <c r="R9429" s="14"/>
      <c r="S9429" s="14"/>
    </row>
    <row r="9430" spans="11:19" x14ac:dyDescent="0.35">
      <c r="K9430" s="14"/>
      <c r="L9430" s="14"/>
      <c r="N9430" s="15"/>
      <c r="O9430" s="16"/>
      <c r="R9430" s="14"/>
      <c r="S9430" s="14"/>
    </row>
    <row r="9431" spans="11:19" x14ac:dyDescent="0.35">
      <c r="K9431" s="14"/>
      <c r="L9431" s="14"/>
      <c r="N9431" s="15"/>
      <c r="O9431" s="16"/>
      <c r="R9431" s="14"/>
      <c r="S9431" s="14"/>
    </row>
    <row r="9432" spans="11:19" x14ac:dyDescent="0.35">
      <c r="K9432" s="14"/>
      <c r="L9432" s="14"/>
      <c r="N9432" s="15"/>
      <c r="O9432" s="16"/>
      <c r="R9432" s="14"/>
      <c r="S9432" s="14"/>
    </row>
    <row r="9433" spans="11:19" x14ac:dyDescent="0.35">
      <c r="K9433" s="14"/>
      <c r="L9433" s="14"/>
      <c r="N9433" s="15"/>
      <c r="O9433" s="16"/>
      <c r="R9433" s="14"/>
      <c r="S9433" s="14"/>
    </row>
    <row r="9434" spans="11:19" x14ac:dyDescent="0.35">
      <c r="K9434" s="14"/>
      <c r="L9434" s="14"/>
      <c r="N9434" s="15"/>
      <c r="O9434" s="16"/>
      <c r="R9434" s="14"/>
      <c r="S9434" s="14"/>
    </row>
    <row r="9435" spans="11:19" x14ac:dyDescent="0.35">
      <c r="K9435" s="14"/>
      <c r="L9435" s="14"/>
      <c r="N9435" s="15"/>
      <c r="O9435" s="16"/>
      <c r="R9435" s="14"/>
      <c r="S9435" s="14"/>
    </row>
    <row r="9436" spans="11:19" x14ac:dyDescent="0.35">
      <c r="K9436" s="14"/>
      <c r="L9436" s="14"/>
      <c r="N9436" s="15"/>
      <c r="O9436" s="16"/>
      <c r="R9436" s="14"/>
      <c r="S9436" s="14"/>
    </row>
    <row r="9437" spans="11:19" x14ac:dyDescent="0.35">
      <c r="K9437" s="14"/>
      <c r="L9437" s="14"/>
      <c r="N9437" s="15"/>
      <c r="O9437" s="16"/>
      <c r="R9437" s="14"/>
      <c r="S9437" s="14"/>
    </row>
    <row r="9438" spans="11:19" x14ac:dyDescent="0.35">
      <c r="K9438" s="14"/>
      <c r="L9438" s="14"/>
      <c r="N9438" s="15"/>
      <c r="O9438" s="16"/>
      <c r="R9438" s="14"/>
      <c r="S9438" s="14"/>
    </row>
    <row r="9439" spans="11:19" x14ac:dyDescent="0.35">
      <c r="K9439" s="14"/>
      <c r="L9439" s="14"/>
      <c r="N9439" s="15"/>
      <c r="O9439" s="16"/>
      <c r="R9439" s="14"/>
      <c r="S9439" s="14"/>
    </row>
    <row r="9440" spans="11:19" x14ac:dyDescent="0.35">
      <c r="K9440" s="14"/>
      <c r="L9440" s="14"/>
      <c r="N9440" s="15"/>
      <c r="O9440" s="16"/>
      <c r="R9440" s="14"/>
      <c r="S9440" s="14"/>
    </row>
    <row r="9441" spans="11:19" x14ac:dyDescent="0.35">
      <c r="K9441" s="14"/>
      <c r="L9441" s="14"/>
      <c r="N9441" s="15"/>
      <c r="O9441" s="16"/>
      <c r="R9441" s="14"/>
      <c r="S9441" s="14"/>
    </row>
    <row r="9442" spans="11:19" x14ac:dyDescent="0.35">
      <c r="K9442" s="14"/>
      <c r="L9442" s="14"/>
      <c r="N9442" s="15"/>
      <c r="O9442" s="16"/>
      <c r="R9442" s="14"/>
      <c r="S9442" s="14"/>
    </row>
    <row r="9443" spans="11:19" x14ac:dyDescent="0.35">
      <c r="K9443" s="14"/>
      <c r="L9443" s="14"/>
      <c r="N9443" s="15"/>
      <c r="O9443" s="16"/>
      <c r="R9443" s="14"/>
      <c r="S9443" s="14"/>
    </row>
    <row r="9444" spans="11:19" x14ac:dyDescent="0.35">
      <c r="K9444" s="14"/>
      <c r="L9444" s="14"/>
      <c r="N9444" s="15"/>
      <c r="O9444" s="16"/>
      <c r="R9444" s="14"/>
      <c r="S9444" s="14"/>
    </row>
    <row r="9445" spans="11:19" x14ac:dyDescent="0.35">
      <c r="K9445" s="14"/>
      <c r="L9445" s="14"/>
      <c r="N9445" s="15"/>
      <c r="O9445" s="16"/>
      <c r="R9445" s="14"/>
      <c r="S9445" s="14"/>
    </row>
    <row r="9446" spans="11:19" x14ac:dyDescent="0.35">
      <c r="K9446" s="14"/>
      <c r="L9446" s="14"/>
      <c r="N9446" s="15"/>
      <c r="O9446" s="16"/>
      <c r="R9446" s="14"/>
      <c r="S9446" s="14"/>
    </row>
    <row r="9447" spans="11:19" x14ac:dyDescent="0.35">
      <c r="K9447" s="14"/>
      <c r="L9447" s="14"/>
      <c r="N9447" s="15"/>
      <c r="O9447" s="16"/>
      <c r="R9447" s="14"/>
      <c r="S9447" s="14"/>
    </row>
    <row r="9448" spans="11:19" x14ac:dyDescent="0.35">
      <c r="K9448" s="14"/>
      <c r="L9448" s="14"/>
      <c r="N9448" s="15"/>
      <c r="O9448" s="16"/>
      <c r="R9448" s="14"/>
      <c r="S9448" s="14"/>
    </row>
    <row r="9449" spans="11:19" x14ac:dyDescent="0.35">
      <c r="K9449" s="14"/>
      <c r="L9449" s="14"/>
      <c r="N9449" s="15"/>
      <c r="O9449" s="16"/>
      <c r="R9449" s="14"/>
      <c r="S9449" s="14"/>
    </row>
    <row r="9450" spans="11:19" x14ac:dyDescent="0.35">
      <c r="K9450" s="14"/>
      <c r="L9450" s="14"/>
      <c r="N9450" s="15"/>
      <c r="O9450" s="16"/>
      <c r="R9450" s="14"/>
      <c r="S9450" s="14"/>
    </row>
    <row r="9451" spans="11:19" x14ac:dyDescent="0.35">
      <c r="K9451" s="14"/>
      <c r="L9451" s="14"/>
      <c r="N9451" s="15"/>
      <c r="O9451" s="16"/>
      <c r="R9451" s="14"/>
      <c r="S9451" s="14"/>
    </row>
    <row r="9452" spans="11:19" x14ac:dyDescent="0.35">
      <c r="K9452" s="14"/>
      <c r="L9452" s="14"/>
      <c r="N9452" s="15"/>
      <c r="O9452" s="16"/>
      <c r="R9452" s="14"/>
      <c r="S9452" s="14"/>
    </row>
    <row r="9453" spans="11:19" x14ac:dyDescent="0.35">
      <c r="K9453" s="14"/>
      <c r="L9453" s="14"/>
      <c r="N9453" s="15"/>
      <c r="O9453" s="16"/>
      <c r="R9453" s="14"/>
      <c r="S9453" s="14"/>
    </row>
    <row r="9454" spans="11:19" x14ac:dyDescent="0.35">
      <c r="K9454" s="14"/>
      <c r="L9454" s="14"/>
      <c r="N9454" s="15"/>
      <c r="O9454" s="16"/>
      <c r="R9454" s="14"/>
      <c r="S9454" s="14"/>
    </row>
    <row r="9455" spans="11:19" x14ac:dyDescent="0.35">
      <c r="K9455" s="14"/>
      <c r="L9455" s="14"/>
      <c r="N9455" s="15"/>
      <c r="O9455" s="16"/>
      <c r="R9455" s="14"/>
      <c r="S9455" s="14"/>
    </row>
    <row r="9456" spans="11:19" x14ac:dyDescent="0.35">
      <c r="K9456" s="14"/>
      <c r="L9456" s="14"/>
      <c r="N9456" s="15"/>
      <c r="O9456" s="16"/>
      <c r="R9456" s="14"/>
      <c r="S9456" s="14"/>
    </row>
    <row r="9457" spans="11:19" x14ac:dyDescent="0.35">
      <c r="K9457" s="14"/>
      <c r="L9457" s="14"/>
      <c r="N9457" s="15"/>
      <c r="O9457" s="16"/>
      <c r="R9457" s="14"/>
      <c r="S9457" s="14"/>
    </row>
    <row r="9458" spans="11:19" x14ac:dyDescent="0.35">
      <c r="K9458" s="14"/>
      <c r="L9458" s="14"/>
      <c r="N9458" s="15"/>
      <c r="O9458" s="16"/>
      <c r="R9458" s="14"/>
      <c r="S9458" s="14"/>
    </row>
    <row r="9459" spans="11:19" x14ac:dyDescent="0.35">
      <c r="K9459" s="14"/>
      <c r="L9459" s="14"/>
      <c r="N9459" s="15"/>
      <c r="O9459" s="16"/>
      <c r="R9459" s="14"/>
      <c r="S9459" s="14"/>
    </row>
    <row r="9460" spans="11:19" x14ac:dyDescent="0.35">
      <c r="K9460" s="14"/>
      <c r="L9460" s="14"/>
      <c r="N9460" s="15"/>
      <c r="O9460" s="16"/>
      <c r="R9460" s="14"/>
      <c r="S9460" s="14"/>
    </row>
    <row r="9461" spans="11:19" x14ac:dyDescent="0.35">
      <c r="K9461" s="14"/>
      <c r="L9461" s="14"/>
      <c r="N9461" s="15"/>
      <c r="O9461" s="16"/>
      <c r="R9461" s="14"/>
      <c r="S9461" s="14"/>
    </row>
    <row r="9462" spans="11:19" x14ac:dyDescent="0.35">
      <c r="K9462" s="14"/>
      <c r="L9462" s="14"/>
      <c r="N9462" s="15"/>
      <c r="O9462" s="16"/>
      <c r="R9462" s="14"/>
      <c r="S9462" s="14"/>
    </row>
    <row r="9463" spans="11:19" x14ac:dyDescent="0.35">
      <c r="K9463" s="14"/>
      <c r="L9463" s="14"/>
      <c r="N9463" s="15"/>
      <c r="O9463" s="16"/>
      <c r="R9463" s="14"/>
      <c r="S9463" s="14"/>
    </row>
    <row r="9464" spans="11:19" x14ac:dyDescent="0.35">
      <c r="K9464" s="14"/>
      <c r="L9464" s="14"/>
      <c r="N9464" s="15"/>
      <c r="O9464" s="16"/>
      <c r="R9464" s="14"/>
      <c r="S9464" s="14"/>
    </row>
    <row r="9465" spans="11:19" x14ac:dyDescent="0.35">
      <c r="K9465" s="14"/>
      <c r="L9465" s="14"/>
      <c r="N9465" s="15"/>
      <c r="O9465" s="16"/>
      <c r="R9465" s="14"/>
      <c r="S9465" s="14"/>
    </row>
    <row r="9466" spans="11:19" x14ac:dyDescent="0.35">
      <c r="K9466" s="14"/>
      <c r="L9466" s="14"/>
      <c r="N9466" s="15"/>
      <c r="O9466" s="16"/>
      <c r="R9466" s="14"/>
      <c r="S9466" s="14"/>
    </row>
    <row r="9467" spans="11:19" x14ac:dyDescent="0.35">
      <c r="K9467" s="14"/>
      <c r="L9467" s="14"/>
      <c r="N9467" s="15"/>
      <c r="O9467" s="16"/>
      <c r="R9467" s="14"/>
      <c r="S9467" s="14"/>
    </row>
    <row r="9468" spans="11:19" x14ac:dyDescent="0.35">
      <c r="K9468" s="14"/>
      <c r="L9468" s="14"/>
      <c r="N9468" s="15"/>
      <c r="O9468" s="16"/>
      <c r="R9468" s="14"/>
      <c r="S9468" s="14"/>
    </row>
    <row r="9469" spans="11:19" x14ac:dyDescent="0.35">
      <c r="K9469" s="14"/>
      <c r="L9469" s="14"/>
      <c r="N9469" s="15"/>
      <c r="O9469" s="16"/>
      <c r="R9469" s="14"/>
      <c r="S9469" s="14"/>
    </row>
    <row r="9470" spans="11:19" x14ac:dyDescent="0.35">
      <c r="K9470" s="14"/>
      <c r="L9470" s="14"/>
      <c r="N9470" s="15"/>
      <c r="O9470" s="16"/>
      <c r="R9470" s="14"/>
      <c r="S9470" s="14"/>
    </row>
    <row r="9471" spans="11:19" x14ac:dyDescent="0.35">
      <c r="K9471" s="14"/>
      <c r="L9471" s="14"/>
      <c r="N9471" s="15"/>
      <c r="O9471" s="16"/>
      <c r="R9471" s="14"/>
      <c r="S9471" s="14"/>
    </row>
    <row r="9472" spans="11:19" x14ac:dyDescent="0.35">
      <c r="K9472" s="14"/>
      <c r="L9472" s="14"/>
      <c r="N9472" s="15"/>
      <c r="O9472" s="16"/>
      <c r="R9472" s="14"/>
      <c r="S9472" s="14"/>
    </row>
    <row r="9473" spans="11:19" x14ac:dyDescent="0.35">
      <c r="K9473" s="14"/>
      <c r="L9473" s="14"/>
      <c r="N9473" s="15"/>
      <c r="O9473" s="16"/>
      <c r="R9473" s="14"/>
      <c r="S9473" s="14"/>
    </row>
    <row r="9474" spans="11:19" x14ac:dyDescent="0.35">
      <c r="K9474" s="14"/>
      <c r="L9474" s="14"/>
      <c r="N9474" s="15"/>
      <c r="O9474" s="16"/>
      <c r="R9474" s="14"/>
      <c r="S9474" s="14"/>
    </row>
    <row r="9475" spans="11:19" x14ac:dyDescent="0.35">
      <c r="K9475" s="14"/>
      <c r="L9475" s="14"/>
      <c r="N9475" s="15"/>
      <c r="O9475" s="16"/>
      <c r="R9475" s="14"/>
      <c r="S9475" s="14"/>
    </row>
    <row r="9476" spans="11:19" x14ac:dyDescent="0.35">
      <c r="K9476" s="14"/>
      <c r="L9476" s="14"/>
      <c r="N9476" s="15"/>
      <c r="O9476" s="16"/>
      <c r="R9476" s="14"/>
      <c r="S9476" s="14"/>
    </row>
    <row r="9477" spans="11:19" x14ac:dyDescent="0.35">
      <c r="K9477" s="14"/>
      <c r="L9477" s="14"/>
      <c r="N9477" s="15"/>
      <c r="O9477" s="16"/>
      <c r="R9477" s="14"/>
      <c r="S9477" s="14"/>
    </row>
    <row r="9478" spans="11:19" x14ac:dyDescent="0.35">
      <c r="K9478" s="14"/>
      <c r="L9478" s="14"/>
      <c r="N9478" s="15"/>
      <c r="O9478" s="16"/>
      <c r="R9478" s="14"/>
      <c r="S9478" s="14"/>
    </row>
    <row r="9479" spans="11:19" x14ac:dyDescent="0.35">
      <c r="K9479" s="14"/>
      <c r="L9479" s="14"/>
      <c r="N9479" s="15"/>
      <c r="O9479" s="16"/>
      <c r="R9479" s="14"/>
      <c r="S9479" s="14"/>
    </row>
    <row r="9480" spans="11:19" x14ac:dyDescent="0.35">
      <c r="K9480" s="14"/>
      <c r="L9480" s="14"/>
      <c r="N9480" s="15"/>
      <c r="O9480" s="16"/>
      <c r="R9480" s="14"/>
      <c r="S9480" s="14"/>
    </row>
    <row r="9481" spans="11:19" x14ac:dyDescent="0.35">
      <c r="K9481" s="14"/>
      <c r="L9481" s="14"/>
      <c r="N9481" s="15"/>
      <c r="O9481" s="16"/>
      <c r="R9481" s="14"/>
      <c r="S9481" s="14"/>
    </row>
    <row r="9482" spans="11:19" x14ac:dyDescent="0.35">
      <c r="K9482" s="14"/>
      <c r="L9482" s="14"/>
      <c r="N9482" s="15"/>
      <c r="O9482" s="16"/>
      <c r="R9482" s="14"/>
      <c r="S9482" s="14"/>
    </row>
    <row r="9483" spans="11:19" x14ac:dyDescent="0.35">
      <c r="K9483" s="14"/>
      <c r="L9483" s="14"/>
      <c r="N9483" s="15"/>
      <c r="O9483" s="16"/>
      <c r="R9483" s="14"/>
      <c r="S9483" s="14"/>
    </row>
    <row r="9484" spans="11:19" x14ac:dyDescent="0.35">
      <c r="K9484" s="14"/>
      <c r="L9484" s="14"/>
      <c r="N9484" s="15"/>
      <c r="O9484" s="16"/>
      <c r="R9484" s="14"/>
      <c r="S9484" s="14"/>
    </row>
    <row r="9485" spans="11:19" x14ac:dyDescent="0.35">
      <c r="K9485" s="14"/>
      <c r="L9485" s="14"/>
      <c r="N9485" s="15"/>
      <c r="O9485" s="16"/>
      <c r="R9485" s="14"/>
      <c r="S9485" s="14"/>
    </row>
    <row r="9486" spans="11:19" x14ac:dyDescent="0.35">
      <c r="K9486" s="14"/>
      <c r="L9486" s="14"/>
      <c r="N9486" s="15"/>
      <c r="O9486" s="16"/>
      <c r="R9486" s="14"/>
      <c r="S9486" s="14"/>
    </row>
    <row r="9487" spans="11:19" x14ac:dyDescent="0.35">
      <c r="K9487" s="14"/>
      <c r="L9487" s="14"/>
      <c r="N9487" s="15"/>
      <c r="O9487" s="16"/>
      <c r="R9487" s="14"/>
      <c r="S9487" s="14"/>
    </row>
    <row r="9488" spans="11:19" x14ac:dyDescent="0.35">
      <c r="K9488" s="14"/>
      <c r="L9488" s="14"/>
      <c r="N9488" s="15"/>
      <c r="O9488" s="16"/>
      <c r="R9488" s="14"/>
      <c r="S9488" s="14"/>
    </row>
    <row r="9489" spans="11:19" x14ac:dyDescent="0.35">
      <c r="K9489" s="14"/>
      <c r="L9489" s="14"/>
      <c r="N9489" s="15"/>
      <c r="O9489" s="16"/>
      <c r="R9489" s="14"/>
      <c r="S9489" s="14"/>
    </row>
    <row r="9490" spans="11:19" x14ac:dyDescent="0.35">
      <c r="K9490" s="14"/>
      <c r="L9490" s="14"/>
      <c r="N9490" s="15"/>
      <c r="O9490" s="16"/>
      <c r="R9490" s="14"/>
      <c r="S9490" s="14"/>
    </row>
    <row r="9491" spans="11:19" x14ac:dyDescent="0.35">
      <c r="K9491" s="14"/>
      <c r="L9491" s="14"/>
      <c r="N9491" s="15"/>
      <c r="O9491" s="16"/>
      <c r="R9491" s="14"/>
      <c r="S9491" s="14"/>
    </row>
    <row r="9492" spans="11:19" x14ac:dyDescent="0.35">
      <c r="K9492" s="14"/>
      <c r="L9492" s="14"/>
      <c r="N9492" s="15"/>
      <c r="O9492" s="16"/>
      <c r="R9492" s="14"/>
      <c r="S9492" s="14"/>
    </row>
    <row r="9493" spans="11:19" x14ac:dyDescent="0.35">
      <c r="K9493" s="14"/>
      <c r="L9493" s="14"/>
      <c r="N9493" s="15"/>
      <c r="O9493" s="16"/>
      <c r="R9493" s="14"/>
      <c r="S9493" s="14"/>
    </row>
    <row r="9494" spans="11:19" x14ac:dyDescent="0.35">
      <c r="K9494" s="14"/>
      <c r="L9494" s="14"/>
      <c r="N9494" s="15"/>
      <c r="O9494" s="16"/>
      <c r="R9494" s="14"/>
      <c r="S9494" s="14"/>
    </row>
    <row r="9495" spans="11:19" x14ac:dyDescent="0.35">
      <c r="K9495" s="14"/>
      <c r="L9495" s="14"/>
      <c r="N9495" s="15"/>
      <c r="O9495" s="16"/>
      <c r="R9495" s="14"/>
      <c r="S9495" s="14"/>
    </row>
    <row r="9496" spans="11:19" x14ac:dyDescent="0.35">
      <c r="K9496" s="14"/>
      <c r="L9496" s="14"/>
      <c r="N9496" s="15"/>
      <c r="O9496" s="16"/>
      <c r="R9496" s="14"/>
      <c r="S9496" s="14"/>
    </row>
    <row r="9497" spans="11:19" x14ac:dyDescent="0.35">
      <c r="K9497" s="14"/>
      <c r="L9497" s="14"/>
      <c r="N9497" s="15"/>
      <c r="O9497" s="16"/>
      <c r="R9497" s="14"/>
      <c r="S9497" s="14"/>
    </row>
    <row r="9498" spans="11:19" x14ac:dyDescent="0.35">
      <c r="K9498" s="14"/>
      <c r="L9498" s="14"/>
      <c r="N9498" s="15"/>
      <c r="O9498" s="16"/>
      <c r="R9498" s="14"/>
      <c r="S9498" s="14"/>
    </row>
    <row r="9499" spans="11:19" x14ac:dyDescent="0.35">
      <c r="K9499" s="14"/>
      <c r="L9499" s="14"/>
      <c r="N9499" s="15"/>
      <c r="O9499" s="16"/>
      <c r="R9499" s="14"/>
      <c r="S9499" s="14"/>
    </row>
    <row r="9500" spans="11:19" x14ac:dyDescent="0.35">
      <c r="K9500" s="14"/>
      <c r="L9500" s="14"/>
      <c r="N9500" s="15"/>
      <c r="O9500" s="16"/>
      <c r="R9500" s="14"/>
      <c r="S9500" s="14"/>
    </row>
    <row r="9501" spans="11:19" x14ac:dyDescent="0.35">
      <c r="K9501" s="14"/>
      <c r="L9501" s="14"/>
      <c r="N9501" s="15"/>
      <c r="O9501" s="16"/>
      <c r="R9501" s="14"/>
      <c r="S9501" s="14"/>
    </row>
    <row r="9502" spans="11:19" x14ac:dyDescent="0.35">
      <c r="K9502" s="14"/>
      <c r="L9502" s="14"/>
      <c r="N9502" s="15"/>
      <c r="O9502" s="16"/>
      <c r="R9502" s="14"/>
      <c r="S9502" s="14"/>
    </row>
    <row r="9503" spans="11:19" x14ac:dyDescent="0.35">
      <c r="K9503" s="14"/>
      <c r="L9503" s="14"/>
      <c r="N9503" s="15"/>
      <c r="O9503" s="16"/>
      <c r="R9503" s="14"/>
      <c r="S9503" s="14"/>
    </row>
    <row r="9504" spans="11:19" x14ac:dyDescent="0.35">
      <c r="K9504" s="14"/>
      <c r="L9504" s="14"/>
      <c r="N9504" s="15"/>
      <c r="O9504" s="16"/>
      <c r="R9504" s="14"/>
      <c r="S9504" s="14"/>
    </row>
    <row r="9505" spans="11:19" x14ac:dyDescent="0.35">
      <c r="K9505" s="14"/>
      <c r="L9505" s="14"/>
      <c r="N9505" s="15"/>
      <c r="O9505" s="16"/>
      <c r="R9505" s="14"/>
      <c r="S9505" s="14"/>
    </row>
    <row r="9506" spans="11:19" x14ac:dyDescent="0.35">
      <c r="K9506" s="14"/>
      <c r="L9506" s="14"/>
      <c r="N9506" s="15"/>
      <c r="O9506" s="16"/>
      <c r="R9506" s="14"/>
      <c r="S9506" s="14"/>
    </row>
    <row r="9507" spans="11:19" x14ac:dyDescent="0.35">
      <c r="K9507" s="14"/>
      <c r="L9507" s="14"/>
      <c r="N9507" s="15"/>
      <c r="O9507" s="16"/>
      <c r="R9507" s="14"/>
      <c r="S9507" s="14"/>
    </row>
    <row r="9508" spans="11:19" x14ac:dyDescent="0.35">
      <c r="K9508" s="14"/>
      <c r="L9508" s="14"/>
      <c r="N9508" s="15"/>
      <c r="O9508" s="16"/>
      <c r="R9508" s="14"/>
      <c r="S9508" s="14"/>
    </row>
    <row r="9509" spans="11:19" x14ac:dyDescent="0.35">
      <c r="K9509" s="14"/>
      <c r="L9509" s="14"/>
      <c r="N9509" s="15"/>
      <c r="O9509" s="16"/>
      <c r="R9509" s="14"/>
      <c r="S9509" s="14"/>
    </row>
    <row r="9510" spans="11:19" x14ac:dyDescent="0.35">
      <c r="K9510" s="14"/>
      <c r="L9510" s="14"/>
      <c r="N9510" s="15"/>
      <c r="O9510" s="16"/>
      <c r="R9510" s="14"/>
      <c r="S9510" s="14"/>
    </row>
    <row r="9511" spans="11:19" x14ac:dyDescent="0.35">
      <c r="K9511" s="14"/>
      <c r="L9511" s="14"/>
      <c r="N9511" s="15"/>
      <c r="O9511" s="16"/>
      <c r="R9511" s="14"/>
      <c r="S9511" s="14"/>
    </row>
    <row r="9512" spans="11:19" x14ac:dyDescent="0.35">
      <c r="K9512" s="14"/>
      <c r="L9512" s="14"/>
      <c r="N9512" s="15"/>
      <c r="O9512" s="16"/>
      <c r="R9512" s="14"/>
      <c r="S9512" s="14"/>
    </row>
    <row r="9513" spans="11:19" x14ac:dyDescent="0.35">
      <c r="K9513" s="14"/>
      <c r="L9513" s="14"/>
      <c r="N9513" s="15"/>
      <c r="O9513" s="16"/>
      <c r="R9513" s="14"/>
      <c r="S9513" s="14"/>
    </row>
    <row r="9514" spans="11:19" x14ac:dyDescent="0.35">
      <c r="K9514" s="14"/>
      <c r="L9514" s="14"/>
      <c r="N9514" s="15"/>
      <c r="O9514" s="16"/>
      <c r="R9514" s="14"/>
      <c r="S9514" s="14"/>
    </row>
    <row r="9515" spans="11:19" x14ac:dyDescent="0.35">
      <c r="K9515" s="14"/>
      <c r="L9515" s="14"/>
      <c r="N9515" s="15"/>
      <c r="O9515" s="16"/>
      <c r="R9515" s="14"/>
      <c r="S9515" s="14"/>
    </row>
    <row r="9516" spans="11:19" x14ac:dyDescent="0.35">
      <c r="K9516" s="14"/>
      <c r="L9516" s="14"/>
      <c r="N9516" s="15"/>
      <c r="O9516" s="16"/>
      <c r="R9516" s="14"/>
      <c r="S9516" s="14"/>
    </row>
    <row r="9517" spans="11:19" x14ac:dyDescent="0.35">
      <c r="K9517" s="14"/>
      <c r="L9517" s="14"/>
      <c r="N9517" s="15"/>
      <c r="O9517" s="16"/>
      <c r="R9517" s="14"/>
      <c r="S9517" s="14"/>
    </row>
    <row r="9518" spans="11:19" x14ac:dyDescent="0.35">
      <c r="K9518" s="14"/>
      <c r="L9518" s="14"/>
      <c r="N9518" s="15"/>
      <c r="O9518" s="16"/>
      <c r="R9518" s="14"/>
      <c r="S9518" s="14"/>
    </row>
    <row r="9519" spans="11:19" x14ac:dyDescent="0.35">
      <c r="K9519" s="14"/>
      <c r="L9519" s="14"/>
      <c r="N9519" s="15"/>
      <c r="O9519" s="16"/>
      <c r="R9519" s="14"/>
      <c r="S9519" s="14"/>
    </row>
    <row r="9520" spans="11:19" x14ac:dyDescent="0.35">
      <c r="K9520" s="14"/>
      <c r="L9520" s="14"/>
      <c r="N9520" s="15"/>
      <c r="O9520" s="16"/>
      <c r="R9520" s="14"/>
      <c r="S9520" s="14"/>
    </row>
    <row r="9521" spans="11:19" x14ac:dyDescent="0.35">
      <c r="K9521" s="14"/>
      <c r="L9521" s="14"/>
      <c r="N9521" s="15"/>
      <c r="O9521" s="16"/>
      <c r="R9521" s="14"/>
      <c r="S9521" s="14"/>
    </row>
    <row r="9522" spans="11:19" x14ac:dyDescent="0.35">
      <c r="K9522" s="14"/>
      <c r="L9522" s="14"/>
      <c r="N9522" s="15"/>
      <c r="O9522" s="16"/>
      <c r="R9522" s="14"/>
      <c r="S9522" s="14"/>
    </row>
    <row r="9523" spans="11:19" x14ac:dyDescent="0.35">
      <c r="K9523" s="14"/>
      <c r="L9523" s="14"/>
      <c r="N9523" s="15"/>
      <c r="O9523" s="16"/>
      <c r="R9523" s="14"/>
      <c r="S9523" s="14"/>
    </row>
    <row r="9524" spans="11:19" x14ac:dyDescent="0.35">
      <c r="K9524" s="14"/>
      <c r="L9524" s="14"/>
      <c r="N9524" s="15"/>
      <c r="O9524" s="16"/>
      <c r="R9524" s="14"/>
      <c r="S9524" s="14"/>
    </row>
    <row r="9525" spans="11:19" x14ac:dyDescent="0.35">
      <c r="K9525" s="14"/>
      <c r="L9525" s="14"/>
      <c r="N9525" s="15"/>
      <c r="O9525" s="16"/>
      <c r="R9525" s="14"/>
      <c r="S9525" s="14"/>
    </row>
    <row r="9526" spans="11:19" x14ac:dyDescent="0.35">
      <c r="K9526" s="14"/>
      <c r="L9526" s="14"/>
      <c r="N9526" s="15"/>
      <c r="O9526" s="16"/>
      <c r="R9526" s="14"/>
      <c r="S9526" s="14"/>
    </row>
    <row r="9527" spans="11:19" x14ac:dyDescent="0.35">
      <c r="K9527" s="14"/>
      <c r="L9527" s="14"/>
      <c r="N9527" s="15"/>
      <c r="O9527" s="16"/>
      <c r="R9527" s="14"/>
      <c r="S9527" s="14"/>
    </row>
    <row r="9528" spans="11:19" x14ac:dyDescent="0.35">
      <c r="K9528" s="14"/>
      <c r="L9528" s="14"/>
      <c r="N9528" s="15"/>
      <c r="O9528" s="16"/>
      <c r="R9528" s="14"/>
      <c r="S9528" s="14"/>
    </row>
    <row r="9529" spans="11:19" x14ac:dyDescent="0.35">
      <c r="K9529" s="14"/>
      <c r="L9529" s="14"/>
      <c r="N9529" s="15"/>
      <c r="O9529" s="16"/>
      <c r="R9529" s="14"/>
      <c r="S9529" s="14"/>
    </row>
    <row r="9530" spans="11:19" x14ac:dyDescent="0.35">
      <c r="K9530" s="14"/>
      <c r="L9530" s="14"/>
      <c r="N9530" s="15"/>
      <c r="O9530" s="16"/>
      <c r="R9530" s="14"/>
      <c r="S9530" s="14"/>
    </row>
    <row r="9531" spans="11:19" x14ac:dyDescent="0.35">
      <c r="K9531" s="14"/>
      <c r="L9531" s="14"/>
      <c r="N9531" s="15"/>
      <c r="O9531" s="16"/>
      <c r="R9531" s="14"/>
      <c r="S9531" s="14"/>
    </row>
    <row r="9532" spans="11:19" x14ac:dyDescent="0.35">
      <c r="K9532" s="14"/>
      <c r="L9532" s="14"/>
      <c r="N9532" s="15"/>
      <c r="O9532" s="16"/>
      <c r="R9532" s="14"/>
      <c r="S9532" s="14"/>
    </row>
    <row r="9533" spans="11:19" x14ac:dyDescent="0.35">
      <c r="K9533" s="14"/>
      <c r="L9533" s="14"/>
      <c r="N9533" s="15"/>
      <c r="O9533" s="16"/>
      <c r="R9533" s="14"/>
      <c r="S9533" s="14"/>
    </row>
    <row r="9534" spans="11:19" x14ac:dyDescent="0.35">
      <c r="K9534" s="14"/>
      <c r="L9534" s="14"/>
      <c r="N9534" s="15"/>
      <c r="O9534" s="16"/>
      <c r="R9534" s="14"/>
      <c r="S9534" s="14"/>
    </row>
    <row r="9535" spans="11:19" x14ac:dyDescent="0.35">
      <c r="K9535" s="14"/>
      <c r="L9535" s="14"/>
      <c r="N9535" s="15"/>
      <c r="O9535" s="16"/>
      <c r="R9535" s="14"/>
      <c r="S9535" s="14"/>
    </row>
    <row r="9536" spans="11:19" x14ac:dyDescent="0.35">
      <c r="K9536" s="14"/>
      <c r="L9536" s="14"/>
      <c r="N9536" s="15"/>
      <c r="O9536" s="16"/>
      <c r="R9536" s="14"/>
      <c r="S9536" s="14"/>
    </row>
    <row r="9537" spans="11:19" x14ac:dyDescent="0.35">
      <c r="K9537" s="14"/>
      <c r="L9537" s="14"/>
      <c r="N9537" s="15"/>
      <c r="O9537" s="16"/>
      <c r="R9537" s="14"/>
      <c r="S9537" s="14"/>
    </row>
    <row r="9538" spans="11:19" x14ac:dyDescent="0.35">
      <c r="K9538" s="14"/>
      <c r="L9538" s="14"/>
      <c r="N9538" s="15"/>
      <c r="O9538" s="16"/>
      <c r="R9538" s="14"/>
      <c r="S9538" s="14"/>
    </row>
    <row r="9539" spans="11:19" x14ac:dyDescent="0.35">
      <c r="K9539" s="14"/>
      <c r="L9539" s="14"/>
      <c r="N9539" s="15"/>
      <c r="O9539" s="16"/>
      <c r="R9539" s="14"/>
      <c r="S9539" s="14"/>
    </row>
    <row r="9540" spans="11:19" x14ac:dyDescent="0.35">
      <c r="K9540" s="14"/>
      <c r="L9540" s="14"/>
      <c r="N9540" s="15"/>
      <c r="O9540" s="16"/>
      <c r="R9540" s="14"/>
      <c r="S9540" s="14"/>
    </row>
    <row r="9541" spans="11:19" x14ac:dyDescent="0.35">
      <c r="K9541" s="14"/>
      <c r="L9541" s="14"/>
      <c r="N9541" s="15"/>
      <c r="O9541" s="16"/>
      <c r="R9541" s="14"/>
      <c r="S9541" s="14"/>
    </row>
    <row r="9542" spans="11:19" x14ac:dyDescent="0.35">
      <c r="K9542" s="14"/>
      <c r="L9542" s="14"/>
      <c r="N9542" s="15"/>
      <c r="O9542" s="16"/>
      <c r="R9542" s="14"/>
      <c r="S9542" s="14"/>
    </row>
    <row r="9543" spans="11:19" x14ac:dyDescent="0.35">
      <c r="K9543" s="14"/>
      <c r="L9543" s="14"/>
      <c r="N9543" s="15"/>
      <c r="O9543" s="16"/>
      <c r="R9543" s="14"/>
      <c r="S9543" s="14"/>
    </row>
    <row r="9544" spans="11:19" x14ac:dyDescent="0.35">
      <c r="K9544" s="14"/>
      <c r="L9544" s="14"/>
      <c r="N9544" s="15"/>
      <c r="O9544" s="16"/>
      <c r="R9544" s="14"/>
      <c r="S9544" s="14"/>
    </row>
    <row r="9545" spans="11:19" x14ac:dyDescent="0.35">
      <c r="K9545" s="14"/>
      <c r="L9545" s="14"/>
      <c r="N9545" s="15"/>
      <c r="O9545" s="16"/>
      <c r="R9545" s="14"/>
      <c r="S9545" s="14"/>
    </row>
    <row r="9546" spans="11:19" x14ac:dyDescent="0.35">
      <c r="K9546" s="14"/>
      <c r="L9546" s="14"/>
      <c r="N9546" s="15"/>
      <c r="O9546" s="16"/>
      <c r="R9546" s="14"/>
      <c r="S9546" s="14"/>
    </row>
    <row r="9547" spans="11:19" x14ac:dyDescent="0.35">
      <c r="K9547" s="14"/>
      <c r="L9547" s="14"/>
      <c r="N9547" s="15"/>
      <c r="O9547" s="16"/>
      <c r="R9547" s="14"/>
      <c r="S9547" s="14"/>
    </row>
    <row r="9548" spans="11:19" x14ac:dyDescent="0.35">
      <c r="K9548" s="14"/>
      <c r="L9548" s="14"/>
      <c r="N9548" s="15"/>
      <c r="O9548" s="16"/>
      <c r="R9548" s="14"/>
      <c r="S9548" s="14"/>
    </row>
    <row r="9549" spans="11:19" x14ac:dyDescent="0.35">
      <c r="K9549" s="14"/>
      <c r="L9549" s="14"/>
      <c r="N9549" s="15"/>
      <c r="O9549" s="16"/>
      <c r="R9549" s="14"/>
      <c r="S9549" s="14"/>
    </row>
    <row r="9550" spans="11:19" x14ac:dyDescent="0.35">
      <c r="K9550" s="14"/>
      <c r="L9550" s="14"/>
      <c r="N9550" s="15"/>
      <c r="O9550" s="16"/>
      <c r="R9550" s="14"/>
      <c r="S9550" s="14"/>
    </row>
    <row r="9551" spans="11:19" x14ac:dyDescent="0.35">
      <c r="K9551" s="14"/>
      <c r="L9551" s="14"/>
      <c r="N9551" s="15"/>
      <c r="O9551" s="16"/>
      <c r="R9551" s="14"/>
      <c r="S9551" s="14"/>
    </row>
    <row r="9552" spans="11:19" x14ac:dyDescent="0.35">
      <c r="K9552" s="14"/>
      <c r="L9552" s="14"/>
      <c r="N9552" s="15"/>
      <c r="O9552" s="16"/>
      <c r="R9552" s="14"/>
      <c r="S9552" s="14"/>
    </row>
    <row r="9553" spans="11:19" x14ac:dyDescent="0.35">
      <c r="K9553" s="14"/>
      <c r="L9553" s="14"/>
      <c r="N9553" s="15"/>
      <c r="O9553" s="16"/>
      <c r="R9553" s="14"/>
      <c r="S9553" s="14"/>
    </row>
    <row r="9554" spans="11:19" x14ac:dyDescent="0.35">
      <c r="K9554" s="14"/>
      <c r="L9554" s="14"/>
      <c r="N9554" s="15"/>
      <c r="O9554" s="16"/>
      <c r="R9554" s="14"/>
      <c r="S9554" s="14"/>
    </row>
    <row r="9555" spans="11:19" x14ac:dyDescent="0.35">
      <c r="K9555" s="14"/>
      <c r="L9555" s="14"/>
      <c r="N9555" s="15"/>
      <c r="O9555" s="16"/>
      <c r="R9555" s="14"/>
      <c r="S9555" s="14"/>
    </row>
    <row r="9556" spans="11:19" x14ac:dyDescent="0.35">
      <c r="K9556" s="14"/>
      <c r="L9556" s="14"/>
      <c r="N9556" s="15"/>
      <c r="O9556" s="16"/>
      <c r="R9556" s="14"/>
      <c r="S9556" s="14"/>
    </row>
    <row r="9557" spans="11:19" x14ac:dyDescent="0.35">
      <c r="K9557" s="14"/>
      <c r="L9557" s="14"/>
      <c r="N9557" s="15"/>
      <c r="O9557" s="16"/>
      <c r="R9557" s="14"/>
      <c r="S9557" s="14"/>
    </row>
    <row r="9558" spans="11:19" x14ac:dyDescent="0.35">
      <c r="K9558" s="14"/>
      <c r="L9558" s="14"/>
      <c r="N9558" s="15"/>
      <c r="O9558" s="16"/>
      <c r="R9558" s="14"/>
      <c r="S9558" s="14"/>
    </row>
    <row r="9559" spans="11:19" x14ac:dyDescent="0.35">
      <c r="K9559" s="14"/>
      <c r="L9559" s="14"/>
      <c r="N9559" s="15"/>
      <c r="O9559" s="16"/>
      <c r="R9559" s="14"/>
      <c r="S9559" s="14"/>
    </row>
    <row r="9560" spans="11:19" x14ac:dyDescent="0.35">
      <c r="K9560" s="14"/>
      <c r="L9560" s="14"/>
      <c r="N9560" s="15"/>
      <c r="O9560" s="16"/>
      <c r="R9560" s="14"/>
      <c r="S9560" s="14"/>
    </row>
    <row r="9561" spans="11:19" x14ac:dyDescent="0.35">
      <c r="K9561" s="14"/>
      <c r="L9561" s="14"/>
      <c r="N9561" s="15"/>
      <c r="O9561" s="16"/>
      <c r="R9561" s="14"/>
      <c r="S9561" s="14"/>
    </row>
    <row r="9562" spans="11:19" x14ac:dyDescent="0.35">
      <c r="K9562" s="14"/>
      <c r="L9562" s="14"/>
      <c r="N9562" s="15"/>
      <c r="O9562" s="16"/>
      <c r="R9562" s="14"/>
      <c r="S9562" s="14"/>
    </row>
    <row r="9563" spans="11:19" x14ac:dyDescent="0.35">
      <c r="K9563" s="14"/>
      <c r="L9563" s="14"/>
      <c r="N9563" s="15"/>
      <c r="O9563" s="16"/>
      <c r="R9563" s="14"/>
      <c r="S9563" s="14"/>
    </row>
    <row r="9564" spans="11:19" x14ac:dyDescent="0.35">
      <c r="K9564" s="14"/>
      <c r="L9564" s="14"/>
      <c r="N9564" s="15"/>
      <c r="O9564" s="16"/>
      <c r="R9564" s="14"/>
      <c r="S9564" s="14"/>
    </row>
    <row r="9565" spans="11:19" x14ac:dyDescent="0.35">
      <c r="K9565" s="14"/>
      <c r="L9565" s="14"/>
      <c r="N9565" s="15"/>
      <c r="O9565" s="16"/>
      <c r="R9565" s="14"/>
      <c r="S9565" s="14"/>
    </row>
    <row r="9566" spans="11:19" x14ac:dyDescent="0.35">
      <c r="K9566" s="14"/>
      <c r="L9566" s="14"/>
      <c r="N9566" s="15"/>
      <c r="O9566" s="16"/>
      <c r="R9566" s="14"/>
      <c r="S9566" s="14"/>
    </row>
    <row r="9567" spans="11:19" x14ac:dyDescent="0.35">
      <c r="K9567" s="14"/>
      <c r="L9567" s="14"/>
      <c r="N9567" s="15"/>
      <c r="O9567" s="16"/>
      <c r="R9567" s="14"/>
      <c r="S9567" s="14"/>
    </row>
    <row r="9568" spans="11:19" x14ac:dyDescent="0.35">
      <c r="K9568" s="14"/>
      <c r="L9568" s="14"/>
      <c r="N9568" s="15"/>
      <c r="O9568" s="16"/>
      <c r="R9568" s="14"/>
      <c r="S9568" s="14"/>
    </row>
    <row r="9569" spans="11:19" x14ac:dyDescent="0.35">
      <c r="K9569" s="14"/>
      <c r="L9569" s="14"/>
      <c r="N9569" s="15"/>
      <c r="O9569" s="16"/>
      <c r="R9569" s="14"/>
      <c r="S9569" s="14"/>
    </row>
    <row r="9570" spans="11:19" x14ac:dyDescent="0.35">
      <c r="K9570" s="14"/>
      <c r="L9570" s="14"/>
      <c r="N9570" s="15"/>
      <c r="O9570" s="16"/>
      <c r="R9570" s="14"/>
      <c r="S9570" s="14"/>
    </row>
    <row r="9571" spans="11:19" x14ac:dyDescent="0.35">
      <c r="K9571" s="14"/>
      <c r="L9571" s="14"/>
      <c r="N9571" s="15"/>
      <c r="O9571" s="16"/>
      <c r="R9571" s="14"/>
      <c r="S9571" s="14"/>
    </row>
    <row r="9572" spans="11:19" x14ac:dyDescent="0.35">
      <c r="K9572" s="14"/>
      <c r="L9572" s="14"/>
      <c r="N9572" s="15"/>
      <c r="O9572" s="16"/>
      <c r="R9572" s="14"/>
      <c r="S9572" s="14"/>
    </row>
    <row r="9573" spans="11:19" x14ac:dyDescent="0.35">
      <c r="K9573" s="14"/>
      <c r="L9573" s="14"/>
      <c r="N9573" s="15"/>
      <c r="O9573" s="16"/>
      <c r="R9573" s="14"/>
      <c r="S9573" s="14"/>
    </row>
    <row r="9574" spans="11:19" x14ac:dyDescent="0.35">
      <c r="K9574" s="14"/>
      <c r="L9574" s="14"/>
      <c r="N9574" s="15"/>
      <c r="O9574" s="16"/>
      <c r="R9574" s="14"/>
      <c r="S9574" s="14"/>
    </row>
    <row r="9575" spans="11:19" x14ac:dyDescent="0.35">
      <c r="K9575" s="14"/>
      <c r="L9575" s="14"/>
      <c r="N9575" s="15"/>
      <c r="O9575" s="16"/>
      <c r="R9575" s="14"/>
      <c r="S9575" s="14"/>
    </row>
    <row r="9576" spans="11:19" x14ac:dyDescent="0.35">
      <c r="K9576" s="14"/>
      <c r="L9576" s="14"/>
      <c r="N9576" s="15"/>
      <c r="O9576" s="16"/>
      <c r="R9576" s="14"/>
      <c r="S9576" s="14"/>
    </row>
    <row r="9577" spans="11:19" x14ac:dyDescent="0.35">
      <c r="K9577" s="14"/>
      <c r="L9577" s="14"/>
      <c r="N9577" s="15"/>
      <c r="O9577" s="16"/>
      <c r="R9577" s="14"/>
      <c r="S9577" s="14"/>
    </row>
    <row r="9578" spans="11:19" x14ac:dyDescent="0.35">
      <c r="K9578" s="14"/>
      <c r="L9578" s="14"/>
      <c r="N9578" s="15"/>
      <c r="O9578" s="16"/>
      <c r="R9578" s="14"/>
      <c r="S9578" s="14"/>
    </row>
    <row r="9579" spans="11:19" x14ac:dyDescent="0.35">
      <c r="K9579" s="14"/>
      <c r="L9579" s="14"/>
      <c r="N9579" s="15"/>
      <c r="O9579" s="16"/>
      <c r="R9579" s="14"/>
      <c r="S9579" s="14"/>
    </row>
    <row r="9580" spans="11:19" x14ac:dyDescent="0.35">
      <c r="K9580" s="14"/>
      <c r="L9580" s="14"/>
      <c r="N9580" s="15"/>
      <c r="O9580" s="16"/>
      <c r="R9580" s="14"/>
      <c r="S9580" s="14"/>
    </row>
    <row r="9581" spans="11:19" x14ac:dyDescent="0.35">
      <c r="K9581" s="14"/>
      <c r="L9581" s="14"/>
      <c r="N9581" s="15"/>
      <c r="O9581" s="16"/>
      <c r="R9581" s="14"/>
      <c r="S9581" s="14"/>
    </row>
    <row r="9582" spans="11:19" x14ac:dyDescent="0.35">
      <c r="K9582" s="14"/>
      <c r="L9582" s="14"/>
      <c r="N9582" s="15"/>
      <c r="O9582" s="16"/>
      <c r="R9582" s="14"/>
      <c r="S9582" s="14"/>
    </row>
    <row r="9583" spans="11:19" x14ac:dyDescent="0.35">
      <c r="K9583" s="14"/>
      <c r="L9583" s="14"/>
      <c r="N9583" s="15"/>
      <c r="O9583" s="16"/>
      <c r="R9583" s="14"/>
      <c r="S9583" s="14"/>
    </row>
    <row r="9584" spans="11:19" x14ac:dyDescent="0.35">
      <c r="K9584" s="14"/>
      <c r="L9584" s="14"/>
      <c r="N9584" s="15"/>
      <c r="O9584" s="16"/>
      <c r="R9584" s="14"/>
      <c r="S9584" s="14"/>
    </row>
    <row r="9585" spans="11:19" x14ac:dyDescent="0.35">
      <c r="K9585" s="14"/>
      <c r="L9585" s="14"/>
      <c r="N9585" s="15"/>
      <c r="O9585" s="16"/>
      <c r="R9585" s="14"/>
      <c r="S9585" s="14"/>
    </row>
    <row r="9586" spans="11:19" x14ac:dyDescent="0.35">
      <c r="K9586" s="14"/>
      <c r="L9586" s="14"/>
      <c r="N9586" s="15"/>
      <c r="O9586" s="16"/>
      <c r="R9586" s="14"/>
      <c r="S9586" s="14"/>
    </row>
    <row r="9587" spans="11:19" x14ac:dyDescent="0.35">
      <c r="K9587" s="14"/>
      <c r="L9587" s="14"/>
      <c r="N9587" s="15"/>
      <c r="O9587" s="16"/>
      <c r="R9587" s="14"/>
      <c r="S9587" s="14"/>
    </row>
    <row r="9588" spans="11:19" x14ac:dyDescent="0.35">
      <c r="K9588" s="14"/>
      <c r="L9588" s="14"/>
      <c r="N9588" s="15"/>
      <c r="O9588" s="16"/>
      <c r="R9588" s="14"/>
      <c r="S9588" s="14"/>
    </row>
    <row r="9589" spans="11:19" x14ac:dyDescent="0.35">
      <c r="K9589" s="14"/>
      <c r="L9589" s="14"/>
      <c r="N9589" s="15"/>
      <c r="O9589" s="16"/>
      <c r="R9589" s="14"/>
      <c r="S9589" s="14"/>
    </row>
    <row r="9590" spans="11:19" x14ac:dyDescent="0.35">
      <c r="K9590" s="14"/>
      <c r="L9590" s="14"/>
      <c r="N9590" s="15"/>
      <c r="O9590" s="16"/>
      <c r="R9590" s="14"/>
      <c r="S9590" s="14"/>
    </row>
    <row r="9591" spans="11:19" x14ac:dyDescent="0.35">
      <c r="K9591" s="14"/>
      <c r="L9591" s="14"/>
      <c r="N9591" s="15"/>
      <c r="O9591" s="16"/>
      <c r="R9591" s="14"/>
      <c r="S9591" s="14"/>
    </row>
    <row r="9592" spans="11:19" x14ac:dyDescent="0.35">
      <c r="K9592" s="14"/>
      <c r="L9592" s="14"/>
      <c r="N9592" s="15"/>
      <c r="O9592" s="16"/>
      <c r="R9592" s="14"/>
      <c r="S9592" s="14"/>
    </row>
    <row r="9593" spans="11:19" x14ac:dyDescent="0.35">
      <c r="K9593" s="14"/>
      <c r="L9593" s="14"/>
      <c r="N9593" s="15"/>
      <c r="O9593" s="16"/>
      <c r="R9593" s="14"/>
      <c r="S9593" s="14"/>
    </row>
    <row r="9594" spans="11:19" x14ac:dyDescent="0.35">
      <c r="K9594" s="14"/>
      <c r="L9594" s="14"/>
      <c r="N9594" s="15"/>
      <c r="O9594" s="16"/>
      <c r="R9594" s="14"/>
      <c r="S9594" s="14"/>
    </row>
    <row r="9595" spans="11:19" x14ac:dyDescent="0.35">
      <c r="K9595" s="14"/>
      <c r="L9595" s="14"/>
      <c r="N9595" s="15"/>
      <c r="O9595" s="16"/>
      <c r="R9595" s="14"/>
      <c r="S9595" s="14"/>
    </row>
    <row r="9596" spans="11:19" x14ac:dyDescent="0.35">
      <c r="K9596" s="14"/>
      <c r="L9596" s="14"/>
      <c r="N9596" s="15"/>
      <c r="O9596" s="16"/>
      <c r="R9596" s="14"/>
      <c r="S9596" s="14"/>
    </row>
    <row r="9597" spans="11:19" x14ac:dyDescent="0.35">
      <c r="K9597" s="14"/>
      <c r="L9597" s="14"/>
      <c r="N9597" s="15"/>
      <c r="O9597" s="16"/>
      <c r="R9597" s="14"/>
      <c r="S9597" s="14"/>
    </row>
    <row r="9598" spans="11:19" x14ac:dyDescent="0.35">
      <c r="K9598" s="14"/>
      <c r="L9598" s="14"/>
      <c r="N9598" s="15"/>
      <c r="O9598" s="16"/>
      <c r="R9598" s="14"/>
      <c r="S9598" s="14"/>
    </row>
    <row r="9599" spans="11:19" x14ac:dyDescent="0.35">
      <c r="K9599" s="14"/>
      <c r="L9599" s="14"/>
      <c r="N9599" s="15"/>
      <c r="O9599" s="16"/>
      <c r="R9599" s="14"/>
      <c r="S9599" s="14"/>
    </row>
    <row r="9600" spans="11:19" x14ac:dyDescent="0.35">
      <c r="K9600" s="14"/>
      <c r="L9600" s="14"/>
      <c r="N9600" s="15"/>
      <c r="O9600" s="16"/>
      <c r="R9600" s="14"/>
      <c r="S9600" s="14"/>
    </row>
    <row r="9601" spans="11:19" x14ac:dyDescent="0.35">
      <c r="K9601" s="14"/>
      <c r="L9601" s="14"/>
      <c r="N9601" s="15"/>
      <c r="O9601" s="16"/>
      <c r="R9601" s="14"/>
      <c r="S9601" s="14"/>
    </row>
    <row r="9602" spans="11:19" x14ac:dyDescent="0.35">
      <c r="K9602" s="14"/>
      <c r="L9602" s="14"/>
      <c r="N9602" s="15"/>
      <c r="O9602" s="16"/>
      <c r="R9602" s="14"/>
      <c r="S9602" s="14"/>
    </row>
    <row r="9603" spans="11:19" x14ac:dyDescent="0.35">
      <c r="K9603" s="14"/>
      <c r="L9603" s="14"/>
      <c r="N9603" s="15"/>
      <c r="O9603" s="16"/>
      <c r="R9603" s="14"/>
      <c r="S9603" s="14"/>
    </row>
    <row r="9604" spans="11:19" x14ac:dyDescent="0.35">
      <c r="K9604" s="14"/>
      <c r="L9604" s="14"/>
      <c r="N9604" s="15"/>
      <c r="O9604" s="16"/>
      <c r="R9604" s="14"/>
      <c r="S9604" s="14"/>
    </row>
    <row r="9605" spans="11:19" x14ac:dyDescent="0.35">
      <c r="K9605" s="14"/>
      <c r="L9605" s="14"/>
      <c r="N9605" s="15"/>
      <c r="O9605" s="16"/>
      <c r="R9605" s="14"/>
      <c r="S9605" s="14"/>
    </row>
    <row r="9606" spans="11:19" x14ac:dyDescent="0.35">
      <c r="K9606" s="14"/>
      <c r="L9606" s="14"/>
      <c r="N9606" s="15"/>
      <c r="O9606" s="16"/>
      <c r="R9606" s="14"/>
      <c r="S9606" s="14"/>
    </row>
    <row r="9607" spans="11:19" x14ac:dyDescent="0.35">
      <c r="K9607" s="14"/>
      <c r="L9607" s="14"/>
      <c r="N9607" s="15"/>
      <c r="O9607" s="16"/>
      <c r="R9607" s="14"/>
      <c r="S9607" s="14"/>
    </row>
    <row r="9608" spans="11:19" x14ac:dyDescent="0.35">
      <c r="K9608" s="14"/>
      <c r="L9608" s="14"/>
      <c r="N9608" s="15"/>
      <c r="O9608" s="16"/>
      <c r="R9608" s="14"/>
      <c r="S9608" s="14"/>
    </row>
    <row r="9609" spans="11:19" x14ac:dyDescent="0.35">
      <c r="K9609" s="14"/>
      <c r="L9609" s="14"/>
      <c r="N9609" s="15"/>
      <c r="O9609" s="16"/>
      <c r="R9609" s="14"/>
      <c r="S9609" s="14"/>
    </row>
    <row r="9610" spans="11:19" x14ac:dyDescent="0.35">
      <c r="K9610" s="14"/>
      <c r="L9610" s="14"/>
      <c r="N9610" s="15"/>
      <c r="O9610" s="16"/>
      <c r="R9610" s="14"/>
      <c r="S9610" s="14"/>
    </row>
    <row r="9611" spans="11:19" x14ac:dyDescent="0.35">
      <c r="K9611" s="14"/>
      <c r="L9611" s="14"/>
      <c r="N9611" s="15"/>
      <c r="O9611" s="16"/>
      <c r="R9611" s="14"/>
      <c r="S9611" s="14"/>
    </row>
    <row r="9612" spans="11:19" x14ac:dyDescent="0.35">
      <c r="K9612" s="14"/>
      <c r="L9612" s="14"/>
      <c r="N9612" s="15"/>
      <c r="O9612" s="16"/>
      <c r="R9612" s="14"/>
      <c r="S9612" s="14"/>
    </row>
    <row r="9613" spans="11:19" x14ac:dyDescent="0.35">
      <c r="K9613" s="14"/>
      <c r="L9613" s="14"/>
      <c r="N9613" s="15"/>
      <c r="O9613" s="16"/>
      <c r="R9613" s="14"/>
      <c r="S9613" s="14"/>
    </row>
    <row r="9614" spans="11:19" x14ac:dyDescent="0.35">
      <c r="K9614" s="14"/>
      <c r="L9614" s="14"/>
      <c r="N9614" s="15"/>
      <c r="O9614" s="16"/>
      <c r="R9614" s="14"/>
      <c r="S9614" s="14"/>
    </row>
    <row r="9615" spans="11:19" x14ac:dyDescent="0.35">
      <c r="K9615" s="14"/>
      <c r="L9615" s="14"/>
      <c r="N9615" s="15"/>
      <c r="O9615" s="16"/>
      <c r="R9615" s="14"/>
      <c r="S9615" s="14"/>
    </row>
    <row r="9616" spans="11:19" x14ac:dyDescent="0.35">
      <c r="K9616" s="14"/>
      <c r="L9616" s="14"/>
      <c r="N9616" s="15"/>
      <c r="O9616" s="16"/>
      <c r="R9616" s="14"/>
      <c r="S9616" s="14"/>
    </row>
    <row r="9617" spans="11:19" x14ac:dyDescent="0.35">
      <c r="K9617" s="14"/>
      <c r="L9617" s="14"/>
      <c r="N9617" s="15"/>
      <c r="O9617" s="16"/>
      <c r="R9617" s="14"/>
      <c r="S9617" s="14"/>
    </row>
    <row r="9618" spans="11:19" x14ac:dyDescent="0.35">
      <c r="K9618" s="14"/>
      <c r="L9618" s="14"/>
      <c r="N9618" s="15"/>
      <c r="O9618" s="16"/>
      <c r="R9618" s="14"/>
      <c r="S9618" s="14"/>
    </row>
    <row r="9619" spans="11:19" x14ac:dyDescent="0.35">
      <c r="K9619" s="14"/>
      <c r="L9619" s="14"/>
      <c r="N9619" s="15"/>
      <c r="O9619" s="16"/>
      <c r="R9619" s="14"/>
      <c r="S9619" s="14"/>
    </row>
    <row r="9620" spans="11:19" x14ac:dyDescent="0.35">
      <c r="K9620" s="14"/>
      <c r="L9620" s="14"/>
      <c r="N9620" s="15"/>
      <c r="O9620" s="16"/>
      <c r="R9620" s="14"/>
      <c r="S9620" s="14"/>
    </row>
    <row r="9621" spans="11:19" x14ac:dyDescent="0.35">
      <c r="K9621" s="14"/>
      <c r="L9621" s="14"/>
      <c r="N9621" s="15"/>
      <c r="O9621" s="16"/>
      <c r="R9621" s="14"/>
      <c r="S9621" s="14"/>
    </row>
    <row r="9622" spans="11:19" x14ac:dyDescent="0.35">
      <c r="K9622" s="14"/>
      <c r="L9622" s="14"/>
      <c r="N9622" s="15"/>
      <c r="O9622" s="16"/>
      <c r="R9622" s="14"/>
      <c r="S9622" s="14"/>
    </row>
    <row r="9623" spans="11:19" x14ac:dyDescent="0.35">
      <c r="K9623" s="14"/>
      <c r="L9623" s="14"/>
      <c r="N9623" s="15"/>
      <c r="O9623" s="16"/>
      <c r="R9623" s="14"/>
      <c r="S9623" s="14"/>
    </row>
    <row r="9624" spans="11:19" x14ac:dyDescent="0.35">
      <c r="K9624" s="14"/>
      <c r="L9624" s="14"/>
      <c r="N9624" s="15"/>
      <c r="O9624" s="16"/>
      <c r="R9624" s="14"/>
      <c r="S9624" s="14"/>
    </row>
    <row r="9625" spans="11:19" x14ac:dyDescent="0.35">
      <c r="K9625" s="14"/>
      <c r="L9625" s="14"/>
      <c r="N9625" s="15"/>
      <c r="O9625" s="16"/>
      <c r="R9625" s="14"/>
      <c r="S9625" s="14"/>
    </row>
    <row r="9626" spans="11:19" x14ac:dyDescent="0.35">
      <c r="K9626" s="14"/>
      <c r="L9626" s="14"/>
      <c r="N9626" s="15"/>
      <c r="O9626" s="16"/>
      <c r="R9626" s="14"/>
      <c r="S9626" s="14"/>
    </row>
    <row r="9627" spans="11:19" x14ac:dyDescent="0.35">
      <c r="K9627" s="14"/>
      <c r="L9627" s="14"/>
      <c r="N9627" s="15"/>
      <c r="O9627" s="16"/>
      <c r="R9627" s="14"/>
      <c r="S9627" s="14"/>
    </row>
    <row r="9628" spans="11:19" x14ac:dyDescent="0.35">
      <c r="K9628" s="14"/>
      <c r="L9628" s="14"/>
      <c r="N9628" s="15"/>
      <c r="O9628" s="16"/>
      <c r="R9628" s="14"/>
      <c r="S9628" s="14"/>
    </row>
    <row r="9629" spans="11:19" x14ac:dyDescent="0.35">
      <c r="K9629" s="14"/>
      <c r="L9629" s="14"/>
      <c r="N9629" s="15"/>
      <c r="O9629" s="16"/>
      <c r="R9629" s="14"/>
      <c r="S9629" s="14"/>
    </row>
    <row r="9630" spans="11:19" x14ac:dyDescent="0.35">
      <c r="K9630" s="14"/>
      <c r="L9630" s="14"/>
      <c r="N9630" s="15"/>
      <c r="O9630" s="16"/>
      <c r="R9630" s="14"/>
      <c r="S9630" s="14"/>
    </row>
    <row r="9631" spans="11:19" x14ac:dyDescent="0.35">
      <c r="K9631" s="14"/>
      <c r="L9631" s="14"/>
      <c r="N9631" s="15"/>
      <c r="O9631" s="16"/>
      <c r="R9631" s="14"/>
      <c r="S9631" s="14"/>
    </row>
    <row r="9632" spans="11:19" x14ac:dyDescent="0.35">
      <c r="K9632" s="14"/>
      <c r="L9632" s="14"/>
      <c r="N9632" s="15"/>
      <c r="O9632" s="16"/>
      <c r="R9632" s="14"/>
      <c r="S9632" s="14"/>
    </row>
    <row r="9633" spans="11:19" x14ac:dyDescent="0.35">
      <c r="K9633" s="14"/>
      <c r="L9633" s="14"/>
      <c r="N9633" s="15"/>
      <c r="O9633" s="16"/>
      <c r="R9633" s="14"/>
      <c r="S9633" s="14"/>
    </row>
    <row r="9634" spans="11:19" x14ac:dyDescent="0.35">
      <c r="K9634" s="14"/>
      <c r="L9634" s="14"/>
      <c r="N9634" s="15"/>
      <c r="O9634" s="16"/>
      <c r="R9634" s="14"/>
      <c r="S9634" s="14"/>
    </row>
    <row r="9635" spans="11:19" x14ac:dyDescent="0.35">
      <c r="K9635" s="14"/>
      <c r="L9635" s="14"/>
      <c r="N9635" s="15"/>
      <c r="O9635" s="16"/>
      <c r="R9635" s="14"/>
      <c r="S9635" s="14"/>
    </row>
    <row r="9636" spans="11:19" x14ac:dyDescent="0.35">
      <c r="K9636" s="14"/>
      <c r="L9636" s="14"/>
      <c r="N9636" s="15"/>
      <c r="O9636" s="16"/>
      <c r="R9636" s="14"/>
      <c r="S9636" s="14"/>
    </row>
    <row r="9637" spans="11:19" x14ac:dyDescent="0.35">
      <c r="K9637" s="14"/>
      <c r="L9637" s="14"/>
      <c r="N9637" s="15"/>
      <c r="O9637" s="16"/>
      <c r="R9637" s="14"/>
      <c r="S9637" s="14"/>
    </row>
    <row r="9638" spans="11:19" x14ac:dyDescent="0.35">
      <c r="K9638" s="14"/>
      <c r="L9638" s="14"/>
      <c r="N9638" s="15"/>
      <c r="O9638" s="16"/>
      <c r="R9638" s="14"/>
      <c r="S9638" s="14"/>
    </row>
    <row r="9639" spans="11:19" x14ac:dyDescent="0.35">
      <c r="K9639" s="14"/>
      <c r="L9639" s="14"/>
      <c r="N9639" s="15"/>
      <c r="O9639" s="16"/>
      <c r="R9639" s="14"/>
      <c r="S9639" s="14"/>
    </row>
    <row r="9640" spans="11:19" x14ac:dyDescent="0.35">
      <c r="K9640" s="14"/>
      <c r="L9640" s="14"/>
      <c r="N9640" s="15"/>
      <c r="O9640" s="16"/>
      <c r="R9640" s="14"/>
      <c r="S9640" s="14"/>
    </row>
    <row r="9641" spans="11:19" x14ac:dyDescent="0.35">
      <c r="K9641" s="14"/>
      <c r="L9641" s="14"/>
      <c r="N9641" s="15"/>
      <c r="O9641" s="16"/>
      <c r="R9641" s="14"/>
      <c r="S9641" s="14"/>
    </row>
    <row r="9642" spans="11:19" x14ac:dyDescent="0.35">
      <c r="K9642" s="14"/>
      <c r="L9642" s="14"/>
      <c r="N9642" s="15"/>
      <c r="O9642" s="16"/>
      <c r="R9642" s="14"/>
      <c r="S9642" s="14"/>
    </row>
    <row r="9643" spans="11:19" x14ac:dyDescent="0.35">
      <c r="K9643" s="14"/>
      <c r="L9643" s="14"/>
      <c r="N9643" s="15"/>
      <c r="O9643" s="16"/>
      <c r="R9643" s="14"/>
      <c r="S9643" s="14"/>
    </row>
    <row r="9644" spans="11:19" x14ac:dyDescent="0.35">
      <c r="K9644" s="14"/>
      <c r="L9644" s="14"/>
      <c r="N9644" s="15"/>
      <c r="O9644" s="16"/>
      <c r="R9644" s="14"/>
      <c r="S9644" s="14"/>
    </row>
    <row r="9645" spans="11:19" x14ac:dyDescent="0.35">
      <c r="K9645" s="14"/>
      <c r="L9645" s="14"/>
      <c r="N9645" s="15"/>
      <c r="O9645" s="16"/>
      <c r="R9645" s="14"/>
      <c r="S9645" s="14"/>
    </row>
    <row r="9646" spans="11:19" x14ac:dyDescent="0.35">
      <c r="K9646" s="14"/>
      <c r="L9646" s="14"/>
      <c r="N9646" s="15"/>
      <c r="O9646" s="16"/>
      <c r="R9646" s="14"/>
      <c r="S9646" s="14"/>
    </row>
    <row r="9647" spans="11:19" x14ac:dyDescent="0.35">
      <c r="K9647" s="14"/>
      <c r="L9647" s="14"/>
      <c r="N9647" s="15"/>
      <c r="O9647" s="16"/>
      <c r="R9647" s="14"/>
      <c r="S9647" s="14"/>
    </row>
    <row r="9648" spans="11:19" x14ac:dyDescent="0.35">
      <c r="K9648" s="14"/>
      <c r="L9648" s="14"/>
      <c r="N9648" s="15"/>
      <c r="O9648" s="16"/>
      <c r="R9648" s="14"/>
      <c r="S9648" s="14"/>
    </row>
    <row r="9649" spans="11:19" x14ac:dyDescent="0.35">
      <c r="K9649" s="14"/>
      <c r="L9649" s="14"/>
      <c r="N9649" s="15"/>
      <c r="O9649" s="16"/>
      <c r="R9649" s="14"/>
      <c r="S9649" s="14"/>
    </row>
    <row r="9650" spans="11:19" x14ac:dyDescent="0.35">
      <c r="K9650" s="14"/>
      <c r="L9650" s="14"/>
      <c r="N9650" s="15"/>
      <c r="O9650" s="16"/>
      <c r="R9650" s="14"/>
      <c r="S9650" s="14"/>
    </row>
    <row r="9651" spans="11:19" x14ac:dyDescent="0.35">
      <c r="K9651" s="14"/>
      <c r="L9651" s="14"/>
      <c r="N9651" s="15"/>
      <c r="O9651" s="16"/>
      <c r="R9651" s="14"/>
      <c r="S9651" s="14"/>
    </row>
    <row r="9652" spans="11:19" x14ac:dyDescent="0.35">
      <c r="K9652" s="14"/>
      <c r="L9652" s="14"/>
      <c r="N9652" s="15"/>
      <c r="O9652" s="16"/>
      <c r="R9652" s="14"/>
      <c r="S9652" s="14"/>
    </row>
    <row r="9653" spans="11:19" x14ac:dyDescent="0.35">
      <c r="K9653" s="14"/>
      <c r="L9653" s="14"/>
      <c r="N9653" s="15"/>
      <c r="O9653" s="16"/>
      <c r="R9653" s="14"/>
      <c r="S9653" s="14"/>
    </row>
    <row r="9654" spans="11:19" x14ac:dyDescent="0.35">
      <c r="K9654" s="14"/>
      <c r="L9654" s="14"/>
      <c r="N9654" s="15"/>
      <c r="O9654" s="16"/>
      <c r="R9654" s="14"/>
      <c r="S9654" s="14"/>
    </row>
    <row r="9655" spans="11:19" x14ac:dyDescent="0.35">
      <c r="K9655" s="14"/>
      <c r="L9655" s="14"/>
      <c r="N9655" s="15"/>
      <c r="O9655" s="16"/>
      <c r="R9655" s="14"/>
      <c r="S9655" s="14"/>
    </row>
    <row r="9656" spans="11:19" x14ac:dyDescent="0.35">
      <c r="K9656" s="14"/>
      <c r="L9656" s="14"/>
      <c r="N9656" s="15"/>
      <c r="O9656" s="16"/>
      <c r="R9656" s="14"/>
      <c r="S9656" s="14"/>
    </row>
    <row r="9657" spans="11:19" x14ac:dyDescent="0.35">
      <c r="K9657" s="14"/>
      <c r="L9657" s="14"/>
      <c r="N9657" s="15"/>
      <c r="O9657" s="16"/>
      <c r="R9657" s="14"/>
      <c r="S9657" s="14"/>
    </row>
    <row r="9658" spans="11:19" x14ac:dyDescent="0.35">
      <c r="K9658" s="14"/>
      <c r="L9658" s="14"/>
      <c r="N9658" s="15"/>
      <c r="O9658" s="16"/>
      <c r="R9658" s="14"/>
      <c r="S9658" s="14"/>
    </row>
    <row r="9659" spans="11:19" x14ac:dyDescent="0.35">
      <c r="K9659" s="14"/>
      <c r="L9659" s="14"/>
      <c r="N9659" s="15"/>
      <c r="O9659" s="16"/>
      <c r="R9659" s="14"/>
      <c r="S9659" s="14"/>
    </row>
    <row r="9660" spans="11:19" x14ac:dyDescent="0.35">
      <c r="K9660" s="14"/>
      <c r="L9660" s="14"/>
      <c r="N9660" s="15"/>
      <c r="O9660" s="16"/>
      <c r="R9660" s="14"/>
      <c r="S9660" s="14"/>
    </row>
    <row r="9661" spans="11:19" x14ac:dyDescent="0.35">
      <c r="K9661" s="14"/>
      <c r="L9661" s="14"/>
      <c r="N9661" s="15"/>
      <c r="O9661" s="16"/>
      <c r="R9661" s="14"/>
      <c r="S9661" s="14"/>
    </row>
    <row r="9662" spans="11:19" x14ac:dyDescent="0.35">
      <c r="K9662" s="14"/>
      <c r="L9662" s="14"/>
      <c r="N9662" s="15"/>
      <c r="O9662" s="16"/>
      <c r="R9662" s="14"/>
      <c r="S9662" s="14"/>
    </row>
    <row r="9663" spans="11:19" x14ac:dyDescent="0.35">
      <c r="K9663" s="14"/>
      <c r="L9663" s="14"/>
      <c r="N9663" s="15"/>
      <c r="O9663" s="16"/>
      <c r="R9663" s="14"/>
      <c r="S9663" s="14"/>
    </row>
    <row r="9664" spans="11:19" x14ac:dyDescent="0.35">
      <c r="K9664" s="14"/>
      <c r="L9664" s="14"/>
      <c r="N9664" s="15"/>
      <c r="O9664" s="16"/>
      <c r="R9664" s="14"/>
      <c r="S9664" s="14"/>
    </row>
    <row r="9665" spans="11:19" x14ac:dyDescent="0.35">
      <c r="K9665" s="14"/>
      <c r="L9665" s="14"/>
      <c r="N9665" s="15"/>
      <c r="O9665" s="16"/>
      <c r="R9665" s="14"/>
      <c r="S9665" s="14"/>
    </row>
    <row r="9666" spans="11:19" x14ac:dyDescent="0.35">
      <c r="K9666" s="14"/>
      <c r="L9666" s="14"/>
      <c r="N9666" s="15"/>
      <c r="O9666" s="16"/>
      <c r="R9666" s="14"/>
      <c r="S9666" s="14"/>
    </row>
    <row r="9667" spans="11:19" x14ac:dyDescent="0.35">
      <c r="K9667" s="14"/>
      <c r="L9667" s="14"/>
      <c r="N9667" s="15"/>
      <c r="O9667" s="16"/>
      <c r="R9667" s="14"/>
      <c r="S9667" s="14"/>
    </row>
    <row r="9668" spans="11:19" x14ac:dyDescent="0.35">
      <c r="K9668" s="14"/>
      <c r="L9668" s="14"/>
      <c r="N9668" s="15"/>
      <c r="O9668" s="16"/>
      <c r="R9668" s="14"/>
      <c r="S9668" s="14"/>
    </row>
    <row r="9669" spans="11:19" x14ac:dyDescent="0.35">
      <c r="K9669" s="14"/>
      <c r="L9669" s="14"/>
      <c r="N9669" s="15"/>
      <c r="O9669" s="16"/>
      <c r="R9669" s="14"/>
      <c r="S9669" s="14"/>
    </row>
    <row r="9670" spans="11:19" x14ac:dyDescent="0.35">
      <c r="K9670" s="14"/>
      <c r="L9670" s="14"/>
      <c r="N9670" s="15"/>
      <c r="O9670" s="16"/>
      <c r="R9670" s="14"/>
      <c r="S9670" s="14"/>
    </row>
    <row r="9671" spans="11:19" x14ac:dyDescent="0.35">
      <c r="K9671" s="14"/>
      <c r="L9671" s="14"/>
      <c r="N9671" s="15"/>
      <c r="O9671" s="16"/>
      <c r="R9671" s="14"/>
      <c r="S9671" s="14"/>
    </row>
    <row r="9672" spans="11:19" x14ac:dyDescent="0.35">
      <c r="K9672" s="14"/>
      <c r="L9672" s="14"/>
      <c r="N9672" s="15"/>
      <c r="O9672" s="16"/>
      <c r="R9672" s="14"/>
      <c r="S9672" s="14"/>
    </row>
    <row r="9673" spans="11:19" x14ac:dyDescent="0.35">
      <c r="K9673" s="14"/>
      <c r="L9673" s="14"/>
      <c r="N9673" s="15"/>
      <c r="O9673" s="16"/>
      <c r="R9673" s="14"/>
      <c r="S9673" s="14"/>
    </row>
    <row r="9674" spans="11:19" x14ac:dyDescent="0.35">
      <c r="K9674" s="14"/>
      <c r="L9674" s="14"/>
      <c r="N9674" s="15"/>
      <c r="O9674" s="16"/>
      <c r="R9674" s="14"/>
      <c r="S9674" s="14"/>
    </row>
    <row r="9675" spans="11:19" x14ac:dyDescent="0.35">
      <c r="K9675" s="14"/>
      <c r="L9675" s="14"/>
      <c r="N9675" s="15"/>
      <c r="O9675" s="16"/>
      <c r="R9675" s="14"/>
      <c r="S9675" s="14"/>
    </row>
    <row r="9676" spans="11:19" x14ac:dyDescent="0.35">
      <c r="K9676" s="14"/>
      <c r="L9676" s="14"/>
      <c r="N9676" s="15"/>
      <c r="O9676" s="16"/>
      <c r="R9676" s="14"/>
      <c r="S9676" s="14"/>
    </row>
    <row r="9677" spans="11:19" x14ac:dyDescent="0.35">
      <c r="K9677" s="14"/>
      <c r="L9677" s="14"/>
      <c r="N9677" s="15"/>
      <c r="O9677" s="16"/>
      <c r="R9677" s="14"/>
      <c r="S9677" s="14"/>
    </row>
    <row r="9678" spans="11:19" x14ac:dyDescent="0.35">
      <c r="K9678" s="14"/>
      <c r="L9678" s="14"/>
      <c r="N9678" s="15"/>
      <c r="O9678" s="16"/>
      <c r="R9678" s="14"/>
      <c r="S9678" s="14"/>
    </row>
    <row r="9679" spans="11:19" x14ac:dyDescent="0.35">
      <c r="K9679" s="14"/>
      <c r="L9679" s="14"/>
      <c r="N9679" s="15"/>
      <c r="O9679" s="16"/>
      <c r="R9679" s="14"/>
      <c r="S9679" s="14"/>
    </row>
    <row r="9680" spans="11:19" x14ac:dyDescent="0.35">
      <c r="K9680" s="14"/>
      <c r="L9680" s="14"/>
      <c r="N9680" s="15"/>
      <c r="O9680" s="16"/>
      <c r="R9680" s="14"/>
      <c r="S9680" s="14"/>
    </row>
    <row r="9681" spans="11:19" x14ac:dyDescent="0.35">
      <c r="K9681" s="14"/>
      <c r="L9681" s="14"/>
      <c r="N9681" s="15"/>
      <c r="O9681" s="16"/>
      <c r="R9681" s="14"/>
      <c r="S9681" s="14"/>
    </row>
    <row r="9682" spans="11:19" x14ac:dyDescent="0.35">
      <c r="K9682" s="14"/>
      <c r="L9682" s="14"/>
      <c r="N9682" s="15"/>
      <c r="O9682" s="16"/>
      <c r="R9682" s="14"/>
      <c r="S9682" s="14"/>
    </row>
    <row r="9683" spans="11:19" x14ac:dyDescent="0.35">
      <c r="K9683" s="14"/>
      <c r="L9683" s="14"/>
      <c r="N9683" s="15"/>
      <c r="O9683" s="16"/>
      <c r="R9683" s="14"/>
      <c r="S9683" s="14"/>
    </row>
    <row r="9684" spans="11:19" x14ac:dyDescent="0.35">
      <c r="K9684" s="14"/>
      <c r="L9684" s="14"/>
      <c r="N9684" s="15"/>
      <c r="O9684" s="16"/>
      <c r="R9684" s="14"/>
      <c r="S9684" s="14"/>
    </row>
    <row r="9685" spans="11:19" x14ac:dyDescent="0.35">
      <c r="K9685" s="14"/>
      <c r="L9685" s="14"/>
      <c r="N9685" s="15"/>
      <c r="O9685" s="16"/>
      <c r="R9685" s="14"/>
      <c r="S9685" s="14"/>
    </row>
    <row r="9686" spans="11:19" x14ac:dyDescent="0.35">
      <c r="K9686" s="14"/>
      <c r="L9686" s="14"/>
      <c r="N9686" s="15"/>
      <c r="O9686" s="16"/>
      <c r="R9686" s="14"/>
      <c r="S9686" s="14"/>
    </row>
    <row r="9687" spans="11:19" x14ac:dyDescent="0.35">
      <c r="K9687" s="14"/>
      <c r="L9687" s="14"/>
      <c r="N9687" s="15"/>
      <c r="O9687" s="16"/>
      <c r="R9687" s="14"/>
      <c r="S9687" s="14"/>
    </row>
    <row r="9688" spans="11:19" x14ac:dyDescent="0.35">
      <c r="K9688" s="14"/>
      <c r="L9688" s="14"/>
      <c r="N9688" s="15"/>
      <c r="O9688" s="16"/>
      <c r="R9688" s="14"/>
      <c r="S9688" s="14"/>
    </row>
    <row r="9689" spans="11:19" x14ac:dyDescent="0.35">
      <c r="K9689" s="14"/>
      <c r="L9689" s="14"/>
      <c r="N9689" s="15"/>
      <c r="O9689" s="16"/>
      <c r="R9689" s="14"/>
      <c r="S9689" s="14"/>
    </row>
    <row r="9690" spans="11:19" x14ac:dyDescent="0.35">
      <c r="K9690" s="14"/>
      <c r="L9690" s="14"/>
      <c r="N9690" s="15"/>
      <c r="O9690" s="16"/>
      <c r="R9690" s="14"/>
      <c r="S9690" s="14"/>
    </row>
    <row r="9691" spans="11:19" x14ac:dyDescent="0.35">
      <c r="K9691" s="14"/>
      <c r="L9691" s="14"/>
      <c r="N9691" s="15"/>
      <c r="O9691" s="16"/>
      <c r="R9691" s="14"/>
      <c r="S9691" s="14"/>
    </row>
    <row r="9692" spans="11:19" x14ac:dyDescent="0.35">
      <c r="K9692" s="14"/>
      <c r="L9692" s="14"/>
      <c r="N9692" s="15"/>
      <c r="O9692" s="16"/>
      <c r="R9692" s="14"/>
      <c r="S9692" s="14"/>
    </row>
    <row r="9693" spans="11:19" x14ac:dyDescent="0.35">
      <c r="K9693" s="14"/>
      <c r="L9693" s="14"/>
      <c r="N9693" s="15"/>
      <c r="O9693" s="16"/>
      <c r="R9693" s="14"/>
      <c r="S9693" s="14"/>
    </row>
    <row r="9694" spans="11:19" x14ac:dyDescent="0.35">
      <c r="K9694" s="14"/>
      <c r="L9694" s="14"/>
      <c r="N9694" s="15"/>
      <c r="O9694" s="16"/>
      <c r="R9694" s="14"/>
      <c r="S9694" s="14"/>
    </row>
    <row r="9695" spans="11:19" x14ac:dyDescent="0.35">
      <c r="K9695" s="14"/>
      <c r="L9695" s="14"/>
      <c r="N9695" s="15"/>
      <c r="O9695" s="16"/>
      <c r="R9695" s="14"/>
      <c r="S9695" s="14"/>
    </row>
    <row r="9696" spans="11:19" x14ac:dyDescent="0.35">
      <c r="K9696" s="14"/>
      <c r="L9696" s="14"/>
      <c r="N9696" s="15"/>
      <c r="O9696" s="16"/>
      <c r="R9696" s="14"/>
      <c r="S9696" s="14"/>
    </row>
    <row r="9697" spans="11:19" x14ac:dyDescent="0.35">
      <c r="K9697" s="14"/>
      <c r="L9697" s="14"/>
      <c r="N9697" s="15"/>
      <c r="O9697" s="16"/>
      <c r="R9697" s="14"/>
      <c r="S9697" s="14"/>
    </row>
    <row r="9698" spans="11:19" x14ac:dyDescent="0.35">
      <c r="K9698" s="14"/>
      <c r="L9698" s="14"/>
      <c r="N9698" s="15"/>
      <c r="O9698" s="16"/>
      <c r="R9698" s="14"/>
      <c r="S9698" s="14"/>
    </row>
    <row r="9699" spans="11:19" x14ac:dyDescent="0.35">
      <c r="K9699" s="14"/>
      <c r="L9699" s="14"/>
      <c r="N9699" s="15"/>
      <c r="O9699" s="16"/>
      <c r="R9699" s="14"/>
      <c r="S9699" s="14"/>
    </row>
    <row r="9700" spans="11:19" x14ac:dyDescent="0.35">
      <c r="K9700" s="14"/>
      <c r="L9700" s="14"/>
      <c r="N9700" s="15"/>
      <c r="O9700" s="16"/>
      <c r="R9700" s="14"/>
      <c r="S9700" s="14"/>
    </row>
    <row r="9701" spans="11:19" x14ac:dyDescent="0.35">
      <c r="K9701" s="14"/>
      <c r="L9701" s="14"/>
      <c r="N9701" s="15"/>
      <c r="O9701" s="16"/>
      <c r="R9701" s="14"/>
      <c r="S9701" s="14"/>
    </row>
    <row r="9702" spans="11:19" x14ac:dyDescent="0.35">
      <c r="K9702" s="14"/>
      <c r="L9702" s="14"/>
      <c r="N9702" s="15"/>
      <c r="O9702" s="16"/>
      <c r="R9702" s="14"/>
      <c r="S9702" s="14"/>
    </row>
    <row r="9703" spans="11:19" x14ac:dyDescent="0.35">
      <c r="K9703" s="14"/>
      <c r="L9703" s="14"/>
      <c r="N9703" s="15"/>
      <c r="O9703" s="16"/>
      <c r="R9703" s="14"/>
      <c r="S9703" s="14"/>
    </row>
    <row r="9704" spans="11:19" x14ac:dyDescent="0.35">
      <c r="K9704" s="14"/>
      <c r="L9704" s="14"/>
      <c r="N9704" s="15"/>
      <c r="O9704" s="16"/>
      <c r="R9704" s="14"/>
      <c r="S9704" s="14"/>
    </row>
    <row r="9705" spans="11:19" x14ac:dyDescent="0.35">
      <c r="K9705" s="14"/>
      <c r="L9705" s="14"/>
      <c r="N9705" s="15"/>
      <c r="O9705" s="16"/>
      <c r="R9705" s="14"/>
      <c r="S9705" s="14"/>
    </row>
    <row r="9706" spans="11:19" x14ac:dyDescent="0.35">
      <c r="K9706" s="14"/>
      <c r="L9706" s="14"/>
      <c r="N9706" s="15"/>
      <c r="O9706" s="16"/>
      <c r="R9706" s="14"/>
      <c r="S9706" s="14"/>
    </row>
    <row r="9707" spans="11:19" x14ac:dyDescent="0.35">
      <c r="K9707" s="14"/>
      <c r="L9707" s="14"/>
      <c r="N9707" s="15"/>
      <c r="O9707" s="16"/>
      <c r="R9707" s="14"/>
      <c r="S9707" s="14"/>
    </row>
    <row r="9708" spans="11:19" x14ac:dyDescent="0.35">
      <c r="K9708" s="14"/>
      <c r="L9708" s="14"/>
      <c r="N9708" s="15"/>
      <c r="O9708" s="16"/>
      <c r="R9708" s="14"/>
      <c r="S9708" s="14"/>
    </row>
    <row r="9709" spans="11:19" x14ac:dyDescent="0.35">
      <c r="K9709" s="14"/>
      <c r="L9709" s="14"/>
      <c r="N9709" s="15"/>
      <c r="O9709" s="16"/>
      <c r="R9709" s="14"/>
      <c r="S9709" s="14"/>
    </row>
    <row r="9710" spans="11:19" x14ac:dyDescent="0.35">
      <c r="K9710" s="14"/>
      <c r="L9710" s="14"/>
      <c r="N9710" s="15"/>
      <c r="O9710" s="16"/>
      <c r="R9710" s="14"/>
      <c r="S9710" s="14"/>
    </row>
    <row r="9711" spans="11:19" x14ac:dyDescent="0.35">
      <c r="K9711" s="14"/>
      <c r="L9711" s="14"/>
      <c r="N9711" s="15"/>
      <c r="O9711" s="16"/>
      <c r="R9711" s="14"/>
      <c r="S9711" s="14"/>
    </row>
    <row r="9712" spans="11:19" x14ac:dyDescent="0.35">
      <c r="K9712" s="14"/>
      <c r="L9712" s="14"/>
      <c r="N9712" s="15"/>
      <c r="O9712" s="16"/>
      <c r="R9712" s="14"/>
      <c r="S9712" s="14"/>
    </row>
    <row r="9713" spans="11:19" x14ac:dyDescent="0.35">
      <c r="K9713" s="14"/>
      <c r="L9713" s="14"/>
      <c r="N9713" s="15"/>
      <c r="O9713" s="16"/>
      <c r="R9713" s="14"/>
      <c r="S9713" s="14"/>
    </row>
    <row r="9714" spans="11:19" x14ac:dyDescent="0.35">
      <c r="K9714" s="14"/>
      <c r="L9714" s="14"/>
      <c r="N9714" s="15"/>
      <c r="O9714" s="16"/>
      <c r="R9714" s="14"/>
      <c r="S9714" s="14"/>
    </row>
    <row r="9715" spans="11:19" x14ac:dyDescent="0.35">
      <c r="K9715" s="14"/>
      <c r="L9715" s="14"/>
      <c r="N9715" s="15"/>
      <c r="O9715" s="16"/>
      <c r="R9715" s="14"/>
      <c r="S9715" s="14"/>
    </row>
    <row r="9716" spans="11:19" x14ac:dyDescent="0.35">
      <c r="K9716" s="14"/>
      <c r="L9716" s="14"/>
      <c r="N9716" s="15"/>
      <c r="O9716" s="16"/>
      <c r="R9716" s="14"/>
      <c r="S9716" s="14"/>
    </row>
    <row r="9717" spans="11:19" x14ac:dyDescent="0.35">
      <c r="K9717" s="14"/>
      <c r="L9717" s="14"/>
      <c r="N9717" s="15"/>
      <c r="O9717" s="16"/>
      <c r="R9717" s="14"/>
      <c r="S9717" s="14"/>
    </row>
    <row r="9718" spans="11:19" x14ac:dyDescent="0.35">
      <c r="K9718" s="14"/>
      <c r="L9718" s="14"/>
      <c r="N9718" s="15"/>
      <c r="O9718" s="16"/>
      <c r="R9718" s="14"/>
      <c r="S9718" s="14"/>
    </row>
    <row r="9719" spans="11:19" x14ac:dyDescent="0.35">
      <c r="K9719" s="14"/>
      <c r="L9719" s="14"/>
      <c r="N9719" s="15"/>
      <c r="O9719" s="16"/>
      <c r="R9719" s="14"/>
      <c r="S9719" s="14"/>
    </row>
    <row r="9720" spans="11:19" x14ac:dyDescent="0.35">
      <c r="K9720" s="14"/>
      <c r="L9720" s="14"/>
      <c r="N9720" s="15"/>
      <c r="O9720" s="16"/>
      <c r="R9720" s="14"/>
      <c r="S9720" s="14"/>
    </row>
    <row r="9721" spans="11:19" x14ac:dyDescent="0.35">
      <c r="K9721" s="14"/>
      <c r="L9721" s="14"/>
      <c r="N9721" s="15"/>
      <c r="O9721" s="16"/>
      <c r="R9721" s="14"/>
      <c r="S9721" s="14"/>
    </row>
    <row r="9722" spans="11:19" x14ac:dyDescent="0.35">
      <c r="K9722" s="14"/>
      <c r="L9722" s="14"/>
      <c r="N9722" s="15"/>
      <c r="O9722" s="16"/>
      <c r="R9722" s="14"/>
      <c r="S9722" s="14"/>
    </row>
    <row r="9723" spans="11:19" x14ac:dyDescent="0.35">
      <c r="K9723" s="14"/>
      <c r="L9723" s="14"/>
      <c r="N9723" s="15"/>
      <c r="O9723" s="16"/>
      <c r="R9723" s="14"/>
      <c r="S9723" s="14"/>
    </row>
    <row r="9724" spans="11:19" x14ac:dyDescent="0.35">
      <c r="K9724" s="14"/>
      <c r="L9724" s="14"/>
      <c r="N9724" s="15"/>
      <c r="O9724" s="16"/>
      <c r="R9724" s="14"/>
      <c r="S9724" s="14"/>
    </row>
    <row r="9725" spans="11:19" x14ac:dyDescent="0.35">
      <c r="K9725" s="14"/>
      <c r="L9725" s="14"/>
      <c r="N9725" s="15"/>
      <c r="O9725" s="16"/>
      <c r="R9725" s="14"/>
      <c r="S9725" s="14"/>
    </row>
    <row r="9726" spans="11:19" x14ac:dyDescent="0.35">
      <c r="K9726" s="14"/>
      <c r="L9726" s="14"/>
      <c r="N9726" s="15"/>
      <c r="O9726" s="16"/>
      <c r="R9726" s="14"/>
      <c r="S9726" s="14"/>
    </row>
    <row r="9727" spans="11:19" x14ac:dyDescent="0.35">
      <c r="K9727" s="14"/>
      <c r="L9727" s="14"/>
      <c r="N9727" s="15"/>
      <c r="O9727" s="16"/>
      <c r="R9727" s="14"/>
      <c r="S9727" s="14"/>
    </row>
    <row r="9728" spans="11:19" x14ac:dyDescent="0.35">
      <c r="K9728" s="14"/>
      <c r="L9728" s="14"/>
      <c r="N9728" s="15"/>
      <c r="O9728" s="16"/>
      <c r="R9728" s="14"/>
      <c r="S9728" s="14"/>
    </row>
    <row r="9729" spans="11:19" x14ac:dyDescent="0.35">
      <c r="K9729" s="14"/>
      <c r="L9729" s="14"/>
      <c r="N9729" s="15"/>
      <c r="O9729" s="16"/>
      <c r="R9729" s="14"/>
      <c r="S9729" s="14"/>
    </row>
    <row r="9730" spans="11:19" x14ac:dyDescent="0.35">
      <c r="K9730" s="14"/>
      <c r="L9730" s="14"/>
      <c r="N9730" s="15"/>
      <c r="O9730" s="16"/>
      <c r="R9730" s="14"/>
      <c r="S9730" s="14"/>
    </row>
    <row r="9731" spans="11:19" x14ac:dyDescent="0.35">
      <c r="K9731" s="14"/>
      <c r="L9731" s="14"/>
      <c r="N9731" s="15"/>
      <c r="O9731" s="16"/>
      <c r="R9731" s="14"/>
      <c r="S9731" s="14"/>
    </row>
    <row r="9732" spans="11:19" x14ac:dyDescent="0.35">
      <c r="K9732" s="14"/>
      <c r="L9732" s="14"/>
      <c r="N9732" s="15"/>
      <c r="O9732" s="16"/>
      <c r="R9732" s="14"/>
      <c r="S9732" s="14"/>
    </row>
    <row r="9733" spans="11:19" x14ac:dyDescent="0.35">
      <c r="K9733" s="14"/>
      <c r="L9733" s="14"/>
      <c r="N9733" s="15"/>
      <c r="O9733" s="16"/>
      <c r="R9733" s="14"/>
      <c r="S9733" s="14"/>
    </row>
    <row r="9734" spans="11:19" x14ac:dyDescent="0.35">
      <c r="K9734" s="14"/>
      <c r="L9734" s="14"/>
      <c r="N9734" s="15"/>
      <c r="O9734" s="16"/>
      <c r="R9734" s="14"/>
      <c r="S9734" s="14"/>
    </row>
    <row r="9735" spans="11:19" x14ac:dyDescent="0.35">
      <c r="K9735" s="14"/>
      <c r="L9735" s="14"/>
      <c r="N9735" s="15"/>
      <c r="O9735" s="16"/>
      <c r="R9735" s="14"/>
      <c r="S9735" s="14"/>
    </row>
    <row r="9736" spans="11:19" x14ac:dyDescent="0.35">
      <c r="K9736" s="14"/>
      <c r="L9736" s="14"/>
      <c r="N9736" s="15"/>
      <c r="O9736" s="16"/>
      <c r="R9736" s="14"/>
      <c r="S9736" s="14"/>
    </row>
    <row r="9737" spans="11:19" x14ac:dyDescent="0.35">
      <c r="K9737" s="14"/>
      <c r="L9737" s="14"/>
      <c r="N9737" s="15"/>
      <c r="O9737" s="16"/>
      <c r="R9737" s="14"/>
      <c r="S9737" s="14"/>
    </row>
    <row r="9738" spans="11:19" x14ac:dyDescent="0.35">
      <c r="K9738" s="14"/>
      <c r="L9738" s="14"/>
      <c r="N9738" s="15"/>
      <c r="O9738" s="16"/>
      <c r="R9738" s="14"/>
      <c r="S9738" s="14"/>
    </row>
    <row r="9739" spans="11:19" x14ac:dyDescent="0.35">
      <c r="K9739" s="14"/>
      <c r="L9739" s="14"/>
      <c r="N9739" s="15"/>
      <c r="O9739" s="16"/>
      <c r="R9739" s="14"/>
      <c r="S9739" s="14"/>
    </row>
    <row r="9740" spans="11:19" x14ac:dyDescent="0.35">
      <c r="K9740" s="14"/>
      <c r="L9740" s="14"/>
      <c r="N9740" s="15"/>
      <c r="O9740" s="16"/>
      <c r="R9740" s="14"/>
      <c r="S9740" s="14"/>
    </row>
    <row r="9741" spans="11:19" x14ac:dyDescent="0.35">
      <c r="K9741" s="14"/>
      <c r="L9741" s="14"/>
      <c r="N9741" s="15"/>
      <c r="O9741" s="16"/>
      <c r="R9741" s="14"/>
      <c r="S9741" s="14"/>
    </row>
    <row r="9742" spans="11:19" x14ac:dyDescent="0.35">
      <c r="K9742" s="14"/>
      <c r="L9742" s="14"/>
      <c r="N9742" s="15"/>
      <c r="O9742" s="16"/>
      <c r="R9742" s="14"/>
      <c r="S9742" s="14"/>
    </row>
    <row r="9743" spans="11:19" x14ac:dyDescent="0.35">
      <c r="K9743" s="14"/>
      <c r="L9743" s="14"/>
      <c r="N9743" s="15"/>
      <c r="O9743" s="16"/>
      <c r="R9743" s="14"/>
      <c r="S9743" s="14"/>
    </row>
    <row r="9744" spans="11:19" x14ac:dyDescent="0.35">
      <c r="K9744" s="14"/>
      <c r="L9744" s="14"/>
      <c r="N9744" s="15"/>
      <c r="O9744" s="16"/>
      <c r="R9744" s="14"/>
      <c r="S9744" s="14"/>
    </row>
    <row r="9745" spans="11:19" x14ac:dyDescent="0.35">
      <c r="K9745" s="14"/>
      <c r="L9745" s="14"/>
      <c r="N9745" s="15"/>
      <c r="O9745" s="16"/>
      <c r="R9745" s="14"/>
      <c r="S9745" s="14"/>
    </row>
    <row r="9746" spans="11:19" x14ac:dyDescent="0.35">
      <c r="K9746" s="14"/>
      <c r="L9746" s="14"/>
      <c r="N9746" s="15"/>
      <c r="O9746" s="16"/>
      <c r="R9746" s="14"/>
      <c r="S9746" s="14"/>
    </row>
    <row r="9747" spans="11:19" x14ac:dyDescent="0.35">
      <c r="K9747" s="14"/>
      <c r="L9747" s="14"/>
      <c r="N9747" s="15"/>
      <c r="O9747" s="16"/>
      <c r="R9747" s="14"/>
      <c r="S9747" s="14"/>
    </row>
    <row r="9748" spans="11:19" x14ac:dyDescent="0.35">
      <c r="K9748" s="14"/>
      <c r="L9748" s="14"/>
      <c r="N9748" s="15"/>
      <c r="O9748" s="16"/>
      <c r="R9748" s="14"/>
      <c r="S9748" s="14"/>
    </row>
    <row r="9749" spans="11:19" x14ac:dyDescent="0.35">
      <c r="K9749" s="14"/>
      <c r="L9749" s="14"/>
      <c r="N9749" s="15"/>
      <c r="O9749" s="16"/>
      <c r="R9749" s="14"/>
      <c r="S9749" s="14"/>
    </row>
    <row r="9750" spans="11:19" x14ac:dyDescent="0.35">
      <c r="K9750" s="14"/>
      <c r="L9750" s="14"/>
      <c r="N9750" s="15"/>
      <c r="O9750" s="16"/>
      <c r="R9750" s="14"/>
      <c r="S9750" s="14"/>
    </row>
    <row r="9751" spans="11:19" x14ac:dyDescent="0.35">
      <c r="K9751" s="14"/>
      <c r="L9751" s="14"/>
      <c r="N9751" s="15"/>
      <c r="O9751" s="16"/>
      <c r="R9751" s="14"/>
      <c r="S9751" s="14"/>
    </row>
    <row r="9752" spans="11:19" x14ac:dyDescent="0.35">
      <c r="K9752" s="14"/>
      <c r="L9752" s="14"/>
      <c r="N9752" s="15"/>
      <c r="O9752" s="16"/>
      <c r="R9752" s="14"/>
      <c r="S9752" s="14"/>
    </row>
    <row r="9753" spans="11:19" x14ac:dyDescent="0.35">
      <c r="K9753" s="14"/>
      <c r="L9753" s="14"/>
      <c r="N9753" s="15"/>
      <c r="O9753" s="16"/>
      <c r="R9753" s="14"/>
      <c r="S9753" s="14"/>
    </row>
    <row r="9754" spans="11:19" x14ac:dyDescent="0.35">
      <c r="K9754" s="14"/>
      <c r="L9754" s="14"/>
      <c r="N9754" s="15"/>
      <c r="O9754" s="16"/>
      <c r="R9754" s="14"/>
      <c r="S9754" s="14"/>
    </row>
    <row r="9755" spans="11:19" x14ac:dyDescent="0.35">
      <c r="K9755" s="14"/>
      <c r="L9755" s="14"/>
      <c r="N9755" s="15"/>
      <c r="O9755" s="16"/>
      <c r="R9755" s="14"/>
      <c r="S9755" s="14"/>
    </row>
    <row r="9756" spans="11:19" x14ac:dyDescent="0.35">
      <c r="K9756" s="14"/>
      <c r="L9756" s="14"/>
      <c r="N9756" s="15"/>
      <c r="O9756" s="16"/>
      <c r="R9756" s="14"/>
      <c r="S9756" s="14"/>
    </row>
    <row r="9757" spans="11:19" x14ac:dyDescent="0.35">
      <c r="K9757" s="14"/>
      <c r="L9757" s="14"/>
      <c r="N9757" s="15"/>
      <c r="O9757" s="16"/>
      <c r="R9757" s="14"/>
      <c r="S9757" s="14"/>
    </row>
    <row r="9758" spans="11:19" x14ac:dyDescent="0.35">
      <c r="K9758" s="14"/>
      <c r="L9758" s="14"/>
      <c r="N9758" s="15"/>
      <c r="O9758" s="16"/>
      <c r="R9758" s="14"/>
      <c r="S9758" s="14"/>
    </row>
    <row r="9759" spans="11:19" x14ac:dyDescent="0.35">
      <c r="K9759" s="14"/>
      <c r="L9759" s="14"/>
      <c r="N9759" s="15"/>
      <c r="O9759" s="16"/>
      <c r="R9759" s="14"/>
      <c r="S9759" s="14"/>
    </row>
    <row r="9760" spans="11:19" x14ac:dyDescent="0.35">
      <c r="K9760" s="14"/>
      <c r="L9760" s="14"/>
      <c r="N9760" s="15"/>
      <c r="O9760" s="16"/>
      <c r="R9760" s="14"/>
      <c r="S9760" s="14"/>
    </row>
    <row r="9761" spans="11:19" x14ac:dyDescent="0.35">
      <c r="K9761" s="14"/>
      <c r="L9761" s="14"/>
      <c r="N9761" s="15"/>
      <c r="O9761" s="16"/>
      <c r="R9761" s="14"/>
      <c r="S9761" s="14"/>
    </row>
    <row r="9762" spans="11:19" x14ac:dyDescent="0.35">
      <c r="K9762" s="14"/>
      <c r="L9762" s="14"/>
      <c r="N9762" s="15"/>
      <c r="O9762" s="16"/>
      <c r="R9762" s="14"/>
      <c r="S9762" s="14"/>
    </row>
    <row r="9763" spans="11:19" x14ac:dyDescent="0.35">
      <c r="K9763" s="14"/>
      <c r="L9763" s="14"/>
      <c r="N9763" s="15"/>
      <c r="O9763" s="16"/>
      <c r="R9763" s="14"/>
      <c r="S9763" s="14"/>
    </row>
    <row r="9764" spans="11:19" x14ac:dyDescent="0.35">
      <c r="K9764" s="14"/>
      <c r="L9764" s="14"/>
      <c r="N9764" s="15"/>
      <c r="O9764" s="16"/>
      <c r="R9764" s="14"/>
      <c r="S9764" s="14"/>
    </row>
    <row r="9765" spans="11:19" x14ac:dyDescent="0.35">
      <c r="K9765" s="14"/>
      <c r="L9765" s="14"/>
      <c r="N9765" s="15"/>
      <c r="O9765" s="16"/>
      <c r="R9765" s="14"/>
      <c r="S9765" s="14"/>
    </row>
    <row r="9766" spans="11:19" x14ac:dyDescent="0.35">
      <c r="K9766" s="14"/>
      <c r="L9766" s="14"/>
      <c r="N9766" s="15"/>
      <c r="O9766" s="16"/>
      <c r="R9766" s="14"/>
      <c r="S9766" s="14"/>
    </row>
    <row r="9767" spans="11:19" x14ac:dyDescent="0.35">
      <c r="K9767" s="14"/>
      <c r="L9767" s="14"/>
      <c r="N9767" s="15"/>
      <c r="O9767" s="16"/>
      <c r="R9767" s="14"/>
      <c r="S9767" s="14"/>
    </row>
    <row r="9768" spans="11:19" x14ac:dyDescent="0.35">
      <c r="K9768" s="14"/>
      <c r="L9768" s="14"/>
      <c r="N9768" s="15"/>
      <c r="O9768" s="16"/>
      <c r="R9768" s="14"/>
      <c r="S9768" s="14"/>
    </row>
    <row r="9769" spans="11:19" x14ac:dyDescent="0.35">
      <c r="K9769" s="14"/>
      <c r="L9769" s="14"/>
      <c r="N9769" s="15"/>
      <c r="O9769" s="16"/>
      <c r="R9769" s="14"/>
      <c r="S9769" s="14"/>
    </row>
    <row r="9770" spans="11:19" x14ac:dyDescent="0.35">
      <c r="K9770" s="14"/>
      <c r="L9770" s="14"/>
      <c r="N9770" s="15"/>
      <c r="O9770" s="16"/>
      <c r="R9770" s="14"/>
      <c r="S9770" s="14"/>
    </row>
    <row r="9771" spans="11:19" x14ac:dyDescent="0.35">
      <c r="K9771" s="14"/>
      <c r="L9771" s="14"/>
      <c r="N9771" s="15"/>
      <c r="O9771" s="16"/>
      <c r="R9771" s="14"/>
      <c r="S9771" s="14"/>
    </row>
    <row r="9772" spans="11:19" x14ac:dyDescent="0.35">
      <c r="K9772" s="14"/>
      <c r="L9772" s="14"/>
      <c r="N9772" s="15"/>
      <c r="O9772" s="16"/>
      <c r="R9772" s="14"/>
      <c r="S9772" s="14"/>
    </row>
    <row r="9773" spans="11:19" x14ac:dyDescent="0.35">
      <c r="K9773" s="14"/>
      <c r="L9773" s="14"/>
      <c r="N9773" s="15"/>
      <c r="O9773" s="16"/>
      <c r="R9773" s="14"/>
      <c r="S9773" s="14"/>
    </row>
    <row r="9774" spans="11:19" x14ac:dyDescent="0.35">
      <c r="K9774" s="14"/>
      <c r="L9774" s="14"/>
      <c r="N9774" s="15"/>
      <c r="O9774" s="16"/>
      <c r="R9774" s="14"/>
      <c r="S9774" s="14"/>
    </row>
    <row r="9775" spans="11:19" x14ac:dyDescent="0.35">
      <c r="K9775" s="14"/>
      <c r="L9775" s="14"/>
      <c r="N9775" s="15"/>
      <c r="O9775" s="16"/>
      <c r="R9775" s="14"/>
      <c r="S9775" s="14"/>
    </row>
    <row r="9776" spans="11:19" x14ac:dyDescent="0.35">
      <c r="K9776" s="14"/>
      <c r="L9776" s="14"/>
      <c r="N9776" s="15"/>
      <c r="O9776" s="16"/>
      <c r="R9776" s="14"/>
      <c r="S9776" s="14"/>
    </row>
    <row r="9777" spans="11:19" x14ac:dyDescent="0.35">
      <c r="K9777" s="14"/>
      <c r="L9777" s="14"/>
      <c r="N9777" s="15"/>
      <c r="O9777" s="16"/>
      <c r="R9777" s="14"/>
      <c r="S9777" s="14"/>
    </row>
    <row r="9778" spans="11:19" x14ac:dyDescent="0.35">
      <c r="K9778" s="14"/>
      <c r="L9778" s="14"/>
      <c r="N9778" s="15"/>
      <c r="O9778" s="16"/>
      <c r="R9778" s="14"/>
      <c r="S9778" s="14"/>
    </row>
    <row r="9779" spans="11:19" x14ac:dyDescent="0.35">
      <c r="K9779" s="14"/>
      <c r="L9779" s="14"/>
      <c r="N9779" s="15"/>
      <c r="O9779" s="16"/>
      <c r="R9779" s="14"/>
      <c r="S9779" s="14"/>
    </row>
    <row r="9780" spans="11:19" x14ac:dyDescent="0.35">
      <c r="K9780" s="14"/>
      <c r="L9780" s="14"/>
      <c r="N9780" s="15"/>
      <c r="O9780" s="16"/>
      <c r="R9780" s="14"/>
      <c r="S9780" s="14"/>
    </row>
    <row r="9781" spans="11:19" x14ac:dyDescent="0.35">
      <c r="K9781" s="14"/>
      <c r="L9781" s="14"/>
      <c r="N9781" s="15"/>
      <c r="O9781" s="16"/>
      <c r="R9781" s="14"/>
      <c r="S9781" s="14"/>
    </row>
    <row r="9782" spans="11:19" x14ac:dyDescent="0.35">
      <c r="K9782" s="14"/>
      <c r="L9782" s="14"/>
      <c r="N9782" s="15"/>
      <c r="O9782" s="16"/>
      <c r="R9782" s="14"/>
      <c r="S9782" s="14"/>
    </row>
    <row r="9783" spans="11:19" x14ac:dyDescent="0.35">
      <c r="K9783" s="14"/>
      <c r="L9783" s="14"/>
      <c r="N9783" s="15"/>
      <c r="O9783" s="16"/>
      <c r="R9783" s="14"/>
      <c r="S9783" s="14"/>
    </row>
    <row r="9784" spans="11:19" x14ac:dyDescent="0.35">
      <c r="K9784" s="14"/>
      <c r="L9784" s="14"/>
      <c r="N9784" s="15"/>
      <c r="O9784" s="16"/>
      <c r="R9784" s="14"/>
      <c r="S9784" s="14"/>
    </row>
    <row r="9785" spans="11:19" x14ac:dyDescent="0.35">
      <c r="K9785" s="14"/>
      <c r="L9785" s="14"/>
      <c r="N9785" s="15"/>
      <c r="O9785" s="16"/>
      <c r="R9785" s="14"/>
      <c r="S9785" s="14"/>
    </row>
    <row r="9786" spans="11:19" x14ac:dyDescent="0.35">
      <c r="K9786" s="14"/>
      <c r="L9786" s="14"/>
      <c r="N9786" s="15"/>
      <c r="O9786" s="16"/>
      <c r="R9786" s="14"/>
      <c r="S9786" s="14"/>
    </row>
    <row r="9787" spans="11:19" x14ac:dyDescent="0.35">
      <c r="K9787" s="14"/>
      <c r="L9787" s="14"/>
      <c r="N9787" s="15"/>
      <c r="O9787" s="16"/>
      <c r="R9787" s="14"/>
      <c r="S9787" s="14"/>
    </row>
    <row r="9788" spans="11:19" x14ac:dyDescent="0.35">
      <c r="K9788" s="14"/>
      <c r="L9788" s="14"/>
      <c r="N9788" s="15"/>
      <c r="O9788" s="16"/>
      <c r="R9788" s="14"/>
      <c r="S9788" s="14"/>
    </row>
    <row r="9789" spans="11:19" x14ac:dyDescent="0.35">
      <c r="K9789" s="14"/>
      <c r="L9789" s="14"/>
      <c r="N9789" s="15"/>
      <c r="O9789" s="16"/>
      <c r="R9789" s="14"/>
      <c r="S9789" s="14"/>
    </row>
    <row r="9790" spans="11:19" x14ac:dyDescent="0.35">
      <c r="K9790" s="14"/>
      <c r="L9790" s="14"/>
      <c r="N9790" s="15"/>
      <c r="O9790" s="16"/>
      <c r="R9790" s="14"/>
      <c r="S9790" s="14"/>
    </row>
    <row r="9791" spans="11:19" x14ac:dyDescent="0.35">
      <c r="K9791" s="14"/>
      <c r="L9791" s="14"/>
      <c r="N9791" s="15"/>
      <c r="O9791" s="16"/>
      <c r="R9791" s="14"/>
      <c r="S9791" s="14"/>
    </row>
    <row r="9792" spans="11:19" x14ac:dyDescent="0.35">
      <c r="K9792" s="14"/>
      <c r="L9792" s="14"/>
      <c r="N9792" s="15"/>
      <c r="O9792" s="16"/>
      <c r="R9792" s="14"/>
      <c r="S9792" s="14"/>
    </row>
    <row r="9793" spans="11:19" x14ac:dyDescent="0.35">
      <c r="K9793" s="14"/>
      <c r="L9793" s="14"/>
      <c r="N9793" s="15"/>
      <c r="O9793" s="16"/>
      <c r="R9793" s="14"/>
      <c r="S9793" s="14"/>
    </row>
    <row r="9794" spans="11:19" x14ac:dyDescent="0.35">
      <c r="K9794" s="14"/>
      <c r="L9794" s="14"/>
      <c r="N9794" s="15"/>
      <c r="O9794" s="16"/>
      <c r="R9794" s="14"/>
      <c r="S9794" s="14"/>
    </row>
    <row r="9795" spans="11:19" x14ac:dyDescent="0.35">
      <c r="K9795" s="14"/>
      <c r="L9795" s="14"/>
      <c r="N9795" s="15"/>
      <c r="O9795" s="16"/>
      <c r="R9795" s="14"/>
      <c r="S9795" s="14"/>
    </row>
    <row r="9796" spans="11:19" x14ac:dyDescent="0.35">
      <c r="K9796" s="14"/>
      <c r="L9796" s="14"/>
      <c r="N9796" s="15"/>
      <c r="O9796" s="16"/>
      <c r="R9796" s="14"/>
      <c r="S9796" s="14"/>
    </row>
    <row r="9797" spans="11:19" x14ac:dyDescent="0.35">
      <c r="K9797" s="14"/>
      <c r="L9797" s="14"/>
      <c r="N9797" s="15"/>
      <c r="O9797" s="16"/>
      <c r="R9797" s="14"/>
      <c r="S9797" s="14"/>
    </row>
    <row r="9798" spans="11:19" x14ac:dyDescent="0.35">
      <c r="K9798" s="14"/>
      <c r="L9798" s="14"/>
      <c r="N9798" s="15"/>
      <c r="O9798" s="16"/>
      <c r="R9798" s="14"/>
      <c r="S9798" s="14"/>
    </row>
    <row r="9799" spans="11:19" x14ac:dyDescent="0.35">
      <c r="K9799" s="14"/>
      <c r="L9799" s="14"/>
      <c r="N9799" s="15"/>
      <c r="O9799" s="16"/>
      <c r="R9799" s="14"/>
      <c r="S9799" s="14"/>
    </row>
    <row r="9800" spans="11:19" x14ac:dyDescent="0.35">
      <c r="K9800" s="14"/>
      <c r="L9800" s="14"/>
      <c r="N9800" s="15"/>
      <c r="O9800" s="16"/>
      <c r="R9800" s="14"/>
      <c r="S9800" s="14"/>
    </row>
    <row r="9801" spans="11:19" x14ac:dyDescent="0.35">
      <c r="K9801" s="14"/>
      <c r="L9801" s="14"/>
      <c r="N9801" s="15"/>
      <c r="O9801" s="16"/>
      <c r="R9801" s="14"/>
      <c r="S9801" s="14"/>
    </row>
    <row r="9802" spans="11:19" x14ac:dyDescent="0.35">
      <c r="K9802" s="14"/>
      <c r="L9802" s="14"/>
      <c r="N9802" s="15"/>
      <c r="O9802" s="16"/>
      <c r="R9802" s="14"/>
      <c r="S9802" s="14"/>
    </row>
    <row r="9803" spans="11:19" x14ac:dyDescent="0.35">
      <c r="K9803" s="14"/>
      <c r="L9803" s="14"/>
      <c r="N9803" s="15"/>
      <c r="O9803" s="16"/>
      <c r="R9803" s="14"/>
      <c r="S9803" s="14"/>
    </row>
    <row r="9804" spans="11:19" x14ac:dyDescent="0.35">
      <c r="K9804" s="14"/>
      <c r="L9804" s="14"/>
      <c r="N9804" s="15"/>
      <c r="O9804" s="16"/>
      <c r="R9804" s="14"/>
      <c r="S9804" s="14"/>
    </row>
    <row r="9805" spans="11:19" x14ac:dyDescent="0.35">
      <c r="K9805" s="14"/>
      <c r="L9805" s="14"/>
      <c r="N9805" s="15"/>
      <c r="O9805" s="16"/>
      <c r="R9805" s="14"/>
      <c r="S9805" s="14"/>
    </row>
    <row r="9806" spans="11:19" x14ac:dyDescent="0.35">
      <c r="K9806" s="14"/>
      <c r="L9806" s="14"/>
      <c r="N9806" s="15"/>
      <c r="O9806" s="16"/>
      <c r="R9806" s="14"/>
      <c r="S9806" s="14"/>
    </row>
    <row r="9807" spans="11:19" x14ac:dyDescent="0.35">
      <c r="K9807" s="14"/>
      <c r="L9807" s="14"/>
      <c r="N9807" s="15"/>
      <c r="O9807" s="16"/>
      <c r="R9807" s="14"/>
      <c r="S9807" s="14"/>
    </row>
    <row r="9808" spans="11:19" x14ac:dyDescent="0.35">
      <c r="K9808" s="14"/>
      <c r="L9808" s="14"/>
      <c r="N9808" s="15"/>
      <c r="O9808" s="16"/>
      <c r="R9808" s="14"/>
      <c r="S9808" s="14"/>
    </row>
    <row r="9809" spans="11:19" x14ac:dyDescent="0.35">
      <c r="K9809" s="14"/>
      <c r="L9809" s="14"/>
      <c r="N9809" s="15"/>
      <c r="O9809" s="16"/>
      <c r="R9809" s="14"/>
      <c r="S9809" s="14"/>
    </row>
    <row r="9810" spans="11:19" x14ac:dyDescent="0.35">
      <c r="K9810" s="14"/>
      <c r="L9810" s="14"/>
      <c r="N9810" s="15"/>
      <c r="O9810" s="16"/>
      <c r="R9810" s="14"/>
      <c r="S9810" s="14"/>
    </row>
    <row r="9811" spans="11:19" x14ac:dyDescent="0.35">
      <c r="K9811" s="14"/>
      <c r="L9811" s="14"/>
      <c r="N9811" s="15"/>
      <c r="O9811" s="16"/>
      <c r="R9811" s="14"/>
      <c r="S9811" s="14"/>
    </row>
    <row r="9812" spans="11:19" x14ac:dyDescent="0.35">
      <c r="K9812" s="14"/>
      <c r="L9812" s="14"/>
      <c r="N9812" s="15"/>
      <c r="O9812" s="16"/>
      <c r="R9812" s="14"/>
      <c r="S9812" s="14"/>
    </row>
    <row r="9813" spans="11:19" x14ac:dyDescent="0.35">
      <c r="K9813" s="14"/>
      <c r="L9813" s="14"/>
      <c r="N9813" s="15"/>
      <c r="O9813" s="16"/>
      <c r="R9813" s="14"/>
      <c r="S9813" s="14"/>
    </row>
    <row r="9814" spans="11:19" x14ac:dyDescent="0.35">
      <c r="K9814" s="14"/>
      <c r="L9814" s="14"/>
      <c r="N9814" s="15"/>
      <c r="O9814" s="16"/>
      <c r="R9814" s="14"/>
      <c r="S9814" s="14"/>
    </row>
    <row r="9815" spans="11:19" x14ac:dyDescent="0.35">
      <c r="K9815" s="14"/>
      <c r="L9815" s="14"/>
      <c r="N9815" s="15"/>
      <c r="O9815" s="16"/>
      <c r="R9815" s="14"/>
      <c r="S9815" s="14"/>
    </row>
    <row r="9816" spans="11:19" x14ac:dyDescent="0.35">
      <c r="K9816" s="14"/>
      <c r="L9816" s="14"/>
      <c r="N9816" s="15"/>
      <c r="O9816" s="16"/>
      <c r="R9816" s="14"/>
      <c r="S9816" s="14"/>
    </row>
    <row r="9817" spans="11:19" x14ac:dyDescent="0.35">
      <c r="K9817" s="14"/>
      <c r="L9817" s="14"/>
      <c r="N9817" s="15"/>
      <c r="O9817" s="16"/>
      <c r="R9817" s="14"/>
      <c r="S9817" s="14"/>
    </row>
    <row r="9818" spans="11:19" x14ac:dyDescent="0.35">
      <c r="K9818" s="14"/>
      <c r="L9818" s="14"/>
      <c r="N9818" s="15"/>
      <c r="O9818" s="16"/>
      <c r="R9818" s="14"/>
      <c r="S9818" s="14"/>
    </row>
    <row r="9819" spans="11:19" x14ac:dyDescent="0.35">
      <c r="K9819" s="14"/>
      <c r="L9819" s="14"/>
      <c r="N9819" s="15"/>
      <c r="O9819" s="16"/>
      <c r="R9819" s="14"/>
      <c r="S9819" s="14"/>
    </row>
    <row r="9820" spans="11:19" x14ac:dyDescent="0.35">
      <c r="K9820" s="14"/>
      <c r="L9820" s="14"/>
      <c r="N9820" s="15"/>
      <c r="O9820" s="16"/>
      <c r="R9820" s="14"/>
      <c r="S9820" s="14"/>
    </row>
    <row r="9821" spans="11:19" x14ac:dyDescent="0.35">
      <c r="K9821" s="14"/>
      <c r="L9821" s="14"/>
      <c r="N9821" s="15"/>
      <c r="O9821" s="16"/>
      <c r="R9821" s="14"/>
      <c r="S9821" s="14"/>
    </row>
    <row r="9822" spans="11:19" x14ac:dyDescent="0.35">
      <c r="K9822" s="14"/>
      <c r="L9822" s="14"/>
      <c r="N9822" s="15"/>
      <c r="O9822" s="16"/>
      <c r="R9822" s="14"/>
      <c r="S9822" s="14"/>
    </row>
    <row r="9823" spans="11:19" x14ac:dyDescent="0.35">
      <c r="K9823" s="14"/>
      <c r="L9823" s="14"/>
      <c r="N9823" s="15"/>
      <c r="O9823" s="16"/>
      <c r="R9823" s="14"/>
      <c r="S9823" s="14"/>
    </row>
    <row r="9824" spans="11:19" x14ac:dyDescent="0.35">
      <c r="K9824" s="14"/>
      <c r="L9824" s="14"/>
      <c r="N9824" s="15"/>
      <c r="O9824" s="16"/>
      <c r="R9824" s="14"/>
      <c r="S9824" s="14"/>
    </row>
    <row r="9825" spans="11:19" x14ac:dyDescent="0.35">
      <c r="K9825" s="14"/>
      <c r="L9825" s="14"/>
      <c r="N9825" s="15"/>
      <c r="O9825" s="16"/>
      <c r="R9825" s="14"/>
      <c r="S9825" s="14"/>
    </row>
    <row r="9826" spans="11:19" x14ac:dyDescent="0.35">
      <c r="K9826" s="14"/>
      <c r="L9826" s="14"/>
      <c r="N9826" s="15"/>
      <c r="O9826" s="16"/>
      <c r="R9826" s="14"/>
      <c r="S9826" s="14"/>
    </row>
    <row r="9827" spans="11:19" x14ac:dyDescent="0.35">
      <c r="K9827" s="14"/>
      <c r="L9827" s="14"/>
      <c r="N9827" s="15"/>
      <c r="O9827" s="16"/>
      <c r="R9827" s="14"/>
      <c r="S9827" s="14"/>
    </row>
    <row r="9828" spans="11:19" x14ac:dyDescent="0.35">
      <c r="K9828" s="14"/>
      <c r="L9828" s="14"/>
      <c r="N9828" s="15"/>
      <c r="O9828" s="16"/>
      <c r="R9828" s="14"/>
      <c r="S9828" s="14"/>
    </row>
    <row r="9829" spans="11:19" x14ac:dyDescent="0.35">
      <c r="K9829" s="14"/>
      <c r="L9829" s="14"/>
      <c r="N9829" s="15"/>
      <c r="O9829" s="16"/>
      <c r="R9829" s="14"/>
      <c r="S9829" s="14"/>
    </row>
    <row r="9830" spans="11:19" x14ac:dyDescent="0.35">
      <c r="K9830" s="14"/>
      <c r="L9830" s="14"/>
      <c r="N9830" s="15"/>
      <c r="O9830" s="16"/>
      <c r="R9830" s="14"/>
      <c r="S9830" s="14"/>
    </row>
    <row r="9831" spans="11:19" x14ac:dyDescent="0.35">
      <c r="K9831" s="14"/>
      <c r="L9831" s="14"/>
      <c r="N9831" s="15"/>
      <c r="O9831" s="16"/>
      <c r="R9831" s="14"/>
      <c r="S9831" s="14"/>
    </row>
    <row r="9832" spans="11:19" x14ac:dyDescent="0.35">
      <c r="K9832" s="14"/>
      <c r="L9832" s="14"/>
      <c r="N9832" s="15"/>
      <c r="O9832" s="16"/>
      <c r="R9832" s="14"/>
      <c r="S9832" s="14"/>
    </row>
    <row r="9833" spans="11:19" x14ac:dyDescent="0.35">
      <c r="K9833" s="14"/>
      <c r="L9833" s="14"/>
      <c r="N9833" s="15"/>
      <c r="O9833" s="16"/>
      <c r="R9833" s="14"/>
      <c r="S9833" s="14"/>
    </row>
    <row r="9834" spans="11:19" x14ac:dyDescent="0.35">
      <c r="K9834" s="14"/>
      <c r="L9834" s="14"/>
      <c r="N9834" s="15"/>
      <c r="O9834" s="16"/>
      <c r="R9834" s="14"/>
      <c r="S9834" s="14"/>
    </row>
    <row r="9835" spans="11:19" x14ac:dyDescent="0.35">
      <c r="K9835" s="14"/>
      <c r="L9835" s="14"/>
      <c r="N9835" s="15"/>
      <c r="O9835" s="16"/>
      <c r="R9835" s="14"/>
      <c r="S9835" s="14"/>
    </row>
    <row r="9836" spans="11:19" x14ac:dyDescent="0.35">
      <c r="K9836" s="14"/>
      <c r="L9836" s="14"/>
      <c r="N9836" s="15"/>
      <c r="O9836" s="16"/>
      <c r="R9836" s="14"/>
      <c r="S9836" s="14"/>
    </row>
    <row r="9837" spans="11:19" x14ac:dyDescent="0.35">
      <c r="K9837" s="14"/>
      <c r="L9837" s="14"/>
      <c r="N9837" s="15"/>
      <c r="O9837" s="16"/>
      <c r="R9837" s="14"/>
      <c r="S9837" s="14"/>
    </row>
    <row r="9838" spans="11:19" x14ac:dyDescent="0.35">
      <c r="K9838" s="14"/>
      <c r="L9838" s="14"/>
      <c r="N9838" s="15"/>
      <c r="O9838" s="16"/>
      <c r="R9838" s="14"/>
      <c r="S9838" s="14"/>
    </row>
    <row r="9839" spans="11:19" x14ac:dyDescent="0.35">
      <c r="K9839" s="14"/>
      <c r="L9839" s="14"/>
      <c r="N9839" s="15"/>
      <c r="O9839" s="16"/>
      <c r="R9839" s="14"/>
      <c r="S9839" s="14"/>
    </row>
    <row r="9840" spans="11:19" x14ac:dyDescent="0.35">
      <c r="K9840" s="14"/>
      <c r="L9840" s="14"/>
      <c r="N9840" s="15"/>
      <c r="O9840" s="16"/>
      <c r="R9840" s="14"/>
      <c r="S9840" s="14"/>
    </row>
    <row r="9841" spans="11:19" x14ac:dyDescent="0.35">
      <c r="K9841" s="14"/>
      <c r="L9841" s="14"/>
      <c r="N9841" s="15"/>
      <c r="O9841" s="16"/>
      <c r="R9841" s="14"/>
      <c r="S9841" s="14"/>
    </row>
    <row r="9842" spans="11:19" x14ac:dyDescent="0.35">
      <c r="K9842" s="14"/>
      <c r="L9842" s="14"/>
      <c r="N9842" s="15"/>
      <c r="O9842" s="16"/>
      <c r="R9842" s="14"/>
      <c r="S9842" s="14"/>
    </row>
    <row r="9843" spans="11:19" x14ac:dyDescent="0.35">
      <c r="K9843" s="14"/>
      <c r="L9843" s="14"/>
      <c r="N9843" s="15"/>
      <c r="O9843" s="16"/>
      <c r="R9843" s="14"/>
      <c r="S9843" s="14"/>
    </row>
    <row r="9844" spans="11:19" x14ac:dyDescent="0.35">
      <c r="K9844" s="14"/>
      <c r="L9844" s="14"/>
      <c r="N9844" s="15"/>
      <c r="O9844" s="16"/>
      <c r="R9844" s="14"/>
      <c r="S9844" s="14"/>
    </row>
    <row r="9845" spans="11:19" x14ac:dyDescent="0.35">
      <c r="K9845" s="14"/>
      <c r="L9845" s="14"/>
      <c r="N9845" s="15"/>
      <c r="O9845" s="16"/>
      <c r="R9845" s="14"/>
      <c r="S9845" s="14"/>
    </row>
    <row r="9846" spans="11:19" x14ac:dyDescent="0.35">
      <c r="K9846" s="14"/>
      <c r="L9846" s="14"/>
      <c r="N9846" s="15"/>
      <c r="O9846" s="16"/>
      <c r="R9846" s="14"/>
      <c r="S9846" s="14"/>
    </row>
    <row r="9847" spans="11:19" x14ac:dyDescent="0.35">
      <c r="K9847" s="14"/>
      <c r="L9847" s="14"/>
      <c r="N9847" s="15"/>
      <c r="O9847" s="16"/>
      <c r="R9847" s="14"/>
      <c r="S9847" s="14"/>
    </row>
    <row r="9848" spans="11:19" x14ac:dyDescent="0.35">
      <c r="K9848" s="14"/>
      <c r="L9848" s="14"/>
      <c r="N9848" s="15"/>
      <c r="O9848" s="16"/>
      <c r="R9848" s="14"/>
      <c r="S9848" s="14"/>
    </row>
    <row r="9849" spans="11:19" x14ac:dyDescent="0.35">
      <c r="K9849" s="14"/>
      <c r="L9849" s="14"/>
      <c r="N9849" s="15"/>
      <c r="O9849" s="16"/>
      <c r="R9849" s="14"/>
      <c r="S9849" s="14"/>
    </row>
    <row r="9850" spans="11:19" x14ac:dyDescent="0.35">
      <c r="K9850" s="14"/>
      <c r="L9850" s="14"/>
      <c r="N9850" s="15"/>
      <c r="O9850" s="16"/>
      <c r="R9850" s="14"/>
      <c r="S9850" s="14"/>
    </row>
    <row r="9851" spans="11:19" x14ac:dyDescent="0.35">
      <c r="K9851" s="14"/>
      <c r="L9851" s="14"/>
      <c r="N9851" s="15"/>
      <c r="O9851" s="16"/>
      <c r="R9851" s="14"/>
      <c r="S9851" s="14"/>
    </row>
    <row r="9852" spans="11:19" x14ac:dyDescent="0.35">
      <c r="K9852" s="14"/>
      <c r="L9852" s="14"/>
      <c r="N9852" s="15"/>
      <c r="O9852" s="16"/>
      <c r="R9852" s="14"/>
      <c r="S9852" s="14"/>
    </row>
    <row r="9853" spans="11:19" x14ac:dyDescent="0.35">
      <c r="K9853" s="14"/>
      <c r="L9853" s="14"/>
      <c r="N9853" s="15"/>
      <c r="O9853" s="16"/>
      <c r="R9853" s="14"/>
      <c r="S9853" s="14"/>
    </row>
    <row r="9854" spans="11:19" x14ac:dyDescent="0.35">
      <c r="K9854" s="14"/>
      <c r="L9854" s="14"/>
      <c r="N9854" s="15"/>
      <c r="O9854" s="16"/>
      <c r="R9854" s="14"/>
      <c r="S9854" s="14"/>
    </row>
    <row r="9855" spans="11:19" x14ac:dyDescent="0.35">
      <c r="K9855" s="14"/>
      <c r="L9855" s="14"/>
      <c r="N9855" s="15"/>
      <c r="O9855" s="16"/>
      <c r="R9855" s="14"/>
      <c r="S9855" s="14"/>
    </row>
    <row r="9856" spans="11:19" x14ac:dyDescent="0.35">
      <c r="K9856" s="14"/>
      <c r="L9856" s="14"/>
      <c r="N9856" s="15"/>
      <c r="O9856" s="16"/>
      <c r="R9856" s="14"/>
      <c r="S9856" s="14"/>
    </row>
    <row r="9857" spans="11:19" x14ac:dyDescent="0.35">
      <c r="K9857" s="14"/>
      <c r="L9857" s="14"/>
      <c r="N9857" s="15"/>
      <c r="O9857" s="16"/>
      <c r="R9857" s="14"/>
      <c r="S9857" s="14"/>
    </row>
    <row r="9858" spans="11:19" x14ac:dyDescent="0.35">
      <c r="K9858" s="14"/>
      <c r="L9858" s="14"/>
      <c r="N9858" s="15"/>
      <c r="O9858" s="16"/>
      <c r="R9858" s="14"/>
      <c r="S9858" s="14"/>
    </row>
    <row r="9859" spans="11:19" x14ac:dyDescent="0.35">
      <c r="K9859" s="14"/>
      <c r="L9859" s="14"/>
      <c r="N9859" s="15"/>
      <c r="O9859" s="16"/>
      <c r="R9859" s="14"/>
      <c r="S9859" s="14"/>
    </row>
    <row r="9860" spans="11:19" x14ac:dyDescent="0.35">
      <c r="K9860" s="14"/>
      <c r="L9860" s="14"/>
      <c r="N9860" s="15"/>
      <c r="O9860" s="16"/>
      <c r="R9860" s="14"/>
      <c r="S9860" s="14"/>
    </row>
    <row r="9861" spans="11:19" x14ac:dyDescent="0.35">
      <c r="K9861" s="14"/>
      <c r="L9861" s="14"/>
      <c r="N9861" s="15"/>
      <c r="O9861" s="16"/>
      <c r="R9861" s="14"/>
      <c r="S9861" s="14"/>
    </row>
    <row r="9862" spans="11:19" x14ac:dyDescent="0.35">
      <c r="K9862" s="14"/>
      <c r="L9862" s="14"/>
      <c r="N9862" s="15"/>
      <c r="O9862" s="16"/>
      <c r="R9862" s="14"/>
      <c r="S9862" s="14"/>
    </row>
    <row r="9863" spans="11:19" x14ac:dyDescent="0.35">
      <c r="K9863" s="14"/>
      <c r="L9863" s="14"/>
      <c r="N9863" s="15"/>
      <c r="O9863" s="16"/>
      <c r="R9863" s="14"/>
      <c r="S9863" s="14"/>
    </row>
    <row r="9864" spans="11:19" x14ac:dyDescent="0.35">
      <c r="K9864" s="14"/>
      <c r="L9864" s="14"/>
      <c r="N9864" s="15"/>
      <c r="O9864" s="16"/>
      <c r="R9864" s="14"/>
      <c r="S9864" s="14"/>
    </row>
    <row r="9865" spans="11:19" x14ac:dyDescent="0.35">
      <c r="K9865" s="14"/>
      <c r="L9865" s="14"/>
      <c r="N9865" s="15"/>
      <c r="O9865" s="16"/>
      <c r="R9865" s="14"/>
      <c r="S9865" s="14"/>
    </row>
    <row r="9866" spans="11:19" x14ac:dyDescent="0.35">
      <c r="K9866" s="14"/>
      <c r="L9866" s="14"/>
      <c r="N9866" s="15"/>
      <c r="O9866" s="16"/>
      <c r="R9866" s="14"/>
      <c r="S9866" s="14"/>
    </row>
    <row r="9867" spans="11:19" x14ac:dyDescent="0.35">
      <c r="K9867" s="14"/>
      <c r="L9867" s="14"/>
      <c r="N9867" s="15"/>
      <c r="O9867" s="16"/>
      <c r="R9867" s="14"/>
      <c r="S9867" s="14"/>
    </row>
    <row r="9868" spans="11:19" x14ac:dyDescent="0.35">
      <c r="K9868" s="14"/>
      <c r="L9868" s="14"/>
      <c r="N9868" s="15"/>
      <c r="O9868" s="16"/>
      <c r="R9868" s="14"/>
      <c r="S9868" s="14"/>
    </row>
    <row r="9869" spans="11:19" x14ac:dyDescent="0.35">
      <c r="K9869" s="14"/>
      <c r="L9869" s="14"/>
      <c r="N9869" s="15"/>
      <c r="O9869" s="16"/>
      <c r="R9869" s="14"/>
      <c r="S9869" s="14"/>
    </row>
    <row r="9870" spans="11:19" x14ac:dyDescent="0.35">
      <c r="K9870" s="14"/>
      <c r="L9870" s="14"/>
      <c r="N9870" s="15"/>
      <c r="O9870" s="16"/>
      <c r="R9870" s="14"/>
      <c r="S9870" s="14"/>
    </row>
    <row r="9871" spans="11:19" x14ac:dyDescent="0.35">
      <c r="K9871" s="14"/>
      <c r="L9871" s="14"/>
      <c r="N9871" s="15"/>
      <c r="O9871" s="16"/>
      <c r="R9871" s="14"/>
      <c r="S9871" s="14"/>
    </row>
    <row r="9872" spans="11:19" x14ac:dyDescent="0.35">
      <c r="K9872" s="14"/>
      <c r="L9872" s="14"/>
      <c r="N9872" s="15"/>
      <c r="O9872" s="16"/>
      <c r="R9872" s="14"/>
      <c r="S9872" s="14"/>
    </row>
    <row r="9873" spans="11:19" x14ac:dyDescent="0.35">
      <c r="K9873" s="14"/>
      <c r="L9873" s="14"/>
      <c r="N9873" s="15"/>
      <c r="O9873" s="16"/>
      <c r="R9873" s="14"/>
      <c r="S9873" s="14"/>
    </row>
    <row r="9874" spans="11:19" x14ac:dyDescent="0.35">
      <c r="K9874" s="14"/>
      <c r="L9874" s="14"/>
      <c r="N9874" s="15"/>
      <c r="O9874" s="16"/>
      <c r="R9874" s="14"/>
      <c r="S9874" s="14"/>
    </row>
    <row r="9875" spans="11:19" x14ac:dyDescent="0.35">
      <c r="K9875" s="14"/>
      <c r="L9875" s="14"/>
      <c r="N9875" s="15"/>
      <c r="O9875" s="16"/>
      <c r="R9875" s="14"/>
      <c r="S9875" s="14"/>
    </row>
    <row r="9876" spans="11:19" x14ac:dyDescent="0.35">
      <c r="K9876" s="14"/>
      <c r="L9876" s="14"/>
      <c r="N9876" s="15"/>
      <c r="O9876" s="16"/>
      <c r="R9876" s="14"/>
      <c r="S9876" s="14"/>
    </row>
    <row r="9877" spans="11:19" x14ac:dyDescent="0.35">
      <c r="K9877" s="14"/>
      <c r="L9877" s="14"/>
      <c r="N9877" s="15"/>
      <c r="O9877" s="16"/>
      <c r="R9877" s="14"/>
      <c r="S9877" s="14"/>
    </row>
    <row r="9878" spans="11:19" x14ac:dyDescent="0.35">
      <c r="K9878" s="14"/>
      <c r="L9878" s="14"/>
      <c r="N9878" s="15"/>
      <c r="O9878" s="16"/>
      <c r="R9878" s="14"/>
      <c r="S9878" s="14"/>
    </row>
    <row r="9879" spans="11:19" x14ac:dyDescent="0.35">
      <c r="K9879" s="14"/>
      <c r="L9879" s="14"/>
      <c r="N9879" s="15"/>
      <c r="O9879" s="16"/>
      <c r="R9879" s="14"/>
      <c r="S9879" s="14"/>
    </row>
    <row r="9880" spans="11:19" x14ac:dyDescent="0.35">
      <c r="K9880" s="14"/>
      <c r="L9880" s="14"/>
      <c r="N9880" s="15"/>
      <c r="O9880" s="16"/>
      <c r="R9880" s="14"/>
      <c r="S9880" s="14"/>
    </row>
    <row r="9881" spans="11:19" x14ac:dyDescent="0.35">
      <c r="K9881" s="14"/>
      <c r="L9881" s="14"/>
      <c r="N9881" s="15"/>
      <c r="O9881" s="16"/>
      <c r="R9881" s="14"/>
      <c r="S9881" s="14"/>
    </row>
    <row r="9882" spans="11:19" x14ac:dyDescent="0.35">
      <c r="K9882" s="14"/>
      <c r="L9882" s="14"/>
      <c r="N9882" s="15"/>
      <c r="O9882" s="16"/>
      <c r="R9882" s="14"/>
      <c r="S9882" s="14"/>
    </row>
    <row r="9883" spans="11:19" x14ac:dyDescent="0.35">
      <c r="K9883" s="14"/>
      <c r="L9883" s="14"/>
      <c r="N9883" s="15"/>
      <c r="O9883" s="16"/>
      <c r="R9883" s="14"/>
      <c r="S9883" s="14"/>
    </row>
    <row r="9884" spans="11:19" x14ac:dyDescent="0.35">
      <c r="K9884" s="14"/>
      <c r="L9884" s="14"/>
      <c r="N9884" s="15"/>
      <c r="O9884" s="16"/>
      <c r="R9884" s="14"/>
      <c r="S9884" s="14"/>
    </row>
    <row r="9885" spans="11:19" x14ac:dyDescent="0.35">
      <c r="K9885" s="14"/>
      <c r="L9885" s="14"/>
      <c r="N9885" s="15"/>
      <c r="O9885" s="16"/>
      <c r="R9885" s="14"/>
      <c r="S9885" s="14"/>
    </row>
    <row r="9886" spans="11:19" x14ac:dyDescent="0.35">
      <c r="K9886" s="14"/>
      <c r="L9886" s="14"/>
      <c r="N9886" s="15"/>
      <c r="O9886" s="16"/>
      <c r="R9886" s="14"/>
      <c r="S9886" s="14"/>
    </row>
    <row r="9887" spans="11:19" x14ac:dyDescent="0.35">
      <c r="K9887" s="14"/>
      <c r="L9887" s="14"/>
      <c r="N9887" s="15"/>
      <c r="O9887" s="16"/>
      <c r="R9887" s="14"/>
      <c r="S9887" s="14"/>
    </row>
    <row r="9888" spans="11:19" x14ac:dyDescent="0.35">
      <c r="K9888" s="14"/>
      <c r="L9888" s="14"/>
      <c r="N9888" s="15"/>
      <c r="O9888" s="16"/>
      <c r="R9888" s="14"/>
      <c r="S9888" s="14"/>
    </row>
    <row r="9889" spans="11:19" x14ac:dyDescent="0.35">
      <c r="K9889" s="14"/>
      <c r="L9889" s="14"/>
      <c r="N9889" s="15"/>
      <c r="O9889" s="16"/>
      <c r="R9889" s="14"/>
      <c r="S9889" s="14"/>
    </row>
    <row r="9890" spans="11:19" x14ac:dyDescent="0.35">
      <c r="K9890" s="14"/>
      <c r="L9890" s="14"/>
      <c r="N9890" s="15"/>
      <c r="O9890" s="16"/>
      <c r="R9890" s="14"/>
      <c r="S9890" s="14"/>
    </row>
    <row r="9891" spans="11:19" x14ac:dyDescent="0.35">
      <c r="K9891" s="14"/>
      <c r="L9891" s="14"/>
      <c r="N9891" s="15"/>
      <c r="O9891" s="16"/>
      <c r="R9891" s="14"/>
      <c r="S9891" s="14"/>
    </row>
    <row r="9892" spans="11:19" x14ac:dyDescent="0.35">
      <c r="K9892" s="14"/>
      <c r="L9892" s="14"/>
      <c r="N9892" s="15"/>
      <c r="O9892" s="16"/>
      <c r="R9892" s="14"/>
      <c r="S9892" s="14"/>
    </row>
    <row r="9893" spans="11:19" x14ac:dyDescent="0.35">
      <c r="K9893" s="14"/>
      <c r="L9893" s="14"/>
      <c r="N9893" s="15"/>
      <c r="O9893" s="16"/>
      <c r="R9893" s="14"/>
      <c r="S9893" s="14"/>
    </row>
    <row r="9894" spans="11:19" x14ac:dyDescent="0.35">
      <c r="K9894" s="14"/>
      <c r="L9894" s="14"/>
      <c r="N9894" s="15"/>
      <c r="O9894" s="16"/>
      <c r="R9894" s="14"/>
      <c r="S9894" s="14"/>
    </row>
    <row r="9895" spans="11:19" x14ac:dyDescent="0.35">
      <c r="K9895" s="14"/>
      <c r="L9895" s="14"/>
      <c r="N9895" s="15"/>
      <c r="O9895" s="16"/>
      <c r="R9895" s="14"/>
      <c r="S9895" s="14"/>
    </row>
    <row r="9896" spans="11:19" x14ac:dyDescent="0.35">
      <c r="K9896" s="14"/>
      <c r="L9896" s="14"/>
      <c r="N9896" s="15"/>
      <c r="O9896" s="16"/>
      <c r="R9896" s="14"/>
      <c r="S9896" s="14"/>
    </row>
    <row r="9897" spans="11:19" x14ac:dyDescent="0.35">
      <c r="K9897" s="14"/>
      <c r="L9897" s="14"/>
      <c r="N9897" s="15"/>
      <c r="O9897" s="16"/>
      <c r="R9897" s="14"/>
      <c r="S9897" s="14"/>
    </row>
    <row r="9898" spans="11:19" x14ac:dyDescent="0.35">
      <c r="K9898" s="14"/>
      <c r="L9898" s="14"/>
      <c r="N9898" s="15"/>
      <c r="O9898" s="16"/>
      <c r="R9898" s="14"/>
      <c r="S9898" s="14"/>
    </row>
    <row r="9899" spans="11:19" x14ac:dyDescent="0.35">
      <c r="K9899" s="14"/>
      <c r="L9899" s="14"/>
      <c r="N9899" s="15"/>
      <c r="O9899" s="16"/>
      <c r="R9899" s="14"/>
      <c r="S9899" s="14"/>
    </row>
    <row r="9900" spans="11:19" x14ac:dyDescent="0.35">
      <c r="K9900" s="14"/>
      <c r="L9900" s="14"/>
      <c r="N9900" s="15"/>
      <c r="O9900" s="16"/>
      <c r="R9900" s="14"/>
      <c r="S9900" s="14"/>
    </row>
    <row r="9901" spans="11:19" x14ac:dyDescent="0.35">
      <c r="K9901" s="14"/>
      <c r="L9901" s="14"/>
      <c r="N9901" s="15"/>
      <c r="O9901" s="16"/>
      <c r="R9901" s="14"/>
      <c r="S9901" s="14"/>
    </row>
    <row r="9902" spans="11:19" x14ac:dyDescent="0.35">
      <c r="K9902" s="14"/>
      <c r="L9902" s="14"/>
      <c r="N9902" s="15"/>
      <c r="O9902" s="16"/>
      <c r="R9902" s="14"/>
      <c r="S9902" s="14"/>
    </row>
    <row r="9903" spans="11:19" x14ac:dyDescent="0.35">
      <c r="K9903" s="14"/>
      <c r="L9903" s="14"/>
      <c r="N9903" s="15"/>
      <c r="O9903" s="16"/>
      <c r="R9903" s="14"/>
      <c r="S9903" s="14"/>
    </row>
    <row r="9904" spans="11:19" x14ac:dyDescent="0.35">
      <c r="K9904" s="14"/>
      <c r="L9904" s="14"/>
      <c r="N9904" s="15"/>
      <c r="O9904" s="16"/>
      <c r="R9904" s="14"/>
      <c r="S9904" s="14"/>
    </row>
    <row r="9905" spans="11:19" x14ac:dyDescent="0.35">
      <c r="K9905" s="14"/>
      <c r="L9905" s="14"/>
      <c r="N9905" s="15"/>
      <c r="O9905" s="16"/>
      <c r="R9905" s="14"/>
      <c r="S9905" s="14"/>
    </row>
    <row r="9906" spans="11:19" x14ac:dyDescent="0.35">
      <c r="K9906" s="14"/>
      <c r="L9906" s="14"/>
      <c r="N9906" s="15"/>
      <c r="O9906" s="16"/>
      <c r="R9906" s="14"/>
      <c r="S9906" s="14"/>
    </row>
    <row r="9907" spans="11:19" x14ac:dyDescent="0.35">
      <c r="K9907" s="14"/>
      <c r="L9907" s="14"/>
      <c r="N9907" s="15"/>
      <c r="O9907" s="16"/>
      <c r="R9907" s="14"/>
      <c r="S9907" s="14"/>
    </row>
    <row r="9908" spans="11:19" x14ac:dyDescent="0.35">
      <c r="K9908" s="14"/>
      <c r="L9908" s="14"/>
      <c r="N9908" s="15"/>
      <c r="O9908" s="16"/>
      <c r="R9908" s="14"/>
      <c r="S9908" s="14"/>
    </row>
    <row r="9909" spans="11:19" x14ac:dyDescent="0.35">
      <c r="K9909" s="14"/>
      <c r="L9909" s="14"/>
      <c r="N9909" s="15"/>
      <c r="O9909" s="16"/>
      <c r="R9909" s="14"/>
      <c r="S9909" s="14"/>
    </row>
    <row r="9910" spans="11:19" x14ac:dyDescent="0.35">
      <c r="K9910" s="14"/>
      <c r="L9910" s="14"/>
      <c r="N9910" s="15"/>
      <c r="O9910" s="16"/>
      <c r="R9910" s="14"/>
      <c r="S9910" s="14"/>
    </row>
    <row r="9911" spans="11:19" x14ac:dyDescent="0.35">
      <c r="K9911" s="14"/>
      <c r="L9911" s="14"/>
      <c r="N9911" s="15"/>
      <c r="O9911" s="16"/>
      <c r="R9911" s="14"/>
      <c r="S9911" s="14"/>
    </row>
    <row r="9912" spans="11:19" x14ac:dyDescent="0.35">
      <c r="K9912" s="14"/>
      <c r="L9912" s="14"/>
      <c r="N9912" s="15"/>
      <c r="O9912" s="16"/>
      <c r="R9912" s="14"/>
      <c r="S9912" s="14"/>
    </row>
    <row r="9913" spans="11:19" x14ac:dyDescent="0.35">
      <c r="K9913" s="14"/>
      <c r="L9913" s="14"/>
      <c r="N9913" s="15"/>
      <c r="O9913" s="16"/>
      <c r="R9913" s="14"/>
      <c r="S9913" s="14"/>
    </row>
    <row r="9914" spans="11:19" x14ac:dyDescent="0.35">
      <c r="K9914" s="14"/>
      <c r="L9914" s="14"/>
      <c r="N9914" s="15"/>
      <c r="O9914" s="16"/>
      <c r="R9914" s="14"/>
      <c r="S9914" s="14"/>
    </row>
    <row r="9915" spans="11:19" x14ac:dyDescent="0.35">
      <c r="K9915" s="14"/>
      <c r="L9915" s="14"/>
      <c r="N9915" s="15"/>
      <c r="O9915" s="16"/>
      <c r="R9915" s="14"/>
      <c r="S9915" s="14"/>
    </row>
    <row r="9916" spans="11:19" x14ac:dyDescent="0.35">
      <c r="K9916" s="14"/>
      <c r="L9916" s="14"/>
      <c r="N9916" s="15"/>
      <c r="O9916" s="16"/>
      <c r="R9916" s="14"/>
      <c r="S9916" s="14"/>
    </row>
    <row r="9917" spans="11:19" x14ac:dyDescent="0.35">
      <c r="K9917" s="14"/>
      <c r="L9917" s="14"/>
      <c r="N9917" s="15"/>
      <c r="O9917" s="16"/>
      <c r="R9917" s="14"/>
      <c r="S9917" s="14"/>
    </row>
    <row r="9918" spans="11:19" x14ac:dyDescent="0.35">
      <c r="K9918" s="14"/>
      <c r="L9918" s="14"/>
      <c r="N9918" s="15"/>
      <c r="O9918" s="16"/>
      <c r="R9918" s="14"/>
      <c r="S9918" s="14"/>
    </row>
    <row r="9919" spans="11:19" x14ac:dyDescent="0.35">
      <c r="K9919" s="14"/>
      <c r="L9919" s="14"/>
      <c r="N9919" s="15"/>
      <c r="O9919" s="16"/>
      <c r="R9919" s="14"/>
      <c r="S9919" s="14"/>
    </row>
    <row r="9920" spans="11:19" x14ac:dyDescent="0.35">
      <c r="K9920" s="14"/>
      <c r="L9920" s="14"/>
      <c r="N9920" s="15"/>
      <c r="O9920" s="16"/>
      <c r="R9920" s="14"/>
      <c r="S9920" s="14"/>
    </row>
    <row r="9921" spans="11:19" x14ac:dyDescent="0.35">
      <c r="K9921" s="14"/>
      <c r="L9921" s="14"/>
      <c r="N9921" s="15"/>
      <c r="O9921" s="16"/>
      <c r="R9921" s="14"/>
      <c r="S9921" s="14"/>
    </row>
    <row r="9922" spans="11:19" x14ac:dyDescent="0.35">
      <c r="K9922" s="14"/>
      <c r="L9922" s="14"/>
      <c r="N9922" s="15"/>
      <c r="O9922" s="16"/>
      <c r="R9922" s="14"/>
      <c r="S9922" s="14"/>
    </row>
    <row r="9923" spans="11:19" x14ac:dyDescent="0.35">
      <c r="K9923" s="14"/>
      <c r="L9923" s="14"/>
      <c r="N9923" s="15"/>
      <c r="O9923" s="16"/>
      <c r="R9923" s="14"/>
      <c r="S9923" s="14"/>
    </row>
    <row r="9924" spans="11:19" x14ac:dyDescent="0.35">
      <c r="K9924" s="14"/>
      <c r="L9924" s="14"/>
      <c r="N9924" s="15"/>
      <c r="O9924" s="16"/>
      <c r="R9924" s="14"/>
      <c r="S9924" s="14"/>
    </row>
    <row r="9925" spans="11:19" x14ac:dyDescent="0.35">
      <c r="K9925" s="14"/>
      <c r="L9925" s="14"/>
      <c r="N9925" s="15"/>
      <c r="O9925" s="16"/>
      <c r="R9925" s="14"/>
      <c r="S9925" s="14"/>
    </row>
    <row r="9926" spans="11:19" x14ac:dyDescent="0.35">
      <c r="K9926" s="14"/>
      <c r="L9926" s="14"/>
      <c r="N9926" s="15"/>
      <c r="O9926" s="16"/>
      <c r="R9926" s="14"/>
      <c r="S9926" s="14"/>
    </row>
    <row r="9927" spans="11:19" x14ac:dyDescent="0.35">
      <c r="K9927" s="14"/>
      <c r="L9927" s="14"/>
      <c r="N9927" s="15"/>
      <c r="O9927" s="16"/>
      <c r="R9927" s="14"/>
      <c r="S9927" s="14"/>
    </row>
    <row r="9928" spans="11:19" x14ac:dyDescent="0.35">
      <c r="K9928" s="14"/>
      <c r="L9928" s="14"/>
      <c r="N9928" s="15"/>
      <c r="O9928" s="16"/>
      <c r="R9928" s="14"/>
      <c r="S9928" s="14"/>
    </row>
    <row r="9929" spans="11:19" x14ac:dyDescent="0.35">
      <c r="K9929" s="14"/>
      <c r="L9929" s="14"/>
      <c r="N9929" s="15"/>
      <c r="O9929" s="16"/>
      <c r="R9929" s="14"/>
      <c r="S9929" s="14"/>
    </row>
    <row r="9930" spans="11:19" x14ac:dyDescent="0.35">
      <c r="K9930" s="14"/>
      <c r="L9930" s="14"/>
      <c r="N9930" s="15"/>
      <c r="O9930" s="16"/>
      <c r="R9930" s="14"/>
      <c r="S9930" s="14"/>
    </row>
    <row r="9931" spans="11:19" x14ac:dyDescent="0.35">
      <c r="K9931" s="14"/>
      <c r="L9931" s="14"/>
      <c r="N9931" s="15"/>
      <c r="O9931" s="16"/>
      <c r="R9931" s="14"/>
      <c r="S9931" s="14"/>
    </row>
    <row r="9932" spans="11:19" x14ac:dyDescent="0.35">
      <c r="K9932" s="14"/>
      <c r="L9932" s="14"/>
      <c r="N9932" s="15"/>
      <c r="O9932" s="16"/>
      <c r="R9932" s="14"/>
      <c r="S9932" s="14"/>
    </row>
    <row r="9933" spans="11:19" x14ac:dyDescent="0.35">
      <c r="K9933" s="14"/>
      <c r="L9933" s="14"/>
      <c r="N9933" s="15"/>
      <c r="O9933" s="16"/>
      <c r="R9933" s="14"/>
      <c r="S9933" s="14"/>
    </row>
    <row r="9934" spans="11:19" x14ac:dyDescent="0.35">
      <c r="K9934" s="14"/>
      <c r="L9934" s="14"/>
      <c r="N9934" s="15"/>
      <c r="O9934" s="16"/>
      <c r="R9934" s="14"/>
      <c r="S9934" s="14"/>
    </row>
    <row r="9935" spans="11:19" x14ac:dyDescent="0.35">
      <c r="K9935" s="14"/>
      <c r="L9935" s="14"/>
      <c r="N9935" s="15"/>
      <c r="O9935" s="16"/>
      <c r="R9935" s="14"/>
      <c r="S9935" s="14"/>
    </row>
    <row r="9936" spans="11:19" x14ac:dyDescent="0.35">
      <c r="K9936" s="14"/>
      <c r="L9936" s="14"/>
      <c r="N9936" s="15"/>
      <c r="O9936" s="16"/>
      <c r="R9936" s="14"/>
      <c r="S9936" s="14"/>
    </row>
    <row r="9937" spans="11:19" x14ac:dyDescent="0.35">
      <c r="K9937" s="14"/>
      <c r="L9937" s="14"/>
      <c r="N9937" s="15"/>
      <c r="O9937" s="16"/>
      <c r="R9937" s="14"/>
      <c r="S9937" s="14"/>
    </row>
    <row r="9938" spans="11:19" x14ac:dyDescent="0.35">
      <c r="K9938" s="14"/>
      <c r="L9938" s="14"/>
      <c r="N9938" s="15"/>
      <c r="O9938" s="16"/>
      <c r="R9938" s="14"/>
      <c r="S9938" s="14"/>
    </row>
    <row r="9939" spans="11:19" x14ac:dyDescent="0.35">
      <c r="K9939" s="14"/>
      <c r="L9939" s="14"/>
      <c r="N9939" s="15"/>
      <c r="O9939" s="16"/>
      <c r="R9939" s="14"/>
      <c r="S9939" s="14"/>
    </row>
    <row r="9940" spans="11:19" x14ac:dyDescent="0.35">
      <c r="K9940" s="14"/>
      <c r="L9940" s="14"/>
      <c r="N9940" s="15"/>
      <c r="O9940" s="16"/>
      <c r="R9940" s="14"/>
      <c r="S9940" s="14"/>
    </row>
    <row r="9941" spans="11:19" x14ac:dyDescent="0.35">
      <c r="K9941" s="14"/>
      <c r="L9941" s="14"/>
      <c r="N9941" s="15"/>
      <c r="O9941" s="16"/>
      <c r="R9941" s="14"/>
      <c r="S9941" s="14"/>
    </row>
    <row r="9942" spans="11:19" x14ac:dyDescent="0.35">
      <c r="K9942" s="14"/>
      <c r="L9942" s="14"/>
      <c r="N9942" s="15"/>
      <c r="O9942" s="16"/>
      <c r="R9942" s="14"/>
      <c r="S9942" s="14"/>
    </row>
    <row r="9943" spans="11:19" x14ac:dyDescent="0.35">
      <c r="K9943" s="14"/>
      <c r="L9943" s="14"/>
      <c r="N9943" s="15"/>
      <c r="O9943" s="16"/>
      <c r="R9943" s="14"/>
      <c r="S9943" s="14"/>
    </row>
    <row r="9944" spans="11:19" x14ac:dyDescent="0.35">
      <c r="K9944" s="14"/>
      <c r="L9944" s="14"/>
      <c r="N9944" s="15"/>
      <c r="O9944" s="16"/>
      <c r="R9944" s="14"/>
      <c r="S9944" s="14"/>
    </row>
    <row r="9945" spans="11:19" x14ac:dyDescent="0.35">
      <c r="K9945" s="14"/>
      <c r="L9945" s="14"/>
      <c r="N9945" s="15"/>
      <c r="O9945" s="16"/>
      <c r="R9945" s="14"/>
      <c r="S9945" s="14"/>
    </row>
    <row r="9946" spans="11:19" x14ac:dyDescent="0.35">
      <c r="K9946" s="14"/>
      <c r="L9946" s="14"/>
      <c r="N9946" s="15"/>
      <c r="O9946" s="16"/>
      <c r="R9946" s="14"/>
      <c r="S9946" s="14"/>
    </row>
    <row r="9947" spans="11:19" x14ac:dyDescent="0.35">
      <c r="K9947" s="14"/>
      <c r="L9947" s="14"/>
      <c r="N9947" s="15"/>
      <c r="O9947" s="16"/>
      <c r="R9947" s="14"/>
      <c r="S9947" s="14"/>
    </row>
    <row r="9948" spans="11:19" x14ac:dyDescent="0.35">
      <c r="K9948" s="14"/>
      <c r="L9948" s="14"/>
      <c r="N9948" s="15"/>
      <c r="O9948" s="16"/>
      <c r="R9948" s="14"/>
      <c r="S9948" s="14"/>
    </row>
    <row r="9949" spans="11:19" x14ac:dyDescent="0.35">
      <c r="K9949" s="14"/>
      <c r="L9949" s="14"/>
      <c r="N9949" s="15"/>
      <c r="O9949" s="16"/>
      <c r="R9949" s="14"/>
      <c r="S9949" s="14"/>
    </row>
    <row r="9950" spans="11:19" x14ac:dyDescent="0.35">
      <c r="K9950" s="14"/>
      <c r="L9950" s="14"/>
      <c r="N9950" s="15"/>
      <c r="O9950" s="16"/>
      <c r="R9950" s="14"/>
      <c r="S9950" s="14"/>
    </row>
    <row r="9951" spans="11:19" x14ac:dyDescent="0.35">
      <c r="K9951" s="14"/>
      <c r="L9951" s="14"/>
      <c r="N9951" s="15"/>
      <c r="O9951" s="16"/>
      <c r="R9951" s="14"/>
      <c r="S9951" s="14"/>
    </row>
    <row r="9952" spans="11:19" x14ac:dyDescent="0.35">
      <c r="K9952" s="14"/>
      <c r="L9952" s="14"/>
      <c r="N9952" s="15"/>
      <c r="O9952" s="16"/>
      <c r="R9952" s="14"/>
      <c r="S9952" s="14"/>
    </row>
    <row r="9953" spans="11:19" x14ac:dyDescent="0.35">
      <c r="K9953" s="14"/>
      <c r="L9953" s="14"/>
      <c r="N9953" s="15"/>
      <c r="O9953" s="16"/>
      <c r="R9953" s="14"/>
      <c r="S9953" s="14"/>
    </row>
    <row r="9954" spans="11:19" x14ac:dyDescent="0.35">
      <c r="K9954" s="14"/>
      <c r="L9954" s="14"/>
      <c r="N9954" s="15"/>
      <c r="O9954" s="16"/>
      <c r="R9954" s="14"/>
      <c r="S9954" s="14"/>
    </row>
    <row r="9955" spans="11:19" x14ac:dyDescent="0.35">
      <c r="K9955" s="14"/>
      <c r="L9955" s="14"/>
      <c r="N9955" s="15"/>
      <c r="O9955" s="16"/>
      <c r="R9955" s="14"/>
      <c r="S9955" s="14"/>
    </row>
    <row r="9956" spans="11:19" x14ac:dyDescent="0.35">
      <c r="K9956" s="14"/>
      <c r="L9956" s="14"/>
      <c r="N9956" s="15"/>
      <c r="O9956" s="16"/>
      <c r="R9956" s="14"/>
      <c r="S9956" s="14"/>
    </row>
    <row r="9957" spans="11:19" x14ac:dyDescent="0.35">
      <c r="K9957" s="14"/>
      <c r="L9957" s="14"/>
      <c r="N9957" s="15"/>
      <c r="O9957" s="16"/>
      <c r="R9957" s="14"/>
      <c r="S9957" s="14"/>
    </row>
    <row r="9958" spans="11:19" x14ac:dyDescent="0.35">
      <c r="K9958" s="14"/>
      <c r="L9958" s="14"/>
      <c r="N9958" s="15"/>
      <c r="O9958" s="16"/>
      <c r="R9958" s="14"/>
      <c r="S9958" s="14"/>
    </row>
    <row r="9959" spans="11:19" x14ac:dyDescent="0.35">
      <c r="K9959" s="14"/>
      <c r="L9959" s="14"/>
      <c r="N9959" s="15"/>
      <c r="O9959" s="16"/>
      <c r="R9959" s="14"/>
      <c r="S9959" s="14"/>
    </row>
    <row r="9960" spans="11:19" x14ac:dyDescent="0.35">
      <c r="K9960" s="14"/>
      <c r="L9960" s="14"/>
      <c r="N9960" s="15"/>
      <c r="O9960" s="16"/>
      <c r="R9960" s="14"/>
      <c r="S9960" s="14"/>
    </row>
    <row r="9961" spans="11:19" x14ac:dyDescent="0.35">
      <c r="K9961" s="14"/>
      <c r="L9961" s="14"/>
      <c r="N9961" s="15"/>
      <c r="O9961" s="16"/>
      <c r="R9961" s="14"/>
      <c r="S9961" s="14"/>
    </row>
    <row r="9962" spans="11:19" x14ac:dyDescent="0.35">
      <c r="K9962" s="14"/>
      <c r="L9962" s="14"/>
      <c r="N9962" s="15"/>
      <c r="O9962" s="16"/>
      <c r="R9962" s="14"/>
      <c r="S9962" s="14"/>
    </row>
    <row r="9963" spans="11:19" x14ac:dyDescent="0.35">
      <c r="K9963" s="14"/>
      <c r="L9963" s="14"/>
      <c r="N9963" s="15"/>
      <c r="O9963" s="16"/>
      <c r="R9963" s="14"/>
      <c r="S9963" s="14"/>
    </row>
    <row r="9964" spans="11:19" x14ac:dyDescent="0.35">
      <c r="K9964" s="14"/>
      <c r="L9964" s="14"/>
      <c r="N9964" s="15"/>
      <c r="O9964" s="16"/>
      <c r="R9964" s="14"/>
      <c r="S9964" s="14"/>
    </row>
    <row r="9965" spans="11:19" x14ac:dyDescent="0.35">
      <c r="K9965" s="14"/>
      <c r="L9965" s="14"/>
      <c r="N9965" s="15"/>
      <c r="O9965" s="16"/>
      <c r="R9965" s="14"/>
      <c r="S9965" s="14"/>
    </row>
    <row r="9966" spans="11:19" x14ac:dyDescent="0.35">
      <c r="K9966" s="14"/>
      <c r="L9966" s="14"/>
      <c r="N9966" s="15"/>
      <c r="O9966" s="16"/>
      <c r="R9966" s="14"/>
      <c r="S9966" s="14"/>
    </row>
    <row r="9967" spans="11:19" x14ac:dyDescent="0.35">
      <c r="K9967" s="14"/>
      <c r="L9967" s="14"/>
      <c r="N9967" s="15"/>
      <c r="O9967" s="16"/>
      <c r="R9967" s="14"/>
      <c r="S9967" s="14"/>
    </row>
    <row r="9968" spans="11:19" x14ac:dyDescent="0.35">
      <c r="K9968" s="14"/>
      <c r="L9968" s="14"/>
      <c r="N9968" s="15"/>
      <c r="O9968" s="16"/>
      <c r="R9968" s="14"/>
      <c r="S9968" s="14"/>
    </row>
    <row r="9969" spans="11:19" x14ac:dyDescent="0.35">
      <c r="K9969" s="14"/>
      <c r="L9969" s="14"/>
      <c r="N9969" s="15"/>
      <c r="O9969" s="16"/>
      <c r="R9969" s="14"/>
      <c r="S9969" s="14"/>
    </row>
    <row r="9970" spans="11:19" x14ac:dyDescent="0.35">
      <c r="K9970" s="14"/>
      <c r="L9970" s="14"/>
      <c r="N9970" s="15"/>
      <c r="O9970" s="16"/>
      <c r="R9970" s="14"/>
      <c r="S9970" s="14"/>
    </row>
    <row r="9971" spans="11:19" x14ac:dyDescent="0.35">
      <c r="K9971" s="14"/>
      <c r="L9971" s="14"/>
      <c r="N9971" s="15"/>
      <c r="O9971" s="16"/>
      <c r="R9971" s="14"/>
      <c r="S9971" s="14"/>
    </row>
    <row r="9972" spans="11:19" x14ac:dyDescent="0.35">
      <c r="K9972" s="14"/>
      <c r="L9972" s="14"/>
      <c r="N9972" s="15"/>
      <c r="O9972" s="16"/>
      <c r="R9972" s="14"/>
      <c r="S9972" s="14"/>
    </row>
    <row r="9973" spans="11:19" x14ac:dyDescent="0.35">
      <c r="K9973" s="14"/>
      <c r="L9973" s="14"/>
      <c r="N9973" s="15"/>
      <c r="O9973" s="16"/>
      <c r="R9973" s="14"/>
      <c r="S9973" s="14"/>
    </row>
    <row r="9974" spans="11:19" x14ac:dyDescent="0.35">
      <c r="K9974" s="14"/>
      <c r="L9974" s="14"/>
      <c r="N9974" s="15"/>
      <c r="O9974" s="16"/>
      <c r="R9974" s="14"/>
      <c r="S9974" s="14"/>
    </row>
    <row r="9975" spans="11:19" x14ac:dyDescent="0.35">
      <c r="K9975" s="14"/>
      <c r="L9975" s="14"/>
      <c r="N9975" s="15"/>
      <c r="O9975" s="16"/>
      <c r="R9975" s="14"/>
      <c r="S9975" s="14"/>
    </row>
    <row r="9976" spans="11:19" x14ac:dyDescent="0.35">
      <c r="K9976" s="14"/>
      <c r="L9976" s="14"/>
      <c r="N9976" s="15"/>
      <c r="O9976" s="16"/>
      <c r="R9976" s="14"/>
      <c r="S9976" s="14"/>
    </row>
    <row r="9977" spans="11:19" x14ac:dyDescent="0.35">
      <c r="K9977" s="14"/>
      <c r="L9977" s="14"/>
      <c r="N9977" s="15"/>
      <c r="O9977" s="16"/>
      <c r="R9977" s="14"/>
      <c r="S9977" s="14"/>
    </row>
    <row r="9978" spans="11:19" x14ac:dyDescent="0.35">
      <c r="K9978" s="14"/>
      <c r="L9978" s="14"/>
      <c r="N9978" s="15"/>
      <c r="O9978" s="16"/>
      <c r="R9978" s="14"/>
      <c r="S9978" s="14"/>
    </row>
    <row r="9979" spans="11:19" x14ac:dyDescent="0.35">
      <c r="K9979" s="14"/>
      <c r="L9979" s="14"/>
      <c r="N9979" s="15"/>
      <c r="O9979" s="16"/>
      <c r="R9979" s="14"/>
      <c r="S9979" s="14"/>
    </row>
    <row r="9980" spans="11:19" x14ac:dyDescent="0.35">
      <c r="K9980" s="14"/>
      <c r="L9980" s="14"/>
      <c r="N9980" s="15"/>
      <c r="O9980" s="16"/>
      <c r="R9980" s="14"/>
      <c r="S9980" s="14"/>
    </row>
    <row r="9981" spans="11:19" x14ac:dyDescent="0.35">
      <c r="K9981" s="14"/>
      <c r="L9981" s="14"/>
      <c r="N9981" s="15"/>
      <c r="O9981" s="16"/>
      <c r="R9981" s="14"/>
      <c r="S9981" s="14"/>
    </row>
    <row r="9982" spans="11:19" x14ac:dyDescent="0.35">
      <c r="K9982" s="14"/>
      <c r="L9982" s="14"/>
      <c r="N9982" s="15"/>
      <c r="O9982" s="16"/>
      <c r="R9982" s="14"/>
      <c r="S9982" s="14"/>
    </row>
    <row r="9983" spans="11:19" x14ac:dyDescent="0.35">
      <c r="K9983" s="14"/>
      <c r="L9983" s="14"/>
      <c r="N9983" s="15"/>
      <c r="O9983" s="16"/>
      <c r="R9983" s="14"/>
      <c r="S9983" s="14"/>
    </row>
    <row r="9984" spans="11:19" x14ac:dyDescent="0.35">
      <c r="K9984" s="14"/>
      <c r="L9984" s="14"/>
      <c r="N9984" s="15"/>
      <c r="O9984" s="16"/>
      <c r="R9984" s="14"/>
      <c r="S9984" s="14"/>
    </row>
    <row r="9985" spans="11:19" x14ac:dyDescent="0.35">
      <c r="K9985" s="14"/>
      <c r="L9985" s="14"/>
      <c r="N9985" s="15"/>
      <c r="O9985" s="16"/>
      <c r="R9985" s="14"/>
      <c r="S9985" s="14"/>
    </row>
    <row r="9986" spans="11:19" x14ac:dyDescent="0.35">
      <c r="K9986" s="14"/>
      <c r="L9986" s="14"/>
      <c r="N9986" s="15"/>
      <c r="O9986" s="16"/>
      <c r="R9986" s="14"/>
      <c r="S9986" s="14"/>
    </row>
    <row r="9987" spans="11:19" x14ac:dyDescent="0.35">
      <c r="K9987" s="14"/>
      <c r="L9987" s="14"/>
      <c r="N9987" s="15"/>
      <c r="O9987" s="16"/>
      <c r="R9987" s="14"/>
      <c r="S9987" s="14"/>
    </row>
    <row r="9988" spans="11:19" x14ac:dyDescent="0.35">
      <c r="K9988" s="14"/>
      <c r="L9988" s="14"/>
      <c r="N9988" s="15"/>
      <c r="O9988" s="16"/>
      <c r="R9988" s="14"/>
      <c r="S9988" s="14"/>
    </row>
    <row r="9989" spans="11:19" x14ac:dyDescent="0.35">
      <c r="K9989" s="14"/>
      <c r="L9989" s="14"/>
      <c r="N9989" s="15"/>
      <c r="O9989" s="16"/>
      <c r="R9989" s="14"/>
      <c r="S9989" s="14"/>
    </row>
    <row r="9990" spans="11:19" x14ac:dyDescent="0.35">
      <c r="K9990" s="14"/>
      <c r="L9990" s="14"/>
      <c r="N9990" s="15"/>
      <c r="O9990" s="16"/>
      <c r="R9990" s="14"/>
      <c r="S9990" s="14"/>
    </row>
    <row r="9991" spans="11:19" x14ac:dyDescent="0.35">
      <c r="K9991" s="14"/>
      <c r="L9991" s="14"/>
      <c r="N9991" s="15"/>
      <c r="O9991" s="16"/>
      <c r="R9991" s="14"/>
      <c r="S9991" s="14"/>
    </row>
    <row r="9992" spans="11:19" x14ac:dyDescent="0.35">
      <c r="K9992" s="14"/>
      <c r="L9992" s="14"/>
      <c r="N9992" s="15"/>
      <c r="O9992" s="16"/>
      <c r="R9992" s="14"/>
      <c r="S9992" s="14"/>
    </row>
    <row r="9993" spans="11:19" x14ac:dyDescent="0.35">
      <c r="K9993" s="14"/>
      <c r="L9993" s="14"/>
      <c r="N9993" s="15"/>
      <c r="O9993" s="16"/>
      <c r="R9993" s="14"/>
      <c r="S9993" s="14"/>
    </row>
    <row r="9994" spans="11:19" x14ac:dyDescent="0.35">
      <c r="K9994" s="14"/>
      <c r="L9994" s="14"/>
      <c r="N9994" s="15"/>
      <c r="O9994" s="16"/>
      <c r="R9994" s="14"/>
      <c r="S9994" s="14"/>
    </row>
    <row r="9995" spans="11:19" x14ac:dyDescent="0.35">
      <c r="K9995" s="14"/>
      <c r="L9995" s="14"/>
      <c r="N9995" s="15"/>
      <c r="O9995" s="16"/>
      <c r="R9995" s="14"/>
      <c r="S9995" s="14"/>
    </row>
    <row r="9996" spans="11:19" x14ac:dyDescent="0.35">
      <c r="K9996" s="14"/>
      <c r="L9996" s="14"/>
      <c r="N9996" s="15"/>
      <c r="O9996" s="16"/>
      <c r="R9996" s="14"/>
      <c r="S9996" s="14"/>
    </row>
    <row r="9997" spans="11:19" x14ac:dyDescent="0.35">
      <c r="K9997" s="14"/>
      <c r="L9997" s="14"/>
      <c r="N9997" s="15"/>
      <c r="O9997" s="16"/>
      <c r="R9997" s="14"/>
      <c r="S9997" s="14"/>
    </row>
    <row r="9998" spans="11:19" x14ac:dyDescent="0.35">
      <c r="K9998" s="14"/>
      <c r="L9998" s="14"/>
      <c r="N9998" s="15"/>
      <c r="O9998" s="16"/>
      <c r="R9998" s="14"/>
      <c r="S9998" s="14"/>
    </row>
    <row r="9999" spans="11:19" x14ac:dyDescent="0.35">
      <c r="K9999" s="14"/>
      <c r="L9999" s="14"/>
      <c r="N9999" s="15"/>
      <c r="O9999" s="16"/>
      <c r="R9999" s="14"/>
      <c r="S9999" s="14"/>
    </row>
    <row r="10000" spans="11:19" x14ac:dyDescent="0.35">
      <c r="K10000" s="14"/>
      <c r="L10000" s="14"/>
      <c r="N10000" s="15"/>
      <c r="O10000" s="16"/>
      <c r="R10000" s="14"/>
      <c r="S10000" s="14"/>
    </row>
    <row r="10001" spans="11:19" x14ac:dyDescent="0.35">
      <c r="K10001" s="14"/>
      <c r="L10001" s="14"/>
      <c r="N10001" s="15"/>
      <c r="O10001" s="16"/>
      <c r="R10001" s="14"/>
      <c r="S10001" s="14"/>
    </row>
    <row r="10002" spans="11:19" x14ac:dyDescent="0.35">
      <c r="K10002" s="14"/>
      <c r="L10002" s="14"/>
      <c r="N10002" s="15"/>
      <c r="O10002" s="16"/>
      <c r="R10002" s="14"/>
      <c r="S10002" s="14"/>
    </row>
    <row r="10003" spans="11:19" x14ac:dyDescent="0.35">
      <c r="K10003" s="14"/>
      <c r="L10003" s="14"/>
      <c r="N10003" s="15"/>
      <c r="O10003" s="16"/>
      <c r="R10003" s="14"/>
      <c r="S10003" s="14"/>
    </row>
    <row r="10004" spans="11:19" x14ac:dyDescent="0.35">
      <c r="K10004" s="14"/>
      <c r="L10004" s="14"/>
      <c r="N10004" s="15"/>
      <c r="O10004" s="16"/>
      <c r="R10004" s="14"/>
      <c r="S10004" s="14"/>
    </row>
    <row r="10005" spans="11:19" x14ac:dyDescent="0.35">
      <c r="K10005" s="14"/>
      <c r="L10005" s="14"/>
      <c r="N10005" s="15"/>
      <c r="O10005" s="16"/>
      <c r="R10005" s="14"/>
      <c r="S10005" s="14"/>
    </row>
    <row r="10006" spans="11:19" x14ac:dyDescent="0.35">
      <c r="K10006" s="14"/>
      <c r="L10006" s="14"/>
      <c r="N10006" s="15"/>
      <c r="O10006" s="16"/>
      <c r="R10006" s="14"/>
      <c r="S10006" s="14"/>
    </row>
    <row r="10007" spans="11:19" x14ac:dyDescent="0.35">
      <c r="K10007" s="14"/>
      <c r="L10007" s="14"/>
      <c r="N10007" s="15"/>
      <c r="O10007" s="16"/>
      <c r="R10007" s="14"/>
      <c r="S10007" s="14"/>
    </row>
    <row r="10008" spans="11:19" x14ac:dyDescent="0.35">
      <c r="K10008" s="14"/>
      <c r="L10008" s="14"/>
      <c r="N10008" s="15"/>
      <c r="O10008" s="16"/>
      <c r="R10008" s="14"/>
      <c r="S10008" s="14"/>
    </row>
    <row r="10009" spans="11:19" x14ac:dyDescent="0.35">
      <c r="K10009" s="14"/>
      <c r="L10009" s="14"/>
      <c r="N10009" s="15"/>
      <c r="O10009" s="16"/>
      <c r="R10009" s="14"/>
      <c r="S10009" s="14"/>
    </row>
    <row r="10010" spans="11:19" x14ac:dyDescent="0.35">
      <c r="K10010" s="14"/>
      <c r="L10010" s="14"/>
      <c r="N10010" s="15"/>
      <c r="O10010" s="16"/>
      <c r="R10010" s="14"/>
      <c r="S10010" s="14"/>
    </row>
    <row r="10011" spans="11:19" x14ac:dyDescent="0.35">
      <c r="K10011" s="14"/>
      <c r="L10011" s="14"/>
      <c r="N10011" s="15"/>
      <c r="O10011" s="16"/>
      <c r="R10011" s="14"/>
      <c r="S10011" s="14"/>
    </row>
    <row r="10012" spans="11:19" x14ac:dyDescent="0.35">
      <c r="K10012" s="14"/>
      <c r="L10012" s="14"/>
      <c r="N10012" s="15"/>
      <c r="O10012" s="16"/>
      <c r="R10012" s="14"/>
      <c r="S10012" s="14"/>
    </row>
    <row r="10013" spans="11:19" x14ac:dyDescent="0.35">
      <c r="K10013" s="14"/>
      <c r="L10013" s="14"/>
      <c r="N10013" s="15"/>
      <c r="O10013" s="16"/>
      <c r="R10013" s="14"/>
      <c r="S10013" s="14"/>
    </row>
    <row r="10014" spans="11:19" x14ac:dyDescent="0.35">
      <c r="K10014" s="14"/>
      <c r="L10014" s="14"/>
      <c r="N10014" s="15"/>
      <c r="O10014" s="16"/>
      <c r="R10014" s="14"/>
      <c r="S10014" s="14"/>
    </row>
    <row r="10015" spans="11:19" x14ac:dyDescent="0.35">
      <c r="K10015" s="14"/>
      <c r="L10015" s="14"/>
      <c r="N10015" s="15"/>
      <c r="O10015" s="16"/>
      <c r="R10015" s="14"/>
      <c r="S10015" s="14"/>
    </row>
    <row r="10016" spans="11:19" x14ac:dyDescent="0.35">
      <c r="K10016" s="14"/>
      <c r="L10016" s="14"/>
      <c r="N10016" s="15"/>
      <c r="O10016" s="16"/>
      <c r="R10016" s="14"/>
      <c r="S10016" s="14"/>
    </row>
    <row r="10017" spans="11:19" x14ac:dyDescent="0.35">
      <c r="K10017" s="14"/>
      <c r="L10017" s="14"/>
      <c r="N10017" s="15"/>
      <c r="O10017" s="16"/>
      <c r="R10017" s="14"/>
      <c r="S10017" s="14"/>
    </row>
    <row r="10018" spans="11:19" x14ac:dyDescent="0.35">
      <c r="K10018" s="14"/>
      <c r="L10018" s="14"/>
      <c r="N10018" s="15"/>
      <c r="O10018" s="16"/>
      <c r="R10018" s="14"/>
      <c r="S10018" s="14"/>
    </row>
    <row r="10019" spans="11:19" x14ac:dyDescent="0.35">
      <c r="K10019" s="14"/>
      <c r="L10019" s="14"/>
      <c r="N10019" s="15"/>
      <c r="O10019" s="16"/>
      <c r="R10019" s="14"/>
      <c r="S10019" s="14"/>
    </row>
    <row r="10020" spans="11:19" x14ac:dyDescent="0.35">
      <c r="K10020" s="14"/>
      <c r="L10020" s="14"/>
      <c r="N10020" s="15"/>
      <c r="O10020" s="16"/>
      <c r="R10020" s="14"/>
      <c r="S10020" s="14"/>
    </row>
    <row r="10021" spans="11:19" x14ac:dyDescent="0.35">
      <c r="K10021" s="14"/>
      <c r="L10021" s="14"/>
      <c r="N10021" s="15"/>
      <c r="O10021" s="16"/>
      <c r="R10021" s="14"/>
      <c r="S10021" s="14"/>
    </row>
    <row r="10022" spans="11:19" x14ac:dyDescent="0.35">
      <c r="K10022" s="14"/>
      <c r="L10022" s="14"/>
      <c r="N10022" s="15"/>
      <c r="O10022" s="16"/>
      <c r="R10022" s="14"/>
      <c r="S10022" s="14"/>
    </row>
    <row r="10023" spans="11:19" x14ac:dyDescent="0.35">
      <c r="K10023" s="14"/>
      <c r="L10023" s="14"/>
      <c r="N10023" s="15"/>
      <c r="O10023" s="16"/>
      <c r="R10023" s="14"/>
      <c r="S10023" s="14"/>
    </row>
    <row r="10024" spans="11:19" x14ac:dyDescent="0.35">
      <c r="K10024" s="14"/>
      <c r="L10024" s="14"/>
      <c r="N10024" s="15"/>
      <c r="O10024" s="16"/>
      <c r="R10024" s="14"/>
      <c r="S10024" s="14"/>
    </row>
    <row r="10025" spans="11:19" x14ac:dyDescent="0.35">
      <c r="K10025" s="14"/>
      <c r="L10025" s="14"/>
      <c r="N10025" s="15"/>
      <c r="O10025" s="16"/>
      <c r="R10025" s="14"/>
      <c r="S10025" s="14"/>
    </row>
    <row r="10026" spans="11:19" x14ac:dyDescent="0.35">
      <c r="K10026" s="14"/>
      <c r="L10026" s="14"/>
      <c r="N10026" s="15"/>
      <c r="O10026" s="16"/>
      <c r="R10026" s="14"/>
      <c r="S10026" s="14"/>
    </row>
    <row r="10027" spans="11:19" x14ac:dyDescent="0.35">
      <c r="K10027" s="14"/>
      <c r="L10027" s="14"/>
      <c r="N10027" s="15"/>
      <c r="O10027" s="16"/>
      <c r="R10027" s="14"/>
      <c r="S10027" s="14"/>
    </row>
    <row r="10028" spans="11:19" x14ac:dyDescent="0.35">
      <c r="K10028" s="14"/>
      <c r="L10028" s="14"/>
      <c r="N10028" s="15"/>
      <c r="O10028" s="16"/>
      <c r="R10028" s="14"/>
      <c r="S10028" s="14"/>
    </row>
    <row r="10029" spans="11:19" x14ac:dyDescent="0.35">
      <c r="K10029" s="14"/>
      <c r="L10029" s="14"/>
      <c r="N10029" s="15"/>
      <c r="O10029" s="16"/>
      <c r="R10029" s="14"/>
      <c r="S10029" s="14"/>
    </row>
    <row r="10030" spans="11:19" x14ac:dyDescent="0.35">
      <c r="K10030" s="14"/>
      <c r="L10030" s="14"/>
      <c r="N10030" s="15"/>
      <c r="O10030" s="16"/>
      <c r="R10030" s="14"/>
      <c r="S10030" s="14"/>
    </row>
    <row r="10031" spans="11:19" x14ac:dyDescent="0.35">
      <c r="K10031" s="14"/>
      <c r="L10031" s="14"/>
      <c r="N10031" s="15"/>
      <c r="O10031" s="16"/>
      <c r="R10031" s="14"/>
      <c r="S10031" s="14"/>
    </row>
    <row r="10032" spans="11:19" x14ac:dyDescent="0.35">
      <c r="K10032" s="14"/>
      <c r="L10032" s="14"/>
      <c r="N10032" s="15"/>
      <c r="O10032" s="16"/>
      <c r="R10032" s="14"/>
      <c r="S10032" s="14"/>
    </row>
    <row r="10033" spans="11:19" x14ac:dyDescent="0.35">
      <c r="K10033" s="14"/>
      <c r="L10033" s="14"/>
      <c r="N10033" s="15"/>
      <c r="O10033" s="16"/>
      <c r="R10033" s="14"/>
      <c r="S10033" s="14"/>
    </row>
    <row r="10034" spans="11:19" x14ac:dyDescent="0.35">
      <c r="K10034" s="14"/>
      <c r="L10034" s="14"/>
      <c r="N10034" s="15"/>
      <c r="O10034" s="16"/>
      <c r="R10034" s="14"/>
      <c r="S10034" s="14"/>
    </row>
    <row r="10035" spans="11:19" x14ac:dyDescent="0.35">
      <c r="K10035" s="14"/>
      <c r="L10035" s="14"/>
      <c r="N10035" s="15"/>
      <c r="O10035" s="16"/>
      <c r="R10035" s="14"/>
      <c r="S10035" s="14"/>
    </row>
    <row r="10036" spans="11:19" x14ac:dyDescent="0.35">
      <c r="K10036" s="14"/>
      <c r="L10036" s="14"/>
      <c r="N10036" s="15"/>
      <c r="O10036" s="16"/>
      <c r="R10036" s="14"/>
      <c r="S10036" s="14"/>
    </row>
    <row r="10037" spans="11:19" x14ac:dyDescent="0.35">
      <c r="K10037" s="14"/>
      <c r="L10037" s="14"/>
      <c r="N10037" s="15"/>
      <c r="O10037" s="16"/>
      <c r="R10037" s="14"/>
      <c r="S10037" s="14"/>
    </row>
    <row r="10038" spans="11:19" x14ac:dyDescent="0.35">
      <c r="K10038" s="14"/>
      <c r="L10038" s="14"/>
      <c r="N10038" s="15"/>
      <c r="O10038" s="16"/>
      <c r="R10038" s="14"/>
      <c r="S10038" s="14"/>
    </row>
    <row r="10039" spans="11:19" x14ac:dyDescent="0.35">
      <c r="K10039" s="14"/>
      <c r="L10039" s="14"/>
      <c r="N10039" s="15"/>
      <c r="O10039" s="16"/>
      <c r="R10039" s="14"/>
      <c r="S10039" s="14"/>
    </row>
    <row r="10040" spans="11:19" x14ac:dyDescent="0.35">
      <c r="K10040" s="14"/>
      <c r="L10040" s="14"/>
      <c r="N10040" s="15"/>
      <c r="O10040" s="16"/>
      <c r="R10040" s="14"/>
      <c r="S10040" s="14"/>
    </row>
    <row r="10041" spans="11:19" x14ac:dyDescent="0.35">
      <c r="K10041" s="14"/>
      <c r="L10041" s="14"/>
      <c r="N10041" s="15"/>
      <c r="O10041" s="16"/>
      <c r="R10041" s="14"/>
      <c r="S10041" s="14"/>
    </row>
    <row r="10042" spans="11:19" x14ac:dyDescent="0.35">
      <c r="K10042" s="14"/>
      <c r="L10042" s="14"/>
      <c r="N10042" s="15"/>
      <c r="O10042" s="16"/>
      <c r="R10042" s="14"/>
      <c r="S10042" s="14"/>
    </row>
    <row r="10043" spans="11:19" x14ac:dyDescent="0.35">
      <c r="K10043" s="14"/>
      <c r="L10043" s="14"/>
      <c r="N10043" s="15"/>
      <c r="O10043" s="16"/>
      <c r="R10043" s="14"/>
      <c r="S10043" s="14"/>
    </row>
    <row r="10044" spans="11:19" x14ac:dyDescent="0.35">
      <c r="K10044" s="14"/>
      <c r="L10044" s="14"/>
      <c r="N10044" s="15"/>
      <c r="O10044" s="16"/>
      <c r="R10044" s="14"/>
      <c r="S10044" s="14"/>
    </row>
    <row r="10045" spans="11:19" x14ac:dyDescent="0.35">
      <c r="K10045" s="14"/>
      <c r="L10045" s="14"/>
      <c r="N10045" s="15"/>
      <c r="O10045" s="16"/>
      <c r="R10045" s="14"/>
      <c r="S10045" s="14"/>
    </row>
    <row r="10046" spans="11:19" x14ac:dyDescent="0.35">
      <c r="K10046" s="14"/>
      <c r="L10046" s="14"/>
      <c r="N10046" s="15"/>
      <c r="O10046" s="16"/>
      <c r="R10046" s="14"/>
      <c r="S10046" s="14"/>
    </row>
    <row r="10047" spans="11:19" x14ac:dyDescent="0.35">
      <c r="K10047" s="14"/>
      <c r="L10047" s="14"/>
      <c r="N10047" s="15"/>
      <c r="O10047" s="16"/>
      <c r="R10047" s="14"/>
      <c r="S10047" s="14"/>
    </row>
    <row r="10048" spans="11:19" x14ac:dyDescent="0.35">
      <c r="K10048" s="14"/>
      <c r="L10048" s="14"/>
      <c r="N10048" s="15"/>
      <c r="O10048" s="16"/>
      <c r="R10048" s="14"/>
      <c r="S10048" s="14"/>
    </row>
    <row r="10049" spans="11:19" x14ac:dyDescent="0.35">
      <c r="K10049" s="14"/>
      <c r="L10049" s="14"/>
      <c r="N10049" s="15"/>
      <c r="O10049" s="16"/>
      <c r="R10049" s="14"/>
      <c r="S10049" s="14"/>
    </row>
    <row r="10050" spans="11:19" x14ac:dyDescent="0.35">
      <c r="K10050" s="14"/>
      <c r="L10050" s="14"/>
      <c r="N10050" s="15"/>
      <c r="O10050" s="16"/>
      <c r="R10050" s="14"/>
      <c r="S10050" s="14"/>
    </row>
    <row r="10051" spans="11:19" x14ac:dyDescent="0.35">
      <c r="K10051" s="14"/>
      <c r="L10051" s="14"/>
      <c r="N10051" s="15"/>
      <c r="O10051" s="16"/>
      <c r="R10051" s="14"/>
      <c r="S10051" s="14"/>
    </row>
    <row r="10052" spans="11:19" x14ac:dyDescent="0.35">
      <c r="K10052" s="14"/>
      <c r="L10052" s="14"/>
      <c r="N10052" s="15"/>
      <c r="O10052" s="16"/>
      <c r="R10052" s="14"/>
      <c r="S10052" s="14"/>
    </row>
    <row r="10053" spans="11:19" x14ac:dyDescent="0.35">
      <c r="K10053" s="14"/>
      <c r="L10053" s="14"/>
      <c r="N10053" s="15"/>
      <c r="O10053" s="16"/>
      <c r="R10053" s="14"/>
      <c r="S10053" s="14"/>
    </row>
    <row r="10054" spans="11:19" x14ac:dyDescent="0.35">
      <c r="K10054" s="14"/>
      <c r="L10054" s="14"/>
      <c r="N10054" s="15"/>
      <c r="O10054" s="16"/>
      <c r="R10054" s="14"/>
      <c r="S10054" s="14"/>
    </row>
    <row r="10055" spans="11:19" x14ac:dyDescent="0.35">
      <c r="K10055" s="14"/>
      <c r="L10055" s="14"/>
      <c r="N10055" s="15"/>
      <c r="O10055" s="16"/>
      <c r="R10055" s="14"/>
      <c r="S10055" s="14"/>
    </row>
    <row r="10056" spans="11:19" x14ac:dyDescent="0.35">
      <c r="K10056" s="14"/>
      <c r="L10056" s="14"/>
      <c r="N10056" s="15"/>
      <c r="O10056" s="16"/>
      <c r="R10056" s="14"/>
      <c r="S10056" s="14"/>
    </row>
    <row r="10057" spans="11:19" x14ac:dyDescent="0.35">
      <c r="K10057" s="14"/>
      <c r="L10057" s="14"/>
      <c r="N10057" s="15"/>
      <c r="O10057" s="16"/>
      <c r="R10057" s="14"/>
      <c r="S10057" s="14"/>
    </row>
    <row r="10058" spans="11:19" x14ac:dyDescent="0.35">
      <c r="K10058" s="14"/>
      <c r="L10058" s="14"/>
      <c r="N10058" s="15"/>
      <c r="O10058" s="16"/>
      <c r="R10058" s="14"/>
      <c r="S10058" s="14"/>
    </row>
    <row r="10059" spans="11:19" x14ac:dyDescent="0.35">
      <c r="K10059" s="14"/>
      <c r="L10059" s="14"/>
      <c r="N10059" s="15"/>
      <c r="O10059" s="16"/>
      <c r="R10059" s="14"/>
      <c r="S10059" s="14"/>
    </row>
    <row r="10060" spans="11:19" x14ac:dyDescent="0.35">
      <c r="K10060" s="14"/>
      <c r="L10060" s="14"/>
      <c r="N10060" s="15"/>
      <c r="O10060" s="16"/>
      <c r="R10060" s="14"/>
      <c r="S10060" s="14"/>
    </row>
    <row r="10061" spans="11:19" x14ac:dyDescent="0.35">
      <c r="K10061" s="14"/>
      <c r="L10061" s="14"/>
      <c r="N10061" s="15"/>
      <c r="O10061" s="16"/>
      <c r="R10061" s="14"/>
      <c r="S10061" s="14"/>
    </row>
    <row r="10062" spans="11:19" x14ac:dyDescent="0.35">
      <c r="K10062" s="14"/>
      <c r="L10062" s="14"/>
      <c r="N10062" s="15"/>
      <c r="O10062" s="16"/>
      <c r="R10062" s="14"/>
      <c r="S10062" s="14"/>
    </row>
    <row r="10063" spans="11:19" x14ac:dyDescent="0.35">
      <c r="K10063" s="14"/>
      <c r="L10063" s="14"/>
      <c r="N10063" s="15"/>
      <c r="O10063" s="16"/>
      <c r="R10063" s="14"/>
      <c r="S10063" s="14"/>
    </row>
    <row r="10064" spans="11:19" x14ac:dyDescent="0.35">
      <c r="K10064" s="14"/>
      <c r="L10064" s="14"/>
      <c r="N10064" s="15"/>
      <c r="O10064" s="16"/>
      <c r="R10064" s="14"/>
      <c r="S10064" s="14"/>
    </row>
    <row r="10065" spans="11:19" x14ac:dyDescent="0.35">
      <c r="K10065" s="14"/>
      <c r="L10065" s="14"/>
      <c r="N10065" s="15"/>
      <c r="O10065" s="16"/>
      <c r="R10065" s="14"/>
      <c r="S10065" s="14"/>
    </row>
    <row r="10066" spans="11:19" x14ac:dyDescent="0.35">
      <c r="K10066" s="14"/>
      <c r="L10066" s="14"/>
      <c r="N10066" s="15"/>
      <c r="O10066" s="16"/>
      <c r="R10066" s="14"/>
      <c r="S10066" s="14"/>
    </row>
    <row r="10067" spans="11:19" x14ac:dyDescent="0.35">
      <c r="K10067" s="14"/>
      <c r="L10067" s="14"/>
      <c r="N10067" s="15"/>
      <c r="O10067" s="16"/>
      <c r="R10067" s="14"/>
      <c r="S10067" s="14"/>
    </row>
    <row r="10068" spans="11:19" x14ac:dyDescent="0.35">
      <c r="K10068" s="14"/>
      <c r="L10068" s="14"/>
      <c r="N10068" s="15"/>
      <c r="O10068" s="16"/>
      <c r="R10068" s="14"/>
      <c r="S10068" s="14"/>
    </row>
    <row r="10069" spans="11:19" x14ac:dyDescent="0.35">
      <c r="K10069" s="14"/>
      <c r="L10069" s="14"/>
      <c r="N10069" s="15"/>
      <c r="O10069" s="16"/>
      <c r="R10069" s="14"/>
      <c r="S10069" s="14"/>
    </row>
    <row r="10070" spans="11:19" x14ac:dyDescent="0.35">
      <c r="K10070" s="14"/>
      <c r="L10070" s="14"/>
      <c r="N10070" s="15"/>
      <c r="O10070" s="16"/>
      <c r="R10070" s="14"/>
      <c r="S10070" s="14"/>
    </row>
    <row r="10071" spans="11:19" x14ac:dyDescent="0.35">
      <c r="K10071" s="14"/>
      <c r="L10071" s="14"/>
      <c r="N10071" s="15"/>
      <c r="O10071" s="16"/>
      <c r="R10071" s="14"/>
      <c r="S10071" s="14"/>
    </row>
    <row r="10072" spans="11:19" x14ac:dyDescent="0.35">
      <c r="K10072" s="14"/>
      <c r="L10072" s="14"/>
      <c r="N10072" s="15"/>
      <c r="O10072" s="16"/>
      <c r="R10072" s="14"/>
      <c r="S10072" s="14"/>
    </row>
    <row r="10073" spans="11:19" x14ac:dyDescent="0.35">
      <c r="K10073" s="14"/>
      <c r="L10073" s="14"/>
      <c r="N10073" s="15"/>
      <c r="O10073" s="16"/>
      <c r="R10073" s="14"/>
      <c r="S10073" s="14"/>
    </row>
    <row r="10074" spans="11:19" x14ac:dyDescent="0.35">
      <c r="K10074" s="14"/>
      <c r="L10074" s="14"/>
      <c r="N10074" s="15"/>
      <c r="O10074" s="16"/>
      <c r="R10074" s="14"/>
      <c r="S10074" s="14"/>
    </row>
    <row r="10075" spans="11:19" x14ac:dyDescent="0.35">
      <c r="K10075" s="14"/>
      <c r="L10075" s="14"/>
      <c r="N10075" s="15"/>
      <c r="O10075" s="16"/>
      <c r="R10075" s="14"/>
      <c r="S10075" s="14"/>
    </row>
    <row r="10076" spans="11:19" x14ac:dyDescent="0.35">
      <c r="K10076" s="14"/>
      <c r="L10076" s="14"/>
      <c r="N10076" s="15"/>
      <c r="O10076" s="16"/>
      <c r="R10076" s="14"/>
      <c r="S10076" s="14"/>
    </row>
    <row r="10077" spans="11:19" x14ac:dyDescent="0.35">
      <c r="K10077" s="14"/>
      <c r="L10077" s="14"/>
      <c r="N10077" s="15"/>
      <c r="O10077" s="16"/>
      <c r="R10077" s="14"/>
      <c r="S10077" s="14"/>
    </row>
    <row r="10078" spans="11:19" x14ac:dyDescent="0.35">
      <c r="K10078" s="14"/>
      <c r="L10078" s="14"/>
      <c r="N10078" s="15"/>
      <c r="O10078" s="16"/>
      <c r="R10078" s="14"/>
      <c r="S10078" s="14"/>
    </row>
    <row r="10079" spans="11:19" x14ac:dyDescent="0.35">
      <c r="K10079" s="14"/>
      <c r="L10079" s="14"/>
      <c r="N10079" s="15"/>
      <c r="O10079" s="16"/>
      <c r="R10079" s="14"/>
      <c r="S10079" s="14"/>
    </row>
    <row r="10080" spans="11:19" x14ac:dyDescent="0.35">
      <c r="K10080" s="14"/>
      <c r="L10080" s="14"/>
      <c r="N10080" s="15"/>
      <c r="O10080" s="16"/>
      <c r="R10080" s="14"/>
      <c r="S10080" s="14"/>
    </row>
    <row r="10081" spans="11:19" x14ac:dyDescent="0.35">
      <c r="K10081" s="14"/>
      <c r="L10081" s="14"/>
      <c r="N10081" s="15"/>
      <c r="O10081" s="16"/>
      <c r="R10081" s="14"/>
      <c r="S10081" s="14"/>
    </row>
    <row r="10082" spans="11:19" x14ac:dyDescent="0.35">
      <c r="K10082" s="14"/>
      <c r="L10082" s="14"/>
      <c r="N10082" s="15"/>
      <c r="O10082" s="16"/>
      <c r="R10082" s="14"/>
      <c r="S10082" s="14"/>
    </row>
    <row r="10083" spans="11:19" x14ac:dyDescent="0.35">
      <c r="K10083" s="14"/>
      <c r="L10083" s="14"/>
      <c r="N10083" s="15"/>
      <c r="O10083" s="16"/>
      <c r="R10083" s="14"/>
      <c r="S10083" s="14"/>
    </row>
    <row r="10084" spans="11:19" x14ac:dyDescent="0.35">
      <c r="K10084" s="14"/>
      <c r="L10084" s="14"/>
      <c r="N10084" s="15"/>
      <c r="O10084" s="16"/>
      <c r="R10084" s="14"/>
      <c r="S10084" s="14"/>
    </row>
    <row r="10085" spans="11:19" x14ac:dyDescent="0.35">
      <c r="K10085" s="14"/>
      <c r="L10085" s="14"/>
      <c r="N10085" s="15"/>
      <c r="O10085" s="16"/>
      <c r="R10085" s="14"/>
      <c r="S10085" s="14"/>
    </row>
    <row r="10086" spans="11:19" x14ac:dyDescent="0.35">
      <c r="K10086" s="14"/>
      <c r="L10086" s="14"/>
      <c r="N10086" s="15"/>
      <c r="O10086" s="16"/>
      <c r="R10086" s="14"/>
      <c r="S10086" s="14"/>
    </row>
    <row r="10087" spans="11:19" x14ac:dyDescent="0.35">
      <c r="K10087" s="14"/>
      <c r="L10087" s="14"/>
      <c r="N10087" s="15"/>
      <c r="O10087" s="16"/>
      <c r="R10087" s="14"/>
      <c r="S10087" s="14"/>
    </row>
    <row r="10088" spans="11:19" x14ac:dyDescent="0.35">
      <c r="K10088" s="14"/>
      <c r="L10088" s="14"/>
      <c r="N10088" s="15"/>
      <c r="O10088" s="16"/>
      <c r="R10088" s="14"/>
      <c r="S10088" s="14"/>
    </row>
    <row r="10089" spans="11:19" x14ac:dyDescent="0.35">
      <c r="K10089" s="14"/>
      <c r="L10089" s="14"/>
      <c r="N10089" s="15"/>
      <c r="O10089" s="16"/>
      <c r="R10089" s="14"/>
      <c r="S10089" s="14"/>
    </row>
    <row r="10090" spans="11:19" x14ac:dyDescent="0.35">
      <c r="K10090" s="14"/>
      <c r="L10090" s="14"/>
      <c r="N10090" s="15"/>
      <c r="O10090" s="16"/>
      <c r="R10090" s="14"/>
      <c r="S10090" s="14"/>
    </row>
    <row r="10091" spans="11:19" x14ac:dyDescent="0.35">
      <c r="K10091" s="14"/>
      <c r="L10091" s="14"/>
      <c r="N10091" s="15"/>
      <c r="O10091" s="16"/>
      <c r="R10091" s="14"/>
      <c r="S10091" s="14"/>
    </row>
    <row r="10092" spans="11:19" x14ac:dyDescent="0.35">
      <c r="K10092" s="14"/>
      <c r="L10092" s="14"/>
      <c r="N10092" s="15"/>
      <c r="O10092" s="16"/>
      <c r="R10092" s="14"/>
      <c r="S10092" s="14"/>
    </row>
    <row r="10093" spans="11:19" x14ac:dyDescent="0.35">
      <c r="K10093" s="14"/>
      <c r="L10093" s="14"/>
      <c r="N10093" s="15"/>
      <c r="O10093" s="16"/>
      <c r="R10093" s="14"/>
      <c r="S10093" s="14"/>
    </row>
    <row r="10094" spans="11:19" x14ac:dyDescent="0.35">
      <c r="K10094" s="14"/>
      <c r="L10094" s="14"/>
      <c r="N10094" s="15"/>
      <c r="O10094" s="16"/>
      <c r="R10094" s="14"/>
      <c r="S10094" s="14"/>
    </row>
    <row r="10095" spans="11:19" x14ac:dyDescent="0.35">
      <c r="K10095" s="14"/>
      <c r="L10095" s="14"/>
      <c r="N10095" s="15"/>
      <c r="O10095" s="16"/>
      <c r="R10095" s="14"/>
      <c r="S10095" s="14"/>
    </row>
    <row r="10096" spans="11:19" x14ac:dyDescent="0.35">
      <c r="K10096" s="14"/>
      <c r="L10096" s="14"/>
      <c r="N10096" s="15"/>
      <c r="O10096" s="16"/>
      <c r="R10096" s="14"/>
      <c r="S10096" s="14"/>
    </row>
    <row r="10097" spans="11:19" x14ac:dyDescent="0.35">
      <c r="K10097" s="14"/>
      <c r="L10097" s="14"/>
      <c r="N10097" s="15"/>
      <c r="O10097" s="16"/>
      <c r="R10097" s="14"/>
      <c r="S10097" s="14"/>
    </row>
    <row r="10098" spans="11:19" x14ac:dyDescent="0.35">
      <c r="K10098" s="14"/>
      <c r="L10098" s="14"/>
      <c r="N10098" s="15"/>
      <c r="O10098" s="16"/>
      <c r="R10098" s="14"/>
      <c r="S10098" s="14"/>
    </row>
    <row r="10099" spans="11:19" x14ac:dyDescent="0.35">
      <c r="K10099" s="14"/>
      <c r="L10099" s="14"/>
      <c r="N10099" s="15"/>
      <c r="O10099" s="16"/>
      <c r="R10099" s="14"/>
      <c r="S10099" s="14"/>
    </row>
    <row r="10100" spans="11:19" x14ac:dyDescent="0.35">
      <c r="K10100" s="14"/>
      <c r="L10100" s="14"/>
      <c r="N10100" s="15"/>
      <c r="O10100" s="16"/>
      <c r="R10100" s="14"/>
      <c r="S10100" s="14"/>
    </row>
    <row r="10101" spans="11:19" x14ac:dyDescent="0.35">
      <c r="K10101" s="14"/>
      <c r="L10101" s="14"/>
      <c r="N10101" s="15"/>
      <c r="O10101" s="16"/>
      <c r="R10101" s="14"/>
      <c r="S10101" s="14"/>
    </row>
    <row r="10102" spans="11:19" x14ac:dyDescent="0.35">
      <c r="K10102" s="14"/>
      <c r="L10102" s="14"/>
      <c r="N10102" s="15"/>
      <c r="O10102" s="16"/>
      <c r="R10102" s="14"/>
      <c r="S10102" s="14"/>
    </row>
    <row r="10103" spans="11:19" x14ac:dyDescent="0.35">
      <c r="K10103" s="14"/>
      <c r="L10103" s="14"/>
      <c r="N10103" s="15"/>
      <c r="O10103" s="16"/>
      <c r="R10103" s="14"/>
      <c r="S10103" s="14"/>
    </row>
    <row r="10104" spans="11:19" x14ac:dyDescent="0.35">
      <c r="K10104" s="14"/>
      <c r="L10104" s="14"/>
      <c r="N10104" s="15"/>
      <c r="O10104" s="16"/>
      <c r="R10104" s="14"/>
      <c r="S10104" s="14"/>
    </row>
    <row r="10105" spans="11:19" x14ac:dyDescent="0.35">
      <c r="K10105" s="14"/>
      <c r="L10105" s="14"/>
      <c r="N10105" s="15"/>
      <c r="O10105" s="16"/>
      <c r="R10105" s="14"/>
      <c r="S10105" s="14"/>
    </row>
    <row r="10106" spans="11:19" x14ac:dyDescent="0.35">
      <c r="K10106" s="14"/>
      <c r="L10106" s="14"/>
      <c r="N10106" s="15"/>
      <c r="O10106" s="16"/>
      <c r="R10106" s="14"/>
      <c r="S10106" s="14"/>
    </row>
    <row r="10107" spans="11:19" x14ac:dyDescent="0.35">
      <c r="K10107" s="14"/>
      <c r="L10107" s="14"/>
      <c r="N10107" s="15"/>
      <c r="O10107" s="16"/>
      <c r="R10107" s="14"/>
      <c r="S10107" s="14"/>
    </row>
    <row r="10108" spans="11:19" x14ac:dyDescent="0.35">
      <c r="K10108" s="14"/>
      <c r="L10108" s="14"/>
      <c r="N10108" s="15"/>
      <c r="O10108" s="16"/>
      <c r="R10108" s="14"/>
      <c r="S10108" s="14"/>
    </row>
    <row r="10109" spans="11:19" x14ac:dyDescent="0.35">
      <c r="K10109" s="14"/>
      <c r="L10109" s="14"/>
      <c r="N10109" s="15"/>
      <c r="O10109" s="16"/>
      <c r="R10109" s="14"/>
      <c r="S10109" s="14"/>
    </row>
    <row r="10110" spans="11:19" x14ac:dyDescent="0.35">
      <c r="K10110" s="14"/>
      <c r="L10110" s="14"/>
      <c r="N10110" s="15"/>
      <c r="O10110" s="16"/>
      <c r="R10110" s="14"/>
      <c r="S10110" s="14"/>
    </row>
    <row r="10111" spans="11:19" x14ac:dyDescent="0.35">
      <c r="K10111" s="14"/>
      <c r="L10111" s="14"/>
      <c r="N10111" s="15"/>
      <c r="O10111" s="16"/>
      <c r="R10111" s="14"/>
      <c r="S10111" s="14"/>
    </row>
    <row r="10112" spans="11:19" x14ac:dyDescent="0.35">
      <c r="K10112" s="14"/>
      <c r="L10112" s="14"/>
      <c r="N10112" s="15"/>
      <c r="O10112" s="16"/>
      <c r="R10112" s="14"/>
      <c r="S10112" s="14"/>
    </row>
    <row r="10113" spans="11:19" x14ac:dyDescent="0.35">
      <c r="K10113" s="14"/>
      <c r="L10113" s="14"/>
      <c r="N10113" s="15"/>
      <c r="O10113" s="16"/>
      <c r="R10113" s="14"/>
      <c r="S10113" s="14"/>
    </row>
    <row r="10114" spans="11:19" x14ac:dyDescent="0.35">
      <c r="K10114" s="14"/>
      <c r="L10114" s="14"/>
      <c r="N10114" s="15"/>
      <c r="O10114" s="16"/>
      <c r="R10114" s="14"/>
      <c r="S10114" s="14"/>
    </row>
    <row r="10115" spans="11:19" x14ac:dyDescent="0.35">
      <c r="K10115" s="14"/>
      <c r="L10115" s="14"/>
      <c r="N10115" s="15"/>
      <c r="O10115" s="16"/>
      <c r="R10115" s="14"/>
      <c r="S10115" s="14"/>
    </row>
    <row r="10116" spans="11:19" x14ac:dyDescent="0.35">
      <c r="K10116" s="14"/>
      <c r="L10116" s="14"/>
      <c r="N10116" s="15"/>
      <c r="O10116" s="16"/>
      <c r="R10116" s="14"/>
      <c r="S10116" s="14"/>
    </row>
    <row r="10117" spans="11:19" x14ac:dyDescent="0.35">
      <c r="K10117" s="14"/>
      <c r="L10117" s="14"/>
      <c r="N10117" s="15"/>
      <c r="O10117" s="16"/>
      <c r="R10117" s="14"/>
      <c r="S10117" s="14"/>
    </row>
    <row r="10118" spans="11:19" x14ac:dyDescent="0.35">
      <c r="K10118" s="14"/>
      <c r="L10118" s="14"/>
      <c r="N10118" s="15"/>
      <c r="O10118" s="16"/>
      <c r="R10118" s="14"/>
      <c r="S10118" s="14"/>
    </row>
    <row r="10119" spans="11:19" x14ac:dyDescent="0.35">
      <c r="K10119" s="14"/>
      <c r="L10119" s="14"/>
      <c r="N10119" s="15"/>
      <c r="O10119" s="16"/>
      <c r="R10119" s="14"/>
      <c r="S10119" s="14"/>
    </row>
    <row r="10120" spans="11:19" x14ac:dyDescent="0.35">
      <c r="K10120" s="14"/>
      <c r="L10120" s="14"/>
      <c r="N10120" s="15"/>
      <c r="O10120" s="16"/>
      <c r="R10120" s="14"/>
      <c r="S10120" s="14"/>
    </row>
    <row r="10121" spans="11:19" x14ac:dyDescent="0.35">
      <c r="K10121" s="14"/>
      <c r="L10121" s="14"/>
      <c r="N10121" s="15"/>
      <c r="O10121" s="16"/>
      <c r="R10121" s="14"/>
      <c r="S10121" s="14"/>
    </row>
    <row r="10122" spans="11:19" x14ac:dyDescent="0.35">
      <c r="K10122" s="14"/>
      <c r="L10122" s="14"/>
      <c r="N10122" s="15"/>
      <c r="O10122" s="16"/>
      <c r="R10122" s="14"/>
      <c r="S10122" s="14"/>
    </row>
    <row r="10123" spans="11:19" x14ac:dyDescent="0.35">
      <c r="K10123" s="14"/>
      <c r="L10123" s="14"/>
      <c r="N10123" s="15"/>
      <c r="O10123" s="16"/>
      <c r="R10123" s="14"/>
      <c r="S10123" s="14"/>
    </row>
    <row r="10124" spans="11:19" x14ac:dyDescent="0.35">
      <c r="K10124" s="14"/>
      <c r="L10124" s="14"/>
      <c r="N10124" s="15"/>
      <c r="O10124" s="16"/>
      <c r="R10124" s="14"/>
      <c r="S10124" s="14"/>
    </row>
    <row r="10125" spans="11:19" x14ac:dyDescent="0.35">
      <c r="K10125" s="14"/>
      <c r="L10125" s="14"/>
      <c r="N10125" s="15"/>
      <c r="O10125" s="16"/>
      <c r="R10125" s="14"/>
      <c r="S10125" s="14"/>
    </row>
    <row r="10126" spans="11:19" x14ac:dyDescent="0.35">
      <c r="K10126" s="14"/>
      <c r="L10126" s="14"/>
      <c r="N10126" s="15"/>
      <c r="O10126" s="16"/>
      <c r="R10126" s="14"/>
      <c r="S10126" s="14"/>
    </row>
    <row r="10127" spans="11:19" x14ac:dyDescent="0.35">
      <c r="K10127" s="14"/>
      <c r="L10127" s="14"/>
      <c r="N10127" s="15"/>
      <c r="O10127" s="16"/>
      <c r="R10127" s="14"/>
      <c r="S10127" s="14"/>
    </row>
    <row r="10128" spans="11:19" x14ac:dyDescent="0.35">
      <c r="K10128" s="14"/>
      <c r="L10128" s="14"/>
      <c r="N10128" s="15"/>
      <c r="O10128" s="16"/>
      <c r="R10128" s="14"/>
      <c r="S10128" s="14"/>
    </row>
    <row r="10129" spans="11:19" x14ac:dyDescent="0.35">
      <c r="K10129" s="14"/>
      <c r="L10129" s="14"/>
      <c r="N10129" s="15"/>
      <c r="O10129" s="16"/>
      <c r="R10129" s="14"/>
      <c r="S10129" s="14"/>
    </row>
    <row r="10130" spans="11:19" x14ac:dyDescent="0.35">
      <c r="K10130" s="14"/>
      <c r="L10130" s="14"/>
      <c r="N10130" s="15"/>
      <c r="O10130" s="16"/>
      <c r="R10130" s="14"/>
      <c r="S10130" s="14"/>
    </row>
    <row r="10131" spans="11:19" x14ac:dyDescent="0.35">
      <c r="K10131" s="14"/>
      <c r="L10131" s="14"/>
      <c r="N10131" s="15"/>
      <c r="O10131" s="16"/>
      <c r="R10131" s="14"/>
      <c r="S10131" s="14"/>
    </row>
    <row r="10132" spans="11:19" x14ac:dyDescent="0.35">
      <c r="K10132" s="14"/>
      <c r="L10132" s="14"/>
      <c r="N10132" s="15"/>
      <c r="O10132" s="16"/>
      <c r="R10132" s="14"/>
      <c r="S10132" s="14"/>
    </row>
    <row r="10133" spans="11:19" x14ac:dyDescent="0.35">
      <c r="K10133" s="14"/>
      <c r="L10133" s="14"/>
      <c r="N10133" s="15"/>
      <c r="O10133" s="16"/>
      <c r="R10133" s="14"/>
      <c r="S10133" s="14"/>
    </row>
    <row r="10134" spans="11:19" x14ac:dyDescent="0.35">
      <c r="K10134" s="14"/>
      <c r="L10134" s="14"/>
      <c r="N10134" s="15"/>
      <c r="O10134" s="16"/>
      <c r="R10134" s="14"/>
      <c r="S10134" s="14"/>
    </row>
    <row r="10135" spans="11:19" x14ac:dyDescent="0.35">
      <c r="K10135" s="14"/>
      <c r="L10135" s="14"/>
      <c r="N10135" s="15"/>
      <c r="O10135" s="16"/>
      <c r="R10135" s="14"/>
      <c r="S10135" s="14"/>
    </row>
    <row r="10136" spans="11:19" x14ac:dyDescent="0.35">
      <c r="K10136" s="14"/>
      <c r="L10136" s="14"/>
      <c r="N10136" s="15"/>
      <c r="O10136" s="16"/>
      <c r="R10136" s="14"/>
      <c r="S10136" s="14"/>
    </row>
    <row r="10137" spans="11:19" x14ac:dyDescent="0.35">
      <c r="K10137" s="14"/>
      <c r="L10137" s="14"/>
      <c r="N10137" s="15"/>
      <c r="O10137" s="16"/>
      <c r="R10137" s="14"/>
      <c r="S10137" s="14"/>
    </row>
    <row r="10138" spans="11:19" x14ac:dyDescent="0.35">
      <c r="K10138" s="14"/>
      <c r="L10138" s="14"/>
      <c r="N10138" s="15"/>
      <c r="O10138" s="16"/>
      <c r="R10138" s="14"/>
      <c r="S10138" s="14"/>
    </row>
    <row r="10139" spans="11:19" x14ac:dyDescent="0.35">
      <c r="K10139" s="14"/>
      <c r="L10139" s="14"/>
      <c r="N10139" s="15"/>
      <c r="O10139" s="16"/>
      <c r="R10139" s="14"/>
      <c r="S10139" s="14"/>
    </row>
    <row r="10140" spans="11:19" x14ac:dyDescent="0.35">
      <c r="K10140" s="14"/>
      <c r="L10140" s="14"/>
      <c r="N10140" s="15"/>
      <c r="O10140" s="16"/>
      <c r="R10140" s="14"/>
      <c r="S10140" s="14"/>
    </row>
    <row r="10141" spans="11:19" x14ac:dyDescent="0.35">
      <c r="K10141" s="14"/>
      <c r="L10141" s="14"/>
      <c r="N10141" s="15"/>
      <c r="O10141" s="16"/>
      <c r="R10141" s="14"/>
      <c r="S10141" s="14"/>
    </row>
    <row r="10142" spans="11:19" x14ac:dyDescent="0.35">
      <c r="K10142" s="14"/>
      <c r="L10142" s="14"/>
      <c r="N10142" s="15"/>
      <c r="O10142" s="16"/>
      <c r="R10142" s="14"/>
      <c r="S10142" s="14"/>
    </row>
    <row r="10143" spans="11:19" x14ac:dyDescent="0.35">
      <c r="K10143" s="14"/>
      <c r="L10143" s="14"/>
      <c r="N10143" s="15"/>
      <c r="O10143" s="16"/>
      <c r="R10143" s="14"/>
      <c r="S10143" s="14"/>
    </row>
    <row r="10144" spans="11:19" x14ac:dyDescent="0.35">
      <c r="K10144" s="14"/>
      <c r="L10144" s="14"/>
      <c r="N10144" s="15"/>
      <c r="O10144" s="16"/>
      <c r="R10144" s="14"/>
      <c r="S10144" s="14"/>
    </row>
    <row r="10145" spans="11:19" x14ac:dyDescent="0.35">
      <c r="K10145" s="14"/>
      <c r="L10145" s="14"/>
      <c r="N10145" s="15"/>
      <c r="O10145" s="16"/>
      <c r="R10145" s="14"/>
      <c r="S10145" s="14"/>
    </row>
    <row r="10146" spans="11:19" x14ac:dyDescent="0.35">
      <c r="K10146" s="14"/>
      <c r="L10146" s="14"/>
      <c r="N10146" s="15"/>
      <c r="O10146" s="16"/>
      <c r="R10146" s="14"/>
      <c r="S10146" s="14"/>
    </row>
    <row r="10147" spans="11:19" x14ac:dyDescent="0.35">
      <c r="K10147" s="14"/>
      <c r="L10147" s="14"/>
      <c r="N10147" s="15"/>
      <c r="O10147" s="16"/>
      <c r="R10147" s="14"/>
      <c r="S10147" s="14"/>
    </row>
    <row r="10148" spans="11:19" x14ac:dyDescent="0.35">
      <c r="K10148" s="14"/>
      <c r="L10148" s="14"/>
      <c r="N10148" s="15"/>
      <c r="O10148" s="16"/>
      <c r="R10148" s="14"/>
      <c r="S10148" s="14"/>
    </row>
    <row r="10149" spans="11:19" x14ac:dyDescent="0.35">
      <c r="K10149" s="14"/>
      <c r="L10149" s="14"/>
      <c r="N10149" s="15"/>
      <c r="O10149" s="16"/>
      <c r="R10149" s="14"/>
      <c r="S10149" s="14"/>
    </row>
    <row r="10150" spans="11:19" x14ac:dyDescent="0.35">
      <c r="K10150" s="14"/>
      <c r="L10150" s="14"/>
      <c r="N10150" s="15"/>
      <c r="O10150" s="16"/>
      <c r="R10150" s="14"/>
      <c r="S10150" s="14"/>
    </row>
    <row r="10151" spans="11:19" x14ac:dyDescent="0.35">
      <c r="K10151" s="14"/>
      <c r="L10151" s="14"/>
      <c r="N10151" s="15"/>
      <c r="O10151" s="16"/>
      <c r="R10151" s="14"/>
      <c r="S10151" s="14"/>
    </row>
    <row r="10152" spans="11:19" x14ac:dyDescent="0.35">
      <c r="K10152" s="14"/>
      <c r="L10152" s="14"/>
      <c r="N10152" s="15"/>
      <c r="O10152" s="16"/>
      <c r="R10152" s="14"/>
      <c r="S10152" s="14"/>
    </row>
    <row r="10153" spans="11:19" x14ac:dyDescent="0.35">
      <c r="K10153" s="14"/>
      <c r="L10153" s="14"/>
      <c r="N10153" s="15"/>
      <c r="O10153" s="16"/>
      <c r="R10153" s="14"/>
      <c r="S10153" s="14"/>
    </row>
    <row r="10154" spans="11:19" x14ac:dyDescent="0.35">
      <c r="K10154" s="14"/>
      <c r="L10154" s="14"/>
      <c r="N10154" s="15"/>
      <c r="O10154" s="16"/>
      <c r="R10154" s="14"/>
      <c r="S10154" s="14"/>
    </row>
    <row r="10155" spans="11:19" x14ac:dyDescent="0.35">
      <c r="K10155" s="14"/>
      <c r="L10155" s="14"/>
      <c r="N10155" s="15"/>
      <c r="O10155" s="16"/>
      <c r="R10155" s="14"/>
      <c r="S10155" s="14"/>
    </row>
    <row r="10156" spans="11:19" x14ac:dyDescent="0.35">
      <c r="K10156" s="14"/>
      <c r="L10156" s="14"/>
      <c r="N10156" s="15"/>
      <c r="O10156" s="16"/>
      <c r="R10156" s="14"/>
      <c r="S10156" s="14"/>
    </row>
    <row r="10157" spans="11:19" x14ac:dyDescent="0.35">
      <c r="K10157" s="14"/>
      <c r="L10157" s="14"/>
      <c r="N10157" s="15"/>
      <c r="O10157" s="16"/>
      <c r="R10157" s="14"/>
      <c r="S10157" s="14"/>
    </row>
    <row r="10158" spans="11:19" x14ac:dyDescent="0.35">
      <c r="K10158" s="14"/>
      <c r="L10158" s="14"/>
      <c r="N10158" s="15"/>
      <c r="O10158" s="16"/>
      <c r="R10158" s="14"/>
      <c r="S10158" s="14"/>
    </row>
    <row r="10159" spans="11:19" x14ac:dyDescent="0.35">
      <c r="K10159" s="14"/>
      <c r="L10159" s="14"/>
      <c r="N10159" s="15"/>
      <c r="O10159" s="16"/>
      <c r="R10159" s="14"/>
      <c r="S10159" s="14"/>
    </row>
    <row r="10160" spans="11:19" x14ac:dyDescent="0.35">
      <c r="K10160" s="14"/>
      <c r="L10160" s="14"/>
      <c r="N10160" s="15"/>
      <c r="O10160" s="16"/>
      <c r="R10160" s="14"/>
      <c r="S10160" s="14"/>
    </row>
    <row r="10161" spans="11:19" x14ac:dyDescent="0.35">
      <c r="K10161" s="14"/>
      <c r="L10161" s="14"/>
      <c r="N10161" s="15"/>
      <c r="O10161" s="16"/>
      <c r="R10161" s="14"/>
      <c r="S10161" s="14"/>
    </row>
    <row r="10162" spans="11:19" x14ac:dyDescent="0.35">
      <c r="K10162" s="14"/>
      <c r="L10162" s="14"/>
      <c r="N10162" s="15"/>
      <c r="O10162" s="16"/>
      <c r="R10162" s="14"/>
      <c r="S10162" s="14"/>
    </row>
    <row r="10163" spans="11:19" x14ac:dyDescent="0.35">
      <c r="K10163" s="14"/>
      <c r="L10163" s="14"/>
      <c r="N10163" s="15"/>
      <c r="O10163" s="16"/>
      <c r="R10163" s="14"/>
      <c r="S10163" s="14"/>
    </row>
    <row r="10164" spans="11:19" x14ac:dyDescent="0.35">
      <c r="K10164" s="14"/>
      <c r="L10164" s="14"/>
      <c r="N10164" s="15"/>
      <c r="O10164" s="16"/>
      <c r="R10164" s="14"/>
      <c r="S10164" s="14"/>
    </row>
    <row r="10165" spans="11:19" x14ac:dyDescent="0.35">
      <c r="K10165" s="14"/>
      <c r="L10165" s="14"/>
      <c r="N10165" s="15"/>
      <c r="O10165" s="16"/>
      <c r="R10165" s="14"/>
      <c r="S10165" s="14"/>
    </row>
    <row r="10166" spans="11:19" x14ac:dyDescent="0.35">
      <c r="K10166" s="14"/>
      <c r="L10166" s="14"/>
      <c r="N10166" s="15"/>
      <c r="O10166" s="16"/>
      <c r="R10166" s="14"/>
      <c r="S10166" s="14"/>
    </row>
    <row r="10167" spans="11:19" x14ac:dyDescent="0.35">
      <c r="K10167" s="14"/>
      <c r="L10167" s="14"/>
      <c r="N10167" s="15"/>
      <c r="O10167" s="16"/>
      <c r="R10167" s="14"/>
      <c r="S10167" s="14"/>
    </row>
    <row r="10168" spans="11:19" x14ac:dyDescent="0.35">
      <c r="K10168" s="14"/>
      <c r="L10168" s="14"/>
      <c r="N10168" s="15"/>
      <c r="O10168" s="16"/>
      <c r="R10168" s="14"/>
      <c r="S10168" s="14"/>
    </row>
    <row r="10169" spans="11:19" x14ac:dyDescent="0.35">
      <c r="K10169" s="14"/>
      <c r="L10169" s="14"/>
      <c r="N10169" s="15"/>
      <c r="O10169" s="16"/>
      <c r="R10169" s="14"/>
      <c r="S10169" s="14"/>
    </row>
    <row r="10170" spans="11:19" x14ac:dyDescent="0.35">
      <c r="K10170" s="14"/>
      <c r="L10170" s="14"/>
      <c r="N10170" s="15"/>
      <c r="O10170" s="16"/>
      <c r="R10170" s="14"/>
      <c r="S10170" s="14"/>
    </row>
    <row r="10171" spans="11:19" x14ac:dyDescent="0.35">
      <c r="K10171" s="14"/>
      <c r="L10171" s="14"/>
      <c r="N10171" s="15"/>
      <c r="O10171" s="16"/>
      <c r="R10171" s="14"/>
      <c r="S10171" s="14"/>
    </row>
    <row r="10172" spans="11:19" x14ac:dyDescent="0.35">
      <c r="K10172" s="14"/>
      <c r="L10172" s="14"/>
      <c r="N10172" s="15"/>
      <c r="O10172" s="16"/>
      <c r="R10172" s="14"/>
      <c r="S10172" s="14"/>
    </row>
    <row r="10173" spans="11:19" x14ac:dyDescent="0.35">
      <c r="K10173" s="14"/>
      <c r="L10173" s="14"/>
      <c r="N10173" s="15"/>
      <c r="O10173" s="16"/>
      <c r="R10173" s="14"/>
      <c r="S10173" s="14"/>
    </row>
    <row r="10174" spans="11:19" x14ac:dyDescent="0.35">
      <c r="K10174" s="14"/>
      <c r="L10174" s="14"/>
      <c r="N10174" s="15"/>
      <c r="O10174" s="16"/>
      <c r="R10174" s="14"/>
      <c r="S10174" s="14"/>
    </row>
    <row r="10175" spans="11:19" x14ac:dyDescent="0.35">
      <c r="K10175" s="14"/>
      <c r="L10175" s="14"/>
      <c r="N10175" s="15"/>
      <c r="O10175" s="16"/>
      <c r="R10175" s="14"/>
      <c r="S10175" s="14"/>
    </row>
    <row r="10176" spans="11:19" x14ac:dyDescent="0.35">
      <c r="K10176" s="14"/>
      <c r="L10176" s="14"/>
      <c r="N10176" s="15"/>
      <c r="O10176" s="16"/>
      <c r="R10176" s="14"/>
      <c r="S10176" s="14"/>
    </row>
    <row r="10177" spans="11:19" x14ac:dyDescent="0.35">
      <c r="K10177" s="14"/>
      <c r="L10177" s="14"/>
      <c r="N10177" s="15"/>
      <c r="O10177" s="16"/>
      <c r="R10177" s="14"/>
      <c r="S10177" s="14"/>
    </row>
    <row r="10178" spans="11:19" x14ac:dyDescent="0.35">
      <c r="K10178" s="14"/>
      <c r="L10178" s="14"/>
      <c r="N10178" s="15"/>
      <c r="O10178" s="16"/>
      <c r="R10178" s="14"/>
      <c r="S10178" s="14"/>
    </row>
    <row r="10179" spans="11:19" x14ac:dyDescent="0.35">
      <c r="K10179" s="14"/>
      <c r="L10179" s="14"/>
      <c r="N10179" s="15"/>
      <c r="O10179" s="16"/>
      <c r="R10179" s="14"/>
      <c r="S10179" s="14"/>
    </row>
    <row r="10180" spans="11:19" x14ac:dyDescent="0.35">
      <c r="K10180" s="14"/>
      <c r="L10180" s="14"/>
      <c r="N10180" s="15"/>
      <c r="O10180" s="16"/>
      <c r="R10180" s="14"/>
      <c r="S10180" s="14"/>
    </row>
    <row r="10181" spans="11:19" x14ac:dyDescent="0.35">
      <c r="K10181" s="14"/>
      <c r="L10181" s="14"/>
      <c r="N10181" s="15"/>
      <c r="O10181" s="16"/>
      <c r="R10181" s="14"/>
      <c r="S10181" s="14"/>
    </row>
    <row r="10182" spans="11:19" x14ac:dyDescent="0.35">
      <c r="K10182" s="14"/>
      <c r="L10182" s="14"/>
      <c r="N10182" s="15"/>
      <c r="O10182" s="16"/>
      <c r="R10182" s="14"/>
      <c r="S10182" s="14"/>
    </row>
    <row r="10183" spans="11:19" x14ac:dyDescent="0.35">
      <c r="K10183" s="14"/>
      <c r="L10183" s="14"/>
      <c r="N10183" s="15"/>
      <c r="O10183" s="16"/>
      <c r="R10183" s="14"/>
      <c r="S10183" s="14"/>
    </row>
    <row r="10184" spans="11:19" x14ac:dyDescent="0.35">
      <c r="K10184" s="14"/>
      <c r="L10184" s="14"/>
      <c r="N10184" s="15"/>
      <c r="O10184" s="16"/>
      <c r="R10184" s="14"/>
      <c r="S10184" s="14"/>
    </row>
    <row r="10185" spans="11:19" x14ac:dyDescent="0.35">
      <c r="K10185" s="14"/>
      <c r="L10185" s="14"/>
      <c r="N10185" s="15"/>
      <c r="O10185" s="16"/>
      <c r="R10185" s="14"/>
      <c r="S10185" s="14"/>
    </row>
    <row r="10186" spans="11:19" x14ac:dyDescent="0.35">
      <c r="K10186" s="14"/>
      <c r="L10186" s="14"/>
      <c r="N10186" s="15"/>
      <c r="O10186" s="16"/>
      <c r="R10186" s="14"/>
      <c r="S10186" s="14"/>
    </row>
    <row r="10187" spans="11:19" x14ac:dyDescent="0.35">
      <c r="K10187" s="14"/>
      <c r="L10187" s="14"/>
      <c r="N10187" s="15"/>
      <c r="O10187" s="16"/>
      <c r="R10187" s="14"/>
      <c r="S10187" s="14"/>
    </row>
    <row r="10188" spans="11:19" x14ac:dyDescent="0.35">
      <c r="K10188" s="14"/>
      <c r="L10188" s="14"/>
      <c r="N10188" s="15"/>
      <c r="O10188" s="16"/>
      <c r="R10188" s="14"/>
      <c r="S10188" s="14"/>
    </row>
    <row r="10189" spans="11:19" x14ac:dyDescent="0.35">
      <c r="K10189" s="14"/>
      <c r="L10189" s="14"/>
      <c r="N10189" s="15"/>
      <c r="O10189" s="16"/>
      <c r="R10189" s="14"/>
      <c r="S10189" s="14"/>
    </row>
    <row r="10190" spans="11:19" x14ac:dyDescent="0.35">
      <c r="K10190" s="14"/>
      <c r="L10190" s="14"/>
      <c r="N10190" s="15"/>
      <c r="O10190" s="16"/>
      <c r="R10190" s="14"/>
      <c r="S10190" s="14"/>
    </row>
    <row r="10191" spans="11:19" x14ac:dyDescent="0.35">
      <c r="K10191" s="14"/>
      <c r="L10191" s="14"/>
      <c r="N10191" s="15"/>
      <c r="O10191" s="16"/>
      <c r="R10191" s="14"/>
      <c r="S10191" s="14"/>
    </row>
    <row r="10192" spans="11:19" x14ac:dyDescent="0.35">
      <c r="K10192" s="14"/>
      <c r="L10192" s="14"/>
      <c r="N10192" s="15"/>
      <c r="O10192" s="16"/>
      <c r="R10192" s="14"/>
      <c r="S10192" s="14"/>
    </row>
    <row r="10193" spans="11:19" x14ac:dyDescent="0.35">
      <c r="K10193" s="14"/>
      <c r="L10193" s="14"/>
      <c r="N10193" s="15"/>
      <c r="O10193" s="16"/>
      <c r="R10193" s="14"/>
      <c r="S10193" s="14"/>
    </row>
    <row r="10194" spans="11:19" x14ac:dyDescent="0.35">
      <c r="K10194" s="14"/>
      <c r="L10194" s="14"/>
      <c r="N10194" s="15"/>
      <c r="O10194" s="16"/>
      <c r="R10194" s="14"/>
      <c r="S10194" s="14"/>
    </row>
    <row r="10195" spans="11:19" x14ac:dyDescent="0.35">
      <c r="K10195" s="14"/>
      <c r="L10195" s="14"/>
      <c r="N10195" s="15"/>
      <c r="O10195" s="16"/>
      <c r="R10195" s="14"/>
      <c r="S10195" s="14"/>
    </row>
    <row r="10196" spans="11:19" x14ac:dyDescent="0.35">
      <c r="K10196" s="14"/>
      <c r="L10196" s="14"/>
      <c r="N10196" s="15"/>
      <c r="O10196" s="16"/>
      <c r="R10196" s="14"/>
      <c r="S10196" s="14"/>
    </row>
    <row r="10197" spans="11:19" x14ac:dyDescent="0.35">
      <c r="K10197" s="14"/>
      <c r="L10197" s="14"/>
      <c r="N10197" s="15"/>
      <c r="O10197" s="16"/>
      <c r="R10197" s="14"/>
      <c r="S10197" s="14"/>
    </row>
    <row r="10198" spans="11:19" x14ac:dyDescent="0.35">
      <c r="K10198" s="14"/>
      <c r="L10198" s="14"/>
      <c r="N10198" s="15"/>
      <c r="O10198" s="16"/>
      <c r="R10198" s="14"/>
      <c r="S10198" s="14"/>
    </row>
    <row r="10199" spans="11:19" x14ac:dyDescent="0.35">
      <c r="K10199" s="14"/>
      <c r="L10199" s="14"/>
      <c r="N10199" s="15"/>
      <c r="O10199" s="16"/>
      <c r="R10199" s="14"/>
      <c r="S10199" s="14"/>
    </row>
    <row r="10200" spans="11:19" x14ac:dyDescent="0.35">
      <c r="K10200" s="14"/>
      <c r="L10200" s="14"/>
      <c r="N10200" s="15"/>
      <c r="O10200" s="16"/>
      <c r="R10200" s="14"/>
      <c r="S10200" s="14"/>
    </row>
    <row r="10201" spans="11:19" x14ac:dyDescent="0.35">
      <c r="K10201" s="14"/>
      <c r="L10201" s="14"/>
      <c r="N10201" s="15"/>
      <c r="O10201" s="16"/>
      <c r="R10201" s="14"/>
      <c r="S10201" s="14"/>
    </row>
    <row r="10202" spans="11:19" x14ac:dyDescent="0.35">
      <c r="K10202" s="14"/>
      <c r="L10202" s="14"/>
      <c r="N10202" s="15"/>
      <c r="O10202" s="16"/>
      <c r="R10202" s="14"/>
      <c r="S10202" s="14"/>
    </row>
    <row r="10203" spans="11:19" x14ac:dyDescent="0.35">
      <c r="K10203" s="14"/>
      <c r="L10203" s="14"/>
      <c r="N10203" s="15"/>
      <c r="O10203" s="16"/>
      <c r="R10203" s="14"/>
      <c r="S10203" s="14"/>
    </row>
    <row r="10204" spans="11:19" x14ac:dyDescent="0.35">
      <c r="K10204" s="14"/>
      <c r="L10204" s="14"/>
      <c r="N10204" s="15"/>
      <c r="O10204" s="16"/>
      <c r="R10204" s="14"/>
      <c r="S10204" s="14"/>
    </row>
    <row r="10205" spans="11:19" x14ac:dyDescent="0.35">
      <c r="K10205" s="14"/>
      <c r="L10205" s="14"/>
      <c r="N10205" s="15"/>
      <c r="O10205" s="16"/>
      <c r="R10205" s="14"/>
      <c r="S10205" s="14"/>
    </row>
    <row r="10206" spans="11:19" x14ac:dyDescent="0.35">
      <c r="K10206" s="14"/>
      <c r="L10206" s="14"/>
      <c r="N10206" s="15"/>
      <c r="O10206" s="16"/>
      <c r="R10206" s="14"/>
      <c r="S10206" s="14"/>
    </row>
    <row r="10207" spans="11:19" x14ac:dyDescent="0.35">
      <c r="K10207" s="14"/>
      <c r="L10207" s="14"/>
      <c r="N10207" s="15"/>
      <c r="O10207" s="16"/>
      <c r="R10207" s="14"/>
      <c r="S10207" s="14"/>
    </row>
    <row r="10208" spans="11:19" x14ac:dyDescent="0.35">
      <c r="K10208" s="14"/>
      <c r="L10208" s="14"/>
      <c r="N10208" s="15"/>
      <c r="O10208" s="16"/>
      <c r="R10208" s="14"/>
      <c r="S10208" s="14"/>
    </row>
    <row r="10209" spans="11:19" x14ac:dyDescent="0.35">
      <c r="K10209" s="14"/>
      <c r="L10209" s="14"/>
      <c r="N10209" s="15"/>
      <c r="O10209" s="16"/>
      <c r="R10209" s="14"/>
      <c r="S10209" s="14"/>
    </row>
    <row r="10210" spans="11:19" x14ac:dyDescent="0.35">
      <c r="K10210" s="14"/>
      <c r="L10210" s="14"/>
      <c r="N10210" s="15"/>
      <c r="O10210" s="16"/>
      <c r="R10210" s="14"/>
      <c r="S10210" s="14"/>
    </row>
    <row r="10211" spans="11:19" x14ac:dyDescent="0.35">
      <c r="K10211" s="14"/>
      <c r="L10211" s="14"/>
      <c r="N10211" s="15"/>
      <c r="O10211" s="16"/>
      <c r="R10211" s="14"/>
      <c r="S10211" s="14"/>
    </row>
    <row r="10212" spans="11:19" x14ac:dyDescent="0.35">
      <c r="K10212" s="14"/>
      <c r="L10212" s="14"/>
      <c r="N10212" s="15"/>
      <c r="O10212" s="16"/>
      <c r="R10212" s="14"/>
      <c r="S10212" s="14"/>
    </row>
    <row r="10213" spans="11:19" x14ac:dyDescent="0.35">
      <c r="K10213" s="14"/>
      <c r="L10213" s="14"/>
      <c r="N10213" s="15"/>
      <c r="O10213" s="16"/>
      <c r="R10213" s="14"/>
      <c r="S10213" s="14"/>
    </row>
    <row r="10214" spans="11:19" x14ac:dyDescent="0.35">
      <c r="K10214" s="14"/>
      <c r="L10214" s="14"/>
      <c r="N10214" s="15"/>
      <c r="O10214" s="16"/>
      <c r="R10214" s="14"/>
      <c r="S10214" s="14"/>
    </row>
    <row r="10215" spans="11:19" x14ac:dyDescent="0.35">
      <c r="K10215" s="14"/>
      <c r="L10215" s="14"/>
      <c r="N10215" s="15"/>
      <c r="O10215" s="16"/>
      <c r="R10215" s="14"/>
      <c r="S10215" s="14"/>
    </row>
    <row r="10216" spans="11:19" x14ac:dyDescent="0.35">
      <c r="K10216" s="14"/>
      <c r="L10216" s="14"/>
      <c r="N10216" s="15"/>
      <c r="O10216" s="16"/>
      <c r="R10216" s="14"/>
      <c r="S10216" s="14"/>
    </row>
    <row r="10217" spans="11:19" x14ac:dyDescent="0.35">
      <c r="K10217" s="14"/>
      <c r="L10217" s="14"/>
      <c r="N10217" s="15"/>
      <c r="O10217" s="16"/>
      <c r="R10217" s="14"/>
      <c r="S10217" s="14"/>
    </row>
    <row r="10218" spans="11:19" x14ac:dyDescent="0.35">
      <c r="K10218" s="14"/>
      <c r="L10218" s="14"/>
      <c r="N10218" s="15"/>
      <c r="O10218" s="16"/>
      <c r="R10218" s="14"/>
      <c r="S10218" s="14"/>
    </row>
    <row r="10219" spans="11:19" x14ac:dyDescent="0.35">
      <c r="K10219" s="14"/>
      <c r="L10219" s="14"/>
      <c r="N10219" s="15"/>
      <c r="O10219" s="16"/>
      <c r="R10219" s="14"/>
      <c r="S10219" s="14"/>
    </row>
    <row r="10220" spans="11:19" x14ac:dyDescent="0.35">
      <c r="K10220" s="14"/>
      <c r="L10220" s="14"/>
      <c r="N10220" s="15"/>
      <c r="O10220" s="16"/>
      <c r="R10220" s="14"/>
      <c r="S10220" s="14"/>
    </row>
    <row r="10221" spans="11:19" x14ac:dyDescent="0.35">
      <c r="K10221" s="14"/>
      <c r="L10221" s="14"/>
      <c r="N10221" s="15"/>
      <c r="O10221" s="16"/>
      <c r="R10221" s="14"/>
      <c r="S10221" s="14"/>
    </row>
    <row r="10222" spans="11:19" x14ac:dyDescent="0.35">
      <c r="K10222" s="14"/>
      <c r="L10222" s="14"/>
      <c r="N10222" s="15"/>
      <c r="O10222" s="16"/>
      <c r="R10222" s="14"/>
      <c r="S10222" s="14"/>
    </row>
    <row r="10223" spans="11:19" x14ac:dyDescent="0.35">
      <c r="K10223" s="14"/>
      <c r="L10223" s="14"/>
      <c r="N10223" s="15"/>
      <c r="O10223" s="16"/>
      <c r="R10223" s="14"/>
      <c r="S10223" s="14"/>
    </row>
    <row r="10224" spans="11:19" x14ac:dyDescent="0.35">
      <c r="K10224" s="14"/>
      <c r="L10224" s="14"/>
      <c r="N10224" s="15"/>
      <c r="O10224" s="16"/>
      <c r="R10224" s="14"/>
      <c r="S10224" s="14"/>
    </row>
    <row r="10225" spans="11:19" x14ac:dyDescent="0.35">
      <c r="K10225" s="14"/>
      <c r="L10225" s="14"/>
      <c r="N10225" s="15"/>
      <c r="O10225" s="16"/>
      <c r="R10225" s="14"/>
      <c r="S10225" s="14"/>
    </row>
    <row r="10226" spans="11:19" x14ac:dyDescent="0.35">
      <c r="K10226" s="14"/>
      <c r="L10226" s="14"/>
      <c r="N10226" s="15"/>
      <c r="O10226" s="16"/>
      <c r="R10226" s="14"/>
      <c r="S10226" s="14"/>
    </row>
    <row r="10227" spans="11:19" x14ac:dyDescent="0.35">
      <c r="K10227" s="14"/>
      <c r="L10227" s="14"/>
      <c r="N10227" s="15"/>
      <c r="O10227" s="16"/>
      <c r="R10227" s="14"/>
      <c r="S10227" s="14"/>
    </row>
    <row r="10228" spans="11:19" x14ac:dyDescent="0.35">
      <c r="K10228" s="14"/>
      <c r="L10228" s="14"/>
      <c r="N10228" s="15"/>
      <c r="O10228" s="16"/>
      <c r="R10228" s="14"/>
      <c r="S10228" s="14"/>
    </row>
    <row r="10229" spans="11:19" x14ac:dyDescent="0.35">
      <c r="K10229" s="14"/>
      <c r="L10229" s="14"/>
      <c r="N10229" s="15"/>
      <c r="O10229" s="16"/>
      <c r="R10229" s="14"/>
      <c r="S10229" s="14"/>
    </row>
    <row r="10230" spans="11:19" x14ac:dyDescent="0.35">
      <c r="K10230" s="14"/>
      <c r="L10230" s="14"/>
      <c r="N10230" s="15"/>
      <c r="O10230" s="16"/>
      <c r="R10230" s="14"/>
      <c r="S10230" s="14"/>
    </row>
    <row r="10231" spans="11:19" x14ac:dyDescent="0.35">
      <c r="K10231" s="14"/>
      <c r="L10231" s="14"/>
      <c r="N10231" s="15"/>
      <c r="O10231" s="16"/>
      <c r="R10231" s="14"/>
      <c r="S10231" s="14"/>
    </row>
    <row r="10232" spans="11:19" x14ac:dyDescent="0.35">
      <c r="K10232" s="14"/>
      <c r="L10232" s="14"/>
      <c r="N10232" s="15"/>
      <c r="O10232" s="16"/>
      <c r="R10232" s="14"/>
      <c r="S10232" s="14"/>
    </row>
    <row r="10233" spans="11:19" x14ac:dyDescent="0.35">
      <c r="K10233" s="14"/>
      <c r="L10233" s="14"/>
      <c r="N10233" s="15"/>
      <c r="O10233" s="16"/>
      <c r="R10233" s="14"/>
      <c r="S10233" s="14"/>
    </row>
    <row r="10234" spans="11:19" x14ac:dyDescent="0.35">
      <c r="K10234" s="14"/>
      <c r="L10234" s="14"/>
      <c r="N10234" s="15"/>
      <c r="O10234" s="16"/>
      <c r="R10234" s="14"/>
      <c r="S10234" s="14"/>
    </row>
    <row r="10235" spans="11:19" x14ac:dyDescent="0.35">
      <c r="K10235" s="14"/>
      <c r="L10235" s="14"/>
      <c r="N10235" s="15"/>
      <c r="O10235" s="16"/>
      <c r="R10235" s="14"/>
      <c r="S10235" s="14"/>
    </row>
    <row r="10236" spans="11:19" x14ac:dyDescent="0.35">
      <c r="K10236" s="14"/>
      <c r="L10236" s="14"/>
      <c r="N10236" s="15"/>
      <c r="O10236" s="16"/>
      <c r="R10236" s="14"/>
      <c r="S10236" s="14"/>
    </row>
    <row r="10237" spans="11:19" x14ac:dyDescent="0.35">
      <c r="K10237" s="14"/>
      <c r="L10237" s="14"/>
      <c r="N10237" s="15"/>
      <c r="O10237" s="16"/>
      <c r="R10237" s="14"/>
      <c r="S10237" s="14"/>
    </row>
    <row r="10238" spans="11:19" x14ac:dyDescent="0.35">
      <c r="K10238" s="14"/>
      <c r="L10238" s="14"/>
      <c r="N10238" s="15"/>
      <c r="O10238" s="16"/>
      <c r="R10238" s="14"/>
      <c r="S10238" s="14"/>
    </row>
    <row r="10239" spans="11:19" x14ac:dyDescent="0.35">
      <c r="K10239" s="14"/>
      <c r="L10239" s="14"/>
      <c r="N10239" s="15"/>
      <c r="O10239" s="16"/>
      <c r="R10239" s="14"/>
      <c r="S10239" s="14"/>
    </row>
    <row r="10240" spans="11:19" x14ac:dyDescent="0.35">
      <c r="K10240" s="14"/>
      <c r="L10240" s="14"/>
      <c r="N10240" s="15"/>
      <c r="O10240" s="16"/>
      <c r="R10240" s="14"/>
      <c r="S10240" s="14"/>
    </row>
    <row r="10241" spans="11:19" x14ac:dyDescent="0.35">
      <c r="K10241" s="14"/>
      <c r="L10241" s="14"/>
      <c r="N10241" s="15"/>
      <c r="O10241" s="16"/>
      <c r="R10241" s="14"/>
      <c r="S10241" s="14"/>
    </row>
    <row r="10242" spans="11:19" x14ac:dyDescent="0.35">
      <c r="K10242" s="14"/>
      <c r="L10242" s="14"/>
      <c r="N10242" s="15"/>
      <c r="O10242" s="16"/>
      <c r="R10242" s="14"/>
      <c r="S10242" s="14"/>
    </row>
    <row r="10243" spans="11:19" x14ac:dyDescent="0.35">
      <c r="K10243" s="14"/>
      <c r="L10243" s="14"/>
      <c r="N10243" s="15"/>
      <c r="O10243" s="16"/>
      <c r="R10243" s="14"/>
      <c r="S10243" s="14"/>
    </row>
    <row r="10244" spans="11:19" x14ac:dyDescent="0.35">
      <c r="K10244" s="14"/>
      <c r="L10244" s="14"/>
      <c r="N10244" s="15"/>
      <c r="O10244" s="16"/>
      <c r="R10244" s="14"/>
      <c r="S10244" s="14"/>
    </row>
    <row r="10245" spans="11:19" x14ac:dyDescent="0.35">
      <c r="K10245" s="14"/>
      <c r="L10245" s="14"/>
      <c r="N10245" s="15"/>
      <c r="O10245" s="16"/>
      <c r="R10245" s="14"/>
      <c r="S10245" s="14"/>
    </row>
    <row r="10246" spans="11:19" x14ac:dyDescent="0.35">
      <c r="K10246" s="14"/>
      <c r="L10246" s="14"/>
      <c r="N10246" s="15"/>
      <c r="O10246" s="16"/>
      <c r="R10246" s="14"/>
      <c r="S10246" s="14"/>
    </row>
    <row r="10247" spans="11:19" x14ac:dyDescent="0.35">
      <c r="K10247" s="14"/>
      <c r="L10247" s="14"/>
      <c r="N10247" s="15"/>
      <c r="O10247" s="16"/>
      <c r="R10247" s="14"/>
      <c r="S10247" s="14"/>
    </row>
    <row r="10248" spans="11:19" x14ac:dyDescent="0.35">
      <c r="K10248" s="14"/>
      <c r="L10248" s="14"/>
      <c r="N10248" s="15"/>
      <c r="O10248" s="16"/>
      <c r="R10248" s="14"/>
      <c r="S10248" s="14"/>
    </row>
    <row r="10249" spans="11:19" x14ac:dyDescent="0.35">
      <c r="K10249" s="14"/>
      <c r="L10249" s="14"/>
      <c r="N10249" s="15"/>
      <c r="O10249" s="16"/>
      <c r="R10249" s="14"/>
      <c r="S10249" s="14"/>
    </row>
    <row r="10250" spans="11:19" x14ac:dyDescent="0.35">
      <c r="K10250" s="14"/>
      <c r="L10250" s="14"/>
      <c r="N10250" s="15"/>
      <c r="O10250" s="16"/>
      <c r="R10250" s="14"/>
      <c r="S10250" s="14"/>
    </row>
    <row r="10251" spans="11:19" x14ac:dyDescent="0.35">
      <c r="K10251" s="14"/>
      <c r="L10251" s="14"/>
      <c r="N10251" s="15"/>
      <c r="O10251" s="16"/>
      <c r="R10251" s="14"/>
      <c r="S10251" s="14"/>
    </row>
    <row r="10252" spans="11:19" x14ac:dyDescent="0.35">
      <c r="K10252" s="14"/>
      <c r="L10252" s="14"/>
      <c r="N10252" s="15"/>
      <c r="O10252" s="16"/>
      <c r="R10252" s="14"/>
      <c r="S10252" s="14"/>
    </row>
    <row r="10253" spans="11:19" x14ac:dyDescent="0.35">
      <c r="K10253" s="14"/>
      <c r="L10253" s="14"/>
      <c r="N10253" s="15"/>
      <c r="O10253" s="16"/>
      <c r="R10253" s="14"/>
      <c r="S10253" s="14"/>
    </row>
    <row r="10254" spans="11:19" x14ac:dyDescent="0.35">
      <c r="K10254" s="14"/>
      <c r="L10254" s="14"/>
      <c r="N10254" s="15"/>
      <c r="O10254" s="16"/>
      <c r="R10254" s="14"/>
      <c r="S10254" s="14"/>
    </row>
    <row r="10255" spans="11:19" x14ac:dyDescent="0.35">
      <c r="K10255" s="14"/>
      <c r="L10255" s="14"/>
      <c r="N10255" s="15"/>
      <c r="O10255" s="16"/>
      <c r="R10255" s="14"/>
      <c r="S10255" s="14"/>
    </row>
    <row r="10256" spans="11:19" x14ac:dyDescent="0.35">
      <c r="K10256" s="14"/>
      <c r="L10256" s="14"/>
      <c r="N10256" s="15"/>
      <c r="O10256" s="16"/>
      <c r="R10256" s="14"/>
      <c r="S10256" s="14"/>
    </row>
    <row r="10257" spans="11:19" x14ac:dyDescent="0.35">
      <c r="K10257" s="14"/>
      <c r="L10257" s="14"/>
      <c r="N10257" s="15"/>
      <c r="O10257" s="16"/>
      <c r="R10257" s="14"/>
      <c r="S10257" s="14"/>
    </row>
    <row r="10258" spans="11:19" x14ac:dyDescent="0.35">
      <c r="K10258" s="14"/>
      <c r="L10258" s="14"/>
      <c r="N10258" s="15"/>
      <c r="O10258" s="16"/>
      <c r="R10258" s="14"/>
      <c r="S10258" s="14"/>
    </row>
    <row r="10259" spans="11:19" x14ac:dyDescent="0.35">
      <c r="K10259" s="14"/>
      <c r="L10259" s="14"/>
      <c r="N10259" s="15"/>
      <c r="O10259" s="16"/>
      <c r="R10259" s="14"/>
      <c r="S10259" s="14"/>
    </row>
    <row r="10260" spans="11:19" x14ac:dyDescent="0.35">
      <c r="K10260" s="14"/>
      <c r="L10260" s="14"/>
      <c r="N10260" s="15"/>
      <c r="O10260" s="16"/>
      <c r="R10260" s="14"/>
      <c r="S10260" s="14"/>
    </row>
    <row r="10261" spans="11:19" x14ac:dyDescent="0.35">
      <c r="K10261" s="14"/>
      <c r="L10261" s="14"/>
      <c r="N10261" s="15"/>
      <c r="O10261" s="16"/>
      <c r="R10261" s="14"/>
      <c r="S10261" s="14"/>
    </row>
    <row r="10262" spans="11:19" x14ac:dyDescent="0.35">
      <c r="K10262" s="14"/>
      <c r="L10262" s="14"/>
      <c r="N10262" s="15"/>
      <c r="O10262" s="16"/>
      <c r="R10262" s="14"/>
      <c r="S10262" s="14"/>
    </row>
    <row r="10263" spans="11:19" x14ac:dyDescent="0.35">
      <c r="K10263" s="14"/>
      <c r="L10263" s="14"/>
      <c r="N10263" s="15"/>
      <c r="O10263" s="16"/>
      <c r="R10263" s="14"/>
      <c r="S10263" s="14"/>
    </row>
    <row r="10264" spans="11:19" x14ac:dyDescent="0.35">
      <c r="K10264" s="14"/>
      <c r="L10264" s="14"/>
      <c r="N10264" s="15"/>
      <c r="O10264" s="16"/>
      <c r="R10264" s="14"/>
      <c r="S10264" s="14"/>
    </row>
    <row r="10265" spans="11:19" x14ac:dyDescent="0.35">
      <c r="K10265" s="14"/>
      <c r="L10265" s="14"/>
      <c r="N10265" s="15"/>
      <c r="O10265" s="16"/>
      <c r="R10265" s="14"/>
      <c r="S10265" s="14"/>
    </row>
    <row r="10266" spans="11:19" x14ac:dyDescent="0.35">
      <c r="K10266" s="14"/>
      <c r="L10266" s="14"/>
      <c r="N10266" s="15"/>
      <c r="O10266" s="16"/>
      <c r="R10266" s="14"/>
      <c r="S10266" s="14"/>
    </row>
    <row r="10267" spans="11:19" x14ac:dyDescent="0.35">
      <c r="K10267" s="14"/>
      <c r="L10267" s="14"/>
      <c r="N10267" s="15"/>
      <c r="O10267" s="16"/>
      <c r="R10267" s="14"/>
      <c r="S10267" s="14"/>
    </row>
    <row r="10268" spans="11:19" x14ac:dyDescent="0.35">
      <c r="K10268" s="14"/>
      <c r="L10268" s="14"/>
      <c r="N10268" s="15"/>
      <c r="O10268" s="16"/>
      <c r="R10268" s="14"/>
      <c r="S10268" s="14"/>
    </row>
    <row r="10269" spans="11:19" x14ac:dyDescent="0.35">
      <c r="K10269" s="14"/>
      <c r="L10269" s="14"/>
      <c r="N10269" s="15"/>
      <c r="O10269" s="16"/>
      <c r="R10269" s="14"/>
      <c r="S10269" s="14"/>
    </row>
    <row r="10270" spans="11:19" x14ac:dyDescent="0.35">
      <c r="K10270" s="14"/>
      <c r="L10270" s="14"/>
      <c r="N10270" s="15"/>
      <c r="O10270" s="16"/>
      <c r="R10270" s="14"/>
      <c r="S10270" s="14"/>
    </row>
    <row r="10271" spans="11:19" x14ac:dyDescent="0.35">
      <c r="K10271" s="14"/>
      <c r="L10271" s="14"/>
      <c r="N10271" s="15"/>
      <c r="O10271" s="16"/>
      <c r="R10271" s="14"/>
      <c r="S10271" s="14"/>
    </row>
    <row r="10272" spans="11:19" x14ac:dyDescent="0.35">
      <c r="K10272" s="14"/>
      <c r="L10272" s="14"/>
      <c r="N10272" s="15"/>
      <c r="O10272" s="16"/>
      <c r="R10272" s="14"/>
      <c r="S10272" s="14"/>
    </row>
    <row r="10273" spans="11:19" x14ac:dyDescent="0.35">
      <c r="K10273" s="14"/>
      <c r="L10273" s="14"/>
      <c r="N10273" s="15"/>
      <c r="O10273" s="16"/>
      <c r="R10273" s="14"/>
      <c r="S10273" s="14"/>
    </row>
    <row r="10274" spans="11:19" x14ac:dyDescent="0.35">
      <c r="K10274" s="14"/>
      <c r="L10274" s="14"/>
      <c r="N10274" s="15"/>
      <c r="O10274" s="16"/>
      <c r="R10274" s="14"/>
      <c r="S10274" s="14"/>
    </row>
    <row r="10275" spans="11:19" x14ac:dyDescent="0.35">
      <c r="K10275" s="14"/>
      <c r="L10275" s="14"/>
      <c r="N10275" s="15"/>
      <c r="O10275" s="16"/>
      <c r="R10275" s="14"/>
      <c r="S10275" s="14"/>
    </row>
    <row r="10276" spans="11:19" x14ac:dyDescent="0.35">
      <c r="K10276" s="14"/>
      <c r="L10276" s="14"/>
      <c r="N10276" s="15"/>
      <c r="O10276" s="16"/>
      <c r="R10276" s="14"/>
      <c r="S10276" s="14"/>
    </row>
    <row r="10277" spans="11:19" x14ac:dyDescent="0.35">
      <c r="K10277" s="14"/>
      <c r="L10277" s="14"/>
      <c r="N10277" s="15"/>
      <c r="O10277" s="16"/>
      <c r="R10277" s="14"/>
      <c r="S10277" s="14"/>
    </row>
    <row r="10278" spans="11:19" x14ac:dyDescent="0.35">
      <c r="K10278" s="14"/>
      <c r="L10278" s="14"/>
      <c r="N10278" s="15"/>
      <c r="O10278" s="16"/>
      <c r="R10278" s="14"/>
      <c r="S10278" s="14"/>
    </row>
    <row r="10279" spans="11:19" x14ac:dyDescent="0.35">
      <c r="K10279" s="14"/>
      <c r="L10279" s="14"/>
      <c r="N10279" s="15"/>
      <c r="O10279" s="16"/>
      <c r="R10279" s="14"/>
      <c r="S10279" s="14"/>
    </row>
    <row r="10280" spans="11:19" x14ac:dyDescent="0.35">
      <c r="K10280" s="14"/>
      <c r="L10280" s="14"/>
      <c r="N10280" s="15"/>
      <c r="O10280" s="16"/>
      <c r="R10280" s="14"/>
      <c r="S10280" s="14"/>
    </row>
    <row r="10281" spans="11:19" x14ac:dyDescent="0.35">
      <c r="K10281" s="14"/>
      <c r="L10281" s="14"/>
      <c r="N10281" s="15"/>
      <c r="O10281" s="16"/>
      <c r="R10281" s="14"/>
      <c r="S10281" s="14"/>
    </row>
    <row r="10282" spans="11:19" x14ac:dyDescent="0.35">
      <c r="K10282" s="14"/>
      <c r="L10282" s="14"/>
      <c r="N10282" s="15"/>
      <c r="O10282" s="16"/>
      <c r="R10282" s="14"/>
      <c r="S10282" s="14"/>
    </row>
    <row r="10283" spans="11:19" x14ac:dyDescent="0.35">
      <c r="K10283" s="14"/>
      <c r="L10283" s="14"/>
      <c r="N10283" s="15"/>
      <c r="O10283" s="16"/>
      <c r="R10283" s="14"/>
      <c r="S10283" s="14"/>
    </row>
    <row r="10284" spans="11:19" x14ac:dyDescent="0.35">
      <c r="K10284" s="14"/>
      <c r="L10284" s="14"/>
      <c r="N10284" s="15"/>
      <c r="O10284" s="16"/>
      <c r="R10284" s="14"/>
      <c r="S10284" s="14"/>
    </row>
    <row r="10285" spans="11:19" x14ac:dyDescent="0.35">
      <c r="K10285" s="14"/>
      <c r="L10285" s="14"/>
      <c r="N10285" s="15"/>
      <c r="O10285" s="16"/>
      <c r="R10285" s="14"/>
      <c r="S10285" s="14"/>
    </row>
    <row r="10286" spans="11:19" x14ac:dyDescent="0.35">
      <c r="K10286" s="14"/>
      <c r="L10286" s="14"/>
      <c r="N10286" s="15"/>
      <c r="O10286" s="16"/>
      <c r="R10286" s="14"/>
      <c r="S10286" s="14"/>
    </row>
    <row r="10287" spans="11:19" x14ac:dyDescent="0.35">
      <c r="K10287" s="14"/>
      <c r="L10287" s="14"/>
      <c r="N10287" s="15"/>
      <c r="O10287" s="16"/>
      <c r="R10287" s="14"/>
      <c r="S10287" s="14"/>
    </row>
    <row r="10288" spans="11:19" x14ac:dyDescent="0.35">
      <c r="K10288" s="14"/>
      <c r="L10288" s="14"/>
      <c r="N10288" s="15"/>
      <c r="O10288" s="16"/>
      <c r="R10288" s="14"/>
      <c r="S10288" s="14"/>
    </row>
    <row r="10289" spans="11:19" x14ac:dyDescent="0.35">
      <c r="K10289" s="14"/>
      <c r="L10289" s="14"/>
      <c r="N10289" s="15"/>
      <c r="O10289" s="16"/>
      <c r="R10289" s="14"/>
      <c r="S10289" s="14"/>
    </row>
    <row r="10290" spans="11:19" x14ac:dyDescent="0.35">
      <c r="K10290" s="14"/>
      <c r="L10290" s="14"/>
      <c r="N10290" s="15"/>
      <c r="O10290" s="16"/>
      <c r="R10290" s="14"/>
      <c r="S10290" s="14"/>
    </row>
    <row r="10291" spans="11:19" x14ac:dyDescent="0.35">
      <c r="K10291" s="14"/>
      <c r="L10291" s="14"/>
      <c r="N10291" s="15"/>
      <c r="O10291" s="16"/>
      <c r="R10291" s="14"/>
      <c r="S10291" s="14"/>
    </row>
    <row r="10292" spans="11:19" x14ac:dyDescent="0.35">
      <c r="K10292" s="14"/>
      <c r="L10292" s="14"/>
      <c r="N10292" s="15"/>
      <c r="O10292" s="16"/>
      <c r="R10292" s="14"/>
      <c r="S10292" s="14"/>
    </row>
    <row r="10293" spans="11:19" x14ac:dyDescent="0.35">
      <c r="K10293" s="14"/>
      <c r="L10293" s="14"/>
      <c r="N10293" s="15"/>
      <c r="O10293" s="16"/>
      <c r="R10293" s="14"/>
      <c r="S10293" s="14"/>
    </row>
    <row r="10294" spans="11:19" x14ac:dyDescent="0.35">
      <c r="K10294" s="14"/>
      <c r="L10294" s="14"/>
      <c r="N10294" s="15"/>
      <c r="O10294" s="16"/>
      <c r="R10294" s="14"/>
      <c r="S10294" s="14"/>
    </row>
    <row r="10295" spans="11:19" x14ac:dyDescent="0.35">
      <c r="K10295" s="14"/>
      <c r="L10295" s="14"/>
      <c r="N10295" s="15"/>
      <c r="O10295" s="16"/>
      <c r="R10295" s="14"/>
      <c r="S10295" s="14"/>
    </row>
    <row r="10296" spans="11:19" x14ac:dyDescent="0.35">
      <c r="K10296" s="14"/>
      <c r="L10296" s="14"/>
      <c r="N10296" s="15"/>
      <c r="O10296" s="16"/>
      <c r="R10296" s="14"/>
      <c r="S10296" s="14"/>
    </row>
    <row r="10297" spans="11:19" x14ac:dyDescent="0.35">
      <c r="K10297" s="14"/>
      <c r="L10297" s="14"/>
      <c r="N10297" s="15"/>
      <c r="O10297" s="16"/>
      <c r="R10297" s="14"/>
      <c r="S10297" s="14"/>
    </row>
    <row r="10298" spans="11:19" x14ac:dyDescent="0.35">
      <c r="K10298" s="14"/>
      <c r="L10298" s="14"/>
      <c r="N10298" s="15"/>
      <c r="O10298" s="16"/>
      <c r="R10298" s="14"/>
      <c r="S10298" s="14"/>
    </row>
    <row r="10299" spans="11:19" x14ac:dyDescent="0.35">
      <c r="K10299" s="14"/>
      <c r="L10299" s="14"/>
      <c r="N10299" s="15"/>
      <c r="O10299" s="16"/>
      <c r="R10299" s="14"/>
      <c r="S10299" s="14"/>
    </row>
    <row r="10300" spans="11:19" x14ac:dyDescent="0.35">
      <c r="K10300" s="14"/>
      <c r="L10300" s="14"/>
      <c r="N10300" s="15"/>
      <c r="O10300" s="16"/>
      <c r="R10300" s="14"/>
      <c r="S10300" s="14"/>
    </row>
    <row r="10301" spans="11:19" x14ac:dyDescent="0.35">
      <c r="K10301" s="14"/>
      <c r="L10301" s="14"/>
      <c r="N10301" s="15"/>
      <c r="O10301" s="16"/>
      <c r="R10301" s="14"/>
      <c r="S10301" s="14"/>
    </row>
    <row r="10302" spans="11:19" x14ac:dyDescent="0.35">
      <c r="K10302" s="14"/>
      <c r="L10302" s="14"/>
      <c r="N10302" s="15"/>
      <c r="O10302" s="16"/>
      <c r="R10302" s="14"/>
      <c r="S10302" s="14"/>
    </row>
    <row r="10303" spans="11:19" x14ac:dyDescent="0.35">
      <c r="K10303" s="14"/>
      <c r="L10303" s="14"/>
      <c r="N10303" s="15"/>
      <c r="O10303" s="16"/>
      <c r="R10303" s="14"/>
      <c r="S10303" s="14"/>
    </row>
    <row r="10304" spans="11:19" x14ac:dyDescent="0.35">
      <c r="K10304" s="14"/>
      <c r="L10304" s="14"/>
      <c r="N10304" s="15"/>
      <c r="O10304" s="16"/>
      <c r="R10304" s="14"/>
      <c r="S10304" s="14"/>
    </row>
    <row r="10305" spans="11:19" x14ac:dyDescent="0.35">
      <c r="K10305" s="14"/>
      <c r="L10305" s="14"/>
      <c r="N10305" s="15"/>
      <c r="O10305" s="16"/>
      <c r="R10305" s="14"/>
      <c r="S10305" s="14"/>
    </row>
    <row r="10306" spans="11:19" x14ac:dyDescent="0.35">
      <c r="K10306" s="14"/>
      <c r="L10306" s="14"/>
      <c r="N10306" s="15"/>
      <c r="O10306" s="16"/>
      <c r="R10306" s="14"/>
      <c r="S10306" s="14"/>
    </row>
    <row r="10307" spans="11:19" x14ac:dyDescent="0.35">
      <c r="K10307" s="14"/>
      <c r="L10307" s="14"/>
      <c r="N10307" s="15"/>
      <c r="O10307" s="16"/>
      <c r="R10307" s="14"/>
      <c r="S10307" s="14"/>
    </row>
    <row r="10308" spans="11:19" x14ac:dyDescent="0.35">
      <c r="K10308" s="14"/>
      <c r="L10308" s="14"/>
      <c r="N10308" s="15"/>
      <c r="O10308" s="16"/>
      <c r="R10308" s="14"/>
      <c r="S10308" s="14"/>
    </row>
    <row r="10309" spans="11:19" x14ac:dyDescent="0.35">
      <c r="K10309" s="14"/>
      <c r="L10309" s="14"/>
      <c r="N10309" s="15"/>
      <c r="O10309" s="16"/>
      <c r="R10309" s="14"/>
      <c r="S10309" s="14"/>
    </row>
    <row r="10310" spans="11:19" x14ac:dyDescent="0.35">
      <c r="K10310" s="14"/>
      <c r="L10310" s="14"/>
      <c r="N10310" s="15"/>
      <c r="O10310" s="16"/>
      <c r="R10310" s="14"/>
      <c r="S10310" s="14"/>
    </row>
    <row r="10311" spans="11:19" x14ac:dyDescent="0.35">
      <c r="K10311" s="14"/>
      <c r="L10311" s="14"/>
      <c r="N10311" s="15"/>
      <c r="O10311" s="16"/>
      <c r="R10311" s="14"/>
      <c r="S10311" s="14"/>
    </row>
    <row r="10312" spans="11:19" x14ac:dyDescent="0.35">
      <c r="K10312" s="14"/>
      <c r="L10312" s="14"/>
      <c r="N10312" s="15"/>
      <c r="O10312" s="16"/>
      <c r="R10312" s="14"/>
      <c r="S10312" s="14"/>
    </row>
    <row r="10313" spans="11:19" x14ac:dyDescent="0.35">
      <c r="K10313" s="14"/>
      <c r="L10313" s="14"/>
      <c r="N10313" s="15"/>
      <c r="O10313" s="16"/>
      <c r="R10313" s="14"/>
      <c r="S10313" s="14"/>
    </row>
    <row r="10314" spans="11:19" x14ac:dyDescent="0.35">
      <c r="K10314" s="14"/>
      <c r="L10314" s="14"/>
      <c r="N10314" s="15"/>
      <c r="O10314" s="16"/>
      <c r="R10314" s="14"/>
      <c r="S10314" s="14"/>
    </row>
    <row r="10315" spans="11:19" x14ac:dyDescent="0.35">
      <c r="K10315" s="14"/>
      <c r="L10315" s="14"/>
      <c r="N10315" s="15"/>
      <c r="O10315" s="16"/>
      <c r="R10315" s="14"/>
      <c r="S10315" s="14"/>
    </row>
    <row r="10316" spans="11:19" x14ac:dyDescent="0.35">
      <c r="K10316" s="14"/>
      <c r="L10316" s="14"/>
      <c r="N10316" s="15"/>
      <c r="O10316" s="16"/>
      <c r="R10316" s="14"/>
      <c r="S10316" s="14"/>
    </row>
    <row r="10317" spans="11:19" x14ac:dyDescent="0.35">
      <c r="K10317" s="14"/>
      <c r="L10317" s="14"/>
      <c r="N10317" s="15"/>
      <c r="O10317" s="16"/>
      <c r="R10317" s="14"/>
      <c r="S10317" s="14"/>
    </row>
    <row r="10318" spans="11:19" x14ac:dyDescent="0.35">
      <c r="K10318" s="14"/>
      <c r="L10318" s="14"/>
      <c r="N10318" s="15"/>
      <c r="O10318" s="16"/>
      <c r="R10318" s="14"/>
      <c r="S10318" s="14"/>
    </row>
    <row r="10319" spans="11:19" x14ac:dyDescent="0.35">
      <c r="K10319" s="14"/>
      <c r="L10319" s="14"/>
      <c r="N10319" s="15"/>
      <c r="O10319" s="16"/>
      <c r="R10319" s="14"/>
      <c r="S10319" s="14"/>
    </row>
    <row r="10320" spans="11:19" x14ac:dyDescent="0.35">
      <c r="K10320" s="14"/>
      <c r="L10320" s="14"/>
      <c r="N10320" s="15"/>
      <c r="O10320" s="16"/>
      <c r="R10320" s="14"/>
      <c r="S10320" s="14"/>
    </row>
    <row r="10321" spans="11:19" x14ac:dyDescent="0.35">
      <c r="K10321" s="14"/>
      <c r="L10321" s="14"/>
      <c r="N10321" s="15"/>
      <c r="O10321" s="16"/>
      <c r="R10321" s="14"/>
      <c r="S10321" s="14"/>
    </row>
    <row r="10322" spans="11:19" x14ac:dyDescent="0.35">
      <c r="K10322" s="14"/>
      <c r="L10322" s="14"/>
      <c r="N10322" s="15"/>
      <c r="O10322" s="16"/>
      <c r="R10322" s="14"/>
      <c r="S10322" s="14"/>
    </row>
    <row r="10323" spans="11:19" x14ac:dyDescent="0.35">
      <c r="K10323" s="14"/>
      <c r="L10323" s="14"/>
      <c r="N10323" s="15"/>
      <c r="O10323" s="16"/>
      <c r="R10323" s="14"/>
      <c r="S10323" s="14"/>
    </row>
    <row r="10324" spans="11:19" x14ac:dyDescent="0.35">
      <c r="K10324" s="14"/>
      <c r="L10324" s="14"/>
      <c r="N10324" s="15"/>
      <c r="O10324" s="16"/>
      <c r="R10324" s="14"/>
      <c r="S10324" s="14"/>
    </row>
    <row r="10325" spans="11:19" x14ac:dyDescent="0.35">
      <c r="K10325" s="14"/>
      <c r="L10325" s="14"/>
      <c r="N10325" s="15"/>
      <c r="O10325" s="16"/>
      <c r="R10325" s="14"/>
      <c r="S10325" s="14"/>
    </row>
    <row r="10326" spans="11:19" x14ac:dyDescent="0.35">
      <c r="K10326" s="14"/>
      <c r="L10326" s="14"/>
      <c r="N10326" s="15"/>
      <c r="O10326" s="16"/>
      <c r="R10326" s="14"/>
      <c r="S10326" s="14"/>
    </row>
    <row r="10327" spans="11:19" x14ac:dyDescent="0.35">
      <c r="K10327" s="14"/>
      <c r="L10327" s="14"/>
      <c r="N10327" s="15"/>
      <c r="O10327" s="16"/>
      <c r="R10327" s="14"/>
      <c r="S10327" s="14"/>
    </row>
    <row r="10328" spans="11:19" x14ac:dyDescent="0.35">
      <c r="K10328" s="14"/>
      <c r="L10328" s="14"/>
      <c r="N10328" s="15"/>
      <c r="O10328" s="16"/>
      <c r="R10328" s="14"/>
      <c r="S10328" s="14"/>
    </row>
    <row r="10329" spans="11:19" x14ac:dyDescent="0.35">
      <c r="K10329" s="14"/>
      <c r="L10329" s="14"/>
      <c r="N10329" s="15"/>
      <c r="O10329" s="16"/>
      <c r="R10329" s="14"/>
      <c r="S10329" s="14"/>
    </row>
    <row r="10330" spans="11:19" x14ac:dyDescent="0.35">
      <c r="K10330" s="14"/>
      <c r="L10330" s="14"/>
      <c r="N10330" s="15"/>
      <c r="O10330" s="16"/>
      <c r="R10330" s="14"/>
      <c r="S10330" s="14"/>
    </row>
    <row r="10331" spans="11:19" x14ac:dyDescent="0.35">
      <c r="K10331" s="14"/>
      <c r="L10331" s="14"/>
      <c r="N10331" s="15"/>
      <c r="O10331" s="16"/>
      <c r="R10331" s="14"/>
      <c r="S10331" s="14"/>
    </row>
    <row r="10332" spans="11:19" x14ac:dyDescent="0.35">
      <c r="K10332" s="14"/>
      <c r="L10332" s="14"/>
      <c r="N10332" s="15"/>
      <c r="O10332" s="16"/>
      <c r="R10332" s="14"/>
      <c r="S10332" s="14"/>
    </row>
    <row r="10333" spans="11:19" x14ac:dyDescent="0.35">
      <c r="K10333" s="14"/>
      <c r="L10333" s="14"/>
      <c r="N10333" s="15"/>
      <c r="O10333" s="16"/>
      <c r="R10333" s="14"/>
      <c r="S10333" s="14"/>
    </row>
    <row r="10334" spans="11:19" x14ac:dyDescent="0.35">
      <c r="K10334" s="14"/>
      <c r="L10334" s="14"/>
      <c r="N10334" s="15"/>
      <c r="O10334" s="16"/>
      <c r="R10334" s="14"/>
      <c r="S10334" s="14"/>
    </row>
    <row r="10335" spans="11:19" x14ac:dyDescent="0.35">
      <c r="K10335" s="14"/>
      <c r="L10335" s="14"/>
      <c r="N10335" s="15"/>
      <c r="O10335" s="16"/>
      <c r="R10335" s="14"/>
      <c r="S10335" s="14"/>
    </row>
    <row r="10336" spans="11:19" x14ac:dyDescent="0.35">
      <c r="K10336" s="14"/>
      <c r="L10336" s="14"/>
      <c r="N10336" s="15"/>
      <c r="O10336" s="16"/>
      <c r="R10336" s="14"/>
      <c r="S10336" s="14"/>
    </row>
    <row r="10337" spans="11:19" x14ac:dyDescent="0.35">
      <c r="K10337" s="14"/>
      <c r="L10337" s="14"/>
      <c r="N10337" s="15"/>
      <c r="O10337" s="16"/>
      <c r="R10337" s="14"/>
      <c r="S10337" s="14"/>
    </row>
    <row r="10338" spans="11:19" x14ac:dyDescent="0.35">
      <c r="K10338" s="14"/>
      <c r="L10338" s="14"/>
      <c r="N10338" s="15"/>
      <c r="O10338" s="16"/>
      <c r="R10338" s="14"/>
      <c r="S10338" s="14"/>
    </row>
    <row r="10339" spans="11:19" x14ac:dyDescent="0.35">
      <c r="K10339" s="14"/>
      <c r="L10339" s="14"/>
      <c r="N10339" s="15"/>
      <c r="O10339" s="16"/>
      <c r="R10339" s="14"/>
      <c r="S10339" s="14"/>
    </row>
    <row r="10340" spans="11:19" x14ac:dyDescent="0.35">
      <c r="K10340" s="14"/>
      <c r="L10340" s="14"/>
      <c r="N10340" s="15"/>
      <c r="O10340" s="16"/>
      <c r="R10340" s="14"/>
      <c r="S10340" s="14"/>
    </row>
    <row r="10341" spans="11:19" x14ac:dyDescent="0.35">
      <c r="K10341" s="14"/>
      <c r="L10341" s="14"/>
      <c r="N10341" s="15"/>
      <c r="O10341" s="16"/>
      <c r="R10341" s="14"/>
      <c r="S10341" s="14"/>
    </row>
    <row r="10342" spans="11:19" x14ac:dyDescent="0.35">
      <c r="K10342" s="14"/>
      <c r="L10342" s="14"/>
      <c r="N10342" s="15"/>
      <c r="O10342" s="16"/>
      <c r="R10342" s="14"/>
      <c r="S10342" s="14"/>
    </row>
    <row r="10343" spans="11:19" x14ac:dyDescent="0.35">
      <c r="K10343" s="14"/>
      <c r="L10343" s="14"/>
      <c r="N10343" s="15"/>
      <c r="O10343" s="16"/>
      <c r="R10343" s="14"/>
      <c r="S10343" s="14"/>
    </row>
    <row r="10344" spans="11:19" x14ac:dyDescent="0.35">
      <c r="K10344" s="14"/>
      <c r="L10344" s="14"/>
      <c r="N10344" s="15"/>
      <c r="O10344" s="16"/>
      <c r="R10344" s="14"/>
      <c r="S10344" s="14"/>
    </row>
    <row r="10345" spans="11:19" x14ac:dyDescent="0.35">
      <c r="K10345" s="14"/>
      <c r="L10345" s="14"/>
      <c r="N10345" s="15"/>
      <c r="O10345" s="16"/>
      <c r="R10345" s="14"/>
      <c r="S10345" s="14"/>
    </row>
    <row r="10346" spans="11:19" x14ac:dyDescent="0.35">
      <c r="K10346" s="14"/>
      <c r="L10346" s="14"/>
      <c r="N10346" s="15"/>
      <c r="O10346" s="16"/>
      <c r="R10346" s="14"/>
      <c r="S10346" s="14"/>
    </row>
    <row r="10347" spans="11:19" x14ac:dyDescent="0.35">
      <c r="K10347" s="14"/>
      <c r="L10347" s="14"/>
      <c r="N10347" s="15"/>
      <c r="O10347" s="16"/>
      <c r="R10347" s="14"/>
      <c r="S10347" s="14"/>
    </row>
    <row r="10348" spans="11:19" x14ac:dyDescent="0.35">
      <c r="K10348" s="14"/>
      <c r="L10348" s="14"/>
      <c r="N10348" s="15"/>
      <c r="O10348" s="16"/>
      <c r="R10348" s="14"/>
      <c r="S10348" s="14"/>
    </row>
    <row r="10349" spans="11:19" x14ac:dyDescent="0.35">
      <c r="K10349" s="14"/>
      <c r="L10349" s="14"/>
      <c r="N10349" s="15"/>
      <c r="O10349" s="16"/>
      <c r="R10349" s="14"/>
      <c r="S10349" s="14"/>
    </row>
    <row r="10350" spans="11:19" x14ac:dyDescent="0.35">
      <c r="K10350" s="14"/>
      <c r="L10350" s="14"/>
      <c r="N10350" s="15"/>
      <c r="O10350" s="16"/>
      <c r="R10350" s="14"/>
      <c r="S10350" s="14"/>
    </row>
    <row r="10351" spans="11:19" x14ac:dyDescent="0.35">
      <c r="K10351" s="14"/>
      <c r="L10351" s="14"/>
      <c r="N10351" s="15"/>
      <c r="O10351" s="16"/>
      <c r="R10351" s="14"/>
      <c r="S10351" s="14"/>
    </row>
    <row r="10352" spans="11:19" x14ac:dyDescent="0.35">
      <c r="K10352" s="14"/>
      <c r="L10352" s="14"/>
      <c r="N10352" s="15"/>
      <c r="O10352" s="16"/>
      <c r="R10352" s="14"/>
      <c r="S10352" s="14"/>
    </row>
    <row r="10353" spans="11:19" x14ac:dyDescent="0.35">
      <c r="K10353" s="14"/>
      <c r="L10353" s="14"/>
      <c r="N10353" s="15"/>
      <c r="O10353" s="16"/>
      <c r="R10353" s="14"/>
      <c r="S10353" s="14"/>
    </row>
    <row r="10354" spans="11:19" x14ac:dyDescent="0.35">
      <c r="K10354" s="14"/>
      <c r="L10354" s="14"/>
      <c r="N10354" s="15"/>
      <c r="O10354" s="16"/>
      <c r="R10354" s="14"/>
      <c r="S10354" s="14"/>
    </row>
    <row r="10355" spans="11:19" x14ac:dyDescent="0.35">
      <c r="K10355" s="14"/>
      <c r="L10355" s="14"/>
      <c r="N10355" s="15"/>
      <c r="O10355" s="16"/>
      <c r="R10355" s="14"/>
      <c r="S10355" s="14"/>
    </row>
    <row r="10356" spans="11:19" x14ac:dyDescent="0.35">
      <c r="K10356" s="14"/>
      <c r="L10356" s="14"/>
      <c r="N10356" s="15"/>
      <c r="O10356" s="16"/>
      <c r="R10356" s="14"/>
      <c r="S10356" s="14"/>
    </row>
    <row r="10357" spans="11:19" x14ac:dyDescent="0.35">
      <c r="K10357" s="14"/>
      <c r="L10357" s="14"/>
      <c r="N10357" s="15"/>
      <c r="O10357" s="16"/>
      <c r="R10357" s="14"/>
      <c r="S10357" s="14"/>
    </row>
    <row r="10358" spans="11:19" x14ac:dyDescent="0.35">
      <c r="K10358" s="14"/>
      <c r="L10358" s="14"/>
      <c r="N10358" s="15"/>
      <c r="O10358" s="16"/>
      <c r="R10358" s="14"/>
      <c r="S10358" s="14"/>
    </row>
    <row r="10359" spans="11:19" x14ac:dyDescent="0.35">
      <c r="K10359" s="14"/>
      <c r="L10359" s="14"/>
      <c r="N10359" s="15"/>
      <c r="O10359" s="16"/>
      <c r="R10359" s="14"/>
      <c r="S10359" s="14"/>
    </row>
    <row r="10360" spans="11:19" x14ac:dyDescent="0.35">
      <c r="K10360" s="14"/>
      <c r="L10360" s="14"/>
      <c r="N10360" s="15"/>
      <c r="O10360" s="16"/>
      <c r="R10360" s="14"/>
      <c r="S10360" s="14"/>
    </row>
    <row r="10361" spans="11:19" x14ac:dyDescent="0.35">
      <c r="K10361" s="14"/>
      <c r="L10361" s="14"/>
      <c r="N10361" s="15"/>
      <c r="O10361" s="16"/>
      <c r="R10361" s="14"/>
      <c r="S10361" s="14"/>
    </row>
    <row r="10362" spans="11:19" x14ac:dyDescent="0.35">
      <c r="K10362" s="14"/>
      <c r="L10362" s="14"/>
      <c r="N10362" s="15"/>
      <c r="O10362" s="16"/>
      <c r="R10362" s="14"/>
      <c r="S10362" s="14"/>
    </row>
    <row r="10363" spans="11:19" x14ac:dyDescent="0.35">
      <c r="K10363" s="14"/>
      <c r="L10363" s="14"/>
      <c r="N10363" s="15"/>
      <c r="O10363" s="16"/>
      <c r="R10363" s="14"/>
      <c r="S10363" s="14"/>
    </row>
    <row r="10364" spans="11:19" x14ac:dyDescent="0.35">
      <c r="K10364" s="14"/>
      <c r="L10364" s="14"/>
      <c r="N10364" s="15"/>
      <c r="O10364" s="16"/>
      <c r="R10364" s="14"/>
      <c r="S10364" s="14"/>
    </row>
    <row r="10365" spans="11:19" x14ac:dyDescent="0.35">
      <c r="K10365" s="14"/>
      <c r="L10365" s="14"/>
      <c r="N10365" s="15"/>
      <c r="O10365" s="16"/>
      <c r="R10365" s="14"/>
      <c r="S10365" s="14"/>
    </row>
    <row r="10366" spans="11:19" x14ac:dyDescent="0.35">
      <c r="K10366" s="14"/>
      <c r="L10366" s="14"/>
      <c r="N10366" s="15"/>
      <c r="O10366" s="16"/>
      <c r="R10366" s="14"/>
      <c r="S10366" s="14"/>
    </row>
    <row r="10367" spans="11:19" x14ac:dyDescent="0.35">
      <c r="K10367" s="14"/>
      <c r="L10367" s="14"/>
      <c r="N10367" s="15"/>
      <c r="O10367" s="16"/>
      <c r="R10367" s="14"/>
      <c r="S10367" s="14"/>
    </row>
    <row r="10368" spans="11:19" x14ac:dyDescent="0.35">
      <c r="K10368" s="14"/>
      <c r="L10368" s="14"/>
      <c r="N10368" s="15"/>
      <c r="O10368" s="16"/>
      <c r="R10368" s="14"/>
      <c r="S10368" s="14"/>
    </row>
    <row r="10369" spans="11:19" x14ac:dyDescent="0.35">
      <c r="K10369" s="14"/>
      <c r="L10369" s="14"/>
      <c r="N10369" s="15"/>
      <c r="O10369" s="16"/>
      <c r="R10369" s="14"/>
      <c r="S10369" s="14"/>
    </row>
    <row r="10370" spans="11:19" x14ac:dyDescent="0.35">
      <c r="K10370" s="14"/>
      <c r="L10370" s="14"/>
      <c r="N10370" s="15"/>
      <c r="O10370" s="16"/>
      <c r="R10370" s="14"/>
      <c r="S10370" s="14"/>
    </row>
    <row r="10371" spans="11:19" x14ac:dyDescent="0.35">
      <c r="K10371" s="14"/>
      <c r="L10371" s="14"/>
      <c r="N10371" s="15"/>
      <c r="O10371" s="16"/>
      <c r="R10371" s="14"/>
      <c r="S10371" s="14"/>
    </row>
    <row r="10372" spans="11:19" x14ac:dyDescent="0.35">
      <c r="K10372" s="14"/>
      <c r="L10372" s="14"/>
      <c r="N10372" s="15"/>
      <c r="O10372" s="16"/>
      <c r="R10372" s="14"/>
      <c r="S10372" s="14"/>
    </row>
    <row r="10373" spans="11:19" x14ac:dyDescent="0.35">
      <c r="K10373" s="14"/>
      <c r="L10373" s="14"/>
      <c r="N10373" s="15"/>
      <c r="O10373" s="16"/>
      <c r="R10373" s="14"/>
      <c r="S10373" s="14"/>
    </row>
    <row r="10374" spans="11:19" x14ac:dyDescent="0.35">
      <c r="K10374" s="14"/>
      <c r="L10374" s="14"/>
      <c r="N10374" s="15"/>
      <c r="O10374" s="16"/>
      <c r="R10374" s="14"/>
      <c r="S10374" s="14"/>
    </row>
    <row r="10375" spans="11:19" x14ac:dyDescent="0.35">
      <c r="K10375" s="14"/>
      <c r="L10375" s="14"/>
      <c r="N10375" s="15"/>
      <c r="O10375" s="16"/>
      <c r="R10375" s="14"/>
      <c r="S10375" s="14"/>
    </row>
    <row r="10376" spans="11:19" x14ac:dyDescent="0.35">
      <c r="K10376" s="14"/>
      <c r="L10376" s="14"/>
      <c r="N10376" s="15"/>
      <c r="O10376" s="16"/>
      <c r="R10376" s="14"/>
      <c r="S10376" s="14"/>
    </row>
    <row r="10377" spans="11:19" x14ac:dyDescent="0.35">
      <c r="K10377" s="14"/>
      <c r="L10377" s="14"/>
      <c r="N10377" s="15"/>
      <c r="O10377" s="16"/>
      <c r="R10377" s="14"/>
      <c r="S10377" s="14"/>
    </row>
    <row r="10378" spans="11:19" x14ac:dyDescent="0.35">
      <c r="K10378" s="14"/>
      <c r="L10378" s="14"/>
      <c r="N10378" s="15"/>
      <c r="O10378" s="16"/>
      <c r="R10378" s="14"/>
      <c r="S10378" s="14"/>
    </row>
    <row r="10379" spans="11:19" x14ac:dyDescent="0.35">
      <c r="K10379" s="14"/>
      <c r="L10379" s="14"/>
      <c r="N10379" s="15"/>
      <c r="O10379" s="16"/>
      <c r="R10379" s="14"/>
      <c r="S10379" s="14"/>
    </row>
    <row r="10380" spans="11:19" x14ac:dyDescent="0.35">
      <c r="K10380" s="14"/>
      <c r="L10380" s="14"/>
      <c r="N10380" s="15"/>
      <c r="O10380" s="16"/>
      <c r="R10380" s="14"/>
      <c r="S10380" s="14"/>
    </row>
    <row r="10381" spans="11:19" x14ac:dyDescent="0.35">
      <c r="K10381" s="14"/>
      <c r="L10381" s="14"/>
      <c r="N10381" s="15"/>
      <c r="O10381" s="16"/>
      <c r="R10381" s="14"/>
      <c r="S10381" s="14"/>
    </row>
    <row r="10382" spans="11:19" x14ac:dyDescent="0.35">
      <c r="K10382" s="14"/>
      <c r="L10382" s="14"/>
      <c r="N10382" s="15"/>
      <c r="O10382" s="16"/>
      <c r="R10382" s="14"/>
      <c r="S10382" s="14"/>
    </row>
    <row r="10383" spans="11:19" x14ac:dyDescent="0.35">
      <c r="K10383" s="14"/>
      <c r="L10383" s="14"/>
      <c r="N10383" s="15"/>
      <c r="O10383" s="16"/>
      <c r="R10383" s="14"/>
      <c r="S10383" s="14"/>
    </row>
    <row r="10384" spans="11:19" x14ac:dyDescent="0.35">
      <c r="K10384" s="14"/>
      <c r="L10384" s="14"/>
      <c r="N10384" s="15"/>
      <c r="O10384" s="16"/>
      <c r="R10384" s="14"/>
      <c r="S10384" s="14"/>
    </row>
    <row r="10385" spans="11:19" x14ac:dyDescent="0.35">
      <c r="K10385" s="14"/>
      <c r="L10385" s="14"/>
      <c r="N10385" s="15"/>
      <c r="O10385" s="16"/>
      <c r="R10385" s="14"/>
      <c r="S10385" s="14"/>
    </row>
    <row r="10386" spans="11:19" x14ac:dyDescent="0.35">
      <c r="K10386" s="14"/>
      <c r="L10386" s="14"/>
      <c r="N10386" s="15"/>
      <c r="O10386" s="16"/>
      <c r="R10386" s="14"/>
      <c r="S10386" s="14"/>
    </row>
    <row r="10387" spans="11:19" x14ac:dyDescent="0.35">
      <c r="K10387" s="14"/>
      <c r="L10387" s="14"/>
      <c r="N10387" s="15"/>
      <c r="O10387" s="16"/>
      <c r="R10387" s="14"/>
      <c r="S10387" s="14"/>
    </row>
    <row r="10388" spans="11:19" x14ac:dyDescent="0.35">
      <c r="K10388" s="14"/>
      <c r="L10388" s="14"/>
      <c r="N10388" s="15"/>
      <c r="O10388" s="16"/>
      <c r="R10388" s="14"/>
      <c r="S10388" s="14"/>
    </row>
    <row r="10389" spans="11:19" x14ac:dyDescent="0.35">
      <c r="K10389" s="14"/>
      <c r="L10389" s="14"/>
      <c r="N10389" s="15"/>
      <c r="O10389" s="16"/>
      <c r="R10389" s="14"/>
      <c r="S10389" s="14"/>
    </row>
    <row r="10390" spans="11:19" x14ac:dyDescent="0.35">
      <c r="K10390" s="14"/>
      <c r="L10390" s="14"/>
      <c r="N10390" s="15"/>
      <c r="O10390" s="16"/>
      <c r="R10390" s="14"/>
      <c r="S10390" s="14"/>
    </row>
    <row r="10391" spans="11:19" x14ac:dyDescent="0.35">
      <c r="K10391" s="14"/>
      <c r="L10391" s="14"/>
      <c r="N10391" s="15"/>
      <c r="O10391" s="16"/>
      <c r="R10391" s="14"/>
      <c r="S10391" s="14"/>
    </row>
    <row r="10392" spans="11:19" x14ac:dyDescent="0.35">
      <c r="K10392" s="14"/>
      <c r="L10392" s="14"/>
      <c r="N10392" s="15"/>
      <c r="O10392" s="16"/>
      <c r="R10392" s="14"/>
      <c r="S10392" s="14"/>
    </row>
    <row r="10393" spans="11:19" x14ac:dyDescent="0.35">
      <c r="K10393" s="14"/>
      <c r="L10393" s="14"/>
      <c r="N10393" s="15"/>
      <c r="O10393" s="16"/>
      <c r="R10393" s="14"/>
      <c r="S10393" s="14"/>
    </row>
    <row r="10394" spans="11:19" x14ac:dyDescent="0.35">
      <c r="K10394" s="14"/>
      <c r="L10394" s="14"/>
      <c r="N10394" s="15"/>
      <c r="O10394" s="16"/>
      <c r="R10394" s="14"/>
      <c r="S10394" s="14"/>
    </row>
    <row r="10395" spans="11:19" x14ac:dyDescent="0.35">
      <c r="K10395" s="14"/>
      <c r="L10395" s="14"/>
      <c r="N10395" s="15"/>
      <c r="O10395" s="16"/>
      <c r="R10395" s="14"/>
      <c r="S10395" s="14"/>
    </row>
    <row r="10396" spans="11:19" x14ac:dyDescent="0.35">
      <c r="K10396" s="14"/>
      <c r="L10396" s="14"/>
      <c r="N10396" s="15"/>
      <c r="O10396" s="16"/>
      <c r="R10396" s="14"/>
      <c r="S10396" s="14"/>
    </row>
    <row r="10397" spans="11:19" x14ac:dyDescent="0.35">
      <c r="K10397" s="14"/>
      <c r="L10397" s="14"/>
      <c r="N10397" s="15"/>
      <c r="O10397" s="16"/>
      <c r="R10397" s="14"/>
      <c r="S10397" s="14"/>
    </row>
    <row r="10398" spans="11:19" x14ac:dyDescent="0.35">
      <c r="K10398" s="14"/>
      <c r="L10398" s="14"/>
      <c r="N10398" s="15"/>
      <c r="O10398" s="16"/>
      <c r="R10398" s="14"/>
      <c r="S10398" s="14"/>
    </row>
    <row r="10399" spans="11:19" x14ac:dyDescent="0.35">
      <c r="K10399" s="14"/>
      <c r="L10399" s="14"/>
      <c r="N10399" s="15"/>
      <c r="O10399" s="16"/>
      <c r="R10399" s="14"/>
      <c r="S10399" s="14"/>
    </row>
    <row r="10400" spans="11:19" x14ac:dyDescent="0.35">
      <c r="K10400" s="14"/>
      <c r="L10400" s="14"/>
      <c r="N10400" s="15"/>
      <c r="O10400" s="16"/>
      <c r="R10400" s="14"/>
      <c r="S10400" s="14"/>
    </row>
    <row r="10401" spans="11:19" x14ac:dyDescent="0.35">
      <c r="K10401" s="14"/>
      <c r="L10401" s="14"/>
      <c r="N10401" s="15"/>
      <c r="O10401" s="16"/>
      <c r="R10401" s="14"/>
      <c r="S10401" s="14"/>
    </row>
    <row r="10402" spans="11:19" x14ac:dyDescent="0.35">
      <c r="K10402" s="14"/>
      <c r="L10402" s="14"/>
      <c r="N10402" s="15"/>
      <c r="O10402" s="16"/>
      <c r="R10402" s="14"/>
      <c r="S10402" s="14"/>
    </row>
    <row r="10403" spans="11:19" x14ac:dyDescent="0.35">
      <c r="K10403" s="14"/>
      <c r="L10403" s="14"/>
      <c r="N10403" s="15"/>
      <c r="O10403" s="16"/>
      <c r="R10403" s="14"/>
      <c r="S10403" s="14"/>
    </row>
    <row r="10404" spans="11:19" x14ac:dyDescent="0.35">
      <c r="K10404" s="14"/>
      <c r="L10404" s="14"/>
      <c r="N10404" s="15"/>
      <c r="O10404" s="16"/>
      <c r="R10404" s="14"/>
      <c r="S10404" s="14"/>
    </row>
    <row r="10405" spans="11:19" x14ac:dyDescent="0.35">
      <c r="K10405" s="14"/>
      <c r="L10405" s="14"/>
      <c r="N10405" s="15"/>
      <c r="O10405" s="16"/>
      <c r="R10405" s="14"/>
      <c r="S10405" s="14"/>
    </row>
    <row r="10406" spans="11:19" x14ac:dyDescent="0.35">
      <c r="K10406" s="14"/>
      <c r="L10406" s="14"/>
      <c r="N10406" s="15"/>
      <c r="O10406" s="16"/>
      <c r="R10406" s="14"/>
      <c r="S10406" s="14"/>
    </row>
    <row r="10407" spans="11:19" x14ac:dyDescent="0.35">
      <c r="K10407" s="14"/>
      <c r="L10407" s="14"/>
      <c r="N10407" s="15"/>
      <c r="O10407" s="16"/>
      <c r="R10407" s="14"/>
      <c r="S10407" s="14"/>
    </row>
    <row r="10408" spans="11:19" x14ac:dyDescent="0.35">
      <c r="K10408" s="14"/>
      <c r="L10408" s="14"/>
      <c r="N10408" s="15"/>
      <c r="O10408" s="16"/>
      <c r="R10408" s="14"/>
      <c r="S10408" s="14"/>
    </row>
    <row r="10409" spans="11:19" x14ac:dyDescent="0.35">
      <c r="K10409" s="14"/>
      <c r="L10409" s="14"/>
      <c r="N10409" s="15"/>
      <c r="O10409" s="16"/>
      <c r="R10409" s="14"/>
      <c r="S10409" s="14"/>
    </row>
    <row r="10410" spans="11:19" x14ac:dyDescent="0.35">
      <c r="K10410" s="14"/>
      <c r="L10410" s="14"/>
      <c r="N10410" s="15"/>
      <c r="O10410" s="16"/>
      <c r="R10410" s="14"/>
      <c r="S10410" s="14"/>
    </row>
    <row r="10411" spans="11:19" x14ac:dyDescent="0.35">
      <c r="K10411" s="14"/>
      <c r="L10411" s="14"/>
      <c r="N10411" s="15"/>
      <c r="O10411" s="16"/>
      <c r="R10411" s="14"/>
      <c r="S10411" s="14"/>
    </row>
    <row r="10412" spans="11:19" x14ac:dyDescent="0.35">
      <c r="K10412" s="14"/>
      <c r="L10412" s="14"/>
      <c r="N10412" s="15"/>
      <c r="O10412" s="16"/>
      <c r="R10412" s="14"/>
      <c r="S10412" s="14"/>
    </row>
    <row r="10413" spans="11:19" x14ac:dyDescent="0.35">
      <c r="K10413" s="14"/>
      <c r="L10413" s="14"/>
      <c r="N10413" s="15"/>
      <c r="O10413" s="16"/>
      <c r="R10413" s="14"/>
      <c r="S10413" s="14"/>
    </row>
    <row r="10414" spans="11:19" x14ac:dyDescent="0.35">
      <c r="K10414" s="14"/>
      <c r="L10414" s="14"/>
      <c r="N10414" s="15"/>
      <c r="O10414" s="16"/>
      <c r="R10414" s="14"/>
      <c r="S10414" s="14"/>
    </row>
    <row r="10415" spans="11:19" x14ac:dyDescent="0.35">
      <c r="K10415" s="14"/>
      <c r="L10415" s="14"/>
      <c r="N10415" s="15"/>
      <c r="O10415" s="16"/>
      <c r="R10415" s="14"/>
      <c r="S10415" s="14"/>
    </row>
    <row r="10416" spans="11:19" x14ac:dyDescent="0.35">
      <c r="K10416" s="14"/>
      <c r="L10416" s="14"/>
      <c r="N10416" s="15"/>
      <c r="O10416" s="16"/>
      <c r="R10416" s="14"/>
      <c r="S10416" s="14"/>
    </row>
    <row r="10417" spans="11:19" x14ac:dyDescent="0.35">
      <c r="K10417" s="14"/>
      <c r="L10417" s="14"/>
      <c r="N10417" s="15"/>
      <c r="O10417" s="16"/>
      <c r="R10417" s="14"/>
      <c r="S10417" s="14"/>
    </row>
    <row r="10418" spans="11:19" x14ac:dyDescent="0.35">
      <c r="K10418" s="14"/>
      <c r="L10418" s="14"/>
      <c r="N10418" s="15"/>
      <c r="O10418" s="16"/>
      <c r="R10418" s="14"/>
      <c r="S10418" s="14"/>
    </row>
    <row r="10419" spans="11:19" x14ac:dyDescent="0.35">
      <c r="K10419" s="14"/>
      <c r="L10419" s="14"/>
      <c r="N10419" s="15"/>
      <c r="O10419" s="16"/>
      <c r="R10419" s="14"/>
      <c r="S10419" s="14"/>
    </row>
    <row r="10420" spans="11:19" x14ac:dyDescent="0.35">
      <c r="K10420" s="14"/>
      <c r="L10420" s="14"/>
      <c r="N10420" s="15"/>
      <c r="O10420" s="16"/>
      <c r="R10420" s="14"/>
      <c r="S10420" s="14"/>
    </row>
    <row r="10421" spans="11:19" x14ac:dyDescent="0.35">
      <c r="K10421" s="14"/>
      <c r="L10421" s="14"/>
      <c r="N10421" s="15"/>
      <c r="O10421" s="16"/>
      <c r="R10421" s="14"/>
      <c r="S10421" s="14"/>
    </row>
    <row r="10422" spans="11:19" x14ac:dyDescent="0.35">
      <c r="K10422" s="14"/>
      <c r="L10422" s="14"/>
      <c r="N10422" s="15"/>
      <c r="O10422" s="16"/>
      <c r="R10422" s="14"/>
      <c r="S10422" s="14"/>
    </row>
    <row r="10423" spans="11:19" x14ac:dyDescent="0.35">
      <c r="K10423" s="14"/>
      <c r="L10423" s="14"/>
      <c r="N10423" s="15"/>
      <c r="O10423" s="16"/>
      <c r="R10423" s="14"/>
      <c r="S10423" s="14"/>
    </row>
    <row r="10424" spans="11:19" x14ac:dyDescent="0.35">
      <c r="K10424" s="14"/>
      <c r="L10424" s="14"/>
      <c r="N10424" s="15"/>
      <c r="O10424" s="16"/>
      <c r="R10424" s="14"/>
      <c r="S10424" s="14"/>
    </row>
    <row r="10425" spans="11:19" x14ac:dyDescent="0.35">
      <c r="K10425" s="14"/>
      <c r="L10425" s="14"/>
      <c r="N10425" s="15"/>
      <c r="O10425" s="16"/>
      <c r="R10425" s="14"/>
      <c r="S10425" s="14"/>
    </row>
    <row r="10426" spans="11:19" x14ac:dyDescent="0.35">
      <c r="K10426" s="14"/>
      <c r="L10426" s="14"/>
      <c r="N10426" s="15"/>
      <c r="O10426" s="16"/>
      <c r="R10426" s="14"/>
      <c r="S10426" s="14"/>
    </row>
    <row r="10427" spans="11:19" x14ac:dyDescent="0.35">
      <c r="K10427" s="14"/>
      <c r="L10427" s="14"/>
      <c r="N10427" s="15"/>
      <c r="O10427" s="16"/>
      <c r="R10427" s="14"/>
      <c r="S10427" s="14"/>
    </row>
    <row r="10428" spans="11:19" x14ac:dyDescent="0.35">
      <c r="K10428" s="14"/>
      <c r="L10428" s="14"/>
      <c r="N10428" s="15"/>
      <c r="O10428" s="16"/>
      <c r="R10428" s="14"/>
      <c r="S10428" s="14"/>
    </row>
    <row r="10429" spans="11:19" x14ac:dyDescent="0.35">
      <c r="K10429" s="14"/>
      <c r="L10429" s="14"/>
      <c r="N10429" s="15"/>
      <c r="O10429" s="16"/>
      <c r="R10429" s="14"/>
      <c r="S10429" s="14"/>
    </row>
    <row r="10430" spans="11:19" x14ac:dyDescent="0.35">
      <c r="K10430" s="14"/>
      <c r="L10430" s="14"/>
      <c r="N10430" s="15"/>
      <c r="O10430" s="16"/>
      <c r="R10430" s="14"/>
      <c r="S10430" s="14"/>
    </row>
    <row r="10431" spans="11:19" x14ac:dyDescent="0.35">
      <c r="K10431" s="14"/>
      <c r="L10431" s="14"/>
      <c r="N10431" s="15"/>
      <c r="O10431" s="16"/>
      <c r="R10431" s="14"/>
      <c r="S10431" s="14"/>
    </row>
    <row r="10432" spans="11:19" x14ac:dyDescent="0.35">
      <c r="K10432" s="14"/>
      <c r="L10432" s="14"/>
      <c r="N10432" s="15"/>
      <c r="O10432" s="16"/>
      <c r="R10432" s="14"/>
      <c r="S10432" s="14"/>
    </row>
    <row r="10433" spans="11:19" x14ac:dyDescent="0.35">
      <c r="K10433" s="14"/>
      <c r="L10433" s="14"/>
      <c r="N10433" s="15"/>
      <c r="O10433" s="16"/>
      <c r="R10433" s="14"/>
      <c r="S10433" s="14"/>
    </row>
    <row r="10434" spans="11:19" x14ac:dyDescent="0.35">
      <c r="K10434" s="14"/>
      <c r="L10434" s="14"/>
      <c r="N10434" s="15"/>
      <c r="O10434" s="16"/>
      <c r="R10434" s="14"/>
      <c r="S10434" s="14"/>
    </row>
    <row r="10435" spans="11:19" x14ac:dyDescent="0.35">
      <c r="K10435" s="14"/>
      <c r="L10435" s="14"/>
      <c r="N10435" s="15"/>
      <c r="O10435" s="16"/>
      <c r="R10435" s="14"/>
      <c r="S10435" s="14"/>
    </row>
    <row r="10436" spans="11:19" x14ac:dyDescent="0.35">
      <c r="K10436" s="14"/>
      <c r="L10436" s="14"/>
      <c r="N10436" s="15"/>
      <c r="O10436" s="16"/>
      <c r="R10436" s="14"/>
      <c r="S10436" s="14"/>
    </row>
    <row r="10437" spans="11:19" x14ac:dyDescent="0.35">
      <c r="K10437" s="14"/>
      <c r="L10437" s="14"/>
      <c r="N10437" s="15"/>
      <c r="O10437" s="16"/>
      <c r="R10437" s="14"/>
      <c r="S10437" s="14"/>
    </row>
    <row r="10438" spans="11:19" x14ac:dyDescent="0.35">
      <c r="K10438" s="14"/>
      <c r="L10438" s="14"/>
      <c r="N10438" s="15"/>
      <c r="O10438" s="16"/>
      <c r="R10438" s="14"/>
      <c r="S10438" s="14"/>
    </row>
    <row r="10439" spans="11:19" x14ac:dyDescent="0.35">
      <c r="K10439" s="14"/>
      <c r="L10439" s="14"/>
      <c r="N10439" s="15"/>
      <c r="O10439" s="16"/>
      <c r="R10439" s="14"/>
      <c r="S10439" s="14"/>
    </row>
    <row r="10440" spans="11:19" x14ac:dyDescent="0.35">
      <c r="K10440" s="14"/>
      <c r="L10440" s="14"/>
      <c r="N10440" s="15"/>
      <c r="O10440" s="16"/>
      <c r="R10440" s="14"/>
      <c r="S10440" s="14"/>
    </row>
    <row r="10441" spans="11:19" x14ac:dyDescent="0.35">
      <c r="K10441" s="14"/>
      <c r="L10441" s="14"/>
      <c r="N10441" s="15"/>
      <c r="O10441" s="16"/>
      <c r="R10441" s="14"/>
      <c r="S10441" s="14"/>
    </row>
    <row r="10442" spans="11:19" x14ac:dyDescent="0.35">
      <c r="K10442" s="14"/>
      <c r="L10442" s="14"/>
      <c r="N10442" s="15"/>
      <c r="O10442" s="16"/>
      <c r="R10442" s="14"/>
      <c r="S10442" s="14"/>
    </row>
    <row r="10443" spans="11:19" x14ac:dyDescent="0.35">
      <c r="K10443" s="14"/>
      <c r="L10443" s="14"/>
      <c r="N10443" s="15"/>
      <c r="O10443" s="16"/>
      <c r="R10443" s="14"/>
      <c r="S10443" s="14"/>
    </row>
    <row r="10444" spans="11:19" x14ac:dyDescent="0.35">
      <c r="K10444" s="14"/>
      <c r="L10444" s="14"/>
      <c r="N10444" s="15"/>
      <c r="O10444" s="16"/>
      <c r="R10444" s="14"/>
      <c r="S10444" s="14"/>
    </row>
    <row r="10445" spans="11:19" x14ac:dyDescent="0.35">
      <c r="K10445" s="14"/>
      <c r="L10445" s="14"/>
      <c r="N10445" s="15"/>
      <c r="O10445" s="16"/>
      <c r="R10445" s="14"/>
      <c r="S10445" s="14"/>
    </row>
    <row r="10446" spans="11:19" x14ac:dyDescent="0.35">
      <c r="K10446" s="14"/>
      <c r="L10446" s="14"/>
      <c r="N10446" s="15"/>
      <c r="O10446" s="16"/>
      <c r="R10446" s="14"/>
      <c r="S10446" s="14"/>
    </row>
    <row r="10447" spans="11:19" x14ac:dyDescent="0.35">
      <c r="K10447" s="14"/>
      <c r="L10447" s="14"/>
      <c r="N10447" s="15"/>
      <c r="O10447" s="16"/>
      <c r="R10447" s="14"/>
      <c r="S10447" s="14"/>
    </row>
    <row r="10448" spans="11:19" x14ac:dyDescent="0.35">
      <c r="K10448" s="14"/>
      <c r="L10448" s="14"/>
      <c r="N10448" s="15"/>
      <c r="O10448" s="16"/>
      <c r="R10448" s="14"/>
      <c r="S10448" s="14"/>
    </row>
    <row r="10449" spans="11:19" x14ac:dyDescent="0.35">
      <c r="K10449" s="14"/>
      <c r="L10449" s="14"/>
      <c r="N10449" s="15"/>
      <c r="O10449" s="16"/>
      <c r="R10449" s="14"/>
      <c r="S10449" s="14"/>
    </row>
    <row r="10450" spans="11:19" x14ac:dyDescent="0.35">
      <c r="K10450" s="14"/>
      <c r="L10450" s="14"/>
      <c r="N10450" s="15"/>
      <c r="O10450" s="16"/>
      <c r="R10450" s="14"/>
      <c r="S10450" s="14"/>
    </row>
    <row r="10451" spans="11:19" x14ac:dyDescent="0.35">
      <c r="K10451" s="14"/>
      <c r="L10451" s="14"/>
      <c r="N10451" s="15"/>
      <c r="O10451" s="16"/>
      <c r="R10451" s="14"/>
      <c r="S10451" s="14"/>
    </row>
    <row r="10452" spans="11:19" x14ac:dyDescent="0.35">
      <c r="K10452" s="14"/>
      <c r="L10452" s="14"/>
      <c r="N10452" s="15"/>
      <c r="O10452" s="16"/>
      <c r="R10452" s="14"/>
      <c r="S10452" s="14"/>
    </row>
    <row r="10453" spans="11:19" x14ac:dyDescent="0.35">
      <c r="K10453" s="14"/>
      <c r="L10453" s="14"/>
      <c r="N10453" s="15"/>
      <c r="O10453" s="16"/>
      <c r="R10453" s="14"/>
      <c r="S10453" s="14"/>
    </row>
    <row r="10454" spans="11:19" x14ac:dyDescent="0.35">
      <c r="K10454" s="14"/>
      <c r="L10454" s="14"/>
      <c r="N10454" s="15"/>
      <c r="O10454" s="16"/>
      <c r="R10454" s="14"/>
      <c r="S10454" s="14"/>
    </row>
    <row r="10455" spans="11:19" x14ac:dyDescent="0.35">
      <c r="K10455" s="14"/>
      <c r="L10455" s="14"/>
      <c r="N10455" s="15"/>
      <c r="O10455" s="16"/>
      <c r="R10455" s="14"/>
      <c r="S10455" s="14"/>
    </row>
    <row r="10456" spans="11:19" x14ac:dyDescent="0.35">
      <c r="K10456" s="14"/>
      <c r="L10456" s="14"/>
      <c r="N10456" s="15"/>
      <c r="O10456" s="16"/>
      <c r="R10456" s="14"/>
      <c r="S10456" s="14"/>
    </row>
    <row r="10457" spans="11:19" x14ac:dyDescent="0.35">
      <c r="K10457" s="14"/>
      <c r="L10457" s="14"/>
      <c r="N10457" s="15"/>
      <c r="O10457" s="16"/>
      <c r="R10457" s="14"/>
      <c r="S10457" s="14"/>
    </row>
    <row r="10458" spans="11:19" x14ac:dyDescent="0.35">
      <c r="K10458" s="14"/>
      <c r="L10458" s="14"/>
      <c r="N10458" s="15"/>
      <c r="O10458" s="16"/>
      <c r="R10458" s="14"/>
      <c r="S10458" s="14"/>
    </row>
    <row r="10459" spans="11:19" x14ac:dyDescent="0.35">
      <c r="K10459" s="14"/>
      <c r="L10459" s="14"/>
      <c r="N10459" s="15"/>
      <c r="O10459" s="16"/>
      <c r="R10459" s="14"/>
      <c r="S10459" s="14"/>
    </row>
    <row r="10460" spans="11:19" x14ac:dyDescent="0.35">
      <c r="K10460" s="14"/>
      <c r="L10460" s="14"/>
      <c r="N10460" s="15"/>
      <c r="O10460" s="16"/>
      <c r="R10460" s="14"/>
      <c r="S10460" s="14"/>
    </row>
    <row r="10461" spans="11:19" x14ac:dyDescent="0.35">
      <c r="K10461" s="14"/>
      <c r="L10461" s="14"/>
      <c r="N10461" s="15"/>
      <c r="O10461" s="16"/>
      <c r="R10461" s="14"/>
      <c r="S10461" s="14"/>
    </row>
    <row r="10462" spans="11:19" x14ac:dyDescent="0.35">
      <c r="K10462" s="14"/>
      <c r="L10462" s="14"/>
      <c r="N10462" s="15"/>
      <c r="O10462" s="16"/>
      <c r="R10462" s="14"/>
      <c r="S10462" s="14"/>
    </row>
    <row r="10463" spans="11:19" x14ac:dyDescent="0.35">
      <c r="K10463" s="14"/>
      <c r="L10463" s="14"/>
      <c r="N10463" s="15"/>
      <c r="O10463" s="16"/>
      <c r="R10463" s="14"/>
      <c r="S10463" s="14"/>
    </row>
    <row r="10464" spans="11:19" x14ac:dyDescent="0.35">
      <c r="K10464" s="14"/>
      <c r="L10464" s="14"/>
      <c r="N10464" s="15"/>
      <c r="O10464" s="16"/>
      <c r="R10464" s="14"/>
      <c r="S10464" s="14"/>
    </row>
    <row r="10465" spans="11:19" x14ac:dyDescent="0.35">
      <c r="K10465" s="14"/>
      <c r="L10465" s="14"/>
      <c r="N10465" s="15"/>
      <c r="O10465" s="16"/>
      <c r="R10465" s="14"/>
      <c r="S10465" s="14"/>
    </row>
    <row r="10466" spans="11:19" x14ac:dyDescent="0.35">
      <c r="K10466" s="14"/>
      <c r="L10466" s="14"/>
      <c r="N10466" s="15"/>
      <c r="O10466" s="16"/>
      <c r="R10466" s="14"/>
      <c r="S10466" s="14"/>
    </row>
    <row r="10467" spans="11:19" x14ac:dyDescent="0.35">
      <c r="K10467" s="14"/>
      <c r="L10467" s="14"/>
      <c r="N10467" s="15"/>
      <c r="O10467" s="16"/>
      <c r="R10467" s="14"/>
      <c r="S10467" s="14"/>
    </row>
    <row r="10468" spans="11:19" x14ac:dyDescent="0.35">
      <c r="K10468" s="14"/>
      <c r="L10468" s="14"/>
      <c r="N10468" s="15"/>
      <c r="O10468" s="16"/>
      <c r="R10468" s="14"/>
      <c r="S10468" s="14"/>
    </row>
    <row r="10469" spans="11:19" x14ac:dyDescent="0.35">
      <c r="K10469" s="14"/>
      <c r="L10469" s="14"/>
      <c r="N10469" s="15"/>
      <c r="O10469" s="16"/>
      <c r="R10469" s="14"/>
      <c r="S10469" s="14"/>
    </row>
    <row r="10470" spans="11:19" x14ac:dyDescent="0.35">
      <c r="K10470" s="14"/>
      <c r="L10470" s="14"/>
      <c r="N10470" s="15"/>
      <c r="O10470" s="16"/>
      <c r="R10470" s="14"/>
      <c r="S10470" s="14"/>
    </row>
    <row r="10471" spans="11:19" x14ac:dyDescent="0.35">
      <c r="K10471" s="14"/>
      <c r="L10471" s="14"/>
      <c r="N10471" s="15"/>
      <c r="O10471" s="16"/>
      <c r="R10471" s="14"/>
      <c r="S10471" s="14"/>
    </row>
    <row r="10472" spans="11:19" x14ac:dyDescent="0.35">
      <c r="K10472" s="14"/>
      <c r="L10472" s="14"/>
      <c r="N10472" s="15"/>
      <c r="O10472" s="16"/>
      <c r="R10472" s="14"/>
      <c r="S10472" s="14"/>
    </row>
    <row r="10473" spans="11:19" x14ac:dyDescent="0.35">
      <c r="K10473" s="14"/>
      <c r="L10473" s="14"/>
      <c r="N10473" s="15"/>
      <c r="O10473" s="16"/>
      <c r="R10473" s="14"/>
      <c r="S10473" s="14"/>
    </row>
    <row r="10474" spans="11:19" x14ac:dyDescent="0.35">
      <c r="K10474" s="14"/>
      <c r="L10474" s="14"/>
      <c r="N10474" s="15"/>
      <c r="O10474" s="16"/>
      <c r="R10474" s="14"/>
      <c r="S10474" s="14"/>
    </row>
    <row r="10475" spans="11:19" x14ac:dyDescent="0.35">
      <c r="K10475" s="14"/>
      <c r="L10475" s="14"/>
      <c r="N10475" s="15"/>
      <c r="O10475" s="16"/>
      <c r="R10475" s="14"/>
      <c r="S10475" s="14"/>
    </row>
    <row r="10476" spans="11:19" x14ac:dyDescent="0.35">
      <c r="K10476" s="14"/>
      <c r="L10476" s="14"/>
      <c r="N10476" s="15"/>
      <c r="O10476" s="16"/>
      <c r="R10476" s="14"/>
      <c r="S10476" s="14"/>
    </row>
    <row r="10477" spans="11:19" x14ac:dyDescent="0.35">
      <c r="K10477" s="14"/>
      <c r="L10477" s="14"/>
      <c r="N10477" s="15"/>
      <c r="O10477" s="16"/>
      <c r="R10477" s="14"/>
      <c r="S10477" s="14"/>
    </row>
    <row r="10478" spans="11:19" x14ac:dyDescent="0.35">
      <c r="K10478" s="14"/>
      <c r="L10478" s="14"/>
      <c r="N10478" s="15"/>
      <c r="O10478" s="16"/>
      <c r="R10478" s="14"/>
      <c r="S10478" s="14"/>
    </row>
    <row r="10479" spans="11:19" x14ac:dyDescent="0.35">
      <c r="K10479" s="14"/>
      <c r="L10479" s="14"/>
      <c r="N10479" s="15"/>
      <c r="O10479" s="16"/>
      <c r="R10479" s="14"/>
      <c r="S10479" s="14"/>
    </row>
    <row r="10480" spans="11:19" x14ac:dyDescent="0.35">
      <c r="K10480" s="14"/>
      <c r="L10480" s="14"/>
      <c r="N10480" s="15"/>
      <c r="O10480" s="16"/>
      <c r="R10480" s="14"/>
      <c r="S10480" s="14"/>
    </row>
    <row r="10481" spans="11:19" x14ac:dyDescent="0.35">
      <c r="K10481" s="14"/>
      <c r="L10481" s="14"/>
      <c r="N10481" s="15"/>
      <c r="O10481" s="16"/>
      <c r="R10481" s="14"/>
      <c r="S10481" s="14"/>
    </row>
    <row r="10482" spans="11:19" x14ac:dyDescent="0.35">
      <c r="K10482" s="14"/>
      <c r="L10482" s="14"/>
      <c r="N10482" s="15"/>
      <c r="O10482" s="16"/>
      <c r="R10482" s="14"/>
      <c r="S10482" s="14"/>
    </row>
    <row r="10483" spans="11:19" x14ac:dyDescent="0.35">
      <c r="K10483" s="14"/>
      <c r="L10483" s="14"/>
      <c r="N10483" s="15"/>
      <c r="O10483" s="16"/>
      <c r="R10483" s="14"/>
      <c r="S10483" s="14"/>
    </row>
    <row r="10484" spans="11:19" x14ac:dyDescent="0.35">
      <c r="K10484" s="14"/>
      <c r="L10484" s="14"/>
      <c r="N10484" s="15"/>
      <c r="O10484" s="16"/>
      <c r="R10484" s="14"/>
      <c r="S10484" s="14"/>
    </row>
    <row r="10485" spans="11:19" x14ac:dyDescent="0.35">
      <c r="K10485" s="14"/>
      <c r="L10485" s="14"/>
      <c r="N10485" s="15"/>
      <c r="O10485" s="16"/>
      <c r="R10485" s="14"/>
      <c r="S10485" s="14"/>
    </row>
    <row r="10486" spans="11:19" x14ac:dyDescent="0.35">
      <c r="K10486" s="14"/>
      <c r="L10486" s="14"/>
      <c r="N10486" s="15"/>
      <c r="O10486" s="16"/>
      <c r="R10486" s="14"/>
      <c r="S10486" s="14"/>
    </row>
    <row r="10487" spans="11:19" x14ac:dyDescent="0.35">
      <c r="K10487" s="14"/>
      <c r="L10487" s="14"/>
      <c r="N10487" s="15"/>
      <c r="O10487" s="16"/>
      <c r="R10487" s="14"/>
      <c r="S10487" s="14"/>
    </row>
    <row r="10488" spans="11:19" x14ac:dyDescent="0.35">
      <c r="K10488" s="14"/>
      <c r="L10488" s="14"/>
      <c r="N10488" s="15"/>
      <c r="O10488" s="16"/>
      <c r="R10488" s="14"/>
      <c r="S10488" s="14"/>
    </row>
    <row r="10489" spans="11:19" x14ac:dyDescent="0.35">
      <c r="K10489" s="14"/>
      <c r="L10489" s="14"/>
      <c r="N10489" s="15"/>
      <c r="O10489" s="16"/>
      <c r="R10489" s="14"/>
      <c r="S10489" s="14"/>
    </row>
    <row r="10490" spans="11:19" x14ac:dyDescent="0.35">
      <c r="K10490" s="14"/>
      <c r="L10490" s="14"/>
      <c r="N10490" s="15"/>
      <c r="O10490" s="16"/>
      <c r="R10490" s="14"/>
      <c r="S10490" s="14"/>
    </row>
    <row r="10491" spans="11:19" x14ac:dyDescent="0.35">
      <c r="K10491" s="14"/>
      <c r="L10491" s="14"/>
      <c r="N10491" s="15"/>
      <c r="O10491" s="16"/>
      <c r="R10491" s="14"/>
      <c r="S10491" s="14"/>
    </row>
    <row r="10492" spans="11:19" x14ac:dyDescent="0.35">
      <c r="K10492" s="14"/>
      <c r="L10492" s="14"/>
      <c r="N10492" s="15"/>
      <c r="O10492" s="16"/>
      <c r="R10492" s="14"/>
      <c r="S10492" s="14"/>
    </row>
    <row r="10493" spans="11:19" x14ac:dyDescent="0.35">
      <c r="K10493" s="14"/>
      <c r="L10493" s="14"/>
      <c r="N10493" s="15"/>
      <c r="O10493" s="16"/>
      <c r="R10493" s="14"/>
      <c r="S10493" s="14"/>
    </row>
    <row r="10494" spans="11:19" x14ac:dyDescent="0.35">
      <c r="K10494" s="14"/>
      <c r="L10494" s="14"/>
      <c r="N10494" s="15"/>
      <c r="O10494" s="16"/>
      <c r="R10494" s="14"/>
      <c r="S10494" s="14"/>
    </row>
    <row r="10495" spans="11:19" x14ac:dyDescent="0.35">
      <c r="K10495" s="14"/>
      <c r="L10495" s="14"/>
      <c r="N10495" s="15"/>
      <c r="O10495" s="16"/>
      <c r="R10495" s="14"/>
      <c r="S10495" s="14"/>
    </row>
    <row r="10496" spans="11:19" x14ac:dyDescent="0.35">
      <c r="K10496" s="14"/>
      <c r="L10496" s="14"/>
      <c r="N10496" s="15"/>
      <c r="O10496" s="16"/>
      <c r="R10496" s="14"/>
      <c r="S10496" s="14"/>
    </row>
    <row r="10497" spans="11:19" x14ac:dyDescent="0.35">
      <c r="K10497" s="14"/>
      <c r="L10497" s="14"/>
      <c r="N10497" s="15"/>
      <c r="O10497" s="16"/>
      <c r="R10497" s="14"/>
      <c r="S10497" s="14"/>
    </row>
    <row r="10498" spans="11:19" x14ac:dyDescent="0.35">
      <c r="K10498" s="14"/>
      <c r="L10498" s="14"/>
      <c r="N10498" s="15"/>
      <c r="O10498" s="16"/>
      <c r="R10498" s="14"/>
      <c r="S10498" s="14"/>
    </row>
    <row r="10499" spans="11:19" x14ac:dyDescent="0.35">
      <c r="K10499" s="14"/>
      <c r="L10499" s="14"/>
      <c r="N10499" s="15"/>
      <c r="O10499" s="16"/>
      <c r="R10499" s="14"/>
      <c r="S10499" s="14"/>
    </row>
    <row r="10500" spans="11:19" x14ac:dyDescent="0.35">
      <c r="K10500" s="14"/>
      <c r="L10500" s="14"/>
      <c r="N10500" s="15"/>
      <c r="O10500" s="16"/>
      <c r="R10500" s="14"/>
      <c r="S10500" s="14"/>
    </row>
    <row r="10501" spans="11:19" x14ac:dyDescent="0.35">
      <c r="K10501" s="14"/>
      <c r="L10501" s="14"/>
      <c r="N10501" s="15"/>
      <c r="O10501" s="16"/>
      <c r="R10501" s="14"/>
      <c r="S10501" s="14"/>
    </row>
    <row r="10502" spans="11:19" x14ac:dyDescent="0.35">
      <c r="K10502" s="14"/>
      <c r="L10502" s="14"/>
      <c r="N10502" s="15"/>
      <c r="O10502" s="16"/>
      <c r="R10502" s="14"/>
      <c r="S10502" s="14"/>
    </row>
    <row r="10503" spans="11:19" x14ac:dyDescent="0.35">
      <c r="K10503" s="14"/>
      <c r="L10503" s="14"/>
      <c r="N10503" s="15"/>
      <c r="O10503" s="16"/>
      <c r="R10503" s="14"/>
      <c r="S10503" s="14"/>
    </row>
    <row r="10504" spans="11:19" x14ac:dyDescent="0.35">
      <c r="K10504" s="14"/>
      <c r="L10504" s="14"/>
      <c r="N10504" s="15"/>
      <c r="O10504" s="16"/>
      <c r="R10504" s="14"/>
      <c r="S10504" s="14"/>
    </row>
    <row r="10505" spans="11:19" x14ac:dyDescent="0.35">
      <c r="K10505" s="14"/>
      <c r="L10505" s="14"/>
      <c r="N10505" s="15"/>
      <c r="O10505" s="16"/>
      <c r="R10505" s="14"/>
      <c r="S10505" s="14"/>
    </row>
    <row r="10506" spans="11:19" x14ac:dyDescent="0.35">
      <c r="K10506" s="14"/>
      <c r="L10506" s="14"/>
      <c r="N10506" s="15"/>
      <c r="O10506" s="16"/>
      <c r="R10506" s="14"/>
      <c r="S10506" s="14"/>
    </row>
    <row r="10507" spans="11:19" x14ac:dyDescent="0.35">
      <c r="K10507" s="14"/>
      <c r="L10507" s="14"/>
      <c r="N10507" s="15"/>
      <c r="O10507" s="16"/>
      <c r="R10507" s="14"/>
      <c r="S10507" s="14"/>
    </row>
    <row r="10508" spans="11:19" x14ac:dyDescent="0.35">
      <c r="K10508" s="14"/>
      <c r="L10508" s="14"/>
      <c r="N10508" s="15"/>
      <c r="O10508" s="16"/>
      <c r="R10508" s="14"/>
      <c r="S10508" s="14"/>
    </row>
    <row r="10509" spans="11:19" x14ac:dyDescent="0.35">
      <c r="K10509" s="14"/>
      <c r="L10509" s="14"/>
      <c r="N10509" s="15"/>
      <c r="O10509" s="16"/>
      <c r="R10509" s="14"/>
      <c r="S10509" s="14"/>
    </row>
    <row r="10510" spans="11:19" x14ac:dyDescent="0.35">
      <c r="K10510" s="14"/>
      <c r="L10510" s="14"/>
      <c r="N10510" s="15"/>
      <c r="O10510" s="16"/>
      <c r="R10510" s="14"/>
      <c r="S10510" s="14"/>
    </row>
    <row r="10511" spans="11:19" x14ac:dyDescent="0.35">
      <c r="K10511" s="14"/>
      <c r="L10511" s="14"/>
      <c r="N10511" s="15"/>
      <c r="O10511" s="16"/>
      <c r="R10511" s="14"/>
      <c r="S10511" s="14"/>
    </row>
    <row r="10512" spans="11:19" x14ac:dyDescent="0.35">
      <c r="K10512" s="14"/>
      <c r="L10512" s="14"/>
      <c r="N10512" s="15"/>
      <c r="O10512" s="16"/>
      <c r="R10512" s="14"/>
      <c r="S10512" s="14"/>
    </row>
    <row r="10513" spans="11:19" x14ac:dyDescent="0.35">
      <c r="K10513" s="14"/>
      <c r="L10513" s="14"/>
      <c r="N10513" s="15"/>
      <c r="O10513" s="16"/>
      <c r="R10513" s="14"/>
      <c r="S10513" s="14"/>
    </row>
    <row r="10514" spans="11:19" x14ac:dyDescent="0.35">
      <c r="K10514" s="14"/>
      <c r="L10514" s="14"/>
      <c r="N10514" s="15"/>
      <c r="O10514" s="16"/>
      <c r="R10514" s="14"/>
      <c r="S10514" s="14"/>
    </row>
    <row r="10515" spans="11:19" x14ac:dyDescent="0.35">
      <c r="K10515" s="14"/>
      <c r="L10515" s="14"/>
      <c r="N10515" s="15"/>
      <c r="O10515" s="16"/>
      <c r="R10515" s="14"/>
      <c r="S10515" s="14"/>
    </row>
    <row r="10516" spans="11:19" x14ac:dyDescent="0.35">
      <c r="K10516" s="14"/>
      <c r="L10516" s="14"/>
      <c r="N10516" s="15"/>
      <c r="O10516" s="16"/>
      <c r="R10516" s="14"/>
      <c r="S10516" s="14"/>
    </row>
    <row r="10517" spans="11:19" x14ac:dyDescent="0.35">
      <c r="K10517" s="14"/>
      <c r="L10517" s="14"/>
      <c r="N10517" s="15"/>
      <c r="O10517" s="16"/>
      <c r="R10517" s="14"/>
      <c r="S10517" s="14"/>
    </row>
    <row r="10518" spans="11:19" x14ac:dyDescent="0.35">
      <c r="K10518" s="14"/>
      <c r="L10518" s="14"/>
      <c r="N10518" s="15"/>
      <c r="O10518" s="16"/>
      <c r="R10518" s="14"/>
      <c r="S10518" s="14"/>
    </row>
    <row r="10519" spans="11:19" x14ac:dyDescent="0.35">
      <c r="K10519" s="14"/>
      <c r="L10519" s="14"/>
      <c r="N10519" s="15"/>
      <c r="O10519" s="16"/>
      <c r="R10519" s="14"/>
      <c r="S10519" s="14"/>
    </row>
    <row r="10520" spans="11:19" x14ac:dyDescent="0.35">
      <c r="K10520" s="14"/>
      <c r="L10520" s="14"/>
      <c r="N10520" s="15"/>
      <c r="O10520" s="16"/>
      <c r="R10520" s="14"/>
      <c r="S10520" s="14"/>
    </row>
    <row r="10521" spans="11:19" x14ac:dyDescent="0.35">
      <c r="K10521" s="14"/>
      <c r="L10521" s="14"/>
      <c r="N10521" s="15"/>
      <c r="O10521" s="16"/>
      <c r="R10521" s="14"/>
      <c r="S10521" s="14"/>
    </row>
    <row r="10522" spans="11:19" x14ac:dyDescent="0.35">
      <c r="K10522" s="14"/>
      <c r="L10522" s="14"/>
      <c r="N10522" s="15"/>
      <c r="O10522" s="16"/>
      <c r="R10522" s="14"/>
      <c r="S10522" s="14"/>
    </row>
    <row r="10523" spans="11:19" x14ac:dyDescent="0.35">
      <c r="K10523" s="14"/>
      <c r="L10523" s="14"/>
      <c r="N10523" s="15"/>
      <c r="O10523" s="16"/>
      <c r="R10523" s="14"/>
      <c r="S10523" s="14"/>
    </row>
    <row r="10524" spans="11:19" x14ac:dyDescent="0.35">
      <c r="K10524" s="14"/>
      <c r="L10524" s="14"/>
      <c r="N10524" s="15"/>
      <c r="O10524" s="16"/>
      <c r="R10524" s="14"/>
      <c r="S10524" s="14"/>
    </row>
    <row r="10525" spans="11:19" x14ac:dyDescent="0.35">
      <c r="K10525" s="14"/>
      <c r="L10525" s="14"/>
      <c r="N10525" s="15"/>
      <c r="O10525" s="16"/>
      <c r="R10525" s="14"/>
      <c r="S10525" s="14"/>
    </row>
    <row r="10526" spans="11:19" x14ac:dyDescent="0.35">
      <c r="K10526" s="14"/>
      <c r="L10526" s="14"/>
      <c r="N10526" s="15"/>
      <c r="O10526" s="16"/>
      <c r="R10526" s="14"/>
      <c r="S10526" s="14"/>
    </row>
    <row r="10527" spans="11:19" x14ac:dyDescent="0.35">
      <c r="K10527" s="14"/>
      <c r="L10527" s="14"/>
      <c r="N10527" s="15"/>
      <c r="O10527" s="16"/>
      <c r="R10527" s="14"/>
      <c r="S10527" s="14"/>
    </row>
    <row r="10528" spans="11:19" x14ac:dyDescent="0.35">
      <c r="K10528" s="14"/>
      <c r="L10528" s="14"/>
      <c r="N10528" s="15"/>
      <c r="O10528" s="16"/>
      <c r="R10528" s="14"/>
      <c r="S10528" s="14"/>
    </row>
    <row r="10529" spans="11:19" x14ac:dyDescent="0.35">
      <c r="K10529" s="14"/>
      <c r="L10529" s="14"/>
      <c r="N10529" s="15"/>
      <c r="O10529" s="16"/>
      <c r="R10529" s="14"/>
      <c r="S10529" s="14"/>
    </row>
    <row r="10530" spans="11:19" x14ac:dyDescent="0.35">
      <c r="K10530" s="14"/>
      <c r="L10530" s="14"/>
      <c r="N10530" s="15"/>
      <c r="O10530" s="16"/>
      <c r="R10530" s="14"/>
      <c r="S10530" s="14"/>
    </row>
    <row r="10531" spans="11:19" x14ac:dyDescent="0.35">
      <c r="K10531" s="14"/>
      <c r="L10531" s="14"/>
      <c r="N10531" s="15"/>
      <c r="O10531" s="16"/>
      <c r="R10531" s="14"/>
      <c r="S10531" s="14"/>
    </row>
    <row r="10532" spans="11:19" x14ac:dyDescent="0.35">
      <c r="K10532" s="14"/>
      <c r="L10532" s="14"/>
      <c r="N10532" s="15"/>
      <c r="O10532" s="16"/>
      <c r="R10532" s="14"/>
      <c r="S10532" s="14"/>
    </row>
    <row r="10533" spans="11:19" x14ac:dyDescent="0.35">
      <c r="K10533" s="14"/>
      <c r="L10533" s="14"/>
      <c r="N10533" s="15"/>
      <c r="O10533" s="16"/>
      <c r="R10533" s="14"/>
      <c r="S10533" s="14"/>
    </row>
    <row r="10534" spans="11:19" x14ac:dyDescent="0.35">
      <c r="K10534" s="14"/>
      <c r="L10534" s="14"/>
      <c r="N10534" s="15"/>
      <c r="O10534" s="16"/>
      <c r="R10534" s="14"/>
      <c r="S10534" s="14"/>
    </row>
    <row r="10535" spans="11:19" x14ac:dyDescent="0.35">
      <c r="K10535" s="14"/>
      <c r="L10535" s="14"/>
      <c r="N10535" s="15"/>
      <c r="O10535" s="16"/>
      <c r="R10535" s="14"/>
      <c r="S10535" s="14"/>
    </row>
    <row r="10536" spans="11:19" x14ac:dyDescent="0.35">
      <c r="K10536" s="14"/>
      <c r="L10536" s="14"/>
      <c r="N10536" s="15"/>
      <c r="O10536" s="16"/>
      <c r="R10536" s="14"/>
      <c r="S10536" s="14"/>
    </row>
    <row r="10537" spans="11:19" x14ac:dyDescent="0.35">
      <c r="K10537" s="14"/>
      <c r="L10537" s="14"/>
      <c r="N10537" s="15"/>
      <c r="O10537" s="16"/>
      <c r="R10537" s="14"/>
      <c r="S10537" s="14"/>
    </row>
    <row r="10538" spans="11:19" x14ac:dyDescent="0.35">
      <c r="K10538" s="14"/>
      <c r="L10538" s="14"/>
      <c r="N10538" s="15"/>
      <c r="O10538" s="16"/>
      <c r="R10538" s="14"/>
      <c r="S10538" s="14"/>
    </row>
    <row r="10539" spans="11:19" x14ac:dyDescent="0.35">
      <c r="K10539" s="14"/>
      <c r="L10539" s="14"/>
      <c r="N10539" s="15"/>
      <c r="O10539" s="16"/>
      <c r="R10539" s="14"/>
      <c r="S10539" s="14"/>
    </row>
    <row r="10540" spans="11:19" x14ac:dyDescent="0.35">
      <c r="K10540" s="14"/>
      <c r="L10540" s="14"/>
      <c r="N10540" s="15"/>
      <c r="O10540" s="16"/>
      <c r="R10540" s="14"/>
      <c r="S10540" s="14"/>
    </row>
    <row r="10541" spans="11:19" x14ac:dyDescent="0.35">
      <c r="K10541" s="14"/>
      <c r="L10541" s="14"/>
      <c r="N10541" s="15"/>
      <c r="O10541" s="16"/>
      <c r="R10541" s="14"/>
      <c r="S10541" s="14"/>
    </row>
    <row r="10542" spans="11:19" x14ac:dyDescent="0.35">
      <c r="K10542" s="14"/>
      <c r="L10542" s="14"/>
      <c r="N10542" s="15"/>
      <c r="O10542" s="16"/>
      <c r="R10542" s="14"/>
      <c r="S10542" s="14"/>
    </row>
    <row r="10543" spans="11:19" x14ac:dyDescent="0.35">
      <c r="K10543" s="14"/>
      <c r="L10543" s="14"/>
      <c r="N10543" s="15"/>
      <c r="O10543" s="16"/>
      <c r="R10543" s="14"/>
      <c r="S10543" s="14"/>
    </row>
    <row r="10544" spans="11:19" x14ac:dyDescent="0.35">
      <c r="K10544" s="14"/>
      <c r="L10544" s="14"/>
      <c r="N10544" s="15"/>
      <c r="O10544" s="16"/>
      <c r="R10544" s="14"/>
      <c r="S10544" s="14"/>
    </row>
    <row r="10545" spans="11:19" x14ac:dyDescent="0.35">
      <c r="K10545" s="14"/>
      <c r="L10545" s="14"/>
      <c r="N10545" s="15"/>
      <c r="O10545" s="16"/>
      <c r="R10545" s="14"/>
      <c r="S10545" s="14"/>
    </row>
    <row r="10546" spans="11:19" x14ac:dyDescent="0.35">
      <c r="K10546" s="14"/>
      <c r="L10546" s="14"/>
      <c r="N10546" s="15"/>
      <c r="O10546" s="16"/>
      <c r="R10546" s="14"/>
      <c r="S10546" s="14"/>
    </row>
    <row r="10547" spans="11:19" x14ac:dyDescent="0.35">
      <c r="K10547" s="14"/>
      <c r="L10547" s="14"/>
      <c r="N10547" s="15"/>
      <c r="O10547" s="16"/>
      <c r="R10547" s="14"/>
      <c r="S10547" s="14"/>
    </row>
    <row r="10548" spans="11:19" x14ac:dyDescent="0.35">
      <c r="K10548" s="14"/>
      <c r="L10548" s="14"/>
      <c r="N10548" s="15"/>
      <c r="O10548" s="16"/>
      <c r="R10548" s="14"/>
      <c r="S10548" s="14"/>
    </row>
    <row r="10549" spans="11:19" x14ac:dyDescent="0.35">
      <c r="K10549" s="14"/>
      <c r="L10549" s="14"/>
      <c r="N10549" s="15"/>
      <c r="O10549" s="16"/>
      <c r="R10549" s="14"/>
      <c r="S10549" s="14"/>
    </row>
    <row r="10550" spans="11:19" x14ac:dyDescent="0.35">
      <c r="K10550" s="14"/>
      <c r="L10550" s="14"/>
      <c r="N10550" s="15"/>
      <c r="O10550" s="16"/>
      <c r="R10550" s="14"/>
      <c r="S10550" s="14"/>
    </row>
    <row r="10551" spans="11:19" x14ac:dyDescent="0.35">
      <c r="K10551" s="14"/>
      <c r="L10551" s="14"/>
      <c r="N10551" s="15"/>
      <c r="O10551" s="16"/>
      <c r="R10551" s="14"/>
      <c r="S10551" s="14"/>
    </row>
    <row r="10552" spans="11:19" x14ac:dyDescent="0.35">
      <c r="K10552" s="14"/>
      <c r="L10552" s="14"/>
      <c r="N10552" s="15"/>
      <c r="O10552" s="16"/>
      <c r="R10552" s="14"/>
      <c r="S10552" s="14"/>
    </row>
    <row r="10553" spans="11:19" x14ac:dyDescent="0.35">
      <c r="K10553" s="14"/>
      <c r="L10553" s="14"/>
      <c r="N10553" s="15"/>
      <c r="O10553" s="16"/>
      <c r="R10553" s="14"/>
      <c r="S10553" s="14"/>
    </row>
    <row r="10554" spans="11:19" x14ac:dyDescent="0.35">
      <c r="K10554" s="14"/>
      <c r="L10554" s="14"/>
      <c r="N10554" s="15"/>
      <c r="O10554" s="16"/>
      <c r="R10554" s="14"/>
      <c r="S10554" s="14"/>
    </row>
    <row r="10555" spans="11:19" x14ac:dyDescent="0.35">
      <c r="K10555" s="14"/>
      <c r="L10555" s="14"/>
      <c r="N10555" s="15"/>
      <c r="O10555" s="16"/>
      <c r="R10555" s="14"/>
      <c r="S10555" s="14"/>
    </row>
    <row r="10556" spans="11:19" x14ac:dyDescent="0.35">
      <c r="K10556" s="14"/>
      <c r="L10556" s="14"/>
      <c r="N10556" s="15"/>
      <c r="O10556" s="16"/>
      <c r="R10556" s="14"/>
      <c r="S10556" s="14"/>
    </row>
    <row r="10557" spans="11:19" x14ac:dyDescent="0.35">
      <c r="K10557" s="14"/>
      <c r="L10557" s="14"/>
      <c r="N10557" s="15"/>
      <c r="O10557" s="16"/>
      <c r="R10557" s="14"/>
      <c r="S10557" s="14"/>
    </row>
    <row r="10558" spans="11:19" x14ac:dyDescent="0.35">
      <c r="K10558" s="14"/>
      <c r="L10558" s="14"/>
      <c r="N10558" s="15"/>
      <c r="O10558" s="16"/>
      <c r="R10558" s="14"/>
      <c r="S10558" s="14"/>
    </row>
    <row r="10559" spans="11:19" x14ac:dyDescent="0.35">
      <c r="K10559" s="14"/>
      <c r="L10559" s="14"/>
      <c r="N10559" s="15"/>
      <c r="O10559" s="16"/>
      <c r="R10559" s="14"/>
      <c r="S10559" s="14"/>
    </row>
    <row r="10560" spans="11:19" x14ac:dyDescent="0.35">
      <c r="K10560" s="14"/>
      <c r="L10560" s="14"/>
      <c r="N10560" s="15"/>
      <c r="O10560" s="16"/>
      <c r="R10560" s="14"/>
      <c r="S10560" s="14"/>
    </row>
    <row r="10561" spans="11:19" x14ac:dyDescent="0.35">
      <c r="K10561" s="14"/>
      <c r="L10561" s="14"/>
      <c r="N10561" s="15"/>
      <c r="O10561" s="16"/>
      <c r="R10561" s="14"/>
      <c r="S10561" s="14"/>
    </row>
    <row r="10562" spans="11:19" x14ac:dyDescent="0.35">
      <c r="K10562" s="14"/>
      <c r="L10562" s="14"/>
      <c r="N10562" s="15"/>
      <c r="O10562" s="16"/>
      <c r="R10562" s="14"/>
      <c r="S10562" s="14"/>
    </row>
    <row r="10563" spans="11:19" x14ac:dyDescent="0.35">
      <c r="K10563" s="14"/>
      <c r="L10563" s="14"/>
      <c r="N10563" s="15"/>
      <c r="O10563" s="16"/>
      <c r="R10563" s="14"/>
      <c r="S10563" s="14"/>
    </row>
    <row r="10564" spans="11:19" x14ac:dyDescent="0.35">
      <c r="K10564" s="14"/>
      <c r="L10564" s="14"/>
      <c r="N10564" s="15"/>
      <c r="O10564" s="16"/>
      <c r="R10564" s="14"/>
      <c r="S10564" s="14"/>
    </row>
    <row r="10565" spans="11:19" x14ac:dyDescent="0.35">
      <c r="K10565" s="14"/>
      <c r="L10565" s="14"/>
      <c r="N10565" s="15"/>
      <c r="O10565" s="16"/>
      <c r="R10565" s="14"/>
      <c r="S10565" s="14"/>
    </row>
    <row r="10566" spans="11:19" x14ac:dyDescent="0.35">
      <c r="K10566" s="14"/>
      <c r="L10566" s="14"/>
      <c r="N10566" s="15"/>
      <c r="O10566" s="16"/>
      <c r="R10566" s="14"/>
      <c r="S10566" s="14"/>
    </row>
    <row r="10567" spans="11:19" x14ac:dyDescent="0.35">
      <c r="K10567" s="14"/>
      <c r="L10567" s="14"/>
      <c r="N10567" s="15"/>
      <c r="O10567" s="16"/>
      <c r="R10567" s="14"/>
      <c r="S10567" s="14"/>
    </row>
    <row r="10568" spans="11:19" x14ac:dyDescent="0.35">
      <c r="K10568" s="14"/>
      <c r="L10568" s="14"/>
      <c r="N10568" s="15"/>
      <c r="O10568" s="16"/>
      <c r="R10568" s="14"/>
      <c r="S10568" s="14"/>
    </row>
    <row r="10569" spans="11:19" x14ac:dyDescent="0.35">
      <c r="K10569" s="14"/>
      <c r="L10569" s="14"/>
      <c r="N10569" s="15"/>
      <c r="O10569" s="16"/>
      <c r="R10569" s="14"/>
      <c r="S10569" s="14"/>
    </row>
    <row r="10570" spans="11:19" x14ac:dyDescent="0.35">
      <c r="K10570" s="14"/>
      <c r="L10570" s="14"/>
      <c r="N10570" s="15"/>
      <c r="O10570" s="16"/>
      <c r="R10570" s="14"/>
      <c r="S10570" s="14"/>
    </row>
    <row r="10571" spans="11:19" x14ac:dyDescent="0.35">
      <c r="K10571" s="14"/>
      <c r="L10571" s="14"/>
      <c r="N10571" s="15"/>
      <c r="O10571" s="16"/>
      <c r="R10571" s="14"/>
      <c r="S10571" s="14"/>
    </row>
    <row r="10572" spans="11:19" x14ac:dyDescent="0.35">
      <c r="K10572" s="14"/>
      <c r="L10572" s="14"/>
      <c r="N10572" s="15"/>
      <c r="O10572" s="16"/>
      <c r="R10572" s="14"/>
      <c r="S10572" s="14"/>
    </row>
    <row r="10573" spans="11:19" x14ac:dyDescent="0.35">
      <c r="K10573" s="14"/>
      <c r="L10573" s="14"/>
      <c r="N10573" s="15"/>
      <c r="O10573" s="16"/>
      <c r="R10573" s="14"/>
      <c r="S10573" s="14"/>
    </row>
    <row r="10574" spans="11:19" x14ac:dyDescent="0.35">
      <c r="K10574" s="14"/>
      <c r="L10574" s="14"/>
      <c r="N10574" s="15"/>
      <c r="O10574" s="16"/>
      <c r="R10574" s="14"/>
      <c r="S10574" s="14"/>
    </row>
    <row r="10575" spans="11:19" x14ac:dyDescent="0.35">
      <c r="K10575" s="14"/>
      <c r="L10575" s="14"/>
      <c r="N10575" s="15"/>
      <c r="O10575" s="16"/>
      <c r="R10575" s="14"/>
      <c r="S10575" s="14"/>
    </row>
    <row r="10576" spans="11:19" x14ac:dyDescent="0.35">
      <c r="K10576" s="14"/>
      <c r="L10576" s="14"/>
      <c r="N10576" s="15"/>
      <c r="O10576" s="16"/>
      <c r="R10576" s="14"/>
      <c r="S10576" s="14"/>
    </row>
    <row r="10577" spans="11:19" x14ac:dyDescent="0.35">
      <c r="K10577" s="14"/>
      <c r="L10577" s="14"/>
      <c r="N10577" s="15"/>
      <c r="O10577" s="16"/>
      <c r="R10577" s="14"/>
      <c r="S10577" s="14"/>
    </row>
    <row r="10578" spans="11:19" x14ac:dyDescent="0.35">
      <c r="K10578" s="14"/>
      <c r="L10578" s="14"/>
      <c r="N10578" s="15"/>
      <c r="O10578" s="16"/>
      <c r="R10578" s="14"/>
      <c r="S10578" s="14"/>
    </row>
    <row r="10579" spans="11:19" x14ac:dyDescent="0.35">
      <c r="K10579" s="14"/>
      <c r="L10579" s="14"/>
      <c r="N10579" s="15"/>
      <c r="O10579" s="16"/>
      <c r="R10579" s="14"/>
      <c r="S10579" s="14"/>
    </row>
    <row r="10580" spans="11:19" x14ac:dyDescent="0.35">
      <c r="K10580" s="14"/>
      <c r="L10580" s="14"/>
      <c r="N10580" s="15"/>
      <c r="O10580" s="16"/>
      <c r="R10580" s="14"/>
      <c r="S10580" s="14"/>
    </row>
    <row r="10581" spans="11:19" x14ac:dyDescent="0.35">
      <c r="K10581" s="14"/>
      <c r="L10581" s="14"/>
      <c r="N10581" s="15"/>
      <c r="O10581" s="16"/>
      <c r="R10581" s="14"/>
      <c r="S10581" s="14"/>
    </row>
    <row r="10582" spans="11:19" x14ac:dyDescent="0.35">
      <c r="K10582" s="14"/>
      <c r="L10582" s="14"/>
      <c r="N10582" s="15"/>
      <c r="O10582" s="16"/>
      <c r="R10582" s="14"/>
      <c r="S10582" s="14"/>
    </row>
    <row r="10583" spans="11:19" x14ac:dyDescent="0.35">
      <c r="K10583" s="14"/>
      <c r="L10583" s="14"/>
      <c r="N10583" s="15"/>
      <c r="O10583" s="16"/>
      <c r="R10583" s="14"/>
      <c r="S10583" s="14"/>
    </row>
    <row r="10584" spans="11:19" x14ac:dyDescent="0.35">
      <c r="K10584" s="14"/>
      <c r="L10584" s="14"/>
      <c r="N10584" s="15"/>
      <c r="O10584" s="16"/>
      <c r="R10584" s="14"/>
      <c r="S10584" s="14"/>
    </row>
    <row r="10585" spans="11:19" x14ac:dyDescent="0.35">
      <c r="K10585" s="14"/>
      <c r="L10585" s="14"/>
      <c r="N10585" s="15"/>
      <c r="O10585" s="16"/>
      <c r="R10585" s="14"/>
      <c r="S10585" s="14"/>
    </row>
    <row r="10586" spans="11:19" x14ac:dyDescent="0.35">
      <c r="K10586" s="14"/>
      <c r="L10586" s="14"/>
      <c r="N10586" s="15"/>
      <c r="O10586" s="16"/>
      <c r="R10586" s="14"/>
      <c r="S10586" s="14"/>
    </row>
    <row r="10587" spans="11:19" x14ac:dyDescent="0.35">
      <c r="K10587" s="14"/>
      <c r="L10587" s="14"/>
      <c r="N10587" s="15"/>
      <c r="O10587" s="16"/>
      <c r="R10587" s="14"/>
      <c r="S10587" s="14"/>
    </row>
    <row r="10588" spans="11:19" x14ac:dyDescent="0.35">
      <c r="K10588" s="14"/>
      <c r="L10588" s="14"/>
      <c r="N10588" s="15"/>
      <c r="O10588" s="16"/>
      <c r="R10588" s="14"/>
      <c r="S10588" s="14"/>
    </row>
    <row r="10589" spans="11:19" x14ac:dyDescent="0.35">
      <c r="K10589" s="14"/>
      <c r="L10589" s="14"/>
      <c r="N10589" s="15"/>
      <c r="O10589" s="16"/>
      <c r="R10589" s="14"/>
      <c r="S10589" s="14"/>
    </row>
    <row r="10590" spans="11:19" x14ac:dyDescent="0.35">
      <c r="K10590" s="14"/>
      <c r="L10590" s="14"/>
      <c r="N10590" s="15"/>
      <c r="O10590" s="16"/>
      <c r="R10590" s="14"/>
      <c r="S10590" s="14"/>
    </row>
    <row r="10591" spans="11:19" x14ac:dyDescent="0.35">
      <c r="K10591" s="14"/>
      <c r="L10591" s="14"/>
      <c r="N10591" s="15"/>
      <c r="O10591" s="16"/>
      <c r="R10591" s="14"/>
      <c r="S10591" s="14"/>
    </row>
    <row r="10592" spans="11:19" x14ac:dyDescent="0.35">
      <c r="K10592" s="14"/>
      <c r="L10592" s="14"/>
      <c r="N10592" s="15"/>
      <c r="O10592" s="16"/>
      <c r="R10592" s="14"/>
      <c r="S10592" s="14"/>
    </row>
    <row r="10593" spans="11:19" x14ac:dyDescent="0.35">
      <c r="K10593" s="14"/>
      <c r="L10593" s="14"/>
      <c r="N10593" s="15"/>
      <c r="O10593" s="16"/>
      <c r="R10593" s="14"/>
      <c r="S10593" s="14"/>
    </row>
    <row r="10594" spans="11:19" x14ac:dyDescent="0.35">
      <c r="K10594" s="14"/>
      <c r="L10594" s="14"/>
      <c r="N10594" s="15"/>
      <c r="O10594" s="16"/>
      <c r="R10594" s="14"/>
      <c r="S10594" s="14"/>
    </row>
    <row r="10595" spans="11:19" x14ac:dyDescent="0.35">
      <c r="K10595" s="14"/>
      <c r="L10595" s="14"/>
      <c r="N10595" s="15"/>
      <c r="O10595" s="16"/>
      <c r="R10595" s="14"/>
      <c r="S10595" s="14"/>
    </row>
    <row r="10596" spans="11:19" x14ac:dyDescent="0.35">
      <c r="K10596" s="14"/>
      <c r="L10596" s="14"/>
      <c r="N10596" s="15"/>
      <c r="O10596" s="16"/>
      <c r="R10596" s="14"/>
      <c r="S10596" s="14"/>
    </row>
    <row r="10597" spans="11:19" x14ac:dyDescent="0.35">
      <c r="K10597" s="14"/>
      <c r="L10597" s="14"/>
      <c r="N10597" s="15"/>
      <c r="O10597" s="16"/>
      <c r="R10597" s="14"/>
      <c r="S10597" s="14"/>
    </row>
    <row r="10598" spans="11:19" x14ac:dyDescent="0.35">
      <c r="K10598" s="14"/>
      <c r="L10598" s="14"/>
      <c r="N10598" s="15"/>
      <c r="O10598" s="16"/>
      <c r="R10598" s="14"/>
      <c r="S10598" s="14"/>
    </row>
    <row r="10599" spans="11:19" x14ac:dyDescent="0.35">
      <c r="K10599" s="14"/>
      <c r="L10599" s="14"/>
      <c r="N10599" s="15"/>
      <c r="O10599" s="16"/>
      <c r="R10599" s="14"/>
      <c r="S10599" s="14"/>
    </row>
    <row r="10600" spans="11:19" x14ac:dyDescent="0.35">
      <c r="K10600" s="14"/>
      <c r="L10600" s="14"/>
      <c r="N10600" s="15"/>
      <c r="O10600" s="16"/>
      <c r="R10600" s="14"/>
      <c r="S10600" s="14"/>
    </row>
    <row r="10601" spans="11:19" x14ac:dyDescent="0.35">
      <c r="K10601" s="14"/>
      <c r="L10601" s="14"/>
      <c r="N10601" s="15"/>
      <c r="O10601" s="16"/>
      <c r="R10601" s="14"/>
      <c r="S10601" s="14"/>
    </row>
    <row r="10602" spans="11:19" x14ac:dyDescent="0.35">
      <c r="K10602" s="14"/>
      <c r="L10602" s="14"/>
      <c r="N10602" s="15"/>
      <c r="O10602" s="16"/>
      <c r="R10602" s="14"/>
      <c r="S10602" s="14"/>
    </row>
    <row r="10603" spans="11:19" x14ac:dyDescent="0.35">
      <c r="K10603" s="14"/>
      <c r="L10603" s="14"/>
      <c r="N10603" s="15"/>
      <c r="O10603" s="16"/>
      <c r="R10603" s="14"/>
      <c r="S10603" s="14"/>
    </row>
    <row r="10604" spans="11:19" x14ac:dyDescent="0.35">
      <c r="K10604" s="14"/>
      <c r="L10604" s="14"/>
      <c r="N10604" s="15"/>
      <c r="O10604" s="16"/>
      <c r="R10604" s="14"/>
      <c r="S10604" s="14"/>
    </row>
    <row r="10605" spans="11:19" x14ac:dyDescent="0.35">
      <c r="K10605" s="14"/>
      <c r="L10605" s="14"/>
      <c r="N10605" s="15"/>
      <c r="O10605" s="16"/>
      <c r="R10605" s="14"/>
      <c r="S10605" s="14"/>
    </row>
    <row r="10606" spans="11:19" x14ac:dyDescent="0.35">
      <c r="K10606" s="14"/>
      <c r="L10606" s="14"/>
      <c r="N10606" s="15"/>
      <c r="O10606" s="16"/>
      <c r="R10606" s="14"/>
      <c r="S10606" s="14"/>
    </row>
    <row r="10607" spans="11:19" x14ac:dyDescent="0.35">
      <c r="K10607" s="14"/>
      <c r="L10607" s="14"/>
      <c r="N10607" s="15"/>
      <c r="O10607" s="16"/>
      <c r="R10607" s="14"/>
      <c r="S10607" s="14"/>
    </row>
    <row r="10608" spans="11:19" x14ac:dyDescent="0.35">
      <c r="K10608" s="14"/>
      <c r="L10608" s="14"/>
      <c r="N10608" s="15"/>
      <c r="O10608" s="16"/>
      <c r="R10608" s="14"/>
      <c r="S10608" s="14"/>
    </row>
    <row r="10609" spans="11:19" x14ac:dyDescent="0.35">
      <c r="K10609" s="14"/>
      <c r="L10609" s="14"/>
      <c r="N10609" s="15"/>
      <c r="O10609" s="16"/>
      <c r="R10609" s="14"/>
      <c r="S10609" s="14"/>
    </row>
    <row r="10610" spans="11:19" x14ac:dyDescent="0.35">
      <c r="K10610" s="14"/>
      <c r="L10610" s="14"/>
      <c r="N10610" s="15"/>
      <c r="O10610" s="16"/>
      <c r="R10610" s="14"/>
      <c r="S10610" s="14"/>
    </row>
    <row r="10611" spans="11:19" x14ac:dyDescent="0.35">
      <c r="K10611" s="14"/>
      <c r="L10611" s="14"/>
      <c r="N10611" s="15"/>
      <c r="O10611" s="16"/>
      <c r="R10611" s="14"/>
      <c r="S10611" s="14"/>
    </row>
    <row r="10612" spans="11:19" x14ac:dyDescent="0.35">
      <c r="K10612" s="14"/>
      <c r="L10612" s="14"/>
      <c r="N10612" s="15"/>
      <c r="O10612" s="16"/>
      <c r="R10612" s="14"/>
      <c r="S10612" s="14"/>
    </row>
    <row r="10613" spans="11:19" x14ac:dyDescent="0.35">
      <c r="K10613" s="14"/>
      <c r="L10613" s="14"/>
      <c r="N10613" s="15"/>
      <c r="O10613" s="16"/>
      <c r="R10613" s="14"/>
      <c r="S10613" s="14"/>
    </row>
    <row r="10614" spans="11:19" x14ac:dyDescent="0.35">
      <c r="K10614" s="14"/>
      <c r="L10614" s="14"/>
      <c r="N10614" s="15"/>
      <c r="O10614" s="16"/>
      <c r="R10614" s="14"/>
      <c r="S10614" s="14"/>
    </row>
    <row r="10615" spans="11:19" x14ac:dyDescent="0.35">
      <c r="K10615" s="14"/>
      <c r="L10615" s="14"/>
      <c r="N10615" s="15"/>
      <c r="O10615" s="16"/>
      <c r="R10615" s="14"/>
      <c r="S10615" s="14"/>
    </row>
    <row r="10616" spans="11:19" x14ac:dyDescent="0.35">
      <c r="K10616" s="14"/>
      <c r="L10616" s="14"/>
      <c r="N10616" s="15"/>
      <c r="O10616" s="16"/>
      <c r="R10616" s="14"/>
      <c r="S10616" s="14"/>
    </row>
    <row r="10617" spans="11:19" x14ac:dyDescent="0.35">
      <c r="K10617" s="14"/>
      <c r="L10617" s="14"/>
      <c r="N10617" s="15"/>
      <c r="O10617" s="16"/>
      <c r="R10617" s="14"/>
      <c r="S10617" s="14"/>
    </row>
    <row r="10618" spans="11:19" x14ac:dyDescent="0.35">
      <c r="K10618" s="14"/>
      <c r="L10618" s="14"/>
      <c r="N10618" s="15"/>
      <c r="O10618" s="16"/>
      <c r="R10618" s="14"/>
      <c r="S10618" s="14"/>
    </row>
    <row r="10619" spans="11:19" x14ac:dyDescent="0.35">
      <c r="K10619" s="14"/>
      <c r="L10619" s="14"/>
      <c r="N10619" s="15"/>
      <c r="O10619" s="16"/>
      <c r="R10619" s="14"/>
      <c r="S10619" s="14"/>
    </row>
    <row r="10620" spans="11:19" x14ac:dyDescent="0.35">
      <c r="K10620" s="14"/>
      <c r="L10620" s="14"/>
      <c r="N10620" s="15"/>
      <c r="O10620" s="16"/>
      <c r="R10620" s="14"/>
      <c r="S10620" s="14"/>
    </row>
    <row r="10621" spans="11:19" x14ac:dyDescent="0.35">
      <c r="K10621" s="14"/>
      <c r="L10621" s="14"/>
      <c r="N10621" s="15"/>
      <c r="O10621" s="16"/>
      <c r="R10621" s="14"/>
      <c r="S10621" s="14"/>
    </row>
    <row r="10622" spans="11:19" x14ac:dyDescent="0.35">
      <c r="K10622" s="14"/>
      <c r="L10622" s="14"/>
      <c r="N10622" s="15"/>
      <c r="O10622" s="16"/>
      <c r="R10622" s="14"/>
      <c r="S10622" s="14"/>
    </row>
    <row r="10623" spans="11:19" x14ac:dyDescent="0.35">
      <c r="K10623" s="14"/>
      <c r="L10623" s="14"/>
      <c r="N10623" s="15"/>
      <c r="O10623" s="16"/>
      <c r="R10623" s="14"/>
      <c r="S10623" s="14"/>
    </row>
    <row r="10624" spans="11:19" x14ac:dyDescent="0.35">
      <c r="K10624" s="14"/>
      <c r="L10624" s="14"/>
      <c r="N10624" s="15"/>
      <c r="O10624" s="16"/>
      <c r="R10624" s="14"/>
      <c r="S10624" s="14"/>
    </row>
    <row r="10625" spans="11:19" x14ac:dyDescent="0.35">
      <c r="K10625" s="14"/>
      <c r="L10625" s="14"/>
      <c r="N10625" s="15"/>
      <c r="O10625" s="16"/>
      <c r="R10625" s="14"/>
      <c r="S10625" s="14"/>
    </row>
    <row r="10626" spans="11:19" x14ac:dyDescent="0.35">
      <c r="K10626" s="14"/>
      <c r="L10626" s="14"/>
      <c r="N10626" s="15"/>
      <c r="O10626" s="16"/>
      <c r="R10626" s="14"/>
      <c r="S10626" s="14"/>
    </row>
    <row r="10627" spans="11:19" x14ac:dyDescent="0.35">
      <c r="K10627" s="14"/>
      <c r="L10627" s="14"/>
      <c r="N10627" s="15"/>
      <c r="O10627" s="16"/>
      <c r="R10627" s="14"/>
      <c r="S10627" s="14"/>
    </row>
    <row r="10628" spans="11:19" x14ac:dyDescent="0.35">
      <c r="K10628" s="14"/>
      <c r="L10628" s="14"/>
      <c r="N10628" s="15"/>
      <c r="O10628" s="16"/>
      <c r="R10628" s="14"/>
      <c r="S10628" s="14"/>
    </row>
    <row r="10629" spans="11:19" x14ac:dyDescent="0.35">
      <c r="K10629" s="14"/>
      <c r="L10629" s="14"/>
      <c r="N10629" s="15"/>
      <c r="O10629" s="16"/>
      <c r="R10629" s="14"/>
      <c r="S10629" s="14"/>
    </row>
    <row r="10630" spans="11:19" x14ac:dyDescent="0.35">
      <c r="K10630" s="14"/>
      <c r="L10630" s="14"/>
      <c r="N10630" s="15"/>
      <c r="O10630" s="16"/>
      <c r="R10630" s="14"/>
      <c r="S10630" s="14"/>
    </row>
    <row r="10631" spans="11:19" x14ac:dyDescent="0.35">
      <c r="K10631" s="14"/>
      <c r="L10631" s="14"/>
      <c r="N10631" s="15"/>
      <c r="O10631" s="16"/>
      <c r="R10631" s="14"/>
      <c r="S10631" s="14"/>
    </row>
    <row r="10632" spans="11:19" x14ac:dyDescent="0.35">
      <c r="K10632" s="14"/>
      <c r="L10632" s="14"/>
      <c r="N10632" s="15"/>
      <c r="O10632" s="16"/>
      <c r="R10632" s="14"/>
      <c r="S10632" s="14"/>
    </row>
    <row r="10633" spans="11:19" x14ac:dyDescent="0.35">
      <c r="K10633" s="14"/>
      <c r="L10633" s="14"/>
      <c r="N10633" s="15"/>
      <c r="O10633" s="16"/>
      <c r="R10633" s="14"/>
      <c r="S10633" s="14"/>
    </row>
    <row r="10634" spans="11:19" x14ac:dyDescent="0.35">
      <c r="K10634" s="14"/>
      <c r="L10634" s="14"/>
      <c r="N10634" s="15"/>
      <c r="O10634" s="16"/>
      <c r="R10634" s="14"/>
      <c r="S10634" s="14"/>
    </row>
    <row r="10635" spans="11:19" x14ac:dyDescent="0.35">
      <c r="K10635" s="14"/>
      <c r="L10635" s="14"/>
      <c r="N10635" s="15"/>
      <c r="O10635" s="16"/>
      <c r="R10635" s="14"/>
      <c r="S10635" s="14"/>
    </row>
    <row r="10636" spans="11:19" x14ac:dyDescent="0.35">
      <c r="K10636" s="14"/>
      <c r="L10636" s="14"/>
      <c r="N10636" s="15"/>
      <c r="O10636" s="16"/>
      <c r="R10636" s="14"/>
      <c r="S10636" s="14"/>
    </row>
    <row r="10637" spans="11:19" x14ac:dyDescent="0.35">
      <c r="K10637" s="14"/>
      <c r="L10637" s="14"/>
      <c r="N10637" s="15"/>
      <c r="O10637" s="16"/>
      <c r="R10637" s="14"/>
      <c r="S10637" s="14"/>
    </row>
    <row r="10638" spans="11:19" x14ac:dyDescent="0.35">
      <c r="K10638" s="14"/>
      <c r="L10638" s="14"/>
      <c r="N10638" s="15"/>
      <c r="O10638" s="16"/>
      <c r="R10638" s="14"/>
      <c r="S10638" s="14"/>
    </row>
    <row r="10639" spans="11:19" x14ac:dyDescent="0.35">
      <c r="K10639" s="14"/>
      <c r="L10639" s="14"/>
      <c r="N10639" s="15"/>
      <c r="O10639" s="16"/>
      <c r="R10639" s="14"/>
      <c r="S10639" s="14"/>
    </row>
    <row r="10640" spans="11:19" x14ac:dyDescent="0.35">
      <c r="K10640" s="14"/>
      <c r="L10640" s="14"/>
      <c r="N10640" s="15"/>
      <c r="O10640" s="16"/>
      <c r="R10640" s="14"/>
      <c r="S10640" s="14"/>
    </row>
    <row r="10641" spans="11:19" x14ac:dyDescent="0.35">
      <c r="K10641" s="14"/>
      <c r="L10641" s="14"/>
      <c r="N10641" s="15"/>
      <c r="O10641" s="16"/>
      <c r="R10641" s="14"/>
      <c r="S10641" s="14"/>
    </row>
    <row r="10642" spans="11:19" x14ac:dyDescent="0.35">
      <c r="K10642" s="14"/>
      <c r="L10642" s="14"/>
      <c r="N10642" s="15"/>
      <c r="O10642" s="16"/>
      <c r="R10642" s="14"/>
      <c r="S10642" s="14"/>
    </row>
    <row r="10643" spans="11:19" x14ac:dyDescent="0.35">
      <c r="K10643" s="14"/>
      <c r="L10643" s="14"/>
      <c r="N10643" s="15"/>
      <c r="O10643" s="16"/>
      <c r="R10643" s="14"/>
      <c r="S10643" s="14"/>
    </row>
    <row r="10644" spans="11:19" x14ac:dyDescent="0.35">
      <c r="K10644" s="14"/>
      <c r="L10644" s="14"/>
      <c r="N10644" s="15"/>
      <c r="O10644" s="16"/>
      <c r="R10644" s="14"/>
      <c r="S10644" s="14"/>
    </row>
    <row r="10645" spans="11:19" x14ac:dyDescent="0.35">
      <c r="K10645" s="14"/>
      <c r="L10645" s="14"/>
      <c r="N10645" s="15"/>
      <c r="O10645" s="16"/>
      <c r="R10645" s="14"/>
      <c r="S10645" s="14"/>
    </row>
    <row r="10646" spans="11:19" x14ac:dyDescent="0.35">
      <c r="K10646" s="14"/>
      <c r="L10646" s="14"/>
      <c r="N10646" s="15"/>
      <c r="O10646" s="16"/>
      <c r="R10646" s="14"/>
      <c r="S10646" s="14"/>
    </row>
    <row r="10647" spans="11:19" x14ac:dyDescent="0.35">
      <c r="K10647" s="14"/>
      <c r="L10647" s="14"/>
      <c r="N10647" s="15"/>
      <c r="O10647" s="16"/>
      <c r="R10647" s="14"/>
      <c r="S10647" s="14"/>
    </row>
    <row r="10648" spans="11:19" x14ac:dyDescent="0.35">
      <c r="K10648" s="14"/>
      <c r="L10648" s="14"/>
      <c r="N10648" s="15"/>
      <c r="O10648" s="16"/>
      <c r="R10648" s="14"/>
      <c r="S10648" s="14"/>
    </row>
    <row r="10649" spans="11:19" x14ac:dyDescent="0.35">
      <c r="K10649" s="14"/>
      <c r="L10649" s="14"/>
      <c r="N10649" s="15"/>
      <c r="O10649" s="16"/>
      <c r="R10649" s="14"/>
      <c r="S10649" s="14"/>
    </row>
    <row r="10650" spans="11:19" x14ac:dyDescent="0.35">
      <c r="K10650" s="14"/>
      <c r="L10650" s="14"/>
      <c r="N10650" s="15"/>
      <c r="O10650" s="16"/>
      <c r="R10650" s="14"/>
      <c r="S10650" s="14"/>
    </row>
    <row r="10651" spans="11:19" x14ac:dyDescent="0.35">
      <c r="K10651" s="14"/>
      <c r="L10651" s="14"/>
      <c r="N10651" s="15"/>
      <c r="O10651" s="16"/>
      <c r="R10651" s="14"/>
      <c r="S10651" s="14"/>
    </row>
    <row r="10652" spans="11:19" x14ac:dyDescent="0.35">
      <c r="K10652" s="14"/>
      <c r="L10652" s="14"/>
      <c r="N10652" s="15"/>
      <c r="O10652" s="16"/>
      <c r="R10652" s="14"/>
      <c r="S10652" s="14"/>
    </row>
    <row r="10653" spans="11:19" x14ac:dyDescent="0.35">
      <c r="K10653" s="14"/>
      <c r="L10653" s="14"/>
      <c r="N10653" s="15"/>
      <c r="O10653" s="16"/>
      <c r="R10653" s="14"/>
      <c r="S10653" s="14"/>
    </row>
    <row r="10654" spans="11:19" x14ac:dyDescent="0.35">
      <c r="K10654" s="14"/>
      <c r="L10654" s="14"/>
      <c r="N10654" s="15"/>
      <c r="O10654" s="16"/>
      <c r="R10654" s="14"/>
      <c r="S10654" s="14"/>
    </row>
    <row r="10655" spans="11:19" x14ac:dyDescent="0.35">
      <c r="K10655" s="14"/>
      <c r="L10655" s="14"/>
      <c r="N10655" s="15"/>
      <c r="O10655" s="16"/>
      <c r="R10655" s="14"/>
      <c r="S10655" s="14"/>
    </row>
    <row r="10656" spans="11:19" x14ac:dyDescent="0.35">
      <c r="K10656" s="14"/>
      <c r="L10656" s="14"/>
      <c r="N10656" s="15"/>
      <c r="O10656" s="16"/>
      <c r="R10656" s="14"/>
      <c r="S10656" s="14"/>
    </row>
    <row r="10657" spans="11:19" x14ac:dyDescent="0.35">
      <c r="K10657" s="14"/>
      <c r="L10657" s="14"/>
      <c r="N10657" s="15"/>
      <c r="O10657" s="16"/>
      <c r="R10657" s="14"/>
      <c r="S10657" s="14"/>
    </row>
    <row r="10658" spans="11:19" x14ac:dyDescent="0.35">
      <c r="K10658" s="14"/>
      <c r="L10658" s="14"/>
      <c r="N10658" s="15"/>
      <c r="O10658" s="16"/>
      <c r="R10658" s="14"/>
      <c r="S10658" s="14"/>
    </row>
    <row r="10659" spans="11:19" x14ac:dyDescent="0.35">
      <c r="K10659" s="14"/>
      <c r="L10659" s="14"/>
      <c r="N10659" s="15"/>
      <c r="O10659" s="16"/>
      <c r="R10659" s="14"/>
      <c r="S10659" s="14"/>
    </row>
    <row r="10660" spans="11:19" x14ac:dyDescent="0.35">
      <c r="K10660" s="14"/>
      <c r="L10660" s="14"/>
      <c r="N10660" s="15"/>
      <c r="O10660" s="16"/>
      <c r="R10660" s="14"/>
      <c r="S10660" s="14"/>
    </row>
    <row r="10661" spans="11:19" x14ac:dyDescent="0.35">
      <c r="K10661" s="14"/>
      <c r="L10661" s="14"/>
      <c r="N10661" s="15"/>
      <c r="O10661" s="16"/>
      <c r="R10661" s="14"/>
      <c r="S10661" s="14"/>
    </row>
    <row r="10662" spans="11:19" x14ac:dyDescent="0.35">
      <c r="K10662" s="14"/>
      <c r="L10662" s="14"/>
      <c r="N10662" s="15"/>
      <c r="O10662" s="16"/>
      <c r="R10662" s="14"/>
      <c r="S10662" s="14"/>
    </row>
    <row r="10663" spans="11:19" x14ac:dyDescent="0.35">
      <c r="K10663" s="14"/>
      <c r="L10663" s="14"/>
      <c r="N10663" s="15"/>
      <c r="O10663" s="16"/>
      <c r="R10663" s="14"/>
      <c r="S10663" s="14"/>
    </row>
    <row r="10664" spans="11:19" x14ac:dyDescent="0.35">
      <c r="K10664" s="14"/>
      <c r="L10664" s="14"/>
      <c r="N10664" s="15"/>
      <c r="O10664" s="16"/>
      <c r="R10664" s="14"/>
      <c r="S10664" s="14"/>
    </row>
    <row r="10665" spans="11:19" x14ac:dyDescent="0.35">
      <c r="K10665" s="14"/>
      <c r="L10665" s="14"/>
      <c r="N10665" s="15"/>
      <c r="O10665" s="16"/>
      <c r="R10665" s="14"/>
      <c r="S10665" s="14"/>
    </row>
    <row r="10666" spans="11:19" x14ac:dyDescent="0.35">
      <c r="K10666" s="14"/>
      <c r="L10666" s="14"/>
      <c r="N10666" s="15"/>
      <c r="O10666" s="16"/>
      <c r="R10666" s="14"/>
      <c r="S10666" s="14"/>
    </row>
    <row r="10667" spans="11:19" x14ac:dyDescent="0.35">
      <c r="K10667" s="14"/>
      <c r="L10667" s="14"/>
      <c r="N10667" s="15"/>
      <c r="O10667" s="16"/>
      <c r="R10667" s="14"/>
      <c r="S10667" s="14"/>
    </row>
    <row r="10668" spans="11:19" x14ac:dyDescent="0.35">
      <c r="K10668" s="14"/>
      <c r="L10668" s="14"/>
      <c r="N10668" s="15"/>
      <c r="O10668" s="16"/>
      <c r="R10668" s="14"/>
      <c r="S10668" s="14"/>
    </row>
    <row r="10669" spans="11:19" x14ac:dyDescent="0.35">
      <c r="K10669" s="14"/>
      <c r="L10669" s="14"/>
      <c r="N10669" s="15"/>
      <c r="O10669" s="16"/>
      <c r="R10669" s="14"/>
      <c r="S10669" s="14"/>
    </row>
    <row r="10670" spans="11:19" x14ac:dyDescent="0.35">
      <c r="K10670" s="14"/>
      <c r="L10670" s="14"/>
      <c r="N10670" s="15"/>
      <c r="O10670" s="16"/>
      <c r="R10670" s="14"/>
      <c r="S10670" s="14"/>
    </row>
    <row r="10671" spans="11:19" x14ac:dyDescent="0.35">
      <c r="K10671" s="14"/>
      <c r="L10671" s="14"/>
      <c r="N10671" s="15"/>
      <c r="O10671" s="16"/>
      <c r="R10671" s="14"/>
      <c r="S10671" s="14"/>
    </row>
    <row r="10672" spans="11:19" x14ac:dyDescent="0.35">
      <c r="K10672" s="14"/>
      <c r="L10672" s="14"/>
      <c r="N10672" s="15"/>
      <c r="O10672" s="16"/>
      <c r="R10672" s="14"/>
      <c r="S10672" s="14"/>
    </row>
    <row r="10673" spans="11:19" x14ac:dyDescent="0.35">
      <c r="K10673" s="14"/>
      <c r="L10673" s="14"/>
      <c r="N10673" s="15"/>
      <c r="O10673" s="16"/>
      <c r="R10673" s="14"/>
      <c r="S10673" s="14"/>
    </row>
    <row r="10674" spans="11:19" x14ac:dyDescent="0.35">
      <c r="K10674" s="14"/>
      <c r="L10674" s="14"/>
      <c r="N10674" s="15"/>
      <c r="O10674" s="16"/>
      <c r="R10674" s="14"/>
      <c r="S10674" s="14"/>
    </row>
    <row r="10675" spans="11:19" x14ac:dyDescent="0.35">
      <c r="K10675" s="14"/>
      <c r="L10675" s="14"/>
      <c r="N10675" s="15"/>
      <c r="O10675" s="16"/>
      <c r="R10675" s="14"/>
      <c r="S10675" s="14"/>
    </row>
    <row r="10676" spans="11:19" x14ac:dyDescent="0.35">
      <c r="K10676" s="14"/>
      <c r="L10676" s="14"/>
      <c r="N10676" s="15"/>
      <c r="O10676" s="16"/>
      <c r="R10676" s="14"/>
      <c r="S10676" s="14"/>
    </row>
    <row r="10677" spans="11:19" x14ac:dyDescent="0.35">
      <c r="K10677" s="14"/>
      <c r="L10677" s="14"/>
      <c r="N10677" s="15"/>
      <c r="O10677" s="16"/>
      <c r="R10677" s="14"/>
      <c r="S10677" s="14"/>
    </row>
    <row r="10678" spans="11:19" x14ac:dyDescent="0.35">
      <c r="K10678" s="14"/>
      <c r="L10678" s="14"/>
      <c r="N10678" s="15"/>
      <c r="O10678" s="16"/>
      <c r="R10678" s="14"/>
      <c r="S10678" s="14"/>
    </row>
    <row r="10679" spans="11:19" x14ac:dyDescent="0.35">
      <c r="K10679" s="14"/>
      <c r="L10679" s="14"/>
      <c r="N10679" s="15"/>
      <c r="O10679" s="16"/>
      <c r="R10679" s="14"/>
      <c r="S10679" s="14"/>
    </row>
    <row r="10680" spans="11:19" x14ac:dyDescent="0.35">
      <c r="K10680" s="14"/>
      <c r="L10680" s="14"/>
      <c r="N10680" s="15"/>
      <c r="O10680" s="16"/>
      <c r="R10680" s="14"/>
      <c r="S10680" s="14"/>
    </row>
    <row r="10681" spans="11:19" x14ac:dyDescent="0.35">
      <c r="K10681" s="14"/>
      <c r="L10681" s="14"/>
      <c r="N10681" s="15"/>
      <c r="O10681" s="16"/>
      <c r="R10681" s="14"/>
      <c r="S10681" s="14"/>
    </row>
    <row r="10682" spans="11:19" x14ac:dyDescent="0.35">
      <c r="K10682" s="14"/>
      <c r="L10682" s="14"/>
      <c r="N10682" s="15"/>
      <c r="O10682" s="16"/>
      <c r="R10682" s="14"/>
      <c r="S10682" s="14"/>
    </row>
    <row r="10683" spans="11:19" x14ac:dyDescent="0.35">
      <c r="K10683" s="14"/>
      <c r="L10683" s="14"/>
      <c r="N10683" s="15"/>
      <c r="O10683" s="16"/>
      <c r="R10683" s="14"/>
      <c r="S10683" s="14"/>
    </row>
    <row r="10684" spans="11:19" x14ac:dyDescent="0.35">
      <c r="K10684" s="14"/>
      <c r="L10684" s="14"/>
      <c r="N10684" s="15"/>
      <c r="O10684" s="16"/>
      <c r="R10684" s="14"/>
      <c r="S10684" s="14"/>
    </row>
    <row r="10685" spans="11:19" x14ac:dyDescent="0.35">
      <c r="K10685" s="14"/>
      <c r="L10685" s="14"/>
      <c r="N10685" s="15"/>
      <c r="O10685" s="16"/>
      <c r="R10685" s="14"/>
      <c r="S10685" s="14"/>
    </row>
    <row r="10686" spans="11:19" x14ac:dyDescent="0.35">
      <c r="K10686" s="14"/>
      <c r="L10686" s="14"/>
      <c r="N10686" s="15"/>
      <c r="O10686" s="16"/>
      <c r="R10686" s="14"/>
      <c r="S10686" s="14"/>
    </row>
    <row r="10687" spans="11:19" x14ac:dyDescent="0.35">
      <c r="K10687" s="14"/>
      <c r="L10687" s="14"/>
      <c r="N10687" s="15"/>
      <c r="O10687" s="16"/>
      <c r="R10687" s="14"/>
      <c r="S10687" s="14"/>
    </row>
    <row r="10688" spans="11:19" x14ac:dyDescent="0.35">
      <c r="K10688" s="14"/>
      <c r="L10688" s="14"/>
      <c r="N10688" s="15"/>
      <c r="O10688" s="16"/>
      <c r="R10688" s="14"/>
      <c r="S10688" s="14"/>
    </row>
    <row r="10689" spans="11:19" x14ac:dyDescent="0.35">
      <c r="K10689" s="14"/>
      <c r="L10689" s="14"/>
      <c r="N10689" s="15"/>
      <c r="O10689" s="16"/>
      <c r="R10689" s="14"/>
      <c r="S10689" s="14"/>
    </row>
    <row r="10690" spans="11:19" x14ac:dyDescent="0.35">
      <c r="K10690" s="14"/>
      <c r="L10690" s="14"/>
      <c r="N10690" s="15"/>
      <c r="O10690" s="16"/>
      <c r="R10690" s="14"/>
      <c r="S10690" s="14"/>
    </row>
    <row r="10691" spans="11:19" x14ac:dyDescent="0.35">
      <c r="K10691" s="14"/>
      <c r="L10691" s="14"/>
      <c r="N10691" s="15"/>
      <c r="O10691" s="16"/>
      <c r="R10691" s="14"/>
      <c r="S10691" s="14"/>
    </row>
    <row r="10692" spans="11:19" x14ac:dyDescent="0.35">
      <c r="K10692" s="14"/>
      <c r="L10692" s="14"/>
      <c r="N10692" s="15"/>
      <c r="O10692" s="16"/>
      <c r="R10692" s="14"/>
      <c r="S10692" s="14"/>
    </row>
    <row r="10693" spans="11:19" x14ac:dyDescent="0.35">
      <c r="K10693" s="14"/>
      <c r="L10693" s="14"/>
      <c r="N10693" s="15"/>
      <c r="O10693" s="16"/>
      <c r="R10693" s="14"/>
      <c r="S10693" s="14"/>
    </row>
    <row r="10694" spans="11:19" x14ac:dyDescent="0.35">
      <c r="K10694" s="14"/>
      <c r="L10694" s="14"/>
      <c r="N10694" s="15"/>
      <c r="O10694" s="16"/>
      <c r="R10694" s="14"/>
      <c r="S10694" s="14"/>
    </row>
    <row r="10695" spans="11:19" x14ac:dyDescent="0.35">
      <c r="K10695" s="14"/>
      <c r="L10695" s="14"/>
      <c r="N10695" s="15"/>
      <c r="O10695" s="16"/>
      <c r="R10695" s="14"/>
      <c r="S10695" s="14"/>
    </row>
    <row r="10696" spans="11:19" x14ac:dyDescent="0.35">
      <c r="K10696" s="14"/>
      <c r="L10696" s="14"/>
      <c r="N10696" s="15"/>
      <c r="O10696" s="16"/>
      <c r="R10696" s="14"/>
      <c r="S10696" s="14"/>
    </row>
    <row r="10697" spans="11:19" x14ac:dyDescent="0.35">
      <c r="K10697" s="14"/>
      <c r="L10697" s="14"/>
      <c r="N10697" s="15"/>
      <c r="O10697" s="16"/>
      <c r="R10697" s="14"/>
      <c r="S10697" s="14"/>
    </row>
    <row r="10698" spans="11:19" x14ac:dyDescent="0.35">
      <c r="K10698" s="14"/>
      <c r="L10698" s="14"/>
      <c r="N10698" s="15"/>
      <c r="O10698" s="16"/>
      <c r="R10698" s="14"/>
      <c r="S10698" s="14"/>
    </row>
    <row r="10699" spans="11:19" x14ac:dyDescent="0.35">
      <c r="K10699" s="14"/>
      <c r="L10699" s="14"/>
      <c r="N10699" s="15"/>
      <c r="O10699" s="16"/>
      <c r="R10699" s="14"/>
      <c r="S10699" s="14"/>
    </row>
    <row r="10700" spans="11:19" x14ac:dyDescent="0.35">
      <c r="K10700" s="14"/>
      <c r="L10700" s="14"/>
      <c r="N10700" s="15"/>
      <c r="O10700" s="16"/>
      <c r="R10700" s="14"/>
      <c r="S10700" s="14"/>
    </row>
    <row r="10701" spans="11:19" x14ac:dyDescent="0.35">
      <c r="K10701" s="14"/>
      <c r="L10701" s="14"/>
      <c r="N10701" s="15"/>
      <c r="O10701" s="16"/>
      <c r="R10701" s="14"/>
      <c r="S10701" s="14"/>
    </row>
    <row r="10702" spans="11:19" x14ac:dyDescent="0.35">
      <c r="K10702" s="14"/>
      <c r="L10702" s="14"/>
      <c r="N10702" s="15"/>
      <c r="O10702" s="16"/>
      <c r="R10702" s="14"/>
      <c r="S10702" s="14"/>
    </row>
    <row r="10703" spans="11:19" x14ac:dyDescent="0.35">
      <c r="K10703" s="14"/>
      <c r="L10703" s="14"/>
      <c r="N10703" s="15"/>
      <c r="O10703" s="16"/>
      <c r="R10703" s="14"/>
      <c r="S10703" s="14"/>
    </row>
    <row r="10704" spans="11:19" x14ac:dyDescent="0.35">
      <c r="K10704" s="14"/>
      <c r="L10704" s="14"/>
      <c r="N10704" s="15"/>
      <c r="O10704" s="16"/>
      <c r="R10704" s="14"/>
      <c r="S10704" s="14"/>
    </row>
    <row r="10705" spans="11:19" x14ac:dyDescent="0.35">
      <c r="K10705" s="14"/>
      <c r="L10705" s="14"/>
      <c r="N10705" s="15"/>
      <c r="O10705" s="16"/>
      <c r="R10705" s="14"/>
      <c r="S10705" s="14"/>
    </row>
    <row r="10706" spans="11:19" x14ac:dyDescent="0.35">
      <c r="K10706" s="14"/>
      <c r="L10706" s="14"/>
      <c r="N10706" s="15"/>
      <c r="O10706" s="16"/>
      <c r="R10706" s="14"/>
      <c r="S10706" s="14"/>
    </row>
    <row r="10707" spans="11:19" x14ac:dyDescent="0.35">
      <c r="K10707" s="14"/>
      <c r="L10707" s="14"/>
      <c r="N10707" s="15"/>
      <c r="O10707" s="16"/>
      <c r="R10707" s="14"/>
      <c r="S10707" s="14"/>
    </row>
    <row r="10708" spans="11:19" x14ac:dyDescent="0.35">
      <c r="K10708" s="14"/>
      <c r="L10708" s="14"/>
      <c r="N10708" s="15"/>
      <c r="O10708" s="16"/>
      <c r="R10708" s="14"/>
      <c r="S10708" s="14"/>
    </row>
    <row r="10709" spans="11:19" x14ac:dyDescent="0.35">
      <c r="K10709" s="14"/>
      <c r="L10709" s="14"/>
      <c r="N10709" s="15"/>
      <c r="O10709" s="16"/>
      <c r="R10709" s="14"/>
      <c r="S10709" s="14"/>
    </row>
    <row r="10710" spans="11:19" x14ac:dyDescent="0.35">
      <c r="K10710" s="14"/>
      <c r="L10710" s="14"/>
      <c r="N10710" s="15"/>
      <c r="O10710" s="16"/>
      <c r="R10710" s="14"/>
      <c r="S10710" s="14"/>
    </row>
    <row r="10711" spans="11:19" x14ac:dyDescent="0.35">
      <c r="K10711" s="14"/>
      <c r="L10711" s="14"/>
      <c r="N10711" s="15"/>
      <c r="O10711" s="16"/>
      <c r="R10711" s="14"/>
      <c r="S10711" s="14"/>
    </row>
    <row r="10712" spans="11:19" x14ac:dyDescent="0.35">
      <c r="K10712" s="14"/>
      <c r="L10712" s="14"/>
      <c r="N10712" s="15"/>
      <c r="O10712" s="16"/>
      <c r="R10712" s="14"/>
      <c r="S10712" s="14"/>
    </row>
    <row r="10713" spans="11:19" x14ac:dyDescent="0.35">
      <c r="K10713" s="14"/>
      <c r="L10713" s="14"/>
      <c r="N10713" s="15"/>
      <c r="O10713" s="16"/>
      <c r="R10713" s="14"/>
      <c r="S10713" s="14"/>
    </row>
    <row r="10714" spans="11:19" x14ac:dyDescent="0.35">
      <c r="K10714" s="14"/>
      <c r="L10714" s="14"/>
      <c r="N10714" s="15"/>
      <c r="O10714" s="16"/>
      <c r="R10714" s="14"/>
      <c r="S10714" s="14"/>
    </row>
    <row r="10715" spans="11:19" x14ac:dyDescent="0.35">
      <c r="K10715" s="14"/>
      <c r="L10715" s="14"/>
      <c r="N10715" s="15"/>
      <c r="O10715" s="16"/>
      <c r="R10715" s="14"/>
      <c r="S10715" s="14"/>
    </row>
    <row r="10716" spans="11:19" x14ac:dyDescent="0.35">
      <c r="K10716" s="14"/>
      <c r="L10716" s="14"/>
      <c r="N10716" s="15"/>
      <c r="O10716" s="16"/>
      <c r="R10716" s="14"/>
      <c r="S10716" s="14"/>
    </row>
    <row r="10717" spans="11:19" x14ac:dyDescent="0.35">
      <c r="K10717" s="14"/>
      <c r="L10717" s="14"/>
      <c r="N10717" s="15"/>
      <c r="O10717" s="16"/>
      <c r="R10717" s="14"/>
      <c r="S10717" s="14"/>
    </row>
    <row r="10718" spans="11:19" x14ac:dyDescent="0.35">
      <c r="K10718" s="14"/>
      <c r="L10718" s="14"/>
      <c r="N10718" s="15"/>
      <c r="O10718" s="16"/>
      <c r="R10718" s="14"/>
      <c r="S10718" s="14"/>
    </row>
    <row r="10719" spans="11:19" x14ac:dyDescent="0.35">
      <c r="K10719" s="14"/>
      <c r="L10719" s="14"/>
      <c r="N10719" s="15"/>
      <c r="O10719" s="16"/>
      <c r="R10719" s="14"/>
      <c r="S10719" s="14"/>
    </row>
    <row r="10720" spans="11:19" x14ac:dyDescent="0.35">
      <c r="K10720" s="14"/>
      <c r="L10720" s="14"/>
      <c r="N10720" s="15"/>
      <c r="O10720" s="16"/>
      <c r="R10720" s="14"/>
      <c r="S10720" s="14"/>
    </row>
    <row r="10721" spans="11:19" x14ac:dyDescent="0.35">
      <c r="K10721" s="14"/>
      <c r="L10721" s="14"/>
      <c r="N10721" s="15"/>
      <c r="O10721" s="16"/>
      <c r="R10721" s="14"/>
      <c r="S10721" s="14"/>
    </row>
    <row r="10722" spans="11:19" x14ac:dyDescent="0.35">
      <c r="K10722" s="14"/>
      <c r="L10722" s="14"/>
      <c r="N10722" s="15"/>
      <c r="O10722" s="16"/>
      <c r="R10722" s="14"/>
      <c r="S10722" s="14"/>
    </row>
    <row r="10723" spans="11:19" x14ac:dyDescent="0.35">
      <c r="K10723" s="14"/>
      <c r="L10723" s="14"/>
      <c r="N10723" s="15"/>
      <c r="O10723" s="16"/>
      <c r="R10723" s="14"/>
      <c r="S10723" s="14"/>
    </row>
    <row r="10724" spans="11:19" x14ac:dyDescent="0.35">
      <c r="K10724" s="14"/>
      <c r="L10724" s="14"/>
      <c r="N10724" s="15"/>
      <c r="O10724" s="16"/>
      <c r="R10724" s="14"/>
      <c r="S10724" s="14"/>
    </row>
    <row r="10725" spans="11:19" x14ac:dyDescent="0.35">
      <c r="K10725" s="14"/>
      <c r="L10725" s="14"/>
      <c r="N10725" s="15"/>
      <c r="O10725" s="16"/>
      <c r="R10725" s="14"/>
      <c r="S10725" s="14"/>
    </row>
    <row r="10726" spans="11:19" x14ac:dyDescent="0.35">
      <c r="K10726" s="14"/>
      <c r="L10726" s="14"/>
      <c r="N10726" s="15"/>
      <c r="O10726" s="16"/>
      <c r="R10726" s="14"/>
      <c r="S10726" s="14"/>
    </row>
    <row r="10727" spans="11:19" x14ac:dyDescent="0.35">
      <c r="K10727" s="14"/>
      <c r="L10727" s="14"/>
      <c r="N10727" s="15"/>
      <c r="O10727" s="16"/>
      <c r="R10727" s="14"/>
      <c r="S10727" s="14"/>
    </row>
    <row r="10728" spans="11:19" x14ac:dyDescent="0.35">
      <c r="K10728" s="14"/>
      <c r="L10728" s="14"/>
      <c r="N10728" s="15"/>
      <c r="O10728" s="16"/>
      <c r="R10728" s="14"/>
      <c r="S10728" s="14"/>
    </row>
    <row r="10729" spans="11:19" x14ac:dyDescent="0.35">
      <c r="K10729" s="14"/>
      <c r="L10729" s="14"/>
      <c r="N10729" s="15"/>
      <c r="O10729" s="16"/>
      <c r="R10729" s="14"/>
      <c r="S10729" s="14"/>
    </row>
    <row r="10730" spans="11:19" x14ac:dyDescent="0.35">
      <c r="K10730" s="14"/>
      <c r="L10730" s="14"/>
      <c r="N10730" s="15"/>
      <c r="O10730" s="16"/>
      <c r="R10730" s="14"/>
      <c r="S10730" s="14"/>
    </row>
    <row r="10731" spans="11:19" x14ac:dyDescent="0.35">
      <c r="K10731" s="14"/>
      <c r="L10731" s="14"/>
      <c r="N10731" s="15"/>
      <c r="O10731" s="16"/>
      <c r="R10731" s="14"/>
      <c r="S10731" s="14"/>
    </row>
    <row r="10732" spans="11:19" x14ac:dyDescent="0.35">
      <c r="K10732" s="14"/>
      <c r="L10732" s="14"/>
      <c r="N10732" s="15"/>
      <c r="O10732" s="16"/>
      <c r="R10732" s="14"/>
      <c r="S10732" s="14"/>
    </row>
    <row r="10733" spans="11:19" x14ac:dyDescent="0.35">
      <c r="K10733" s="14"/>
      <c r="L10733" s="14"/>
      <c r="N10733" s="15"/>
      <c r="O10733" s="16"/>
      <c r="R10733" s="14"/>
      <c r="S10733" s="14"/>
    </row>
    <row r="10734" spans="11:19" x14ac:dyDescent="0.35">
      <c r="K10734" s="14"/>
      <c r="L10734" s="14"/>
      <c r="N10734" s="15"/>
      <c r="O10734" s="16"/>
      <c r="R10734" s="14"/>
      <c r="S10734" s="14"/>
    </row>
    <row r="10735" spans="11:19" x14ac:dyDescent="0.35">
      <c r="K10735" s="14"/>
      <c r="L10735" s="14"/>
      <c r="N10735" s="15"/>
      <c r="O10735" s="16"/>
      <c r="R10735" s="14"/>
      <c r="S10735" s="14"/>
    </row>
    <row r="10736" spans="11:19" x14ac:dyDescent="0.35">
      <c r="K10736" s="14"/>
      <c r="L10736" s="14"/>
      <c r="N10736" s="15"/>
      <c r="O10736" s="16"/>
      <c r="R10736" s="14"/>
      <c r="S10736" s="14"/>
    </row>
    <row r="10737" spans="11:19" x14ac:dyDescent="0.35">
      <c r="K10737" s="14"/>
      <c r="L10737" s="14"/>
      <c r="N10737" s="15"/>
      <c r="O10737" s="16"/>
      <c r="R10737" s="14"/>
      <c r="S10737" s="14"/>
    </row>
    <row r="10738" spans="11:19" x14ac:dyDescent="0.35">
      <c r="K10738" s="14"/>
      <c r="L10738" s="14"/>
      <c r="N10738" s="15"/>
      <c r="O10738" s="16"/>
      <c r="R10738" s="14"/>
      <c r="S10738" s="14"/>
    </row>
    <row r="10739" spans="11:19" x14ac:dyDescent="0.35">
      <c r="K10739" s="14"/>
      <c r="L10739" s="14"/>
      <c r="N10739" s="15"/>
      <c r="O10739" s="16"/>
      <c r="R10739" s="14"/>
      <c r="S10739" s="14"/>
    </row>
    <row r="10740" spans="11:19" x14ac:dyDescent="0.35">
      <c r="K10740" s="14"/>
      <c r="L10740" s="14"/>
      <c r="N10740" s="15"/>
      <c r="O10740" s="16"/>
      <c r="R10740" s="14"/>
      <c r="S10740" s="14"/>
    </row>
    <row r="10741" spans="11:19" x14ac:dyDescent="0.35">
      <c r="K10741" s="14"/>
      <c r="L10741" s="14"/>
      <c r="N10741" s="15"/>
      <c r="O10741" s="16"/>
      <c r="R10741" s="14"/>
      <c r="S10741" s="14"/>
    </row>
    <row r="10742" spans="11:19" x14ac:dyDescent="0.35">
      <c r="K10742" s="14"/>
      <c r="L10742" s="14"/>
      <c r="N10742" s="15"/>
      <c r="O10742" s="16"/>
      <c r="R10742" s="14"/>
      <c r="S10742" s="14"/>
    </row>
    <row r="10743" spans="11:19" x14ac:dyDescent="0.35">
      <c r="K10743" s="14"/>
      <c r="L10743" s="14"/>
      <c r="N10743" s="15"/>
      <c r="O10743" s="16"/>
      <c r="R10743" s="14"/>
      <c r="S10743" s="14"/>
    </row>
    <row r="10744" spans="11:19" x14ac:dyDescent="0.35">
      <c r="K10744" s="14"/>
      <c r="L10744" s="14"/>
      <c r="N10744" s="15"/>
      <c r="O10744" s="16"/>
      <c r="R10744" s="14"/>
      <c r="S10744" s="14"/>
    </row>
    <row r="10745" spans="11:19" x14ac:dyDescent="0.35">
      <c r="K10745" s="14"/>
      <c r="L10745" s="14"/>
      <c r="N10745" s="15"/>
      <c r="O10745" s="16"/>
      <c r="R10745" s="14"/>
      <c r="S10745" s="14"/>
    </row>
    <row r="10746" spans="11:19" x14ac:dyDescent="0.35">
      <c r="K10746" s="14"/>
      <c r="L10746" s="14"/>
      <c r="N10746" s="15"/>
      <c r="O10746" s="16"/>
      <c r="R10746" s="14"/>
      <c r="S10746" s="14"/>
    </row>
    <row r="10747" spans="11:19" x14ac:dyDescent="0.35">
      <c r="K10747" s="14"/>
      <c r="L10747" s="14"/>
      <c r="N10747" s="15"/>
      <c r="O10747" s="16"/>
      <c r="R10747" s="14"/>
      <c r="S10747" s="14"/>
    </row>
    <row r="10748" spans="11:19" x14ac:dyDescent="0.35">
      <c r="K10748" s="14"/>
      <c r="L10748" s="14"/>
      <c r="N10748" s="15"/>
      <c r="O10748" s="16"/>
      <c r="R10748" s="14"/>
      <c r="S10748" s="14"/>
    </row>
    <row r="10749" spans="11:19" x14ac:dyDescent="0.35">
      <c r="K10749" s="14"/>
      <c r="L10749" s="14"/>
      <c r="N10749" s="15"/>
      <c r="O10749" s="16"/>
      <c r="R10749" s="14"/>
      <c r="S10749" s="14"/>
    </row>
    <row r="10750" spans="11:19" x14ac:dyDescent="0.35">
      <c r="K10750" s="14"/>
      <c r="L10750" s="14"/>
      <c r="N10750" s="15"/>
      <c r="O10750" s="16"/>
      <c r="R10750" s="14"/>
      <c r="S10750" s="14"/>
    </row>
    <row r="10751" spans="11:19" x14ac:dyDescent="0.35">
      <c r="K10751" s="14"/>
      <c r="L10751" s="14"/>
      <c r="N10751" s="15"/>
      <c r="O10751" s="16"/>
      <c r="R10751" s="14"/>
      <c r="S10751" s="14"/>
    </row>
    <row r="10752" spans="11:19" x14ac:dyDescent="0.35">
      <c r="K10752" s="14"/>
      <c r="L10752" s="14"/>
      <c r="N10752" s="15"/>
      <c r="O10752" s="16"/>
      <c r="R10752" s="14"/>
      <c r="S10752" s="14"/>
    </row>
    <row r="10753" spans="11:19" x14ac:dyDescent="0.35">
      <c r="K10753" s="14"/>
      <c r="L10753" s="14"/>
      <c r="N10753" s="15"/>
      <c r="O10753" s="16"/>
      <c r="R10753" s="14"/>
      <c r="S10753" s="14"/>
    </row>
    <row r="10754" spans="11:19" x14ac:dyDescent="0.35">
      <c r="K10754" s="14"/>
      <c r="L10754" s="14"/>
      <c r="N10754" s="15"/>
      <c r="O10754" s="16"/>
      <c r="R10754" s="14"/>
      <c r="S10754" s="14"/>
    </row>
    <row r="10755" spans="11:19" x14ac:dyDescent="0.35">
      <c r="K10755" s="14"/>
      <c r="L10755" s="14"/>
      <c r="N10755" s="15"/>
      <c r="O10755" s="16"/>
      <c r="R10755" s="14"/>
      <c r="S10755" s="14"/>
    </row>
    <row r="10756" spans="11:19" x14ac:dyDescent="0.35">
      <c r="K10756" s="14"/>
      <c r="L10756" s="14"/>
      <c r="N10756" s="15"/>
      <c r="O10756" s="16"/>
      <c r="R10756" s="14"/>
      <c r="S10756" s="14"/>
    </row>
    <row r="10757" spans="11:19" x14ac:dyDescent="0.35">
      <c r="K10757" s="14"/>
      <c r="L10757" s="14"/>
      <c r="N10757" s="15"/>
      <c r="O10757" s="16"/>
      <c r="R10757" s="14"/>
      <c r="S10757" s="14"/>
    </row>
    <row r="10758" spans="11:19" x14ac:dyDescent="0.35">
      <c r="K10758" s="14"/>
      <c r="L10758" s="14"/>
      <c r="N10758" s="15"/>
      <c r="O10758" s="16"/>
      <c r="R10758" s="14"/>
      <c r="S10758" s="14"/>
    </row>
    <row r="10759" spans="11:19" x14ac:dyDescent="0.35">
      <c r="K10759" s="14"/>
      <c r="L10759" s="14"/>
      <c r="N10759" s="15"/>
      <c r="O10759" s="16"/>
      <c r="R10759" s="14"/>
      <c r="S10759" s="14"/>
    </row>
    <row r="10760" spans="11:19" x14ac:dyDescent="0.35">
      <c r="K10760" s="14"/>
      <c r="L10760" s="14"/>
      <c r="N10760" s="15"/>
      <c r="O10760" s="16"/>
      <c r="R10760" s="14"/>
      <c r="S10760" s="14"/>
    </row>
    <row r="10761" spans="11:19" x14ac:dyDescent="0.35">
      <c r="K10761" s="14"/>
      <c r="L10761" s="14"/>
      <c r="N10761" s="15"/>
      <c r="O10761" s="16"/>
      <c r="R10761" s="14"/>
      <c r="S10761" s="14"/>
    </row>
    <row r="10762" spans="11:19" x14ac:dyDescent="0.35">
      <c r="K10762" s="14"/>
      <c r="L10762" s="14"/>
      <c r="N10762" s="15"/>
      <c r="O10762" s="16"/>
      <c r="R10762" s="14"/>
      <c r="S10762" s="14"/>
    </row>
    <row r="10763" spans="11:19" x14ac:dyDescent="0.35">
      <c r="K10763" s="14"/>
      <c r="L10763" s="14"/>
      <c r="N10763" s="15"/>
      <c r="O10763" s="16"/>
      <c r="R10763" s="14"/>
      <c r="S10763" s="14"/>
    </row>
    <row r="10764" spans="11:19" x14ac:dyDescent="0.35">
      <c r="K10764" s="14"/>
      <c r="L10764" s="14"/>
      <c r="N10764" s="15"/>
      <c r="O10764" s="16"/>
      <c r="R10764" s="14"/>
      <c r="S10764" s="14"/>
    </row>
    <row r="10765" spans="11:19" x14ac:dyDescent="0.35">
      <c r="K10765" s="14"/>
      <c r="L10765" s="14"/>
      <c r="N10765" s="15"/>
      <c r="O10765" s="16"/>
      <c r="R10765" s="14"/>
      <c r="S10765" s="14"/>
    </row>
    <row r="10766" spans="11:19" x14ac:dyDescent="0.35">
      <c r="K10766" s="14"/>
      <c r="L10766" s="14"/>
      <c r="N10766" s="15"/>
      <c r="O10766" s="16"/>
      <c r="R10766" s="14"/>
      <c r="S10766" s="14"/>
    </row>
    <row r="10767" spans="11:19" x14ac:dyDescent="0.35">
      <c r="K10767" s="14"/>
      <c r="L10767" s="14"/>
      <c r="N10767" s="15"/>
      <c r="O10767" s="16"/>
      <c r="R10767" s="14"/>
      <c r="S10767" s="14"/>
    </row>
    <row r="10768" spans="11:19" x14ac:dyDescent="0.35">
      <c r="K10768" s="14"/>
      <c r="L10768" s="14"/>
      <c r="N10768" s="15"/>
      <c r="O10768" s="16"/>
      <c r="R10768" s="14"/>
      <c r="S10768" s="14"/>
    </row>
    <row r="10769" spans="11:19" x14ac:dyDescent="0.35">
      <c r="K10769" s="14"/>
      <c r="L10769" s="14"/>
      <c r="N10769" s="15"/>
      <c r="O10769" s="16"/>
      <c r="R10769" s="14"/>
      <c r="S10769" s="14"/>
    </row>
    <row r="10770" spans="11:19" x14ac:dyDescent="0.35">
      <c r="K10770" s="14"/>
      <c r="L10770" s="14"/>
      <c r="N10770" s="15"/>
      <c r="O10770" s="16"/>
      <c r="R10770" s="14"/>
      <c r="S10770" s="14"/>
    </row>
    <row r="10771" spans="11:19" x14ac:dyDescent="0.35">
      <c r="K10771" s="14"/>
      <c r="L10771" s="14"/>
      <c r="N10771" s="15"/>
      <c r="O10771" s="16"/>
      <c r="R10771" s="14"/>
      <c r="S10771" s="14"/>
    </row>
    <row r="10772" spans="11:19" x14ac:dyDescent="0.35">
      <c r="K10772" s="14"/>
      <c r="L10772" s="14"/>
      <c r="N10772" s="15"/>
      <c r="O10772" s="16"/>
      <c r="R10772" s="14"/>
      <c r="S10772" s="14"/>
    </row>
    <row r="10773" spans="11:19" x14ac:dyDescent="0.35">
      <c r="K10773" s="14"/>
      <c r="L10773" s="14"/>
      <c r="N10773" s="15"/>
      <c r="O10773" s="16"/>
      <c r="R10773" s="14"/>
      <c r="S10773" s="14"/>
    </row>
    <row r="10774" spans="11:19" x14ac:dyDescent="0.35">
      <c r="K10774" s="14"/>
      <c r="L10774" s="14"/>
      <c r="N10774" s="15"/>
      <c r="O10774" s="16"/>
      <c r="R10774" s="14"/>
      <c r="S10774" s="14"/>
    </row>
    <row r="10775" spans="11:19" x14ac:dyDescent="0.35">
      <c r="K10775" s="14"/>
      <c r="L10775" s="14"/>
      <c r="N10775" s="15"/>
      <c r="O10775" s="16"/>
      <c r="R10775" s="14"/>
      <c r="S10775" s="14"/>
    </row>
    <row r="10776" spans="11:19" x14ac:dyDescent="0.35">
      <c r="K10776" s="14"/>
      <c r="L10776" s="14"/>
      <c r="N10776" s="15"/>
      <c r="O10776" s="16"/>
      <c r="R10776" s="14"/>
      <c r="S10776" s="14"/>
    </row>
    <row r="10777" spans="11:19" x14ac:dyDescent="0.35">
      <c r="K10777" s="14"/>
      <c r="L10777" s="14"/>
      <c r="N10777" s="15"/>
      <c r="O10777" s="16"/>
      <c r="R10777" s="14"/>
      <c r="S10777" s="14"/>
    </row>
    <row r="10778" spans="11:19" x14ac:dyDescent="0.35">
      <c r="K10778" s="14"/>
      <c r="L10778" s="14"/>
      <c r="N10778" s="15"/>
      <c r="O10778" s="16"/>
      <c r="R10778" s="14"/>
      <c r="S10778" s="14"/>
    </row>
    <row r="10779" spans="11:19" x14ac:dyDescent="0.35">
      <c r="K10779" s="14"/>
      <c r="L10779" s="14"/>
      <c r="N10779" s="15"/>
      <c r="O10779" s="16"/>
      <c r="R10779" s="14"/>
      <c r="S10779" s="14"/>
    </row>
    <row r="10780" spans="11:19" x14ac:dyDescent="0.35">
      <c r="K10780" s="14"/>
      <c r="L10780" s="14"/>
      <c r="N10780" s="15"/>
      <c r="O10780" s="16"/>
      <c r="R10780" s="14"/>
      <c r="S10780" s="14"/>
    </row>
    <row r="10781" spans="11:19" x14ac:dyDescent="0.35">
      <c r="K10781" s="14"/>
      <c r="L10781" s="14"/>
      <c r="N10781" s="15"/>
      <c r="O10781" s="16"/>
      <c r="R10781" s="14"/>
      <c r="S10781" s="14"/>
    </row>
    <row r="10782" spans="11:19" x14ac:dyDescent="0.35">
      <c r="K10782" s="14"/>
      <c r="L10782" s="14"/>
      <c r="N10782" s="15"/>
      <c r="O10782" s="16"/>
      <c r="R10782" s="14"/>
      <c r="S10782" s="14"/>
    </row>
    <row r="10783" spans="11:19" x14ac:dyDescent="0.35">
      <c r="K10783" s="14"/>
      <c r="L10783" s="14"/>
      <c r="N10783" s="15"/>
      <c r="O10783" s="16"/>
      <c r="R10783" s="14"/>
      <c r="S10783" s="14"/>
    </row>
    <row r="10784" spans="11:19" x14ac:dyDescent="0.35">
      <c r="K10784" s="14"/>
      <c r="L10784" s="14"/>
      <c r="N10784" s="15"/>
      <c r="O10784" s="16"/>
      <c r="R10784" s="14"/>
      <c r="S10784" s="14"/>
    </row>
    <row r="10785" spans="11:19" x14ac:dyDescent="0.35">
      <c r="K10785" s="14"/>
      <c r="L10785" s="14"/>
      <c r="N10785" s="15"/>
      <c r="O10785" s="16"/>
      <c r="R10785" s="14"/>
      <c r="S10785" s="14"/>
    </row>
    <row r="10786" spans="11:19" x14ac:dyDescent="0.35">
      <c r="K10786" s="14"/>
      <c r="L10786" s="14"/>
      <c r="N10786" s="15"/>
      <c r="O10786" s="16"/>
      <c r="R10786" s="14"/>
      <c r="S10786" s="14"/>
    </row>
    <row r="10787" spans="11:19" x14ac:dyDescent="0.35">
      <c r="K10787" s="14"/>
      <c r="L10787" s="14"/>
      <c r="N10787" s="15"/>
      <c r="O10787" s="16"/>
      <c r="R10787" s="14"/>
      <c r="S10787" s="14"/>
    </row>
    <row r="10788" spans="11:19" x14ac:dyDescent="0.35">
      <c r="K10788" s="14"/>
      <c r="L10788" s="14"/>
      <c r="N10788" s="15"/>
      <c r="O10788" s="16"/>
      <c r="R10788" s="14"/>
      <c r="S10788" s="14"/>
    </row>
    <row r="10789" spans="11:19" x14ac:dyDescent="0.35">
      <c r="K10789" s="14"/>
      <c r="L10789" s="14"/>
      <c r="N10789" s="15"/>
      <c r="O10789" s="16"/>
      <c r="R10789" s="14"/>
      <c r="S10789" s="14"/>
    </row>
    <row r="10790" spans="11:19" x14ac:dyDescent="0.35">
      <c r="K10790" s="14"/>
      <c r="L10790" s="14"/>
      <c r="N10790" s="15"/>
      <c r="O10790" s="16"/>
      <c r="R10790" s="14"/>
      <c r="S10790" s="14"/>
    </row>
    <row r="10791" spans="11:19" x14ac:dyDescent="0.35">
      <c r="K10791" s="14"/>
      <c r="L10791" s="14"/>
      <c r="N10791" s="15"/>
      <c r="O10791" s="16"/>
      <c r="R10791" s="14"/>
      <c r="S10791" s="14"/>
    </row>
    <row r="10792" spans="11:19" x14ac:dyDescent="0.35">
      <c r="K10792" s="14"/>
      <c r="L10792" s="14"/>
      <c r="N10792" s="15"/>
      <c r="O10792" s="16"/>
      <c r="R10792" s="14"/>
      <c r="S10792" s="14"/>
    </row>
    <row r="10793" spans="11:19" x14ac:dyDescent="0.35">
      <c r="K10793" s="14"/>
      <c r="L10793" s="14"/>
      <c r="N10793" s="15"/>
      <c r="O10793" s="16"/>
      <c r="R10793" s="14"/>
      <c r="S10793" s="14"/>
    </row>
    <row r="10794" spans="11:19" x14ac:dyDescent="0.35">
      <c r="K10794" s="14"/>
      <c r="L10794" s="14"/>
      <c r="N10794" s="15"/>
      <c r="O10794" s="16"/>
      <c r="R10794" s="14"/>
      <c r="S10794" s="14"/>
    </row>
    <row r="10795" spans="11:19" x14ac:dyDescent="0.35">
      <c r="K10795" s="14"/>
      <c r="L10795" s="14"/>
      <c r="N10795" s="15"/>
      <c r="O10795" s="16"/>
      <c r="R10795" s="14"/>
      <c r="S10795" s="14"/>
    </row>
    <row r="10796" spans="11:19" x14ac:dyDescent="0.35">
      <c r="K10796" s="14"/>
      <c r="L10796" s="14"/>
      <c r="N10796" s="15"/>
      <c r="O10796" s="16"/>
      <c r="R10796" s="14"/>
      <c r="S10796" s="14"/>
    </row>
    <row r="10797" spans="11:19" x14ac:dyDescent="0.35">
      <c r="K10797" s="14"/>
      <c r="L10797" s="14"/>
      <c r="N10797" s="15"/>
      <c r="O10797" s="16"/>
      <c r="R10797" s="14"/>
      <c r="S10797" s="14"/>
    </row>
    <row r="10798" spans="11:19" x14ac:dyDescent="0.35">
      <c r="K10798" s="14"/>
      <c r="L10798" s="14"/>
      <c r="N10798" s="15"/>
      <c r="O10798" s="16"/>
      <c r="R10798" s="14"/>
      <c r="S10798" s="14"/>
    </row>
    <row r="10799" spans="11:19" x14ac:dyDescent="0.35">
      <c r="K10799" s="14"/>
      <c r="L10799" s="14"/>
      <c r="N10799" s="15"/>
      <c r="O10799" s="16"/>
      <c r="R10799" s="14"/>
      <c r="S10799" s="14"/>
    </row>
    <row r="10800" spans="11:19" x14ac:dyDescent="0.35">
      <c r="K10800" s="14"/>
      <c r="L10800" s="14"/>
      <c r="N10800" s="15"/>
      <c r="O10800" s="16"/>
      <c r="R10800" s="14"/>
      <c r="S10800" s="14"/>
    </row>
    <row r="10801" spans="11:19" x14ac:dyDescent="0.35">
      <c r="K10801" s="14"/>
      <c r="L10801" s="14"/>
      <c r="N10801" s="15"/>
      <c r="O10801" s="16"/>
      <c r="R10801" s="14"/>
      <c r="S10801" s="14"/>
    </row>
    <row r="10802" spans="11:19" x14ac:dyDescent="0.35">
      <c r="K10802" s="14"/>
      <c r="L10802" s="14"/>
      <c r="N10802" s="15"/>
      <c r="O10802" s="16"/>
      <c r="R10802" s="14"/>
      <c r="S10802" s="14"/>
    </row>
    <row r="10803" spans="11:19" x14ac:dyDescent="0.35">
      <c r="K10803" s="14"/>
      <c r="L10803" s="14"/>
      <c r="N10803" s="15"/>
      <c r="O10803" s="16"/>
      <c r="R10803" s="14"/>
      <c r="S10803" s="14"/>
    </row>
    <row r="10804" spans="11:19" x14ac:dyDescent="0.35">
      <c r="K10804" s="14"/>
      <c r="L10804" s="14"/>
      <c r="N10804" s="15"/>
      <c r="O10804" s="16"/>
      <c r="R10804" s="14"/>
      <c r="S10804" s="14"/>
    </row>
    <row r="10805" spans="11:19" x14ac:dyDescent="0.35">
      <c r="K10805" s="14"/>
      <c r="L10805" s="14"/>
      <c r="N10805" s="15"/>
      <c r="O10805" s="16"/>
      <c r="R10805" s="14"/>
      <c r="S10805" s="14"/>
    </row>
    <row r="10806" spans="11:19" x14ac:dyDescent="0.35">
      <c r="K10806" s="14"/>
      <c r="L10806" s="14"/>
      <c r="N10806" s="15"/>
      <c r="O10806" s="16"/>
      <c r="R10806" s="14"/>
      <c r="S10806" s="14"/>
    </row>
    <row r="10807" spans="11:19" x14ac:dyDescent="0.35">
      <c r="K10807" s="14"/>
      <c r="L10807" s="14"/>
      <c r="N10807" s="15"/>
      <c r="O10807" s="16"/>
      <c r="R10807" s="14"/>
      <c r="S10807" s="14"/>
    </row>
    <row r="10808" spans="11:19" x14ac:dyDescent="0.35">
      <c r="K10808" s="14"/>
      <c r="L10808" s="14"/>
      <c r="N10808" s="15"/>
      <c r="O10808" s="16"/>
      <c r="R10808" s="14"/>
      <c r="S10808" s="14"/>
    </row>
    <row r="10809" spans="11:19" x14ac:dyDescent="0.35">
      <c r="K10809" s="14"/>
      <c r="L10809" s="14"/>
      <c r="N10809" s="15"/>
      <c r="O10809" s="16"/>
      <c r="R10809" s="14"/>
      <c r="S10809" s="14"/>
    </row>
    <row r="10810" spans="11:19" x14ac:dyDescent="0.35">
      <c r="K10810" s="14"/>
      <c r="L10810" s="14"/>
      <c r="N10810" s="15"/>
      <c r="O10810" s="16"/>
      <c r="R10810" s="14"/>
      <c r="S10810" s="14"/>
    </row>
    <row r="10811" spans="11:19" x14ac:dyDescent="0.35">
      <c r="K10811" s="14"/>
      <c r="L10811" s="14"/>
      <c r="N10811" s="15"/>
      <c r="O10811" s="16"/>
      <c r="R10811" s="14"/>
      <c r="S10811" s="14"/>
    </row>
    <row r="10812" spans="11:19" x14ac:dyDescent="0.35">
      <c r="K10812" s="14"/>
      <c r="L10812" s="14"/>
      <c r="N10812" s="15"/>
      <c r="O10812" s="16"/>
      <c r="R10812" s="14"/>
      <c r="S10812" s="14"/>
    </row>
    <row r="10813" spans="11:19" x14ac:dyDescent="0.35">
      <c r="K10813" s="14"/>
      <c r="L10813" s="14"/>
      <c r="N10813" s="15"/>
      <c r="O10813" s="16"/>
      <c r="R10813" s="14"/>
      <c r="S10813" s="14"/>
    </row>
    <row r="10814" spans="11:19" x14ac:dyDescent="0.35">
      <c r="K10814" s="14"/>
      <c r="L10814" s="14"/>
      <c r="N10814" s="15"/>
      <c r="O10814" s="16"/>
      <c r="R10814" s="14"/>
      <c r="S10814" s="14"/>
    </row>
    <row r="10815" spans="11:19" x14ac:dyDescent="0.35">
      <c r="K10815" s="14"/>
      <c r="L10815" s="14"/>
      <c r="N10815" s="15"/>
      <c r="O10815" s="16"/>
      <c r="R10815" s="14"/>
      <c r="S10815" s="14"/>
    </row>
    <row r="10816" spans="11:19" x14ac:dyDescent="0.35">
      <c r="K10816" s="14"/>
      <c r="L10816" s="14"/>
      <c r="N10816" s="15"/>
      <c r="O10816" s="16"/>
      <c r="R10816" s="14"/>
      <c r="S10816" s="14"/>
    </row>
    <row r="10817" spans="11:19" x14ac:dyDescent="0.35">
      <c r="K10817" s="14"/>
      <c r="L10817" s="14"/>
      <c r="N10817" s="15"/>
      <c r="O10817" s="16"/>
      <c r="R10817" s="14"/>
      <c r="S10817" s="14"/>
    </row>
    <row r="10818" spans="11:19" x14ac:dyDescent="0.35">
      <c r="K10818" s="14"/>
      <c r="L10818" s="14"/>
      <c r="N10818" s="15"/>
      <c r="O10818" s="16"/>
      <c r="R10818" s="14"/>
      <c r="S10818" s="14"/>
    </row>
    <row r="10819" spans="11:19" x14ac:dyDescent="0.35">
      <c r="K10819" s="14"/>
      <c r="L10819" s="14"/>
      <c r="N10819" s="15"/>
      <c r="O10819" s="16"/>
      <c r="R10819" s="14"/>
      <c r="S10819" s="14"/>
    </row>
    <row r="10820" spans="11:19" x14ac:dyDescent="0.35">
      <c r="K10820" s="14"/>
      <c r="L10820" s="14"/>
      <c r="N10820" s="15"/>
      <c r="O10820" s="16"/>
      <c r="R10820" s="14"/>
      <c r="S10820" s="14"/>
    </row>
    <row r="10821" spans="11:19" x14ac:dyDescent="0.35">
      <c r="K10821" s="14"/>
      <c r="L10821" s="14"/>
      <c r="N10821" s="15"/>
      <c r="O10821" s="16"/>
      <c r="R10821" s="14"/>
      <c r="S10821" s="14"/>
    </row>
    <row r="10822" spans="11:19" x14ac:dyDescent="0.35">
      <c r="K10822" s="14"/>
      <c r="L10822" s="14"/>
      <c r="N10822" s="15"/>
      <c r="O10822" s="16"/>
      <c r="R10822" s="14"/>
      <c r="S10822" s="14"/>
    </row>
    <row r="10823" spans="11:19" x14ac:dyDescent="0.35">
      <c r="K10823" s="14"/>
      <c r="L10823" s="14"/>
      <c r="N10823" s="15"/>
      <c r="O10823" s="16"/>
      <c r="R10823" s="14"/>
      <c r="S10823" s="14"/>
    </row>
    <row r="10824" spans="11:19" x14ac:dyDescent="0.35">
      <c r="K10824" s="14"/>
      <c r="L10824" s="14"/>
      <c r="N10824" s="15"/>
      <c r="O10824" s="16"/>
      <c r="R10824" s="14"/>
      <c r="S10824" s="14"/>
    </row>
    <row r="10825" spans="11:19" x14ac:dyDescent="0.35">
      <c r="K10825" s="14"/>
      <c r="L10825" s="14"/>
      <c r="N10825" s="15"/>
      <c r="O10825" s="16"/>
      <c r="R10825" s="14"/>
      <c r="S10825" s="14"/>
    </row>
    <row r="10826" spans="11:19" x14ac:dyDescent="0.35">
      <c r="K10826" s="14"/>
      <c r="L10826" s="14"/>
      <c r="N10826" s="15"/>
      <c r="O10826" s="16"/>
      <c r="R10826" s="14"/>
      <c r="S10826" s="14"/>
    </row>
    <row r="10827" spans="11:19" x14ac:dyDescent="0.35">
      <c r="K10827" s="14"/>
      <c r="L10827" s="14"/>
      <c r="N10827" s="15"/>
      <c r="O10827" s="16"/>
      <c r="R10827" s="14"/>
      <c r="S10827" s="14"/>
    </row>
    <row r="10828" spans="11:19" x14ac:dyDescent="0.35">
      <c r="K10828" s="14"/>
      <c r="L10828" s="14"/>
      <c r="N10828" s="15"/>
      <c r="O10828" s="16"/>
      <c r="R10828" s="14"/>
      <c r="S10828" s="14"/>
    </row>
    <row r="10829" spans="11:19" x14ac:dyDescent="0.35">
      <c r="K10829" s="14"/>
      <c r="L10829" s="14"/>
      <c r="N10829" s="15"/>
      <c r="O10829" s="16"/>
      <c r="R10829" s="14"/>
      <c r="S10829" s="14"/>
    </row>
    <row r="10830" spans="11:19" x14ac:dyDescent="0.35">
      <c r="K10830" s="14"/>
      <c r="L10830" s="14"/>
      <c r="N10830" s="15"/>
      <c r="O10830" s="16"/>
      <c r="R10830" s="14"/>
      <c r="S10830" s="14"/>
    </row>
    <row r="10831" spans="11:19" x14ac:dyDescent="0.35">
      <c r="K10831" s="14"/>
      <c r="L10831" s="14"/>
      <c r="N10831" s="15"/>
      <c r="O10831" s="16"/>
      <c r="R10831" s="14"/>
      <c r="S10831" s="14"/>
    </row>
    <row r="10832" spans="11:19" x14ac:dyDescent="0.35">
      <c r="K10832" s="14"/>
      <c r="L10832" s="14"/>
      <c r="N10832" s="15"/>
      <c r="O10832" s="16"/>
      <c r="R10832" s="14"/>
      <c r="S10832" s="14"/>
    </row>
    <row r="10833" spans="11:19" x14ac:dyDescent="0.35">
      <c r="K10833" s="14"/>
      <c r="L10833" s="14"/>
      <c r="N10833" s="15"/>
      <c r="O10833" s="16"/>
      <c r="R10833" s="14"/>
      <c r="S10833" s="14"/>
    </row>
    <row r="10834" spans="11:19" x14ac:dyDescent="0.35">
      <c r="K10834" s="14"/>
      <c r="L10834" s="14"/>
      <c r="N10834" s="15"/>
      <c r="O10834" s="16"/>
      <c r="R10834" s="14"/>
      <c r="S10834" s="14"/>
    </row>
    <row r="10835" spans="11:19" x14ac:dyDescent="0.35">
      <c r="K10835" s="14"/>
      <c r="L10835" s="14"/>
      <c r="N10835" s="15"/>
      <c r="O10835" s="16"/>
      <c r="R10835" s="14"/>
      <c r="S10835" s="14"/>
    </row>
    <row r="10836" spans="11:19" x14ac:dyDescent="0.35">
      <c r="K10836" s="14"/>
      <c r="L10836" s="14"/>
      <c r="N10836" s="15"/>
      <c r="O10836" s="16"/>
      <c r="R10836" s="14"/>
      <c r="S10836" s="14"/>
    </row>
    <row r="10837" spans="11:19" x14ac:dyDescent="0.35">
      <c r="K10837" s="14"/>
      <c r="L10837" s="14"/>
      <c r="N10837" s="15"/>
      <c r="O10837" s="16"/>
      <c r="R10837" s="14"/>
      <c r="S10837" s="14"/>
    </row>
    <row r="10838" spans="11:19" x14ac:dyDescent="0.35">
      <c r="K10838" s="14"/>
      <c r="L10838" s="14"/>
      <c r="N10838" s="15"/>
      <c r="O10838" s="16"/>
      <c r="R10838" s="14"/>
      <c r="S10838" s="14"/>
    </row>
    <row r="10839" spans="11:19" x14ac:dyDescent="0.35">
      <c r="K10839" s="14"/>
      <c r="L10839" s="14"/>
      <c r="N10839" s="15"/>
      <c r="O10839" s="16"/>
      <c r="R10839" s="14"/>
      <c r="S10839" s="14"/>
    </row>
    <row r="10840" spans="11:19" x14ac:dyDescent="0.35">
      <c r="K10840" s="14"/>
      <c r="L10840" s="14"/>
      <c r="N10840" s="15"/>
      <c r="O10840" s="16"/>
      <c r="R10840" s="14"/>
      <c r="S10840" s="14"/>
    </row>
    <row r="10841" spans="11:19" x14ac:dyDescent="0.35">
      <c r="K10841" s="14"/>
      <c r="L10841" s="14"/>
      <c r="N10841" s="15"/>
      <c r="O10841" s="16"/>
      <c r="R10841" s="14"/>
      <c r="S10841" s="14"/>
    </row>
    <row r="10842" spans="11:19" x14ac:dyDescent="0.35">
      <c r="K10842" s="14"/>
      <c r="L10842" s="14"/>
      <c r="N10842" s="15"/>
      <c r="O10842" s="16"/>
      <c r="R10842" s="14"/>
      <c r="S10842" s="14"/>
    </row>
    <row r="10843" spans="11:19" x14ac:dyDescent="0.35">
      <c r="K10843" s="14"/>
      <c r="L10843" s="14"/>
      <c r="N10843" s="15"/>
      <c r="O10843" s="16"/>
      <c r="R10843" s="14"/>
      <c r="S10843" s="14"/>
    </row>
    <row r="10844" spans="11:19" x14ac:dyDescent="0.35">
      <c r="K10844" s="14"/>
      <c r="L10844" s="14"/>
      <c r="N10844" s="15"/>
      <c r="O10844" s="16"/>
      <c r="R10844" s="14"/>
      <c r="S10844" s="14"/>
    </row>
    <row r="10845" spans="11:19" x14ac:dyDescent="0.35">
      <c r="K10845" s="14"/>
      <c r="L10845" s="14"/>
      <c r="N10845" s="15"/>
      <c r="O10845" s="16"/>
      <c r="R10845" s="14"/>
      <c r="S10845" s="14"/>
    </row>
    <row r="10846" spans="11:19" x14ac:dyDescent="0.35">
      <c r="K10846" s="14"/>
      <c r="L10846" s="14"/>
      <c r="N10846" s="15"/>
      <c r="O10846" s="16"/>
      <c r="R10846" s="14"/>
      <c r="S10846" s="14"/>
    </row>
    <row r="10847" spans="11:19" x14ac:dyDescent="0.35">
      <c r="K10847" s="14"/>
      <c r="L10847" s="14"/>
      <c r="N10847" s="15"/>
      <c r="O10847" s="16"/>
      <c r="R10847" s="14"/>
      <c r="S10847" s="14"/>
    </row>
    <row r="10848" spans="11:19" x14ac:dyDescent="0.35">
      <c r="K10848" s="14"/>
      <c r="L10848" s="14"/>
      <c r="N10848" s="15"/>
      <c r="O10848" s="16"/>
      <c r="R10848" s="14"/>
      <c r="S10848" s="14"/>
    </row>
    <row r="10849" spans="11:19" x14ac:dyDescent="0.35">
      <c r="K10849" s="14"/>
      <c r="L10849" s="14"/>
      <c r="N10849" s="15"/>
      <c r="O10849" s="16"/>
      <c r="R10849" s="14"/>
      <c r="S10849" s="14"/>
    </row>
    <row r="10850" spans="11:19" x14ac:dyDescent="0.35">
      <c r="K10850" s="14"/>
      <c r="L10850" s="14"/>
      <c r="N10850" s="15"/>
      <c r="O10850" s="16"/>
      <c r="R10850" s="14"/>
      <c r="S10850" s="14"/>
    </row>
    <row r="10851" spans="11:19" x14ac:dyDescent="0.35">
      <c r="K10851" s="14"/>
      <c r="L10851" s="14"/>
      <c r="N10851" s="15"/>
      <c r="O10851" s="16"/>
      <c r="R10851" s="14"/>
      <c r="S10851" s="14"/>
    </row>
    <row r="10852" spans="11:19" x14ac:dyDescent="0.35">
      <c r="K10852" s="14"/>
      <c r="L10852" s="14"/>
      <c r="N10852" s="15"/>
      <c r="O10852" s="16"/>
      <c r="R10852" s="14"/>
      <c r="S10852" s="14"/>
    </row>
    <row r="10853" spans="11:19" x14ac:dyDescent="0.35">
      <c r="K10853" s="14"/>
      <c r="L10853" s="14"/>
      <c r="N10853" s="15"/>
      <c r="O10853" s="16"/>
      <c r="R10853" s="14"/>
      <c r="S10853" s="14"/>
    </row>
    <row r="10854" spans="11:19" x14ac:dyDescent="0.35">
      <c r="K10854" s="14"/>
      <c r="L10854" s="14"/>
      <c r="N10854" s="15"/>
      <c r="O10854" s="16"/>
      <c r="R10854" s="14"/>
      <c r="S10854" s="14"/>
    </row>
    <row r="10855" spans="11:19" x14ac:dyDescent="0.35">
      <c r="K10855" s="14"/>
      <c r="L10855" s="14"/>
      <c r="N10855" s="15"/>
      <c r="O10855" s="16"/>
      <c r="R10855" s="14"/>
      <c r="S10855" s="14"/>
    </row>
    <row r="10856" spans="11:19" x14ac:dyDescent="0.35">
      <c r="K10856" s="14"/>
      <c r="L10856" s="14"/>
      <c r="N10856" s="15"/>
      <c r="O10856" s="16"/>
      <c r="R10856" s="14"/>
      <c r="S10856" s="14"/>
    </row>
    <row r="10857" spans="11:19" x14ac:dyDescent="0.35">
      <c r="K10857" s="14"/>
      <c r="L10857" s="14"/>
      <c r="N10857" s="15"/>
      <c r="O10857" s="16"/>
      <c r="R10857" s="14"/>
      <c r="S10857" s="14"/>
    </row>
    <row r="10858" spans="11:19" x14ac:dyDescent="0.35">
      <c r="K10858" s="14"/>
      <c r="L10858" s="14"/>
      <c r="N10858" s="15"/>
      <c r="O10858" s="16"/>
      <c r="R10858" s="14"/>
      <c r="S10858" s="14"/>
    </row>
    <row r="10859" spans="11:19" x14ac:dyDescent="0.35">
      <c r="K10859" s="14"/>
      <c r="L10859" s="14"/>
      <c r="N10859" s="15"/>
      <c r="O10859" s="16"/>
      <c r="R10859" s="14"/>
      <c r="S10859" s="14"/>
    </row>
    <row r="10860" spans="11:19" x14ac:dyDescent="0.35">
      <c r="K10860" s="14"/>
      <c r="L10860" s="14"/>
      <c r="N10860" s="15"/>
      <c r="O10860" s="16"/>
      <c r="R10860" s="14"/>
      <c r="S10860" s="14"/>
    </row>
    <row r="10861" spans="11:19" x14ac:dyDescent="0.35">
      <c r="K10861" s="14"/>
      <c r="L10861" s="14"/>
      <c r="N10861" s="15"/>
      <c r="O10861" s="16"/>
      <c r="R10861" s="14"/>
      <c r="S10861" s="14"/>
    </row>
    <row r="10862" spans="11:19" x14ac:dyDescent="0.35">
      <c r="K10862" s="14"/>
      <c r="L10862" s="14"/>
      <c r="N10862" s="15"/>
      <c r="O10862" s="16"/>
      <c r="R10862" s="14"/>
      <c r="S10862" s="14"/>
    </row>
    <row r="10863" spans="11:19" x14ac:dyDescent="0.35">
      <c r="K10863" s="14"/>
      <c r="L10863" s="14"/>
      <c r="N10863" s="15"/>
      <c r="O10863" s="16"/>
      <c r="R10863" s="14"/>
      <c r="S10863" s="14"/>
    </row>
    <row r="10864" spans="11:19" x14ac:dyDescent="0.35">
      <c r="K10864" s="14"/>
      <c r="L10864" s="14"/>
      <c r="N10864" s="15"/>
      <c r="O10864" s="16"/>
      <c r="R10864" s="14"/>
      <c r="S10864" s="14"/>
    </row>
    <row r="10865" spans="11:19" x14ac:dyDescent="0.35">
      <c r="K10865" s="14"/>
      <c r="L10865" s="14"/>
      <c r="N10865" s="15"/>
      <c r="O10865" s="16"/>
      <c r="R10865" s="14"/>
      <c r="S10865" s="14"/>
    </row>
    <row r="10866" spans="11:19" x14ac:dyDescent="0.35">
      <c r="K10866" s="14"/>
      <c r="L10866" s="14"/>
      <c r="N10866" s="15"/>
      <c r="O10866" s="16"/>
      <c r="R10866" s="14"/>
      <c r="S10866" s="14"/>
    </row>
    <row r="10867" spans="11:19" x14ac:dyDescent="0.35">
      <c r="K10867" s="14"/>
      <c r="L10867" s="14"/>
      <c r="N10867" s="15"/>
      <c r="O10867" s="16"/>
      <c r="R10867" s="14"/>
      <c r="S10867" s="14"/>
    </row>
    <row r="10868" spans="11:19" x14ac:dyDescent="0.35">
      <c r="K10868" s="14"/>
      <c r="L10868" s="14"/>
      <c r="N10868" s="15"/>
      <c r="O10868" s="16"/>
      <c r="R10868" s="14"/>
      <c r="S10868" s="14"/>
    </row>
    <row r="10869" spans="11:19" x14ac:dyDescent="0.35">
      <c r="K10869" s="14"/>
      <c r="L10869" s="14"/>
      <c r="N10869" s="15"/>
      <c r="O10869" s="16"/>
      <c r="R10869" s="14"/>
      <c r="S10869" s="14"/>
    </row>
    <row r="10870" spans="11:19" x14ac:dyDescent="0.35">
      <c r="K10870" s="14"/>
      <c r="L10870" s="14"/>
      <c r="N10870" s="15"/>
      <c r="O10870" s="16"/>
      <c r="R10870" s="14"/>
      <c r="S10870" s="14"/>
    </row>
    <row r="10871" spans="11:19" x14ac:dyDescent="0.35">
      <c r="K10871" s="14"/>
      <c r="L10871" s="14"/>
      <c r="N10871" s="15"/>
      <c r="O10871" s="16"/>
      <c r="R10871" s="14"/>
      <c r="S10871" s="14"/>
    </row>
    <row r="10872" spans="11:19" x14ac:dyDescent="0.35">
      <c r="K10872" s="14"/>
      <c r="L10872" s="14"/>
      <c r="N10872" s="15"/>
      <c r="O10872" s="16"/>
      <c r="R10872" s="14"/>
      <c r="S10872" s="14"/>
    </row>
    <row r="10873" spans="11:19" x14ac:dyDescent="0.35">
      <c r="K10873" s="14"/>
      <c r="L10873" s="14"/>
      <c r="N10873" s="15"/>
      <c r="O10873" s="16"/>
      <c r="R10873" s="14"/>
      <c r="S10873" s="14"/>
    </row>
    <row r="10874" spans="11:19" x14ac:dyDescent="0.35">
      <c r="K10874" s="14"/>
      <c r="L10874" s="14"/>
      <c r="N10874" s="15"/>
      <c r="O10874" s="16"/>
      <c r="R10874" s="14"/>
      <c r="S10874" s="14"/>
    </row>
    <row r="10875" spans="11:19" x14ac:dyDescent="0.35">
      <c r="K10875" s="14"/>
      <c r="L10875" s="14"/>
      <c r="N10875" s="15"/>
      <c r="O10875" s="16"/>
      <c r="R10875" s="14"/>
      <c r="S10875" s="14"/>
    </row>
    <row r="10876" spans="11:19" x14ac:dyDescent="0.35">
      <c r="K10876" s="14"/>
      <c r="L10876" s="14"/>
      <c r="N10876" s="15"/>
      <c r="O10876" s="16"/>
      <c r="R10876" s="14"/>
      <c r="S10876" s="14"/>
    </row>
    <row r="10877" spans="11:19" x14ac:dyDescent="0.35">
      <c r="K10877" s="14"/>
      <c r="L10877" s="14"/>
      <c r="N10877" s="15"/>
      <c r="O10877" s="16"/>
      <c r="R10877" s="14"/>
      <c r="S10877" s="14"/>
    </row>
    <row r="10878" spans="11:19" x14ac:dyDescent="0.35">
      <c r="K10878" s="14"/>
      <c r="L10878" s="14"/>
      <c r="N10878" s="15"/>
      <c r="O10878" s="16"/>
      <c r="R10878" s="14"/>
      <c r="S10878" s="14"/>
    </row>
    <row r="10879" spans="11:19" x14ac:dyDescent="0.35">
      <c r="K10879" s="14"/>
      <c r="L10879" s="14"/>
      <c r="N10879" s="15"/>
      <c r="O10879" s="16"/>
      <c r="R10879" s="14"/>
      <c r="S10879" s="14"/>
    </row>
    <row r="10880" spans="11:19" x14ac:dyDescent="0.35">
      <c r="K10880" s="14"/>
      <c r="L10880" s="14"/>
      <c r="N10880" s="15"/>
      <c r="O10880" s="16"/>
      <c r="R10880" s="14"/>
      <c r="S10880" s="14"/>
    </row>
    <row r="10881" spans="11:19" x14ac:dyDescent="0.35">
      <c r="K10881" s="14"/>
      <c r="L10881" s="14"/>
      <c r="N10881" s="15"/>
      <c r="O10881" s="16"/>
      <c r="R10881" s="14"/>
      <c r="S10881" s="14"/>
    </row>
    <row r="10882" spans="11:19" x14ac:dyDescent="0.35">
      <c r="K10882" s="14"/>
      <c r="L10882" s="14"/>
      <c r="N10882" s="15"/>
      <c r="O10882" s="16"/>
      <c r="R10882" s="14"/>
      <c r="S10882" s="14"/>
    </row>
    <row r="10883" spans="11:19" x14ac:dyDescent="0.35">
      <c r="K10883" s="14"/>
      <c r="L10883" s="14"/>
      <c r="N10883" s="15"/>
      <c r="O10883" s="16"/>
      <c r="R10883" s="14"/>
      <c r="S10883" s="14"/>
    </row>
    <row r="10884" spans="11:19" x14ac:dyDescent="0.35">
      <c r="K10884" s="14"/>
      <c r="L10884" s="14"/>
      <c r="N10884" s="15"/>
      <c r="O10884" s="16"/>
      <c r="R10884" s="14"/>
      <c r="S10884" s="14"/>
    </row>
    <row r="10885" spans="11:19" x14ac:dyDescent="0.35">
      <c r="K10885" s="14"/>
      <c r="L10885" s="14"/>
      <c r="N10885" s="15"/>
      <c r="O10885" s="16"/>
      <c r="R10885" s="14"/>
      <c r="S10885" s="14"/>
    </row>
    <row r="10886" spans="11:19" x14ac:dyDescent="0.35">
      <c r="K10886" s="14"/>
      <c r="L10886" s="14"/>
      <c r="N10886" s="15"/>
      <c r="O10886" s="16"/>
      <c r="R10886" s="14"/>
      <c r="S10886" s="14"/>
    </row>
    <row r="10887" spans="11:19" x14ac:dyDescent="0.35">
      <c r="K10887" s="14"/>
      <c r="L10887" s="14"/>
      <c r="N10887" s="15"/>
      <c r="O10887" s="16"/>
      <c r="R10887" s="14"/>
      <c r="S10887" s="14"/>
    </row>
    <row r="10888" spans="11:19" x14ac:dyDescent="0.35">
      <c r="K10888" s="14"/>
      <c r="L10888" s="14"/>
      <c r="N10888" s="15"/>
      <c r="O10888" s="16"/>
      <c r="R10888" s="14"/>
      <c r="S10888" s="14"/>
    </row>
    <row r="10889" spans="11:19" x14ac:dyDescent="0.35">
      <c r="K10889" s="14"/>
      <c r="L10889" s="14"/>
      <c r="N10889" s="15"/>
      <c r="O10889" s="16"/>
      <c r="R10889" s="14"/>
      <c r="S10889" s="14"/>
    </row>
    <row r="10890" spans="11:19" x14ac:dyDescent="0.35">
      <c r="K10890" s="14"/>
      <c r="L10890" s="14"/>
      <c r="N10890" s="15"/>
      <c r="O10890" s="16"/>
      <c r="R10890" s="14"/>
      <c r="S10890" s="14"/>
    </row>
    <row r="10891" spans="11:19" x14ac:dyDescent="0.35">
      <c r="K10891" s="14"/>
      <c r="L10891" s="14"/>
      <c r="N10891" s="15"/>
      <c r="O10891" s="16"/>
      <c r="R10891" s="14"/>
      <c r="S10891" s="14"/>
    </row>
    <row r="10892" spans="11:19" x14ac:dyDescent="0.35">
      <c r="K10892" s="14"/>
      <c r="L10892" s="14"/>
      <c r="N10892" s="15"/>
      <c r="O10892" s="16"/>
      <c r="R10892" s="14"/>
      <c r="S10892" s="14"/>
    </row>
    <row r="10893" spans="11:19" x14ac:dyDescent="0.35">
      <c r="K10893" s="14"/>
      <c r="L10893" s="14"/>
      <c r="N10893" s="15"/>
      <c r="O10893" s="16"/>
      <c r="R10893" s="14"/>
      <c r="S10893" s="14"/>
    </row>
    <row r="10894" spans="11:19" x14ac:dyDescent="0.35">
      <c r="K10894" s="14"/>
      <c r="L10894" s="14"/>
      <c r="N10894" s="15"/>
      <c r="O10894" s="16"/>
      <c r="R10894" s="14"/>
      <c r="S10894" s="14"/>
    </row>
    <row r="10895" spans="11:19" x14ac:dyDescent="0.35">
      <c r="K10895" s="14"/>
      <c r="L10895" s="14"/>
      <c r="N10895" s="15"/>
      <c r="O10895" s="16"/>
      <c r="R10895" s="14"/>
      <c r="S10895" s="14"/>
    </row>
    <row r="10896" spans="11:19" x14ac:dyDescent="0.35">
      <c r="K10896" s="14"/>
      <c r="L10896" s="14"/>
      <c r="N10896" s="15"/>
      <c r="O10896" s="16"/>
      <c r="R10896" s="14"/>
      <c r="S10896" s="14"/>
    </row>
    <row r="10897" spans="11:19" x14ac:dyDescent="0.35">
      <c r="K10897" s="14"/>
      <c r="L10897" s="14"/>
      <c r="N10897" s="15"/>
      <c r="O10897" s="16"/>
      <c r="R10897" s="14"/>
      <c r="S10897" s="14"/>
    </row>
    <row r="10898" spans="11:19" x14ac:dyDescent="0.35">
      <c r="K10898" s="14"/>
      <c r="L10898" s="14"/>
      <c r="N10898" s="15"/>
      <c r="O10898" s="16"/>
      <c r="R10898" s="14"/>
      <c r="S10898" s="14"/>
    </row>
    <row r="10899" spans="11:19" x14ac:dyDescent="0.35">
      <c r="K10899" s="14"/>
      <c r="L10899" s="14"/>
      <c r="N10899" s="15"/>
      <c r="O10899" s="16"/>
      <c r="R10899" s="14"/>
      <c r="S10899" s="14"/>
    </row>
    <row r="10900" spans="11:19" x14ac:dyDescent="0.35">
      <c r="K10900" s="14"/>
      <c r="L10900" s="14"/>
      <c r="N10900" s="15"/>
      <c r="O10900" s="16"/>
      <c r="R10900" s="14"/>
      <c r="S10900" s="14"/>
    </row>
    <row r="10901" spans="11:19" x14ac:dyDescent="0.35">
      <c r="K10901" s="14"/>
      <c r="L10901" s="14"/>
      <c r="N10901" s="15"/>
      <c r="O10901" s="16"/>
      <c r="R10901" s="14"/>
      <c r="S10901" s="14"/>
    </row>
    <row r="10902" spans="11:19" x14ac:dyDescent="0.35">
      <c r="K10902" s="14"/>
      <c r="L10902" s="14"/>
      <c r="N10902" s="15"/>
      <c r="O10902" s="16"/>
      <c r="R10902" s="14"/>
      <c r="S10902" s="14"/>
    </row>
    <row r="10903" spans="11:19" x14ac:dyDescent="0.35">
      <c r="K10903" s="14"/>
      <c r="L10903" s="14"/>
      <c r="N10903" s="15"/>
      <c r="O10903" s="16"/>
      <c r="R10903" s="14"/>
      <c r="S10903" s="14"/>
    </row>
    <row r="10904" spans="11:19" x14ac:dyDescent="0.35">
      <c r="K10904" s="14"/>
      <c r="L10904" s="14"/>
      <c r="N10904" s="15"/>
      <c r="O10904" s="16"/>
      <c r="R10904" s="14"/>
      <c r="S10904" s="14"/>
    </row>
    <row r="10905" spans="11:19" x14ac:dyDescent="0.35">
      <c r="K10905" s="14"/>
      <c r="L10905" s="14"/>
      <c r="N10905" s="15"/>
      <c r="O10905" s="16"/>
      <c r="R10905" s="14"/>
      <c r="S10905" s="14"/>
    </row>
    <row r="10906" spans="11:19" x14ac:dyDescent="0.35">
      <c r="K10906" s="14"/>
      <c r="L10906" s="14"/>
      <c r="N10906" s="15"/>
      <c r="O10906" s="16"/>
      <c r="R10906" s="14"/>
      <c r="S10906" s="14"/>
    </row>
    <row r="10907" spans="11:19" x14ac:dyDescent="0.35">
      <c r="K10907" s="14"/>
      <c r="L10907" s="14"/>
      <c r="N10907" s="15"/>
      <c r="O10907" s="16"/>
      <c r="R10907" s="14"/>
      <c r="S10907" s="14"/>
    </row>
    <row r="10908" spans="11:19" x14ac:dyDescent="0.35">
      <c r="K10908" s="14"/>
      <c r="L10908" s="14"/>
      <c r="N10908" s="15"/>
      <c r="O10908" s="16"/>
      <c r="R10908" s="14"/>
      <c r="S10908" s="14"/>
    </row>
    <row r="10909" spans="11:19" x14ac:dyDescent="0.35">
      <c r="K10909" s="14"/>
      <c r="L10909" s="14"/>
      <c r="N10909" s="15"/>
      <c r="O10909" s="16"/>
      <c r="R10909" s="14"/>
      <c r="S10909" s="14"/>
    </row>
    <row r="10910" spans="11:19" x14ac:dyDescent="0.35">
      <c r="K10910" s="14"/>
      <c r="L10910" s="14"/>
      <c r="N10910" s="15"/>
      <c r="O10910" s="16"/>
      <c r="R10910" s="14"/>
      <c r="S10910" s="14"/>
    </row>
    <row r="10911" spans="11:19" x14ac:dyDescent="0.35">
      <c r="K10911" s="14"/>
      <c r="L10911" s="14"/>
      <c r="N10911" s="15"/>
      <c r="O10911" s="16"/>
      <c r="R10911" s="14"/>
      <c r="S10911" s="14"/>
    </row>
    <row r="10912" spans="11:19" x14ac:dyDescent="0.35">
      <c r="K10912" s="14"/>
      <c r="L10912" s="14"/>
      <c r="N10912" s="15"/>
      <c r="O10912" s="16"/>
      <c r="R10912" s="14"/>
      <c r="S10912" s="14"/>
    </row>
    <row r="10913" spans="11:19" x14ac:dyDescent="0.35">
      <c r="K10913" s="14"/>
      <c r="L10913" s="14"/>
      <c r="N10913" s="15"/>
      <c r="O10913" s="16"/>
      <c r="R10913" s="14"/>
      <c r="S10913" s="14"/>
    </row>
    <row r="10914" spans="11:19" x14ac:dyDescent="0.35">
      <c r="K10914" s="14"/>
      <c r="L10914" s="14"/>
      <c r="N10914" s="15"/>
      <c r="O10914" s="16"/>
      <c r="R10914" s="14"/>
      <c r="S10914" s="14"/>
    </row>
    <row r="10915" spans="11:19" x14ac:dyDescent="0.35">
      <c r="K10915" s="14"/>
      <c r="L10915" s="14"/>
      <c r="N10915" s="15"/>
      <c r="O10915" s="16"/>
      <c r="R10915" s="14"/>
      <c r="S10915" s="14"/>
    </row>
    <row r="10916" spans="11:19" x14ac:dyDescent="0.35">
      <c r="K10916" s="14"/>
      <c r="L10916" s="14"/>
      <c r="N10916" s="15"/>
      <c r="O10916" s="16"/>
      <c r="R10916" s="14"/>
      <c r="S10916" s="14"/>
    </row>
    <row r="10917" spans="11:19" x14ac:dyDescent="0.35">
      <c r="K10917" s="14"/>
      <c r="L10917" s="14"/>
      <c r="N10917" s="15"/>
      <c r="O10917" s="16"/>
      <c r="R10917" s="14"/>
      <c r="S10917" s="14"/>
    </row>
    <row r="10918" spans="11:19" x14ac:dyDescent="0.35">
      <c r="K10918" s="14"/>
      <c r="L10918" s="14"/>
      <c r="N10918" s="15"/>
      <c r="O10918" s="16"/>
      <c r="R10918" s="14"/>
      <c r="S10918" s="14"/>
    </row>
    <row r="10919" spans="11:19" x14ac:dyDescent="0.35">
      <c r="K10919" s="14"/>
      <c r="L10919" s="14"/>
      <c r="N10919" s="15"/>
      <c r="O10919" s="16"/>
      <c r="R10919" s="14"/>
      <c r="S10919" s="14"/>
    </row>
    <row r="10920" spans="11:19" x14ac:dyDescent="0.35">
      <c r="K10920" s="14"/>
      <c r="L10920" s="14"/>
      <c r="N10920" s="15"/>
      <c r="O10920" s="16"/>
      <c r="R10920" s="14"/>
      <c r="S10920" s="14"/>
    </row>
    <row r="10921" spans="11:19" x14ac:dyDescent="0.35">
      <c r="K10921" s="14"/>
      <c r="L10921" s="14"/>
      <c r="N10921" s="15"/>
      <c r="O10921" s="16"/>
      <c r="R10921" s="14"/>
      <c r="S10921" s="14"/>
    </row>
    <row r="10922" spans="11:19" x14ac:dyDescent="0.35">
      <c r="K10922" s="14"/>
      <c r="L10922" s="14"/>
      <c r="N10922" s="15"/>
      <c r="O10922" s="16"/>
      <c r="R10922" s="14"/>
      <c r="S10922" s="14"/>
    </row>
    <row r="10923" spans="11:19" x14ac:dyDescent="0.35">
      <c r="K10923" s="14"/>
      <c r="L10923" s="14"/>
      <c r="N10923" s="15"/>
      <c r="O10923" s="16"/>
      <c r="R10923" s="14"/>
      <c r="S10923" s="14"/>
    </row>
    <row r="10924" spans="11:19" x14ac:dyDescent="0.35">
      <c r="K10924" s="14"/>
      <c r="L10924" s="14"/>
      <c r="N10924" s="15"/>
      <c r="O10924" s="16"/>
      <c r="R10924" s="14"/>
      <c r="S10924" s="14"/>
    </row>
    <row r="10925" spans="11:19" x14ac:dyDescent="0.35">
      <c r="K10925" s="14"/>
      <c r="L10925" s="14"/>
      <c r="N10925" s="15"/>
      <c r="O10925" s="16"/>
      <c r="R10925" s="14"/>
      <c r="S10925" s="14"/>
    </row>
    <row r="10926" spans="11:19" x14ac:dyDescent="0.35">
      <c r="K10926" s="14"/>
      <c r="L10926" s="14"/>
      <c r="N10926" s="15"/>
      <c r="O10926" s="16"/>
      <c r="R10926" s="14"/>
      <c r="S10926" s="14"/>
    </row>
    <row r="10927" spans="11:19" x14ac:dyDescent="0.35">
      <c r="K10927" s="14"/>
      <c r="L10927" s="14"/>
      <c r="N10927" s="15"/>
      <c r="O10927" s="16"/>
      <c r="R10927" s="14"/>
      <c r="S10927" s="14"/>
    </row>
    <row r="10928" spans="11:19" x14ac:dyDescent="0.35">
      <c r="K10928" s="14"/>
      <c r="L10928" s="14"/>
      <c r="N10928" s="15"/>
      <c r="O10928" s="16"/>
      <c r="R10928" s="14"/>
      <c r="S10928" s="14"/>
    </row>
    <row r="10929" spans="11:19" x14ac:dyDescent="0.35">
      <c r="K10929" s="14"/>
      <c r="L10929" s="14"/>
      <c r="N10929" s="15"/>
      <c r="O10929" s="16"/>
      <c r="R10929" s="14"/>
      <c r="S10929" s="14"/>
    </row>
    <row r="10930" spans="11:19" x14ac:dyDescent="0.35">
      <c r="K10930" s="14"/>
      <c r="L10930" s="14"/>
      <c r="N10930" s="15"/>
      <c r="O10930" s="16"/>
      <c r="R10930" s="14"/>
      <c r="S10930" s="14"/>
    </row>
    <row r="10931" spans="11:19" x14ac:dyDescent="0.35">
      <c r="K10931" s="14"/>
      <c r="L10931" s="14"/>
      <c r="N10931" s="15"/>
      <c r="O10931" s="16"/>
      <c r="R10931" s="14"/>
      <c r="S10931" s="14"/>
    </row>
    <row r="10932" spans="11:19" x14ac:dyDescent="0.35">
      <c r="K10932" s="14"/>
      <c r="L10932" s="14"/>
      <c r="N10932" s="15"/>
      <c r="O10932" s="16"/>
      <c r="R10932" s="14"/>
      <c r="S10932" s="14"/>
    </row>
    <row r="10933" spans="11:19" x14ac:dyDescent="0.35">
      <c r="K10933" s="14"/>
      <c r="L10933" s="14"/>
      <c r="N10933" s="15"/>
      <c r="O10933" s="16"/>
      <c r="R10933" s="14"/>
      <c r="S10933" s="14"/>
    </row>
    <row r="10934" spans="11:19" x14ac:dyDescent="0.35">
      <c r="K10934" s="14"/>
      <c r="L10934" s="14"/>
      <c r="N10934" s="15"/>
      <c r="O10934" s="16"/>
      <c r="R10934" s="14"/>
      <c r="S10934" s="14"/>
    </row>
    <row r="10935" spans="11:19" x14ac:dyDescent="0.35">
      <c r="K10935" s="14"/>
      <c r="L10935" s="14"/>
      <c r="N10935" s="15"/>
      <c r="O10935" s="16"/>
      <c r="R10935" s="14"/>
      <c r="S10935" s="14"/>
    </row>
    <row r="10936" spans="11:19" x14ac:dyDescent="0.35">
      <c r="K10936" s="14"/>
      <c r="L10936" s="14"/>
      <c r="N10936" s="15"/>
      <c r="O10936" s="16"/>
      <c r="R10936" s="14"/>
      <c r="S10936" s="14"/>
    </row>
    <row r="10937" spans="11:19" x14ac:dyDescent="0.35">
      <c r="K10937" s="14"/>
      <c r="L10937" s="14"/>
      <c r="N10937" s="15"/>
      <c r="O10937" s="16"/>
      <c r="R10937" s="14"/>
      <c r="S10937" s="14"/>
    </row>
    <row r="10938" spans="11:19" x14ac:dyDescent="0.35">
      <c r="K10938" s="14"/>
      <c r="L10938" s="14"/>
      <c r="N10938" s="15"/>
      <c r="O10938" s="16"/>
      <c r="R10938" s="14"/>
      <c r="S10938" s="14"/>
    </row>
    <row r="10939" spans="11:19" x14ac:dyDescent="0.35">
      <c r="K10939" s="14"/>
      <c r="L10939" s="14"/>
      <c r="N10939" s="15"/>
      <c r="O10939" s="16"/>
      <c r="R10939" s="14"/>
      <c r="S10939" s="14"/>
    </row>
    <row r="10940" spans="11:19" x14ac:dyDescent="0.35">
      <c r="K10940" s="14"/>
      <c r="L10940" s="14"/>
      <c r="N10940" s="15"/>
      <c r="O10940" s="16"/>
      <c r="R10940" s="14"/>
      <c r="S10940" s="14"/>
    </row>
    <row r="10941" spans="11:19" x14ac:dyDescent="0.35">
      <c r="K10941" s="14"/>
      <c r="L10941" s="14"/>
      <c r="N10941" s="15"/>
      <c r="O10941" s="16"/>
      <c r="R10941" s="14"/>
      <c r="S10941" s="14"/>
    </row>
    <row r="10942" spans="11:19" x14ac:dyDescent="0.35">
      <c r="K10942" s="14"/>
      <c r="L10942" s="14"/>
      <c r="N10942" s="15"/>
      <c r="O10942" s="16"/>
      <c r="R10942" s="14"/>
      <c r="S10942" s="14"/>
    </row>
    <row r="10943" spans="11:19" x14ac:dyDescent="0.35">
      <c r="K10943" s="14"/>
      <c r="L10943" s="14"/>
      <c r="N10943" s="15"/>
      <c r="O10943" s="16"/>
      <c r="R10943" s="14"/>
      <c r="S10943" s="14"/>
    </row>
    <row r="10944" spans="11:19" x14ac:dyDescent="0.35">
      <c r="K10944" s="14"/>
      <c r="L10944" s="14"/>
      <c r="N10944" s="15"/>
      <c r="O10944" s="16"/>
      <c r="R10944" s="14"/>
      <c r="S10944" s="14"/>
    </row>
    <row r="10945" spans="11:19" x14ac:dyDescent="0.35">
      <c r="K10945" s="14"/>
      <c r="L10945" s="14"/>
      <c r="N10945" s="15"/>
      <c r="O10945" s="16"/>
      <c r="R10945" s="14"/>
      <c r="S10945" s="14"/>
    </row>
    <row r="10946" spans="11:19" x14ac:dyDescent="0.35">
      <c r="K10946" s="14"/>
      <c r="L10946" s="14"/>
      <c r="N10946" s="15"/>
      <c r="O10946" s="16"/>
      <c r="R10946" s="14"/>
      <c r="S10946" s="14"/>
    </row>
    <row r="10947" spans="11:19" x14ac:dyDescent="0.35">
      <c r="K10947" s="14"/>
      <c r="L10947" s="14"/>
      <c r="N10947" s="15"/>
      <c r="O10947" s="16"/>
      <c r="R10947" s="14"/>
      <c r="S10947" s="14"/>
    </row>
    <row r="10948" spans="11:19" x14ac:dyDescent="0.35">
      <c r="K10948" s="14"/>
      <c r="L10948" s="14"/>
      <c r="N10948" s="15"/>
      <c r="O10948" s="16"/>
      <c r="R10948" s="14"/>
      <c r="S10948" s="14"/>
    </row>
    <row r="10949" spans="11:19" x14ac:dyDescent="0.35">
      <c r="K10949" s="14"/>
      <c r="L10949" s="14"/>
      <c r="N10949" s="15"/>
      <c r="O10949" s="16"/>
      <c r="R10949" s="14"/>
      <c r="S10949" s="14"/>
    </row>
    <row r="10950" spans="11:19" x14ac:dyDescent="0.35">
      <c r="K10950" s="14"/>
      <c r="L10950" s="14"/>
      <c r="N10950" s="15"/>
      <c r="O10950" s="16"/>
      <c r="R10950" s="14"/>
      <c r="S10950" s="14"/>
    </row>
    <row r="10951" spans="11:19" x14ac:dyDescent="0.35">
      <c r="K10951" s="14"/>
      <c r="L10951" s="14"/>
      <c r="N10951" s="15"/>
      <c r="O10951" s="16"/>
      <c r="R10951" s="14"/>
      <c r="S10951" s="14"/>
    </row>
    <row r="10952" spans="11:19" x14ac:dyDescent="0.35">
      <c r="K10952" s="14"/>
      <c r="L10952" s="14"/>
      <c r="N10952" s="15"/>
      <c r="O10952" s="16"/>
      <c r="R10952" s="14"/>
      <c r="S10952" s="14"/>
    </row>
    <row r="10953" spans="11:19" x14ac:dyDescent="0.35">
      <c r="K10953" s="14"/>
      <c r="L10953" s="14"/>
      <c r="N10953" s="15"/>
      <c r="O10953" s="16"/>
      <c r="R10953" s="14"/>
      <c r="S10953" s="14"/>
    </row>
    <row r="10954" spans="11:19" x14ac:dyDescent="0.35">
      <c r="K10954" s="14"/>
      <c r="L10954" s="14"/>
      <c r="N10954" s="15"/>
      <c r="O10954" s="16"/>
      <c r="R10954" s="14"/>
      <c r="S10954" s="14"/>
    </row>
    <row r="10955" spans="11:19" x14ac:dyDescent="0.35">
      <c r="K10955" s="14"/>
      <c r="L10955" s="14"/>
      <c r="N10955" s="15"/>
      <c r="O10955" s="16"/>
      <c r="R10955" s="14"/>
      <c r="S10955" s="14"/>
    </row>
    <row r="10956" spans="11:19" x14ac:dyDescent="0.35">
      <c r="K10956" s="14"/>
      <c r="L10956" s="14"/>
      <c r="N10956" s="15"/>
      <c r="O10956" s="16"/>
      <c r="R10956" s="14"/>
      <c r="S10956" s="14"/>
    </row>
    <row r="10957" spans="11:19" x14ac:dyDescent="0.35">
      <c r="K10957" s="14"/>
      <c r="L10957" s="14"/>
      <c r="N10957" s="15"/>
      <c r="O10957" s="16"/>
      <c r="R10957" s="14"/>
      <c r="S10957" s="14"/>
    </row>
    <row r="10958" spans="11:19" x14ac:dyDescent="0.35">
      <c r="K10958" s="14"/>
      <c r="L10958" s="14"/>
      <c r="N10958" s="15"/>
      <c r="O10958" s="16"/>
      <c r="R10958" s="14"/>
      <c r="S10958" s="14"/>
    </row>
    <row r="10959" spans="11:19" x14ac:dyDescent="0.35">
      <c r="K10959" s="14"/>
      <c r="L10959" s="14"/>
      <c r="N10959" s="15"/>
      <c r="O10959" s="16"/>
      <c r="R10959" s="14"/>
      <c r="S10959" s="14"/>
    </row>
    <row r="10960" spans="11:19" x14ac:dyDescent="0.35">
      <c r="K10960" s="14"/>
      <c r="L10960" s="14"/>
      <c r="N10960" s="15"/>
      <c r="O10960" s="16"/>
      <c r="R10960" s="14"/>
      <c r="S10960" s="14"/>
    </row>
    <row r="10961" spans="11:19" x14ac:dyDescent="0.35">
      <c r="K10961" s="14"/>
      <c r="L10961" s="14"/>
      <c r="N10961" s="15"/>
      <c r="O10961" s="16"/>
      <c r="R10961" s="14"/>
      <c r="S10961" s="14"/>
    </row>
    <row r="10962" spans="11:19" x14ac:dyDescent="0.35">
      <c r="K10962" s="14"/>
      <c r="L10962" s="14"/>
      <c r="N10962" s="15"/>
      <c r="O10962" s="16"/>
      <c r="R10962" s="14"/>
      <c r="S10962" s="14"/>
    </row>
    <row r="10963" spans="11:19" x14ac:dyDescent="0.35">
      <c r="K10963" s="14"/>
      <c r="L10963" s="14"/>
      <c r="N10963" s="15"/>
      <c r="O10963" s="16"/>
      <c r="R10963" s="14"/>
      <c r="S10963" s="14"/>
    </row>
    <row r="10964" spans="11:19" x14ac:dyDescent="0.35">
      <c r="K10964" s="14"/>
      <c r="L10964" s="14"/>
      <c r="N10964" s="15"/>
      <c r="O10964" s="16"/>
      <c r="R10964" s="14"/>
      <c r="S10964" s="14"/>
    </row>
    <row r="10965" spans="11:19" x14ac:dyDescent="0.35">
      <c r="K10965" s="14"/>
      <c r="L10965" s="14"/>
      <c r="N10965" s="15"/>
      <c r="O10965" s="16"/>
      <c r="R10965" s="14"/>
      <c r="S10965" s="14"/>
    </row>
    <row r="10966" spans="11:19" x14ac:dyDescent="0.35">
      <c r="K10966" s="14"/>
      <c r="L10966" s="14"/>
      <c r="N10966" s="15"/>
      <c r="O10966" s="16"/>
      <c r="R10966" s="14"/>
      <c r="S10966" s="14"/>
    </row>
    <row r="10967" spans="11:19" x14ac:dyDescent="0.35">
      <c r="K10967" s="14"/>
      <c r="L10967" s="14"/>
      <c r="N10967" s="15"/>
      <c r="O10967" s="16"/>
      <c r="R10967" s="14"/>
      <c r="S10967" s="14"/>
    </row>
    <row r="10968" spans="11:19" x14ac:dyDescent="0.35">
      <c r="K10968" s="14"/>
      <c r="L10968" s="14"/>
      <c r="N10968" s="15"/>
      <c r="O10968" s="16"/>
      <c r="R10968" s="14"/>
      <c r="S10968" s="14"/>
    </row>
    <row r="10969" spans="11:19" x14ac:dyDescent="0.35">
      <c r="K10969" s="14"/>
      <c r="L10969" s="14"/>
      <c r="N10969" s="15"/>
      <c r="O10969" s="16"/>
      <c r="R10969" s="14"/>
      <c r="S10969" s="14"/>
    </row>
    <row r="10970" spans="11:19" x14ac:dyDescent="0.35">
      <c r="K10970" s="14"/>
      <c r="L10970" s="14"/>
      <c r="N10970" s="15"/>
      <c r="O10970" s="16"/>
      <c r="R10970" s="14"/>
      <c r="S10970" s="14"/>
    </row>
    <row r="10971" spans="11:19" x14ac:dyDescent="0.35">
      <c r="K10971" s="14"/>
      <c r="L10971" s="14"/>
      <c r="N10971" s="15"/>
      <c r="O10971" s="16"/>
      <c r="R10971" s="14"/>
      <c r="S10971" s="14"/>
    </row>
    <row r="10972" spans="11:19" x14ac:dyDescent="0.35">
      <c r="K10972" s="14"/>
      <c r="L10972" s="14"/>
      <c r="N10972" s="15"/>
      <c r="O10972" s="16"/>
      <c r="R10972" s="14"/>
      <c r="S10972" s="14"/>
    </row>
    <row r="10973" spans="11:19" x14ac:dyDescent="0.35">
      <c r="K10973" s="14"/>
      <c r="L10973" s="14"/>
      <c r="N10973" s="15"/>
      <c r="O10973" s="16"/>
      <c r="R10973" s="14"/>
      <c r="S10973" s="14"/>
    </row>
    <row r="10974" spans="11:19" x14ac:dyDescent="0.35">
      <c r="K10974" s="14"/>
      <c r="L10974" s="14"/>
      <c r="N10974" s="15"/>
      <c r="O10974" s="16"/>
      <c r="R10974" s="14"/>
      <c r="S10974" s="14"/>
    </row>
    <row r="10975" spans="11:19" x14ac:dyDescent="0.35">
      <c r="K10975" s="14"/>
      <c r="L10975" s="14"/>
      <c r="N10975" s="15"/>
      <c r="O10975" s="16"/>
      <c r="R10975" s="14"/>
      <c r="S10975" s="14"/>
    </row>
    <row r="10976" spans="11:19" x14ac:dyDescent="0.35">
      <c r="K10976" s="14"/>
      <c r="L10976" s="14"/>
      <c r="N10976" s="15"/>
      <c r="O10976" s="16"/>
      <c r="R10976" s="14"/>
      <c r="S10976" s="14"/>
    </row>
    <row r="10977" spans="11:19" x14ac:dyDescent="0.35">
      <c r="K10977" s="14"/>
      <c r="L10977" s="14"/>
      <c r="N10977" s="15"/>
      <c r="O10977" s="16"/>
      <c r="R10977" s="14"/>
      <c r="S10977" s="14"/>
    </row>
    <row r="10978" spans="11:19" x14ac:dyDescent="0.35">
      <c r="K10978" s="14"/>
      <c r="L10978" s="14"/>
      <c r="N10978" s="15"/>
      <c r="O10978" s="16"/>
      <c r="R10978" s="14"/>
      <c r="S10978" s="14"/>
    </row>
    <row r="10979" spans="11:19" x14ac:dyDescent="0.35">
      <c r="K10979" s="14"/>
      <c r="L10979" s="14"/>
      <c r="N10979" s="15"/>
      <c r="O10979" s="16"/>
      <c r="R10979" s="14"/>
      <c r="S10979" s="14"/>
    </row>
    <row r="10980" spans="11:19" x14ac:dyDescent="0.35">
      <c r="K10980" s="14"/>
      <c r="L10980" s="14"/>
      <c r="N10980" s="15"/>
      <c r="O10980" s="16"/>
      <c r="R10980" s="14"/>
      <c r="S10980" s="14"/>
    </row>
    <row r="10981" spans="11:19" x14ac:dyDescent="0.35">
      <c r="K10981" s="14"/>
      <c r="L10981" s="14"/>
      <c r="N10981" s="15"/>
      <c r="O10981" s="16"/>
      <c r="R10981" s="14"/>
      <c r="S10981" s="14"/>
    </row>
    <row r="10982" spans="11:19" x14ac:dyDescent="0.35">
      <c r="K10982" s="14"/>
      <c r="L10982" s="14"/>
      <c r="N10982" s="15"/>
      <c r="O10982" s="16"/>
      <c r="R10982" s="14"/>
      <c r="S10982" s="14"/>
    </row>
    <row r="10983" spans="11:19" x14ac:dyDescent="0.35">
      <c r="K10983" s="14"/>
      <c r="L10983" s="14"/>
      <c r="N10983" s="15"/>
      <c r="O10983" s="16"/>
      <c r="R10983" s="14"/>
      <c r="S10983" s="14"/>
    </row>
    <row r="10984" spans="11:19" x14ac:dyDescent="0.35">
      <c r="K10984" s="14"/>
      <c r="L10984" s="14"/>
      <c r="N10984" s="15"/>
      <c r="O10984" s="16"/>
      <c r="R10984" s="14"/>
      <c r="S10984" s="14"/>
    </row>
    <row r="10985" spans="11:19" x14ac:dyDescent="0.35">
      <c r="K10985" s="14"/>
      <c r="L10985" s="14"/>
      <c r="N10985" s="15"/>
      <c r="O10985" s="16"/>
      <c r="R10985" s="14"/>
      <c r="S10985" s="14"/>
    </row>
    <row r="10986" spans="11:19" x14ac:dyDescent="0.35">
      <c r="K10986" s="14"/>
      <c r="L10986" s="14"/>
      <c r="N10986" s="15"/>
      <c r="O10986" s="16"/>
      <c r="R10986" s="14"/>
      <c r="S10986" s="14"/>
    </row>
    <row r="10987" spans="11:19" x14ac:dyDescent="0.35">
      <c r="K10987" s="14"/>
      <c r="L10987" s="14"/>
      <c r="N10987" s="15"/>
      <c r="O10987" s="16"/>
      <c r="R10987" s="14"/>
      <c r="S10987" s="14"/>
    </row>
    <row r="10988" spans="11:19" x14ac:dyDescent="0.35">
      <c r="K10988" s="14"/>
      <c r="L10988" s="14"/>
      <c r="N10988" s="15"/>
      <c r="O10988" s="16"/>
      <c r="R10988" s="14"/>
      <c r="S10988" s="14"/>
    </row>
    <row r="10989" spans="11:19" x14ac:dyDescent="0.35">
      <c r="K10989" s="14"/>
      <c r="L10989" s="14"/>
      <c r="N10989" s="15"/>
      <c r="O10989" s="16"/>
      <c r="R10989" s="14"/>
      <c r="S10989" s="14"/>
    </row>
    <row r="10990" spans="11:19" x14ac:dyDescent="0.35">
      <c r="K10990" s="14"/>
      <c r="L10990" s="14"/>
      <c r="N10990" s="15"/>
      <c r="O10990" s="16"/>
      <c r="R10990" s="14"/>
      <c r="S10990" s="14"/>
    </row>
    <row r="10991" spans="11:19" x14ac:dyDescent="0.35">
      <c r="K10991" s="14"/>
      <c r="L10991" s="14"/>
      <c r="N10991" s="15"/>
      <c r="O10991" s="16"/>
      <c r="R10991" s="14"/>
      <c r="S10991" s="14"/>
    </row>
    <row r="10992" spans="11:19" x14ac:dyDescent="0.35">
      <c r="K10992" s="14"/>
      <c r="L10992" s="14"/>
      <c r="N10992" s="15"/>
      <c r="O10992" s="16"/>
      <c r="R10992" s="14"/>
      <c r="S10992" s="14"/>
    </row>
    <row r="10993" spans="11:19" x14ac:dyDescent="0.35">
      <c r="K10993" s="14"/>
      <c r="L10993" s="14"/>
      <c r="N10993" s="15"/>
      <c r="O10993" s="16"/>
      <c r="R10993" s="14"/>
      <c r="S10993" s="14"/>
    </row>
    <row r="10994" spans="11:19" x14ac:dyDescent="0.35">
      <c r="K10994" s="14"/>
      <c r="L10994" s="14"/>
      <c r="N10994" s="15"/>
      <c r="O10994" s="16"/>
      <c r="R10994" s="14"/>
      <c r="S10994" s="14"/>
    </row>
    <row r="10995" spans="11:19" x14ac:dyDescent="0.35">
      <c r="K10995" s="14"/>
      <c r="L10995" s="14"/>
      <c r="N10995" s="15"/>
      <c r="O10995" s="16"/>
      <c r="R10995" s="14"/>
      <c r="S10995" s="14"/>
    </row>
    <row r="10996" spans="11:19" x14ac:dyDescent="0.35">
      <c r="K10996" s="14"/>
      <c r="L10996" s="14"/>
      <c r="N10996" s="15"/>
      <c r="O10996" s="16"/>
      <c r="R10996" s="14"/>
      <c r="S10996" s="14"/>
    </row>
    <row r="10997" spans="11:19" x14ac:dyDescent="0.35">
      <c r="K10997" s="14"/>
      <c r="L10997" s="14"/>
      <c r="N10997" s="15"/>
      <c r="O10997" s="16"/>
      <c r="R10997" s="14"/>
      <c r="S10997" s="14"/>
    </row>
    <row r="10998" spans="11:19" x14ac:dyDescent="0.35">
      <c r="K10998" s="14"/>
      <c r="L10998" s="14"/>
      <c r="N10998" s="15"/>
      <c r="O10998" s="16"/>
      <c r="R10998" s="14"/>
      <c r="S10998" s="14"/>
    </row>
    <row r="10999" spans="11:19" x14ac:dyDescent="0.35">
      <c r="K10999" s="14"/>
      <c r="L10999" s="14"/>
      <c r="N10999" s="15"/>
      <c r="O10999" s="16"/>
      <c r="R10999" s="14"/>
      <c r="S10999" s="14"/>
    </row>
    <row r="11000" spans="11:19" x14ac:dyDescent="0.35">
      <c r="K11000" s="14"/>
      <c r="L11000" s="14"/>
      <c r="N11000" s="15"/>
      <c r="O11000" s="16"/>
      <c r="R11000" s="14"/>
      <c r="S11000" s="14"/>
    </row>
    <row r="11001" spans="11:19" x14ac:dyDescent="0.35">
      <c r="K11001" s="14"/>
      <c r="L11001" s="14"/>
      <c r="N11001" s="15"/>
      <c r="O11001" s="16"/>
      <c r="R11001" s="14"/>
      <c r="S11001" s="14"/>
    </row>
    <row r="11002" spans="11:19" x14ac:dyDescent="0.35">
      <c r="K11002" s="14"/>
      <c r="L11002" s="14"/>
      <c r="N11002" s="15"/>
      <c r="O11002" s="16"/>
      <c r="R11002" s="14"/>
      <c r="S11002" s="14"/>
    </row>
    <row r="11003" spans="11:19" x14ac:dyDescent="0.35">
      <c r="K11003" s="14"/>
      <c r="L11003" s="14"/>
      <c r="N11003" s="15"/>
      <c r="O11003" s="16"/>
      <c r="R11003" s="14"/>
      <c r="S11003" s="14"/>
    </row>
    <row r="11004" spans="11:19" x14ac:dyDescent="0.35">
      <c r="K11004" s="14"/>
      <c r="L11004" s="14"/>
      <c r="N11004" s="15"/>
      <c r="O11004" s="16"/>
      <c r="R11004" s="14"/>
      <c r="S11004" s="14"/>
    </row>
    <row r="11005" spans="11:19" x14ac:dyDescent="0.35">
      <c r="K11005" s="14"/>
      <c r="L11005" s="14"/>
      <c r="N11005" s="15"/>
      <c r="O11005" s="16"/>
      <c r="R11005" s="14"/>
      <c r="S11005" s="14"/>
    </row>
    <row r="11006" spans="11:19" x14ac:dyDescent="0.35">
      <c r="K11006" s="14"/>
      <c r="L11006" s="14"/>
      <c r="N11006" s="15"/>
      <c r="O11006" s="16"/>
      <c r="R11006" s="14"/>
      <c r="S11006" s="14"/>
    </row>
    <row r="11007" spans="11:19" x14ac:dyDescent="0.35">
      <c r="K11007" s="14"/>
      <c r="L11007" s="14"/>
      <c r="N11007" s="15"/>
      <c r="O11007" s="16"/>
      <c r="R11007" s="14"/>
      <c r="S11007" s="14"/>
    </row>
    <row r="11008" spans="11:19" x14ac:dyDescent="0.35">
      <c r="K11008" s="14"/>
      <c r="L11008" s="14"/>
      <c r="N11008" s="15"/>
      <c r="O11008" s="16"/>
      <c r="R11008" s="14"/>
      <c r="S11008" s="14"/>
    </row>
    <row r="11009" spans="11:19" x14ac:dyDescent="0.35">
      <c r="K11009" s="14"/>
      <c r="L11009" s="14"/>
      <c r="N11009" s="15"/>
      <c r="O11009" s="16"/>
      <c r="R11009" s="14"/>
      <c r="S11009" s="14"/>
    </row>
    <row r="11010" spans="11:19" x14ac:dyDescent="0.35">
      <c r="K11010" s="14"/>
      <c r="L11010" s="14"/>
      <c r="N11010" s="15"/>
      <c r="O11010" s="16"/>
      <c r="R11010" s="14"/>
      <c r="S11010" s="14"/>
    </row>
    <row r="11011" spans="11:19" x14ac:dyDescent="0.35">
      <c r="K11011" s="14"/>
      <c r="L11011" s="14"/>
      <c r="N11011" s="15"/>
      <c r="O11011" s="16"/>
      <c r="R11011" s="14"/>
      <c r="S11011" s="14"/>
    </row>
    <row r="11012" spans="11:19" x14ac:dyDescent="0.35">
      <c r="K11012" s="14"/>
      <c r="L11012" s="14"/>
      <c r="N11012" s="15"/>
      <c r="O11012" s="16"/>
      <c r="R11012" s="14"/>
      <c r="S11012" s="14"/>
    </row>
    <row r="11013" spans="11:19" x14ac:dyDescent="0.35">
      <c r="K11013" s="14"/>
      <c r="L11013" s="14"/>
      <c r="N11013" s="15"/>
      <c r="O11013" s="16"/>
      <c r="R11013" s="14"/>
      <c r="S11013" s="14"/>
    </row>
    <row r="11014" spans="11:19" x14ac:dyDescent="0.35">
      <c r="K11014" s="14"/>
      <c r="L11014" s="14"/>
      <c r="N11014" s="15"/>
      <c r="O11014" s="16"/>
      <c r="R11014" s="14"/>
      <c r="S11014" s="14"/>
    </row>
    <row r="11015" spans="11:19" x14ac:dyDescent="0.35">
      <c r="K11015" s="14"/>
      <c r="L11015" s="14"/>
      <c r="N11015" s="15"/>
      <c r="O11015" s="16"/>
      <c r="R11015" s="14"/>
      <c r="S11015" s="14"/>
    </row>
    <row r="11016" spans="11:19" x14ac:dyDescent="0.35">
      <c r="K11016" s="14"/>
      <c r="L11016" s="14"/>
      <c r="N11016" s="15"/>
      <c r="O11016" s="16"/>
      <c r="R11016" s="14"/>
      <c r="S11016" s="14"/>
    </row>
    <row r="11017" spans="11:19" x14ac:dyDescent="0.35">
      <c r="K11017" s="14"/>
      <c r="L11017" s="14"/>
      <c r="N11017" s="15"/>
      <c r="O11017" s="16"/>
      <c r="R11017" s="14"/>
      <c r="S11017" s="14"/>
    </row>
    <row r="11018" spans="11:19" x14ac:dyDescent="0.35">
      <c r="K11018" s="14"/>
      <c r="L11018" s="14"/>
      <c r="N11018" s="15"/>
      <c r="O11018" s="16"/>
      <c r="R11018" s="14"/>
      <c r="S11018" s="14"/>
    </row>
    <row r="11019" spans="11:19" x14ac:dyDescent="0.35">
      <c r="K11019" s="14"/>
      <c r="L11019" s="14"/>
      <c r="N11019" s="15"/>
      <c r="O11019" s="16"/>
      <c r="R11019" s="14"/>
      <c r="S11019" s="14"/>
    </row>
    <row r="11020" spans="11:19" x14ac:dyDescent="0.35">
      <c r="K11020" s="14"/>
      <c r="L11020" s="14"/>
      <c r="N11020" s="15"/>
      <c r="O11020" s="16"/>
      <c r="R11020" s="14"/>
      <c r="S11020" s="14"/>
    </row>
    <row r="11021" spans="11:19" x14ac:dyDescent="0.35">
      <c r="K11021" s="14"/>
      <c r="L11021" s="14"/>
      <c r="N11021" s="15"/>
      <c r="O11021" s="16"/>
      <c r="R11021" s="14"/>
      <c r="S11021" s="14"/>
    </row>
    <row r="11022" spans="11:19" x14ac:dyDescent="0.35">
      <c r="K11022" s="14"/>
      <c r="L11022" s="14"/>
      <c r="N11022" s="15"/>
      <c r="O11022" s="16"/>
      <c r="R11022" s="14"/>
      <c r="S11022" s="14"/>
    </row>
    <row r="11023" spans="11:19" x14ac:dyDescent="0.35">
      <c r="K11023" s="14"/>
      <c r="L11023" s="14"/>
      <c r="N11023" s="15"/>
      <c r="O11023" s="16"/>
      <c r="R11023" s="14"/>
      <c r="S11023" s="14"/>
    </row>
    <row r="11024" spans="11:19" x14ac:dyDescent="0.35">
      <c r="K11024" s="14"/>
      <c r="L11024" s="14"/>
      <c r="N11024" s="15"/>
      <c r="O11024" s="16"/>
      <c r="R11024" s="14"/>
      <c r="S11024" s="14"/>
    </row>
    <row r="11025" spans="11:19" x14ac:dyDescent="0.35">
      <c r="K11025" s="14"/>
      <c r="L11025" s="14"/>
      <c r="N11025" s="15"/>
      <c r="O11025" s="16"/>
      <c r="R11025" s="14"/>
      <c r="S11025" s="14"/>
    </row>
    <row r="11026" spans="11:19" x14ac:dyDescent="0.35">
      <c r="K11026" s="14"/>
      <c r="L11026" s="14"/>
      <c r="N11026" s="15"/>
      <c r="O11026" s="16"/>
      <c r="R11026" s="14"/>
      <c r="S11026" s="14"/>
    </row>
    <row r="11027" spans="11:19" x14ac:dyDescent="0.35">
      <c r="K11027" s="14"/>
      <c r="L11027" s="14"/>
      <c r="N11027" s="15"/>
      <c r="O11027" s="16"/>
      <c r="R11027" s="14"/>
      <c r="S11027" s="14"/>
    </row>
    <row r="11028" spans="11:19" x14ac:dyDescent="0.35">
      <c r="K11028" s="14"/>
      <c r="L11028" s="14"/>
      <c r="N11028" s="15"/>
      <c r="O11028" s="16"/>
      <c r="R11028" s="14"/>
      <c r="S11028" s="14"/>
    </row>
    <row r="11029" spans="11:19" x14ac:dyDescent="0.35">
      <c r="K11029" s="14"/>
      <c r="L11029" s="14"/>
      <c r="N11029" s="15"/>
      <c r="O11029" s="16"/>
      <c r="R11029" s="14"/>
      <c r="S11029" s="14"/>
    </row>
    <row r="11030" spans="11:19" x14ac:dyDescent="0.35">
      <c r="K11030" s="14"/>
      <c r="L11030" s="14"/>
      <c r="N11030" s="15"/>
      <c r="O11030" s="16"/>
      <c r="R11030" s="14"/>
      <c r="S11030" s="14"/>
    </row>
    <row r="11031" spans="11:19" x14ac:dyDescent="0.35">
      <c r="K11031" s="14"/>
      <c r="L11031" s="14"/>
      <c r="N11031" s="15"/>
      <c r="O11031" s="16"/>
      <c r="R11031" s="14"/>
      <c r="S11031" s="14"/>
    </row>
    <row r="11032" spans="11:19" x14ac:dyDescent="0.35">
      <c r="K11032" s="14"/>
      <c r="L11032" s="14"/>
      <c r="N11032" s="15"/>
      <c r="O11032" s="16"/>
      <c r="R11032" s="14"/>
      <c r="S11032" s="14"/>
    </row>
    <row r="11033" spans="11:19" x14ac:dyDescent="0.35">
      <c r="K11033" s="14"/>
      <c r="L11033" s="14"/>
      <c r="N11033" s="15"/>
      <c r="O11033" s="16"/>
      <c r="R11033" s="14"/>
      <c r="S11033" s="14"/>
    </row>
    <row r="11034" spans="11:19" x14ac:dyDescent="0.35">
      <c r="K11034" s="14"/>
      <c r="L11034" s="14"/>
      <c r="N11034" s="15"/>
      <c r="O11034" s="16"/>
      <c r="R11034" s="14"/>
      <c r="S11034" s="14"/>
    </row>
    <row r="11035" spans="11:19" x14ac:dyDescent="0.35">
      <c r="K11035" s="14"/>
      <c r="L11035" s="14"/>
      <c r="N11035" s="15"/>
      <c r="O11035" s="16"/>
      <c r="R11035" s="14"/>
      <c r="S11035" s="14"/>
    </row>
    <row r="11036" spans="11:19" x14ac:dyDescent="0.35">
      <c r="K11036" s="14"/>
      <c r="L11036" s="14"/>
      <c r="N11036" s="15"/>
      <c r="O11036" s="16"/>
      <c r="R11036" s="14"/>
      <c r="S11036" s="14"/>
    </row>
    <row r="11037" spans="11:19" x14ac:dyDescent="0.35">
      <c r="K11037" s="14"/>
      <c r="L11037" s="14"/>
      <c r="N11037" s="15"/>
      <c r="O11037" s="16"/>
      <c r="R11037" s="14"/>
      <c r="S11037" s="14"/>
    </row>
    <row r="11038" spans="11:19" x14ac:dyDescent="0.35">
      <c r="K11038" s="14"/>
      <c r="L11038" s="14"/>
      <c r="N11038" s="15"/>
      <c r="O11038" s="16"/>
      <c r="R11038" s="14"/>
      <c r="S11038" s="14"/>
    </row>
    <row r="11039" spans="11:19" x14ac:dyDescent="0.35">
      <c r="K11039" s="14"/>
      <c r="L11039" s="14"/>
      <c r="N11039" s="15"/>
      <c r="O11039" s="16"/>
      <c r="R11039" s="14"/>
      <c r="S11039" s="14"/>
    </row>
    <row r="11040" spans="11:19" x14ac:dyDescent="0.35">
      <c r="K11040" s="14"/>
      <c r="L11040" s="14"/>
      <c r="N11040" s="15"/>
      <c r="O11040" s="16"/>
      <c r="R11040" s="14"/>
      <c r="S11040" s="14"/>
    </row>
    <row r="11041" spans="11:19" x14ac:dyDescent="0.35">
      <c r="K11041" s="14"/>
      <c r="L11041" s="14"/>
      <c r="N11041" s="15"/>
      <c r="O11041" s="16"/>
      <c r="R11041" s="14"/>
      <c r="S11041" s="14"/>
    </row>
    <row r="11042" spans="11:19" x14ac:dyDescent="0.35">
      <c r="K11042" s="14"/>
      <c r="L11042" s="14"/>
      <c r="N11042" s="15"/>
      <c r="O11042" s="16"/>
      <c r="R11042" s="14"/>
      <c r="S11042" s="14"/>
    </row>
    <row r="11043" spans="11:19" x14ac:dyDescent="0.35">
      <c r="K11043" s="14"/>
      <c r="L11043" s="14"/>
      <c r="N11043" s="15"/>
      <c r="O11043" s="16"/>
      <c r="R11043" s="14"/>
      <c r="S11043" s="14"/>
    </row>
    <row r="11044" spans="11:19" x14ac:dyDescent="0.35">
      <c r="K11044" s="14"/>
      <c r="L11044" s="14"/>
      <c r="N11044" s="15"/>
      <c r="O11044" s="16"/>
      <c r="R11044" s="14"/>
      <c r="S11044" s="14"/>
    </row>
    <row r="11045" spans="11:19" x14ac:dyDescent="0.35">
      <c r="K11045" s="14"/>
      <c r="L11045" s="14"/>
      <c r="N11045" s="15"/>
      <c r="O11045" s="16"/>
      <c r="R11045" s="14"/>
      <c r="S11045" s="14"/>
    </row>
    <row r="11046" spans="11:19" x14ac:dyDescent="0.35">
      <c r="K11046" s="14"/>
      <c r="L11046" s="14"/>
      <c r="N11046" s="15"/>
      <c r="O11046" s="16"/>
      <c r="R11046" s="14"/>
      <c r="S11046" s="14"/>
    </row>
    <row r="11047" spans="11:19" x14ac:dyDescent="0.35">
      <c r="K11047" s="14"/>
      <c r="L11047" s="14"/>
      <c r="N11047" s="15"/>
      <c r="O11047" s="16"/>
      <c r="R11047" s="14"/>
      <c r="S11047" s="14"/>
    </row>
    <row r="11048" spans="11:19" x14ac:dyDescent="0.35">
      <c r="K11048" s="14"/>
      <c r="L11048" s="14"/>
      <c r="N11048" s="15"/>
      <c r="O11048" s="16"/>
      <c r="R11048" s="14"/>
      <c r="S11048" s="14"/>
    </row>
    <row r="11049" spans="11:19" x14ac:dyDescent="0.35">
      <c r="K11049" s="14"/>
      <c r="L11049" s="14"/>
      <c r="N11049" s="15"/>
      <c r="O11049" s="16"/>
      <c r="R11049" s="14"/>
      <c r="S11049" s="14"/>
    </row>
    <row r="11050" spans="11:19" x14ac:dyDescent="0.35">
      <c r="K11050" s="14"/>
      <c r="L11050" s="14"/>
      <c r="N11050" s="15"/>
      <c r="O11050" s="16"/>
      <c r="R11050" s="14"/>
      <c r="S11050" s="14"/>
    </row>
    <row r="11051" spans="11:19" x14ac:dyDescent="0.35">
      <c r="K11051" s="14"/>
      <c r="L11051" s="14"/>
      <c r="N11051" s="15"/>
      <c r="O11051" s="16"/>
      <c r="R11051" s="14"/>
      <c r="S11051" s="14"/>
    </row>
    <row r="11052" spans="11:19" x14ac:dyDescent="0.35">
      <c r="K11052" s="14"/>
      <c r="L11052" s="14"/>
      <c r="N11052" s="15"/>
      <c r="O11052" s="16"/>
      <c r="R11052" s="14"/>
      <c r="S11052" s="14"/>
    </row>
    <row r="11053" spans="11:19" x14ac:dyDescent="0.35">
      <c r="K11053" s="14"/>
      <c r="L11053" s="14"/>
      <c r="N11053" s="15"/>
      <c r="O11053" s="16"/>
      <c r="R11053" s="14"/>
      <c r="S11053" s="14"/>
    </row>
    <row r="11054" spans="11:19" x14ac:dyDescent="0.35">
      <c r="K11054" s="14"/>
      <c r="L11054" s="14"/>
      <c r="N11054" s="15"/>
      <c r="O11054" s="16"/>
      <c r="R11054" s="14"/>
      <c r="S11054" s="14"/>
    </row>
    <row r="11055" spans="11:19" x14ac:dyDescent="0.35">
      <c r="K11055" s="14"/>
      <c r="L11055" s="14"/>
      <c r="N11055" s="15"/>
      <c r="O11055" s="16"/>
      <c r="R11055" s="14"/>
      <c r="S11055" s="14"/>
    </row>
    <row r="11056" spans="11:19" x14ac:dyDescent="0.35">
      <c r="K11056" s="14"/>
      <c r="L11056" s="14"/>
      <c r="N11056" s="15"/>
      <c r="O11056" s="16"/>
      <c r="R11056" s="14"/>
      <c r="S11056" s="14"/>
    </row>
    <row r="11057" spans="11:19" x14ac:dyDescent="0.35">
      <c r="K11057" s="14"/>
      <c r="L11057" s="14"/>
      <c r="N11057" s="15"/>
      <c r="O11057" s="16"/>
      <c r="R11057" s="14"/>
      <c r="S11057" s="14"/>
    </row>
    <row r="11058" spans="11:19" x14ac:dyDescent="0.35">
      <c r="K11058" s="14"/>
      <c r="L11058" s="14"/>
      <c r="N11058" s="15"/>
      <c r="O11058" s="16"/>
      <c r="R11058" s="14"/>
      <c r="S11058" s="14"/>
    </row>
    <row r="11059" spans="11:19" x14ac:dyDescent="0.35">
      <c r="K11059" s="14"/>
      <c r="L11059" s="14"/>
      <c r="N11059" s="15"/>
      <c r="O11059" s="16"/>
      <c r="R11059" s="14"/>
      <c r="S11059" s="14"/>
    </row>
    <row r="11060" spans="11:19" x14ac:dyDescent="0.35">
      <c r="K11060" s="14"/>
      <c r="L11060" s="14"/>
      <c r="N11060" s="15"/>
      <c r="O11060" s="16"/>
      <c r="R11060" s="14"/>
      <c r="S11060" s="14"/>
    </row>
    <row r="11061" spans="11:19" x14ac:dyDescent="0.35">
      <c r="K11061" s="14"/>
      <c r="L11061" s="14"/>
      <c r="N11061" s="15"/>
      <c r="O11061" s="16"/>
      <c r="R11061" s="14"/>
      <c r="S11061" s="14"/>
    </row>
    <row r="11062" spans="11:19" x14ac:dyDescent="0.35">
      <c r="K11062" s="14"/>
      <c r="L11062" s="14"/>
      <c r="N11062" s="15"/>
      <c r="O11062" s="16"/>
      <c r="R11062" s="14"/>
      <c r="S11062" s="14"/>
    </row>
    <row r="11063" spans="11:19" x14ac:dyDescent="0.35">
      <c r="K11063" s="14"/>
      <c r="L11063" s="14"/>
      <c r="N11063" s="15"/>
      <c r="O11063" s="16"/>
      <c r="R11063" s="14"/>
      <c r="S11063" s="14"/>
    </row>
    <row r="11064" spans="11:19" x14ac:dyDescent="0.35">
      <c r="K11064" s="14"/>
      <c r="L11064" s="14"/>
      <c r="N11064" s="15"/>
      <c r="O11064" s="16"/>
      <c r="R11064" s="14"/>
      <c r="S11064" s="14"/>
    </row>
    <row r="11065" spans="11:19" x14ac:dyDescent="0.35">
      <c r="K11065" s="14"/>
      <c r="L11065" s="14"/>
      <c r="N11065" s="15"/>
      <c r="O11065" s="16"/>
      <c r="R11065" s="14"/>
      <c r="S11065" s="14"/>
    </row>
    <row r="11066" spans="11:19" x14ac:dyDescent="0.35">
      <c r="K11066" s="14"/>
      <c r="L11066" s="14"/>
      <c r="N11066" s="15"/>
      <c r="O11066" s="16"/>
      <c r="R11066" s="14"/>
      <c r="S11066" s="14"/>
    </row>
    <row r="11067" spans="11:19" x14ac:dyDescent="0.35">
      <c r="K11067" s="14"/>
      <c r="L11067" s="14"/>
      <c r="N11067" s="15"/>
      <c r="O11067" s="16"/>
      <c r="R11067" s="14"/>
      <c r="S11067" s="14"/>
    </row>
    <row r="11068" spans="11:19" x14ac:dyDescent="0.35">
      <c r="K11068" s="14"/>
      <c r="L11068" s="14"/>
      <c r="N11068" s="15"/>
      <c r="O11068" s="16"/>
      <c r="R11068" s="14"/>
      <c r="S11068" s="14"/>
    </row>
    <row r="11069" spans="11:19" x14ac:dyDescent="0.35">
      <c r="K11069" s="14"/>
      <c r="L11069" s="14"/>
      <c r="N11069" s="15"/>
      <c r="O11069" s="16"/>
      <c r="R11069" s="14"/>
      <c r="S11069" s="14"/>
    </row>
    <row r="11070" spans="11:19" x14ac:dyDescent="0.35">
      <c r="K11070" s="14"/>
      <c r="L11070" s="14"/>
      <c r="N11070" s="15"/>
      <c r="O11070" s="16"/>
      <c r="R11070" s="14"/>
      <c r="S11070" s="14"/>
    </row>
    <row r="11071" spans="11:19" x14ac:dyDescent="0.35">
      <c r="K11071" s="14"/>
      <c r="L11071" s="14"/>
      <c r="N11071" s="15"/>
      <c r="O11071" s="16"/>
      <c r="R11071" s="14"/>
      <c r="S11071" s="14"/>
    </row>
    <row r="11072" spans="11:19" x14ac:dyDescent="0.35">
      <c r="K11072" s="14"/>
      <c r="L11072" s="14"/>
      <c r="N11072" s="15"/>
      <c r="O11072" s="16"/>
      <c r="R11072" s="14"/>
      <c r="S11072" s="14"/>
    </row>
    <row r="11073" spans="11:19" x14ac:dyDescent="0.35">
      <c r="K11073" s="14"/>
      <c r="L11073" s="14"/>
      <c r="N11073" s="15"/>
      <c r="O11073" s="16"/>
      <c r="R11073" s="14"/>
      <c r="S11073" s="14"/>
    </row>
    <row r="11074" spans="11:19" x14ac:dyDescent="0.35">
      <c r="K11074" s="14"/>
      <c r="L11074" s="14"/>
      <c r="N11074" s="15"/>
      <c r="O11074" s="16"/>
      <c r="R11074" s="14"/>
      <c r="S11074" s="14"/>
    </row>
    <row r="11075" spans="11:19" x14ac:dyDescent="0.35">
      <c r="K11075" s="14"/>
      <c r="L11075" s="14"/>
      <c r="N11075" s="15"/>
      <c r="O11075" s="16"/>
      <c r="R11075" s="14"/>
      <c r="S11075" s="14"/>
    </row>
    <row r="11076" spans="11:19" x14ac:dyDescent="0.35">
      <c r="K11076" s="14"/>
      <c r="L11076" s="14"/>
      <c r="N11076" s="15"/>
      <c r="O11076" s="16"/>
      <c r="R11076" s="14"/>
      <c r="S11076" s="14"/>
    </row>
    <row r="11077" spans="11:19" x14ac:dyDescent="0.35">
      <c r="K11077" s="14"/>
      <c r="L11077" s="14"/>
      <c r="N11077" s="15"/>
      <c r="O11077" s="16"/>
      <c r="R11077" s="14"/>
      <c r="S11077" s="14"/>
    </row>
    <row r="11078" spans="11:19" x14ac:dyDescent="0.35">
      <c r="K11078" s="14"/>
      <c r="L11078" s="14"/>
      <c r="N11078" s="15"/>
      <c r="O11078" s="16"/>
      <c r="R11078" s="14"/>
      <c r="S11078" s="14"/>
    </row>
    <row r="11079" spans="11:19" x14ac:dyDescent="0.35">
      <c r="K11079" s="14"/>
      <c r="L11079" s="14"/>
      <c r="N11079" s="15"/>
      <c r="O11079" s="16"/>
      <c r="R11079" s="14"/>
      <c r="S11079" s="14"/>
    </row>
    <row r="11080" spans="11:19" x14ac:dyDescent="0.35">
      <c r="K11080" s="14"/>
      <c r="L11080" s="14"/>
      <c r="N11080" s="15"/>
      <c r="O11080" s="16"/>
      <c r="R11080" s="14"/>
      <c r="S11080" s="14"/>
    </row>
    <row r="11081" spans="11:19" x14ac:dyDescent="0.35">
      <c r="K11081" s="14"/>
      <c r="L11081" s="14"/>
      <c r="N11081" s="15"/>
      <c r="O11081" s="16"/>
      <c r="R11081" s="14"/>
      <c r="S11081" s="14"/>
    </row>
    <row r="11082" spans="11:19" x14ac:dyDescent="0.35">
      <c r="K11082" s="14"/>
      <c r="L11082" s="14"/>
      <c r="N11082" s="15"/>
      <c r="O11082" s="16"/>
      <c r="R11082" s="14"/>
      <c r="S11082" s="14"/>
    </row>
    <row r="11083" spans="11:19" x14ac:dyDescent="0.35">
      <c r="K11083" s="14"/>
      <c r="L11083" s="14"/>
      <c r="N11083" s="15"/>
      <c r="O11083" s="16"/>
      <c r="R11083" s="14"/>
      <c r="S11083" s="14"/>
    </row>
    <row r="11084" spans="11:19" x14ac:dyDescent="0.35">
      <c r="K11084" s="14"/>
      <c r="L11084" s="14"/>
      <c r="N11084" s="15"/>
      <c r="O11084" s="16"/>
      <c r="R11084" s="14"/>
      <c r="S11084" s="14"/>
    </row>
    <row r="11085" spans="11:19" x14ac:dyDescent="0.35">
      <c r="K11085" s="14"/>
      <c r="L11085" s="14"/>
      <c r="N11085" s="15"/>
      <c r="O11085" s="16"/>
      <c r="R11085" s="14"/>
      <c r="S11085" s="14"/>
    </row>
    <row r="11086" spans="11:19" x14ac:dyDescent="0.35">
      <c r="K11086" s="14"/>
      <c r="L11086" s="14"/>
      <c r="N11086" s="15"/>
      <c r="O11086" s="16"/>
      <c r="R11086" s="14"/>
      <c r="S11086" s="14"/>
    </row>
    <row r="11087" spans="11:19" x14ac:dyDescent="0.35">
      <c r="K11087" s="14"/>
      <c r="L11087" s="14"/>
      <c r="N11087" s="15"/>
      <c r="O11087" s="16"/>
      <c r="R11087" s="14"/>
      <c r="S11087" s="14"/>
    </row>
    <row r="11088" spans="11:19" x14ac:dyDescent="0.35">
      <c r="K11088" s="14"/>
      <c r="L11088" s="14"/>
      <c r="N11088" s="15"/>
      <c r="O11088" s="16"/>
      <c r="R11088" s="14"/>
      <c r="S11088" s="14"/>
    </row>
    <row r="11089" spans="11:19" x14ac:dyDescent="0.35">
      <c r="K11089" s="14"/>
      <c r="L11089" s="14"/>
      <c r="N11089" s="15"/>
      <c r="O11089" s="16"/>
      <c r="R11089" s="14"/>
      <c r="S11089" s="14"/>
    </row>
    <row r="11090" spans="11:19" x14ac:dyDescent="0.35">
      <c r="K11090" s="14"/>
      <c r="L11090" s="14"/>
      <c r="N11090" s="15"/>
      <c r="O11090" s="16"/>
      <c r="R11090" s="14"/>
      <c r="S11090" s="14"/>
    </row>
    <row r="11091" spans="11:19" x14ac:dyDescent="0.35">
      <c r="K11091" s="14"/>
      <c r="L11091" s="14"/>
      <c r="N11091" s="15"/>
      <c r="O11091" s="16"/>
      <c r="R11091" s="14"/>
      <c r="S11091" s="14"/>
    </row>
    <row r="11092" spans="11:19" x14ac:dyDescent="0.35">
      <c r="K11092" s="14"/>
      <c r="L11092" s="14"/>
      <c r="N11092" s="15"/>
      <c r="O11092" s="16"/>
      <c r="R11092" s="14"/>
      <c r="S11092" s="14"/>
    </row>
    <row r="11093" spans="11:19" x14ac:dyDescent="0.35">
      <c r="K11093" s="14"/>
      <c r="L11093" s="14"/>
      <c r="N11093" s="15"/>
      <c r="O11093" s="16"/>
      <c r="R11093" s="14"/>
      <c r="S11093" s="14"/>
    </row>
    <row r="11094" spans="11:19" x14ac:dyDescent="0.35">
      <c r="K11094" s="14"/>
      <c r="L11094" s="14"/>
      <c r="N11094" s="15"/>
      <c r="O11094" s="16"/>
      <c r="R11094" s="14"/>
      <c r="S11094" s="14"/>
    </row>
    <row r="11095" spans="11:19" x14ac:dyDescent="0.35">
      <c r="K11095" s="14"/>
      <c r="L11095" s="14"/>
      <c r="N11095" s="15"/>
      <c r="O11095" s="16"/>
      <c r="R11095" s="14"/>
      <c r="S11095" s="14"/>
    </row>
    <row r="11096" spans="11:19" x14ac:dyDescent="0.35">
      <c r="K11096" s="14"/>
      <c r="L11096" s="14"/>
      <c r="N11096" s="15"/>
      <c r="O11096" s="16"/>
      <c r="R11096" s="14"/>
      <c r="S11096" s="14"/>
    </row>
    <row r="11097" spans="11:19" x14ac:dyDescent="0.35">
      <c r="K11097" s="14"/>
      <c r="L11097" s="14"/>
      <c r="N11097" s="15"/>
      <c r="O11097" s="16"/>
      <c r="R11097" s="14"/>
      <c r="S11097" s="14"/>
    </row>
    <row r="11098" spans="11:19" x14ac:dyDescent="0.35">
      <c r="K11098" s="14"/>
      <c r="L11098" s="14"/>
      <c r="N11098" s="15"/>
      <c r="O11098" s="16"/>
      <c r="R11098" s="14"/>
      <c r="S11098" s="14"/>
    </row>
    <row r="11099" spans="11:19" x14ac:dyDescent="0.35">
      <c r="K11099" s="14"/>
      <c r="L11099" s="14"/>
      <c r="N11099" s="15"/>
      <c r="O11099" s="16"/>
      <c r="R11099" s="14"/>
      <c r="S11099" s="14"/>
    </row>
    <row r="11100" spans="11:19" x14ac:dyDescent="0.35">
      <c r="K11100" s="14"/>
      <c r="L11100" s="14"/>
      <c r="N11100" s="15"/>
      <c r="O11100" s="16"/>
      <c r="R11100" s="14"/>
      <c r="S11100" s="14"/>
    </row>
    <row r="11101" spans="11:19" x14ac:dyDescent="0.35">
      <c r="K11101" s="14"/>
      <c r="L11101" s="14"/>
      <c r="N11101" s="15"/>
      <c r="O11101" s="16"/>
      <c r="R11101" s="14"/>
      <c r="S11101" s="14"/>
    </row>
    <row r="11102" spans="11:19" x14ac:dyDescent="0.35">
      <c r="K11102" s="14"/>
      <c r="L11102" s="14"/>
      <c r="N11102" s="15"/>
      <c r="O11102" s="16"/>
      <c r="R11102" s="14"/>
      <c r="S11102" s="14"/>
    </row>
    <row r="11103" spans="11:19" x14ac:dyDescent="0.35">
      <c r="K11103" s="14"/>
      <c r="L11103" s="14"/>
      <c r="N11103" s="15"/>
      <c r="O11103" s="16"/>
      <c r="R11103" s="14"/>
      <c r="S11103" s="14"/>
    </row>
    <row r="11104" spans="11:19" x14ac:dyDescent="0.35">
      <c r="K11104" s="14"/>
      <c r="L11104" s="14"/>
      <c r="N11104" s="15"/>
      <c r="O11104" s="16"/>
      <c r="R11104" s="14"/>
      <c r="S11104" s="14"/>
    </row>
    <row r="11105" spans="11:19" x14ac:dyDescent="0.35">
      <c r="K11105" s="14"/>
      <c r="L11105" s="14"/>
      <c r="N11105" s="15"/>
      <c r="O11105" s="16"/>
      <c r="R11105" s="14"/>
      <c r="S11105" s="14"/>
    </row>
    <row r="11106" spans="11:19" x14ac:dyDescent="0.35">
      <c r="K11106" s="14"/>
      <c r="L11106" s="14"/>
      <c r="N11106" s="15"/>
      <c r="O11106" s="16"/>
      <c r="R11106" s="14"/>
      <c r="S11106" s="14"/>
    </row>
    <row r="11107" spans="11:19" x14ac:dyDescent="0.35">
      <c r="K11107" s="14"/>
      <c r="L11107" s="14"/>
      <c r="N11107" s="15"/>
      <c r="O11107" s="16"/>
      <c r="R11107" s="14"/>
      <c r="S11107" s="14"/>
    </row>
    <row r="11108" spans="11:19" x14ac:dyDescent="0.35">
      <c r="K11108" s="14"/>
      <c r="L11108" s="14"/>
      <c r="N11108" s="15"/>
      <c r="O11108" s="16"/>
      <c r="R11108" s="14"/>
      <c r="S11108" s="14"/>
    </row>
    <row r="11109" spans="11:19" x14ac:dyDescent="0.35">
      <c r="K11109" s="14"/>
      <c r="L11109" s="14"/>
      <c r="N11109" s="15"/>
      <c r="O11109" s="16"/>
      <c r="R11109" s="14"/>
      <c r="S11109" s="14"/>
    </row>
    <row r="11110" spans="11:19" x14ac:dyDescent="0.35">
      <c r="K11110" s="14"/>
      <c r="L11110" s="14"/>
      <c r="N11110" s="15"/>
      <c r="O11110" s="16"/>
      <c r="R11110" s="14"/>
      <c r="S11110" s="14"/>
    </row>
    <row r="11111" spans="11:19" x14ac:dyDescent="0.35">
      <c r="K11111" s="14"/>
      <c r="L11111" s="14"/>
      <c r="N11111" s="15"/>
      <c r="O11111" s="16"/>
      <c r="R11111" s="14"/>
      <c r="S11111" s="14"/>
    </row>
    <row r="11112" spans="11:19" x14ac:dyDescent="0.35">
      <c r="K11112" s="14"/>
      <c r="L11112" s="14"/>
      <c r="N11112" s="15"/>
      <c r="O11112" s="16"/>
      <c r="R11112" s="14"/>
      <c r="S11112" s="14"/>
    </row>
    <row r="11113" spans="11:19" x14ac:dyDescent="0.35">
      <c r="K11113" s="14"/>
      <c r="L11113" s="14"/>
      <c r="N11113" s="15"/>
      <c r="O11113" s="16"/>
      <c r="R11113" s="14"/>
      <c r="S11113" s="14"/>
    </row>
    <row r="11114" spans="11:19" x14ac:dyDescent="0.35">
      <c r="K11114" s="14"/>
      <c r="L11114" s="14"/>
      <c r="N11114" s="15"/>
      <c r="O11114" s="16"/>
      <c r="R11114" s="14"/>
      <c r="S11114" s="14"/>
    </row>
    <row r="11115" spans="11:19" x14ac:dyDescent="0.35">
      <c r="K11115" s="14"/>
      <c r="L11115" s="14"/>
      <c r="N11115" s="15"/>
      <c r="O11115" s="16"/>
      <c r="R11115" s="14"/>
      <c r="S11115" s="14"/>
    </row>
    <row r="11116" spans="11:19" x14ac:dyDescent="0.35">
      <c r="K11116" s="14"/>
      <c r="L11116" s="14"/>
      <c r="N11116" s="15"/>
      <c r="O11116" s="16"/>
      <c r="R11116" s="14"/>
      <c r="S11116" s="14"/>
    </row>
    <row r="11117" spans="11:19" x14ac:dyDescent="0.35">
      <c r="K11117" s="14"/>
      <c r="L11117" s="14"/>
      <c r="N11117" s="15"/>
      <c r="O11117" s="16"/>
      <c r="R11117" s="14"/>
      <c r="S11117" s="14"/>
    </row>
    <row r="11118" spans="11:19" x14ac:dyDescent="0.35">
      <c r="K11118" s="14"/>
      <c r="L11118" s="14"/>
      <c r="N11118" s="15"/>
      <c r="O11118" s="16"/>
      <c r="R11118" s="14"/>
      <c r="S11118" s="14"/>
    </row>
    <row r="11119" spans="11:19" x14ac:dyDescent="0.35">
      <c r="K11119" s="14"/>
      <c r="L11119" s="14"/>
      <c r="N11119" s="15"/>
      <c r="O11119" s="16"/>
      <c r="R11119" s="14"/>
      <c r="S11119" s="14"/>
    </row>
    <row r="11120" spans="11:19" x14ac:dyDescent="0.35">
      <c r="K11120" s="14"/>
      <c r="L11120" s="14"/>
      <c r="N11120" s="15"/>
      <c r="O11120" s="16"/>
      <c r="R11120" s="14"/>
      <c r="S11120" s="14"/>
    </row>
    <row r="11121" spans="11:19" x14ac:dyDescent="0.35">
      <c r="K11121" s="14"/>
      <c r="L11121" s="14"/>
      <c r="N11121" s="15"/>
      <c r="O11121" s="16"/>
      <c r="R11121" s="14"/>
      <c r="S11121" s="14"/>
    </row>
    <row r="11122" spans="11:19" x14ac:dyDescent="0.35">
      <c r="K11122" s="14"/>
      <c r="L11122" s="14"/>
      <c r="N11122" s="15"/>
      <c r="O11122" s="16"/>
      <c r="R11122" s="14"/>
      <c r="S11122" s="14"/>
    </row>
    <row r="11123" spans="11:19" x14ac:dyDescent="0.35">
      <c r="K11123" s="14"/>
      <c r="L11123" s="14"/>
      <c r="N11123" s="15"/>
      <c r="O11123" s="16"/>
      <c r="R11123" s="14"/>
      <c r="S11123" s="14"/>
    </row>
    <row r="11124" spans="11:19" x14ac:dyDescent="0.35">
      <c r="K11124" s="14"/>
      <c r="L11124" s="14"/>
      <c r="N11124" s="15"/>
      <c r="O11124" s="16"/>
      <c r="R11124" s="14"/>
      <c r="S11124" s="14"/>
    </row>
    <row r="11125" spans="11:19" x14ac:dyDescent="0.35">
      <c r="K11125" s="14"/>
      <c r="L11125" s="14"/>
      <c r="N11125" s="15"/>
      <c r="O11125" s="16"/>
      <c r="R11125" s="14"/>
      <c r="S11125" s="14"/>
    </row>
    <row r="11126" spans="11:19" x14ac:dyDescent="0.35">
      <c r="K11126" s="14"/>
      <c r="L11126" s="14"/>
      <c r="N11126" s="15"/>
      <c r="O11126" s="16"/>
      <c r="R11126" s="14"/>
      <c r="S11126" s="14"/>
    </row>
    <row r="11127" spans="11:19" x14ac:dyDescent="0.35">
      <c r="K11127" s="14"/>
      <c r="L11127" s="14"/>
      <c r="N11127" s="15"/>
      <c r="O11127" s="16"/>
      <c r="R11127" s="14"/>
      <c r="S11127" s="14"/>
    </row>
    <row r="11128" spans="11:19" x14ac:dyDescent="0.35">
      <c r="K11128" s="14"/>
      <c r="L11128" s="14"/>
      <c r="N11128" s="15"/>
      <c r="O11128" s="16"/>
      <c r="R11128" s="14"/>
      <c r="S11128" s="14"/>
    </row>
    <row r="11129" spans="11:19" x14ac:dyDescent="0.35">
      <c r="K11129" s="14"/>
      <c r="L11129" s="14"/>
      <c r="N11129" s="15"/>
      <c r="O11129" s="16"/>
      <c r="R11129" s="14"/>
      <c r="S11129" s="14"/>
    </row>
    <row r="11130" spans="11:19" x14ac:dyDescent="0.35">
      <c r="K11130" s="14"/>
      <c r="L11130" s="14"/>
      <c r="N11130" s="15"/>
      <c r="O11130" s="16"/>
      <c r="R11130" s="14"/>
      <c r="S11130" s="14"/>
    </row>
    <row r="11131" spans="11:19" x14ac:dyDescent="0.35">
      <c r="K11131" s="14"/>
      <c r="L11131" s="14"/>
      <c r="N11131" s="15"/>
      <c r="O11131" s="16"/>
      <c r="R11131" s="14"/>
      <c r="S11131" s="14"/>
    </row>
    <row r="11132" spans="11:19" x14ac:dyDescent="0.35">
      <c r="K11132" s="14"/>
      <c r="L11132" s="14"/>
      <c r="N11132" s="15"/>
      <c r="O11132" s="16"/>
      <c r="R11132" s="14"/>
      <c r="S11132" s="14"/>
    </row>
    <row r="11133" spans="11:19" x14ac:dyDescent="0.35">
      <c r="K11133" s="14"/>
      <c r="L11133" s="14"/>
      <c r="N11133" s="15"/>
      <c r="O11133" s="16"/>
      <c r="R11133" s="14"/>
      <c r="S11133" s="14"/>
    </row>
    <row r="11134" spans="11:19" x14ac:dyDescent="0.35">
      <c r="K11134" s="14"/>
      <c r="L11134" s="14"/>
      <c r="N11134" s="15"/>
      <c r="O11134" s="16"/>
      <c r="R11134" s="14"/>
      <c r="S11134" s="14"/>
    </row>
    <row r="11135" spans="11:19" x14ac:dyDescent="0.35">
      <c r="K11135" s="14"/>
      <c r="L11135" s="14"/>
      <c r="N11135" s="15"/>
      <c r="O11135" s="16"/>
      <c r="R11135" s="14"/>
      <c r="S11135" s="14"/>
    </row>
    <row r="11136" spans="11:19" x14ac:dyDescent="0.35">
      <c r="K11136" s="14"/>
      <c r="L11136" s="14"/>
      <c r="N11136" s="15"/>
      <c r="O11136" s="16"/>
      <c r="R11136" s="14"/>
      <c r="S11136" s="14"/>
    </row>
    <row r="11137" spans="11:19" x14ac:dyDescent="0.35">
      <c r="K11137" s="14"/>
      <c r="L11137" s="14"/>
      <c r="N11137" s="15"/>
      <c r="O11137" s="16"/>
      <c r="R11137" s="14"/>
      <c r="S11137" s="14"/>
    </row>
    <row r="11138" spans="11:19" x14ac:dyDescent="0.35">
      <c r="K11138" s="14"/>
      <c r="L11138" s="14"/>
      <c r="N11138" s="15"/>
      <c r="O11138" s="16"/>
      <c r="R11138" s="14"/>
      <c r="S11138" s="14"/>
    </row>
    <row r="11139" spans="11:19" x14ac:dyDescent="0.35">
      <c r="K11139" s="14"/>
      <c r="L11139" s="14"/>
      <c r="N11139" s="15"/>
      <c r="O11139" s="16"/>
      <c r="R11139" s="14"/>
      <c r="S11139" s="14"/>
    </row>
    <row r="11140" spans="11:19" x14ac:dyDescent="0.35">
      <c r="K11140" s="14"/>
      <c r="L11140" s="14"/>
      <c r="N11140" s="15"/>
      <c r="O11140" s="16"/>
      <c r="R11140" s="14"/>
      <c r="S11140" s="14"/>
    </row>
    <row r="11141" spans="11:19" x14ac:dyDescent="0.35">
      <c r="K11141" s="14"/>
      <c r="L11141" s="14"/>
      <c r="N11141" s="15"/>
      <c r="O11141" s="16"/>
      <c r="R11141" s="14"/>
      <c r="S11141" s="14"/>
    </row>
    <row r="11142" spans="11:19" x14ac:dyDescent="0.35">
      <c r="K11142" s="14"/>
      <c r="L11142" s="14"/>
      <c r="N11142" s="15"/>
      <c r="O11142" s="16"/>
      <c r="R11142" s="14"/>
      <c r="S11142" s="14"/>
    </row>
    <row r="11143" spans="11:19" x14ac:dyDescent="0.35">
      <c r="K11143" s="14"/>
      <c r="L11143" s="14"/>
      <c r="N11143" s="15"/>
      <c r="O11143" s="16"/>
      <c r="R11143" s="14"/>
      <c r="S11143" s="14"/>
    </row>
    <row r="11144" spans="11:19" x14ac:dyDescent="0.35">
      <c r="K11144" s="14"/>
      <c r="L11144" s="14"/>
      <c r="N11144" s="15"/>
      <c r="O11144" s="16"/>
      <c r="R11144" s="14"/>
      <c r="S11144" s="14"/>
    </row>
    <row r="11145" spans="11:19" x14ac:dyDescent="0.35">
      <c r="K11145" s="14"/>
      <c r="L11145" s="14"/>
      <c r="N11145" s="15"/>
      <c r="O11145" s="16"/>
      <c r="R11145" s="14"/>
      <c r="S11145" s="14"/>
    </row>
    <row r="11146" spans="11:19" x14ac:dyDescent="0.35">
      <c r="K11146" s="14"/>
      <c r="L11146" s="14"/>
      <c r="N11146" s="15"/>
      <c r="O11146" s="16"/>
      <c r="R11146" s="14"/>
      <c r="S11146" s="14"/>
    </row>
    <row r="11147" spans="11:19" x14ac:dyDescent="0.35">
      <c r="K11147" s="14"/>
      <c r="L11147" s="14"/>
      <c r="N11147" s="15"/>
      <c r="O11147" s="16"/>
      <c r="R11147" s="14"/>
      <c r="S11147" s="14"/>
    </row>
    <row r="11148" spans="11:19" x14ac:dyDescent="0.35">
      <c r="K11148" s="14"/>
      <c r="L11148" s="14"/>
      <c r="N11148" s="15"/>
      <c r="O11148" s="16"/>
      <c r="R11148" s="14"/>
      <c r="S11148" s="14"/>
    </row>
    <row r="11149" spans="11:19" x14ac:dyDescent="0.35">
      <c r="K11149" s="14"/>
      <c r="L11149" s="14"/>
      <c r="N11149" s="15"/>
      <c r="O11149" s="16"/>
      <c r="R11149" s="14"/>
      <c r="S11149" s="14"/>
    </row>
    <row r="11150" spans="11:19" x14ac:dyDescent="0.35">
      <c r="K11150" s="14"/>
      <c r="L11150" s="14"/>
      <c r="N11150" s="15"/>
      <c r="O11150" s="16"/>
      <c r="R11150" s="14"/>
      <c r="S11150" s="14"/>
    </row>
    <row r="11151" spans="11:19" x14ac:dyDescent="0.35">
      <c r="K11151" s="14"/>
      <c r="L11151" s="14"/>
      <c r="N11151" s="15"/>
      <c r="O11151" s="16"/>
      <c r="R11151" s="14"/>
      <c r="S11151" s="14"/>
    </row>
    <row r="11152" spans="11:19" x14ac:dyDescent="0.35">
      <c r="K11152" s="14"/>
      <c r="L11152" s="14"/>
      <c r="N11152" s="15"/>
      <c r="O11152" s="16"/>
      <c r="R11152" s="14"/>
      <c r="S11152" s="14"/>
    </row>
    <row r="11153" spans="11:19" x14ac:dyDescent="0.35">
      <c r="K11153" s="14"/>
      <c r="L11153" s="14"/>
      <c r="N11153" s="15"/>
      <c r="O11153" s="16"/>
      <c r="R11153" s="14"/>
      <c r="S11153" s="14"/>
    </row>
    <row r="11154" spans="11:19" x14ac:dyDescent="0.35">
      <c r="K11154" s="14"/>
      <c r="L11154" s="14"/>
      <c r="N11154" s="15"/>
      <c r="O11154" s="16"/>
      <c r="R11154" s="14"/>
      <c r="S11154" s="14"/>
    </row>
    <row r="11155" spans="11:19" x14ac:dyDescent="0.35">
      <c r="K11155" s="14"/>
      <c r="L11155" s="14"/>
      <c r="N11155" s="15"/>
      <c r="O11155" s="16"/>
      <c r="R11155" s="14"/>
      <c r="S11155" s="14"/>
    </row>
    <row r="11156" spans="11:19" x14ac:dyDescent="0.35">
      <c r="K11156" s="14"/>
      <c r="L11156" s="14"/>
      <c r="N11156" s="15"/>
      <c r="O11156" s="16"/>
      <c r="R11156" s="14"/>
      <c r="S11156" s="14"/>
    </row>
    <row r="11157" spans="11:19" x14ac:dyDescent="0.35">
      <c r="K11157" s="14"/>
      <c r="L11157" s="14"/>
      <c r="N11157" s="15"/>
      <c r="O11157" s="16"/>
      <c r="R11157" s="14"/>
      <c r="S11157" s="14"/>
    </row>
    <row r="11158" spans="11:19" x14ac:dyDescent="0.35">
      <c r="K11158" s="14"/>
      <c r="L11158" s="14"/>
      <c r="N11158" s="15"/>
      <c r="O11158" s="16"/>
      <c r="R11158" s="14"/>
      <c r="S11158" s="14"/>
    </row>
    <row r="11159" spans="11:19" x14ac:dyDescent="0.35">
      <c r="K11159" s="14"/>
      <c r="L11159" s="14"/>
      <c r="N11159" s="15"/>
      <c r="O11159" s="16"/>
      <c r="R11159" s="14"/>
      <c r="S11159" s="14"/>
    </row>
    <row r="11160" spans="11:19" x14ac:dyDescent="0.35">
      <c r="K11160" s="14"/>
      <c r="L11160" s="14"/>
      <c r="N11160" s="15"/>
      <c r="O11160" s="16"/>
      <c r="R11160" s="14"/>
      <c r="S11160" s="14"/>
    </row>
    <row r="11161" spans="11:19" x14ac:dyDescent="0.35">
      <c r="K11161" s="14"/>
      <c r="L11161" s="14"/>
      <c r="N11161" s="15"/>
      <c r="O11161" s="16"/>
      <c r="R11161" s="14"/>
      <c r="S11161" s="14"/>
    </row>
    <row r="11162" spans="11:19" x14ac:dyDescent="0.35">
      <c r="K11162" s="14"/>
      <c r="L11162" s="14"/>
      <c r="N11162" s="15"/>
      <c r="O11162" s="16"/>
      <c r="R11162" s="14"/>
      <c r="S11162" s="14"/>
    </row>
    <row r="11163" spans="11:19" x14ac:dyDescent="0.35">
      <c r="K11163" s="14"/>
      <c r="L11163" s="14"/>
      <c r="N11163" s="15"/>
      <c r="O11163" s="16"/>
      <c r="R11163" s="14"/>
      <c r="S11163" s="14"/>
    </row>
    <row r="11164" spans="11:19" x14ac:dyDescent="0.35">
      <c r="K11164" s="14"/>
      <c r="L11164" s="14"/>
      <c r="N11164" s="15"/>
      <c r="O11164" s="16"/>
      <c r="R11164" s="14"/>
      <c r="S11164" s="14"/>
    </row>
    <row r="11165" spans="11:19" x14ac:dyDescent="0.35">
      <c r="K11165" s="14"/>
      <c r="L11165" s="14"/>
      <c r="N11165" s="15"/>
      <c r="O11165" s="16"/>
      <c r="R11165" s="14"/>
      <c r="S11165" s="14"/>
    </row>
    <row r="11166" spans="11:19" x14ac:dyDescent="0.35">
      <c r="K11166" s="14"/>
      <c r="L11166" s="14"/>
      <c r="N11166" s="15"/>
      <c r="O11166" s="16"/>
      <c r="R11166" s="14"/>
      <c r="S11166" s="14"/>
    </row>
    <row r="11167" spans="11:19" x14ac:dyDescent="0.35">
      <c r="K11167" s="14"/>
      <c r="L11167" s="14"/>
      <c r="N11167" s="15"/>
      <c r="O11167" s="16"/>
      <c r="R11167" s="14"/>
      <c r="S11167" s="14"/>
    </row>
    <row r="11168" spans="11:19" x14ac:dyDescent="0.35">
      <c r="K11168" s="14"/>
      <c r="L11168" s="14"/>
      <c r="N11168" s="15"/>
      <c r="O11168" s="16"/>
      <c r="R11168" s="14"/>
      <c r="S11168" s="14"/>
    </row>
    <row r="11169" spans="11:19" x14ac:dyDescent="0.35">
      <c r="K11169" s="14"/>
      <c r="L11169" s="14"/>
      <c r="N11169" s="15"/>
      <c r="O11169" s="16"/>
      <c r="R11169" s="14"/>
      <c r="S11169" s="14"/>
    </row>
    <row r="11170" spans="11:19" x14ac:dyDescent="0.35">
      <c r="K11170" s="14"/>
      <c r="L11170" s="14"/>
      <c r="N11170" s="15"/>
      <c r="O11170" s="16"/>
      <c r="R11170" s="14"/>
      <c r="S11170" s="14"/>
    </row>
    <row r="11171" spans="11:19" x14ac:dyDescent="0.35">
      <c r="K11171" s="14"/>
      <c r="L11171" s="14"/>
      <c r="N11171" s="15"/>
      <c r="O11171" s="16"/>
      <c r="R11171" s="14"/>
      <c r="S11171" s="14"/>
    </row>
    <row r="11172" spans="11:19" x14ac:dyDescent="0.35">
      <c r="K11172" s="14"/>
      <c r="L11172" s="14"/>
      <c r="N11172" s="15"/>
      <c r="O11172" s="16"/>
      <c r="R11172" s="14"/>
      <c r="S11172" s="14"/>
    </row>
    <row r="11173" spans="11:19" x14ac:dyDescent="0.35">
      <c r="K11173" s="14"/>
      <c r="L11173" s="14"/>
      <c r="N11173" s="15"/>
      <c r="O11173" s="16"/>
      <c r="R11173" s="14"/>
      <c r="S11173" s="14"/>
    </row>
    <row r="11174" spans="11:19" x14ac:dyDescent="0.35">
      <c r="K11174" s="14"/>
      <c r="L11174" s="14"/>
      <c r="N11174" s="15"/>
      <c r="O11174" s="16"/>
      <c r="R11174" s="14"/>
      <c r="S11174" s="14"/>
    </row>
    <row r="11175" spans="11:19" x14ac:dyDescent="0.35">
      <c r="K11175" s="14"/>
      <c r="L11175" s="14"/>
      <c r="N11175" s="15"/>
      <c r="O11175" s="16"/>
      <c r="R11175" s="14"/>
      <c r="S11175" s="14"/>
    </row>
    <row r="11176" spans="11:19" x14ac:dyDescent="0.35">
      <c r="K11176" s="14"/>
      <c r="L11176" s="14"/>
      <c r="N11176" s="15"/>
      <c r="O11176" s="16"/>
      <c r="R11176" s="14"/>
      <c r="S11176" s="14"/>
    </row>
    <row r="11177" spans="11:19" x14ac:dyDescent="0.35">
      <c r="K11177" s="14"/>
      <c r="L11177" s="14"/>
      <c r="N11177" s="15"/>
      <c r="O11177" s="16"/>
      <c r="R11177" s="14"/>
      <c r="S11177" s="14"/>
    </row>
    <row r="11178" spans="11:19" x14ac:dyDescent="0.35">
      <c r="K11178" s="14"/>
      <c r="L11178" s="14"/>
      <c r="N11178" s="15"/>
      <c r="O11178" s="16"/>
      <c r="R11178" s="14"/>
      <c r="S11178" s="14"/>
    </row>
    <row r="11179" spans="11:19" x14ac:dyDescent="0.35">
      <c r="K11179" s="14"/>
      <c r="L11179" s="14"/>
      <c r="N11179" s="15"/>
      <c r="O11179" s="16"/>
      <c r="R11179" s="14"/>
      <c r="S11179" s="14"/>
    </row>
    <row r="11180" spans="11:19" x14ac:dyDescent="0.35">
      <c r="K11180" s="14"/>
      <c r="L11180" s="14"/>
      <c r="N11180" s="15"/>
      <c r="O11180" s="16"/>
      <c r="R11180" s="14"/>
      <c r="S11180" s="14"/>
    </row>
    <row r="11181" spans="11:19" x14ac:dyDescent="0.35">
      <c r="K11181" s="14"/>
      <c r="L11181" s="14"/>
      <c r="N11181" s="15"/>
      <c r="O11181" s="16"/>
      <c r="R11181" s="14"/>
      <c r="S11181" s="14"/>
    </row>
    <row r="11182" spans="11:19" x14ac:dyDescent="0.35">
      <c r="K11182" s="14"/>
      <c r="L11182" s="14"/>
      <c r="N11182" s="15"/>
      <c r="O11182" s="16"/>
      <c r="R11182" s="14"/>
      <c r="S11182" s="14"/>
    </row>
    <row r="11183" spans="11:19" x14ac:dyDescent="0.35">
      <c r="K11183" s="14"/>
      <c r="L11183" s="14"/>
      <c r="N11183" s="15"/>
      <c r="O11183" s="16"/>
      <c r="R11183" s="14"/>
      <c r="S11183" s="14"/>
    </row>
    <row r="11184" spans="11:19" x14ac:dyDescent="0.35">
      <c r="K11184" s="14"/>
      <c r="L11184" s="14"/>
      <c r="N11184" s="15"/>
      <c r="O11184" s="16"/>
      <c r="R11184" s="14"/>
      <c r="S11184" s="14"/>
    </row>
    <row r="11185" spans="11:19" x14ac:dyDescent="0.35">
      <c r="K11185" s="14"/>
      <c r="L11185" s="14"/>
      <c r="N11185" s="15"/>
      <c r="O11185" s="16"/>
      <c r="R11185" s="14"/>
      <c r="S11185" s="14"/>
    </row>
    <row r="11186" spans="11:19" x14ac:dyDescent="0.35">
      <c r="K11186" s="14"/>
      <c r="L11186" s="14"/>
      <c r="N11186" s="15"/>
      <c r="O11186" s="16"/>
      <c r="R11186" s="14"/>
      <c r="S11186" s="14"/>
    </row>
    <row r="11187" spans="11:19" x14ac:dyDescent="0.35">
      <c r="K11187" s="14"/>
      <c r="L11187" s="14"/>
      <c r="N11187" s="15"/>
      <c r="O11187" s="16"/>
      <c r="R11187" s="14"/>
      <c r="S11187" s="14"/>
    </row>
    <row r="11188" spans="11:19" x14ac:dyDescent="0.35">
      <c r="K11188" s="14"/>
      <c r="L11188" s="14"/>
      <c r="N11188" s="15"/>
      <c r="O11188" s="16"/>
      <c r="R11188" s="14"/>
      <c r="S11188" s="14"/>
    </row>
    <row r="11189" spans="11:19" x14ac:dyDescent="0.35">
      <c r="K11189" s="14"/>
      <c r="L11189" s="14"/>
      <c r="N11189" s="15"/>
      <c r="O11189" s="16"/>
      <c r="R11189" s="14"/>
      <c r="S11189" s="14"/>
    </row>
    <row r="11190" spans="11:19" x14ac:dyDescent="0.35">
      <c r="K11190" s="14"/>
      <c r="L11190" s="14"/>
      <c r="N11190" s="15"/>
      <c r="O11190" s="16"/>
      <c r="R11190" s="14"/>
      <c r="S11190" s="14"/>
    </row>
    <row r="11191" spans="11:19" x14ac:dyDescent="0.35">
      <c r="K11191" s="14"/>
      <c r="L11191" s="14"/>
      <c r="N11191" s="15"/>
      <c r="O11191" s="16"/>
      <c r="R11191" s="14"/>
      <c r="S11191" s="14"/>
    </row>
    <row r="11192" spans="11:19" x14ac:dyDescent="0.35">
      <c r="K11192" s="14"/>
      <c r="L11192" s="14"/>
      <c r="N11192" s="15"/>
      <c r="O11192" s="16"/>
      <c r="R11192" s="14"/>
      <c r="S11192" s="14"/>
    </row>
    <row r="11193" spans="11:19" x14ac:dyDescent="0.35">
      <c r="K11193" s="14"/>
      <c r="L11193" s="14"/>
      <c r="N11193" s="15"/>
      <c r="O11193" s="16"/>
      <c r="R11193" s="14"/>
      <c r="S11193" s="14"/>
    </row>
    <row r="11194" spans="11:19" x14ac:dyDescent="0.35">
      <c r="K11194" s="14"/>
      <c r="L11194" s="14"/>
      <c r="N11194" s="15"/>
      <c r="O11194" s="16"/>
      <c r="R11194" s="14"/>
      <c r="S11194" s="14"/>
    </row>
    <row r="11195" spans="11:19" x14ac:dyDescent="0.35">
      <c r="K11195" s="14"/>
      <c r="L11195" s="14"/>
      <c r="N11195" s="15"/>
      <c r="O11195" s="16"/>
      <c r="R11195" s="14"/>
      <c r="S11195" s="14"/>
    </row>
    <row r="11196" spans="11:19" x14ac:dyDescent="0.35">
      <c r="K11196" s="14"/>
      <c r="L11196" s="14"/>
      <c r="N11196" s="15"/>
      <c r="O11196" s="16"/>
      <c r="R11196" s="14"/>
      <c r="S11196" s="14"/>
    </row>
    <row r="11197" spans="11:19" x14ac:dyDescent="0.35">
      <c r="K11197" s="14"/>
      <c r="L11197" s="14"/>
      <c r="N11197" s="15"/>
      <c r="O11197" s="16"/>
      <c r="R11197" s="14"/>
      <c r="S11197" s="14"/>
    </row>
    <row r="11198" spans="11:19" x14ac:dyDescent="0.35">
      <c r="K11198" s="14"/>
      <c r="L11198" s="14"/>
      <c r="N11198" s="15"/>
      <c r="O11198" s="16"/>
      <c r="R11198" s="14"/>
      <c r="S11198" s="14"/>
    </row>
    <row r="11199" spans="11:19" x14ac:dyDescent="0.35">
      <c r="K11199" s="14"/>
      <c r="L11199" s="14"/>
      <c r="N11199" s="15"/>
      <c r="O11199" s="16"/>
      <c r="R11199" s="14"/>
      <c r="S11199" s="14"/>
    </row>
    <row r="11200" spans="11:19" x14ac:dyDescent="0.35">
      <c r="K11200" s="14"/>
      <c r="L11200" s="14"/>
      <c r="N11200" s="15"/>
      <c r="O11200" s="16"/>
      <c r="R11200" s="14"/>
      <c r="S11200" s="14"/>
    </row>
    <row r="11201" spans="11:19" x14ac:dyDescent="0.35">
      <c r="K11201" s="14"/>
      <c r="L11201" s="14"/>
      <c r="N11201" s="15"/>
      <c r="O11201" s="16"/>
      <c r="R11201" s="14"/>
      <c r="S11201" s="14"/>
    </row>
    <row r="11202" spans="11:19" x14ac:dyDescent="0.35">
      <c r="K11202" s="14"/>
      <c r="L11202" s="14"/>
      <c r="N11202" s="15"/>
      <c r="O11202" s="16"/>
      <c r="R11202" s="14"/>
      <c r="S11202" s="14"/>
    </row>
    <row r="11203" spans="11:19" x14ac:dyDescent="0.35">
      <c r="K11203" s="14"/>
      <c r="L11203" s="14"/>
      <c r="N11203" s="15"/>
      <c r="O11203" s="16"/>
      <c r="R11203" s="14"/>
      <c r="S11203" s="14"/>
    </row>
    <row r="11204" spans="11:19" x14ac:dyDescent="0.35">
      <c r="K11204" s="14"/>
      <c r="L11204" s="14"/>
      <c r="N11204" s="15"/>
      <c r="O11204" s="16"/>
      <c r="R11204" s="14"/>
      <c r="S11204" s="14"/>
    </row>
    <row r="11205" spans="11:19" x14ac:dyDescent="0.35">
      <c r="K11205" s="14"/>
      <c r="L11205" s="14"/>
      <c r="N11205" s="15"/>
      <c r="O11205" s="16"/>
      <c r="R11205" s="14"/>
      <c r="S11205" s="14"/>
    </row>
    <row r="11206" spans="11:19" x14ac:dyDescent="0.35">
      <c r="K11206" s="14"/>
      <c r="L11206" s="14"/>
      <c r="N11206" s="15"/>
      <c r="O11206" s="16"/>
      <c r="R11206" s="14"/>
      <c r="S11206" s="14"/>
    </row>
    <row r="11207" spans="11:19" x14ac:dyDescent="0.35">
      <c r="K11207" s="14"/>
      <c r="L11207" s="14"/>
      <c r="N11207" s="15"/>
      <c r="O11207" s="16"/>
      <c r="R11207" s="14"/>
      <c r="S11207" s="14"/>
    </row>
    <row r="11208" spans="11:19" x14ac:dyDescent="0.35">
      <c r="K11208" s="14"/>
      <c r="L11208" s="14"/>
      <c r="N11208" s="15"/>
      <c r="O11208" s="16"/>
      <c r="R11208" s="14"/>
      <c r="S11208" s="14"/>
    </row>
    <row r="11209" spans="11:19" x14ac:dyDescent="0.35">
      <c r="K11209" s="14"/>
      <c r="L11209" s="14"/>
      <c r="N11209" s="15"/>
      <c r="O11209" s="16"/>
      <c r="R11209" s="14"/>
      <c r="S11209" s="14"/>
    </row>
    <row r="11210" spans="11:19" x14ac:dyDescent="0.35">
      <c r="K11210" s="14"/>
      <c r="L11210" s="14"/>
      <c r="N11210" s="15"/>
      <c r="O11210" s="16"/>
      <c r="R11210" s="14"/>
      <c r="S11210" s="14"/>
    </row>
    <row r="11211" spans="11:19" x14ac:dyDescent="0.35">
      <c r="K11211" s="14"/>
      <c r="L11211" s="14"/>
      <c r="N11211" s="15"/>
      <c r="O11211" s="16"/>
      <c r="R11211" s="14"/>
      <c r="S11211" s="14"/>
    </row>
    <row r="11212" spans="11:19" x14ac:dyDescent="0.35">
      <c r="K11212" s="14"/>
      <c r="L11212" s="14"/>
      <c r="N11212" s="15"/>
      <c r="O11212" s="16"/>
      <c r="R11212" s="14"/>
      <c r="S11212" s="14"/>
    </row>
    <row r="11213" spans="11:19" x14ac:dyDescent="0.35">
      <c r="K11213" s="14"/>
      <c r="L11213" s="14"/>
      <c r="N11213" s="15"/>
      <c r="O11213" s="16"/>
      <c r="R11213" s="14"/>
      <c r="S11213" s="14"/>
    </row>
    <row r="11214" spans="11:19" x14ac:dyDescent="0.35">
      <c r="K11214" s="14"/>
      <c r="L11214" s="14"/>
      <c r="N11214" s="15"/>
      <c r="O11214" s="16"/>
      <c r="R11214" s="14"/>
      <c r="S11214" s="14"/>
    </row>
    <row r="11215" spans="11:19" x14ac:dyDescent="0.35">
      <c r="K11215" s="14"/>
      <c r="L11215" s="14"/>
      <c r="N11215" s="15"/>
      <c r="O11215" s="16"/>
      <c r="R11215" s="14"/>
      <c r="S11215" s="14"/>
    </row>
    <row r="11216" spans="11:19" x14ac:dyDescent="0.35">
      <c r="K11216" s="14"/>
      <c r="L11216" s="14"/>
      <c r="N11216" s="15"/>
      <c r="O11216" s="16"/>
      <c r="R11216" s="14"/>
      <c r="S11216" s="14"/>
    </row>
    <row r="11217" spans="11:19" x14ac:dyDescent="0.35">
      <c r="K11217" s="14"/>
      <c r="L11217" s="14"/>
      <c r="N11217" s="15"/>
      <c r="O11217" s="16"/>
      <c r="R11217" s="14"/>
      <c r="S11217" s="14"/>
    </row>
    <row r="11218" spans="11:19" x14ac:dyDescent="0.35">
      <c r="K11218" s="14"/>
      <c r="L11218" s="14"/>
      <c r="N11218" s="15"/>
      <c r="O11218" s="16"/>
      <c r="R11218" s="14"/>
      <c r="S11218" s="14"/>
    </row>
    <row r="11219" spans="11:19" x14ac:dyDescent="0.35">
      <c r="K11219" s="14"/>
      <c r="L11219" s="14"/>
      <c r="N11219" s="15"/>
      <c r="O11219" s="16"/>
      <c r="R11219" s="14"/>
      <c r="S11219" s="14"/>
    </row>
    <row r="11220" spans="11:19" x14ac:dyDescent="0.35">
      <c r="K11220" s="14"/>
      <c r="L11220" s="14"/>
      <c r="N11220" s="15"/>
      <c r="O11220" s="16"/>
      <c r="R11220" s="14"/>
      <c r="S11220" s="14"/>
    </row>
    <row r="11221" spans="11:19" x14ac:dyDescent="0.35">
      <c r="K11221" s="14"/>
      <c r="L11221" s="14"/>
      <c r="N11221" s="15"/>
      <c r="O11221" s="16"/>
      <c r="R11221" s="14"/>
      <c r="S11221" s="14"/>
    </row>
    <row r="11222" spans="11:19" x14ac:dyDescent="0.35">
      <c r="K11222" s="14"/>
      <c r="L11222" s="14"/>
      <c r="N11222" s="15"/>
      <c r="O11222" s="16"/>
      <c r="R11222" s="14"/>
      <c r="S11222" s="14"/>
    </row>
    <row r="11223" spans="11:19" x14ac:dyDescent="0.35">
      <c r="K11223" s="14"/>
      <c r="L11223" s="14"/>
      <c r="N11223" s="15"/>
      <c r="O11223" s="16"/>
      <c r="R11223" s="14"/>
      <c r="S11223" s="14"/>
    </row>
    <row r="11224" spans="11:19" x14ac:dyDescent="0.35">
      <c r="K11224" s="14"/>
      <c r="L11224" s="14"/>
      <c r="N11224" s="15"/>
      <c r="O11224" s="16"/>
      <c r="R11224" s="14"/>
      <c r="S11224" s="14"/>
    </row>
    <row r="11225" spans="11:19" x14ac:dyDescent="0.35">
      <c r="K11225" s="14"/>
      <c r="L11225" s="14"/>
      <c r="N11225" s="15"/>
      <c r="O11225" s="16"/>
      <c r="R11225" s="14"/>
      <c r="S11225" s="14"/>
    </row>
    <row r="11226" spans="11:19" x14ac:dyDescent="0.35">
      <c r="K11226" s="14"/>
      <c r="L11226" s="14"/>
      <c r="N11226" s="15"/>
      <c r="O11226" s="16"/>
      <c r="R11226" s="14"/>
      <c r="S11226" s="14"/>
    </row>
    <row r="11227" spans="11:19" x14ac:dyDescent="0.35">
      <c r="K11227" s="14"/>
      <c r="L11227" s="14"/>
      <c r="N11227" s="15"/>
      <c r="O11227" s="16"/>
      <c r="R11227" s="14"/>
      <c r="S11227" s="14"/>
    </row>
    <row r="11228" spans="11:19" x14ac:dyDescent="0.35">
      <c r="K11228" s="14"/>
      <c r="L11228" s="14"/>
      <c r="N11228" s="15"/>
      <c r="O11228" s="16"/>
      <c r="R11228" s="14"/>
      <c r="S11228" s="14"/>
    </row>
    <row r="11229" spans="11:19" x14ac:dyDescent="0.35">
      <c r="K11229" s="14"/>
      <c r="L11229" s="14"/>
      <c r="N11229" s="15"/>
      <c r="O11229" s="16"/>
      <c r="R11229" s="14"/>
      <c r="S11229" s="14"/>
    </row>
    <row r="11230" spans="11:19" x14ac:dyDescent="0.35">
      <c r="K11230" s="14"/>
      <c r="L11230" s="14"/>
      <c r="N11230" s="15"/>
      <c r="O11230" s="16"/>
      <c r="R11230" s="14"/>
      <c r="S11230" s="14"/>
    </row>
    <row r="11231" spans="11:19" x14ac:dyDescent="0.35">
      <c r="K11231" s="14"/>
      <c r="L11231" s="14"/>
      <c r="N11231" s="15"/>
      <c r="O11231" s="16"/>
      <c r="R11231" s="14"/>
      <c r="S11231" s="14"/>
    </row>
    <row r="11232" spans="11:19" x14ac:dyDescent="0.35">
      <c r="K11232" s="14"/>
      <c r="L11232" s="14"/>
      <c r="N11232" s="15"/>
      <c r="O11232" s="16"/>
      <c r="R11232" s="14"/>
      <c r="S11232" s="14"/>
    </row>
    <row r="11233" spans="11:19" x14ac:dyDescent="0.35">
      <c r="K11233" s="14"/>
      <c r="L11233" s="14"/>
      <c r="N11233" s="15"/>
      <c r="O11233" s="16"/>
      <c r="R11233" s="14"/>
      <c r="S11233" s="14"/>
    </row>
    <row r="11234" spans="11:19" x14ac:dyDescent="0.35">
      <c r="K11234" s="14"/>
      <c r="L11234" s="14"/>
      <c r="N11234" s="15"/>
      <c r="O11234" s="16"/>
      <c r="R11234" s="14"/>
      <c r="S11234" s="14"/>
    </row>
    <row r="11235" spans="11:19" x14ac:dyDescent="0.35">
      <c r="K11235" s="14"/>
      <c r="L11235" s="14"/>
      <c r="N11235" s="15"/>
      <c r="O11235" s="16"/>
      <c r="R11235" s="14"/>
      <c r="S11235" s="14"/>
    </row>
    <row r="11236" spans="11:19" x14ac:dyDescent="0.35">
      <c r="K11236" s="14"/>
      <c r="L11236" s="14"/>
      <c r="N11236" s="15"/>
      <c r="O11236" s="16"/>
      <c r="R11236" s="14"/>
      <c r="S11236" s="14"/>
    </row>
    <row r="11237" spans="11:19" x14ac:dyDescent="0.35">
      <c r="K11237" s="14"/>
      <c r="L11237" s="14"/>
      <c r="N11237" s="15"/>
      <c r="O11237" s="16"/>
      <c r="R11237" s="14"/>
      <c r="S11237" s="14"/>
    </row>
    <row r="11238" spans="11:19" x14ac:dyDescent="0.35">
      <c r="K11238" s="14"/>
      <c r="L11238" s="14"/>
      <c r="N11238" s="15"/>
      <c r="O11238" s="16"/>
      <c r="R11238" s="14"/>
      <c r="S11238" s="14"/>
    </row>
    <row r="11239" spans="11:19" x14ac:dyDescent="0.35">
      <c r="K11239" s="14"/>
      <c r="L11239" s="14"/>
      <c r="N11239" s="15"/>
      <c r="O11239" s="16"/>
      <c r="R11239" s="14"/>
      <c r="S11239" s="14"/>
    </row>
    <row r="11240" spans="11:19" x14ac:dyDescent="0.35">
      <c r="K11240" s="14"/>
      <c r="L11240" s="14"/>
      <c r="N11240" s="15"/>
      <c r="O11240" s="16"/>
      <c r="R11240" s="14"/>
      <c r="S11240" s="14"/>
    </row>
    <row r="11241" spans="11:19" x14ac:dyDescent="0.35">
      <c r="K11241" s="14"/>
      <c r="L11241" s="14"/>
      <c r="N11241" s="15"/>
      <c r="O11241" s="16"/>
      <c r="R11241" s="14"/>
      <c r="S11241" s="14"/>
    </row>
    <row r="11242" spans="11:19" x14ac:dyDescent="0.35">
      <c r="K11242" s="14"/>
      <c r="L11242" s="14"/>
      <c r="N11242" s="15"/>
      <c r="O11242" s="16"/>
      <c r="R11242" s="14"/>
      <c r="S11242" s="14"/>
    </row>
    <row r="11243" spans="11:19" x14ac:dyDescent="0.35">
      <c r="K11243" s="14"/>
      <c r="L11243" s="14"/>
      <c r="N11243" s="15"/>
      <c r="O11243" s="16"/>
      <c r="R11243" s="14"/>
      <c r="S11243" s="14"/>
    </row>
    <row r="11244" spans="11:19" x14ac:dyDescent="0.35">
      <c r="K11244" s="14"/>
      <c r="L11244" s="14"/>
      <c r="N11244" s="15"/>
      <c r="O11244" s="16"/>
      <c r="R11244" s="14"/>
      <c r="S11244" s="14"/>
    </row>
    <row r="11245" spans="11:19" x14ac:dyDescent="0.35">
      <c r="K11245" s="14"/>
      <c r="L11245" s="14"/>
      <c r="N11245" s="15"/>
      <c r="O11245" s="16"/>
      <c r="R11245" s="14"/>
      <c r="S11245" s="14"/>
    </row>
    <row r="11246" spans="11:19" x14ac:dyDescent="0.35">
      <c r="K11246" s="14"/>
      <c r="L11246" s="14"/>
      <c r="N11246" s="15"/>
      <c r="O11246" s="16"/>
      <c r="R11246" s="14"/>
      <c r="S11246" s="14"/>
    </row>
    <row r="11247" spans="11:19" x14ac:dyDescent="0.35">
      <c r="K11247" s="14"/>
      <c r="L11247" s="14"/>
      <c r="N11247" s="15"/>
      <c r="O11247" s="16"/>
      <c r="R11247" s="14"/>
      <c r="S11247" s="14"/>
    </row>
    <row r="11248" spans="11:19" x14ac:dyDescent="0.35">
      <c r="K11248" s="14"/>
      <c r="L11248" s="14"/>
      <c r="N11248" s="15"/>
      <c r="O11248" s="16"/>
      <c r="R11248" s="14"/>
      <c r="S11248" s="14"/>
    </row>
    <row r="11249" spans="11:19" x14ac:dyDescent="0.35">
      <c r="K11249" s="14"/>
      <c r="L11249" s="14"/>
      <c r="N11249" s="15"/>
      <c r="O11249" s="16"/>
      <c r="R11249" s="14"/>
      <c r="S11249" s="14"/>
    </row>
    <row r="11250" spans="11:19" x14ac:dyDescent="0.35">
      <c r="K11250" s="14"/>
      <c r="L11250" s="14"/>
      <c r="N11250" s="15"/>
      <c r="O11250" s="16"/>
      <c r="R11250" s="14"/>
      <c r="S11250" s="14"/>
    </row>
    <row r="11251" spans="11:19" x14ac:dyDescent="0.35">
      <c r="K11251" s="14"/>
      <c r="L11251" s="14"/>
      <c r="N11251" s="15"/>
      <c r="O11251" s="16"/>
      <c r="R11251" s="14"/>
      <c r="S11251" s="14"/>
    </row>
    <row r="11252" spans="11:19" x14ac:dyDescent="0.35">
      <c r="K11252" s="14"/>
      <c r="L11252" s="14"/>
      <c r="N11252" s="15"/>
      <c r="O11252" s="16"/>
      <c r="R11252" s="14"/>
      <c r="S11252" s="14"/>
    </row>
    <row r="11253" spans="11:19" x14ac:dyDescent="0.35">
      <c r="K11253" s="14"/>
      <c r="L11253" s="14"/>
      <c r="N11253" s="15"/>
      <c r="O11253" s="16"/>
      <c r="R11253" s="14"/>
      <c r="S11253" s="14"/>
    </row>
    <row r="11254" spans="11:19" x14ac:dyDescent="0.35">
      <c r="K11254" s="14"/>
      <c r="L11254" s="14"/>
      <c r="N11254" s="15"/>
      <c r="O11254" s="16"/>
      <c r="R11254" s="14"/>
      <c r="S11254" s="14"/>
    </row>
    <row r="11255" spans="11:19" x14ac:dyDescent="0.35">
      <c r="K11255" s="14"/>
      <c r="L11255" s="14"/>
      <c r="N11255" s="15"/>
      <c r="O11255" s="16"/>
      <c r="R11255" s="14"/>
      <c r="S11255" s="14"/>
    </row>
    <row r="11256" spans="11:19" x14ac:dyDescent="0.35">
      <c r="K11256" s="14"/>
      <c r="L11256" s="14"/>
      <c r="N11256" s="15"/>
      <c r="O11256" s="16"/>
      <c r="R11256" s="14"/>
      <c r="S11256" s="14"/>
    </row>
    <row r="11257" spans="11:19" x14ac:dyDescent="0.35">
      <c r="K11257" s="14"/>
      <c r="L11257" s="14"/>
      <c r="N11257" s="15"/>
      <c r="O11257" s="16"/>
      <c r="R11257" s="14"/>
      <c r="S11257" s="14"/>
    </row>
    <row r="11258" spans="11:19" x14ac:dyDescent="0.35">
      <c r="K11258" s="14"/>
      <c r="L11258" s="14"/>
      <c r="N11258" s="15"/>
      <c r="O11258" s="16"/>
      <c r="R11258" s="14"/>
      <c r="S11258" s="14"/>
    </row>
    <row r="11259" spans="11:19" x14ac:dyDescent="0.35">
      <c r="K11259" s="14"/>
      <c r="L11259" s="14"/>
      <c r="N11259" s="15"/>
      <c r="O11259" s="16"/>
      <c r="R11259" s="14"/>
      <c r="S11259" s="14"/>
    </row>
    <row r="11260" spans="11:19" x14ac:dyDescent="0.35">
      <c r="K11260" s="14"/>
      <c r="L11260" s="14"/>
      <c r="N11260" s="15"/>
      <c r="O11260" s="16"/>
      <c r="R11260" s="14"/>
      <c r="S11260" s="14"/>
    </row>
    <row r="11261" spans="11:19" x14ac:dyDescent="0.35">
      <c r="K11261" s="14"/>
      <c r="L11261" s="14"/>
      <c r="N11261" s="15"/>
      <c r="O11261" s="16"/>
      <c r="R11261" s="14"/>
      <c r="S11261" s="14"/>
    </row>
    <row r="11262" spans="11:19" x14ac:dyDescent="0.35">
      <c r="K11262" s="14"/>
      <c r="L11262" s="14"/>
      <c r="N11262" s="15"/>
      <c r="O11262" s="16"/>
      <c r="R11262" s="14"/>
      <c r="S11262" s="14"/>
    </row>
    <row r="11263" spans="11:19" x14ac:dyDescent="0.35">
      <c r="K11263" s="14"/>
      <c r="L11263" s="14"/>
      <c r="N11263" s="15"/>
      <c r="O11263" s="16"/>
      <c r="R11263" s="14"/>
      <c r="S11263" s="14"/>
    </row>
    <row r="11264" spans="11:19" x14ac:dyDescent="0.35">
      <c r="K11264" s="14"/>
      <c r="L11264" s="14"/>
      <c r="N11264" s="15"/>
      <c r="O11264" s="16"/>
      <c r="R11264" s="14"/>
      <c r="S11264" s="14"/>
    </row>
    <row r="11265" spans="11:19" x14ac:dyDescent="0.35">
      <c r="K11265" s="14"/>
      <c r="L11265" s="14"/>
      <c r="N11265" s="15"/>
      <c r="O11265" s="16"/>
      <c r="R11265" s="14"/>
      <c r="S11265" s="14"/>
    </row>
    <row r="11266" spans="11:19" x14ac:dyDescent="0.35">
      <c r="K11266" s="14"/>
      <c r="L11266" s="14"/>
      <c r="N11266" s="15"/>
      <c r="O11266" s="16"/>
      <c r="R11266" s="14"/>
      <c r="S11266" s="14"/>
    </row>
    <row r="11267" spans="11:19" x14ac:dyDescent="0.35">
      <c r="K11267" s="14"/>
      <c r="L11267" s="14"/>
      <c r="N11267" s="15"/>
      <c r="O11267" s="16"/>
      <c r="R11267" s="14"/>
      <c r="S11267" s="14"/>
    </row>
    <row r="11268" spans="11:19" x14ac:dyDescent="0.35">
      <c r="K11268" s="14"/>
      <c r="L11268" s="14"/>
      <c r="N11268" s="15"/>
      <c r="O11268" s="16"/>
      <c r="R11268" s="14"/>
      <c r="S11268" s="14"/>
    </row>
    <row r="11269" spans="11:19" x14ac:dyDescent="0.35">
      <c r="K11269" s="14"/>
      <c r="L11269" s="14"/>
      <c r="N11269" s="15"/>
      <c r="O11269" s="16"/>
      <c r="R11269" s="14"/>
      <c r="S11269" s="14"/>
    </row>
    <row r="11270" spans="11:19" x14ac:dyDescent="0.35">
      <c r="K11270" s="14"/>
      <c r="L11270" s="14"/>
      <c r="N11270" s="15"/>
      <c r="O11270" s="16"/>
      <c r="R11270" s="14"/>
      <c r="S11270" s="14"/>
    </row>
    <row r="11271" spans="11:19" x14ac:dyDescent="0.35">
      <c r="K11271" s="14"/>
      <c r="L11271" s="14"/>
      <c r="N11271" s="15"/>
      <c r="O11271" s="16"/>
      <c r="R11271" s="14"/>
      <c r="S11271" s="14"/>
    </row>
    <row r="11272" spans="11:19" x14ac:dyDescent="0.35">
      <c r="K11272" s="14"/>
      <c r="L11272" s="14"/>
      <c r="N11272" s="15"/>
      <c r="O11272" s="16"/>
      <c r="R11272" s="14"/>
      <c r="S11272" s="14"/>
    </row>
    <row r="11273" spans="11:19" x14ac:dyDescent="0.35">
      <c r="K11273" s="14"/>
      <c r="L11273" s="14"/>
      <c r="N11273" s="15"/>
      <c r="O11273" s="16"/>
      <c r="R11273" s="14"/>
      <c r="S11273" s="14"/>
    </row>
    <row r="11274" spans="11:19" x14ac:dyDescent="0.35">
      <c r="K11274" s="14"/>
      <c r="L11274" s="14"/>
      <c r="N11274" s="15"/>
      <c r="O11274" s="16"/>
      <c r="R11274" s="14"/>
      <c r="S11274" s="14"/>
    </row>
    <row r="11275" spans="11:19" x14ac:dyDescent="0.35">
      <c r="K11275" s="14"/>
      <c r="L11275" s="14"/>
      <c r="N11275" s="15"/>
      <c r="O11275" s="16"/>
      <c r="R11275" s="14"/>
      <c r="S11275" s="14"/>
    </row>
    <row r="11276" spans="11:19" x14ac:dyDescent="0.35">
      <c r="K11276" s="14"/>
      <c r="L11276" s="14"/>
      <c r="N11276" s="15"/>
      <c r="O11276" s="16"/>
      <c r="R11276" s="14"/>
      <c r="S11276" s="14"/>
    </row>
    <row r="11277" spans="11:19" x14ac:dyDescent="0.35">
      <c r="K11277" s="14"/>
      <c r="L11277" s="14"/>
      <c r="N11277" s="15"/>
      <c r="O11277" s="16"/>
      <c r="R11277" s="14"/>
      <c r="S11277" s="14"/>
    </row>
    <row r="11278" spans="11:19" x14ac:dyDescent="0.35">
      <c r="K11278" s="14"/>
      <c r="L11278" s="14"/>
      <c r="N11278" s="15"/>
      <c r="O11278" s="16"/>
      <c r="R11278" s="14"/>
      <c r="S11278" s="14"/>
    </row>
    <row r="11279" spans="11:19" x14ac:dyDescent="0.35">
      <c r="K11279" s="14"/>
      <c r="L11279" s="14"/>
      <c r="N11279" s="15"/>
      <c r="O11279" s="16"/>
      <c r="R11279" s="14"/>
      <c r="S11279" s="14"/>
    </row>
    <row r="11280" spans="11:19" x14ac:dyDescent="0.35">
      <c r="K11280" s="14"/>
      <c r="L11280" s="14"/>
      <c r="N11280" s="15"/>
      <c r="O11280" s="16"/>
      <c r="R11280" s="14"/>
      <c r="S11280" s="14"/>
    </row>
    <row r="11281" spans="11:19" x14ac:dyDescent="0.35">
      <c r="K11281" s="14"/>
      <c r="L11281" s="14"/>
      <c r="N11281" s="15"/>
      <c r="O11281" s="16"/>
      <c r="R11281" s="14"/>
      <c r="S11281" s="14"/>
    </row>
    <row r="11282" spans="11:19" x14ac:dyDescent="0.35">
      <c r="K11282" s="14"/>
      <c r="L11282" s="14"/>
      <c r="N11282" s="15"/>
      <c r="O11282" s="16"/>
      <c r="R11282" s="14"/>
      <c r="S11282" s="14"/>
    </row>
    <row r="11283" spans="11:19" x14ac:dyDescent="0.35">
      <c r="K11283" s="14"/>
      <c r="L11283" s="14"/>
      <c r="N11283" s="15"/>
      <c r="O11283" s="16"/>
      <c r="R11283" s="14"/>
      <c r="S11283" s="14"/>
    </row>
    <row r="11284" spans="11:19" x14ac:dyDescent="0.35">
      <c r="K11284" s="14"/>
      <c r="L11284" s="14"/>
      <c r="N11284" s="15"/>
      <c r="O11284" s="16"/>
      <c r="R11284" s="14"/>
      <c r="S11284" s="14"/>
    </row>
    <row r="11285" spans="11:19" x14ac:dyDescent="0.35">
      <c r="K11285" s="14"/>
      <c r="L11285" s="14"/>
      <c r="N11285" s="15"/>
      <c r="O11285" s="16"/>
      <c r="R11285" s="14"/>
      <c r="S11285" s="14"/>
    </row>
    <row r="11286" spans="11:19" x14ac:dyDescent="0.35">
      <c r="K11286" s="14"/>
      <c r="L11286" s="14"/>
      <c r="N11286" s="15"/>
      <c r="O11286" s="16"/>
      <c r="R11286" s="14"/>
      <c r="S11286" s="14"/>
    </row>
    <row r="11287" spans="11:19" x14ac:dyDescent="0.35">
      <c r="K11287" s="14"/>
      <c r="L11287" s="14"/>
      <c r="N11287" s="15"/>
      <c r="O11287" s="16"/>
      <c r="R11287" s="14"/>
      <c r="S11287" s="14"/>
    </row>
    <row r="11288" spans="11:19" x14ac:dyDescent="0.35">
      <c r="K11288" s="14"/>
      <c r="L11288" s="14"/>
      <c r="N11288" s="15"/>
      <c r="O11288" s="16"/>
      <c r="R11288" s="14"/>
      <c r="S11288" s="14"/>
    </row>
    <row r="11289" spans="11:19" x14ac:dyDescent="0.35">
      <c r="K11289" s="14"/>
      <c r="L11289" s="14"/>
      <c r="N11289" s="15"/>
      <c r="O11289" s="16"/>
      <c r="R11289" s="14"/>
      <c r="S11289" s="14"/>
    </row>
    <row r="11290" spans="11:19" x14ac:dyDescent="0.35">
      <c r="K11290" s="14"/>
      <c r="L11290" s="14"/>
      <c r="N11290" s="15"/>
      <c r="O11290" s="16"/>
      <c r="R11290" s="14"/>
      <c r="S11290" s="14"/>
    </row>
    <row r="11291" spans="11:19" x14ac:dyDescent="0.35">
      <c r="K11291" s="14"/>
      <c r="L11291" s="14"/>
      <c r="N11291" s="15"/>
      <c r="O11291" s="16"/>
      <c r="R11291" s="14"/>
      <c r="S11291" s="14"/>
    </row>
    <row r="11292" spans="11:19" x14ac:dyDescent="0.35">
      <c r="K11292" s="14"/>
      <c r="L11292" s="14"/>
      <c r="N11292" s="15"/>
      <c r="O11292" s="16"/>
      <c r="R11292" s="14"/>
      <c r="S11292" s="14"/>
    </row>
    <row r="11293" spans="11:19" x14ac:dyDescent="0.35">
      <c r="K11293" s="14"/>
      <c r="L11293" s="14"/>
      <c r="N11293" s="15"/>
      <c r="O11293" s="16"/>
      <c r="R11293" s="14"/>
      <c r="S11293" s="14"/>
    </row>
    <row r="11294" spans="11:19" x14ac:dyDescent="0.35">
      <c r="K11294" s="14"/>
      <c r="L11294" s="14"/>
      <c r="N11294" s="15"/>
      <c r="O11294" s="16"/>
      <c r="R11294" s="14"/>
      <c r="S11294" s="14"/>
    </row>
    <row r="11295" spans="11:19" x14ac:dyDescent="0.35">
      <c r="K11295" s="14"/>
      <c r="L11295" s="14"/>
      <c r="N11295" s="15"/>
      <c r="O11295" s="16"/>
      <c r="R11295" s="14"/>
      <c r="S11295" s="14"/>
    </row>
    <row r="11296" spans="11:19" x14ac:dyDescent="0.35">
      <c r="K11296" s="14"/>
      <c r="L11296" s="14"/>
      <c r="N11296" s="15"/>
      <c r="O11296" s="16"/>
      <c r="R11296" s="14"/>
      <c r="S11296" s="14"/>
    </row>
    <row r="11297" spans="11:19" x14ac:dyDescent="0.35">
      <c r="K11297" s="14"/>
      <c r="L11297" s="14"/>
      <c r="N11297" s="15"/>
      <c r="O11297" s="16"/>
      <c r="R11297" s="14"/>
      <c r="S11297" s="14"/>
    </row>
    <row r="11298" spans="11:19" x14ac:dyDescent="0.35">
      <c r="K11298" s="14"/>
      <c r="L11298" s="14"/>
      <c r="N11298" s="15"/>
      <c r="O11298" s="16"/>
      <c r="R11298" s="14"/>
      <c r="S11298" s="14"/>
    </row>
    <row r="11299" spans="11:19" x14ac:dyDescent="0.35">
      <c r="K11299" s="14"/>
      <c r="L11299" s="14"/>
      <c r="N11299" s="15"/>
      <c r="O11299" s="16"/>
      <c r="R11299" s="14"/>
      <c r="S11299" s="14"/>
    </row>
    <row r="11300" spans="11:19" x14ac:dyDescent="0.35">
      <c r="K11300" s="14"/>
      <c r="L11300" s="14"/>
      <c r="N11300" s="15"/>
      <c r="O11300" s="16"/>
      <c r="R11300" s="14"/>
      <c r="S11300" s="14"/>
    </row>
    <row r="11301" spans="11:19" x14ac:dyDescent="0.35">
      <c r="K11301" s="14"/>
      <c r="L11301" s="14"/>
      <c r="N11301" s="15"/>
      <c r="O11301" s="16"/>
      <c r="R11301" s="14"/>
      <c r="S11301" s="14"/>
    </row>
    <row r="11302" spans="11:19" x14ac:dyDescent="0.35">
      <c r="K11302" s="14"/>
      <c r="L11302" s="14"/>
      <c r="N11302" s="15"/>
      <c r="O11302" s="16"/>
      <c r="R11302" s="14"/>
      <c r="S11302" s="14"/>
    </row>
    <row r="11303" spans="11:19" x14ac:dyDescent="0.35">
      <c r="K11303" s="14"/>
      <c r="L11303" s="14"/>
      <c r="N11303" s="15"/>
      <c r="O11303" s="16"/>
      <c r="R11303" s="14"/>
      <c r="S11303" s="14"/>
    </row>
    <row r="11304" spans="11:19" x14ac:dyDescent="0.35">
      <c r="K11304" s="14"/>
      <c r="L11304" s="14"/>
      <c r="N11304" s="15"/>
      <c r="O11304" s="16"/>
      <c r="R11304" s="14"/>
      <c r="S11304" s="14"/>
    </row>
    <row r="11305" spans="11:19" x14ac:dyDescent="0.35">
      <c r="K11305" s="14"/>
      <c r="L11305" s="14"/>
      <c r="N11305" s="15"/>
      <c r="O11305" s="16"/>
      <c r="R11305" s="14"/>
      <c r="S11305" s="14"/>
    </row>
    <row r="11306" spans="11:19" x14ac:dyDescent="0.35">
      <c r="K11306" s="14"/>
      <c r="L11306" s="14"/>
      <c r="N11306" s="15"/>
      <c r="O11306" s="16"/>
      <c r="R11306" s="14"/>
      <c r="S11306" s="14"/>
    </row>
    <row r="11307" spans="11:19" x14ac:dyDescent="0.35">
      <c r="K11307" s="14"/>
      <c r="L11307" s="14"/>
      <c r="N11307" s="15"/>
      <c r="O11307" s="16"/>
      <c r="R11307" s="14"/>
      <c r="S11307" s="14"/>
    </row>
    <row r="11308" spans="11:19" x14ac:dyDescent="0.35">
      <c r="K11308" s="14"/>
      <c r="L11308" s="14"/>
      <c r="N11308" s="15"/>
      <c r="O11308" s="16"/>
      <c r="R11308" s="14"/>
      <c r="S11308" s="14"/>
    </row>
    <row r="11309" spans="11:19" x14ac:dyDescent="0.35">
      <c r="K11309" s="14"/>
      <c r="L11309" s="14"/>
      <c r="N11309" s="15"/>
      <c r="O11309" s="16"/>
      <c r="R11309" s="14"/>
      <c r="S11309" s="14"/>
    </row>
    <row r="11310" spans="11:19" x14ac:dyDescent="0.35">
      <c r="K11310" s="14"/>
      <c r="L11310" s="14"/>
      <c r="N11310" s="15"/>
      <c r="O11310" s="16"/>
      <c r="R11310" s="14"/>
      <c r="S11310" s="14"/>
    </row>
    <row r="11311" spans="11:19" x14ac:dyDescent="0.35">
      <c r="K11311" s="14"/>
      <c r="L11311" s="14"/>
      <c r="N11311" s="15"/>
      <c r="O11311" s="16"/>
      <c r="R11311" s="14"/>
      <c r="S11311" s="14"/>
    </row>
    <row r="11312" spans="11:19" x14ac:dyDescent="0.35">
      <c r="K11312" s="14"/>
      <c r="L11312" s="14"/>
      <c r="N11312" s="15"/>
      <c r="O11312" s="16"/>
      <c r="R11312" s="14"/>
      <c r="S11312" s="14"/>
    </row>
    <row r="11313" spans="11:19" x14ac:dyDescent="0.35">
      <c r="K11313" s="14"/>
      <c r="L11313" s="14"/>
      <c r="N11313" s="15"/>
      <c r="O11313" s="16"/>
      <c r="R11313" s="14"/>
      <c r="S11313" s="14"/>
    </row>
    <row r="11314" spans="11:19" x14ac:dyDescent="0.35">
      <c r="K11314" s="14"/>
      <c r="L11314" s="14"/>
      <c r="N11314" s="15"/>
      <c r="O11314" s="16"/>
      <c r="R11314" s="14"/>
      <c r="S11314" s="14"/>
    </row>
    <row r="11315" spans="11:19" x14ac:dyDescent="0.35">
      <c r="K11315" s="14"/>
      <c r="L11315" s="14"/>
      <c r="N11315" s="15"/>
      <c r="O11315" s="16"/>
      <c r="R11315" s="14"/>
      <c r="S11315" s="14"/>
    </row>
    <row r="11316" spans="11:19" x14ac:dyDescent="0.35">
      <c r="K11316" s="14"/>
      <c r="L11316" s="14"/>
      <c r="N11316" s="15"/>
      <c r="O11316" s="16"/>
      <c r="R11316" s="14"/>
      <c r="S11316" s="14"/>
    </row>
    <row r="11317" spans="11:19" x14ac:dyDescent="0.35">
      <c r="K11317" s="14"/>
      <c r="L11317" s="14"/>
      <c r="N11317" s="15"/>
      <c r="O11317" s="16"/>
      <c r="R11317" s="14"/>
      <c r="S11317" s="14"/>
    </row>
    <row r="11318" spans="11:19" x14ac:dyDescent="0.35">
      <c r="K11318" s="14"/>
      <c r="L11318" s="14"/>
      <c r="N11318" s="15"/>
      <c r="O11318" s="16"/>
      <c r="R11318" s="14"/>
      <c r="S11318" s="14"/>
    </row>
    <row r="11319" spans="11:19" x14ac:dyDescent="0.35">
      <c r="K11319" s="14"/>
      <c r="L11319" s="14"/>
      <c r="N11319" s="15"/>
      <c r="O11319" s="16"/>
      <c r="R11319" s="14"/>
      <c r="S11319" s="14"/>
    </row>
    <row r="11320" spans="11:19" x14ac:dyDescent="0.35">
      <c r="K11320" s="14"/>
      <c r="L11320" s="14"/>
      <c r="N11320" s="15"/>
      <c r="O11320" s="16"/>
      <c r="R11320" s="14"/>
      <c r="S11320" s="14"/>
    </row>
    <row r="11321" spans="11:19" x14ac:dyDescent="0.35">
      <c r="K11321" s="14"/>
      <c r="L11321" s="14"/>
      <c r="N11321" s="15"/>
      <c r="O11321" s="16"/>
      <c r="R11321" s="14"/>
      <c r="S11321" s="14"/>
    </row>
    <row r="11322" spans="11:19" x14ac:dyDescent="0.35">
      <c r="K11322" s="14"/>
      <c r="L11322" s="14"/>
      <c r="N11322" s="15"/>
      <c r="O11322" s="16"/>
      <c r="R11322" s="14"/>
      <c r="S11322" s="14"/>
    </row>
    <row r="11323" spans="11:19" x14ac:dyDescent="0.35">
      <c r="K11323" s="14"/>
      <c r="L11323" s="14"/>
      <c r="N11323" s="15"/>
      <c r="O11323" s="16"/>
      <c r="R11323" s="14"/>
      <c r="S11323" s="14"/>
    </row>
    <row r="11324" spans="11:19" x14ac:dyDescent="0.35">
      <c r="K11324" s="14"/>
      <c r="L11324" s="14"/>
      <c r="N11324" s="15"/>
      <c r="O11324" s="16"/>
      <c r="R11324" s="14"/>
      <c r="S11324" s="14"/>
    </row>
    <row r="11325" spans="11:19" x14ac:dyDescent="0.35">
      <c r="K11325" s="14"/>
      <c r="L11325" s="14"/>
      <c r="N11325" s="15"/>
      <c r="O11325" s="16"/>
      <c r="R11325" s="14"/>
      <c r="S11325" s="14"/>
    </row>
    <row r="11326" spans="11:19" x14ac:dyDescent="0.35">
      <c r="K11326" s="14"/>
      <c r="L11326" s="14"/>
      <c r="N11326" s="15"/>
      <c r="O11326" s="16"/>
      <c r="R11326" s="14"/>
      <c r="S11326" s="14"/>
    </row>
    <row r="11327" spans="11:19" x14ac:dyDescent="0.35">
      <c r="K11327" s="14"/>
      <c r="L11327" s="14"/>
      <c r="N11327" s="15"/>
      <c r="O11327" s="16"/>
      <c r="R11327" s="14"/>
      <c r="S11327" s="14"/>
    </row>
    <row r="11328" spans="11:19" x14ac:dyDescent="0.35">
      <c r="K11328" s="14"/>
      <c r="L11328" s="14"/>
      <c r="N11328" s="15"/>
      <c r="O11328" s="16"/>
      <c r="R11328" s="14"/>
      <c r="S11328" s="14"/>
    </row>
    <row r="11329" spans="11:19" x14ac:dyDescent="0.35">
      <c r="K11329" s="14"/>
      <c r="L11329" s="14"/>
      <c r="N11329" s="15"/>
      <c r="O11329" s="16"/>
      <c r="R11329" s="14"/>
      <c r="S11329" s="14"/>
    </row>
    <row r="11330" spans="11:19" x14ac:dyDescent="0.35">
      <c r="K11330" s="14"/>
      <c r="L11330" s="14"/>
      <c r="N11330" s="15"/>
      <c r="O11330" s="16"/>
      <c r="R11330" s="14"/>
      <c r="S11330" s="14"/>
    </row>
    <row r="11331" spans="11:19" x14ac:dyDescent="0.35">
      <c r="K11331" s="14"/>
      <c r="L11331" s="14"/>
      <c r="N11331" s="15"/>
      <c r="O11331" s="16"/>
      <c r="R11331" s="14"/>
      <c r="S11331" s="14"/>
    </row>
    <row r="11332" spans="11:19" x14ac:dyDescent="0.35">
      <c r="K11332" s="14"/>
      <c r="L11332" s="14"/>
      <c r="N11332" s="15"/>
      <c r="O11332" s="16"/>
      <c r="R11332" s="14"/>
      <c r="S11332" s="14"/>
    </row>
    <row r="11333" spans="11:19" x14ac:dyDescent="0.35">
      <c r="K11333" s="14"/>
      <c r="L11333" s="14"/>
      <c r="N11333" s="15"/>
      <c r="O11333" s="16"/>
      <c r="R11333" s="14"/>
      <c r="S11333" s="14"/>
    </row>
    <row r="11334" spans="11:19" x14ac:dyDescent="0.35">
      <c r="K11334" s="14"/>
      <c r="L11334" s="14"/>
      <c r="N11334" s="15"/>
      <c r="O11334" s="16"/>
      <c r="R11334" s="14"/>
      <c r="S11334" s="14"/>
    </row>
    <row r="11335" spans="11:19" x14ac:dyDescent="0.35">
      <c r="K11335" s="14"/>
      <c r="L11335" s="14"/>
      <c r="N11335" s="15"/>
      <c r="O11335" s="16"/>
      <c r="R11335" s="14"/>
      <c r="S11335" s="14"/>
    </row>
    <row r="11336" spans="11:19" x14ac:dyDescent="0.35">
      <c r="K11336" s="14"/>
      <c r="L11336" s="14"/>
      <c r="N11336" s="15"/>
      <c r="O11336" s="16"/>
      <c r="R11336" s="14"/>
      <c r="S11336" s="14"/>
    </row>
    <row r="11337" spans="11:19" x14ac:dyDescent="0.35">
      <c r="K11337" s="14"/>
      <c r="L11337" s="14"/>
      <c r="N11337" s="15"/>
      <c r="O11337" s="16"/>
      <c r="R11337" s="14"/>
      <c r="S11337" s="14"/>
    </row>
    <row r="11338" spans="11:19" x14ac:dyDescent="0.35">
      <c r="K11338" s="14"/>
      <c r="L11338" s="14"/>
      <c r="N11338" s="15"/>
      <c r="O11338" s="16"/>
      <c r="R11338" s="14"/>
      <c r="S11338" s="14"/>
    </row>
    <row r="11339" spans="11:19" x14ac:dyDescent="0.35">
      <c r="K11339" s="14"/>
      <c r="L11339" s="14"/>
      <c r="N11339" s="15"/>
      <c r="O11339" s="16"/>
      <c r="R11339" s="14"/>
      <c r="S11339" s="14"/>
    </row>
    <row r="11340" spans="11:19" x14ac:dyDescent="0.35">
      <c r="K11340" s="14"/>
      <c r="L11340" s="14"/>
      <c r="N11340" s="15"/>
      <c r="O11340" s="16"/>
      <c r="R11340" s="14"/>
      <c r="S11340" s="14"/>
    </row>
    <row r="11341" spans="11:19" x14ac:dyDescent="0.35">
      <c r="K11341" s="14"/>
      <c r="L11341" s="14"/>
      <c r="N11341" s="15"/>
      <c r="O11341" s="16"/>
      <c r="R11341" s="14"/>
      <c r="S11341" s="14"/>
    </row>
    <row r="11342" spans="11:19" x14ac:dyDescent="0.35">
      <c r="K11342" s="14"/>
      <c r="L11342" s="14"/>
      <c r="N11342" s="15"/>
      <c r="O11342" s="16"/>
      <c r="R11342" s="14"/>
      <c r="S11342" s="14"/>
    </row>
    <row r="11343" spans="11:19" x14ac:dyDescent="0.35">
      <c r="K11343" s="14"/>
      <c r="L11343" s="14"/>
      <c r="N11343" s="15"/>
      <c r="O11343" s="16"/>
      <c r="R11343" s="14"/>
      <c r="S11343" s="14"/>
    </row>
    <row r="11344" spans="11:19" x14ac:dyDescent="0.35">
      <c r="K11344" s="14"/>
      <c r="L11344" s="14"/>
      <c r="N11344" s="15"/>
      <c r="O11344" s="16"/>
      <c r="R11344" s="14"/>
      <c r="S11344" s="14"/>
    </row>
    <row r="11345" spans="11:19" x14ac:dyDescent="0.35">
      <c r="K11345" s="14"/>
      <c r="L11345" s="14"/>
      <c r="N11345" s="15"/>
      <c r="O11345" s="16"/>
      <c r="R11345" s="14"/>
      <c r="S11345" s="14"/>
    </row>
    <row r="11346" spans="11:19" x14ac:dyDescent="0.35">
      <c r="K11346" s="14"/>
      <c r="L11346" s="14"/>
      <c r="N11346" s="15"/>
      <c r="O11346" s="16"/>
      <c r="R11346" s="14"/>
      <c r="S11346" s="14"/>
    </row>
    <row r="11347" spans="11:19" x14ac:dyDescent="0.35">
      <c r="K11347" s="14"/>
      <c r="L11347" s="14"/>
      <c r="N11347" s="15"/>
      <c r="O11347" s="16"/>
      <c r="R11347" s="14"/>
      <c r="S11347" s="14"/>
    </row>
    <row r="11348" spans="11:19" x14ac:dyDescent="0.35">
      <c r="K11348" s="14"/>
      <c r="L11348" s="14"/>
      <c r="N11348" s="15"/>
      <c r="O11348" s="16"/>
      <c r="R11348" s="14"/>
      <c r="S11348" s="14"/>
    </row>
    <row r="11349" spans="11:19" x14ac:dyDescent="0.35">
      <c r="K11349" s="14"/>
      <c r="L11349" s="14"/>
      <c r="N11349" s="15"/>
      <c r="O11349" s="16"/>
      <c r="R11349" s="14"/>
      <c r="S11349" s="14"/>
    </row>
    <row r="11350" spans="11:19" x14ac:dyDescent="0.35">
      <c r="K11350" s="14"/>
      <c r="L11350" s="14"/>
      <c r="N11350" s="15"/>
      <c r="O11350" s="16"/>
      <c r="R11350" s="14"/>
      <c r="S11350" s="14"/>
    </row>
    <row r="11351" spans="11:19" x14ac:dyDescent="0.35">
      <c r="K11351" s="14"/>
      <c r="L11351" s="14"/>
      <c r="N11351" s="15"/>
      <c r="O11351" s="16"/>
      <c r="R11351" s="14"/>
      <c r="S11351" s="14"/>
    </row>
    <row r="11352" spans="11:19" x14ac:dyDescent="0.35">
      <c r="K11352" s="14"/>
      <c r="L11352" s="14"/>
      <c r="N11352" s="15"/>
      <c r="O11352" s="16"/>
      <c r="R11352" s="14"/>
      <c r="S11352" s="14"/>
    </row>
    <row r="11353" spans="11:19" x14ac:dyDescent="0.35">
      <c r="K11353" s="14"/>
      <c r="L11353" s="14"/>
      <c r="N11353" s="15"/>
      <c r="O11353" s="16"/>
      <c r="R11353" s="14"/>
      <c r="S11353" s="14"/>
    </row>
    <row r="11354" spans="11:19" x14ac:dyDescent="0.35">
      <c r="K11354" s="14"/>
      <c r="L11354" s="14"/>
      <c r="N11354" s="15"/>
      <c r="O11354" s="16"/>
      <c r="R11354" s="14"/>
      <c r="S11354" s="14"/>
    </row>
    <row r="11355" spans="11:19" x14ac:dyDescent="0.35">
      <c r="K11355" s="14"/>
      <c r="L11355" s="14"/>
      <c r="N11355" s="15"/>
      <c r="O11355" s="16"/>
      <c r="R11355" s="14"/>
      <c r="S11355" s="14"/>
    </row>
    <row r="11356" spans="11:19" x14ac:dyDescent="0.35">
      <c r="K11356" s="14"/>
      <c r="L11356" s="14"/>
      <c r="N11356" s="15"/>
      <c r="O11356" s="16"/>
      <c r="R11356" s="14"/>
      <c r="S11356" s="14"/>
    </row>
    <row r="11357" spans="11:19" x14ac:dyDescent="0.35">
      <c r="K11357" s="14"/>
      <c r="L11357" s="14"/>
      <c r="N11357" s="15"/>
      <c r="O11357" s="16"/>
      <c r="R11357" s="14"/>
      <c r="S11357" s="14"/>
    </row>
    <row r="11358" spans="11:19" x14ac:dyDescent="0.35">
      <c r="K11358" s="14"/>
      <c r="L11358" s="14"/>
      <c r="N11358" s="15"/>
      <c r="O11358" s="16"/>
      <c r="R11358" s="14"/>
      <c r="S11358" s="14"/>
    </row>
    <row r="11359" spans="11:19" x14ac:dyDescent="0.35">
      <c r="K11359" s="14"/>
      <c r="L11359" s="14"/>
      <c r="N11359" s="15"/>
      <c r="O11359" s="16"/>
      <c r="R11359" s="14"/>
      <c r="S11359" s="14"/>
    </row>
    <row r="11360" spans="11:19" x14ac:dyDescent="0.35">
      <c r="K11360" s="14"/>
      <c r="L11360" s="14"/>
      <c r="N11360" s="15"/>
      <c r="O11360" s="16"/>
      <c r="R11360" s="14"/>
      <c r="S11360" s="14"/>
    </row>
    <row r="11361" spans="11:19" x14ac:dyDescent="0.35">
      <c r="K11361" s="14"/>
      <c r="L11361" s="14"/>
      <c r="N11361" s="15"/>
      <c r="O11361" s="16"/>
      <c r="R11361" s="14"/>
      <c r="S11361" s="14"/>
    </row>
    <row r="11362" spans="11:19" x14ac:dyDescent="0.35">
      <c r="K11362" s="14"/>
      <c r="L11362" s="14"/>
      <c r="N11362" s="15"/>
      <c r="O11362" s="16"/>
      <c r="R11362" s="14"/>
      <c r="S11362" s="14"/>
    </row>
    <row r="11363" spans="11:19" x14ac:dyDescent="0.35">
      <c r="K11363" s="14"/>
      <c r="L11363" s="14"/>
      <c r="N11363" s="15"/>
      <c r="O11363" s="16"/>
      <c r="R11363" s="14"/>
      <c r="S11363" s="14"/>
    </row>
    <row r="11364" spans="11:19" x14ac:dyDescent="0.35">
      <c r="K11364" s="14"/>
      <c r="L11364" s="14"/>
      <c r="N11364" s="15"/>
      <c r="O11364" s="16"/>
      <c r="R11364" s="14"/>
      <c r="S11364" s="14"/>
    </row>
    <row r="11365" spans="11:19" x14ac:dyDescent="0.35">
      <c r="K11365" s="14"/>
      <c r="L11365" s="14"/>
      <c r="N11365" s="15"/>
      <c r="O11365" s="16"/>
      <c r="R11365" s="14"/>
      <c r="S11365" s="14"/>
    </row>
    <row r="11366" spans="11:19" x14ac:dyDescent="0.35">
      <c r="K11366" s="14"/>
      <c r="L11366" s="14"/>
      <c r="N11366" s="15"/>
      <c r="O11366" s="16"/>
      <c r="R11366" s="14"/>
      <c r="S11366" s="14"/>
    </row>
    <row r="11367" spans="11:19" x14ac:dyDescent="0.35">
      <c r="K11367" s="14"/>
      <c r="L11367" s="14"/>
      <c r="N11367" s="15"/>
      <c r="O11367" s="16"/>
      <c r="R11367" s="14"/>
      <c r="S11367" s="14"/>
    </row>
    <row r="11368" spans="11:19" x14ac:dyDescent="0.35">
      <c r="K11368" s="14"/>
      <c r="L11368" s="14"/>
      <c r="N11368" s="15"/>
      <c r="O11368" s="16"/>
      <c r="R11368" s="14"/>
      <c r="S11368" s="14"/>
    </row>
    <row r="11369" spans="11:19" x14ac:dyDescent="0.35">
      <c r="K11369" s="14"/>
      <c r="L11369" s="14"/>
      <c r="N11369" s="15"/>
      <c r="O11369" s="16"/>
      <c r="R11369" s="14"/>
      <c r="S11369" s="14"/>
    </row>
    <row r="11370" spans="11:19" x14ac:dyDescent="0.35">
      <c r="K11370" s="14"/>
      <c r="L11370" s="14"/>
      <c r="N11370" s="15"/>
      <c r="O11370" s="16"/>
      <c r="R11370" s="14"/>
      <c r="S11370" s="14"/>
    </row>
    <row r="11371" spans="11:19" x14ac:dyDescent="0.35">
      <c r="K11371" s="14"/>
      <c r="L11371" s="14"/>
      <c r="N11371" s="15"/>
      <c r="O11371" s="16"/>
      <c r="R11371" s="14"/>
      <c r="S11371" s="14"/>
    </row>
    <row r="11372" spans="11:19" x14ac:dyDescent="0.35">
      <c r="K11372" s="14"/>
      <c r="L11372" s="14"/>
      <c r="N11372" s="15"/>
      <c r="O11372" s="16"/>
      <c r="R11372" s="14"/>
      <c r="S11372" s="14"/>
    </row>
    <row r="11373" spans="11:19" x14ac:dyDescent="0.35">
      <c r="K11373" s="14"/>
      <c r="L11373" s="14"/>
      <c r="N11373" s="15"/>
      <c r="O11373" s="16"/>
      <c r="R11373" s="14"/>
      <c r="S11373" s="14"/>
    </row>
    <row r="11374" spans="11:19" x14ac:dyDescent="0.35">
      <c r="K11374" s="14"/>
      <c r="L11374" s="14"/>
      <c r="N11374" s="15"/>
      <c r="O11374" s="16"/>
      <c r="R11374" s="14"/>
      <c r="S11374" s="14"/>
    </row>
    <row r="11375" spans="11:19" x14ac:dyDescent="0.35">
      <c r="K11375" s="14"/>
      <c r="L11375" s="14"/>
      <c r="N11375" s="15"/>
      <c r="O11375" s="16"/>
      <c r="R11375" s="14"/>
      <c r="S11375" s="14"/>
    </row>
    <row r="11376" spans="11:19" x14ac:dyDescent="0.35">
      <c r="K11376" s="14"/>
      <c r="L11376" s="14"/>
      <c r="N11376" s="15"/>
      <c r="O11376" s="16"/>
      <c r="R11376" s="14"/>
      <c r="S11376" s="14"/>
    </row>
    <row r="11377" spans="11:19" x14ac:dyDescent="0.35">
      <c r="K11377" s="14"/>
      <c r="L11377" s="14"/>
      <c r="N11377" s="15"/>
      <c r="O11377" s="16"/>
      <c r="R11377" s="14"/>
      <c r="S11377" s="14"/>
    </row>
    <row r="11378" spans="11:19" x14ac:dyDescent="0.35">
      <c r="K11378" s="14"/>
      <c r="L11378" s="14"/>
      <c r="N11378" s="15"/>
      <c r="O11378" s="16"/>
      <c r="R11378" s="14"/>
      <c r="S11378" s="14"/>
    </row>
    <row r="11379" spans="11:19" x14ac:dyDescent="0.35">
      <c r="K11379" s="14"/>
      <c r="L11379" s="14"/>
      <c r="N11379" s="15"/>
      <c r="O11379" s="16"/>
      <c r="R11379" s="14"/>
      <c r="S11379" s="14"/>
    </row>
    <row r="11380" spans="11:19" x14ac:dyDescent="0.35">
      <c r="K11380" s="14"/>
      <c r="L11380" s="14"/>
      <c r="N11380" s="15"/>
      <c r="O11380" s="16"/>
      <c r="R11380" s="14"/>
      <c r="S11380" s="14"/>
    </row>
    <row r="11381" spans="11:19" x14ac:dyDescent="0.35">
      <c r="K11381" s="14"/>
      <c r="L11381" s="14"/>
      <c r="N11381" s="15"/>
      <c r="O11381" s="16"/>
      <c r="R11381" s="14"/>
      <c r="S11381" s="14"/>
    </row>
    <row r="11382" spans="11:19" x14ac:dyDescent="0.35">
      <c r="K11382" s="14"/>
      <c r="L11382" s="14"/>
      <c r="N11382" s="15"/>
      <c r="O11382" s="16"/>
      <c r="R11382" s="14"/>
      <c r="S11382" s="14"/>
    </row>
    <row r="11383" spans="11:19" x14ac:dyDescent="0.35">
      <c r="K11383" s="14"/>
      <c r="L11383" s="14"/>
      <c r="N11383" s="15"/>
      <c r="O11383" s="16"/>
      <c r="R11383" s="14"/>
      <c r="S11383" s="14"/>
    </row>
    <row r="11384" spans="11:19" x14ac:dyDescent="0.35">
      <c r="K11384" s="14"/>
      <c r="L11384" s="14"/>
      <c r="N11384" s="15"/>
      <c r="O11384" s="16"/>
      <c r="R11384" s="14"/>
      <c r="S11384" s="14"/>
    </row>
    <row r="11385" spans="11:19" x14ac:dyDescent="0.35">
      <c r="K11385" s="14"/>
      <c r="L11385" s="14"/>
      <c r="N11385" s="15"/>
      <c r="O11385" s="16"/>
      <c r="R11385" s="14"/>
      <c r="S11385" s="14"/>
    </row>
    <row r="11386" spans="11:19" x14ac:dyDescent="0.35">
      <c r="K11386" s="14"/>
      <c r="L11386" s="14"/>
      <c r="N11386" s="15"/>
      <c r="O11386" s="16"/>
      <c r="R11386" s="14"/>
      <c r="S11386" s="14"/>
    </row>
    <row r="11387" spans="11:19" x14ac:dyDescent="0.35">
      <c r="K11387" s="14"/>
      <c r="L11387" s="14"/>
      <c r="N11387" s="15"/>
      <c r="O11387" s="16"/>
      <c r="R11387" s="14"/>
      <c r="S11387" s="14"/>
    </row>
    <row r="11388" spans="11:19" x14ac:dyDescent="0.35">
      <c r="K11388" s="14"/>
      <c r="L11388" s="14"/>
      <c r="N11388" s="15"/>
      <c r="O11388" s="16"/>
      <c r="R11388" s="14"/>
      <c r="S11388" s="14"/>
    </row>
    <row r="11389" spans="11:19" x14ac:dyDescent="0.35">
      <c r="K11389" s="14"/>
      <c r="L11389" s="14"/>
      <c r="N11389" s="15"/>
      <c r="O11389" s="16"/>
      <c r="R11389" s="14"/>
      <c r="S11389" s="14"/>
    </row>
    <row r="11390" spans="11:19" x14ac:dyDescent="0.35">
      <c r="K11390" s="14"/>
      <c r="L11390" s="14"/>
      <c r="N11390" s="15"/>
      <c r="O11390" s="16"/>
      <c r="R11390" s="14"/>
      <c r="S11390" s="14"/>
    </row>
    <row r="11391" spans="11:19" x14ac:dyDescent="0.35">
      <c r="K11391" s="14"/>
      <c r="L11391" s="14"/>
      <c r="N11391" s="15"/>
      <c r="O11391" s="16"/>
      <c r="R11391" s="14"/>
      <c r="S11391" s="14"/>
    </row>
    <row r="11392" spans="11:19" x14ac:dyDescent="0.35">
      <c r="K11392" s="14"/>
      <c r="L11392" s="14"/>
      <c r="N11392" s="15"/>
      <c r="O11392" s="16"/>
      <c r="R11392" s="14"/>
      <c r="S11392" s="14"/>
    </row>
    <row r="11393" spans="11:19" x14ac:dyDescent="0.35">
      <c r="K11393" s="14"/>
      <c r="L11393" s="14"/>
      <c r="N11393" s="15"/>
      <c r="O11393" s="16"/>
      <c r="R11393" s="14"/>
      <c r="S11393" s="14"/>
    </row>
    <row r="11394" spans="11:19" x14ac:dyDescent="0.35">
      <c r="K11394" s="14"/>
      <c r="L11394" s="14"/>
      <c r="N11394" s="15"/>
      <c r="O11394" s="16"/>
      <c r="R11394" s="14"/>
      <c r="S11394" s="14"/>
    </row>
    <row r="11395" spans="11:19" x14ac:dyDescent="0.35">
      <c r="K11395" s="14"/>
      <c r="L11395" s="14"/>
      <c r="N11395" s="15"/>
      <c r="O11395" s="16"/>
      <c r="R11395" s="14"/>
      <c r="S11395" s="14"/>
    </row>
    <row r="11396" spans="11:19" x14ac:dyDescent="0.35">
      <c r="K11396" s="14"/>
      <c r="L11396" s="14"/>
      <c r="N11396" s="15"/>
      <c r="O11396" s="16"/>
      <c r="R11396" s="14"/>
      <c r="S11396" s="14"/>
    </row>
    <row r="11397" spans="11:19" x14ac:dyDescent="0.35">
      <c r="K11397" s="14"/>
      <c r="L11397" s="14"/>
      <c r="N11397" s="15"/>
      <c r="O11397" s="16"/>
      <c r="R11397" s="14"/>
      <c r="S11397" s="14"/>
    </row>
    <row r="11398" spans="11:19" x14ac:dyDescent="0.35">
      <c r="K11398" s="14"/>
      <c r="L11398" s="14"/>
      <c r="N11398" s="15"/>
      <c r="O11398" s="16"/>
      <c r="R11398" s="14"/>
      <c r="S11398" s="14"/>
    </row>
    <row r="11399" spans="11:19" x14ac:dyDescent="0.35">
      <c r="K11399" s="14"/>
      <c r="L11399" s="14"/>
      <c r="N11399" s="15"/>
      <c r="O11399" s="16"/>
      <c r="R11399" s="14"/>
      <c r="S11399" s="14"/>
    </row>
    <row r="11400" spans="11:19" x14ac:dyDescent="0.35">
      <c r="K11400" s="14"/>
      <c r="L11400" s="14"/>
      <c r="N11400" s="15"/>
      <c r="O11400" s="16"/>
      <c r="R11400" s="14"/>
      <c r="S11400" s="14"/>
    </row>
    <row r="11401" spans="11:19" x14ac:dyDescent="0.35">
      <c r="K11401" s="14"/>
      <c r="L11401" s="14"/>
      <c r="N11401" s="15"/>
      <c r="O11401" s="16"/>
      <c r="R11401" s="14"/>
      <c r="S11401" s="14"/>
    </row>
    <row r="11402" spans="11:19" x14ac:dyDescent="0.35">
      <c r="K11402" s="14"/>
      <c r="L11402" s="14"/>
      <c r="N11402" s="15"/>
      <c r="O11402" s="16"/>
      <c r="R11402" s="14"/>
      <c r="S11402" s="14"/>
    </row>
    <row r="11403" spans="11:19" x14ac:dyDescent="0.35">
      <c r="K11403" s="14"/>
      <c r="L11403" s="14"/>
      <c r="N11403" s="15"/>
      <c r="O11403" s="16"/>
      <c r="R11403" s="14"/>
      <c r="S11403" s="14"/>
    </row>
    <row r="11404" spans="11:19" x14ac:dyDescent="0.35">
      <c r="K11404" s="14"/>
      <c r="L11404" s="14"/>
      <c r="N11404" s="15"/>
      <c r="O11404" s="16"/>
      <c r="R11404" s="14"/>
      <c r="S11404" s="14"/>
    </row>
    <row r="11405" spans="11:19" x14ac:dyDescent="0.35">
      <c r="K11405" s="14"/>
      <c r="L11405" s="14"/>
      <c r="N11405" s="15"/>
      <c r="O11405" s="16"/>
      <c r="R11405" s="14"/>
      <c r="S11405" s="14"/>
    </row>
    <row r="11406" spans="11:19" x14ac:dyDescent="0.35">
      <c r="K11406" s="14"/>
      <c r="L11406" s="14"/>
      <c r="N11406" s="15"/>
      <c r="O11406" s="16"/>
      <c r="R11406" s="14"/>
      <c r="S11406" s="14"/>
    </row>
    <row r="11407" spans="11:19" x14ac:dyDescent="0.35">
      <c r="K11407" s="14"/>
      <c r="L11407" s="14"/>
      <c r="N11407" s="15"/>
      <c r="O11407" s="16"/>
      <c r="R11407" s="14"/>
      <c r="S11407" s="14"/>
    </row>
    <row r="11408" spans="11:19" x14ac:dyDescent="0.35">
      <c r="K11408" s="14"/>
      <c r="L11408" s="14"/>
      <c r="N11408" s="15"/>
      <c r="O11408" s="16"/>
      <c r="R11408" s="14"/>
      <c r="S11408" s="14"/>
    </row>
    <row r="11409" spans="11:19" x14ac:dyDescent="0.35">
      <c r="K11409" s="14"/>
      <c r="L11409" s="14"/>
      <c r="N11409" s="15"/>
      <c r="O11409" s="16"/>
      <c r="R11409" s="14"/>
      <c r="S11409" s="14"/>
    </row>
    <row r="11410" spans="11:19" x14ac:dyDescent="0.35">
      <c r="K11410" s="14"/>
      <c r="L11410" s="14"/>
      <c r="N11410" s="15"/>
      <c r="O11410" s="16"/>
      <c r="R11410" s="14"/>
      <c r="S11410" s="14"/>
    </row>
    <row r="11411" spans="11:19" x14ac:dyDescent="0.35">
      <c r="K11411" s="14"/>
      <c r="L11411" s="14"/>
      <c r="N11411" s="15"/>
      <c r="O11411" s="16"/>
      <c r="R11411" s="14"/>
      <c r="S11411" s="14"/>
    </row>
    <row r="11412" spans="11:19" x14ac:dyDescent="0.35">
      <c r="K11412" s="14"/>
      <c r="L11412" s="14"/>
      <c r="N11412" s="15"/>
      <c r="O11412" s="16"/>
      <c r="R11412" s="14"/>
      <c r="S11412" s="14"/>
    </row>
    <row r="11413" spans="11:19" x14ac:dyDescent="0.35">
      <c r="K11413" s="14"/>
      <c r="L11413" s="14"/>
      <c r="N11413" s="15"/>
      <c r="O11413" s="16"/>
      <c r="R11413" s="14"/>
      <c r="S11413" s="14"/>
    </row>
    <row r="11414" spans="11:19" x14ac:dyDescent="0.35">
      <c r="K11414" s="14"/>
      <c r="L11414" s="14"/>
      <c r="N11414" s="15"/>
      <c r="O11414" s="16"/>
      <c r="R11414" s="14"/>
      <c r="S11414" s="14"/>
    </row>
    <row r="11415" spans="11:19" x14ac:dyDescent="0.35">
      <c r="K11415" s="14"/>
      <c r="L11415" s="14"/>
      <c r="N11415" s="15"/>
      <c r="O11415" s="16"/>
      <c r="R11415" s="14"/>
      <c r="S11415" s="14"/>
    </row>
    <row r="11416" spans="11:19" x14ac:dyDescent="0.35">
      <c r="K11416" s="14"/>
      <c r="L11416" s="14"/>
      <c r="N11416" s="15"/>
      <c r="O11416" s="16"/>
      <c r="R11416" s="14"/>
      <c r="S11416" s="14"/>
    </row>
    <row r="11417" spans="11:19" x14ac:dyDescent="0.35">
      <c r="K11417" s="14"/>
      <c r="L11417" s="14"/>
      <c r="N11417" s="15"/>
      <c r="O11417" s="16"/>
      <c r="R11417" s="14"/>
      <c r="S11417" s="14"/>
    </row>
    <row r="11418" spans="11:19" x14ac:dyDescent="0.35">
      <c r="K11418" s="14"/>
      <c r="L11418" s="14"/>
      <c r="N11418" s="15"/>
      <c r="O11418" s="16"/>
      <c r="R11418" s="14"/>
      <c r="S11418" s="14"/>
    </row>
    <row r="11419" spans="11:19" x14ac:dyDescent="0.35">
      <c r="K11419" s="14"/>
      <c r="L11419" s="14"/>
      <c r="N11419" s="15"/>
      <c r="O11419" s="16"/>
      <c r="R11419" s="14"/>
      <c r="S11419" s="14"/>
    </row>
    <row r="11420" spans="11:19" x14ac:dyDescent="0.35">
      <c r="K11420" s="14"/>
      <c r="L11420" s="14"/>
      <c r="N11420" s="15"/>
      <c r="O11420" s="16"/>
      <c r="R11420" s="14"/>
      <c r="S11420" s="14"/>
    </row>
    <row r="11421" spans="11:19" x14ac:dyDescent="0.35">
      <c r="K11421" s="14"/>
      <c r="L11421" s="14"/>
      <c r="N11421" s="15"/>
      <c r="O11421" s="16"/>
      <c r="R11421" s="14"/>
      <c r="S11421" s="14"/>
    </row>
    <row r="11422" spans="11:19" x14ac:dyDescent="0.35">
      <c r="K11422" s="14"/>
      <c r="L11422" s="14"/>
      <c r="N11422" s="15"/>
      <c r="O11422" s="16"/>
      <c r="R11422" s="14"/>
      <c r="S11422" s="14"/>
    </row>
    <row r="11423" spans="11:19" x14ac:dyDescent="0.35">
      <c r="K11423" s="14"/>
      <c r="L11423" s="14"/>
      <c r="N11423" s="15"/>
      <c r="O11423" s="16"/>
      <c r="R11423" s="14"/>
      <c r="S11423" s="14"/>
    </row>
    <row r="11424" spans="11:19" x14ac:dyDescent="0.35">
      <c r="K11424" s="14"/>
      <c r="L11424" s="14"/>
      <c r="N11424" s="15"/>
      <c r="O11424" s="16"/>
      <c r="R11424" s="14"/>
      <c r="S11424" s="14"/>
    </row>
    <row r="11425" spans="11:19" x14ac:dyDescent="0.35">
      <c r="K11425" s="14"/>
      <c r="L11425" s="14"/>
      <c r="N11425" s="15"/>
      <c r="O11425" s="16"/>
      <c r="R11425" s="14"/>
      <c r="S11425" s="14"/>
    </row>
    <row r="11426" spans="11:19" x14ac:dyDescent="0.35">
      <c r="K11426" s="14"/>
      <c r="L11426" s="14"/>
      <c r="N11426" s="15"/>
      <c r="O11426" s="16"/>
      <c r="R11426" s="14"/>
      <c r="S11426" s="14"/>
    </row>
    <row r="11427" spans="11:19" x14ac:dyDescent="0.35">
      <c r="K11427" s="14"/>
      <c r="L11427" s="14"/>
      <c r="N11427" s="15"/>
      <c r="O11427" s="16"/>
      <c r="R11427" s="14"/>
      <c r="S11427" s="14"/>
    </row>
    <row r="11428" spans="11:19" x14ac:dyDescent="0.35">
      <c r="K11428" s="14"/>
      <c r="L11428" s="14"/>
      <c r="N11428" s="15"/>
      <c r="O11428" s="16"/>
      <c r="R11428" s="14"/>
      <c r="S11428" s="14"/>
    </row>
    <row r="11429" spans="11:19" x14ac:dyDescent="0.35">
      <c r="K11429" s="14"/>
      <c r="L11429" s="14"/>
      <c r="N11429" s="15"/>
      <c r="O11429" s="16"/>
      <c r="R11429" s="14"/>
      <c r="S11429" s="14"/>
    </row>
    <row r="11430" spans="11:19" x14ac:dyDescent="0.35">
      <c r="K11430" s="14"/>
      <c r="L11430" s="14"/>
      <c r="N11430" s="15"/>
      <c r="O11430" s="16"/>
      <c r="R11430" s="14"/>
      <c r="S11430" s="14"/>
    </row>
    <row r="11431" spans="11:19" x14ac:dyDescent="0.35">
      <c r="K11431" s="14"/>
      <c r="L11431" s="14"/>
      <c r="N11431" s="15"/>
      <c r="O11431" s="16"/>
      <c r="R11431" s="14"/>
      <c r="S11431" s="14"/>
    </row>
    <row r="11432" spans="11:19" x14ac:dyDescent="0.35">
      <c r="K11432" s="14"/>
      <c r="L11432" s="14"/>
      <c r="N11432" s="15"/>
      <c r="O11432" s="16"/>
      <c r="R11432" s="14"/>
      <c r="S11432" s="14"/>
    </row>
    <row r="11433" spans="11:19" x14ac:dyDescent="0.35">
      <c r="K11433" s="14"/>
      <c r="L11433" s="14"/>
      <c r="N11433" s="15"/>
      <c r="O11433" s="16"/>
      <c r="R11433" s="14"/>
      <c r="S11433" s="14"/>
    </row>
    <row r="11434" spans="11:19" x14ac:dyDescent="0.35">
      <c r="K11434" s="14"/>
      <c r="L11434" s="14"/>
      <c r="N11434" s="15"/>
      <c r="O11434" s="16"/>
      <c r="R11434" s="14"/>
      <c r="S11434" s="14"/>
    </row>
    <row r="11435" spans="11:19" x14ac:dyDescent="0.35">
      <c r="K11435" s="14"/>
      <c r="L11435" s="14"/>
      <c r="N11435" s="15"/>
      <c r="O11435" s="16"/>
      <c r="R11435" s="14"/>
      <c r="S11435" s="14"/>
    </row>
    <row r="11436" spans="11:19" x14ac:dyDescent="0.35">
      <c r="K11436" s="14"/>
      <c r="L11436" s="14"/>
      <c r="N11436" s="15"/>
      <c r="O11436" s="16"/>
      <c r="R11436" s="14"/>
      <c r="S11436" s="14"/>
    </row>
    <row r="11437" spans="11:19" x14ac:dyDescent="0.35">
      <c r="K11437" s="14"/>
      <c r="L11437" s="14"/>
      <c r="N11437" s="15"/>
      <c r="O11437" s="16"/>
      <c r="R11437" s="14"/>
      <c r="S11437" s="14"/>
    </row>
    <row r="11438" spans="11:19" x14ac:dyDescent="0.35">
      <c r="K11438" s="14"/>
      <c r="L11438" s="14"/>
      <c r="N11438" s="15"/>
      <c r="O11438" s="16"/>
      <c r="R11438" s="14"/>
      <c r="S11438" s="14"/>
    </row>
    <row r="11439" spans="11:19" x14ac:dyDescent="0.35">
      <c r="K11439" s="14"/>
      <c r="L11439" s="14"/>
      <c r="N11439" s="15"/>
      <c r="O11439" s="16"/>
      <c r="R11439" s="14"/>
      <c r="S11439" s="14"/>
    </row>
    <row r="11440" spans="11:19" x14ac:dyDescent="0.35">
      <c r="K11440" s="14"/>
      <c r="L11440" s="14"/>
      <c r="N11440" s="15"/>
      <c r="O11440" s="16"/>
      <c r="R11440" s="14"/>
      <c r="S11440" s="14"/>
    </row>
    <row r="11441" spans="11:19" x14ac:dyDescent="0.35">
      <c r="K11441" s="14"/>
      <c r="L11441" s="14"/>
      <c r="N11441" s="15"/>
      <c r="O11441" s="16"/>
      <c r="R11441" s="14"/>
      <c r="S11441" s="14"/>
    </row>
    <row r="11442" spans="11:19" x14ac:dyDescent="0.35">
      <c r="K11442" s="14"/>
      <c r="L11442" s="14"/>
      <c r="N11442" s="15"/>
      <c r="O11442" s="16"/>
      <c r="R11442" s="14"/>
      <c r="S11442" s="14"/>
    </row>
    <row r="11443" spans="11:19" x14ac:dyDescent="0.35">
      <c r="K11443" s="14"/>
      <c r="L11443" s="14"/>
      <c r="N11443" s="15"/>
      <c r="O11443" s="16"/>
      <c r="R11443" s="14"/>
      <c r="S11443" s="14"/>
    </row>
    <row r="11444" spans="11:19" x14ac:dyDescent="0.35">
      <c r="K11444" s="14"/>
      <c r="L11444" s="14"/>
      <c r="N11444" s="15"/>
      <c r="O11444" s="16"/>
      <c r="R11444" s="14"/>
      <c r="S11444" s="14"/>
    </row>
    <row r="11445" spans="11:19" x14ac:dyDescent="0.35">
      <c r="K11445" s="14"/>
      <c r="L11445" s="14"/>
      <c r="N11445" s="15"/>
      <c r="O11445" s="16"/>
      <c r="R11445" s="14"/>
      <c r="S11445" s="14"/>
    </row>
    <row r="11446" spans="11:19" x14ac:dyDescent="0.35">
      <c r="K11446" s="14"/>
      <c r="L11446" s="14"/>
      <c r="N11446" s="15"/>
      <c r="O11446" s="16"/>
      <c r="R11446" s="14"/>
      <c r="S11446" s="14"/>
    </row>
    <row r="11447" spans="11:19" x14ac:dyDescent="0.35">
      <c r="K11447" s="14"/>
      <c r="L11447" s="14"/>
      <c r="N11447" s="15"/>
      <c r="O11447" s="16"/>
      <c r="R11447" s="14"/>
      <c r="S11447" s="14"/>
    </row>
    <row r="11448" spans="11:19" x14ac:dyDescent="0.35">
      <c r="K11448" s="14"/>
      <c r="L11448" s="14"/>
      <c r="N11448" s="15"/>
      <c r="O11448" s="16"/>
      <c r="R11448" s="14"/>
      <c r="S11448" s="14"/>
    </row>
    <row r="11449" spans="11:19" x14ac:dyDescent="0.35">
      <c r="K11449" s="14"/>
      <c r="L11449" s="14"/>
      <c r="N11449" s="15"/>
      <c r="O11449" s="16"/>
      <c r="R11449" s="14"/>
      <c r="S11449" s="14"/>
    </row>
    <row r="11450" spans="11:19" x14ac:dyDescent="0.35">
      <c r="K11450" s="14"/>
      <c r="L11450" s="14"/>
      <c r="N11450" s="15"/>
      <c r="O11450" s="16"/>
      <c r="R11450" s="14"/>
      <c r="S11450" s="14"/>
    </row>
    <row r="11451" spans="11:19" x14ac:dyDescent="0.35">
      <c r="K11451" s="14"/>
      <c r="L11451" s="14"/>
      <c r="N11451" s="15"/>
      <c r="O11451" s="16"/>
      <c r="R11451" s="14"/>
      <c r="S11451" s="14"/>
    </row>
    <row r="11452" spans="11:19" x14ac:dyDescent="0.35">
      <c r="K11452" s="14"/>
      <c r="L11452" s="14"/>
      <c r="N11452" s="15"/>
      <c r="O11452" s="16"/>
      <c r="R11452" s="14"/>
      <c r="S11452" s="14"/>
    </row>
    <row r="11453" spans="11:19" x14ac:dyDescent="0.35">
      <c r="K11453" s="14"/>
      <c r="L11453" s="14"/>
      <c r="N11453" s="15"/>
      <c r="O11453" s="16"/>
      <c r="R11453" s="14"/>
      <c r="S11453" s="14"/>
    </row>
    <row r="11454" spans="11:19" x14ac:dyDescent="0.35">
      <c r="K11454" s="14"/>
      <c r="L11454" s="14"/>
      <c r="N11454" s="15"/>
      <c r="O11454" s="16"/>
      <c r="R11454" s="14"/>
      <c r="S11454" s="14"/>
    </row>
    <row r="11455" spans="11:19" x14ac:dyDescent="0.35">
      <c r="K11455" s="14"/>
      <c r="L11455" s="14"/>
      <c r="N11455" s="15"/>
      <c r="O11455" s="16"/>
      <c r="R11455" s="14"/>
      <c r="S11455" s="14"/>
    </row>
    <row r="11456" spans="11:19" x14ac:dyDescent="0.35">
      <c r="K11456" s="14"/>
      <c r="L11456" s="14"/>
      <c r="N11456" s="15"/>
      <c r="O11456" s="16"/>
      <c r="R11456" s="14"/>
      <c r="S11456" s="14"/>
    </row>
    <row r="11457" spans="11:19" x14ac:dyDescent="0.35">
      <c r="K11457" s="14"/>
      <c r="L11457" s="14"/>
      <c r="N11457" s="15"/>
      <c r="O11457" s="16"/>
      <c r="R11457" s="14"/>
      <c r="S11457" s="14"/>
    </row>
    <row r="11458" spans="11:19" x14ac:dyDescent="0.35">
      <c r="K11458" s="14"/>
      <c r="L11458" s="14"/>
      <c r="N11458" s="15"/>
      <c r="O11458" s="16"/>
      <c r="R11458" s="14"/>
      <c r="S11458" s="14"/>
    </row>
    <row r="11459" spans="11:19" x14ac:dyDescent="0.35">
      <c r="K11459" s="14"/>
      <c r="L11459" s="14"/>
      <c r="N11459" s="15"/>
      <c r="O11459" s="16"/>
      <c r="R11459" s="14"/>
      <c r="S11459" s="14"/>
    </row>
    <row r="11460" spans="11:19" x14ac:dyDescent="0.35">
      <c r="K11460" s="14"/>
      <c r="L11460" s="14"/>
      <c r="N11460" s="15"/>
      <c r="O11460" s="16"/>
      <c r="R11460" s="14"/>
      <c r="S11460" s="14"/>
    </row>
    <row r="11461" spans="11:19" x14ac:dyDescent="0.35">
      <c r="K11461" s="14"/>
      <c r="L11461" s="14"/>
      <c r="N11461" s="15"/>
      <c r="O11461" s="16"/>
      <c r="R11461" s="14"/>
      <c r="S11461" s="14"/>
    </row>
    <row r="11462" spans="11:19" x14ac:dyDescent="0.35">
      <c r="K11462" s="14"/>
      <c r="L11462" s="14"/>
      <c r="N11462" s="15"/>
      <c r="O11462" s="16"/>
      <c r="R11462" s="14"/>
      <c r="S11462" s="14"/>
    </row>
    <row r="11463" spans="11:19" x14ac:dyDescent="0.35">
      <c r="K11463" s="14"/>
      <c r="L11463" s="14"/>
      <c r="N11463" s="15"/>
      <c r="O11463" s="16"/>
      <c r="R11463" s="14"/>
      <c r="S11463" s="14"/>
    </row>
    <row r="11464" spans="11:19" x14ac:dyDescent="0.35">
      <c r="K11464" s="14"/>
      <c r="L11464" s="14"/>
      <c r="N11464" s="15"/>
      <c r="O11464" s="16"/>
      <c r="R11464" s="14"/>
      <c r="S11464" s="14"/>
    </row>
    <row r="11465" spans="11:19" x14ac:dyDescent="0.35">
      <c r="K11465" s="14"/>
      <c r="L11465" s="14"/>
      <c r="N11465" s="15"/>
      <c r="O11465" s="16"/>
      <c r="R11465" s="14"/>
      <c r="S11465" s="14"/>
    </row>
    <row r="11466" spans="11:19" x14ac:dyDescent="0.35">
      <c r="K11466" s="14"/>
      <c r="L11466" s="14"/>
      <c r="N11466" s="15"/>
      <c r="O11466" s="16"/>
      <c r="R11466" s="14"/>
      <c r="S11466" s="14"/>
    </row>
    <row r="11467" spans="11:19" x14ac:dyDescent="0.35">
      <c r="K11467" s="14"/>
      <c r="L11467" s="14"/>
      <c r="N11467" s="15"/>
      <c r="O11467" s="16"/>
      <c r="R11467" s="14"/>
      <c r="S11467" s="14"/>
    </row>
    <row r="11468" spans="11:19" x14ac:dyDescent="0.35">
      <c r="K11468" s="14"/>
      <c r="L11468" s="14"/>
      <c r="N11468" s="15"/>
      <c r="O11468" s="16"/>
      <c r="R11468" s="14"/>
      <c r="S11468" s="14"/>
    </row>
    <row r="11469" spans="11:19" x14ac:dyDescent="0.35">
      <c r="K11469" s="14"/>
      <c r="L11469" s="14"/>
      <c r="N11469" s="15"/>
      <c r="O11469" s="16"/>
      <c r="R11469" s="14"/>
      <c r="S11469" s="14"/>
    </row>
    <row r="11470" spans="11:19" x14ac:dyDescent="0.35">
      <c r="K11470" s="14"/>
      <c r="L11470" s="14"/>
      <c r="N11470" s="15"/>
      <c r="O11470" s="16"/>
      <c r="R11470" s="14"/>
      <c r="S11470" s="14"/>
    </row>
    <row r="11471" spans="11:19" x14ac:dyDescent="0.35">
      <c r="K11471" s="14"/>
      <c r="L11471" s="14"/>
      <c r="N11471" s="15"/>
      <c r="O11471" s="16"/>
      <c r="R11471" s="14"/>
      <c r="S11471" s="14"/>
    </row>
    <row r="11472" spans="11:19" x14ac:dyDescent="0.35">
      <c r="K11472" s="14"/>
      <c r="L11472" s="14"/>
      <c r="N11472" s="15"/>
      <c r="O11472" s="16"/>
      <c r="R11472" s="14"/>
      <c r="S11472" s="14"/>
    </row>
    <row r="11473" spans="11:19" x14ac:dyDescent="0.35">
      <c r="K11473" s="14"/>
      <c r="L11473" s="14"/>
      <c r="N11473" s="15"/>
      <c r="O11473" s="16"/>
      <c r="R11473" s="14"/>
      <c r="S11473" s="14"/>
    </row>
    <row r="11474" spans="11:19" x14ac:dyDescent="0.35">
      <c r="K11474" s="14"/>
      <c r="L11474" s="14"/>
      <c r="N11474" s="15"/>
      <c r="O11474" s="16"/>
      <c r="R11474" s="14"/>
      <c r="S11474" s="14"/>
    </row>
    <row r="11475" spans="11:19" x14ac:dyDescent="0.35">
      <c r="K11475" s="14"/>
      <c r="L11475" s="14"/>
      <c r="N11475" s="15"/>
      <c r="O11475" s="16"/>
      <c r="R11475" s="14"/>
      <c r="S11475" s="14"/>
    </row>
    <row r="11476" spans="11:19" x14ac:dyDescent="0.35">
      <c r="K11476" s="14"/>
      <c r="L11476" s="14"/>
      <c r="N11476" s="15"/>
      <c r="O11476" s="16"/>
      <c r="R11476" s="14"/>
      <c r="S11476" s="14"/>
    </row>
    <row r="11477" spans="11:19" x14ac:dyDescent="0.35">
      <c r="K11477" s="14"/>
      <c r="L11477" s="14"/>
      <c r="N11477" s="15"/>
      <c r="O11477" s="16"/>
      <c r="R11477" s="14"/>
      <c r="S11477" s="14"/>
    </row>
    <row r="11478" spans="11:19" x14ac:dyDescent="0.35">
      <c r="K11478" s="14"/>
      <c r="L11478" s="14"/>
      <c r="N11478" s="15"/>
      <c r="O11478" s="16"/>
      <c r="R11478" s="14"/>
      <c r="S11478" s="14"/>
    </row>
    <row r="11479" spans="11:19" x14ac:dyDescent="0.35">
      <c r="K11479" s="14"/>
      <c r="L11479" s="14"/>
      <c r="N11479" s="15"/>
      <c r="O11479" s="16"/>
      <c r="R11479" s="14"/>
      <c r="S11479" s="14"/>
    </row>
    <row r="11480" spans="11:19" x14ac:dyDescent="0.35">
      <c r="K11480" s="14"/>
      <c r="L11480" s="14"/>
      <c r="N11480" s="15"/>
      <c r="O11480" s="16"/>
      <c r="R11480" s="14"/>
      <c r="S11480" s="14"/>
    </row>
    <row r="11481" spans="11:19" x14ac:dyDescent="0.35">
      <c r="K11481" s="14"/>
      <c r="L11481" s="14"/>
      <c r="N11481" s="15"/>
      <c r="O11481" s="16"/>
      <c r="R11481" s="14"/>
      <c r="S11481" s="14"/>
    </row>
    <row r="11482" spans="11:19" x14ac:dyDescent="0.35">
      <c r="K11482" s="14"/>
      <c r="L11482" s="14"/>
      <c r="N11482" s="15"/>
      <c r="O11482" s="16"/>
      <c r="R11482" s="14"/>
      <c r="S11482" s="14"/>
    </row>
    <row r="11483" spans="11:19" x14ac:dyDescent="0.35">
      <c r="K11483" s="14"/>
      <c r="L11483" s="14"/>
      <c r="N11483" s="15"/>
      <c r="O11483" s="16"/>
      <c r="R11483" s="14"/>
      <c r="S11483" s="14"/>
    </row>
    <row r="11484" spans="11:19" x14ac:dyDescent="0.35">
      <c r="K11484" s="14"/>
      <c r="L11484" s="14"/>
      <c r="N11484" s="15"/>
      <c r="O11484" s="16"/>
      <c r="R11484" s="14"/>
      <c r="S11484" s="14"/>
    </row>
    <row r="11485" spans="11:19" x14ac:dyDescent="0.35">
      <c r="K11485" s="14"/>
      <c r="L11485" s="14"/>
      <c r="N11485" s="15"/>
      <c r="O11485" s="16"/>
      <c r="R11485" s="14"/>
      <c r="S11485" s="14"/>
    </row>
    <row r="11486" spans="11:19" x14ac:dyDescent="0.35">
      <c r="K11486" s="14"/>
      <c r="L11486" s="14"/>
      <c r="N11486" s="15"/>
      <c r="O11486" s="16"/>
      <c r="R11486" s="14"/>
      <c r="S11486" s="14"/>
    </row>
    <row r="11487" spans="11:19" x14ac:dyDescent="0.35">
      <c r="K11487" s="14"/>
      <c r="L11487" s="14"/>
      <c r="N11487" s="15"/>
      <c r="O11487" s="16"/>
      <c r="R11487" s="14"/>
      <c r="S11487" s="14"/>
    </row>
    <row r="11488" spans="11:19" x14ac:dyDescent="0.35">
      <c r="K11488" s="14"/>
      <c r="L11488" s="14"/>
      <c r="N11488" s="15"/>
      <c r="O11488" s="16"/>
      <c r="R11488" s="14"/>
      <c r="S11488" s="14"/>
    </row>
    <row r="11489" spans="11:19" x14ac:dyDescent="0.35">
      <c r="K11489" s="14"/>
      <c r="L11489" s="14"/>
      <c r="N11489" s="15"/>
      <c r="O11489" s="16"/>
      <c r="R11489" s="14"/>
      <c r="S11489" s="14"/>
    </row>
    <row r="11490" spans="11:19" x14ac:dyDescent="0.35">
      <c r="K11490" s="14"/>
      <c r="L11490" s="14"/>
      <c r="N11490" s="15"/>
      <c r="O11490" s="16"/>
      <c r="R11490" s="14"/>
      <c r="S11490" s="14"/>
    </row>
    <row r="11491" spans="11:19" x14ac:dyDescent="0.35">
      <c r="K11491" s="14"/>
      <c r="L11491" s="14"/>
      <c r="N11491" s="15"/>
      <c r="O11491" s="16"/>
      <c r="R11491" s="14"/>
      <c r="S11491" s="14"/>
    </row>
    <row r="11492" spans="11:19" x14ac:dyDescent="0.35">
      <c r="K11492" s="14"/>
      <c r="L11492" s="14"/>
      <c r="N11492" s="15"/>
      <c r="O11492" s="16"/>
      <c r="R11492" s="14"/>
      <c r="S11492" s="14"/>
    </row>
    <row r="11493" spans="11:19" x14ac:dyDescent="0.35">
      <c r="K11493" s="14"/>
      <c r="L11493" s="14"/>
      <c r="N11493" s="15"/>
      <c r="O11493" s="16"/>
      <c r="R11493" s="14"/>
      <c r="S11493" s="14"/>
    </row>
    <row r="11494" spans="11:19" x14ac:dyDescent="0.35">
      <c r="K11494" s="14"/>
      <c r="L11494" s="14"/>
      <c r="N11494" s="15"/>
      <c r="O11494" s="16"/>
      <c r="R11494" s="14"/>
      <c r="S11494" s="14"/>
    </row>
    <row r="11495" spans="11:19" x14ac:dyDescent="0.35">
      <c r="K11495" s="14"/>
      <c r="L11495" s="14"/>
      <c r="N11495" s="15"/>
      <c r="O11495" s="16"/>
      <c r="R11495" s="14"/>
      <c r="S11495" s="14"/>
    </row>
    <row r="11496" spans="11:19" x14ac:dyDescent="0.35">
      <c r="K11496" s="14"/>
      <c r="L11496" s="14"/>
      <c r="N11496" s="15"/>
      <c r="O11496" s="16"/>
      <c r="R11496" s="14"/>
      <c r="S11496" s="14"/>
    </row>
    <row r="11497" spans="11:19" x14ac:dyDescent="0.35">
      <c r="K11497" s="14"/>
      <c r="L11497" s="14"/>
      <c r="N11497" s="15"/>
      <c r="O11497" s="16"/>
      <c r="R11497" s="14"/>
      <c r="S11497" s="14"/>
    </row>
    <row r="11498" spans="11:19" x14ac:dyDescent="0.35">
      <c r="K11498" s="14"/>
      <c r="L11498" s="14"/>
      <c r="N11498" s="15"/>
      <c r="O11498" s="16"/>
      <c r="R11498" s="14"/>
      <c r="S11498" s="14"/>
    </row>
    <row r="11499" spans="11:19" x14ac:dyDescent="0.35">
      <c r="K11499" s="14"/>
      <c r="L11499" s="14"/>
      <c r="N11499" s="15"/>
      <c r="O11499" s="16"/>
      <c r="R11499" s="14"/>
      <c r="S11499" s="14"/>
    </row>
    <row r="11500" spans="11:19" x14ac:dyDescent="0.35">
      <c r="K11500" s="14"/>
      <c r="L11500" s="14"/>
      <c r="N11500" s="15"/>
      <c r="O11500" s="16"/>
      <c r="R11500" s="14"/>
      <c r="S11500" s="14"/>
    </row>
    <row r="11501" spans="11:19" x14ac:dyDescent="0.35">
      <c r="K11501" s="14"/>
      <c r="L11501" s="14"/>
      <c r="N11501" s="15"/>
      <c r="O11501" s="16"/>
      <c r="R11501" s="14"/>
      <c r="S11501" s="14"/>
    </row>
    <row r="11502" spans="11:19" x14ac:dyDescent="0.35">
      <c r="K11502" s="14"/>
      <c r="L11502" s="14"/>
      <c r="N11502" s="15"/>
      <c r="O11502" s="16"/>
      <c r="R11502" s="14"/>
      <c r="S11502" s="14"/>
    </row>
    <row r="11503" spans="11:19" x14ac:dyDescent="0.35">
      <c r="K11503" s="14"/>
      <c r="L11503" s="14"/>
      <c r="N11503" s="15"/>
      <c r="O11503" s="16"/>
      <c r="R11503" s="14"/>
      <c r="S11503" s="14"/>
    </row>
    <row r="11504" spans="11:19" x14ac:dyDescent="0.35">
      <c r="K11504" s="14"/>
      <c r="L11504" s="14"/>
      <c r="N11504" s="15"/>
      <c r="O11504" s="16"/>
      <c r="R11504" s="14"/>
      <c r="S11504" s="14"/>
    </row>
    <row r="11505" spans="11:19" x14ac:dyDescent="0.35">
      <c r="K11505" s="14"/>
      <c r="L11505" s="14"/>
      <c r="N11505" s="15"/>
      <c r="O11505" s="16"/>
      <c r="R11505" s="14"/>
      <c r="S11505" s="14"/>
    </row>
    <row r="11506" spans="11:19" x14ac:dyDescent="0.35">
      <c r="K11506" s="14"/>
      <c r="L11506" s="14"/>
      <c r="N11506" s="15"/>
      <c r="O11506" s="16"/>
      <c r="R11506" s="14"/>
      <c r="S11506" s="14"/>
    </row>
    <row r="11507" spans="11:19" x14ac:dyDescent="0.35">
      <c r="K11507" s="14"/>
      <c r="L11507" s="14"/>
      <c r="N11507" s="15"/>
      <c r="O11507" s="16"/>
      <c r="R11507" s="14"/>
      <c r="S11507" s="14"/>
    </row>
    <row r="11508" spans="11:19" x14ac:dyDescent="0.35">
      <c r="K11508" s="14"/>
      <c r="L11508" s="14"/>
      <c r="N11508" s="15"/>
      <c r="O11508" s="16"/>
      <c r="R11508" s="14"/>
      <c r="S11508" s="14"/>
    </row>
    <row r="11509" spans="11:19" x14ac:dyDescent="0.35">
      <c r="K11509" s="14"/>
      <c r="L11509" s="14"/>
      <c r="N11509" s="15"/>
      <c r="O11509" s="16"/>
      <c r="R11509" s="14"/>
      <c r="S11509" s="14"/>
    </row>
    <row r="11510" spans="11:19" x14ac:dyDescent="0.35">
      <c r="K11510" s="14"/>
      <c r="L11510" s="14"/>
      <c r="N11510" s="15"/>
      <c r="O11510" s="16"/>
      <c r="R11510" s="14"/>
      <c r="S11510" s="14"/>
    </row>
    <row r="11511" spans="11:19" x14ac:dyDescent="0.35">
      <c r="K11511" s="14"/>
      <c r="L11511" s="14"/>
      <c r="N11511" s="15"/>
      <c r="O11511" s="16"/>
      <c r="R11511" s="14"/>
      <c r="S11511" s="14"/>
    </row>
    <row r="11512" spans="11:19" x14ac:dyDescent="0.35">
      <c r="K11512" s="14"/>
      <c r="L11512" s="14"/>
      <c r="N11512" s="15"/>
      <c r="O11512" s="16"/>
      <c r="R11512" s="14"/>
      <c r="S11512" s="14"/>
    </row>
    <row r="11513" spans="11:19" x14ac:dyDescent="0.35">
      <c r="K11513" s="14"/>
      <c r="L11513" s="14"/>
      <c r="N11513" s="15"/>
      <c r="O11513" s="16"/>
      <c r="R11513" s="14"/>
      <c r="S11513" s="14"/>
    </row>
    <row r="11514" spans="11:19" x14ac:dyDescent="0.35">
      <c r="K11514" s="14"/>
      <c r="L11514" s="14"/>
      <c r="N11514" s="15"/>
      <c r="O11514" s="16"/>
      <c r="R11514" s="14"/>
      <c r="S11514" s="14"/>
    </row>
    <row r="11515" spans="11:19" x14ac:dyDescent="0.35">
      <c r="K11515" s="14"/>
      <c r="L11515" s="14"/>
      <c r="N11515" s="15"/>
      <c r="O11515" s="16"/>
      <c r="R11515" s="14"/>
      <c r="S11515" s="14"/>
    </row>
    <row r="11516" spans="11:19" x14ac:dyDescent="0.35">
      <c r="K11516" s="14"/>
      <c r="L11516" s="14"/>
      <c r="N11516" s="15"/>
      <c r="O11516" s="16"/>
      <c r="R11516" s="14"/>
      <c r="S11516" s="14"/>
    </row>
    <row r="11517" spans="11:19" x14ac:dyDescent="0.35">
      <c r="K11517" s="14"/>
      <c r="L11517" s="14"/>
      <c r="N11517" s="15"/>
      <c r="O11517" s="16"/>
      <c r="R11517" s="14"/>
      <c r="S11517" s="14"/>
    </row>
    <row r="11518" spans="11:19" x14ac:dyDescent="0.35">
      <c r="K11518" s="14"/>
      <c r="L11518" s="14"/>
      <c r="N11518" s="15"/>
      <c r="O11518" s="16"/>
      <c r="R11518" s="14"/>
      <c r="S11518" s="14"/>
    </row>
    <row r="11519" spans="11:19" x14ac:dyDescent="0.35">
      <c r="K11519" s="14"/>
      <c r="L11519" s="14"/>
      <c r="N11519" s="15"/>
      <c r="O11519" s="16"/>
      <c r="R11519" s="14"/>
      <c r="S11519" s="14"/>
    </row>
    <row r="11520" spans="11:19" x14ac:dyDescent="0.35">
      <c r="K11520" s="14"/>
      <c r="L11520" s="14"/>
      <c r="N11520" s="15"/>
      <c r="O11520" s="16"/>
      <c r="R11520" s="14"/>
      <c r="S11520" s="14"/>
    </row>
    <row r="11521" spans="11:19" x14ac:dyDescent="0.35">
      <c r="K11521" s="14"/>
      <c r="L11521" s="14"/>
      <c r="N11521" s="15"/>
      <c r="O11521" s="16"/>
      <c r="R11521" s="14"/>
      <c r="S11521" s="14"/>
    </row>
    <row r="11522" spans="11:19" x14ac:dyDescent="0.35">
      <c r="K11522" s="14"/>
      <c r="L11522" s="14"/>
      <c r="N11522" s="15"/>
      <c r="O11522" s="16"/>
      <c r="R11522" s="14"/>
      <c r="S11522" s="14"/>
    </row>
    <row r="11523" spans="11:19" x14ac:dyDescent="0.35">
      <c r="K11523" s="14"/>
      <c r="L11523" s="14"/>
      <c r="N11523" s="15"/>
      <c r="O11523" s="16"/>
      <c r="R11523" s="14"/>
      <c r="S11523" s="14"/>
    </row>
    <row r="11524" spans="11:19" x14ac:dyDescent="0.35">
      <c r="K11524" s="14"/>
      <c r="L11524" s="14"/>
      <c r="N11524" s="15"/>
      <c r="O11524" s="16"/>
      <c r="R11524" s="14"/>
      <c r="S11524" s="14"/>
    </row>
    <row r="11525" spans="11:19" x14ac:dyDescent="0.35">
      <c r="K11525" s="14"/>
      <c r="L11525" s="14"/>
      <c r="N11525" s="15"/>
      <c r="O11525" s="16"/>
      <c r="R11525" s="14"/>
      <c r="S11525" s="14"/>
    </row>
    <row r="11526" spans="11:19" x14ac:dyDescent="0.35">
      <c r="K11526" s="14"/>
      <c r="L11526" s="14"/>
      <c r="N11526" s="15"/>
      <c r="O11526" s="16"/>
      <c r="R11526" s="14"/>
      <c r="S11526" s="14"/>
    </row>
    <row r="11527" spans="11:19" x14ac:dyDescent="0.35">
      <c r="K11527" s="14"/>
      <c r="L11527" s="14"/>
      <c r="N11527" s="15"/>
      <c r="O11527" s="16"/>
      <c r="R11527" s="14"/>
      <c r="S11527" s="14"/>
    </row>
    <row r="11528" spans="11:19" x14ac:dyDescent="0.35">
      <c r="K11528" s="14"/>
      <c r="L11528" s="14"/>
      <c r="N11528" s="15"/>
      <c r="O11528" s="16"/>
      <c r="R11528" s="14"/>
      <c r="S11528" s="14"/>
    </row>
    <row r="11529" spans="11:19" x14ac:dyDescent="0.35">
      <c r="K11529" s="14"/>
      <c r="L11529" s="14"/>
      <c r="N11529" s="15"/>
      <c r="O11529" s="16"/>
      <c r="R11529" s="14"/>
      <c r="S11529" s="14"/>
    </row>
    <row r="11530" spans="11:19" x14ac:dyDescent="0.35">
      <c r="K11530" s="14"/>
      <c r="L11530" s="14"/>
      <c r="N11530" s="15"/>
      <c r="O11530" s="16"/>
      <c r="R11530" s="14"/>
      <c r="S11530" s="14"/>
    </row>
    <row r="11531" spans="11:19" x14ac:dyDescent="0.35">
      <c r="K11531" s="14"/>
      <c r="L11531" s="14"/>
      <c r="N11531" s="15"/>
      <c r="O11531" s="16"/>
      <c r="R11531" s="14"/>
      <c r="S11531" s="14"/>
    </row>
    <row r="11532" spans="11:19" x14ac:dyDescent="0.35">
      <c r="K11532" s="14"/>
      <c r="L11532" s="14"/>
      <c r="N11532" s="15"/>
      <c r="O11532" s="16"/>
      <c r="R11532" s="14"/>
      <c r="S11532" s="14"/>
    </row>
    <row r="11533" spans="11:19" x14ac:dyDescent="0.35">
      <c r="K11533" s="14"/>
      <c r="L11533" s="14"/>
      <c r="N11533" s="15"/>
      <c r="O11533" s="16"/>
      <c r="R11533" s="14"/>
      <c r="S11533" s="14"/>
    </row>
    <row r="11534" spans="11:19" x14ac:dyDescent="0.35">
      <c r="K11534" s="14"/>
      <c r="L11534" s="14"/>
      <c r="N11534" s="15"/>
      <c r="O11534" s="16"/>
      <c r="R11534" s="14"/>
      <c r="S11534" s="14"/>
    </row>
    <row r="11535" spans="11:19" x14ac:dyDescent="0.35">
      <c r="K11535" s="14"/>
      <c r="L11535" s="14"/>
      <c r="N11535" s="15"/>
      <c r="O11535" s="16"/>
      <c r="R11535" s="14"/>
      <c r="S11535" s="14"/>
    </row>
    <row r="11536" spans="11:19" x14ac:dyDescent="0.35">
      <c r="K11536" s="14"/>
      <c r="L11536" s="14"/>
      <c r="N11536" s="15"/>
      <c r="O11536" s="16"/>
      <c r="R11536" s="14"/>
      <c r="S11536" s="14"/>
    </row>
    <row r="11537" spans="11:19" x14ac:dyDescent="0.35">
      <c r="K11537" s="14"/>
      <c r="L11537" s="14"/>
      <c r="N11537" s="15"/>
      <c r="O11537" s="16"/>
      <c r="R11537" s="14"/>
      <c r="S11537" s="14"/>
    </row>
    <row r="11538" spans="11:19" x14ac:dyDescent="0.35">
      <c r="K11538" s="14"/>
      <c r="L11538" s="14"/>
      <c r="N11538" s="15"/>
      <c r="O11538" s="16"/>
      <c r="R11538" s="14"/>
      <c r="S11538" s="14"/>
    </row>
    <row r="11539" spans="11:19" x14ac:dyDescent="0.35">
      <c r="K11539" s="14"/>
      <c r="L11539" s="14"/>
      <c r="N11539" s="15"/>
      <c r="O11539" s="16"/>
      <c r="R11539" s="14"/>
      <c r="S11539" s="14"/>
    </row>
    <row r="11540" spans="11:19" x14ac:dyDescent="0.35">
      <c r="K11540" s="14"/>
      <c r="L11540" s="14"/>
      <c r="N11540" s="15"/>
      <c r="O11540" s="16"/>
      <c r="R11540" s="14"/>
      <c r="S11540" s="14"/>
    </row>
    <row r="11541" spans="11:19" x14ac:dyDescent="0.35">
      <c r="K11541" s="14"/>
      <c r="L11541" s="14"/>
      <c r="N11541" s="15"/>
      <c r="O11541" s="16"/>
      <c r="R11541" s="14"/>
      <c r="S11541" s="14"/>
    </row>
    <row r="11542" spans="11:19" x14ac:dyDescent="0.35">
      <c r="K11542" s="14"/>
      <c r="L11542" s="14"/>
      <c r="N11542" s="15"/>
      <c r="O11542" s="16"/>
      <c r="R11542" s="14"/>
      <c r="S11542" s="14"/>
    </row>
    <row r="11543" spans="11:19" x14ac:dyDescent="0.35">
      <c r="K11543" s="14"/>
      <c r="L11543" s="14"/>
      <c r="N11543" s="15"/>
      <c r="O11543" s="16"/>
      <c r="R11543" s="14"/>
      <c r="S11543" s="14"/>
    </row>
    <row r="11544" spans="11:19" x14ac:dyDescent="0.35">
      <c r="K11544" s="14"/>
      <c r="L11544" s="14"/>
      <c r="N11544" s="15"/>
      <c r="O11544" s="16"/>
      <c r="R11544" s="14"/>
      <c r="S11544" s="14"/>
    </row>
    <row r="11545" spans="11:19" x14ac:dyDescent="0.35">
      <c r="K11545" s="14"/>
      <c r="L11545" s="14"/>
      <c r="N11545" s="15"/>
      <c r="O11545" s="16"/>
      <c r="R11545" s="14"/>
      <c r="S11545" s="14"/>
    </row>
    <row r="11546" spans="11:19" x14ac:dyDescent="0.35">
      <c r="K11546" s="14"/>
      <c r="L11546" s="14"/>
      <c r="N11546" s="15"/>
      <c r="O11546" s="16"/>
      <c r="R11546" s="14"/>
      <c r="S11546" s="14"/>
    </row>
    <row r="11547" spans="11:19" x14ac:dyDescent="0.35">
      <c r="K11547" s="14"/>
      <c r="L11547" s="14"/>
      <c r="N11547" s="15"/>
      <c r="O11547" s="16"/>
      <c r="R11547" s="14"/>
      <c r="S11547" s="14"/>
    </row>
    <row r="11548" spans="11:19" x14ac:dyDescent="0.35">
      <c r="K11548" s="14"/>
      <c r="L11548" s="14"/>
      <c r="N11548" s="15"/>
      <c r="O11548" s="16"/>
      <c r="R11548" s="14"/>
      <c r="S11548" s="14"/>
    </row>
    <row r="11549" spans="11:19" x14ac:dyDescent="0.35">
      <c r="K11549" s="14"/>
      <c r="L11549" s="14"/>
      <c r="N11549" s="15"/>
      <c r="O11549" s="16"/>
      <c r="R11549" s="14"/>
      <c r="S11549" s="14"/>
    </row>
    <row r="11550" spans="11:19" x14ac:dyDescent="0.35">
      <c r="K11550" s="14"/>
      <c r="L11550" s="14"/>
      <c r="N11550" s="15"/>
      <c r="O11550" s="16"/>
      <c r="R11550" s="14"/>
      <c r="S11550" s="14"/>
    </row>
    <row r="11551" spans="11:19" x14ac:dyDescent="0.35">
      <c r="K11551" s="14"/>
      <c r="L11551" s="14"/>
      <c r="N11551" s="15"/>
      <c r="O11551" s="16"/>
      <c r="R11551" s="14"/>
      <c r="S11551" s="14"/>
    </row>
    <row r="11552" spans="11:19" x14ac:dyDescent="0.35">
      <c r="K11552" s="14"/>
      <c r="L11552" s="14"/>
      <c r="N11552" s="15"/>
      <c r="O11552" s="16"/>
      <c r="R11552" s="14"/>
      <c r="S11552" s="14"/>
    </row>
    <row r="11553" spans="11:19" x14ac:dyDescent="0.35">
      <c r="K11553" s="14"/>
      <c r="L11553" s="14"/>
      <c r="N11553" s="15"/>
      <c r="O11553" s="16"/>
      <c r="R11553" s="14"/>
      <c r="S11553" s="14"/>
    </row>
    <row r="11554" spans="11:19" x14ac:dyDescent="0.35">
      <c r="K11554" s="14"/>
      <c r="L11554" s="14"/>
      <c r="N11554" s="15"/>
      <c r="O11554" s="16"/>
      <c r="R11554" s="14"/>
      <c r="S11554" s="14"/>
    </row>
    <row r="11555" spans="11:19" x14ac:dyDescent="0.35">
      <c r="K11555" s="14"/>
      <c r="L11555" s="14"/>
      <c r="N11555" s="15"/>
      <c r="O11555" s="16"/>
      <c r="R11555" s="14"/>
      <c r="S11555" s="14"/>
    </row>
    <row r="11556" spans="11:19" x14ac:dyDescent="0.35">
      <c r="K11556" s="14"/>
      <c r="L11556" s="14"/>
      <c r="N11556" s="15"/>
      <c r="O11556" s="16"/>
      <c r="R11556" s="14"/>
      <c r="S11556" s="14"/>
    </row>
    <row r="11557" spans="11:19" x14ac:dyDescent="0.35">
      <c r="K11557" s="14"/>
      <c r="L11557" s="14"/>
      <c r="N11557" s="15"/>
      <c r="O11557" s="16"/>
      <c r="R11557" s="14"/>
      <c r="S11557" s="14"/>
    </row>
    <row r="11558" spans="11:19" x14ac:dyDescent="0.35">
      <c r="K11558" s="14"/>
      <c r="L11558" s="14"/>
      <c r="N11558" s="15"/>
      <c r="O11558" s="16"/>
      <c r="R11558" s="14"/>
      <c r="S11558" s="14"/>
    </row>
    <row r="11559" spans="11:19" x14ac:dyDescent="0.35">
      <c r="K11559" s="14"/>
      <c r="L11559" s="14"/>
      <c r="N11559" s="15"/>
      <c r="O11559" s="16"/>
      <c r="R11559" s="14"/>
      <c r="S11559" s="14"/>
    </row>
    <row r="11560" spans="11:19" x14ac:dyDescent="0.35">
      <c r="K11560" s="14"/>
      <c r="L11560" s="14"/>
      <c r="N11560" s="15"/>
      <c r="O11560" s="16"/>
      <c r="R11560" s="14"/>
      <c r="S11560" s="14"/>
    </row>
    <row r="11561" spans="11:19" x14ac:dyDescent="0.35">
      <c r="K11561" s="14"/>
      <c r="L11561" s="14"/>
      <c r="N11561" s="15"/>
      <c r="O11561" s="16"/>
      <c r="R11561" s="14"/>
      <c r="S11561" s="14"/>
    </row>
    <row r="11562" spans="11:19" x14ac:dyDescent="0.35">
      <c r="K11562" s="14"/>
      <c r="L11562" s="14"/>
      <c r="N11562" s="15"/>
      <c r="O11562" s="16"/>
      <c r="R11562" s="14"/>
      <c r="S11562" s="14"/>
    </row>
    <row r="11563" spans="11:19" x14ac:dyDescent="0.35">
      <c r="K11563" s="14"/>
      <c r="L11563" s="14"/>
      <c r="N11563" s="15"/>
      <c r="O11563" s="16"/>
      <c r="R11563" s="14"/>
      <c r="S11563" s="14"/>
    </row>
    <row r="11564" spans="11:19" x14ac:dyDescent="0.35">
      <c r="K11564" s="14"/>
      <c r="L11564" s="14"/>
      <c r="N11564" s="15"/>
      <c r="O11564" s="16"/>
      <c r="R11564" s="14"/>
      <c r="S11564" s="14"/>
    </row>
    <row r="11565" spans="11:19" x14ac:dyDescent="0.35">
      <c r="K11565" s="14"/>
      <c r="L11565" s="14"/>
      <c r="N11565" s="15"/>
      <c r="O11565" s="16"/>
      <c r="R11565" s="14"/>
      <c r="S11565" s="14"/>
    </row>
    <row r="11566" spans="11:19" x14ac:dyDescent="0.35">
      <c r="K11566" s="14"/>
      <c r="L11566" s="14"/>
      <c r="N11566" s="15"/>
      <c r="O11566" s="16"/>
      <c r="R11566" s="14"/>
      <c r="S11566" s="14"/>
    </row>
    <row r="11567" spans="11:19" x14ac:dyDescent="0.35">
      <c r="K11567" s="14"/>
      <c r="L11567" s="14"/>
      <c r="N11567" s="15"/>
      <c r="O11567" s="16"/>
      <c r="R11567" s="14"/>
      <c r="S11567" s="14"/>
    </row>
    <row r="11568" spans="11:19" x14ac:dyDescent="0.35">
      <c r="K11568" s="14"/>
      <c r="L11568" s="14"/>
      <c r="N11568" s="15"/>
      <c r="O11568" s="16"/>
      <c r="R11568" s="14"/>
      <c r="S11568" s="14"/>
    </row>
    <row r="11569" spans="11:19" x14ac:dyDescent="0.35">
      <c r="K11569" s="14"/>
      <c r="L11569" s="14"/>
      <c r="N11569" s="15"/>
      <c r="O11569" s="16"/>
      <c r="R11569" s="14"/>
      <c r="S11569" s="14"/>
    </row>
    <row r="11570" spans="11:19" x14ac:dyDescent="0.35">
      <c r="K11570" s="14"/>
      <c r="L11570" s="14"/>
      <c r="N11570" s="15"/>
      <c r="O11570" s="16"/>
      <c r="R11570" s="14"/>
      <c r="S11570" s="14"/>
    </row>
    <row r="11571" spans="11:19" x14ac:dyDescent="0.35">
      <c r="K11571" s="14"/>
      <c r="L11571" s="14"/>
      <c r="N11571" s="15"/>
      <c r="O11571" s="16"/>
      <c r="R11571" s="14"/>
      <c r="S11571" s="14"/>
    </row>
    <row r="11572" spans="11:19" x14ac:dyDescent="0.35">
      <c r="K11572" s="14"/>
      <c r="L11572" s="14"/>
      <c r="N11572" s="15"/>
      <c r="O11572" s="16"/>
      <c r="R11572" s="14"/>
      <c r="S11572" s="14"/>
    </row>
    <row r="11573" spans="11:19" x14ac:dyDescent="0.35">
      <c r="K11573" s="14"/>
      <c r="L11573" s="14"/>
      <c r="N11573" s="15"/>
      <c r="O11573" s="16"/>
      <c r="R11573" s="14"/>
      <c r="S11573" s="14"/>
    </row>
    <row r="11574" spans="11:19" x14ac:dyDescent="0.35">
      <c r="K11574" s="14"/>
      <c r="L11574" s="14"/>
      <c r="N11574" s="15"/>
      <c r="O11574" s="16"/>
      <c r="R11574" s="14"/>
      <c r="S11574" s="14"/>
    </row>
    <row r="11575" spans="11:19" x14ac:dyDescent="0.35">
      <c r="K11575" s="14"/>
      <c r="L11575" s="14"/>
      <c r="N11575" s="15"/>
      <c r="O11575" s="16"/>
      <c r="R11575" s="14"/>
      <c r="S11575" s="14"/>
    </row>
    <row r="11576" spans="11:19" x14ac:dyDescent="0.35">
      <c r="K11576" s="14"/>
      <c r="L11576" s="14"/>
      <c r="N11576" s="15"/>
      <c r="O11576" s="16"/>
      <c r="R11576" s="14"/>
      <c r="S11576" s="14"/>
    </row>
    <row r="11577" spans="11:19" x14ac:dyDescent="0.35">
      <c r="K11577" s="14"/>
      <c r="L11577" s="14"/>
      <c r="N11577" s="15"/>
      <c r="O11577" s="16"/>
      <c r="R11577" s="14"/>
      <c r="S11577" s="14"/>
    </row>
    <row r="11578" spans="11:19" x14ac:dyDescent="0.35">
      <c r="K11578" s="14"/>
      <c r="L11578" s="14"/>
      <c r="N11578" s="15"/>
      <c r="O11578" s="16"/>
      <c r="R11578" s="14"/>
      <c r="S11578" s="14"/>
    </row>
    <row r="11579" spans="11:19" x14ac:dyDescent="0.35">
      <c r="K11579" s="14"/>
      <c r="L11579" s="14"/>
      <c r="N11579" s="15"/>
      <c r="O11579" s="16"/>
      <c r="R11579" s="14"/>
      <c r="S11579" s="14"/>
    </row>
    <row r="11580" spans="11:19" x14ac:dyDescent="0.35">
      <c r="K11580" s="14"/>
      <c r="L11580" s="14"/>
      <c r="N11580" s="15"/>
      <c r="O11580" s="16"/>
      <c r="R11580" s="14"/>
      <c r="S11580" s="14"/>
    </row>
    <row r="11581" spans="11:19" x14ac:dyDescent="0.35">
      <c r="K11581" s="14"/>
      <c r="L11581" s="14"/>
      <c r="N11581" s="15"/>
      <c r="O11581" s="16"/>
      <c r="R11581" s="14"/>
      <c r="S11581" s="14"/>
    </row>
    <row r="11582" spans="11:19" x14ac:dyDescent="0.35">
      <c r="K11582" s="14"/>
      <c r="L11582" s="14"/>
      <c r="N11582" s="15"/>
      <c r="O11582" s="16"/>
      <c r="R11582" s="14"/>
      <c r="S11582" s="14"/>
    </row>
    <row r="11583" spans="11:19" x14ac:dyDescent="0.35">
      <c r="K11583" s="14"/>
      <c r="L11583" s="14"/>
      <c r="N11583" s="15"/>
      <c r="O11583" s="16"/>
      <c r="R11583" s="14"/>
      <c r="S11583" s="14"/>
    </row>
    <row r="11584" spans="11:19" x14ac:dyDescent="0.35">
      <c r="K11584" s="14"/>
      <c r="L11584" s="14"/>
      <c r="N11584" s="15"/>
      <c r="O11584" s="16"/>
      <c r="R11584" s="14"/>
      <c r="S11584" s="14"/>
    </row>
    <row r="11585" spans="11:19" x14ac:dyDescent="0.35">
      <c r="K11585" s="14"/>
      <c r="L11585" s="14"/>
      <c r="N11585" s="15"/>
      <c r="O11585" s="16"/>
      <c r="R11585" s="14"/>
      <c r="S11585" s="14"/>
    </row>
    <row r="11586" spans="11:19" x14ac:dyDescent="0.35">
      <c r="K11586" s="14"/>
      <c r="L11586" s="14"/>
      <c r="N11586" s="15"/>
      <c r="O11586" s="16"/>
      <c r="R11586" s="14"/>
      <c r="S11586" s="14"/>
    </row>
    <row r="11587" spans="11:19" x14ac:dyDescent="0.35">
      <c r="K11587" s="14"/>
      <c r="L11587" s="14"/>
      <c r="N11587" s="15"/>
      <c r="O11587" s="16"/>
      <c r="R11587" s="14"/>
      <c r="S11587" s="14"/>
    </row>
    <row r="11588" spans="11:19" x14ac:dyDescent="0.35">
      <c r="K11588" s="14"/>
      <c r="L11588" s="14"/>
      <c r="N11588" s="15"/>
      <c r="O11588" s="16"/>
      <c r="R11588" s="14"/>
      <c r="S11588" s="14"/>
    </row>
    <row r="11589" spans="11:19" x14ac:dyDescent="0.35">
      <c r="K11589" s="14"/>
      <c r="L11589" s="14"/>
      <c r="N11589" s="15"/>
      <c r="O11589" s="16"/>
      <c r="R11589" s="14"/>
      <c r="S11589" s="14"/>
    </row>
    <row r="11590" spans="11:19" x14ac:dyDescent="0.35">
      <c r="K11590" s="14"/>
      <c r="L11590" s="14"/>
      <c r="N11590" s="15"/>
      <c r="O11590" s="16"/>
      <c r="R11590" s="14"/>
      <c r="S11590" s="14"/>
    </row>
    <row r="11591" spans="11:19" x14ac:dyDescent="0.35">
      <c r="K11591" s="14"/>
      <c r="L11591" s="14"/>
      <c r="N11591" s="15"/>
      <c r="O11591" s="16"/>
      <c r="R11591" s="14"/>
      <c r="S11591" s="14"/>
    </row>
    <row r="11592" spans="11:19" x14ac:dyDescent="0.35">
      <c r="K11592" s="14"/>
      <c r="L11592" s="14"/>
      <c r="N11592" s="15"/>
      <c r="O11592" s="16"/>
      <c r="R11592" s="14"/>
      <c r="S11592" s="14"/>
    </row>
    <row r="11593" spans="11:19" x14ac:dyDescent="0.35">
      <c r="K11593" s="14"/>
      <c r="L11593" s="14"/>
      <c r="N11593" s="15"/>
      <c r="O11593" s="16"/>
      <c r="R11593" s="14"/>
      <c r="S11593" s="14"/>
    </row>
    <row r="11594" spans="11:19" x14ac:dyDescent="0.35">
      <c r="K11594" s="14"/>
      <c r="L11594" s="14"/>
      <c r="N11594" s="15"/>
      <c r="O11594" s="16"/>
      <c r="R11594" s="14"/>
      <c r="S11594" s="14"/>
    </row>
    <row r="11595" spans="11:19" x14ac:dyDescent="0.35">
      <c r="K11595" s="14"/>
      <c r="L11595" s="14"/>
      <c r="N11595" s="15"/>
      <c r="O11595" s="16"/>
      <c r="R11595" s="14"/>
      <c r="S11595" s="14"/>
    </row>
    <row r="11596" spans="11:19" x14ac:dyDescent="0.35">
      <c r="K11596" s="14"/>
      <c r="L11596" s="14"/>
      <c r="N11596" s="15"/>
      <c r="O11596" s="16"/>
      <c r="R11596" s="14"/>
      <c r="S11596" s="14"/>
    </row>
    <row r="11597" spans="11:19" x14ac:dyDescent="0.35">
      <c r="K11597" s="14"/>
      <c r="L11597" s="14"/>
      <c r="N11597" s="15"/>
      <c r="O11597" s="16"/>
      <c r="R11597" s="14"/>
      <c r="S11597" s="14"/>
    </row>
    <row r="11598" spans="11:19" x14ac:dyDescent="0.35">
      <c r="K11598" s="14"/>
      <c r="L11598" s="14"/>
      <c r="N11598" s="15"/>
      <c r="O11598" s="16"/>
      <c r="R11598" s="14"/>
      <c r="S11598" s="14"/>
    </row>
    <row r="11599" spans="11:19" x14ac:dyDescent="0.35">
      <c r="K11599" s="14"/>
      <c r="L11599" s="14"/>
      <c r="N11599" s="15"/>
      <c r="O11599" s="16"/>
      <c r="R11599" s="14"/>
      <c r="S11599" s="14"/>
    </row>
    <row r="11600" spans="11:19" x14ac:dyDescent="0.35">
      <c r="K11600" s="14"/>
      <c r="L11600" s="14"/>
      <c r="N11600" s="15"/>
      <c r="O11600" s="16"/>
      <c r="R11600" s="14"/>
      <c r="S11600" s="14"/>
    </row>
    <row r="11601" spans="11:19" x14ac:dyDescent="0.35">
      <c r="K11601" s="14"/>
      <c r="L11601" s="14"/>
      <c r="N11601" s="15"/>
      <c r="O11601" s="16"/>
      <c r="R11601" s="14"/>
      <c r="S11601" s="14"/>
    </row>
    <row r="11602" spans="11:19" x14ac:dyDescent="0.35">
      <c r="K11602" s="14"/>
      <c r="L11602" s="14"/>
      <c r="N11602" s="15"/>
      <c r="O11602" s="16"/>
      <c r="R11602" s="14"/>
      <c r="S11602" s="14"/>
    </row>
    <row r="11603" spans="11:19" x14ac:dyDescent="0.35">
      <c r="K11603" s="14"/>
      <c r="L11603" s="14"/>
      <c r="N11603" s="15"/>
      <c r="O11603" s="16"/>
      <c r="R11603" s="14"/>
      <c r="S11603" s="14"/>
    </row>
    <row r="11604" spans="11:19" x14ac:dyDescent="0.35">
      <c r="K11604" s="14"/>
      <c r="L11604" s="14"/>
      <c r="N11604" s="15"/>
      <c r="O11604" s="16"/>
      <c r="R11604" s="14"/>
      <c r="S11604" s="14"/>
    </row>
    <row r="11605" spans="11:19" x14ac:dyDescent="0.35">
      <c r="K11605" s="14"/>
      <c r="L11605" s="14"/>
      <c r="N11605" s="15"/>
      <c r="O11605" s="16"/>
      <c r="R11605" s="14"/>
      <c r="S11605" s="14"/>
    </row>
    <row r="11606" spans="11:19" x14ac:dyDescent="0.35">
      <c r="K11606" s="14"/>
      <c r="L11606" s="14"/>
      <c r="N11606" s="15"/>
      <c r="O11606" s="16"/>
      <c r="R11606" s="14"/>
      <c r="S11606" s="14"/>
    </row>
    <row r="11607" spans="11:19" x14ac:dyDescent="0.35">
      <c r="K11607" s="14"/>
      <c r="L11607" s="14"/>
      <c r="N11607" s="15"/>
      <c r="O11607" s="16"/>
      <c r="R11607" s="14"/>
      <c r="S11607" s="14"/>
    </row>
    <row r="11608" spans="11:19" x14ac:dyDescent="0.35">
      <c r="K11608" s="14"/>
      <c r="L11608" s="14"/>
      <c r="N11608" s="15"/>
      <c r="O11608" s="16"/>
      <c r="R11608" s="14"/>
      <c r="S11608" s="14"/>
    </row>
    <row r="11609" spans="11:19" x14ac:dyDescent="0.35">
      <c r="K11609" s="14"/>
      <c r="L11609" s="14"/>
      <c r="N11609" s="15"/>
      <c r="O11609" s="16"/>
      <c r="R11609" s="14"/>
      <c r="S11609" s="14"/>
    </row>
    <row r="11610" spans="11:19" x14ac:dyDescent="0.35">
      <c r="K11610" s="14"/>
      <c r="L11610" s="14"/>
      <c r="N11610" s="15"/>
      <c r="O11610" s="16"/>
      <c r="R11610" s="14"/>
      <c r="S11610" s="14"/>
    </row>
    <row r="11611" spans="11:19" x14ac:dyDescent="0.35">
      <c r="K11611" s="14"/>
      <c r="L11611" s="14"/>
      <c r="N11611" s="15"/>
      <c r="O11611" s="16"/>
      <c r="R11611" s="14"/>
      <c r="S11611" s="14"/>
    </row>
    <row r="11612" spans="11:19" x14ac:dyDescent="0.35">
      <c r="K11612" s="14"/>
      <c r="L11612" s="14"/>
      <c r="N11612" s="15"/>
      <c r="O11612" s="16"/>
      <c r="R11612" s="14"/>
      <c r="S11612" s="14"/>
    </row>
    <row r="11613" spans="11:19" x14ac:dyDescent="0.35">
      <c r="K11613" s="14"/>
      <c r="L11613" s="14"/>
      <c r="N11613" s="15"/>
      <c r="O11613" s="16"/>
      <c r="R11613" s="14"/>
      <c r="S11613" s="14"/>
    </row>
    <row r="11614" spans="11:19" x14ac:dyDescent="0.35">
      <c r="K11614" s="14"/>
      <c r="L11614" s="14"/>
      <c r="N11614" s="15"/>
      <c r="O11614" s="16"/>
      <c r="R11614" s="14"/>
      <c r="S11614" s="14"/>
    </row>
    <row r="11615" spans="11:19" x14ac:dyDescent="0.35">
      <c r="K11615" s="14"/>
      <c r="L11615" s="14"/>
      <c r="N11615" s="15"/>
      <c r="O11615" s="16"/>
      <c r="R11615" s="14"/>
      <c r="S11615" s="14"/>
    </row>
    <row r="11616" spans="11:19" x14ac:dyDescent="0.35">
      <c r="K11616" s="14"/>
      <c r="L11616" s="14"/>
      <c r="N11616" s="15"/>
      <c r="O11616" s="16"/>
      <c r="R11616" s="14"/>
      <c r="S11616" s="14"/>
    </row>
    <row r="11617" spans="11:19" x14ac:dyDescent="0.35">
      <c r="K11617" s="14"/>
      <c r="L11617" s="14"/>
      <c r="N11617" s="15"/>
      <c r="O11617" s="16"/>
      <c r="R11617" s="14"/>
      <c r="S11617" s="14"/>
    </row>
    <row r="11618" spans="11:19" x14ac:dyDescent="0.35">
      <c r="K11618" s="14"/>
      <c r="L11618" s="14"/>
      <c r="N11618" s="15"/>
      <c r="O11618" s="16"/>
      <c r="R11618" s="14"/>
      <c r="S11618" s="14"/>
    </row>
    <row r="11619" spans="11:19" x14ac:dyDescent="0.35">
      <c r="K11619" s="14"/>
      <c r="L11619" s="14"/>
      <c r="N11619" s="15"/>
      <c r="O11619" s="16"/>
      <c r="R11619" s="14"/>
      <c r="S11619" s="14"/>
    </row>
    <row r="11620" spans="11:19" x14ac:dyDescent="0.35">
      <c r="K11620" s="14"/>
      <c r="L11620" s="14"/>
      <c r="N11620" s="15"/>
      <c r="O11620" s="16"/>
      <c r="R11620" s="14"/>
      <c r="S11620" s="14"/>
    </row>
    <row r="11621" spans="11:19" x14ac:dyDescent="0.35">
      <c r="K11621" s="14"/>
      <c r="L11621" s="14"/>
      <c r="N11621" s="15"/>
      <c r="O11621" s="16"/>
      <c r="R11621" s="14"/>
      <c r="S11621" s="14"/>
    </row>
    <row r="11622" spans="11:19" x14ac:dyDescent="0.35">
      <c r="K11622" s="14"/>
      <c r="L11622" s="14"/>
      <c r="N11622" s="15"/>
      <c r="O11622" s="16"/>
      <c r="R11622" s="14"/>
      <c r="S11622" s="14"/>
    </row>
    <row r="11623" spans="11:19" x14ac:dyDescent="0.35">
      <c r="K11623" s="14"/>
      <c r="L11623" s="14"/>
      <c r="N11623" s="15"/>
      <c r="O11623" s="16"/>
      <c r="R11623" s="14"/>
      <c r="S11623" s="14"/>
    </row>
    <row r="11624" spans="11:19" x14ac:dyDescent="0.35">
      <c r="K11624" s="14"/>
      <c r="L11624" s="14"/>
      <c r="N11624" s="15"/>
      <c r="O11624" s="16"/>
      <c r="R11624" s="14"/>
      <c r="S11624" s="14"/>
    </row>
    <row r="11625" spans="11:19" x14ac:dyDescent="0.35">
      <c r="K11625" s="14"/>
      <c r="L11625" s="14"/>
      <c r="N11625" s="15"/>
      <c r="O11625" s="16"/>
      <c r="R11625" s="14"/>
      <c r="S11625" s="14"/>
    </row>
    <row r="11626" spans="11:19" x14ac:dyDescent="0.35">
      <c r="K11626" s="14"/>
      <c r="L11626" s="14"/>
      <c r="N11626" s="15"/>
      <c r="O11626" s="16"/>
      <c r="R11626" s="14"/>
      <c r="S11626" s="14"/>
    </row>
    <row r="11627" spans="11:19" x14ac:dyDescent="0.35">
      <c r="K11627" s="14"/>
      <c r="L11627" s="14"/>
      <c r="N11627" s="15"/>
      <c r="O11627" s="16"/>
      <c r="R11627" s="14"/>
      <c r="S11627" s="14"/>
    </row>
    <row r="11628" spans="11:19" x14ac:dyDescent="0.35">
      <c r="K11628" s="14"/>
      <c r="L11628" s="14"/>
      <c r="N11628" s="15"/>
      <c r="O11628" s="16"/>
      <c r="R11628" s="14"/>
      <c r="S11628" s="14"/>
    </row>
    <row r="11629" spans="11:19" x14ac:dyDescent="0.35">
      <c r="K11629" s="14"/>
      <c r="L11629" s="14"/>
      <c r="N11629" s="15"/>
      <c r="O11629" s="16"/>
      <c r="R11629" s="14"/>
      <c r="S11629" s="14"/>
    </row>
    <row r="11630" spans="11:19" x14ac:dyDescent="0.35">
      <c r="K11630" s="14"/>
      <c r="L11630" s="14"/>
      <c r="N11630" s="15"/>
      <c r="O11630" s="16"/>
      <c r="R11630" s="14"/>
      <c r="S11630" s="14"/>
    </row>
    <row r="11631" spans="11:19" x14ac:dyDescent="0.35">
      <c r="K11631" s="14"/>
      <c r="L11631" s="14"/>
      <c r="N11631" s="15"/>
      <c r="O11631" s="16"/>
      <c r="R11631" s="14"/>
      <c r="S11631" s="14"/>
    </row>
    <row r="11632" spans="11:19" x14ac:dyDescent="0.35">
      <c r="K11632" s="14"/>
      <c r="L11632" s="14"/>
      <c r="N11632" s="15"/>
      <c r="O11632" s="16"/>
      <c r="R11632" s="14"/>
      <c r="S11632" s="14"/>
    </row>
    <row r="11633" spans="11:19" x14ac:dyDescent="0.35">
      <c r="K11633" s="14"/>
      <c r="L11633" s="14"/>
      <c r="N11633" s="15"/>
      <c r="O11633" s="16"/>
      <c r="R11633" s="14"/>
      <c r="S11633" s="14"/>
    </row>
    <row r="11634" spans="11:19" x14ac:dyDescent="0.35">
      <c r="K11634" s="14"/>
      <c r="L11634" s="14"/>
      <c r="N11634" s="15"/>
      <c r="O11634" s="16"/>
      <c r="R11634" s="14"/>
      <c r="S11634" s="14"/>
    </row>
    <row r="11635" spans="11:19" x14ac:dyDescent="0.35">
      <c r="K11635" s="14"/>
      <c r="L11635" s="14"/>
      <c r="N11635" s="15"/>
      <c r="O11635" s="16"/>
      <c r="R11635" s="14"/>
      <c r="S11635" s="14"/>
    </row>
    <row r="11636" spans="11:19" x14ac:dyDescent="0.35">
      <c r="K11636" s="14"/>
      <c r="L11636" s="14"/>
      <c r="N11636" s="15"/>
      <c r="O11636" s="16"/>
      <c r="R11636" s="14"/>
      <c r="S11636" s="14"/>
    </row>
    <row r="11637" spans="11:19" x14ac:dyDescent="0.35">
      <c r="K11637" s="14"/>
      <c r="L11637" s="14"/>
      <c r="N11637" s="15"/>
      <c r="O11637" s="16"/>
      <c r="R11637" s="14"/>
      <c r="S11637" s="14"/>
    </row>
    <row r="11638" spans="11:19" x14ac:dyDescent="0.35">
      <c r="K11638" s="14"/>
      <c r="L11638" s="14"/>
      <c r="N11638" s="15"/>
      <c r="O11638" s="16"/>
      <c r="R11638" s="14"/>
      <c r="S11638" s="14"/>
    </row>
    <row r="11639" spans="11:19" x14ac:dyDescent="0.35">
      <c r="K11639" s="14"/>
      <c r="L11639" s="14"/>
      <c r="N11639" s="15"/>
      <c r="O11639" s="16"/>
      <c r="R11639" s="14"/>
      <c r="S11639" s="14"/>
    </row>
    <row r="11640" spans="11:19" x14ac:dyDescent="0.35">
      <c r="K11640" s="14"/>
      <c r="L11640" s="14"/>
      <c r="N11640" s="15"/>
      <c r="O11640" s="16"/>
      <c r="R11640" s="14"/>
      <c r="S11640" s="14"/>
    </row>
    <row r="11641" spans="11:19" x14ac:dyDescent="0.35">
      <c r="K11641" s="14"/>
      <c r="L11641" s="14"/>
      <c r="N11641" s="15"/>
      <c r="O11641" s="16"/>
      <c r="R11641" s="14"/>
      <c r="S11641" s="14"/>
    </row>
    <row r="11642" spans="11:19" x14ac:dyDescent="0.35">
      <c r="K11642" s="14"/>
      <c r="L11642" s="14"/>
      <c r="N11642" s="15"/>
      <c r="O11642" s="16"/>
      <c r="R11642" s="14"/>
      <c r="S11642" s="14"/>
    </row>
    <row r="11643" spans="11:19" x14ac:dyDescent="0.35">
      <c r="K11643" s="14"/>
      <c r="L11643" s="14"/>
      <c r="N11643" s="15"/>
      <c r="O11643" s="16"/>
      <c r="R11643" s="14"/>
      <c r="S11643" s="14"/>
    </row>
    <row r="11644" spans="11:19" x14ac:dyDescent="0.35">
      <c r="K11644" s="14"/>
      <c r="L11644" s="14"/>
      <c r="N11644" s="15"/>
      <c r="O11644" s="16"/>
      <c r="R11644" s="14"/>
      <c r="S11644" s="14"/>
    </row>
    <row r="11645" spans="11:19" x14ac:dyDescent="0.35">
      <c r="K11645" s="14"/>
      <c r="L11645" s="14"/>
      <c r="N11645" s="15"/>
      <c r="O11645" s="16"/>
      <c r="R11645" s="14"/>
      <c r="S11645" s="14"/>
    </row>
    <row r="11646" spans="11:19" x14ac:dyDescent="0.35">
      <c r="K11646" s="14"/>
      <c r="L11646" s="14"/>
      <c r="N11646" s="15"/>
      <c r="O11646" s="16"/>
      <c r="R11646" s="14"/>
      <c r="S11646" s="14"/>
    </row>
    <row r="11647" spans="11:19" x14ac:dyDescent="0.35">
      <c r="K11647" s="14"/>
      <c r="L11647" s="14"/>
      <c r="N11647" s="15"/>
      <c r="O11647" s="16"/>
      <c r="R11647" s="14"/>
      <c r="S11647" s="14"/>
    </row>
    <row r="11648" spans="11:19" x14ac:dyDescent="0.35">
      <c r="K11648" s="14"/>
      <c r="L11648" s="14"/>
      <c r="N11648" s="15"/>
      <c r="O11648" s="16"/>
      <c r="R11648" s="14"/>
      <c r="S11648" s="14"/>
    </row>
    <row r="11649" spans="11:19" x14ac:dyDescent="0.35">
      <c r="K11649" s="14"/>
      <c r="L11649" s="14"/>
      <c r="N11649" s="15"/>
      <c r="O11649" s="16"/>
      <c r="R11649" s="14"/>
      <c r="S11649" s="14"/>
    </row>
    <row r="11650" spans="11:19" x14ac:dyDescent="0.35">
      <c r="K11650" s="14"/>
      <c r="L11650" s="14"/>
      <c r="N11650" s="15"/>
      <c r="O11650" s="16"/>
      <c r="R11650" s="14"/>
      <c r="S11650" s="14"/>
    </row>
    <row r="11651" spans="11:19" x14ac:dyDescent="0.35">
      <c r="K11651" s="14"/>
      <c r="L11651" s="14"/>
      <c r="N11651" s="15"/>
      <c r="O11651" s="16"/>
      <c r="R11651" s="14"/>
      <c r="S11651" s="14"/>
    </row>
    <row r="11652" spans="11:19" x14ac:dyDescent="0.35">
      <c r="K11652" s="14"/>
      <c r="L11652" s="14"/>
      <c r="N11652" s="15"/>
      <c r="O11652" s="16"/>
      <c r="R11652" s="14"/>
      <c r="S11652" s="14"/>
    </row>
    <row r="11653" spans="11:19" x14ac:dyDescent="0.35">
      <c r="K11653" s="14"/>
      <c r="L11653" s="14"/>
      <c r="N11653" s="15"/>
      <c r="O11653" s="16"/>
      <c r="R11653" s="14"/>
      <c r="S11653" s="14"/>
    </row>
    <row r="11654" spans="11:19" x14ac:dyDescent="0.35">
      <c r="K11654" s="14"/>
      <c r="L11654" s="14"/>
      <c r="N11654" s="15"/>
      <c r="O11654" s="16"/>
      <c r="R11654" s="14"/>
      <c r="S11654" s="14"/>
    </row>
    <row r="11655" spans="11:19" x14ac:dyDescent="0.35">
      <c r="K11655" s="14"/>
      <c r="L11655" s="14"/>
      <c r="N11655" s="15"/>
      <c r="O11655" s="16"/>
      <c r="R11655" s="14"/>
      <c r="S11655" s="14"/>
    </row>
    <row r="11656" spans="11:19" x14ac:dyDescent="0.35">
      <c r="K11656" s="14"/>
      <c r="L11656" s="14"/>
      <c r="N11656" s="15"/>
      <c r="O11656" s="16"/>
      <c r="R11656" s="14"/>
      <c r="S11656" s="14"/>
    </row>
    <row r="11657" spans="11:19" x14ac:dyDescent="0.35">
      <c r="K11657" s="14"/>
      <c r="L11657" s="14"/>
      <c r="N11657" s="15"/>
      <c r="O11657" s="16"/>
      <c r="R11657" s="14"/>
      <c r="S11657" s="14"/>
    </row>
    <row r="11658" spans="11:19" x14ac:dyDescent="0.35">
      <c r="K11658" s="14"/>
      <c r="L11658" s="14"/>
      <c r="N11658" s="15"/>
      <c r="O11658" s="16"/>
      <c r="R11658" s="14"/>
      <c r="S11658" s="14"/>
    </row>
    <row r="11659" spans="11:19" x14ac:dyDescent="0.35">
      <c r="K11659" s="14"/>
      <c r="L11659" s="14"/>
      <c r="N11659" s="15"/>
      <c r="O11659" s="16"/>
      <c r="R11659" s="14"/>
      <c r="S11659" s="14"/>
    </row>
    <row r="11660" spans="11:19" x14ac:dyDescent="0.35">
      <c r="K11660" s="14"/>
      <c r="L11660" s="14"/>
      <c r="N11660" s="15"/>
      <c r="O11660" s="16"/>
      <c r="R11660" s="14"/>
      <c r="S11660" s="14"/>
    </row>
    <row r="11661" spans="11:19" x14ac:dyDescent="0.35">
      <c r="K11661" s="14"/>
      <c r="L11661" s="14"/>
      <c r="N11661" s="15"/>
      <c r="O11661" s="16"/>
      <c r="R11661" s="14"/>
      <c r="S11661" s="14"/>
    </row>
    <row r="11662" spans="11:19" x14ac:dyDescent="0.35">
      <c r="K11662" s="14"/>
      <c r="L11662" s="14"/>
      <c r="N11662" s="15"/>
      <c r="O11662" s="16"/>
      <c r="R11662" s="14"/>
      <c r="S11662" s="14"/>
    </row>
    <row r="11663" spans="11:19" x14ac:dyDescent="0.35">
      <c r="K11663" s="14"/>
      <c r="L11663" s="14"/>
      <c r="N11663" s="15"/>
      <c r="O11663" s="16"/>
      <c r="R11663" s="14"/>
      <c r="S11663" s="14"/>
    </row>
    <row r="11664" spans="11:19" x14ac:dyDescent="0.35">
      <c r="K11664" s="14"/>
      <c r="L11664" s="14"/>
      <c r="N11664" s="15"/>
      <c r="O11664" s="16"/>
      <c r="R11664" s="14"/>
      <c r="S11664" s="14"/>
    </row>
    <row r="11665" spans="11:19" x14ac:dyDescent="0.35">
      <c r="K11665" s="14"/>
      <c r="L11665" s="14"/>
      <c r="N11665" s="15"/>
      <c r="O11665" s="16"/>
      <c r="R11665" s="14"/>
      <c r="S11665" s="14"/>
    </row>
    <row r="11666" spans="11:19" x14ac:dyDescent="0.35">
      <c r="K11666" s="14"/>
      <c r="L11666" s="14"/>
      <c r="N11666" s="15"/>
      <c r="O11666" s="16"/>
      <c r="R11666" s="14"/>
      <c r="S11666" s="14"/>
    </row>
    <row r="11667" spans="11:19" x14ac:dyDescent="0.35">
      <c r="K11667" s="14"/>
      <c r="L11667" s="14"/>
      <c r="N11667" s="15"/>
      <c r="O11667" s="16"/>
      <c r="R11667" s="14"/>
      <c r="S11667" s="14"/>
    </row>
    <row r="11668" spans="11:19" x14ac:dyDescent="0.35">
      <c r="K11668" s="14"/>
      <c r="L11668" s="14"/>
      <c r="N11668" s="15"/>
      <c r="O11668" s="16"/>
      <c r="R11668" s="14"/>
      <c r="S11668" s="14"/>
    </row>
    <row r="11669" spans="11:19" x14ac:dyDescent="0.35">
      <c r="K11669" s="14"/>
      <c r="L11669" s="14"/>
      <c r="N11669" s="15"/>
      <c r="O11669" s="16"/>
      <c r="R11669" s="14"/>
      <c r="S11669" s="14"/>
    </row>
    <row r="11670" spans="11:19" x14ac:dyDescent="0.35">
      <c r="K11670" s="14"/>
      <c r="L11670" s="14"/>
      <c r="N11670" s="15"/>
      <c r="O11670" s="16"/>
      <c r="R11670" s="14"/>
      <c r="S11670" s="14"/>
    </row>
    <row r="11671" spans="11:19" x14ac:dyDescent="0.35">
      <c r="K11671" s="14"/>
      <c r="L11671" s="14"/>
      <c r="N11671" s="15"/>
      <c r="O11671" s="16"/>
      <c r="R11671" s="14"/>
      <c r="S11671" s="14"/>
    </row>
    <row r="11672" spans="11:19" x14ac:dyDescent="0.35">
      <c r="K11672" s="14"/>
      <c r="L11672" s="14"/>
      <c r="N11672" s="15"/>
      <c r="O11672" s="16"/>
      <c r="R11672" s="14"/>
      <c r="S11672" s="14"/>
    </row>
    <row r="11673" spans="11:19" x14ac:dyDescent="0.35">
      <c r="K11673" s="14"/>
      <c r="L11673" s="14"/>
      <c r="N11673" s="15"/>
      <c r="O11673" s="16"/>
      <c r="R11673" s="14"/>
      <c r="S11673" s="14"/>
    </row>
    <row r="11674" spans="11:19" x14ac:dyDescent="0.35">
      <c r="K11674" s="14"/>
      <c r="L11674" s="14"/>
      <c r="N11674" s="15"/>
      <c r="O11674" s="16"/>
      <c r="R11674" s="14"/>
      <c r="S11674" s="14"/>
    </row>
    <row r="11675" spans="11:19" x14ac:dyDescent="0.35">
      <c r="K11675" s="14"/>
      <c r="L11675" s="14"/>
      <c r="N11675" s="15"/>
      <c r="O11675" s="16"/>
      <c r="R11675" s="14"/>
      <c r="S11675" s="14"/>
    </row>
    <row r="11676" spans="11:19" x14ac:dyDescent="0.35">
      <c r="K11676" s="14"/>
      <c r="L11676" s="14"/>
      <c r="N11676" s="15"/>
      <c r="O11676" s="16"/>
      <c r="R11676" s="14"/>
      <c r="S11676" s="14"/>
    </row>
    <row r="11677" spans="11:19" x14ac:dyDescent="0.35">
      <c r="K11677" s="14"/>
      <c r="L11677" s="14"/>
      <c r="N11677" s="15"/>
      <c r="O11677" s="16"/>
      <c r="R11677" s="14"/>
      <c r="S11677" s="14"/>
    </row>
    <row r="11678" spans="11:19" x14ac:dyDescent="0.35">
      <c r="K11678" s="14"/>
      <c r="L11678" s="14"/>
      <c r="N11678" s="15"/>
      <c r="O11678" s="16"/>
      <c r="R11678" s="14"/>
      <c r="S11678" s="14"/>
    </row>
    <row r="11679" spans="11:19" x14ac:dyDescent="0.35">
      <c r="K11679" s="14"/>
      <c r="L11679" s="14"/>
      <c r="N11679" s="15"/>
      <c r="O11679" s="16"/>
      <c r="R11679" s="14"/>
      <c r="S11679" s="14"/>
    </row>
    <row r="11680" spans="11:19" x14ac:dyDescent="0.35">
      <c r="K11680" s="14"/>
      <c r="L11680" s="14"/>
      <c r="N11680" s="15"/>
      <c r="O11680" s="16"/>
      <c r="R11680" s="14"/>
      <c r="S11680" s="14"/>
    </row>
    <row r="11681" spans="11:19" x14ac:dyDescent="0.35">
      <c r="K11681" s="14"/>
      <c r="L11681" s="14"/>
      <c r="N11681" s="15"/>
      <c r="O11681" s="16"/>
      <c r="R11681" s="14"/>
      <c r="S11681" s="14"/>
    </row>
    <row r="11682" spans="11:19" x14ac:dyDescent="0.35">
      <c r="K11682" s="14"/>
      <c r="L11682" s="14"/>
      <c r="N11682" s="15"/>
      <c r="O11682" s="16"/>
      <c r="R11682" s="14"/>
      <c r="S11682" s="14"/>
    </row>
    <row r="11683" spans="11:19" x14ac:dyDescent="0.35">
      <c r="K11683" s="14"/>
      <c r="L11683" s="14"/>
      <c r="N11683" s="15"/>
      <c r="O11683" s="16"/>
      <c r="R11683" s="14"/>
      <c r="S11683" s="14"/>
    </row>
    <row r="11684" spans="11:19" x14ac:dyDescent="0.35">
      <c r="K11684" s="14"/>
      <c r="L11684" s="14"/>
      <c r="N11684" s="15"/>
      <c r="O11684" s="16"/>
      <c r="R11684" s="14"/>
      <c r="S11684" s="14"/>
    </row>
    <row r="11685" spans="11:19" x14ac:dyDescent="0.35">
      <c r="K11685" s="14"/>
      <c r="L11685" s="14"/>
      <c r="N11685" s="15"/>
      <c r="O11685" s="16"/>
      <c r="R11685" s="14"/>
      <c r="S11685" s="14"/>
    </row>
    <row r="11686" spans="11:19" x14ac:dyDescent="0.35">
      <c r="K11686" s="14"/>
      <c r="L11686" s="14"/>
      <c r="N11686" s="15"/>
      <c r="O11686" s="16"/>
      <c r="R11686" s="14"/>
      <c r="S11686" s="14"/>
    </row>
    <row r="11687" spans="11:19" x14ac:dyDescent="0.35">
      <c r="K11687" s="14"/>
      <c r="L11687" s="14"/>
      <c r="N11687" s="15"/>
      <c r="O11687" s="16"/>
      <c r="R11687" s="14"/>
      <c r="S11687" s="14"/>
    </row>
    <row r="11688" spans="11:19" x14ac:dyDescent="0.35">
      <c r="K11688" s="14"/>
      <c r="L11688" s="14"/>
      <c r="N11688" s="15"/>
      <c r="O11688" s="16"/>
      <c r="R11688" s="14"/>
      <c r="S11688" s="14"/>
    </row>
    <row r="11689" spans="11:19" x14ac:dyDescent="0.35">
      <c r="K11689" s="14"/>
      <c r="L11689" s="14"/>
      <c r="N11689" s="15"/>
      <c r="O11689" s="16"/>
      <c r="R11689" s="14"/>
      <c r="S11689" s="14"/>
    </row>
    <row r="11690" spans="11:19" x14ac:dyDescent="0.35">
      <c r="K11690" s="14"/>
      <c r="L11690" s="14"/>
      <c r="N11690" s="15"/>
      <c r="O11690" s="16"/>
      <c r="R11690" s="14"/>
      <c r="S11690" s="14"/>
    </row>
    <row r="11691" spans="11:19" x14ac:dyDescent="0.35">
      <c r="K11691" s="14"/>
      <c r="L11691" s="14"/>
      <c r="N11691" s="15"/>
      <c r="O11691" s="16"/>
      <c r="R11691" s="14"/>
      <c r="S11691" s="14"/>
    </row>
    <row r="11692" spans="11:19" x14ac:dyDescent="0.35">
      <c r="K11692" s="14"/>
      <c r="L11692" s="14"/>
      <c r="N11692" s="15"/>
      <c r="O11692" s="16"/>
      <c r="R11692" s="14"/>
      <c r="S11692" s="14"/>
    </row>
    <row r="11693" spans="11:19" x14ac:dyDescent="0.35">
      <c r="K11693" s="14"/>
      <c r="L11693" s="14"/>
      <c r="N11693" s="15"/>
      <c r="O11693" s="16"/>
      <c r="R11693" s="14"/>
      <c r="S11693" s="14"/>
    </row>
    <row r="11694" spans="11:19" x14ac:dyDescent="0.35">
      <c r="K11694" s="14"/>
      <c r="L11694" s="14"/>
      <c r="N11694" s="15"/>
      <c r="O11694" s="16"/>
      <c r="R11694" s="14"/>
      <c r="S11694" s="14"/>
    </row>
    <row r="11695" spans="11:19" x14ac:dyDescent="0.35">
      <c r="K11695" s="14"/>
      <c r="L11695" s="14"/>
      <c r="N11695" s="15"/>
      <c r="O11695" s="16"/>
      <c r="R11695" s="14"/>
      <c r="S11695" s="14"/>
    </row>
    <row r="11696" spans="11:19" x14ac:dyDescent="0.35">
      <c r="K11696" s="14"/>
      <c r="L11696" s="14"/>
      <c r="N11696" s="15"/>
      <c r="O11696" s="16"/>
      <c r="R11696" s="14"/>
      <c r="S11696" s="14"/>
    </row>
    <row r="11697" spans="11:19" x14ac:dyDescent="0.35">
      <c r="K11697" s="14"/>
      <c r="L11697" s="14"/>
      <c r="N11697" s="15"/>
      <c r="O11697" s="16"/>
      <c r="R11697" s="14"/>
      <c r="S11697" s="14"/>
    </row>
    <row r="11698" spans="11:19" x14ac:dyDescent="0.35">
      <c r="K11698" s="14"/>
      <c r="L11698" s="14"/>
      <c r="N11698" s="15"/>
      <c r="O11698" s="16"/>
      <c r="R11698" s="14"/>
      <c r="S11698" s="14"/>
    </row>
    <row r="11699" spans="11:19" x14ac:dyDescent="0.35">
      <c r="K11699" s="14"/>
      <c r="L11699" s="14"/>
      <c r="N11699" s="15"/>
      <c r="O11699" s="16"/>
      <c r="R11699" s="14"/>
      <c r="S11699" s="14"/>
    </row>
    <row r="11700" spans="11:19" x14ac:dyDescent="0.35">
      <c r="K11700" s="14"/>
      <c r="L11700" s="14"/>
      <c r="N11700" s="15"/>
      <c r="O11700" s="16"/>
      <c r="R11700" s="14"/>
      <c r="S11700" s="14"/>
    </row>
    <row r="11701" spans="11:19" x14ac:dyDescent="0.35">
      <c r="K11701" s="14"/>
      <c r="L11701" s="14"/>
      <c r="N11701" s="15"/>
      <c r="O11701" s="16"/>
      <c r="R11701" s="14"/>
      <c r="S11701" s="14"/>
    </row>
    <row r="11702" spans="11:19" x14ac:dyDescent="0.35">
      <c r="K11702" s="14"/>
      <c r="L11702" s="14"/>
      <c r="N11702" s="15"/>
      <c r="O11702" s="16"/>
      <c r="R11702" s="14"/>
      <c r="S11702" s="14"/>
    </row>
    <row r="11703" spans="11:19" x14ac:dyDescent="0.35">
      <c r="K11703" s="14"/>
      <c r="L11703" s="14"/>
      <c r="N11703" s="15"/>
      <c r="O11703" s="16"/>
      <c r="R11703" s="14"/>
      <c r="S11703" s="14"/>
    </row>
    <row r="11704" spans="11:19" x14ac:dyDescent="0.35">
      <c r="K11704" s="14"/>
      <c r="L11704" s="14"/>
      <c r="N11704" s="15"/>
      <c r="O11704" s="16"/>
      <c r="R11704" s="14"/>
      <c r="S11704" s="14"/>
    </row>
    <row r="11705" spans="11:19" x14ac:dyDescent="0.35">
      <c r="K11705" s="14"/>
      <c r="L11705" s="14"/>
      <c r="N11705" s="15"/>
      <c r="O11705" s="16"/>
      <c r="R11705" s="14"/>
      <c r="S11705" s="14"/>
    </row>
    <row r="11706" spans="11:19" x14ac:dyDescent="0.35">
      <c r="K11706" s="14"/>
      <c r="L11706" s="14"/>
      <c r="N11706" s="15"/>
      <c r="O11706" s="16"/>
      <c r="R11706" s="14"/>
      <c r="S11706" s="14"/>
    </row>
    <row r="11707" spans="11:19" x14ac:dyDescent="0.35">
      <c r="K11707" s="14"/>
      <c r="L11707" s="14"/>
      <c r="N11707" s="15"/>
      <c r="O11707" s="16"/>
      <c r="R11707" s="14"/>
      <c r="S11707" s="14"/>
    </row>
    <row r="11708" spans="11:19" x14ac:dyDescent="0.35">
      <c r="K11708" s="14"/>
      <c r="L11708" s="14"/>
      <c r="N11708" s="15"/>
      <c r="O11708" s="16"/>
      <c r="R11708" s="14"/>
      <c r="S11708" s="14"/>
    </row>
    <row r="11709" spans="11:19" x14ac:dyDescent="0.35">
      <c r="K11709" s="14"/>
      <c r="L11709" s="14"/>
      <c r="N11709" s="15"/>
      <c r="O11709" s="16"/>
      <c r="R11709" s="14"/>
      <c r="S11709" s="14"/>
    </row>
    <row r="11710" spans="11:19" x14ac:dyDescent="0.35">
      <c r="K11710" s="14"/>
      <c r="L11710" s="14"/>
      <c r="N11710" s="15"/>
      <c r="O11710" s="16"/>
      <c r="R11710" s="14"/>
      <c r="S11710" s="14"/>
    </row>
    <row r="11711" spans="11:19" x14ac:dyDescent="0.35">
      <c r="K11711" s="14"/>
      <c r="L11711" s="14"/>
      <c r="N11711" s="15"/>
      <c r="O11711" s="16"/>
      <c r="R11711" s="14"/>
      <c r="S11711" s="14"/>
    </row>
    <row r="11712" spans="11:19" x14ac:dyDescent="0.35">
      <c r="K11712" s="14"/>
      <c r="L11712" s="14"/>
      <c r="N11712" s="15"/>
      <c r="O11712" s="16"/>
      <c r="R11712" s="14"/>
      <c r="S11712" s="14"/>
    </row>
    <row r="11713" spans="11:19" x14ac:dyDescent="0.35">
      <c r="K11713" s="14"/>
      <c r="L11713" s="14"/>
      <c r="N11713" s="15"/>
      <c r="O11713" s="16"/>
      <c r="R11713" s="14"/>
      <c r="S11713" s="14"/>
    </row>
    <row r="11714" spans="11:19" x14ac:dyDescent="0.35">
      <c r="K11714" s="14"/>
      <c r="L11714" s="14"/>
      <c r="N11714" s="15"/>
      <c r="O11714" s="16"/>
      <c r="R11714" s="14"/>
      <c r="S11714" s="14"/>
    </row>
    <row r="11715" spans="11:19" x14ac:dyDescent="0.35">
      <c r="K11715" s="14"/>
      <c r="L11715" s="14"/>
      <c r="N11715" s="15"/>
      <c r="O11715" s="16"/>
      <c r="R11715" s="14"/>
      <c r="S11715" s="14"/>
    </row>
    <row r="11716" spans="11:19" x14ac:dyDescent="0.35">
      <c r="K11716" s="14"/>
      <c r="L11716" s="14"/>
      <c r="N11716" s="15"/>
      <c r="O11716" s="16"/>
      <c r="R11716" s="14"/>
      <c r="S11716" s="14"/>
    </row>
    <row r="11717" spans="11:19" x14ac:dyDescent="0.35">
      <c r="K11717" s="14"/>
      <c r="L11717" s="14"/>
      <c r="N11717" s="15"/>
      <c r="O11717" s="16"/>
      <c r="R11717" s="14"/>
      <c r="S11717" s="14"/>
    </row>
    <row r="11718" spans="11:19" x14ac:dyDescent="0.35">
      <c r="K11718" s="14"/>
      <c r="L11718" s="14"/>
      <c r="N11718" s="15"/>
      <c r="O11718" s="16"/>
      <c r="R11718" s="14"/>
      <c r="S11718" s="14"/>
    </row>
    <row r="11719" spans="11:19" x14ac:dyDescent="0.35">
      <c r="K11719" s="14"/>
      <c r="L11719" s="14"/>
      <c r="N11719" s="15"/>
      <c r="O11719" s="16"/>
      <c r="R11719" s="14"/>
      <c r="S11719" s="14"/>
    </row>
    <row r="11720" spans="11:19" x14ac:dyDescent="0.35">
      <c r="K11720" s="14"/>
      <c r="L11720" s="14"/>
      <c r="N11720" s="15"/>
      <c r="O11720" s="16"/>
      <c r="R11720" s="14"/>
      <c r="S11720" s="14"/>
    </row>
    <row r="11721" spans="11:19" x14ac:dyDescent="0.35">
      <c r="K11721" s="14"/>
      <c r="L11721" s="14"/>
      <c r="N11721" s="15"/>
      <c r="O11721" s="16"/>
      <c r="R11721" s="14"/>
      <c r="S11721" s="14"/>
    </row>
    <row r="11722" spans="11:19" x14ac:dyDescent="0.35">
      <c r="K11722" s="14"/>
      <c r="L11722" s="14"/>
      <c r="N11722" s="15"/>
      <c r="O11722" s="16"/>
      <c r="R11722" s="14"/>
      <c r="S11722" s="14"/>
    </row>
    <row r="11723" spans="11:19" x14ac:dyDescent="0.35">
      <c r="K11723" s="14"/>
      <c r="L11723" s="14"/>
      <c r="N11723" s="15"/>
      <c r="O11723" s="16"/>
      <c r="R11723" s="14"/>
      <c r="S11723" s="14"/>
    </row>
    <row r="11724" spans="11:19" x14ac:dyDescent="0.35">
      <c r="K11724" s="14"/>
      <c r="L11724" s="14"/>
      <c r="N11724" s="15"/>
      <c r="O11724" s="16"/>
      <c r="R11724" s="14"/>
      <c r="S11724" s="14"/>
    </row>
    <row r="11725" spans="11:19" x14ac:dyDescent="0.35">
      <c r="K11725" s="14"/>
      <c r="L11725" s="14"/>
      <c r="N11725" s="15"/>
      <c r="O11725" s="16"/>
      <c r="R11725" s="14"/>
      <c r="S11725" s="14"/>
    </row>
    <row r="11726" spans="11:19" x14ac:dyDescent="0.35">
      <c r="K11726" s="14"/>
      <c r="L11726" s="14"/>
      <c r="N11726" s="15"/>
      <c r="O11726" s="16"/>
      <c r="R11726" s="14"/>
      <c r="S11726" s="14"/>
    </row>
    <row r="11727" spans="11:19" x14ac:dyDescent="0.35">
      <c r="K11727" s="14"/>
      <c r="L11727" s="14"/>
      <c r="N11727" s="15"/>
      <c r="O11727" s="16"/>
      <c r="R11727" s="14"/>
      <c r="S11727" s="14"/>
    </row>
    <row r="11728" spans="11:19" x14ac:dyDescent="0.35">
      <c r="K11728" s="14"/>
      <c r="L11728" s="14"/>
      <c r="N11728" s="15"/>
      <c r="O11728" s="16"/>
      <c r="R11728" s="14"/>
      <c r="S11728" s="14"/>
    </row>
    <row r="11729" spans="11:19" x14ac:dyDescent="0.35">
      <c r="K11729" s="14"/>
      <c r="L11729" s="14"/>
      <c r="N11729" s="15"/>
      <c r="O11729" s="16"/>
      <c r="R11729" s="14"/>
      <c r="S11729" s="14"/>
    </row>
    <row r="11730" spans="11:19" x14ac:dyDescent="0.35">
      <c r="K11730" s="14"/>
      <c r="L11730" s="14"/>
      <c r="N11730" s="15"/>
      <c r="O11730" s="16"/>
      <c r="R11730" s="14"/>
      <c r="S11730" s="14"/>
    </row>
    <row r="11731" spans="11:19" x14ac:dyDescent="0.35">
      <c r="K11731" s="14"/>
      <c r="L11731" s="14"/>
      <c r="N11731" s="15"/>
      <c r="O11731" s="16"/>
      <c r="R11731" s="14"/>
      <c r="S11731" s="14"/>
    </row>
    <row r="11732" spans="11:19" x14ac:dyDescent="0.35">
      <c r="K11732" s="14"/>
      <c r="L11732" s="14"/>
      <c r="N11732" s="15"/>
      <c r="O11732" s="16"/>
      <c r="R11732" s="14"/>
      <c r="S11732" s="14"/>
    </row>
    <row r="11733" spans="11:19" x14ac:dyDescent="0.35">
      <c r="K11733" s="14"/>
      <c r="L11733" s="14"/>
      <c r="N11733" s="15"/>
      <c r="O11733" s="16"/>
      <c r="R11733" s="14"/>
      <c r="S11733" s="14"/>
    </row>
    <row r="11734" spans="11:19" x14ac:dyDescent="0.35">
      <c r="K11734" s="14"/>
      <c r="L11734" s="14"/>
      <c r="N11734" s="15"/>
      <c r="O11734" s="16"/>
      <c r="R11734" s="14"/>
      <c r="S11734" s="14"/>
    </row>
    <row r="11735" spans="11:19" x14ac:dyDescent="0.35">
      <c r="K11735" s="14"/>
      <c r="L11735" s="14"/>
      <c r="N11735" s="15"/>
      <c r="O11735" s="16"/>
      <c r="R11735" s="14"/>
      <c r="S11735" s="14"/>
    </row>
    <row r="11736" spans="11:19" x14ac:dyDescent="0.35">
      <c r="K11736" s="14"/>
      <c r="L11736" s="14"/>
      <c r="N11736" s="15"/>
      <c r="O11736" s="16"/>
      <c r="R11736" s="14"/>
      <c r="S11736" s="14"/>
    </row>
    <row r="11737" spans="11:19" x14ac:dyDescent="0.35">
      <c r="K11737" s="14"/>
      <c r="L11737" s="14"/>
      <c r="N11737" s="15"/>
      <c r="O11737" s="16"/>
      <c r="R11737" s="14"/>
      <c r="S11737" s="14"/>
    </row>
    <row r="11738" spans="11:19" x14ac:dyDescent="0.35">
      <c r="K11738" s="14"/>
      <c r="L11738" s="14"/>
      <c r="N11738" s="15"/>
      <c r="O11738" s="16"/>
      <c r="R11738" s="14"/>
      <c r="S11738" s="14"/>
    </row>
    <row r="11739" spans="11:19" x14ac:dyDescent="0.35">
      <c r="K11739" s="14"/>
      <c r="L11739" s="14"/>
      <c r="N11739" s="15"/>
      <c r="O11739" s="16"/>
      <c r="R11739" s="14"/>
      <c r="S11739" s="14"/>
    </row>
    <row r="11740" spans="11:19" x14ac:dyDescent="0.35">
      <c r="K11740" s="14"/>
      <c r="L11740" s="14"/>
      <c r="N11740" s="15"/>
      <c r="O11740" s="16"/>
      <c r="R11740" s="14"/>
      <c r="S11740" s="14"/>
    </row>
    <row r="11741" spans="11:19" x14ac:dyDescent="0.35">
      <c r="K11741" s="14"/>
      <c r="L11741" s="14"/>
      <c r="N11741" s="15"/>
      <c r="O11741" s="16"/>
      <c r="R11741" s="14"/>
      <c r="S11741" s="14"/>
    </row>
    <row r="11742" spans="11:19" x14ac:dyDescent="0.35">
      <c r="K11742" s="14"/>
      <c r="L11742" s="14"/>
      <c r="N11742" s="15"/>
      <c r="O11742" s="16"/>
      <c r="R11742" s="14"/>
      <c r="S11742" s="14"/>
    </row>
    <row r="11743" spans="11:19" x14ac:dyDescent="0.35">
      <c r="K11743" s="14"/>
      <c r="L11743" s="14"/>
      <c r="N11743" s="15"/>
      <c r="O11743" s="16"/>
      <c r="R11743" s="14"/>
      <c r="S11743" s="14"/>
    </row>
    <row r="11744" spans="11:19" x14ac:dyDescent="0.35">
      <c r="K11744" s="14"/>
      <c r="L11744" s="14"/>
      <c r="N11744" s="15"/>
      <c r="O11744" s="16"/>
      <c r="R11744" s="14"/>
      <c r="S11744" s="14"/>
    </row>
    <row r="11745" spans="11:19" x14ac:dyDescent="0.35">
      <c r="K11745" s="14"/>
      <c r="L11745" s="14"/>
      <c r="N11745" s="15"/>
      <c r="O11745" s="16"/>
      <c r="R11745" s="14"/>
      <c r="S11745" s="14"/>
    </row>
    <row r="11746" spans="11:19" x14ac:dyDescent="0.35">
      <c r="K11746" s="14"/>
      <c r="L11746" s="14"/>
      <c r="N11746" s="15"/>
      <c r="O11746" s="16"/>
      <c r="R11746" s="14"/>
      <c r="S11746" s="14"/>
    </row>
    <row r="11747" spans="11:19" x14ac:dyDescent="0.35">
      <c r="K11747" s="14"/>
      <c r="L11747" s="14"/>
      <c r="N11747" s="15"/>
      <c r="O11747" s="16"/>
      <c r="R11747" s="14"/>
      <c r="S11747" s="14"/>
    </row>
    <row r="11748" spans="11:19" x14ac:dyDescent="0.35">
      <c r="K11748" s="14"/>
      <c r="L11748" s="14"/>
      <c r="N11748" s="15"/>
      <c r="O11748" s="16"/>
      <c r="R11748" s="14"/>
      <c r="S11748" s="14"/>
    </row>
    <row r="11749" spans="11:19" x14ac:dyDescent="0.35">
      <c r="K11749" s="14"/>
      <c r="L11749" s="14"/>
      <c r="N11749" s="15"/>
      <c r="O11749" s="16"/>
      <c r="R11749" s="14"/>
      <c r="S11749" s="14"/>
    </row>
    <row r="11750" spans="11:19" x14ac:dyDescent="0.35">
      <c r="K11750" s="14"/>
      <c r="L11750" s="14"/>
      <c r="N11750" s="15"/>
      <c r="O11750" s="16"/>
      <c r="R11750" s="14"/>
      <c r="S11750" s="14"/>
    </row>
    <row r="11751" spans="11:19" x14ac:dyDescent="0.35">
      <c r="K11751" s="14"/>
      <c r="L11751" s="14"/>
      <c r="N11751" s="15"/>
      <c r="O11751" s="16"/>
      <c r="R11751" s="14"/>
      <c r="S11751" s="14"/>
    </row>
    <row r="11752" spans="11:19" x14ac:dyDescent="0.35">
      <c r="K11752" s="14"/>
      <c r="L11752" s="14"/>
      <c r="N11752" s="15"/>
      <c r="O11752" s="16"/>
      <c r="R11752" s="14"/>
      <c r="S11752" s="14"/>
    </row>
    <row r="11753" spans="11:19" x14ac:dyDescent="0.35">
      <c r="K11753" s="14"/>
      <c r="L11753" s="14"/>
      <c r="N11753" s="15"/>
      <c r="O11753" s="16"/>
      <c r="R11753" s="14"/>
      <c r="S11753" s="14"/>
    </row>
    <row r="11754" spans="11:19" x14ac:dyDescent="0.35">
      <c r="K11754" s="14"/>
      <c r="L11754" s="14"/>
      <c r="N11754" s="15"/>
      <c r="O11754" s="16"/>
      <c r="R11754" s="14"/>
      <c r="S11754" s="14"/>
    </row>
    <row r="11755" spans="11:19" x14ac:dyDescent="0.35">
      <c r="K11755" s="14"/>
      <c r="L11755" s="14"/>
      <c r="N11755" s="15"/>
      <c r="O11755" s="16"/>
      <c r="R11755" s="14"/>
      <c r="S11755" s="14"/>
    </row>
    <row r="11756" spans="11:19" x14ac:dyDescent="0.35">
      <c r="K11756" s="14"/>
      <c r="L11756" s="14"/>
      <c r="N11756" s="15"/>
      <c r="O11756" s="16"/>
      <c r="R11756" s="14"/>
      <c r="S11756" s="14"/>
    </row>
    <row r="11757" spans="11:19" x14ac:dyDescent="0.35">
      <c r="K11757" s="14"/>
      <c r="L11757" s="14"/>
      <c r="N11757" s="15"/>
      <c r="O11757" s="16"/>
      <c r="R11757" s="14"/>
      <c r="S11757" s="14"/>
    </row>
    <row r="11758" spans="11:19" x14ac:dyDescent="0.35">
      <c r="K11758" s="14"/>
      <c r="L11758" s="14"/>
      <c r="N11758" s="15"/>
      <c r="O11758" s="16"/>
      <c r="R11758" s="14"/>
      <c r="S11758" s="14"/>
    </row>
    <row r="11759" spans="11:19" x14ac:dyDescent="0.35">
      <c r="K11759" s="14"/>
      <c r="L11759" s="14"/>
      <c r="N11759" s="15"/>
      <c r="O11759" s="16"/>
      <c r="R11759" s="14"/>
      <c r="S11759" s="14"/>
    </row>
    <row r="11760" spans="11:19" x14ac:dyDescent="0.35">
      <c r="K11760" s="14"/>
      <c r="L11760" s="14"/>
      <c r="N11760" s="15"/>
      <c r="O11760" s="16"/>
      <c r="R11760" s="14"/>
      <c r="S11760" s="14"/>
    </row>
    <row r="11761" spans="11:19" x14ac:dyDescent="0.35">
      <c r="K11761" s="14"/>
      <c r="L11761" s="14"/>
      <c r="N11761" s="15"/>
      <c r="O11761" s="16"/>
      <c r="R11761" s="14"/>
      <c r="S11761" s="14"/>
    </row>
    <row r="11762" spans="11:19" x14ac:dyDescent="0.35">
      <c r="K11762" s="14"/>
      <c r="L11762" s="14"/>
      <c r="N11762" s="15"/>
      <c r="O11762" s="16"/>
      <c r="R11762" s="14"/>
      <c r="S11762" s="14"/>
    </row>
    <row r="11763" spans="11:19" x14ac:dyDescent="0.35">
      <c r="K11763" s="14"/>
      <c r="L11763" s="14"/>
      <c r="N11763" s="15"/>
      <c r="O11763" s="16"/>
      <c r="R11763" s="14"/>
      <c r="S11763" s="14"/>
    </row>
    <row r="11764" spans="11:19" x14ac:dyDescent="0.35">
      <c r="K11764" s="14"/>
      <c r="L11764" s="14"/>
      <c r="N11764" s="15"/>
      <c r="O11764" s="16"/>
      <c r="R11764" s="14"/>
      <c r="S11764" s="14"/>
    </row>
    <row r="11765" spans="11:19" x14ac:dyDescent="0.35">
      <c r="K11765" s="14"/>
      <c r="L11765" s="14"/>
      <c r="N11765" s="15"/>
      <c r="O11765" s="16"/>
      <c r="R11765" s="14"/>
      <c r="S11765" s="14"/>
    </row>
    <row r="11766" spans="11:19" x14ac:dyDescent="0.35">
      <c r="K11766" s="14"/>
      <c r="L11766" s="14"/>
      <c r="N11766" s="15"/>
      <c r="O11766" s="16"/>
      <c r="R11766" s="14"/>
      <c r="S11766" s="14"/>
    </row>
    <row r="11767" spans="11:19" x14ac:dyDescent="0.35">
      <c r="K11767" s="14"/>
      <c r="L11767" s="14"/>
      <c r="N11767" s="15"/>
      <c r="O11767" s="16"/>
      <c r="R11767" s="14"/>
      <c r="S11767" s="14"/>
    </row>
    <row r="11768" spans="11:19" x14ac:dyDescent="0.35">
      <c r="K11768" s="14"/>
      <c r="L11768" s="14"/>
      <c r="N11768" s="15"/>
      <c r="O11768" s="16"/>
      <c r="R11768" s="14"/>
      <c r="S11768" s="14"/>
    </row>
    <row r="11769" spans="11:19" x14ac:dyDescent="0.35">
      <c r="K11769" s="14"/>
      <c r="L11769" s="14"/>
      <c r="N11769" s="15"/>
      <c r="O11769" s="16"/>
      <c r="R11769" s="14"/>
      <c r="S11769" s="14"/>
    </row>
    <row r="11770" spans="11:19" x14ac:dyDescent="0.35">
      <c r="K11770" s="14"/>
      <c r="L11770" s="14"/>
      <c r="N11770" s="15"/>
      <c r="O11770" s="16"/>
      <c r="R11770" s="14"/>
      <c r="S11770" s="14"/>
    </row>
    <row r="11771" spans="11:19" x14ac:dyDescent="0.35">
      <c r="K11771" s="14"/>
      <c r="L11771" s="14"/>
      <c r="N11771" s="15"/>
      <c r="O11771" s="16"/>
      <c r="R11771" s="14"/>
      <c r="S11771" s="14"/>
    </row>
    <row r="11772" spans="11:19" x14ac:dyDescent="0.35">
      <c r="K11772" s="14"/>
      <c r="L11772" s="14"/>
      <c r="N11772" s="15"/>
      <c r="O11772" s="16"/>
      <c r="R11772" s="14"/>
      <c r="S11772" s="14"/>
    </row>
    <row r="11773" spans="11:19" x14ac:dyDescent="0.35">
      <c r="K11773" s="14"/>
      <c r="L11773" s="14"/>
      <c r="N11773" s="15"/>
      <c r="O11773" s="16"/>
      <c r="R11773" s="14"/>
      <c r="S11773" s="14"/>
    </row>
    <row r="11774" spans="11:19" x14ac:dyDescent="0.35">
      <c r="K11774" s="14"/>
      <c r="L11774" s="14"/>
      <c r="N11774" s="15"/>
      <c r="O11774" s="16"/>
      <c r="R11774" s="14"/>
      <c r="S11774" s="14"/>
    </row>
    <row r="11775" spans="11:19" x14ac:dyDescent="0.35">
      <c r="K11775" s="14"/>
      <c r="L11775" s="14"/>
      <c r="N11775" s="15"/>
      <c r="O11775" s="16"/>
      <c r="R11775" s="14"/>
      <c r="S11775" s="14"/>
    </row>
    <row r="11776" spans="11:19" x14ac:dyDescent="0.35">
      <c r="K11776" s="14"/>
      <c r="L11776" s="14"/>
      <c r="N11776" s="15"/>
      <c r="O11776" s="16"/>
      <c r="R11776" s="14"/>
      <c r="S11776" s="14"/>
    </row>
    <row r="11777" spans="11:19" x14ac:dyDescent="0.35">
      <c r="K11777" s="14"/>
      <c r="L11777" s="14"/>
      <c r="N11777" s="15"/>
      <c r="O11777" s="16"/>
      <c r="R11777" s="14"/>
      <c r="S11777" s="14"/>
    </row>
    <row r="11778" spans="11:19" x14ac:dyDescent="0.35">
      <c r="K11778" s="14"/>
      <c r="L11778" s="14"/>
      <c r="N11778" s="15"/>
      <c r="O11778" s="16"/>
      <c r="R11778" s="14"/>
      <c r="S11778" s="14"/>
    </row>
    <row r="11779" spans="11:19" x14ac:dyDescent="0.35">
      <c r="K11779" s="14"/>
      <c r="L11779" s="14"/>
      <c r="N11779" s="15"/>
      <c r="O11779" s="16"/>
      <c r="R11779" s="14"/>
      <c r="S11779" s="14"/>
    </row>
    <row r="11780" spans="11:19" x14ac:dyDescent="0.35">
      <c r="K11780" s="14"/>
      <c r="L11780" s="14"/>
      <c r="N11780" s="15"/>
      <c r="O11780" s="16"/>
      <c r="R11780" s="14"/>
      <c r="S11780" s="14"/>
    </row>
    <row r="11781" spans="11:19" x14ac:dyDescent="0.35">
      <c r="K11781" s="14"/>
      <c r="L11781" s="14"/>
      <c r="N11781" s="15"/>
      <c r="O11781" s="16"/>
      <c r="R11781" s="14"/>
      <c r="S11781" s="14"/>
    </row>
    <row r="11782" spans="11:19" x14ac:dyDescent="0.35">
      <c r="K11782" s="14"/>
      <c r="L11782" s="14"/>
      <c r="N11782" s="15"/>
      <c r="O11782" s="16"/>
      <c r="R11782" s="14"/>
      <c r="S11782" s="14"/>
    </row>
    <row r="11783" spans="11:19" x14ac:dyDescent="0.35">
      <c r="K11783" s="14"/>
      <c r="L11783" s="14"/>
      <c r="N11783" s="15"/>
      <c r="O11783" s="16"/>
      <c r="R11783" s="14"/>
      <c r="S11783" s="14"/>
    </row>
    <row r="11784" spans="11:19" x14ac:dyDescent="0.35">
      <c r="K11784" s="14"/>
      <c r="L11784" s="14"/>
      <c r="N11784" s="15"/>
      <c r="O11784" s="16"/>
      <c r="R11784" s="14"/>
      <c r="S11784" s="14"/>
    </row>
    <row r="11785" spans="11:19" x14ac:dyDescent="0.35">
      <c r="K11785" s="14"/>
      <c r="L11785" s="14"/>
      <c r="N11785" s="15"/>
      <c r="O11785" s="16"/>
      <c r="R11785" s="14"/>
      <c r="S11785" s="14"/>
    </row>
    <row r="11786" spans="11:19" x14ac:dyDescent="0.35">
      <c r="K11786" s="14"/>
      <c r="L11786" s="14"/>
      <c r="N11786" s="15"/>
      <c r="O11786" s="16"/>
      <c r="R11786" s="14"/>
      <c r="S11786" s="14"/>
    </row>
    <row r="11787" spans="11:19" x14ac:dyDescent="0.35">
      <c r="K11787" s="14"/>
      <c r="L11787" s="14"/>
      <c r="N11787" s="15"/>
      <c r="O11787" s="16"/>
      <c r="R11787" s="14"/>
      <c r="S11787" s="14"/>
    </row>
    <row r="11788" spans="11:19" x14ac:dyDescent="0.35">
      <c r="K11788" s="14"/>
      <c r="L11788" s="14"/>
      <c r="N11788" s="15"/>
      <c r="O11788" s="16"/>
      <c r="R11788" s="14"/>
      <c r="S11788" s="14"/>
    </row>
    <row r="11789" spans="11:19" x14ac:dyDescent="0.35">
      <c r="K11789" s="14"/>
      <c r="L11789" s="14"/>
      <c r="N11789" s="15"/>
      <c r="O11789" s="16"/>
      <c r="R11789" s="14"/>
      <c r="S11789" s="14"/>
    </row>
    <row r="11790" spans="11:19" x14ac:dyDescent="0.35">
      <c r="K11790" s="14"/>
      <c r="L11790" s="14"/>
      <c r="N11790" s="15"/>
      <c r="O11790" s="16"/>
      <c r="R11790" s="14"/>
      <c r="S11790" s="14"/>
    </row>
    <row r="11791" spans="11:19" x14ac:dyDescent="0.35">
      <c r="K11791" s="14"/>
      <c r="L11791" s="14"/>
      <c r="N11791" s="15"/>
      <c r="O11791" s="16"/>
      <c r="R11791" s="14"/>
      <c r="S11791" s="14"/>
    </row>
    <row r="11792" spans="11:19" x14ac:dyDescent="0.35">
      <c r="K11792" s="14"/>
      <c r="L11792" s="14"/>
      <c r="N11792" s="15"/>
      <c r="O11792" s="16"/>
      <c r="R11792" s="14"/>
      <c r="S11792" s="14"/>
    </row>
    <row r="11793" spans="11:19" x14ac:dyDescent="0.35">
      <c r="K11793" s="14"/>
      <c r="L11793" s="14"/>
      <c r="N11793" s="15"/>
      <c r="O11793" s="16"/>
      <c r="R11793" s="14"/>
      <c r="S11793" s="14"/>
    </row>
    <row r="11794" spans="11:19" x14ac:dyDescent="0.35">
      <c r="K11794" s="14"/>
      <c r="L11794" s="14"/>
      <c r="N11794" s="15"/>
      <c r="O11794" s="16"/>
      <c r="R11794" s="14"/>
      <c r="S11794" s="14"/>
    </row>
    <row r="11795" spans="11:19" x14ac:dyDescent="0.35">
      <c r="K11795" s="14"/>
      <c r="L11795" s="14"/>
      <c r="N11795" s="15"/>
      <c r="O11795" s="16"/>
      <c r="R11795" s="14"/>
      <c r="S11795" s="14"/>
    </row>
    <row r="11796" spans="11:19" x14ac:dyDescent="0.35">
      <c r="K11796" s="14"/>
      <c r="L11796" s="14"/>
      <c r="N11796" s="15"/>
      <c r="O11796" s="16"/>
      <c r="R11796" s="14"/>
      <c r="S11796" s="14"/>
    </row>
    <row r="11797" spans="11:19" x14ac:dyDescent="0.35">
      <c r="K11797" s="14"/>
      <c r="L11797" s="14"/>
      <c r="N11797" s="15"/>
      <c r="O11797" s="16"/>
      <c r="R11797" s="14"/>
      <c r="S11797" s="14"/>
    </row>
    <row r="11798" spans="11:19" x14ac:dyDescent="0.35">
      <c r="K11798" s="14"/>
      <c r="L11798" s="14"/>
      <c r="N11798" s="15"/>
      <c r="O11798" s="16"/>
      <c r="R11798" s="14"/>
      <c r="S11798" s="14"/>
    </row>
    <row r="11799" spans="11:19" x14ac:dyDescent="0.35">
      <c r="K11799" s="14"/>
      <c r="L11799" s="14"/>
      <c r="N11799" s="15"/>
      <c r="O11799" s="16"/>
      <c r="R11799" s="14"/>
      <c r="S11799" s="14"/>
    </row>
    <row r="11800" spans="11:19" x14ac:dyDescent="0.35">
      <c r="K11800" s="14"/>
      <c r="L11800" s="14"/>
      <c r="N11800" s="15"/>
      <c r="O11800" s="16"/>
      <c r="R11800" s="14"/>
      <c r="S11800" s="14"/>
    </row>
    <row r="11801" spans="11:19" x14ac:dyDescent="0.35">
      <c r="K11801" s="14"/>
      <c r="L11801" s="14"/>
      <c r="N11801" s="15"/>
      <c r="O11801" s="16"/>
      <c r="R11801" s="14"/>
      <c r="S11801" s="14"/>
    </row>
    <row r="11802" spans="11:19" x14ac:dyDescent="0.35">
      <c r="K11802" s="14"/>
      <c r="L11802" s="14"/>
      <c r="N11802" s="15"/>
      <c r="O11802" s="16"/>
      <c r="R11802" s="14"/>
      <c r="S11802" s="14"/>
    </row>
    <row r="11803" spans="11:19" x14ac:dyDescent="0.35">
      <c r="K11803" s="14"/>
      <c r="L11803" s="14"/>
      <c r="N11803" s="15"/>
      <c r="O11803" s="16"/>
      <c r="R11803" s="14"/>
      <c r="S11803" s="14"/>
    </row>
    <row r="11804" spans="11:19" x14ac:dyDescent="0.35">
      <c r="K11804" s="14"/>
      <c r="L11804" s="14"/>
      <c r="N11804" s="15"/>
      <c r="O11804" s="16"/>
      <c r="R11804" s="14"/>
      <c r="S11804" s="14"/>
    </row>
    <row r="11805" spans="11:19" x14ac:dyDescent="0.35">
      <c r="K11805" s="14"/>
      <c r="L11805" s="14"/>
      <c r="N11805" s="15"/>
      <c r="O11805" s="16"/>
      <c r="R11805" s="14"/>
      <c r="S11805" s="14"/>
    </row>
    <row r="11806" spans="11:19" x14ac:dyDescent="0.35">
      <c r="K11806" s="14"/>
      <c r="L11806" s="14"/>
      <c r="N11806" s="15"/>
      <c r="O11806" s="16"/>
      <c r="R11806" s="14"/>
      <c r="S11806" s="14"/>
    </row>
    <row r="11807" spans="11:19" x14ac:dyDescent="0.35">
      <c r="K11807" s="14"/>
      <c r="L11807" s="14"/>
      <c r="N11807" s="15"/>
      <c r="O11807" s="16"/>
      <c r="R11807" s="14"/>
      <c r="S11807" s="14"/>
    </row>
    <row r="11808" spans="11:19" x14ac:dyDescent="0.35">
      <c r="K11808" s="14"/>
      <c r="L11808" s="14"/>
      <c r="N11808" s="15"/>
      <c r="O11808" s="16"/>
      <c r="R11808" s="14"/>
      <c r="S11808" s="14"/>
    </row>
    <row r="11809" spans="11:19" x14ac:dyDescent="0.35">
      <c r="K11809" s="14"/>
      <c r="L11809" s="14"/>
      <c r="N11809" s="15"/>
      <c r="O11809" s="16"/>
      <c r="R11809" s="14"/>
      <c r="S11809" s="14"/>
    </row>
    <row r="11810" spans="11:19" x14ac:dyDescent="0.35">
      <c r="K11810" s="14"/>
      <c r="L11810" s="14"/>
      <c r="N11810" s="15"/>
      <c r="O11810" s="16"/>
      <c r="R11810" s="14"/>
      <c r="S11810" s="14"/>
    </row>
    <row r="11811" spans="11:19" x14ac:dyDescent="0.35">
      <c r="K11811" s="14"/>
      <c r="L11811" s="14"/>
      <c r="N11811" s="15"/>
      <c r="O11811" s="16"/>
      <c r="R11811" s="14"/>
      <c r="S11811" s="14"/>
    </row>
    <row r="11812" spans="11:19" x14ac:dyDescent="0.35">
      <c r="K11812" s="14"/>
      <c r="L11812" s="14"/>
      <c r="N11812" s="15"/>
      <c r="O11812" s="16"/>
      <c r="R11812" s="14"/>
      <c r="S11812" s="14"/>
    </row>
    <row r="11813" spans="11:19" x14ac:dyDescent="0.35">
      <c r="K11813" s="14"/>
      <c r="L11813" s="14"/>
      <c r="N11813" s="15"/>
      <c r="O11813" s="16"/>
      <c r="R11813" s="14"/>
      <c r="S11813" s="14"/>
    </row>
    <row r="11814" spans="11:19" x14ac:dyDescent="0.35">
      <c r="K11814" s="14"/>
      <c r="L11814" s="14"/>
      <c r="N11814" s="15"/>
      <c r="O11814" s="16"/>
      <c r="R11814" s="14"/>
      <c r="S11814" s="14"/>
    </row>
    <row r="11815" spans="11:19" x14ac:dyDescent="0.35">
      <c r="K11815" s="14"/>
      <c r="L11815" s="14"/>
      <c r="N11815" s="15"/>
      <c r="O11815" s="16"/>
      <c r="R11815" s="14"/>
      <c r="S11815" s="14"/>
    </row>
    <row r="11816" spans="11:19" x14ac:dyDescent="0.35">
      <c r="K11816" s="14"/>
      <c r="L11816" s="14"/>
      <c r="N11816" s="15"/>
      <c r="O11816" s="16"/>
      <c r="R11816" s="14"/>
      <c r="S11816" s="14"/>
    </row>
    <row r="11817" spans="11:19" x14ac:dyDescent="0.35">
      <c r="K11817" s="14"/>
      <c r="L11817" s="14"/>
      <c r="N11817" s="15"/>
      <c r="O11817" s="16"/>
      <c r="R11817" s="14"/>
      <c r="S11817" s="14"/>
    </row>
    <row r="11818" spans="11:19" x14ac:dyDescent="0.35">
      <c r="K11818" s="14"/>
      <c r="L11818" s="14"/>
      <c r="N11818" s="15"/>
      <c r="O11818" s="16"/>
      <c r="R11818" s="14"/>
      <c r="S11818" s="14"/>
    </row>
    <row r="11819" spans="11:19" x14ac:dyDescent="0.35">
      <c r="K11819" s="14"/>
      <c r="L11819" s="14"/>
      <c r="N11819" s="15"/>
      <c r="O11819" s="16"/>
      <c r="R11819" s="14"/>
      <c r="S11819" s="14"/>
    </row>
    <row r="11820" spans="11:19" x14ac:dyDescent="0.35">
      <c r="K11820" s="14"/>
      <c r="L11820" s="14"/>
      <c r="N11820" s="15"/>
      <c r="O11820" s="16"/>
      <c r="R11820" s="14"/>
      <c r="S11820" s="14"/>
    </row>
    <row r="11821" spans="11:19" x14ac:dyDescent="0.35">
      <c r="K11821" s="14"/>
      <c r="L11821" s="14"/>
      <c r="N11821" s="15"/>
      <c r="O11821" s="16"/>
      <c r="R11821" s="14"/>
      <c r="S11821" s="14"/>
    </row>
    <row r="11822" spans="11:19" x14ac:dyDescent="0.35">
      <c r="K11822" s="14"/>
      <c r="L11822" s="14"/>
      <c r="N11822" s="15"/>
      <c r="O11822" s="16"/>
      <c r="R11822" s="14"/>
      <c r="S11822" s="14"/>
    </row>
    <row r="11823" spans="11:19" x14ac:dyDescent="0.35">
      <c r="K11823" s="14"/>
      <c r="L11823" s="14"/>
      <c r="N11823" s="15"/>
      <c r="O11823" s="16"/>
      <c r="R11823" s="14"/>
      <c r="S11823" s="14"/>
    </row>
    <row r="11824" spans="11:19" x14ac:dyDescent="0.35">
      <c r="K11824" s="14"/>
      <c r="L11824" s="14"/>
      <c r="N11824" s="15"/>
      <c r="O11824" s="16"/>
      <c r="R11824" s="14"/>
      <c r="S11824" s="14"/>
    </row>
    <row r="11825" spans="11:19" x14ac:dyDescent="0.35">
      <c r="K11825" s="14"/>
      <c r="L11825" s="14"/>
      <c r="N11825" s="15"/>
      <c r="O11825" s="16"/>
      <c r="R11825" s="14"/>
      <c r="S11825" s="14"/>
    </row>
    <row r="11826" spans="11:19" x14ac:dyDescent="0.35">
      <c r="K11826" s="14"/>
      <c r="L11826" s="14"/>
      <c r="N11826" s="15"/>
      <c r="O11826" s="16"/>
      <c r="R11826" s="14"/>
      <c r="S11826" s="14"/>
    </row>
    <row r="11827" spans="11:19" x14ac:dyDescent="0.35">
      <c r="K11827" s="14"/>
      <c r="L11827" s="14"/>
      <c r="N11827" s="15"/>
      <c r="O11827" s="16"/>
      <c r="R11827" s="14"/>
      <c r="S11827" s="14"/>
    </row>
    <row r="11828" spans="11:19" x14ac:dyDescent="0.35">
      <c r="K11828" s="14"/>
      <c r="L11828" s="14"/>
      <c r="N11828" s="15"/>
      <c r="O11828" s="16"/>
      <c r="R11828" s="14"/>
      <c r="S11828" s="14"/>
    </row>
    <row r="11829" spans="11:19" x14ac:dyDescent="0.35">
      <c r="K11829" s="14"/>
      <c r="L11829" s="14"/>
      <c r="N11829" s="15"/>
      <c r="O11829" s="16"/>
      <c r="R11829" s="14"/>
      <c r="S11829" s="14"/>
    </row>
    <row r="11830" spans="11:19" x14ac:dyDescent="0.35">
      <c r="K11830" s="14"/>
      <c r="L11830" s="14"/>
      <c r="N11830" s="15"/>
      <c r="O11830" s="16"/>
      <c r="R11830" s="14"/>
      <c r="S11830" s="14"/>
    </row>
    <row r="11831" spans="11:19" x14ac:dyDescent="0.35">
      <c r="K11831" s="14"/>
      <c r="L11831" s="14"/>
      <c r="N11831" s="15"/>
      <c r="O11831" s="16"/>
      <c r="R11831" s="14"/>
      <c r="S11831" s="14"/>
    </row>
    <row r="11832" spans="11:19" x14ac:dyDescent="0.35">
      <c r="K11832" s="14"/>
      <c r="L11832" s="14"/>
      <c r="N11832" s="15"/>
      <c r="O11832" s="16"/>
      <c r="R11832" s="14"/>
      <c r="S11832" s="14"/>
    </row>
    <row r="11833" spans="11:19" x14ac:dyDescent="0.35">
      <c r="K11833" s="14"/>
      <c r="L11833" s="14"/>
      <c r="N11833" s="15"/>
      <c r="O11833" s="16"/>
      <c r="R11833" s="14"/>
      <c r="S11833" s="14"/>
    </row>
    <row r="11834" spans="11:19" x14ac:dyDescent="0.35">
      <c r="K11834" s="14"/>
      <c r="L11834" s="14"/>
      <c r="N11834" s="15"/>
      <c r="O11834" s="16"/>
      <c r="R11834" s="14"/>
      <c r="S11834" s="14"/>
    </row>
    <row r="11835" spans="11:19" x14ac:dyDescent="0.35">
      <c r="K11835" s="14"/>
      <c r="L11835" s="14"/>
      <c r="N11835" s="15"/>
      <c r="O11835" s="16"/>
      <c r="R11835" s="14"/>
      <c r="S11835" s="14"/>
    </row>
    <row r="11836" spans="11:19" x14ac:dyDescent="0.35">
      <c r="K11836" s="14"/>
      <c r="L11836" s="14"/>
      <c r="N11836" s="15"/>
      <c r="O11836" s="16"/>
      <c r="R11836" s="14"/>
      <c r="S11836" s="14"/>
    </row>
    <row r="11837" spans="11:19" x14ac:dyDescent="0.35">
      <c r="K11837" s="14"/>
      <c r="L11837" s="14"/>
      <c r="N11837" s="15"/>
      <c r="O11837" s="16"/>
      <c r="R11837" s="14"/>
      <c r="S11837" s="14"/>
    </row>
    <row r="11838" spans="11:19" x14ac:dyDescent="0.35">
      <c r="K11838" s="14"/>
      <c r="L11838" s="14"/>
      <c r="N11838" s="15"/>
      <c r="O11838" s="16"/>
      <c r="R11838" s="14"/>
      <c r="S11838" s="14"/>
    </row>
    <row r="11839" spans="11:19" x14ac:dyDescent="0.35">
      <c r="K11839" s="14"/>
      <c r="L11839" s="14"/>
      <c r="N11839" s="15"/>
      <c r="O11839" s="16"/>
      <c r="R11839" s="14"/>
      <c r="S11839" s="14"/>
    </row>
    <row r="11840" spans="11:19" x14ac:dyDescent="0.35">
      <c r="K11840" s="14"/>
      <c r="L11840" s="14"/>
      <c r="N11840" s="15"/>
      <c r="O11840" s="16"/>
      <c r="R11840" s="14"/>
      <c r="S11840" s="14"/>
    </row>
    <row r="11841" spans="11:19" x14ac:dyDescent="0.35">
      <c r="K11841" s="14"/>
      <c r="L11841" s="14"/>
      <c r="N11841" s="15"/>
      <c r="O11841" s="16"/>
      <c r="R11841" s="14"/>
      <c r="S11841" s="14"/>
    </row>
    <row r="11842" spans="11:19" x14ac:dyDescent="0.35">
      <c r="K11842" s="14"/>
      <c r="L11842" s="14"/>
      <c r="N11842" s="15"/>
      <c r="O11842" s="16"/>
      <c r="R11842" s="14"/>
      <c r="S11842" s="14"/>
    </row>
    <row r="11843" spans="11:19" x14ac:dyDescent="0.35">
      <c r="K11843" s="14"/>
      <c r="L11843" s="14"/>
      <c r="N11843" s="15"/>
      <c r="O11843" s="16"/>
      <c r="R11843" s="14"/>
      <c r="S11843" s="14"/>
    </row>
    <row r="11844" spans="11:19" x14ac:dyDescent="0.35">
      <c r="K11844" s="14"/>
      <c r="L11844" s="14"/>
      <c r="N11844" s="15"/>
      <c r="O11844" s="16"/>
      <c r="R11844" s="14"/>
      <c r="S11844" s="14"/>
    </row>
    <row r="11845" spans="11:19" x14ac:dyDescent="0.35">
      <c r="K11845" s="14"/>
      <c r="L11845" s="14"/>
      <c r="N11845" s="15"/>
      <c r="O11845" s="16"/>
      <c r="R11845" s="14"/>
      <c r="S11845" s="14"/>
    </row>
    <row r="11846" spans="11:19" x14ac:dyDescent="0.35">
      <c r="K11846" s="14"/>
      <c r="L11846" s="14"/>
      <c r="N11846" s="15"/>
      <c r="O11846" s="16"/>
      <c r="R11846" s="14"/>
      <c r="S11846" s="14"/>
    </row>
    <row r="11847" spans="11:19" x14ac:dyDescent="0.35">
      <c r="K11847" s="14"/>
      <c r="L11847" s="14"/>
      <c r="N11847" s="15"/>
      <c r="O11847" s="16"/>
      <c r="R11847" s="14"/>
      <c r="S11847" s="14"/>
    </row>
    <row r="11848" spans="11:19" x14ac:dyDescent="0.35">
      <c r="K11848" s="14"/>
      <c r="L11848" s="14"/>
      <c r="N11848" s="15"/>
      <c r="O11848" s="16"/>
      <c r="R11848" s="14"/>
      <c r="S11848" s="14"/>
    </row>
    <row r="11849" spans="11:19" x14ac:dyDescent="0.35">
      <c r="K11849" s="14"/>
      <c r="L11849" s="14"/>
      <c r="N11849" s="15"/>
      <c r="O11849" s="16"/>
      <c r="R11849" s="14"/>
      <c r="S11849" s="14"/>
    </row>
    <row r="11850" spans="11:19" x14ac:dyDescent="0.35">
      <c r="K11850" s="14"/>
      <c r="L11850" s="14"/>
      <c r="N11850" s="15"/>
      <c r="O11850" s="16"/>
      <c r="R11850" s="14"/>
      <c r="S11850" s="14"/>
    </row>
    <row r="11851" spans="11:19" x14ac:dyDescent="0.35">
      <c r="K11851" s="14"/>
      <c r="L11851" s="14"/>
      <c r="N11851" s="15"/>
      <c r="O11851" s="16"/>
      <c r="R11851" s="14"/>
      <c r="S11851" s="14"/>
    </row>
    <row r="11852" spans="11:19" x14ac:dyDescent="0.35">
      <c r="K11852" s="14"/>
      <c r="L11852" s="14"/>
      <c r="N11852" s="15"/>
      <c r="O11852" s="16"/>
      <c r="R11852" s="14"/>
      <c r="S11852" s="14"/>
    </row>
    <row r="11853" spans="11:19" x14ac:dyDescent="0.35">
      <c r="K11853" s="14"/>
      <c r="L11853" s="14"/>
      <c r="N11853" s="15"/>
      <c r="O11853" s="16"/>
      <c r="R11853" s="14"/>
      <c r="S11853" s="14"/>
    </row>
    <row r="11854" spans="11:19" x14ac:dyDescent="0.35">
      <c r="K11854" s="14"/>
      <c r="L11854" s="14"/>
      <c r="N11854" s="15"/>
      <c r="O11854" s="16"/>
      <c r="R11854" s="14"/>
      <c r="S11854" s="14"/>
    </row>
    <row r="11855" spans="11:19" x14ac:dyDescent="0.35">
      <c r="K11855" s="14"/>
      <c r="L11855" s="14"/>
      <c r="N11855" s="15"/>
      <c r="O11855" s="16"/>
      <c r="R11855" s="14"/>
      <c r="S11855" s="14"/>
    </row>
    <row r="11856" spans="11:19" x14ac:dyDescent="0.35">
      <c r="K11856" s="14"/>
      <c r="L11856" s="14"/>
      <c r="N11856" s="15"/>
      <c r="O11856" s="16"/>
      <c r="R11856" s="14"/>
      <c r="S11856" s="14"/>
    </row>
    <row r="11857" spans="11:19" x14ac:dyDescent="0.35">
      <c r="K11857" s="14"/>
      <c r="L11857" s="14"/>
      <c r="N11857" s="15"/>
      <c r="O11857" s="16"/>
      <c r="R11857" s="14"/>
      <c r="S11857" s="14"/>
    </row>
    <row r="11858" spans="11:19" x14ac:dyDescent="0.35">
      <c r="K11858" s="14"/>
      <c r="L11858" s="14"/>
      <c r="N11858" s="15"/>
      <c r="O11858" s="16"/>
      <c r="R11858" s="14"/>
      <c r="S11858" s="14"/>
    </row>
    <row r="11859" spans="11:19" x14ac:dyDescent="0.35">
      <c r="K11859" s="14"/>
      <c r="L11859" s="14"/>
      <c r="N11859" s="15"/>
      <c r="O11859" s="16"/>
      <c r="R11859" s="14"/>
      <c r="S11859" s="14"/>
    </row>
    <row r="11860" spans="11:19" x14ac:dyDescent="0.35">
      <c r="K11860" s="14"/>
      <c r="L11860" s="14"/>
      <c r="N11860" s="15"/>
      <c r="O11860" s="16"/>
      <c r="R11860" s="14"/>
      <c r="S11860" s="14"/>
    </row>
    <row r="11861" spans="11:19" x14ac:dyDescent="0.35">
      <c r="K11861" s="14"/>
      <c r="L11861" s="14"/>
      <c r="N11861" s="15"/>
      <c r="O11861" s="16"/>
      <c r="R11861" s="14"/>
      <c r="S11861" s="14"/>
    </row>
    <row r="11862" spans="11:19" x14ac:dyDescent="0.35">
      <c r="K11862" s="14"/>
      <c r="L11862" s="14"/>
      <c r="N11862" s="15"/>
      <c r="O11862" s="16"/>
      <c r="R11862" s="14"/>
      <c r="S11862" s="14"/>
    </row>
    <row r="11863" spans="11:19" x14ac:dyDescent="0.35">
      <c r="K11863" s="14"/>
      <c r="L11863" s="14"/>
      <c r="N11863" s="15"/>
      <c r="O11863" s="16"/>
      <c r="R11863" s="14"/>
      <c r="S11863" s="14"/>
    </row>
    <row r="11864" spans="11:19" x14ac:dyDescent="0.35">
      <c r="K11864" s="14"/>
      <c r="L11864" s="14"/>
      <c r="N11864" s="15"/>
      <c r="O11864" s="16"/>
      <c r="R11864" s="14"/>
      <c r="S11864" s="14"/>
    </row>
    <row r="11865" spans="11:19" x14ac:dyDescent="0.35">
      <c r="K11865" s="14"/>
      <c r="L11865" s="14"/>
      <c r="N11865" s="15"/>
      <c r="O11865" s="16"/>
      <c r="R11865" s="14"/>
      <c r="S11865" s="14"/>
    </row>
    <row r="11866" spans="11:19" x14ac:dyDescent="0.35">
      <c r="K11866" s="14"/>
      <c r="L11866" s="14"/>
      <c r="N11866" s="15"/>
      <c r="O11866" s="16"/>
      <c r="R11866" s="14"/>
      <c r="S11866" s="14"/>
    </row>
    <row r="11867" spans="11:19" x14ac:dyDescent="0.35">
      <c r="K11867" s="14"/>
      <c r="L11867" s="14"/>
      <c r="N11867" s="15"/>
      <c r="O11867" s="16"/>
      <c r="R11867" s="14"/>
      <c r="S11867" s="14"/>
    </row>
    <row r="11868" spans="11:19" x14ac:dyDescent="0.35">
      <c r="K11868" s="14"/>
      <c r="L11868" s="14"/>
      <c r="N11868" s="15"/>
      <c r="O11868" s="16"/>
      <c r="R11868" s="14"/>
      <c r="S11868" s="14"/>
    </row>
    <row r="11869" spans="11:19" x14ac:dyDescent="0.35">
      <c r="K11869" s="14"/>
      <c r="L11869" s="14"/>
      <c r="N11869" s="15"/>
      <c r="O11869" s="16"/>
      <c r="R11869" s="14"/>
      <c r="S11869" s="14"/>
    </row>
    <row r="11870" spans="11:19" x14ac:dyDescent="0.35">
      <c r="K11870" s="14"/>
      <c r="L11870" s="14"/>
      <c r="N11870" s="15"/>
      <c r="O11870" s="16"/>
      <c r="R11870" s="14"/>
      <c r="S11870" s="14"/>
    </row>
    <row r="11871" spans="11:19" x14ac:dyDescent="0.35">
      <c r="K11871" s="14"/>
      <c r="L11871" s="14"/>
      <c r="N11871" s="15"/>
      <c r="O11871" s="16"/>
      <c r="R11871" s="14"/>
      <c r="S11871" s="14"/>
    </row>
    <row r="11872" spans="11:19" x14ac:dyDescent="0.35">
      <c r="K11872" s="14"/>
      <c r="L11872" s="14"/>
      <c r="N11872" s="15"/>
      <c r="O11872" s="16"/>
      <c r="R11872" s="14"/>
      <c r="S11872" s="14"/>
    </row>
    <row r="11873" spans="11:19" x14ac:dyDescent="0.35">
      <c r="K11873" s="14"/>
      <c r="L11873" s="14"/>
      <c r="N11873" s="15"/>
      <c r="O11873" s="16"/>
      <c r="R11873" s="14"/>
      <c r="S11873" s="14"/>
    </row>
    <row r="11874" spans="11:19" x14ac:dyDescent="0.35">
      <c r="K11874" s="14"/>
      <c r="L11874" s="14"/>
      <c r="N11874" s="15"/>
      <c r="O11874" s="16"/>
      <c r="R11874" s="14"/>
      <c r="S11874" s="14"/>
    </row>
    <row r="11875" spans="11:19" x14ac:dyDescent="0.35">
      <c r="K11875" s="14"/>
      <c r="L11875" s="14"/>
      <c r="N11875" s="15"/>
      <c r="O11875" s="16"/>
      <c r="R11875" s="14"/>
      <c r="S11875" s="14"/>
    </row>
    <row r="11876" spans="11:19" x14ac:dyDescent="0.35">
      <c r="K11876" s="14"/>
      <c r="L11876" s="14"/>
      <c r="N11876" s="15"/>
      <c r="O11876" s="16"/>
      <c r="R11876" s="14"/>
      <c r="S11876" s="14"/>
    </row>
    <row r="11877" spans="11:19" x14ac:dyDescent="0.35">
      <c r="K11877" s="14"/>
      <c r="L11877" s="14"/>
      <c r="N11877" s="15"/>
      <c r="O11877" s="16"/>
      <c r="R11877" s="14"/>
      <c r="S11877" s="14"/>
    </row>
    <row r="11878" spans="11:19" x14ac:dyDescent="0.35">
      <c r="K11878" s="14"/>
      <c r="L11878" s="14"/>
      <c r="N11878" s="15"/>
      <c r="O11878" s="16"/>
      <c r="R11878" s="14"/>
      <c r="S11878" s="14"/>
    </row>
    <row r="11879" spans="11:19" x14ac:dyDescent="0.35">
      <c r="K11879" s="14"/>
      <c r="L11879" s="14"/>
      <c r="N11879" s="15"/>
      <c r="O11879" s="16"/>
      <c r="R11879" s="14"/>
      <c r="S11879" s="14"/>
    </row>
    <row r="11880" spans="11:19" x14ac:dyDescent="0.35">
      <c r="K11880" s="14"/>
      <c r="L11880" s="14"/>
      <c r="N11880" s="15"/>
      <c r="O11880" s="16"/>
      <c r="R11880" s="14"/>
      <c r="S11880" s="14"/>
    </row>
    <row r="11881" spans="11:19" x14ac:dyDescent="0.35">
      <c r="K11881" s="14"/>
      <c r="L11881" s="14"/>
      <c r="N11881" s="15"/>
      <c r="O11881" s="16"/>
      <c r="R11881" s="14"/>
      <c r="S11881" s="14"/>
    </row>
    <row r="11882" spans="11:19" x14ac:dyDescent="0.35">
      <c r="K11882" s="14"/>
      <c r="L11882" s="14"/>
      <c r="N11882" s="15"/>
      <c r="O11882" s="16"/>
      <c r="R11882" s="14"/>
      <c r="S11882" s="14"/>
    </row>
    <row r="11883" spans="11:19" x14ac:dyDescent="0.35">
      <c r="K11883" s="14"/>
      <c r="L11883" s="14"/>
      <c r="N11883" s="15"/>
      <c r="O11883" s="16"/>
      <c r="R11883" s="14"/>
      <c r="S11883" s="14"/>
    </row>
    <row r="11884" spans="11:19" x14ac:dyDescent="0.35">
      <c r="K11884" s="14"/>
      <c r="L11884" s="14"/>
      <c r="N11884" s="15"/>
      <c r="O11884" s="16"/>
      <c r="R11884" s="14"/>
      <c r="S11884" s="14"/>
    </row>
    <row r="11885" spans="11:19" x14ac:dyDescent="0.35">
      <c r="K11885" s="14"/>
      <c r="L11885" s="14"/>
      <c r="N11885" s="15"/>
      <c r="O11885" s="16"/>
      <c r="R11885" s="14"/>
      <c r="S11885" s="14"/>
    </row>
    <row r="11886" spans="11:19" x14ac:dyDescent="0.35">
      <c r="K11886" s="14"/>
      <c r="L11886" s="14"/>
      <c r="N11886" s="15"/>
      <c r="O11886" s="16"/>
      <c r="R11886" s="14"/>
      <c r="S11886" s="14"/>
    </row>
    <row r="11887" spans="11:19" x14ac:dyDescent="0.35">
      <c r="K11887" s="14"/>
      <c r="L11887" s="14"/>
      <c r="N11887" s="15"/>
      <c r="O11887" s="16"/>
      <c r="R11887" s="14"/>
      <c r="S11887" s="14"/>
    </row>
    <row r="11888" spans="11:19" x14ac:dyDescent="0.35">
      <c r="K11888" s="14"/>
      <c r="L11888" s="14"/>
      <c r="N11888" s="15"/>
      <c r="O11888" s="16"/>
      <c r="R11888" s="14"/>
      <c r="S11888" s="14"/>
    </row>
    <row r="11889" spans="11:19" x14ac:dyDescent="0.35">
      <c r="K11889" s="14"/>
      <c r="L11889" s="14"/>
      <c r="N11889" s="15"/>
      <c r="O11889" s="16"/>
      <c r="R11889" s="14"/>
      <c r="S11889" s="14"/>
    </row>
    <row r="11890" spans="11:19" x14ac:dyDescent="0.35">
      <c r="K11890" s="14"/>
      <c r="L11890" s="14"/>
      <c r="N11890" s="15"/>
      <c r="O11890" s="16"/>
      <c r="R11890" s="14"/>
      <c r="S11890" s="14"/>
    </row>
    <row r="11891" spans="11:19" x14ac:dyDescent="0.35">
      <c r="K11891" s="14"/>
      <c r="L11891" s="14"/>
      <c r="N11891" s="15"/>
      <c r="O11891" s="16"/>
      <c r="R11891" s="14"/>
      <c r="S11891" s="14"/>
    </row>
    <row r="11892" spans="11:19" x14ac:dyDescent="0.35">
      <c r="K11892" s="14"/>
      <c r="L11892" s="14"/>
      <c r="N11892" s="15"/>
      <c r="O11892" s="16"/>
      <c r="R11892" s="14"/>
      <c r="S11892" s="14"/>
    </row>
    <row r="11893" spans="11:19" x14ac:dyDescent="0.35">
      <c r="K11893" s="14"/>
      <c r="L11893" s="14"/>
      <c r="N11893" s="15"/>
      <c r="O11893" s="16"/>
      <c r="R11893" s="14"/>
      <c r="S11893" s="14"/>
    </row>
    <row r="11894" spans="11:19" x14ac:dyDescent="0.35">
      <c r="K11894" s="14"/>
      <c r="L11894" s="14"/>
      <c r="N11894" s="15"/>
      <c r="O11894" s="16"/>
      <c r="R11894" s="14"/>
      <c r="S11894" s="14"/>
    </row>
    <row r="11895" spans="11:19" x14ac:dyDescent="0.35">
      <c r="K11895" s="14"/>
      <c r="L11895" s="14"/>
      <c r="N11895" s="15"/>
      <c r="O11895" s="16"/>
      <c r="R11895" s="14"/>
      <c r="S11895" s="14"/>
    </row>
    <row r="11896" spans="11:19" x14ac:dyDescent="0.35">
      <c r="K11896" s="14"/>
      <c r="L11896" s="14"/>
      <c r="N11896" s="15"/>
      <c r="O11896" s="16"/>
      <c r="R11896" s="14"/>
      <c r="S11896" s="14"/>
    </row>
    <row r="11897" spans="11:19" x14ac:dyDescent="0.35">
      <c r="K11897" s="14"/>
      <c r="L11897" s="14"/>
      <c r="N11897" s="15"/>
      <c r="O11897" s="16"/>
      <c r="R11897" s="14"/>
      <c r="S11897" s="14"/>
    </row>
    <row r="11898" spans="11:19" x14ac:dyDescent="0.35">
      <c r="K11898" s="14"/>
      <c r="L11898" s="14"/>
      <c r="N11898" s="15"/>
      <c r="O11898" s="16"/>
      <c r="R11898" s="14"/>
      <c r="S11898" s="14"/>
    </row>
    <row r="11899" spans="11:19" x14ac:dyDescent="0.35">
      <c r="K11899" s="14"/>
      <c r="L11899" s="14"/>
      <c r="N11899" s="15"/>
      <c r="O11899" s="16"/>
      <c r="R11899" s="14"/>
      <c r="S11899" s="14"/>
    </row>
    <row r="11900" spans="11:19" x14ac:dyDescent="0.35">
      <c r="K11900" s="14"/>
      <c r="L11900" s="14"/>
      <c r="N11900" s="15"/>
      <c r="O11900" s="16"/>
      <c r="R11900" s="14"/>
      <c r="S11900" s="14"/>
    </row>
    <row r="11901" spans="11:19" x14ac:dyDescent="0.35">
      <c r="K11901" s="14"/>
      <c r="L11901" s="14"/>
      <c r="N11901" s="15"/>
      <c r="O11901" s="16"/>
      <c r="R11901" s="14"/>
      <c r="S11901" s="14"/>
    </row>
    <row r="11902" spans="11:19" x14ac:dyDescent="0.35">
      <c r="K11902" s="14"/>
      <c r="L11902" s="14"/>
      <c r="N11902" s="15"/>
      <c r="O11902" s="16"/>
      <c r="R11902" s="14"/>
      <c r="S11902" s="14"/>
    </row>
    <row r="11903" spans="11:19" x14ac:dyDescent="0.35">
      <c r="K11903" s="14"/>
      <c r="L11903" s="14"/>
      <c r="N11903" s="15"/>
      <c r="O11903" s="16"/>
      <c r="R11903" s="14"/>
      <c r="S11903" s="14"/>
    </row>
    <row r="11904" spans="11:19" x14ac:dyDescent="0.35">
      <c r="K11904" s="14"/>
      <c r="L11904" s="14"/>
      <c r="N11904" s="15"/>
      <c r="O11904" s="16"/>
      <c r="R11904" s="14"/>
      <c r="S11904" s="14"/>
    </row>
    <row r="11905" spans="11:19" x14ac:dyDescent="0.35">
      <c r="K11905" s="14"/>
      <c r="L11905" s="14"/>
      <c r="N11905" s="15"/>
      <c r="O11905" s="16"/>
      <c r="R11905" s="14"/>
      <c r="S11905" s="14"/>
    </row>
    <row r="11906" spans="11:19" x14ac:dyDescent="0.35">
      <c r="K11906" s="14"/>
      <c r="L11906" s="14"/>
      <c r="N11906" s="15"/>
      <c r="O11906" s="16"/>
      <c r="R11906" s="14"/>
      <c r="S11906" s="14"/>
    </row>
    <row r="11907" spans="11:19" x14ac:dyDescent="0.35">
      <c r="K11907" s="14"/>
      <c r="L11907" s="14"/>
      <c r="N11907" s="15"/>
      <c r="O11907" s="16"/>
      <c r="R11907" s="14"/>
      <c r="S11907" s="14"/>
    </row>
    <row r="11908" spans="11:19" x14ac:dyDescent="0.35">
      <c r="K11908" s="14"/>
      <c r="L11908" s="14"/>
      <c r="N11908" s="15"/>
      <c r="O11908" s="16"/>
      <c r="R11908" s="14"/>
      <c r="S11908" s="14"/>
    </row>
    <row r="11909" spans="11:19" x14ac:dyDescent="0.35">
      <c r="K11909" s="14"/>
      <c r="L11909" s="14"/>
      <c r="N11909" s="15"/>
      <c r="O11909" s="16"/>
      <c r="R11909" s="14"/>
      <c r="S11909" s="14"/>
    </row>
    <row r="11910" spans="11:19" x14ac:dyDescent="0.35">
      <c r="K11910" s="14"/>
      <c r="L11910" s="14"/>
      <c r="N11910" s="15"/>
      <c r="O11910" s="16"/>
      <c r="R11910" s="14"/>
      <c r="S11910" s="14"/>
    </row>
    <row r="11911" spans="11:19" x14ac:dyDescent="0.35">
      <c r="K11911" s="14"/>
      <c r="L11911" s="14"/>
      <c r="N11911" s="15"/>
      <c r="O11911" s="16"/>
      <c r="R11911" s="14"/>
      <c r="S11911" s="14"/>
    </row>
    <row r="11912" spans="11:19" x14ac:dyDescent="0.35">
      <c r="K11912" s="14"/>
      <c r="L11912" s="14"/>
      <c r="N11912" s="15"/>
      <c r="O11912" s="16"/>
      <c r="R11912" s="14"/>
      <c r="S11912" s="14"/>
    </row>
    <row r="11913" spans="11:19" x14ac:dyDescent="0.35">
      <c r="K11913" s="14"/>
      <c r="L11913" s="14"/>
      <c r="N11913" s="15"/>
      <c r="O11913" s="16"/>
      <c r="R11913" s="14"/>
      <c r="S11913" s="14"/>
    </row>
    <row r="11914" spans="11:19" x14ac:dyDescent="0.35">
      <c r="K11914" s="14"/>
      <c r="L11914" s="14"/>
      <c r="N11914" s="15"/>
      <c r="O11914" s="16"/>
      <c r="R11914" s="14"/>
      <c r="S11914" s="14"/>
    </row>
    <row r="11915" spans="11:19" x14ac:dyDescent="0.35">
      <c r="K11915" s="14"/>
      <c r="L11915" s="14"/>
      <c r="N11915" s="15"/>
      <c r="O11915" s="16"/>
      <c r="R11915" s="14"/>
      <c r="S11915" s="14"/>
    </row>
    <row r="11916" spans="11:19" x14ac:dyDescent="0.35">
      <c r="K11916" s="14"/>
      <c r="L11916" s="14"/>
      <c r="N11916" s="15"/>
      <c r="O11916" s="16"/>
      <c r="R11916" s="14"/>
      <c r="S11916" s="14"/>
    </row>
    <row r="11917" spans="11:19" x14ac:dyDescent="0.35">
      <c r="K11917" s="14"/>
      <c r="L11917" s="14"/>
      <c r="N11917" s="15"/>
      <c r="O11917" s="16"/>
      <c r="R11917" s="14"/>
      <c r="S11917" s="14"/>
    </row>
    <row r="11918" spans="11:19" x14ac:dyDescent="0.35">
      <c r="K11918" s="14"/>
      <c r="L11918" s="14"/>
      <c r="N11918" s="15"/>
      <c r="O11918" s="16"/>
      <c r="R11918" s="14"/>
      <c r="S11918" s="14"/>
    </row>
    <row r="11919" spans="11:19" x14ac:dyDescent="0.35">
      <c r="K11919" s="14"/>
      <c r="L11919" s="14"/>
      <c r="N11919" s="15"/>
      <c r="O11919" s="16"/>
      <c r="R11919" s="14"/>
      <c r="S11919" s="14"/>
    </row>
    <row r="11920" spans="11:19" x14ac:dyDescent="0.35">
      <c r="K11920" s="14"/>
      <c r="L11920" s="14"/>
      <c r="N11920" s="15"/>
      <c r="O11920" s="16"/>
      <c r="R11920" s="14"/>
      <c r="S11920" s="14"/>
    </row>
    <row r="11921" spans="11:19" x14ac:dyDescent="0.35">
      <c r="K11921" s="14"/>
      <c r="L11921" s="14"/>
      <c r="N11921" s="15"/>
      <c r="O11921" s="16"/>
      <c r="R11921" s="14"/>
      <c r="S11921" s="14"/>
    </row>
    <row r="11922" spans="11:19" x14ac:dyDescent="0.35">
      <c r="K11922" s="14"/>
      <c r="L11922" s="14"/>
      <c r="N11922" s="15"/>
      <c r="O11922" s="16"/>
      <c r="R11922" s="14"/>
      <c r="S11922" s="14"/>
    </row>
    <row r="11923" spans="11:19" x14ac:dyDescent="0.35">
      <c r="K11923" s="14"/>
      <c r="L11923" s="14"/>
      <c r="N11923" s="15"/>
      <c r="O11923" s="16"/>
      <c r="R11923" s="14"/>
      <c r="S11923" s="14"/>
    </row>
    <row r="11924" spans="11:19" x14ac:dyDescent="0.35">
      <c r="K11924" s="14"/>
      <c r="L11924" s="14"/>
      <c r="N11924" s="15"/>
      <c r="O11924" s="16"/>
      <c r="R11924" s="14"/>
      <c r="S11924" s="14"/>
    </row>
    <row r="11925" spans="11:19" x14ac:dyDescent="0.35">
      <c r="K11925" s="14"/>
      <c r="L11925" s="14"/>
      <c r="N11925" s="15"/>
      <c r="O11925" s="16"/>
      <c r="R11925" s="14"/>
      <c r="S11925" s="14"/>
    </row>
    <row r="11926" spans="11:19" x14ac:dyDescent="0.35">
      <c r="K11926" s="14"/>
      <c r="L11926" s="14"/>
      <c r="N11926" s="15"/>
      <c r="O11926" s="16"/>
      <c r="R11926" s="14"/>
      <c r="S11926" s="14"/>
    </row>
    <row r="11927" spans="11:19" x14ac:dyDescent="0.35">
      <c r="K11927" s="14"/>
      <c r="L11927" s="14"/>
      <c r="N11927" s="15"/>
      <c r="O11927" s="16"/>
      <c r="R11927" s="14"/>
      <c r="S11927" s="14"/>
    </row>
    <row r="11928" spans="11:19" x14ac:dyDescent="0.35">
      <c r="K11928" s="14"/>
      <c r="L11928" s="14"/>
      <c r="N11928" s="15"/>
      <c r="O11928" s="16"/>
      <c r="R11928" s="14"/>
      <c r="S11928" s="14"/>
    </row>
    <row r="11929" spans="11:19" x14ac:dyDescent="0.35">
      <c r="K11929" s="14"/>
      <c r="L11929" s="14"/>
      <c r="N11929" s="15"/>
      <c r="O11929" s="16"/>
      <c r="R11929" s="14"/>
      <c r="S11929" s="14"/>
    </row>
    <row r="11930" spans="11:19" x14ac:dyDescent="0.35">
      <c r="K11930" s="14"/>
      <c r="L11930" s="14"/>
      <c r="N11930" s="15"/>
      <c r="O11930" s="16"/>
      <c r="R11930" s="14"/>
      <c r="S11930" s="14"/>
    </row>
    <row r="11931" spans="11:19" x14ac:dyDescent="0.35">
      <c r="K11931" s="14"/>
      <c r="L11931" s="14"/>
      <c r="N11931" s="15"/>
      <c r="O11931" s="16"/>
      <c r="R11931" s="14"/>
      <c r="S11931" s="14"/>
    </row>
    <row r="11932" spans="11:19" x14ac:dyDescent="0.35">
      <c r="K11932" s="14"/>
      <c r="L11932" s="14"/>
      <c r="N11932" s="15"/>
      <c r="O11932" s="16"/>
      <c r="R11932" s="14"/>
      <c r="S11932" s="14"/>
    </row>
    <row r="11933" spans="11:19" x14ac:dyDescent="0.35">
      <c r="K11933" s="14"/>
      <c r="L11933" s="14"/>
      <c r="N11933" s="15"/>
      <c r="O11933" s="16"/>
      <c r="R11933" s="14"/>
      <c r="S11933" s="14"/>
    </row>
    <row r="11934" spans="11:19" x14ac:dyDescent="0.35">
      <c r="K11934" s="14"/>
      <c r="L11934" s="14"/>
      <c r="N11934" s="15"/>
      <c r="O11934" s="16"/>
      <c r="R11934" s="14"/>
      <c r="S11934" s="14"/>
    </row>
    <row r="11935" spans="11:19" x14ac:dyDescent="0.35">
      <c r="K11935" s="14"/>
      <c r="L11935" s="14"/>
      <c r="N11935" s="15"/>
      <c r="O11935" s="16"/>
      <c r="R11935" s="14"/>
      <c r="S11935" s="14"/>
    </row>
    <row r="11936" spans="11:19" x14ac:dyDescent="0.35">
      <c r="K11936" s="14"/>
      <c r="L11936" s="14"/>
      <c r="N11936" s="15"/>
      <c r="O11936" s="16"/>
      <c r="R11936" s="14"/>
      <c r="S11936" s="14"/>
    </row>
    <row r="11937" spans="11:19" x14ac:dyDescent="0.35">
      <c r="K11937" s="14"/>
      <c r="L11937" s="14"/>
      <c r="N11937" s="15"/>
      <c r="O11937" s="16"/>
      <c r="R11937" s="14"/>
      <c r="S11937" s="14"/>
    </row>
    <row r="11938" spans="11:19" x14ac:dyDescent="0.35">
      <c r="K11938" s="14"/>
      <c r="L11938" s="14"/>
      <c r="N11938" s="15"/>
      <c r="O11938" s="16"/>
      <c r="R11938" s="14"/>
      <c r="S11938" s="14"/>
    </row>
    <row r="11939" spans="11:19" x14ac:dyDescent="0.35">
      <c r="K11939" s="14"/>
      <c r="L11939" s="14"/>
      <c r="N11939" s="15"/>
      <c r="O11939" s="16"/>
      <c r="R11939" s="14"/>
      <c r="S11939" s="14"/>
    </row>
    <row r="11940" spans="11:19" x14ac:dyDescent="0.35">
      <c r="K11940" s="14"/>
      <c r="L11940" s="14"/>
      <c r="N11940" s="15"/>
      <c r="O11940" s="16"/>
      <c r="R11940" s="14"/>
      <c r="S11940" s="14"/>
    </row>
    <row r="11941" spans="11:19" x14ac:dyDescent="0.35">
      <c r="K11941" s="14"/>
      <c r="L11941" s="14"/>
      <c r="N11941" s="15"/>
      <c r="O11941" s="16"/>
      <c r="R11941" s="14"/>
      <c r="S11941" s="14"/>
    </row>
    <row r="11942" spans="11:19" x14ac:dyDescent="0.35">
      <c r="K11942" s="14"/>
      <c r="L11942" s="14"/>
      <c r="N11942" s="15"/>
      <c r="O11942" s="16"/>
      <c r="R11942" s="14"/>
      <c r="S11942" s="14"/>
    </row>
    <row r="11943" spans="11:19" x14ac:dyDescent="0.35">
      <c r="K11943" s="14"/>
      <c r="L11943" s="14"/>
      <c r="N11943" s="15"/>
      <c r="O11943" s="16"/>
      <c r="R11943" s="14"/>
      <c r="S11943" s="14"/>
    </row>
    <row r="11944" spans="11:19" x14ac:dyDescent="0.35">
      <c r="K11944" s="14"/>
      <c r="L11944" s="14"/>
      <c r="N11944" s="15"/>
      <c r="O11944" s="16"/>
      <c r="R11944" s="14"/>
      <c r="S11944" s="14"/>
    </row>
    <row r="11945" spans="11:19" x14ac:dyDescent="0.35">
      <c r="K11945" s="14"/>
      <c r="L11945" s="14"/>
      <c r="N11945" s="15"/>
      <c r="O11945" s="16"/>
      <c r="R11945" s="14"/>
      <c r="S11945" s="14"/>
    </row>
    <row r="11946" spans="11:19" x14ac:dyDescent="0.35">
      <c r="K11946" s="14"/>
      <c r="L11946" s="14"/>
      <c r="N11946" s="15"/>
      <c r="O11946" s="16"/>
      <c r="R11946" s="14"/>
      <c r="S11946" s="14"/>
    </row>
    <row r="11947" spans="11:19" x14ac:dyDescent="0.35">
      <c r="K11947" s="14"/>
      <c r="L11947" s="14"/>
      <c r="N11947" s="15"/>
      <c r="O11947" s="16"/>
      <c r="R11947" s="14"/>
      <c r="S11947" s="14"/>
    </row>
    <row r="11948" spans="11:19" x14ac:dyDescent="0.35">
      <c r="K11948" s="14"/>
      <c r="L11948" s="14"/>
      <c r="N11948" s="15"/>
      <c r="O11948" s="16"/>
      <c r="R11948" s="14"/>
      <c r="S11948" s="14"/>
    </row>
    <row r="11949" spans="11:19" x14ac:dyDescent="0.35">
      <c r="K11949" s="14"/>
      <c r="L11949" s="14"/>
      <c r="N11949" s="15"/>
      <c r="O11949" s="16"/>
      <c r="R11949" s="14"/>
      <c r="S11949" s="14"/>
    </row>
    <row r="11950" spans="11:19" x14ac:dyDescent="0.35">
      <c r="K11950" s="14"/>
      <c r="L11950" s="14"/>
      <c r="N11950" s="15"/>
      <c r="O11950" s="16"/>
      <c r="R11950" s="14"/>
      <c r="S11950" s="14"/>
    </row>
    <row r="11951" spans="11:19" x14ac:dyDescent="0.35">
      <c r="K11951" s="14"/>
      <c r="L11951" s="14"/>
      <c r="N11951" s="15"/>
      <c r="O11951" s="16"/>
      <c r="R11951" s="14"/>
      <c r="S11951" s="14"/>
    </row>
    <row r="11952" spans="11:19" x14ac:dyDescent="0.35">
      <c r="K11952" s="14"/>
      <c r="L11952" s="14"/>
      <c r="N11952" s="15"/>
      <c r="O11952" s="16"/>
      <c r="R11952" s="14"/>
      <c r="S11952" s="14"/>
    </row>
    <row r="11953" spans="11:19" x14ac:dyDescent="0.35">
      <c r="K11953" s="14"/>
      <c r="L11953" s="14"/>
      <c r="N11953" s="15"/>
      <c r="O11953" s="16"/>
      <c r="R11953" s="14"/>
      <c r="S11953" s="14"/>
    </row>
    <row r="11954" spans="11:19" x14ac:dyDescent="0.35">
      <c r="K11954" s="14"/>
      <c r="L11954" s="14"/>
      <c r="N11954" s="15"/>
      <c r="O11954" s="16"/>
      <c r="R11954" s="14"/>
      <c r="S11954" s="14"/>
    </row>
    <row r="11955" spans="11:19" x14ac:dyDescent="0.35">
      <c r="K11955" s="14"/>
      <c r="L11955" s="14"/>
      <c r="N11955" s="15"/>
      <c r="O11955" s="16"/>
      <c r="R11955" s="14"/>
      <c r="S11955" s="14"/>
    </row>
    <row r="11956" spans="11:19" x14ac:dyDescent="0.35">
      <c r="K11956" s="14"/>
      <c r="L11956" s="14"/>
      <c r="N11956" s="15"/>
      <c r="O11956" s="16"/>
      <c r="R11956" s="14"/>
      <c r="S11956" s="14"/>
    </row>
    <row r="11957" spans="11:19" x14ac:dyDescent="0.35">
      <c r="K11957" s="14"/>
      <c r="L11957" s="14"/>
      <c r="N11957" s="15"/>
      <c r="O11957" s="16"/>
      <c r="R11957" s="14"/>
      <c r="S11957" s="14"/>
    </row>
    <row r="11958" spans="11:19" x14ac:dyDescent="0.35">
      <c r="K11958" s="14"/>
      <c r="L11958" s="14"/>
      <c r="N11958" s="15"/>
      <c r="O11958" s="16"/>
      <c r="R11958" s="14"/>
      <c r="S11958" s="14"/>
    </row>
    <row r="11959" spans="11:19" x14ac:dyDescent="0.35">
      <c r="K11959" s="14"/>
      <c r="L11959" s="14"/>
      <c r="N11959" s="15"/>
      <c r="O11959" s="16"/>
      <c r="R11959" s="14"/>
      <c r="S11959" s="14"/>
    </row>
    <row r="11960" spans="11:19" x14ac:dyDescent="0.35">
      <c r="K11960" s="14"/>
      <c r="L11960" s="14"/>
      <c r="N11960" s="15"/>
      <c r="O11960" s="16"/>
      <c r="R11960" s="14"/>
      <c r="S11960" s="14"/>
    </row>
    <row r="11961" spans="11:19" x14ac:dyDescent="0.35">
      <c r="K11961" s="14"/>
      <c r="L11961" s="14"/>
      <c r="N11961" s="15"/>
      <c r="O11961" s="16"/>
      <c r="R11961" s="14"/>
      <c r="S11961" s="14"/>
    </row>
    <row r="11962" spans="11:19" x14ac:dyDescent="0.35">
      <c r="K11962" s="14"/>
      <c r="L11962" s="14"/>
      <c r="N11962" s="15"/>
      <c r="O11962" s="16"/>
      <c r="R11962" s="14"/>
      <c r="S11962" s="14"/>
    </row>
    <row r="11963" spans="11:19" x14ac:dyDescent="0.35">
      <c r="K11963" s="14"/>
      <c r="L11963" s="14"/>
      <c r="N11963" s="15"/>
      <c r="O11963" s="16"/>
      <c r="R11963" s="14"/>
      <c r="S11963" s="14"/>
    </row>
    <row r="11964" spans="11:19" x14ac:dyDescent="0.35">
      <c r="K11964" s="14"/>
      <c r="L11964" s="14"/>
      <c r="N11964" s="15"/>
      <c r="O11964" s="16"/>
      <c r="R11964" s="14"/>
      <c r="S11964" s="14"/>
    </row>
    <row r="11965" spans="11:19" x14ac:dyDescent="0.35">
      <c r="K11965" s="14"/>
      <c r="L11965" s="14"/>
      <c r="N11965" s="15"/>
      <c r="O11965" s="16"/>
      <c r="R11965" s="14"/>
      <c r="S11965" s="14"/>
    </row>
    <row r="11966" spans="11:19" x14ac:dyDescent="0.35">
      <c r="K11966" s="14"/>
      <c r="L11966" s="14"/>
      <c r="N11966" s="15"/>
      <c r="O11966" s="16"/>
      <c r="R11966" s="14"/>
      <c r="S11966" s="14"/>
    </row>
    <row r="11967" spans="11:19" x14ac:dyDescent="0.35">
      <c r="K11967" s="14"/>
      <c r="L11967" s="14"/>
      <c r="N11967" s="15"/>
      <c r="O11967" s="16"/>
      <c r="R11967" s="14"/>
      <c r="S11967" s="14"/>
    </row>
    <row r="11968" spans="11:19" x14ac:dyDescent="0.35">
      <c r="K11968" s="14"/>
      <c r="L11968" s="14"/>
      <c r="N11968" s="15"/>
      <c r="O11968" s="16"/>
      <c r="R11968" s="14"/>
      <c r="S11968" s="14"/>
    </row>
    <row r="11969" spans="11:19" x14ac:dyDescent="0.35">
      <c r="K11969" s="14"/>
      <c r="L11969" s="14"/>
      <c r="N11969" s="15"/>
      <c r="O11969" s="16"/>
      <c r="R11969" s="14"/>
      <c r="S11969" s="14"/>
    </row>
    <row r="11970" spans="11:19" x14ac:dyDescent="0.35">
      <c r="K11970" s="14"/>
      <c r="L11970" s="14"/>
      <c r="N11970" s="15"/>
      <c r="O11970" s="16"/>
      <c r="R11970" s="14"/>
      <c r="S11970" s="14"/>
    </row>
    <row r="11971" spans="11:19" x14ac:dyDescent="0.35">
      <c r="K11971" s="14"/>
      <c r="L11971" s="14"/>
      <c r="N11971" s="15"/>
      <c r="O11971" s="16"/>
      <c r="R11971" s="14"/>
      <c r="S11971" s="14"/>
    </row>
    <row r="11972" spans="11:19" x14ac:dyDescent="0.35">
      <c r="K11972" s="14"/>
      <c r="L11972" s="14"/>
      <c r="N11972" s="15"/>
      <c r="O11972" s="16"/>
      <c r="R11972" s="14"/>
      <c r="S11972" s="14"/>
    </row>
    <row r="11973" spans="11:19" x14ac:dyDescent="0.35">
      <c r="K11973" s="14"/>
      <c r="L11973" s="14"/>
      <c r="N11973" s="15"/>
      <c r="O11973" s="16"/>
      <c r="R11973" s="14"/>
      <c r="S11973" s="14"/>
    </row>
    <row r="11974" spans="11:19" x14ac:dyDescent="0.35">
      <c r="K11974" s="14"/>
      <c r="L11974" s="14"/>
      <c r="N11974" s="15"/>
      <c r="O11974" s="16"/>
      <c r="R11974" s="14"/>
      <c r="S11974" s="14"/>
    </row>
    <row r="11975" spans="11:19" x14ac:dyDescent="0.35">
      <c r="K11975" s="14"/>
      <c r="L11975" s="14"/>
      <c r="N11975" s="15"/>
      <c r="O11975" s="16"/>
      <c r="R11975" s="14"/>
      <c r="S11975" s="14"/>
    </row>
    <row r="11976" spans="11:19" x14ac:dyDescent="0.35">
      <c r="K11976" s="14"/>
      <c r="L11976" s="14"/>
      <c r="N11976" s="15"/>
      <c r="O11976" s="16"/>
      <c r="R11976" s="14"/>
      <c r="S11976" s="14"/>
    </row>
    <row r="11977" spans="11:19" x14ac:dyDescent="0.35">
      <c r="K11977" s="14"/>
      <c r="L11977" s="14"/>
      <c r="N11977" s="15"/>
      <c r="O11977" s="16"/>
      <c r="R11977" s="14"/>
      <c r="S11977" s="14"/>
    </row>
    <row r="11978" spans="11:19" x14ac:dyDescent="0.35">
      <c r="K11978" s="14"/>
      <c r="L11978" s="14"/>
      <c r="N11978" s="15"/>
      <c r="O11978" s="16"/>
      <c r="R11978" s="14"/>
      <c r="S11978" s="14"/>
    </row>
    <row r="11979" spans="11:19" x14ac:dyDescent="0.35">
      <c r="K11979" s="14"/>
      <c r="L11979" s="14"/>
      <c r="N11979" s="15"/>
      <c r="O11979" s="16"/>
      <c r="R11979" s="14"/>
      <c r="S11979" s="14"/>
    </row>
    <row r="11980" spans="11:19" x14ac:dyDescent="0.35">
      <c r="K11980" s="14"/>
      <c r="L11980" s="14"/>
      <c r="N11980" s="15"/>
      <c r="O11980" s="16"/>
      <c r="R11980" s="14"/>
      <c r="S11980" s="14"/>
    </row>
    <row r="11981" spans="11:19" x14ac:dyDescent="0.35">
      <c r="K11981" s="14"/>
      <c r="L11981" s="14"/>
      <c r="N11981" s="15"/>
      <c r="O11981" s="16"/>
      <c r="R11981" s="14"/>
      <c r="S11981" s="14"/>
    </row>
    <row r="11982" spans="11:19" x14ac:dyDescent="0.35">
      <c r="K11982" s="14"/>
      <c r="L11982" s="14"/>
      <c r="N11982" s="15"/>
      <c r="O11982" s="16"/>
      <c r="R11982" s="14"/>
      <c r="S11982" s="14"/>
    </row>
    <row r="11983" spans="11:19" x14ac:dyDescent="0.35">
      <c r="K11983" s="14"/>
      <c r="L11983" s="14"/>
      <c r="N11983" s="15"/>
      <c r="O11983" s="16"/>
      <c r="R11983" s="14"/>
      <c r="S11983" s="14"/>
    </row>
    <row r="11984" spans="11:19" x14ac:dyDescent="0.35">
      <c r="K11984" s="14"/>
      <c r="L11984" s="14"/>
      <c r="N11984" s="15"/>
      <c r="O11984" s="16"/>
      <c r="R11984" s="14"/>
      <c r="S11984" s="14"/>
    </row>
    <row r="11985" spans="11:19" x14ac:dyDescent="0.35">
      <c r="K11985" s="14"/>
      <c r="L11985" s="14"/>
      <c r="N11985" s="15"/>
      <c r="O11985" s="16"/>
      <c r="R11985" s="14"/>
      <c r="S11985" s="14"/>
    </row>
    <row r="11986" spans="11:19" x14ac:dyDescent="0.35">
      <c r="K11986" s="14"/>
      <c r="L11986" s="14"/>
      <c r="N11986" s="15"/>
      <c r="O11986" s="16"/>
      <c r="R11986" s="14"/>
      <c r="S11986" s="14"/>
    </row>
    <row r="11987" spans="11:19" x14ac:dyDescent="0.35">
      <c r="K11987" s="14"/>
      <c r="L11987" s="14"/>
      <c r="N11987" s="15"/>
      <c r="O11987" s="16"/>
      <c r="R11987" s="14"/>
      <c r="S11987" s="14"/>
    </row>
    <row r="11988" spans="11:19" x14ac:dyDescent="0.35">
      <c r="K11988" s="14"/>
      <c r="L11988" s="14"/>
      <c r="N11988" s="15"/>
      <c r="O11988" s="16"/>
      <c r="R11988" s="14"/>
      <c r="S11988" s="14"/>
    </row>
    <row r="11989" spans="11:19" x14ac:dyDescent="0.35">
      <c r="K11989" s="14"/>
      <c r="L11989" s="14"/>
      <c r="N11989" s="15"/>
      <c r="O11989" s="16"/>
      <c r="R11989" s="14"/>
      <c r="S11989" s="14"/>
    </row>
    <row r="11990" spans="11:19" x14ac:dyDescent="0.35">
      <c r="K11990" s="14"/>
      <c r="L11990" s="14"/>
      <c r="N11990" s="15"/>
      <c r="O11990" s="16"/>
      <c r="R11990" s="14"/>
      <c r="S11990" s="14"/>
    </row>
    <row r="11991" spans="11:19" x14ac:dyDescent="0.35">
      <c r="K11991" s="14"/>
      <c r="L11991" s="14"/>
      <c r="N11991" s="15"/>
      <c r="O11991" s="16"/>
      <c r="R11991" s="14"/>
      <c r="S11991" s="14"/>
    </row>
    <row r="11992" spans="11:19" x14ac:dyDescent="0.35">
      <c r="K11992" s="14"/>
      <c r="L11992" s="14"/>
      <c r="N11992" s="15"/>
      <c r="O11992" s="16"/>
      <c r="R11992" s="14"/>
      <c r="S11992" s="14"/>
    </row>
    <row r="11993" spans="11:19" x14ac:dyDescent="0.35">
      <c r="K11993" s="14"/>
      <c r="L11993" s="14"/>
      <c r="N11993" s="15"/>
      <c r="O11993" s="16"/>
      <c r="R11993" s="14"/>
      <c r="S11993" s="14"/>
    </row>
    <row r="11994" spans="11:19" x14ac:dyDescent="0.35">
      <c r="K11994" s="14"/>
      <c r="L11994" s="14"/>
      <c r="N11994" s="15"/>
      <c r="O11994" s="16"/>
      <c r="R11994" s="14"/>
      <c r="S11994" s="14"/>
    </row>
    <row r="11995" spans="11:19" x14ac:dyDescent="0.35">
      <c r="K11995" s="14"/>
      <c r="L11995" s="14"/>
      <c r="N11995" s="15"/>
      <c r="O11995" s="16"/>
      <c r="R11995" s="14"/>
      <c r="S11995" s="14"/>
    </row>
    <row r="11996" spans="11:19" x14ac:dyDescent="0.35">
      <c r="K11996" s="14"/>
      <c r="L11996" s="14"/>
      <c r="N11996" s="15"/>
      <c r="O11996" s="16"/>
      <c r="R11996" s="14"/>
      <c r="S11996" s="14"/>
    </row>
    <row r="11997" spans="11:19" x14ac:dyDescent="0.35">
      <c r="K11997" s="14"/>
      <c r="L11997" s="14"/>
      <c r="N11997" s="15"/>
      <c r="O11997" s="16"/>
      <c r="R11997" s="14"/>
      <c r="S11997" s="14"/>
    </row>
    <row r="11998" spans="11:19" x14ac:dyDescent="0.35">
      <c r="K11998" s="14"/>
      <c r="L11998" s="14"/>
      <c r="N11998" s="15"/>
      <c r="O11998" s="16"/>
      <c r="R11998" s="14"/>
      <c r="S11998" s="14"/>
    </row>
    <row r="11999" spans="11:19" x14ac:dyDescent="0.35">
      <c r="K11999" s="14"/>
      <c r="L11999" s="14"/>
      <c r="N11999" s="15"/>
      <c r="O11999" s="16"/>
      <c r="R11999" s="14"/>
      <c r="S11999" s="14"/>
    </row>
    <row r="12000" spans="11:19" x14ac:dyDescent="0.35">
      <c r="K12000" s="14"/>
      <c r="L12000" s="14"/>
      <c r="N12000" s="15"/>
      <c r="O12000" s="16"/>
      <c r="R12000" s="14"/>
      <c r="S12000" s="14"/>
    </row>
    <row r="12001" spans="11:19" x14ac:dyDescent="0.35">
      <c r="K12001" s="14"/>
      <c r="L12001" s="14"/>
      <c r="N12001" s="15"/>
      <c r="O12001" s="16"/>
      <c r="R12001" s="14"/>
      <c r="S12001" s="14"/>
    </row>
    <row r="12002" spans="11:19" x14ac:dyDescent="0.35">
      <c r="K12002" s="14"/>
      <c r="L12002" s="14"/>
      <c r="N12002" s="15"/>
      <c r="O12002" s="16"/>
      <c r="R12002" s="14"/>
      <c r="S12002" s="14"/>
    </row>
    <row r="12003" spans="11:19" x14ac:dyDescent="0.35">
      <c r="K12003" s="14"/>
      <c r="L12003" s="14"/>
      <c r="N12003" s="15"/>
      <c r="O12003" s="16"/>
      <c r="R12003" s="14"/>
      <c r="S12003" s="14"/>
    </row>
    <row r="12004" spans="11:19" x14ac:dyDescent="0.35">
      <c r="K12004" s="14"/>
      <c r="L12004" s="14"/>
      <c r="N12004" s="15"/>
      <c r="O12004" s="16"/>
      <c r="R12004" s="14"/>
      <c r="S12004" s="14"/>
    </row>
    <row r="12005" spans="11:19" x14ac:dyDescent="0.35">
      <c r="K12005" s="14"/>
      <c r="L12005" s="14"/>
      <c r="N12005" s="15"/>
      <c r="O12005" s="16"/>
      <c r="R12005" s="14"/>
      <c r="S12005" s="14"/>
    </row>
    <row r="12006" spans="11:19" x14ac:dyDescent="0.35">
      <c r="K12006" s="14"/>
      <c r="L12006" s="14"/>
      <c r="N12006" s="15"/>
      <c r="O12006" s="16"/>
      <c r="R12006" s="14"/>
      <c r="S12006" s="14"/>
    </row>
    <row r="12007" spans="11:19" x14ac:dyDescent="0.35">
      <c r="K12007" s="14"/>
      <c r="L12007" s="14"/>
      <c r="N12007" s="15"/>
      <c r="O12007" s="16"/>
      <c r="R12007" s="14"/>
      <c r="S12007" s="14"/>
    </row>
    <row r="12008" spans="11:19" x14ac:dyDescent="0.35">
      <c r="K12008" s="14"/>
      <c r="L12008" s="14"/>
      <c r="N12008" s="15"/>
      <c r="O12008" s="16"/>
      <c r="R12008" s="14"/>
      <c r="S12008" s="14"/>
    </row>
    <row r="12009" spans="11:19" x14ac:dyDescent="0.35">
      <c r="K12009" s="14"/>
      <c r="L12009" s="14"/>
      <c r="N12009" s="15"/>
      <c r="O12009" s="16"/>
      <c r="R12009" s="14"/>
      <c r="S12009" s="14"/>
    </row>
    <row r="12010" spans="11:19" x14ac:dyDescent="0.35">
      <c r="K12010" s="14"/>
      <c r="L12010" s="14"/>
      <c r="N12010" s="15"/>
      <c r="O12010" s="16"/>
      <c r="R12010" s="14"/>
      <c r="S12010" s="14"/>
    </row>
    <row r="12011" spans="11:19" x14ac:dyDescent="0.35">
      <c r="K12011" s="14"/>
      <c r="L12011" s="14"/>
      <c r="N12011" s="15"/>
      <c r="O12011" s="16"/>
      <c r="R12011" s="14"/>
      <c r="S12011" s="14"/>
    </row>
    <row r="12012" spans="11:19" x14ac:dyDescent="0.35">
      <c r="K12012" s="14"/>
      <c r="L12012" s="14"/>
      <c r="N12012" s="15"/>
      <c r="O12012" s="16"/>
      <c r="R12012" s="14"/>
      <c r="S12012" s="14"/>
    </row>
    <row r="12013" spans="11:19" x14ac:dyDescent="0.35">
      <c r="K12013" s="14"/>
      <c r="L12013" s="14"/>
      <c r="N12013" s="15"/>
      <c r="O12013" s="16"/>
      <c r="R12013" s="14"/>
      <c r="S12013" s="14"/>
    </row>
    <row r="12014" spans="11:19" x14ac:dyDescent="0.35">
      <c r="K12014" s="14"/>
      <c r="L12014" s="14"/>
      <c r="N12014" s="15"/>
      <c r="O12014" s="16"/>
      <c r="R12014" s="14"/>
      <c r="S12014" s="14"/>
    </row>
    <row r="12015" spans="11:19" x14ac:dyDescent="0.35">
      <c r="K12015" s="14"/>
      <c r="L12015" s="14"/>
      <c r="N12015" s="15"/>
      <c r="O12015" s="16"/>
      <c r="R12015" s="14"/>
      <c r="S12015" s="14"/>
    </row>
    <row r="12016" spans="11:19" x14ac:dyDescent="0.35">
      <c r="K12016" s="14"/>
      <c r="L12016" s="14"/>
      <c r="N12016" s="15"/>
      <c r="O12016" s="16"/>
      <c r="R12016" s="14"/>
      <c r="S12016" s="14"/>
    </row>
    <row r="12017" spans="11:19" x14ac:dyDescent="0.35">
      <c r="K12017" s="14"/>
      <c r="L12017" s="14"/>
      <c r="N12017" s="15"/>
      <c r="O12017" s="16"/>
      <c r="R12017" s="14"/>
      <c r="S12017" s="14"/>
    </row>
    <row r="12018" spans="11:19" x14ac:dyDescent="0.35">
      <c r="K12018" s="14"/>
      <c r="L12018" s="14"/>
      <c r="N12018" s="15"/>
      <c r="O12018" s="16"/>
      <c r="R12018" s="14"/>
      <c r="S12018" s="14"/>
    </row>
    <row r="12019" spans="11:19" x14ac:dyDescent="0.35">
      <c r="K12019" s="14"/>
      <c r="L12019" s="14"/>
      <c r="N12019" s="15"/>
      <c r="O12019" s="16"/>
      <c r="R12019" s="14"/>
      <c r="S12019" s="14"/>
    </row>
    <row r="12020" spans="11:19" x14ac:dyDescent="0.35">
      <c r="K12020" s="14"/>
      <c r="L12020" s="14"/>
      <c r="N12020" s="15"/>
      <c r="O12020" s="16"/>
      <c r="R12020" s="14"/>
      <c r="S12020" s="14"/>
    </row>
    <row r="12021" spans="11:19" x14ac:dyDescent="0.35">
      <c r="K12021" s="14"/>
      <c r="L12021" s="14"/>
      <c r="N12021" s="15"/>
      <c r="O12021" s="16"/>
      <c r="R12021" s="14"/>
      <c r="S12021" s="14"/>
    </row>
    <row r="12022" spans="11:19" x14ac:dyDescent="0.35">
      <c r="K12022" s="14"/>
      <c r="L12022" s="14"/>
      <c r="N12022" s="15"/>
      <c r="O12022" s="16"/>
      <c r="R12022" s="14"/>
      <c r="S12022" s="14"/>
    </row>
    <row r="12023" spans="11:19" x14ac:dyDescent="0.35">
      <c r="K12023" s="14"/>
      <c r="L12023" s="14"/>
      <c r="N12023" s="15"/>
      <c r="O12023" s="16"/>
      <c r="R12023" s="14"/>
      <c r="S12023" s="14"/>
    </row>
    <row r="12024" spans="11:19" x14ac:dyDescent="0.35">
      <c r="K12024" s="14"/>
      <c r="L12024" s="14"/>
      <c r="N12024" s="15"/>
      <c r="O12024" s="16"/>
      <c r="R12024" s="14"/>
      <c r="S12024" s="14"/>
    </row>
    <row r="12025" spans="11:19" x14ac:dyDescent="0.35">
      <c r="K12025" s="14"/>
      <c r="L12025" s="14"/>
      <c r="N12025" s="15"/>
      <c r="O12025" s="16"/>
      <c r="R12025" s="14"/>
      <c r="S12025" s="14"/>
    </row>
    <row r="12026" spans="11:19" x14ac:dyDescent="0.35">
      <c r="K12026" s="14"/>
      <c r="L12026" s="14"/>
      <c r="N12026" s="15"/>
      <c r="O12026" s="16"/>
      <c r="R12026" s="14"/>
      <c r="S12026" s="14"/>
    </row>
    <row r="12027" spans="11:19" x14ac:dyDescent="0.35">
      <c r="K12027" s="14"/>
      <c r="L12027" s="14"/>
      <c r="N12027" s="15"/>
      <c r="O12027" s="16"/>
      <c r="R12027" s="14"/>
      <c r="S12027" s="14"/>
    </row>
    <row r="12028" spans="11:19" x14ac:dyDescent="0.35">
      <c r="K12028" s="14"/>
      <c r="L12028" s="14"/>
      <c r="N12028" s="15"/>
      <c r="O12028" s="16"/>
      <c r="R12028" s="14"/>
      <c r="S12028" s="14"/>
    </row>
    <row r="12029" spans="11:19" x14ac:dyDescent="0.35">
      <c r="K12029" s="14"/>
      <c r="L12029" s="14"/>
      <c r="N12029" s="15"/>
      <c r="O12029" s="16"/>
      <c r="R12029" s="14"/>
      <c r="S12029" s="14"/>
    </row>
    <row r="12030" spans="11:19" x14ac:dyDescent="0.35">
      <c r="K12030" s="14"/>
      <c r="L12030" s="14"/>
      <c r="N12030" s="15"/>
      <c r="O12030" s="16"/>
      <c r="R12030" s="14"/>
      <c r="S12030" s="14"/>
    </row>
    <row r="12031" spans="11:19" x14ac:dyDescent="0.35">
      <c r="K12031" s="14"/>
      <c r="L12031" s="14"/>
      <c r="N12031" s="15"/>
      <c r="O12031" s="16"/>
      <c r="R12031" s="14"/>
      <c r="S12031" s="14"/>
    </row>
    <row r="12032" spans="11:19" x14ac:dyDescent="0.35">
      <c r="K12032" s="14"/>
      <c r="L12032" s="14"/>
      <c r="N12032" s="15"/>
      <c r="O12032" s="16"/>
      <c r="R12032" s="14"/>
      <c r="S12032" s="14"/>
    </row>
    <row r="12033" spans="11:19" x14ac:dyDescent="0.35">
      <c r="K12033" s="14"/>
      <c r="L12033" s="14"/>
      <c r="N12033" s="15"/>
      <c r="O12033" s="16"/>
      <c r="R12033" s="14"/>
      <c r="S12033" s="14"/>
    </row>
    <row r="12034" spans="11:19" x14ac:dyDescent="0.35">
      <c r="K12034" s="14"/>
      <c r="L12034" s="14"/>
      <c r="N12034" s="15"/>
      <c r="O12034" s="16"/>
      <c r="R12034" s="14"/>
      <c r="S12034" s="14"/>
    </row>
    <row r="12035" spans="11:19" x14ac:dyDescent="0.35">
      <c r="K12035" s="14"/>
      <c r="L12035" s="14"/>
      <c r="N12035" s="15"/>
      <c r="O12035" s="16"/>
      <c r="R12035" s="14"/>
      <c r="S12035" s="14"/>
    </row>
    <row r="12036" spans="11:19" x14ac:dyDescent="0.35">
      <c r="K12036" s="14"/>
      <c r="L12036" s="14"/>
      <c r="N12036" s="15"/>
      <c r="O12036" s="16"/>
      <c r="R12036" s="14"/>
      <c r="S12036" s="14"/>
    </row>
    <row r="12037" spans="11:19" x14ac:dyDescent="0.35">
      <c r="K12037" s="14"/>
      <c r="L12037" s="14"/>
      <c r="N12037" s="15"/>
      <c r="O12037" s="16"/>
      <c r="R12037" s="14"/>
      <c r="S12037" s="14"/>
    </row>
    <row r="12038" spans="11:19" x14ac:dyDescent="0.35">
      <c r="K12038" s="14"/>
      <c r="L12038" s="14"/>
      <c r="N12038" s="15"/>
      <c r="O12038" s="16"/>
      <c r="R12038" s="14"/>
      <c r="S12038" s="14"/>
    </row>
    <row r="12039" spans="11:19" x14ac:dyDescent="0.35">
      <c r="K12039" s="14"/>
      <c r="L12039" s="14"/>
      <c r="N12039" s="15"/>
      <c r="O12039" s="16"/>
      <c r="R12039" s="14"/>
      <c r="S12039" s="14"/>
    </row>
    <row r="12040" spans="11:19" x14ac:dyDescent="0.35">
      <c r="K12040" s="14"/>
      <c r="L12040" s="14"/>
      <c r="N12040" s="15"/>
      <c r="O12040" s="16"/>
      <c r="R12040" s="14"/>
      <c r="S12040" s="14"/>
    </row>
    <row r="12041" spans="11:19" x14ac:dyDescent="0.35">
      <c r="K12041" s="14"/>
      <c r="L12041" s="14"/>
      <c r="N12041" s="15"/>
      <c r="O12041" s="16"/>
      <c r="R12041" s="14"/>
      <c r="S12041" s="14"/>
    </row>
    <row r="12042" spans="11:19" x14ac:dyDescent="0.35">
      <c r="K12042" s="14"/>
      <c r="L12042" s="14"/>
      <c r="N12042" s="15"/>
      <c r="O12042" s="16"/>
      <c r="R12042" s="14"/>
      <c r="S12042" s="14"/>
    </row>
    <row r="12043" spans="11:19" x14ac:dyDescent="0.35">
      <c r="K12043" s="14"/>
      <c r="L12043" s="14"/>
      <c r="N12043" s="15"/>
      <c r="O12043" s="16"/>
      <c r="R12043" s="14"/>
      <c r="S12043" s="14"/>
    </row>
    <row r="12044" spans="11:19" x14ac:dyDescent="0.35">
      <c r="K12044" s="14"/>
      <c r="L12044" s="14"/>
      <c r="N12044" s="15"/>
      <c r="O12044" s="16"/>
      <c r="R12044" s="14"/>
      <c r="S12044" s="14"/>
    </row>
    <row r="12045" spans="11:19" x14ac:dyDescent="0.35">
      <c r="K12045" s="14"/>
      <c r="L12045" s="14"/>
      <c r="N12045" s="15"/>
      <c r="O12045" s="16"/>
      <c r="R12045" s="14"/>
      <c r="S12045" s="14"/>
    </row>
    <row r="12046" spans="11:19" x14ac:dyDescent="0.35">
      <c r="K12046" s="14"/>
      <c r="L12046" s="14"/>
      <c r="N12046" s="15"/>
      <c r="O12046" s="16"/>
      <c r="R12046" s="14"/>
      <c r="S12046" s="14"/>
    </row>
    <row r="12047" spans="11:19" x14ac:dyDescent="0.35">
      <c r="K12047" s="14"/>
      <c r="L12047" s="14"/>
      <c r="N12047" s="15"/>
      <c r="O12047" s="16"/>
      <c r="R12047" s="14"/>
      <c r="S12047" s="14"/>
    </row>
    <row r="12048" spans="11:19" x14ac:dyDescent="0.35">
      <c r="K12048" s="14"/>
      <c r="L12048" s="14"/>
      <c r="N12048" s="15"/>
      <c r="O12048" s="16"/>
      <c r="R12048" s="14"/>
      <c r="S12048" s="14"/>
    </row>
    <row r="12049" spans="11:19" x14ac:dyDescent="0.35">
      <c r="K12049" s="14"/>
      <c r="L12049" s="14"/>
      <c r="N12049" s="15"/>
      <c r="O12049" s="16"/>
      <c r="R12049" s="14"/>
      <c r="S12049" s="14"/>
    </row>
    <row r="12050" spans="11:19" x14ac:dyDescent="0.35">
      <c r="K12050" s="14"/>
      <c r="L12050" s="14"/>
      <c r="N12050" s="15"/>
      <c r="O12050" s="16"/>
      <c r="R12050" s="14"/>
      <c r="S12050" s="14"/>
    </row>
    <row r="12051" spans="11:19" x14ac:dyDescent="0.35">
      <c r="K12051" s="14"/>
      <c r="L12051" s="14"/>
      <c r="N12051" s="15"/>
      <c r="O12051" s="16"/>
      <c r="R12051" s="14"/>
      <c r="S12051" s="14"/>
    </row>
    <row r="12052" spans="11:19" x14ac:dyDescent="0.35">
      <c r="K12052" s="14"/>
      <c r="L12052" s="14"/>
      <c r="N12052" s="15"/>
      <c r="O12052" s="16"/>
      <c r="R12052" s="14"/>
      <c r="S12052" s="14"/>
    </row>
    <row r="12053" spans="11:19" x14ac:dyDescent="0.35">
      <c r="K12053" s="14"/>
      <c r="L12053" s="14"/>
      <c r="N12053" s="15"/>
      <c r="O12053" s="16"/>
      <c r="R12053" s="14"/>
      <c r="S12053" s="14"/>
    </row>
    <row r="12054" spans="11:19" x14ac:dyDescent="0.35">
      <c r="K12054" s="14"/>
      <c r="L12054" s="14"/>
      <c r="N12054" s="15"/>
      <c r="O12054" s="16"/>
      <c r="R12054" s="14"/>
      <c r="S12054" s="14"/>
    </row>
    <row r="12055" spans="11:19" x14ac:dyDescent="0.35">
      <c r="K12055" s="14"/>
      <c r="L12055" s="14"/>
      <c r="N12055" s="15"/>
      <c r="O12055" s="16"/>
      <c r="R12055" s="14"/>
      <c r="S12055" s="14"/>
    </row>
    <row r="12056" spans="11:19" x14ac:dyDescent="0.35">
      <c r="K12056" s="14"/>
      <c r="L12056" s="14"/>
      <c r="N12056" s="15"/>
      <c r="O12056" s="16"/>
      <c r="R12056" s="14"/>
      <c r="S12056" s="14"/>
    </row>
    <row r="12057" spans="11:19" x14ac:dyDescent="0.35">
      <c r="K12057" s="14"/>
      <c r="L12057" s="14"/>
      <c r="N12057" s="15"/>
      <c r="O12057" s="16"/>
      <c r="R12057" s="14"/>
      <c r="S12057" s="14"/>
    </row>
    <row r="12058" spans="11:19" x14ac:dyDescent="0.35">
      <c r="K12058" s="14"/>
      <c r="L12058" s="14"/>
      <c r="N12058" s="15"/>
      <c r="O12058" s="16"/>
      <c r="R12058" s="14"/>
      <c r="S12058" s="14"/>
    </row>
    <row r="12059" spans="11:19" x14ac:dyDescent="0.35">
      <c r="K12059" s="14"/>
      <c r="L12059" s="14"/>
      <c r="N12059" s="15"/>
      <c r="O12059" s="16"/>
      <c r="R12059" s="14"/>
      <c r="S12059" s="14"/>
    </row>
    <row r="12060" spans="11:19" x14ac:dyDescent="0.35">
      <c r="K12060" s="14"/>
      <c r="L12060" s="14"/>
      <c r="N12060" s="15"/>
      <c r="O12060" s="16"/>
      <c r="R12060" s="14"/>
      <c r="S12060" s="14"/>
    </row>
    <row r="12061" spans="11:19" x14ac:dyDescent="0.35">
      <c r="K12061" s="14"/>
      <c r="L12061" s="14"/>
      <c r="N12061" s="15"/>
      <c r="O12061" s="16"/>
      <c r="R12061" s="14"/>
      <c r="S12061" s="14"/>
    </row>
    <row r="12062" spans="11:19" x14ac:dyDescent="0.35">
      <c r="K12062" s="14"/>
      <c r="L12062" s="14"/>
      <c r="N12062" s="15"/>
      <c r="O12062" s="16"/>
      <c r="R12062" s="14"/>
      <c r="S12062" s="14"/>
    </row>
    <row r="12063" spans="11:19" x14ac:dyDescent="0.35">
      <c r="K12063" s="14"/>
      <c r="L12063" s="14"/>
      <c r="N12063" s="15"/>
      <c r="O12063" s="16"/>
      <c r="R12063" s="14"/>
      <c r="S12063" s="14"/>
    </row>
    <row r="12064" spans="11:19" x14ac:dyDescent="0.35">
      <c r="K12064" s="14"/>
      <c r="L12064" s="14"/>
      <c r="N12064" s="15"/>
      <c r="O12064" s="16"/>
      <c r="R12064" s="14"/>
      <c r="S12064" s="14"/>
    </row>
    <row r="12065" spans="11:19" x14ac:dyDescent="0.35">
      <c r="K12065" s="14"/>
      <c r="L12065" s="14"/>
      <c r="N12065" s="15"/>
      <c r="O12065" s="16"/>
      <c r="R12065" s="14"/>
      <c r="S12065" s="14"/>
    </row>
    <row r="12066" spans="11:19" x14ac:dyDescent="0.35">
      <c r="K12066" s="14"/>
      <c r="L12066" s="14"/>
      <c r="N12066" s="15"/>
      <c r="O12066" s="16"/>
      <c r="R12066" s="14"/>
      <c r="S12066" s="14"/>
    </row>
    <row r="12067" spans="11:19" x14ac:dyDescent="0.35">
      <c r="K12067" s="14"/>
      <c r="L12067" s="14"/>
      <c r="N12067" s="15"/>
      <c r="O12067" s="16"/>
      <c r="R12067" s="14"/>
      <c r="S12067" s="14"/>
    </row>
    <row r="12068" spans="11:19" x14ac:dyDescent="0.35">
      <c r="K12068" s="14"/>
      <c r="L12068" s="14"/>
      <c r="N12068" s="15"/>
      <c r="O12068" s="16"/>
      <c r="R12068" s="14"/>
      <c r="S12068" s="14"/>
    </row>
    <row r="12069" spans="11:19" x14ac:dyDescent="0.35">
      <c r="K12069" s="14"/>
      <c r="L12069" s="14"/>
      <c r="N12069" s="15"/>
      <c r="O12069" s="16"/>
      <c r="R12069" s="14"/>
      <c r="S12069" s="14"/>
    </row>
    <row r="12070" spans="11:19" x14ac:dyDescent="0.35">
      <c r="K12070" s="14"/>
      <c r="L12070" s="14"/>
      <c r="N12070" s="15"/>
      <c r="O12070" s="16"/>
      <c r="R12070" s="14"/>
      <c r="S12070" s="14"/>
    </row>
    <row r="12071" spans="11:19" x14ac:dyDescent="0.35">
      <c r="K12071" s="14"/>
      <c r="L12071" s="14"/>
      <c r="N12071" s="15"/>
      <c r="O12071" s="16"/>
      <c r="R12071" s="14"/>
      <c r="S12071" s="14"/>
    </row>
    <row r="12072" spans="11:19" x14ac:dyDescent="0.35">
      <c r="K12072" s="14"/>
      <c r="L12072" s="14"/>
      <c r="N12072" s="15"/>
      <c r="O12072" s="16"/>
      <c r="R12072" s="14"/>
      <c r="S12072" s="14"/>
    </row>
    <row r="12073" spans="11:19" x14ac:dyDescent="0.35">
      <c r="K12073" s="14"/>
      <c r="L12073" s="14"/>
      <c r="N12073" s="15"/>
      <c r="O12073" s="16"/>
      <c r="R12073" s="14"/>
      <c r="S12073" s="14"/>
    </row>
    <row r="12074" spans="11:19" x14ac:dyDescent="0.35">
      <c r="K12074" s="14"/>
      <c r="L12074" s="14"/>
      <c r="N12074" s="15"/>
      <c r="O12074" s="16"/>
      <c r="R12074" s="14"/>
      <c r="S12074" s="14"/>
    </row>
    <row r="12075" spans="11:19" x14ac:dyDescent="0.35">
      <c r="K12075" s="14"/>
      <c r="L12075" s="14"/>
      <c r="N12075" s="15"/>
      <c r="O12075" s="16"/>
      <c r="R12075" s="14"/>
      <c r="S12075" s="14"/>
    </row>
    <row r="12076" spans="11:19" x14ac:dyDescent="0.35">
      <c r="K12076" s="14"/>
      <c r="L12076" s="14"/>
      <c r="N12076" s="15"/>
      <c r="O12076" s="16"/>
      <c r="R12076" s="14"/>
      <c r="S12076" s="14"/>
    </row>
    <row r="12077" spans="11:19" x14ac:dyDescent="0.35">
      <c r="K12077" s="14"/>
      <c r="L12077" s="14"/>
      <c r="N12077" s="15"/>
      <c r="O12077" s="16"/>
      <c r="R12077" s="14"/>
      <c r="S12077" s="14"/>
    </row>
    <row r="12078" spans="11:19" x14ac:dyDescent="0.35">
      <c r="K12078" s="14"/>
      <c r="L12078" s="14"/>
      <c r="N12078" s="15"/>
      <c r="O12078" s="16"/>
      <c r="R12078" s="14"/>
      <c r="S12078" s="14"/>
    </row>
    <row r="12079" spans="11:19" x14ac:dyDescent="0.35">
      <c r="K12079" s="14"/>
      <c r="L12079" s="14"/>
      <c r="N12079" s="15"/>
      <c r="O12079" s="16"/>
      <c r="R12079" s="14"/>
      <c r="S12079" s="14"/>
    </row>
    <row r="12080" spans="11:19" x14ac:dyDescent="0.35">
      <c r="K12080" s="14"/>
      <c r="L12080" s="14"/>
      <c r="N12080" s="15"/>
      <c r="O12080" s="16"/>
      <c r="R12080" s="14"/>
      <c r="S12080" s="14"/>
    </row>
    <row r="12081" spans="11:19" x14ac:dyDescent="0.35">
      <c r="K12081" s="14"/>
      <c r="L12081" s="14"/>
      <c r="N12081" s="15"/>
      <c r="O12081" s="16"/>
      <c r="R12081" s="14"/>
      <c r="S12081" s="14"/>
    </row>
    <row r="12082" spans="11:19" x14ac:dyDescent="0.35">
      <c r="K12082" s="14"/>
      <c r="L12082" s="14"/>
      <c r="N12082" s="15"/>
      <c r="O12082" s="16"/>
      <c r="R12082" s="14"/>
      <c r="S12082" s="14"/>
    </row>
    <row r="12083" spans="11:19" x14ac:dyDescent="0.35">
      <c r="K12083" s="14"/>
      <c r="L12083" s="14"/>
      <c r="N12083" s="15"/>
      <c r="O12083" s="16"/>
      <c r="R12083" s="14"/>
      <c r="S12083" s="14"/>
    </row>
    <row r="12084" spans="11:19" x14ac:dyDescent="0.35">
      <c r="K12084" s="14"/>
      <c r="L12084" s="14"/>
      <c r="N12084" s="15"/>
      <c r="O12084" s="16"/>
      <c r="R12084" s="14"/>
      <c r="S12084" s="14"/>
    </row>
    <row r="12085" spans="11:19" x14ac:dyDescent="0.35">
      <c r="K12085" s="14"/>
      <c r="L12085" s="14"/>
      <c r="N12085" s="15"/>
      <c r="O12085" s="16"/>
      <c r="R12085" s="14"/>
      <c r="S12085" s="14"/>
    </row>
    <row r="12086" spans="11:19" x14ac:dyDescent="0.35">
      <c r="K12086" s="14"/>
      <c r="L12086" s="14"/>
      <c r="N12086" s="15"/>
      <c r="O12086" s="16"/>
      <c r="R12086" s="14"/>
      <c r="S12086" s="14"/>
    </row>
    <row r="12087" spans="11:19" x14ac:dyDescent="0.35">
      <c r="K12087" s="14"/>
      <c r="L12087" s="14"/>
      <c r="N12087" s="15"/>
      <c r="O12087" s="16"/>
      <c r="R12087" s="14"/>
      <c r="S12087" s="14"/>
    </row>
    <row r="12088" spans="11:19" x14ac:dyDescent="0.35">
      <c r="K12088" s="14"/>
      <c r="L12088" s="14"/>
      <c r="N12088" s="15"/>
      <c r="O12088" s="16"/>
      <c r="R12088" s="14"/>
      <c r="S12088" s="14"/>
    </row>
    <row r="12089" spans="11:19" x14ac:dyDescent="0.35">
      <c r="K12089" s="14"/>
      <c r="L12089" s="14"/>
      <c r="N12089" s="15"/>
      <c r="O12089" s="16"/>
      <c r="R12089" s="14"/>
      <c r="S12089" s="14"/>
    </row>
    <row r="12090" spans="11:19" x14ac:dyDescent="0.35">
      <c r="K12090" s="14"/>
      <c r="L12090" s="14"/>
      <c r="N12090" s="15"/>
      <c r="O12090" s="16"/>
      <c r="R12090" s="14"/>
      <c r="S12090" s="14"/>
    </row>
    <row r="12091" spans="11:19" x14ac:dyDescent="0.35">
      <c r="K12091" s="14"/>
      <c r="L12091" s="14"/>
      <c r="N12091" s="15"/>
      <c r="O12091" s="16"/>
      <c r="R12091" s="14"/>
      <c r="S12091" s="14"/>
    </row>
    <row r="12092" spans="11:19" x14ac:dyDescent="0.35">
      <c r="K12092" s="14"/>
      <c r="L12092" s="14"/>
      <c r="N12092" s="15"/>
      <c r="O12092" s="16"/>
      <c r="R12092" s="14"/>
      <c r="S12092" s="14"/>
    </row>
    <row r="12093" spans="11:19" x14ac:dyDescent="0.35">
      <c r="K12093" s="14"/>
      <c r="L12093" s="14"/>
      <c r="N12093" s="15"/>
      <c r="O12093" s="16"/>
      <c r="R12093" s="14"/>
      <c r="S12093" s="14"/>
    </row>
    <row r="12094" spans="11:19" x14ac:dyDescent="0.35">
      <c r="K12094" s="14"/>
      <c r="L12094" s="14"/>
      <c r="N12094" s="15"/>
      <c r="O12094" s="16"/>
      <c r="R12094" s="14"/>
      <c r="S12094" s="14"/>
    </row>
    <row r="12095" spans="11:19" x14ac:dyDescent="0.35">
      <c r="K12095" s="14"/>
      <c r="L12095" s="14"/>
      <c r="N12095" s="15"/>
      <c r="O12095" s="16"/>
      <c r="R12095" s="14"/>
      <c r="S12095" s="14"/>
    </row>
    <row r="12096" spans="11:19" x14ac:dyDescent="0.35">
      <c r="K12096" s="14"/>
      <c r="L12096" s="14"/>
      <c r="N12096" s="15"/>
      <c r="O12096" s="16"/>
      <c r="R12096" s="14"/>
      <c r="S12096" s="14"/>
    </row>
    <row r="12097" spans="11:19" x14ac:dyDescent="0.35">
      <c r="K12097" s="14"/>
      <c r="L12097" s="14"/>
      <c r="N12097" s="15"/>
      <c r="O12097" s="16"/>
      <c r="R12097" s="14"/>
      <c r="S12097" s="14"/>
    </row>
    <row r="12098" spans="11:19" x14ac:dyDescent="0.35">
      <c r="K12098" s="14"/>
      <c r="L12098" s="14"/>
      <c r="N12098" s="15"/>
      <c r="O12098" s="16"/>
      <c r="R12098" s="14"/>
      <c r="S12098" s="14"/>
    </row>
    <row r="12099" spans="11:19" x14ac:dyDescent="0.35">
      <c r="K12099" s="14"/>
      <c r="L12099" s="14"/>
      <c r="N12099" s="15"/>
      <c r="O12099" s="16"/>
      <c r="R12099" s="14"/>
      <c r="S12099" s="14"/>
    </row>
    <row r="12100" spans="11:19" x14ac:dyDescent="0.35">
      <c r="K12100" s="14"/>
      <c r="L12100" s="14"/>
      <c r="N12100" s="15"/>
      <c r="O12100" s="16"/>
      <c r="R12100" s="14"/>
      <c r="S12100" s="14"/>
    </row>
    <row r="12101" spans="11:19" x14ac:dyDescent="0.35">
      <c r="K12101" s="14"/>
      <c r="L12101" s="14"/>
      <c r="N12101" s="15"/>
      <c r="O12101" s="16"/>
      <c r="R12101" s="14"/>
      <c r="S12101" s="14"/>
    </row>
    <row r="12102" spans="11:19" x14ac:dyDescent="0.35">
      <c r="K12102" s="14"/>
      <c r="L12102" s="14"/>
      <c r="N12102" s="15"/>
      <c r="O12102" s="16"/>
      <c r="R12102" s="14"/>
      <c r="S12102" s="14"/>
    </row>
    <row r="12103" spans="11:19" x14ac:dyDescent="0.35">
      <c r="K12103" s="14"/>
      <c r="L12103" s="14"/>
      <c r="N12103" s="15"/>
      <c r="O12103" s="16"/>
      <c r="R12103" s="14"/>
      <c r="S12103" s="14"/>
    </row>
    <row r="12104" spans="11:19" x14ac:dyDescent="0.35">
      <c r="K12104" s="14"/>
      <c r="L12104" s="14"/>
      <c r="N12104" s="15"/>
      <c r="O12104" s="16"/>
      <c r="R12104" s="14"/>
      <c r="S12104" s="14"/>
    </row>
    <row r="12105" spans="11:19" x14ac:dyDescent="0.35">
      <c r="K12105" s="14"/>
      <c r="L12105" s="14"/>
      <c r="N12105" s="15"/>
      <c r="O12105" s="16"/>
      <c r="R12105" s="14"/>
      <c r="S12105" s="14"/>
    </row>
    <row r="12106" spans="11:19" x14ac:dyDescent="0.35">
      <c r="K12106" s="14"/>
      <c r="L12106" s="14"/>
      <c r="N12106" s="15"/>
      <c r="O12106" s="16"/>
      <c r="R12106" s="14"/>
      <c r="S12106" s="14"/>
    </row>
    <row r="12107" spans="11:19" x14ac:dyDescent="0.35">
      <c r="K12107" s="14"/>
      <c r="L12107" s="14"/>
      <c r="N12107" s="15"/>
      <c r="O12107" s="16"/>
      <c r="R12107" s="14"/>
      <c r="S12107" s="14"/>
    </row>
    <row r="12108" spans="11:19" x14ac:dyDescent="0.35">
      <c r="K12108" s="14"/>
      <c r="L12108" s="14"/>
      <c r="N12108" s="15"/>
      <c r="O12108" s="16"/>
      <c r="R12108" s="14"/>
      <c r="S12108" s="14"/>
    </row>
    <row r="12109" spans="11:19" x14ac:dyDescent="0.35">
      <c r="K12109" s="14"/>
      <c r="L12109" s="14"/>
      <c r="N12109" s="15"/>
      <c r="O12109" s="16"/>
      <c r="R12109" s="14"/>
      <c r="S12109" s="14"/>
    </row>
    <row r="12110" spans="11:19" x14ac:dyDescent="0.35">
      <c r="K12110" s="14"/>
      <c r="L12110" s="14"/>
      <c r="N12110" s="15"/>
      <c r="O12110" s="16"/>
      <c r="R12110" s="14"/>
      <c r="S12110" s="14"/>
    </row>
    <row r="12111" spans="11:19" x14ac:dyDescent="0.35">
      <c r="K12111" s="14"/>
      <c r="L12111" s="14"/>
      <c r="N12111" s="15"/>
      <c r="O12111" s="16"/>
      <c r="R12111" s="14"/>
      <c r="S12111" s="14"/>
    </row>
    <row r="12112" spans="11:19" x14ac:dyDescent="0.35">
      <c r="K12112" s="14"/>
      <c r="L12112" s="14"/>
      <c r="N12112" s="15"/>
      <c r="O12112" s="16"/>
      <c r="R12112" s="14"/>
      <c r="S12112" s="14"/>
    </row>
    <row r="12113" spans="11:19" x14ac:dyDescent="0.35">
      <c r="K12113" s="14"/>
      <c r="L12113" s="14"/>
      <c r="N12113" s="15"/>
      <c r="O12113" s="16"/>
      <c r="R12113" s="14"/>
      <c r="S12113" s="14"/>
    </row>
    <row r="12114" spans="11:19" x14ac:dyDescent="0.35">
      <c r="K12114" s="14"/>
      <c r="L12114" s="14"/>
      <c r="N12114" s="15"/>
      <c r="O12114" s="16"/>
      <c r="R12114" s="14"/>
      <c r="S12114" s="14"/>
    </row>
    <row r="12115" spans="11:19" x14ac:dyDescent="0.35">
      <c r="K12115" s="14"/>
      <c r="L12115" s="14"/>
      <c r="N12115" s="15"/>
      <c r="O12115" s="16"/>
      <c r="R12115" s="14"/>
      <c r="S12115" s="14"/>
    </row>
    <row r="12116" spans="11:19" x14ac:dyDescent="0.35">
      <c r="K12116" s="14"/>
      <c r="L12116" s="14"/>
      <c r="N12116" s="15"/>
      <c r="O12116" s="16"/>
      <c r="R12116" s="14"/>
      <c r="S12116" s="14"/>
    </row>
    <row r="12117" spans="11:19" x14ac:dyDescent="0.35">
      <c r="K12117" s="14"/>
      <c r="L12117" s="14"/>
      <c r="N12117" s="15"/>
      <c r="O12117" s="16"/>
      <c r="R12117" s="14"/>
      <c r="S12117" s="14"/>
    </row>
    <row r="12118" spans="11:19" x14ac:dyDescent="0.35">
      <c r="K12118" s="14"/>
      <c r="L12118" s="14"/>
      <c r="N12118" s="15"/>
      <c r="O12118" s="16"/>
      <c r="R12118" s="14"/>
      <c r="S12118" s="14"/>
    </row>
    <row r="12119" spans="11:19" x14ac:dyDescent="0.35">
      <c r="K12119" s="14"/>
      <c r="L12119" s="14"/>
      <c r="N12119" s="15"/>
      <c r="O12119" s="16"/>
      <c r="R12119" s="14"/>
      <c r="S12119" s="14"/>
    </row>
    <row r="12120" spans="11:19" x14ac:dyDescent="0.35">
      <c r="K12120" s="14"/>
      <c r="L12120" s="14"/>
      <c r="N12120" s="15"/>
      <c r="O12120" s="16"/>
      <c r="R12120" s="14"/>
      <c r="S12120" s="14"/>
    </row>
    <row r="12121" spans="11:19" x14ac:dyDescent="0.35">
      <c r="K12121" s="14"/>
      <c r="L12121" s="14"/>
      <c r="N12121" s="15"/>
      <c r="O12121" s="16"/>
      <c r="R12121" s="14"/>
      <c r="S12121" s="14"/>
    </row>
    <row r="12122" spans="11:19" x14ac:dyDescent="0.35">
      <c r="K12122" s="14"/>
      <c r="L12122" s="14"/>
      <c r="N12122" s="15"/>
      <c r="O12122" s="16"/>
      <c r="R12122" s="14"/>
      <c r="S12122" s="14"/>
    </row>
    <row r="12123" spans="11:19" x14ac:dyDescent="0.35">
      <c r="K12123" s="14"/>
      <c r="L12123" s="14"/>
      <c r="N12123" s="15"/>
      <c r="O12123" s="16"/>
      <c r="R12123" s="14"/>
      <c r="S12123" s="14"/>
    </row>
    <row r="12124" spans="11:19" x14ac:dyDescent="0.35">
      <c r="K12124" s="14"/>
      <c r="L12124" s="14"/>
      <c r="N12124" s="15"/>
      <c r="O12124" s="16"/>
      <c r="R12124" s="14"/>
      <c r="S12124" s="14"/>
    </row>
    <row r="12125" spans="11:19" x14ac:dyDescent="0.35">
      <c r="K12125" s="14"/>
      <c r="L12125" s="14"/>
      <c r="N12125" s="15"/>
      <c r="O12125" s="16"/>
      <c r="R12125" s="14"/>
      <c r="S12125" s="14"/>
    </row>
    <row r="12126" spans="11:19" x14ac:dyDescent="0.35">
      <c r="K12126" s="14"/>
      <c r="L12126" s="14"/>
      <c r="N12126" s="15"/>
      <c r="O12126" s="16"/>
      <c r="R12126" s="14"/>
      <c r="S12126" s="14"/>
    </row>
    <row r="12127" spans="11:19" x14ac:dyDescent="0.35">
      <c r="K12127" s="14"/>
      <c r="L12127" s="14"/>
      <c r="N12127" s="15"/>
      <c r="O12127" s="16"/>
      <c r="R12127" s="14"/>
      <c r="S12127" s="14"/>
    </row>
    <row r="12128" spans="11:19" x14ac:dyDescent="0.35">
      <c r="K12128" s="14"/>
      <c r="L12128" s="14"/>
      <c r="N12128" s="15"/>
      <c r="O12128" s="16"/>
      <c r="R12128" s="14"/>
      <c r="S12128" s="14"/>
    </row>
    <row r="12129" spans="11:19" x14ac:dyDescent="0.35">
      <c r="K12129" s="14"/>
      <c r="L12129" s="14"/>
      <c r="N12129" s="15"/>
      <c r="O12129" s="16"/>
      <c r="R12129" s="14"/>
      <c r="S12129" s="14"/>
    </row>
    <row r="12130" spans="11:19" x14ac:dyDescent="0.35">
      <c r="K12130" s="14"/>
      <c r="L12130" s="14"/>
      <c r="N12130" s="15"/>
      <c r="O12130" s="16"/>
      <c r="R12130" s="14"/>
      <c r="S12130" s="14"/>
    </row>
    <row r="12131" spans="11:19" x14ac:dyDescent="0.35">
      <c r="K12131" s="14"/>
      <c r="L12131" s="14"/>
      <c r="N12131" s="15"/>
      <c r="O12131" s="16"/>
      <c r="R12131" s="14"/>
      <c r="S12131" s="14"/>
    </row>
    <row r="12132" spans="11:19" x14ac:dyDescent="0.35">
      <c r="K12132" s="14"/>
      <c r="L12132" s="14"/>
      <c r="N12132" s="15"/>
      <c r="O12132" s="16"/>
      <c r="R12132" s="14"/>
      <c r="S12132" s="14"/>
    </row>
    <row r="12133" spans="11:19" x14ac:dyDescent="0.35">
      <c r="K12133" s="14"/>
      <c r="L12133" s="14"/>
      <c r="N12133" s="15"/>
      <c r="O12133" s="16"/>
      <c r="R12133" s="14"/>
      <c r="S12133" s="14"/>
    </row>
    <row r="12134" spans="11:19" x14ac:dyDescent="0.35">
      <c r="K12134" s="14"/>
      <c r="L12134" s="14"/>
      <c r="N12134" s="15"/>
      <c r="O12134" s="16"/>
      <c r="R12134" s="14"/>
      <c r="S12134" s="14"/>
    </row>
    <row r="12135" spans="11:19" x14ac:dyDescent="0.35">
      <c r="K12135" s="14"/>
      <c r="L12135" s="14"/>
      <c r="N12135" s="15"/>
      <c r="O12135" s="16"/>
      <c r="R12135" s="14"/>
      <c r="S12135" s="14"/>
    </row>
    <row r="12136" spans="11:19" x14ac:dyDescent="0.35">
      <c r="K12136" s="14"/>
      <c r="L12136" s="14"/>
      <c r="N12136" s="15"/>
      <c r="O12136" s="16"/>
      <c r="R12136" s="14"/>
      <c r="S12136" s="14"/>
    </row>
    <row r="12137" spans="11:19" x14ac:dyDescent="0.35">
      <c r="K12137" s="14"/>
      <c r="L12137" s="14"/>
      <c r="N12137" s="15"/>
      <c r="O12137" s="16"/>
      <c r="R12137" s="14"/>
      <c r="S12137" s="14"/>
    </row>
    <row r="12138" spans="11:19" x14ac:dyDescent="0.35">
      <c r="K12138" s="14"/>
      <c r="L12138" s="14"/>
      <c r="N12138" s="15"/>
      <c r="O12138" s="16"/>
      <c r="R12138" s="14"/>
      <c r="S12138" s="14"/>
    </row>
    <row r="12139" spans="11:19" x14ac:dyDescent="0.35">
      <c r="K12139" s="14"/>
      <c r="L12139" s="14"/>
      <c r="N12139" s="15"/>
      <c r="O12139" s="16"/>
      <c r="R12139" s="14"/>
      <c r="S12139" s="14"/>
    </row>
    <row r="12140" spans="11:19" x14ac:dyDescent="0.35">
      <c r="K12140" s="14"/>
      <c r="L12140" s="14"/>
      <c r="N12140" s="15"/>
      <c r="O12140" s="16"/>
      <c r="R12140" s="14"/>
      <c r="S12140" s="14"/>
    </row>
    <row r="12141" spans="11:19" x14ac:dyDescent="0.35">
      <c r="K12141" s="14"/>
      <c r="L12141" s="14"/>
      <c r="N12141" s="15"/>
      <c r="O12141" s="16"/>
      <c r="R12141" s="14"/>
      <c r="S12141" s="14"/>
    </row>
    <row r="12142" spans="11:19" x14ac:dyDescent="0.35">
      <c r="K12142" s="14"/>
      <c r="L12142" s="14"/>
      <c r="N12142" s="15"/>
      <c r="O12142" s="16"/>
      <c r="R12142" s="14"/>
      <c r="S12142" s="14"/>
    </row>
    <row r="12143" spans="11:19" x14ac:dyDescent="0.35">
      <c r="K12143" s="14"/>
      <c r="L12143" s="14"/>
      <c r="N12143" s="15"/>
      <c r="O12143" s="16"/>
      <c r="R12143" s="14"/>
      <c r="S12143" s="14"/>
    </row>
    <row r="12144" spans="11:19" x14ac:dyDescent="0.35">
      <c r="K12144" s="14"/>
      <c r="L12144" s="14"/>
      <c r="N12144" s="15"/>
      <c r="O12144" s="16"/>
      <c r="R12144" s="14"/>
      <c r="S12144" s="14"/>
    </row>
    <row r="12145" spans="11:19" x14ac:dyDescent="0.35">
      <c r="K12145" s="14"/>
      <c r="L12145" s="14"/>
      <c r="N12145" s="15"/>
      <c r="O12145" s="16"/>
      <c r="R12145" s="14"/>
      <c r="S12145" s="14"/>
    </row>
    <row r="12146" spans="11:19" x14ac:dyDescent="0.35">
      <c r="K12146" s="14"/>
      <c r="L12146" s="14"/>
      <c r="N12146" s="15"/>
      <c r="O12146" s="16"/>
      <c r="R12146" s="14"/>
      <c r="S12146" s="14"/>
    </row>
    <row r="12147" spans="11:19" x14ac:dyDescent="0.35">
      <c r="K12147" s="14"/>
      <c r="L12147" s="14"/>
      <c r="N12147" s="15"/>
      <c r="O12147" s="16"/>
      <c r="R12147" s="14"/>
      <c r="S12147" s="14"/>
    </row>
    <row r="12148" spans="11:19" x14ac:dyDescent="0.35">
      <c r="K12148" s="14"/>
      <c r="L12148" s="14"/>
      <c r="N12148" s="15"/>
      <c r="O12148" s="16"/>
      <c r="R12148" s="14"/>
      <c r="S12148" s="14"/>
    </row>
    <row r="12149" spans="11:19" x14ac:dyDescent="0.35">
      <c r="K12149" s="14"/>
      <c r="L12149" s="14"/>
      <c r="N12149" s="15"/>
      <c r="O12149" s="16"/>
      <c r="R12149" s="14"/>
      <c r="S12149" s="14"/>
    </row>
    <row r="12150" spans="11:19" x14ac:dyDescent="0.35">
      <c r="K12150" s="14"/>
      <c r="L12150" s="14"/>
      <c r="N12150" s="15"/>
      <c r="O12150" s="16"/>
      <c r="R12150" s="14"/>
      <c r="S12150" s="14"/>
    </row>
    <row r="12151" spans="11:19" x14ac:dyDescent="0.35">
      <c r="K12151" s="14"/>
      <c r="L12151" s="14"/>
      <c r="N12151" s="15"/>
      <c r="O12151" s="16"/>
      <c r="R12151" s="14"/>
      <c r="S12151" s="14"/>
    </row>
    <row r="12152" spans="11:19" x14ac:dyDescent="0.35">
      <c r="K12152" s="14"/>
      <c r="L12152" s="14"/>
      <c r="N12152" s="15"/>
      <c r="O12152" s="16"/>
      <c r="R12152" s="14"/>
      <c r="S12152" s="14"/>
    </row>
    <row r="12153" spans="11:19" x14ac:dyDescent="0.35">
      <c r="K12153" s="14"/>
      <c r="L12153" s="14"/>
      <c r="N12153" s="15"/>
      <c r="O12153" s="16"/>
      <c r="R12153" s="14"/>
      <c r="S12153" s="14"/>
    </row>
    <row r="12154" spans="11:19" x14ac:dyDescent="0.35">
      <c r="K12154" s="14"/>
      <c r="L12154" s="14"/>
      <c r="N12154" s="15"/>
      <c r="O12154" s="16"/>
      <c r="R12154" s="14"/>
      <c r="S12154" s="14"/>
    </row>
    <row r="12155" spans="11:19" x14ac:dyDescent="0.35">
      <c r="K12155" s="14"/>
      <c r="L12155" s="14"/>
      <c r="N12155" s="15"/>
      <c r="O12155" s="16"/>
      <c r="R12155" s="14"/>
      <c r="S12155" s="14"/>
    </row>
    <row r="12156" spans="11:19" x14ac:dyDescent="0.35">
      <c r="K12156" s="14"/>
      <c r="L12156" s="14"/>
      <c r="N12156" s="15"/>
      <c r="O12156" s="16"/>
      <c r="R12156" s="14"/>
      <c r="S12156" s="14"/>
    </row>
    <row r="12157" spans="11:19" x14ac:dyDescent="0.35">
      <c r="K12157" s="14"/>
      <c r="L12157" s="14"/>
      <c r="N12157" s="15"/>
      <c r="O12157" s="16"/>
      <c r="R12157" s="14"/>
      <c r="S12157" s="14"/>
    </row>
    <row r="12158" spans="11:19" x14ac:dyDescent="0.35">
      <c r="K12158" s="14"/>
      <c r="L12158" s="14"/>
      <c r="N12158" s="15"/>
      <c r="O12158" s="16"/>
      <c r="R12158" s="14"/>
      <c r="S12158" s="14"/>
    </row>
    <row r="12159" spans="11:19" x14ac:dyDescent="0.35">
      <c r="K12159" s="14"/>
      <c r="L12159" s="14"/>
      <c r="N12159" s="15"/>
      <c r="O12159" s="16"/>
      <c r="R12159" s="14"/>
      <c r="S12159" s="14"/>
    </row>
    <row r="12160" spans="11:19" x14ac:dyDescent="0.35">
      <c r="K12160" s="14"/>
      <c r="L12160" s="14"/>
      <c r="N12160" s="15"/>
      <c r="O12160" s="16"/>
      <c r="R12160" s="14"/>
      <c r="S12160" s="14"/>
    </row>
    <row r="12161" spans="11:19" x14ac:dyDescent="0.35">
      <c r="K12161" s="14"/>
      <c r="L12161" s="14"/>
      <c r="N12161" s="15"/>
      <c r="O12161" s="16"/>
      <c r="R12161" s="14"/>
      <c r="S12161" s="14"/>
    </row>
    <row r="12162" spans="11:19" x14ac:dyDescent="0.35">
      <c r="K12162" s="14"/>
      <c r="L12162" s="14"/>
      <c r="N12162" s="15"/>
      <c r="O12162" s="16"/>
      <c r="R12162" s="14"/>
      <c r="S12162" s="14"/>
    </row>
    <row r="12163" spans="11:19" x14ac:dyDescent="0.35">
      <c r="K12163" s="14"/>
      <c r="L12163" s="14"/>
      <c r="N12163" s="15"/>
      <c r="O12163" s="16"/>
      <c r="R12163" s="14"/>
      <c r="S12163" s="14"/>
    </row>
    <row r="12164" spans="11:19" x14ac:dyDescent="0.35">
      <c r="K12164" s="14"/>
      <c r="L12164" s="14"/>
      <c r="N12164" s="15"/>
      <c r="O12164" s="16"/>
      <c r="R12164" s="14"/>
      <c r="S12164" s="14"/>
    </row>
    <row r="12165" spans="11:19" x14ac:dyDescent="0.35">
      <c r="K12165" s="14"/>
      <c r="L12165" s="14"/>
      <c r="N12165" s="15"/>
      <c r="O12165" s="16"/>
      <c r="R12165" s="14"/>
      <c r="S12165" s="14"/>
    </row>
    <row r="12166" spans="11:19" x14ac:dyDescent="0.35">
      <c r="K12166" s="14"/>
      <c r="L12166" s="14"/>
      <c r="N12166" s="15"/>
      <c r="O12166" s="16"/>
      <c r="R12166" s="14"/>
      <c r="S12166" s="14"/>
    </row>
    <row r="12167" spans="11:19" x14ac:dyDescent="0.35">
      <c r="K12167" s="14"/>
      <c r="L12167" s="14"/>
      <c r="N12167" s="15"/>
      <c r="O12167" s="16"/>
      <c r="R12167" s="14"/>
      <c r="S12167" s="14"/>
    </row>
    <row r="12168" spans="11:19" x14ac:dyDescent="0.35">
      <c r="K12168" s="14"/>
      <c r="L12168" s="14"/>
      <c r="N12168" s="15"/>
      <c r="O12168" s="16"/>
      <c r="R12168" s="14"/>
      <c r="S12168" s="14"/>
    </row>
    <row r="12169" spans="11:19" x14ac:dyDescent="0.35">
      <c r="K12169" s="14"/>
      <c r="L12169" s="14"/>
      <c r="N12169" s="15"/>
      <c r="O12169" s="16"/>
      <c r="R12169" s="14"/>
      <c r="S12169" s="14"/>
    </row>
    <row r="12170" spans="11:19" x14ac:dyDescent="0.35">
      <c r="K12170" s="14"/>
      <c r="L12170" s="14"/>
      <c r="N12170" s="15"/>
      <c r="O12170" s="16"/>
      <c r="R12170" s="14"/>
      <c r="S12170" s="14"/>
    </row>
    <row r="12171" spans="11:19" x14ac:dyDescent="0.35">
      <c r="K12171" s="14"/>
      <c r="L12171" s="14"/>
      <c r="N12171" s="15"/>
      <c r="O12171" s="16"/>
      <c r="R12171" s="14"/>
      <c r="S12171" s="14"/>
    </row>
    <row r="12172" spans="11:19" x14ac:dyDescent="0.35">
      <c r="K12172" s="14"/>
      <c r="L12172" s="14"/>
      <c r="N12172" s="15"/>
      <c r="O12172" s="16"/>
      <c r="R12172" s="14"/>
      <c r="S12172" s="14"/>
    </row>
    <row r="12173" spans="11:19" x14ac:dyDescent="0.35">
      <c r="K12173" s="14"/>
      <c r="L12173" s="14"/>
      <c r="N12173" s="15"/>
      <c r="O12173" s="16"/>
      <c r="R12173" s="14"/>
      <c r="S12173" s="14"/>
    </row>
    <row r="12174" spans="11:19" x14ac:dyDescent="0.35">
      <c r="K12174" s="14"/>
      <c r="L12174" s="14"/>
      <c r="N12174" s="15"/>
      <c r="O12174" s="16"/>
      <c r="R12174" s="14"/>
      <c r="S12174" s="14"/>
    </row>
    <row r="12175" spans="11:19" x14ac:dyDescent="0.35">
      <c r="K12175" s="14"/>
      <c r="L12175" s="14"/>
      <c r="N12175" s="15"/>
      <c r="O12175" s="16"/>
      <c r="R12175" s="14"/>
      <c r="S12175" s="14"/>
    </row>
    <row r="12176" spans="11:19" x14ac:dyDescent="0.35">
      <c r="K12176" s="14"/>
      <c r="L12176" s="14"/>
      <c r="N12176" s="15"/>
      <c r="O12176" s="16"/>
      <c r="R12176" s="14"/>
      <c r="S12176" s="14"/>
    </row>
    <row r="12177" spans="11:19" x14ac:dyDescent="0.35">
      <c r="K12177" s="14"/>
      <c r="L12177" s="14"/>
      <c r="N12177" s="15"/>
      <c r="O12177" s="16"/>
      <c r="R12177" s="14"/>
      <c r="S12177" s="14"/>
    </row>
    <row r="12178" spans="11:19" x14ac:dyDescent="0.35">
      <c r="K12178" s="14"/>
      <c r="L12178" s="14"/>
      <c r="N12178" s="15"/>
      <c r="O12178" s="16"/>
      <c r="R12178" s="14"/>
      <c r="S12178" s="14"/>
    </row>
    <row r="12179" spans="11:19" x14ac:dyDescent="0.35">
      <c r="K12179" s="14"/>
      <c r="L12179" s="14"/>
      <c r="N12179" s="15"/>
      <c r="O12179" s="16"/>
      <c r="R12179" s="14"/>
      <c r="S12179" s="14"/>
    </row>
    <row r="12180" spans="11:19" x14ac:dyDescent="0.35">
      <c r="K12180" s="14"/>
      <c r="L12180" s="14"/>
      <c r="N12180" s="15"/>
      <c r="O12180" s="16"/>
      <c r="R12180" s="14"/>
      <c r="S12180" s="14"/>
    </row>
    <row r="12181" spans="11:19" x14ac:dyDescent="0.35">
      <c r="K12181" s="14"/>
      <c r="L12181" s="14"/>
      <c r="N12181" s="15"/>
      <c r="O12181" s="16"/>
      <c r="R12181" s="14"/>
      <c r="S12181" s="14"/>
    </row>
    <row r="12182" spans="11:19" x14ac:dyDescent="0.35">
      <c r="K12182" s="14"/>
      <c r="L12182" s="14"/>
      <c r="N12182" s="15"/>
      <c r="O12182" s="16"/>
      <c r="R12182" s="14"/>
      <c r="S12182" s="14"/>
    </row>
    <row r="12183" spans="11:19" x14ac:dyDescent="0.35">
      <c r="K12183" s="14"/>
      <c r="L12183" s="14"/>
      <c r="N12183" s="15"/>
      <c r="O12183" s="16"/>
      <c r="R12183" s="14"/>
      <c r="S12183" s="14"/>
    </row>
    <row r="12184" spans="11:19" x14ac:dyDescent="0.35">
      <c r="K12184" s="14"/>
      <c r="L12184" s="14"/>
      <c r="N12184" s="15"/>
      <c r="O12184" s="16"/>
      <c r="R12184" s="14"/>
      <c r="S12184" s="14"/>
    </row>
    <row r="12185" spans="11:19" x14ac:dyDescent="0.35">
      <c r="K12185" s="14"/>
      <c r="L12185" s="14"/>
      <c r="N12185" s="15"/>
      <c r="O12185" s="16"/>
      <c r="R12185" s="14"/>
      <c r="S12185" s="14"/>
    </row>
    <row r="12186" spans="11:19" x14ac:dyDescent="0.35">
      <c r="K12186" s="14"/>
      <c r="L12186" s="14"/>
      <c r="N12186" s="15"/>
      <c r="O12186" s="16"/>
      <c r="R12186" s="14"/>
      <c r="S12186" s="14"/>
    </row>
    <row r="12187" spans="11:19" x14ac:dyDescent="0.35">
      <c r="K12187" s="14"/>
      <c r="L12187" s="14"/>
      <c r="N12187" s="15"/>
      <c r="O12187" s="16"/>
      <c r="R12187" s="14"/>
      <c r="S12187" s="14"/>
    </row>
    <row r="12188" spans="11:19" x14ac:dyDescent="0.35">
      <c r="K12188" s="14"/>
      <c r="L12188" s="14"/>
      <c r="N12188" s="15"/>
      <c r="O12188" s="16"/>
      <c r="R12188" s="14"/>
      <c r="S12188" s="14"/>
    </row>
    <row r="12189" spans="11:19" x14ac:dyDescent="0.35">
      <c r="K12189" s="14"/>
      <c r="L12189" s="14"/>
      <c r="N12189" s="15"/>
      <c r="O12189" s="16"/>
      <c r="R12189" s="14"/>
      <c r="S12189" s="14"/>
    </row>
    <row r="12190" spans="11:19" x14ac:dyDescent="0.35">
      <c r="K12190" s="14"/>
      <c r="L12190" s="14"/>
      <c r="N12190" s="15"/>
      <c r="O12190" s="16"/>
      <c r="R12190" s="14"/>
      <c r="S12190" s="14"/>
    </row>
    <row r="12191" spans="11:19" x14ac:dyDescent="0.35">
      <c r="K12191" s="14"/>
      <c r="L12191" s="14"/>
      <c r="N12191" s="15"/>
      <c r="O12191" s="16"/>
      <c r="R12191" s="14"/>
      <c r="S12191" s="14"/>
    </row>
    <row r="12192" spans="11:19" x14ac:dyDescent="0.35">
      <c r="K12192" s="14"/>
      <c r="L12192" s="14"/>
      <c r="N12192" s="15"/>
      <c r="O12192" s="16"/>
      <c r="R12192" s="14"/>
      <c r="S12192" s="14"/>
    </row>
    <row r="12193" spans="11:19" x14ac:dyDescent="0.35">
      <c r="K12193" s="14"/>
      <c r="L12193" s="14"/>
      <c r="N12193" s="15"/>
      <c r="O12193" s="16"/>
      <c r="R12193" s="14"/>
      <c r="S12193" s="14"/>
    </row>
    <row r="12194" spans="11:19" x14ac:dyDescent="0.35">
      <c r="K12194" s="14"/>
      <c r="L12194" s="14"/>
      <c r="N12194" s="15"/>
      <c r="O12194" s="16"/>
      <c r="R12194" s="14"/>
      <c r="S12194" s="14"/>
    </row>
    <row r="12195" spans="11:19" x14ac:dyDescent="0.35">
      <c r="K12195" s="14"/>
      <c r="L12195" s="14"/>
      <c r="N12195" s="15"/>
      <c r="O12195" s="16"/>
      <c r="R12195" s="14"/>
      <c r="S12195" s="14"/>
    </row>
    <row r="12196" spans="11:19" x14ac:dyDescent="0.35">
      <c r="K12196" s="14"/>
      <c r="L12196" s="14"/>
      <c r="N12196" s="15"/>
      <c r="O12196" s="16"/>
      <c r="R12196" s="14"/>
      <c r="S12196" s="14"/>
    </row>
    <row r="12197" spans="11:19" x14ac:dyDescent="0.35">
      <c r="K12197" s="14"/>
      <c r="L12197" s="14"/>
      <c r="N12197" s="15"/>
      <c r="O12197" s="16"/>
      <c r="R12197" s="14"/>
      <c r="S12197" s="14"/>
    </row>
    <row r="12198" spans="11:19" x14ac:dyDescent="0.35">
      <c r="K12198" s="14"/>
      <c r="L12198" s="14"/>
      <c r="N12198" s="15"/>
      <c r="O12198" s="16"/>
      <c r="R12198" s="14"/>
      <c r="S12198" s="14"/>
    </row>
    <row r="12199" spans="11:19" x14ac:dyDescent="0.35">
      <c r="K12199" s="14"/>
      <c r="L12199" s="14"/>
      <c r="N12199" s="15"/>
      <c r="O12199" s="16"/>
      <c r="R12199" s="14"/>
      <c r="S12199" s="14"/>
    </row>
    <row r="12200" spans="11:19" x14ac:dyDescent="0.35">
      <c r="K12200" s="14"/>
      <c r="L12200" s="14"/>
      <c r="N12200" s="15"/>
      <c r="O12200" s="16"/>
      <c r="R12200" s="14"/>
      <c r="S12200" s="14"/>
    </row>
    <row r="12201" spans="11:19" x14ac:dyDescent="0.35">
      <c r="K12201" s="14"/>
      <c r="L12201" s="14"/>
      <c r="N12201" s="15"/>
      <c r="O12201" s="16"/>
      <c r="R12201" s="14"/>
      <c r="S12201" s="14"/>
    </row>
    <row r="12202" spans="11:19" x14ac:dyDescent="0.35">
      <c r="K12202" s="14"/>
      <c r="L12202" s="14"/>
      <c r="N12202" s="15"/>
      <c r="O12202" s="16"/>
      <c r="R12202" s="14"/>
      <c r="S12202" s="14"/>
    </row>
    <row r="12203" spans="11:19" x14ac:dyDescent="0.35">
      <c r="K12203" s="14"/>
      <c r="L12203" s="14"/>
      <c r="N12203" s="15"/>
      <c r="O12203" s="16"/>
      <c r="R12203" s="14"/>
      <c r="S12203" s="14"/>
    </row>
    <row r="12204" spans="11:19" x14ac:dyDescent="0.35">
      <c r="K12204" s="14"/>
      <c r="L12204" s="14"/>
      <c r="N12204" s="15"/>
      <c r="O12204" s="16"/>
      <c r="R12204" s="14"/>
      <c r="S12204" s="14"/>
    </row>
    <row r="12205" spans="11:19" x14ac:dyDescent="0.35">
      <c r="K12205" s="14"/>
      <c r="L12205" s="14"/>
      <c r="N12205" s="15"/>
      <c r="O12205" s="16"/>
      <c r="R12205" s="14"/>
      <c r="S12205" s="14"/>
    </row>
    <row r="12206" spans="11:19" x14ac:dyDescent="0.35">
      <c r="K12206" s="14"/>
      <c r="L12206" s="14"/>
      <c r="N12206" s="15"/>
      <c r="O12206" s="16"/>
      <c r="R12206" s="14"/>
      <c r="S12206" s="14"/>
    </row>
    <row r="12207" spans="11:19" x14ac:dyDescent="0.35">
      <c r="K12207" s="14"/>
      <c r="L12207" s="14"/>
      <c r="N12207" s="15"/>
      <c r="O12207" s="16"/>
      <c r="R12207" s="14"/>
      <c r="S12207" s="14"/>
    </row>
    <row r="12208" spans="11:19" x14ac:dyDescent="0.35">
      <c r="K12208" s="14"/>
      <c r="L12208" s="14"/>
      <c r="N12208" s="15"/>
      <c r="O12208" s="16"/>
      <c r="R12208" s="14"/>
      <c r="S12208" s="14"/>
    </row>
    <row r="12209" spans="11:19" x14ac:dyDescent="0.35">
      <c r="K12209" s="14"/>
      <c r="L12209" s="14"/>
      <c r="N12209" s="15"/>
      <c r="O12209" s="16"/>
      <c r="R12209" s="14"/>
      <c r="S12209" s="14"/>
    </row>
    <row r="12210" spans="11:19" x14ac:dyDescent="0.35">
      <c r="K12210" s="14"/>
      <c r="L12210" s="14"/>
      <c r="N12210" s="15"/>
      <c r="O12210" s="16"/>
      <c r="R12210" s="14"/>
      <c r="S12210" s="14"/>
    </row>
    <row r="12211" spans="11:19" x14ac:dyDescent="0.35">
      <c r="K12211" s="14"/>
      <c r="L12211" s="14"/>
      <c r="N12211" s="15"/>
      <c r="O12211" s="16"/>
      <c r="R12211" s="14"/>
      <c r="S12211" s="14"/>
    </row>
    <row r="12212" spans="11:19" x14ac:dyDescent="0.35">
      <c r="K12212" s="14"/>
      <c r="L12212" s="14"/>
      <c r="N12212" s="15"/>
      <c r="O12212" s="16"/>
      <c r="R12212" s="14"/>
      <c r="S12212" s="14"/>
    </row>
    <row r="12213" spans="11:19" x14ac:dyDescent="0.35">
      <c r="K12213" s="14"/>
      <c r="L12213" s="14"/>
      <c r="N12213" s="15"/>
      <c r="O12213" s="16"/>
      <c r="R12213" s="14"/>
      <c r="S12213" s="14"/>
    </row>
    <row r="12214" spans="11:19" x14ac:dyDescent="0.35">
      <c r="K12214" s="14"/>
      <c r="L12214" s="14"/>
      <c r="N12214" s="15"/>
      <c r="O12214" s="16"/>
      <c r="R12214" s="14"/>
      <c r="S12214" s="14"/>
    </row>
    <row r="12215" spans="11:19" x14ac:dyDescent="0.35">
      <c r="K12215" s="14"/>
      <c r="L12215" s="14"/>
      <c r="N12215" s="15"/>
      <c r="O12215" s="16"/>
      <c r="R12215" s="14"/>
      <c r="S12215" s="14"/>
    </row>
    <row r="12216" spans="11:19" x14ac:dyDescent="0.35">
      <c r="K12216" s="14"/>
      <c r="L12216" s="14"/>
      <c r="N12216" s="15"/>
      <c r="O12216" s="16"/>
      <c r="R12216" s="14"/>
      <c r="S12216" s="14"/>
    </row>
    <row r="12217" spans="11:19" x14ac:dyDescent="0.35">
      <c r="K12217" s="14"/>
      <c r="L12217" s="14"/>
      <c r="N12217" s="15"/>
      <c r="O12217" s="16"/>
      <c r="R12217" s="14"/>
      <c r="S12217" s="14"/>
    </row>
    <row r="12218" spans="11:19" x14ac:dyDescent="0.35">
      <c r="K12218" s="14"/>
      <c r="L12218" s="14"/>
      <c r="N12218" s="15"/>
      <c r="O12218" s="16"/>
      <c r="R12218" s="14"/>
      <c r="S12218" s="14"/>
    </row>
    <row r="12219" spans="11:19" x14ac:dyDescent="0.35">
      <c r="K12219" s="14"/>
      <c r="L12219" s="14"/>
      <c r="N12219" s="15"/>
      <c r="O12219" s="16"/>
      <c r="R12219" s="14"/>
      <c r="S12219" s="14"/>
    </row>
    <row r="12220" spans="11:19" x14ac:dyDescent="0.35">
      <c r="K12220" s="14"/>
      <c r="L12220" s="14"/>
      <c r="N12220" s="15"/>
      <c r="O12220" s="16"/>
      <c r="R12220" s="14"/>
      <c r="S12220" s="14"/>
    </row>
    <row r="12221" spans="11:19" x14ac:dyDescent="0.35">
      <c r="K12221" s="14"/>
      <c r="L12221" s="14"/>
      <c r="N12221" s="15"/>
      <c r="O12221" s="16"/>
      <c r="R12221" s="14"/>
      <c r="S12221" s="14"/>
    </row>
    <row r="12222" spans="11:19" x14ac:dyDescent="0.35">
      <c r="K12222" s="14"/>
      <c r="L12222" s="14"/>
      <c r="N12222" s="15"/>
      <c r="O12222" s="16"/>
      <c r="R12222" s="14"/>
      <c r="S12222" s="14"/>
    </row>
    <row r="12223" spans="11:19" x14ac:dyDescent="0.35">
      <c r="K12223" s="14"/>
      <c r="L12223" s="14"/>
      <c r="N12223" s="15"/>
      <c r="O12223" s="16"/>
      <c r="R12223" s="14"/>
      <c r="S12223" s="14"/>
    </row>
    <row r="12224" spans="11:19" x14ac:dyDescent="0.35">
      <c r="K12224" s="14"/>
      <c r="L12224" s="14"/>
      <c r="N12224" s="15"/>
      <c r="O12224" s="16"/>
      <c r="R12224" s="14"/>
      <c r="S12224" s="14"/>
    </row>
    <row r="12225" spans="11:19" x14ac:dyDescent="0.35">
      <c r="K12225" s="14"/>
      <c r="L12225" s="14"/>
      <c r="N12225" s="15"/>
      <c r="O12225" s="16"/>
      <c r="R12225" s="14"/>
      <c r="S12225" s="14"/>
    </row>
    <row r="12226" spans="11:19" x14ac:dyDescent="0.35">
      <c r="K12226" s="14"/>
      <c r="L12226" s="14"/>
      <c r="N12226" s="15"/>
      <c r="O12226" s="16"/>
      <c r="R12226" s="14"/>
      <c r="S12226" s="14"/>
    </row>
    <row r="12227" spans="11:19" x14ac:dyDescent="0.35">
      <c r="K12227" s="14"/>
      <c r="L12227" s="14"/>
      <c r="N12227" s="15"/>
      <c r="O12227" s="16"/>
      <c r="R12227" s="14"/>
      <c r="S12227" s="14"/>
    </row>
    <row r="12228" spans="11:19" x14ac:dyDescent="0.35">
      <c r="K12228" s="14"/>
      <c r="L12228" s="14"/>
      <c r="N12228" s="15"/>
      <c r="O12228" s="16"/>
      <c r="R12228" s="14"/>
      <c r="S12228" s="14"/>
    </row>
    <row r="12229" spans="11:19" x14ac:dyDescent="0.35">
      <c r="K12229" s="14"/>
      <c r="L12229" s="14"/>
      <c r="N12229" s="15"/>
      <c r="O12229" s="16"/>
      <c r="R12229" s="14"/>
      <c r="S12229" s="14"/>
    </row>
    <row r="12230" spans="11:19" x14ac:dyDescent="0.35">
      <c r="K12230" s="14"/>
      <c r="L12230" s="14"/>
      <c r="N12230" s="15"/>
      <c r="O12230" s="16"/>
      <c r="R12230" s="14"/>
      <c r="S12230" s="14"/>
    </row>
    <row r="12231" spans="11:19" x14ac:dyDescent="0.35">
      <c r="K12231" s="14"/>
      <c r="L12231" s="14"/>
      <c r="N12231" s="15"/>
      <c r="O12231" s="16"/>
      <c r="R12231" s="14"/>
      <c r="S12231" s="14"/>
    </row>
    <row r="12232" spans="11:19" x14ac:dyDescent="0.35">
      <c r="K12232" s="14"/>
      <c r="L12232" s="14"/>
      <c r="N12232" s="15"/>
      <c r="O12232" s="16"/>
      <c r="R12232" s="14"/>
      <c r="S12232" s="14"/>
    </row>
    <row r="12233" spans="11:19" x14ac:dyDescent="0.35">
      <c r="K12233" s="14"/>
      <c r="L12233" s="14"/>
      <c r="N12233" s="15"/>
      <c r="O12233" s="16"/>
      <c r="R12233" s="14"/>
      <c r="S12233" s="14"/>
    </row>
    <row r="12234" spans="11:19" x14ac:dyDescent="0.35">
      <c r="K12234" s="14"/>
      <c r="L12234" s="14"/>
      <c r="N12234" s="15"/>
      <c r="O12234" s="16"/>
      <c r="R12234" s="14"/>
      <c r="S12234" s="14"/>
    </row>
    <row r="12235" spans="11:19" x14ac:dyDescent="0.35">
      <c r="K12235" s="14"/>
      <c r="L12235" s="14"/>
      <c r="N12235" s="15"/>
      <c r="O12235" s="16"/>
      <c r="R12235" s="14"/>
      <c r="S12235" s="14"/>
    </row>
    <row r="12236" spans="11:19" x14ac:dyDescent="0.35">
      <c r="K12236" s="14"/>
      <c r="L12236" s="14"/>
      <c r="N12236" s="15"/>
      <c r="O12236" s="16"/>
      <c r="R12236" s="14"/>
      <c r="S12236" s="14"/>
    </row>
    <row r="12237" spans="11:19" x14ac:dyDescent="0.35">
      <c r="K12237" s="14"/>
      <c r="L12237" s="14"/>
      <c r="N12237" s="15"/>
      <c r="O12237" s="16"/>
      <c r="R12237" s="14"/>
      <c r="S12237" s="14"/>
    </row>
    <row r="12238" spans="11:19" x14ac:dyDescent="0.35">
      <c r="K12238" s="14"/>
      <c r="L12238" s="14"/>
      <c r="N12238" s="15"/>
      <c r="O12238" s="16"/>
      <c r="R12238" s="14"/>
      <c r="S12238" s="14"/>
    </row>
    <row r="12239" spans="11:19" x14ac:dyDescent="0.35">
      <c r="K12239" s="14"/>
      <c r="L12239" s="14"/>
      <c r="N12239" s="15"/>
      <c r="O12239" s="16"/>
      <c r="R12239" s="14"/>
      <c r="S12239" s="14"/>
    </row>
    <row r="12240" spans="11:19" x14ac:dyDescent="0.35">
      <c r="K12240" s="14"/>
      <c r="L12240" s="14"/>
      <c r="N12240" s="15"/>
      <c r="O12240" s="16"/>
      <c r="R12240" s="14"/>
      <c r="S12240" s="14"/>
    </row>
    <row r="12241" spans="11:19" x14ac:dyDescent="0.35">
      <c r="K12241" s="14"/>
      <c r="L12241" s="14"/>
      <c r="N12241" s="15"/>
      <c r="O12241" s="16"/>
      <c r="R12241" s="14"/>
      <c r="S12241" s="14"/>
    </row>
    <row r="12242" spans="11:19" x14ac:dyDescent="0.35">
      <c r="K12242" s="14"/>
      <c r="L12242" s="14"/>
      <c r="N12242" s="15"/>
      <c r="O12242" s="16"/>
      <c r="R12242" s="14"/>
      <c r="S12242" s="14"/>
    </row>
    <row r="12243" spans="11:19" x14ac:dyDescent="0.35">
      <c r="K12243" s="14"/>
      <c r="L12243" s="14"/>
      <c r="N12243" s="15"/>
      <c r="O12243" s="16"/>
      <c r="R12243" s="14"/>
      <c r="S12243" s="14"/>
    </row>
    <row r="12244" spans="11:19" x14ac:dyDescent="0.35">
      <c r="K12244" s="14"/>
      <c r="L12244" s="14"/>
      <c r="N12244" s="15"/>
      <c r="O12244" s="16"/>
      <c r="R12244" s="14"/>
      <c r="S12244" s="14"/>
    </row>
    <row r="12245" spans="11:19" x14ac:dyDescent="0.35">
      <c r="K12245" s="14"/>
      <c r="L12245" s="14"/>
      <c r="N12245" s="15"/>
      <c r="O12245" s="16"/>
      <c r="R12245" s="14"/>
      <c r="S12245" s="14"/>
    </row>
    <row r="12246" spans="11:19" x14ac:dyDescent="0.35">
      <c r="K12246" s="14"/>
      <c r="L12246" s="14"/>
      <c r="N12246" s="15"/>
      <c r="O12246" s="16"/>
      <c r="R12246" s="14"/>
      <c r="S12246" s="14"/>
    </row>
    <row r="12247" spans="11:19" x14ac:dyDescent="0.35">
      <c r="K12247" s="14"/>
      <c r="L12247" s="14"/>
      <c r="N12247" s="15"/>
      <c r="O12247" s="16"/>
      <c r="R12247" s="14"/>
      <c r="S12247" s="14"/>
    </row>
    <row r="12248" spans="11:19" x14ac:dyDescent="0.35">
      <c r="K12248" s="14"/>
      <c r="L12248" s="14"/>
      <c r="N12248" s="15"/>
      <c r="O12248" s="16"/>
      <c r="R12248" s="14"/>
      <c r="S12248" s="14"/>
    </row>
    <row r="12249" spans="11:19" x14ac:dyDescent="0.35">
      <c r="K12249" s="14"/>
      <c r="L12249" s="14"/>
      <c r="N12249" s="15"/>
      <c r="O12249" s="16"/>
      <c r="R12249" s="14"/>
      <c r="S12249" s="14"/>
    </row>
    <row r="12250" spans="11:19" x14ac:dyDescent="0.35">
      <c r="K12250" s="14"/>
      <c r="L12250" s="14"/>
      <c r="N12250" s="15"/>
      <c r="O12250" s="16"/>
      <c r="R12250" s="14"/>
      <c r="S12250" s="14"/>
    </row>
    <row r="12251" spans="11:19" x14ac:dyDescent="0.35">
      <c r="K12251" s="14"/>
      <c r="L12251" s="14"/>
      <c r="N12251" s="15"/>
      <c r="O12251" s="16"/>
      <c r="R12251" s="14"/>
      <c r="S12251" s="14"/>
    </row>
    <row r="12252" spans="11:19" x14ac:dyDescent="0.35">
      <c r="K12252" s="14"/>
      <c r="L12252" s="14"/>
      <c r="N12252" s="15"/>
      <c r="O12252" s="16"/>
      <c r="R12252" s="14"/>
      <c r="S12252" s="14"/>
    </row>
    <row r="12253" spans="11:19" x14ac:dyDescent="0.35">
      <c r="K12253" s="14"/>
      <c r="L12253" s="14"/>
      <c r="N12253" s="15"/>
      <c r="O12253" s="16"/>
      <c r="R12253" s="14"/>
      <c r="S12253" s="14"/>
    </row>
    <row r="12254" spans="11:19" x14ac:dyDescent="0.35">
      <c r="K12254" s="14"/>
      <c r="L12254" s="14"/>
      <c r="N12254" s="15"/>
      <c r="O12254" s="16"/>
      <c r="R12254" s="14"/>
      <c r="S12254" s="14"/>
    </row>
    <row r="12255" spans="11:19" x14ac:dyDescent="0.35">
      <c r="K12255" s="14"/>
      <c r="L12255" s="14"/>
      <c r="N12255" s="15"/>
      <c r="O12255" s="16"/>
      <c r="R12255" s="14"/>
      <c r="S12255" s="14"/>
    </row>
    <row r="12256" spans="11:19" x14ac:dyDescent="0.35">
      <c r="K12256" s="14"/>
      <c r="L12256" s="14"/>
      <c r="N12256" s="15"/>
      <c r="O12256" s="16"/>
      <c r="R12256" s="14"/>
      <c r="S12256" s="14"/>
    </row>
    <row r="12257" spans="11:19" x14ac:dyDescent="0.35">
      <c r="K12257" s="14"/>
      <c r="L12257" s="14"/>
      <c r="N12257" s="15"/>
      <c r="O12257" s="16"/>
      <c r="R12257" s="14"/>
      <c r="S12257" s="14"/>
    </row>
    <row r="12258" spans="11:19" x14ac:dyDescent="0.35">
      <c r="K12258" s="14"/>
      <c r="L12258" s="14"/>
      <c r="N12258" s="15"/>
      <c r="O12258" s="16"/>
      <c r="R12258" s="14"/>
      <c r="S12258" s="14"/>
    </row>
    <row r="12259" spans="11:19" x14ac:dyDescent="0.35">
      <c r="K12259" s="14"/>
      <c r="L12259" s="14"/>
      <c r="N12259" s="15"/>
      <c r="O12259" s="16"/>
      <c r="R12259" s="14"/>
      <c r="S12259" s="14"/>
    </row>
    <row r="12260" spans="11:19" x14ac:dyDescent="0.35">
      <c r="K12260" s="14"/>
      <c r="L12260" s="14"/>
      <c r="N12260" s="15"/>
      <c r="O12260" s="16"/>
      <c r="R12260" s="14"/>
      <c r="S12260" s="14"/>
    </row>
    <row r="12261" spans="11:19" x14ac:dyDescent="0.35">
      <c r="K12261" s="14"/>
      <c r="L12261" s="14"/>
      <c r="N12261" s="15"/>
      <c r="O12261" s="16"/>
      <c r="R12261" s="14"/>
      <c r="S12261" s="14"/>
    </row>
    <row r="12262" spans="11:19" x14ac:dyDescent="0.35">
      <c r="K12262" s="14"/>
      <c r="L12262" s="14"/>
      <c r="N12262" s="15"/>
      <c r="O12262" s="16"/>
      <c r="R12262" s="14"/>
      <c r="S12262" s="14"/>
    </row>
    <row r="12263" spans="11:19" x14ac:dyDescent="0.35">
      <c r="K12263" s="14"/>
      <c r="L12263" s="14"/>
      <c r="N12263" s="15"/>
      <c r="O12263" s="16"/>
      <c r="R12263" s="14"/>
      <c r="S12263" s="14"/>
    </row>
    <row r="12264" spans="11:19" x14ac:dyDescent="0.35">
      <c r="K12264" s="14"/>
      <c r="L12264" s="14"/>
      <c r="N12264" s="15"/>
      <c r="O12264" s="16"/>
      <c r="R12264" s="14"/>
      <c r="S12264" s="14"/>
    </row>
    <row r="12265" spans="11:19" x14ac:dyDescent="0.35">
      <c r="K12265" s="14"/>
      <c r="L12265" s="14"/>
      <c r="N12265" s="15"/>
      <c r="O12265" s="16"/>
      <c r="R12265" s="14"/>
      <c r="S12265" s="14"/>
    </row>
    <row r="12266" spans="11:19" x14ac:dyDescent="0.35">
      <c r="K12266" s="14"/>
      <c r="L12266" s="14"/>
      <c r="N12266" s="15"/>
      <c r="O12266" s="16"/>
      <c r="R12266" s="14"/>
      <c r="S12266" s="14"/>
    </row>
    <row r="12267" spans="11:19" x14ac:dyDescent="0.35">
      <c r="K12267" s="14"/>
      <c r="L12267" s="14"/>
      <c r="N12267" s="15"/>
      <c r="O12267" s="16"/>
      <c r="R12267" s="14"/>
      <c r="S12267" s="14"/>
    </row>
    <row r="12268" spans="11:19" x14ac:dyDescent="0.35">
      <c r="K12268" s="14"/>
      <c r="L12268" s="14"/>
      <c r="N12268" s="15"/>
      <c r="O12268" s="16"/>
      <c r="R12268" s="14"/>
      <c r="S12268" s="14"/>
    </row>
    <row r="12269" spans="11:19" x14ac:dyDescent="0.35">
      <c r="K12269" s="14"/>
      <c r="L12269" s="14"/>
      <c r="N12269" s="15"/>
      <c r="O12269" s="16"/>
      <c r="R12269" s="14"/>
      <c r="S12269" s="14"/>
    </row>
    <row r="12270" spans="11:19" x14ac:dyDescent="0.35">
      <c r="K12270" s="14"/>
      <c r="L12270" s="14"/>
      <c r="N12270" s="15"/>
      <c r="O12270" s="16"/>
      <c r="R12270" s="14"/>
      <c r="S12270" s="14"/>
    </row>
    <row r="12271" spans="11:19" x14ac:dyDescent="0.35">
      <c r="K12271" s="14"/>
      <c r="L12271" s="14"/>
      <c r="N12271" s="15"/>
      <c r="O12271" s="16"/>
      <c r="R12271" s="14"/>
      <c r="S12271" s="14"/>
    </row>
    <row r="12272" spans="11:19" x14ac:dyDescent="0.35">
      <c r="K12272" s="14"/>
      <c r="L12272" s="14"/>
      <c r="N12272" s="15"/>
      <c r="O12272" s="16"/>
      <c r="R12272" s="14"/>
      <c r="S12272" s="14"/>
    </row>
    <row r="12273" spans="11:19" x14ac:dyDescent="0.35">
      <c r="K12273" s="14"/>
      <c r="L12273" s="14"/>
      <c r="N12273" s="15"/>
      <c r="O12273" s="16"/>
      <c r="R12273" s="14"/>
      <c r="S12273" s="14"/>
    </row>
    <row r="12274" spans="11:19" x14ac:dyDescent="0.35">
      <c r="K12274" s="14"/>
      <c r="L12274" s="14"/>
      <c r="N12274" s="15"/>
      <c r="O12274" s="16"/>
      <c r="R12274" s="14"/>
      <c r="S12274" s="14"/>
    </row>
    <row r="12275" spans="11:19" x14ac:dyDescent="0.35">
      <c r="K12275" s="14"/>
      <c r="L12275" s="14"/>
      <c r="N12275" s="15"/>
      <c r="O12275" s="16"/>
      <c r="R12275" s="14"/>
      <c r="S12275" s="14"/>
    </row>
    <row r="12276" spans="11:19" x14ac:dyDescent="0.35">
      <c r="K12276" s="14"/>
      <c r="L12276" s="14"/>
      <c r="N12276" s="15"/>
      <c r="O12276" s="16"/>
      <c r="R12276" s="14"/>
      <c r="S12276" s="14"/>
    </row>
    <row r="12277" spans="11:19" x14ac:dyDescent="0.35">
      <c r="K12277" s="14"/>
      <c r="L12277" s="14"/>
      <c r="N12277" s="15"/>
      <c r="O12277" s="16"/>
      <c r="R12277" s="14"/>
      <c r="S12277" s="14"/>
    </row>
    <row r="12278" spans="11:19" x14ac:dyDescent="0.35">
      <c r="K12278" s="14"/>
      <c r="L12278" s="14"/>
      <c r="N12278" s="15"/>
      <c r="O12278" s="16"/>
      <c r="R12278" s="14"/>
      <c r="S12278" s="14"/>
    </row>
    <row r="12279" spans="11:19" x14ac:dyDescent="0.35">
      <c r="K12279" s="14"/>
      <c r="L12279" s="14"/>
      <c r="N12279" s="15"/>
      <c r="O12279" s="16"/>
      <c r="R12279" s="14"/>
      <c r="S12279" s="14"/>
    </row>
    <row r="12280" spans="11:19" x14ac:dyDescent="0.35">
      <c r="K12280" s="14"/>
      <c r="L12280" s="14"/>
      <c r="N12280" s="15"/>
      <c r="O12280" s="16"/>
      <c r="R12280" s="14"/>
      <c r="S12280" s="14"/>
    </row>
    <row r="12281" spans="11:19" x14ac:dyDescent="0.35">
      <c r="K12281" s="14"/>
      <c r="L12281" s="14"/>
      <c r="N12281" s="15"/>
      <c r="O12281" s="16"/>
      <c r="R12281" s="14"/>
      <c r="S12281" s="14"/>
    </row>
    <row r="12282" spans="11:19" x14ac:dyDescent="0.35">
      <c r="K12282" s="14"/>
      <c r="L12282" s="14"/>
      <c r="N12282" s="15"/>
      <c r="O12282" s="16"/>
      <c r="R12282" s="14"/>
      <c r="S12282" s="14"/>
    </row>
    <row r="12283" spans="11:19" x14ac:dyDescent="0.35">
      <c r="K12283" s="14"/>
      <c r="L12283" s="14"/>
      <c r="N12283" s="15"/>
      <c r="O12283" s="16"/>
      <c r="R12283" s="14"/>
      <c r="S12283" s="14"/>
    </row>
    <row r="12284" spans="11:19" x14ac:dyDescent="0.35">
      <c r="K12284" s="14"/>
      <c r="L12284" s="14"/>
      <c r="N12284" s="15"/>
      <c r="O12284" s="16"/>
      <c r="R12284" s="14"/>
      <c r="S12284" s="14"/>
    </row>
    <row r="12285" spans="11:19" x14ac:dyDescent="0.35">
      <c r="K12285" s="14"/>
      <c r="L12285" s="14"/>
      <c r="N12285" s="15"/>
      <c r="O12285" s="16"/>
      <c r="R12285" s="14"/>
      <c r="S12285" s="14"/>
    </row>
    <row r="12286" spans="11:19" x14ac:dyDescent="0.35">
      <c r="K12286" s="14"/>
      <c r="L12286" s="14"/>
      <c r="N12286" s="15"/>
      <c r="O12286" s="16"/>
      <c r="R12286" s="14"/>
      <c r="S12286" s="14"/>
    </row>
    <row r="12287" spans="11:19" x14ac:dyDescent="0.35">
      <c r="K12287" s="14"/>
      <c r="L12287" s="14"/>
      <c r="N12287" s="15"/>
      <c r="O12287" s="16"/>
      <c r="R12287" s="14"/>
      <c r="S12287" s="14"/>
    </row>
    <row r="12288" spans="11:19" x14ac:dyDescent="0.35">
      <c r="K12288" s="14"/>
      <c r="L12288" s="14"/>
      <c r="N12288" s="15"/>
      <c r="O12288" s="16"/>
      <c r="R12288" s="14"/>
      <c r="S12288" s="14"/>
    </row>
    <row r="12289" spans="11:19" x14ac:dyDescent="0.35">
      <c r="K12289" s="14"/>
      <c r="L12289" s="14"/>
      <c r="N12289" s="15"/>
      <c r="O12289" s="16"/>
      <c r="R12289" s="14"/>
      <c r="S12289" s="14"/>
    </row>
    <row r="12290" spans="11:19" x14ac:dyDescent="0.35">
      <c r="K12290" s="14"/>
      <c r="L12290" s="14"/>
      <c r="N12290" s="15"/>
      <c r="O12290" s="16"/>
      <c r="R12290" s="14"/>
      <c r="S12290" s="14"/>
    </row>
    <row r="12291" spans="11:19" x14ac:dyDescent="0.35">
      <c r="K12291" s="14"/>
      <c r="L12291" s="14"/>
      <c r="N12291" s="15"/>
      <c r="O12291" s="16"/>
      <c r="R12291" s="14"/>
      <c r="S12291" s="14"/>
    </row>
    <row r="12292" spans="11:19" x14ac:dyDescent="0.35">
      <c r="K12292" s="14"/>
      <c r="L12292" s="14"/>
      <c r="N12292" s="15"/>
      <c r="O12292" s="16"/>
      <c r="R12292" s="14"/>
      <c r="S12292" s="14"/>
    </row>
    <row r="12293" spans="11:19" x14ac:dyDescent="0.35">
      <c r="K12293" s="14"/>
      <c r="L12293" s="14"/>
      <c r="N12293" s="15"/>
      <c r="O12293" s="16"/>
      <c r="R12293" s="14"/>
      <c r="S12293" s="14"/>
    </row>
    <row r="12294" spans="11:19" x14ac:dyDescent="0.35">
      <c r="K12294" s="14"/>
      <c r="L12294" s="14"/>
      <c r="N12294" s="15"/>
      <c r="O12294" s="16"/>
      <c r="R12294" s="14"/>
      <c r="S12294" s="14"/>
    </row>
    <row r="12295" spans="11:19" x14ac:dyDescent="0.35">
      <c r="K12295" s="14"/>
      <c r="L12295" s="14"/>
      <c r="N12295" s="15"/>
      <c r="O12295" s="16"/>
      <c r="R12295" s="14"/>
      <c r="S12295" s="14"/>
    </row>
    <row r="12296" spans="11:19" x14ac:dyDescent="0.35">
      <c r="K12296" s="14"/>
      <c r="L12296" s="14"/>
      <c r="N12296" s="15"/>
      <c r="O12296" s="16"/>
      <c r="R12296" s="14"/>
      <c r="S12296" s="14"/>
    </row>
    <row r="12297" spans="11:19" x14ac:dyDescent="0.35">
      <c r="K12297" s="14"/>
      <c r="L12297" s="14"/>
      <c r="N12297" s="15"/>
      <c r="O12297" s="16"/>
      <c r="R12297" s="14"/>
      <c r="S12297" s="14"/>
    </row>
    <row r="12298" spans="11:19" x14ac:dyDescent="0.35">
      <c r="K12298" s="14"/>
      <c r="L12298" s="14"/>
      <c r="N12298" s="15"/>
      <c r="O12298" s="16"/>
      <c r="R12298" s="14"/>
      <c r="S12298" s="14"/>
    </row>
    <row r="12299" spans="11:19" x14ac:dyDescent="0.35">
      <c r="K12299" s="14"/>
      <c r="L12299" s="14"/>
      <c r="N12299" s="15"/>
      <c r="O12299" s="16"/>
      <c r="R12299" s="14"/>
      <c r="S12299" s="14"/>
    </row>
    <row r="12300" spans="11:19" x14ac:dyDescent="0.35">
      <c r="K12300" s="14"/>
      <c r="L12300" s="14"/>
      <c r="N12300" s="15"/>
      <c r="O12300" s="16"/>
      <c r="R12300" s="14"/>
      <c r="S12300" s="14"/>
    </row>
    <row r="12301" spans="11:19" x14ac:dyDescent="0.35">
      <c r="K12301" s="14"/>
      <c r="L12301" s="14"/>
      <c r="N12301" s="15"/>
      <c r="O12301" s="16"/>
      <c r="R12301" s="14"/>
      <c r="S12301" s="14"/>
    </row>
    <row r="12302" spans="11:19" x14ac:dyDescent="0.35">
      <c r="K12302" s="14"/>
      <c r="L12302" s="14"/>
      <c r="N12302" s="15"/>
      <c r="O12302" s="16"/>
      <c r="R12302" s="14"/>
      <c r="S12302" s="14"/>
    </row>
    <row r="12303" spans="11:19" x14ac:dyDescent="0.35">
      <c r="K12303" s="14"/>
      <c r="L12303" s="14"/>
      <c r="N12303" s="15"/>
      <c r="O12303" s="16"/>
      <c r="R12303" s="14"/>
      <c r="S12303" s="14"/>
    </row>
    <row r="12304" spans="11:19" x14ac:dyDescent="0.35">
      <c r="K12304" s="14"/>
      <c r="L12304" s="14"/>
      <c r="N12304" s="15"/>
      <c r="O12304" s="16"/>
      <c r="R12304" s="14"/>
      <c r="S12304" s="14"/>
    </row>
    <row r="12305" spans="11:19" x14ac:dyDescent="0.35">
      <c r="K12305" s="14"/>
      <c r="L12305" s="14"/>
      <c r="N12305" s="15"/>
      <c r="O12305" s="16"/>
      <c r="R12305" s="14"/>
      <c r="S12305" s="14"/>
    </row>
    <row r="12306" spans="11:19" x14ac:dyDescent="0.35">
      <c r="K12306" s="14"/>
      <c r="L12306" s="14"/>
      <c r="N12306" s="15"/>
      <c r="O12306" s="16"/>
      <c r="R12306" s="14"/>
      <c r="S12306" s="14"/>
    </row>
    <row r="12307" spans="11:19" x14ac:dyDescent="0.35">
      <c r="K12307" s="14"/>
      <c r="L12307" s="14"/>
      <c r="N12307" s="15"/>
      <c r="O12307" s="16"/>
      <c r="R12307" s="14"/>
      <c r="S12307" s="14"/>
    </row>
    <row r="12308" spans="11:19" x14ac:dyDescent="0.35">
      <c r="K12308" s="14"/>
      <c r="L12308" s="14"/>
      <c r="N12308" s="15"/>
      <c r="O12308" s="16"/>
      <c r="R12308" s="14"/>
      <c r="S12308" s="14"/>
    </row>
    <row r="12309" spans="11:19" x14ac:dyDescent="0.35">
      <c r="K12309" s="14"/>
      <c r="L12309" s="14"/>
      <c r="N12309" s="15"/>
      <c r="O12309" s="16"/>
      <c r="R12309" s="14"/>
      <c r="S12309" s="14"/>
    </row>
    <row r="12310" spans="11:19" x14ac:dyDescent="0.35">
      <c r="K12310" s="14"/>
      <c r="L12310" s="14"/>
      <c r="N12310" s="15"/>
      <c r="O12310" s="16"/>
      <c r="R12310" s="14"/>
      <c r="S12310" s="14"/>
    </row>
    <row r="12311" spans="11:19" x14ac:dyDescent="0.35">
      <c r="K12311" s="14"/>
      <c r="L12311" s="14"/>
      <c r="N12311" s="15"/>
      <c r="O12311" s="16"/>
      <c r="R12311" s="14"/>
      <c r="S12311" s="14"/>
    </row>
    <row r="12312" spans="11:19" x14ac:dyDescent="0.35">
      <c r="K12312" s="14"/>
      <c r="L12312" s="14"/>
      <c r="N12312" s="15"/>
      <c r="O12312" s="16"/>
      <c r="R12312" s="14"/>
      <c r="S12312" s="14"/>
    </row>
    <row r="12313" spans="11:19" x14ac:dyDescent="0.35">
      <c r="K12313" s="14"/>
      <c r="L12313" s="14"/>
      <c r="N12313" s="15"/>
      <c r="O12313" s="16"/>
      <c r="R12313" s="14"/>
      <c r="S12313" s="14"/>
    </row>
    <row r="12314" spans="11:19" x14ac:dyDescent="0.35">
      <c r="K12314" s="14"/>
      <c r="L12314" s="14"/>
      <c r="N12314" s="15"/>
      <c r="O12314" s="16"/>
      <c r="R12314" s="14"/>
      <c r="S12314" s="14"/>
    </row>
    <row r="12315" spans="11:19" x14ac:dyDescent="0.35">
      <c r="K12315" s="14"/>
      <c r="L12315" s="14"/>
      <c r="N12315" s="15"/>
      <c r="O12315" s="16"/>
      <c r="R12315" s="14"/>
      <c r="S12315" s="14"/>
    </row>
    <row r="12316" spans="11:19" x14ac:dyDescent="0.35">
      <c r="K12316" s="14"/>
      <c r="L12316" s="14"/>
      <c r="N12316" s="15"/>
      <c r="O12316" s="16"/>
      <c r="R12316" s="14"/>
      <c r="S12316" s="14"/>
    </row>
    <row r="12317" spans="11:19" x14ac:dyDescent="0.35">
      <c r="K12317" s="14"/>
      <c r="L12317" s="14"/>
      <c r="N12317" s="15"/>
      <c r="O12317" s="16"/>
      <c r="R12317" s="14"/>
      <c r="S12317" s="14"/>
    </row>
    <row r="12318" spans="11:19" x14ac:dyDescent="0.35">
      <c r="K12318" s="14"/>
      <c r="L12318" s="14"/>
      <c r="N12318" s="15"/>
      <c r="O12318" s="16"/>
      <c r="R12318" s="14"/>
      <c r="S12318" s="14"/>
    </row>
    <row r="12319" spans="11:19" x14ac:dyDescent="0.35">
      <c r="K12319" s="14"/>
      <c r="L12319" s="14"/>
      <c r="N12319" s="15"/>
      <c r="O12319" s="16"/>
      <c r="R12319" s="14"/>
      <c r="S12319" s="14"/>
    </row>
    <row r="12320" spans="11:19" x14ac:dyDescent="0.35">
      <c r="K12320" s="14"/>
      <c r="L12320" s="14"/>
      <c r="N12320" s="15"/>
      <c r="O12320" s="16"/>
      <c r="R12320" s="14"/>
      <c r="S12320" s="14"/>
    </row>
    <row r="12321" spans="11:19" x14ac:dyDescent="0.35">
      <c r="K12321" s="14"/>
      <c r="L12321" s="14"/>
      <c r="N12321" s="15"/>
      <c r="O12321" s="16"/>
      <c r="R12321" s="14"/>
      <c r="S12321" s="14"/>
    </row>
    <row r="12322" spans="11:19" x14ac:dyDescent="0.35">
      <c r="K12322" s="14"/>
      <c r="L12322" s="14"/>
      <c r="N12322" s="15"/>
      <c r="O12322" s="16"/>
      <c r="R12322" s="14"/>
      <c r="S12322" s="14"/>
    </row>
    <row r="12323" spans="11:19" x14ac:dyDescent="0.35">
      <c r="K12323" s="14"/>
      <c r="L12323" s="14"/>
      <c r="N12323" s="15"/>
      <c r="O12323" s="16"/>
      <c r="R12323" s="14"/>
      <c r="S12323" s="14"/>
    </row>
    <row r="12324" spans="11:19" x14ac:dyDescent="0.35">
      <c r="K12324" s="14"/>
      <c r="L12324" s="14"/>
      <c r="N12324" s="15"/>
      <c r="O12324" s="16"/>
      <c r="R12324" s="14"/>
      <c r="S12324" s="14"/>
    </row>
    <row r="12325" spans="11:19" x14ac:dyDescent="0.35">
      <c r="K12325" s="14"/>
      <c r="L12325" s="14"/>
      <c r="N12325" s="15"/>
      <c r="O12325" s="16"/>
      <c r="R12325" s="14"/>
      <c r="S12325" s="14"/>
    </row>
    <row r="12326" spans="11:19" x14ac:dyDescent="0.35">
      <c r="K12326" s="14"/>
      <c r="L12326" s="14"/>
      <c r="N12326" s="15"/>
      <c r="O12326" s="16"/>
      <c r="R12326" s="14"/>
      <c r="S12326" s="14"/>
    </row>
    <row r="12327" spans="11:19" x14ac:dyDescent="0.35">
      <c r="K12327" s="14"/>
      <c r="L12327" s="14"/>
      <c r="N12327" s="15"/>
      <c r="O12327" s="16"/>
      <c r="R12327" s="14"/>
      <c r="S12327" s="14"/>
    </row>
    <row r="12328" spans="11:19" x14ac:dyDescent="0.35">
      <c r="K12328" s="14"/>
      <c r="L12328" s="14"/>
      <c r="N12328" s="15"/>
      <c r="O12328" s="16"/>
      <c r="R12328" s="14"/>
      <c r="S12328" s="14"/>
    </row>
    <row r="12329" spans="11:19" x14ac:dyDescent="0.35">
      <c r="K12329" s="14"/>
      <c r="L12329" s="14"/>
      <c r="N12329" s="15"/>
      <c r="O12329" s="16"/>
      <c r="R12329" s="14"/>
      <c r="S12329" s="14"/>
    </row>
    <row r="12330" spans="11:19" x14ac:dyDescent="0.35">
      <c r="K12330" s="14"/>
      <c r="L12330" s="14"/>
      <c r="N12330" s="15"/>
      <c r="O12330" s="16"/>
      <c r="R12330" s="14"/>
      <c r="S12330" s="14"/>
    </row>
    <row r="12331" spans="11:19" x14ac:dyDescent="0.35">
      <c r="K12331" s="14"/>
      <c r="L12331" s="14"/>
      <c r="N12331" s="15"/>
      <c r="O12331" s="16"/>
      <c r="R12331" s="14"/>
      <c r="S12331" s="14"/>
    </row>
    <row r="12332" spans="11:19" x14ac:dyDescent="0.35">
      <c r="K12332" s="14"/>
      <c r="L12332" s="14"/>
      <c r="N12332" s="15"/>
      <c r="O12332" s="16"/>
      <c r="R12332" s="14"/>
      <c r="S12332" s="14"/>
    </row>
    <row r="12333" spans="11:19" x14ac:dyDescent="0.35">
      <c r="K12333" s="14"/>
      <c r="L12333" s="14"/>
      <c r="N12333" s="15"/>
      <c r="O12333" s="16"/>
      <c r="R12333" s="14"/>
      <c r="S12333" s="14"/>
    </row>
    <row r="12334" spans="11:19" x14ac:dyDescent="0.35">
      <c r="K12334" s="14"/>
      <c r="L12334" s="14"/>
      <c r="N12334" s="15"/>
      <c r="O12334" s="16"/>
      <c r="R12334" s="14"/>
      <c r="S12334" s="14"/>
    </row>
    <row r="12335" spans="11:19" x14ac:dyDescent="0.35">
      <c r="K12335" s="14"/>
      <c r="L12335" s="14"/>
      <c r="N12335" s="15"/>
      <c r="O12335" s="16"/>
      <c r="R12335" s="14"/>
      <c r="S12335" s="14"/>
    </row>
    <row r="12336" spans="11:19" x14ac:dyDescent="0.35">
      <c r="K12336" s="14"/>
      <c r="L12336" s="14"/>
      <c r="N12336" s="15"/>
      <c r="O12336" s="16"/>
      <c r="R12336" s="14"/>
      <c r="S12336" s="14"/>
    </row>
    <row r="12337" spans="11:19" x14ac:dyDescent="0.35">
      <c r="K12337" s="14"/>
      <c r="L12337" s="14"/>
      <c r="N12337" s="15"/>
      <c r="O12337" s="16"/>
      <c r="R12337" s="14"/>
      <c r="S12337" s="14"/>
    </row>
    <row r="12338" spans="11:19" x14ac:dyDescent="0.35">
      <c r="K12338" s="14"/>
      <c r="L12338" s="14"/>
      <c r="N12338" s="15"/>
      <c r="O12338" s="16"/>
      <c r="R12338" s="14"/>
      <c r="S12338" s="14"/>
    </row>
    <row r="12339" spans="11:19" x14ac:dyDescent="0.35">
      <c r="K12339" s="14"/>
      <c r="L12339" s="14"/>
      <c r="N12339" s="15"/>
      <c r="O12339" s="16"/>
      <c r="R12339" s="14"/>
      <c r="S12339" s="14"/>
    </row>
    <row r="12340" spans="11:19" x14ac:dyDescent="0.35">
      <c r="K12340" s="14"/>
      <c r="L12340" s="14"/>
      <c r="N12340" s="15"/>
      <c r="O12340" s="16"/>
      <c r="R12340" s="14"/>
      <c r="S12340" s="14"/>
    </row>
    <row r="12341" spans="11:19" x14ac:dyDescent="0.35">
      <c r="K12341" s="14"/>
      <c r="L12341" s="14"/>
      <c r="N12341" s="15"/>
      <c r="O12341" s="16"/>
      <c r="R12341" s="14"/>
      <c r="S12341" s="14"/>
    </row>
    <row r="12342" spans="11:19" x14ac:dyDescent="0.35">
      <c r="K12342" s="14"/>
      <c r="L12342" s="14"/>
      <c r="N12342" s="15"/>
      <c r="O12342" s="16"/>
      <c r="R12342" s="14"/>
      <c r="S12342" s="14"/>
    </row>
    <row r="12343" spans="11:19" x14ac:dyDescent="0.35">
      <c r="K12343" s="14"/>
      <c r="L12343" s="14"/>
      <c r="N12343" s="15"/>
      <c r="O12343" s="16"/>
      <c r="R12343" s="14"/>
      <c r="S12343" s="14"/>
    </row>
    <row r="12344" spans="11:19" x14ac:dyDescent="0.35">
      <c r="K12344" s="14"/>
      <c r="L12344" s="14"/>
      <c r="N12344" s="15"/>
      <c r="O12344" s="16"/>
      <c r="R12344" s="14"/>
      <c r="S12344" s="14"/>
    </row>
    <row r="12345" spans="11:19" x14ac:dyDescent="0.35">
      <c r="K12345" s="14"/>
      <c r="L12345" s="14"/>
      <c r="N12345" s="15"/>
      <c r="O12345" s="16"/>
      <c r="R12345" s="14"/>
      <c r="S12345" s="14"/>
    </row>
    <row r="12346" spans="11:19" x14ac:dyDescent="0.35">
      <c r="K12346" s="14"/>
      <c r="L12346" s="14"/>
      <c r="N12346" s="15"/>
      <c r="O12346" s="16"/>
      <c r="R12346" s="14"/>
      <c r="S12346" s="14"/>
    </row>
    <row r="12347" spans="11:19" x14ac:dyDescent="0.35">
      <c r="K12347" s="14"/>
      <c r="L12347" s="14"/>
      <c r="N12347" s="15"/>
      <c r="O12347" s="16"/>
      <c r="R12347" s="14"/>
      <c r="S12347" s="14"/>
    </row>
    <row r="12348" spans="11:19" x14ac:dyDescent="0.35">
      <c r="K12348" s="14"/>
      <c r="L12348" s="14"/>
      <c r="N12348" s="15"/>
      <c r="O12348" s="16"/>
      <c r="R12348" s="14"/>
      <c r="S12348" s="14"/>
    </row>
    <row r="12349" spans="11:19" x14ac:dyDescent="0.35">
      <c r="K12349" s="14"/>
      <c r="L12349" s="14"/>
      <c r="N12349" s="15"/>
      <c r="O12349" s="16"/>
      <c r="R12349" s="14"/>
      <c r="S12349" s="14"/>
    </row>
    <row r="12350" spans="11:19" x14ac:dyDescent="0.35">
      <c r="K12350" s="14"/>
      <c r="L12350" s="14"/>
      <c r="N12350" s="15"/>
      <c r="O12350" s="16"/>
      <c r="R12350" s="14"/>
      <c r="S12350" s="14"/>
    </row>
    <row r="12351" spans="11:19" x14ac:dyDescent="0.35">
      <c r="K12351" s="14"/>
      <c r="L12351" s="14"/>
      <c r="N12351" s="15"/>
      <c r="O12351" s="16"/>
      <c r="R12351" s="14"/>
      <c r="S12351" s="14"/>
    </row>
    <row r="12352" spans="11:19" x14ac:dyDescent="0.35">
      <c r="K12352" s="14"/>
      <c r="L12352" s="14"/>
      <c r="N12352" s="15"/>
      <c r="O12352" s="16"/>
      <c r="R12352" s="14"/>
      <c r="S12352" s="14"/>
    </row>
    <row r="12353" spans="11:19" x14ac:dyDescent="0.35">
      <c r="K12353" s="14"/>
      <c r="L12353" s="14"/>
      <c r="N12353" s="15"/>
      <c r="O12353" s="16"/>
      <c r="R12353" s="14"/>
      <c r="S12353" s="14"/>
    </row>
    <row r="12354" spans="11:19" x14ac:dyDescent="0.35">
      <c r="K12354" s="14"/>
      <c r="L12354" s="14"/>
      <c r="N12354" s="15"/>
      <c r="O12354" s="16"/>
      <c r="R12354" s="14"/>
      <c r="S12354" s="14"/>
    </row>
    <row r="12355" spans="11:19" x14ac:dyDescent="0.35">
      <c r="K12355" s="14"/>
      <c r="L12355" s="14"/>
      <c r="N12355" s="15"/>
      <c r="O12355" s="16"/>
      <c r="R12355" s="14"/>
      <c r="S12355" s="14"/>
    </row>
    <row r="12356" spans="11:19" x14ac:dyDescent="0.35">
      <c r="K12356" s="14"/>
      <c r="L12356" s="14"/>
      <c r="N12356" s="15"/>
      <c r="O12356" s="16"/>
      <c r="R12356" s="14"/>
      <c r="S12356" s="14"/>
    </row>
    <row r="12357" spans="11:19" x14ac:dyDescent="0.35">
      <c r="K12357" s="14"/>
      <c r="L12357" s="14"/>
      <c r="N12357" s="15"/>
      <c r="O12357" s="16"/>
      <c r="R12357" s="14"/>
      <c r="S12357" s="14"/>
    </row>
    <row r="12358" spans="11:19" x14ac:dyDescent="0.35">
      <c r="K12358" s="14"/>
      <c r="L12358" s="14"/>
      <c r="N12358" s="15"/>
      <c r="O12358" s="16"/>
      <c r="R12358" s="14"/>
      <c r="S12358" s="14"/>
    </row>
    <row r="12359" spans="11:19" x14ac:dyDescent="0.35">
      <c r="K12359" s="14"/>
      <c r="L12359" s="14"/>
      <c r="N12359" s="15"/>
      <c r="O12359" s="16"/>
      <c r="R12359" s="14"/>
      <c r="S12359" s="14"/>
    </row>
    <row r="12360" spans="11:19" x14ac:dyDescent="0.35">
      <c r="K12360" s="14"/>
      <c r="L12360" s="14"/>
      <c r="N12360" s="15"/>
      <c r="O12360" s="16"/>
      <c r="R12360" s="14"/>
      <c r="S12360" s="14"/>
    </row>
    <row r="12361" spans="11:19" x14ac:dyDescent="0.35">
      <c r="K12361" s="14"/>
      <c r="L12361" s="14"/>
      <c r="N12361" s="15"/>
      <c r="O12361" s="16"/>
      <c r="R12361" s="14"/>
      <c r="S12361" s="14"/>
    </row>
    <row r="12362" spans="11:19" x14ac:dyDescent="0.35">
      <c r="K12362" s="14"/>
      <c r="L12362" s="14"/>
      <c r="N12362" s="15"/>
      <c r="O12362" s="16"/>
      <c r="R12362" s="14"/>
      <c r="S12362" s="14"/>
    </row>
    <row r="12363" spans="11:19" x14ac:dyDescent="0.35">
      <c r="K12363" s="14"/>
      <c r="L12363" s="14"/>
      <c r="N12363" s="15"/>
      <c r="O12363" s="16"/>
      <c r="R12363" s="14"/>
      <c r="S12363" s="14"/>
    </row>
    <row r="12364" spans="11:19" x14ac:dyDescent="0.35">
      <c r="K12364" s="14"/>
      <c r="L12364" s="14"/>
      <c r="N12364" s="15"/>
      <c r="O12364" s="16"/>
      <c r="R12364" s="14"/>
      <c r="S12364" s="14"/>
    </row>
    <row r="12365" spans="11:19" x14ac:dyDescent="0.35">
      <c r="K12365" s="14"/>
      <c r="L12365" s="14"/>
      <c r="N12365" s="15"/>
      <c r="O12365" s="16"/>
      <c r="R12365" s="14"/>
      <c r="S12365" s="14"/>
    </row>
    <row r="12366" spans="11:19" x14ac:dyDescent="0.35">
      <c r="K12366" s="14"/>
      <c r="L12366" s="14"/>
      <c r="N12366" s="15"/>
      <c r="O12366" s="16"/>
      <c r="R12366" s="14"/>
      <c r="S12366" s="14"/>
    </row>
    <row r="12367" spans="11:19" x14ac:dyDescent="0.35">
      <c r="K12367" s="14"/>
      <c r="L12367" s="14"/>
      <c r="N12367" s="15"/>
      <c r="O12367" s="16"/>
      <c r="R12367" s="14"/>
      <c r="S12367" s="14"/>
    </row>
    <row r="12368" spans="11:19" x14ac:dyDescent="0.35">
      <c r="K12368" s="14"/>
      <c r="L12368" s="14"/>
      <c r="N12368" s="15"/>
      <c r="O12368" s="16"/>
      <c r="R12368" s="14"/>
      <c r="S12368" s="14"/>
    </row>
    <row r="12369" spans="11:19" x14ac:dyDescent="0.35">
      <c r="K12369" s="14"/>
      <c r="L12369" s="14"/>
      <c r="N12369" s="15"/>
      <c r="O12369" s="16"/>
      <c r="R12369" s="14"/>
      <c r="S12369" s="14"/>
    </row>
    <row r="12370" spans="11:19" x14ac:dyDescent="0.35">
      <c r="K12370" s="14"/>
      <c r="L12370" s="14"/>
      <c r="N12370" s="15"/>
      <c r="O12370" s="16"/>
      <c r="R12370" s="14"/>
      <c r="S12370" s="14"/>
    </row>
    <row r="12371" spans="11:19" x14ac:dyDescent="0.35">
      <c r="K12371" s="14"/>
      <c r="L12371" s="14"/>
      <c r="N12371" s="15"/>
      <c r="O12371" s="16"/>
      <c r="R12371" s="14"/>
      <c r="S12371" s="14"/>
    </row>
    <row r="12372" spans="11:19" x14ac:dyDescent="0.35">
      <c r="K12372" s="14"/>
      <c r="L12372" s="14"/>
      <c r="N12372" s="15"/>
      <c r="O12372" s="16"/>
      <c r="R12372" s="14"/>
      <c r="S12372" s="14"/>
    </row>
    <row r="12373" spans="11:19" x14ac:dyDescent="0.35">
      <c r="K12373" s="14"/>
      <c r="L12373" s="14"/>
      <c r="N12373" s="15"/>
      <c r="O12373" s="16"/>
      <c r="R12373" s="14"/>
      <c r="S12373" s="14"/>
    </row>
    <row r="12374" spans="11:19" x14ac:dyDescent="0.35">
      <c r="K12374" s="14"/>
      <c r="L12374" s="14"/>
      <c r="N12374" s="15"/>
      <c r="O12374" s="16"/>
      <c r="R12374" s="14"/>
      <c r="S12374" s="14"/>
    </row>
    <row r="12375" spans="11:19" x14ac:dyDescent="0.35">
      <c r="K12375" s="14"/>
      <c r="L12375" s="14"/>
      <c r="N12375" s="15"/>
      <c r="O12375" s="16"/>
      <c r="R12375" s="14"/>
      <c r="S12375" s="14"/>
    </row>
    <row r="12376" spans="11:19" x14ac:dyDescent="0.35">
      <c r="K12376" s="14"/>
      <c r="L12376" s="14"/>
      <c r="N12376" s="15"/>
      <c r="O12376" s="16"/>
      <c r="R12376" s="14"/>
      <c r="S12376" s="14"/>
    </row>
    <row r="12377" spans="11:19" x14ac:dyDescent="0.35">
      <c r="K12377" s="14"/>
      <c r="L12377" s="14"/>
      <c r="N12377" s="15"/>
      <c r="O12377" s="16"/>
      <c r="R12377" s="14"/>
      <c r="S12377" s="14"/>
    </row>
    <row r="12378" spans="11:19" x14ac:dyDescent="0.35">
      <c r="K12378" s="14"/>
      <c r="L12378" s="14"/>
      <c r="N12378" s="15"/>
      <c r="O12378" s="16"/>
      <c r="R12378" s="14"/>
      <c r="S12378" s="14"/>
    </row>
    <row r="12379" spans="11:19" x14ac:dyDescent="0.35">
      <c r="K12379" s="14"/>
      <c r="L12379" s="14"/>
      <c r="N12379" s="15"/>
      <c r="O12379" s="16"/>
      <c r="R12379" s="14"/>
      <c r="S12379" s="14"/>
    </row>
    <row r="12380" spans="11:19" x14ac:dyDescent="0.35">
      <c r="K12380" s="14"/>
      <c r="L12380" s="14"/>
      <c r="N12380" s="15"/>
      <c r="O12380" s="16"/>
      <c r="R12380" s="14"/>
      <c r="S12380" s="14"/>
    </row>
    <row r="12381" spans="11:19" x14ac:dyDescent="0.35">
      <c r="K12381" s="14"/>
      <c r="L12381" s="14"/>
      <c r="N12381" s="15"/>
      <c r="O12381" s="16"/>
      <c r="R12381" s="14"/>
      <c r="S12381" s="14"/>
    </row>
    <row r="12382" spans="11:19" x14ac:dyDescent="0.35">
      <c r="K12382" s="14"/>
      <c r="L12382" s="14"/>
      <c r="N12382" s="15"/>
      <c r="O12382" s="16"/>
      <c r="R12382" s="14"/>
      <c r="S12382" s="14"/>
    </row>
    <row r="12383" spans="11:19" x14ac:dyDescent="0.35">
      <c r="K12383" s="14"/>
      <c r="L12383" s="14"/>
      <c r="N12383" s="15"/>
      <c r="O12383" s="16"/>
      <c r="R12383" s="14"/>
      <c r="S12383" s="14"/>
    </row>
    <row r="12384" spans="11:19" x14ac:dyDescent="0.35">
      <c r="K12384" s="14"/>
      <c r="L12384" s="14"/>
      <c r="N12384" s="15"/>
      <c r="O12384" s="16"/>
      <c r="R12384" s="14"/>
      <c r="S12384" s="14"/>
    </row>
    <row r="12385" spans="11:19" x14ac:dyDescent="0.35">
      <c r="K12385" s="14"/>
      <c r="L12385" s="14"/>
      <c r="N12385" s="15"/>
      <c r="O12385" s="16"/>
      <c r="R12385" s="14"/>
      <c r="S12385" s="14"/>
    </row>
    <row r="12386" spans="11:19" x14ac:dyDescent="0.35">
      <c r="K12386" s="14"/>
      <c r="L12386" s="14"/>
      <c r="N12386" s="15"/>
      <c r="O12386" s="16"/>
      <c r="R12386" s="14"/>
      <c r="S12386" s="14"/>
    </row>
    <row r="12387" spans="11:19" x14ac:dyDescent="0.35">
      <c r="K12387" s="14"/>
      <c r="L12387" s="14"/>
      <c r="N12387" s="15"/>
      <c r="O12387" s="16"/>
      <c r="R12387" s="14"/>
      <c r="S12387" s="14"/>
    </row>
    <row r="12388" spans="11:19" x14ac:dyDescent="0.35">
      <c r="K12388" s="14"/>
      <c r="L12388" s="14"/>
      <c r="N12388" s="15"/>
      <c r="O12388" s="16"/>
      <c r="R12388" s="14"/>
      <c r="S12388" s="14"/>
    </row>
    <row r="12389" spans="11:19" x14ac:dyDescent="0.35">
      <c r="K12389" s="14"/>
      <c r="L12389" s="14"/>
      <c r="N12389" s="15"/>
      <c r="O12389" s="16"/>
      <c r="R12389" s="14"/>
      <c r="S12389" s="14"/>
    </row>
    <row r="12390" spans="11:19" x14ac:dyDescent="0.35">
      <c r="K12390" s="14"/>
      <c r="L12390" s="14"/>
      <c r="N12390" s="15"/>
      <c r="O12390" s="16"/>
      <c r="R12390" s="14"/>
      <c r="S12390" s="14"/>
    </row>
    <row r="12391" spans="11:19" x14ac:dyDescent="0.35">
      <c r="K12391" s="14"/>
      <c r="L12391" s="14"/>
      <c r="N12391" s="15"/>
      <c r="O12391" s="16"/>
      <c r="R12391" s="14"/>
      <c r="S12391" s="14"/>
    </row>
    <row r="12392" spans="11:19" x14ac:dyDescent="0.35">
      <c r="K12392" s="14"/>
      <c r="L12392" s="14"/>
      <c r="N12392" s="15"/>
      <c r="O12392" s="16"/>
      <c r="R12392" s="14"/>
      <c r="S12392" s="14"/>
    </row>
    <row r="12393" spans="11:19" x14ac:dyDescent="0.35">
      <c r="K12393" s="14"/>
      <c r="L12393" s="14"/>
      <c r="N12393" s="15"/>
      <c r="O12393" s="16"/>
      <c r="R12393" s="14"/>
      <c r="S12393" s="14"/>
    </row>
    <row r="12394" spans="11:19" x14ac:dyDescent="0.35">
      <c r="K12394" s="14"/>
      <c r="L12394" s="14"/>
      <c r="N12394" s="15"/>
      <c r="O12394" s="16"/>
      <c r="R12394" s="14"/>
      <c r="S12394" s="14"/>
    </row>
    <row r="12395" spans="11:19" x14ac:dyDescent="0.35">
      <c r="K12395" s="14"/>
      <c r="L12395" s="14"/>
      <c r="N12395" s="15"/>
      <c r="O12395" s="16"/>
      <c r="R12395" s="14"/>
      <c r="S12395" s="14"/>
    </row>
    <row r="12396" spans="11:19" x14ac:dyDescent="0.35">
      <c r="K12396" s="14"/>
      <c r="L12396" s="14"/>
      <c r="N12396" s="15"/>
      <c r="O12396" s="16"/>
      <c r="R12396" s="14"/>
      <c r="S12396" s="14"/>
    </row>
    <row r="12397" spans="11:19" x14ac:dyDescent="0.35">
      <c r="K12397" s="14"/>
      <c r="L12397" s="14"/>
      <c r="N12397" s="15"/>
      <c r="O12397" s="16"/>
      <c r="R12397" s="14"/>
      <c r="S12397" s="14"/>
    </row>
    <row r="12398" spans="11:19" x14ac:dyDescent="0.35">
      <c r="K12398" s="14"/>
      <c r="L12398" s="14"/>
      <c r="N12398" s="15"/>
      <c r="O12398" s="16"/>
      <c r="R12398" s="14"/>
      <c r="S12398" s="14"/>
    </row>
    <row r="12399" spans="11:19" x14ac:dyDescent="0.35">
      <c r="K12399" s="14"/>
      <c r="L12399" s="14"/>
      <c r="N12399" s="15"/>
      <c r="O12399" s="16"/>
      <c r="R12399" s="14"/>
      <c r="S12399" s="14"/>
    </row>
    <row r="12400" spans="11:19" x14ac:dyDescent="0.35">
      <c r="K12400" s="14"/>
      <c r="L12400" s="14"/>
      <c r="N12400" s="15"/>
      <c r="O12400" s="16"/>
      <c r="R12400" s="14"/>
      <c r="S12400" s="14"/>
    </row>
    <row r="12401" spans="11:19" x14ac:dyDescent="0.35">
      <c r="K12401" s="14"/>
      <c r="L12401" s="14"/>
      <c r="N12401" s="15"/>
      <c r="O12401" s="16"/>
      <c r="R12401" s="14"/>
      <c r="S12401" s="14"/>
    </row>
    <row r="12402" spans="11:19" x14ac:dyDescent="0.35">
      <c r="K12402" s="14"/>
      <c r="L12402" s="14"/>
      <c r="N12402" s="15"/>
      <c r="O12402" s="16"/>
      <c r="R12402" s="14"/>
      <c r="S12402" s="14"/>
    </row>
    <row r="12403" spans="11:19" x14ac:dyDescent="0.35">
      <c r="K12403" s="14"/>
      <c r="L12403" s="14"/>
      <c r="N12403" s="15"/>
      <c r="O12403" s="16"/>
      <c r="R12403" s="14"/>
      <c r="S12403" s="14"/>
    </row>
    <row r="12404" spans="11:19" x14ac:dyDescent="0.35">
      <c r="K12404" s="14"/>
      <c r="L12404" s="14"/>
      <c r="N12404" s="15"/>
      <c r="O12404" s="16"/>
      <c r="R12404" s="14"/>
      <c r="S12404" s="14"/>
    </row>
    <row r="12405" spans="11:19" x14ac:dyDescent="0.35">
      <c r="K12405" s="14"/>
      <c r="L12405" s="14"/>
      <c r="N12405" s="15"/>
      <c r="O12405" s="16"/>
      <c r="R12405" s="14"/>
      <c r="S12405" s="14"/>
    </row>
    <row r="12406" spans="11:19" x14ac:dyDescent="0.35">
      <c r="K12406" s="14"/>
      <c r="L12406" s="14"/>
      <c r="N12406" s="15"/>
      <c r="O12406" s="16"/>
      <c r="R12406" s="14"/>
      <c r="S12406" s="14"/>
    </row>
    <row r="12407" spans="11:19" x14ac:dyDescent="0.35">
      <c r="K12407" s="14"/>
      <c r="L12407" s="14"/>
      <c r="N12407" s="15"/>
      <c r="O12407" s="16"/>
      <c r="R12407" s="14"/>
      <c r="S12407" s="14"/>
    </row>
    <row r="12408" spans="11:19" x14ac:dyDescent="0.35">
      <c r="K12408" s="14"/>
      <c r="L12408" s="14"/>
      <c r="N12408" s="15"/>
      <c r="O12408" s="16"/>
      <c r="R12408" s="14"/>
      <c r="S12408" s="14"/>
    </row>
    <row r="12409" spans="11:19" x14ac:dyDescent="0.35">
      <c r="K12409" s="14"/>
      <c r="L12409" s="14"/>
      <c r="N12409" s="15"/>
      <c r="O12409" s="16"/>
      <c r="R12409" s="14"/>
      <c r="S12409" s="14"/>
    </row>
    <row r="12410" spans="11:19" x14ac:dyDescent="0.35">
      <c r="K12410" s="14"/>
      <c r="L12410" s="14"/>
      <c r="N12410" s="15"/>
      <c r="O12410" s="16"/>
      <c r="R12410" s="14"/>
      <c r="S12410" s="14"/>
    </row>
    <row r="12411" spans="11:19" x14ac:dyDescent="0.35">
      <c r="K12411" s="14"/>
      <c r="L12411" s="14"/>
      <c r="N12411" s="15"/>
      <c r="O12411" s="16"/>
      <c r="R12411" s="14"/>
      <c r="S12411" s="14"/>
    </row>
    <row r="12412" spans="11:19" x14ac:dyDescent="0.35">
      <c r="K12412" s="14"/>
      <c r="L12412" s="14"/>
      <c r="N12412" s="15"/>
      <c r="O12412" s="16"/>
      <c r="R12412" s="14"/>
      <c r="S12412" s="14"/>
    </row>
    <row r="12413" spans="11:19" x14ac:dyDescent="0.35">
      <c r="K12413" s="14"/>
      <c r="L12413" s="14"/>
      <c r="N12413" s="15"/>
      <c r="O12413" s="16"/>
      <c r="R12413" s="14"/>
      <c r="S12413" s="14"/>
    </row>
    <row r="12414" spans="11:19" x14ac:dyDescent="0.35">
      <c r="K12414" s="14"/>
      <c r="L12414" s="14"/>
      <c r="N12414" s="15"/>
      <c r="O12414" s="16"/>
      <c r="R12414" s="14"/>
      <c r="S12414" s="14"/>
    </row>
    <row r="12415" spans="11:19" x14ac:dyDescent="0.35">
      <c r="K12415" s="14"/>
      <c r="L12415" s="14"/>
      <c r="N12415" s="15"/>
      <c r="O12415" s="16"/>
      <c r="R12415" s="14"/>
      <c r="S12415" s="14"/>
    </row>
    <row r="12416" spans="11:19" x14ac:dyDescent="0.35">
      <c r="K12416" s="14"/>
      <c r="L12416" s="14"/>
      <c r="N12416" s="15"/>
      <c r="O12416" s="16"/>
      <c r="R12416" s="14"/>
      <c r="S12416" s="14"/>
    </row>
    <row r="12417" spans="11:19" x14ac:dyDescent="0.35">
      <c r="K12417" s="14"/>
      <c r="L12417" s="14"/>
      <c r="N12417" s="15"/>
      <c r="O12417" s="16"/>
      <c r="R12417" s="14"/>
      <c r="S12417" s="14"/>
    </row>
    <row r="12418" spans="11:19" x14ac:dyDescent="0.35">
      <c r="K12418" s="14"/>
      <c r="L12418" s="14"/>
      <c r="N12418" s="15"/>
      <c r="O12418" s="16"/>
      <c r="R12418" s="14"/>
      <c r="S12418" s="14"/>
    </row>
    <row r="12419" spans="11:19" x14ac:dyDescent="0.35">
      <c r="K12419" s="14"/>
      <c r="L12419" s="14"/>
      <c r="N12419" s="15"/>
      <c r="O12419" s="16"/>
      <c r="R12419" s="14"/>
      <c r="S12419" s="14"/>
    </row>
    <row r="12420" spans="11:19" x14ac:dyDescent="0.35">
      <c r="K12420" s="14"/>
      <c r="L12420" s="14"/>
      <c r="N12420" s="15"/>
      <c r="O12420" s="16"/>
      <c r="R12420" s="14"/>
      <c r="S12420" s="14"/>
    </row>
    <row r="12421" spans="11:19" x14ac:dyDescent="0.35">
      <c r="K12421" s="14"/>
      <c r="L12421" s="14"/>
      <c r="N12421" s="15"/>
      <c r="O12421" s="16"/>
      <c r="R12421" s="14"/>
      <c r="S12421" s="14"/>
    </row>
    <row r="12422" spans="11:19" x14ac:dyDescent="0.35">
      <c r="K12422" s="14"/>
      <c r="L12422" s="14"/>
      <c r="N12422" s="15"/>
      <c r="O12422" s="16"/>
      <c r="R12422" s="14"/>
      <c r="S12422" s="14"/>
    </row>
    <row r="12423" spans="11:19" x14ac:dyDescent="0.35">
      <c r="K12423" s="14"/>
      <c r="L12423" s="14"/>
      <c r="N12423" s="15"/>
      <c r="O12423" s="16"/>
      <c r="R12423" s="14"/>
      <c r="S12423" s="14"/>
    </row>
    <row r="12424" spans="11:19" x14ac:dyDescent="0.35">
      <c r="K12424" s="14"/>
      <c r="L12424" s="14"/>
      <c r="N12424" s="15"/>
      <c r="O12424" s="16"/>
      <c r="R12424" s="14"/>
      <c r="S12424" s="14"/>
    </row>
    <row r="12425" spans="11:19" x14ac:dyDescent="0.35">
      <c r="K12425" s="14"/>
      <c r="L12425" s="14"/>
      <c r="N12425" s="15"/>
      <c r="O12425" s="16"/>
      <c r="R12425" s="14"/>
      <c r="S12425" s="14"/>
    </row>
    <row r="12426" spans="11:19" x14ac:dyDescent="0.35">
      <c r="K12426" s="14"/>
      <c r="L12426" s="14"/>
      <c r="N12426" s="15"/>
      <c r="O12426" s="16"/>
      <c r="R12426" s="14"/>
      <c r="S12426" s="14"/>
    </row>
    <row r="12427" spans="11:19" x14ac:dyDescent="0.35">
      <c r="K12427" s="14"/>
      <c r="L12427" s="14"/>
      <c r="N12427" s="15"/>
      <c r="O12427" s="16"/>
      <c r="R12427" s="14"/>
      <c r="S12427" s="14"/>
    </row>
    <row r="12428" spans="11:19" x14ac:dyDescent="0.35">
      <c r="K12428" s="14"/>
      <c r="L12428" s="14"/>
      <c r="N12428" s="15"/>
      <c r="O12428" s="16"/>
      <c r="R12428" s="14"/>
      <c r="S12428" s="14"/>
    </row>
    <row r="12429" spans="11:19" x14ac:dyDescent="0.35">
      <c r="K12429" s="14"/>
      <c r="L12429" s="14"/>
      <c r="N12429" s="15"/>
      <c r="O12429" s="16"/>
      <c r="R12429" s="14"/>
      <c r="S12429" s="14"/>
    </row>
    <row r="12430" spans="11:19" x14ac:dyDescent="0.35">
      <c r="K12430" s="14"/>
      <c r="L12430" s="14"/>
      <c r="N12430" s="15"/>
      <c r="O12430" s="16"/>
      <c r="R12430" s="14"/>
      <c r="S12430" s="14"/>
    </row>
    <row r="12431" spans="11:19" x14ac:dyDescent="0.35">
      <c r="K12431" s="14"/>
      <c r="L12431" s="14"/>
      <c r="N12431" s="15"/>
      <c r="O12431" s="16"/>
      <c r="R12431" s="14"/>
      <c r="S12431" s="14"/>
    </row>
    <row r="12432" spans="11:19" x14ac:dyDescent="0.35">
      <c r="K12432" s="14"/>
      <c r="L12432" s="14"/>
      <c r="N12432" s="15"/>
      <c r="O12432" s="16"/>
      <c r="R12432" s="14"/>
      <c r="S12432" s="14"/>
    </row>
    <row r="12433" spans="11:19" x14ac:dyDescent="0.35">
      <c r="K12433" s="14"/>
      <c r="L12433" s="14"/>
      <c r="N12433" s="15"/>
      <c r="O12433" s="16"/>
      <c r="R12433" s="14"/>
      <c r="S12433" s="14"/>
    </row>
    <row r="12434" spans="11:19" x14ac:dyDescent="0.35">
      <c r="K12434" s="14"/>
      <c r="L12434" s="14"/>
      <c r="N12434" s="15"/>
      <c r="O12434" s="16"/>
      <c r="R12434" s="14"/>
      <c r="S12434" s="14"/>
    </row>
    <row r="12435" spans="11:19" x14ac:dyDescent="0.35">
      <c r="K12435" s="14"/>
      <c r="L12435" s="14"/>
      <c r="N12435" s="15"/>
      <c r="O12435" s="16"/>
      <c r="R12435" s="14"/>
      <c r="S12435" s="14"/>
    </row>
    <row r="12436" spans="11:19" x14ac:dyDescent="0.35">
      <c r="K12436" s="14"/>
      <c r="L12436" s="14"/>
      <c r="N12436" s="15"/>
      <c r="O12436" s="16"/>
      <c r="R12436" s="14"/>
      <c r="S12436" s="14"/>
    </row>
    <row r="12437" spans="11:19" x14ac:dyDescent="0.35">
      <c r="K12437" s="14"/>
      <c r="L12437" s="14"/>
      <c r="N12437" s="15"/>
      <c r="O12437" s="16"/>
      <c r="R12437" s="14"/>
      <c r="S12437" s="14"/>
    </row>
    <row r="12438" spans="11:19" x14ac:dyDescent="0.35">
      <c r="K12438" s="14"/>
      <c r="L12438" s="14"/>
      <c r="N12438" s="15"/>
      <c r="O12438" s="16"/>
      <c r="R12438" s="14"/>
      <c r="S12438" s="14"/>
    </row>
    <row r="12439" spans="11:19" x14ac:dyDescent="0.35">
      <c r="K12439" s="14"/>
      <c r="L12439" s="14"/>
      <c r="N12439" s="15"/>
      <c r="O12439" s="16"/>
      <c r="R12439" s="14"/>
      <c r="S12439" s="14"/>
    </row>
    <row r="12440" spans="11:19" x14ac:dyDescent="0.35">
      <c r="K12440" s="14"/>
      <c r="L12440" s="14"/>
      <c r="N12440" s="15"/>
      <c r="O12440" s="16"/>
      <c r="R12440" s="14"/>
      <c r="S12440" s="14"/>
    </row>
    <row r="12441" spans="11:19" x14ac:dyDescent="0.35">
      <c r="K12441" s="14"/>
      <c r="L12441" s="14"/>
      <c r="N12441" s="15"/>
      <c r="O12441" s="16"/>
      <c r="R12441" s="14"/>
      <c r="S12441" s="14"/>
    </row>
    <row r="12442" spans="11:19" x14ac:dyDescent="0.35">
      <c r="K12442" s="14"/>
      <c r="L12442" s="14"/>
      <c r="N12442" s="15"/>
      <c r="O12442" s="16"/>
      <c r="R12442" s="14"/>
      <c r="S12442" s="14"/>
    </row>
    <row r="12443" spans="11:19" x14ac:dyDescent="0.35">
      <c r="K12443" s="14"/>
      <c r="L12443" s="14"/>
      <c r="N12443" s="15"/>
      <c r="O12443" s="16"/>
      <c r="R12443" s="14"/>
      <c r="S12443" s="14"/>
    </row>
    <row r="12444" spans="11:19" x14ac:dyDescent="0.35">
      <c r="K12444" s="14"/>
      <c r="L12444" s="14"/>
      <c r="N12444" s="15"/>
      <c r="O12444" s="16"/>
      <c r="R12444" s="14"/>
      <c r="S12444" s="14"/>
    </row>
    <row r="12445" spans="11:19" x14ac:dyDescent="0.35">
      <c r="K12445" s="14"/>
      <c r="L12445" s="14"/>
      <c r="N12445" s="15"/>
      <c r="O12445" s="16"/>
      <c r="R12445" s="14"/>
      <c r="S12445" s="14"/>
    </row>
    <row r="12446" spans="11:19" x14ac:dyDescent="0.35">
      <c r="K12446" s="14"/>
      <c r="L12446" s="14"/>
      <c r="N12446" s="15"/>
      <c r="O12446" s="16"/>
      <c r="R12446" s="14"/>
      <c r="S12446" s="14"/>
    </row>
    <row r="12447" spans="11:19" x14ac:dyDescent="0.35">
      <c r="K12447" s="14"/>
      <c r="L12447" s="14"/>
      <c r="N12447" s="15"/>
      <c r="O12447" s="16"/>
      <c r="R12447" s="14"/>
      <c r="S12447" s="14"/>
    </row>
    <row r="12448" spans="11:19" x14ac:dyDescent="0.35">
      <c r="K12448" s="14"/>
      <c r="L12448" s="14"/>
      <c r="N12448" s="15"/>
      <c r="O12448" s="16"/>
      <c r="R12448" s="14"/>
      <c r="S12448" s="14"/>
    </row>
    <row r="12449" spans="11:19" x14ac:dyDescent="0.35">
      <c r="K12449" s="14"/>
      <c r="L12449" s="14"/>
      <c r="N12449" s="15"/>
      <c r="O12449" s="16"/>
      <c r="R12449" s="14"/>
      <c r="S12449" s="14"/>
    </row>
    <row r="12450" spans="11:19" x14ac:dyDescent="0.35">
      <c r="K12450" s="14"/>
      <c r="L12450" s="14"/>
      <c r="N12450" s="15"/>
      <c r="O12450" s="16"/>
      <c r="R12450" s="14"/>
      <c r="S12450" s="14"/>
    </row>
    <row r="12451" spans="11:19" x14ac:dyDescent="0.35">
      <c r="K12451" s="14"/>
      <c r="L12451" s="14"/>
      <c r="N12451" s="15"/>
      <c r="O12451" s="16"/>
      <c r="R12451" s="14"/>
      <c r="S12451" s="14"/>
    </row>
    <row r="12452" spans="11:19" x14ac:dyDescent="0.35">
      <c r="K12452" s="14"/>
      <c r="L12452" s="14"/>
      <c r="N12452" s="15"/>
      <c r="O12452" s="16"/>
      <c r="R12452" s="14"/>
      <c r="S12452" s="14"/>
    </row>
    <row r="12453" spans="11:19" x14ac:dyDescent="0.35">
      <c r="K12453" s="14"/>
      <c r="L12453" s="14"/>
      <c r="N12453" s="15"/>
      <c r="O12453" s="16"/>
      <c r="R12453" s="14"/>
      <c r="S12453" s="14"/>
    </row>
    <row r="12454" spans="11:19" x14ac:dyDescent="0.35">
      <c r="K12454" s="14"/>
      <c r="L12454" s="14"/>
      <c r="N12454" s="15"/>
      <c r="O12454" s="16"/>
      <c r="R12454" s="14"/>
      <c r="S12454" s="14"/>
    </row>
    <row r="12455" spans="11:19" x14ac:dyDescent="0.35">
      <c r="K12455" s="14"/>
      <c r="L12455" s="14"/>
      <c r="N12455" s="15"/>
      <c r="O12455" s="16"/>
      <c r="R12455" s="14"/>
      <c r="S12455" s="14"/>
    </row>
    <row r="12456" spans="11:19" x14ac:dyDescent="0.35">
      <c r="K12456" s="14"/>
      <c r="L12456" s="14"/>
      <c r="N12456" s="15"/>
      <c r="O12456" s="16"/>
      <c r="R12456" s="14"/>
      <c r="S12456" s="14"/>
    </row>
    <row r="12457" spans="11:19" x14ac:dyDescent="0.35">
      <c r="K12457" s="14"/>
      <c r="L12457" s="14"/>
      <c r="N12457" s="15"/>
      <c r="O12457" s="16"/>
      <c r="R12457" s="14"/>
      <c r="S12457" s="14"/>
    </row>
    <row r="12458" spans="11:19" x14ac:dyDescent="0.35">
      <c r="K12458" s="14"/>
      <c r="L12458" s="14"/>
      <c r="N12458" s="15"/>
      <c r="O12458" s="16"/>
      <c r="R12458" s="14"/>
      <c r="S12458" s="14"/>
    </row>
    <row r="12459" spans="11:19" x14ac:dyDescent="0.35">
      <c r="K12459" s="14"/>
      <c r="L12459" s="14"/>
      <c r="N12459" s="15"/>
      <c r="O12459" s="16"/>
      <c r="R12459" s="14"/>
      <c r="S12459" s="14"/>
    </row>
    <row r="12460" spans="11:19" x14ac:dyDescent="0.35">
      <c r="K12460" s="14"/>
      <c r="L12460" s="14"/>
      <c r="N12460" s="15"/>
      <c r="O12460" s="16"/>
      <c r="R12460" s="14"/>
      <c r="S12460" s="14"/>
    </row>
    <row r="12461" spans="11:19" x14ac:dyDescent="0.35">
      <c r="K12461" s="14"/>
      <c r="L12461" s="14"/>
      <c r="N12461" s="15"/>
      <c r="O12461" s="16"/>
      <c r="R12461" s="14"/>
      <c r="S12461" s="14"/>
    </row>
    <row r="12462" spans="11:19" x14ac:dyDescent="0.35">
      <c r="K12462" s="14"/>
      <c r="L12462" s="14"/>
      <c r="N12462" s="15"/>
      <c r="O12462" s="16"/>
      <c r="R12462" s="14"/>
      <c r="S12462" s="14"/>
    </row>
    <row r="12463" spans="11:19" x14ac:dyDescent="0.35">
      <c r="K12463" s="14"/>
      <c r="L12463" s="14"/>
      <c r="N12463" s="15"/>
      <c r="O12463" s="16"/>
      <c r="R12463" s="14"/>
      <c r="S12463" s="14"/>
    </row>
    <row r="12464" spans="11:19" x14ac:dyDescent="0.35">
      <c r="K12464" s="14"/>
      <c r="L12464" s="14"/>
      <c r="N12464" s="15"/>
      <c r="O12464" s="16"/>
      <c r="R12464" s="14"/>
      <c r="S12464" s="14"/>
    </row>
    <row r="12465" spans="11:19" x14ac:dyDescent="0.35">
      <c r="K12465" s="14"/>
      <c r="L12465" s="14"/>
      <c r="N12465" s="15"/>
      <c r="O12465" s="16"/>
      <c r="R12465" s="14"/>
      <c r="S12465" s="14"/>
    </row>
    <row r="12466" spans="11:19" x14ac:dyDescent="0.35">
      <c r="K12466" s="14"/>
      <c r="L12466" s="14"/>
      <c r="N12466" s="15"/>
      <c r="O12466" s="16"/>
      <c r="R12466" s="14"/>
      <c r="S12466" s="14"/>
    </row>
    <row r="12467" spans="11:19" x14ac:dyDescent="0.35">
      <c r="K12467" s="14"/>
      <c r="L12467" s="14"/>
      <c r="N12467" s="15"/>
      <c r="O12467" s="16"/>
      <c r="R12467" s="14"/>
      <c r="S12467" s="14"/>
    </row>
    <row r="12468" spans="11:19" x14ac:dyDescent="0.35">
      <c r="K12468" s="14"/>
      <c r="L12468" s="14"/>
      <c r="N12468" s="15"/>
      <c r="O12468" s="16"/>
      <c r="R12468" s="14"/>
      <c r="S12468" s="14"/>
    </row>
    <row r="12469" spans="11:19" x14ac:dyDescent="0.35">
      <c r="K12469" s="14"/>
      <c r="L12469" s="14"/>
      <c r="N12469" s="15"/>
      <c r="O12469" s="16"/>
      <c r="R12469" s="14"/>
      <c r="S12469" s="14"/>
    </row>
    <row r="12470" spans="11:19" x14ac:dyDescent="0.35">
      <c r="K12470" s="14"/>
      <c r="L12470" s="14"/>
      <c r="N12470" s="15"/>
      <c r="O12470" s="16"/>
      <c r="R12470" s="14"/>
      <c r="S12470" s="14"/>
    </row>
    <row r="12471" spans="11:19" x14ac:dyDescent="0.35">
      <c r="K12471" s="14"/>
      <c r="L12471" s="14"/>
      <c r="N12471" s="15"/>
      <c r="O12471" s="16"/>
      <c r="R12471" s="14"/>
      <c r="S12471" s="14"/>
    </row>
    <row r="12472" spans="11:19" x14ac:dyDescent="0.35">
      <c r="K12472" s="14"/>
      <c r="L12472" s="14"/>
      <c r="N12472" s="15"/>
      <c r="O12472" s="16"/>
      <c r="R12472" s="14"/>
      <c r="S12472" s="14"/>
    </row>
    <row r="12473" spans="11:19" x14ac:dyDescent="0.35">
      <c r="K12473" s="14"/>
      <c r="L12473" s="14"/>
      <c r="N12473" s="15"/>
      <c r="O12473" s="16"/>
      <c r="R12473" s="14"/>
      <c r="S12473" s="14"/>
    </row>
    <row r="12474" spans="11:19" x14ac:dyDescent="0.35">
      <c r="K12474" s="14"/>
      <c r="L12474" s="14"/>
      <c r="N12474" s="15"/>
      <c r="O12474" s="16"/>
      <c r="R12474" s="14"/>
      <c r="S12474" s="14"/>
    </row>
    <row r="12475" spans="11:19" x14ac:dyDescent="0.35">
      <c r="K12475" s="14"/>
      <c r="L12475" s="14"/>
      <c r="N12475" s="15"/>
      <c r="O12475" s="16"/>
      <c r="R12475" s="14"/>
      <c r="S12475" s="14"/>
    </row>
    <row r="12476" spans="11:19" x14ac:dyDescent="0.35">
      <c r="K12476" s="14"/>
      <c r="L12476" s="14"/>
      <c r="N12476" s="15"/>
      <c r="O12476" s="16"/>
      <c r="R12476" s="14"/>
      <c r="S12476" s="14"/>
    </row>
    <row r="12477" spans="11:19" x14ac:dyDescent="0.35">
      <c r="K12477" s="14"/>
      <c r="L12477" s="14"/>
      <c r="N12477" s="15"/>
      <c r="O12477" s="16"/>
      <c r="R12477" s="14"/>
      <c r="S12477" s="14"/>
    </row>
    <row r="12478" spans="11:19" x14ac:dyDescent="0.35">
      <c r="K12478" s="14"/>
      <c r="L12478" s="14"/>
      <c r="N12478" s="15"/>
      <c r="O12478" s="16"/>
      <c r="R12478" s="14"/>
      <c r="S12478" s="14"/>
    </row>
    <row r="12479" spans="11:19" x14ac:dyDescent="0.35">
      <c r="K12479" s="14"/>
      <c r="L12479" s="14"/>
      <c r="N12479" s="15"/>
      <c r="O12479" s="16"/>
      <c r="R12479" s="14"/>
      <c r="S12479" s="14"/>
    </row>
    <row r="12480" spans="11:19" x14ac:dyDescent="0.35">
      <c r="K12480" s="14"/>
      <c r="L12480" s="14"/>
      <c r="N12480" s="15"/>
      <c r="O12480" s="16"/>
      <c r="R12480" s="14"/>
      <c r="S12480" s="14"/>
    </row>
    <row r="12481" spans="11:19" x14ac:dyDescent="0.35">
      <c r="K12481" s="14"/>
      <c r="L12481" s="14"/>
      <c r="N12481" s="15"/>
      <c r="O12481" s="16"/>
      <c r="R12481" s="14"/>
      <c r="S12481" s="14"/>
    </row>
    <row r="12482" spans="11:19" x14ac:dyDescent="0.35">
      <c r="K12482" s="14"/>
      <c r="L12482" s="14"/>
      <c r="N12482" s="15"/>
      <c r="O12482" s="16"/>
      <c r="R12482" s="14"/>
      <c r="S12482" s="14"/>
    </row>
    <row r="12483" spans="11:19" x14ac:dyDescent="0.35">
      <c r="K12483" s="14"/>
      <c r="L12483" s="14"/>
      <c r="N12483" s="15"/>
      <c r="O12483" s="16"/>
      <c r="R12483" s="14"/>
      <c r="S12483" s="14"/>
    </row>
    <row r="12484" spans="11:19" x14ac:dyDescent="0.35">
      <c r="K12484" s="14"/>
      <c r="L12484" s="14"/>
      <c r="N12484" s="15"/>
      <c r="O12484" s="16"/>
      <c r="R12484" s="14"/>
      <c r="S12484" s="14"/>
    </row>
    <row r="12485" spans="11:19" x14ac:dyDescent="0.35">
      <c r="K12485" s="14"/>
      <c r="L12485" s="14"/>
      <c r="N12485" s="15"/>
      <c r="O12485" s="16"/>
      <c r="R12485" s="14"/>
      <c r="S12485" s="14"/>
    </row>
    <row r="12486" spans="11:19" x14ac:dyDescent="0.35">
      <c r="K12486" s="14"/>
      <c r="L12486" s="14"/>
      <c r="N12486" s="15"/>
      <c r="O12486" s="16"/>
      <c r="R12486" s="14"/>
      <c r="S12486" s="14"/>
    </row>
    <row r="12487" spans="11:19" x14ac:dyDescent="0.35">
      <c r="K12487" s="14"/>
      <c r="L12487" s="14"/>
      <c r="N12487" s="15"/>
      <c r="O12487" s="16"/>
      <c r="R12487" s="14"/>
      <c r="S12487" s="14"/>
    </row>
    <row r="12488" spans="11:19" x14ac:dyDescent="0.35">
      <c r="K12488" s="14"/>
      <c r="L12488" s="14"/>
      <c r="N12488" s="15"/>
      <c r="O12488" s="16"/>
      <c r="R12488" s="14"/>
      <c r="S12488" s="14"/>
    </row>
    <row r="12489" spans="11:19" x14ac:dyDescent="0.35">
      <c r="K12489" s="14"/>
      <c r="L12489" s="14"/>
      <c r="N12489" s="15"/>
      <c r="O12489" s="16"/>
      <c r="R12489" s="14"/>
      <c r="S12489" s="14"/>
    </row>
    <row r="12490" spans="11:19" x14ac:dyDescent="0.35">
      <c r="K12490" s="14"/>
      <c r="L12490" s="14"/>
      <c r="N12490" s="15"/>
      <c r="O12490" s="16"/>
      <c r="R12490" s="14"/>
      <c r="S12490" s="14"/>
    </row>
    <row r="12491" spans="11:19" x14ac:dyDescent="0.35">
      <c r="K12491" s="14"/>
      <c r="L12491" s="14"/>
      <c r="N12491" s="15"/>
      <c r="O12491" s="16"/>
      <c r="R12491" s="14"/>
      <c r="S12491" s="14"/>
    </row>
    <row r="12492" spans="11:19" x14ac:dyDescent="0.35">
      <c r="K12492" s="14"/>
      <c r="L12492" s="14"/>
      <c r="N12492" s="15"/>
      <c r="O12492" s="16"/>
      <c r="R12492" s="14"/>
      <c r="S12492" s="14"/>
    </row>
    <row r="12493" spans="11:19" x14ac:dyDescent="0.35">
      <c r="K12493" s="14"/>
      <c r="L12493" s="14"/>
      <c r="N12493" s="15"/>
      <c r="O12493" s="16"/>
      <c r="R12493" s="14"/>
      <c r="S12493" s="14"/>
    </row>
    <row r="12494" spans="11:19" x14ac:dyDescent="0.35">
      <c r="K12494" s="14"/>
      <c r="L12494" s="14"/>
      <c r="N12494" s="15"/>
      <c r="O12494" s="16"/>
      <c r="R12494" s="14"/>
      <c r="S12494" s="14"/>
    </row>
    <row r="12495" spans="11:19" x14ac:dyDescent="0.35">
      <c r="K12495" s="14"/>
      <c r="L12495" s="14"/>
      <c r="N12495" s="15"/>
      <c r="O12495" s="16"/>
      <c r="R12495" s="14"/>
      <c r="S12495" s="14"/>
    </row>
    <row r="12496" spans="11:19" x14ac:dyDescent="0.35">
      <c r="K12496" s="14"/>
      <c r="L12496" s="14"/>
      <c r="N12496" s="15"/>
      <c r="O12496" s="16"/>
      <c r="R12496" s="14"/>
      <c r="S12496" s="14"/>
    </row>
    <row r="12497" spans="11:19" x14ac:dyDescent="0.35">
      <c r="K12497" s="14"/>
      <c r="L12497" s="14"/>
      <c r="N12497" s="15"/>
      <c r="O12497" s="16"/>
      <c r="R12497" s="14"/>
      <c r="S12497" s="14"/>
    </row>
    <row r="12498" spans="11:19" x14ac:dyDescent="0.35">
      <c r="K12498" s="14"/>
      <c r="L12498" s="14"/>
      <c r="N12498" s="15"/>
      <c r="O12498" s="16"/>
      <c r="R12498" s="14"/>
      <c r="S12498" s="14"/>
    </row>
    <row r="12499" spans="11:19" x14ac:dyDescent="0.35">
      <c r="K12499" s="14"/>
      <c r="L12499" s="14"/>
      <c r="N12499" s="15"/>
      <c r="O12499" s="16"/>
      <c r="R12499" s="14"/>
      <c r="S12499" s="14"/>
    </row>
    <row r="12500" spans="11:19" x14ac:dyDescent="0.35">
      <c r="K12500" s="14"/>
      <c r="L12500" s="14"/>
      <c r="N12500" s="15"/>
      <c r="O12500" s="16"/>
      <c r="R12500" s="14"/>
      <c r="S12500" s="14"/>
    </row>
    <row r="12501" spans="11:19" x14ac:dyDescent="0.35">
      <c r="K12501" s="14"/>
      <c r="L12501" s="14"/>
      <c r="N12501" s="15"/>
      <c r="O12501" s="16"/>
      <c r="R12501" s="14"/>
      <c r="S12501" s="14"/>
    </row>
    <row r="12502" spans="11:19" x14ac:dyDescent="0.35">
      <c r="K12502" s="14"/>
      <c r="L12502" s="14"/>
      <c r="N12502" s="15"/>
      <c r="O12502" s="16"/>
      <c r="R12502" s="14"/>
      <c r="S12502" s="14"/>
    </row>
    <row r="12503" spans="11:19" x14ac:dyDescent="0.35">
      <c r="K12503" s="14"/>
      <c r="L12503" s="14"/>
      <c r="N12503" s="15"/>
      <c r="O12503" s="16"/>
      <c r="R12503" s="14"/>
      <c r="S12503" s="14"/>
    </row>
    <row r="12504" spans="11:19" x14ac:dyDescent="0.35">
      <c r="K12504" s="14"/>
      <c r="L12504" s="14"/>
      <c r="N12504" s="15"/>
      <c r="O12504" s="16"/>
      <c r="R12504" s="14"/>
      <c r="S12504" s="14"/>
    </row>
    <row r="12505" spans="11:19" x14ac:dyDescent="0.35">
      <c r="K12505" s="14"/>
      <c r="L12505" s="14"/>
      <c r="N12505" s="15"/>
      <c r="O12505" s="16"/>
      <c r="R12505" s="14"/>
      <c r="S12505" s="14"/>
    </row>
    <row r="12506" spans="11:19" x14ac:dyDescent="0.35">
      <c r="K12506" s="14"/>
      <c r="L12506" s="14"/>
      <c r="N12506" s="15"/>
      <c r="O12506" s="16"/>
      <c r="R12506" s="14"/>
      <c r="S12506" s="14"/>
    </row>
    <row r="12507" spans="11:19" x14ac:dyDescent="0.35">
      <c r="K12507" s="14"/>
      <c r="L12507" s="14"/>
      <c r="N12507" s="15"/>
      <c r="O12507" s="16"/>
      <c r="R12507" s="14"/>
      <c r="S12507" s="14"/>
    </row>
    <row r="12508" spans="11:19" x14ac:dyDescent="0.35">
      <c r="K12508" s="14"/>
      <c r="L12508" s="14"/>
      <c r="N12508" s="15"/>
      <c r="O12508" s="16"/>
      <c r="R12508" s="14"/>
      <c r="S12508" s="14"/>
    </row>
    <row r="12509" spans="11:19" x14ac:dyDescent="0.35">
      <c r="K12509" s="14"/>
      <c r="L12509" s="14"/>
      <c r="N12509" s="15"/>
      <c r="O12509" s="16"/>
      <c r="R12509" s="14"/>
      <c r="S12509" s="14"/>
    </row>
    <row r="12510" spans="11:19" x14ac:dyDescent="0.35">
      <c r="K12510" s="14"/>
      <c r="L12510" s="14"/>
      <c r="N12510" s="15"/>
      <c r="O12510" s="16"/>
      <c r="R12510" s="14"/>
      <c r="S12510" s="14"/>
    </row>
    <row r="12511" spans="11:19" x14ac:dyDescent="0.35">
      <c r="K12511" s="14"/>
      <c r="L12511" s="14"/>
      <c r="N12511" s="15"/>
      <c r="O12511" s="16"/>
      <c r="R12511" s="14"/>
      <c r="S12511" s="14"/>
    </row>
    <row r="12512" spans="11:19" x14ac:dyDescent="0.35">
      <c r="K12512" s="14"/>
      <c r="L12512" s="14"/>
      <c r="N12512" s="15"/>
      <c r="O12512" s="16"/>
      <c r="R12512" s="14"/>
      <c r="S12512" s="14"/>
    </row>
    <row r="12513" spans="11:19" x14ac:dyDescent="0.35">
      <c r="K12513" s="14"/>
      <c r="L12513" s="14"/>
      <c r="N12513" s="15"/>
      <c r="O12513" s="16"/>
      <c r="R12513" s="14"/>
      <c r="S12513" s="14"/>
    </row>
    <row r="12514" spans="11:19" x14ac:dyDescent="0.35">
      <c r="K12514" s="14"/>
      <c r="L12514" s="14"/>
      <c r="N12514" s="15"/>
      <c r="O12514" s="16"/>
      <c r="R12514" s="14"/>
      <c r="S12514" s="14"/>
    </row>
    <row r="12515" spans="11:19" x14ac:dyDescent="0.35">
      <c r="K12515" s="14"/>
      <c r="L12515" s="14"/>
      <c r="N12515" s="15"/>
      <c r="O12515" s="16"/>
      <c r="R12515" s="14"/>
      <c r="S12515" s="14"/>
    </row>
    <row r="12516" spans="11:19" x14ac:dyDescent="0.35">
      <c r="K12516" s="14"/>
      <c r="L12516" s="14"/>
      <c r="N12516" s="15"/>
      <c r="O12516" s="16"/>
      <c r="R12516" s="14"/>
      <c r="S12516" s="14"/>
    </row>
    <row r="12517" spans="11:19" x14ac:dyDescent="0.35">
      <c r="K12517" s="14"/>
      <c r="L12517" s="14"/>
      <c r="N12517" s="15"/>
      <c r="O12517" s="16"/>
      <c r="R12517" s="14"/>
      <c r="S12517" s="14"/>
    </row>
    <row r="12518" spans="11:19" x14ac:dyDescent="0.35">
      <c r="K12518" s="14"/>
      <c r="L12518" s="14"/>
      <c r="N12518" s="15"/>
      <c r="O12518" s="16"/>
      <c r="R12518" s="14"/>
      <c r="S12518" s="14"/>
    </row>
    <row r="12519" spans="11:19" x14ac:dyDescent="0.35">
      <c r="K12519" s="14"/>
      <c r="L12519" s="14"/>
      <c r="N12519" s="15"/>
      <c r="O12519" s="16"/>
      <c r="R12519" s="14"/>
      <c r="S12519" s="14"/>
    </row>
    <row r="12520" spans="11:19" x14ac:dyDescent="0.35">
      <c r="K12520" s="14"/>
      <c r="L12520" s="14"/>
      <c r="N12520" s="15"/>
      <c r="O12520" s="16"/>
      <c r="R12520" s="14"/>
      <c r="S12520" s="14"/>
    </row>
    <row r="12521" spans="11:19" x14ac:dyDescent="0.35">
      <c r="K12521" s="14"/>
      <c r="L12521" s="14"/>
      <c r="N12521" s="15"/>
      <c r="O12521" s="16"/>
      <c r="R12521" s="14"/>
      <c r="S12521" s="14"/>
    </row>
    <row r="12522" spans="11:19" x14ac:dyDescent="0.35">
      <c r="K12522" s="14"/>
      <c r="L12522" s="14"/>
      <c r="N12522" s="15"/>
      <c r="O12522" s="16"/>
      <c r="R12522" s="14"/>
      <c r="S12522" s="14"/>
    </row>
    <row r="12523" spans="11:19" x14ac:dyDescent="0.35">
      <c r="K12523" s="14"/>
      <c r="L12523" s="14"/>
      <c r="N12523" s="15"/>
      <c r="O12523" s="16"/>
      <c r="R12523" s="14"/>
      <c r="S12523" s="14"/>
    </row>
    <row r="12524" spans="11:19" x14ac:dyDescent="0.35">
      <c r="K12524" s="14"/>
      <c r="L12524" s="14"/>
      <c r="N12524" s="15"/>
      <c r="O12524" s="16"/>
      <c r="R12524" s="14"/>
      <c r="S12524" s="14"/>
    </row>
    <row r="12525" spans="11:19" x14ac:dyDescent="0.35">
      <c r="K12525" s="14"/>
      <c r="L12525" s="14"/>
      <c r="N12525" s="15"/>
      <c r="O12525" s="16"/>
      <c r="R12525" s="14"/>
      <c r="S12525" s="14"/>
    </row>
    <row r="12526" spans="11:19" x14ac:dyDescent="0.35">
      <c r="K12526" s="14"/>
      <c r="L12526" s="14"/>
      <c r="N12526" s="15"/>
      <c r="O12526" s="16"/>
      <c r="R12526" s="14"/>
      <c r="S12526" s="14"/>
    </row>
    <row r="12527" spans="11:19" x14ac:dyDescent="0.35">
      <c r="K12527" s="14"/>
      <c r="L12527" s="14"/>
      <c r="N12527" s="15"/>
      <c r="O12527" s="16"/>
      <c r="R12527" s="14"/>
      <c r="S12527" s="14"/>
    </row>
    <row r="12528" spans="11:19" x14ac:dyDescent="0.35">
      <c r="K12528" s="14"/>
      <c r="L12528" s="14"/>
      <c r="N12528" s="15"/>
      <c r="O12528" s="16"/>
      <c r="R12528" s="14"/>
      <c r="S12528" s="14"/>
    </row>
    <row r="12529" spans="11:19" x14ac:dyDescent="0.35">
      <c r="K12529" s="14"/>
      <c r="L12529" s="14"/>
      <c r="N12529" s="15"/>
      <c r="O12529" s="16"/>
      <c r="R12529" s="14"/>
      <c r="S12529" s="14"/>
    </row>
    <row r="12530" spans="11:19" x14ac:dyDescent="0.35">
      <c r="K12530" s="14"/>
      <c r="L12530" s="14"/>
      <c r="N12530" s="15"/>
      <c r="O12530" s="16"/>
      <c r="R12530" s="14"/>
      <c r="S12530" s="14"/>
    </row>
    <row r="12531" spans="11:19" x14ac:dyDescent="0.35">
      <c r="K12531" s="14"/>
      <c r="L12531" s="14"/>
      <c r="N12531" s="15"/>
      <c r="O12531" s="16"/>
      <c r="R12531" s="14"/>
      <c r="S12531" s="14"/>
    </row>
    <row r="12532" spans="11:19" x14ac:dyDescent="0.35">
      <c r="K12532" s="14"/>
      <c r="L12532" s="14"/>
      <c r="N12532" s="15"/>
      <c r="O12532" s="16"/>
      <c r="R12532" s="14"/>
      <c r="S12532" s="14"/>
    </row>
    <row r="12533" spans="11:19" x14ac:dyDescent="0.35">
      <c r="K12533" s="14"/>
      <c r="L12533" s="14"/>
      <c r="N12533" s="15"/>
      <c r="O12533" s="16"/>
      <c r="R12533" s="14"/>
      <c r="S12533" s="14"/>
    </row>
    <row r="12534" spans="11:19" x14ac:dyDescent="0.35">
      <c r="K12534" s="14"/>
      <c r="L12534" s="14"/>
      <c r="N12534" s="15"/>
      <c r="O12534" s="16"/>
      <c r="R12534" s="14"/>
      <c r="S12534" s="14"/>
    </row>
    <row r="12535" spans="11:19" x14ac:dyDescent="0.35">
      <c r="K12535" s="14"/>
      <c r="L12535" s="14"/>
      <c r="N12535" s="15"/>
      <c r="O12535" s="16"/>
      <c r="R12535" s="14"/>
      <c r="S12535" s="14"/>
    </row>
    <row r="12536" spans="11:19" x14ac:dyDescent="0.35">
      <c r="K12536" s="14"/>
      <c r="L12536" s="14"/>
      <c r="N12536" s="15"/>
      <c r="O12536" s="16"/>
      <c r="R12536" s="14"/>
      <c r="S12536" s="14"/>
    </row>
    <row r="12537" spans="11:19" x14ac:dyDescent="0.35">
      <c r="K12537" s="14"/>
      <c r="L12537" s="14"/>
      <c r="N12537" s="15"/>
      <c r="O12537" s="16"/>
      <c r="R12537" s="14"/>
      <c r="S12537" s="14"/>
    </row>
    <row r="12538" spans="11:19" x14ac:dyDescent="0.35">
      <c r="K12538" s="14"/>
      <c r="L12538" s="14"/>
      <c r="N12538" s="15"/>
      <c r="O12538" s="16"/>
      <c r="R12538" s="14"/>
      <c r="S12538" s="14"/>
    </row>
    <row r="12539" spans="11:19" x14ac:dyDescent="0.35">
      <c r="K12539" s="14"/>
      <c r="L12539" s="14"/>
      <c r="N12539" s="15"/>
      <c r="O12539" s="16"/>
      <c r="R12539" s="14"/>
      <c r="S12539" s="14"/>
    </row>
    <row r="12540" spans="11:19" x14ac:dyDescent="0.35">
      <c r="K12540" s="14"/>
      <c r="L12540" s="14"/>
      <c r="N12540" s="15"/>
      <c r="O12540" s="16"/>
      <c r="R12540" s="14"/>
      <c r="S12540" s="14"/>
    </row>
    <row r="12541" spans="11:19" x14ac:dyDescent="0.35">
      <c r="K12541" s="14"/>
      <c r="L12541" s="14"/>
      <c r="N12541" s="15"/>
      <c r="O12541" s="16"/>
      <c r="R12541" s="14"/>
      <c r="S12541" s="14"/>
    </row>
    <row r="12542" spans="11:19" x14ac:dyDescent="0.35">
      <c r="K12542" s="14"/>
      <c r="L12542" s="14"/>
      <c r="N12542" s="15"/>
      <c r="O12542" s="16"/>
      <c r="R12542" s="14"/>
      <c r="S12542" s="14"/>
    </row>
    <row r="12543" spans="11:19" x14ac:dyDescent="0.35">
      <c r="K12543" s="14"/>
      <c r="L12543" s="14"/>
      <c r="N12543" s="15"/>
      <c r="O12543" s="16"/>
      <c r="R12543" s="14"/>
      <c r="S12543" s="14"/>
    </row>
    <row r="12544" spans="11:19" x14ac:dyDescent="0.35">
      <c r="K12544" s="14"/>
      <c r="L12544" s="14"/>
      <c r="N12544" s="15"/>
      <c r="O12544" s="16"/>
      <c r="R12544" s="14"/>
      <c r="S12544" s="14"/>
    </row>
    <row r="12545" spans="11:19" x14ac:dyDescent="0.35">
      <c r="K12545" s="14"/>
      <c r="L12545" s="14"/>
      <c r="N12545" s="15"/>
      <c r="O12545" s="16"/>
      <c r="R12545" s="14"/>
      <c r="S12545" s="14"/>
    </row>
    <row r="12546" spans="11:19" x14ac:dyDescent="0.35">
      <c r="K12546" s="14"/>
      <c r="L12546" s="14"/>
      <c r="N12546" s="15"/>
      <c r="O12546" s="16"/>
      <c r="R12546" s="14"/>
      <c r="S12546" s="14"/>
    </row>
    <row r="12547" spans="11:19" x14ac:dyDescent="0.35">
      <c r="K12547" s="14"/>
      <c r="L12547" s="14"/>
      <c r="N12547" s="15"/>
      <c r="O12547" s="16"/>
      <c r="R12547" s="14"/>
      <c r="S12547" s="14"/>
    </row>
    <row r="12548" spans="11:19" x14ac:dyDescent="0.35">
      <c r="K12548" s="14"/>
      <c r="L12548" s="14"/>
      <c r="N12548" s="15"/>
      <c r="O12548" s="16"/>
      <c r="R12548" s="14"/>
      <c r="S12548" s="14"/>
    </row>
    <row r="12549" spans="11:19" x14ac:dyDescent="0.35">
      <c r="K12549" s="14"/>
      <c r="L12549" s="14"/>
      <c r="N12549" s="15"/>
      <c r="O12549" s="16"/>
      <c r="R12549" s="14"/>
      <c r="S12549" s="14"/>
    </row>
    <row r="12550" spans="11:19" x14ac:dyDescent="0.35">
      <c r="K12550" s="14"/>
      <c r="L12550" s="14"/>
      <c r="N12550" s="15"/>
      <c r="O12550" s="16"/>
      <c r="R12550" s="14"/>
      <c r="S12550" s="14"/>
    </row>
    <row r="12551" spans="11:19" x14ac:dyDescent="0.35">
      <c r="K12551" s="14"/>
      <c r="L12551" s="14"/>
      <c r="N12551" s="15"/>
      <c r="O12551" s="16"/>
      <c r="R12551" s="14"/>
      <c r="S12551" s="14"/>
    </row>
    <row r="12552" spans="11:19" x14ac:dyDescent="0.35">
      <c r="K12552" s="14"/>
      <c r="L12552" s="14"/>
      <c r="N12552" s="15"/>
      <c r="O12552" s="16"/>
      <c r="R12552" s="14"/>
      <c r="S12552" s="14"/>
    </row>
    <row r="12553" spans="11:19" x14ac:dyDescent="0.35">
      <c r="K12553" s="14"/>
      <c r="L12553" s="14"/>
      <c r="N12553" s="15"/>
      <c r="O12553" s="16"/>
      <c r="R12553" s="14"/>
      <c r="S12553" s="14"/>
    </row>
    <row r="12554" spans="11:19" x14ac:dyDescent="0.35">
      <c r="K12554" s="14"/>
      <c r="L12554" s="14"/>
      <c r="N12554" s="15"/>
      <c r="O12554" s="16"/>
      <c r="R12554" s="14"/>
      <c r="S12554" s="14"/>
    </row>
    <row r="12555" spans="11:19" x14ac:dyDescent="0.35">
      <c r="K12555" s="14"/>
      <c r="L12555" s="14"/>
      <c r="N12555" s="15"/>
      <c r="O12555" s="16"/>
      <c r="R12555" s="14"/>
      <c r="S12555" s="14"/>
    </row>
    <row r="12556" spans="11:19" x14ac:dyDescent="0.35">
      <c r="K12556" s="14"/>
      <c r="L12556" s="14"/>
      <c r="N12556" s="15"/>
      <c r="O12556" s="16"/>
      <c r="R12556" s="14"/>
      <c r="S12556" s="14"/>
    </row>
    <row r="12557" spans="11:19" x14ac:dyDescent="0.35">
      <c r="K12557" s="14"/>
      <c r="L12557" s="14"/>
      <c r="N12557" s="15"/>
      <c r="O12557" s="16"/>
      <c r="R12557" s="14"/>
      <c r="S12557" s="14"/>
    </row>
    <row r="12558" spans="11:19" x14ac:dyDescent="0.35">
      <c r="K12558" s="14"/>
      <c r="L12558" s="14"/>
      <c r="N12558" s="15"/>
      <c r="O12558" s="16"/>
      <c r="R12558" s="14"/>
      <c r="S12558" s="14"/>
    </row>
    <row r="12559" spans="11:19" x14ac:dyDescent="0.35">
      <c r="K12559" s="14"/>
      <c r="L12559" s="14"/>
      <c r="N12559" s="15"/>
      <c r="O12559" s="16"/>
      <c r="R12559" s="14"/>
      <c r="S12559" s="14"/>
    </row>
    <row r="12560" spans="11:19" x14ac:dyDescent="0.35">
      <c r="K12560" s="14"/>
      <c r="L12560" s="14"/>
      <c r="N12560" s="15"/>
      <c r="O12560" s="16"/>
      <c r="R12560" s="14"/>
      <c r="S12560" s="14"/>
    </row>
    <row r="12561" spans="11:19" x14ac:dyDescent="0.35">
      <c r="K12561" s="14"/>
      <c r="L12561" s="14"/>
      <c r="N12561" s="15"/>
      <c r="O12561" s="16"/>
      <c r="R12561" s="14"/>
      <c r="S12561" s="14"/>
    </row>
    <row r="12562" spans="11:19" x14ac:dyDescent="0.35">
      <c r="K12562" s="14"/>
      <c r="L12562" s="14"/>
      <c r="N12562" s="15"/>
      <c r="O12562" s="16"/>
      <c r="R12562" s="14"/>
      <c r="S12562" s="14"/>
    </row>
    <row r="12563" spans="11:19" x14ac:dyDescent="0.35">
      <c r="K12563" s="14"/>
      <c r="L12563" s="14"/>
      <c r="N12563" s="15"/>
      <c r="O12563" s="16"/>
      <c r="R12563" s="14"/>
      <c r="S12563" s="14"/>
    </row>
    <row r="12564" spans="11:19" x14ac:dyDescent="0.35">
      <c r="K12564" s="14"/>
      <c r="L12564" s="14"/>
      <c r="N12564" s="15"/>
      <c r="O12564" s="16"/>
      <c r="R12564" s="14"/>
      <c r="S12564" s="14"/>
    </row>
    <row r="12565" spans="11:19" x14ac:dyDescent="0.35">
      <c r="K12565" s="14"/>
      <c r="L12565" s="14"/>
      <c r="N12565" s="15"/>
      <c r="O12565" s="16"/>
      <c r="R12565" s="14"/>
      <c r="S12565" s="14"/>
    </row>
    <row r="12566" spans="11:19" x14ac:dyDescent="0.35">
      <c r="K12566" s="14"/>
      <c r="L12566" s="14"/>
      <c r="N12566" s="15"/>
      <c r="O12566" s="16"/>
      <c r="R12566" s="14"/>
      <c r="S12566" s="14"/>
    </row>
    <row r="12567" spans="11:19" x14ac:dyDescent="0.35">
      <c r="K12567" s="14"/>
      <c r="L12567" s="14"/>
      <c r="N12567" s="15"/>
      <c r="O12567" s="16"/>
      <c r="R12567" s="14"/>
      <c r="S12567" s="14"/>
    </row>
    <row r="12568" spans="11:19" x14ac:dyDescent="0.35">
      <c r="K12568" s="14"/>
      <c r="L12568" s="14"/>
      <c r="N12568" s="15"/>
      <c r="O12568" s="16"/>
      <c r="R12568" s="14"/>
      <c r="S12568" s="14"/>
    </row>
    <row r="12569" spans="11:19" x14ac:dyDescent="0.35">
      <c r="K12569" s="14"/>
      <c r="L12569" s="14"/>
      <c r="N12569" s="15"/>
      <c r="O12569" s="16"/>
      <c r="R12569" s="14"/>
      <c r="S12569" s="14"/>
    </row>
    <row r="12570" spans="11:19" x14ac:dyDescent="0.35">
      <c r="K12570" s="14"/>
      <c r="L12570" s="14"/>
      <c r="N12570" s="15"/>
      <c r="O12570" s="16"/>
      <c r="R12570" s="14"/>
      <c r="S12570" s="14"/>
    </row>
    <row r="12571" spans="11:19" x14ac:dyDescent="0.35">
      <c r="K12571" s="14"/>
      <c r="L12571" s="14"/>
      <c r="N12571" s="15"/>
      <c r="O12571" s="16"/>
      <c r="R12571" s="14"/>
      <c r="S12571" s="14"/>
    </row>
    <row r="12572" spans="11:19" x14ac:dyDescent="0.35">
      <c r="K12572" s="14"/>
      <c r="L12572" s="14"/>
      <c r="N12572" s="15"/>
      <c r="O12572" s="16"/>
      <c r="R12572" s="14"/>
      <c r="S12572" s="14"/>
    </row>
    <row r="12573" spans="11:19" x14ac:dyDescent="0.35">
      <c r="K12573" s="14"/>
      <c r="L12573" s="14"/>
      <c r="N12573" s="15"/>
      <c r="O12573" s="16"/>
      <c r="R12573" s="14"/>
      <c r="S12573" s="14"/>
    </row>
    <row r="12574" spans="11:19" x14ac:dyDescent="0.35">
      <c r="K12574" s="14"/>
      <c r="L12574" s="14"/>
      <c r="N12574" s="15"/>
      <c r="O12574" s="16"/>
      <c r="R12574" s="14"/>
      <c r="S12574" s="14"/>
    </row>
    <row r="12575" spans="11:19" x14ac:dyDescent="0.35">
      <c r="K12575" s="14"/>
      <c r="L12575" s="14"/>
      <c r="N12575" s="15"/>
      <c r="O12575" s="16"/>
      <c r="R12575" s="14"/>
      <c r="S12575" s="14"/>
    </row>
    <row r="12576" spans="11:19" x14ac:dyDescent="0.35">
      <c r="K12576" s="14"/>
      <c r="L12576" s="14"/>
      <c r="N12576" s="15"/>
      <c r="O12576" s="16"/>
      <c r="R12576" s="14"/>
      <c r="S12576" s="14"/>
    </row>
    <row r="12577" spans="11:19" x14ac:dyDescent="0.35">
      <c r="K12577" s="14"/>
      <c r="L12577" s="14"/>
      <c r="N12577" s="15"/>
      <c r="O12577" s="16"/>
      <c r="R12577" s="14"/>
      <c r="S12577" s="14"/>
    </row>
    <row r="12578" spans="11:19" x14ac:dyDescent="0.35">
      <c r="K12578" s="14"/>
      <c r="L12578" s="14"/>
      <c r="N12578" s="15"/>
      <c r="O12578" s="16"/>
      <c r="R12578" s="14"/>
      <c r="S12578" s="14"/>
    </row>
    <row r="12579" spans="11:19" x14ac:dyDescent="0.35">
      <c r="K12579" s="14"/>
      <c r="L12579" s="14"/>
      <c r="N12579" s="15"/>
      <c r="O12579" s="16"/>
      <c r="R12579" s="14"/>
      <c r="S12579" s="14"/>
    </row>
    <row r="12580" spans="11:19" x14ac:dyDescent="0.35">
      <c r="K12580" s="14"/>
      <c r="L12580" s="14"/>
      <c r="N12580" s="15"/>
      <c r="O12580" s="16"/>
      <c r="R12580" s="14"/>
      <c r="S12580" s="14"/>
    </row>
    <row r="12581" spans="11:19" x14ac:dyDescent="0.35">
      <c r="K12581" s="14"/>
      <c r="L12581" s="14"/>
      <c r="N12581" s="15"/>
      <c r="O12581" s="16"/>
      <c r="R12581" s="14"/>
      <c r="S12581" s="14"/>
    </row>
    <row r="12582" spans="11:19" x14ac:dyDescent="0.35">
      <c r="K12582" s="14"/>
      <c r="L12582" s="14"/>
      <c r="N12582" s="15"/>
      <c r="O12582" s="16"/>
      <c r="R12582" s="14"/>
      <c r="S12582" s="14"/>
    </row>
    <row r="12583" spans="11:19" x14ac:dyDescent="0.35">
      <c r="K12583" s="14"/>
      <c r="L12583" s="14"/>
      <c r="N12583" s="15"/>
      <c r="O12583" s="16"/>
      <c r="R12583" s="14"/>
      <c r="S12583" s="14"/>
    </row>
    <row r="12584" spans="11:19" x14ac:dyDescent="0.35">
      <c r="K12584" s="14"/>
      <c r="L12584" s="14"/>
      <c r="N12584" s="15"/>
      <c r="O12584" s="16"/>
      <c r="R12584" s="14"/>
      <c r="S12584" s="14"/>
    </row>
    <row r="12585" spans="11:19" x14ac:dyDescent="0.35">
      <c r="K12585" s="14"/>
      <c r="L12585" s="14"/>
      <c r="N12585" s="15"/>
      <c r="O12585" s="16"/>
      <c r="R12585" s="14"/>
      <c r="S12585" s="14"/>
    </row>
    <row r="12586" spans="11:19" x14ac:dyDescent="0.35">
      <c r="K12586" s="14"/>
      <c r="L12586" s="14"/>
      <c r="N12586" s="15"/>
      <c r="O12586" s="16"/>
      <c r="R12586" s="14"/>
      <c r="S12586" s="14"/>
    </row>
    <row r="12587" spans="11:19" x14ac:dyDescent="0.35">
      <c r="K12587" s="14"/>
      <c r="L12587" s="14"/>
      <c r="N12587" s="15"/>
      <c r="O12587" s="16"/>
      <c r="R12587" s="14"/>
      <c r="S12587" s="14"/>
    </row>
    <row r="12588" spans="11:19" x14ac:dyDescent="0.35">
      <c r="K12588" s="14"/>
      <c r="L12588" s="14"/>
      <c r="N12588" s="15"/>
      <c r="O12588" s="16"/>
      <c r="R12588" s="14"/>
      <c r="S12588" s="14"/>
    </row>
    <row r="12589" spans="11:19" x14ac:dyDescent="0.35">
      <c r="K12589" s="14"/>
      <c r="L12589" s="14"/>
      <c r="N12589" s="15"/>
      <c r="O12589" s="16"/>
      <c r="R12589" s="14"/>
      <c r="S12589" s="14"/>
    </row>
    <row r="12590" spans="11:19" x14ac:dyDescent="0.35">
      <c r="K12590" s="14"/>
      <c r="L12590" s="14"/>
      <c r="N12590" s="15"/>
      <c r="O12590" s="16"/>
      <c r="R12590" s="14"/>
      <c r="S12590" s="14"/>
    </row>
    <row r="12591" spans="11:19" x14ac:dyDescent="0.35">
      <c r="K12591" s="14"/>
      <c r="L12591" s="14"/>
      <c r="N12591" s="15"/>
      <c r="O12591" s="16"/>
      <c r="R12591" s="14"/>
      <c r="S12591" s="14"/>
    </row>
    <row r="12592" spans="11:19" x14ac:dyDescent="0.35">
      <c r="K12592" s="14"/>
      <c r="L12592" s="14"/>
      <c r="N12592" s="15"/>
      <c r="O12592" s="16"/>
      <c r="R12592" s="14"/>
      <c r="S12592" s="14"/>
    </row>
    <row r="12593" spans="11:19" x14ac:dyDescent="0.35">
      <c r="K12593" s="14"/>
      <c r="L12593" s="14"/>
      <c r="N12593" s="15"/>
      <c r="O12593" s="16"/>
      <c r="R12593" s="14"/>
      <c r="S12593" s="14"/>
    </row>
    <row r="12594" spans="11:19" x14ac:dyDescent="0.35">
      <c r="K12594" s="14"/>
      <c r="L12594" s="14"/>
      <c r="N12594" s="15"/>
      <c r="O12594" s="16"/>
      <c r="R12594" s="14"/>
      <c r="S12594" s="14"/>
    </row>
    <row r="12595" spans="11:19" x14ac:dyDescent="0.35">
      <c r="K12595" s="14"/>
      <c r="L12595" s="14"/>
      <c r="N12595" s="15"/>
      <c r="O12595" s="16"/>
      <c r="R12595" s="14"/>
      <c r="S12595" s="14"/>
    </row>
    <row r="12596" spans="11:19" x14ac:dyDescent="0.35">
      <c r="K12596" s="14"/>
      <c r="L12596" s="14"/>
      <c r="N12596" s="15"/>
      <c r="O12596" s="16"/>
      <c r="R12596" s="14"/>
      <c r="S12596" s="14"/>
    </row>
    <row r="12597" spans="11:19" x14ac:dyDescent="0.35">
      <c r="K12597" s="14"/>
      <c r="L12597" s="14"/>
      <c r="N12597" s="15"/>
      <c r="O12597" s="16"/>
      <c r="R12597" s="14"/>
      <c r="S12597" s="14"/>
    </row>
    <row r="12598" spans="11:19" x14ac:dyDescent="0.35">
      <c r="K12598" s="14"/>
      <c r="L12598" s="14"/>
      <c r="N12598" s="15"/>
      <c r="O12598" s="16"/>
      <c r="R12598" s="14"/>
      <c r="S12598" s="14"/>
    </row>
    <row r="12599" spans="11:19" x14ac:dyDescent="0.35">
      <c r="K12599" s="14"/>
      <c r="L12599" s="14"/>
      <c r="N12599" s="15"/>
      <c r="O12599" s="16"/>
      <c r="R12599" s="14"/>
      <c r="S12599" s="14"/>
    </row>
    <row r="12600" spans="11:19" x14ac:dyDescent="0.35">
      <c r="K12600" s="14"/>
      <c r="L12600" s="14"/>
      <c r="N12600" s="15"/>
      <c r="O12600" s="16"/>
      <c r="R12600" s="14"/>
      <c r="S12600" s="14"/>
    </row>
    <row r="12601" spans="11:19" x14ac:dyDescent="0.35">
      <c r="K12601" s="14"/>
      <c r="L12601" s="14"/>
      <c r="N12601" s="15"/>
      <c r="O12601" s="16"/>
      <c r="R12601" s="14"/>
      <c r="S12601" s="14"/>
    </row>
    <row r="12602" spans="11:19" x14ac:dyDescent="0.35">
      <c r="K12602" s="14"/>
      <c r="L12602" s="14"/>
      <c r="N12602" s="15"/>
      <c r="O12602" s="16"/>
      <c r="R12602" s="14"/>
      <c r="S12602" s="14"/>
    </row>
    <row r="12603" spans="11:19" x14ac:dyDescent="0.35">
      <c r="K12603" s="14"/>
      <c r="L12603" s="14"/>
      <c r="N12603" s="15"/>
      <c r="O12603" s="16"/>
      <c r="R12603" s="14"/>
      <c r="S12603" s="14"/>
    </row>
    <row r="12604" spans="11:19" x14ac:dyDescent="0.35">
      <c r="K12604" s="14"/>
      <c r="L12604" s="14"/>
      <c r="N12604" s="15"/>
      <c r="O12604" s="16"/>
      <c r="R12604" s="14"/>
      <c r="S12604" s="14"/>
    </row>
    <row r="12605" spans="11:19" x14ac:dyDescent="0.35">
      <c r="K12605" s="14"/>
      <c r="L12605" s="14"/>
      <c r="N12605" s="15"/>
      <c r="O12605" s="16"/>
      <c r="R12605" s="14"/>
      <c r="S12605" s="14"/>
    </row>
    <row r="12606" spans="11:19" x14ac:dyDescent="0.35">
      <c r="K12606" s="14"/>
      <c r="L12606" s="14"/>
      <c r="N12606" s="15"/>
      <c r="O12606" s="16"/>
      <c r="R12606" s="14"/>
      <c r="S12606" s="14"/>
    </row>
    <row r="12607" spans="11:19" x14ac:dyDescent="0.35">
      <c r="K12607" s="14"/>
      <c r="L12607" s="14"/>
      <c r="N12607" s="15"/>
      <c r="O12607" s="16"/>
      <c r="R12607" s="14"/>
      <c r="S12607" s="14"/>
    </row>
    <row r="12608" spans="11:19" x14ac:dyDescent="0.35">
      <c r="K12608" s="14"/>
      <c r="L12608" s="14"/>
      <c r="N12608" s="15"/>
      <c r="O12608" s="16"/>
      <c r="R12608" s="14"/>
      <c r="S12608" s="14"/>
    </row>
    <row r="12609" spans="11:19" x14ac:dyDescent="0.35">
      <c r="K12609" s="14"/>
      <c r="L12609" s="14"/>
      <c r="N12609" s="15"/>
      <c r="O12609" s="16"/>
      <c r="R12609" s="14"/>
      <c r="S12609" s="14"/>
    </row>
    <row r="12610" spans="11:19" x14ac:dyDescent="0.35">
      <c r="K12610" s="14"/>
      <c r="L12610" s="14"/>
      <c r="N12610" s="15"/>
      <c r="O12610" s="16"/>
      <c r="R12610" s="14"/>
      <c r="S12610" s="14"/>
    </row>
    <row r="12611" spans="11:19" x14ac:dyDescent="0.35">
      <c r="K12611" s="14"/>
      <c r="L12611" s="14"/>
      <c r="N12611" s="15"/>
      <c r="O12611" s="16"/>
      <c r="R12611" s="14"/>
      <c r="S12611" s="14"/>
    </row>
    <row r="12612" spans="11:19" x14ac:dyDescent="0.35">
      <c r="K12612" s="14"/>
      <c r="L12612" s="14"/>
      <c r="N12612" s="15"/>
      <c r="O12612" s="16"/>
      <c r="R12612" s="14"/>
      <c r="S12612" s="14"/>
    </row>
    <row r="12613" spans="11:19" x14ac:dyDescent="0.35">
      <c r="K12613" s="14"/>
      <c r="L12613" s="14"/>
      <c r="N12613" s="15"/>
      <c r="O12613" s="16"/>
      <c r="R12613" s="14"/>
      <c r="S12613" s="14"/>
    </row>
    <row r="12614" spans="11:19" x14ac:dyDescent="0.35">
      <c r="K12614" s="14"/>
      <c r="L12614" s="14"/>
      <c r="N12614" s="15"/>
      <c r="O12614" s="16"/>
      <c r="R12614" s="14"/>
      <c r="S12614" s="14"/>
    </row>
    <row r="12615" spans="11:19" x14ac:dyDescent="0.35">
      <c r="K12615" s="14"/>
      <c r="L12615" s="14"/>
      <c r="N12615" s="15"/>
      <c r="O12615" s="16"/>
      <c r="R12615" s="14"/>
      <c r="S12615" s="14"/>
    </row>
    <row r="12616" spans="11:19" x14ac:dyDescent="0.35">
      <c r="K12616" s="14"/>
      <c r="L12616" s="14"/>
      <c r="N12616" s="15"/>
      <c r="O12616" s="16"/>
      <c r="R12616" s="14"/>
      <c r="S12616" s="14"/>
    </row>
    <row r="12617" spans="11:19" x14ac:dyDescent="0.35">
      <c r="K12617" s="14"/>
      <c r="L12617" s="14"/>
      <c r="N12617" s="15"/>
      <c r="O12617" s="16"/>
      <c r="R12617" s="14"/>
      <c r="S12617" s="14"/>
    </row>
    <row r="12618" spans="11:19" x14ac:dyDescent="0.35">
      <c r="K12618" s="14"/>
      <c r="L12618" s="14"/>
      <c r="N12618" s="15"/>
      <c r="O12618" s="16"/>
      <c r="R12618" s="14"/>
      <c r="S12618" s="14"/>
    </row>
    <row r="12619" spans="11:19" x14ac:dyDescent="0.35">
      <c r="K12619" s="14"/>
      <c r="L12619" s="14"/>
      <c r="N12619" s="15"/>
      <c r="O12619" s="16"/>
      <c r="R12619" s="14"/>
      <c r="S12619" s="14"/>
    </row>
    <row r="12620" spans="11:19" x14ac:dyDescent="0.35">
      <c r="K12620" s="14"/>
      <c r="L12620" s="14"/>
      <c r="N12620" s="15"/>
      <c r="O12620" s="16"/>
      <c r="R12620" s="14"/>
      <c r="S12620" s="14"/>
    </row>
    <row r="12621" spans="11:19" x14ac:dyDescent="0.35">
      <c r="K12621" s="14"/>
      <c r="L12621" s="14"/>
      <c r="N12621" s="15"/>
      <c r="O12621" s="16"/>
      <c r="R12621" s="14"/>
      <c r="S12621" s="14"/>
    </row>
    <row r="12622" spans="11:19" x14ac:dyDescent="0.35">
      <c r="K12622" s="14"/>
      <c r="L12622" s="14"/>
      <c r="N12622" s="15"/>
      <c r="O12622" s="16"/>
      <c r="R12622" s="14"/>
      <c r="S12622" s="14"/>
    </row>
    <row r="12623" spans="11:19" x14ac:dyDescent="0.35">
      <c r="K12623" s="14"/>
      <c r="L12623" s="14"/>
      <c r="N12623" s="15"/>
      <c r="O12623" s="16"/>
      <c r="R12623" s="14"/>
      <c r="S12623" s="14"/>
    </row>
    <row r="12624" spans="11:19" x14ac:dyDescent="0.35">
      <c r="K12624" s="14"/>
      <c r="L12624" s="14"/>
      <c r="N12624" s="15"/>
      <c r="O12624" s="16"/>
      <c r="R12624" s="14"/>
      <c r="S12624" s="14"/>
    </row>
    <row r="12625" spans="11:19" x14ac:dyDescent="0.35">
      <c r="K12625" s="14"/>
      <c r="L12625" s="14"/>
      <c r="N12625" s="15"/>
      <c r="O12625" s="16"/>
      <c r="R12625" s="14"/>
      <c r="S12625" s="14"/>
    </row>
    <row r="12626" spans="11:19" x14ac:dyDescent="0.35">
      <c r="K12626" s="14"/>
      <c r="L12626" s="14"/>
      <c r="N12626" s="15"/>
      <c r="O12626" s="16"/>
      <c r="R12626" s="14"/>
      <c r="S12626" s="14"/>
    </row>
    <row r="12627" spans="11:19" x14ac:dyDescent="0.35">
      <c r="K12627" s="14"/>
      <c r="L12627" s="14"/>
      <c r="N12627" s="15"/>
      <c r="O12627" s="16"/>
      <c r="R12627" s="14"/>
      <c r="S12627" s="14"/>
    </row>
    <row r="12628" spans="11:19" x14ac:dyDescent="0.35">
      <c r="K12628" s="14"/>
      <c r="L12628" s="14"/>
      <c r="N12628" s="15"/>
      <c r="O12628" s="16"/>
      <c r="R12628" s="14"/>
      <c r="S12628" s="14"/>
    </row>
    <row r="12629" spans="11:19" x14ac:dyDescent="0.35">
      <c r="K12629" s="14"/>
      <c r="L12629" s="14"/>
      <c r="N12629" s="15"/>
      <c r="O12629" s="16"/>
      <c r="R12629" s="14"/>
      <c r="S12629" s="14"/>
    </row>
    <row r="12630" spans="11:19" x14ac:dyDescent="0.35">
      <c r="K12630" s="14"/>
      <c r="L12630" s="14"/>
      <c r="N12630" s="15"/>
      <c r="O12630" s="16"/>
      <c r="R12630" s="14"/>
      <c r="S12630" s="14"/>
    </row>
    <row r="12631" spans="11:19" x14ac:dyDescent="0.35">
      <c r="K12631" s="14"/>
      <c r="L12631" s="14"/>
      <c r="N12631" s="15"/>
      <c r="O12631" s="16"/>
      <c r="R12631" s="14"/>
      <c r="S12631" s="14"/>
    </row>
    <row r="12632" spans="11:19" x14ac:dyDescent="0.35">
      <c r="K12632" s="14"/>
      <c r="L12632" s="14"/>
      <c r="N12632" s="15"/>
      <c r="O12632" s="16"/>
      <c r="R12632" s="14"/>
      <c r="S12632" s="14"/>
    </row>
    <row r="12633" spans="11:19" x14ac:dyDescent="0.35">
      <c r="K12633" s="14"/>
      <c r="L12633" s="14"/>
      <c r="N12633" s="15"/>
      <c r="O12633" s="16"/>
      <c r="R12633" s="14"/>
      <c r="S12633" s="14"/>
    </row>
    <row r="12634" spans="11:19" x14ac:dyDescent="0.35">
      <c r="K12634" s="14"/>
      <c r="L12634" s="14"/>
      <c r="N12634" s="15"/>
      <c r="O12634" s="16"/>
      <c r="R12634" s="14"/>
      <c r="S12634" s="14"/>
    </row>
    <row r="12635" spans="11:19" x14ac:dyDescent="0.35">
      <c r="K12635" s="14"/>
      <c r="L12635" s="14"/>
      <c r="N12635" s="15"/>
      <c r="O12635" s="16"/>
      <c r="R12635" s="14"/>
      <c r="S12635" s="14"/>
    </row>
    <row r="12636" spans="11:19" x14ac:dyDescent="0.35">
      <c r="K12636" s="14"/>
      <c r="L12636" s="14"/>
      <c r="N12636" s="15"/>
      <c r="O12636" s="16"/>
      <c r="R12636" s="14"/>
      <c r="S12636" s="14"/>
    </row>
    <row r="12637" spans="11:19" x14ac:dyDescent="0.35">
      <c r="K12637" s="14"/>
      <c r="L12637" s="14"/>
      <c r="N12637" s="15"/>
      <c r="O12637" s="16"/>
      <c r="R12637" s="14"/>
      <c r="S12637" s="14"/>
    </row>
    <row r="12638" spans="11:19" x14ac:dyDescent="0.35">
      <c r="K12638" s="14"/>
      <c r="L12638" s="14"/>
      <c r="N12638" s="15"/>
      <c r="O12638" s="16"/>
      <c r="R12638" s="14"/>
      <c r="S12638" s="14"/>
    </row>
    <row r="12639" spans="11:19" x14ac:dyDescent="0.35">
      <c r="K12639" s="14"/>
      <c r="L12639" s="14"/>
      <c r="N12639" s="15"/>
      <c r="O12639" s="16"/>
      <c r="R12639" s="14"/>
      <c r="S12639" s="14"/>
    </row>
    <row r="12640" spans="11:19" x14ac:dyDescent="0.35">
      <c r="K12640" s="14"/>
      <c r="L12640" s="14"/>
      <c r="N12640" s="15"/>
      <c r="O12640" s="16"/>
      <c r="R12640" s="14"/>
      <c r="S12640" s="14"/>
    </row>
    <row r="12641" spans="11:19" x14ac:dyDescent="0.35">
      <c r="K12641" s="14"/>
      <c r="L12641" s="14"/>
      <c r="N12641" s="15"/>
      <c r="O12641" s="16"/>
      <c r="R12641" s="14"/>
      <c r="S12641" s="14"/>
    </row>
    <row r="12642" spans="11:19" x14ac:dyDescent="0.35">
      <c r="K12642" s="14"/>
      <c r="L12642" s="14"/>
      <c r="N12642" s="15"/>
      <c r="O12642" s="16"/>
      <c r="R12642" s="14"/>
      <c r="S12642" s="14"/>
    </row>
    <row r="12643" spans="11:19" x14ac:dyDescent="0.35">
      <c r="K12643" s="14"/>
      <c r="L12643" s="14"/>
      <c r="N12643" s="15"/>
      <c r="O12643" s="16"/>
      <c r="R12643" s="14"/>
      <c r="S12643" s="14"/>
    </row>
    <row r="12644" spans="11:19" x14ac:dyDescent="0.35">
      <c r="K12644" s="14"/>
      <c r="L12644" s="14"/>
      <c r="N12644" s="15"/>
      <c r="O12644" s="16"/>
      <c r="R12644" s="14"/>
      <c r="S12644" s="14"/>
    </row>
    <row r="12645" spans="11:19" x14ac:dyDescent="0.35">
      <c r="K12645" s="14"/>
      <c r="L12645" s="14"/>
      <c r="N12645" s="15"/>
      <c r="O12645" s="16"/>
      <c r="R12645" s="14"/>
      <c r="S12645" s="14"/>
    </row>
    <row r="12646" spans="11:19" x14ac:dyDescent="0.35">
      <c r="K12646" s="14"/>
      <c r="L12646" s="14"/>
      <c r="N12646" s="15"/>
      <c r="O12646" s="16"/>
      <c r="R12646" s="14"/>
      <c r="S12646" s="14"/>
    </row>
    <row r="12647" spans="11:19" x14ac:dyDescent="0.35">
      <c r="K12647" s="14"/>
      <c r="L12647" s="14"/>
      <c r="N12647" s="15"/>
      <c r="O12647" s="16"/>
      <c r="R12647" s="14"/>
      <c r="S12647" s="14"/>
    </row>
    <row r="12648" spans="11:19" x14ac:dyDescent="0.35">
      <c r="K12648" s="14"/>
      <c r="L12648" s="14"/>
      <c r="N12648" s="15"/>
      <c r="O12648" s="16"/>
      <c r="R12648" s="14"/>
      <c r="S12648" s="14"/>
    </row>
    <row r="12649" spans="11:19" x14ac:dyDescent="0.35">
      <c r="K12649" s="14"/>
      <c r="L12649" s="14"/>
      <c r="N12649" s="15"/>
      <c r="O12649" s="16"/>
      <c r="R12649" s="14"/>
      <c r="S12649" s="14"/>
    </row>
    <row r="12650" spans="11:19" x14ac:dyDescent="0.35">
      <c r="K12650" s="14"/>
      <c r="L12650" s="14"/>
      <c r="N12650" s="15"/>
      <c r="O12650" s="16"/>
      <c r="R12650" s="14"/>
      <c r="S12650" s="14"/>
    </row>
    <row r="12651" spans="11:19" x14ac:dyDescent="0.35">
      <c r="K12651" s="14"/>
      <c r="L12651" s="14"/>
      <c r="N12651" s="15"/>
      <c r="O12651" s="16"/>
      <c r="R12651" s="14"/>
      <c r="S12651" s="14"/>
    </row>
    <row r="12652" spans="11:19" x14ac:dyDescent="0.35">
      <c r="K12652" s="14"/>
      <c r="L12652" s="14"/>
      <c r="N12652" s="15"/>
      <c r="O12652" s="16"/>
      <c r="R12652" s="14"/>
      <c r="S12652" s="14"/>
    </row>
    <row r="12653" spans="11:19" x14ac:dyDescent="0.35">
      <c r="K12653" s="14"/>
      <c r="L12653" s="14"/>
      <c r="N12653" s="15"/>
      <c r="O12653" s="16"/>
      <c r="R12653" s="14"/>
      <c r="S12653" s="14"/>
    </row>
    <row r="12654" spans="11:19" x14ac:dyDescent="0.35">
      <c r="K12654" s="14"/>
      <c r="L12654" s="14"/>
      <c r="N12654" s="15"/>
      <c r="O12654" s="16"/>
      <c r="R12654" s="14"/>
      <c r="S12654" s="14"/>
    </row>
    <row r="12655" spans="11:19" x14ac:dyDescent="0.35">
      <c r="K12655" s="14"/>
      <c r="L12655" s="14"/>
      <c r="N12655" s="15"/>
      <c r="O12655" s="16"/>
      <c r="R12655" s="14"/>
      <c r="S12655" s="14"/>
    </row>
    <row r="12656" spans="11:19" x14ac:dyDescent="0.35">
      <c r="K12656" s="14"/>
      <c r="L12656" s="14"/>
      <c r="N12656" s="15"/>
      <c r="O12656" s="16"/>
      <c r="R12656" s="14"/>
      <c r="S12656" s="14"/>
    </row>
    <row r="12657" spans="11:19" x14ac:dyDescent="0.35">
      <c r="K12657" s="14"/>
      <c r="L12657" s="14"/>
      <c r="N12657" s="15"/>
      <c r="O12657" s="16"/>
      <c r="R12657" s="14"/>
      <c r="S12657" s="14"/>
    </row>
    <row r="12658" spans="11:19" x14ac:dyDescent="0.35">
      <c r="K12658" s="14"/>
      <c r="L12658" s="14"/>
      <c r="N12658" s="15"/>
      <c r="O12658" s="16"/>
      <c r="R12658" s="14"/>
      <c r="S12658" s="14"/>
    </row>
    <row r="12659" spans="11:19" x14ac:dyDescent="0.35">
      <c r="K12659" s="14"/>
      <c r="L12659" s="14"/>
      <c r="N12659" s="15"/>
      <c r="O12659" s="16"/>
      <c r="R12659" s="14"/>
      <c r="S12659" s="14"/>
    </row>
    <row r="12660" spans="11:19" x14ac:dyDescent="0.35">
      <c r="K12660" s="14"/>
      <c r="L12660" s="14"/>
      <c r="N12660" s="15"/>
      <c r="O12660" s="16"/>
      <c r="R12660" s="14"/>
      <c r="S12660" s="14"/>
    </row>
    <row r="12661" spans="11:19" x14ac:dyDescent="0.35">
      <c r="K12661" s="14"/>
      <c r="L12661" s="14"/>
      <c r="N12661" s="15"/>
      <c r="O12661" s="16"/>
      <c r="R12661" s="14"/>
      <c r="S12661" s="14"/>
    </row>
    <row r="12662" spans="11:19" x14ac:dyDescent="0.35">
      <c r="K12662" s="14"/>
      <c r="L12662" s="14"/>
      <c r="N12662" s="15"/>
      <c r="O12662" s="16"/>
      <c r="R12662" s="14"/>
      <c r="S12662" s="14"/>
    </row>
    <row r="12663" spans="11:19" x14ac:dyDescent="0.35">
      <c r="K12663" s="14"/>
      <c r="L12663" s="14"/>
      <c r="N12663" s="15"/>
      <c r="O12663" s="16"/>
      <c r="R12663" s="14"/>
      <c r="S12663" s="14"/>
    </row>
    <row r="12664" spans="11:19" x14ac:dyDescent="0.35">
      <c r="K12664" s="14"/>
      <c r="L12664" s="14"/>
      <c r="N12664" s="15"/>
      <c r="O12664" s="16"/>
      <c r="R12664" s="14"/>
      <c r="S12664" s="14"/>
    </row>
    <row r="12665" spans="11:19" x14ac:dyDescent="0.35">
      <c r="K12665" s="14"/>
      <c r="L12665" s="14"/>
      <c r="N12665" s="15"/>
      <c r="O12665" s="16"/>
      <c r="R12665" s="14"/>
      <c r="S12665" s="14"/>
    </row>
    <row r="12666" spans="11:19" x14ac:dyDescent="0.35">
      <c r="K12666" s="14"/>
      <c r="L12666" s="14"/>
      <c r="N12666" s="15"/>
      <c r="O12666" s="16"/>
      <c r="R12666" s="14"/>
      <c r="S12666" s="14"/>
    </row>
    <row r="12667" spans="11:19" x14ac:dyDescent="0.35">
      <c r="K12667" s="14"/>
      <c r="L12667" s="14"/>
      <c r="N12667" s="15"/>
      <c r="O12667" s="16"/>
      <c r="R12667" s="14"/>
      <c r="S12667" s="14"/>
    </row>
    <row r="12668" spans="11:19" x14ac:dyDescent="0.35">
      <c r="K12668" s="14"/>
      <c r="L12668" s="14"/>
      <c r="N12668" s="15"/>
      <c r="O12668" s="16"/>
      <c r="R12668" s="14"/>
      <c r="S12668" s="14"/>
    </row>
    <row r="12669" spans="11:19" x14ac:dyDescent="0.35">
      <c r="K12669" s="14"/>
      <c r="L12669" s="14"/>
      <c r="N12669" s="15"/>
      <c r="O12669" s="16"/>
      <c r="R12669" s="14"/>
      <c r="S12669" s="14"/>
    </row>
    <row r="12670" spans="11:19" x14ac:dyDescent="0.35">
      <c r="K12670" s="14"/>
      <c r="L12670" s="14"/>
      <c r="N12670" s="15"/>
      <c r="O12670" s="16"/>
      <c r="R12670" s="14"/>
      <c r="S12670" s="14"/>
    </row>
    <row r="12671" spans="11:19" x14ac:dyDescent="0.35">
      <c r="K12671" s="14"/>
      <c r="L12671" s="14"/>
      <c r="N12671" s="15"/>
      <c r="O12671" s="16"/>
      <c r="R12671" s="14"/>
      <c r="S12671" s="14"/>
    </row>
    <row r="12672" spans="11:19" x14ac:dyDescent="0.35">
      <c r="K12672" s="14"/>
      <c r="L12672" s="14"/>
      <c r="N12672" s="15"/>
      <c r="O12672" s="16"/>
      <c r="R12672" s="14"/>
      <c r="S12672" s="14"/>
    </row>
    <row r="12673" spans="11:19" x14ac:dyDescent="0.35">
      <c r="K12673" s="14"/>
      <c r="L12673" s="14"/>
      <c r="N12673" s="15"/>
      <c r="O12673" s="16"/>
      <c r="R12673" s="14"/>
      <c r="S12673" s="14"/>
    </row>
    <row r="12674" spans="11:19" x14ac:dyDescent="0.35">
      <c r="K12674" s="14"/>
      <c r="L12674" s="14"/>
      <c r="N12674" s="15"/>
      <c r="O12674" s="16"/>
      <c r="R12674" s="14"/>
      <c r="S12674" s="14"/>
    </row>
    <row r="12675" spans="11:19" x14ac:dyDescent="0.35">
      <c r="K12675" s="14"/>
      <c r="L12675" s="14"/>
      <c r="N12675" s="15"/>
      <c r="O12675" s="16"/>
      <c r="R12675" s="14"/>
      <c r="S12675" s="14"/>
    </row>
    <row r="12676" spans="11:19" x14ac:dyDescent="0.35">
      <c r="K12676" s="14"/>
      <c r="L12676" s="14"/>
      <c r="N12676" s="15"/>
      <c r="O12676" s="16"/>
      <c r="R12676" s="14"/>
      <c r="S12676" s="14"/>
    </row>
    <row r="12677" spans="11:19" x14ac:dyDescent="0.35">
      <c r="K12677" s="14"/>
      <c r="L12677" s="14"/>
      <c r="N12677" s="15"/>
      <c r="O12677" s="16"/>
      <c r="R12677" s="14"/>
      <c r="S12677" s="14"/>
    </row>
    <row r="12678" spans="11:19" x14ac:dyDescent="0.35">
      <c r="K12678" s="14"/>
      <c r="L12678" s="14"/>
      <c r="N12678" s="15"/>
      <c r="O12678" s="16"/>
      <c r="R12678" s="14"/>
      <c r="S12678" s="14"/>
    </row>
    <row r="12679" spans="11:19" x14ac:dyDescent="0.35">
      <c r="K12679" s="14"/>
      <c r="L12679" s="14"/>
      <c r="N12679" s="15"/>
      <c r="O12679" s="16"/>
      <c r="R12679" s="14"/>
      <c r="S12679" s="14"/>
    </row>
    <row r="12680" spans="11:19" x14ac:dyDescent="0.35">
      <c r="K12680" s="14"/>
      <c r="L12680" s="14"/>
      <c r="N12680" s="15"/>
      <c r="O12680" s="16"/>
      <c r="R12680" s="14"/>
      <c r="S12680" s="14"/>
    </row>
    <row r="12681" spans="11:19" x14ac:dyDescent="0.35">
      <c r="K12681" s="14"/>
      <c r="L12681" s="14"/>
      <c r="N12681" s="15"/>
      <c r="O12681" s="16"/>
      <c r="R12681" s="14"/>
      <c r="S12681" s="14"/>
    </row>
    <row r="12682" spans="11:19" x14ac:dyDescent="0.35">
      <c r="K12682" s="14"/>
      <c r="L12682" s="14"/>
      <c r="N12682" s="15"/>
      <c r="O12682" s="16"/>
      <c r="R12682" s="14"/>
      <c r="S12682" s="14"/>
    </row>
    <row r="12683" spans="11:19" x14ac:dyDescent="0.35">
      <c r="K12683" s="14"/>
      <c r="L12683" s="14"/>
      <c r="N12683" s="15"/>
      <c r="O12683" s="16"/>
      <c r="R12683" s="14"/>
      <c r="S12683" s="14"/>
    </row>
    <row r="12684" spans="11:19" x14ac:dyDescent="0.35">
      <c r="K12684" s="14"/>
      <c r="L12684" s="14"/>
      <c r="N12684" s="15"/>
      <c r="O12684" s="16"/>
      <c r="R12684" s="14"/>
      <c r="S12684" s="14"/>
    </row>
    <row r="12685" spans="11:19" x14ac:dyDescent="0.35">
      <c r="K12685" s="14"/>
      <c r="L12685" s="14"/>
      <c r="N12685" s="15"/>
      <c r="O12685" s="16"/>
      <c r="R12685" s="14"/>
      <c r="S12685" s="14"/>
    </row>
    <row r="12686" spans="11:19" x14ac:dyDescent="0.35">
      <c r="K12686" s="14"/>
      <c r="L12686" s="14"/>
      <c r="N12686" s="15"/>
      <c r="O12686" s="16"/>
      <c r="R12686" s="14"/>
      <c r="S12686" s="14"/>
    </row>
    <row r="12687" spans="11:19" x14ac:dyDescent="0.35">
      <c r="K12687" s="14"/>
      <c r="L12687" s="14"/>
      <c r="N12687" s="15"/>
      <c r="O12687" s="16"/>
      <c r="R12687" s="14"/>
      <c r="S12687" s="14"/>
    </row>
    <row r="12688" spans="11:19" x14ac:dyDescent="0.35">
      <c r="K12688" s="14"/>
      <c r="L12688" s="14"/>
      <c r="N12688" s="15"/>
      <c r="O12688" s="16"/>
      <c r="R12688" s="14"/>
      <c r="S12688" s="14"/>
    </row>
    <row r="12689" spans="11:19" x14ac:dyDescent="0.35">
      <c r="K12689" s="14"/>
      <c r="L12689" s="14"/>
      <c r="N12689" s="15"/>
      <c r="O12689" s="16"/>
      <c r="R12689" s="14"/>
      <c r="S12689" s="14"/>
    </row>
    <row r="12690" spans="11:19" x14ac:dyDescent="0.35">
      <c r="K12690" s="14"/>
      <c r="L12690" s="14"/>
      <c r="N12690" s="15"/>
      <c r="O12690" s="16"/>
      <c r="R12690" s="14"/>
      <c r="S12690" s="14"/>
    </row>
    <row r="12691" spans="11:19" x14ac:dyDescent="0.35">
      <c r="K12691" s="14"/>
      <c r="L12691" s="14"/>
      <c r="N12691" s="15"/>
      <c r="O12691" s="16"/>
      <c r="R12691" s="14"/>
      <c r="S12691" s="14"/>
    </row>
    <row r="12692" spans="11:19" x14ac:dyDescent="0.35">
      <c r="K12692" s="14"/>
      <c r="L12692" s="14"/>
      <c r="N12692" s="15"/>
      <c r="O12692" s="16"/>
      <c r="R12692" s="14"/>
      <c r="S12692" s="14"/>
    </row>
    <row r="12693" spans="11:19" x14ac:dyDescent="0.35">
      <c r="K12693" s="14"/>
      <c r="L12693" s="14"/>
      <c r="N12693" s="15"/>
      <c r="O12693" s="16"/>
      <c r="R12693" s="14"/>
      <c r="S12693" s="14"/>
    </row>
    <row r="12694" spans="11:19" x14ac:dyDescent="0.35">
      <c r="K12694" s="14"/>
      <c r="L12694" s="14"/>
      <c r="N12694" s="15"/>
      <c r="O12694" s="16"/>
      <c r="R12694" s="14"/>
      <c r="S12694" s="14"/>
    </row>
    <row r="12695" spans="11:19" x14ac:dyDescent="0.35">
      <c r="K12695" s="14"/>
      <c r="L12695" s="14"/>
      <c r="N12695" s="15"/>
      <c r="O12695" s="16"/>
      <c r="R12695" s="14"/>
      <c r="S12695" s="14"/>
    </row>
    <row r="12696" spans="11:19" x14ac:dyDescent="0.35">
      <c r="K12696" s="14"/>
      <c r="L12696" s="14"/>
      <c r="N12696" s="15"/>
      <c r="O12696" s="16"/>
      <c r="R12696" s="14"/>
      <c r="S12696" s="14"/>
    </row>
    <row r="12697" spans="11:19" x14ac:dyDescent="0.35">
      <c r="K12697" s="14"/>
      <c r="L12697" s="14"/>
      <c r="N12697" s="15"/>
      <c r="O12697" s="16"/>
      <c r="R12697" s="14"/>
      <c r="S12697" s="14"/>
    </row>
    <row r="12698" spans="11:19" x14ac:dyDescent="0.35">
      <c r="K12698" s="14"/>
      <c r="L12698" s="14"/>
      <c r="N12698" s="15"/>
      <c r="O12698" s="16"/>
      <c r="R12698" s="14"/>
      <c r="S12698" s="14"/>
    </row>
    <row r="12699" spans="11:19" x14ac:dyDescent="0.35">
      <c r="K12699" s="14"/>
      <c r="L12699" s="14"/>
      <c r="N12699" s="15"/>
      <c r="O12699" s="16"/>
      <c r="R12699" s="14"/>
      <c r="S12699" s="14"/>
    </row>
    <row r="12700" spans="11:19" x14ac:dyDescent="0.35">
      <c r="K12700" s="14"/>
      <c r="L12700" s="14"/>
      <c r="N12700" s="15"/>
      <c r="O12700" s="16"/>
      <c r="R12700" s="14"/>
      <c r="S12700" s="14"/>
    </row>
    <row r="12701" spans="11:19" x14ac:dyDescent="0.35">
      <c r="K12701" s="14"/>
      <c r="L12701" s="14"/>
      <c r="N12701" s="15"/>
      <c r="O12701" s="16"/>
      <c r="R12701" s="14"/>
      <c r="S12701" s="14"/>
    </row>
    <row r="12702" spans="11:19" x14ac:dyDescent="0.35">
      <c r="K12702" s="14"/>
      <c r="L12702" s="14"/>
      <c r="N12702" s="15"/>
      <c r="O12702" s="16"/>
      <c r="R12702" s="14"/>
      <c r="S12702" s="14"/>
    </row>
    <row r="12703" spans="11:19" x14ac:dyDescent="0.35">
      <c r="K12703" s="14"/>
      <c r="L12703" s="14"/>
      <c r="N12703" s="15"/>
      <c r="O12703" s="16"/>
      <c r="R12703" s="14"/>
      <c r="S12703" s="14"/>
    </row>
    <row r="12704" spans="11:19" x14ac:dyDescent="0.35">
      <c r="K12704" s="14"/>
      <c r="L12704" s="14"/>
      <c r="N12704" s="15"/>
      <c r="O12704" s="16"/>
      <c r="R12704" s="14"/>
      <c r="S12704" s="14"/>
    </row>
    <row r="12705" spans="11:19" x14ac:dyDescent="0.35">
      <c r="K12705" s="14"/>
      <c r="L12705" s="14"/>
      <c r="N12705" s="15"/>
      <c r="O12705" s="16"/>
      <c r="R12705" s="14"/>
      <c r="S12705" s="14"/>
    </row>
    <row r="12706" spans="11:19" x14ac:dyDescent="0.35">
      <c r="K12706" s="14"/>
      <c r="L12706" s="14"/>
      <c r="N12706" s="15"/>
      <c r="O12706" s="16"/>
      <c r="R12706" s="14"/>
      <c r="S12706" s="14"/>
    </row>
    <row r="12707" spans="11:19" x14ac:dyDescent="0.35">
      <c r="K12707" s="14"/>
      <c r="L12707" s="14"/>
      <c r="N12707" s="15"/>
      <c r="O12707" s="16"/>
      <c r="R12707" s="14"/>
      <c r="S12707" s="14"/>
    </row>
    <row r="12708" spans="11:19" x14ac:dyDescent="0.35">
      <c r="K12708" s="14"/>
      <c r="L12708" s="14"/>
      <c r="N12708" s="15"/>
      <c r="O12708" s="16"/>
      <c r="R12708" s="14"/>
      <c r="S12708" s="14"/>
    </row>
    <row r="12709" spans="11:19" x14ac:dyDescent="0.35">
      <c r="K12709" s="14"/>
      <c r="L12709" s="14"/>
      <c r="N12709" s="15"/>
      <c r="O12709" s="16"/>
      <c r="R12709" s="14"/>
      <c r="S12709" s="14"/>
    </row>
    <row r="12710" spans="11:19" x14ac:dyDescent="0.35">
      <c r="K12710" s="14"/>
      <c r="L12710" s="14"/>
      <c r="N12710" s="15"/>
      <c r="O12710" s="16"/>
      <c r="R12710" s="14"/>
      <c r="S12710" s="14"/>
    </row>
    <row r="12711" spans="11:19" x14ac:dyDescent="0.35">
      <c r="K12711" s="14"/>
      <c r="L12711" s="14"/>
      <c r="N12711" s="15"/>
      <c r="O12711" s="16"/>
      <c r="R12711" s="14"/>
      <c r="S12711" s="14"/>
    </row>
    <row r="12712" spans="11:19" x14ac:dyDescent="0.35">
      <c r="K12712" s="14"/>
      <c r="L12712" s="14"/>
      <c r="N12712" s="15"/>
      <c r="O12712" s="16"/>
      <c r="R12712" s="14"/>
      <c r="S12712" s="14"/>
    </row>
    <row r="12713" spans="11:19" x14ac:dyDescent="0.35">
      <c r="K12713" s="14"/>
      <c r="L12713" s="14"/>
      <c r="N12713" s="15"/>
      <c r="O12713" s="16"/>
      <c r="R12713" s="14"/>
      <c r="S12713" s="14"/>
    </row>
    <row r="12714" spans="11:19" x14ac:dyDescent="0.35">
      <c r="K12714" s="14"/>
      <c r="L12714" s="14"/>
      <c r="N12714" s="15"/>
      <c r="O12714" s="16"/>
      <c r="R12714" s="14"/>
      <c r="S12714" s="14"/>
    </row>
    <row r="12715" spans="11:19" x14ac:dyDescent="0.35">
      <c r="K12715" s="14"/>
      <c r="L12715" s="14"/>
      <c r="N12715" s="15"/>
      <c r="O12715" s="16"/>
      <c r="R12715" s="14"/>
      <c r="S12715" s="14"/>
    </row>
    <row r="12716" spans="11:19" x14ac:dyDescent="0.35">
      <c r="K12716" s="14"/>
      <c r="L12716" s="14"/>
      <c r="N12716" s="15"/>
      <c r="O12716" s="16"/>
      <c r="R12716" s="14"/>
      <c r="S12716" s="14"/>
    </row>
    <row r="12717" spans="11:19" x14ac:dyDescent="0.35">
      <c r="K12717" s="14"/>
      <c r="L12717" s="14"/>
      <c r="N12717" s="15"/>
      <c r="O12717" s="16"/>
      <c r="R12717" s="14"/>
      <c r="S12717" s="14"/>
    </row>
    <row r="12718" spans="11:19" x14ac:dyDescent="0.35">
      <c r="K12718" s="14"/>
      <c r="L12718" s="14"/>
      <c r="N12718" s="15"/>
      <c r="O12718" s="16"/>
      <c r="R12718" s="14"/>
      <c r="S12718" s="14"/>
    </row>
    <row r="12719" spans="11:19" x14ac:dyDescent="0.35">
      <c r="K12719" s="14"/>
      <c r="L12719" s="14"/>
      <c r="N12719" s="15"/>
      <c r="O12719" s="16"/>
      <c r="R12719" s="14"/>
      <c r="S12719" s="14"/>
    </row>
    <row r="12720" spans="11:19" x14ac:dyDescent="0.35">
      <c r="K12720" s="14"/>
      <c r="L12720" s="14"/>
      <c r="N12720" s="15"/>
      <c r="O12720" s="16"/>
      <c r="R12720" s="14"/>
      <c r="S12720" s="14"/>
    </row>
    <row r="12721" spans="11:19" x14ac:dyDescent="0.35">
      <c r="K12721" s="14"/>
      <c r="L12721" s="14"/>
      <c r="N12721" s="15"/>
      <c r="O12721" s="16"/>
      <c r="R12721" s="14"/>
      <c r="S12721" s="14"/>
    </row>
    <row r="12722" spans="11:19" x14ac:dyDescent="0.35">
      <c r="K12722" s="14"/>
      <c r="L12722" s="14"/>
      <c r="N12722" s="15"/>
      <c r="O12722" s="16"/>
      <c r="R12722" s="14"/>
      <c r="S12722" s="14"/>
    </row>
    <row r="12723" spans="11:19" x14ac:dyDescent="0.35">
      <c r="K12723" s="14"/>
      <c r="L12723" s="14"/>
      <c r="N12723" s="15"/>
      <c r="O12723" s="16"/>
      <c r="R12723" s="14"/>
      <c r="S12723" s="14"/>
    </row>
    <row r="12724" spans="11:19" x14ac:dyDescent="0.35">
      <c r="K12724" s="14"/>
      <c r="L12724" s="14"/>
      <c r="N12724" s="15"/>
      <c r="O12724" s="16"/>
      <c r="R12724" s="14"/>
      <c r="S12724" s="14"/>
    </row>
    <row r="12725" spans="11:19" x14ac:dyDescent="0.35">
      <c r="K12725" s="14"/>
      <c r="L12725" s="14"/>
      <c r="N12725" s="15"/>
      <c r="O12725" s="16"/>
      <c r="R12725" s="14"/>
      <c r="S12725" s="14"/>
    </row>
    <row r="12726" spans="11:19" x14ac:dyDescent="0.35">
      <c r="K12726" s="14"/>
      <c r="L12726" s="14"/>
      <c r="N12726" s="15"/>
      <c r="O12726" s="16"/>
      <c r="R12726" s="14"/>
      <c r="S12726" s="14"/>
    </row>
    <row r="12727" spans="11:19" x14ac:dyDescent="0.35">
      <c r="K12727" s="14"/>
      <c r="L12727" s="14"/>
      <c r="N12727" s="15"/>
      <c r="O12727" s="16"/>
      <c r="R12727" s="14"/>
      <c r="S12727" s="14"/>
    </row>
    <row r="12728" spans="11:19" x14ac:dyDescent="0.35">
      <c r="K12728" s="14"/>
      <c r="L12728" s="14"/>
      <c r="N12728" s="15"/>
      <c r="O12728" s="16"/>
      <c r="R12728" s="14"/>
      <c r="S12728" s="14"/>
    </row>
    <row r="12729" spans="11:19" x14ac:dyDescent="0.35">
      <c r="K12729" s="14"/>
      <c r="L12729" s="14"/>
      <c r="N12729" s="15"/>
      <c r="O12729" s="16"/>
      <c r="R12729" s="14"/>
      <c r="S12729" s="14"/>
    </row>
    <row r="12730" spans="11:19" x14ac:dyDescent="0.35">
      <c r="K12730" s="14"/>
      <c r="L12730" s="14"/>
      <c r="N12730" s="15"/>
      <c r="O12730" s="16"/>
      <c r="R12730" s="14"/>
      <c r="S12730" s="14"/>
    </row>
    <row r="12731" spans="11:19" x14ac:dyDescent="0.35">
      <c r="K12731" s="14"/>
      <c r="L12731" s="14"/>
      <c r="N12731" s="15"/>
      <c r="O12731" s="16"/>
      <c r="R12731" s="14"/>
      <c r="S12731" s="14"/>
    </row>
    <row r="12732" spans="11:19" x14ac:dyDescent="0.35">
      <c r="K12732" s="14"/>
      <c r="L12732" s="14"/>
      <c r="N12732" s="15"/>
      <c r="O12732" s="16"/>
      <c r="R12732" s="14"/>
      <c r="S12732" s="14"/>
    </row>
    <row r="12733" spans="11:19" x14ac:dyDescent="0.35">
      <c r="K12733" s="14"/>
      <c r="L12733" s="14"/>
      <c r="N12733" s="15"/>
      <c r="O12733" s="16"/>
      <c r="R12733" s="14"/>
      <c r="S12733" s="14"/>
    </row>
    <row r="12734" spans="11:19" x14ac:dyDescent="0.35">
      <c r="K12734" s="14"/>
      <c r="L12734" s="14"/>
      <c r="N12734" s="15"/>
      <c r="O12734" s="16"/>
      <c r="R12734" s="14"/>
      <c r="S12734" s="14"/>
    </row>
    <row r="12735" spans="11:19" x14ac:dyDescent="0.35">
      <c r="K12735" s="14"/>
      <c r="L12735" s="14"/>
      <c r="N12735" s="15"/>
      <c r="O12735" s="16"/>
      <c r="R12735" s="14"/>
      <c r="S12735" s="14"/>
    </row>
    <row r="12736" spans="11:19" x14ac:dyDescent="0.35">
      <c r="K12736" s="14"/>
      <c r="L12736" s="14"/>
      <c r="N12736" s="15"/>
      <c r="O12736" s="16"/>
      <c r="R12736" s="14"/>
      <c r="S12736" s="14"/>
    </row>
    <row r="12737" spans="11:19" x14ac:dyDescent="0.35">
      <c r="K12737" s="14"/>
      <c r="L12737" s="14"/>
      <c r="N12737" s="15"/>
      <c r="O12737" s="16"/>
      <c r="R12737" s="14"/>
      <c r="S12737" s="14"/>
    </row>
    <row r="12738" spans="11:19" x14ac:dyDescent="0.35">
      <c r="K12738" s="14"/>
      <c r="L12738" s="14"/>
      <c r="N12738" s="15"/>
      <c r="O12738" s="16"/>
      <c r="R12738" s="14"/>
      <c r="S12738" s="14"/>
    </row>
    <row r="12739" spans="11:19" x14ac:dyDescent="0.35">
      <c r="K12739" s="14"/>
      <c r="L12739" s="14"/>
      <c r="N12739" s="15"/>
      <c r="O12739" s="16"/>
      <c r="R12739" s="14"/>
      <c r="S12739" s="14"/>
    </row>
    <row r="12740" spans="11:19" x14ac:dyDescent="0.35">
      <c r="K12740" s="14"/>
      <c r="L12740" s="14"/>
      <c r="N12740" s="15"/>
      <c r="O12740" s="16"/>
      <c r="R12740" s="14"/>
      <c r="S12740" s="14"/>
    </row>
    <row r="12741" spans="11:19" x14ac:dyDescent="0.35">
      <c r="K12741" s="14"/>
      <c r="L12741" s="14"/>
      <c r="N12741" s="15"/>
      <c r="O12741" s="16"/>
      <c r="R12741" s="14"/>
      <c r="S12741" s="14"/>
    </row>
    <row r="12742" spans="11:19" x14ac:dyDescent="0.35">
      <c r="K12742" s="14"/>
      <c r="L12742" s="14"/>
      <c r="N12742" s="15"/>
      <c r="O12742" s="16"/>
      <c r="R12742" s="14"/>
      <c r="S12742" s="14"/>
    </row>
    <row r="12743" spans="11:19" x14ac:dyDescent="0.35">
      <c r="K12743" s="14"/>
      <c r="L12743" s="14"/>
      <c r="N12743" s="15"/>
      <c r="O12743" s="16"/>
      <c r="R12743" s="14"/>
      <c r="S12743" s="14"/>
    </row>
    <row r="12744" spans="11:19" x14ac:dyDescent="0.35">
      <c r="K12744" s="14"/>
      <c r="L12744" s="14"/>
      <c r="N12744" s="15"/>
      <c r="O12744" s="16"/>
      <c r="R12744" s="14"/>
      <c r="S12744" s="14"/>
    </row>
    <row r="12745" spans="11:19" x14ac:dyDescent="0.35">
      <c r="K12745" s="14"/>
      <c r="L12745" s="14"/>
      <c r="N12745" s="15"/>
      <c r="O12745" s="16"/>
      <c r="R12745" s="14"/>
      <c r="S12745" s="14"/>
    </row>
    <row r="12746" spans="11:19" x14ac:dyDescent="0.35">
      <c r="K12746" s="14"/>
      <c r="L12746" s="14"/>
      <c r="N12746" s="15"/>
      <c r="O12746" s="16"/>
      <c r="R12746" s="14"/>
      <c r="S12746" s="14"/>
    </row>
    <row r="12747" spans="11:19" x14ac:dyDescent="0.35">
      <c r="K12747" s="14"/>
      <c r="L12747" s="14"/>
      <c r="N12747" s="15"/>
      <c r="O12747" s="16"/>
      <c r="R12747" s="14"/>
      <c r="S12747" s="14"/>
    </row>
    <row r="12748" spans="11:19" x14ac:dyDescent="0.35">
      <c r="K12748" s="14"/>
      <c r="L12748" s="14"/>
      <c r="N12748" s="15"/>
      <c r="O12748" s="16"/>
      <c r="R12748" s="14"/>
      <c r="S12748" s="14"/>
    </row>
    <row r="12749" spans="11:19" x14ac:dyDescent="0.35">
      <c r="K12749" s="14"/>
      <c r="L12749" s="14"/>
      <c r="N12749" s="15"/>
      <c r="O12749" s="16"/>
      <c r="R12749" s="14"/>
      <c r="S12749" s="14"/>
    </row>
    <row r="12750" spans="11:19" x14ac:dyDescent="0.35">
      <c r="K12750" s="14"/>
      <c r="L12750" s="14"/>
      <c r="N12750" s="15"/>
      <c r="O12750" s="16"/>
      <c r="R12750" s="14"/>
      <c r="S12750" s="14"/>
    </row>
    <row r="12751" spans="11:19" x14ac:dyDescent="0.35">
      <c r="K12751" s="14"/>
      <c r="L12751" s="14"/>
      <c r="N12751" s="15"/>
      <c r="O12751" s="16"/>
      <c r="R12751" s="14"/>
      <c r="S12751" s="14"/>
    </row>
    <row r="12752" spans="11:19" x14ac:dyDescent="0.35">
      <c r="K12752" s="14"/>
      <c r="L12752" s="14"/>
      <c r="N12752" s="15"/>
      <c r="O12752" s="16"/>
      <c r="R12752" s="14"/>
      <c r="S12752" s="14"/>
    </row>
    <row r="12753" spans="11:19" x14ac:dyDescent="0.35">
      <c r="K12753" s="14"/>
      <c r="L12753" s="14"/>
      <c r="N12753" s="15"/>
      <c r="O12753" s="16"/>
      <c r="R12753" s="14"/>
      <c r="S12753" s="14"/>
    </row>
    <row r="12754" spans="11:19" x14ac:dyDescent="0.35">
      <c r="K12754" s="14"/>
      <c r="L12754" s="14"/>
      <c r="N12754" s="15"/>
      <c r="O12754" s="16"/>
      <c r="R12754" s="14"/>
      <c r="S12754" s="14"/>
    </row>
    <row r="12755" spans="11:19" x14ac:dyDescent="0.35">
      <c r="K12755" s="14"/>
      <c r="L12755" s="14"/>
      <c r="N12755" s="15"/>
      <c r="O12755" s="16"/>
      <c r="R12755" s="14"/>
      <c r="S12755" s="14"/>
    </row>
    <row r="12756" spans="11:19" x14ac:dyDescent="0.35">
      <c r="K12756" s="14"/>
      <c r="L12756" s="14"/>
      <c r="N12756" s="15"/>
      <c r="O12756" s="16"/>
      <c r="R12756" s="14"/>
      <c r="S12756" s="14"/>
    </row>
    <row r="12757" spans="11:19" x14ac:dyDescent="0.35">
      <c r="K12757" s="14"/>
      <c r="L12757" s="14"/>
      <c r="N12757" s="15"/>
      <c r="O12757" s="16"/>
      <c r="R12757" s="14"/>
      <c r="S12757" s="14"/>
    </row>
    <row r="12758" spans="11:19" x14ac:dyDescent="0.35">
      <c r="K12758" s="14"/>
      <c r="L12758" s="14"/>
      <c r="N12758" s="15"/>
      <c r="O12758" s="16"/>
      <c r="R12758" s="14"/>
      <c r="S12758" s="14"/>
    </row>
    <row r="12759" spans="11:19" x14ac:dyDescent="0.35">
      <c r="K12759" s="14"/>
      <c r="L12759" s="14"/>
      <c r="N12759" s="15"/>
      <c r="O12759" s="16"/>
      <c r="R12759" s="14"/>
      <c r="S12759" s="14"/>
    </row>
    <row r="12760" spans="11:19" x14ac:dyDescent="0.35">
      <c r="K12760" s="14"/>
      <c r="L12760" s="14"/>
      <c r="N12760" s="15"/>
      <c r="O12760" s="16"/>
      <c r="R12760" s="14"/>
      <c r="S12760" s="14"/>
    </row>
    <row r="12761" spans="11:19" x14ac:dyDescent="0.35">
      <c r="K12761" s="14"/>
      <c r="L12761" s="14"/>
      <c r="N12761" s="15"/>
      <c r="O12761" s="16"/>
      <c r="R12761" s="14"/>
      <c r="S12761" s="14"/>
    </row>
    <row r="12762" spans="11:19" x14ac:dyDescent="0.35">
      <c r="K12762" s="14"/>
      <c r="L12762" s="14"/>
      <c r="N12762" s="15"/>
      <c r="O12762" s="16"/>
      <c r="R12762" s="14"/>
      <c r="S12762" s="14"/>
    </row>
    <row r="12763" spans="11:19" x14ac:dyDescent="0.35">
      <c r="K12763" s="14"/>
      <c r="L12763" s="14"/>
      <c r="N12763" s="15"/>
      <c r="O12763" s="16"/>
      <c r="R12763" s="14"/>
      <c r="S12763" s="14"/>
    </row>
    <row r="12764" spans="11:19" x14ac:dyDescent="0.35">
      <c r="K12764" s="14"/>
      <c r="L12764" s="14"/>
      <c r="N12764" s="15"/>
      <c r="O12764" s="16"/>
      <c r="R12764" s="14"/>
      <c r="S12764" s="14"/>
    </row>
    <row r="12765" spans="11:19" x14ac:dyDescent="0.35">
      <c r="K12765" s="14"/>
      <c r="L12765" s="14"/>
      <c r="N12765" s="15"/>
      <c r="O12765" s="16"/>
      <c r="R12765" s="14"/>
      <c r="S12765" s="14"/>
    </row>
    <row r="12766" spans="11:19" x14ac:dyDescent="0.35">
      <c r="K12766" s="14"/>
      <c r="L12766" s="14"/>
      <c r="N12766" s="15"/>
      <c r="O12766" s="16"/>
      <c r="R12766" s="14"/>
      <c r="S12766" s="14"/>
    </row>
    <row r="12767" spans="11:19" x14ac:dyDescent="0.35">
      <c r="K12767" s="14"/>
      <c r="L12767" s="14"/>
      <c r="N12767" s="15"/>
      <c r="O12767" s="16"/>
      <c r="R12767" s="14"/>
      <c r="S12767" s="14"/>
    </row>
    <row r="12768" spans="11:19" x14ac:dyDescent="0.35">
      <c r="K12768" s="14"/>
      <c r="L12768" s="14"/>
      <c r="N12768" s="15"/>
      <c r="O12768" s="16"/>
      <c r="R12768" s="14"/>
      <c r="S12768" s="14"/>
    </row>
    <row r="12769" spans="11:19" x14ac:dyDescent="0.35">
      <c r="K12769" s="14"/>
      <c r="L12769" s="14"/>
      <c r="N12769" s="15"/>
      <c r="O12769" s="16"/>
      <c r="R12769" s="14"/>
      <c r="S12769" s="14"/>
    </row>
    <row r="12770" spans="11:19" x14ac:dyDescent="0.35">
      <c r="K12770" s="14"/>
      <c r="L12770" s="14"/>
      <c r="N12770" s="15"/>
      <c r="O12770" s="16"/>
      <c r="R12770" s="14"/>
      <c r="S12770" s="14"/>
    </row>
    <row r="12771" spans="11:19" x14ac:dyDescent="0.35">
      <c r="K12771" s="14"/>
      <c r="L12771" s="14"/>
      <c r="N12771" s="15"/>
      <c r="O12771" s="16"/>
      <c r="R12771" s="14"/>
      <c r="S12771" s="14"/>
    </row>
    <row r="12772" spans="11:19" x14ac:dyDescent="0.35">
      <c r="K12772" s="14"/>
      <c r="L12772" s="14"/>
      <c r="N12772" s="15"/>
      <c r="O12772" s="16"/>
      <c r="R12772" s="14"/>
      <c r="S12772" s="14"/>
    </row>
    <row r="12773" spans="11:19" x14ac:dyDescent="0.35">
      <c r="K12773" s="14"/>
      <c r="L12773" s="14"/>
      <c r="N12773" s="15"/>
      <c r="O12773" s="16"/>
      <c r="R12773" s="14"/>
      <c r="S12773" s="14"/>
    </row>
    <row r="12774" spans="11:19" x14ac:dyDescent="0.35">
      <c r="K12774" s="14"/>
      <c r="L12774" s="14"/>
      <c r="N12774" s="15"/>
      <c r="O12774" s="16"/>
      <c r="R12774" s="14"/>
      <c r="S12774" s="14"/>
    </row>
    <row r="12775" spans="11:19" x14ac:dyDescent="0.35">
      <c r="K12775" s="14"/>
      <c r="L12775" s="14"/>
      <c r="N12775" s="15"/>
      <c r="O12775" s="16"/>
      <c r="R12775" s="14"/>
      <c r="S12775" s="14"/>
    </row>
    <row r="12776" spans="11:19" x14ac:dyDescent="0.35">
      <c r="K12776" s="14"/>
      <c r="L12776" s="14"/>
      <c r="N12776" s="15"/>
      <c r="O12776" s="16"/>
      <c r="R12776" s="14"/>
      <c r="S12776" s="14"/>
    </row>
    <row r="12777" spans="11:19" x14ac:dyDescent="0.35">
      <c r="K12777" s="14"/>
      <c r="L12777" s="14"/>
      <c r="N12777" s="15"/>
      <c r="O12777" s="16"/>
      <c r="R12777" s="14"/>
      <c r="S12777" s="14"/>
    </row>
    <row r="12778" spans="11:19" x14ac:dyDescent="0.35">
      <c r="K12778" s="14"/>
      <c r="L12778" s="14"/>
      <c r="N12778" s="15"/>
      <c r="O12778" s="16"/>
      <c r="R12778" s="14"/>
      <c r="S12778" s="14"/>
    </row>
    <row r="12779" spans="11:19" x14ac:dyDescent="0.35">
      <c r="K12779" s="14"/>
      <c r="L12779" s="14"/>
      <c r="N12779" s="15"/>
      <c r="O12779" s="16"/>
      <c r="R12779" s="14"/>
      <c r="S12779" s="14"/>
    </row>
    <row r="12780" spans="11:19" x14ac:dyDescent="0.35">
      <c r="K12780" s="14"/>
      <c r="L12780" s="14"/>
      <c r="N12780" s="15"/>
      <c r="O12780" s="16"/>
      <c r="R12780" s="14"/>
      <c r="S12780" s="14"/>
    </row>
    <row r="12781" spans="11:19" x14ac:dyDescent="0.35">
      <c r="K12781" s="14"/>
      <c r="L12781" s="14"/>
      <c r="N12781" s="15"/>
      <c r="O12781" s="16"/>
      <c r="R12781" s="14"/>
      <c r="S12781" s="14"/>
    </row>
    <row r="12782" spans="11:19" x14ac:dyDescent="0.35">
      <c r="K12782" s="14"/>
      <c r="L12782" s="14"/>
      <c r="N12782" s="15"/>
      <c r="O12782" s="16"/>
      <c r="R12782" s="14"/>
      <c r="S12782" s="14"/>
    </row>
    <row r="12783" spans="11:19" x14ac:dyDescent="0.35">
      <c r="K12783" s="14"/>
      <c r="L12783" s="14"/>
      <c r="N12783" s="15"/>
      <c r="O12783" s="16"/>
      <c r="R12783" s="14"/>
      <c r="S12783" s="14"/>
    </row>
    <row r="12784" spans="11:19" x14ac:dyDescent="0.35">
      <c r="K12784" s="14"/>
      <c r="L12784" s="14"/>
      <c r="N12784" s="15"/>
      <c r="O12784" s="16"/>
      <c r="R12784" s="14"/>
      <c r="S12784" s="14"/>
    </row>
    <row r="12785" spans="11:19" x14ac:dyDescent="0.35">
      <c r="K12785" s="14"/>
      <c r="L12785" s="14"/>
      <c r="N12785" s="15"/>
      <c r="O12785" s="16"/>
      <c r="R12785" s="14"/>
      <c r="S12785" s="14"/>
    </row>
    <row r="12786" spans="11:19" x14ac:dyDescent="0.35">
      <c r="K12786" s="14"/>
      <c r="L12786" s="14"/>
      <c r="N12786" s="15"/>
      <c r="O12786" s="16"/>
      <c r="R12786" s="14"/>
      <c r="S12786" s="14"/>
    </row>
    <row r="12787" spans="11:19" x14ac:dyDescent="0.35">
      <c r="K12787" s="14"/>
      <c r="L12787" s="14"/>
      <c r="N12787" s="15"/>
      <c r="O12787" s="16"/>
      <c r="R12787" s="14"/>
      <c r="S12787" s="14"/>
    </row>
    <row r="12788" spans="11:19" x14ac:dyDescent="0.35">
      <c r="K12788" s="14"/>
      <c r="L12788" s="14"/>
      <c r="N12788" s="15"/>
      <c r="O12788" s="16"/>
      <c r="R12788" s="14"/>
      <c r="S12788" s="14"/>
    </row>
    <row r="12789" spans="11:19" x14ac:dyDescent="0.35">
      <c r="K12789" s="14"/>
      <c r="L12789" s="14"/>
      <c r="N12789" s="15"/>
      <c r="O12789" s="16"/>
      <c r="R12789" s="14"/>
      <c r="S12789" s="14"/>
    </row>
    <row r="12790" spans="11:19" x14ac:dyDescent="0.35">
      <c r="K12790" s="14"/>
      <c r="L12790" s="14"/>
      <c r="N12790" s="15"/>
      <c r="O12790" s="16"/>
      <c r="R12790" s="14"/>
      <c r="S12790" s="14"/>
    </row>
    <row r="12791" spans="11:19" x14ac:dyDescent="0.35">
      <c r="K12791" s="14"/>
      <c r="L12791" s="14"/>
      <c r="N12791" s="15"/>
      <c r="O12791" s="16"/>
      <c r="R12791" s="14"/>
      <c r="S12791" s="14"/>
    </row>
    <row r="12792" spans="11:19" x14ac:dyDescent="0.35">
      <c r="K12792" s="14"/>
      <c r="L12792" s="14"/>
      <c r="N12792" s="15"/>
      <c r="O12792" s="16"/>
      <c r="R12792" s="14"/>
      <c r="S12792" s="14"/>
    </row>
    <row r="12793" spans="11:19" x14ac:dyDescent="0.35">
      <c r="K12793" s="14"/>
      <c r="L12793" s="14"/>
      <c r="N12793" s="15"/>
      <c r="O12793" s="16"/>
      <c r="R12793" s="14"/>
      <c r="S12793" s="14"/>
    </row>
    <row r="12794" spans="11:19" x14ac:dyDescent="0.35">
      <c r="K12794" s="14"/>
      <c r="L12794" s="14"/>
      <c r="N12794" s="15"/>
      <c r="O12794" s="16"/>
      <c r="R12794" s="14"/>
      <c r="S12794" s="14"/>
    </row>
    <row r="12795" spans="11:19" x14ac:dyDescent="0.35">
      <c r="K12795" s="14"/>
      <c r="L12795" s="14"/>
      <c r="N12795" s="15"/>
      <c r="O12795" s="16"/>
      <c r="R12795" s="14"/>
      <c r="S12795" s="14"/>
    </row>
    <row r="12796" spans="11:19" x14ac:dyDescent="0.35">
      <c r="K12796" s="14"/>
      <c r="L12796" s="14"/>
      <c r="N12796" s="15"/>
      <c r="O12796" s="16"/>
      <c r="R12796" s="14"/>
      <c r="S12796" s="14"/>
    </row>
    <row r="12797" spans="11:19" x14ac:dyDescent="0.35">
      <c r="K12797" s="14"/>
      <c r="L12797" s="14"/>
      <c r="N12797" s="15"/>
      <c r="O12797" s="16"/>
      <c r="R12797" s="14"/>
      <c r="S12797" s="14"/>
    </row>
    <row r="12798" spans="11:19" x14ac:dyDescent="0.35">
      <c r="K12798" s="14"/>
      <c r="L12798" s="14"/>
      <c r="N12798" s="15"/>
      <c r="O12798" s="16"/>
      <c r="R12798" s="14"/>
      <c r="S12798" s="14"/>
    </row>
    <row r="12799" spans="11:19" x14ac:dyDescent="0.35">
      <c r="K12799" s="14"/>
      <c r="L12799" s="14"/>
      <c r="N12799" s="15"/>
      <c r="O12799" s="16"/>
      <c r="R12799" s="14"/>
      <c r="S12799" s="14"/>
    </row>
    <row r="12800" spans="11:19" x14ac:dyDescent="0.35">
      <c r="K12800" s="14"/>
      <c r="L12800" s="14"/>
      <c r="N12800" s="15"/>
      <c r="O12800" s="16"/>
      <c r="R12800" s="14"/>
      <c r="S12800" s="14"/>
    </row>
    <row r="12801" spans="11:19" x14ac:dyDescent="0.35">
      <c r="K12801" s="14"/>
      <c r="L12801" s="14"/>
      <c r="N12801" s="15"/>
      <c r="O12801" s="16"/>
      <c r="R12801" s="14"/>
      <c r="S12801" s="14"/>
    </row>
    <row r="12802" spans="11:19" x14ac:dyDescent="0.35">
      <c r="K12802" s="14"/>
      <c r="L12802" s="14"/>
      <c r="N12802" s="15"/>
      <c r="O12802" s="16"/>
      <c r="R12802" s="14"/>
      <c r="S12802" s="14"/>
    </row>
    <row r="12803" spans="11:19" x14ac:dyDescent="0.35">
      <c r="K12803" s="14"/>
      <c r="L12803" s="14"/>
      <c r="N12803" s="15"/>
      <c r="O12803" s="16"/>
      <c r="R12803" s="14"/>
      <c r="S12803" s="14"/>
    </row>
    <row r="12804" spans="11:19" x14ac:dyDescent="0.35">
      <c r="K12804" s="14"/>
      <c r="L12804" s="14"/>
      <c r="N12804" s="15"/>
      <c r="O12804" s="16"/>
      <c r="R12804" s="14"/>
      <c r="S12804" s="14"/>
    </row>
    <row r="12805" spans="11:19" x14ac:dyDescent="0.35">
      <c r="K12805" s="14"/>
      <c r="L12805" s="14"/>
      <c r="N12805" s="15"/>
      <c r="O12805" s="16"/>
      <c r="R12805" s="14"/>
      <c r="S12805" s="14"/>
    </row>
    <row r="12806" spans="11:19" x14ac:dyDescent="0.35">
      <c r="K12806" s="14"/>
      <c r="L12806" s="14"/>
      <c r="N12806" s="15"/>
      <c r="O12806" s="16"/>
      <c r="R12806" s="14"/>
      <c r="S12806" s="14"/>
    </row>
    <row r="12807" spans="11:19" x14ac:dyDescent="0.35">
      <c r="K12807" s="14"/>
      <c r="L12807" s="14"/>
      <c r="N12807" s="15"/>
      <c r="O12807" s="16"/>
      <c r="R12807" s="14"/>
      <c r="S12807" s="14"/>
    </row>
    <row r="12808" spans="11:19" x14ac:dyDescent="0.35">
      <c r="K12808" s="14"/>
      <c r="L12808" s="14"/>
      <c r="N12808" s="15"/>
      <c r="O12808" s="16"/>
      <c r="R12808" s="14"/>
      <c r="S12808" s="14"/>
    </row>
    <row r="12809" spans="11:19" x14ac:dyDescent="0.35">
      <c r="K12809" s="14"/>
      <c r="L12809" s="14"/>
      <c r="N12809" s="15"/>
      <c r="O12809" s="16"/>
      <c r="R12809" s="14"/>
      <c r="S12809" s="14"/>
    </row>
    <row r="12810" spans="11:19" x14ac:dyDescent="0.35">
      <c r="K12810" s="14"/>
      <c r="L12810" s="14"/>
      <c r="N12810" s="15"/>
      <c r="O12810" s="16"/>
      <c r="R12810" s="14"/>
      <c r="S12810" s="14"/>
    </row>
    <row r="12811" spans="11:19" x14ac:dyDescent="0.35">
      <c r="K12811" s="14"/>
      <c r="L12811" s="14"/>
      <c r="N12811" s="15"/>
      <c r="O12811" s="16"/>
      <c r="R12811" s="14"/>
      <c r="S12811" s="14"/>
    </row>
    <row r="12812" spans="11:19" x14ac:dyDescent="0.35">
      <c r="K12812" s="14"/>
      <c r="L12812" s="14"/>
      <c r="N12812" s="15"/>
      <c r="O12812" s="16"/>
      <c r="R12812" s="14"/>
      <c r="S12812" s="14"/>
    </row>
    <row r="12813" spans="11:19" x14ac:dyDescent="0.35">
      <c r="K12813" s="14"/>
      <c r="L12813" s="14"/>
      <c r="N12813" s="15"/>
      <c r="O12813" s="16"/>
      <c r="R12813" s="14"/>
      <c r="S12813" s="14"/>
    </row>
    <row r="12814" spans="11:19" x14ac:dyDescent="0.35">
      <c r="K12814" s="14"/>
      <c r="L12814" s="14"/>
      <c r="N12814" s="15"/>
      <c r="O12814" s="16"/>
      <c r="R12814" s="14"/>
      <c r="S12814" s="14"/>
    </row>
    <row r="12815" spans="11:19" x14ac:dyDescent="0.35">
      <c r="K12815" s="14"/>
      <c r="L12815" s="14"/>
      <c r="N12815" s="15"/>
      <c r="O12815" s="16"/>
      <c r="R12815" s="14"/>
      <c r="S12815" s="14"/>
    </row>
    <row r="12816" spans="11:19" x14ac:dyDescent="0.35">
      <c r="K12816" s="14"/>
      <c r="L12816" s="14"/>
      <c r="N12816" s="15"/>
      <c r="O12816" s="16"/>
      <c r="R12816" s="14"/>
      <c r="S12816" s="14"/>
    </row>
    <row r="12817" spans="11:19" x14ac:dyDescent="0.35">
      <c r="K12817" s="14"/>
      <c r="L12817" s="14"/>
      <c r="N12817" s="15"/>
      <c r="O12817" s="16"/>
      <c r="R12817" s="14"/>
      <c r="S12817" s="14"/>
    </row>
    <row r="12818" spans="11:19" x14ac:dyDescent="0.35">
      <c r="K12818" s="14"/>
      <c r="L12818" s="14"/>
      <c r="N12818" s="15"/>
      <c r="O12818" s="16"/>
      <c r="R12818" s="14"/>
      <c r="S12818" s="14"/>
    </row>
    <row r="12819" spans="11:19" x14ac:dyDescent="0.35">
      <c r="K12819" s="14"/>
      <c r="L12819" s="14"/>
      <c r="N12819" s="15"/>
      <c r="O12819" s="16"/>
      <c r="R12819" s="14"/>
      <c r="S12819" s="14"/>
    </row>
    <row r="12820" spans="11:19" x14ac:dyDescent="0.35">
      <c r="K12820" s="14"/>
      <c r="L12820" s="14"/>
      <c r="N12820" s="15"/>
      <c r="O12820" s="16"/>
      <c r="R12820" s="14"/>
      <c r="S12820" s="14"/>
    </row>
    <row r="12821" spans="11:19" x14ac:dyDescent="0.35">
      <c r="K12821" s="14"/>
      <c r="L12821" s="14"/>
      <c r="N12821" s="15"/>
      <c r="O12821" s="16"/>
      <c r="R12821" s="14"/>
      <c r="S12821" s="14"/>
    </row>
    <row r="12822" spans="11:19" x14ac:dyDescent="0.35">
      <c r="K12822" s="14"/>
      <c r="L12822" s="14"/>
      <c r="N12822" s="15"/>
      <c r="O12822" s="16"/>
      <c r="R12822" s="14"/>
      <c r="S12822" s="14"/>
    </row>
    <row r="12823" spans="11:19" x14ac:dyDescent="0.35">
      <c r="K12823" s="14"/>
      <c r="L12823" s="14"/>
      <c r="N12823" s="15"/>
      <c r="O12823" s="16"/>
      <c r="R12823" s="14"/>
      <c r="S12823" s="14"/>
    </row>
    <row r="12824" spans="11:19" x14ac:dyDescent="0.35">
      <c r="K12824" s="14"/>
      <c r="L12824" s="14"/>
      <c r="N12824" s="15"/>
      <c r="O12824" s="16"/>
      <c r="R12824" s="14"/>
      <c r="S12824" s="14"/>
    </row>
    <row r="12825" spans="11:19" x14ac:dyDescent="0.35">
      <c r="K12825" s="14"/>
      <c r="L12825" s="14"/>
      <c r="N12825" s="15"/>
      <c r="O12825" s="16"/>
      <c r="R12825" s="14"/>
      <c r="S12825" s="14"/>
    </row>
    <row r="12826" spans="11:19" x14ac:dyDescent="0.35">
      <c r="K12826" s="14"/>
      <c r="L12826" s="14"/>
      <c r="N12826" s="15"/>
      <c r="O12826" s="16"/>
      <c r="R12826" s="14"/>
      <c r="S12826" s="14"/>
    </row>
    <row r="12827" spans="11:19" x14ac:dyDescent="0.35">
      <c r="K12827" s="14"/>
      <c r="L12827" s="14"/>
      <c r="N12827" s="15"/>
      <c r="O12827" s="16"/>
      <c r="R12827" s="14"/>
      <c r="S12827" s="14"/>
    </row>
    <row r="12828" spans="11:19" x14ac:dyDescent="0.35">
      <c r="K12828" s="14"/>
      <c r="L12828" s="14"/>
      <c r="N12828" s="15"/>
      <c r="O12828" s="16"/>
      <c r="R12828" s="14"/>
      <c r="S12828" s="14"/>
    </row>
    <row r="12829" spans="11:19" x14ac:dyDescent="0.35">
      <c r="K12829" s="14"/>
      <c r="L12829" s="14"/>
      <c r="N12829" s="15"/>
      <c r="O12829" s="16"/>
      <c r="R12829" s="14"/>
      <c r="S12829" s="14"/>
    </row>
    <row r="12830" spans="11:19" x14ac:dyDescent="0.35">
      <c r="K12830" s="14"/>
      <c r="L12830" s="14"/>
      <c r="N12830" s="15"/>
      <c r="O12830" s="16"/>
      <c r="R12830" s="14"/>
      <c r="S12830" s="14"/>
    </row>
    <row r="12831" spans="11:19" x14ac:dyDescent="0.35">
      <c r="K12831" s="14"/>
      <c r="L12831" s="14"/>
      <c r="N12831" s="15"/>
      <c r="O12831" s="16"/>
      <c r="R12831" s="14"/>
      <c r="S12831" s="14"/>
    </row>
    <row r="12832" spans="11:19" x14ac:dyDescent="0.35">
      <c r="K12832" s="14"/>
      <c r="L12832" s="14"/>
      <c r="N12832" s="15"/>
      <c r="O12832" s="16"/>
      <c r="R12832" s="14"/>
      <c r="S12832" s="14"/>
    </row>
    <row r="12833" spans="11:19" x14ac:dyDescent="0.35">
      <c r="K12833" s="14"/>
      <c r="L12833" s="14"/>
      <c r="N12833" s="15"/>
      <c r="O12833" s="16"/>
      <c r="R12833" s="14"/>
      <c r="S12833" s="14"/>
    </row>
    <row r="12834" spans="11:19" x14ac:dyDescent="0.35">
      <c r="K12834" s="14"/>
      <c r="L12834" s="14"/>
      <c r="N12834" s="15"/>
      <c r="O12834" s="16"/>
      <c r="R12834" s="14"/>
      <c r="S12834" s="14"/>
    </row>
    <row r="12835" spans="11:19" x14ac:dyDescent="0.35">
      <c r="K12835" s="14"/>
      <c r="L12835" s="14"/>
      <c r="N12835" s="15"/>
      <c r="O12835" s="16"/>
      <c r="R12835" s="14"/>
      <c r="S12835" s="14"/>
    </row>
    <row r="12836" spans="11:19" x14ac:dyDescent="0.35">
      <c r="K12836" s="14"/>
      <c r="L12836" s="14"/>
      <c r="N12836" s="15"/>
      <c r="O12836" s="16"/>
      <c r="R12836" s="14"/>
      <c r="S12836" s="14"/>
    </row>
    <row r="12837" spans="11:19" x14ac:dyDescent="0.35">
      <c r="K12837" s="14"/>
      <c r="L12837" s="14"/>
      <c r="N12837" s="15"/>
      <c r="O12837" s="16"/>
      <c r="R12837" s="14"/>
      <c r="S12837" s="14"/>
    </row>
    <row r="12838" spans="11:19" x14ac:dyDescent="0.35">
      <c r="K12838" s="14"/>
      <c r="L12838" s="14"/>
      <c r="N12838" s="15"/>
      <c r="O12838" s="16"/>
      <c r="R12838" s="14"/>
      <c r="S12838" s="14"/>
    </row>
    <row r="12839" spans="11:19" x14ac:dyDescent="0.35">
      <c r="K12839" s="14"/>
      <c r="L12839" s="14"/>
      <c r="N12839" s="15"/>
      <c r="O12839" s="16"/>
      <c r="R12839" s="14"/>
      <c r="S12839" s="14"/>
    </row>
    <row r="12840" spans="11:19" x14ac:dyDescent="0.35">
      <c r="K12840" s="14"/>
      <c r="L12840" s="14"/>
      <c r="N12840" s="15"/>
      <c r="O12840" s="16"/>
      <c r="R12840" s="14"/>
      <c r="S12840" s="14"/>
    </row>
    <row r="12841" spans="11:19" x14ac:dyDescent="0.35">
      <c r="K12841" s="14"/>
      <c r="L12841" s="14"/>
      <c r="N12841" s="15"/>
      <c r="O12841" s="16"/>
      <c r="R12841" s="14"/>
      <c r="S12841" s="14"/>
    </row>
    <row r="12842" spans="11:19" x14ac:dyDescent="0.35">
      <c r="K12842" s="14"/>
      <c r="L12842" s="14"/>
      <c r="N12842" s="15"/>
      <c r="O12842" s="16"/>
      <c r="R12842" s="14"/>
      <c r="S12842" s="14"/>
    </row>
    <row r="12843" spans="11:19" x14ac:dyDescent="0.35">
      <c r="K12843" s="14"/>
      <c r="L12843" s="14"/>
      <c r="N12843" s="15"/>
      <c r="O12843" s="16"/>
      <c r="R12843" s="14"/>
      <c r="S12843" s="14"/>
    </row>
    <row r="12844" spans="11:19" x14ac:dyDescent="0.35">
      <c r="K12844" s="14"/>
      <c r="L12844" s="14"/>
      <c r="N12844" s="15"/>
      <c r="O12844" s="16"/>
      <c r="R12844" s="14"/>
      <c r="S12844" s="14"/>
    </row>
    <row r="12845" spans="11:19" x14ac:dyDescent="0.35">
      <c r="K12845" s="14"/>
      <c r="L12845" s="14"/>
      <c r="N12845" s="15"/>
      <c r="O12845" s="16"/>
      <c r="R12845" s="14"/>
      <c r="S12845" s="14"/>
    </row>
    <row r="12846" spans="11:19" x14ac:dyDescent="0.35">
      <c r="K12846" s="14"/>
      <c r="L12846" s="14"/>
      <c r="N12846" s="15"/>
      <c r="O12846" s="16"/>
      <c r="R12846" s="14"/>
      <c r="S12846" s="14"/>
    </row>
    <row r="12847" spans="11:19" x14ac:dyDescent="0.35">
      <c r="K12847" s="14"/>
      <c r="L12847" s="14"/>
      <c r="N12847" s="15"/>
      <c r="O12847" s="16"/>
      <c r="R12847" s="14"/>
      <c r="S12847" s="14"/>
    </row>
    <row r="12848" spans="11:19" x14ac:dyDescent="0.35">
      <c r="K12848" s="14"/>
      <c r="L12848" s="14"/>
      <c r="N12848" s="15"/>
      <c r="O12848" s="16"/>
      <c r="R12848" s="14"/>
      <c r="S12848" s="14"/>
    </row>
    <row r="12849" spans="11:19" x14ac:dyDescent="0.35">
      <c r="K12849" s="14"/>
      <c r="L12849" s="14"/>
      <c r="N12849" s="15"/>
      <c r="O12849" s="16"/>
      <c r="R12849" s="14"/>
      <c r="S12849" s="14"/>
    </row>
    <row r="12850" spans="11:19" x14ac:dyDescent="0.35">
      <c r="K12850" s="14"/>
      <c r="L12850" s="14"/>
      <c r="N12850" s="15"/>
      <c r="O12850" s="16"/>
      <c r="R12850" s="14"/>
      <c r="S12850" s="14"/>
    </row>
    <row r="12851" spans="11:19" x14ac:dyDescent="0.35">
      <c r="K12851" s="14"/>
      <c r="L12851" s="14"/>
      <c r="N12851" s="15"/>
      <c r="O12851" s="16"/>
      <c r="R12851" s="14"/>
      <c r="S12851" s="14"/>
    </row>
    <row r="12852" spans="11:19" x14ac:dyDescent="0.35">
      <c r="K12852" s="14"/>
      <c r="L12852" s="14"/>
      <c r="N12852" s="15"/>
      <c r="O12852" s="16"/>
      <c r="R12852" s="14"/>
      <c r="S12852" s="14"/>
    </row>
    <row r="12853" spans="11:19" x14ac:dyDescent="0.35">
      <c r="K12853" s="14"/>
      <c r="L12853" s="14"/>
      <c r="N12853" s="15"/>
      <c r="O12853" s="16"/>
      <c r="R12853" s="14"/>
      <c r="S12853" s="14"/>
    </row>
    <row r="12854" spans="11:19" x14ac:dyDescent="0.35">
      <c r="K12854" s="14"/>
      <c r="L12854" s="14"/>
      <c r="N12854" s="15"/>
      <c r="O12854" s="16"/>
      <c r="R12854" s="14"/>
      <c r="S12854" s="14"/>
    </row>
    <row r="12855" spans="11:19" x14ac:dyDescent="0.35">
      <c r="K12855" s="14"/>
      <c r="L12855" s="14"/>
      <c r="N12855" s="15"/>
      <c r="O12855" s="16"/>
      <c r="R12855" s="14"/>
      <c r="S12855" s="14"/>
    </row>
    <row r="12856" spans="11:19" x14ac:dyDescent="0.35">
      <c r="K12856" s="14"/>
      <c r="L12856" s="14"/>
      <c r="N12856" s="15"/>
      <c r="O12856" s="16"/>
      <c r="R12856" s="14"/>
      <c r="S12856" s="14"/>
    </row>
    <row r="12857" spans="11:19" x14ac:dyDescent="0.35">
      <c r="K12857" s="14"/>
      <c r="L12857" s="14"/>
      <c r="N12857" s="15"/>
      <c r="O12857" s="16"/>
      <c r="R12857" s="14"/>
      <c r="S12857" s="14"/>
    </row>
    <row r="12858" spans="11:19" x14ac:dyDescent="0.35">
      <c r="K12858" s="14"/>
      <c r="L12858" s="14"/>
      <c r="N12858" s="15"/>
      <c r="O12858" s="16"/>
      <c r="R12858" s="14"/>
      <c r="S12858" s="14"/>
    </row>
    <row r="12859" spans="11:19" x14ac:dyDescent="0.35">
      <c r="K12859" s="14"/>
      <c r="L12859" s="14"/>
      <c r="N12859" s="15"/>
      <c r="O12859" s="16"/>
      <c r="R12859" s="14"/>
      <c r="S12859" s="14"/>
    </row>
    <row r="12860" spans="11:19" x14ac:dyDescent="0.35">
      <c r="K12860" s="14"/>
      <c r="L12860" s="14"/>
      <c r="N12860" s="15"/>
      <c r="O12860" s="16"/>
      <c r="R12860" s="14"/>
      <c r="S12860" s="14"/>
    </row>
    <row r="12861" spans="11:19" x14ac:dyDescent="0.35">
      <c r="K12861" s="14"/>
      <c r="L12861" s="14"/>
      <c r="N12861" s="15"/>
      <c r="O12861" s="16"/>
      <c r="R12861" s="14"/>
      <c r="S12861" s="14"/>
    </row>
    <row r="12862" spans="11:19" x14ac:dyDescent="0.35">
      <c r="K12862" s="14"/>
      <c r="L12862" s="14"/>
      <c r="N12862" s="15"/>
      <c r="O12862" s="16"/>
      <c r="R12862" s="14"/>
      <c r="S12862" s="14"/>
    </row>
    <row r="12863" spans="11:19" x14ac:dyDescent="0.35">
      <c r="K12863" s="14"/>
      <c r="L12863" s="14"/>
      <c r="N12863" s="15"/>
      <c r="O12863" s="16"/>
      <c r="R12863" s="14"/>
      <c r="S12863" s="14"/>
    </row>
    <row r="12864" spans="11:19" x14ac:dyDescent="0.35">
      <c r="K12864" s="14"/>
      <c r="L12864" s="14"/>
      <c r="N12864" s="15"/>
      <c r="O12864" s="16"/>
      <c r="R12864" s="14"/>
      <c r="S12864" s="14"/>
    </row>
    <row r="12865" spans="11:19" x14ac:dyDescent="0.35">
      <c r="K12865" s="14"/>
      <c r="L12865" s="14"/>
      <c r="N12865" s="15"/>
      <c r="O12865" s="16"/>
      <c r="R12865" s="14"/>
      <c r="S12865" s="14"/>
    </row>
    <row r="12866" spans="11:19" x14ac:dyDescent="0.35">
      <c r="K12866" s="14"/>
      <c r="L12866" s="14"/>
      <c r="N12866" s="15"/>
      <c r="O12866" s="16"/>
      <c r="R12866" s="14"/>
      <c r="S12866" s="14"/>
    </row>
    <row r="12867" spans="11:19" x14ac:dyDescent="0.35">
      <c r="K12867" s="14"/>
      <c r="L12867" s="14"/>
      <c r="N12867" s="15"/>
      <c r="O12867" s="16"/>
      <c r="R12867" s="14"/>
      <c r="S12867" s="14"/>
    </row>
    <row r="12868" spans="11:19" x14ac:dyDescent="0.35">
      <c r="K12868" s="14"/>
      <c r="L12868" s="14"/>
      <c r="N12868" s="15"/>
      <c r="O12868" s="16"/>
      <c r="R12868" s="14"/>
      <c r="S12868" s="14"/>
    </row>
    <row r="12869" spans="11:19" x14ac:dyDescent="0.35">
      <c r="K12869" s="14"/>
      <c r="L12869" s="14"/>
      <c r="N12869" s="15"/>
      <c r="O12869" s="16"/>
      <c r="R12869" s="14"/>
      <c r="S12869" s="14"/>
    </row>
    <row r="12870" spans="11:19" x14ac:dyDescent="0.35">
      <c r="K12870" s="14"/>
      <c r="L12870" s="14"/>
      <c r="N12870" s="15"/>
      <c r="O12870" s="16"/>
      <c r="R12870" s="14"/>
      <c r="S12870" s="14"/>
    </row>
    <row r="12871" spans="11:19" x14ac:dyDescent="0.35">
      <c r="K12871" s="14"/>
      <c r="L12871" s="14"/>
      <c r="N12871" s="15"/>
      <c r="O12871" s="16"/>
      <c r="R12871" s="14"/>
      <c r="S12871" s="14"/>
    </row>
    <row r="12872" spans="11:19" x14ac:dyDescent="0.35">
      <c r="K12872" s="14"/>
      <c r="L12872" s="14"/>
      <c r="N12872" s="15"/>
      <c r="O12872" s="16"/>
      <c r="R12872" s="14"/>
      <c r="S12872" s="14"/>
    </row>
    <row r="12873" spans="11:19" x14ac:dyDescent="0.35">
      <c r="K12873" s="14"/>
      <c r="L12873" s="14"/>
      <c r="N12873" s="15"/>
      <c r="O12873" s="16"/>
      <c r="R12873" s="14"/>
      <c r="S12873" s="14"/>
    </row>
    <row r="12874" spans="11:19" x14ac:dyDescent="0.35">
      <c r="K12874" s="14"/>
      <c r="L12874" s="14"/>
      <c r="N12874" s="15"/>
      <c r="O12874" s="16"/>
      <c r="R12874" s="14"/>
      <c r="S12874" s="14"/>
    </row>
    <row r="12875" spans="11:19" x14ac:dyDescent="0.35">
      <c r="K12875" s="14"/>
      <c r="L12875" s="14"/>
      <c r="N12875" s="15"/>
      <c r="O12875" s="16"/>
      <c r="R12875" s="14"/>
      <c r="S12875" s="14"/>
    </row>
    <row r="12876" spans="11:19" x14ac:dyDescent="0.35">
      <c r="K12876" s="14"/>
      <c r="L12876" s="14"/>
      <c r="N12876" s="15"/>
      <c r="O12876" s="16"/>
      <c r="R12876" s="14"/>
      <c r="S12876" s="14"/>
    </row>
    <row r="12877" spans="11:19" x14ac:dyDescent="0.35">
      <c r="K12877" s="14"/>
      <c r="L12877" s="14"/>
      <c r="N12877" s="15"/>
      <c r="O12877" s="16"/>
      <c r="R12877" s="14"/>
      <c r="S12877" s="14"/>
    </row>
    <row r="12878" spans="11:19" x14ac:dyDescent="0.35">
      <c r="K12878" s="14"/>
      <c r="L12878" s="14"/>
      <c r="N12878" s="15"/>
      <c r="O12878" s="16"/>
      <c r="R12878" s="14"/>
      <c r="S12878" s="14"/>
    </row>
    <row r="12879" spans="11:19" x14ac:dyDescent="0.35">
      <c r="K12879" s="14"/>
      <c r="L12879" s="14"/>
      <c r="N12879" s="15"/>
      <c r="O12879" s="16"/>
      <c r="R12879" s="14"/>
      <c r="S12879" s="14"/>
    </row>
    <row r="12880" spans="11:19" x14ac:dyDescent="0.35">
      <c r="K12880" s="14"/>
      <c r="L12880" s="14"/>
      <c r="N12880" s="15"/>
      <c r="O12880" s="16"/>
      <c r="R12880" s="14"/>
      <c r="S12880" s="14"/>
    </row>
    <row r="12881" spans="11:19" x14ac:dyDescent="0.35">
      <c r="K12881" s="14"/>
      <c r="L12881" s="14"/>
      <c r="N12881" s="15"/>
      <c r="O12881" s="16"/>
      <c r="R12881" s="14"/>
      <c r="S12881" s="14"/>
    </row>
    <row r="12882" spans="11:19" x14ac:dyDescent="0.35">
      <c r="K12882" s="14"/>
      <c r="L12882" s="14"/>
      <c r="N12882" s="15"/>
      <c r="O12882" s="16"/>
      <c r="R12882" s="14"/>
      <c r="S12882" s="14"/>
    </row>
    <row r="12883" spans="11:19" x14ac:dyDescent="0.35">
      <c r="K12883" s="14"/>
      <c r="L12883" s="14"/>
      <c r="N12883" s="15"/>
      <c r="O12883" s="16"/>
      <c r="R12883" s="14"/>
      <c r="S12883" s="14"/>
    </row>
    <row r="12884" spans="11:19" x14ac:dyDescent="0.35">
      <c r="K12884" s="14"/>
      <c r="L12884" s="14"/>
      <c r="N12884" s="15"/>
      <c r="O12884" s="16"/>
      <c r="R12884" s="14"/>
      <c r="S12884" s="14"/>
    </row>
    <row r="12885" spans="11:19" x14ac:dyDescent="0.35">
      <c r="K12885" s="14"/>
      <c r="L12885" s="14"/>
      <c r="N12885" s="15"/>
      <c r="O12885" s="16"/>
      <c r="R12885" s="14"/>
      <c r="S12885" s="14"/>
    </row>
    <row r="12886" spans="11:19" x14ac:dyDescent="0.35">
      <c r="K12886" s="14"/>
      <c r="L12886" s="14"/>
      <c r="N12886" s="15"/>
      <c r="O12886" s="16"/>
      <c r="R12886" s="14"/>
      <c r="S12886" s="14"/>
    </row>
    <row r="12887" spans="11:19" x14ac:dyDescent="0.35">
      <c r="K12887" s="14"/>
      <c r="L12887" s="14"/>
      <c r="N12887" s="15"/>
      <c r="O12887" s="16"/>
      <c r="R12887" s="14"/>
      <c r="S12887" s="14"/>
    </row>
    <row r="12888" spans="11:19" x14ac:dyDescent="0.35">
      <c r="K12888" s="14"/>
      <c r="L12888" s="14"/>
      <c r="N12888" s="15"/>
      <c r="O12888" s="16"/>
      <c r="R12888" s="14"/>
      <c r="S12888" s="14"/>
    </row>
    <row r="12889" spans="11:19" x14ac:dyDescent="0.35">
      <c r="K12889" s="14"/>
      <c r="L12889" s="14"/>
      <c r="N12889" s="15"/>
      <c r="O12889" s="16"/>
      <c r="R12889" s="14"/>
      <c r="S12889" s="14"/>
    </row>
    <row r="12890" spans="11:19" x14ac:dyDescent="0.35">
      <c r="K12890" s="14"/>
      <c r="L12890" s="14"/>
      <c r="N12890" s="15"/>
      <c r="O12890" s="16"/>
      <c r="R12890" s="14"/>
      <c r="S12890" s="14"/>
    </row>
    <row r="12891" spans="11:19" x14ac:dyDescent="0.35">
      <c r="K12891" s="14"/>
      <c r="L12891" s="14"/>
      <c r="N12891" s="15"/>
      <c r="O12891" s="16"/>
      <c r="R12891" s="14"/>
      <c r="S12891" s="14"/>
    </row>
    <row r="12892" spans="11:19" x14ac:dyDescent="0.35">
      <c r="K12892" s="14"/>
      <c r="L12892" s="14"/>
      <c r="N12892" s="15"/>
      <c r="O12892" s="16"/>
      <c r="R12892" s="14"/>
      <c r="S12892" s="14"/>
    </row>
    <row r="12893" spans="11:19" x14ac:dyDescent="0.35">
      <c r="K12893" s="14"/>
      <c r="L12893" s="14"/>
      <c r="N12893" s="15"/>
      <c r="O12893" s="16"/>
      <c r="R12893" s="14"/>
      <c r="S12893" s="14"/>
    </row>
    <row r="12894" spans="11:19" x14ac:dyDescent="0.35">
      <c r="K12894" s="14"/>
      <c r="L12894" s="14"/>
      <c r="N12894" s="15"/>
      <c r="O12894" s="16"/>
      <c r="R12894" s="14"/>
      <c r="S12894" s="14"/>
    </row>
    <row r="12895" spans="11:19" x14ac:dyDescent="0.35">
      <c r="K12895" s="14"/>
      <c r="L12895" s="14"/>
      <c r="N12895" s="15"/>
      <c r="O12895" s="16"/>
      <c r="R12895" s="14"/>
      <c r="S12895" s="14"/>
    </row>
    <row r="12896" spans="11:19" x14ac:dyDescent="0.35">
      <c r="K12896" s="14"/>
      <c r="L12896" s="14"/>
      <c r="N12896" s="15"/>
      <c r="O12896" s="16"/>
      <c r="R12896" s="14"/>
      <c r="S12896" s="14"/>
    </row>
    <row r="12897" spans="11:19" x14ac:dyDescent="0.35">
      <c r="K12897" s="14"/>
      <c r="L12897" s="14"/>
      <c r="N12897" s="15"/>
      <c r="O12897" s="16"/>
      <c r="R12897" s="14"/>
      <c r="S12897" s="14"/>
    </row>
    <row r="12898" spans="11:19" x14ac:dyDescent="0.35">
      <c r="K12898" s="14"/>
      <c r="L12898" s="14"/>
      <c r="N12898" s="15"/>
      <c r="O12898" s="16"/>
      <c r="R12898" s="14"/>
      <c r="S12898" s="14"/>
    </row>
    <row r="12899" spans="11:19" x14ac:dyDescent="0.35">
      <c r="K12899" s="14"/>
      <c r="L12899" s="14"/>
      <c r="N12899" s="15"/>
      <c r="O12899" s="16"/>
      <c r="R12899" s="14"/>
      <c r="S12899" s="14"/>
    </row>
    <row r="12900" spans="11:19" x14ac:dyDescent="0.35">
      <c r="K12900" s="14"/>
      <c r="L12900" s="14"/>
      <c r="N12900" s="15"/>
      <c r="O12900" s="16"/>
      <c r="R12900" s="14"/>
      <c r="S12900" s="14"/>
    </row>
    <row r="12901" spans="11:19" x14ac:dyDescent="0.35">
      <c r="K12901" s="14"/>
      <c r="L12901" s="14"/>
      <c r="N12901" s="15"/>
      <c r="O12901" s="16"/>
      <c r="R12901" s="14"/>
      <c r="S12901" s="14"/>
    </row>
    <row r="12902" spans="11:19" x14ac:dyDescent="0.35">
      <c r="K12902" s="14"/>
      <c r="L12902" s="14"/>
      <c r="N12902" s="15"/>
      <c r="O12902" s="16"/>
      <c r="R12902" s="14"/>
      <c r="S12902" s="14"/>
    </row>
    <row r="12903" spans="11:19" x14ac:dyDescent="0.35">
      <c r="K12903" s="14"/>
      <c r="L12903" s="14"/>
      <c r="N12903" s="15"/>
      <c r="O12903" s="16"/>
      <c r="R12903" s="14"/>
      <c r="S12903" s="14"/>
    </row>
    <row r="12904" spans="11:19" x14ac:dyDescent="0.35">
      <c r="K12904" s="14"/>
      <c r="L12904" s="14"/>
      <c r="N12904" s="15"/>
      <c r="O12904" s="16"/>
      <c r="R12904" s="14"/>
      <c r="S12904" s="14"/>
    </row>
    <row r="12905" spans="11:19" x14ac:dyDescent="0.35">
      <c r="K12905" s="14"/>
      <c r="L12905" s="14"/>
      <c r="N12905" s="15"/>
      <c r="O12905" s="16"/>
      <c r="R12905" s="14"/>
      <c r="S12905" s="14"/>
    </row>
    <row r="12906" spans="11:19" x14ac:dyDescent="0.35">
      <c r="K12906" s="14"/>
      <c r="L12906" s="14"/>
      <c r="N12906" s="15"/>
      <c r="O12906" s="16"/>
      <c r="R12906" s="14"/>
      <c r="S12906" s="14"/>
    </row>
    <row r="12907" spans="11:19" x14ac:dyDescent="0.35">
      <c r="K12907" s="14"/>
      <c r="L12907" s="14"/>
      <c r="N12907" s="15"/>
      <c r="O12907" s="16"/>
      <c r="R12907" s="14"/>
      <c r="S12907" s="14"/>
    </row>
    <row r="12908" spans="11:19" x14ac:dyDescent="0.35">
      <c r="K12908" s="14"/>
      <c r="L12908" s="14"/>
      <c r="N12908" s="15"/>
      <c r="O12908" s="16"/>
      <c r="R12908" s="14"/>
      <c r="S12908" s="14"/>
    </row>
    <row r="12909" spans="11:19" x14ac:dyDescent="0.35">
      <c r="K12909" s="14"/>
      <c r="L12909" s="14"/>
      <c r="N12909" s="15"/>
      <c r="O12909" s="16"/>
      <c r="R12909" s="14"/>
      <c r="S12909" s="14"/>
    </row>
    <row r="12910" spans="11:19" x14ac:dyDescent="0.35">
      <c r="K12910" s="14"/>
      <c r="L12910" s="14"/>
      <c r="N12910" s="15"/>
      <c r="O12910" s="16"/>
      <c r="R12910" s="14"/>
      <c r="S12910" s="14"/>
    </row>
    <row r="12911" spans="11:19" x14ac:dyDescent="0.35">
      <c r="K12911" s="14"/>
      <c r="L12911" s="14"/>
      <c r="N12911" s="15"/>
      <c r="O12911" s="16"/>
      <c r="R12911" s="14"/>
      <c r="S12911" s="14"/>
    </row>
    <row r="12912" spans="11:19" x14ac:dyDescent="0.35">
      <c r="K12912" s="14"/>
      <c r="L12912" s="14"/>
      <c r="N12912" s="15"/>
      <c r="O12912" s="16"/>
      <c r="R12912" s="14"/>
      <c r="S12912" s="14"/>
    </row>
    <row r="12913" spans="11:19" x14ac:dyDescent="0.35">
      <c r="K12913" s="14"/>
      <c r="L12913" s="14"/>
      <c r="N12913" s="15"/>
      <c r="O12913" s="16"/>
      <c r="R12913" s="14"/>
      <c r="S12913" s="14"/>
    </row>
    <row r="12914" spans="11:19" x14ac:dyDescent="0.35">
      <c r="K12914" s="14"/>
      <c r="L12914" s="14"/>
      <c r="N12914" s="15"/>
      <c r="O12914" s="16"/>
      <c r="R12914" s="14"/>
      <c r="S12914" s="14"/>
    </row>
    <row r="12915" spans="11:19" x14ac:dyDescent="0.35">
      <c r="K12915" s="14"/>
      <c r="L12915" s="14"/>
      <c r="N12915" s="15"/>
      <c r="O12915" s="16"/>
      <c r="R12915" s="14"/>
      <c r="S12915" s="14"/>
    </row>
    <row r="12916" spans="11:19" x14ac:dyDescent="0.35">
      <c r="K12916" s="14"/>
      <c r="L12916" s="14"/>
      <c r="N12916" s="15"/>
      <c r="O12916" s="16"/>
      <c r="R12916" s="14"/>
      <c r="S12916" s="14"/>
    </row>
    <row r="12917" spans="11:19" x14ac:dyDescent="0.35">
      <c r="K12917" s="14"/>
      <c r="L12917" s="14"/>
      <c r="N12917" s="15"/>
      <c r="O12917" s="16"/>
      <c r="R12917" s="14"/>
      <c r="S12917" s="14"/>
    </row>
    <row r="12918" spans="11:19" x14ac:dyDescent="0.35">
      <c r="K12918" s="14"/>
      <c r="L12918" s="14"/>
      <c r="N12918" s="15"/>
      <c r="O12918" s="16"/>
      <c r="R12918" s="14"/>
      <c r="S12918" s="14"/>
    </row>
    <row r="12919" spans="11:19" x14ac:dyDescent="0.35">
      <c r="K12919" s="14"/>
      <c r="L12919" s="14"/>
      <c r="N12919" s="15"/>
      <c r="O12919" s="16"/>
      <c r="R12919" s="14"/>
      <c r="S12919" s="14"/>
    </row>
    <row r="12920" spans="11:19" x14ac:dyDescent="0.35">
      <c r="K12920" s="14"/>
      <c r="L12920" s="14"/>
      <c r="N12920" s="15"/>
      <c r="O12920" s="16"/>
      <c r="R12920" s="14"/>
      <c r="S12920" s="14"/>
    </row>
    <row r="12921" spans="11:19" x14ac:dyDescent="0.35">
      <c r="K12921" s="14"/>
      <c r="L12921" s="14"/>
      <c r="N12921" s="15"/>
      <c r="O12921" s="16"/>
      <c r="R12921" s="14"/>
      <c r="S12921" s="14"/>
    </row>
    <row r="12922" spans="11:19" x14ac:dyDescent="0.35">
      <c r="K12922" s="14"/>
      <c r="L12922" s="14"/>
      <c r="N12922" s="15"/>
      <c r="O12922" s="16"/>
      <c r="R12922" s="14"/>
      <c r="S12922" s="14"/>
    </row>
    <row r="12923" spans="11:19" x14ac:dyDescent="0.35">
      <c r="K12923" s="14"/>
      <c r="L12923" s="14"/>
      <c r="N12923" s="15"/>
      <c r="O12923" s="16"/>
      <c r="R12923" s="14"/>
      <c r="S12923" s="14"/>
    </row>
    <row r="12924" spans="11:19" x14ac:dyDescent="0.35">
      <c r="K12924" s="14"/>
      <c r="L12924" s="14"/>
      <c r="N12924" s="15"/>
      <c r="O12924" s="16"/>
      <c r="R12924" s="14"/>
      <c r="S12924" s="14"/>
    </row>
    <row r="12925" spans="11:19" x14ac:dyDescent="0.35">
      <c r="K12925" s="14"/>
      <c r="L12925" s="14"/>
      <c r="N12925" s="15"/>
      <c r="O12925" s="16"/>
      <c r="R12925" s="14"/>
      <c r="S12925" s="14"/>
    </row>
    <row r="12926" spans="11:19" x14ac:dyDescent="0.35">
      <c r="K12926" s="14"/>
      <c r="L12926" s="14"/>
      <c r="N12926" s="15"/>
      <c r="O12926" s="16"/>
      <c r="R12926" s="14"/>
      <c r="S12926" s="14"/>
    </row>
    <row r="12927" spans="11:19" x14ac:dyDescent="0.35">
      <c r="K12927" s="14"/>
      <c r="L12927" s="14"/>
      <c r="N12927" s="15"/>
      <c r="O12927" s="16"/>
      <c r="R12927" s="14"/>
      <c r="S12927" s="14"/>
    </row>
    <row r="12928" spans="11:19" x14ac:dyDescent="0.35">
      <c r="K12928" s="14"/>
      <c r="L12928" s="14"/>
      <c r="N12928" s="15"/>
      <c r="O12928" s="16"/>
      <c r="R12928" s="14"/>
      <c r="S12928" s="14"/>
    </row>
    <row r="12929" spans="11:19" x14ac:dyDescent="0.35">
      <c r="K12929" s="14"/>
      <c r="L12929" s="14"/>
      <c r="N12929" s="15"/>
      <c r="O12929" s="16"/>
      <c r="R12929" s="14"/>
      <c r="S12929" s="14"/>
    </row>
    <row r="12930" spans="11:19" x14ac:dyDescent="0.35">
      <c r="K12930" s="14"/>
      <c r="L12930" s="14"/>
      <c r="N12930" s="15"/>
      <c r="O12930" s="16"/>
      <c r="R12930" s="14"/>
      <c r="S12930" s="14"/>
    </row>
    <row r="12931" spans="11:19" x14ac:dyDescent="0.35">
      <c r="K12931" s="14"/>
      <c r="L12931" s="14"/>
      <c r="N12931" s="15"/>
      <c r="O12931" s="16"/>
      <c r="R12931" s="14"/>
      <c r="S12931" s="14"/>
    </row>
    <row r="12932" spans="11:19" x14ac:dyDescent="0.35">
      <c r="K12932" s="14"/>
      <c r="L12932" s="14"/>
      <c r="N12932" s="15"/>
      <c r="O12932" s="16"/>
      <c r="R12932" s="14"/>
      <c r="S12932" s="14"/>
    </row>
    <row r="12933" spans="11:19" x14ac:dyDescent="0.35">
      <c r="K12933" s="14"/>
      <c r="L12933" s="14"/>
      <c r="N12933" s="15"/>
      <c r="O12933" s="16"/>
      <c r="R12933" s="14"/>
      <c r="S12933" s="14"/>
    </row>
    <row r="12934" spans="11:19" x14ac:dyDescent="0.35">
      <c r="K12934" s="14"/>
      <c r="L12934" s="14"/>
      <c r="N12934" s="15"/>
      <c r="O12934" s="16"/>
      <c r="R12934" s="14"/>
      <c r="S12934" s="14"/>
    </row>
    <row r="12935" spans="11:19" x14ac:dyDescent="0.35">
      <c r="K12935" s="14"/>
      <c r="L12935" s="14"/>
      <c r="N12935" s="15"/>
      <c r="O12935" s="16"/>
      <c r="R12935" s="14"/>
      <c r="S12935" s="14"/>
    </row>
    <row r="12936" spans="11:19" x14ac:dyDescent="0.35">
      <c r="K12936" s="14"/>
      <c r="L12936" s="14"/>
      <c r="N12936" s="15"/>
      <c r="O12936" s="16"/>
      <c r="R12936" s="14"/>
      <c r="S12936" s="14"/>
    </row>
    <row r="12937" spans="11:19" x14ac:dyDescent="0.35">
      <c r="K12937" s="14"/>
      <c r="L12937" s="14"/>
      <c r="N12937" s="15"/>
      <c r="O12937" s="16"/>
      <c r="R12937" s="14"/>
      <c r="S12937" s="14"/>
    </row>
    <row r="12938" spans="11:19" x14ac:dyDescent="0.35">
      <c r="K12938" s="14"/>
      <c r="L12938" s="14"/>
      <c r="N12938" s="15"/>
      <c r="O12938" s="16"/>
      <c r="R12938" s="14"/>
      <c r="S12938" s="14"/>
    </row>
    <row r="12939" spans="11:19" x14ac:dyDescent="0.35">
      <c r="K12939" s="14"/>
      <c r="L12939" s="14"/>
      <c r="N12939" s="15"/>
      <c r="O12939" s="16"/>
      <c r="R12939" s="14"/>
      <c r="S12939" s="14"/>
    </row>
    <row r="12940" spans="11:19" x14ac:dyDescent="0.35">
      <c r="K12940" s="14"/>
      <c r="L12940" s="14"/>
      <c r="N12940" s="15"/>
      <c r="O12940" s="16"/>
      <c r="R12940" s="14"/>
      <c r="S12940" s="14"/>
    </row>
    <row r="12941" spans="11:19" x14ac:dyDescent="0.35">
      <c r="K12941" s="14"/>
      <c r="L12941" s="14"/>
      <c r="N12941" s="15"/>
      <c r="O12941" s="16"/>
      <c r="R12941" s="14"/>
      <c r="S12941" s="14"/>
    </row>
    <row r="12942" spans="11:19" x14ac:dyDescent="0.35">
      <c r="K12942" s="14"/>
      <c r="L12942" s="14"/>
      <c r="N12942" s="15"/>
      <c r="O12942" s="16"/>
      <c r="R12942" s="14"/>
      <c r="S12942" s="14"/>
    </row>
    <row r="12943" spans="11:19" x14ac:dyDescent="0.35">
      <c r="K12943" s="14"/>
      <c r="L12943" s="14"/>
      <c r="N12943" s="15"/>
      <c r="O12943" s="16"/>
      <c r="R12943" s="14"/>
      <c r="S12943" s="14"/>
    </row>
    <row r="12944" spans="11:19" x14ac:dyDescent="0.35">
      <c r="K12944" s="14"/>
      <c r="L12944" s="14"/>
      <c r="N12944" s="15"/>
      <c r="O12944" s="16"/>
      <c r="R12944" s="14"/>
      <c r="S12944" s="14"/>
    </row>
    <row r="12945" spans="11:19" x14ac:dyDescent="0.35">
      <c r="K12945" s="14"/>
      <c r="L12945" s="14"/>
      <c r="N12945" s="15"/>
      <c r="O12945" s="16"/>
      <c r="R12945" s="14"/>
      <c r="S12945" s="14"/>
    </row>
    <row r="12946" spans="11:19" x14ac:dyDescent="0.35">
      <c r="K12946" s="14"/>
      <c r="L12946" s="14"/>
      <c r="N12946" s="15"/>
      <c r="O12946" s="16"/>
      <c r="R12946" s="14"/>
      <c r="S12946" s="14"/>
    </row>
    <row r="12947" spans="11:19" x14ac:dyDescent="0.35">
      <c r="K12947" s="14"/>
      <c r="L12947" s="14"/>
      <c r="N12947" s="15"/>
      <c r="O12947" s="16"/>
      <c r="R12947" s="14"/>
      <c r="S12947" s="14"/>
    </row>
    <row r="12948" spans="11:19" x14ac:dyDescent="0.35">
      <c r="K12948" s="14"/>
      <c r="L12948" s="14"/>
      <c r="N12948" s="15"/>
      <c r="O12948" s="16"/>
      <c r="R12948" s="14"/>
      <c r="S12948" s="14"/>
    </row>
    <row r="12949" spans="11:19" x14ac:dyDescent="0.35">
      <c r="K12949" s="14"/>
      <c r="L12949" s="14"/>
      <c r="N12949" s="15"/>
      <c r="O12949" s="16"/>
      <c r="R12949" s="14"/>
      <c r="S12949" s="14"/>
    </row>
    <row r="12950" spans="11:19" x14ac:dyDescent="0.35">
      <c r="K12950" s="14"/>
      <c r="L12950" s="14"/>
      <c r="N12950" s="15"/>
      <c r="O12950" s="16"/>
      <c r="R12950" s="14"/>
      <c r="S12950" s="14"/>
    </row>
    <row r="12951" spans="11:19" x14ac:dyDescent="0.35">
      <c r="K12951" s="14"/>
      <c r="L12951" s="14"/>
      <c r="N12951" s="15"/>
      <c r="O12951" s="16"/>
      <c r="R12951" s="14"/>
      <c r="S12951" s="14"/>
    </row>
    <row r="12952" spans="11:19" x14ac:dyDescent="0.35">
      <c r="K12952" s="14"/>
      <c r="L12952" s="14"/>
      <c r="N12952" s="15"/>
      <c r="O12952" s="16"/>
      <c r="R12952" s="14"/>
      <c r="S12952" s="14"/>
    </row>
    <row r="12953" spans="11:19" x14ac:dyDescent="0.35">
      <c r="K12953" s="14"/>
      <c r="L12953" s="14"/>
      <c r="N12953" s="15"/>
      <c r="O12953" s="16"/>
      <c r="R12953" s="14"/>
      <c r="S12953" s="14"/>
    </row>
    <row r="12954" spans="11:19" x14ac:dyDescent="0.35">
      <c r="K12954" s="14"/>
      <c r="L12954" s="14"/>
      <c r="N12954" s="15"/>
      <c r="O12954" s="16"/>
      <c r="R12954" s="14"/>
      <c r="S12954" s="14"/>
    </row>
    <row r="12955" spans="11:19" x14ac:dyDescent="0.35">
      <c r="K12955" s="14"/>
      <c r="L12955" s="14"/>
      <c r="N12955" s="15"/>
      <c r="O12955" s="16"/>
      <c r="R12955" s="14"/>
      <c r="S12955" s="14"/>
    </row>
    <row r="12956" spans="11:19" x14ac:dyDescent="0.35">
      <c r="K12956" s="14"/>
      <c r="L12956" s="14"/>
      <c r="N12956" s="15"/>
      <c r="O12956" s="16"/>
      <c r="R12956" s="14"/>
      <c r="S12956" s="14"/>
    </row>
    <row r="12957" spans="11:19" x14ac:dyDescent="0.35">
      <c r="K12957" s="14"/>
      <c r="L12957" s="14"/>
      <c r="N12957" s="15"/>
      <c r="O12957" s="16"/>
      <c r="R12957" s="14"/>
      <c r="S12957" s="14"/>
    </row>
    <row r="12958" spans="11:19" x14ac:dyDescent="0.35">
      <c r="K12958" s="14"/>
      <c r="L12958" s="14"/>
      <c r="N12958" s="15"/>
      <c r="O12958" s="16"/>
      <c r="R12958" s="14"/>
      <c r="S12958" s="14"/>
    </row>
    <row r="12959" spans="11:19" x14ac:dyDescent="0.35">
      <c r="K12959" s="14"/>
      <c r="L12959" s="14"/>
      <c r="N12959" s="15"/>
      <c r="O12959" s="16"/>
      <c r="R12959" s="14"/>
      <c r="S12959" s="14"/>
    </row>
    <row r="12960" spans="11:19" x14ac:dyDescent="0.35">
      <c r="K12960" s="14"/>
      <c r="L12960" s="14"/>
      <c r="N12960" s="15"/>
      <c r="O12960" s="16"/>
      <c r="R12960" s="14"/>
      <c r="S12960" s="14"/>
    </row>
    <row r="12961" spans="11:19" x14ac:dyDescent="0.35">
      <c r="K12961" s="14"/>
      <c r="L12961" s="14"/>
      <c r="N12961" s="15"/>
      <c r="O12961" s="16"/>
      <c r="R12961" s="14"/>
      <c r="S12961" s="14"/>
    </row>
    <row r="12962" spans="11:19" x14ac:dyDescent="0.35">
      <c r="K12962" s="14"/>
      <c r="L12962" s="14"/>
      <c r="N12962" s="15"/>
      <c r="O12962" s="16"/>
      <c r="R12962" s="14"/>
      <c r="S12962" s="14"/>
    </row>
    <row r="12963" spans="11:19" x14ac:dyDescent="0.35">
      <c r="K12963" s="14"/>
      <c r="L12963" s="14"/>
      <c r="N12963" s="15"/>
      <c r="O12963" s="16"/>
      <c r="R12963" s="14"/>
      <c r="S12963" s="14"/>
    </row>
    <row r="12964" spans="11:19" x14ac:dyDescent="0.35">
      <c r="K12964" s="14"/>
      <c r="L12964" s="14"/>
      <c r="N12964" s="15"/>
      <c r="O12964" s="16"/>
      <c r="R12964" s="14"/>
      <c r="S12964" s="14"/>
    </row>
    <row r="12965" spans="11:19" x14ac:dyDescent="0.35">
      <c r="K12965" s="14"/>
      <c r="L12965" s="14"/>
      <c r="N12965" s="15"/>
      <c r="O12965" s="16"/>
      <c r="R12965" s="14"/>
      <c r="S12965" s="14"/>
    </row>
    <row r="12966" spans="11:19" x14ac:dyDescent="0.35">
      <c r="K12966" s="14"/>
      <c r="L12966" s="14"/>
      <c r="N12966" s="15"/>
      <c r="O12966" s="16"/>
      <c r="R12966" s="14"/>
      <c r="S12966" s="14"/>
    </row>
    <row r="12967" spans="11:19" x14ac:dyDescent="0.35">
      <c r="K12967" s="14"/>
      <c r="L12967" s="14"/>
      <c r="N12967" s="15"/>
      <c r="O12967" s="16"/>
      <c r="R12967" s="14"/>
      <c r="S12967" s="14"/>
    </row>
    <row r="12968" spans="11:19" x14ac:dyDescent="0.35">
      <c r="K12968" s="14"/>
      <c r="L12968" s="14"/>
      <c r="N12968" s="15"/>
      <c r="O12968" s="16"/>
      <c r="R12968" s="14"/>
      <c r="S12968" s="14"/>
    </row>
    <row r="12969" spans="11:19" x14ac:dyDescent="0.35">
      <c r="K12969" s="14"/>
      <c r="L12969" s="14"/>
      <c r="N12969" s="15"/>
      <c r="O12969" s="16"/>
      <c r="R12969" s="14"/>
      <c r="S12969" s="14"/>
    </row>
    <row r="12970" spans="11:19" x14ac:dyDescent="0.35">
      <c r="K12970" s="14"/>
      <c r="L12970" s="14"/>
      <c r="N12970" s="15"/>
      <c r="O12970" s="16"/>
      <c r="R12970" s="14"/>
      <c r="S12970" s="14"/>
    </row>
    <row r="12971" spans="11:19" x14ac:dyDescent="0.35">
      <c r="K12971" s="14"/>
      <c r="L12971" s="14"/>
      <c r="N12971" s="15"/>
      <c r="O12971" s="16"/>
      <c r="R12971" s="14"/>
      <c r="S12971" s="14"/>
    </row>
    <row r="12972" spans="11:19" x14ac:dyDescent="0.35">
      <c r="K12972" s="14"/>
      <c r="L12972" s="14"/>
      <c r="N12972" s="15"/>
      <c r="O12972" s="16"/>
      <c r="R12972" s="14"/>
      <c r="S12972" s="14"/>
    </row>
    <row r="12973" spans="11:19" x14ac:dyDescent="0.35">
      <c r="K12973" s="14"/>
      <c r="L12973" s="14"/>
      <c r="N12973" s="15"/>
      <c r="O12973" s="16"/>
      <c r="R12973" s="14"/>
      <c r="S12973" s="14"/>
    </row>
    <row r="12974" spans="11:19" x14ac:dyDescent="0.35">
      <c r="K12974" s="14"/>
      <c r="L12974" s="14"/>
      <c r="N12974" s="15"/>
      <c r="O12974" s="16"/>
      <c r="R12974" s="14"/>
      <c r="S12974" s="14"/>
    </row>
    <row r="12975" spans="11:19" x14ac:dyDescent="0.35">
      <c r="K12975" s="14"/>
      <c r="L12975" s="14"/>
      <c r="N12975" s="15"/>
      <c r="O12975" s="16"/>
      <c r="R12975" s="14"/>
      <c r="S12975" s="14"/>
    </row>
    <row r="12976" spans="11:19" x14ac:dyDescent="0.35">
      <c r="K12976" s="14"/>
      <c r="L12976" s="14"/>
      <c r="N12976" s="15"/>
      <c r="O12976" s="16"/>
      <c r="R12976" s="14"/>
      <c r="S12976" s="14"/>
    </row>
    <row r="12977" spans="11:19" x14ac:dyDescent="0.35">
      <c r="K12977" s="14"/>
      <c r="L12977" s="14"/>
      <c r="N12977" s="15"/>
      <c r="O12977" s="16"/>
      <c r="R12977" s="14"/>
      <c r="S12977" s="14"/>
    </row>
    <row r="12978" spans="11:19" x14ac:dyDescent="0.35">
      <c r="K12978" s="14"/>
      <c r="L12978" s="14"/>
      <c r="N12978" s="15"/>
      <c r="O12978" s="16"/>
      <c r="R12978" s="14"/>
      <c r="S12978" s="14"/>
    </row>
    <row r="12979" spans="11:19" x14ac:dyDescent="0.35">
      <c r="K12979" s="14"/>
      <c r="L12979" s="14"/>
      <c r="N12979" s="15"/>
      <c r="O12979" s="16"/>
      <c r="R12979" s="14"/>
      <c r="S12979" s="14"/>
    </row>
    <row r="12980" spans="11:19" x14ac:dyDescent="0.35">
      <c r="K12980" s="14"/>
      <c r="L12980" s="14"/>
      <c r="N12980" s="15"/>
      <c r="O12980" s="16"/>
      <c r="R12980" s="14"/>
      <c r="S12980" s="14"/>
    </row>
    <row r="12981" spans="11:19" x14ac:dyDescent="0.35">
      <c r="K12981" s="14"/>
      <c r="L12981" s="14"/>
      <c r="N12981" s="15"/>
      <c r="O12981" s="16"/>
      <c r="R12981" s="14"/>
      <c r="S12981" s="14"/>
    </row>
    <row r="12982" spans="11:19" x14ac:dyDescent="0.35">
      <c r="K12982" s="14"/>
      <c r="L12982" s="14"/>
      <c r="N12982" s="15"/>
      <c r="O12982" s="16"/>
      <c r="R12982" s="14"/>
      <c r="S12982" s="14"/>
    </row>
    <row r="12983" spans="11:19" x14ac:dyDescent="0.35">
      <c r="K12983" s="14"/>
      <c r="L12983" s="14"/>
      <c r="N12983" s="15"/>
      <c r="O12983" s="16"/>
      <c r="R12983" s="14"/>
      <c r="S12983" s="14"/>
    </row>
    <row r="12984" spans="11:19" x14ac:dyDescent="0.35">
      <c r="K12984" s="14"/>
      <c r="L12984" s="14"/>
      <c r="N12984" s="15"/>
      <c r="O12984" s="16"/>
      <c r="R12984" s="14"/>
      <c r="S12984" s="14"/>
    </row>
    <row r="12985" spans="11:19" x14ac:dyDescent="0.35">
      <c r="K12985" s="14"/>
      <c r="L12985" s="14"/>
      <c r="N12985" s="15"/>
      <c r="O12985" s="16"/>
      <c r="R12985" s="14"/>
      <c r="S12985" s="14"/>
    </row>
    <row r="12986" spans="11:19" x14ac:dyDescent="0.35">
      <c r="K12986" s="14"/>
      <c r="L12986" s="14"/>
      <c r="N12986" s="15"/>
      <c r="O12986" s="16"/>
      <c r="R12986" s="14"/>
      <c r="S12986" s="14"/>
    </row>
    <row r="12987" spans="11:19" x14ac:dyDescent="0.35">
      <c r="K12987" s="14"/>
      <c r="L12987" s="14"/>
      <c r="N12987" s="15"/>
      <c r="O12987" s="16"/>
      <c r="R12987" s="14"/>
      <c r="S12987" s="14"/>
    </row>
    <row r="12988" spans="11:19" x14ac:dyDescent="0.35">
      <c r="K12988" s="14"/>
      <c r="L12988" s="14"/>
      <c r="N12988" s="15"/>
      <c r="O12988" s="16"/>
      <c r="R12988" s="14"/>
      <c r="S12988" s="14"/>
    </row>
    <row r="12989" spans="11:19" x14ac:dyDescent="0.35">
      <c r="K12989" s="14"/>
      <c r="L12989" s="14"/>
      <c r="N12989" s="15"/>
      <c r="O12989" s="16"/>
      <c r="R12989" s="14"/>
      <c r="S12989" s="14"/>
    </row>
    <row r="12990" spans="11:19" x14ac:dyDescent="0.35">
      <c r="K12990" s="14"/>
      <c r="L12990" s="14"/>
      <c r="N12990" s="15"/>
      <c r="O12990" s="16"/>
      <c r="R12990" s="14"/>
      <c r="S12990" s="14"/>
    </row>
    <row r="12991" spans="11:19" x14ac:dyDescent="0.35">
      <c r="K12991" s="14"/>
      <c r="L12991" s="14"/>
      <c r="N12991" s="15"/>
      <c r="O12991" s="16"/>
      <c r="R12991" s="14"/>
      <c r="S12991" s="14"/>
    </row>
    <row r="12992" spans="11:19" x14ac:dyDescent="0.35">
      <c r="K12992" s="14"/>
      <c r="L12992" s="14"/>
      <c r="N12992" s="15"/>
      <c r="O12992" s="16"/>
      <c r="R12992" s="14"/>
      <c r="S12992" s="14"/>
    </row>
    <row r="12993" spans="11:19" x14ac:dyDescent="0.35">
      <c r="K12993" s="14"/>
      <c r="L12993" s="14"/>
      <c r="N12993" s="15"/>
      <c r="O12993" s="16"/>
      <c r="R12993" s="14"/>
      <c r="S12993" s="14"/>
    </row>
    <row r="12994" spans="11:19" x14ac:dyDescent="0.35">
      <c r="K12994" s="14"/>
      <c r="L12994" s="14"/>
      <c r="N12994" s="15"/>
      <c r="O12994" s="16"/>
      <c r="R12994" s="14"/>
      <c r="S12994" s="14"/>
    </row>
    <row r="12995" spans="11:19" x14ac:dyDescent="0.35">
      <c r="K12995" s="14"/>
      <c r="L12995" s="14"/>
      <c r="N12995" s="15"/>
      <c r="O12995" s="16"/>
      <c r="R12995" s="14"/>
      <c r="S12995" s="14"/>
    </row>
    <row r="12996" spans="11:19" x14ac:dyDescent="0.35">
      <c r="K12996" s="14"/>
      <c r="L12996" s="14"/>
      <c r="N12996" s="15"/>
      <c r="O12996" s="16"/>
      <c r="R12996" s="14"/>
      <c r="S12996" s="14"/>
    </row>
    <row r="12997" spans="11:19" x14ac:dyDescent="0.35">
      <c r="K12997" s="14"/>
      <c r="L12997" s="14"/>
      <c r="N12997" s="15"/>
      <c r="O12997" s="16"/>
      <c r="R12997" s="14"/>
      <c r="S12997" s="14"/>
    </row>
    <row r="12998" spans="11:19" x14ac:dyDescent="0.35">
      <c r="K12998" s="14"/>
      <c r="L12998" s="14"/>
      <c r="N12998" s="15"/>
      <c r="O12998" s="16"/>
      <c r="R12998" s="14"/>
      <c r="S12998" s="14"/>
    </row>
    <row r="12999" spans="11:19" x14ac:dyDescent="0.35">
      <c r="K12999" s="14"/>
      <c r="L12999" s="14"/>
      <c r="N12999" s="15"/>
      <c r="O12999" s="16"/>
      <c r="R12999" s="14"/>
      <c r="S12999" s="14"/>
    </row>
    <row r="13000" spans="11:19" x14ac:dyDescent="0.35">
      <c r="K13000" s="14"/>
      <c r="L13000" s="14"/>
      <c r="N13000" s="15"/>
      <c r="O13000" s="16"/>
      <c r="R13000" s="14"/>
      <c r="S13000" s="14"/>
    </row>
    <row r="13001" spans="11:19" x14ac:dyDescent="0.35">
      <c r="K13001" s="14"/>
      <c r="L13001" s="14"/>
      <c r="N13001" s="15"/>
      <c r="O13001" s="16"/>
      <c r="R13001" s="14"/>
      <c r="S13001" s="14"/>
    </row>
    <row r="13002" spans="11:19" x14ac:dyDescent="0.35">
      <c r="K13002" s="14"/>
      <c r="L13002" s="14"/>
      <c r="N13002" s="15"/>
      <c r="O13002" s="16"/>
      <c r="R13002" s="14"/>
      <c r="S13002" s="14"/>
    </row>
    <row r="13003" spans="11:19" x14ac:dyDescent="0.35">
      <c r="K13003" s="14"/>
      <c r="L13003" s="14"/>
      <c r="N13003" s="15"/>
      <c r="O13003" s="16"/>
      <c r="R13003" s="14"/>
      <c r="S13003" s="14"/>
    </row>
    <row r="13004" spans="11:19" x14ac:dyDescent="0.35">
      <c r="K13004" s="14"/>
      <c r="L13004" s="14"/>
      <c r="N13004" s="15"/>
      <c r="O13004" s="16"/>
      <c r="R13004" s="14"/>
      <c r="S13004" s="14"/>
    </row>
    <row r="13005" spans="11:19" x14ac:dyDescent="0.35">
      <c r="K13005" s="14"/>
      <c r="L13005" s="14"/>
      <c r="N13005" s="15"/>
      <c r="O13005" s="16"/>
      <c r="R13005" s="14"/>
      <c r="S13005" s="14"/>
    </row>
    <row r="13006" spans="11:19" x14ac:dyDescent="0.35">
      <c r="K13006" s="14"/>
      <c r="L13006" s="14"/>
      <c r="N13006" s="15"/>
      <c r="O13006" s="16"/>
      <c r="R13006" s="14"/>
      <c r="S13006" s="14"/>
    </row>
    <row r="13007" spans="11:19" x14ac:dyDescent="0.35">
      <c r="K13007" s="14"/>
      <c r="L13007" s="14"/>
      <c r="N13007" s="15"/>
      <c r="O13007" s="16"/>
      <c r="R13007" s="14"/>
      <c r="S13007" s="14"/>
    </row>
    <row r="13008" spans="11:19" x14ac:dyDescent="0.35">
      <c r="K13008" s="14"/>
      <c r="L13008" s="14"/>
      <c r="N13008" s="15"/>
      <c r="O13008" s="16"/>
      <c r="R13008" s="14"/>
      <c r="S13008" s="14"/>
    </row>
    <row r="13009" spans="11:19" x14ac:dyDescent="0.35">
      <c r="K13009" s="14"/>
      <c r="L13009" s="14"/>
      <c r="N13009" s="15"/>
      <c r="O13009" s="16"/>
      <c r="R13009" s="14"/>
      <c r="S13009" s="14"/>
    </row>
    <row r="13010" spans="11:19" x14ac:dyDescent="0.35">
      <c r="K13010" s="14"/>
      <c r="L13010" s="14"/>
      <c r="N13010" s="15"/>
      <c r="O13010" s="16"/>
      <c r="R13010" s="14"/>
      <c r="S13010" s="14"/>
    </row>
    <row r="13011" spans="11:19" x14ac:dyDescent="0.35">
      <c r="K13011" s="14"/>
      <c r="L13011" s="14"/>
      <c r="N13011" s="15"/>
      <c r="O13011" s="16"/>
      <c r="R13011" s="14"/>
      <c r="S13011" s="14"/>
    </row>
    <row r="13012" spans="11:19" x14ac:dyDescent="0.35">
      <c r="K13012" s="14"/>
      <c r="L13012" s="14"/>
      <c r="N13012" s="15"/>
      <c r="O13012" s="16"/>
      <c r="R13012" s="14"/>
      <c r="S13012" s="14"/>
    </row>
    <row r="13013" spans="11:19" x14ac:dyDescent="0.35">
      <c r="K13013" s="14"/>
      <c r="L13013" s="14"/>
      <c r="N13013" s="15"/>
      <c r="O13013" s="16"/>
      <c r="R13013" s="14"/>
      <c r="S13013" s="14"/>
    </row>
    <row r="13014" spans="11:19" x14ac:dyDescent="0.35">
      <c r="K13014" s="14"/>
      <c r="L13014" s="14"/>
      <c r="N13014" s="15"/>
      <c r="O13014" s="16"/>
      <c r="R13014" s="14"/>
      <c r="S13014" s="14"/>
    </row>
    <row r="13015" spans="11:19" x14ac:dyDescent="0.35">
      <c r="K13015" s="14"/>
      <c r="L13015" s="14"/>
      <c r="N13015" s="15"/>
      <c r="O13015" s="16"/>
      <c r="R13015" s="14"/>
      <c r="S13015" s="14"/>
    </row>
    <row r="13016" spans="11:19" x14ac:dyDescent="0.35">
      <c r="K13016" s="14"/>
      <c r="L13016" s="14"/>
      <c r="N13016" s="15"/>
      <c r="O13016" s="16"/>
      <c r="R13016" s="14"/>
      <c r="S13016" s="14"/>
    </row>
    <row r="13017" spans="11:19" x14ac:dyDescent="0.35">
      <c r="K13017" s="14"/>
      <c r="L13017" s="14"/>
      <c r="N13017" s="15"/>
      <c r="O13017" s="16"/>
      <c r="R13017" s="14"/>
      <c r="S13017" s="14"/>
    </row>
    <row r="13018" spans="11:19" x14ac:dyDescent="0.35">
      <c r="K13018" s="14"/>
      <c r="L13018" s="14"/>
      <c r="N13018" s="15"/>
      <c r="O13018" s="16"/>
      <c r="R13018" s="14"/>
      <c r="S13018" s="14"/>
    </row>
    <row r="13019" spans="11:19" x14ac:dyDescent="0.35">
      <c r="K13019" s="14"/>
      <c r="L13019" s="14"/>
      <c r="N13019" s="15"/>
      <c r="O13019" s="16"/>
      <c r="R13019" s="14"/>
      <c r="S13019" s="14"/>
    </row>
    <row r="13020" spans="11:19" x14ac:dyDescent="0.35">
      <c r="K13020" s="14"/>
      <c r="L13020" s="14"/>
      <c r="N13020" s="15"/>
      <c r="O13020" s="16"/>
      <c r="R13020" s="14"/>
      <c r="S13020" s="14"/>
    </row>
    <row r="13021" spans="11:19" x14ac:dyDescent="0.35">
      <c r="K13021" s="14"/>
      <c r="L13021" s="14"/>
      <c r="N13021" s="15"/>
      <c r="O13021" s="16"/>
      <c r="R13021" s="14"/>
      <c r="S13021" s="14"/>
    </row>
    <row r="13022" spans="11:19" x14ac:dyDescent="0.35">
      <c r="K13022" s="14"/>
      <c r="L13022" s="14"/>
      <c r="N13022" s="15"/>
      <c r="O13022" s="16"/>
      <c r="R13022" s="14"/>
      <c r="S13022" s="14"/>
    </row>
    <row r="13023" spans="11:19" x14ac:dyDescent="0.35">
      <c r="K13023" s="14"/>
      <c r="L13023" s="14"/>
      <c r="N13023" s="15"/>
      <c r="O13023" s="16"/>
      <c r="R13023" s="14"/>
      <c r="S13023" s="14"/>
    </row>
    <row r="13024" spans="11:19" x14ac:dyDescent="0.35">
      <c r="K13024" s="14"/>
      <c r="L13024" s="14"/>
      <c r="N13024" s="15"/>
      <c r="O13024" s="16"/>
      <c r="R13024" s="14"/>
      <c r="S13024" s="14"/>
    </row>
    <row r="13025" spans="11:19" x14ac:dyDescent="0.35">
      <c r="K13025" s="14"/>
      <c r="L13025" s="14"/>
      <c r="N13025" s="15"/>
      <c r="O13025" s="16"/>
      <c r="R13025" s="14"/>
      <c r="S13025" s="14"/>
    </row>
    <row r="13026" spans="11:19" x14ac:dyDescent="0.35">
      <c r="K13026" s="14"/>
      <c r="L13026" s="14"/>
      <c r="N13026" s="15"/>
      <c r="O13026" s="16"/>
      <c r="R13026" s="14"/>
      <c r="S13026" s="14"/>
    </row>
    <row r="13027" spans="11:19" x14ac:dyDescent="0.35">
      <c r="K13027" s="14"/>
      <c r="L13027" s="14"/>
      <c r="N13027" s="15"/>
      <c r="O13027" s="16"/>
      <c r="R13027" s="14"/>
      <c r="S13027" s="14"/>
    </row>
    <row r="13028" spans="11:19" x14ac:dyDescent="0.35">
      <c r="K13028" s="14"/>
      <c r="L13028" s="14"/>
      <c r="N13028" s="15"/>
      <c r="O13028" s="16"/>
      <c r="R13028" s="14"/>
      <c r="S13028" s="14"/>
    </row>
    <row r="13029" spans="11:19" x14ac:dyDescent="0.35">
      <c r="K13029" s="14"/>
      <c r="L13029" s="14"/>
      <c r="N13029" s="15"/>
      <c r="O13029" s="16"/>
      <c r="R13029" s="14"/>
      <c r="S13029" s="14"/>
    </row>
    <row r="13030" spans="11:19" x14ac:dyDescent="0.35">
      <c r="K13030" s="14"/>
      <c r="L13030" s="14"/>
      <c r="N13030" s="15"/>
      <c r="O13030" s="16"/>
      <c r="R13030" s="14"/>
      <c r="S13030" s="14"/>
    </row>
    <row r="13031" spans="11:19" x14ac:dyDescent="0.35">
      <c r="K13031" s="14"/>
      <c r="L13031" s="14"/>
      <c r="N13031" s="15"/>
      <c r="O13031" s="16"/>
      <c r="R13031" s="14"/>
      <c r="S13031" s="14"/>
    </row>
    <row r="13032" spans="11:19" x14ac:dyDescent="0.35">
      <c r="K13032" s="14"/>
      <c r="L13032" s="14"/>
      <c r="N13032" s="15"/>
      <c r="O13032" s="16"/>
      <c r="R13032" s="14"/>
      <c r="S13032" s="14"/>
    </row>
    <row r="13033" spans="11:19" x14ac:dyDescent="0.35">
      <c r="K13033" s="14"/>
      <c r="L13033" s="14"/>
      <c r="N13033" s="15"/>
      <c r="O13033" s="16"/>
      <c r="R13033" s="14"/>
      <c r="S13033" s="14"/>
    </row>
    <row r="13034" spans="11:19" x14ac:dyDescent="0.35">
      <c r="K13034" s="14"/>
      <c r="L13034" s="14"/>
      <c r="N13034" s="15"/>
      <c r="O13034" s="16"/>
      <c r="R13034" s="14"/>
      <c r="S13034" s="14"/>
    </row>
    <row r="13035" spans="11:19" x14ac:dyDescent="0.35">
      <c r="K13035" s="14"/>
      <c r="L13035" s="14"/>
      <c r="N13035" s="15"/>
      <c r="O13035" s="16"/>
      <c r="R13035" s="14"/>
      <c r="S13035" s="14"/>
    </row>
    <row r="13036" spans="11:19" x14ac:dyDescent="0.35">
      <c r="K13036" s="14"/>
      <c r="L13036" s="14"/>
      <c r="N13036" s="15"/>
      <c r="O13036" s="16"/>
      <c r="R13036" s="14"/>
      <c r="S13036" s="14"/>
    </row>
    <row r="13037" spans="11:19" x14ac:dyDescent="0.35">
      <c r="K13037" s="14"/>
      <c r="L13037" s="14"/>
      <c r="N13037" s="15"/>
      <c r="O13037" s="16"/>
      <c r="R13037" s="14"/>
      <c r="S13037" s="14"/>
    </row>
    <row r="13038" spans="11:19" x14ac:dyDescent="0.35">
      <c r="K13038" s="14"/>
      <c r="L13038" s="14"/>
      <c r="N13038" s="15"/>
      <c r="O13038" s="16"/>
      <c r="R13038" s="14"/>
      <c r="S13038" s="14"/>
    </row>
    <row r="13039" spans="11:19" x14ac:dyDescent="0.35">
      <c r="K13039" s="14"/>
      <c r="L13039" s="14"/>
      <c r="N13039" s="15"/>
      <c r="O13039" s="16"/>
      <c r="R13039" s="14"/>
      <c r="S13039" s="14"/>
    </row>
    <row r="13040" spans="11:19" x14ac:dyDescent="0.35">
      <c r="K13040" s="14"/>
      <c r="L13040" s="14"/>
      <c r="N13040" s="15"/>
      <c r="O13040" s="16"/>
      <c r="R13040" s="14"/>
      <c r="S13040" s="14"/>
    </row>
    <row r="13041" spans="11:19" x14ac:dyDescent="0.35">
      <c r="K13041" s="14"/>
      <c r="L13041" s="14"/>
      <c r="N13041" s="15"/>
      <c r="O13041" s="16"/>
      <c r="R13041" s="14"/>
      <c r="S13041" s="14"/>
    </row>
    <row r="13042" spans="11:19" x14ac:dyDescent="0.35">
      <c r="K13042" s="14"/>
      <c r="L13042" s="14"/>
      <c r="N13042" s="15"/>
      <c r="O13042" s="16"/>
      <c r="R13042" s="14"/>
      <c r="S13042" s="14"/>
    </row>
    <row r="13043" spans="11:19" x14ac:dyDescent="0.35">
      <c r="K13043" s="14"/>
      <c r="L13043" s="14"/>
      <c r="N13043" s="15"/>
      <c r="O13043" s="16"/>
      <c r="R13043" s="14"/>
      <c r="S13043" s="14"/>
    </row>
    <row r="13044" spans="11:19" x14ac:dyDescent="0.35">
      <c r="K13044" s="14"/>
      <c r="L13044" s="14"/>
      <c r="N13044" s="15"/>
      <c r="O13044" s="16"/>
      <c r="R13044" s="14"/>
      <c r="S13044" s="14"/>
    </row>
    <row r="13045" spans="11:19" x14ac:dyDescent="0.35">
      <c r="K13045" s="14"/>
      <c r="L13045" s="14"/>
      <c r="N13045" s="15"/>
      <c r="O13045" s="16"/>
      <c r="R13045" s="14"/>
      <c r="S13045" s="14"/>
    </row>
    <row r="13046" spans="11:19" x14ac:dyDescent="0.35">
      <c r="K13046" s="14"/>
      <c r="L13046" s="14"/>
      <c r="N13046" s="15"/>
      <c r="O13046" s="16"/>
      <c r="R13046" s="14"/>
      <c r="S13046" s="14"/>
    </row>
    <row r="13047" spans="11:19" x14ac:dyDescent="0.35">
      <c r="K13047" s="14"/>
      <c r="L13047" s="14"/>
      <c r="N13047" s="15"/>
      <c r="O13047" s="16"/>
      <c r="R13047" s="14"/>
      <c r="S13047" s="14"/>
    </row>
    <row r="13048" spans="11:19" x14ac:dyDescent="0.35">
      <c r="K13048" s="14"/>
      <c r="L13048" s="14"/>
      <c r="N13048" s="15"/>
      <c r="O13048" s="16"/>
      <c r="R13048" s="14"/>
      <c r="S13048" s="14"/>
    </row>
    <row r="13049" spans="11:19" x14ac:dyDescent="0.35">
      <c r="K13049" s="14"/>
      <c r="L13049" s="14"/>
      <c r="N13049" s="15"/>
      <c r="O13049" s="16"/>
      <c r="R13049" s="14"/>
      <c r="S13049" s="14"/>
    </row>
    <row r="13050" spans="11:19" x14ac:dyDescent="0.35">
      <c r="K13050" s="14"/>
      <c r="L13050" s="14"/>
      <c r="N13050" s="15"/>
      <c r="O13050" s="16"/>
      <c r="R13050" s="14"/>
      <c r="S13050" s="14"/>
    </row>
    <row r="13051" spans="11:19" x14ac:dyDescent="0.35">
      <c r="K13051" s="14"/>
      <c r="L13051" s="14"/>
      <c r="N13051" s="15"/>
      <c r="O13051" s="16"/>
      <c r="R13051" s="14"/>
      <c r="S13051" s="14"/>
    </row>
    <row r="13052" spans="11:19" x14ac:dyDescent="0.35">
      <c r="K13052" s="14"/>
      <c r="L13052" s="14"/>
      <c r="N13052" s="15"/>
      <c r="O13052" s="16"/>
      <c r="R13052" s="14"/>
      <c r="S13052" s="14"/>
    </row>
    <row r="13053" spans="11:19" x14ac:dyDescent="0.35">
      <c r="K13053" s="14"/>
      <c r="L13053" s="14"/>
      <c r="N13053" s="15"/>
      <c r="O13053" s="16"/>
      <c r="R13053" s="14"/>
      <c r="S13053" s="14"/>
    </row>
    <row r="13054" spans="11:19" x14ac:dyDescent="0.35">
      <c r="K13054" s="14"/>
      <c r="L13054" s="14"/>
      <c r="N13054" s="15"/>
      <c r="O13054" s="16"/>
      <c r="R13054" s="14"/>
      <c r="S13054" s="14"/>
    </row>
    <row r="13055" spans="11:19" x14ac:dyDescent="0.35">
      <c r="K13055" s="14"/>
      <c r="L13055" s="14"/>
      <c r="N13055" s="15"/>
      <c r="O13055" s="16"/>
      <c r="R13055" s="14"/>
      <c r="S13055" s="14"/>
    </row>
    <row r="13056" spans="11:19" x14ac:dyDescent="0.35">
      <c r="K13056" s="14"/>
      <c r="L13056" s="14"/>
      <c r="N13056" s="15"/>
      <c r="O13056" s="16"/>
      <c r="R13056" s="14"/>
      <c r="S13056" s="14"/>
    </row>
    <row r="13057" spans="11:19" x14ac:dyDescent="0.35">
      <c r="K13057" s="14"/>
      <c r="L13057" s="14"/>
      <c r="N13057" s="15"/>
      <c r="O13057" s="16"/>
      <c r="R13057" s="14"/>
      <c r="S13057" s="14"/>
    </row>
    <row r="13058" spans="11:19" x14ac:dyDescent="0.35">
      <c r="K13058" s="14"/>
      <c r="L13058" s="14"/>
      <c r="N13058" s="15"/>
      <c r="O13058" s="16"/>
      <c r="R13058" s="14"/>
      <c r="S13058" s="14"/>
    </row>
    <row r="13059" spans="11:19" x14ac:dyDescent="0.35">
      <c r="K13059" s="14"/>
      <c r="L13059" s="14"/>
      <c r="N13059" s="15"/>
      <c r="O13059" s="16"/>
      <c r="R13059" s="14"/>
      <c r="S13059" s="14"/>
    </row>
    <row r="13060" spans="11:19" x14ac:dyDescent="0.35">
      <c r="K13060" s="14"/>
      <c r="L13060" s="14"/>
      <c r="N13060" s="15"/>
      <c r="O13060" s="16"/>
      <c r="R13060" s="14"/>
      <c r="S13060" s="14"/>
    </row>
    <row r="13061" spans="11:19" x14ac:dyDescent="0.35">
      <c r="K13061" s="14"/>
      <c r="L13061" s="14"/>
      <c r="N13061" s="15"/>
      <c r="O13061" s="16"/>
      <c r="R13061" s="14"/>
      <c r="S13061" s="14"/>
    </row>
    <row r="13062" spans="11:19" x14ac:dyDescent="0.35">
      <c r="K13062" s="14"/>
      <c r="L13062" s="14"/>
      <c r="N13062" s="15"/>
      <c r="O13062" s="16"/>
      <c r="R13062" s="14"/>
      <c r="S13062" s="14"/>
    </row>
    <row r="13063" spans="11:19" x14ac:dyDescent="0.35">
      <c r="K13063" s="14"/>
      <c r="L13063" s="14"/>
      <c r="N13063" s="15"/>
      <c r="O13063" s="16"/>
      <c r="R13063" s="14"/>
      <c r="S13063" s="14"/>
    </row>
    <row r="13064" spans="11:19" x14ac:dyDescent="0.35">
      <c r="K13064" s="14"/>
      <c r="L13064" s="14"/>
      <c r="N13064" s="15"/>
      <c r="O13064" s="16"/>
      <c r="R13064" s="14"/>
      <c r="S13064" s="14"/>
    </row>
    <row r="13065" spans="11:19" x14ac:dyDescent="0.35">
      <c r="K13065" s="14"/>
      <c r="L13065" s="14"/>
      <c r="N13065" s="15"/>
      <c r="O13065" s="16"/>
      <c r="R13065" s="14"/>
      <c r="S13065" s="14"/>
    </row>
    <row r="13066" spans="11:19" x14ac:dyDescent="0.35">
      <c r="K13066" s="14"/>
      <c r="L13066" s="14"/>
      <c r="N13066" s="15"/>
      <c r="O13066" s="16"/>
      <c r="R13066" s="14"/>
      <c r="S13066" s="14"/>
    </row>
    <row r="13067" spans="11:19" x14ac:dyDescent="0.35">
      <c r="K13067" s="14"/>
      <c r="L13067" s="14"/>
      <c r="N13067" s="15"/>
      <c r="O13067" s="16"/>
      <c r="R13067" s="14"/>
      <c r="S13067" s="14"/>
    </row>
    <row r="13068" spans="11:19" x14ac:dyDescent="0.35">
      <c r="K13068" s="14"/>
      <c r="L13068" s="14"/>
      <c r="N13068" s="15"/>
      <c r="O13068" s="16"/>
      <c r="R13068" s="14"/>
      <c r="S13068" s="14"/>
    </row>
    <row r="13069" spans="11:19" x14ac:dyDescent="0.35">
      <c r="K13069" s="14"/>
      <c r="L13069" s="14"/>
      <c r="N13069" s="15"/>
      <c r="O13069" s="16"/>
      <c r="R13069" s="14"/>
      <c r="S13069" s="14"/>
    </row>
    <row r="13070" spans="11:19" x14ac:dyDescent="0.35">
      <c r="K13070" s="14"/>
      <c r="L13070" s="14"/>
      <c r="N13070" s="15"/>
      <c r="O13070" s="16"/>
      <c r="R13070" s="14"/>
      <c r="S13070" s="14"/>
    </row>
    <row r="13071" spans="11:19" x14ac:dyDescent="0.35">
      <c r="K13071" s="14"/>
      <c r="L13071" s="14"/>
      <c r="N13071" s="15"/>
      <c r="O13071" s="16"/>
      <c r="R13071" s="14"/>
      <c r="S13071" s="14"/>
    </row>
    <row r="13072" spans="11:19" x14ac:dyDescent="0.35">
      <c r="K13072" s="14"/>
      <c r="L13072" s="14"/>
      <c r="N13072" s="15"/>
      <c r="O13072" s="16"/>
      <c r="R13072" s="14"/>
      <c r="S13072" s="14"/>
    </row>
    <row r="13073" spans="11:19" x14ac:dyDescent="0.35">
      <c r="K13073" s="14"/>
      <c r="L13073" s="14"/>
      <c r="N13073" s="15"/>
      <c r="O13073" s="16"/>
      <c r="R13073" s="14"/>
      <c r="S13073" s="14"/>
    </row>
    <row r="13074" spans="11:19" x14ac:dyDescent="0.35">
      <c r="K13074" s="14"/>
      <c r="L13074" s="14"/>
      <c r="N13074" s="15"/>
      <c r="O13074" s="16"/>
      <c r="R13074" s="14"/>
      <c r="S13074" s="14"/>
    </row>
    <row r="13075" spans="11:19" x14ac:dyDescent="0.35">
      <c r="K13075" s="14"/>
      <c r="L13075" s="14"/>
      <c r="N13075" s="15"/>
      <c r="O13075" s="16"/>
      <c r="R13075" s="14"/>
      <c r="S13075" s="14"/>
    </row>
    <row r="13076" spans="11:19" x14ac:dyDescent="0.35">
      <c r="K13076" s="14"/>
      <c r="L13076" s="14"/>
      <c r="N13076" s="15"/>
      <c r="O13076" s="16"/>
      <c r="R13076" s="14"/>
      <c r="S13076" s="14"/>
    </row>
    <row r="13077" spans="11:19" x14ac:dyDescent="0.35">
      <c r="K13077" s="14"/>
      <c r="L13077" s="14"/>
      <c r="N13077" s="15"/>
      <c r="O13077" s="16"/>
      <c r="R13077" s="14"/>
      <c r="S13077" s="14"/>
    </row>
    <row r="13078" spans="11:19" x14ac:dyDescent="0.35">
      <c r="K13078" s="14"/>
      <c r="L13078" s="14"/>
      <c r="N13078" s="15"/>
      <c r="O13078" s="16"/>
      <c r="R13078" s="14"/>
      <c r="S13078" s="14"/>
    </row>
    <row r="13079" spans="11:19" x14ac:dyDescent="0.35">
      <c r="K13079" s="14"/>
      <c r="L13079" s="14"/>
      <c r="N13079" s="15"/>
      <c r="O13079" s="16"/>
      <c r="R13079" s="14"/>
      <c r="S13079" s="14"/>
    </row>
    <row r="13080" spans="11:19" x14ac:dyDescent="0.35">
      <c r="K13080" s="14"/>
      <c r="L13080" s="14"/>
      <c r="N13080" s="15"/>
      <c r="O13080" s="16"/>
      <c r="R13080" s="14"/>
      <c r="S13080" s="14"/>
    </row>
    <row r="13081" spans="11:19" x14ac:dyDescent="0.35">
      <c r="K13081" s="14"/>
      <c r="L13081" s="14"/>
      <c r="N13081" s="15"/>
      <c r="O13081" s="16"/>
      <c r="R13081" s="14"/>
      <c r="S13081" s="14"/>
    </row>
    <row r="13082" spans="11:19" x14ac:dyDescent="0.35">
      <c r="K13082" s="14"/>
      <c r="L13082" s="14"/>
      <c r="N13082" s="15"/>
      <c r="O13082" s="16"/>
      <c r="R13082" s="14"/>
      <c r="S13082" s="14"/>
    </row>
    <row r="13083" spans="11:19" x14ac:dyDescent="0.35">
      <c r="K13083" s="14"/>
      <c r="L13083" s="14"/>
      <c r="N13083" s="15"/>
      <c r="O13083" s="16"/>
      <c r="R13083" s="14"/>
      <c r="S13083" s="14"/>
    </row>
    <row r="13084" spans="11:19" x14ac:dyDescent="0.35">
      <c r="K13084" s="14"/>
      <c r="L13084" s="14"/>
      <c r="N13084" s="15"/>
      <c r="O13084" s="16"/>
      <c r="R13084" s="14"/>
      <c r="S13084" s="14"/>
    </row>
    <row r="13085" spans="11:19" x14ac:dyDescent="0.35">
      <c r="K13085" s="14"/>
      <c r="L13085" s="14"/>
      <c r="N13085" s="15"/>
      <c r="O13085" s="16"/>
      <c r="R13085" s="14"/>
      <c r="S13085" s="14"/>
    </row>
    <row r="13086" spans="11:19" x14ac:dyDescent="0.35">
      <c r="K13086" s="14"/>
      <c r="L13086" s="14"/>
      <c r="N13086" s="15"/>
      <c r="O13086" s="16"/>
      <c r="R13086" s="14"/>
      <c r="S13086" s="14"/>
    </row>
    <row r="13087" spans="11:19" x14ac:dyDescent="0.35">
      <c r="K13087" s="14"/>
      <c r="L13087" s="14"/>
      <c r="N13087" s="15"/>
      <c r="O13087" s="16"/>
      <c r="R13087" s="14"/>
      <c r="S13087" s="14"/>
    </row>
    <row r="13088" spans="11:19" x14ac:dyDescent="0.35">
      <c r="K13088" s="14"/>
      <c r="L13088" s="14"/>
      <c r="N13088" s="15"/>
      <c r="O13088" s="16"/>
      <c r="R13088" s="14"/>
      <c r="S13088" s="14"/>
    </row>
    <row r="13089" spans="11:19" x14ac:dyDescent="0.35">
      <c r="K13089" s="14"/>
      <c r="L13089" s="14"/>
      <c r="N13089" s="15"/>
      <c r="O13089" s="16"/>
      <c r="R13089" s="14"/>
      <c r="S13089" s="14"/>
    </row>
    <row r="13090" spans="11:19" x14ac:dyDescent="0.35">
      <c r="K13090" s="14"/>
      <c r="L13090" s="14"/>
      <c r="N13090" s="15"/>
      <c r="O13090" s="16"/>
      <c r="R13090" s="14"/>
      <c r="S13090" s="14"/>
    </row>
    <row r="13091" spans="11:19" x14ac:dyDescent="0.35">
      <c r="K13091" s="14"/>
      <c r="L13091" s="14"/>
      <c r="N13091" s="15"/>
      <c r="O13091" s="16"/>
      <c r="R13091" s="14"/>
      <c r="S13091" s="14"/>
    </row>
    <row r="13092" spans="11:19" x14ac:dyDescent="0.35">
      <c r="K13092" s="14"/>
      <c r="L13092" s="14"/>
      <c r="N13092" s="15"/>
      <c r="O13092" s="16"/>
      <c r="R13092" s="14"/>
      <c r="S13092" s="14"/>
    </row>
    <row r="13093" spans="11:19" x14ac:dyDescent="0.35">
      <c r="K13093" s="14"/>
      <c r="L13093" s="14"/>
      <c r="N13093" s="15"/>
      <c r="O13093" s="16"/>
      <c r="R13093" s="14"/>
      <c r="S13093" s="14"/>
    </row>
    <row r="13094" spans="11:19" x14ac:dyDescent="0.35">
      <c r="K13094" s="14"/>
      <c r="L13094" s="14"/>
      <c r="N13094" s="15"/>
      <c r="O13094" s="16"/>
      <c r="R13094" s="14"/>
      <c r="S13094" s="14"/>
    </row>
    <row r="13095" spans="11:19" x14ac:dyDescent="0.35">
      <c r="K13095" s="14"/>
      <c r="L13095" s="14"/>
      <c r="N13095" s="15"/>
      <c r="O13095" s="16"/>
      <c r="R13095" s="14"/>
      <c r="S13095" s="14"/>
    </row>
    <row r="13096" spans="11:19" x14ac:dyDescent="0.35">
      <c r="K13096" s="14"/>
      <c r="L13096" s="14"/>
      <c r="N13096" s="15"/>
      <c r="O13096" s="16"/>
      <c r="R13096" s="14"/>
      <c r="S13096" s="14"/>
    </row>
    <row r="13097" spans="11:19" x14ac:dyDescent="0.35">
      <c r="K13097" s="14"/>
      <c r="L13097" s="14"/>
      <c r="N13097" s="15"/>
      <c r="O13097" s="16"/>
      <c r="R13097" s="14"/>
      <c r="S13097" s="14"/>
    </row>
    <row r="13098" spans="11:19" x14ac:dyDescent="0.35">
      <c r="K13098" s="14"/>
      <c r="L13098" s="14"/>
      <c r="N13098" s="15"/>
      <c r="O13098" s="16"/>
      <c r="R13098" s="14"/>
      <c r="S13098" s="14"/>
    </row>
    <row r="13099" spans="11:19" x14ac:dyDescent="0.35">
      <c r="K13099" s="14"/>
      <c r="L13099" s="14"/>
      <c r="N13099" s="15"/>
      <c r="O13099" s="16"/>
      <c r="R13099" s="14"/>
      <c r="S13099" s="14"/>
    </row>
    <row r="13100" spans="11:19" x14ac:dyDescent="0.35">
      <c r="K13100" s="14"/>
      <c r="L13100" s="14"/>
      <c r="N13100" s="15"/>
      <c r="O13100" s="16"/>
      <c r="R13100" s="14"/>
      <c r="S13100" s="14"/>
    </row>
    <row r="13101" spans="11:19" x14ac:dyDescent="0.35">
      <c r="K13101" s="14"/>
      <c r="L13101" s="14"/>
      <c r="N13101" s="15"/>
      <c r="O13101" s="16"/>
      <c r="R13101" s="14"/>
      <c r="S13101" s="14"/>
    </row>
    <row r="13102" spans="11:19" x14ac:dyDescent="0.35">
      <c r="K13102" s="14"/>
      <c r="L13102" s="14"/>
      <c r="N13102" s="15"/>
      <c r="O13102" s="16"/>
      <c r="R13102" s="14"/>
      <c r="S13102" s="14"/>
    </row>
    <row r="13103" spans="11:19" x14ac:dyDescent="0.35">
      <c r="K13103" s="14"/>
      <c r="L13103" s="14"/>
      <c r="N13103" s="15"/>
      <c r="O13103" s="16"/>
      <c r="R13103" s="14"/>
      <c r="S13103" s="14"/>
    </row>
    <row r="13104" spans="11:19" x14ac:dyDescent="0.35">
      <c r="K13104" s="14"/>
      <c r="L13104" s="14"/>
      <c r="N13104" s="15"/>
      <c r="O13104" s="16"/>
      <c r="R13104" s="14"/>
      <c r="S13104" s="14"/>
    </row>
    <row r="13105" spans="11:19" x14ac:dyDescent="0.35">
      <c r="K13105" s="14"/>
      <c r="L13105" s="14"/>
      <c r="N13105" s="15"/>
      <c r="O13105" s="16"/>
      <c r="R13105" s="14"/>
      <c r="S13105" s="14"/>
    </row>
    <row r="13106" spans="11:19" x14ac:dyDescent="0.35">
      <c r="K13106" s="14"/>
      <c r="L13106" s="14"/>
      <c r="N13106" s="15"/>
      <c r="O13106" s="16"/>
      <c r="R13106" s="14"/>
      <c r="S13106" s="14"/>
    </row>
    <row r="13107" spans="11:19" x14ac:dyDescent="0.35">
      <c r="K13107" s="14"/>
      <c r="L13107" s="14"/>
      <c r="N13107" s="15"/>
      <c r="O13107" s="16"/>
      <c r="R13107" s="14"/>
      <c r="S13107" s="14"/>
    </row>
    <row r="13108" spans="11:19" x14ac:dyDescent="0.35">
      <c r="K13108" s="14"/>
      <c r="L13108" s="14"/>
      <c r="N13108" s="15"/>
      <c r="O13108" s="16"/>
      <c r="R13108" s="14"/>
      <c r="S13108" s="14"/>
    </row>
    <row r="13109" spans="11:19" x14ac:dyDescent="0.35">
      <c r="K13109" s="14"/>
      <c r="L13109" s="14"/>
      <c r="N13109" s="15"/>
      <c r="O13109" s="16"/>
      <c r="R13109" s="14"/>
      <c r="S13109" s="14"/>
    </row>
    <row r="13110" spans="11:19" x14ac:dyDescent="0.35">
      <c r="K13110" s="14"/>
      <c r="L13110" s="14"/>
      <c r="N13110" s="15"/>
      <c r="O13110" s="16"/>
      <c r="R13110" s="14"/>
      <c r="S13110" s="14"/>
    </row>
    <row r="13111" spans="11:19" x14ac:dyDescent="0.35">
      <c r="K13111" s="14"/>
      <c r="L13111" s="14"/>
      <c r="N13111" s="15"/>
      <c r="O13111" s="16"/>
      <c r="R13111" s="14"/>
      <c r="S13111" s="14"/>
    </row>
    <row r="13112" spans="11:19" x14ac:dyDescent="0.35">
      <c r="K13112" s="14"/>
      <c r="L13112" s="14"/>
      <c r="N13112" s="15"/>
      <c r="O13112" s="16"/>
      <c r="R13112" s="14"/>
      <c r="S13112" s="14"/>
    </row>
    <row r="13113" spans="11:19" x14ac:dyDescent="0.35">
      <c r="K13113" s="14"/>
      <c r="L13113" s="14"/>
      <c r="N13113" s="15"/>
      <c r="O13113" s="16"/>
      <c r="R13113" s="14"/>
      <c r="S13113" s="14"/>
    </row>
    <row r="13114" spans="11:19" x14ac:dyDescent="0.35">
      <c r="K13114" s="14"/>
      <c r="L13114" s="14"/>
      <c r="N13114" s="15"/>
      <c r="O13114" s="16"/>
      <c r="R13114" s="14"/>
      <c r="S13114" s="14"/>
    </row>
    <row r="13115" spans="11:19" x14ac:dyDescent="0.35">
      <c r="K13115" s="14"/>
      <c r="L13115" s="14"/>
      <c r="N13115" s="15"/>
      <c r="O13115" s="16"/>
      <c r="R13115" s="14"/>
      <c r="S13115" s="14"/>
    </row>
    <row r="13116" spans="11:19" x14ac:dyDescent="0.35">
      <c r="K13116" s="14"/>
      <c r="L13116" s="14"/>
      <c r="N13116" s="15"/>
      <c r="O13116" s="16"/>
      <c r="R13116" s="14"/>
      <c r="S13116" s="14"/>
    </row>
    <row r="13117" spans="11:19" x14ac:dyDescent="0.35">
      <c r="K13117" s="14"/>
      <c r="L13117" s="14"/>
      <c r="N13117" s="15"/>
      <c r="O13117" s="16"/>
      <c r="R13117" s="14"/>
      <c r="S13117" s="14"/>
    </row>
    <row r="13118" spans="11:19" x14ac:dyDescent="0.35">
      <c r="K13118" s="14"/>
      <c r="L13118" s="14"/>
      <c r="N13118" s="15"/>
      <c r="O13118" s="16"/>
      <c r="R13118" s="14"/>
      <c r="S13118" s="14"/>
    </row>
    <row r="13119" spans="11:19" x14ac:dyDescent="0.35">
      <c r="K13119" s="14"/>
      <c r="L13119" s="14"/>
      <c r="N13119" s="15"/>
      <c r="O13119" s="16"/>
      <c r="R13119" s="14"/>
      <c r="S13119" s="14"/>
    </row>
    <row r="13120" spans="11:19" x14ac:dyDescent="0.35">
      <c r="K13120" s="14"/>
      <c r="L13120" s="14"/>
      <c r="N13120" s="15"/>
      <c r="O13120" s="16"/>
      <c r="R13120" s="14"/>
      <c r="S13120" s="14"/>
    </row>
    <row r="13121" spans="11:19" x14ac:dyDescent="0.35">
      <c r="K13121" s="14"/>
      <c r="L13121" s="14"/>
      <c r="N13121" s="15"/>
      <c r="O13121" s="16"/>
      <c r="R13121" s="14"/>
      <c r="S13121" s="14"/>
    </row>
    <row r="13122" spans="11:19" x14ac:dyDescent="0.35">
      <c r="K13122" s="14"/>
      <c r="L13122" s="14"/>
      <c r="N13122" s="15"/>
      <c r="O13122" s="16"/>
      <c r="R13122" s="14"/>
      <c r="S13122" s="14"/>
    </row>
    <row r="13123" spans="11:19" x14ac:dyDescent="0.35">
      <c r="K13123" s="14"/>
      <c r="L13123" s="14"/>
      <c r="N13123" s="15"/>
      <c r="O13123" s="16"/>
      <c r="R13123" s="14"/>
      <c r="S13123" s="14"/>
    </row>
    <row r="13124" spans="11:19" x14ac:dyDescent="0.35">
      <c r="K13124" s="14"/>
      <c r="L13124" s="14"/>
      <c r="N13124" s="15"/>
      <c r="O13124" s="16"/>
      <c r="R13124" s="14"/>
      <c r="S13124" s="14"/>
    </row>
    <row r="13125" spans="11:19" x14ac:dyDescent="0.35">
      <c r="K13125" s="14"/>
      <c r="L13125" s="14"/>
      <c r="N13125" s="15"/>
      <c r="O13125" s="16"/>
      <c r="R13125" s="14"/>
      <c r="S13125" s="14"/>
    </row>
    <row r="13126" spans="11:19" x14ac:dyDescent="0.35">
      <c r="K13126" s="14"/>
      <c r="L13126" s="14"/>
      <c r="N13126" s="15"/>
      <c r="O13126" s="16"/>
      <c r="R13126" s="14"/>
      <c r="S13126" s="14"/>
    </row>
    <row r="13127" spans="11:19" x14ac:dyDescent="0.35">
      <c r="K13127" s="14"/>
      <c r="L13127" s="14"/>
      <c r="N13127" s="15"/>
      <c r="O13127" s="16"/>
      <c r="R13127" s="14"/>
      <c r="S13127" s="14"/>
    </row>
    <row r="13128" spans="11:19" x14ac:dyDescent="0.35">
      <c r="K13128" s="14"/>
      <c r="L13128" s="14"/>
      <c r="N13128" s="15"/>
      <c r="O13128" s="16"/>
      <c r="R13128" s="14"/>
      <c r="S13128" s="14"/>
    </row>
    <row r="13129" spans="11:19" x14ac:dyDescent="0.35">
      <c r="K13129" s="14"/>
      <c r="L13129" s="14"/>
      <c r="N13129" s="15"/>
      <c r="O13129" s="16"/>
      <c r="R13129" s="14"/>
      <c r="S13129" s="14"/>
    </row>
    <row r="13130" spans="11:19" x14ac:dyDescent="0.35">
      <c r="K13130" s="14"/>
      <c r="L13130" s="14"/>
      <c r="N13130" s="15"/>
      <c r="O13130" s="16"/>
      <c r="R13130" s="14"/>
      <c r="S13130" s="14"/>
    </row>
    <row r="13131" spans="11:19" x14ac:dyDescent="0.35">
      <c r="K13131" s="14"/>
      <c r="L13131" s="14"/>
      <c r="N13131" s="15"/>
      <c r="O13131" s="16"/>
      <c r="R13131" s="14"/>
      <c r="S13131" s="14"/>
    </row>
    <row r="13132" spans="11:19" x14ac:dyDescent="0.35">
      <c r="K13132" s="14"/>
      <c r="L13132" s="14"/>
      <c r="N13132" s="15"/>
      <c r="O13132" s="16"/>
      <c r="R13132" s="14"/>
      <c r="S13132" s="14"/>
    </row>
    <row r="13133" spans="11:19" x14ac:dyDescent="0.35">
      <c r="K13133" s="14"/>
      <c r="L13133" s="14"/>
      <c r="N13133" s="15"/>
      <c r="O13133" s="16"/>
      <c r="R13133" s="14"/>
      <c r="S13133" s="14"/>
    </row>
    <row r="13134" spans="11:19" x14ac:dyDescent="0.35">
      <c r="K13134" s="14"/>
      <c r="L13134" s="14"/>
      <c r="N13134" s="15"/>
      <c r="O13134" s="16"/>
      <c r="R13134" s="14"/>
      <c r="S13134" s="14"/>
    </row>
    <row r="13135" spans="11:19" x14ac:dyDescent="0.35">
      <c r="K13135" s="14"/>
      <c r="L13135" s="14"/>
      <c r="N13135" s="15"/>
      <c r="O13135" s="16"/>
      <c r="R13135" s="14"/>
      <c r="S13135" s="14"/>
    </row>
    <row r="13136" spans="11:19" x14ac:dyDescent="0.35">
      <c r="K13136" s="14"/>
      <c r="L13136" s="14"/>
      <c r="N13136" s="15"/>
      <c r="O13136" s="16"/>
      <c r="R13136" s="14"/>
      <c r="S13136" s="14"/>
    </row>
    <row r="13137" spans="11:19" x14ac:dyDescent="0.35">
      <c r="K13137" s="14"/>
      <c r="L13137" s="14"/>
      <c r="N13137" s="15"/>
      <c r="O13137" s="16"/>
      <c r="R13137" s="14"/>
      <c r="S13137" s="14"/>
    </row>
    <row r="13138" spans="11:19" x14ac:dyDescent="0.35">
      <c r="K13138" s="14"/>
      <c r="L13138" s="14"/>
      <c r="N13138" s="15"/>
      <c r="O13138" s="16"/>
      <c r="R13138" s="14"/>
      <c r="S13138" s="14"/>
    </row>
    <row r="13139" spans="11:19" x14ac:dyDescent="0.35">
      <c r="K13139" s="14"/>
      <c r="L13139" s="14"/>
      <c r="N13139" s="15"/>
      <c r="O13139" s="16"/>
      <c r="R13139" s="14"/>
      <c r="S13139" s="14"/>
    </row>
    <row r="13140" spans="11:19" x14ac:dyDescent="0.35">
      <c r="K13140" s="14"/>
      <c r="L13140" s="14"/>
      <c r="N13140" s="15"/>
      <c r="O13140" s="16"/>
      <c r="R13140" s="14"/>
      <c r="S13140" s="14"/>
    </row>
    <row r="13141" spans="11:19" x14ac:dyDescent="0.35">
      <c r="K13141" s="14"/>
      <c r="L13141" s="14"/>
      <c r="N13141" s="15"/>
      <c r="O13141" s="16"/>
      <c r="R13141" s="14"/>
      <c r="S13141" s="14"/>
    </row>
    <row r="13142" spans="11:19" x14ac:dyDescent="0.35">
      <c r="K13142" s="14"/>
      <c r="L13142" s="14"/>
      <c r="N13142" s="15"/>
      <c r="O13142" s="16"/>
      <c r="R13142" s="14"/>
      <c r="S13142" s="14"/>
    </row>
    <row r="13143" spans="11:19" x14ac:dyDescent="0.35">
      <c r="K13143" s="14"/>
      <c r="L13143" s="14"/>
      <c r="N13143" s="15"/>
      <c r="O13143" s="16"/>
      <c r="R13143" s="14"/>
      <c r="S13143" s="14"/>
    </row>
    <row r="13144" spans="11:19" x14ac:dyDescent="0.35">
      <c r="K13144" s="14"/>
      <c r="L13144" s="14"/>
      <c r="N13144" s="15"/>
      <c r="O13144" s="16"/>
      <c r="R13144" s="14"/>
      <c r="S13144" s="14"/>
    </row>
    <row r="13145" spans="11:19" x14ac:dyDescent="0.35">
      <c r="K13145" s="14"/>
      <c r="L13145" s="14"/>
      <c r="N13145" s="15"/>
      <c r="O13145" s="16"/>
      <c r="R13145" s="14"/>
      <c r="S13145" s="14"/>
    </row>
    <row r="13146" spans="11:19" x14ac:dyDescent="0.35">
      <c r="K13146" s="14"/>
      <c r="L13146" s="14"/>
      <c r="N13146" s="15"/>
      <c r="O13146" s="16"/>
      <c r="R13146" s="14"/>
      <c r="S13146" s="14"/>
    </row>
    <row r="13147" spans="11:19" x14ac:dyDescent="0.35">
      <c r="K13147" s="14"/>
      <c r="L13147" s="14"/>
      <c r="N13147" s="15"/>
      <c r="O13147" s="16"/>
      <c r="R13147" s="14"/>
      <c r="S13147" s="14"/>
    </row>
    <row r="13148" spans="11:19" x14ac:dyDescent="0.35">
      <c r="K13148" s="14"/>
      <c r="L13148" s="14"/>
      <c r="N13148" s="15"/>
      <c r="O13148" s="16"/>
      <c r="R13148" s="14"/>
      <c r="S13148" s="14"/>
    </row>
    <row r="13149" spans="11:19" x14ac:dyDescent="0.35">
      <c r="K13149" s="14"/>
      <c r="L13149" s="14"/>
      <c r="N13149" s="15"/>
      <c r="O13149" s="16"/>
      <c r="R13149" s="14"/>
      <c r="S13149" s="14"/>
    </row>
    <row r="13150" spans="11:19" x14ac:dyDescent="0.35">
      <c r="K13150" s="14"/>
      <c r="L13150" s="14"/>
      <c r="N13150" s="15"/>
      <c r="O13150" s="16"/>
      <c r="R13150" s="14"/>
      <c r="S13150" s="14"/>
    </row>
    <row r="13151" spans="11:19" x14ac:dyDescent="0.35">
      <c r="K13151" s="14"/>
      <c r="L13151" s="14"/>
      <c r="N13151" s="15"/>
      <c r="O13151" s="16"/>
      <c r="R13151" s="14"/>
      <c r="S13151" s="14"/>
    </row>
    <row r="13152" spans="11:19" x14ac:dyDescent="0.35">
      <c r="K13152" s="14"/>
      <c r="L13152" s="14"/>
      <c r="N13152" s="15"/>
      <c r="O13152" s="16"/>
      <c r="R13152" s="14"/>
      <c r="S13152" s="14"/>
    </row>
    <row r="13153" spans="11:19" x14ac:dyDescent="0.35">
      <c r="K13153" s="14"/>
      <c r="L13153" s="14"/>
      <c r="N13153" s="15"/>
      <c r="O13153" s="16"/>
      <c r="R13153" s="14"/>
      <c r="S13153" s="14"/>
    </row>
    <row r="13154" spans="11:19" x14ac:dyDescent="0.35">
      <c r="K13154" s="14"/>
      <c r="L13154" s="14"/>
      <c r="N13154" s="15"/>
      <c r="O13154" s="16"/>
      <c r="R13154" s="14"/>
      <c r="S13154" s="14"/>
    </row>
    <row r="13155" spans="11:19" x14ac:dyDescent="0.35">
      <c r="K13155" s="14"/>
      <c r="L13155" s="14"/>
      <c r="N13155" s="15"/>
      <c r="O13155" s="16"/>
      <c r="R13155" s="14"/>
      <c r="S13155" s="14"/>
    </row>
    <row r="13156" spans="11:19" x14ac:dyDescent="0.35">
      <c r="K13156" s="14"/>
      <c r="L13156" s="14"/>
      <c r="N13156" s="15"/>
      <c r="O13156" s="16"/>
      <c r="R13156" s="14"/>
      <c r="S13156" s="14"/>
    </row>
    <row r="13157" spans="11:19" x14ac:dyDescent="0.35">
      <c r="K13157" s="14"/>
      <c r="L13157" s="14"/>
      <c r="N13157" s="15"/>
      <c r="O13157" s="16"/>
      <c r="R13157" s="14"/>
      <c r="S13157" s="14"/>
    </row>
    <row r="13158" spans="11:19" x14ac:dyDescent="0.35">
      <c r="K13158" s="14"/>
      <c r="L13158" s="14"/>
      <c r="N13158" s="15"/>
      <c r="O13158" s="16"/>
      <c r="R13158" s="14"/>
      <c r="S13158" s="14"/>
    </row>
    <row r="13159" spans="11:19" x14ac:dyDescent="0.35">
      <c r="K13159" s="14"/>
      <c r="L13159" s="14"/>
      <c r="N13159" s="15"/>
      <c r="O13159" s="16"/>
      <c r="R13159" s="14"/>
      <c r="S13159" s="14"/>
    </row>
    <row r="13160" spans="11:19" x14ac:dyDescent="0.35">
      <c r="K13160" s="14"/>
      <c r="L13160" s="14"/>
      <c r="N13160" s="15"/>
      <c r="O13160" s="16"/>
      <c r="R13160" s="14"/>
      <c r="S13160" s="14"/>
    </row>
    <row r="13161" spans="11:19" x14ac:dyDescent="0.35">
      <c r="K13161" s="14"/>
      <c r="L13161" s="14"/>
      <c r="N13161" s="15"/>
      <c r="O13161" s="16"/>
      <c r="R13161" s="14"/>
      <c r="S13161" s="14"/>
    </row>
    <row r="13162" spans="11:19" x14ac:dyDescent="0.35">
      <c r="K13162" s="14"/>
      <c r="L13162" s="14"/>
      <c r="N13162" s="15"/>
      <c r="O13162" s="16"/>
      <c r="R13162" s="14"/>
      <c r="S13162" s="14"/>
    </row>
    <row r="13163" spans="11:19" x14ac:dyDescent="0.35">
      <c r="K13163" s="14"/>
      <c r="L13163" s="14"/>
      <c r="N13163" s="15"/>
      <c r="O13163" s="16"/>
      <c r="R13163" s="14"/>
      <c r="S13163" s="14"/>
    </row>
    <row r="13164" spans="11:19" x14ac:dyDescent="0.35">
      <c r="K13164" s="14"/>
      <c r="L13164" s="14"/>
      <c r="N13164" s="15"/>
      <c r="O13164" s="16"/>
      <c r="R13164" s="14"/>
      <c r="S13164" s="14"/>
    </row>
    <row r="13165" spans="11:19" x14ac:dyDescent="0.35">
      <c r="K13165" s="14"/>
      <c r="L13165" s="14"/>
      <c r="N13165" s="15"/>
      <c r="O13165" s="16"/>
      <c r="R13165" s="14"/>
      <c r="S13165" s="14"/>
    </row>
    <row r="13166" spans="11:19" x14ac:dyDescent="0.35">
      <c r="K13166" s="14"/>
      <c r="L13166" s="14"/>
      <c r="N13166" s="15"/>
      <c r="O13166" s="16"/>
      <c r="R13166" s="14"/>
      <c r="S13166" s="14"/>
    </row>
    <row r="13167" spans="11:19" x14ac:dyDescent="0.35">
      <c r="K13167" s="14"/>
      <c r="L13167" s="14"/>
      <c r="N13167" s="15"/>
      <c r="O13167" s="16"/>
      <c r="R13167" s="14"/>
      <c r="S13167" s="14"/>
    </row>
    <row r="13168" spans="11:19" x14ac:dyDescent="0.35">
      <c r="K13168" s="14"/>
      <c r="L13168" s="14"/>
      <c r="N13168" s="15"/>
      <c r="O13168" s="16"/>
      <c r="R13168" s="14"/>
      <c r="S13168" s="14"/>
    </row>
    <row r="13169" spans="11:19" x14ac:dyDescent="0.35">
      <c r="K13169" s="14"/>
      <c r="L13169" s="14"/>
      <c r="N13169" s="15"/>
      <c r="O13169" s="16"/>
      <c r="R13169" s="14"/>
      <c r="S13169" s="14"/>
    </row>
    <row r="13170" spans="11:19" x14ac:dyDescent="0.35">
      <c r="K13170" s="14"/>
      <c r="L13170" s="14"/>
      <c r="N13170" s="15"/>
      <c r="O13170" s="16"/>
      <c r="R13170" s="14"/>
      <c r="S13170" s="14"/>
    </row>
    <row r="13171" spans="11:19" x14ac:dyDescent="0.35">
      <c r="K13171" s="14"/>
      <c r="L13171" s="14"/>
      <c r="N13171" s="15"/>
      <c r="O13171" s="16"/>
      <c r="R13171" s="14"/>
      <c r="S13171" s="14"/>
    </row>
    <row r="13172" spans="11:19" x14ac:dyDescent="0.35">
      <c r="K13172" s="14"/>
      <c r="L13172" s="14"/>
      <c r="N13172" s="15"/>
      <c r="O13172" s="16"/>
      <c r="R13172" s="14"/>
      <c r="S13172" s="14"/>
    </row>
    <row r="13173" spans="11:19" x14ac:dyDescent="0.35">
      <c r="K13173" s="14"/>
      <c r="L13173" s="14"/>
      <c r="N13173" s="15"/>
      <c r="O13173" s="16"/>
      <c r="R13173" s="14"/>
      <c r="S13173" s="14"/>
    </row>
    <row r="13174" spans="11:19" x14ac:dyDescent="0.35">
      <c r="K13174" s="14"/>
      <c r="L13174" s="14"/>
      <c r="N13174" s="15"/>
      <c r="O13174" s="16"/>
      <c r="R13174" s="14"/>
      <c r="S13174" s="14"/>
    </row>
    <row r="13175" spans="11:19" x14ac:dyDescent="0.35">
      <c r="K13175" s="14"/>
      <c r="L13175" s="14"/>
      <c r="N13175" s="15"/>
      <c r="O13175" s="16"/>
      <c r="R13175" s="14"/>
      <c r="S13175" s="14"/>
    </row>
    <row r="13176" spans="11:19" x14ac:dyDescent="0.35">
      <c r="K13176" s="14"/>
      <c r="L13176" s="14"/>
      <c r="N13176" s="15"/>
      <c r="O13176" s="16"/>
      <c r="R13176" s="14"/>
      <c r="S13176" s="14"/>
    </row>
    <row r="13177" spans="11:19" x14ac:dyDescent="0.35">
      <c r="K13177" s="14"/>
      <c r="L13177" s="14"/>
      <c r="N13177" s="15"/>
      <c r="O13177" s="16"/>
      <c r="R13177" s="14"/>
      <c r="S13177" s="14"/>
    </row>
    <row r="13178" spans="11:19" x14ac:dyDescent="0.35">
      <c r="K13178" s="14"/>
      <c r="L13178" s="14"/>
      <c r="N13178" s="15"/>
      <c r="O13178" s="16"/>
      <c r="R13178" s="14"/>
      <c r="S13178" s="14"/>
    </row>
    <row r="13179" spans="11:19" x14ac:dyDescent="0.35">
      <c r="K13179" s="14"/>
      <c r="L13179" s="14"/>
      <c r="N13179" s="15"/>
      <c r="O13179" s="16"/>
      <c r="R13179" s="14"/>
      <c r="S13179" s="14"/>
    </row>
    <row r="13180" spans="11:19" x14ac:dyDescent="0.35">
      <c r="K13180" s="14"/>
      <c r="L13180" s="14"/>
      <c r="N13180" s="15"/>
      <c r="O13180" s="16"/>
      <c r="R13180" s="14"/>
      <c r="S13180" s="14"/>
    </row>
    <row r="13181" spans="11:19" x14ac:dyDescent="0.35">
      <c r="K13181" s="14"/>
      <c r="L13181" s="14"/>
      <c r="N13181" s="15"/>
      <c r="O13181" s="16"/>
      <c r="R13181" s="14"/>
      <c r="S13181" s="14"/>
    </row>
    <row r="13182" spans="11:19" x14ac:dyDescent="0.35">
      <c r="K13182" s="14"/>
      <c r="L13182" s="14"/>
      <c r="N13182" s="15"/>
      <c r="O13182" s="16"/>
      <c r="R13182" s="14"/>
      <c r="S13182" s="14"/>
    </row>
    <row r="13183" spans="11:19" x14ac:dyDescent="0.35">
      <c r="K13183" s="14"/>
      <c r="L13183" s="14"/>
      <c r="N13183" s="15"/>
      <c r="O13183" s="16"/>
      <c r="R13183" s="14"/>
      <c r="S13183" s="14"/>
    </row>
    <row r="13184" spans="11:19" x14ac:dyDescent="0.35">
      <c r="K13184" s="14"/>
      <c r="L13184" s="14"/>
      <c r="N13184" s="15"/>
      <c r="O13184" s="16"/>
      <c r="R13184" s="14"/>
      <c r="S13184" s="14"/>
    </row>
    <row r="13185" spans="11:19" x14ac:dyDescent="0.35">
      <c r="K13185" s="14"/>
      <c r="L13185" s="14"/>
      <c r="N13185" s="15"/>
      <c r="O13185" s="16"/>
      <c r="R13185" s="14"/>
      <c r="S13185" s="14"/>
    </row>
    <row r="13186" spans="11:19" x14ac:dyDescent="0.35">
      <c r="K13186" s="14"/>
      <c r="L13186" s="14"/>
      <c r="N13186" s="15"/>
      <c r="O13186" s="16"/>
      <c r="R13186" s="14"/>
      <c r="S13186" s="14"/>
    </row>
    <row r="13187" spans="11:19" x14ac:dyDescent="0.35">
      <c r="K13187" s="14"/>
      <c r="L13187" s="14"/>
      <c r="N13187" s="15"/>
      <c r="O13187" s="16"/>
      <c r="R13187" s="14"/>
      <c r="S13187" s="14"/>
    </row>
    <row r="13188" spans="11:19" x14ac:dyDescent="0.35">
      <c r="K13188" s="14"/>
      <c r="L13188" s="14"/>
      <c r="N13188" s="15"/>
      <c r="O13188" s="16"/>
      <c r="R13188" s="14"/>
      <c r="S13188" s="14"/>
    </row>
    <row r="13189" spans="11:19" x14ac:dyDescent="0.35">
      <c r="K13189" s="14"/>
      <c r="L13189" s="14"/>
      <c r="N13189" s="15"/>
      <c r="O13189" s="16"/>
      <c r="R13189" s="14"/>
      <c r="S13189" s="14"/>
    </row>
    <row r="13190" spans="11:19" x14ac:dyDescent="0.35">
      <c r="K13190" s="14"/>
      <c r="L13190" s="14"/>
      <c r="N13190" s="15"/>
      <c r="O13190" s="16"/>
      <c r="R13190" s="14"/>
      <c r="S13190" s="14"/>
    </row>
    <row r="13191" spans="11:19" x14ac:dyDescent="0.35">
      <c r="K13191" s="14"/>
      <c r="L13191" s="14"/>
      <c r="N13191" s="15"/>
      <c r="O13191" s="16"/>
      <c r="R13191" s="14"/>
      <c r="S13191" s="14"/>
    </row>
    <row r="13192" spans="11:19" x14ac:dyDescent="0.35">
      <c r="K13192" s="14"/>
      <c r="L13192" s="14"/>
      <c r="N13192" s="15"/>
      <c r="O13192" s="16"/>
      <c r="R13192" s="14"/>
      <c r="S13192" s="14"/>
    </row>
    <row r="13193" spans="11:19" x14ac:dyDescent="0.35">
      <c r="K13193" s="14"/>
      <c r="L13193" s="14"/>
      <c r="N13193" s="15"/>
      <c r="O13193" s="16"/>
      <c r="R13193" s="14"/>
      <c r="S13193" s="14"/>
    </row>
    <row r="13194" spans="11:19" x14ac:dyDescent="0.35">
      <c r="K13194" s="14"/>
      <c r="L13194" s="14"/>
      <c r="N13194" s="15"/>
      <c r="O13194" s="16"/>
      <c r="R13194" s="14"/>
      <c r="S13194" s="14"/>
    </row>
    <row r="13195" spans="11:19" x14ac:dyDescent="0.35">
      <c r="K13195" s="14"/>
      <c r="L13195" s="14"/>
      <c r="N13195" s="15"/>
      <c r="O13195" s="16"/>
      <c r="R13195" s="14"/>
      <c r="S13195" s="14"/>
    </row>
    <row r="13196" spans="11:19" x14ac:dyDescent="0.35">
      <c r="K13196" s="14"/>
      <c r="L13196" s="14"/>
      <c r="N13196" s="15"/>
      <c r="O13196" s="16"/>
      <c r="R13196" s="14"/>
      <c r="S13196" s="14"/>
    </row>
    <row r="13197" spans="11:19" x14ac:dyDescent="0.35">
      <c r="K13197" s="14"/>
      <c r="L13197" s="14"/>
      <c r="N13197" s="15"/>
      <c r="O13197" s="16"/>
      <c r="R13197" s="14"/>
      <c r="S13197" s="14"/>
    </row>
    <row r="13198" spans="11:19" x14ac:dyDescent="0.35">
      <c r="K13198" s="14"/>
      <c r="L13198" s="14"/>
      <c r="N13198" s="15"/>
      <c r="O13198" s="16"/>
      <c r="R13198" s="14"/>
      <c r="S13198" s="14"/>
    </row>
    <row r="13199" spans="11:19" x14ac:dyDescent="0.35">
      <c r="K13199" s="14"/>
      <c r="L13199" s="14"/>
      <c r="N13199" s="15"/>
      <c r="O13199" s="16"/>
      <c r="R13199" s="14"/>
      <c r="S13199" s="14"/>
    </row>
    <row r="13200" spans="11:19" x14ac:dyDescent="0.35">
      <c r="K13200" s="14"/>
      <c r="L13200" s="14"/>
      <c r="N13200" s="15"/>
      <c r="O13200" s="16"/>
      <c r="R13200" s="14"/>
      <c r="S13200" s="14"/>
    </row>
    <row r="13201" spans="11:19" x14ac:dyDescent="0.35">
      <c r="K13201" s="14"/>
      <c r="L13201" s="14"/>
      <c r="N13201" s="15"/>
      <c r="O13201" s="16"/>
      <c r="R13201" s="14"/>
      <c r="S13201" s="14"/>
    </row>
    <row r="13202" spans="11:19" x14ac:dyDescent="0.35">
      <c r="K13202" s="14"/>
      <c r="L13202" s="14"/>
      <c r="N13202" s="15"/>
      <c r="O13202" s="16"/>
      <c r="R13202" s="14"/>
      <c r="S13202" s="14"/>
    </row>
    <row r="13203" spans="11:19" x14ac:dyDescent="0.35">
      <c r="K13203" s="14"/>
      <c r="L13203" s="14"/>
      <c r="N13203" s="15"/>
      <c r="O13203" s="16"/>
      <c r="R13203" s="14"/>
      <c r="S13203" s="14"/>
    </row>
    <row r="13204" spans="11:19" x14ac:dyDescent="0.35">
      <c r="K13204" s="14"/>
      <c r="L13204" s="14"/>
      <c r="N13204" s="15"/>
      <c r="O13204" s="16"/>
      <c r="R13204" s="14"/>
      <c r="S13204" s="14"/>
    </row>
    <row r="13205" spans="11:19" x14ac:dyDescent="0.35">
      <c r="K13205" s="14"/>
      <c r="L13205" s="14"/>
      <c r="N13205" s="15"/>
      <c r="O13205" s="16"/>
      <c r="R13205" s="14"/>
      <c r="S13205" s="14"/>
    </row>
    <row r="13206" spans="11:19" x14ac:dyDescent="0.35">
      <c r="K13206" s="14"/>
      <c r="L13206" s="14"/>
      <c r="N13206" s="15"/>
      <c r="O13206" s="16"/>
      <c r="R13206" s="14"/>
      <c r="S13206" s="14"/>
    </row>
    <row r="13207" spans="11:19" x14ac:dyDescent="0.35">
      <c r="K13207" s="14"/>
      <c r="L13207" s="14"/>
      <c r="N13207" s="15"/>
      <c r="O13207" s="16"/>
      <c r="R13207" s="14"/>
      <c r="S13207" s="14"/>
    </row>
    <row r="13208" spans="11:19" x14ac:dyDescent="0.35">
      <c r="K13208" s="14"/>
      <c r="L13208" s="14"/>
      <c r="N13208" s="15"/>
      <c r="O13208" s="16"/>
      <c r="R13208" s="14"/>
      <c r="S13208" s="14"/>
    </row>
    <row r="13209" spans="11:19" x14ac:dyDescent="0.35">
      <c r="K13209" s="14"/>
      <c r="L13209" s="14"/>
      <c r="N13209" s="15"/>
      <c r="O13209" s="16"/>
      <c r="R13209" s="14"/>
      <c r="S13209" s="14"/>
    </row>
    <row r="13210" spans="11:19" x14ac:dyDescent="0.35">
      <c r="K13210" s="14"/>
      <c r="L13210" s="14"/>
      <c r="N13210" s="15"/>
      <c r="O13210" s="16"/>
      <c r="R13210" s="14"/>
      <c r="S13210" s="14"/>
    </row>
    <row r="13211" spans="11:19" x14ac:dyDescent="0.35">
      <c r="K13211" s="14"/>
      <c r="L13211" s="14"/>
      <c r="N13211" s="15"/>
      <c r="O13211" s="16"/>
      <c r="R13211" s="14"/>
      <c r="S13211" s="14"/>
    </row>
    <row r="13212" spans="11:19" x14ac:dyDescent="0.35">
      <c r="K13212" s="14"/>
      <c r="L13212" s="14"/>
      <c r="N13212" s="15"/>
      <c r="O13212" s="16"/>
      <c r="R13212" s="14"/>
      <c r="S13212" s="14"/>
    </row>
    <row r="13213" spans="11:19" x14ac:dyDescent="0.35">
      <c r="K13213" s="14"/>
      <c r="L13213" s="14"/>
      <c r="N13213" s="15"/>
      <c r="O13213" s="16"/>
      <c r="R13213" s="14"/>
      <c r="S13213" s="14"/>
    </row>
    <row r="13214" spans="11:19" x14ac:dyDescent="0.35">
      <c r="K13214" s="14"/>
      <c r="L13214" s="14"/>
      <c r="N13214" s="15"/>
      <c r="O13214" s="16"/>
      <c r="R13214" s="14"/>
      <c r="S13214" s="14"/>
    </row>
    <row r="13215" spans="11:19" x14ac:dyDescent="0.35">
      <c r="K13215" s="14"/>
      <c r="L13215" s="14"/>
      <c r="N13215" s="15"/>
      <c r="O13215" s="16"/>
      <c r="R13215" s="14"/>
      <c r="S13215" s="14"/>
    </row>
    <row r="13216" spans="11:19" x14ac:dyDescent="0.35">
      <c r="K13216" s="14"/>
      <c r="L13216" s="14"/>
      <c r="N13216" s="15"/>
      <c r="O13216" s="16"/>
      <c r="R13216" s="14"/>
      <c r="S13216" s="14"/>
    </row>
    <row r="13217" spans="11:19" x14ac:dyDescent="0.35">
      <c r="K13217" s="14"/>
      <c r="L13217" s="14"/>
      <c r="N13217" s="15"/>
      <c r="O13217" s="16"/>
      <c r="R13217" s="14"/>
      <c r="S13217" s="14"/>
    </row>
    <row r="13218" spans="11:19" x14ac:dyDescent="0.35">
      <c r="K13218" s="14"/>
      <c r="L13218" s="14"/>
      <c r="N13218" s="15"/>
      <c r="O13218" s="16"/>
      <c r="R13218" s="14"/>
      <c r="S13218" s="14"/>
    </row>
    <row r="13219" spans="11:19" x14ac:dyDescent="0.35">
      <c r="K13219" s="14"/>
      <c r="L13219" s="14"/>
      <c r="N13219" s="15"/>
      <c r="O13219" s="16"/>
      <c r="R13219" s="14"/>
      <c r="S13219" s="14"/>
    </row>
    <row r="13220" spans="11:19" x14ac:dyDescent="0.35">
      <c r="K13220" s="14"/>
      <c r="L13220" s="14"/>
      <c r="N13220" s="15"/>
      <c r="O13220" s="16"/>
      <c r="R13220" s="14"/>
      <c r="S13220" s="14"/>
    </row>
    <row r="13221" spans="11:19" x14ac:dyDescent="0.35">
      <c r="K13221" s="14"/>
      <c r="L13221" s="14"/>
      <c r="N13221" s="15"/>
      <c r="O13221" s="16"/>
      <c r="R13221" s="14"/>
      <c r="S13221" s="14"/>
    </row>
    <row r="13222" spans="11:19" x14ac:dyDescent="0.35">
      <c r="K13222" s="14"/>
      <c r="L13222" s="14"/>
      <c r="N13222" s="15"/>
      <c r="O13222" s="16"/>
      <c r="R13222" s="14"/>
      <c r="S13222" s="14"/>
    </row>
    <row r="13223" spans="11:19" x14ac:dyDescent="0.35">
      <c r="K13223" s="14"/>
      <c r="L13223" s="14"/>
      <c r="N13223" s="15"/>
      <c r="O13223" s="16"/>
      <c r="R13223" s="14"/>
      <c r="S13223" s="14"/>
    </row>
    <row r="13224" spans="11:19" x14ac:dyDescent="0.35">
      <c r="K13224" s="14"/>
      <c r="L13224" s="14"/>
      <c r="N13224" s="15"/>
      <c r="O13224" s="16"/>
      <c r="R13224" s="14"/>
      <c r="S13224" s="14"/>
    </row>
    <row r="13225" spans="11:19" x14ac:dyDescent="0.35">
      <c r="K13225" s="14"/>
      <c r="L13225" s="14"/>
      <c r="N13225" s="15"/>
      <c r="O13225" s="16"/>
      <c r="R13225" s="14"/>
      <c r="S13225" s="14"/>
    </row>
    <row r="13226" spans="11:19" x14ac:dyDescent="0.35">
      <c r="K13226" s="14"/>
      <c r="L13226" s="14"/>
      <c r="N13226" s="15"/>
      <c r="O13226" s="16"/>
      <c r="R13226" s="14"/>
      <c r="S13226" s="14"/>
    </row>
    <row r="13227" spans="11:19" x14ac:dyDescent="0.35">
      <c r="K13227" s="14"/>
      <c r="L13227" s="14"/>
      <c r="N13227" s="15"/>
      <c r="O13227" s="16"/>
      <c r="R13227" s="14"/>
      <c r="S13227" s="14"/>
    </row>
    <row r="13228" spans="11:19" x14ac:dyDescent="0.35">
      <c r="K13228" s="14"/>
      <c r="L13228" s="14"/>
      <c r="N13228" s="15"/>
      <c r="O13228" s="16"/>
      <c r="R13228" s="14"/>
      <c r="S13228" s="14"/>
    </row>
    <row r="13229" spans="11:19" x14ac:dyDescent="0.35">
      <c r="K13229" s="14"/>
      <c r="L13229" s="14"/>
      <c r="N13229" s="15"/>
      <c r="O13229" s="16"/>
      <c r="R13229" s="14"/>
      <c r="S13229" s="14"/>
    </row>
    <row r="13230" spans="11:19" x14ac:dyDescent="0.35">
      <c r="K13230" s="14"/>
      <c r="L13230" s="14"/>
      <c r="N13230" s="15"/>
      <c r="O13230" s="16"/>
      <c r="R13230" s="14"/>
      <c r="S13230" s="14"/>
    </row>
    <row r="13231" spans="11:19" x14ac:dyDescent="0.35">
      <c r="K13231" s="14"/>
      <c r="L13231" s="14"/>
      <c r="N13231" s="15"/>
      <c r="O13231" s="16"/>
      <c r="R13231" s="14"/>
      <c r="S13231" s="14"/>
    </row>
    <row r="13232" spans="11:19" x14ac:dyDescent="0.35">
      <c r="K13232" s="14"/>
      <c r="L13232" s="14"/>
      <c r="N13232" s="15"/>
      <c r="O13232" s="16"/>
      <c r="R13232" s="14"/>
      <c r="S13232" s="14"/>
    </row>
    <row r="13233" spans="11:19" x14ac:dyDescent="0.35">
      <c r="K13233" s="14"/>
      <c r="L13233" s="14"/>
      <c r="N13233" s="15"/>
      <c r="O13233" s="16"/>
      <c r="R13233" s="14"/>
      <c r="S13233" s="14"/>
    </row>
    <row r="13234" spans="11:19" x14ac:dyDescent="0.35">
      <c r="K13234" s="14"/>
      <c r="L13234" s="14"/>
      <c r="N13234" s="15"/>
      <c r="O13234" s="16"/>
      <c r="R13234" s="14"/>
      <c r="S13234" s="14"/>
    </row>
    <row r="13235" spans="11:19" x14ac:dyDescent="0.35">
      <c r="K13235" s="14"/>
      <c r="L13235" s="14"/>
      <c r="N13235" s="15"/>
      <c r="O13235" s="16"/>
      <c r="R13235" s="14"/>
      <c r="S13235" s="14"/>
    </row>
    <row r="13236" spans="11:19" x14ac:dyDescent="0.35">
      <c r="K13236" s="14"/>
      <c r="L13236" s="14"/>
      <c r="N13236" s="15"/>
      <c r="O13236" s="16"/>
      <c r="R13236" s="14"/>
      <c r="S13236" s="14"/>
    </row>
    <row r="13237" spans="11:19" x14ac:dyDescent="0.35">
      <c r="K13237" s="14"/>
      <c r="L13237" s="14"/>
      <c r="N13237" s="15"/>
      <c r="O13237" s="16"/>
      <c r="R13237" s="14"/>
      <c r="S13237" s="14"/>
    </row>
    <row r="13238" spans="11:19" x14ac:dyDescent="0.35">
      <c r="K13238" s="14"/>
      <c r="L13238" s="14"/>
      <c r="N13238" s="15"/>
      <c r="O13238" s="16"/>
      <c r="R13238" s="14"/>
      <c r="S13238" s="14"/>
    </row>
    <row r="13239" spans="11:19" x14ac:dyDescent="0.35">
      <c r="K13239" s="14"/>
      <c r="L13239" s="14"/>
      <c r="N13239" s="15"/>
      <c r="O13239" s="16"/>
      <c r="R13239" s="14"/>
      <c r="S13239" s="14"/>
    </row>
    <row r="13240" spans="11:19" x14ac:dyDescent="0.35">
      <c r="K13240" s="14"/>
      <c r="L13240" s="14"/>
      <c r="N13240" s="15"/>
      <c r="O13240" s="16"/>
      <c r="R13240" s="14"/>
      <c r="S13240" s="14"/>
    </row>
    <row r="13241" spans="11:19" x14ac:dyDescent="0.35">
      <c r="K13241" s="14"/>
      <c r="L13241" s="14"/>
      <c r="N13241" s="15"/>
      <c r="O13241" s="16"/>
      <c r="R13241" s="14"/>
      <c r="S13241" s="14"/>
    </row>
    <row r="13242" spans="11:19" x14ac:dyDescent="0.35">
      <c r="K13242" s="14"/>
      <c r="L13242" s="14"/>
      <c r="N13242" s="15"/>
      <c r="O13242" s="16"/>
      <c r="R13242" s="14"/>
      <c r="S13242" s="14"/>
    </row>
    <row r="13243" spans="11:19" x14ac:dyDescent="0.35">
      <c r="K13243" s="14"/>
      <c r="L13243" s="14"/>
      <c r="N13243" s="15"/>
      <c r="O13243" s="16"/>
      <c r="R13243" s="14"/>
      <c r="S13243" s="14"/>
    </row>
    <row r="13244" spans="11:19" x14ac:dyDescent="0.35">
      <c r="K13244" s="14"/>
      <c r="L13244" s="14"/>
      <c r="N13244" s="15"/>
      <c r="O13244" s="16"/>
      <c r="R13244" s="14"/>
      <c r="S13244" s="14"/>
    </row>
    <row r="13245" spans="11:19" x14ac:dyDescent="0.35">
      <c r="K13245" s="14"/>
      <c r="L13245" s="14"/>
      <c r="N13245" s="15"/>
      <c r="O13245" s="16"/>
      <c r="R13245" s="14"/>
      <c r="S13245" s="14"/>
    </row>
    <row r="13246" spans="11:19" x14ac:dyDescent="0.35">
      <c r="K13246" s="14"/>
      <c r="L13246" s="14"/>
      <c r="N13246" s="15"/>
      <c r="O13246" s="16"/>
      <c r="R13246" s="14"/>
      <c r="S13246" s="14"/>
    </row>
    <row r="13247" spans="11:19" x14ac:dyDescent="0.35">
      <c r="K13247" s="14"/>
      <c r="L13247" s="14"/>
      <c r="N13247" s="15"/>
      <c r="O13247" s="16"/>
      <c r="R13247" s="14"/>
      <c r="S13247" s="14"/>
    </row>
    <row r="13248" spans="11:19" x14ac:dyDescent="0.35">
      <c r="K13248" s="14"/>
      <c r="L13248" s="14"/>
      <c r="N13248" s="15"/>
      <c r="O13248" s="16"/>
      <c r="R13248" s="14"/>
      <c r="S13248" s="14"/>
    </row>
    <row r="13249" spans="11:19" x14ac:dyDescent="0.35">
      <c r="K13249" s="14"/>
      <c r="L13249" s="14"/>
      <c r="N13249" s="15"/>
      <c r="O13249" s="16"/>
      <c r="R13249" s="14"/>
      <c r="S13249" s="14"/>
    </row>
    <row r="13250" spans="11:19" x14ac:dyDescent="0.35">
      <c r="K13250" s="14"/>
      <c r="L13250" s="14"/>
      <c r="N13250" s="15"/>
      <c r="O13250" s="16"/>
      <c r="R13250" s="14"/>
      <c r="S13250" s="14"/>
    </row>
    <row r="13251" spans="11:19" x14ac:dyDescent="0.35">
      <c r="K13251" s="14"/>
      <c r="L13251" s="14"/>
      <c r="N13251" s="15"/>
      <c r="O13251" s="16"/>
      <c r="R13251" s="14"/>
      <c r="S13251" s="14"/>
    </row>
    <row r="13252" spans="11:19" x14ac:dyDescent="0.35">
      <c r="K13252" s="14"/>
      <c r="L13252" s="14"/>
      <c r="N13252" s="15"/>
      <c r="O13252" s="16"/>
      <c r="R13252" s="14"/>
      <c r="S13252" s="14"/>
    </row>
    <row r="13253" spans="11:19" x14ac:dyDescent="0.35">
      <c r="K13253" s="14"/>
      <c r="L13253" s="14"/>
      <c r="N13253" s="15"/>
      <c r="O13253" s="16"/>
      <c r="R13253" s="14"/>
      <c r="S13253" s="14"/>
    </row>
    <row r="13254" spans="11:19" x14ac:dyDescent="0.35">
      <c r="K13254" s="14"/>
      <c r="L13254" s="14"/>
      <c r="N13254" s="15"/>
      <c r="O13254" s="16"/>
      <c r="R13254" s="14"/>
      <c r="S13254" s="14"/>
    </row>
    <row r="13255" spans="11:19" x14ac:dyDescent="0.35">
      <c r="K13255" s="14"/>
      <c r="L13255" s="14"/>
      <c r="N13255" s="15"/>
      <c r="O13255" s="16"/>
      <c r="R13255" s="14"/>
      <c r="S13255" s="14"/>
    </row>
    <row r="13256" spans="11:19" x14ac:dyDescent="0.35">
      <c r="K13256" s="14"/>
      <c r="L13256" s="14"/>
      <c r="N13256" s="15"/>
      <c r="O13256" s="16"/>
      <c r="R13256" s="14"/>
      <c r="S13256" s="14"/>
    </row>
    <row r="13257" spans="11:19" x14ac:dyDescent="0.35">
      <c r="K13257" s="14"/>
      <c r="L13257" s="14"/>
      <c r="N13257" s="15"/>
      <c r="O13257" s="16"/>
      <c r="R13257" s="14"/>
      <c r="S13257" s="14"/>
    </row>
    <row r="13258" spans="11:19" x14ac:dyDescent="0.35">
      <c r="K13258" s="14"/>
      <c r="L13258" s="14"/>
      <c r="N13258" s="15"/>
      <c r="O13258" s="16"/>
      <c r="R13258" s="14"/>
      <c r="S13258" s="14"/>
    </row>
    <row r="13259" spans="11:19" x14ac:dyDescent="0.35">
      <c r="K13259" s="14"/>
      <c r="L13259" s="14"/>
      <c r="N13259" s="15"/>
      <c r="O13259" s="16"/>
      <c r="R13259" s="14"/>
      <c r="S13259" s="14"/>
    </row>
    <row r="13260" spans="11:19" x14ac:dyDescent="0.35">
      <c r="K13260" s="14"/>
      <c r="L13260" s="14"/>
      <c r="N13260" s="15"/>
      <c r="O13260" s="16"/>
      <c r="R13260" s="14"/>
      <c r="S13260" s="14"/>
    </row>
    <row r="13261" spans="11:19" x14ac:dyDescent="0.35">
      <c r="K13261" s="14"/>
      <c r="L13261" s="14"/>
      <c r="N13261" s="15"/>
      <c r="O13261" s="16"/>
      <c r="R13261" s="14"/>
      <c r="S13261" s="14"/>
    </row>
    <row r="13262" spans="11:19" x14ac:dyDescent="0.35">
      <c r="K13262" s="14"/>
      <c r="L13262" s="14"/>
      <c r="N13262" s="15"/>
      <c r="O13262" s="16"/>
      <c r="R13262" s="14"/>
      <c r="S13262" s="14"/>
    </row>
    <row r="13263" spans="11:19" x14ac:dyDescent="0.35">
      <c r="K13263" s="14"/>
      <c r="L13263" s="14"/>
      <c r="N13263" s="15"/>
      <c r="O13263" s="16"/>
      <c r="R13263" s="14"/>
      <c r="S13263" s="14"/>
    </row>
    <row r="13264" spans="11:19" x14ac:dyDescent="0.35">
      <c r="K13264" s="14"/>
      <c r="L13264" s="14"/>
      <c r="N13264" s="15"/>
      <c r="O13264" s="16"/>
      <c r="R13264" s="14"/>
      <c r="S13264" s="14"/>
    </row>
    <row r="13265" spans="11:19" x14ac:dyDescent="0.35">
      <c r="K13265" s="14"/>
      <c r="L13265" s="14"/>
      <c r="N13265" s="15"/>
      <c r="O13265" s="16"/>
      <c r="R13265" s="14"/>
      <c r="S13265" s="14"/>
    </row>
    <row r="13266" spans="11:19" x14ac:dyDescent="0.35">
      <c r="K13266" s="14"/>
      <c r="L13266" s="14"/>
      <c r="N13266" s="15"/>
      <c r="O13266" s="16"/>
      <c r="R13266" s="14"/>
      <c r="S13266" s="14"/>
    </row>
    <row r="13267" spans="11:19" x14ac:dyDescent="0.35">
      <c r="K13267" s="14"/>
      <c r="L13267" s="14"/>
      <c r="N13267" s="15"/>
      <c r="O13267" s="16"/>
      <c r="R13267" s="14"/>
      <c r="S13267" s="14"/>
    </row>
    <row r="13268" spans="11:19" x14ac:dyDescent="0.35">
      <c r="K13268" s="14"/>
      <c r="L13268" s="14"/>
      <c r="N13268" s="15"/>
      <c r="O13268" s="16"/>
      <c r="R13268" s="14"/>
      <c r="S13268" s="14"/>
    </row>
    <row r="13269" spans="11:19" x14ac:dyDescent="0.35">
      <c r="K13269" s="14"/>
      <c r="L13269" s="14"/>
      <c r="N13269" s="15"/>
      <c r="O13269" s="16"/>
      <c r="R13269" s="14"/>
      <c r="S13269" s="14"/>
    </row>
    <row r="13270" spans="11:19" x14ac:dyDescent="0.35">
      <c r="K13270" s="14"/>
      <c r="L13270" s="14"/>
      <c r="N13270" s="15"/>
      <c r="O13270" s="16"/>
      <c r="R13270" s="14"/>
      <c r="S13270" s="14"/>
    </row>
    <row r="13271" spans="11:19" x14ac:dyDescent="0.35">
      <c r="K13271" s="14"/>
      <c r="L13271" s="14"/>
      <c r="N13271" s="15"/>
      <c r="O13271" s="16"/>
      <c r="R13271" s="14"/>
      <c r="S13271" s="14"/>
    </row>
    <row r="13272" spans="11:19" x14ac:dyDescent="0.35">
      <c r="K13272" s="14"/>
      <c r="L13272" s="14"/>
      <c r="N13272" s="15"/>
      <c r="O13272" s="16"/>
      <c r="R13272" s="14"/>
      <c r="S13272" s="14"/>
    </row>
    <row r="13273" spans="11:19" x14ac:dyDescent="0.35">
      <c r="K13273" s="14"/>
      <c r="L13273" s="14"/>
      <c r="N13273" s="15"/>
      <c r="O13273" s="16"/>
      <c r="R13273" s="14"/>
      <c r="S13273" s="14"/>
    </row>
    <row r="13274" spans="11:19" x14ac:dyDescent="0.35">
      <c r="K13274" s="14"/>
      <c r="L13274" s="14"/>
      <c r="N13274" s="15"/>
      <c r="O13274" s="16"/>
      <c r="R13274" s="14"/>
      <c r="S13274" s="14"/>
    </row>
    <row r="13275" spans="11:19" x14ac:dyDescent="0.35">
      <c r="K13275" s="14"/>
      <c r="L13275" s="14"/>
      <c r="N13275" s="15"/>
      <c r="O13275" s="16"/>
      <c r="R13275" s="14"/>
      <c r="S13275" s="14"/>
    </row>
    <row r="13276" spans="11:19" x14ac:dyDescent="0.35">
      <c r="K13276" s="14"/>
      <c r="L13276" s="14"/>
      <c r="N13276" s="15"/>
      <c r="O13276" s="16"/>
      <c r="R13276" s="14"/>
      <c r="S13276" s="14"/>
    </row>
    <row r="13277" spans="11:19" x14ac:dyDescent="0.35">
      <c r="K13277" s="14"/>
      <c r="L13277" s="14"/>
      <c r="N13277" s="15"/>
      <c r="O13277" s="16"/>
      <c r="R13277" s="14"/>
      <c r="S13277" s="14"/>
    </row>
    <row r="13278" spans="11:19" x14ac:dyDescent="0.35">
      <c r="K13278" s="14"/>
      <c r="L13278" s="14"/>
      <c r="N13278" s="15"/>
      <c r="O13278" s="16"/>
      <c r="R13278" s="14"/>
      <c r="S13278" s="14"/>
    </row>
    <row r="13279" spans="11:19" x14ac:dyDescent="0.35">
      <c r="K13279" s="14"/>
      <c r="L13279" s="14"/>
      <c r="N13279" s="15"/>
      <c r="O13279" s="16"/>
      <c r="R13279" s="14"/>
      <c r="S13279" s="14"/>
    </row>
    <row r="13280" spans="11:19" x14ac:dyDescent="0.35">
      <c r="K13280" s="14"/>
      <c r="L13280" s="14"/>
      <c r="N13280" s="15"/>
      <c r="O13280" s="16"/>
      <c r="R13280" s="14"/>
      <c r="S13280" s="14"/>
    </row>
    <row r="13281" spans="11:19" x14ac:dyDescent="0.35">
      <c r="K13281" s="14"/>
      <c r="L13281" s="14"/>
      <c r="N13281" s="15"/>
      <c r="O13281" s="16"/>
      <c r="R13281" s="14"/>
      <c r="S13281" s="14"/>
    </row>
    <row r="13282" spans="11:19" x14ac:dyDescent="0.35">
      <c r="K13282" s="14"/>
      <c r="L13282" s="14"/>
      <c r="N13282" s="15"/>
      <c r="O13282" s="16"/>
      <c r="R13282" s="14"/>
      <c r="S13282" s="14"/>
    </row>
    <row r="13283" spans="11:19" x14ac:dyDescent="0.35">
      <c r="K13283" s="14"/>
      <c r="L13283" s="14"/>
      <c r="N13283" s="15"/>
      <c r="O13283" s="16"/>
      <c r="R13283" s="14"/>
      <c r="S13283" s="14"/>
    </row>
    <row r="13284" spans="11:19" x14ac:dyDescent="0.35">
      <c r="K13284" s="14"/>
      <c r="L13284" s="14"/>
      <c r="N13284" s="15"/>
      <c r="O13284" s="16"/>
      <c r="R13284" s="14"/>
      <c r="S13284" s="14"/>
    </row>
    <row r="13285" spans="11:19" x14ac:dyDescent="0.35">
      <c r="K13285" s="14"/>
      <c r="L13285" s="14"/>
      <c r="N13285" s="15"/>
      <c r="O13285" s="16"/>
      <c r="R13285" s="14"/>
      <c r="S13285" s="14"/>
    </row>
    <row r="13286" spans="11:19" x14ac:dyDescent="0.35">
      <c r="K13286" s="14"/>
      <c r="L13286" s="14"/>
      <c r="N13286" s="15"/>
      <c r="O13286" s="16"/>
      <c r="R13286" s="14"/>
      <c r="S13286" s="14"/>
    </row>
    <row r="13287" spans="11:19" x14ac:dyDescent="0.35">
      <c r="K13287" s="14"/>
      <c r="L13287" s="14"/>
      <c r="N13287" s="15"/>
      <c r="O13287" s="16"/>
      <c r="R13287" s="14"/>
      <c r="S13287" s="14"/>
    </row>
    <row r="13288" spans="11:19" x14ac:dyDescent="0.35">
      <c r="K13288" s="14"/>
      <c r="L13288" s="14"/>
      <c r="N13288" s="15"/>
      <c r="O13288" s="16"/>
      <c r="R13288" s="14"/>
      <c r="S13288" s="14"/>
    </row>
    <row r="13289" spans="11:19" x14ac:dyDescent="0.35">
      <c r="K13289" s="14"/>
      <c r="L13289" s="14"/>
      <c r="N13289" s="15"/>
      <c r="O13289" s="16"/>
      <c r="R13289" s="14"/>
      <c r="S13289" s="14"/>
    </row>
    <row r="13290" spans="11:19" x14ac:dyDescent="0.35">
      <c r="K13290" s="14"/>
      <c r="L13290" s="14"/>
      <c r="N13290" s="15"/>
      <c r="O13290" s="16"/>
      <c r="R13290" s="14"/>
      <c r="S13290" s="14"/>
    </row>
    <row r="13291" spans="11:19" x14ac:dyDescent="0.35">
      <c r="K13291" s="14"/>
      <c r="L13291" s="14"/>
      <c r="N13291" s="15"/>
      <c r="O13291" s="16"/>
      <c r="R13291" s="14"/>
      <c r="S13291" s="14"/>
    </row>
    <row r="13292" spans="11:19" x14ac:dyDescent="0.35">
      <c r="K13292" s="14"/>
      <c r="L13292" s="14"/>
      <c r="N13292" s="15"/>
      <c r="O13292" s="16"/>
      <c r="R13292" s="14"/>
      <c r="S13292" s="14"/>
    </row>
    <row r="13293" spans="11:19" x14ac:dyDescent="0.35">
      <c r="K13293" s="14"/>
      <c r="L13293" s="14"/>
      <c r="N13293" s="15"/>
      <c r="O13293" s="16"/>
      <c r="R13293" s="14"/>
      <c r="S13293" s="14"/>
    </row>
    <row r="13294" spans="11:19" x14ac:dyDescent="0.35">
      <c r="K13294" s="14"/>
      <c r="L13294" s="14"/>
      <c r="N13294" s="15"/>
      <c r="O13294" s="16"/>
      <c r="R13294" s="14"/>
      <c r="S13294" s="14"/>
    </row>
    <row r="13295" spans="11:19" x14ac:dyDescent="0.35">
      <c r="K13295" s="14"/>
      <c r="L13295" s="14"/>
      <c r="N13295" s="15"/>
      <c r="O13295" s="16"/>
      <c r="R13295" s="14"/>
      <c r="S13295" s="14"/>
    </row>
    <row r="13296" spans="11:19" x14ac:dyDescent="0.35">
      <c r="K13296" s="14"/>
      <c r="L13296" s="14"/>
      <c r="N13296" s="15"/>
      <c r="O13296" s="16"/>
      <c r="R13296" s="14"/>
      <c r="S13296" s="14"/>
    </row>
    <row r="13297" spans="11:19" x14ac:dyDescent="0.35">
      <c r="K13297" s="14"/>
      <c r="L13297" s="14"/>
      <c r="N13297" s="15"/>
      <c r="O13297" s="16"/>
      <c r="R13297" s="14"/>
      <c r="S13297" s="14"/>
    </row>
    <row r="13298" spans="11:19" x14ac:dyDescent="0.35">
      <c r="K13298" s="14"/>
      <c r="L13298" s="14"/>
      <c r="N13298" s="15"/>
      <c r="O13298" s="16"/>
      <c r="R13298" s="14"/>
      <c r="S13298" s="14"/>
    </row>
    <row r="13299" spans="11:19" x14ac:dyDescent="0.35">
      <c r="K13299" s="14"/>
      <c r="L13299" s="14"/>
      <c r="N13299" s="15"/>
      <c r="O13299" s="16"/>
      <c r="R13299" s="14"/>
      <c r="S13299" s="14"/>
    </row>
    <row r="13300" spans="11:19" x14ac:dyDescent="0.35">
      <c r="K13300" s="14"/>
      <c r="L13300" s="14"/>
      <c r="N13300" s="15"/>
      <c r="O13300" s="16"/>
      <c r="R13300" s="14"/>
      <c r="S13300" s="14"/>
    </row>
    <row r="13301" spans="11:19" x14ac:dyDescent="0.35">
      <c r="K13301" s="14"/>
      <c r="L13301" s="14"/>
      <c r="N13301" s="15"/>
      <c r="O13301" s="16"/>
      <c r="R13301" s="14"/>
      <c r="S13301" s="14"/>
    </row>
    <row r="13302" spans="11:19" x14ac:dyDescent="0.35">
      <c r="K13302" s="14"/>
      <c r="L13302" s="14"/>
      <c r="N13302" s="15"/>
      <c r="O13302" s="16"/>
      <c r="R13302" s="14"/>
      <c r="S13302" s="14"/>
    </row>
    <row r="13303" spans="11:19" x14ac:dyDescent="0.35">
      <c r="K13303" s="14"/>
      <c r="L13303" s="14"/>
      <c r="N13303" s="15"/>
      <c r="O13303" s="16"/>
      <c r="R13303" s="14"/>
      <c r="S13303" s="14"/>
    </row>
    <row r="13304" spans="11:19" x14ac:dyDescent="0.35">
      <c r="K13304" s="14"/>
      <c r="L13304" s="14"/>
      <c r="N13304" s="15"/>
      <c r="O13304" s="16"/>
      <c r="R13304" s="14"/>
      <c r="S13304" s="14"/>
    </row>
    <row r="13305" spans="11:19" x14ac:dyDescent="0.35">
      <c r="K13305" s="14"/>
      <c r="L13305" s="14"/>
      <c r="N13305" s="15"/>
      <c r="O13305" s="16"/>
      <c r="R13305" s="14"/>
      <c r="S13305" s="14"/>
    </row>
    <row r="13306" spans="11:19" x14ac:dyDescent="0.35">
      <c r="K13306" s="14"/>
      <c r="L13306" s="14"/>
      <c r="N13306" s="15"/>
      <c r="O13306" s="16"/>
      <c r="R13306" s="14"/>
      <c r="S13306" s="14"/>
    </row>
    <row r="13307" spans="11:19" x14ac:dyDescent="0.35">
      <c r="K13307" s="14"/>
      <c r="L13307" s="14"/>
      <c r="N13307" s="15"/>
      <c r="O13307" s="16"/>
      <c r="R13307" s="14"/>
      <c r="S13307" s="14"/>
    </row>
    <row r="13308" spans="11:19" x14ac:dyDescent="0.35">
      <c r="K13308" s="14"/>
      <c r="L13308" s="14"/>
      <c r="N13308" s="15"/>
      <c r="O13308" s="16"/>
      <c r="R13308" s="14"/>
      <c r="S13308" s="14"/>
    </row>
    <row r="13309" spans="11:19" x14ac:dyDescent="0.35">
      <c r="K13309" s="14"/>
      <c r="L13309" s="14"/>
      <c r="N13309" s="15"/>
      <c r="O13309" s="16"/>
      <c r="R13309" s="14"/>
      <c r="S13309" s="14"/>
    </row>
    <row r="13310" spans="11:19" x14ac:dyDescent="0.35">
      <c r="K13310" s="14"/>
      <c r="L13310" s="14"/>
      <c r="N13310" s="15"/>
      <c r="O13310" s="16"/>
      <c r="R13310" s="14"/>
      <c r="S13310" s="14"/>
    </row>
    <row r="13311" spans="11:19" x14ac:dyDescent="0.35">
      <c r="K13311" s="14"/>
      <c r="L13311" s="14"/>
      <c r="N13311" s="15"/>
      <c r="O13311" s="16"/>
      <c r="R13311" s="14"/>
      <c r="S13311" s="14"/>
    </row>
    <row r="13312" spans="11:19" x14ac:dyDescent="0.35">
      <c r="K13312" s="14"/>
      <c r="L13312" s="14"/>
      <c r="N13312" s="15"/>
      <c r="O13312" s="16"/>
      <c r="R13312" s="14"/>
      <c r="S13312" s="14"/>
    </row>
    <row r="13313" spans="11:19" x14ac:dyDescent="0.35">
      <c r="K13313" s="14"/>
      <c r="L13313" s="14"/>
      <c r="N13313" s="15"/>
      <c r="O13313" s="16"/>
      <c r="R13313" s="14"/>
      <c r="S13313" s="14"/>
    </row>
    <row r="13314" spans="11:19" x14ac:dyDescent="0.35">
      <c r="K13314" s="14"/>
      <c r="L13314" s="14"/>
      <c r="N13314" s="15"/>
      <c r="O13314" s="16"/>
      <c r="R13314" s="14"/>
      <c r="S13314" s="14"/>
    </row>
    <row r="13315" spans="11:19" x14ac:dyDescent="0.35">
      <c r="K13315" s="14"/>
      <c r="L13315" s="14"/>
      <c r="N13315" s="15"/>
      <c r="O13315" s="16"/>
      <c r="R13315" s="14"/>
      <c r="S13315" s="14"/>
    </row>
    <row r="13316" spans="11:19" x14ac:dyDescent="0.35">
      <c r="K13316" s="14"/>
      <c r="L13316" s="14"/>
      <c r="N13316" s="15"/>
      <c r="O13316" s="16"/>
      <c r="R13316" s="14"/>
      <c r="S13316" s="14"/>
    </row>
    <row r="13317" spans="11:19" x14ac:dyDescent="0.35">
      <c r="K13317" s="14"/>
      <c r="L13317" s="14"/>
      <c r="N13317" s="15"/>
      <c r="O13317" s="16"/>
      <c r="R13317" s="14"/>
      <c r="S13317" s="14"/>
    </row>
    <row r="13318" spans="11:19" x14ac:dyDescent="0.35">
      <c r="K13318" s="14"/>
      <c r="L13318" s="14"/>
      <c r="N13318" s="15"/>
      <c r="O13318" s="16"/>
      <c r="R13318" s="14"/>
      <c r="S13318" s="14"/>
    </row>
    <row r="13319" spans="11:19" x14ac:dyDescent="0.35">
      <c r="K13319" s="14"/>
      <c r="L13319" s="14"/>
      <c r="N13319" s="15"/>
      <c r="O13319" s="16"/>
      <c r="R13319" s="14"/>
      <c r="S13319" s="14"/>
    </row>
    <row r="13320" spans="11:19" x14ac:dyDescent="0.35">
      <c r="K13320" s="14"/>
      <c r="L13320" s="14"/>
      <c r="N13320" s="15"/>
      <c r="O13320" s="16"/>
      <c r="R13320" s="14"/>
      <c r="S13320" s="14"/>
    </row>
    <row r="13321" spans="11:19" x14ac:dyDescent="0.35">
      <c r="K13321" s="14"/>
      <c r="L13321" s="14"/>
      <c r="N13321" s="15"/>
      <c r="O13321" s="16"/>
      <c r="R13321" s="14"/>
      <c r="S13321" s="14"/>
    </row>
    <row r="13322" spans="11:19" x14ac:dyDescent="0.35">
      <c r="K13322" s="14"/>
      <c r="L13322" s="14"/>
      <c r="N13322" s="15"/>
      <c r="O13322" s="16"/>
      <c r="R13322" s="14"/>
      <c r="S13322" s="14"/>
    </row>
    <row r="13323" spans="11:19" x14ac:dyDescent="0.35">
      <c r="K13323" s="14"/>
      <c r="L13323" s="14"/>
      <c r="N13323" s="15"/>
      <c r="O13323" s="16"/>
      <c r="R13323" s="14"/>
      <c r="S13323" s="14"/>
    </row>
    <row r="13324" spans="11:19" x14ac:dyDescent="0.35">
      <c r="K13324" s="14"/>
      <c r="L13324" s="14"/>
      <c r="N13324" s="15"/>
      <c r="O13324" s="16"/>
      <c r="R13324" s="14"/>
      <c r="S13324" s="14"/>
    </row>
    <row r="13325" spans="11:19" x14ac:dyDescent="0.35">
      <c r="K13325" s="14"/>
      <c r="L13325" s="14"/>
      <c r="N13325" s="15"/>
      <c r="O13325" s="16"/>
      <c r="R13325" s="14"/>
      <c r="S13325" s="14"/>
    </row>
    <row r="13326" spans="11:19" x14ac:dyDescent="0.35">
      <c r="K13326" s="14"/>
      <c r="L13326" s="14"/>
      <c r="N13326" s="15"/>
      <c r="O13326" s="16"/>
      <c r="R13326" s="14"/>
      <c r="S13326" s="14"/>
    </row>
    <row r="13327" spans="11:19" x14ac:dyDescent="0.35">
      <c r="K13327" s="14"/>
      <c r="L13327" s="14"/>
      <c r="N13327" s="15"/>
      <c r="O13327" s="16"/>
      <c r="R13327" s="14"/>
      <c r="S13327" s="14"/>
    </row>
    <row r="13328" spans="11:19" x14ac:dyDescent="0.35">
      <c r="K13328" s="14"/>
      <c r="L13328" s="14"/>
      <c r="N13328" s="15"/>
      <c r="O13328" s="16"/>
      <c r="R13328" s="14"/>
      <c r="S13328" s="14"/>
    </row>
    <row r="13329" spans="11:19" x14ac:dyDescent="0.35">
      <c r="K13329" s="14"/>
      <c r="L13329" s="14"/>
      <c r="N13329" s="15"/>
      <c r="O13329" s="16"/>
      <c r="R13329" s="14"/>
      <c r="S13329" s="14"/>
    </row>
    <row r="13330" spans="11:19" x14ac:dyDescent="0.35">
      <c r="K13330" s="14"/>
      <c r="L13330" s="14"/>
      <c r="N13330" s="15"/>
      <c r="O13330" s="16"/>
      <c r="R13330" s="14"/>
      <c r="S13330" s="14"/>
    </row>
    <row r="13331" spans="11:19" x14ac:dyDescent="0.35">
      <c r="K13331" s="14"/>
      <c r="L13331" s="14"/>
      <c r="N13331" s="15"/>
      <c r="O13331" s="16"/>
      <c r="R13331" s="14"/>
      <c r="S13331" s="14"/>
    </row>
    <row r="13332" spans="11:19" x14ac:dyDescent="0.35">
      <c r="K13332" s="14"/>
      <c r="L13332" s="14"/>
      <c r="N13332" s="15"/>
      <c r="O13332" s="16"/>
      <c r="R13332" s="14"/>
      <c r="S13332" s="14"/>
    </row>
    <row r="13333" spans="11:19" x14ac:dyDescent="0.35">
      <c r="K13333" s="14"/>
      <c r="L13333" s="14"/>
      <c r="N13333" s="15"/>
      <c r="O13333" s="16"/>
      <c r="R13333" s="14"/>
      <c r="S13333" s="14"/>
    </row>
    <row r="13334" spans="11:19" x14ac:dyDescent="0.35">
      <c r="K13334" s="14"/>
      <c r="L13334" s="14"/>
      <c r="N13334" s="15"/>
      <c r="O13334" s="16"/>
      <c r="R13334" s="14"/>
      <c r="S13334" s="14"/>
    </row>
    <row r="13335" spans="11:19" x14ac:dyDescent="0.35">
      <c r="K13335" s="14"/>
      <c r="L13335" s="14"/>
      <c r="N13335" s="15"/>
      <c r="O13335" s="16"/>
      <c r="R13335" s="14"/>
      <c r="S13335" s="14"/>
    </row>
    <row r="13336" spans="11:19" x14ac:dyDescent="0.35">
      <c r="K13336" s="14"/>
      <c r="L13336" s="14"/>
      <c r="N13336" s="15"/>
      <c r="O13336" s="16"/>
      <c r="R13336" s="14"/>
      <c r="S13336" s="14"/>
    </row>
    <row r="13337" spans="11:19" x14ac:dyDescent="0.35">
      <c r="K13337" s="14"/>
      <c r="L13337" s="14"/>
      <c r="N13337" s="15"/>
      <c r="O13337" s="16"/>
      <c r="R13337" s="14"/>
      <c r="S13337" s="14"/>
    </row>
    <row r="13338" spans="11:19" x14ac:dyDescent="0.35">
      <c r="K13338" s="14"/>
      <c r="L13338" s="14"/>
      <c r="N13338" s="15"/>
      <c r="O13338" s="16"/>
      <c r="R13338" s="14"/>
      <c r="S13338" s="14"/>
    </row>
    <row r="13339" spans="11:19" x14ac:dyDescent="0.35">
      <c r="K13339" s="14"/>
      <c r="L13339" s="14"/>
      <c r="N13339" s="15"/>
      <c r="O13339" s="16"/>
      <c r="R13339" s="14"/>
      <c r="S13339" s="14"/>
    </row>
    <row r="13340" spans="11:19" x14ac:dyDescent="0.35">
      <c r="K13340" s="14"/>
      <c r="L13340" s="14"/>
      <c r="N13340" s="15"/>
      <c r="O13340" s="16"/>
      <c r="R13340" s="14"/>
      <c r="S13340" s="14"/>
    </row>
    <row r="13341" spans="11:19" x14ac:dyDescent="0.35">
      <c r="K13341" s="14"/>
      <c r="L13341" s="14"/>
      <c r="N13341" s="15"/>
      <c r="O13341" s="16"/>
      <c r="R13341" s="14"/>
      <c r="S13341" s="14"/>
    </row>
    <row r="13342" spans="11:19" x14ac:dyDescent="0.35">
      <c r="K13342" s="14"/>
      <c r="L13342" s="14"/>
      <c r="N13342" s="15"/>
      <c r="O13342" s="16"/>
      <c r="R13342" s="14"/>
      <c r="S13342" s="14"/>
    </row>
    <row r="13343" spans="11:19" x14ac:dyDescent="0.35">
      <c r="K13343" s="14"/>
      <c r="L13343" s="14"/>
      <c r="N13343" s="15"/>
      <c r="O13343" s="16"/>
      <c r="R13343" s="14"/>
      <c r="S13343" s="14"/>
    </row>
    <row r="13344" spans="11:19" x14ac:dyDescent="0.35">
      <c r="K13344" s="14"/>
      <c r="L13344" s="14"/>
      <c r="N13344" s="15"/>
      <c r="O13344" s="16"/>
      <c r="R13344" s="14"/>
      <c r="S13344" s="14"/>
    </row>
    <row r="13345" spans="11:19" x14ac:dyDescent="0.35">
      <c r="K13345" s="14"/>
      <c r="L13345" s="14"/>
      <c r="N13345" s="15"/>
      <c r="O13345" s="16"/>
      <c r="R13345" s="14"/>
      <c r="S13345" s="14"/>
    </row>
    <row r="13346" spans="11:19" x14ac:dyDescent="0.35">
      <c r="K13346" s="14"/>
      <c r="L13346" s="14"/>
      <c r="N13346" s="15"/>
      <c r="O13346" s="16"/>
      <c r="R13346" s="14"/>
      <c r="S13346" s="14"/>
    </row>
    <row r="13347" spans="11:19" x14ac:dyDescent="0.35">
      <c r="K13347" s="14"/>
      <c r="L13347" s="14"/>
      <c r="N13347" s="15"/>
      <c r="O13347" s="16"/>
      <c r="R13347" s="14"/>
      <c r="S13347" s="14"/>
    </row>
    <row r="13348" spans="11:19" x14ac:dyDescent="0.35">
      <c r="K13348" s="14"/>
      <c r="L13348" s="14"/>
      <c r="N13348" s="15"/>
      <c r="O13348" s="16"/>
      <c r="R13348" s="14"/>
      <c r="S13348" s="14"/>
    </row>
    <row r="13349" spans="11:19" x14ac:dyDescent="0.35">
      <c r="K13349" s="14"/>
      <c r="L13349" s="14"/>
      <c r="N13349" s="15"/>
      <c r="O13349" s="16"/>
      <c r="R13349" s="14"/>
      <c r="S13349" s="14"/>
    </row>
    <row r="13350" spans="11:19" x14ac:dyDescent="0.35">
      <c r="K13350" s="14"/>
      <c r="L13350" s="14"/>
      <c r="N13350" s="15"/>
      <c r="O13350" s="16"/>
      <c r="R13350" s="14"/>
      <c r="S13350" s="14"/>
    </row>
    <row r="13351" spans="11:19" x14ac:dyDescent="0.35">
      <c r="K13351" s="14"/>
      <c r="L13351" s="14"/>
      <c r="N13351" s="15"/>
      <c r="O13351" s="16"/>
      <c r="R13351" s="14"/>
      <c r="S13351" s="14"/>
    </row>
    <row r="13352" spans="11:19" x14ac:dyDescent="0.35">
      <c r="K13352" s="14"/>
      <c r="L13352" s="14"/>
      <c r="N13352" s="15"/>
      <c r="O13352" s="16"/>
      <c r="R13352" s="14"/>
      <c r="S13352" s="14"/>
    </row>
    <row r="13353" spans="11:19" x14ac:dyDescent="0.35">
      <c r="K13353" s="14"/>
      <c r="L13353" s="14"/>
      <c r="N13353" s="15"/>
      <c r="O13353" s="16"/>
      <c r="R13353" s="14"/>
      <c r="S13353" s="14"/>
    </row>
    <row r="13354" spans="11:19" x14ac:dyDescent="0.35">
      <c r="K13354" s="14"/>
      <c r="L13354" s="14"/>
      <c r="N13354" s="15"/>
      <c r="O13354" s="16"/>
      <c r="R13354" s="14"/>
      <c r="S13354" s="14"/>
    </row>
    <row r="13355" spans="11:19" x14ac:dyDescent="0.35">
      <c r="K13355" s="14"/>
      <c r="L13355" s="14"/>
      <c r="N13355" s="15"/>
      <c r="O13355" s="16"/>
      <c r="R13355" s="14"/>
      <c r="S13355" s="14"/>
    </row>
    <row r="13356" spans="11:19" x14ac:dyDescent="0.35">
      <c r="K13356" s="14"/>
      <c r="L13356" s="14"/>
      <c r="N13356" s="15"/>
      <c r="O13356" s="16"/>
      <c r="R13356" s="14"/>
      <c r="S13356" s="14"/>
    </row>
    <row r="13357" spans="11:19" x14ac:dyDescent="0.35">
      <c r="K13357" s="14"/>
      <c r="L13357" s="14"/>
      <c r="N13357" s="15"/>
      <c r="O13357" s="16"/>
      <c r="R13357" s="14"/>
      <c r="S13357" s="14"/>
    </row>
    <row r="13358" spans="11:19" x14ac:dyDescent="0.35">
      <c r="K13358" s="14"/>
      <c r="L13358" s="14"/>
      <c r="N13358" s="15"/>
      <c r="O13358" s="16"/>
      <c r="R13358" s="14"/>
      <c r="S13358" s="14"/>
    </row>
    <row r="13359" spans="11:19" x14ac:dyDescent="0.35">
      <c r="K13359" s="14"/>
      <c r="L13359" s="14"/>
      <c r="N13359" s="15"/>
      <c r="O13359" s="16"/>
      <c r="R13359" s="14"/>
      <c r="S13359" s="14"/>
    </row>
    <row r="13360" spans="11:19" x14ac:dyDescent="0.35">
      <c r="K13360" s="14"/>
      <c r="L13360" s="14"/>
      <c r="N13360" s="15"/>
      <c r="O13360" s="16"/>
      <c r="R13360" s="14"/>
      <c r="S13360" s="14"/>
    </row>
    <row r="13361" spans="11:19" x14ac:dyDescent="0.35">
      <c r="K13361" s="14"/>
      <c r="L13361" s="14"/>
      <c r="N13361" s="15"/>
      <c r="O13361" s="16"/>
      <c r="R13361" s="14"/>
      <c r="S13361" s="14"/>
    </row>
    <row r="13362" spans="11:19" x14ac:dyDescent="0.35">
      <c r="K13362" s="14"/>
      <c r="L13362" s="14"/>
      <c r="N13362" s="15"/>
      <c r="O13362" s="16"/>
      <c r="R13362" s="14"/>
      <c r="S13362" s="14"/>
    </row>
    <row r="13363" spans="11:19" x14ac:dyDescent="0.35">
      <c r="K13363" s="14"/>
      <c r="L13363" s="14"/>
      <c r="N13363" s="15"/>
      <c r="O13363" s="16"/>
      <c r="R13363" s="14"/>
      <c r="S13363" s="14"/>
    </row>
    <row r="13364" spans="11:19" x14ac:dyDescent="0.35">
      <c r="K13364" s="14"/>
      <c r="L13364" s="14"/>
      <c r="N13364" s="15"/>
      <c r="O13364" s="16"/>
      <c r="R13364" s="14"/>
      <c r="S13364" s="14"/>
    </row>
    <row r="13365" spans="11:19" x14ac:dyDescent="0.35">
      <c r="K13365" s="14"/>
      <c r="L13365" s="14"/>
      <c r="N13365" s="15"/>
      <c r="O13365" s="16"/>
      <c r="R13365" s="14"/>
      <c r="S13365" s="14"/>
    </row>
    <row r="13366" spans="11:19" x14ac:dyDescent="0.35">
      <c r="K13366" s="14"/>
      <c r="L13366" s="14"/>
      <c r="N13366" s="15"/>
      <c r="O13366" s="16"/>
      <c r="R13366" s="14"/>
      <c r="S13366" s="14"/>
    </row>
    <row r="13367" spans="11:19" x14ac:dyDescent="0.35">
      <c r="K13367" s="14"/>
      <c r="L13367" s="14"/>
      <c r="N13367" s="15"/>
      <c r="O13367" s="16"/>
      <c r="R13367" s="14"/>
      <c r="S13367" s="14"/>
    </row>
    <row r="13368" spans="11:19" x14ac:dyDescent="0.35">
      <c r="K13368" s="14"/>
      <c r="L13368" s="14"/>
      <c r="N13368" s="15"/>
      <c r="O13368" s="16"/>
      <c r="R13368" s="14"/>
      <c r="S13368" s="14"/>
    </row>
    <row r="13369" spans="11:19" x14ac:dyDescent="0.35">
      <c r="K13369" s="14"/>
      <c r="L13369" s="14"/>
      <c r="N13369" s="15"/>
      <c r="O13369" s="16"/>
      <c r="R13369" s="14"/>
      <c r="S13369" s="14"/>
    </row>
    <row r="13370" spans="11:19" x14ac:dyDescent="0.35">
      <c r="K13370" s="14"/>
      <c r="L13370" s="14"/>
      <c r="N13370" s="15"/>
      <c r="O13370" s="16"/>
      <c r="R13370" s="14"/>
      <c r="S13370" s="14"/>
    </row>
    <row r="13371" spans="11:19" x14ac:dyDescent="0.35">
      <c r="K13371" s="14"/>
      <c r="L13371" s="14"/>
      <c r="N13371" s="15"/>
      <c r="O13371" s="16"/>
      <c r="R13371" s="14"/>
      <c r="S13371" s="14"/>
    </row>
    <row r="13372" spans="11:19" x14ac:dyDescent="0.35">
      <c r="K13372" s="14"/>
      <c r="L13372" s="14"/>
      <c r="N13372" s="15"/>
      <c r="O13372" s="16"/>
      <c r="R13372" s="14"/>
      <c r="S13372" s="14"/>
    </row>
    <row r="13373" spans="11:19" x14ac:dyDescent="0.35">
      <c r="K13373" s="14"/>
      <c r="L13373" s="14"/>
      <c r="N13373" s="15"/>
      <c r="O13373" s="16"/>
      <c r="R13373" s="14"/>
      <c r="S13373" s="14"/>
    </row>
    <row r="13374" spans="11:19" x14ac:dyDescent="0.35">
      <c r="K13374" s="14"/>
      <c r="L13374" s="14"/>
      <c r="N13374" s="15"/>
      <c r="O13374" s="16"/>
      <c r="R13374" s="14"/>
      <c r="S13374" s="14"/>
    </row>
    <row r="13375" spans="11:19" x14ac:dyDescent="0.35">
      <c r="K13375" s="14"/>
      <c r="L13375" s="14"/>
      <c r="N13375" s="15"/>
      <c r="O13375" s="16"/>
      <c r="R13375" s="14"/>
      <c r="S13375" s="14"/>
    </row>
    <row r="13376" spans="11:19" x14ac:dyDescent="0.35">
      <c r="K13376" s="14"/>
      <c r="L13376" s="14"/>
      <c r="N13376" s="15"/>
      <c r="O13376" s="16"/>
      <c r="R13376" s="14"/>
      <c r="S13376" s="14"/>
    </row>
    <row r="13377" spans="11:19" x14ac:dyDescent="0.35">
      <c r="K13377" s="14"/>
      <c r="L13377" s="14"/>
      <c r="N13377" s="15"/>
      <c r="O13377" s="16"/>
      <c r="R13377" s="14"/>
      <c r="S13377" s="14"/>
    </row>
    <row r="13378" spans="11:19" x14ac:dyDescent="0.35">
      <c r="K13378" s="14"/>
      <c r="L13378" s="14"/>
      <c r="N13378" s="15"/>
      <c r="O13378" s="16"/>
      <c r="R13378" s="14"/>
      <c r="S13378" s="14"/>
    </row>
    <row r="13379" spans="11:19" x14ac:dyDescent="0.35">
      <c r="K13379" s="14"/>
      <c r="L13379" s="14"/>
      <c r="N13379" s="15"/>
      <c r="O13379" s="16"/>
      <c r="R13379" s="14"/>
      <c r="S13379" s="14"/>
    </row>
    <row r="13380" spans="11:19" x14ac:dyDescent="0.35">
      <c r="K13380" s="14"/>
      <c r="L13380" s="14"/>
      <c r="N13380" s="15"/>
      <c r="O13380" s="16"/>
      <c r="R13380" s="14"/>
      <c r="S13380" s="14"/>
    </row>
    <row r="13381" spans="11:19" x14ac:dyDescent="0.35">
      <c r="K13381" s="14"/>
      <c r="L13381" s="14"/>
      <c r="N13381" s="15"/>
      <c r="O13381" s="16"/>
      <c r="R13381" s="14"/>
      <c r="S13381" s="14"/>
    </row>
    <row r="13382" spans="11:19" x14ac:dyDescent="0.35">
      <c r="K13382" s="14"/>
      <c r="L13382" s="14"/>
      <c r="N13382" s="15"/>
      <c r="O13382" s="16"/>
      <c r="R13382" s="14"/>
      <c r="S13382" s="14"/>
    </row>
    <row r="13383" spans="11:19" x14ac:dyDescent="0.35">
      <c r="K13383" s="14"/>
      <c r="L13383" s="14"/>
      <c r="N13383" s="15"/>
      <c r="O13383" s="16"/>
      <c r="R13383" s="14"/>
      <c r="S13383" s="14"/>
    </row>
    <row r="13384" spans="11:19" x14ac:dyDescent="0.35">
      <c r="K13384" s="14"/>
      <c r="L13384" s="14"/>
      <c r="N13384" s="15"/>
      <c r="O13384" s="16"/>
      <c r="R13384" s="14"/>
      <c r="S13384" s="14"/>
    </row>
    <row r="13385" spans="11:19" x14ac:dyDescent="0.35">
      <c r="K13385" s="14"/>
      <c r="L13385" s="14"/>
      <c r="N13385" s="15"/>
      <c r="O13385" s="16"/>
      <c r="R13385" s="14"/>
      <c r="S13385" s="14"/>
    </row>
    <row r="13386" spans="11:19" x14ac:dyDescent="0.35">
      <c r="K13386" s="14"/>
      <c r="L13386" s="14"/>
      <c r="N13386" s="15"/>
      <c r="O13386" s="16"/>
      <c r="R13386" s="14"/>
      <c r="S13386" s="14"/>
    </row>
    <row r="13387" spans="11:19" x14ac:dyDescent="0.35">
      <c r="K13387" s="14"/>
      <c r="L13387" s="14"/>
      <c r="N13387" s="15"/>
      <c r="O13387" s="16"/>
      <c r="R13387" s="14"/>
      <c r="S13387" s="14"/>
    </row>
    <row r="13388" spans="11:19" x14ac:dyDescent="0.35">
      <c r="K13388" s="14"/>
      <c r="L13388" s="14"/>
      <c r="N13388" s="15"/>
      <c r="O13388" s="16"/>
      <c r="R13388" s="14"/>
      <c r="S13388" s="14"/>
    </row>
    <row r="13389" spans="11:19" x14ac:dyDescent="0.35">
      <c r="K13389" s="14"/>
      <c r="L13389" s="14"/>
      <c r="N13389" s="15"/>
      <c r="O13389" s="16"/>
      <c r="R13389" s="14"/>
      <c r="S13389" s="14"/>
    </row>
    <row r="13390" spans="11:19" x14ac:dyDescent="0.35">
      <c r="K13390" s="14"/>
      <c r="L13390" s="14"/>
      <c r="N13390" s="15"/>
      <c r="O13390" s="16"/>
      <c r="R13390" s="14"/>
      <c r="S13390" s="14"/>
    </row>
    <row r="13391" spans="11:19" x14ac:dyDescent="0.35">
      <c r="K13391" s="14"/>
      <c r="L13391" s="14"/>
      <c r="N13391" s="15"/>
      <c r="O13391" s="16"/>
      <c r="R13391" s="14"/>
      <c r="S13391" s="14"/>
    </row>
    <row r="13392" spans="11:19" x14ac:dyDescent="0.35">
      <c r="K13392" s="14"/>
      <c r="L13392" s="14"/>
      <c r="N13392" s="15"/>
      <c r="O13392" s="16"/>
      <c r="R13392" s="14"/>
      <c r="S13392" s="14"/>
    </row>
    <row r="13393" spans="11:19" x14ac:dyDescent="0.35">
      <c r="K13393" s="14"/>
      <c r="L13393" s="14"/>
      <c r="N13393" s="15"/>
      <c r="O13393" s="16"/>
      <c r="R13393" s="14"/>
      <c r="S13393" s="14"/>
    </row>
    <row r="13394" spans="11:19" x14ac:dyDescent="0.35">
      <c r="K13394" s="14"/>
      <c r="L13394" s="14"/>
      <c r="N13394" s="15"/>
      <c r="O13394" s="16"/>
      <c r="R13394" s="14"/>
      <c r="S13394" s="14"/>
    </row>
    <row r="13395" spans="11:19" x14ac:dyDescent="0.35">
      <c r="K13395" s="14"/>
      <c r="L13395" s="14"/>
      <c r="N13395" s="15"/>
      <c r="O13395" s="16"/>
      <c r="R13395" s="14"/>
      <c r="S13395" s="14"/>
    </row>
    <row r="13396" spans="11:19" x14ac:dyDescent="0.35">
      <c r="K13396" s="14"/>
      <c r="L13396" s="14"/>
      <c r="N13396" s="15"/>
      <c r="O13396" s="16"/>
      <c r="R13396" s="14"/>
      <c r="S13396" s="14"/>
    </row>
    <row r="13397" spans="11:19" x14ac:dyDescent="0.35">
      <c r="K13397" s="14"/>
      <c r="L13397" s="14"/>
      <c r="N13397" s="15"/>
      <c r="O13397" s="16"/>
      <c r="R13397" s="14"/>
      <c r="S13397" s="14"/>
    </row>
    <row r="13398" spans="11:19" x14ac:dyDescent="0.35">
      <c r="K13398" s="14"/>
      <c r="L13398" s="14"/>
      <c r="N13398" s="15"/>
      <c r="O13398" s="16"/>
      <c r="R13398" s="14"/>
      <c r="S13398" s="14"/>
    </row>
    <row r="13399" spans="11:19" x14ac:dyDescent="0.35">
      <c r="K13399" s="14"/>
      <c r="L13399" s="14"/>
      <c r="N13399" s="15"/>
      <c r="O13399" s="16"/>
      <c r="R13399" s="14"/>
      <c r="S13399" s="14"/>
    </row>
    <row r="13400" spans="11:19" x14ac:dyDescent="0.35">
      <c r="K13400" s="14"/>
      <c r="L13400" s="14"/>
      <c r="N13400" s="15"/>
      <c r="O13400" s="16"/>
      <c r="R13400" s="14"/>
      <c r="S13400" s="14"/>
    </row>
    <row r="13401" spans="11:19" x14ac:dyDescent="0.35">
      <c r="K13401" s="14"/>
      <c r="L13401" s="14"/>
      <c r="N13401" s="15"/>
      <c r="O13401" s="16"/>
      <c r="R13401" s="14"/>
      <c r="S13401" s="14"/>
    </row>
    <row r="13402" spans="11:19" x14ac:dyDescent="0.35">
      <c r="K13402" s="14"/>
      <c r="L13402" s="14"/>
      <c r="N13402" s="15"/>
      <c r="O13402" s="16"/>
      <c r="R13402" s="14"/>
      <c r="S13402" s="14"/>
    </row>
    <row r="13403" spans="11:19" x14ac:dyDescent="0.35">
      <c r="K13403" s="14"/>
      <c r="L13403" s="14"/>
      <c r="N13403" s="15"/>
      <c r="O13403" s="16"/>
      <c r="R13403" s="14"/>
      <c r="S13403" s="14"/>
    </row>
    <row r="13404" spans="11:19" x14ac:dyDescent="0.35">
      <c r="K13404" s="14"/>
      <c r="L13404" s="14"/>
      <c r="N13404" s="15"/>
      <c r="O13404" s="16"/>
      <c r="R13404" s="14"/>
      <c r="S13404" s="14"/>
    </row>
    <row r="13405" spans="11:19" x14ac:dyDescent="0.35">
      <c r="K13405" s="14"/>
      <c r="L13405" s="14"/>
      <c r="N13405" s="15"/>
      <c r="O13405" s="16"/>
      <c r="R13405" s="14"/>
      <c r="S13405" s="14"/>
    </row>
    <row r="13406" spans="11:19" x14ac:dyDescent="0.35">
      <c r="K13406" s="14"/>
      <c r="L13406" s="14"/>
      <c r="N13406" s="15"/>
      <c r="O13406" s="16"/>
      <c r="R13406" s="14"/>
      <c r="S13406" s="14"/>
    </row>
    <row r="13407" spans="11:19" x14ac:dyDescent="0.35">
      <c r="K13407" s="14"/>
      <c r="L13407" s="14"/>
      <c r="N13407" s="15"/>
      <c r="O13407" s="16"/>
      <c r="R13407" s="14"/>
      <c r="S13407" s="14"/>
    </row>
    <row r="13408" spans="11:19" x14ac:dyDescent="0.35">
      <c r="K13408" s="14"/>
      <c r="L13408" s="14"/>
      <c r="N13408" s="15"/>
      <c r="O13408" s="16"/>
      <c r="R13408" s="14"/>
      <c r="S13408" s="14"/>
    </row>
    <row r="13409" spans="11:19" x14ac:dyDescent="0.35">
      <c r="K13409" s="14"/>
      <c r="L13409" s="14"/>
      <c r="N13409" s="15"/>
      <c r="O13409" s="16"/>
      <c r="R13409" s="14"/>
      <c r="S13409" s="14"/>
    </row>
    <row r="13410" spans="11:19" x14ac:dyDescent="0.35">
      <c r="K13410" s="14"/>
      <c r="L13410" s="14"/>
      <c r="N13410" s="15"/>
      <c r="O13410" s="16"/>
      <c r="R13410" s="14"/>
      <c r="S13410" s="14"/>
    </row>
    <row r="13411" spans="11:19" x14ac:dyDescent="0.35">
      <c r="K13411" s="14"/>
      <c r="L13411" s="14"/>
      <c r="N13411" s="15"/>
      <c r="O13411" s="16"/>
      <c r="R13411" s="14"/>
      <c r="S13411" s="14"/>
    </row>
    <row r="13412" spans="11:19" x14ac:dyDescent="0.35">
      <c r="K13412" s="14"/>
      <c r="L13412" s="14"/>
      <c r="N13412" s="15"/>
      <c r="O13412" s="16"/>
      <c r="R13412" s="14"/>
      <c r="S13412" s="14"/>
    </row>
    <row r="13413" spans="11:19" x14ac:dyDescent="0.35">
      <c r="K13413" s="14"/>
      <c r="L13413" s="14"/>
      <c r="N13413" s="15"/>
      <c r="O13413" s="16"/>
      <c r="R13413" s="14"/>
      <c r="S13413" s="14"/>
    </row>
    <row r="13414" spans="11:19" x14ac:dyDescent="0.35">
      <c r="K13414" s="14"/>
      <c r="L13414" s="14"/>
      <c r="N13414" s="15"/>
      <c r="O13414" s="16"/>
      <c r="R13414" s="14"/>
      <c r="S13414" s="14"/>
    </row>
    <row r="13415" spans="11:19" x14ac:dyDescent="0.35">
      <c r="K13415" s="14"/>
      <c r="L13415" s="14"/>
      <c r="N13415" s="15"/>
      <c r="O13415" s="16"/>
      <c r="R13415" s="14"/>
      <c r="S13415" s="14"/>
    </row>
    <row r="13416" spans="11:19" x14ac:dyDescent="0.35">
      <c r="K13416" s="14"/>
      <c r="L13416" s="14"/>
      <c r="N13416" s="15"/>
      <c r="O13416" s="16"/>
      <c r="R13416" s="14"/>
      <c r="S13416" s="14"/>
    </row>
    <row r="13417" spans="11:19" x14ac:dyDescent="0.35">
      <c r="K13417" s="14"/>
      <c r="L13417" s="14"/>
      <c r="N13417" s="15"/>
      <c r="O13417" s="16"/>
      <c r="R13417" s="14"/>
      <c r="S13417" s="14"/>
    </row>
    <row r="13418" spans="11:19" x14ac:dyDescent="0.35">
      <c r="K13418" s="14"/>
      <c r="L13418" s="14"/>
      <c r="N13418" s="15"/>
      <c r="O13418" s="16"/>
      <c r="R13418" s="14"/>
      <c r="S13418" s="14"/>
    </row>
    <row r="13419" spans="11:19" x14ac:dyDescent="0.35">
      <c r="K13419" s="14"/>
      <c r="L13419" s="14"/>
      <c r="N13419" s="15"/>
      <c r="O13419" s="16"/>
      <c r="R13419" s="14"/>
      <c r="S13419" s="14"/>
    </row>
    <row r="13420" spans="11:19" x14ac:dyDescent="0.35">
      <c r="K13420" s="14"/>
      <c r="L13420" s="14"/>
      <c r="N13420" s="15"/>
      <c r="O13420" s="16"/>
      <c r="R13420" s="14"/>
      <c r="S13420" s="14"/>
    </row>
    <row r="13421" spans="11:19" x14ac:dyDescent="0.35">
      <c r="K13421" s="14"/>
      <c r="L13421" s="14"/>
      <c r="N13421" s="15"/>
      <c r="O13421" s="16"/>
      <c r="R13421" s="14"/>
      <c r="S13421" s="14"/>
    </row>
    <row r="13422" spans="11:19" x14ac:dyDescent="0.35">
      <c r="K13422" s="14"/>
      <c r="L13422" s="14"/>
      <c r="N13422" s="15"/>
      <c r="O13422" s="16"/>
      <c r="R13422" s="14"/>
      <c r="S13422" s="14"/>
    </row>
    <row r="13423" spans="11:19" x14ac:dyDescent="0.35">
      <c r="K13423" s="14"/>
      <c r="L13423" s="14"/>
      <c r="N13423" s="15"/>
      <c r="O13423" s="16"/>
      <c r="R13423" s="14"/>
      <c r="S13423" s="14"/>
    </row>
    <row r="13424" spans="11:19" x14ac:dyDescent="0.35">
      <c r="K13424" s="14"/>
      <c r="L13424" s="14"/>
      <c r="N13424" s="15"/>
      <c r="O13424" s="16"/>
      <c r="R13424" s="14"/>
      <c r="S13424" s="14"/>
    </row>
    <row r="13425" spans="11:19" x14ac:dyDescent="0.35">
      <c r="K13425" s="14"/>
      <c r="L13425" s="14"/>
      <c r="N13425" s="15"/>
      <c r="O13425" s="16"/>
      <c r="R13425" s="14"/>
      <c r="S13425" s="14"/>
    </row>
    <row r="13426" spans="11:19" x14ac:dyDescent="0.35">
      <c r="K13426" s="14"/>
      <c r="L13426" s="14"/>
      <c r="N13426" s="15"/>
      <c r="O13426" s="16"/>
      <c r="R13426" s="14"/>
      <c r="S13426" s="14"/>
    </row>
    <row r="13427" spans="11:19" x14ac:dyDescent="0.35">
      <c r="K13427" s="14"/>
      <c r="L13427" s="14"/>
      <c r="N13427" s="15"/>
      <c r="O13427" s="16"/>
      <c r="R13427" s="14"/>
      <c r="S13427" s="14"/>
    </row>
    <row r="13428" spans="11:19" x14ac:dyDescent="0.35">
      <c r="K13428" s="14"/>
      <c r="L13428" s="14"/>
      <c r="N13428" s="15"/>
      <c r="O13428" s="16"/>
      <c r="R13428" s="14"/>
      <c r="S13428" s="14"/>
    </row>
    <row r="13429" spans="11:19" x14ac:dyDescent="0.35">
      <c r="K13429" s="14"/>
      <c r="L13429" s="14"/>
      <c r="N13429" s="15"/>
      <c r="O13429" s="16"/>
      <c r="R13429" s="14"/>
      <c r="S13429" s="14"/>
    </row>
    <row r="13430" spans="11:19" x14ac:dyDescent="0.35">
      <c r="K13430" s="14"/>
      <c r="L13430" s="14"/>
      <c r="N13430" s="15"/>
      <c r="O13430" s="16"/>
      <c r="R13430" s="14"/>
      <c r="S13430" s="14"/>
    </row>
    <row r="13431" spans="11:19" x14ac:dyDescent="0.35">
      <c r="K13431" s="14"/>
      <c r="L13431" s="14"/>
      <c r="N13431" s="15"/>
      <c r="O13431" s="16"/>
      <c r="R13431" s="14"/>
      <c r="S13431" s="14"/>
    </row>
    <row r="13432" spans="11:19" x14ac:dyDescent="0.35">
      <c r="K13432" s="14"/>
      <c r="L13432" s="14"/>
      <c r="N13432" s="15"/>
      <c r="O13432" s="16"/>
      <c r="R13432" s="14"/>
      <c r="S13432" s="14"/>
    </row>
    <row r="13433" spans="11:19" x14ac:dyDescent="0.35">
      <c r="K13433" s="14"/>
      <c r="L13433" s="14"/>
      <c r="N13433" s="15"/>
      <c r="O13433" s="16"/>
      <c r="R13433" s="14"/>
      <c r="S13433" s="14"/>
    </row>
    <row r="13434" spans="11:19" x14ac:dyDescent="0.35">
      <c r="K13434" s="14"/>
      <c r="L13434" s="14"/>
      <c r="N13434" s="15"/>
      <c r="O13434" s="16"/>
      <c r="R13434" s="14"/>
      <c r="S13434" s="14"/>
    </row>
    <row r="13435" spans="11:19" x14ac:dyDescent="0.35">
      <c r="K13435" s="14"/>
      <c r="L13435" s="14"/>
      <c r="N13435" s="15"/>
      <c r="O13435" s="16"/>
      <c r="R13435" s="14"/>
      <c r="S13435" s="14"/>
    </row>
    <row r="13436" spans="11:19" x14ac:dyDescent="0.35">
      <c r="K13436" s="14"/>
      <c r="L13436" s="14"/>
      <c r="N13436" s="15"/>
      <c r="O13436" s="16"/>
      <c r="R13436" s="14"/>
      <c r="S13436" s="14"/>
    </row>
    <row r="13437" spans="11:19" x14ac:dyDescent="0.35">
      <c r="K13437" s="14"/>
      <c r="L13437" s="14"/>
      <c r="N13437" s="15"/>
      <c r="O13437" s="16"/>
      <c r="R13437" s="14"/>
      <c r="S13437" s="14"/>
    </row>
    <row r="13438" spans="11:19" x14ac:dyDescent="0.35">
      <c r="K13438" s="14"/>
      <c r="L13438" s="14"/>
      <c r="N13438" s="15"/>
      <c r="O13438" s="16"/>
      <c r="R13438" s="14"/>
      <c r="S13438" s="14"/>
    </row>
    <row r="13439" spans="11:19" x14ac:dyDescent="0.35">
      <c r="K13439" s="14"/>
      <c r="L13439" s="14"/>
      <c r="N13439" s="15"/>
      <c r="O13439" s="16"/>
      <c r="R13439" s="14"/>
      <c r="S13439" s="14"/>
    </row>
    <row r="13440" spans="11:19" x14ac:dyDescent="0.35">
      <c r="K13440" s="14"/>
      <c r="L13440" s="14"/>
      <c r="N13440" s="15"/>
      <c r="O13440" s="16"/>
      <c r="R13440" s="14"/>
      <c r="S13440" s="14"/>
    </row>
    <row r="13441" spans="11:19" x14ac:dyDescent="0.35">
      <c r="K13441" s="14"/>
      <c r="L13441" s="14"/>
      <c r="N13441" s="15"/>
      <c r="O13441" s="16"/>
      <c r="R13441" s="14"/>
      <c r="S13441" s="14"/>
    </row>
    <row r="13442" spans="11:19" x14ac:dyDescent="0.35">
      <c r="K13442" s="14"/>
      <c r="L13442" s="14"/>
      <c r="N13442" s="15"/>
      <c r="O13442" s="16"/>
      <c r="R13442" s="14"/>
      <c r="S13442" s="14"/>
    </row>
    <row r="13443" spans="11:19" x14ac:dyDescent="0.35">
      <c r="K13443" s="14"/>
      <c r="L13443" s="14"/>
      <c r="N13443" s="15"/>
      <c r="O13443" s="16"/>
      <c r="R13443" s="14"/>
      <c r="S13443" s="14"/>
    </row>
    <row r="13444" spans="11:19" x14ac:dyDescent="0.35">
      <c r="K13444" s="14"/>
      <c r="L13444" s="14"/>
      <c r="N13444" s="15"/>
      <c r="O13444" s="16"/>
      <c r="R13444" s="14"/>
      <c r="S13444" s="14"/>
    </row>
    <row r="13445" spans="11:19" x14ac:dyDescent="0.35">
      <c r="K13445" s="14"/>
      <c r="L13445" s="14"/>
      <c r="N13445" s="15"/>
      <c r="O13445" s="16"/>
      <c r="R13445" s="14"/>
      <c r="S13445" s="14"/>
    </row>
    <row r="13446" spans="11:19" x14ac:dyDescent="0.35">
      <c r="K13446" s="14"/>
      <c r="L13446" s="14"/>
      <c r="N13446" s="15"/>
      <c r="O13446" s="16"/>
      <c r="R13446" s="14"/>
      <c r="S13446" s="14"/>
    </row>
    <row r="13447" spans="11:19" x14ac:dyDescent="0.35">
      <c r="K13447" s="14"/>
      <c r="L13447" s="14"/>
      <c r="N13447" s="15"/>
      <c r="O13447" s="16"/>
      <c r="R13447" s="14"/>
      <c r="S13447" s="14"/>
    </row>
    <row r="13448" spans="11:19" x14ac:dyDescent="0.35">
      <c r="K13448" s="14"/>
      <c r="L13448" s="14"/>
      <c r="N13448" s="15"/>
      <c r="O13448" s="16"/>
      <c r="R13448" s="14"/>
      <c r="S13448" s="14"/>
    </row>
    <row r="13449" spans="11:19" x14ac:dyDescent="0.35">
      <c r="K13449" s="14"/>
      <c r="L13449" s="14"/>
      <c r="N13449" s="15"/>
      <c r="O13449" s="16"/>
      <c r="R13449" s="14"/>
      <c r="S13449" s="14"/>
    </row>
    <row r="13450" spans="11:19" x14ac:dyDescent="0.35">
      <c r="K13450" s="14"/>
      <c r="L13450" s="14"/>
      <c r="N13450" s="15"/>
      <c r="O13450" s="16"/>
      <c r="R13450" s="14"/>
      <c r="S13450" s="14"/>
    </row>
    <row r="13451" spans="11:19" x14ac:dyDescent="0.35">
      <c r="K13451" s="14"/>
      <c r="L13451" s="14"/>
      <c r="N13451" s="15"/>
      <c r="O13451" s="16"/>
      <c r="R13451" s="14"/>
      <c r="S13451" s="14"/>
    </row>
    <row r="13452" spans="11:19" x14ac:dyDescent="0.35">
      <c r="K13452" s="14"/>
      <c r="L13452" s="14"/>
      <c r="N13452" s="15"/>
      <c r="O13452" s="16"/>
      <c r="R13452" s="14"/>
      <c r="S13452" s="14"/>
    </row>
    <row r="13453" spans="11:19" x14ac:dyDescent="0.35">
      <c r="K13453" s="14"/>
      <c r="L13453" s="14"/>
      <c r="N13453" s="15"/>
      <c r="O13453" s="16"/>
      <c r="R13453" s="14"/>
      <c r="S13453" s="14"/>
    </row>
    <row r="13454" spans="11:19" x14ac:dyDescent="0.35">
      <c r="K13454" s="14"/>
      <c r="L13454" s="14"/>
      <c r="N13454" s="15"/>
      <c r="O13454" s="16"/>
      <c r="R13454" s="14"/>
      <c r="S13454" s="14"/>
    </row>
    <row r="13455" spans="11:19" x14ac:dyDescent="0.35">
      <c r="K13455" s="14"/>
      <c r="L13455" s="14"/>
      <c r="N13455" s="15"/>
      <c r="O13455" s="16"/>
      <c r="R13455" s="14"/>
      <c r="S13455" s="14"/>
    </row>
    <row r="13456" spans="11:19" x14ac:dyDescent="0.35">
      <c r="K13456" s="14"/>
      <c r="L13456" s="14"/>
      <c r="N13456" s="15"/>
      <c r="O13456" s="16"/>
      <c r="R13456" s="14"/>
      <c r="S13456" s="14"/>
    </row>
    <row r="13457" spans="11:19" x14ac:dyDescent="0.35">
      <c r="K13457" s="14"/>
      <c r="L13457" s="14"/>
      <c r="N13457" s="15"/>
      <c r="O13457" s="16"/>
      <c r="R13457" s="14"/>
      <c r="S13457" s="14"/>
    </row>
    <row r="13458" spans="11:19" x14ac:dyDescent="0.35">
      <c r="K13458" s="14"/>
      <c r="L13458" s="14"/>
      <c r="N13458" s="15"/>
      <c r="O13458" s="16"/>
      <c r="R13458" s="14"/>
      <c r="S13458" s="14"/>
    </row>
    <row r="13459" spans="11:19" x14ac:dyDescent="0.35">
      <c r="K13459" s="14"/>
      <c r="L13459" s="14"/>
      <c r="N13459" s="15"/>
      <c r="O13459" s="16"/>
      <c r="R13459" s="14"/>
      <c r="S13459" s="14"/>
    </row>
    <row r="13460" spans="11:19" x14ac:dyDescent="0.35">
      <c r="K13460" s="14"/>
      <c r="L13460" s="14"/>
      <c r="N13460" s="15"/>
      <c r="O13460" s="16"/>
      <c r="R13460" s="14"/>
      <c r="S13460" s="14"/>
    </row>
    <row r="13461" spans="11:19" x14ac:dyDescent="0.35">
      <c r="K13461" s="14"/>
      <c r="L13461" s="14"/>
      <c r="N13461" s="15"/>
      <c r="O13461" s="16"/>
      <c r="R13461" s="14"/>
      <c r="S13461" s="14"/>
    </row>
    <row r="13462" spans="11:19" x14ac:dyDescent="0.35">
      <c r="K13462" s="14"/>
      <c r="L13462" s="14"/>
      <c r="N13462" s="15"/>
      <c r="O13462" s="16"/>
      <c r="R13462" s="14"/>
      <c r="S13462" s="14"/>
    </row>
    <row r="13463" spans="11:19" x14ac:dyDescent="0.35">
      <c r="K13463" s="14"/>
      <c r="L13463" s="14"/>
      <c r="N13463" s="15"/>
      <c r="O13463" s="16"/>
      <c r="R13463" s="14"/>
      <c r="S13463" s="14"/>
    </row>
    <row r="13464" spans="11:19" x14ac:dyDescent="0.35">
      <c r="K13464" s="14"/>
      <c r="L13464" s="14"/>
      <c r="N13464" s="15"/>
      <c r="O13464" s="16"/>
      <c r="R13464" s="14"/>
      <c r="S13464" s="14"/>
    </row>
    <row r="13465" spans="11:19" x14ac:dyDescent="0.35">
      <c r="K13465" s="14"/>
      <c r="L13465" s="14"/>
      <c r="N13465" s="15"/>
      <c r="O13465" s="16"/>
      <c r="R13465" s="14"/>
      <c r="S13465" s="14"/>
    </row>
    <row r="13466" spans="11:19" x14ac:dyDescent="0.35">
      <c r="K13466" s="14"/>
      <c r="L13466" s="14"/>
      <c r="N13466" s="15"/>
      <c r="O13466" s="16"/>
      <c r="R13466" s="14"/>
      <c r="S13466" s="14"/>
    </row>
    <row r="13467" spans="11:19" x14ac:dyDescent="0.35">
      <c r="K13467" s="14"/>
      <c r="L13467" s="14"/>
      <c r="N13467" s="15"/>
      <c r="O13467" s="16"/>
      <c r="R13467" s="14"/>
      <c r="S13467" s="14"/>
    </row>
    <row r="13468" spans="11:19" x14ac:dyDescent="0.35">
      <c r="K13468" s="14"/>
      <c r="L13468" s="14"/>
      <c r="N13468" s="15"/>
      <c r="O13468" s="16"/>
      <c r="R13468" s="14"/>
      <c r="S13468" s="14"/>
    </row>
    <row r="13469" spans="11:19" x14ac:dyDescent="0.35">
      <c r="K13469" s="14"/>
      <c r="L13469" s="14"/>
      <c r="N13469" s="15"/>
      <c r="O13469" s="16"/>
      <c r="R13469" s="14"/>
      <c r="S13469" s="14"/>
    </row>
    <row r="13470" spans="11:19" x14ac:dyDescent="0.35">
      <c r="K13470" s="14"/>
      <c r="L13470" s="14"/>
      <c r="N13470" s="15"/>
      <c r="O13470" s="16"/>
      <c r="R13470" s="14"/>
      <c r="S13470" s="14"/>
    </row>
    <row r="13471" spans="11:19" x14ac:dyDescent="0.35">
      <c r="K13471" s="14"/>
      <c r="L13471" s="14"/>
      <c r="N13471" s="15"/>
      <c r="O13471" s="16"/>
      <c r="R13471" s="14"/>
      <c r="S13471" s="14"/>
    </row>
    <row r="13472" spans="11:19" x14ac:dyDescent="0.35">
      <c r="K13472" s="14"/>
      <c r="L13472" s="14"/>
      <c r="N13472" s="15"/>
      <c r="O13472" s="16"/>
      <c r="R13472" s="14"/>
      <c r="S13472" s="14"/>
    </row>
    <row r="13473" spans="11:19" x14ac:dyDescent="0.35">
      <c r="K13473" s="14"/>
      <c r="L13473" s="14"/>
      <c r="N13473" s="15"/>
      <c r="O13473" s="16"/>
      <c r="R13473" s="14"/>
      <c r="S13473" s="14"/>
    </row>
    <row r="13474" spans="11:19" x14ac:dyDescent="0.35">
      <c r="K13474" s="14"/>
      <c r="L13474" s="14"/>
      <c r="N13474" s="15"/>
      <c r="O13474" s="16"/>
      <c r="R13474" s="14"/>
      <c r="S13474" s="14"/>
    </row>
    <row r="13475" spans="11:19" x14ac:dyDescent="0.35">
      <c r="K13475" s="14"/>
      <c r="L13475" s="14"/>
      <c r="N13475" s="15"/>
      <c r="O13475" s="16"/>
      <c r="R13475" s="14"/>
      <c r="S13475" s="14"/>
    </row>
    <row r="13476" spans="11:19" x14ac:dyDescent="0.35">
      <c r="K13476" s="14"/>
      <c r="L13476" s="14"/>
      <c r="N13476" s="15"/>
      <c r="O13476" s="16"/>
      <c r="R13476" s="14"/>
      <c r="S13476" s="14"/>
    </row>
    <row r="13477" spans="11:19" x14ac:dyDescent="0.35">
      <c r="K13477" s="14"/>
      <c r="L13477" s="14"/>
      <c r="N13477" s="15"/>
      <c r="O13477" s="16"/>
      <c r="R13477" s="14"/>
      <c r="S13477" s="14"/>
    </row>
    <row r="13478" spans="11:19" x14ac:dyDescent="0.35">
      <c r="K13478" s="14"/>
      <c r="L13478" s="14"/>
      <c r="N13478" s="15"/>
      <c r="O13478" s="16"/>
      <c r="R13478" s="14"/>
      <c r="S13478" s="14"/>
    </row>
    <row r="13479" spans="11:19" x14ac:dyDescent="0.35">
      <c r="K13479" s="14"/>
      <c r="L13479" s="14"/>
      <c r="N13479" s="15"/>
      <c r="O13479" s="16"/>
      <c r="R13479" s="14"/>
      <c r="S13479" s="14"/>
    </row>
    <row r="13480" spans="11:19" x14ac:dyDescent="0.35">
      <c r="K13480" s="14"/>
      <c r="L13480" s="14"/>
      <c r="N13480" s="15"/>
      <c r="O13480" s="16"/>
      <c r="R13480" s="14"/>
      <c r="S13480" s="14"/>
    </row>
    <row r="13481" spans="11:19" x14ac:dyDescent="0.35">
      <c r="K13481" s="14"/>
      <c r="L13481" s="14"/>
      <c r="N13481" s="15"/>
      <c r="O13481" s="16"/>
      <c r="R13481" s="14"/>
      <c r="S13481" s="14"/>
    </row>
    <row r="13482" spans="11:19" x14ac:dyDescent="0.35">
      <c r="K13482" s="14"/>
      <c r="L13482" s="14"/>
      <c r="N13482" s="15"/>
      <c r="O13482" s="16"/>
      <c r="R13482" s="14"/>
      <c r="S13482" s="14"/>
    </row>
    <row r="13483" spans="11:19" x14ac:dyDescent="0.35">
      <c r="K13483" s="14"/>
      <c r="L13483" s="14"/>
      <c r="N13483" s="15"/>
      <c r="O13483" s="16"/>
      <c r="R13483" s="14"/>
      <c r="S13483" s="14"/>
    </row>
    <row r="13484" spans="11:19" x14ac:dyDescent="0.35">
      <c r="K13484" s="14"/>
      <c r="L13484" s="14"/>
      <c r="N13484" s="15"/>
      <c r="O13484" s="16"/>
      <c r="R13484" s="14"/>
      <c r="S13484" s="14"/>
    </row>
    <row r="13485" spans="11:19" x14ac:dyDescent="0.35">
      <c r="K13485" s="14"/>
      <c r="L13485" s="14"/>
      <c r="N13485" s="15"/>
      <c r="O13485" s="16"/>
      <c r="R13485" s="14"/>
      <c r="S13485" s="14"/>
    </row>
    <row r="13486" spans="11:19" x14ac:dyDescent="0.35">
      <c r="K13486" s="14"/>
      <c r="L13486" s="14"/>
      <c r="N13486" s="15"/>
      <c r="O13486" s="16"/>
      <c r="R13486" s="14"/>
      <c r="S13486" s="14"/>
    </row>
    <row r="13487" spans="11:19" x14ac:dyDescent="0.35">
      <c r="K13487" s="14"/>
      <c r="L13487" s="14"/>
      <c r="N13487" s="15"/>
      <c r="O13487" s="16"/>
      <c r="R13487" s="14"/>
      <c r="S13487" s="14"/>
    </row>
    <row r="13488" spans="11:19" x14ac:dyDescent="0.35">
      <c r="K13488" s="14"/>
      <c r="L13488" s="14"/>
      <c r="N13488" s="15"/>
      <c r="O13488" s="16"/>
      <c r="R13488" s="14"/>
      <c r="S13488" s="14"/>
    </row>
    <row r="13489" spans="11:19" x14ac:dyDescent="0.35">
      <c r="K13489" s="14"/>
      <c r="L13489" s="14"/>
      <c r="N13489" s="15"/>
      <c r="O13489" s="16"/>
      <c r="R13489" s="14"/>
      <c r="S13489" s="14"/>
    </row>
    <row r="13490" spans="11:19" x14ac:dyDescent="0.35">
      <c r="K13490" s="14"/>
      <c r="L13490" s="14"/>
      <c r="N13490" s="15"/>
      <c r="O13490" s="16"/>
      <c r="R13490" s="14"/>
      <c r="S13490" s="14"/>
    </row>
    <row r="13491" spans="11:19" x14ac:dyDescent="0.35">
      <c r="K13491" s="14"/>
      <c r="L13491" s="14"/>
      <c r="N13491" s="15"/>
      <c r="O13491" s="16"/>
      <c r="R13491" s="14"/>
      <c r="S13491" s="14"/>
    </row>
    <row r="13492" spans="11:19" x14ac:dyDescent="0.35">
      <c r="K13492" s="14"/>
      <c r="L13492" s="14"/>
      <c r="N13492" s="15"/>
      <c r="O13492" s="16"/>
      <c r="R13492" s="14"/>
      <c r="S13492" s="14"/>
    </row>
    <row r="13493" spans="11:19" x14ac:dyDescent="0.35">
      <c r="K13493" s="14"/>
      <c r="L13493" s="14"/>
      <c r="N13493" s="15"/>
      <c r="O13493" s="16"/>
      <c r="R13493" s="14"/>
      <c r="S13493" s="14"/>
    </row>
    <row r="13494" spans="11:19" x14ac:dyDescent="0.35">
      <c r="K13494" s="14"/>
      <c r="L13494" s="14"/>
      <c r="N13494" s="15"/>
      <c r="O13494" s="16"/>
      <c r="R13494" s="14"/>
      <c r="S13494" s="14"/>
    </row>
    <row r="13495" spans="11:19" x14ac:dyDescent="0.35">
      <c r="K13495" s="14"/>
      <c r="L13495" s="14"/>
      <c r="N13495" s="15"/>
      <c r="O13495" s="16"/>
      <c r="R13495" s="14"/>
      <c r="S13495" s="14"/>
    </row>
    <row r="13496" spans="11:19" x14ac:dyDescent="0.35">
      <c r="K13496" s="14"/>
      <c r="L13496" s="14"/>
      <c r="N13496" s="15"/>
      <c r="O13496" s="16"/>
      <c r="R13496" s="14"/>
      <c r="S13496" s="14"/>
    </row>
    <row r="13497" spans="11:19" x14ac:dyDescent="0.35">
      <c r="K13497" s="14"/>
      <c r="L13497" s="14"/>
      <c r="N13497" s="15"/>
      <c r="O13497" s="16"/>
      <c r="R13497" s="14"/>
      <c r="S13497" s="14"/>
    </row>
    <row r="13498" spans="11:19" x14ac:dyDescent="0.35">
      <c r="K13498" s="14"/>
      <c r="L13498" s="14"/>
      <c r="N13498" s="15"/>
      <c r="O13498" s="16"/>
      <c r="R13498" s="14"/>
      <c r="S13498" s="14"/>
    </row>
    <row r="13499" spans="11:19" x14ac:dyDescent="0.35">
      <c r="K13499" s="14"/>
      <c r="L13499" s="14"/>
      <c r="N13499" s="15"/>
      <c r="O13499" s="16"/>
      <c r="R13499" s="14"/>
      <c r="S13499" s="14"/>
    </row>
    <row r="13500" spans="11:19" x14ac:dyDescent="0.35">
      <c r="K13500" s="14"/>
      <c r="L13500" s="14"/>
      <c r="N13500" s="15"/>
      <c r="O13500" s="16"/>
      <c r="R13500" s="14"/>
      <c r="S13500" s="14"/>
    </row>
    <row r="13501" spans="11:19" x14ac:dyDescent="0.35">
      <c r="K13501" s="14"/>
      <c r="L13501" s="14"/>
      <c r="N13501" s="15"/>
      <c r="O13501" s="16"/>
      <c r="R13501" s="14"/>
      <c r="S13501" s="14"/>
    </row>
    <row r="13502" spans="11:19" x14ac:dyDescent="0.35">
      <c r="K13502" s="14"/>
      <c r="L13502" s="14"/>
      <c r="N13502" s="15"/>
      <c r="O13502" s="16"/>
      <c r="R13502" s="14"/>
      <c r="S13502" s="14"/>
    </row>
    <row r="13503" spans="11:19" x14ac:dyDescent="0.35">
      <c r="K13503" s="14"/>
      <c r="L13503" s="14"/>
      <c r="N13503" s="15"/>
      <c r="O13503" s="16"/>
      <c r="R13503" s="14"/>
      <c r="S13503" s="14"/>
    </row>
    <row r="13504" spans="11:19" x14ac:dyDescent="0.35">
      <c r="K13504" s="14"/>
      <c r="L13504" s="14"/>
      <c r="N13504" s="15"/>
      <c r="O13504" s="16"/>
      <c r="R13504" s="14"/>
      <c r="S13504" s="14"/>
    </row>
    <row r="13505" spans="11:19" x14ac:dyDescent="0.35">
      <c r="K13505" s="14"/>
      <c r="L13505" s="14"/>
      <c r="N13505" s="15"/>
      <c r="O13505" s="16"/>
      <c r="R13505" s="14"/>
      <c r="S13505" s="14"/>
    </row>
    <row r="13506" spans="11:19" x14ac:dyDescent="0.35">
      <c r="K13506" s="14"/>
      <c r="L13506" s="14"/>
      <c r="N13506" s="15"/>
      <c r="O13506" s="16"/>
      <c r="R13506" s="14"/>
      <c r="S13506" s="14"/>
    </row>
    <row r="13507" spans="11:19" x14ac:dyDescent="0.35">
      <c r="K13507" s="14"/>
      <c r="L13507" s="14"/>
      <c r="N13507" s="15"/>
      <c r="O13507" s="16"/>
      <c r="R13507" s="14"/>
      <c r="S13507" s="14"/>
    </row>
    <row r="13508" spans="11:19" x14ac:dyDescent="0.35">
      <c r="K13508" s="14"/>
      <c r="L13508" s="14"/>
      <c r="N13508" s="15"/>
      <c r="O13508" s="16"/>
      <c r="R13508" s="14"/>
      <c r="S13508" s="14"/>
    </row>
    <row r="13509" spans="11:19" x14ac:dyDescent="0.35">
      <c r="K13509" s="14"/>
      <c r="L13509" s="14"/>
      <c r="N13509" s="15"/>
      <c r="O13509" s="16"/>
      <c r="R13509" s="14"/>
      <c r="S13509" s="14"/>
    </row>
    <row r="13510" spans="11:19" x14ac:dyDescent="0.35">
      <c r="K13510" s="14"/>
      <c r="L13510" s="14"/>
      <c r="N13510" s="15"/>
      <c r="O13510" s="16"/>
      <c r="R13510" s="14"/>
      <c r="S13510" s="14"/>
    </row>
    <row r="13511" spans="11:19" x14ac:dyDescent="0.35">
      <c r="K13511" s="14"/>
      <c r="L13511" s="14"/>
      <c r="N13511" s="15"/>
      <c r="O13511" s="16"/>
      <c r="R13511" s="14"/>
      <c r="S13511" s="14"/>
    </row>
    <row r="13512" spans="11:19" x14ac:dyDescent="0.35">
      <c r="K13512" s="14"/>
      <c r="L13512" s="14"/>
      <c r="N13512" s="15"/>
      <c r="O13512" s="16"/>
      <c r="R13512" s="14"/>
      <c r="S13512" s="14"/>
    </row>
    <row r="13513" spans="11:19" x14ac:dyDescent="0.35">
      <c r="K13513" s="14"/>
      <c r="L13513" s="14"/>
      <c r="N13513" s="15"/>
      <c r="O13513" s="16"/>
      <c r="R13513" s="14"/>
      <c r="S13513" s="14"/>
    </row>
    <row r="13514" spans="11:19" x14ac:dyDescent="0.35">
      <c r="K13514" s="14"/>
      <c r="L13514" s="14"/>
      <c r="N13514" s="15"/>
      <c r="O13514" s="16"/>
      <c r="R13514" s="14"/>
      <c r="S13514" s="14"/>
    </row>
    <row r="13515" spans="11:19" x14ac:dyDescent="0.35">
      <c r="K13515" s="14"/>
      <c r="L13515" s="14"/>
      <c r="N13515" s="15"/>
      <c r="O13515" s="16"/>
      <c r="R13515" s="14"/>
      <c r="S13515" s="14"/>
    </row>
    <row r="13516" spans="11:19" x14ac:dyDescent="0.35">
      <c r="K13516" s="14"/>
      <c r="L13516" s="14"/>
      <c r="N13516" s="15"/>
      <c r="O13516" s="16"/>
      <c r="R13516" s="14"/>
      <c r="S13516" s="14"/>
    </row>
    <row r="13517" spans="11:19" x14ac:dyDescent="0.35">
      <c r="K13517" s="14"/>
      <c r="L13517" s="14"/>
      <c r="N13517" s="15"/>
      <c r="O13517" s="16"/>
      <c r="R13517" s="14"/>
      <c r="S13517" s="14"/>
    </row>
    <row r="13518" spans="11:19" x14ac:dyDescent="0.35">
      <c r="K13518" s="14"/>
      <c r="L13518" s="14"/>
      <c r="N13518" s="15"/>
      <c r="O13518" s="16"/>
      <c r="R13518" s="14"/>
      <c r="S13518" s="14"/>
    </row>
    <row r="13519" spans="11:19" x14ac:dyDescent="0.35">
      <c r="K13519" s="14"/>
      <c r="L13519" s="14"/>
      <c r="N13519" s="15"/>
      <c r="O13519" s="16"/>
      <c r="R13519" s="14"/>
      <c r="S13519" s="14"/>
    </row>
    <row r="13520" spans="11:19" x14ac:dyDescent="0.35">
      <c r="K13520" s="14"/>
      <c r="L13520" s="14"/>
      <c r="N13520" s="15"/>
      <c r="O13520" s="16"/>
      <c r="R13520" s="14"/>
      <c r="S13520" s="14"/>
    </row>
    <row r="13521" spans="11:19" x14ac:dyDescent="0.35">
      <c r="K13521" s="14"/>
      <c r="L13521" s="14"/>
      <c r="N13521" s="15"/>
      <c r="O13521" s="16"/>
      <c r="R13521" s="14"/>
      <c r="S13521" s="14"/>
    </row>
    <row r="13522" spans="11:19" x14ac:dyDescent="0.35">
      <c r="K13522" s="14"/>
      <c r="L13522" s="14"/>
      <c r="N13522" s="15"/>
      <c r="O13522" s="16"/>
      <c r="R13522" s="14"/>
      <c r="S13522" s="14"/>
    </row>
    <row r="13523" spans="11:19" x14ac:dyDescent="0.35">
      <c r="K13523" s="14"/>
      <c r="L13523" s="14"/>
      <c r="N13523" s="15"/>
      <c r="O13523" s="16"/>
      <c r="R13523" s="14"/>
      <c r="S13523" s="14"/>
    </row>
    <row r="13524" spans="11:19" x14ac:dyDescent="0.35">
      <c r="K13524" s="14"/>
      <c r="L13524" s="14"/>
      <c r="N13524" s="15"/>
      <c r="O13524" s="16"/>
      <c r="R13524" s="14"/>
      <c r="S13524" s="14"/>
    </row>
    <row r="13525" spans="11:19" x14ac:dyDescent="0.35">
      <c r="K13525" s="14"/>
      <c r="L13525" s="14"/>
      <c r="N13525" s="15"/>
      <c r="O13525" s="16"/>
      <c r="R13525" s="14"/>
      <c r="S13525" s="14"/>
    </row>
    <row r="13526" spans="11:19" x14ac:dyDescent="0.35">
      <c r="K13526" s="14"/>
      <c r="L13526" s="14"/>
      <c r="N13526" s="15"/>
      <c r="O13526" s="16"/>
      <c r="R13526" s="14"/>
      <c r="S13526" s="14"/>
    </row>
    <row r="13527" spans="11:19" x14ac:dyDescent="0.35">
      <c r="K13527" s="14"/>
      <c r="L13527" s="14"/>
      <c r="N13527" s="15"/>
      <c r="O13527" s="16"/>
      <c r="R13527" s="14"/>
      <c r="S13527" s="14"/>
    </row>
    <row r="13528" spans="11:19" x14ac:dyDescent="0.35">
      <c r="K13528" s="14"/>
      <c r="L13528" s="14"/>
      <c r="N13528" s="15"/>
      <c r="O13528" s="16"/>
      <c r="R13528" s="14"/>
      <c r="S13528" s="14"/>
    </row>
    <row r="13529" spans="11:19" x14ac:dyDescent="0.35">
      <c r="K13529" s="14"/>
      <c r="L13529" s="14"/>
      <c r="N13529" s="15"/>
      <c r="O13529" s="16"/>
      <c r="R13529" s="14"/>
      <c r="S13529" s="14"/>
    </row>
    <row r="13530" spans="11:19" x14ac:dyDescent="0.35">
      <c r="K13530" s="14"/>
      <c r="L13530" s="14"/>
      <c r="N13530" s="15"/>
      <c r="O13530" s="16"/>
      <c r="R13530" s="14"/>
      <c r="S13530" s="14"/>
    </row>
    <row r="13531" spans="11:19" x14ac:dyDescent="0.35">
      <c r="K13531" s="14"/>
      <c r="L13531" s="14"/>
      <c r="N13531" s="15"/>
      <c r="O13531" s="16"/>
      <c r="R13531" s="14"/>
      <c r="S13531" s="14"/>
    </row>
    <row r="13532" spans="11:19" x14ac:dyDescent="0.35">
      <c r="K13532" s="14"/>
      <c r="L13532" s="14"/>
      <c r="N13532" s="15"/>
      <c r="O13532" s="16"/>
      <c r="R13532" s="14"/>
      <c r="S13532" s="14"/>
    </row>
    <row r="13533" spans="11:19" x14ac:dyDescent="0.35">
      <c r="K13533" s="14"/>
      <c r="L13533" s="14"/>
      <c r="N13533" s="15"/>
      <c r="O13533" s="16"/>
      <c r="R13533" s="14"/>
      <c r="S13533" s="14"/>
    </row>
    <row r="13534" spans="11:19" x14ac:dyDescent="0.35">
      <c r="K13534" s="14"/>
      <c r="L13534" s="14"/>
      <c r="N13534" s="15"/>
      <c r="O13534" s="16"/>
      <c r="R13534" s="14"/>
      <c r="S13534" s="14"/>
    </row>
    <row r="13535" spans="11:19" x14ac:dyDescent="0.35">
      <c r="K13535" s="14"/>
      <c r="L13535" s="14"/>
      <c r="N13535" s="15"/>
      <c r="O13535" s="16"/>
      <c r="R13535" s="14"/>
      <c r="S13535" s="14"/>
    </row>
    <row r="13536" spans="11:19" x14ac:dyDescent="0.35">
      <c r="K13536" s="14"/>
      <c r="L13536" s="14"/>
      <c r="N13536" s="15"/>
      <c r="O13536" s="16"/>
      <c r="R13536" s="14"/>
      <c r="S13536" s="14"/>
    </row>
    <row r="13537" spans="11:19" x14ac:dyDescent="0.35">
      <c r="K13537" s="14"/>
      <c r="L13537" s="14"/>
      <c r="N13537" s="15"/>
      <c r="O13537" s="16"/>
      <c r="R13537" s="14"/>
      <c r="S13537" s="14"/>
    </row>
    <row r="13538" spans="11:19" x14ac:dyDescent="0.35">
      <c r="K13538" s="14"/>
      <c r="L13538" s="14"/>
      <c r="N13538" s="15"/>
      <c r="O13538" s="16"/>
      <c r="R13538" s="14"/>
      <c r="S13538" s="14"/>
    </row>
    <row r="13539" spans="11:19" x14ac:dyDescent="0.35">
      <c r="K13539" s="14"/>
      <c r="L13539" s="14"/>
      <c r="N13539" s="15"/>
      <c r="O13539" s="16"/>
      <c r="R13539" s="14"/>
      <c r="S13539" s="14"/>
    </row>
    <row r="13540" spans="11:19" x14ac:dyDescent="0.35">
      <c r="K13540" s="14"/>
      <c r="L13540" s="14"/>
      <c r="N13540" s="15"/>
      <c r="O13540" s="16"/>
      <c r="R13540" s="14"/>
      <c r="S13540" s="14"/>
    </row>
    <row r="13541" spans="11:19" x14ac:dyDescent="0.35">
      <c r="K13541" s="14"/>
      <c r="L13541" s="14"/>
      <c r="N13541" s="15"/>
      <c r="O13541" s="16"/>
      <c r="R13541" s="14"/>
      <c r="S13541" s="14"/>
    </row>
    <row r="13542" spans="11:19" x14ac:dyDescent="0.35">
      <c r="K13542" s="14"/>
      <c r="L13542" s="14"/>
      <c r="N13542" s="15"/>
      <c r="O13542" s="16"/>
      <c r="R13542" s="14"/>
      <c r="S13542" s="14"/>
    </row>
    <row r="13543" spans="11:19" x14ac:dyDescent="0.35">
      <c r="K13543" s="14"/>
      <c r="L13543" s="14"/>
      <c r="N13543" s="15"/>
      <c r="O13543" s="16"/>
      <c r="R13543" s="14"/>
      <c r="S13543" s="14"/>
    </row>
    <row r="13544" spans="11:19" x14ac:dyDescent="0.35">
      <c r="K13544" s="14"/>
      <c r="L13544" s="14"/>
      <c r="N13544" s="15"/>
      <c r="O13544" s="16"/>
      <c r="R13544" s="14"/>
      <c r="S13544" s="14"/>
    </row>
    <row r="13545" spans="11:19" x14ac:dyDescent="0.35">
      <c r="K13545" s="14"/>
      <c r="L13545" s="14"/>
      <c r="N13545" s="15"/>
      <c r="O13545" s="16"/>
      <c r="R13545" s="14"/>
      <c r="S13545" s="14"/>
    </row>
    <row r="13546" spans="11:19" x14ac:dyDescent="0.35">
      <c r="K13546" s="14"/>
      <c r="L13546" s="14"/>
      <c r="N13546" s="15"/>
      <c r="O13546" s="16"/>
      <c r="R13546" s="14"/>
      <c r="S13546" s="14"/>
    </row>
    <row r="13547" spans="11:19" x14ac:dyDescent="0.35">
      <c r="K13547" s="14"/>
      <c r="L13547" s="14"/>
      <c r="N13547" s="15"/>
      <c r="O13547" s="16"/>
      <c r="R13547" s="14"/>
      <c r="S13547" s="14"/>
    </row>
    <row r="13548" spans="11:19" x14ac:dyDescent="0.35">
      <c r="K13548" s="14"/>
      <c r="L13548" s="14"/>
      <c r="N13548" s="15"/>
      <c r="O13548" s="16"/>
      <c r="R13548" s="14"/>
      <c r="S13548" s="14"/>
    </row>
    <row r="13549" spans="11:19" x14ac:dyDescent="0.35">
      <c r="K13549" s="14"/>
      <c r="L13549" s="14"/>
      <c r="N13549" s="15"/>
      <c r="O13549" s="16"/>
      <c r="R13549" s="14"/>
      <c r="S13549" s="14"/>
    </row>
    <row r="13550" spans="11:19" x14ac:dyDescent="0.35">
      <c r="K13550" s="14"/>
      <c r="L13550" s="14"/>
      <c r="N13550" s="15"/>
      <c r="O13550" s="16"/>
      <c r="R13550" s="14"/>
      <c r="S13550" s="14"/>
    </row>
    <row r="13551" spans="11:19" x14ac:dyDescent="0.35">
      <c r="K13551" s="14"/>
      <c r="L13551" s="14"/>
      <c r="N13551" s="15"/>
      <c r="O13551" s="16"/>
      <c r="R13551" s="14"/>
      <c r="S13551" s="14"/>
    </row>
    <row r="13552" spans="11:19" x14ac:dyDescent="0.35">
      <c r="K13552" s="14"/>
      <c r="L13552" s="14"/>
      <c r="N13552" s="15"/>
      <c r="O13552" s="16"/>
      <c r="R13552" s="14"/>
      <c r="S13552" s="14"/>
    </row>
    <row r="13553" spans="11:19" x14ac:dyDescent="0.35">
      <c r="K13553" s="14"/>
      <c r="L13553" s="14"/>
      <c r="N13553" s="15"/>
      <c r="O13553" s="16"/>
      <c r="R13553" s="14"/>
      <c r="S13553" s="14"/>
    </row>
    <row r="13554" spans="11:19" x14ac:dyDescent="0.35">
      <c r="K13554" s="14"/>
      <c r="L13554" s="14"/>
      <c r="N13554" s="15"/>
      <c r="O13554" s="16"/>
      <c r="R13554" s="14"/>
      <c r="S13554" s="14"/>
    </row>
    <row r="13555" spans="11:19" x14ac:dyDescent="0.35">
      <c r="K13555" s="14"/>
      <c r="L13555" s="14"/>
      <c r="N13555" s="15"/>
      <c r="O13555" s="16"/>
      <c r="R13555" s="14"/>
      <c r="S13555" s="14"/>
    </row>
    <row r="13556" spans="11:19" x14ac:dyDescent="0.35">
      <c r="K13556" s="14"/>
      <c r="L13556" s="14"/>
      <c r="N13556" s="15"/>
      <c r="O13556" s="16"/>
      <c r="R13556" s="14"/>
      <c r="S13556" s="14"/>
    </row>
    <row r="13557" spans="11:19" x14ac:dyDescent="0.35">
      <c r="K13557" s="14"/>
      <c r="L13557" s="14"/>
      <c r="N13557" s="15"/>
      <c r="O13557" s="16"/>
      <c r="R13557" s="14"/>
      <c r="S13557" s="14"/>
    </row>
    <row r="13558" spans="11:19" x14ac:dyDescent="0.35">
      <c r="K13558" s="14"/>
      <c r="L13558" s="14"/>
      <c r="N13558" s="15"/>
      <c r="O13558" s="16"/>
      <c r="R13558" s="14"/>
      <c r="S13558" s="14"/>
    </row>
    <row r="13559" spans="11:19" x14ac:dyDescent="0.35">
      <c r="K13559" s="14"/>
      <c r="L13559" s="14"/>
      <c r="N13559" s="15"/>
      <c r="O13559" s="16"/>
      <c r="R13559" s="14"/>
      <c r="S13559" s="14"/>
    </row>
    <row r="13560" spans="11:19" x14ac:dyDescent="0.35">
      <c r="K13560" s="14"/>
      <c r="L13560" s="14"/>
      <c r="N13560" s="15"/>
      <c r="O13560" s="16"/>
      <c r="R13560" s="14"/>
      <c r="S13560" s="14"/>
    </row>
    <row r="13561" spans="11:19" x14ac:dyDescent="0.35">
      <c r="K13561" s="14"/>
      <c r="L13561" s="14"/>
      <c r="N13561" s="15"/>
      <c r="O13561" s="16"/>
      <c r="R13561" s="14"/>
      <c r="S13561" s="14"/>
    </row>
    <row r="13562" spans="11:19" x14ac:dyDescent="0.35">
      <c r="K13562" s="14"/>
      <c r="L13562" s="14"/>
      <c r="N13562" s="15"/>
      <c r="O13562" s="16"/>
      <c r="R13562" s="14"/>
      <c r="S13562" s="14"/>
    </row>
    <row r="13563" spans="11:19" x14ac:dyDescent="0.35">
      <c r="K13563" s="14"/>
      <c r="L13563" s="14"/>
      <c r="N13563" s="15"/>
      <c r="O13563" s="16"/>
      <c r="R13563" s="14"/>
      <c r="S13563" s="14"/>
    </row>
    <row r="13564" spans="11:19" x14ac:dyDescent="0.35">
      <c r="K13564" s="14"/>
      <c r="L13564" s="14"/>
      <c r="N13564" s="15"/>
      <c r="O13564" s="16"/>
      <c r="R13564" s="14"/>
      <c r="S13564" s="14"/>
    </row>
    <row r="13565" spans="11:19" x14ac:dyDescent="0.35">
      <c r="K13565" s="14"/>
      <c r="L13565" s="14"/>
      <c r="N13565" s="15"/>
      <c r="O13565" s="16"/>
      <c r="R13565" s="14"/>
      <c r="S13565" s="14"/>
    </row>
    <row r="13566" spans="11:19" x14ac:dyDescent="0.35">
      <c r="K13566" s="14"/>
      <c r="L13566" s="14"/>
      <c r="N13566" s="15"/>
      <c r="O13566" s="16"/>
      <c r="R13566" s="14"/>
      <c r="S13566" s="14"/>
    </row>
    <row r="13567" spans="11:19" x14ac:dyDescent="0.35">
      <c r="K13567" s="14"/>
      <c r="L13567" s="14"/>
      <c r="N13567" s="15"/>
      <c r="O13567" s="16"/>
      <c r="R13567" s="14"/>
      <c r="S13567" s="14"/>
    </row>
    <row r="13568" spans="11:19" x14ac:dyDescent="0.35">
      <c r="K13568" s="14"/>
      <c r="L13568" s="14"/>
      <c r="N13568" s="15"/>
      <c r="O13568" s="16"/>
      <c r="R13568" s="14"/>
      <c r="S13568" s="14"/>
    </row>
    <row r="13569" spans="11:19" x14ac:dyDescent="0.35">
      <c r="K13569" s="14"/>
      <c r="L13569" s="14"/>
      <c r="N13569" s="15"/>
      <c r="O13569" s="16"/>
      <c r="R13569" s="14"/>
      <c r="S13569" s="14"/>
    </row>
    <row r="13570" spans="11:19" x14ac:dyDescent="0.35">
      <c r="K13570" s="14"/>
      <c r="L13570" s="14"/>
      <c r="N13570" s="15"/>
      <c r="O13570" s="16"/>
      <c r="R13570" s="14"/>
      <c r="S13570" s="14"/>
    </row>
    <row r="13571" spans="11:19" x14ac:dyDescent="0.35">
      <c r="K13571" s="14"/>
      <c r="L13571" s="14"/>
      <c r="N13571" s="15"/>
      <c r="O13571" s="16"/>
      <c r="R13571" s="14"/>
      <c r="S13571" s="14"/>
    </row>
    <row r="13572" spans="11:19" x14ac:dyDescent="0.35">
      <c r="K13572" s="14"/>
      <c r="L13572" s="14"/>
      <c r="N13572" s="15"/>
      <c r="O13572" s="16"/>
      <c r="R13572" s="14"/>
      <c r="S13572" s="14"/>
    </row>
    <row r="13573" spans="11:19" x14ac:dyDescent="0.35">
      <c r="K13573" s="14"/>
      <c r="L13573" s="14"/>
      <c r="N13573" s="15"/>
      <c r="O13573" s="16"/>
      <c r="R13573" s="14"/>
      <c r="S13573" s="14"/>
    </row>
    <row r="13574" spans="11:19" x14ac:dyDescent="0.35">
      <c r="K13574" s="14"/>
      <c r="L13574" s="14"/>
      <c r="N13574" s="15"/>
      <c r="O13574" s="16"/>
      <c r="R13574" s="14"/>
      <c r="S13574" s="14"/>
    </row>
    <row r="13575" spans="11:19" x14ac:dyDescent="0.35">
      <c r="K13575" s="14"/>
      <c r="L13575" s="14"/>
      <c r="N13575" s="15"/>
      <c r="O13575" s="16"/>
      <c r="R13575" s="14"/>
      <c r="S13575" s="14"/>
    </row>
    <row r="13576" spans="11:19" x14ac:dyDescent="0.35">
      <c r="K13576" s="14"/>
      <c r="L13576" s="14"/>
      <c r="N13576" s="15"/>
      <c r="O13576" s="16"/>
      <c r="R13576" s="14"/>
      <c r="S13576" s="14"/>
    </row>
    <row r="13577" spans="11:19" x14ac:dyDescent="0.35">
      <c r="K13577" s="14"/>
      <c r="L13577" s="14"/>
      <c r="N13577" s="15"/>
      <c r="O13577" s="16"/>
      <c r="R13577" s="14"/>
      <c r="S13577" s="14"/>
    </row>
    <row r="13578" spans="11:19" x14ac:dyDescent="0.35">
      <c r="K13578" s="14"/>
      <c r="L13578" s="14"/>
      <c r="N13578" s="15"/>
      <c r="O13578" s="16"/>
      <c r="R13578" s="14"/>
      <c r="S13578" s="14"/>
    </row>
    <row r="13579" spans="11:19" x14ac:dyDescent="0.35">
      <c r="K13579" s="14"/>
      <c r="L13579" s="14"/>
      <c r="N13579" s="15"/>
      <c r="O13579" s="16"/>
      <c r="R13579" s="14"/>
      <c r="S13579" s="14"/>
    </row>
    <row r="13580" spans="11:19" x14ac:dyDescent="0.35">
      <c r="K13580" s="14"/>
      <c r="L13580" s="14"/>
      <c r="N13580" s="15"/>
      <c r="O13580" s="16"/>
      <c r="R13580" s="14"/>
      <c r="S13580" s="14"/>
    </row>
    <row r="13581" spans="11:19" x14ac:dyDescent="0.35">
      <c r="K13581" s="14"/>
      <c r="L13581" s="14"/>
      <c r="N13581" s="15"/>
      <c r="O13581" s="16"/>
      <c r="R13581" s="14"/>
      <c r="S13581" s="14"/>
    </row>
    <row r="13582" spans="11:19" x14ac:dyDescent="0.35">
      <c r="K13582" s="14"/>
      <c r="L13582" s="14"/>
      <c r="N13582" s="15"/>
      <c r="O13582" s="16"/>
      <c r="R13582" s="14"/>
      <c r="S13582" s="14"/>
    </row>
    <row r="13583" spans="11:19" x14ac:dyDescent="0.35">
      <c r="K13583" s="14"/>
      <c r="L13583" s="14"/>
      <c r="N13583" s="15"/>
      <c r="O13583" s="16"/>
      <c r="R13583" s="14"/>
      <c r="S13583" s="14"/>
    </row>
    <row r="13584" spans="11:19" x14ac:dyDescent="0.35">
      <c r="K13584" s="14"/>
      <c r="L13584" s="14"/>
      <c r="N13584" s="15"/>
      <c r="O13584" s="16"/>
      <c r="R13584" s="14"/>
      <c r="S13584" s="14"/>
    </row>
    <row r="13585" spans="11:19" x14ac:dyDescent="0.35">
      <c r="K13585" s="14"/>
      <c r="L13585" s="14"/>
      <c r="N13585" s="15"/>
      <c r="O13585" s="16"/>
      <c r="R13585" s="14"/>
      <c r="S13585" s="14"/>
    </row>
    <row r="13586" spans="11:19" x14ac:dyDescent="0.35">
      <c r="K13586" s="14"/>
      <c r="L13586" s="14"/>
      <c r="N13586" s="15"/>
      <c r="O13586" s="16"/>
      <c r="R13586" s="14"/>
      <c r="S13586" s="14"/>
    </row>
    <row r="13587" spans="11:19" x14ac:dyDescent="0.35">
      <c r="K13587" s="14"/>
      <c r="L13587" s="14"/>
      <c r="N13587" s="15"/>
      <c r="O13587" s="16"/>
      <c r="R13587" s="14"/>
      <c r="S13587" s="14"/>
    </row>
    <row r="13588" spans="11:19" x14ac:dyDescent="0.35">
      <c r="K13588" s="14"/>
      <c r="L13588" s="14"/>
      <c r="N13588" s="15"/>
      <c r="O13588" s="16"/>
      <c r="R13588" s="14"/>
      <c r="S13588" s="14"/>
    </row>
    <row r="13589" spans="11:19" x14ac:dyDescent="0.35">
      <c r="K13589" s="14"/>
      <c r="L13589" s="14"/>
      <c r="N13589" s="15"/>
      <c r="O13589" s="16"/>
      <c r="R13589" s="14"/>
      <c r="S13589" s="14"/>
    </row>
    <row r="13590" spans="11:19" x14ac:dyDescent="0.35">
      <c r="K13590" s="14"/>
      <c r="L13590" s="14"/>
      <c r="N13590" s="15"/>
      <c r="O13590" s="16"/>
      <c r="R13590" s="14"/>
      <c r="S13590" s="14"/>
    </row>
    <row r="13591" spans="11:19" x14ac:dyDescent="0.35">
      <c r="K13591" s="14"/>
      <c r="L13591" s="14"/>
      <c r="N13591" s="15"/>
      <c r="O13591" s="16"/>
      <c r="R13591" s="14"/>
      <c r="S13591" s="14"/>
    </row>
    <row r="13592" spans="11:19" x14ac:dyDescent="0.35">
      <c r="K13592" s="14"/>
      <c r="L13592" s="14"/>
      <c r="N13592" s="15"/>
      <c r="O13592" s="16"/>
      <c r="R13592" s="14"/>
      <c r="S13592" s="14"/>
    </row>
    <row r="13593" spans="11:19" x14ac:dyDescent="0.35">
      <c r="K13593" s="14"/>
      <c r="L13593" s="14"/>
      <c r="N13593" s="15"/>
      <c r="O13593" s="16"/>
      <c r="R13593" s="14"/>
      <c r="S13593" s="14"/>
    </row>
    <row r="13594" spans="11:19" x14ac:dyDescent="0.35">
      <c r="K13594" s="14"/>
      <c r="L13594" s="14"/>
      <c r="N13594" s="15"/>
      <c r="O13594" s="16"/>
      <c r="R13594" s="14"/>
      <c r="S13594" s="14"/>
    </row>
    <row r="13595" spans="11:19" x14ac:dyDescent="0.35">
      <c r="K13595" s="14"/>
      <c r="L13595" s="14"/>
      <c r="N13595" s="15"/>
      <c r="O13595" s="16"/>
      <c r="R13595" s="14"/>
      <c r="S13595" s="14"/>
    </row>
    <row r="13596" spans="11:19" x14ac:dyDescent="0.35">
      <c r="K13596" s="14"/>
      <c r="L13596" s="14"/>
      <c r="N13596" s="15"/>
      <c r="O13596" s="16"/>
      <c r="R13596" s="14"/>
      <c r="S13596" s="14"/>
    </row>
    <row r="13597" spans="11:19" x14ac:dyDescent="0.35">
      <c r="K13597" s="14"/>
      <c r="L13597" s="14"/>
      <c r="N13597" s="15"/>
      <c r="O13597" s="16"/>
      <c r="R13597" s="14"/>
      <c r="S13597" s="14"/>
    </row>
    <row r="13598" spans="11:19" x14ac:dyDescent="0.35">
      <c r="K13598" s="14"/>
      <c r="L13598" s="14"/>
      <c r="N13598" s="15"/>
      <c r="O13598" s="16"/>
      <c r="R13598" s="14"/>
      <c r="S13598" s="14"/>
    </row>
    <row r="13599" spans="11:19" x14ac:dyDescent="0.35">
      <c r="K13599" s="14"/>
      <c r="L13599" s="14"/>
      <c r="N13599" s="15"/>
      <c r="O13599" s="16"/>
      <c r="R13599" s="14"/>
      <c r="S13599" s="14"/>
    </row>
    <row r="13600" spans="11:19" x14ac:dyDescent="0.35">
      <c r="K13600" s="14"/>
      <c r="L13600" s="14"/>
      <c r="N13600" s="15"/>
      <c r="O13600" s="16"/>
      <c r="R13600" s="14"/>
      <c r="S13600" s="14"/>
    </row>
    <row r="13601" spans="11:19" x14ac:dyDescent="0.35">
      <c r="K13601" s="14"/>
      <c r="L13601" s="14"/>
      <c r="N13601" s="15"/>
      <c r="O13601" s="16"/>
      <c r="R13601" s="14"/>
      <c r="S13601" s="14"/>
    </row>
    <row r="13602" spans="11:19" x14ac:dyDescent="0.35">
      <c r="K13602" s="14"/>
      <c r="L13602" s="14"/>
      <c r="N13602" s="15"/>
      <c r="O13602" s="16"/>
      <c r="R13602" s="14"/>
      <c r="S13602" s="14"/>
    </row>
    <row r="13603" spans="11:19" x14ac:dyDescent="0.35">
      <c r="K13603" s="14"/>
      <c r="L13603" s="14"/>
      <c r="N13603" s="15"/>
      <c r="O13603" s="16"/>
      <c r="R13603" s="14"/>
      <c r="S13603" s="14"/>
    </row>
    <row r="13604" spans="11:19" x14ac:dyDescent="0.35">
      <c r="K13604" s="14"/>
      <c r="L13604" s="14"/>
      <c r="N13604" s="15"/>
      <c r="O13604" s="16"/>
      <c r="R13604" s="14"/>
      <c r="S13604" s="14"/>
    </row>
    <row r="13605" spans="11:19" x14ac:dyDescent="0.35">
      <c r="K13605" s="14"/>
      <c r="L13605" s="14"/>
      <c r="N13605" s="15"/>
      <c r="O13605" s="16"/>
      <c r="R13605" s="14"/>
      <c r="S13605" s="14"/>
    </row>
    <row r="13606" spans="11:19" x14ac:dyDescent="0.35">
      <c r="K13606" s="14"/>
      <c r="L13606" s="14"/>
      <c r="N13606" s="15"/>
      <c r="O13606" s="16"/>
      <c r="R13606" s="14"/>
      <c r="S13606" s="14"/>
    </row>
    <row r="13607" spans="11:19" x14ac:dyDescent="0.35">
      <c r="K13607" s="14"/>
      <c r="L13607" s="14"/>
      <c r="N13607" s="15"/>
      <c r="O13607" s="16"/>
      <c r="R13607" s="14"/>
      <c r="S13607" s="14"/>
    </row>
    <row r="13608" spans="11:19" x14ac:dyDescent="0.35">
      <c r="K13608" s="14"/>
      <c r="L13608" s="14"/>
      <c r="N13608" s="15"/>
      <c r="O13608" s="16"/>
      <c r="R13608" s="14"/>
      <c r="S13608" s="14"/>
    </row>
    <row r="13609" spans="11:19" x14ac:dyDescent="0.35">
      <c r="K13609" s="14"/>
      <c r="L13609" s="14"/>
      <c r="N13609" s="15"/>
      <c r="O13609" s="16"/>
      <c r="R13609" s="14"/>
      <c r="S13609" s="14"/>
    </row>
    <row r="13610" spans="11:19" x14ac:dyDescent="0.35">
      <c r="K13610" s="14"/>
      <c r="L13610" s="14"/>
      <c r="N13610" s="15"/>
      <c r="O13610" s="16"/>
      <c r="R13610" s="14"/>
      <c r="S13610" s="14"/>
    </row>
    <row r="13611" spans="11:19" x14ac:dyDescent="0.35">
      <c r="K13611" s="14"/>
      <c r="L13611" s="14"/>
      <c r="N13611" s="15"/>
      <c r="O13611" s="16"/>
      <c r="R13611" s="14"/>
      <c r="S13611" s="14"/>
    </row>
    <row r="13612" spans="11:19" x14ac:dyDescent="0.35">
      <c r="K13612" s="14"/>
      <c r="L13612" s="14"/>
      <c r="N13612" s="15"/>
      <c r="O13612" s="16"/>
      <c r="R13612" s="14"/>
      <c r="S13612" s="14"/>
    </row>
    <row r="13613" spans="11:19" x14ac:dyDescent="0.35">
      <c r="K13613" s="14"/>
      <c r="L13613" s="14"/>
      <c r="N13613" s="15"/>
      <c r="O13613" s="16"/>
      <c r="R13613" s="14"/>
      <c r="S13613" s="14"/>
    </row>
    <row r="13614" spans="11:19" x14ac:dyDescent="0.35">
      <c r="K13614" s="14"/>
      <c r="L13614" s="14"/>
      <c r="N13614" s="15"/>
      <c r="O13614" s="16"/>
      <c r="R13614" s="14"/>
      <c r="S13614" s="14"/>
    </row>
    <row r="13615" spans="11:19" x14ac:dyDescent="0.35">
      <c r="K13615" s="14"/>
      <c r="L13615" s="14"/>
      <c r="N13615" s="15"/>
      <c r="O13615" s="16"/>
      <c r="R13615" s="14"/>
      <c r="S13615" s="14"/>
    </row>
    <row r="13616" spans="11:19" x14ac:dyDescent="0.35">
      <c r="K13616" s="14"/>
      <c r="L13616" s="14"/>
      <c r="N13616" s="15"/>
      <c r="O13616" s="16"/>
      <c r="R13616" s="14"/>
      <c r="S13616" s="14"/>
    </row>
    <row r="13617" spans="11:19" x14ac:dyDescent="0.35">
      <c r="K13617" s="14"/>
      <c r="L13617" s="14"/>
      <c r="N13617" s="15"/>
      <c r="O13617" s="16"/>
      <c r="R13617" s="14"/>
      <c r="S13617" s="14"/>
    </row>
    <row r="13618" spans="11:19" x14ac:dyDescent="0.35">
      <c r="K13618" s="14"/>
      <c r="L13618" s="14"/>
      <c r="N13618" s="15"/>
      <c r="O13618" s="16"/>
      <c r="R13618" s="14"/>
      <c r="S13618" s="14"/>
    </row>
    <row r="13619" spans="11:19" x14ac:dyDescent="0.35">
      <c r="K13619" s="14"/>
      <c r="L13619" s="14"/>
      <c r="N13619" s="15"/>
      <c r="O13619" s="16"/>
      <c r="R13619" s="14"/>
      <c r="S13619" s="14"/>
    </row>
    <row r="13620" spans="11:19" x14ac:dyDescent="0.35">
      <c r="K13620" s="14"/>
      <c r="L13620" s="14"/>
      <c r="N13620" s="15"/>
      <c r="O13620" s="16"/>
      <c r="R13620" s="14"/>
      <c r="S13620" s="14"/>
    </row>
    <row r="13621" spans="11:19" x14ac:dyDescent="0.35">
      <c r="K13621" s="14"/>
      <c r="L13621" s="14"/>
      <c r="N13621" s="15"/>
      <c r="O13621" s="16"/>
      <c r="R13621" s="14"/>
      <c r="S13621" s="14"/>
    </row>
    <row r="13622" spans="11:19" x14ac:dyDescent="0.35">
      <c r="K13622" s="14"/>
      <c r="L13622" s="14"/>
      <c r="N13622" s="15"/>
      <c r="O13622" s="16"/>
      <c r="R13622" s="14"/>
      <c r="S13622" s="14"/>
    </row>
    <row r="13623" spans="11:19" x14ac:dyDescent="0.35">
      <c r="K13623" s="14"/>
      <c r="L13623" s="14"/>
      <c r="N13623" s="15"/>
      <c r="O13623" s="16"/>
      <c r="R13623" s="14"/>
      <c r="S13623" s="14"/>
    </row>
    <row r="13624" spans="11:19" x14ac:dyDescent="0.35">
      <c r="K13624" s="14"/>
      <c r="L13624" s="14"/>
      <c r="N13624" s="15"/>
      <c r="O13624" s="16"/>
      <c r="R13624" s="14"/>
      <c r="S13624" s="14"/>
    </row>
    <row r="13625" spans="11:19" x14ac:dyDescent="0.35">
      <c r="K13625" s="14"/>
      <c r="L13625" s="14"/>
      <c r="N13625" s="15"/>
      <c r="O13625" s="16"/>
      <c r="R13625" s="14"/>
      <c r="S13625" s="14"/>
    </row>
    <row r="13626" spans="11:19" x14ac:dyDescent="0.35">
      <c r="K13626" s="14"/>
      <c r="L13626" s="14"/>
      <c r="N13626" s="15"/>
      <c r="O13626" s="16"/>
      <c r="R13626" s="14"/>
      <c r="S13626" s="14"/>
    </row>
    <row r="13627" spans="11:19" x14ac:dyDescent="0.35">
      <c r="K13627" s="14"/>
      <c r="L13627" s="14"/>
      <c r="N13627" s="15"/>
      <c r="O13627" s="16"/>
      <c r="R13627" s="14"/>
      <c r="S13627" s="14"/>
    </row>
    <row r="13628" spans="11:19" x14ac:dyDescent="0.35">
      <c r="K13628" s="14"/>
      <c r="L13628" s="14"/>
      <c r="N13628" s="15"/>
      <c r="O13628" s="16"/>
      <c r="R13628" s="14"/>
      <c r="S13628" s="14"/>
    </row>
    <row r="13629" spans="11:19" x14ac:dyDescent="0.35">
      <c r="K13629" s="14"/>
      <c r="L13629" s="14"/>
      <c r="N13629" s="15"/>
      <c r="O13629" s="16"/>
      <c r="R13629" s="14"/>
      <c r="S13629" s="14"/>
    </row>
    <row r="13630" spans="11:19" x14ac:dyDescent="0.35">
      <c r="K13630" s="14"/>
      <c r="L13630" s="14"/>
      <c r="N13630" s="15"/>
      <c r="O13630" s="16"/>
      <c r="R13630" s="14"/>
      <c r="S13630" s="14"/>
    </row>
    <row r="13631" spans="11:19" x14ac:dyDescent="0.35">
      <c r="K13631" s="14"/>
      <c r="L13631" s="14"/>
      <c r="N13631" s="15"/>
      <c r="O13631" s="16"/>
      <c r="R13631" s="14"/>
      <c r="S13631" s="14"/>
    </row>
    <row r="13632" spans="11:19" x14ac:dyDescent="0.35">
      <c r="K13632" s="14"/>
      <c r="L13632" s="14"/>
      <c r="N13632" s="15"/>
      <c r="O13632" s="16"/>
      <c r="R13632" s="14"/>
      <c r="S13632" s="14"/>
    </row>
    <row r="13633" spans="11:19" x14ac:dyDescent="0.35">
      <c r="K13633" s="14"/>
      <c r="L13633" s="14"/>
      <c r="N13633" s="15"/>
      <c r="O13633" s="16"/>
      <c r="R13633" s="14"/>
      <c r="S13633" s="14"/>
    </row>
    <row r="13634" spans="11:19" x14ac:dyDescent="0.35">
      <c r="K13634" s="14"/>
      <c r="L13634" s="14"/>
      <c r="N13634" s="15"/>
      <c r="O13634" s="16"/>
      <c r="R13634" s="14"/>
      <c r="S13634" s="14"/>
    </row>
    <row r="13635" spans="11:19" x14ac:dyDescent="0.35">
      <c r="K13635" s="14"/>
      <c r="L13635" s="14"/>
      <c r="N13635" s="15"/>
      <c r="O13635" s="16"/>
      <c r="R13635" s="14"/>
      <c r="S13635" s="14"/>
    </row>
    <row r="13636" spans="11:19" x14ac:dyDescent="0.35">
      <c r="K13636" s="14"/>
      <c r="L13636" s="14"/>
      <c r="N13636" s="15"/>
      <c r="O13636" s="16"/>
      <c r="R13636" s="14"/>
      <c r="S13636" s="14"/>
    </row>
    <row r="13637" spans="11:19" x14ac:dyDescent="0.35">
      <c r="K13637" s="14"/>
      <c r="L13637" s="14"/>
      <c r="N13637" s="15"/>
      <c r="O13637" s="16"/>
      <c r="R13637" s="14"/>
      <c r="S13637" s="14"/>
    </row>
    <row r="13638" spans="11:19" x14ac:dyDescent="0.35">
      <c r="K13638" s="14"/>
      <c r="L13638" s="14"/>
      <c r="N13638" s="15"/>
      <c r="O13638" s="16"/>
      <c r="R13638" s="14"/>
      <c r="S13638" s="14"/>
    </row>
    <row r="13639" spans="11:19" x14ac:dyDescent="0.35">
      <c r="K13639" s="14"/>
      <c r="L13639" s="14"/>
      <c r="N13639" s="15"/>
      <c r="O13639" s="16"/>
      <c r="R13639" s="14"/>
      <c r="S13639" s="14"/>
    </row>
    <row r="13640" spans="11:19" x14ac:dyDescent="0.35">
      <c r="K13640" s="14"/>
      <c r="L13640" s="14"/>
      <c r="N13640" s="15"/>
      <c r="O13640" s="16"/>
      <c r="R13640" s="14"/>
      <c r="S13640" s="14"/>
    </row>
    <row r="13641" spans="11:19" x14ac:dyDescent="0.35">
      <c r="K13641" s="14"/>
      <c r="L13641" s="14"/>
      <c r="N13641" s="15"/>
      <c r="O13641" s="16"/>
      <c r="R13641" s="14"/>
      <c r="S13641" s="14"/>
    </row>
    <row r="13642" spans="11:19" x14ac:dyDescent="0.35">
      <c r="K13642" s="14"/>
      <c r="L13642" s="14"/>
      <c r="N13642" s="15"/>
      <c r="O13642" s="16"/>
      <c r="R13642" s="14"/>
      <c r="S13642" s="14"/>
    </row>
    <row r="13643" spans="11:19" x14ac:dyDescent="0.35">
      <c r="K13643" s="14"/>
      <c r="L13643" s="14"/>
      <c r="N13643" s="15"/>
      <c r="O13643" s="16"/>
      <c r="R13643" s="14"/>
      <c r="S13643" s="14"/>
    </row>
    <row r="13644" spans="11:19" x14ac:dyDescent="0.35">
      <c r="K13644" s="14"/>
      <c r="L13644" s="14"/>
      <c r="N13644" s="15"/>
      <c r="O13644" s="16"/>
      <c r="R13644" s="14"/>
      <c r="S13644" s="14"/>
    </row>
    <row r="13645" spans="11:19" x14ac:dyDescent="0.35">
      <c r="K13645" s="14"/>
      <c r="L13645" s="14"/>
      <c r="N13645" s="15"/>
      <c r="O13645" s="16"/>
      <c r="R13645" s="14"/>
      <c r="S13645" s="14"/>
    </row>
    <row r="13646" spans="11:19" x14ac:dyDescent="0.35">
      <c r="K13646" s="14"/>
      <c r="L13646" s="14"/>
      <c r="N13646" s="15"/>
      <c r="O13646" s="16"/>
      <c r="R13646" s="14"/>
      <c r="S13646" s="14"/>
    </row>
    <row r="13647" spans="11:19" x14ac:dyDescent="0.35">
      <c r="K13647" s="14"/>
      <c r="L13647" s="14"/>
      <c r="N13647" s="15"/>
      <c r="O13647" s="16"/>
      <c r="R13647" s="14"/>
      <c r="S13647" s="14"/>
    </row>
    <row r="13648" spans="11:19" x14ac:dyDescent="0.35">
      <c r="K13648" s="14"/>
      <c r="L13648" s="14"/>
      <c r="N13648" s="15"/>
      <c r="O13648" s="16"/>
      <c r="R13648" s="14"/>
      <c r="S13648" s="14"/>
    </row>
    <row r="13649" spans="11:19" x14ac:dyDescent="0.35">
      <c r="K13649" s="14"/>
      <c r="L13649" s="14"/>
      <c r="N13649" s="15"/>
      <c r="O13649" s="16"/>
      <c r="R13649" s="14"/>
      <c r="S13649" s="14"/>
    </row>
    <row r="13650" spans="11:19" x14ac:dyDescent="0.35">
      <c r="K13650" s="14"/>
      <c r="L13650" s="14"/>
      <c r="N13650" s="15"/>
      <c r="O13650" s="16"/>
      <c r="R13650" s="14"/>
      <c r="S13650" s="14"/>
    </row>
    <row r="13651" spans="11:19" x14ac:dyDescent="0.35">
      <c r="K13651" s="14"/>
      <c r="L13651" s="14"/>
      <c r="N13651" s="15"/>
      <c r="O13651" s="16"/>
      <c r="R13651" s="14"/>
      <c r="S13651" s="14"/>
    </row>
    <row r="13652" spans="11:19" x14ac:dyDescent="0.35">
      <c r="K13652" s="14"/>
      <c r="L13652" s="14"/>
      <c r="N13652" s="15"/>
      <c r="O13652" s="16"/>
      <c r="R13652" s="14"/>
      <c r="S13652" s="14"/>
    </row>
    <row r="13653" spans="11:19" x14ac:dyDescent="0.35">
      <c r="K13653" s="14"/>
      <c r="L13653" s="14"/>
      <c r="N13653" s="15"/>
      <c r="O13653" s="16"/>
      <c r="R13653" s="14"/>
      <c r="S13653" s="14"/>
    </row>
    <row r="13654" spans="11:19" x14ac:dyDescent="0.35">
      <c r="K13654" s="14"/>
      <c r="L13654" s="14"/>
      <c r="N13654" s="15"/>
      <c r="O13654" s="16"/>
      <c r="R13654" s="14"/>
      <c r="S13654" s="14"/>
    </row>
    <row r="13655" spans="11:19" x14ac:dyDescent="0.35">
      <c r="K13655" s="14"/>
      <c r="L13655" s="14"/>
      <c r="N13655" s="15"/>
      <c r="O13655" s="16"/>
      <c r="R13655" s="14"/>
      <c r="S13655" s="14"/>
    </row>
    <row r="13656" spans="11:19" x14ac:dyDescent="0.35">
      <c r="K13656" s="14"/>
      <c r="L13656" s="14"/>
      <c r="N13656" s="15"/>
      <c r="O13656" s="16"/>
      <c r="R13656" s="14"/>
      <c r="S13656" s="14"/>
    </row>
    <row r="13657" spans="11:19" x14ac:dyDescent="0.35">
      <c r="K13657" s="14"/>
      <c r="L13657" s="14"/>
      <c r="N13657" s="15"/>
      <c r="O13657" s="16"/>
      <c r="R13657" s="14"/>
      <c r="S13657" s="14"/>
    </row>
    <row r="13658" spans="11:19" x14ac:dyDescent="0.35">
      <c r="K13658" s="14"/>
      <c r="L13658" s="14"/>
      <c r="N13658" s="15"/>
      <c r="O13658" s="16"/>
      <c r="R13658" s="14"/>
      <c r="S13658" s="14"/>
    </row>
    <row r="13659" spans="11:19" x14ac:dyDescent="0.35">
      <c r="K13659" s="14"/>
      <c r="L13659" s="14"/>
      <c r="N13659" s="15"/>
      <c r="O13659" s="16"/>
      <c r="R13659" s="14"/>
      <c r="S13659" s="14"/>
    </row>
    <row r="13660" spans="11:19" x14ac:dyDescent="0.35">
      <c r="K13660" s="14"/>
      <c r="L13660" s="14"/>
      <c r="N13660" s="15"/>
      <c r="O13660" s="16"/>
      <c r="R13660" s="14"/>
      <c r="S13660" s="14"/>
    </row>
    <row r="13661" spans="11:19" x14ac:dyDescent="0.35">
      <c r="K13661" s="14"/>
      <c r="L13661" s="14"/>
      <c r="N13661" s="15"/>
      <c r="O13661" s="16"/>
      <c r="R13661" s="14"/>
      <c r="S13661" s="14"/>
    </row>
    <row r="13662" spans="11:19" x14ac:dyDescent="0.35">
      <c r="K13662" s="14"/>
      <c r="L13662" s="14"/>
      <c r="N13662" s="15"/>
      <c r="O13662" s="16"/>
      <c r="R13662" s="14"/>
      <c r="S13662" s="14"/>
    </row>
    <row r="13663" spans="11:19" x14ac:dyDescent="0.35">
      <c r="K13663" s="14"/>
      <c r="L13663" s="14"/>
      <c r="N13663" s="15"/>
      <c r="O13663" s="16"/>
      <c r="R13663" s="14"/>
      <c r="S13663" s="14"/>
    </row>
    <row r="13664" spans="11:19" x14ac:dyDescent="0.35">
      <c r="K13664" s="14"/>
      <c r="L13664" s="14"/>
      <c r="N13664" s="15"/>
      <c r="O13664" s="16"/>
      <c r="R13664" s="14"/>
      <c r="S13664" s="14"/>
    </row>
    <row r="13665" spans="11:19" x14ac:dyDescent="0.35">
      <c r="K13665" s="14"/>
      <c r="L13665" s="14"/>
      <c r="N13665" s="15"/>
      <c r="O13665" s="16"/>
      <c r="R13665" s="14"/>
      <c r="S13665" s="14"/>
    </row>
    <row r="13666" spans="11:19" x14ac:dyDescent="0.35">
      <c r="K13666" s="14"/>
      <c r="L13666" s="14"/>
      <c r="N13666" s="15"/>
      <c r="O13666" s="16"/>
      <c r="R13666" s="14"/>
      <c r="S13666" s="14"/>
    </row>
    <row r="13667" spans="11:19" x14ac:dyDescent="0.35">
      <c r="K13667" s="14"/>
      <c r="L13667" s="14"/>
      <c r="N13667" s="15"/>
      <c r="O13667" s="16"/>
      <c r="R13667" s="14"/>
      <c r="S13667" s="14"/>
    </row>
    <row r="13668" spans="11:19" x14ac:dyDescent="0.35">
      <c r="K13668" s="14"/>
      <c r="L13668" s="14"/>
      <c r="N13668" s="15"/>
      <c r="O13668" s="16"/>
      <c r="R13668" s="14"/>
      <c r="S13668" s="14"/>
    </row>
    <row r="13669" spans="11:19" x14ac:dyDescent="0.35">
      <c r="K13669" s="14"/>
      <c r="L13669" s="14"/>
      <c r="N13669" s="15"/>
      <c r="O13669" s="16"/>
      <c r="R13669" s="14"/>
      <c r="S13669" s="14"/>
    </row>
    <row r="13670" spans="11:19" x14ac:dyDescent="0.35">
      <c r="K13670" s="14"/>
      <c r="L13670" s="14"/>
      <c r="N13670" s="15"/>
      <c r="O13670" s="16"/>
      <c r="R13670" s="14"/>
      <c r="S13670" s="14"/>
    </row>
    <row r="13671" spans="11:19" x14ac:dyDescent="0.35">
      <c r="K13671" s="14"/>
      <c r="L13671" s="14"/>
      <c r="N13671" s="15"/>
      <c r="O13671" s="16"/>
      <c r="R13671" s="14"/>
      <c r="S13671" s="14"/>
    </row>
    <row r="13672" spans="11:19" x14ac:dyDescent="0.35">
      <c r="K13672" s="14"/>
      <c r="L13672" s="14"/>
      <c r="N13672" s="15"/>
      <c r="O13672" s="16"/>
      <c r="R13672" s="14"/>
      <c r="S13672" s="14"/>
    </row>
    <row r="13673" spans="11:19" x14ac:dyDescent="0.35">
      <c r="K13673" s="14"/>
      <c r="L13673" s="14"/>
      <c r="N13673" s="15"/>
      <c r="O13673" s="16"/>
      <c r="R13673" s="14"/>
      <c r="S13673" s="14"/>
    </row>
    <row r="13674" spans="11:19" x14ac:dyDescent="0.35">
      <c r="K13674" s="14"/>
      <c r="L13674" s="14"/>
      <c r="N13674" s="15"/>
      <c r="O13674" s="16"/>
      <c r="R13674" s="14"/>
      <c r="S13674" s="14"/>
    </row>
    <row r="13675" spans="11:19" x14ac:dyDescent="0.35">
      <c r="K13675" s="14"/>
      <c r="L13675" s="14"/>
      <c r="N13675" s="15"/>
      <c r="O13675" s="16"/>
      <c r="R13675" s="14"/>
      <c r="S13675" s="14"/>
    </row>
    <row r="13676" spans="11:19" x14ac:dyDescent="0.35">
      <c r="K13676" s="14"/>
      <c r="L13676" s="14"/>
      <c r="N13676" s="15"/>
      <c r="O13676" s="16"/>
      <c r="R13676" s="14"/>
      <c r="S13676" s="14"/>
    </row>
    <row r="13677" spans="11:19" x14ac:dyDescent="0.35">
      <c r="K13677" s="14"/>
      <c r="L13677" s="14"/>
      <c r="N13677" s="15"/>
      <c r="O13677" s="16"/>
      <c r="R13677" s="14"/>
      <c r="S13677" s="14"/>
    </row>
    <row r="13678" spans="11:19" x14ac:dyDescent="0.35">
      <c r="K13678" s="14"/>
      <c r="L13678" s="14"/>
      <c r="N13678" s="15"/>
      <c r="O13678" s="16"/>
      <c r="R13678" s="14"/>
      <c r="S13678" s="14"/>
    </row>
    <row r="13679" spans="11:19" x14ac:dyDescent="0.35">
      <c r="K13679" s="14"/>
      <c r="L13679" s="14"/>
      <c r="N13679" s="15"/>
      <c r="O13679" s="16"/>
      <c r="R13679" s="14"/>
      <c r="S13679" s="14"/>
    </row>
    <row r="13680" spans="11:19" x14ac:dyDescent="0.35">
      <c r="K13680" s="14"/>
      <c r="L13680" s="14"/>
      <c r="N13680" s="15"/>
      <c r="O13680" s="16"/>
      <c r="R13680" s="14"/>
      <c r="S13680" s="14"/>
    </row>
    <row r="13681" spans="11:19" x14ac:dyDescent="0.35">
      <c r="K13681" s="14"/>
      <c r="L13681" s="14"/>
      <c r="N13681" s="15"/>
      <c r="O13681" s="16"/>
      <c r="R13681" s="14"/>
      <c r="S13681" s="14"/>
    </row>
    <row r="13682" spans="11:19" x14ac:dyDescent="0.35">
      <c r="K13682" s="14"/>
      <c r="L13682" s="14"/>
      <c r="N13682" s="15"/>
      <c r="O13682" s="16"/>
      <c r="R13682" s="14"/>
      <c r="S13682" s="14"/>
    </row>
    <row r="13683" spans="11:19" x14ac:dyDescent="0.35">
      <c r="K13683" s="14"/>
      <c r="L13683" s="14"/>
      <c r="N13683" s="15"/>
      <c r="O13683" s="16"/>
      <c r="R13683" s="14"/>
      <c r="S13683" s="14"/>
    </row>
    <row r="13684" spans="11:19" x14ac:dyDescent="0.35">
      <c r="K13684" s="14"/>
      <c r="L13684" s="14"/>
      <c r="N13684" s="15"/>
      <c r="O13684" s="16"/>
      <c r="R13684" s="14"/>
      <c r="S13684" s="14"/>
    </row>
    <row r="13685" spans="11:19" x14ac:dyDescent="0.35">
      <c r="K13685" s="14"/>
      <c r="L13685" s="14"/>
      <c r="N13685" s="15"/>
      <c r="O13685" s="16"/>
      <c r="R13685" s="14"/>
      <c r="S13685" s="14"/>
    </row>
    <row r="13686" spans="11:19" x14ac:dyDescent="0.35">
      <c r="K13686" s="14"/>
      <c r="L13686" s="14"/>
      <c r="N13686" s="15"/>
      <c r="O13686" s="16"/>
      <c r="R13686" s="14"/>
      <c r="S13686" s="14"/>
    </row>
    <row r="13687" spans="11:19" x14ac:dyDescent="0.35">
      <c r="K13687" s="14"/>
      <c r="L13687" s="14"/>
      <c r="N13687" s="15"/>
      <c r="O13687" s="16"/>
      <c r="R13687" s="14"/>
      <c r="S13687" s="14"/>
    </row>
    <row r="13688" spans="11:19" x14ac:dyDescent="0.35">
      <c r="K13688" s="14"/>
      <c r="L13688" s="14"/>
      <c r="N13688" s="15"/>
      <c r="O13688" s="16"/>
      <c r="R13688" s="14"/>
      <c r="S13688" s="14"/>
    </row>
    <row r="13689" spans="11:19" x14ac:dyDescent="0.35">
      <c r="K13689" s="14"/>
      <c r="L13689" s="14"/>
      <c r="N13689" s="15"/>
      <c r="O13689" s="16"/>
      <c r="R13689" s="14"/>
      <c r="S13689" s="14"/>
    </row>
    <row r="13690" spans="11:19" x14ac:dyDescent="0.35">
      <c r="K13690" s="14"/>
      <c r="L13690" s="14"/>
      <c r="N13690" s="15"/>
      <c r="O13690" s="16"/>
      <c r="R13690" s="14"/>
      <c r="S13690" s="14"/>
    </row>
    <row r="13691" spans="11:19" x14ac:dyDescent="0.35">
      <c r="K13691" s="14"/>
      <c r="L13691" s="14"/>
      <c r="N13691" s="15"/>
      <c r="O13691" s="16"/>
      <c r="R13691" s="14"/>
      <c r="S13691" s="14"/>
    </row>
    <row r="13692" spans="11:19" x14ac:dyDescent="0.35">
      <c r="K13692" s="14"/>
      <c r="L13692" s="14"/>
      <c r="N13692" s="15"/>
      <c r="O13692" s="16"/>
      <c r="R13692" s="14"/>
      <c r="S13692" s="14"/>
    </row>
    <row r="13693" spans="11:19" x14ac:dyDescent="0.35">
      <c r="K13693" s="14"/>
      <c r="L13693" s="14"/>
      <c r="N13693" s="15"/>
      <c r="O13693" s="16"/>
      <c r="R13693" s="14"/>
      <c r="S13693" s="14"/>
    </row>
    <row r="13694" spans="11:19" x14ac:dyDescent="0.35">
      <c r="K13694" s="14"/>
      <c r="L13694" s="14"/>
      <c r="N13694" s="15"/>
      <c r="O13694" s="16"/>
      <c r="R13694" s="14"/>
      <c r="S13694" s="14"/>
    </row>
    <row r="13695" spans="11:19" x14ac:dyDescent="0.35">
      <c r="K13695" s="14"/>
      <c r="L13695" s="14"/>
      <c r="N13695" s="15"/>
      <c r="O13695" s="16"/>
      <c r="R13695" s="14"/>
      <c r="S13695" s="14"/>
    </row>
    <row r="13696" spans="11:19" x14ac:dyDescent="0.35">
      <c r="K13696" s="14"/>
      <c r="L13696" s="14"/>
      <c r="N13696" s="15"/>
      <c r="O13696" s="16"/>
      <c r="R13696" s="14"/>
      <c r="S13696" s="14"/>
    </row>
    <row r="13697" spans="11:19" x14ac:dyDescent="0.35">
      <c r="K13697" s="14"/>
      <c r="L13697" s="14"/>
      <c r="N13697" s="15"/>
      <c r="O13697" s="16"/>
      <c r="R13697" s="14"/>
      <c r="S13697" s="14"/>
    </row>
    <row r="13698" spans="11:19" x14ac:dyDescent="0.35">
      <c r="K13698" s="14"/>
      <c r="L13698" s="14"/>
      <c r="N13698" s="15"/>
      <c r="O13698" s="16"/>
      <c r="R13698" s="14"/>
      <c r="S13698" s="14"/>
    </row>
    <row r="13699" spans="11:19" x14ac:dyDescent="0.35">
      <c r="K13699" s="14"/>
      <c r="L13699" s="14"/>
      <c r="N13699" s="15"/>
      <c r="O13699" s="16"/>
      <c r="R13699" s="14"/>
      <c r="S13699" s="14"/>
    </row>
    <row r="13700" spans="11:19" x14ac:dyDescent="0.35">
      <c r="K13700" s="14"/>
      <c r="L13700" s="14"/>
      <c r="N13700" s="15"/>
      <c r="O13700" s="16"/>
      <c r="R13700" s="14"/>
      <c r="S13700" s="14"/>
    </row>
    <row r="13701" spans="11:19" x14ac:dyDescent="0.35">
      <c r="K13701" s="14"/>
      <c r="L13701" s="14"/>
      <c r="N13701" s="15"/>
      <c r="O13701" s="16"/>
      <c r="R13701" s="14"/>
      <c r="S13701" s="14"/>
    </row>
    <row r="13702" spans="11:19" x14ac:dyDescent="0.35">
      <c r="K13702" s="14"/>
      <c r="L13702" s="14"/>
      <c r="N13702" s="15"/>
      <c r="O13702" s="16"/>
      <c r="R13702" s="14"/>
      <c r="S13702" s="14"/>
    </row>
    <row r="13703" spans="11:19" x14ac:dyDescent="0.35">
      <c r="K13703" s="14"/>
      <c r="L13703" s="14"/>
      <c r="N13703" s="15"/>
      <c r="O13703" s="16"/>
      <c r="R13703" s="14"/>
      <c r="S13703" s="14"/>
    </row>
    <row r="13704" spans="11:19" x14ac:dyDescent="0.35">
      <c r="K13704" s="14"/>
      <c r="L13704" s="14"/>
      <c r="N13704" s="15"/>
      <c r="O13704" s="16"/>
      <c r="R13704" s="14"/>
      <c r="S13704" s="14"/>
    </row>
    <row r="13705" spans="11:19" x14ac:dyDescent="0.35">
      <c r="K13705" s="14"/>
      <c r="L13705" s="14"/>
      <c r="N13705" s="15"/>
      <c r="O13705" s="16"/>
      <c r="R13705" s="14"/>
      <c r="S13705" s="14"/>
    </row>
    <row r="13706" spans="11:19" x14ac:dyDescent="0.35">
      <c r="K13706" s="14"/>
      <c r="L13706" s="14"/>
      <c r="N13706" s="15"/>
      <c r="O13706" s="16"/>
      <c r="R13706" s="14"/>
      <c r="S13706" s="14"/>
    </row>
    <row r="13707" spans="11:19" x14ac:dyDescent="0.35">
      <c r="K13707" s="14"/>
      <c r="L13707" s="14"/>
      <c r="N13707" s="15"/>
      <c r="O13707" s="16"/>
      <c r="R13707" s="14"/>
      <c r="S13707" s="14"/>
    </row>
    <row r="13708" spans="11:19" x14ac:dyDescent="0.35">
      <c r="K13708" s="14"/>
      <c r="L13708" s="14"/>
      <c r="N13708" s="15"/>
      <c r="O13708" s="16"/>
      <c r="R13708" s="14"/>
      <c r="S13708" s="14"/>
    </row>
    <row r="13709" spans="11:19" x14ac:dyDescent="0.35">
      <c r="K13709" s="14"/>
      <c r="L13709" s="14"/>
      <c r="N13709" s="15"/>
      <c r="O13709" s="16"/>
      <c r="R13709" s="14"/>
      <c r="S13709" s="14"/>
    </row>
    <row r="13710" spans="11:19" x14ac:dyDescent="0.35">
      <c r="K13710" s="14"/>
      <c r="L13710" s="14"/>
      <c r="N13710" s="15"/>
      <c r="O13710" s="16"/>
      <c r="R13710" s="14"/>
      <c r="S13710" s="14"/>
    </row>
    <row r="13711" spans="11:19" x14ac:dyDescent="0.35">
      <c r="K13711" s="14"/>
      <c r="L13711" s="14"/>
      <c r="N13711" s="15"/>
      <c r="O13711" s="16"/>
      <c r="R13711" s="14"/>
      <c r="S13711" s="14"/>
    </row>
    <row r="13712" spans="11:19" x14ac:dyDescent="0.35">
      <c r="K13712" s="14"/>
      <c r="L13712" s="14"/>
      <c r="N13712" s="15"/>
      <c r="O13712" s="16"/>
      <c r="R13712" s="14"/>
      <c r="S13712" s="14"/>
    </row>
    <row r="13713" spans="11:19" x14ac:dyDescent="0.35">
      <c r="K13713" s="14"/>
      <c r="L13713" s="14"/>
      <c r="N13713" s="15"/>
      <c r="O13713" s="16"/>
      <c r="R13713" s="14"/>
      <c r="S13713" s="14"/>
    </row>
    <row r="13714" spans="11:19" x14ac:dyDescent="0.35">
      <c r="K13714" s="14"/>
      <c r="L13714" s="14"/>
      <c r="N13714" s="15"/>
      <c r="O13714" s="16"/>
      <c r="R13714" s="14"/>
      <c r="S13714" s="14"/>
    </row>
    <row r="13715" spans="11:19" x14ac:dyDescent="0.35">
      <c r="K13715" s="14"/>
      <c r="L13715" s="14"/>
      <c r="N13715" s="15"/>
      <c r="O13715" s="16"/>
      <c r="R13715" s="14"/>
      <c r="S13715" s="14"/>
    </row>
    <row r="13716" spans="11:19" x14ac:dyDescent="0.35">
      <c r="K13716" s="14"/>
      <c r="L13716" s="14"/>
      <c r="N13716" s="15"/>
      <c r="O13716" s="16"/>
      <c r="R13716" s="14"/>
      <c r="S13716" s="14"/>
    </row>
    <row r="13717" spans="11:19" x14ac:dyDescent="0.35">
      <c r="K13717" s="14"/>
      <c r="L13717" s="14"/>
      <c r="N13717" s="15"/>
      <c r="O13717" s="16"/>
      <c r="R13717" s="14"/>
      <c r="S13717" s="14"/>
    </row>
    <row r="13718" spans="11:19" x14ac:dyDescent="0.35">
      <c r="K13718" s="14"/>
      <c r="L13718" s="14"/>
      <c r="N13718" s="15"/>
      <c r="O13718" s="16"/>
      <c r="R13718" s="14"/>
      <c r="S13718" s="14"/>
    </row>
    <row r="13719" spans="11:19" x14ac:dyDescent="0.35">
      <c r="K13719" s="14"/>
      <c r="L13719" s="14"/>
      <c r="N13719" s="15"/>
      <c r="O13719" s="16"/>
      <c r="R13719" s="14"/>
      <c r="S13719" s="14"/>
    </row>
    <row r="13720" spans="11:19" x14ac:dyDescent="0.35">
      <c r="K13720" s="14"/>
      <c r="L13720" s="14"/>
      <c r="N13720" s="15"/>
      <c r="O13720" s="16"/>
      <c r="R13720" s="14"/>
      <c r="S13720" s="14"/>
    </row>
    <row r="13721" spans="11:19" x14ac:dyDescent="0.35">
      <c r="K13721" s="14"/>
      <c r="L13721" s="14"/>
      <c r="N13721" s="15"/>
      <c r="O13721" s="16"/>
      <c r="R13721" s="14"/>
      <c r="S13721" s="14"/>
    </row>
    <row r="13722" spans="11:19" x14ac:dyDescent="0.35">
      <c r="K13722" s="14"/>
      <c r="L13722" s="14"/>
      <c r="N13722" s="15"/>
      <c r="O13722" s="16"/>
      <c r="R13722" s="14"/>
      <c r="S13722" s="14"/>
    </row>
    <row r="13723" spans="11:19" x14ac:dyDescent="0.35">
      <c r="K13723" s="14"/>
      <c r="L13723" s="14"/>
      <c r="N13723" s="15"/>
      <c r="O13723" s="16"/>
      <c r="R13723" s="14"/>
      <c r="S13723" s="14"/>
    </row>
    <row r="13724" spans="11:19" x14ac:dyDescent="0.35">
      <c r="K13724" s="14"/>
      <c r="L13724" s="14"/>
      <c r="N13724" s="15"/>
      <c r="O13724" s="16"/>
      <c r="R13724" s="14"/>
      <c r="S13724" s="14"/>
    </row>
    <row r="13725" spans="11:19" x14ac:dyDescent="0.35">
      <c r="K13725" s="14"/>
      <c r="L13725" s="14"/>
      <c r="N13725" s="15"/>
      <c r="O13725" s="16"/>
      <c r="R13725" s="14"/>
      <c r="S13725" s="14"/>
    </row>
    <row r="13726" spans="11:19" x14ac:dyDescent="0.35">
      <c r="K13726" s="14"/>
      <c r="L13726" s="14"/>
      <c r="N13726" s="15"/>
      <c r="O13726" s="16"/>
      <c r="R13726" s="14"/>
      <c r="S13726" s="14"/>
    </row>
    <row r="13727" spans="11:19" x14ac:dyDescent="0.35">
      <c r="K13727" s="14"/>
      <c r="L13727" s="14"/>
      <c r="N13727" s="15"/>
      <c r="O13727" s="16"/>
      <c r="R13727" s="14"/>
      <c r="S13727" s="14"/>
    </row>
    <row r="13728" spans="11:19" x14ac:dyDescent="0.35">
      <c r="K13728" s="14"/>
      <c r="L13728" s="14"/>
      <c r="N13728" s="15"/>
      <c r="O13728" s="16"/>
      <c r="R13728" s="14"/>
      <c r="S13728" s="14"/>
    </row>
    <row r="13729" spans="11:19" x14ac:dyDescent="0.35">
      <c r="K13729" s="14"/>
      <c r="L13729" s="14"/>
      <c r="N13729" s="15"/>
      <c r="O13729" s="16"/>
      <c r="R13729" s="14"/>
      <c r="S13729" s="14"/>
    </row>
    <row r="13730" spans="11:19" x14ac:dyDescent="0.35">
      <c r="K13730" s="14"/>
      <c r="L13730" s="14"/>
      <c r="N13730" s="15"/>
      <c r="O13730" s="16"/>
      <c r="R13730" s="14"/>
      <c r="S13730" s="14"/>
    </row>
    <row r="13731" spans="11:19" x14ac:dyDescent="0.35">
      <c r="K13731" s="14"/>
      <c r="L13731" s="14"/>
      <c r="N13731" s="15"/>
      <c r="O13731" s="16"/>
      <c r="R13731" s="14"/>
      <c r="S13731" s="14"/>
    </row>
    <row r="13732" spans="11:19" x14ac:dyDescent="0.35">
      <c r="K13732" s="14"/>
      <c r="L13732" s="14"/>
      <c r="N13732" s="15"/>
      <c r="O13732" s="16"/>
      <c r="R13732" s="14"/>
      <c r="S13732" s="14"/>
    </row>
    <row r="13733" spans="11:19" x14ac:dyDescent="0.35">
      <c r="K13733" s="14"/>
      <c r="L13733" s="14"/>
      <c r="N13733" s="15"/>
      <c r="O13733" s="16"/>
      <c r="R13733" s="14"/>
      <c r="S13733" s="14"/>
    </row>
    <row r="13734" spans="11:19" x14ac:dyDescent="0.35">
      <c r="K13734" s="14"/>
      <c r="L13734" s="14"/>
      <c r="N13734" s="15"/>
      <c r="O13734" s="16"/>
      <c r="R13734" s="14"/>
      <c r="S13734" s="14"/>
    </row>
    <row r="13735" spans="11:19" x14ac:dyDescent="0.35">
      <c r="K13735" s="14"/>
      <c r="L13735" s="14"/>
      <c r="N13735" s="15"/>
      <c r="O13735" s="16"/>
      <c r="R13735" s="14"/>
      <c r="S13735" s="14"/>
    </row>
    <row r="13736" spans="11:19" x14ac:dyDescent="0.35">
      <c r="K13736" s="14"/>
      <c r="L13736" s="14"/>
      <c r="N13736" s="15"/>
      <c r="O13736" s="16"/>
      <c r="R13736" s="14"/>
      <c r="S13736" s="14"/>
    </row>
    <row r="13737" spans="11:19" x14ac:dyDescent="0.35">
      <c r="K13737" s="14"/>
      <c r="L13737" s="14"/>
      <c r="N13737" s="15"/>
      <c r="O13737" s="16"/>
      <c r="R13737" s="14"/>
      <c r="S13737" s="14"/>
    </row>
    <row r="13738" spans="11:19" x14ac:dyDescent="0.35">
      <c r="K13738" s="14"/>
      <c r="L13738" s="14"/>
      <c r="N13738" s="15"/>
      <c r="O13738" s="16"/>
      <c r="R13738" s="14"/>
      <c r="S13738" s="14"/>
    </row>
    <row r="13739" spans="11:19" x14ac:dyDescent="0.35">
      <c r="K13739" s="14"/>
      <c r="L13739" s="14"/>
      <c r="N13739" s="15"/>
      <c r="O13739" s="16"/>
      <c r="R13739" s="14"/>
      <c r="S13739" s="14"/>
    </row>
    <row r="13740" spans="11:19" x14ac:dyDescent="0.35">
      <c r="K13740" s="14"/>
      <c r="L13740" s="14"/>
      <c r="N13740" s="15"/>
      <c r="O13740" s="16"/>
      <c r="R13740" s="14"/>
      <c r="S13740" s="14"/>
    </row>
    <row r="13741" spans="11:19" x14ac:dyDescent="0.35">
      <c r="K13741" s="14"/>
      <c r="L13741" s="14"/>
      <c r="N13741" s="15"/>
      <c r="O13741" s="16"/>
      <c r="R13741" s="14"/>
      <c r="S13741" s="14"/>
    </row>
    <row r="13742" spans="11:19" x14ac:dyDescent="0.35">
      <c r="K13742" s="14"/>
      <c r="L13742" s="14"/>
      <c r="N13742" s="15"/>
      <c r="O13742" s="16"/>
      <c r="R13742" s="14"/>
      <c r="S13742" s="14"/>
    </row>
    <row r="13743" spans="11:19" x14ac:dyDescent="0.35">
      <c r="K13743" s="14"/>
      <c r="L13743" s="14"/>
      <c r="N13743" s="15"/>
      <c r="O13743" s="16"/>
      <c r="R13743" s="14"/>
      <c r="S13743" s="14"/>
    </row>
    <row r="13744" spans="11:19" x14ac:dyDescent="0.35">
      <c r="K13744" s="14"/>
      <c r="L13744" s="14"/>
      <c r="N13744" s="15"/>
      <c r="O13744" s="16"/>
      <c r="R13744" s="14"/>
      <c r="S13744" s="14"/>
    </row>
    <row r="13745" spans="11:19" x14ac:dyDescent="0.35">
      <c r="K13745" s="14"/>
      <c r="L13745" s="14"/>
      <c r="N13745" s="15"/>
      <c r="O13745" s="16"/>
      <c r="R13745" s="14"/>
      <c r="S13745" s="14"/>
    </row>
    <row r="13746" spans="11:19" x14ac:dyDescent="0.35">
      <c r="K13746" s="14"/>
      <c r="L13746" s="14"/>
      <c r="N13746" s="15"/>
      <c r="O13746" s="16"/>
      <c r="R13746" s="14"/>
      <c r="S13746" s="14"/>
    </row>
    <row r="13747" spans="11:19" x14ac:dyDescent="0.35">
      <c r="K13747" s="14"/>
      <c r="L13747" s="14"/>
      <c r="N13747" s="15"/>
      <c r="O13747" s="16"/>
      <c r="R13747" s="14"/>
      <c r="S13747" s="14"/>
    </row>
    <row r="13748" spans="11:19" x14ac:dyDescent="0.35">
      <c r="K13748" s="14"/>
      <c r="L13748" s="14"/>
      <c r="N13748" s="15"/>
      <c r="O13748" s="16"/>
      <c r="R13748" s="14"/>
      <c r="S13748" s="14"/>
    </row>
    <row r="13749" spans="11:19" x14ac:dyDescent="0.35">
      <c r="K13749" s="14"/>
      <c r="L13749" s="14"/>
      <c r="N13749" s="15"/>
      <c r="O13749" s="16"/>
      <c r="R13749" s="14"/>
      <c r="S13749" s="14"/>
    </row>
    <row r="13750" spans="11:19" x14ac:dyDescent="0.35">
      <c r="K13750" s="14"/>
      <c r="L13750" s="14"/>
      <c r="N13750" s="15"/>
      <c r="O13750" s="16"/>
      <c r="R13750" s="14"/>
      <c r="S13750" s="14"/>
    </row>
    <row r="13751" spans="11:19" x14ac:dyDescent="0.35">
      <c r="K13751" s="14"/>
      <c r="L13751" s="14"/>
      <c r="N13751" s="15"/>
      <c r="O13751" s="16"/>
      <c r="R13751" s="14"/>
      <c r="S13751" s="14"/>
    </row>
    <row r="13752" spans="11:19" x14ac:dyDescent="0.35">
      <c r="K13752" s="14"/>
      <c r="L13752" s="14"/>
      <c r="N13752" s="15"/>
      <c r="O13752" s="16"/>
      <c r="R13752" s="14"/>
      <c r="S13752" s="14"/>
    </row>
    <row r="13753" spans="11:19" x14ac:dyDescent="0.35">
      <c r="K13753" s="14"/>
      <c r="L13753" s="14"/>
      <c r="N13753" s="15"/>
      <c r="O13753" s="16"/>
      <c r="R13753" s="14"/>
      <c r="S13753" s="14"/>
    </row>
    <row r="13754" spans="11:19" x14ac:dyDescent="0.35">
      <c r="K13754" s="14"/>
      <c r="L13754" s="14"/>
      <c r="N13754" s="15"/>
      <c r="O13754" s="16"/>
      <c r="R13754" s="14"/>
      <c r="S13754" s="14"/>
    </row>
    <row r="13755" spans="11:19" x14ac:dyDescent="0.35">
      <c r="K13755" s="14"/>
      <c r="L13755" s="14"/>
      <c r="N13755" s="15"/>
      <c r="O13755" s="16"/>
      <c r="R13755" s="14"/>
      <c r="S13755" s="14"/>
    </row>
    <row r="13756" spans="11:19" x14ac:dyDescent="0.35">
      <c r="K13756" s="14"/>
      <c r="L13756" s="14"/>
      <c r="N13756" s="15"/>
      <c r="O13756" s="16"/>
      <c r="R13756" s="14"/>
      <c r="S13756" s="14"/>
    </row>
    <row r="13757" spans="11:19" x14ac:dyDescent="0.35">
      <c r="K13757" s="14"/>
      <c r="L13757" s="14"/>
      <c r="N13757" s="15"/>
      <c r="O13757" s="16"/>
      <c r="R13757" s="14"/>
      <c r="S13757" s="14"/>
    </row>
    <row r="13758" spans="11:19" x14ac:dyDescent="0.35">
      <c r="K13758" s="14"/>
      <c r="L13758" s="14"/>
      <c r="N13758" s="15"/>
      <c r="O13758" s="16"/>
      <c r="R13758" s="14"/>
      <c r="S13758" s="14"/>
    </row>
    <row r="13759" spans="11:19" x14ac:dyDescent="0.35">
      <c r="K13759" s="14"/>
      <c r="L13759" s="14"/>
      <c r="N13759" s="15"/>
      <c r="O13759" s="16"/>
      <c r="R13759" s="14"/>
      <c r="S13759" s="14"/>
    </row>
    <row r="13760" spans="11:19" x14ac:dyDescent="0.35">
      <c r="K13760" s="14"/>
      <c r="L13760" s="14"/>
      <c r="N13760" s="15"/>
      <c r="O13760" s="16"/>
      <c r="R13760" s="14"/>
      <c r="S13760" s="14"/>
    </row>
    <row r="13761" spans="11:19" x14ac:dyDescent="0.35">
      <c r="K13761" s="14"/>
      <c r="L13761" s="14"/>
      <c r="N13761" s="15"/>
      <c r="O13761" s="16"/>
      <c r="R13761" s="14"/>
      <c r="S13761" s="14"/>
    </row>
    <row r="13762" spans="11:19" x14ac:dyDescent="0.35">
      <c r="K13762" s="14"/>
      <c r="L13762" s="14"/>
      <c r="N13762" s="15"/>
      <c r="O13762" s="16"/>
      <c r="R13762" s="14"/>
      <c r="S13762" s="14"/>
    </row>
    <row r="13763" spans="11:19" x14ac:dyDescent="0.35">
      <c r="K13763" s="14"/>
      <c r="L13763" s="14"/>
      <c r="N13763" s="15"/>
      <c r="O13763" s="16"/>
      <c r="R13763" s="14"/>
      <c r="S13763" s="14"/>
    </row>
    <row r="13764" spans="11:19" x14ac:dyDescent="0.35">
      <c r="K13764" s="14"/>
      <c r="L13764" s="14"/>
      <c r="N13764" s="15"/>
      <c r="O13764" s="16"/>
      <c r="R13764" s="14"/>
      <c r="S13764" s="14"/>
    </row>
    <row r="13765" spans="11:19" x14ac:dyDescent="0.35">
      <c r="K13765" s="14"/>
      <c r="L13765" s="14"/>
      <c r="N13765" s="15"/>
      <c r="O13765" s="16"/>
      <c r="R13765" s="14"/>
      <c r="S13765" s="14"/>
    </row>
    <row r="13766" spans="11:19" x14ac:dyDescent="0.35">
      <c r="K13766" s="14"/>
      <c r="L13766" s="14"/>
      <c r="N13766" s="15"/>
      <c r="O13766" s="16"/>
      <c r="R13766" s="14"/>
      <c r="S13766" s="14"/>
    </row>
    <row r="13767" spans="11:19" x14ac:dyDescent="0.35">
      <c r="K13767" s="14"/>
      <c r="L13767" s="14"/>
      <c r="N13767" s="15"/>
      <c r="O13767" s="16"/>
      <c r="R13767" s="14"/>
      <c r="S13767" s="14"/>
    </row>
    <row r="13768" spans="11:19" x14ac:dyDescent="0.35">
      <c r="K13768" s="14"/>
      <c r="L13768" s="14"/>
      <c r="N13768" s="15"/>
      <c r="O13768" s="16"/>
      <c r="R13768" s="14"/>
      <c r="S13768" s="14"/>
    </row>
    <row r="13769" spans="11:19" x14ac:dyDescent="0.35">
      <c r="K13769" s="14"/>
      <c r="L13769" s="14"/>
      <c r="N13769" s="15"/>
      <c r="O13769" s="16"/>
      <c r="R13769" s="14"/>
      <c r="S13769" s="14"/>
    </row>
    <row r="13770" spans="11:19" x14ac:dyDescent="0.35">
      <c r="K13770" s="14"/>
      <c r="L13770" s="14"/>
      <c r="N13770" s="15"/>
      <c r="O13770" s="16"/>
      <c r="R13770" s="14"/>
      <c r="S13770" s="14"/>
    </row>
    <row r="13771" spans="11:19" x14ac:dyDescent="0.35">
      <c r="K13771" s="14"/>
      <c r="L13771" s="14"/>
      <c r="N13771" s="15"/>
      <c r="O13771" s="16"/>
      <c r="R13771" s="14"/>
      <c r="S13771" s="14"/>
    </row>
    <row r="13772" spans="11:19" x14ac:dyDescent="0.35">
      <c r="K13772" s="14"/>
      <c r="L13772" s="14"/>
      <c r="N13772" s="15"/>
      <c r="O13772" s="16"/>
      <c r="R13772" s="14"/>
      <c r="S13772" s="14"/>
    </row>
    <row r="13773" spans="11:19" x14ac:dyDescent="0.35">
      <c r="K13773" s="14"/>
      <c r="L13773" s="14"/>
      <c r="N13773" s="15"/>
      <c r="O13773" s="16"/>
      <c r="R13773" s="14"/>
      <c r="S13773" s="14"/>
    </row>
    <row r="13774" spans="11:19" x14ac:dyDescent="0.35">
      <c r="K13774" s="14"/>
      <c r="L13774" s="14"/>
      <c r="N13774" s="15"/>
      <c r="O13774" s="16"/>
      <c r="R13774" s="14"/>
      <c r="S13774" s="14"/>
    </row>
    <row r="13775" spans="11:19" x14ac:dyDescent="0.35">
      <c r="K13775" s="14"/>
      <c r="L13775" s="14"/>
      <c r="N13775" s="15"/>
      <c r="O13775" s="16"/>
      <c r="R13775" s="14"/>
      <c r="S13775" s="14"/>
    </row>
    <row r="13776" spans="11:19" x14ac:dyDescent="0.35">
      <c r="K13776" s="14"/>
      <c r="L13776" s="14"/>
      <c r="N13776" s="15"/>
      <c r="O13776" s="16"/>
      <c r="R13776" s="14"/>
      <c r="S13776" s="14"/>
    </row>
    <row r="13777" spans="11:19" x14ac:dyDescent="0.35">
      <c r="K13777" s="14"/>
      <c r="L13777" s="14"/>
      <c r="N13777" s="15"/>
      <c r="O13777" s="16"/>
      <c r="R13777" s="14"/>
      <c r="S13777" s="14"/>
    </row>
    <row r="13778" spans="11:19" x14ac:dyDescent="0.35">
      <c r="K13778" s="14"/>
      <c r="L13778" s="14"/>
      <c r="N13778" s="15"/>
      <c r="O13778" s="16"/>
      <c r="R13778" s="14"/>
      <c r="S13778" s="14"/>
    </row>
    <row r="13779" spans="11:19" x14ac:dyDescent="0.35">
      <c r="K13779" s="14"/>
      <c r="L13779" s="14"/>
      <c r="N13779" s="15"/>
      <c r="O13779" s="16"/>
      <c r="R13779" s="14"/>
      <c r="S13779" s="14"/>
    </row>
    <row r="13780" spans="11:19" x14ac:dyDescent="0.35">
      <c r="K13780" s="14"/>
      <c r="L13780" s="14"/>
      <c r="N13780" s="15"/>
      <c r="O13780" s="16"/>
      <c r="R13780" s="14"/>
      <c r="S13780" s="14"/>
    </row>
    <row r="13781" spans="11:19" x14ac:dyDescent="0.35">
      <c r="K13781" s="14"/>
      <c r="L13781" s="14"/>
      <c r="N13781" s="15"/>
      <c r="O13781" s="16"/>
      <c r="R13781" s="14"/>
      <c r="S13781" s="14"/>
    </row>
    <row r="13782" spans="11:19" x14ac:dyDescent="0.35">
      <c r="K13782" s="14"/>
      <c r="L13782" s="14"/>
      <c r="N13782" s="15"/>
      <c r="O13782" s="16"/>
      <c r="R13782" s="14"/>
      <c r="S13782" s="14"/>
    </row>
    <row r="13783" spans="11:19" x14ac:dyDescent="0.35">
      <c r="K13783" s="14"/>
      <c r="L13783" s="14"/>
      <c r="N13783" s="15"/>
      <c r="O13783" s="16"/>
      <c r="R13783" s="14"/>
      <c r="S13783" s="14"/>
    </row>
    <row r="13784" spans="11:19" x14ac:dyDescent="0.35">
      <c r="K13784" s="14"/>
      <c r="L13784" s="14"/>
      <c r="N13784" s="15"/>
      <c r="O13784" s="16"/>
      <c r="R13784" s="14"/>
      <c r="S13784" s="14"/>
    </row>
    <row r="13785" spans="11:19" x14ac:dyDescent="0.35">
      <c r="K13785" s="14"/>
      <c r="L13785" s="14"/>
      <c r="N13785" s="15"/>
      <c r="O13785" s="16"/>
      <c r="R13785" s="14"/>
      <c r="S13785" s="14"/>
    </row>
    <row r="13786" spans="11:19" x14ac:dyDescent="0.35">
      <c r="K13786" s="14"/>
      <c r="L13786" s="14"/>
      <c r="N13786" s="15"/>
      <c r="O13786" s="16"/>
      <c r="R13786" s="14"/>
      <c r="S13786" s="14"/>
    </row>
    <row r="13787" spans="11:19" x14ac:dyDescent="0.35">
      <c r="K13787" s="14"/>
      <c r="L13787" s="14"/>
      <c r="N13787" s="15"/>
      <c r="O13787" s="16"/>
      <c r="R13787" s="14"/>
      <c r="S13787" s="14"/>
    </row>
    <row r="13788" spans="11:19" x14ac:dyDescent="0.35">
      <c r="K13788" s="14"/>
      <c r="L13788" s="14"/>
      <c r="N13788" s="15"/>
      <c r="O13788" s="16"/>
      <c r="R13788" s="14"/>
      <c r="S13788" s="14"/>
    </row>
    <row r="13789" spans="11:19" x14ac:dyDescent="0.35">
      <c r="K13789" s="14"/>
      <c r="L13789" s="14"/>
      <c r="N13789" s="15"/>
      <c r="O13789" s="16"/>
      <c r="R13789" s="14"/>
      <c r="S13789" s="14"/>
    </row>
    <row r="13790" spans="11:19" x14ac:dyDescent="0.35">
      <c r="K13790" s="14"/>
      <c r="L13790" s="14"/>
      <c r="N13790" s="15"/>
      <c r="O13790" s="16"/>
      <c r="R13790" s="14"/>
      <c r="S13790" s="14"/>
    </row>
    <row r="13791" spans="11:19" x14ac:dyDescent="0.35">
      <c r="K13791" s="14"/>
      <c r="L13791" s="14"/>
      <c r="N13791" s="15"/>
      <c r="O13791" s="16"/>
      <c r="R13791" s="14"/>
      <c r="S13791" s="14"/>
    </row>
    <row r="13792" spans="11:19" x14ac:dyDescent="0.35">
      <c r="K13792" s="14"/>
      <c r="L13792" s="14"/>
      <c r="N13792" s="15"/>
      <c r="O13792" s="16"/>
      <c r="R13792" s="14"/>
      <c r="S13792" s="14"/>
    </row>
    <row r="13793" spans="11:19" x14ac:dyDescent="0.35">
      <c r="K13793" s="14"/>
      <c r="L13793" s="14"/>
      <c r="N13793" s="15"/>
      <c r="O13793" s="16"/>
      <c r="R13793" s="14"/>
      <c r="S13793" s="14"/>
    </row>
    <row r="13794" spans="11:19" x14ac:dyDescent="0.35">
      <c r="K13794" s="14"/>
      <c r="L13794" s="14"/>
      <c r="N13794" s="15"/>
      <c r="O13794" s="16"/>
      <c r="R13794" s="14"/>
      <c r="S13794" s="14"/>
    </row>
    <row r="13795" spans="11:19" x14ac:dyDescent="0.35">
      <c r="K13795" s="14"/>
      <c r="L13795" s="14"/>
      <c r="N13795" s="15"/>
      <c r="O13795" s="16"/>
      <c r="R13795" s="14"/>
      <c r="S13795" s="14"/>
    </row>
    <row r="13796" spans="11:19" x14ac:dyDescent="0.35">
      <c r="K13796" s="14"/>
      <c r="L13796" s="14"/>
      <c r="N13796" s="15"/>
      <c r="O13796" s="16"/>
      <c r="R13796" s="14"/>
      <c r="S13796" s="14"/>
    </row>
    <row r="13797" spans="11:19" x14ac:dyDescent="0.35">
      <c r="K13797" s="14"/>
      <c r="L13797" s="14"/>
      <c r="N13797" s="15"/>
      <c r="O13797" s="16"/>
      <c r="R13797" s="14"/>
      <c r="S13797" s="14"/>
    </row>
    <row r="13798" spans="11:19" x14ac:dyDescent="0.35">
      <c r="K13798" s="14"/>
      <c r="L13798" s="14"/>
      <c r="N13798" s="15"/>
      <c r="O13798" s="16"/>
      <c r="R13798" s="14"/>
      <c r="S13798" s="14"/>
    </row>
    <row r="13799" spans="11:19" x14ac:dyDescent="0.35">
      <c r="K13799" s="14"/>
      <c r="L13799" s="14"/>
      <c r="N13799" s="15"/>
      <c r="O13799" s="16"/>
      <c r="R13799" s="14"/>
      <c r="S13799" s="14"/>
    </row>
    <row r="13800" spans="11:19" x14ac:dyDescent="0.35">
      <c r="K13800" s="14"/>
      <c r="L13800" s="14"/>
      <c r="N13800" s="15"/>
      <c r="O13800" s="16"/>
      <c r="R13800" s="14"/>
      <c r="S13800" s="14"/>
    </row>
    <row r="13801" spans="11:19" x14ac:dyDescent="0.35">
      <c r="K13801" s="14"/>
      <c r="L13801" s="14"/>
      <c r="N13801" s="15"/>
      <c r="O13801" s="16"/>
      <c r="R13801" s="14"/>
      <c r="S13801" s="14"/>
    </row>
    <row r="13802" spans="11:19" x14ac:dyDescent="0.35">
      <c r="K13802" s="14"/>
      <c r="L13802" s="14"/>
      <c r="N13802" s="15"/>
      <c r="O13802" s="16"/>
      <c r="R13802" s="14"/>
      <c r="S13802" s="14"/>
    </row>
    <row r="13803" spans="11:19" x14ac:dyDescent="0.35">
      <c r="K13803" s="14"/>
      <c r="L13803" s="14"/>
      <c r="N13803" s="15"/>
      <c r="O13803" s="16"/>
      <c r="R13803" s="14"/>
      <c r="S13803" s="14"/>
    </row>
    <row r="13804" spans="11:19" x14ac:dyDescent="0.35">
      <c r="K13804" s="14"/>
      <c r="L13804" s="14"/>
      <c r="N13804" s="15"/>
      <c r="O13804" s="16"/>
      <c r="R13804" s="14"/>
      <c r="S13804" s="14"/>
    </row>
    <row r="13805" spans="11:19" x14ac:dyDescent="0.35">
      <c r="K13805" s="14"/>
      <c r="L13805" s="14"/>
      <c r="N13805" s="15"/>
      <c r="O13805" s="16"/>
      <c r="R13805" s="14"/>
      <c r="S13805" s="14"/>
    </row>
    <row r="13806" spans="11:19" x14ac:dyDescent="0.35">
      <c r="K13806" s="14"/>
      <c r="L13806" s="14"/>
      <c r="N13806" s="15"/>
      <c r="O13806" s="16"/>
      <c r="R13806" s="14"/>
      <c r="S13806" s="14"/>
    </row>
    <row r="13807" spans="11:19" x14ac:dyDescent="0.35">
      <c r="K13807" s="14"/>
      <c r="L13807" s="14"/>
      <c r="N13807" s="15"/>
      <c r="O13807" s="16"/>
      <c r="R13807" s="14"/>
      <c r="S13807" s="14"/>
    </row>
    <row r="13808" spans="11:19" x14ac:dyDescent="0.35">
      <c r="K13808" s="14"/>
      <c r="L13808" s="14"/>
      <c r="N13808" s="15"/>
      <c r="O13808" s="16"/>
      <c r="R13808" s="14"/>
      <c r="S13808" s="14"/>
    </row>
    <row r="13809" spans="11:19" x14ac:dyDescent="0.35">
      <c r="K13809" s="14"/>
      <c r="L13809" s="14"/>
      <c r="N13809" s="15"/>
      <c r="O13809" s="16"/>
      <c r="R13809" s="14"/>
      <c r="S13809" s="14"/>
    </row>
    <row r="13810" spans="11:19" x14ac:dyDescent="0.35">
      <c r="K13810" s="14"/>
      <c r="L13810" s="14"/>
      <c r="N13810" s="15"/>
      <c r="O13810" s="16"/>
      <c r="R13810" s="14"/>
      <c r="S13810" s="14"/>
    </row>
    <row r="13811" spans="11:19" x14ac:dyDescent="0.35">
      <c r="K13811" s="14"/>
      <c r="L13811" s="14"/>
      <c r="N13811" s="15"/>
      <c r="O13811" s="16"/>
      <c r="R13811" s="14"/>
      <c r="S13811" s="14"/>
    </row>
    <row r="13812" spans="11:19" x14ac:dyDescent="0.35">
      <c r="K13812" s="14"/>
      <c r="L13812" s="14"/>
      <c r="N13812" s="15"/>
      <c r="O13812" s="16"/>
      <c r="R13812" s="14"/>
      <c r="S13812" s="14"/>
    </row>
    <row r="13813" spans="11:19" x14ac:dyDescent="0.35">
      <c r="K13813" s="14"/>
      <c r="L13813" s="14"/>
      <c r="N13813" s="15"/>
      <c r="O13813" s="16"/>
      <c r="R13813" s="14"/>
      <c r="S13813" s="14"/>
    </row>
    <row r="13814" spans="11:19" x14ac:dyDescent="0.35">
      <c r="K13814" s="14"/>
      <c r="L13814" s="14"/>
      <c r="N13814" s="15"/>
      <c r="O13814" s="16"/>
      <c r="R13814" s="14"/>
      <c r="S13814" s="14"/>
    </row>
    <row r="13815" spans="11:19" x14ac:dyDescent="0.35">
      <c r="K13815" s="14"/>
      <c r="L13815" s="14"/>
      <c r="N13815" s="15"/>
      <c r="O13815" s="16"/>
      <c r="R13815" s="14"/>
      <c r="S13815" s="14"/>
    </row>
    <row r="13816" spans="11:19" x14ac:dyDescent="0.35">
      <c r="K13816" s="14"/>
      <c r="L13816" s="14"/>
      <c r="N13816" s="15"/>
      <c r="O13816" s="16"/>
      <c r="R13816" s="14"/>
      <c r="S13816" s="14"/>
    </row>
    <row r="13817" spans="11:19" x14ac:dyDescent="0.35">
      <c r="K13817" s="14"/>
      <c r="L13817" s="14"/>
      <c r="N13817" s="15"/>
      <c r="O13817" s="16"/>
      <c r="R13817" s="14"/>
      <c r="S13817" s="14"/>
    </row>
    <row r="13818" spans="11:19" x14ac:dyDescent="0.35">
      <c r="K13818" s="14"/>
      <c r="L13818" s="14"/>
      <c r="N13818" s="15"/>
      <c r="O13818" s="16"/>
      <c r="R13818" s="14"/>
      <c r="S13818" s="14"/>
    </row>
    <row r="13819" spans="11:19" x14ac:dyDescent="0.35">
      <c r="K13819" s="14"/>
      <c r="L13819" s="14"/>
      <c r="N13819" s="15"/>
      <c r="O13819" s="16"/>
      <c r="R13819" s="14"/>
      <c r="S13819" s="14"/>
    </row>
    <row r="13820" spans="11:19" x14ac:dyDescent="0.35">
      <c r="K13820" s="14"/>
      <c r="L13820" s="14"/>
      <c r="N13820" s="15"/>
      <c r="O13820" s="16"/>
      <c r="R13820" s="14"/>
      <c r="S13820" s="14"/>
    </row>
    <row r="13821" spans="11:19" x14ac:dyDescent="0.35">
      <c r="K13821" s="14"/>
      <c r="L13821" s="14"/>
      <c r="N13821" s="15"/>
      <c r="O13821" s="16"/>
      <c r="R13821" s="14"/>
      <c r="S13821" s="14"/>
    </row>
    <row r="13822" spans="11:19" x14ac:dyDescent="0.35">
      <c r="K13822" s="14"/>
      <c r="L13822" s="14"/>
      <c r="N13822" s="15"/>
      <c r="O13822" s="16"/>
      <c r="R13822" s="14"/>
      <c r="S13822" s="14"/>
    </row>
    <row r="13823" spans="11:19" x14ac:dyDescent="0.35">
      <c r="K13823" s="14"/>
      <c r="L13823" s="14"/>
      <c r="N13823" s="15"/>
      <c r="O13823" s="16"/>
      <c r="R13823" s="14"/>
      <c r="S13823" s="14"/>
    </row>
    <row r="13824" spans="11:19" x14ac:dyDescent="0.35">
      <c r="K13824" s="14"/>
      <c r="L13824" s="14"/>
      <c r="N13824" s="15"/>
      <c r="O13824" s="16"/>
      <c r="R13824" s="14"/>
      <c r="S13824" s="14"/>
    </row>
    <row r="13825" spans="11:19" x14ac:dyDescent="0.35">
      <c r="K13825" s="14"/>
      <c r="L13825" s="14"/>
      <c r="N13825" s="15"/>
      <c r="O13825" s="16"/>
      <c r="R13825" s="14"/>
      <c r="S13825" s="14"/>
    </row>
    <row r="13826" spans="11:19" x14ac:dyDescent="0.35">
      <c r="K13826" s="14"/>
      <c r="L13826" s="14"/>
      <c r="N13826" s="15"/>
      <c r="O13826" s="16"/>
      <c r="R13826" s="14"/>
      <c r="S13826" s="14"/>
    </row>
    <row r="13827" spans="11:19" x14ac:dyDescent="0.35">
      <c r="K13827" s="14"/>
      <c r="L13827" s="14"/>
      <c r="N13827" s="15"/>
      <c r="O13827" s="16"/>
      <c r="R13827" s="14"/>
      <c r="S13827" s="14"/>
    </row>
    <row r="13828" spans="11:19" x14ac:dyDescent="0.35">
      <c r="K13828" s="14"/>
      <c r="L13828" s="14"/>
      <c r="N13828" s="15"/>
      <c r="O13828" s="16"/>
      <c r="R13828" s="14"/>
      <c r="S13828" s="14"/>
    </row>
    <row r="13829" spans="11:19" x14ac:dyDescent="0.35">
      <c r="K13829" s="14"/>
      <c r="L13829" s="14"/>
      <c r="N13829" s="15"/>
      <c r="O13829" s="16"/>
      <c r="R13829" s="14"/>
      <c r="S13829" s="14"/>
    </row>
    <row r="13830" spans="11:19" x14ac:dyDescent="0.35">
      <c r="K13830" s="14"/>
      <c r="L13830" s="14"/>
      <c r="N13830" s="15"/>
      <c r="O13830" s="16"/>
      <c r="R13830" s="14"/>
      <c r="S13830" s="14"/>
    </row>
    <row r="13831" spans="11:19" x14ac:dyDescent="0.35">
      <c r="K13831" s="14"/>
      <c r="L13831" s="14"/>
      <c r="N13831" s="15"/>
      <c r="O13831" s="16"/>
      <c r="R13831" s="14"/>
      <c r="S13831" s="14"/>
    </row>
    <row r="13832" spans="11:19" x14ac:dyDescent="0.35">
      <c r="K13832" s="14"/>
      <c r="L13832" s="14"/>
      <c r="N13832" s="15"/>
      <c r="O13832" s="16"/>
      <c r="R13832" s="14"/>
      <c r="S13832" s="14"/>
    </row>
    <row r="13833" spans="11:19" x14ac:dyDescent="0.35">
      <c r="K13833" s="14"/>
      <c r="L13833" s="14"/>
      <c r="N13833" s="15"/>
      <c r="O13833" s="16"/>
      <c r="R13833" s="14"/>
      <c r="S13833" s="14"/>
    </row>
    <row r="13834" spans="11:19" x14ac:dyDescent="0.35">
      <c r="K13834" s="14"/>
      <c r="L13834" s="14"/>
      <c r="N13834" s="15"/>
      <c r="O13834" s="16"/>
      <c r="R13834" s="14"/>
      <c r="S13834" s="14"/>
    </row>
    <row r="13835" spans="11:19" x14ac:dyDescent="0.35">
      <c r="K13835" s="14"/>
      <c r="L13835" s="14"/>
      <c r="N13835" s="15"/>
      <c r="O13835" s="16"/>
      <c r="R13835" s="14"/>
      <c r="S13835" s="14"/>
    </row>
    <row r="13836" spans="11:19" x14ac:dyDescent="0.35">
      <c r="K13836" s="14"/>
      <c r="L13836" s="14"/>
      <c r="N13836" s="15"/>
      <c r="O13836" s="16"/>
      <c r="R13836" s="14"/>
      <c r="S13836" s="14"/>
    </row>
    <row r="13837" spans="11:19" x14ac:dyDescent="0.35">
      <c r="K13837" s="14"/>
      <c r="L13837" s="14"/>
      <c r="N13837" s="15"/>
      <c r="O13837" s="16"/>
      <c r="R13837" s="14"/>
      <c r="S13837" s="14"/>
    </row>
    <row r="13838" spans="11:19" x14ac:dyDescent="0.35">
      <c r="K13838" s="14"/>
      <c r="L13838" s="14"/>
      <c r="N13838" s="15"/>
      <c r="O13838" s="16"/>
      <c r="R13838" s="14"/>
      <c r="S13838" s="14"/>
    </row>
    <row r="13839" spans="11:19" x14ac:dyDescent="0.35">
      <c r="K13839" s="14"/>
      <c r="L13839" s="14"/>
      <c r="N13839" s="15"/>
      <c r="O13839" s="16"/>
      <c r="R13839" s="14"/>
      <c r="S13839" s="14"/>
    </row>
    <row r="13840" spans="11:19" x14ac:dyDescent="0.35">
      <c r="K13840" s="14"/>
      <c r="L13840" s="14"/>
      <c r="N13840" s="15"/>
      <c r="O13840" s="16"/>
      <c r="R13840" s="14"/>
      <c r="S13840" s="14"/>
    </row>
    <row r="13841" spans="11:19" x14ac:dyDescent="0.35">
      <c r="K13841" s="14"/>
      <c r="L13841" s="14"/>
      <c r="N13841" s="15"/>
      <c r="O13841" s="16"/>
      <c r="R13841" s="14"/>
      <c r="S13841" s="14"/>
    </row>
    <row r="13842" spans="11:19" x14ac:dyDescent="0.35">
      <c r="K13842" s="14"/>
      <c r="L13842" s="14"/>
      <c r="N13842" s="15"/>
      <c r="O13842" s="16"/>
      <c r="R13842" s="14"/>
      <c r="S13842" s="14"/>
    </row>
    <row r="13843" spans="11:19" x14ac:dyDescent="0.35">
      <c r="K13843" s="14"/>
      <c r="L13843" s="14"/>
      <c r="N13843" s="15"/>
      <c r="O13843" s="16"/>
      <c r="R13843" s="14"/>
      <c r="S13843" s="14"/>
    </row>
    <row r="13844" spans="11:19" x14ac:dyDescent="0.35">
      <c r="K13844" s="14"/>
      <c r="L13844" s="14"/>
      <c r="N13844" s="15"/>
      <c r="O13844" s="16"/>
      <c r="R13844" s="14"/>
      <c r="S13844" s="14"/>
    </row>
    <row r="13845" spans="11:19" x14ac:dyDescent="0.35">
      <c r="K13845" s="14"/>
      <c r="L13845" s="14"/>
      <c r="N13845" s="15"/>
      <c r="O13845" s="16"/>
      <c r="R13845" s="14"/>
      <c r="S13845" s="14"/>
    </row>
    <row r="13846" spans="11:19" x14ac:dyDescent="0.35">
      <c r="K13846" s="14"/>
      <c r="L13846" s="14"/>
      <c r="N13846" s="15"/>
      <c r="O13846" s="16"/>
      <c r="R13846" s="14"/>
      <c r="S13846" s="14"/>
    </row>
    <row r="13847" spans="11:19" x14ac:dyDescent="0.35">
      <c r="K13847" s="14"/>
      <c r="L13847" s="14"/>
      <c r="N13847" s="15"/>
      <c r="O13847" s="16"/>
      <c r="R13847" s="14"/>
      <c r="S13847" s="14"/>
    </row>
    <row r="13848" spans="11:19" x14ac:dyDescent="0.35">
      <c r="K13848" s="14"/>
      <c r="L13848" s="14"/>
      <c r="N13848" s="15"/>
      <c r="O13848" s="16"/>
      <c r="R13848" s="14"/>
      <c r="S13848" s="14"/>
    </row>
    <row r="13849" spans="11:19" x14ac:dyDescent="0.35">
      <c r="K13849" s="14"/>
      <c r="L13849" s="14"/>
      <c r="N13849" s="15"/>
      <c r="O13849" s="16"/>
      <c r="R13849" s="14"/>
      <c r="S13849" s="14"/>
    </row>
    <row r="13850" spans="11:19" x14ac:dyDescent="0.35">
      <c r="K13850" s="14"/>
      <c r="L13850" s="14"/>
      <c r="N13850" s="15"/>
      <c r="O13850" s="16"/>
      <c r="R13850" s="14"/>
      <c r="S13850" s="14"/>
    </row>
    <row r="13851" spans="11:19" x14ac:dyDescent="0.35">
      <c r="K13851" s="14"/>
      <c r="L13851" s="14"/>
      <c r="N13851" s="15"/>
      <c r="O13851" s="16"/>
      <c r="R13851" s="14"/>
      <c r="S13851" s="14"/>
    </row>
    <row r="13852" spans="11:19" x14ac:dyDescent="0.35">
      <c r="K13852" s="14"/>
      <c r="L13852" s="14"/>
      <c r="N13852" s="15"/>
      <c r="O13852" s="16"/>
      <c r="R13852" s="14"/>
      <c r="S13852" s="14"/>
    </row>
    <row r="13853" spans="11:19" x14ac:dyDescent="0.35">
      <c r="K13853" s="14"/>
      <c r="L13853" s="14"/>
      <c r="N13853" s="15"/>
      <c r="O13853" s="16"/>
      <c r="R13853" s="14"/>
      <c r="S13853" s="14"/>
    </row>
    <row r="13854" spans="11:19" x14ac:dyDescent="0.35">
      <c r="K13854" s="14"/>
      <c r="L13854" s="14"/>
      <c r="N13854" s="15"/>
      <c r="O13854" s="16"/>
      <c r="R13854" s="14"/>
      <c r="S13854" s="14"/>
    </row>
    <row r="13855" spans="11:19" x14ac:dyDescent="0.35">
      <c r="K13855" s="14"/>
      <c r="L13855" s="14"/>
      <c r="N13855" s="15"/>
      <c r="O13855" s="16"/>
      <c r="R13855" s="14"/>
      <c r="S13855" s="14"/>
    </row>
    <row r="13856" spans="11:19" x14ac:dyDescent="0.35">
      <c r="K13856" s="14"/>
      <c r="L13856" s="14"/>
      <c r="N13856" s="15"/>
      <c r="O13856" s="16"/>
      <c r="R13856" s="14"/>
      <c r="S13856" s="14"/>
    </row>
    <row r="13857" spans="11:19" x14ac:dyDescent="0.35">
      <c r="K13857" s="14"/>
      <c r="L13857" s="14"/>
      <c r="N13857" s="15"/>
      <c r="O13857" s="16"/>
      <c r="R13857" s="14"/>
      <c r="S13857" s="14"/>
    </row>
    <row r="13858" spans="11:19" x14ac:dyDescent="0.35">
      <c r="K13858" s="14"/>
      <c r="L13858" s="14"/>
      <c r="N13858" s="15"/>
      <c r="O13858" s="16"/>
      <c r="R13858" s="14"/>
      <c r="S13858" s="14"/>
    </row>
    <row r="13859" spans="11:19" x14ac:dyDescent="0.35">
      <c r="K13859" s="14"/>
      <c r="L13859" s="14"/>
      <c r="N13859" s="15"/>
      <c r="O13859" s="16"/>
      <c r="R13859" s="14"/>
      <c r="S13859" s="14"/>
    </row>
    <row r="13860" spans="11:19" x14ac:dyDescent="0.35">
      <c r="K13860" s="14"/>
      <c r="L13860" s="14"/>
      <c r="N13860" s="15"/>
      <c r="O13860" s="16"/>
      <c r="R13860" s="14"/>
      <c r="S13860" s="14"/>
    </row>
    <row r="13861" spans="11:19" x14ac:dyDescent="0.35">
      <c r="K13861" s="14"/>
      <c r="L13861" s="14"/>
      <c r="N13861" s="15"/>
      <c r="O13861" s="16"/>
      <c r="R13861" s="14"/>
      <c r="S13861" s="14"/>
    </row>
    <row r="13862" spans="11:19" x14ac:dyDescent="0.35">
      <c r="K13862" s="14"/>
      <c r="L13862" s="14"/>
      <c r="N13862" s="15"/>
      <c r="O13862" s="16"/>
      <c r="R13862" s="14"/>
      <c r="S13862" s="14"/>
    </row>
    <row r="13863" spans="11:19" x14ac:dyDescent="0.35">
      <c r="K13863" s="14"/>
      <c r="L13863" s="14"/>
      <c r="N13863" s="15"/>
      <c r="O13863" s="16"/>
      <c r="R13863" s="14"/>
      <c r="S13863" s="14"/>
    </row>
    <row r="13864" spans="11:19" x14ac:dyDescent="0.35">
      <c r="K13864" s="14"/>
      <c r="L13864" s="14"/>
      <c r="N13864" s="15"/>
      <c r="O13864" s="16"/>
      <c r="R13864" s="14"/>
      <c r="S13864" s="14"/>
    </row>
    <row r="13865" spans="11:19" x14ac:dyDescent="0.35">
      <c r="K13865" s="14"/>
      <c r="L13865" s="14"/>
      <c r="N13865" s="15"/>
      <c r="O13865" s="16"/>
      <c r="R13865" s="14"/>
      <c r="S13865" s="14"/>
    </row>
    <row r="13866" spans="11:19" x14ac:dyDescent="0.35">
      <c r="K13866" s="14"/>
      <c r="L13866" s="14"/>
      <c r="N13866" s="15"/>
      <c r="O13866" s="16"/>
      <c r="R13866" s="14"/>
      <c r="S13866" s="14"/>
    </row>
    <row r="13867" spans="11:19" x14ac:dyDescent="0.35">
      <c r="K13867" s="14"/>
      <c r="L13867" s="14"/>
      <c r="N13867" s="15"/>
      <c r="O13867" s="16"/>
      <c r="R13867" s="14"/>
      <c r="S13867" s="14"/>
    </row>
    <row r="13868" spans="11:19" x14ac:dyDescent="0.35">
      <c r="K13868" s="14"/>
      <c r="L13868" s="14"/>
      <c r="N13868" s="15"/>
      <c r="O13868" s="16"/>
      <c r="R13868" s="14"/>
      <c r="S13868" s="14"/>
    </row>
    <row r="13869" spans="11:19" x14ac:dyDescent="0.35">
      <c r="K13869" s="14"/>
      <c r="L13869" s="14"/>
      <c r="N13869" s="15"/>
      <c r="O13869" s="16"/>
      <c r="R13869" s="14"/>
      <c r="S13869" s="14"/>
    </row>
    <row r="13870" spans="11:19" x14ac:dyDescent="0.35">
      <c r="K13870" s="14"/>
      <c r="L13870" s="14"/>
      <c r="N13870" s="15"/>
      <c r="O13870" s="16"/>
      <c r="R13870" s="14"/>
      <c r="S13870" s="14"/>
    </row>
    <row r="13871" spans="11:19" x14ac:dyDescent="0.35">
      <c r="K13871" s="14"/>
      <c r="L13871" s="14"/>
      <c r="N13871" s="15"/>
      <c r="O13871" s="16"/>
      <c r="R13871" s="14"/>
      <c r="S13871" s="14"/>
    </row>
    <row r="13872" spans="11:19" x14ac:dyDescent="0.35">
      <c r="K13872" s="14"/>
      <c r="L13872" s="14"/>
      <c r="N13872" s="15"/>
      <c r="O13872" s="16"/>
      <c r="R13872" s="14"/>
      <c r="S13872" s="14"/>
    </row>
    <row r="13873" spans="11:19" x14ac:dyDescent="0.35">
      <c r="K13873" s="14"/>
      <c r="L13873" s="14"/>
      <c r="N13873" s="15"/>
      <c r="O13873" s="16"/>
      <c r="R13873" s="14"/>
      <c r="S13873" s="14"/>
    </row>
    <row r="13874" spans="11:19" x14ac:dyDescent="0.35">
      <c r="K13874" s="14"/>
      <c r="L13874" s="14"/>
      <c r="N13874" s="15"/>
      <c r="O13874" s="16"/>
      <c r="R13874" s="14"/>
      <c r="S13874" s="14"/>
    </row>
    <row r="13875" spans="11:19" x14ac:dyDescent="0.35">
      <c r="K13875" s="14"/>
      <c r="L13875" s="14"/>
      <c r="N13875" s="15"/>
      <c r="O13875" s="16"/>
      <c r="R13875" s="14"/>
      <c r="S13875" s="14"/>
    </row>
    <row r="13876" spans="11:19" x14ac:dyDescent="0.35">
      <c r="K13876" s="14"/>
      <c r="L13876" s="14"/>
      <c r="N13876" s="15"/>
      <c r="O13876" s="16"/>
      <c r="R13876" s="14"/>
      <c r="S13876" s="14"/>
    </row>
    <row r="13877" spans="11:19" x14ac:dyDescent="0.35">
      <c r="K13877" s="14"/>
      <c r="L13877" s="14"/>
      <c r="N13877" s="15"/>
      <c r="O13877" s="16"/>
      <c r="R13877" s="14"/>
      <c r="S13877" s="14"/>
    </row>
    <row r="13878" spans="11:19" x14ac:dyDescent="0.35">
      <c r="K13878" s="14"/>
      <c r="L13878" s="14"/>
      <c r="N13878" s="15"/>
      <c r="O13878" s="16"/>
      <c r="R13878" s="14"/>
      <c r="S13878" s="14"/>
    </row>
    <row r="13879" spans="11:19" x14ac:dyDescent="0.35">
      <c r="K13879" s="14"/>
      <c r="L13879" s="14"/>
      <c r="N13879" s="15"/>
      <c r="O13879" s="16"/>
      <c r="R13879" s="14"/>
      <c r="S13879" s="14"/>
    </row>
    <row r="13880" spans="11:19" x14ac:dyDescent="0.35">
      <c r="K13880" s="14"/>
      <c r="L13880" s="14"/>
      <c r="N13880" s="15"/>
      <c r="O13880" s="16"/>
      <c r="R13880" s="14"/>
      <c r="S13880" s="14"/>
    </row>
    <row r="13881" spans="11:19" x14ac:dyDescent="0.35">
      <c r="K13881" s="14"/>
      <c r="L13881" s="14"/>
      <c r="N13881" s="15"/>
      <c r="O13881" s="16"/>
      <c r="R13881" s="14"/>
      <c r="S13881" s="14"/>
    </row>
    <row r="13882" spans="11:19" x14ac:dyDescent="0.35">
      <c r="K13882" s="14"/>
      <c r="L13882" s="14"/>
      <c r="N13882" s="15"/>
      <c r="O13882" s="16"/>
      <c r="R13882" s="14"/>
      <c r="S13882" s="14"/>
    </row>
    <row r="13883" spans="11:19" x14ac:dyDescent="0.35">
      <c r="K13883" s="14"/>
      <c r="L13883" s="14"/>
      <c r="N13883" s="15"/>
      <c r="O13883" s="16"/>
      <c r="R13883" s="14"/>
      <c r="S13883" s="14"/>
    </row>
    <row r="13884" spans="11:19" x14ac:dyDescent="0.35">
      <c r="K13884" s="14"/>
      <c r="L13884" s="14"/>
      <c r="N13884" s="15"/>
      <c r="O13884" s="16"/>
      <c r="R13884" s="14"/>
      <c r="S13884" s="14"/>
    </row>
    <row r="13885" spans="11:19" x14ac:dyDescent="0.35">
      <c r="K13885" s="14"/>
      <c r="L13885" s="14"/>
      <c r="N13885" s="15"/>
      <c r="O13885" s="16"/>
      <c r="R13885" s="14"/>
      <c r="S13885" s="14"/>
    </row>
    <row r="13886" spans="11:19" x14ac:dyDescent="0.35">
      <c r="K13886" s="14"/>
      <c r="L13886" s="14"/>
      <c r="N13886" s="15"/>
      <c r="O13886" s="16"/>
      <c r="R13886" s="14"/>
      <c r="S13886" s="14"/>
    </row>
    <row r="13887" spans="11:19" x14ac:dyDescent="0.35">
      <c r="K13887" s="14"/>
      <c r="L13887" s="14"/>
      <c r="N13887" s="15"/>
      <c r="O13887" s="16"/>
      <c r="R13887" s="14"/>
      <c r="S13887" s="14"/>
    </row>
    <row r="13888" spans="11:19" x14ac:dyDescent="0.35">
      <c r="K13888" s="14"/>
      <c r="L13888" s="14"/>
      <c r="N13888" s="15"/>
      <c r="O13888" s="16"/>
      <c r="R13888" s="14"/>
      <c r="S13888" s="14"/>
    </row>
    <row r="13889" spans="11:19" x14ac:dyDescent="0.35">
      <c r="K13889" s="14"/>
      <c r="L13889" s="14"/>
      <c r="N13889" s="15"/>
      <c r="O13889" s="16"/>
      <c r="R13889" s="14"/>
      <c r="S13889" s="14"/>
    </row>
    <row r="13890" spans="11:19" x14ac:dyDescent="0.35">
      <c r="K13890" s="14"/>
      <c r="L13890" s="14"/>
      <c r="N13890" s="15"/>
      <c r="O13890" s="16"/>
      <c r="R13890" s="14"/>
      <c r="S13890" s="14"/>
    </row>
    <row r="13891" spans="11:19" x14ac:dyDescent="0.35">
      <c r="K13891" s="14"/>
      <c r="L13891" s="14"/>
      <c r="N13891" s="15"/>
      <c r="O13891" s="16"/>
      <c r="R13891" s="14"/>
      <c r="S13891" s="14"/>
    </row>
    <row r="13892" spans="11:19" x14ac:dyDescent="0.35">
      <c r="K13892" s="14"/>
      <c r="L13892" s="14"/>
      <c r="N13892" s="15"/>
      <c r="O13892" s="16"/>
      <c r="R13892" s="14"/>
      <c r="S13892" s="14"/>
    </row>
    <row r="13893" spans="11:19" x14ac:dyDescent="0.35">
      <c r="K13893" s="14"/>
      <c r="L13893" s="14"/>
      <c r="N13893" s="15"/>
      <c r="O13893" s="16"/>
      <c r="R13893" s="14"/>
      <c r="S13893" s="14"/>
    </row>
    <row r="13894" spans="11:19" x14ac:dyDescent="0.35">
      <c r="K13894" s="14"/>
      <c r="L13894" s="14"/>
      <c r="N13894" s="15"/>
      <c r="O13894" s="16"/>
      <c r="R13894" s="14"/>
      <c r="S13894" s="14"/>
    </row>
    <row r="13895" spans="11:19" x14ac:dyDescent="0.35">
      <c r="K13895" s="14"/>
      <c r="L13895" s="14"/>
      <c r="N13895" s="15"/>
      <c r="O13895" s="16"/>
      <c r="R13895" s="14"/>
      <c r="S13895" s="14"/>
    </row>
    <row r="13896" spans="11:19" x14ac:dyDescent="0.35">
      <c r="K13896" s="14"/>
      <c r="L13896" s="14"/>
      <c r="N13896" s="15"/>
      <c r="O13896" s="16"/>
      <c r="R13896" s="14"/>
      <c r="S13896" s="14"/>
    </row>
    <row r="13897" spans="11:19" x14ac:dyDescent="0.35">
      <c r="K13897" s="14"/>
      <c r="L13897" s="14"/>
      <c r="N13897" s="15"/>
      <c r="O13897" s="16"/>
      <c r="R13897" s="14"/>
      <c r="S13897" s="14"/>
    </row>
    <row r="13898" spans="11:19" x14ac:dyDescent="0.35">
      <c r="K13898" s="14"/>
      <c r="L13898" s="14"/>
      <c r="N13898" s="15"/>
      <c r="O13898" s="16"/>
      <c r="R13898" s="14"/>
      <c r="S13898" s="14"/>
    </row>
    <row r="13899" spans="11:19" x14ac:dyDescent="0.35">
      <c r="K13899" s="14"/>
      <c r="L13899" s="14"/>
      <c r="N13899" s="15"/>
      <c r="O13899" s="16"/>
      <c r="R13899" s="14"/>
      <c r="S13899" s="14"/>
    </row>
    <row r="13900" spans="11:19" x14ac:dyDescent="0.35">
      <c r="K13900" s="14"/>
      <c r="L13900" s="14"/>
      <c r="N13900" s="15"/>
      <c r="O13900" s="16"/>
      <c r="R13900" s="14"/>
      <c r="S13900" s="14"/>
    </row>
    <row r="13901" spans="11:19" x14ac:dyDescent="0.35">
      <c r="K13901" s="14"/>
      <c r="L13901" s="14"/>
      <c r="N13901" s="15"/>
      <c r="O13901" s="16"/>
      <c r="R13901" s="14"/>
      <c r="S13901" s="14"/>
    </row>
    <row r="13902" spans="11:19" x14ac:dyDescent="0.35">
      <c r="K13902" s="14"/>
      <c r="L13902" s="14"/>
      <c r="N13902" s="15"/>
      <c r="O13902" s="16"/>
      <c r="R13902" s="14"/>
      <c r="S13902" s="14"/>
    </row>
    <row r="13903" spans="11:19" x14ac:dyDescent="0.35">
      <c r="K13903" s="14"/>
      <c r="L13903" s="14"/>
      <c r="N13903" s="15"/>
      <c r="O13903" s="16"/>
      <c r="R13903" s="14"/>
      <c r="S13903" s="14"/>
    </row>
    <row r="13904" spans="11:19" x14ac:dyDescent="0.35">
      <c r="K13904" s="14"/>
      <c r="L13904" s="14"/>
      <c r="N13904" s="15"/>
      <c r="O13904" s="16"/>
      <c r="R13904" s="14"/>
      <c r="S13904" s="14"/>
    </row>
    <row r="13905" spans="11:19" x14ac:dyDescent="0.35">
      <c r="K13905" s="14"/>
      <c r="L13905" s="14"/>
      <c r="N13905" s="15"/>
      <c r="O13905" s="16"/>
      <c r="R13905" s="14"/>
      <c r="S13905" s="14"/>
    </row>
    <row r="13906" spans="11:19" x14ac:dyDescent="0.35">
      <c r="K13906" s="14"/>
      <c r="L13906" s="14"/>
      <c r="N13906" s="15"/>
      <c r="O13906" s="16"/>
      <c r="R13906" s="14"/>
      <c r="S13906" s="14"/>
    </row>
    <row r="13907" spans="11:19" x14ac:dyDescent="0.35">
      <c r="K13907" s="14"/>
      <c r="L13907" s="14"/>
      <c r="N13907" s="15"/>
      <c r="O13907" s="16"/>
      <c r="R13907" s="14"/>
      <c r="S13907" s="14"/>
    </row>
    <row r="13908" spans="11:19" x14ac:dyDescent="0.35">
      <c r="K13908" s="14"/>
      <c r="L13908" s="14"/>
      <c r="N13908" s="15"/>
      <c r="O13908" s="16"/>
      <c r="R13908" s="14"/>
      <c r="S13908" s="14"/>
    </row>
    <row r="13909" spans="11:19" x14ac:dyDescent="0.35">
      <c r="K13909" s="14"/>
      <c r="L13909" s="14"/>
      <c r="N13909" s="15"/>
      <c r="O13909" s="16"/>
      <c r="R13909" s="14"/>
      <c r="S13909" s="14"/>
    </row>
    <row r="13910" spans="11:19" x14ac:dyDescent="0.35">
      <c r="K13910" s="14"/>
      <c r="L13910" s="14"/>
      <c r="N13910" s="15"/>
      <c r="O13910" s="16"/>
      <c r="R13910" s="14"/>
      <c r="S13910" s="14"/>
    </row>
    <row r="13911" spans="11:19" x14ac:dyDescent="0.35">
      <c r="K13911" s="14"/>
      <c r="L13911" s="14"/>
      <c r="N13911" s="15"/>
      <c r="O13911" s="16"/>
      <c r="R13911" s="14"/>
      <c r="S13911" s="14"/>
    </row>
    <row r="13912" spans="11:19" x14ac:dyDescent="0.35">
      <c r="K13912" s="14"/>
      <c r="L13912" s="14"/>
      <c r="N13912" s="15"/>
      <c r="O13912" s="16"/>
      <c r="R13912" s="14"/>
      <c r="S13912" s="14"/>
    </row>
    <row r="13913" spans="11:19" x14ac:dyDescent="0.35">
      <c r="K13913" s="14"/>
      <c r="L13913" s="14"/>
      <c r="N13913" s="15"/>
      <c r="O13913" s="16"/>
      <c r="R13913" s="14"/>
      <c r="S13913" s="14"/>
    </row>
    <row r="13914" spans="11:19" x14ac:dyDescent="0.35">
      <c r="K13914" s="14"/>
      <c r="L13914" s="14"/>
      <c r="N13914" s="15"/>
      <c r="O13914" s="16"/>
      <c r="R13914" s="14"/>
      <c r="S13914" s="14"/>
    </row>
    <row r="13915" spans="11:19" x14ac:dyDescent="0.35">
      <c r="K13915" s="14"/>
      <c r="L13915" s="14"/>
      <c r="N13915" s="15"/>
      <c r="O13915" s="16"/>
      <c r="R13915" s="14"/>
      <c r="S13915" s="14"/>
    </row>
    <row r="13916" spans="11:19" x14ac:dyDescent="0.35">
      <c r="K13916" s="14"/>
      <c r="L13916" s="14"/>
      <c r="N13916" s="15"/>
      <c r="O13916" s="16"/>
      <c r="R13916" s="14"/>
      <c r="S13916" s="14"/>
    </row>
    <row r="13917" spans="11:19" x14ac:dyDescent="0.35">
      <c r="K13917" s="14"/>
      <c r="L13917" s="14"/>
      <c r="N13917" s="15"/>
      <c r="O13917" s="16"/>
      <c r="R13917" s="14"/>
      <c r="S13917" s="14"/>
    </row>
    <row r="13918" spans="11:19" x14ac:dyDescent="0.35">
      <c r="K13918" s="14"/>
      <c r="L13918" s="14"/>
      <c r="N13918" s="15"/>
      <c r="O13918" s="16"/>
      <c r="R13918" s="14"/>
      <c r="S13918" s="14"/>
    </row>
    <row r="13919" spans="11:19" x14ac:dyDescent="0.35">
      <c r="K13919" s="14"/>
      <c r="L13919" s="14"/>
      <c r="N13919" s="15"/>
      <c r="O13919" s="16"/>
      <c r="R13919" s="14"/>
      <c r="S13919" s="14"/>
    </row>
    <row r="13920" spans="11:19" x14ac:dyDescent="0.35">
      <c r="K13920" s="14"/>
      <c r="L13920" s="14"/>
      <c r="N13920" s="15"/>
      <c r="O13920" s="16"/>
      <c r="R13920" s="14"/>
      <c r="S13920" s="14"/>
    </row>
    <row r="13921" spans="11:19" x14ac:dyDescent="0.35">
      <c r="K13921" s="14"/>
      <c r="L13921" s="14"/>
      <c r="N13921" s="15"/>
      <c r="O13921" s="16"/>
      <c r="R13921" s="14"/>
      <c r="S13921" s="14"/>
    </row>
    <row r="13922" spans="11:19" x14ac:dyDescent="0.35">
      <c r="K13922" s="14"/>
      <c r="L13922" s="14"/>
      <c r="N13922" s="15"/>
      <c r="O13922" s="16"/>
      <c r="R13922" s="14"/>
      <c r="S13922" s="14"/>
    </row>
    <row r="13923" spans="11:19" x14ac:dyDescent="0.35">
      <c r="K13923" s="14"/>
      <c r="L13923" s="14"/>
      <c r="N13923" s="15"/>
      <c r="O13923" s="16"/>
      <c r="R13923" s="14"/>
      <c r="S13923" s="14"/>
    </row>
    <row r="13924" spans="11:19" x14ac:dyDescent="0.35">
      <c r="K13924" s="14"/>
      <c r="L13924" s="14"/>
      <c r="N13924" s="15"/>
      <c r="O13924" s="16"/>
      <c r="R13924" s="14"/>
      <c r="S13924" s="14"/>
    </row>
    <row r="13925" spans="11:19" x14ac:dyDescent="0.35">
      <c r="K13925" s="14"/>
      <c r="L13925" s="14"/>
      <c r="N13925" s="15"/>
      <c r="O13925" s="16"/>
      <c r="R13925" s="14"/>
      <c r="S13925" s="14"/>
    </row>
    <row r="13926" spans="11:19" x14ac:dyDescent="0.35">
      <c r="K13926" s="14"/>
      <c r="L13926" s="14"/>
      <c r="N13926" s="15"/>
      <c r="O13926" s="16"/>
      <c r="R13926" s="14"/>
      <c r="S13926" s="14"/>
    </row>
    <row r="13927" spans="11:19" x14ac:dyDescent="0.35">
      <c r="K13927" s="14"/>
      <c r="L13927" s="14"/>
      <c r="N13927" s="15"/>
      <c r="O13927" s="16"/>
      <c r="R13927" s="14"/>
      <c r="S13927" s="14"/>
    </row>
    <row r="13928" spans="11:19" x14ac:dyDescent="0.35">
      <c r="K13928" s="14"/>
      <c r="L13928" s="14"/>
      <c r="N13928" s="15"/>
      <c r="O13928" s="16"/>
      <c r="R13928" s="14"/>
      <c r="S13928" s="14"/>
    </row>
    <row r="13929" spans="11:19" x14ac:dyDescent="0.35">
      <c r="K13929" s="14"/>
      <c r="L13929" s="14"/>
      <c r="N13929" s="15"/>
      <c r="O13929" s="16"/>
      <c r="R13929" s="14"/>
      <c r="S13929" s="14"/>
    </row>
    <row r="13930" spans="11:19" x14ac:dyDescent="0.35">
      <c r="K13930" s="14"/>
      <c r="L13930" s="14"/>
      <c r="N13930" s="15"/>
      <c r="O13930" s="16"/>
      <c r="R13930" s="14"/>
      <c r="S13930" s="14"/>
    </row>
    <row r="13931" spans="11:19" x14ac:dyDescent="0.35">
      <c r="K13931" s="14"/>
      <c r="L13931" s="14"/>
      <c r="N13931" s="15"/>
      <c r="O13931" s="16"/>
      <c r="R13931" s="14"/>
      <c r="S13931" s="14"/>
    </row>
    <row r="13932" spans="11:19" x14ac:dyDescent="0.35">
      <c r="K13932" s="14"/>
      <c r="L13932" s="14"/>
      <c r="N13932" s="15"/>
      <c r="O13932" s="16"/>
      <c r="R13932" s="14"/>
      <c r="S13932" s="14"/>
    </row>
    <row r="13933" spans="11:19" x14ac:dyDescent="0.35">
      <c r="K13933" s="14"/>
      <c r="L13933" s="14"/>
      <c r="N13933" s="15"/>
      <c r="O13933" s="16"/>
      <c r="R13933" s="14"/>
      <c r="S13933" s="14"/>
    </row>
    <row r="13934" spans="11:19" x14ac:dyDescent="0.35">
      <c r="K13934" s="14"/>
      <c r="L13934" s="14"/>
      <c r="N13934" s="15"/>
      <c r="O13934" s="16"/>
      <c r="R13934" s="14"/>
      <c r="S13934" s="14"/>
    </row>
    <row r="13935" spans="11:19" x14ac:dyDescent="0.35">
      <c r="K13935" s="14"/>
      <c r="L13935" s="14"/>
      <c r="N13935" s="15"/>
      <c r="O13935" s="16"/>
      <c r="R13935" s="14"/>
      <c r="S13935" s="14"/>
    </row>
    <row r="13936" spans="11:19" x14ac:dyDescent="0.35">
      <c r="K13936" s="14"/>
      <c r="L13936" s="14"/>
      <c r="N13936" s="15"/>
      <c r="O13936" s="16"/>
      <c r="R13936" s="14"/>
      <c r="S13936" s="14"/>
    </row>
    <row r="13937" spans="11:19" x14ac:dyDescent="0.35">
      <c r="K13937" s="14"/>
      <c r="L13937" s="14"/>
      <c r="N13937" s="15"/>
      <c r="O13937" s="16"/>
      <c r="R13937" s="14"/>
      <c r="S13937" s="14"/>
    </row>
    <row r="13938" spans="11:19" x14ac:dyDescent="0.35">
      <c r="K13938" s="14"/>
      <c r="L13938" s="14"/>
      <c r="N13938" s="15"/>
      <c r="O13938" s="16"/>
      <c r="R13938" s="14"/>
      <c r="S13938" s="14"/>
    </row>
    <row r="13939" spans="11:19" x14ac:dyDescent="0.35">
      <c r="K13939" s="14"/>
      <c r="L13939" s="14"/>
      <c r="N13939" s="15"/>
      <c r="O13939" s="16"/>
      <c r="R13939" s="14"/>
      <c r="S13939" s="14"/>
    </row>
    <row r="13940" spans="11:19" x14ac:dyDescent="0.35">
      <c r="K13940" s="14"/>
      <c r="L13940" s="14"/>
      <c r="N13940" s="15"/>
      <c r="O13940" s="16"/>
      <c r="R13940" s="14"/>
      <c r="S13940" s="14"/>
    </row>
    <row r="13941" spans="11:19" x14ac:dyDescent="0.35">
      <c r="K13941" s="14"/>
      <c r="L13941" s="14"/>
      <c r="N13941" s="15"/>
      <c r="O13941" s="16"/>
      <c r="R13941" s="14"/>
      <c r="S13941" s="14"/>
    </row>
    <row r="13942" spans="11:19" x14ac:dyDescent="0.35">
      <c r="K13942" s="14"/>
      <c r="L13942" s="14"/>
      <c r="N13942" s="15"/>
      <c r="O13942" s="16"/>
      <c r="R13942" s="14"/>
      <c r="S13942" s="14"/>
    </row>
    <row r="13943" spans="11:19" x14ac:dyDescent="0.35">
      <c r="K13943" s="14"/>
      <c r="L13943" s="14"/>
      <c r="N13943" s="15"/>
      <c r="O13943" s="16"/>
      <c r="R13943" s="14"/>
      <c r="S13943" s="14"/>
    </row>
    <row r="13944" spans="11:19" x14ac:dyDescent="0.35">
      <c r="K13944" s="14"/>
      <c r="L13944" s="14"/>
      <c r="N13944" s="15"/>
      <c r="O13944" s="16"/>
      <c r="R13944" s="14"/>
      <c r="S13944" s="14"/>
    </row>
    <row r="13945" spans="11:19" x14ac:dyDescent="0.35">
      <c r="K13945" s="14"/>
      <c r="L13945" s="14"/>
      <c r="N13945" s="15"/>
      <c r="O13945" s="16"/>
      <c r="R13945" s="14"/>
      <c r="S13945" s="14"/>
    </row>
    <row r="13946" spans="11:19" x14ac:dyDescent="0.35">
      <c r="K13946" s="14"/>
      <c r="L13946" s="14"/>
      <c r="N13946" s="15"/>
      <c r="O13946" s="16"/>
      <c r="R13946" s="14"/>
      <c r="S13946" s="14"/>
    </row>
    <row r="13947" spans="11:19" x14ac:dyDescent="0.35">
      <c r="K13947" s="14"/>
      <c r="L13947" s="14"/>
      <c r="N13947" s="15"/>
      <c r="O13947" s="16"/>
      <c r="R13947" s="14"/>
      <c r="S13947" s="14"/>
    </row>
    <row r="13948" spans="11:19" x14ac:dyDescent="0.35">
      <c r="K13948" s="14"/>
      <c r="L13948" s="14"/>
      <c r="N13948" s="15"/>
      <c r="O13948" s="16"/>
      <c r="R13948" s="14"/>
      <c r="S13948" s="14"/>
    </row>
    <row r="13949" spans="11:19" x14ac:dyDescent="0.35">
      <c r="K13949" s="14"/>
      <c r="L13949" s="14"/>
      <c r="N13949" s="15"/>
      <c r="O13949" s="16"/>
      <c r="R13949" s="14"/>
      <c r="S13949" s="14"/>
    </row>
    <row r="13950" spans="11:19" x14ac:dyDescent="0.35">
      <c r="K13950" s="14"/>
      <c r="L13950" s="14"/>
      <c r="N13950" s="15"/>
      <c r="O13950" s="16"/>
      <c r="R13950" s="14"/>
      <c r="S13950" s="14"/>
    </row>
    <row r="13951" spans="11:19" x14ac:dyDescent="0.35">
      <c r="K13951" s="14"/>
      <c r="L13951" s="14"/>
      <c r="N13951" s="15"/>
      <c r="O13951" s="16"/>
      <c r="R13951" s="14"/>
      <c r="S13951" s="14"/>
    </row>
    <row r="13952" spans="11:19" x14ac:dyDescent="0.35">
      <c r="K13952" s="14"/>
      <c r="L13952" s="14"/>
      <c r="N13952" s="15"/>
      <c r="O13952" s="16"/>
      <c r="R13952" s="14"/>
      <c r="S13952" s="14"/>
    </row>
    <row r="13953" spans="11:19" x14ac:dyDescent="0.35">
      <c r="K13953" s="14"/>
      <c r="L13953" s="14"/>
      <c r="N13953" s="15"/>
      <c r="O13953" s="16"/>
      <c r="R13953" s="14"/>
      <c r="S13953" s="14"/>
    </row>
    <row r="13954" spans="11:19" x14ac:dyDescent="0.35">
      <c r="K13954" s="14"/>
      <c r="L13954" s="14"/>
      <c r="N13954" s="15"/>
      <c r="O13954" s="16"/>
      <c r="R13954" s="14"/>
      <c r="S13954" s="14"/>
    </row>
    <row r="13955" spans="11:19" x14ac:dyDescent="0.35">
      <c r="K13955" s="14"/>
      <c r="L13955" s="14"/>
      <c r="N13955" s="15"/>
      <c r="O13955" s="16"/>
      <c r="R13955" s="14"/>
      <c r="S13955" s="14"/>
    </row>
    <row r="13956" spans="11:19" x14ac:dyDescent="0.35">
      <c r="K13956" s="14"/>
      <c r="L13956" s="14"/>
      <c r="N13956" s="15"/>
      <c r="O13956" s="16"/>
      <c r="R13956" s="14"/>
      <c r="S13956" s="14"/>
    </row>
    <row r="13957" spans="11:19" x14ac:dyDescent="0.35">
      <c r="K13957" s="14"/>
      <c r="L13957" s="14"/>
      <c r="N13957" s="15"/>
      <c r="O13957" s="16"/>
      <c r="R13957" s="14"/>
      <c r="S13957" s="14"/>
    </row>
    <row r="13958" spans="11:19" x14ac:dyDescent="0.35">
      <c r="K13958" s="14"/>
      <c r="L13958" s="14"/>
      <c r="N13958" s="15"/>
      <c r="O13958" s="16"/>
      <c r="R13958" s="14"/>
      <c r="S13958" s="14"/>
    </row>
    <row r="13959" spans="11:19" x14ac:dyDescent="0.35">
      <c r="K13959" s="14"/>
      <c r="L13959" s="14"/>
      <c r="N13959" s="15"/>
      <c r="O13959" s="16"/>
      <c r="R13959" s="14"/>
      <c r="S13959" s="14"/>
    </row>
    <row r="13960" spans="11:19" x14ac:dyDescent="0.35">
      <c r="K13960" s="14"/>
      <c r="L13960" s="14"/>
      <c r="N13960" s="15"/>
      <c r="O13960" s="16"/>
      <c r="R13960" s="14"/>
      <c r="S13960" s="14"/>
    </row>
    <row r="13961" spans="11:19" x14ac:dyDescent="0.35">
      <c r="K13961" s="14"/>
      <c r="L13961" s="14"/>
      <c r="N13961" s="15"/>
      <c r="O13961" s="16"/>
      <c r="R13961" s="14"/>
      <c r="S13961" s="14"/>
    </row>
    <row r="13962" spans="11:19" x14ac:dyDescent="0.35">
      <c r="K13962" s="14"/>
      <c r="L13962" s="14"/>
      <c r="N13962" s="15"/>
      <c r="O13962" s="16"/>
      <c r="R13962" s="14"/>
      <c r="S13962" s="14"/>
    </row>
    <row r="13963" spans="11:19" x14ac:dyDescent="0.35">
      <c r="K13963" s="14"/>
      <c r="L13963" s="14"/>
      <c r="N13963" s="15"/>
      <c r="O13963" s="16"/>
      <c r="R13963" s="14"/>
      <c r="S13963" s="14"/>
    </row>
    <row r="13964" spans="11:19" x14ac:dyDescent="0.35">
      <c r="K13964" s="14"/>
      <c r="L13964" s="14"/>
      <c r="N13964" s="15"/>
      <c r="O13964" s="16"/>
      <c r="R13964" s="14"/>
      <c r="S13964" s="14"/>
    </row>
    <row r="13965" spans="11:19" x14ac:dyDescent="0.35">
      <c r="K13965" s="14"/>
      <c r="L13965" s="14"/>
      <c r="N13965" s="15"/>
      <c r="O13965" s="16"/>
      <c r="R13965" s="14"/>
      <c r="S13965" s="14"/>
    </row>
    <row r="13966" spans="11:19" x14ac:dyDescent="0.35">
      <c r="K13966" s="14"/>
      <c r="L13966" s="14"/>
      <c r="N13966" s="15"/>
      <c r="O13966" s="16"/>
      <c r="R13966" s="14"/>
      <c r="S13966" s="14"/>
    </row>
    <row r="13967" spans="11:19" x14ac:dyDescent="0.35">
      <c r="K13967" s="14"/>
      <c r="L13967" s="14"/>
      <c r="N13967" s="15"/>
      <c r="O13967" s="16"/>
      <c r="R13967" s="14"/>
      <c r="S13967" s="14"/>
    </row>
    <row r="13968" spans="11:19" x14ac:dyDescent="0.35">
      <c r="K13968" s="14"/>
      <c r="L13968" s="14"/>
      <c r="N13968" s="15"/>
      <c r="O13968" s="16"/>
      <c r="R13968" s="14"/>
      <c r="S13968" s="14"/>
    </row>
    <row r="13969" spans="11:19" x14ac:dyDescent="0.35">
      <c r="K13969" s="14"/>
      <c r="L13969" s="14"/>
      <c r="N13969" s="15"/>
      <c r="O13969" s="16"/>
      <c r="R13969" s="14"/>
      <c r="S13969" s="14"/>
    </row>
    <row r="13970" spans="11:19" x14ac:dyDescent="0.35">
      <c r="K13970" s="14"/>
      <c r="L13970" s="14"/>
      <c r="N13970" s="15"/>
      <c r="O13970" s="16"/>
      <c r="R13970" s="14"/>
      <c r="S13970" s="14"/>
    </row>
    <row r="13971" spans="11:19" x14ac:dyDescent="0.35">
      <c r="K13971" s="14"/>
      <c r="L13971" s="14"/>
      <c r="N13971" s="15"/>
      <c r="O13971" s="16"/>
      <c r="R13971" s="14"/>
      <c r="S13971" s="14"/>
    </row>
    <row r="13972" spans="11:19" x14ac:dyDescent="0.35">
      <c r="K13972" s="14"/>
      <c r="L13972" s="14"/>
      <c r="N13972" s="15"/>
      <c r="O13972" s="16"/>
      <c r="R13972" s="14"/>
      <c r="S13972" s="14"/>
    </row>
    <row r="13973" spans="11:19" x14ac:dyDescent="0.35">
      <c r="K13973" s="14"/>
      <c r="L13973" s="14"/>
      <c r="N13973" s="15"/>
      <c r="O13973" s="16"/>
      <c r="R13973" s="14"/>
      <c r="S13973" s="14"/>
    </row>
    <row r="13974" spans="11:19" x14ac:dyDescent="0.35">
      <c r="K13974" s="14"/>
      <c r="L13974" s="14"/>
      <c r="N13974" s="15"/>
      <c r="O13974" s="16"/>
      <c r="R13974" s="14"/>
      <c r="S13974" s="14"/>
    </row>
    <row r="13975" spans="11:19" x14ac:dyDescent="0.35">
      <c r="K13975" s="14"/>
      <c r="L13975" s="14"/>
      <c r="N13975" s="15"/>
      <c r="O13975" s="16"/>
      <c r="R13975" s="14"/>
      <c r="S13975" s="14"/>
    </row>
    <row r="13976" spans="11:19" x14ac:dyDescent="0.35">
      <c r="K13976" s="14"/>
      <c r="L13976" s="14"/>
      <c r="N13976" s="15"/>
      <c r="O13976" s="16"/>
      <c r="R13976" s="14"/>
      <c r="S13976" s="14"/>
    </row>
    <row r="13977" spans="11:19" x14ac:dyDescent="0.35">
      <c r="K13977" s="14"/>
      <c r="L13977" s="14"/>
      <c r="N13977" s="15"/>
      <c r="O13977" s="16"/>
      <c r="R13977" s="14"/>
      <c r="S13977" s="14"/>
    </row>
    <row r="13978" spans="11:19" x14ac:dyDescent="0.35">
      <c r="K13978" s="14"/>
      <c r="L13978" s="14"/>
      <c r="N13978" s="15"/>
      <c r="O13978" s="16"/>
      <c r="R13978" s="14"/>
      <c r="S13978" s="14"/>
    </row>
    <row r="13979" spans="11:19" x14ac:dyDescent="0.35">
      <c r="K13979" s="14"/>
      <c r="L13979" s="14"/>
      <c r="N13979" s="15"/>
      <c r="O13979" s="16"/>
      <c r="R13979" s="14"/>
      <c r="S13979" s="14"/>
    </row>
    <row r="13980" spans="11:19" x14ac:dyDescent="0.35">
      <c r="K13980" s="14"/>
      <c r="L13980" s="14"/>
      <c r="N13980" s="15"/>
      <c r="O13980" s="16"/>
      <c r="R13980" s="14"/>
      <c r="S13980" s="14"/>
    </row>
    <row r="13981" spans="11:19" x14ac:dyDescent="0.35">
      <c r="K13981" s="14"/>
      <c r="L13981" s="14"/>
      <c r="N13981" s="15"/>
      <c r="O13981" s="16"/>
      <c r="R13981" s="14"/>
      <c r="S13981" s="14"/>
    </row>
    <row r="13982" spans="11:19" x14ac:dyDescent="0.35">
      <c r="K13982" s="14"/>
      <c r="L13982" s="14"/>
      <c r="N13982" s="15"/>
      <c r="O13982" s="16"/>
      <c r="R13982" s="14"/>
      <c r="S13982" s="14"/>
    </row>
    <row r="13983" spans="11:19" x14ac:dyDescent="0.35">
      <c r="K13983" s="14"/>
      <c r="L13983" s="14"/>
      <c r="N13983" s="15"/>
      <c r="O13983" s="16"/>
      <c r="R13983" s="14"/>
      <c r="S13983" s="14"/>
    </row>
    <row r="13984" spans="11:19" x14ac:dyDescent="0.35">
      <c r="K13984" s="14"/>
      <c r="L13984" s="14"/>
      <c r="N13984" s="15"/>
      <c r="O13984" s="16"/>
      <c r="R13984" s="14"/>
      <c r="S13984" s="14"/>
    </row>
    <row r="13985" spans="11:19" x14ac:dyDescent="0.35">
      <c r="K13985" s="14"/>
      <c r="L13985" s="14"/>
      <c r="N13985" s="15"/>
      <c r="O13985" s="16"/>
      <c r="R13985" s="14"/>
      <c r="S13985" s="14"/>
    </row>
    <row r="13986" spans="11:19" x14ac:dyDescent="0.35">
      <c r="K13986" s="14"/>
      <c r="L13986" s="14"/>
      <c r="N13986" s="15"/>
      <c r="O13986" s="16"/>
      <c r="R13986" s="14"/>
      <c r="S13986" s="14"/>
    </row>
    <row r="13987" spans="11:19" x14ac:dyDescent="0.35">
      <c r="K13987" s="14"/>
      <c r="L13987" s="14"/>
      <c r="N13987" s="15"/>
      <c r="O13987" s="16"/>
      <c r="R13987" s="14"/>
      <c r="S13987" s="14"/>
    </row>
    <row r="13988" spans="11:19" x14ac:dyDescent="0.35">
      <c r="K13988" s="14"/>
      <c r="L13988" s="14"/>
      <c r="N13988" s="15"/>
      <c r="O13988" s="16"/>
      <c r="R13988" s="14"/>
      <c r="S13988" s="14"/>
    </row>
    <row r="13989" spans="11:19" x14ac:dyDescent="0.35">
      <c r="K13989" s="14"/>
      <c r="L13989" s="14"/>
      <c r="N13989" s="15"/>
      <c r="O13989" s="16"/>
      <c r="R13989" s="14"/>
      <c r="S13989" s="14"/>
    </row>
    <row r="13990" spans="11:19" x14ac:dyDescent="0.35">
      <c r="K13990" s="14"/>
      <c r="L13990" s="14"/>
      <c r="N13990" s="15"/>
      <c r="O13990" s="16"/>
      <c r="R13990" s="14"/>
      <c r="S13990" s="14"/>
    </row>
    <row r="13991" spans="11:19" x14ac:dyDescent="0.35">
      <c r="K13991" s="14"/>
      <c r="L13991" s="14"/>
      <c r="N13991" s="15"/>
      <c r="O13991" s="16"/>
      <c r="R13991" s="14"/>
      <c r="S13991" s="14"/>
    </row>
    <row r="13992" spans="11:19" x14ac:dyDescent="0.35">
      <c r="K13992" s="14"/>
      <c r="L13992" s="14"/>
      <c r="N13992" s="15"/>
      <c r="O13992" s="16"/>
      <c r="R13992" s="14"/>
      <c r="S13992" s="14"/>
    </row>
    <row r="13993" spans="11:19" x14ac:dyDescent="0.35">
      <c r="K13993" s="14"/>
      <c r="L13993" s="14"/>
      <c r="N13993" s="15"/>
      <c r="O13993" s="16"/>
      <c r="R13993" s="14"/>
      <c r="S13993" s="14"/>
    </row>
    <row r="13994" spans="11:19" x14ac:dyDescent="0.35">
      <c r="K13994" s="14"/>
      <c r="L13994" s="14"/>
      <c r="N13994" s="15"/>
      <c r="O13994" s="16"/>
      <c r="R13994" s="14"/>
      <c r="S13994" s="14"/>
    </row>
    <row r="13995" spans="11:19" x14ac:dyDescent="0.35">
      <c r="K13995" s="14"/>
      <c r="L13995" s="14"/>
      <c r="N13995" s="15"/>
      <c r="O13995" s="16"/>
      <c r="R13995" s="14"/>
      <c r="S13995" s="14"/>
    </row>
    <row r="13996" spans="11:19" x14ac:dyDescent="0.35">
      <c r="K13996" s="14"/>
      <c r="L13996" s="14"/>
      <c r="N13996" s="15"/>
      <c r="O13996" s="16"/>
      <c r="R13996" s="14"/>
      <c r="S13996" s="14"/>
    </row>
    <row r="13997" spans="11:19" x14ac:dyDescent="0.35">
      <c r="K13997" s="14"/>
      <c r="L13997" s="14"/>
      <c r="N13997" s="15"/>
      <c r="O13997" s="16"/>
      <c r="R13997" s="14"/>
      <c r="S13997" s="14"/>
    </row>
    <row r="13998" spans="11:19" x14ac:dyDescent="0.35">
      <c r="K13998" s="14"/>
      <c r="L13998" s="14"/>
      <c r="N13998" s="15"/>
      <c r="O13998" s="16"/>
      <c r="R13998" s="14"/>
      <c r="S13998" s="14"/>
    </row>
    <row r="13999" spans="11:19" x14ac:dyDescent="0.35">
      <c r="K13999" s="14"/>
      <c r="L13999" s="14"/>
      <c r="N13999" s="15"/>
      <c r="O13999" s="16"/>
      <c r="R13999" s="14"/>
      <c r="S13999" s="14"/>
    </row>
    <row r="14000" spans="11:19" x14ac:dyDescent="0.35">
      <c r="K14000" s="14"/>
      <c r="L14000" s="14"/>
      <c r="N14000" s="15"/>
      <c r="O14000" s="16"/>
      <c r="R14000" s="14"/>
      <c r="S14000" s="14"/>
    </row>
    <row r="14001" spans="11:19" x14ac:dyDescent="0.35">
      <c r="K14001" s="14"/>
      <c r="L14001" s="14"/>
      <c r="N14001" s="15"/>
      <c r="O14001" s="16"/>
      <c r="R14001" s="14"/>
      <c r="S14001" s="14"/>
    </row>
    <row r="14002" spans="11:19" x14ac:dyDescent="0.35">
      <c r="K14002" s="14"/>
      <c r="L14002" s="14"/>
      <c r="N14002" s="15"/>
      <c r="O14002" s="16"/>
      <c r="R14002" s="14"/>
      <c r="S14002" s="14"/>
    </row>
    <row r="14003" spans="11:19" x14ac:dyDescent="0.35">
      <c r="K14003" s="14"/>
      <c r="L14003" s="14"/>
      <c r="N14003" s="15"/>
      <c r="O14003" s="16"/>
      <c r="R14003" s="14"/>
      <c r="S14003" s="14"/>
    </row>
    <row r="14004" spans="11:19" x14ac:dyDescent="0.35">
      <c r="K14004" s="14"/>
      <c r="L14004" s="14"/>
      <c r="N14004" s="15"/>
      <c r="O14004" s="16"/>
      <c r="R14004" s="14"/>
      <c r="S14004" s="14"/>
    </row>
    <row r="14005" spans="11:19" x14ac:dyDescent="0.35">
      <c r="K14005" s="14"/>
      <c r="L14005" s="14"/>
      <c r="N14005" s="15"/>
      <c r="O14005" s="16"/>
      <c r="R14005" s="14"/>
      <c r="S14005" s="14"/>
    </row>
    <row r="14006" spans="11:19" x14ac:dyDescent="0.35">
      <c r="K14006" s="14"/>
      <c r="L14006" s="14"/>
      <c r="N14006" s="15"/>
      <c r="O14006" s="16"/>
      <c r="R14006" s="14"/>
      <c r="S14006" s="14"/>
    </row>
    <row r="14007" spans="11:19" x14ac:dyDescent="0.35">
      <c r="K14007" s="14"/>
      <c r="L14007" s="14"/>
      <c r="N14007" s="15"/>
      <c r="O14007" s="16"/>
      <c r="R14007" s="14"/>
      <c r="S14007" s="14"/>
    </row>
    <row r="14008" spans="11:19" x14ac:dyDescent="0.35">
      <c r="K14008" s="14"/>
      <c r="L14008" s="14"/>
      <c r="N14008" s="15"/>
      <c r="O14008" s="16"/>
      <c r="R14008" s="14"/>
      <c r="S14008" s="14"/>
    </row>
    <row r="14009" spans="11:19" x14ac:dyDescent="0.35">
      <c r="K14009" s="14"/>
      <c r="L14009" s="14"/>
      <c r="N14009" s="15"/>
      <c r="O14009" s="16"/>
      <c r="R14009" s="14"/>
      <c r="S14009" s="14"/>
    </row>
    <row r="14010" spans="11:19" x14ac:dyDescent="0.35">
      <c r="K14010" s="14"/>
      <c r="L14010" s="14"/>
      <c r="N14010" s="15"/>
      <c r="O14010" s="16"/>
      <c r="R14010" s="14"/>
      <c r="S14010" s="14"/>
    </row>
    <row r="14011" spans="11:19" x14ac:dyDescent="0.35">
      <c r="K14011" s="14"/>
      <c r="L14011" s="14"/>
      <c r="N14011" s="15"/>
      <c r="O14011" s="16"/>
      <c r="R14011" s="14"/>
      <c r="S14011" s="14"/>
    </row>
    <row r="14012" spans="11:19" x14ac:dyDescent="0.35">
      <c r="K14012" s="14"/>
      <c r="L14012" s="14"/>
      <c r="N14012" s="15"/>
      <c r="O14012" s="16"/>
      <c r="R14012" s="14"/>
      <c r="S14012" s="14"/>
    </row>
    <row r="14013" spans="11:19" x14ac:dyDescent="0.35">
      <c r="K14013" s="14"/>
      <c r="L14013" s="14"/>
      <c r="N14013" s="15"/>
      <c r="O14013" s="16"/>
      <c r="R14013" s="14"/>
      <c r="S14013" s="14"/>
    </row>
    <row r="14014" spans="11:19" x14ac:dyDescent="0.35">
      <c r="K14014" s="14"/>
      <c r="L14014" s="14"/>
      <c r="N14014" s="15"/>
      <c r="O14014" s="16"/>
      <c r="R14014" s="14"/>
      <c r="S14014" s="14"/>
    </row>
    <row r="14015" spans="11:19" x14ac:dyDescent="0.35">
      <c r="K14015" s="14"/>
      <c r="L14015" s="14"/>
      <c r="N14015" s="15"/>
      <c r="O14015" s="16"/>
      <c r="R14015" s="14"/>
      <c r="S14015" s="14"/>
    </row>
    <row r="14016" spans="11:19" x14ac:dyDescent="0.35">
      <c r="K14016" s="14"/>
      <c r="L14016" s="14"/>
      <c r="N14016" s="15"/>
      <c r="O14016" s="16"/>
      <c r="R14016" s="14"/>
      <c r="S14016" s="14"/>
    </row>
    <row r="14017" spans="11:19" x14ac:dyDescent="0.35">
      <c r="K14017" s="14"/>
      <c r="L14017" s="14"/>
      <c r="N14017" s="15"/>
      <c r="O14017" s="16"/>
      <c r="R14017" s="14"/>
      <c r="S14017" s="14"/>
    </row>
    <row r="14018" spans="11:19" x14ac:dyDescent="0.35">
      <c r="K14018" s="14"/>
      <c r="L14018" s="14"/>
      <c r="N14018" s="15"/>
      <c r="O14018" s="16"/>
      <c r="R14018" s="14"/>
      <c r="S14018" s="14"/>
    </row>
    <row r="14019" spans="11:19" x14ac:dyDescent="0.35">
      <c r="K14019" s="14"/>
      <c r="L14019" s="14"/>
      <c r="N14019" s="15"/>
      <c r="O14019" s="16"/>
      <c r="R14019" s="14"/>
      <c r="S14019" s="14"/>
    </row>
    <row r="14020" spans="11:19" x14ac:dyDescent="0.35">
      <c r="K14020" s="14"/>
      <c r="L14020" s="14"/>
      <c r="N14020" s="15"/>
      <c r="O14020" s="16"/>
      <c r="R14020" s="14"/>
      <c r="S14020" s="14"/>
    </row>
    <row r="14021" spans="11:19" x14ac:dyDescent="0.35">
      <c r="K14021" s="14"/>
      <c r="L14021" s="14"/>
      <c r="N14021" s="15"/>
      <c r="O14021" s="16"/>
      <c r="R14021" s="14"/>
      <c r="S14021" s="14"/>
    </row>
    <row r="14022" spans="11:19" x14ac:dyDescent="0.35">
      <c r="K14022" s="14"/>
      <c r="L14022" s="14"/>
      <c r="N14022" s="15"/>
      <c r="O14022" s="16"/>
      <c r="R14022" s="14"/>
      <c r="S14022" s="14"/>
    </row>
    <row r="14023" spans="11:19" x14ac:dyDescent="0.35">
      <c r="K14023" s="14"/>
      <c r="L14023" s="14"/>
      <c r="N14023" s="15"/>
      <c r="O14023" s="16"/>
      <c r="R14023" s="14"/>
      <c r="S14023" s="14"/>
    </row>
    <row r="14024" spans="11:19" x14ac:dyDescent="0.35">
      <c r="K14024" s="14"/>
      <c r="L14024" s="14"/>
      <c r="N14024" s="15"/>
      <c r="O14024" s="16"/>
      <c r="R14024" s="14"/>
      <c r="S14024" s="14"/>
    </row>
    <row r="14025" spans="11:19" x14ac:dyDescent="0.35">
      <c r="K14025" s="14"/>
      <c r="L14025" s="14"/>
      <c r="N14025" s="15"/>
      <c r="O14025" s="16"/>
      <c r="R14025" s="14"/>
      <c r="S14025" s="14"/>
    </row>
    <row r="14026" spans="11:19" x14ac:dyDescent="0.35">
      <c r="K14026" s="14"/>
      <c r="L14026" s="14"/>
      <c r="N14026" s="15"/>
      <c r="O14026" s="16"/>
      <c r="R14026" s="14"/>
      <c r="S14026" s="14"/>
    </row>
    <row r="14027" spans="11:19" x14ac:dyDescent="0.35">
      <c r="K14027" s="14"/>
      <c r="L14027" s="14"/>
      <c r="N14027" s="15"/>
      <c r="O14027" s="16"/>
      <c r="R14027" s="14"/>
      <c r="S14027" s="14"/>
    </row>
    <row r="14028" spans="11:19" x14ac:dyDescent="0.35">
      <c r="K14028" s="14"/>
      <c r="L14028" s="14"/>
      <c r="N14028" s="15"/>
      <c r="O14028" s="16"/>
      <c r="R14028" s="14"/>
      <c r="S14028" s="14"/>
    </row>
    <row r="14029" spans="11:19" x14ac:dyDescent="0.35">
      <c r="K14029" s="14"/>
      <c r="L14029" s="14"/>
      <c r="N14029" s="15"/>
      <c r="O14029" s="16"/>
      <c r="R14029" s="14"/>
      <c r="S14029" s="14"/>
    </row>
    <row r="14030" spans="11:19" x14ac:dyDescent="0.35">
      <c r="K14030" s="14"/>
      <c r="L14030" s="14"/>
      <c r="N14030" s="15"/>
      <c r="O14030" s="16"/>
      <c r="R14030" s="14"/>
      <c r="S14030" s="14"/>
    </row>
    <row r="14031" spans="11:19" x14ac:dyDescent="0.35">
      <c r="K14031" s="14"/>
      <c r="L14031" s="14"/>
      <c r="N14031" s="15"/>
      <c r="O14031" s="16"/>
      <c r="R14031" s="14"/>
      <c r="S14031" s="14"/>
    </row>
    <row r="14032" spans="11:19" x14ac:dyDescent="0.35">
      <c r="K14032" s="14"/>
      <c r="L14032" s="14"/>
      <c r="N14032" s="15"/>
      <c r="O14032" s="16"/>
      <c r="R14032" s="14"/>
      <c r="S14032" s="14"/>
    </row>
    <row r="14033" spans="11:19" x14ac:dyDescent="0.35">
      <c r="K14033" s="14"/>
      <c r="L14033" s="14"/>
      <c r="N14033" s="15"/>
      <c r="O14033" s="16"/>
      <c r="R14033" s="14"/>
      <c r="S14033" s="14"/>
    </row>
    <row r="14034" spans="11:19" x14ac:dyDescent="0.35">
      <c r="K14034" s="14"/>
      <c r="L14034" s="14"/>
      <c r="N14034" s="15"/>
      <c r="O14034" s="16"/>
      <c r="R14034" s="14"/>
      <c r="S14034" s="14"/>
    </row>
    <row r="14035" spans="11:19" x14ac:dyDescent="0.35">
      <c r="K14035" s="14"/>
      <c r="L14035" s="14"/>
      <c r="N14035" s="15"/>
      <c r="O14035" s="16"/>
      <c r="R14035" s="14"/>
      <c r="S14035" s="14"/>
    </row>
    <row r="14036" spans="11:19" x14ac:dyDescent="0.35">
      <c r="K14036" s="14"/>
      <c r="L14036" s="14"/>
      <c r="N14036" s="15"/>
      <c r="O14036" s="16"/>
      <c r="R14036" s="14"/>
      <c r="S14036" s="14"/>
    </row>
    <row r="14037" spans="11:19" x14ac:dyDescent="0.35">
      <c r="K14037" s="14"/>
      <c r="L14037" s="14"/>
      <c r="N14037" s="15"/>
      <c r="O14037" s="16"/>
      <c r="R14037" s="14"/>
      <c r="S14037" s="14"/>
    </row>
    <row r="14038" spans="11:19" x14ac:dyDescent="0.35">
      <c r="K14038" s="14"/>
      <c r="L14038" s="14"/>
      <c r="N14038" s="15"/>
      <c r="O14038" s="16"/>
      <c r="R14038" s="14"/>
      <c r="S14038" s="14"/>
    </row>
    <row r="14039" spans="11:19" x14ac:dyDescent="0.35">
      <c r="K14039" s="14"/>
      <c r="L14039" s="14"/>
      <c r="N14039" s="15"/>
      <c r="O14039" s="16"/>
      <c r="R14039" s="14"/>
      <c r="S14039" s="14"/>
    </row>
    <row r="14040" spans="11:19" x14ac:dyDescent="0.35">
      <c r="K14040" s="14"/>
      <c r="L14040" s="14"/>
      <c r="N14040" s="15"/>
      <c r="O14040" s="16"/>
      <c r="R14040" s="14"/>
      <c r="S14040" s="14"/>
    </row>
    <row r="14041" spans="11:19" x14ac:dyDescent="0.35">
      <c r="K14041" s="14"/>
      <c r="L14041" s="14"/>
      <c r="N14041" s="15"/>
      <c r="O14041" s="16"/>
      <c r="R14041" s="14"/>
      <c r="S14041" s="14"/>
    </row>
    <row r="14042" spans="11:19" x14ac:dyDescent="0.35">
      <c r="K14042" s="14"/>
      <c r="L14042" s="14"/>
      <c r="N14042" s="15"/>
      <c r="O14042" s="16"/>
      <c r="R14042" s="14"/>
      <c r="S14042" s="14"/>
    </row>
    <row r="14043" spans="11:19" x14ac:dyDescent="0.35">
      <c r="K14043" s="14"/>
      <c r="L14043" s="14"/>
      <c r="N14043" s="15"/>
      <c r="O14043" s="16"/>
      <c r="R14043" s="14"/>
      <c r="S14043" s="14"/>
    </row>
    <row r="14044" spans="11:19" x14ac:dyDescent="0.35">
      <c r="K14044" s="14"/>
      <c r="L14044" s="14"/>
      <c r="N14044" s="15"/>
      <c r="O14044" s="16"/>
      <c r="R14044" s="14"/>
      <c r="S14044" s="14"/>
    </row>
    <row r="14045" spans="11:19" x14ac:dyDescent="0.35">
      <c r="K14045" s="14"/>
      <c r="L14045" s="14"/>
      <c r="N14045" s="15"/>
      <c r="O14045" s="16"/>
      <c r="R14045" s="14"/>
      <c r="S14045" s="14"/>
    </row>
    <row r="14046" spans="11:19" x14ac:dyDescent="0.35">
      <c r="K14046" s="14"/>
      <c r="L14046" s="14"/>
      <c r="N14046" s="15"/>
      <c r="O14046" s="16"/>
      <c r="R14046" s="14"/>
      <c r="S14046" s="14"/>
    </row>
    <row r="14047" spans="11:19" x14ac:dyDescent="0.35">
      <c r="K14047" s="14"/>
      <c r="L14047" s="14"/>
      <c r="N14047" s="15"/>
      <c r="O14047" s="16"/>
      <c r="R14047" s="14"/>
      <c r="S14047" s="14"/>
    </row>
    <row r="14048" spans="11:19" x14ac:dyDescent="0.35">
      <c r="K14048" s="14"/>
      <c r="L14048" s="14"/>
      <c r="N14048" s="15"/>
      <c r="O14048" s="16"/>
      <c r="R14048" s="14"/>
      <c r="S14048" s="14"/>
    </row>
    <row r="14049" spans="11:19" x14ac:dyDescent="0.35">
      <c r="K14049" s="14"/>
      <c r="L14049" s="14"/>
      <c r="N14049" s="15"/>
      <c r="O14049" s="16"/>
      <c r="R14049" s="14"/>
      <c r="S14049" s="14"/>
    </row>
    <row r="14050" spans="11:19" x14ac:dyDescent="0.35">
      <c r="K14050" s="14"/>
      <c r="L14050" s="14"/>
      <c r="N14050" s="15"/>
      <c r="O14050" s="16"/>
      <c r="R14050" s="14"/>
      <c r="S14050" s="14"/>
    </row>
    <row r="14051" spans="11:19" x14ac:dyDescent="0.35">
      <c r="K14051" s="14"/>
      <c r="L14051" s="14"/>
      <c r="N14051" s="15"/>
      <c r="O14051" s="16"/>
      <c r="R14051" s="14"/>
      <c r="S14051" s="14"/>
    </row>
    <row r="14052" spans="11:19" x14ac:dyDescent="0.35">
      <c r="K14052" s="14"/>
      <c r="L14052" s="14"/>
      <c r="N14052" s="15"/>
      <c r="O14052" s="16"/>
      <c r="R14052" s="14"/>
      <c r="S14052" s="14"/>
    </row>
    <row r="14053" spans="11:19" x14ac:dyDescent="0.35">
      <c r="K14053" s="14"/>
      <c r="L14053" s="14"/>
      <c r="N14053" s="15"/>
      <c r="O14053" s="16"/>
      <c r="R14053" s="14"/>
      <c r="S14053" s="14"/>
    </row>
    <row r="14054" spans="11:19" x14ac:dyDescent="0.35">
      <c r="K14054" s="14"/>
      <c r="L14054" s="14"/>
      <c r="N14054" s="15"/>
      <c r="O14054" s="16"/>
      <c r="R14054" s="14"/>
      <c r="S14054" s="14"/>
    </row>
    <row r="14055" spans="11:19" x14ac:dyDescent="0.35">
      <c r="K14055" s="14"/>
      <c r="L14055" s="14"/>
      <c r="N14055" s="15"/>
      <c r="O14055" s="16"/>
      <c r="R14055" s="14"/>
      <c r="S14055" s="14"/>
    </row>
    <row r="14056" spans="11:19" x14ac:dyDescent="0.35">
      <c r="K14056" s="14"/>
      <c r="L14056" s="14"/>
      <c r="N14056" s="15"/>
      <c r="O14056" s="16"/>
      <c r="R14056" s="14"/>
      <c r="S14056" s="14"/>
    </row>
    <row r="14057" spans="11:19" x14ac:dyDescent="0.35">
      <c r="K14057" s="14"/>
      <c r="L14057" s="14"/>
      <c r="N14057" s="15"/>
      <c r="O14057" s="16"/>
      <c r="R14057" s="14"/>
      <c r="S14057" s="14"/>
    </row>
    <row r="14058" spans="11:19" x14ac:dyDescent="0.35">
      <c r="K14058" s="14"/>
      <c r="L14058" s="14"/>
      <c r="N14058" s="15"/>
      <c r="O14058" s="16"/>
      <c r="R14058" s="14"/>
      <c r="S14058" s="14"/>
    </row>
    <row r="14059" spans="11:19" x14ac:dyDescent="0.35">
      <c r="K14059" s="14"/>
      <c r="L14059" s="14"/>
      <c r="N14059" s="15"/>
      <c r="O14059" s="16"/>
      <c r="R14059" s="14"/>
      <c r="S14059" s="14"/>
    </row>
    <row r="14060" spans="11:19" x14ac:dyDescent="0.35">
      <c r="K14060" s="14"/>
      <c r="L14060" s="14"/>
      <c r="N14060" s="15"/>
      <c r="O14060" s="16"/>
      <c r="R14060" s="14"/>
      <c r="S14060" s="14"/>
    </row>
    <row r="14061" spans="11:19" x14ac:dyDescent="0.35">
      <c r="K14061" s="14"/>
      <c r="L14061" s="14"/>
      <c r="N14061" s="15"/>
      <c r="O14061" s="16"/>
      <c r="R14061" s="14"/>
      <c r="S14061" s="14"/>
    </row>
    <row r="14062" spans="11:19" x14ac:dyDescent="0.35">
      <c r="K14062" s="14"/>
      <c r="L14062" s="14"/>
      <c r="N14062" s="15"/>
      <c r="O14062" s="16"/>
      <c r="R14062" s="14"/>
      <c r="S14062" s="14"/>
    </row>
    <row r="14063" spans="11:19" x14ac:dyDescent="0.35">
      <c r="K14063" s="14"/>
      <c r="L14063" s="14"/>
      <c r="N14063" s="15"/>
      <c r="O14063" s="16"/>
      <c r="R14063" s="14"/>
      <c r="S14063" s="14"/>
    </row>
    <row r="14064" spans="11:19" x14ac:dyDescent="0.35">
      <c r="K14064" s="14"/>
      <c r="L14064" s="14"/>
      <c r="N14064" s="15"/>
      <c r="O14064" s="16"/>
      <c r="R14064" s="14"/>
      <c r="S14064" s="14"/>
    </row>
    <row r="14065" spans="11:19" x14ac:dyDescent="0.35">
      <c r="K14065" s="14"/>
      <c r="L14065" s="14"/>
      <c r="N14065" s="15"/>
      <c r="O14065" s="16"/>
      <c r="R14065" s="14"/>
      <c r="S14065" s="14"/>
    </row>
    <row r="14066" spans="11:19" x14ac:dyDescent="0.35">
      <c r="K14066" s="14"/>
      <c r="L14066" s="14"/>
      <c r="N14066" s="15"/>
      <c r="O14066" s="16"/>
      <c r="R14066" s="14"/>
      <c r="S14066" s="14"/>
    </row>
    <row r="14067" spans="11:19" x14ac:dyDescent="0.35">
      <c r="K14067" s="14"/>
      <c r="L14067" s="14"/>
      <c r="N14067" s="15"/>
      <c r="O14067" s="16"/>
      <c r="R14067" s="14"/>
      <c r="S14067" s="14"/>
    </row>
    <row r="14068" spans="11:19" x14ac:dyDescent="0.35">
      <c r="K14068" s="14"/>
      <c r="L14068" s="14"/>
      <c r="N14068" s="15"/>
      <c r="O14068" s="16"/>
      <c r="R14068" s="14"/>
      <c r="S14068" s="14"/>
    </row>
    <row r="14069" spans="11:19" x14ac:dyDescent="0.35">
      <c r="K14069" s="14"/>
      <c r="L14069" s="14"/>
      <c r="N14069" s="15"/>
      <c r="O14069" s="16"/>
      <c r="R14069" s="14"/>
      <c r="S14069" s="14"/>
    </row>
    <row r="14070" spans="11:19" x14ac:dyDescent="0.35">
      <c r="K14070" s="14"/>
      <c r="L14070" s="14"/>
      <c r="N14070" s="15"/>
      <c r="O14070" s="16"/>
      <c r="R14070" s="14"/>
      <c r="S14070" s="14"/>
    </row>
    <row r="14071" spans="11:19" x14ac:dyDescent="0.35">
      <c r="K14071" s="14"/>
      <c r="L14071" s="14"/>
      <c r="N14071" s="15"/>
      <c r="O14071" s="16"/>
      <c r="R14071" s="14"/>
      <c r="S14071" s="14"/>
    </row>
    <row r="14072" spans="11:19" x14ac:dyDescent="0.35">
      <c r="K14072" s="14"/>
      <c r="L14072" s="14"/>
      <c r="N14072" s="15"/>
      <c r="O14072" s="16"/>
      <c r="R14072" s="14"/>
      <c r="S14072" s="14"/>
    </row>
    <row r="14073" spans="11:19" x14ac:dyDescent="0.35">
      <c r="K14073" s="14"/>
      <c r="L14073" s="14"/>
      <c r="N14073" s="15"/>
      <c r="O14073" s="16"/>
      <c r="R14073" s="14"/>
      <c r="S14073" s="14"/>
    </row>
    <row r="14074" spans="11:19" x14ac:dyDescent="0.35">
      <c r="K14074" s="14"/>
      <c r="L14074" s="14"/>
      <c r="N14074" s="15"/>
      <c r="O14074" s="16"/>
      <c r="R14074" s="14"/>
      <c r="S14074" s="14"/>
    </row>
    <row r="14075" spans="11:19" x14ac:dyDescent="0.35">
      <c r="K14075" s="14"/>
      <c r="L14075" s="14"/>
      <c r="N14075" s="15"/>
      <c r="O14075" s="16"/>
      <c r="R14075" s="14"/>
      <c r="S14075" s="14"/>
    </row>
    <row r="14076" spans="11:19" x14ac:dyDescent="0.35">
      <c r="K14076" s="14"/>
      <c r="L14076" s="14"/>
      <c r="N14076" s="15"/>
      <c r="O14076" s="16"/>
      <c r="R14076" s="14"/>
      <c r="S14076" s="14"/>
    </row>
    <row r="14077" spans="11:19" x14ac:dyDescent="0.35">
      <c r="K14077" s="14"/>
      <c r="L14077" s="14"/>
      <c r="N14077" s="15"/>
      <c r="O14077" s="16"/>
      <c r="R14077" s="14"/>
      <c r="S14077" s="14"/>
    </row>
    <row r="14078" spans="11:19" x14ac:dyDescent="0.35">
      <c r="K14078" s="14"/>
      <c r="L14078" s="14"/>
      <c r="N14078" s="15"/>
      <c r="O14078" s="16"/>
      <c r="R14078" s="14"/>
      <c r="S14078" s="14"/>
    </row>
    <row r="14079" spans="11:19" x14ac:dyDescent="0.35">
      <c r="K14079" s="14"/>
      <c r="L14079" s="14"/>
      <c r="N14079" s="15"/>
      <c r="O14079" s="16"/>
      <c r="R14079" s="14"/>
      <c r="S14079" s="14"/>
    </row>
    <row r="14080" spans="11:19" x14ac:dyDescent="0.35">
      <c r="K14080" s="14"/>
      <c r="L14080" s="14"/>
      <c r="N14080" s="15"/>
      <c r="O14080" s="16"/>
      <c r="R14080" s="14"/>
      <c r="S14080" s="14"/>
    </row>
    <row r="14081" spans="11:19" x14ac:dyDescent="0.35">
      <c r="K14081" s="14"/>
      <c r="L14081" s="14"/>
      <c r="N14081" s="15"/>
      <c r="O14081" s="16"/>
      <c r="R14081" s="14"/>
      <c r="S14081" s="14"/>
    </row>
    <row r="14082" spans="11:19" x14ac:dyDescent="0.35">
      <c r="K14082" s="14"/>
      <c r="L14082" s="14"/>
      <c r="N14082" s="15"/>
      <c r="O14082" s="16"/>
      <c r="R14082" s="14"/>
      <c r="S14082" s="14"/>
    </row>
    <row r="14083" spans="11:19" x14ac:dyDescent="0.35">
      <c r="K14083" s="14"/>
      <c r="L14083" s="14"/>
      <c r="N14083" s="15"/>
      <c r="O14083" s="16"/>
      <c r="R14083" s="14"/>
      <c r="S14083" s="14"/>
    </row>
    <row r="14084" spans="11:19" x14ac:dyDescent="0.35">
      <c r="K14084" s="14"/>
      <c r="L14084" s="14"/>
      <c r="N14084" s="15"/>
      <c r="O14084" s="16"/>
      <c r="R14084" s="14"/>
      <c r="S14084" s="14"/>
    </row>
    <row r="14085" spans="11:19" x14ac:dyDescent="0.35">
      <c r="K14085" s="14"/>
      <c r="L14085" s="14"/>
      <c r="N14085" s="15"/>
      <c r="O14085" s="16"/>
      <c r="R14085" s="14"/>
      <c r="S14085" s="14"/>
    </row>
    <row r="14086" spans="11:19" x14ac:dyDescent="0.35">
      <c r="K14086" s="14"/>
      <c r="L14086" s="14"/>
      <c r="N14086" s="15"/>
      <c r="O14086" s="16"/>
      <c r="R14086" s="14"/>
      <c r="S14086" s="14"/>
    </row>
    <row r="14087" spans="11:19" x14ac:dyDescent="0.35">
      <c r="K14087" s="14"/>
      <c r="L14087" s="14"/>
      <c r="N14087" s="15"/>
      <c r="O14087" s="16"/>
      <c r="R14087" s="14"/>
      <c r="S14087" s="14"/>
    </row>
    <row r="14088" spans="11:19" x14ac:dyDescent="0.35">
      <c r="K14088" s="14"/>
      <c r="L14088" s="14"/>
      <c r="N14088" s="15"/>
      <c r="O14088" s="16"/>
      <c r="R14088" s="14"/>
      <c r="S14088" s="14"/>
    </row>
    <row r="14089" spans="11:19" x14ac:dyDescent="0.35">
      <c r="K14089" s="14"/>
      <c r="L14089" s="14"/>
      <c r="N14089" s="15"/>
      <c r="O14089" s="16"/>
      <c r="R14089" s="14"/>
      <c r="S14089" s="14"/>
    </row>
    <row r="14090" spans="11:19" x14ac:dyDescent="0.35">
      <c r="K14090" s="14"/>
      <c r="L14090" s="14"/>
      <c r="N14090" s="15"/>
      <c r="O14090" s="16"/>
      <c r="R14090" s="14"/>
      <c r="S14090" s="14"/>
    </row>
    <row r="14091" spans="11:19" x14ac:dyDescent="0.35">
      <c r="K14091" s="14"/>
      <c r="L14091" s="14"/>
      <c r="N14091" s="15"/>
      <c r="O14091" s="16"/>
      <c r="R14091" s="14"/>
      <c r="S14091" s="14"/>
    </row>
    <row r="14092" spans="11:19" x14ac:dyDescent="0.35">
      <c r="K14092" s="14"/>
      <c r="L14092" s="14"/>
      <c r="N14092" s="15"/>
      <c r="O14092" s="16"/>
      <c r="R14092" s="14"/>
      <c r="S14092" s="14"/>
    </row>
    <row r="14093" spans="11:19" x14ac:dyDescent="0.35">
      <c r="K14093" s="14"/>
      <c r="L14093" s="14"/>
      <c r="N14093" s="15"/>
      <c r="O14093" s="16"/>
      <c r="R14093" s="14"/>
      <c r="S14093" s="14"/>
    </row>
    <row r="14094" spans="11:19" x14ac:dyDescent="0.35">
      <c r="K14094" s="14"/>
      <c r="L14094" s="14"/>
      <c r="N14094" s="15"/>
      <c r="O14094" s="16"/>
      <c r="R14094" s="14"/>
      <c r="S14094" s="14"/>
    </row>
    <row r="14095" spans="11:19" x14ac:dyDescent="0.35">
      <c r="K14095" s="14"/>
      <c r="L14095" s="14"/>
      <c r="N14095" s="15"/>
      <c r="O14095" s="16"/>
      <c r="R14095" s="14"/>
      <c r="S14095" s="14"/>
    </row>
    <row r="14096" spans="11:19" x14ac:dyDescent="0.35">
      <c r="K14096" s="14"/>
      <c r="L14096" s="14"/>
      <c r="N14096" s="15"/>
      <c r="O14096" s="16"/>
      <c r="R14096" s="14"/>
      <c r="S14096" s="14"/>
    </row>
    <row r="14097" spans="11:19" x14ac:dyDescent="0.35">
      <c r="K14097" s="14"/>
      <c r="L14097" s="14"/>
      <c r="N14097" s="15"/>
      <c r="O14097" s="16"/>
      <c r="R14097" s="14"/>
      <c r="S14097" s="14"/>
    </row>
    <row r="14098" spans="11:19" x14ac:dyDescent="0.35">
      <c r="K14098" s="14"/>
      <c r="L14098" s="14"/>
      <c r="N14098" s="15"/>
      <c r="O14098" s="16"/>
      <c r="R14098" s="14"/>
      <c r="S14098" s="14"/>
    </row>
    <row r="14099" spans="11:19" x14ac:dyDescent="0.35">
      <c r="K14099" s="14"/>
      <c r="L14099" s="14"/>
      <c r="N14099" s="15"/>
      <c r="O14099" s="16"/>
      <c r="R14099" s="14"/>
      <c r="S14099" s="14"/>
    </row>
    <row r="14100" spans="11:19" x14ac:dyDescent="0.35">
      <c r="K14100" s="14"/>
      <c r="L14100" s="14"/>
      <c r="N14100" s="15"/>
      <c r="O14100" s="16"/>
      <c r="R14100" s="14"/>
      <c r="S14100" s="14"/>
    </row>
    <row r="14101" spans="11:19" x14ac:dyDescent="0.35">
      <c r="K14101" s="14"/>
      <c r="L14101" s="14"/>
      <c r="N14101" s="15"/>
      <c r="O14101" s="16"/>
      <c r="R14101" s="14"/>
      <c r="S14101" s="14"/>
    </row>
    <row r="14102" spans="11:19" x14ac:dyDescent="0.35">
      <c r="K14102" s="14"/>
      <c r="L14102" s="14"/>
      <c r="N14102" s="15"/>
      <c r="O14102" s="16"/>
      <c r="R14102" s="14"/>
      <c r="S14102" s="14"/>
    </row>
    <row r="14103" spans="11:19" x14ac:dyDescent="0.35">
      <c r="K14103" s="14"/>
      <c r="L14103" s="14"/>
      <c r="N14103" s="15"/>
      <c r="O14103" s="16"/>
      <c r="R14103" s="14"/>
      <c r="S14103" s="14"/>
    </row>
    <row r="14104" spans="11:19" x14ac:dyDescent="0.35">
      <c r="K14104" s="14"/>
      <c r="L14104" s="14"/>
      <c r="N14104" s="15"/>
      <c r="O14104" s="16"/>
      <c r="R14104" s="14"/>
      <c r="S14104" s="14"/>
    </row>
    <row r="14105" spans="11:19" x14ac:dyDescent="0.35">
      <c r="K14105" s="14"/>
      <c r="L14105" s="14"/>
      <c r="N14105" s="15"/>
      <c r="O14105" s="16"/>
      <c r="R14105" s="14"/>
      <c r="S14105" s="14"/>
    </row>
    <row r="14106" spans="11:19" x14ac:dyDescent="0.35">
      <c r="K14106" s="14"/>
      <c r="L14106" s="14"/>
      <c r="N14106" s="15"/>
      <c r="O14106" s="16"/>
      <c r="R14106" s="14"/>
      <c r="S14106" s="14"/>
    </row>
    <row r="14107" spans="11:19" x14ac:dyDescent="0.35">
      <c r="K14107" s="14"/>
      <c r="L14107" s="14"/>
      <c r="N14107" s="15"/>
      <c r="O14107" s="16"/>
      <c r="R14107" s="14"/>
      <c r="S14107" s="14"/>
    </row>
    <row r="14108" spans="11:19" x14ac:dyDescent="0.35">
      <c r="K14108" s="14"/>
      <c r="L14108" s="14"/>
      <c r="N14108" s="15"/>
      <c r="O14108" s="16"/>
      <c r="R14108" s="14"/>
      <c r="S14108" s="14"/>
    </row>
    <row r="14109" spans="11:19" x14ac:dyDescent="0.35">
      <c r="K14109" s="14"/>
      <c r="L14109" s="14"/>
      <c r="N14109" s="15"/>
      <c r="O14109" s="16"/>
      <c r="R14109" s="14"/>
      <c r="S14109" s="14"/>
    </row>
    <row r="14110" spans="11:19" x14ac:dyDescent="0.35">
      <c r="K14110" s="14"/>
      <c r="L14110" s="14"/>
      <c r="N14110" s="15"/>
      <c r="O14110" s="16"/>
      <c r="R14110" s="14"/>
      <c r="S14110" s="14"/>
    </row>
    <row r="14111" spans="11:19" x14ac:dyDescent="0.35">
      <c r="K14111" s="14"/>
      <c r="L14111" s="14"/>
      <c r="N14111" s="15"/>
      <c r="O14111" s="16"/>
      <c r="R14111" s="14"/>
      <c r="S14111" s="14"/>
    </row>
    <row r="14112" spans="11:19" x14ac:dyDescent="0.35">
      <c r="K14112" s="14"/>
      <c r="L14112" s="14"/>
      <c r="N14112" s="15"/>
      <c r="O14112" s="16"/>
      <c r="R14112" s="14"/>
      <c r="S14112" s="14"/>
    </row>
    <row r="14113" spans="11:19" x14ac:dyDescent="0.35">
      <c r="K14113" s="14"/>
      <c r="L14113" s="14"/>
      <c r="N14113" s="15"/>
      <c r="O14113" s="16"/>
      <c r="R14113" s="14"/>
      <c r="S14113" s="14"/>
    </row>
    <row r="14114" spans="11:19" x14ac:dyDescent="0.35">
      <c r="K14114" s="14"/>
      <c r="L14114" s="14"/>
      <c r="N14114" s="15"/>
      <c r="O14114" s="16"/>
      <c r="R14114" s="14"/>
      <c r="S14114" s="14"/>
    </row>
    <row r="14115" spans="11:19" x14ac:dyDescent="0.35">
      <c r="K14115" s="14"/>
      <c r="L14115" s="14"/>
      <c r="N14115" s="15"/>
      <c r="O14115" s="16"/>
      <c r="R14115" s="14"/>
      <c r="S14115" s="14"/>
    </row>
    <row r="14116" spans="11:19" x14ac:dyDescent="0.35">
      <c r="K14116" s="14"/>
      <c r="L14116" s="14"/>
      <c r="N14116" s="15"/>
      <c r="O14116" s="16"/>
      <c r="R14116" s="14"/>
      <c r="S14116" s="14"/>
    </row>
    <row r="14117" spans="11:19" x14ac:dyDescent="0.35">
      <c r="K14117" s="14"/>
      <c r="L14117" s="14"/>
      <c r="N14117" s="15"/>
      <c r="O14117" s="16"/>
      <c r="R14117" s="14"/>
      <c r="S14117" s="14"/>
    </row>
    <row r="14118" spans="11:19" x14ac:dyDescent="0.35">
      <c r="K14118" s="14"/>
      <c r="L14118" s="14"/>
      <c r="N14118" s="15"/>
      <c r="O14118" s="16"/>
      <c r="R14118" s="14"/>
      <c r="S14118" s="14"/>
    </row>
    <row r="14119" spans="11:19" x14ac:dyDescent="0.35">
      <c r="K14119" s="14"/>
      <c r="L14119" s="14"/>
      <c r="N14119" s="15"/>
      <c r="O14119" s="16"/>
      <c r="R14119" s="14"/>
      <c r="S14119" s="14"/>
    </row>
    <row r="14120" spans="11:19" x14ac:dyDescent="0.35">
      <c r="K14120" s="14"/>
      <c r="L14120" s="14"/>
      <c r="N14120" s="15"/>
      <c r="O14120" s="16"/>
      <c r="R14120" s="14"/>
      <c r="S14120" s="14"/>
    </row>
    <row r="14121" spans="11:19" x14ac:dyDescent="0.35">
      <c r="K14121" s="14"/>
      <c r="L14121" s="14"/>
      <c r="N14121" s="15"/>
      <c r="O14121" s="16"/>
      <c r="R14121" s="14"/>
      <c r="S14121" s="14"/>
    </row>
    <row r="14122" spans="11:19" x14ac:dyDescent="0.35">
      <c r="K14122" s="14"/>
      <c r="L14122" s="14"/>
      <c r="N14122" s="15"/>
      <c r="O14122" s="16"/>
      <c r="R14122" s="14"/>
      <c r="S14122" s="14"/>
    </row>
    <row r="14123" spans="11:19" x14ac:dyDescent="0.35">
      <c r="K14123" s="14"/>
      <c r="L14123" s="14"/>
      <c r="N14123" s="15"/>
      <c r="O14123" s="16"/>
      <c r="R14123" s="14"/>
      <c r="S14123" s="14"/>
    </row>
    <row r="14124" spans="11:19" x14ac:dyDescent="0.35">
      <c r="K14124" s="14"/>
      <c r="L14124" s="14"/>
      <c r="N14124" s="15"/>
      <c r="O14124" s="16"/>
      <c r="R14124" s="14"/>
      <c r="S14124" s="14"/>
    </row>
    <row r="14125" spans="11:19" x14ac:dyDescent="0.35">
      <c r="K14125" s="14"/>
      <c r="L14125" s="14"/>
      <c r="N14125" s="15"/>
      <c r="O14125" s="16"/>
      <c r="R14125" s="14"/>
      <c r="S14125" s="14"/>
    </row>
    <row r="14126" spans="11:19" x14ac:dyDescent="0.35">
      <c r="K14126" s="14"/>
      <c r="L14126" s="14"/>
      <c r="N14126" s="15"/>
      <c r="O14126" s="16"/>
      <c r="R14126" s="14"/>
      <c r="S14126" s="14"/>
    </row>
    <row r="14127" spans="11:19" x14ac:dyDescent="0.35">
      <c r="K14127" s="14"/>
      <c r="L14127" s="14"/>
      <c r="N14127" s="15"/>
      <c r="O14127" s="16"/>
      <c r="R14127" s="14"/>
      <c r="S14127" s="14"/>
    </row>
    <row r="14128" spans="11:19" x14ac:dyDescent="0.35">
      <c r="K14128" s="14"/>
      <c r="L14128" s="14"/>
      <c r="N14128" s="15"/>
      <c r="O14128" s="16"/>
      <c r="R14128" s="14"/>
      <c r="S14128" s="14"/>
    </row>
    <row r="14129" spans="11:19" x14ac:dyDescent="0.35">
      <c r="K14129" s="14"/>
      <c r="L14129" s="14"/>
      <c r="N14129" s="15"/>
      <c r="O14129" s="16"/>
      <c r="R14129" s="14"/>
      <c r="S14129" s="14"/>
    </row>
    <row r="14130" spans="11:19" x14ac:dyDescent="0.35">
      <c r="K14130" s="14"/>
      <c r="L14130" s="14"/>
      <c r="N14130" s="15"/>
      <c r="O14130" s="16"/>
      <c r="R14130" s="14"/>
      <c r="S14130" s="14"/>
    </row>
    <row r="14131" spans="11:19" x14ac:dyDescent="0.35">
      <c r="K14131" s="14"/>
      <c r="L14131" s="14"/>
      <c r="N14131" s="15"/>
      <c r="O14131" s="16"/>
      <c r="R14131" s="14"/>
      <c r="S14131" s="14"/>
    </row>
    <row r="14132" spans="11:19" x14ac:dyDescent="0.35">
      <c r="K14132" s="14"/>
      <c r="L14132" s="14"/>
      <c r="N14132" s="15"/>
      <c r="O14132" s="16"/>
      <c r="R14132" s="14"/>
      <c r="S14132" s="14"/>
    </row>
    <row r="14133" spans="11:19" x14ac:dyDescent="0.35">
      <c r="K14133" s="14"/>
      <c r="L14133" s="14"/>
      <c r="N14133" s="15"/>
      <c r="O14133" s="16"/>
      <c r="R14133" s="14"/>
      <c r="S14133" s="14"/>
    </row>
    <row r="14134" spans="11:19" x14ac:dyDescent="0.35">
      <c r="K14134" s="14"/>
      <c r="L14134" s="14"/>
      <c r="N14134" s="15"/>
      <c r="O14134" s="16"/>
      <c r="R14134" s="14"/>
      <c r="S14134" s="14"/>
    </row>
    <row r="14135" spans="11:19" x14ac:dyDescent="0.35">
      <c r="K14135" s="14"/>
      <c r="L14135" s="14"/>
      <c r="N14135" s="15"/>
      <c r="O14135" s="16"/>
      <c r="R14135" s="14"/>
      <c r="S14135" s="14"/>
    </row>
    <row r="14136" spans="11:19" x14ac:dyDescent="0.35">
      <c r="K14136" s="14"/>
      <c r="L14136" s="14"/>
      <c r="N14136" s="15"/>
      <c r="O14136" s="16"/>
      <c r="R14136" s="14"/>
      <c r="S14136" s="14"/>
    </row>
    <row r="14137" spans="11:19" x14ac:dyDescent="0.35">
      <c r="K14137" s="14"/>
      <c r="L14137" s="14"/>
      <c r="N14137" s="15"/>
      <c r="O14137" s="16"/>
      <c r="R14137" s="14"/>
      <c r="S14137" s="14"/>
    </row>
    <row r="14138" spans="11:19" x14ac:dyDescent="0.35">
      <c r="K14138" s="14"/>
      <c r="L14138" s="14"/>
      <c r="N14138" s="15"/>
      <c r="O14138" s="16"/>
      <c r="R14138" s="14"/>
      <c r="S14138" s="14"/>
    </row>
    <row r="14139" spans="11:19" x14ac:dyDescent="0.35">
      <c r="K14139" s="14"/>
      <c r="L14139" s="14"/>
      <c r="N14139" s="15"/>
      <c r="O14139" s="16"/>
      <c r="R14139" s="14"/>
      <c r="S14139" s="14"/>
    </row>
    <row r="14140" spans="11:19" x14ac:dyDescent="0.35">
      <c r="K14140" s="14"/>
      <c r="L14140" s="14"/>
      <c r="N14140" s="15"/>
      <c r="O14140" s="16"/>
      <c r="R14140" s="14"/>
      <c r="S14140" s="14"/>
    </row>
    <row r="14141" spans="11:19" x14ac:dyDescent="0.35">
      <c r="K14141" s="14"/>
      <c r="L14141" s="14"/>
      <c r="N14141" s="15"/>
      <c r="O14141" s="16"/>
      <c r="R14141" s="14"/>
      <c r="S14141" s="14"/>
    </row>
    <row r="14142" spans="11:19" x14ac:dyDescent="0.35">
      <c r="K14142" s="14"/>
      <c r="L14142" s="14"/>
      <c r="N14142" s="15"/>
      <c r="O14142" s="16"/>
      <c r="R14142" s="14"/>
      <c r="S14142" s="14"/>
    </row>
    <row r="14143" spans="11:19" x14ac:dyDescent="0.35">
      <c r="K14143" s="14"/>
      <c r="L14143" s="14"/>
      <c r="N14143" s="15"/>
      <c r="O14143" s="16"/>
      <c r="R14143" s="14"/>
      <c r="S14143" s="14"/>
    </row>
    <row r="14144" spans="11:19" x14ac:dyDescent="0.35">
      <c r="K14144" s="14"/>
      <c r="L14144" s="14"/>
      <c r="N14144" s="15"/>
      <c r="O14144" s="16"/>
      <c r="R14144" s="14"/>
      <c r="S14144" s="14"/>
    </row>
    <row r="14145" spans="11:19" x14ac:dyDescent="0.35">
      <c r="K14145" s="14"/>
      <c r="L14145" s="14"/>
      <c r="N14145" s="15"/>
      <c r="O14145" s="16"/>
      <c r="R14145" s="14"/>
      <c r="S14145" s="14"/>
    </row>
    <row r="14146" spans="11:19" x14ac:dyDescent="0.35">
      <c r="K14146" s="14"/>
      <c r="L14146" s="14"/>
      <c r="N14146" s="15"/>
      <c r="O14146" s="16"/>
      <c r="R14146" s="14"/>
      <c r="S14146" s="14"/>
    </row>
    <row r="14147" spans="11:19" x14ac:dyDescent="0.35">
      <c r="K14147" s="14"/>
      <c r="L14147" s="14"/>
      <c r="N14147" s="15"/>
      <c r="O14147" s="16"/>
      <c r="R14147" s="14"/>
      <c r="S14147" s="14"/>
    </row>
    <row r="14148" spans="11:19" x14ac:dyDescent="0.35">
      <c r="K14148" s="14"/>
      <c r="L14148" s="14"/>
      <c r="N14148" s="15"/>
      <c r="O14148" s="16"/>
      <c r="R14148" s="14"/>
      <c r="S14148" s="14"/>
    </row>
    <row r="14149" spans="11:19" x14ac:dyDescent="0.35">
      <c r="K14149" s="14"/>
      <c r="L14149" s="14"/>
      <c r="N14149" s="15"/>
      <c r="O14149" s="16"/>
      <c r="R14149" s="14"/>
      <c r="S14149" s="14"/>
    </row>
    <row r="14150" spans="11:19" x14ac:dyDescent="0.35">
      <c r="K14150" s="14"/>
      <c r="L14150" s="14"/>
      <c r="N14150" s="15"/>
      <c r="O14150" s="16"/>
      <c r="R14150" s="14"/>
      <c r="S14150" s="14"/>
    </row>
    <row r="14151" spans="11:19" x14ac:dyDescent="0.35">
      <c r="K14151" s="14"/>
      <c r="L14151" s="14"/>
      <c r="N14151" s="15"/>
      <c r="O14151" s="16"/>
      <c r="R14151" s="14"/>
      <c r="S14151" s="14"/>
    </row>
    <row r="14152" spans="11:19" x14ac:dyDescent="0.35">
      <c r="K14152" s="14"/>
      <c r="L14152" s="14"/>
      <c r="N14152" s="15"/>
      <c r="O14152" s="16"/>
      <c r="R14152" s="14"/>
      <c r="S14152" s="14"/>
    </row>
    <row r="14153" spans="11:19" x14ac:dyDescent="0.35">
      <c r="K14153" s="14"/>
      <c r="L14153" s="14"/>
      <c r="N14153" s="15"/>
      <c r="O14153" s="16"/>
      <c r="R14153" s="14"/>
      <c r="S14153" s="14"/>
    </row>
    <row r="14154" spans="11:19" x14ac:dyDescent="0.35">
      <c r="K14154" s="14"/>
      <c r="L14154" s="14"/>
      <c r="N14154" s="15"/>
      <c r="O14154" s="16"/>
      <c r="R14154" s="14"/>
      <c r="S14154" s="14"/>
    </row>
    <row r="14155" spans="11:19" x14ac:dyDescent="0.35">
      <c r="K14155" s="14"/>
      <c r="L14155" s="14"/>
      <c r="N14155" s="15"/>
      <c r="O14155" s="16"/>
      <c r="R14155" s="14"/>
      <c r="S14155" s="14"/>
    </row>
    <row r="14156" spans="11:19" x14ac:dyDescent="0.35">
      <c r="K14156" s="14"/>
      <c r="L14156" s="14"/>
      <c r="N14156" s="15"/>
      <c r="O14156" s="16"/>
      <c r="R14156" s="14"/>
      <c r="S14156" s="14"/>
    </row>
    <row r="14157" spans="11:19" x14ac:dyDescent="0.35">
      <c r="K14157" s="14"/>
      <c r="L14157" s="14"/>
      <c r="N14157" s="15"/>
      <c r="O14157" s="16"/>
      <c r="R14157" s="14"/>
      <c r="S14157" s="14"/>
    </row>
    <row r="14158" spans="11:19" x14ac:dyDescent="0.35">
      <c r="K14158" s="14"/>
      <c r="L14158" s="14"/>
      <c r="N14158" s="15"/>
      <c r="O14158" s="16"/>
      <c r="R14158" s="14"/>
      <c r="S14158" s="14"/>
    </row>
    <row r="14159" spans="11:19" x14ac:dyDescent="0.35">
      <c r="K14159" s="14"/>
      <c r="L14159" s="14"/>
      <c r="N14159" s="15"/>
      <c r="O14159" s="16"/>
      <c r="R14159" s="14"/>
      <c r="S14159" s="14"/>
    </row>
    <row r="14160" spans="11:19" x14ac:dyDescent="0.35">
      <c r="K14160" s="14"/>
      <c r="L14160" s="14"/>
      <c r="N14160" s="15"/>
      <c r="O14160" s="16"/>
      <c r="R14160" s="14"/>
      <c r="S14160" s="14"/>
    </row>
    <row r="14161" spans="11:19" x14ac:dyDescent="0.35">
      <c r="K14161" s="14"/>
      <c r="L14161" s="14"/>
      <c r="N14161" s="15"/>
      <c r="O14161" s="16"/>
      <c r="R14161" s="14"/>
      <c r="S14161" s="14"/>
    </row>
    <row r="14162" spans="11:19" x14ac:dyDescent="0.35">
      <c r="K14162" s="14"/>
      <c r="L14162" s="14"/>
      <c r="N14162" s="15"/>
      <c r="O14162" s="16"/>
      <c r="R14162" s="14"/>
      <c r="S14162" s="14"/>
    </row>
    <row r="14163" spans="11:19" x14ac:dyDescent="0.35">
      <c r="K14163" s="14"/>
      <c r="L14163" s="14"/>
      <c r="N14163" s="15"/>
      <c r="O14163" s="16"/>
      <c r="R14163" s="14"/>
      <c r="S14163" s="14"/>
    </row>
    <row r="14164" spans="11:19" x14ac:dyDescent="0.35">
      <c r="K14164" s="14"/>
      <c r="L14164" s="14"/>
      <c r="N14164" s="15"/>
      <c r="O14164" s="16"/>
      <c r="R14164" s="14"/>
      <c r="S14164" s="14"/>
    </row>
    <row r="14165" spans="11:19" x14ac:dyDescent="0.35">
      <c r="K14165" s="14"/>
      <c r="L14165" s="14"/>
      <c r="N14165" s="15"/>
      <c r="O14165" s="16"/>
      <c r="R14165" s="14"/>
      <c r="S14165" s="14"/>
    </row>
    <row r="14166" spans="11:19" x14ac:dyDescent="0.35">
      <c r="K14166" s="14"/>
      <c r="L14166" s="14"/>
      <c r="N14166" s="15"/>
      <c r="O14166" s="16"/>
      <c r="R14166" s="14"/>
      <c r="S14166" s="14"/>
    </row>
    <row r="14167" spans="11:19" x14ac:dyDescent="0.35">
      <c r="K14167" s="14"/>
      <c r="L14167" s="14"/>
      <c r="N14167" s="15"/>
      <c r="O14167" s="16"/>
      <c r="R14167" s="14"/>
      <c r="S14167" s="14"/>
    </row>
    <row r="14168" spans="11:19" x14ac:dyDescent="0.35">
      <c r="K14168" s="14"/>
      <c r="L14168" s="14"/>
      <c r="N14168" s="15"/>
      <c r="O14168" s="16"/>
      <c r="R14168" s="14"/>
      <c r="S14168" s="14"/>
    </row>
    <row r="14169" spans="11:19" x14ac:dyDescent="0.35">
      <c r="K14169" s="14"/>
      <c r="L14169" s="14"/>
      <c r="N14169" s="15"/>
      <c r="O14169" s="16"/>
      <c r="R14169" s="14"/>
      <c r="S14169" s="14"/>
    </row>
    <row r="14170" spans="11:19" x14ac:dyDescent="0.35">
      <c r="K14170" s="14"/>
      <c r="L14170" s="14"/>
      <c r="N14170" s="15"/>
      <c r="O14170" s="16"/>
      <c r="R14170" s="14"/>
      <c r="S14170" s="14"/>
    </row>
    <row r="14171" spans="11:19" x14ac:dyDescent="0.35">
      <c r="K14171" s="14"/>
      <c r="L14171" s="14"/>
      <c r="N14171" s="15"/>
      <c r="O14171" s="16"/>
      <c r="R14171" s="14"/>
      <c r="S14171" s="14"/>
    </row>
    <row r="14172" spans="11:19" x14ac:dyDescent="0.35">
      <c r="K14172" s="14"/>
      <c r="L14172" s="14"/>
      <c r="N14172" s="15"/>
      <c r="O14172" s="16"/>
      <c r="R14172" s="14"/>
      <c r="S14172" s="14"/>
    </row>
    <row r="14173" spans="11:19" x14ac:dyDescent="0.35">
      <c r="K14173" s="14"/>
      <c r="L14173" s="14"/>
      <c r="N14173" s="15"/>
      <c r="O14173" s="16"/>
      <c r="R14173" s="14"/>
      <c r="S14173" s="14"/>
    </row>
    <row r="14174" spans="11:19" x14ac:dyDescent="0.35">
      <c r="K14174" s="14"/>
      <c r="L14174" s="14"/>
      <c r="N14174" s="15"/>
      <c r="O14174" s="16"/>
      <c r="R14174" s="14"/>
      <c r="S14174" s="14"/>
    </row>
    <row r="14175" spans="11:19" x14ac:dyDescent="0.35">
      <c r="K14175" s="14"/>
      <c r="L14175" s="14"/>
      <c r="N14175" s="15"/>
      <c r="O14175" s="16"/>
      <c r="R14175" s="14"/>
      <c r="S14175" s="14"/>
    </row>
    <row r="14176" spans="11:19" x14ac:dyDescent="0.35">
      <c r="K14176" s="14"/>
      <c r="L14176" s="14"/>
      <c r="N14176" s="15"/>
      <c r="O14176" s="16"/>
      <c r="R14176" s="14"/>
      <c r="S14176" s="14"/>
    </row>
    <row r="14177" spans="11:19" x14ac:dyDescent="0.35">
      <c r="K14177" s="14"/>
      <c r="L14177" s="14"/>
      <c r="N14177" s="15"/>
      <c r="O14177" s="16"/>
      <c r="R14177" s="14"/>
      <c r="S14177" s="14"/>
    </row>
    <row r="14178" spans="11:19" x14ac:dyDescent="0.35">
      <c r="K14178" s="14"/>
      <c r="L14178" s="14"/>
      <c r="N14178" s="15"/>
      <c r="O14178" s="16"/>
      <c r="R14178" s="14"/>
      <c r="S14178" s="14"/>
    </row>
    <row r="14179" spans="11:19" x14ac:dyDescent="0.35">
      <c r="K14179" s="14"/>
      <c r="L14179" s="14"/>
      <c r="N14179" s="15"/>
      <c r="O14179" s="16"/>
      <c r="R14179" s="14"/>
      <c r="S14179" s="14"/>
    </row>
    <row r="14180" spans="11:19" x14ac:dyDescent="0.35">
      <c r="K14180" s="14"/>
      <c r="L14180" s="14"/>
      <c r="N14180" s="15"/>
      <c r="O14180" s="16"/>
      <c r="R14180" s="14"/>
      <c r="S14180" s="14"/>
    </row>
    <row r="14181" spans="11:19" x14ac:dyDescent="0.35">
      <c r="K14181" s="14"/>
      <c r="L14181" s="14"/>
      <c r="N14181" s="15"/>
      <c r="O14181" s="16"/>
      <c r="R14181" s="14"/>
      <c r="S14181" s="14"/>
    </row>
    <row r="14182" spans="11:19" x14ac:dyDescent="0.35">
      <c r="K14182" s="14"/>
      <c r="L14182" s="14"/>
      <c r="N14182" s="15"/>
      <c r="O14182" s="16"/>
      <c r="R14182" s="14"/>
      <c r="S14182" s="14"/>
    </row>
    <row r="14183" spans="11:19" x14ac:dyDescent="0.35">
      <c r="K14183" s="14"/>
      <c r="L14183" s="14"/>
      <c r="N14183" s="15"/>
      <c r="O14183" s="16"/>
      <c r="R14183" s="14"/>
      <c r="S14183" s="14"/>
    </row>
    <row r="14184" spans="11:19" x14ac:dyDescent="0.35">
      <c r="K14184" s="14"/>
      <c r="L14184" s="14"/>
      <c r="N14184" s="15"/>
      <c r="O14184" s="16"/>
      <c r="R14184" s="14"/>
      <c r="S14184" s="14"/>
    </row>
    <row r="14185" spans="11:19" x14ac:dyDescent="0.35">
      <c r="K14185" s="14"/>
      <c r="L14185" s="14"/>
      <c r="N14185" s="15"/>
      <c r="O14185" s="16"/>
      <c r="R14185" s="14"/>
      <c r="S14185" s="14"/>
    </row>
    <row r="14186" spans="11:19" x14ac:dyDescent="0.35">
      <c r="K14186" s="14"/>
      <c r="L14186" s="14"/>
      <c r="N14186" s="15"/>
      <c r="O14186" s="16"/>
      <c r="R14186" s="14"/>
      <c r="S14186" s="14"/>
    </row>
    <row r="14187" spans="11:19" x14ac:dyDescent="0.35">
      <c r="K14187" s="14"/>
      <c r="L14187" s="14"/>
      <c r="N14187" s="15"/>
      <c r="O14187" s="16"/>
      <c r="R14187" s="14"/>
      <c r="S14187" s="14"/>
    </row>
    <row r="14188" spans="11:19" x14ac:dyDescent="0.35">
      <c r="K14188" s="14"/>
      <c r="L14188" s="14"/>
      <c r="N14188" s="15"/>
      <c r="O14188" s="16"/>
      <c r="R14188" s="14"/>
      <c r="S14188" s="14"/>
    </row>
    <row r="14189" spans="11:19" x14ac:dyDescent="0.35">
      <c r="K14189" s="14"/>
      <c r="L14189" s="14"/>
      <c r="N14189" s="15"/>
      <c r="O14189" s="16"/>
      <c r="R14189" s="14"/>
      <c r="S14189" s="14"/>
    </row>
    <row r="14190" spans="11:19" x14ac:dyDescent="0.35">
      <c r="K14190" s="14"/>
      <c r="L14190" s="14"/>
      <c r="N14190" s="15"/>
      <c r="O14190" s="16"/>
      <c r="R14190" s="14"/>
      <c r="S14190" s="14"/>
    </row>
    <row r="14191" spans="11:19" x14ac:dyDescent="0.35">
      <c r="K14191" s="14"/>
      <c r="L14191" s="14"/>
      <c r="N14191" s="15"/>
      <c r="O14191" s="16"/>
      <c r="R14191" s="14"/>
      <c r="S14191" s="14"/>
    </row>
    <row r="14192" spans="11:19" x14ac:dyDescent="0.35">
      <c r="K14192" s="14"/>
      <c r="L14192" s="14"/>
      <c r="N14192" s="15"/>
      <c r="O14192" s="16"/>
      <c r="R14192" s="14"/>
      <c r="S14192" s="14"/>
    </row>
    <row r="14193" spans="11:19" x14ac:dyDescent="0.35">
      <c r="K14193" s="14"/>
      <c r="L14193" s="14"/>
      <c r="N14193" s="15"/>
      <c r="O14193" s="16"/>
      <c r="R14193" s="14"/>
      <c r="S14193" s="14"/>
    </row>
    <row r="14194" spans="11:19" x14ac:dyDescent="0.35">
      <c r="K14194" s="14"/>
      <c r="L14194" s="14"/>
      <c r="N14194" s="15"/>
      <c r="O14194" s="16"/>
      <c r="R14194" s="14"/>
      <c r="S14194" s="14"/>
    </row>
    <row r="14195" spans="11:19" x14ac:dyDescent="0.35">
      <c r="K14195" s="14"/>
      <c r="L14195" s="14"/>
      <c r="N14195" s="15"/>
      <c r="O14195" s="16"/>
      <c r="R14195" s="14"/>
      <c r="S14195" s="14"/>
    </row>
    <row r="14196" spans="11:19" x14ac:dyDescent="0.35">
      <c r="K14196" s="14"/>
      <c r="L14196" s="14"/>
      <c r="N14196" s="15"/>
      <c r="O14196" s="16"/>
      <c r="R14196" s="14"/>
      <c r="S14196" s="14"/>
    </row>
    <row r="14197" spans="11:19" x14ac:dyDescent="0.35">
      <c r="K14197" s="14"/>
      <c r="L14197" s="14"/>
      <c r="N14197" s="15"/>
      <c r="O14197" s="16"/>
      <c r="R14197" s="14"/>
      <c r="S14197" s="14"/>
    </row>
    <row r="14198" spans="11:19" x14ac:dyDescent="0.35">
      <c r="K14198" s="14"/>
      <c r="L14198" s="14"/>
      <c r="N14198" s="15"/>
      <c r="O14198" s="16"/>
      <c r="R14198" s="14"/>
      <c r="S14198" s="14"/>
    </row>
    <row r="14199" spans="11:19" x14ac:dyDescent="0.35">
      <c r="K14199" s="14"/>
      <c r="L14199" s="14"/>
      <c r="N14199" s="15"/>
      <c r="O14199" s="16"/>
      <c r="R14199" s="14"/>
      <c r="S14199" s="14"/>
    </row>
    <row r="14200" spans="11:19" x14ac:dyDescent="0.35">
      <c r="K14200" s="14"/>
      <c r="L14200" s="14"/>
      <c r="N14200" s="15"/>
      <c r="O14200" s="16"/>
      <c r="R14200" s="14"/>
      <c r="S14200" s="14"/>
    </row>
    <row r="14201" spans="11:19" x14ac:dyDescent="0.35">
      <c r="K14201" s="14"/>
      <c r="L14201" s="14"/>
      <c r="N14201" s="15"/>
      <c r="O14201" s="16"/>
      <c r="R14201" s="14"/>
      <c r="S14201" s="14"/>
    </row>
    <row r="14202" spans="11:19" x14ac:dyDescent="0.35">
      <c r="K14202" s="14"/>
      <c r="L14202" s="14"/>
      <c r="N14202" s="15"/>
      <c r="O14202" s="16"/>
      <c r="R14202" s="14"/>
      <c r="S14202" s="14"/>
    </row>
    <row r="14203" spans="11:19" x14ac:dyDescent="0.35">
      <c r="K14203" s="14"/>
      <c r="L14203" s="14"/>
      <c r="N14203" s="15"/>
      <c r="O14203" s="16"/>
      <c r="R14203" s="14"/>
      <c r="S14203" s="14"/>
    </row>
    <row r="14204" spans="11:19" x14ac:dyDescent="0.35">
      <c r="K14204" s="14"/>
      <c r="L14204" s="14"/>
      <c r="N14204" s="15"/>
      <c r="O14204" s="16"/>
      <c r="R14204" s="14"/>
      <c r="S14204" s="14"/>
    </row>
    <row r="14205" spans="11:19" x14ac:dyDescent="0.35">
      <c r="K14205" s="14"/>
      <c r="L14205" s="14"/>
      <c r="N14205" s="15"/>
      <c r="O14205" s="16"/>
      <c r="R14205" s="14"/>
      <c r="S14205" s="14"/>
    </row>
    <row r="14206" spans="11:19" x14ac:dyDescent="0.35">
      <c r="K14206" s="14"/>
      <c r="L14206" s="14"/>
      <c r="N14206" s="15"/>
      <c r="O14206" s="16"/>
      <c r="R14206" s="14"/>
      <c r="S14206" s="14"/>
    </row>
    <row r="14207" spans="11:19" x14ac:dyDescent="0.35">
      <c r="K14207" s="14"/>
      <c r="L14207" s="14"/>
      <c r="N14207" s="15"/>
      <c r="O14207" s="16"/>
      <c r="R14207" s="14"/>
      <c r="S14207" s="14"/>
    </row>
    <row r="14208" spans="11:19" x14ac:dyDescent="0.35">
      <c r="K14208" s="14"/>
      <c r="L14208" s="14"/>
      <c r="N14208" s="15"/>
      <c r="O14208" s="16"/>
      <c r="R14208" s="14"/>
      <c r="S14208" s="14"/>
    </row>
    <row r="14209" spans="11:19" x14ac:dyDescent="0.35">
      <c r="K14209" s="14"/>
      <c r="L14209" s="14"/>
      <c r="N14209" s="15"/>
      <c r="O14209" s="16"/>
      <c r="R14209" s="14"/>
      <c r="S14209" s="14"/>
    </row>
    <row r="14210" spans="11:19" x14ac:dyDescent="0.35">
      <c r="K14210" s="14"/>
      <c r="L14210" s="14"/>
      <c r="N14210" s="15"/>
      <c r="O14210" s="16"/>
      <c r="R14210" s="14"/>
      <c r="S14210" s="14"/>
    </row>
    <row r="14211" spans="11:19" x14ac:dyDescent="0.35">
      <c r="K14211" s="14"/>
      <c r="L14211" s="14"/>
      <c r="N14211" s="15"/>
      <c r="O14211" s="16"/>
      <c r="R14211" s="14"/>
      <c r="S14211" s="14"/>
    </row>
    <row r="14212" spans="11:19" x14ac:dyDescent="0.35">
      <c r="K14212" s="14"/>
      <c r="L14212" s="14"/>
      <c r="N14212" s="15"/>
      <c r="O14212" s="16"/>
      <c r="R14212" s="14"/>
      <c r="S14212" s="14"/>
    </row>
    <row r="14213" spans="11:19" x14ac:dyDescent="0.35">
      <c r="K14213" s="14"/>
      <c r="L14213" s="14"/>
      <c r="N14213" s="15"/>
      <c r="O14213" s="16"/>
      <c r="R14213" s="14"/>
      <c r="S14213" s="14"/>
    </row>
    <row r="14214" spans="11:19" x14ac:dyDescent="0.35">
      <c r="K14214" s="14"/>
      <c r="L14214" s="14"/>
      <c r="N14214" s="15"/>
      <c r="O14214" s="16"/>
      <c r="R14214" s="14"/>
      <c r="S14214" s="14"/>
    </row>
    <row r="14215" spans="11:19" x14ac:dyDescent="0.35">
      <c r="K14215" s="14"/>
      <c r="L14215" s="14"/>
      <c r="N14215" s="15"/>
      <c r="O14215" s="16"/>
      <c r="R14215" s="14"/>
      <c r="S14215" s="14"/>
    </row>
    <row r="14216" spans="11:19" x14ac:dyDescent="0.35">
      <c r="K14216" s="14"/>
      <c r="L14216" s="14"/>
      <c r="N14216" s="15"/>
      <c r="O14216" s="16"/>
      <c r="R14216" s="14"/>
      <c r="S14216" s="14"/>
    </row>
    <row r="14217" spans="11:19" x14ac:dyDescent="0.35">
      <c r="K14217" s="14"/>
      <c r="L14217" s="14"/>
      <c r="N14217" s="15"/>
      <c r="O14217" s="16"/>
      <c r="R14217" s="14"/>
      <c r="S14217" s="14"/>
    </row>
    <row r="14218" spans="11:19" x14ac:dyDescent="0.35">
      <c r="K14218" s="14"/>
      <c r="L14218" s="14"/>
      <c r="N14218" s="15"/>
      <c r="O14218" s="16"/>
      <c r="R14218" s="14"/>
      <c r="S14218" s="14"/>
    </row>
    <row r="14219" spans="11:19" x14ac:dyDescent="0.35">
      <c r="K14219" s="14"/>
      <c r="L14219" s="14"/>
      <c r="N14219" s="15"/>
      <c r="O14219" s="16"/>
      <c r="R14219" s="14"/>
      <c r="S14219" s="14"/>
    </row>
    <row r="14220" spans="11:19" x14ac:dyDescent="0.35">
      <c r="K14220" s="14"/>
      <c r="L14220" s="14"/>
      <c r="N14220" s="15"/>
      <c r="O14220" s="16"/>
      <c r="R14220" s="14"/>
      <c r="S14220" s="14"/>
    </row>
    <row r="14221" spans="11:19" x14ac:dyDescent="0.35">
      <c r="K14221" s="14"/>
      <c r="L14221" s="14"/>
      <c r="N14221" s="15"/>
      <c r="O14221" s="16"/>
      <c r="R14221" s="14"/>
      <c r="S14221" s="14"/>
    </row>
    <row r="14222" spans="11:19" x14ac:dyDescent="0.35">
      <c r="K14222" s="14"/>
      <c r="L14222" s="14"/>
      <c r="N14222" s="15"/>
      <c r="O14222" s="16"/>
      <c r="R14222" s="14"/>
      <c r="S14222" s="14"/>
    </row>
    <row r="14223" spans="11:19" x14ac:dyDescent="0.35">
      <c r="K14223" s="14"/>
      <c r="L14223" s="14"/>
      <c r="N14223" s="15"/>
      <c r="O14223" s="16"/>
      <c r="R14223" s="14"/>
      <c r="S14223" s="14"/>
    </row>
    <row r="14224" spans="11:19" x14ac:dyDescent="0.35">
      <c r="K14224" s="14"/>
      <c r="L14224" s="14"/>
      <c r="N14224" s="15"/>
      <c r="O14224" s="16"/>
      <c r="R14224" s="14"/>
      <c r="S14224" s="14"/>
    </row>
    <row r="14225" spans="11:19" x14ac:dyDescent="0.35">
      <c r="K14225" s="14"/>
      <c r="L14225" s="14"/>
      <c r="N14225" s="15"/>
      <c r="O14225" s="16"/>
      <c r="R14225" s="14"/>
      <c r="S14225" s="14"/>
    </row>
    <row r="14226" spans="11:19" x14ac:dyDescent="0.35">
      <c r="K14226" s="14"/>
      <c r="L14226" s="14"/>
      <c r="N14226" s="15"/>
      <c r="O14226" s="16"/>
      <c r="R14226" s="14"/>
      <c r="S14226" s="14"/>
    </row>
    <row r="14227" spans="11:19" x14ac:dyDescent="0.35">
      <c r="K14227" s="14"/>
      <c r="L14227" s="14"/>
      <c r="N14227" s="15"/>
      <c r="O14227" s="16"/>
      <c r="R14227" s="14"/>
      <c r="S14227" s="14"/>
    </row>
    <row r="14228" spans="11:19" x14ac:dyDescent="0.35">
      <c r="K14228" s="14"/>
      <c r="L14228" s="14"/>
      <c r="N14228" s="15"/>
      <c r="O14228" s="16"/>
      <c r="R14228" s="14"/>
      <c r="S14228" s="14"/>
    </row>
    <row r="14229" spans="11:19" x14ac:dyDescent="0.35">
      <c r="K14229" s="14"/>
      <c r="L14229" s="14"/>
      <c r="N14229" s="15"/>
      <c r="O14229" s="16"/>
      <c r="R14229" s="14"/>
      <c r="S14229" s="14"/>
    </row>
    <row r="14230" spans="11:19" x14ac:dyDescent="0.35">
      <c r="K14230" s="14"/>
      <c r="L14230" s="14"/>
      <c r="N14230" s="15"/>
      <c r="O14230" s="16"/>
      <c r="R14230" s="14"/>
      <c r="S14230" s="14"/>
    </row>
    <row r="14231" spans="11:19" x14ac:dyDescent="0.35">
      <c r="K14231" s="14"/>
      <c r="L14231" s="14"/>
      <c r="N14231" s="15"/>
      <c r="O14231" s="16"/>
      <c r="R14231" s="14"/>
      <c r="S14231" s="14"/>
    </row>
    <row r="14232" spans="11:19" x14ac:dyDescent="0.35">
      <c r="K14232" s="14"/>
      <c r="L14232" s="14"/>
      <c r="N14232" s="15"/>
      <c r="O14232" s="16"/>
      <c r="R14232" s="14"/>
      <c r="S14232" s="14"/>
    </row>
    <row r="14233" spans="11:19" x14ac:dyDescent="0.35">
      <c r="K14233" s="14"/>
      <c r="L14233" s="14"/>
      <c r="N14233" s="15"/>
      <c r="O14233" s="16"/>
      <c r="R14233" s="14"/>
      <c r="S14233" s="14"/>
    </row>
    <row r="14234" spans="11:19" x14ac:dyDescent="0.35">
      <c r="K14234" s="14"/>
      <c r="L14234" s="14"/>
      <c r="N14234" s="15"/>
      <c r="O14234" s="16"/>
      <c r="R14234" s="14"/>
      <c r="S14234" s="14"/>
    </row>
    <row r="14235" spans="11:19" x14ac:dyDescent="0.35">
      <c r="K14235" s="14"/>
      <c r="L14235" s="14"/>
      <c r="N14235" s="15"/>
      <c r="O14235" s="16"/>
      <c r="R14235" s="14"/>
      <c r="S14235" s="14"/>
    </row>
    <row r="14236" spans="11:19" x14ac:dyDescent="0.35">
      <c r="K14236" s="14"/>
      <c r="L14236" s="14"/>
      <c r="N14236" s="15"/>
      <c r="O14236" s="16"/>
      <c r="R14236" s="14"/>
      <c r="S14236" s="14"/>
    </row>
    <row r="14237" spans="11:19" x14ac:dyDescent="0.35">
      <c r="K14237" s="14"/>
      <c r="L14237" s="14"/>
      <c r="N14237" s="15"/>
      <c r="O14237" s="16"/>
      <c r="R14237" s="14"/>
      <c r="S14237" s="14"/>
    </row>
    <row r="14238" spans="11:19" x14ac:dyDescent="0.35">
      <c r="K14238" s="14"/>
      <c r="L14238" s="14"/>
      <c r="N14238" s="15"/>
      <c r="O14238" s="16"/>
      <c r="R14238" s="14"/>
      <c r="S14238" s="14"/>
    </row>
    <row r="14239" spans="11:19" x14ac:dyDescent="0.35">
      <c r="K14239" s="14"/>
      <c r="L14239" s="14"/>
      <c r="N14239" s="15"/>
      <c r="O14239" s="16"/>
      <c r="R14239" s="14"/>
      <c r="S14239" s="14"/>
    </row>
    <row r="14240" spans="11:19" x14ac:dyDescent="0.35">
      <c r="K14240" s="14"/>
      <c r="L14240" s="14"/>
      <c r="N14240" s="15"/>
      <c r="O14240" s="16"/>
      <c r="R14240" s="14"/>
      <c r="S14240" s="14"/>
    </row>
    <row r="14241" spans="11:19" x14ac:dyDescent="0.35">
      <c r="K14241" s="14"/>
      <c r="L14241" s="14"/>
      <c r="N14241" s="15"/>
      <c r="O14241" s="16"/>
      <c r="R14241" s="14"/>
      <c r="S14241" s="14"/>
    </row>
    <row r="14242" spans="11:19" x14ac:dyDescent="0.35">
      <c r="K14242" s="14"/>
      <c r="L14242" s="14"/>
      <c r="N14242" s="15"/>
      <c r="O14242" s="16"/>
      <c r="R14242" s="14"/>
      <c r="S14242" s="14"/>
    </row>
    <row r="14243" spans="11:19" x14ac:dyDescent="0.35">
      <c r="K14243" s="14"/>
      <c r="L14243" s="14"/>
      <c r="N14243" s="15"/>
      <c r="O14243" s="16"/>
      <c r="R14243" s="14"/>
      <c r="S14243" s="14"/>
    </row>
    <row r="14244" spans="11:19" x14ac:dyDescent="0.35">
      <c r="K14244" s="14"/>
      <c r="L14244" s="14"/>
      <c r="N14244" s="15"/>
      <c r="O14244" s="16"/>
      <c r="R14244" s="14"/>
      <c r="S14244" s="14"/>
    </row>
    <row r="14245" spans="11:19" x14ac:dyDescent="0.35">
      <c r="K14245" s="14"/>
      <c r="L14245" s="14"/>
      <c r="N14245" s="15"/>
      <c r="O14245" s="16"/>
      <c r="R14245" s="14"/>
      <c r="S14245" s="14"/>
    </row>
    <row r="14246" spans="11:19" x14ac:dyDescent="0.35">
      <c r="K14246" s="14"/>
      <c r="L14246" s="14"/>
      <c r="N14246" s="15"/>
      <c r="O14246" s="16"/>
      <c r="R14246" s="14"/>
      <c r="S14246" s="14"/>
    </row>
    <row r="14247" spans="11:19" x14ac:dyDescent="0.35">
      <c r="K14247" s="14"/>
      <c r="L14247" s="14"/>
      <c r="N14247" s="15"/>
      <c r="O14247" s="16"/>
      <c r="R14247" s="14"/>
      <c r="S14247" s="14"/>
    </row>
    <row r="14248" spans="11:19" x14ac:dyDescent="0.35">
      <c r="K14248" s="14"/>
      <c r="L14248" s="14"/>
      <c r="N14248" s="15"/>
      <c r="O14248" s="16"/>
      <c r="R14248" s="14"/>
      <c r="S14248" s="14"/>
    </row>
    <row r="14249" spans="11:19" x14ac:dyDescent="0.35">
      <c r="K14249" s="14"/>
      <c r="L14249" s="14"/>
      <c r="N14249" s="15"/>
      <c r="O14249" s="16"/>
      <c r="R14249" s="14"/>
      <c r="S14249" s="14"/>
    </row>
    <row r="14250" spans="11:19" x14ac:dyDescent="0.35">
      <c r="K14250" s="14"/>
      <c r="L14250" s="14"/>
      <c r="N14250" s="15"/>
      <c r="O14250" s="16"/>
      <c r="R14250" s="14"/>
      <c r="S14250" s="14"/>
    </row>
    <row r="14251" spans="11:19" x14ac:dyDescent="0.35">
      <c r="K14251" s="14"/>
      <c r="L14251" s="14"/>
      <c r="N14251" s="15"/>
      <c r="O14251" s="16"/>
      <c r="R14251" s="14"/>
      <c r="S14251" s="14"/>
    </row>
    <row r="14252" spans="11:19" x14ac:dyDescent="0.35">
      <c r="K14252" s="14"/>
      <c r="L14252" s="14"/>
      <c r="N14252" s="15"/>
      <c r="O14252" s="16"/>
      <c r="R14252" s="14"/>
      <c r="S14252" s="14"/>
    </row>
    <row r="14253" spans="11:19" x14ac:dyDescent="0.35">
      <c r="K14253" s="14"/>
      <c r="L14253" s="14"/>
      <c r="N14253" s="15"/>
      <c r="O14253" s="16"/>
      <c r="R14253" s="14"/>
      <c r="S14253" s="14"/>
    </row>
    <row r="14254" spans="11:19" x14ac:dyDescent="0.35">
      <c r="K14254" s="14"/>
      <c r="L14254" s="14"/>
      <c r="N14254" s="15"/>
      <c r="O14254" s="16"/>
      <c r="R14254" s="14"/>
      <c r="S14254" s="14"/>
    </row>
    <row r="14255" spans="11:19" x14ac:dyDescent="0.35">
      <c r="K14255" s="14"/>
      <c r="L14255" s="14"/>
      <c r="N14255" s="15"/>
      <c r="O14255" s="16"/>
      <c r="R14255" s="14"/>
      <c r="S14255" s="14"/>
    </row>
    <row r="14256" spans="11:19" x14ac:dyDescent="0.35">
      <c r="K14256" s="14"/>
      <c r="L14256" s="14"/>
      <c r="N14256" s="15"/>
      <c r="O14256" s="16"/>
      <c r="R14256" s="14"/>
      <c r="S14256" s="14"/>
    </row>
    <row r="14257" spans="11:19" x14ac:dyDescent="0.35">
      <c r="K14257" s="14"/>
      <c r="L14257" s="14"/>
      <c r="N14257" s="15"/>
      <c r="O14257" s="16"/>
      <c r="R14257" s="14"/>
      <c r="S14257" s="14"/>
    </row>
    <row r="14258" spans="11:19" x14ac:dyDescent="0.35">
      <c r="K14258" s="14"/>
      <c r="L14258" s="14"/>
      <c r="N14258" s="15"/>
      <c r="O14258" s="16"/>
      <c r="R14258" s="14"/>
      <c r="S14258" s="14"/>
    </row>
    <row r="14259" spans="11:19" x14ac:dyDescent="0.35">
      <c r="K14259" s="14"/>
      <c r="L14259" s="14"/>
      <c r="N14259" s="15"/>
      <c r="O14259" s="16"/>
      <c r="R14259" s="14"/>
      <c r="S14259" s="14"/>
    </row>
    <row r="14260" spans="11:19" x14ac:dyDescent="0.35">
      <c r="K14260" s="14"/>
      <c r="L14260" s="14"/>
      <c r="N14260" s="15"/>
      <c r="O14260" s="16"/>
      <c r="R14260" s="14"/>
      <c r="S14260" s="14"/>
    </row>
    <row r="14261" spans="11:19" x14ac:dyDescent="0.35">
      <c r="K14261" s="14"/>
      <c r="L14261" s="14"/>
      <c r="N14261" s="15"/>
      <c r="O14261" s="16"/>
      <c r="R14261" s="14"/>
      <c r="S14261" s="14"/>
    </row>
    <row r="14262" spans="11:19" x14ac:dyDescent="0.35">
      <c r="K14262" s="14"/>
      <c r="L14262" s="14"/>
      <c r="N14262" s="15"/>
      <c r="O14262" s="16"/>
      <c r="R14262" s="14"/>
      <c r="S14262" s="14"/>
    </row>
    <row r="14263" spans="11:19" x14ac:dyDescent="0.35">
      <c r="K14263" s="14"/>
      <c r="L14263" s="14"/>
      <c r="N14263" s="15"/>
      <c r="O14263" s="16"/>
      <c r="R14263" s="14"/>
      <c r="S14263" s="14"/>
    </row>
    <row r="14264" spans="11:19" x14ac:dyDescent="0.35">
      <c r="K14264" s="14"/>
      <c r="L14264" s="14"/>
      <c r="N14264" s="15"/>
      <c r="O14264" s="16"/>
      <c r="R14264" s="14"/>
      <c r="S14264" s="14"/>
    </row>
    <row r="14265" spans="11:19" x14ac:dyDescent="0.35">
      <c r="K14265" s="14"/>
      <c r="L14265" s="14"/>
      <c r="N14265" s="15"/>
      <c r="O14265" s="16"/>
      <c r="R14265" s="14"/>
      <c r="S14265" s="14"/>
    </row>
    <row r="14266" spans="11:19" x14ac:dyDescent="0.35">
      <c r="K14266" s="14"/>
      <c r="L14266" s="14"/>
      <c r="N14266" s="15"/>
      <c r="O14266" s="16"/>
      <c r="R14266" s="14"/>
      <c r="S14266" s="14"/>
    </row>
    <row r="14267" spans="11:19" x14ac:dyDescent="0.35">
      <c r="K14267" s="14"/>
      <c r="L14267" s="14"/>
      <c r="N14267" s="15"/>
      <c r="O14267" s="16"/>
      <c r="R14267" s="14"/>
      <c r="S14267" s="14"/>
    </row>
    <row r="14268" spans="11:19" x14ac:dyDescent="0.35">
      <c r="K14268" s="14"/>
      <c r="L14268" s="14"/>
      <c r="N14268" s="15"/>
      <c r="O14268" s="16"/>
      <c r="R14268" s="14"/>
      <c r="S14268" s="14"/>
    </row>
    <row r="14269" spans="11:19" x14ac:dyDescent="0.35">
      <c r="K14269" s="14"/>
      <c r="L14269" s="14"/>
      <c r="N14269" s="15"/>
      <c r="O14269" s="16"/>
      <c r="R14269" s="14"/>
      <c r="S14269" s="14"/>
    </row>
    <row r="14270" spans="11:19" x14ac:dyDescent="0.35">
      <c r="K14270" s="14"/>
      <c r="L14270" s="14"/>
      <c r="N14270" s="15"/>
      <c r="O14270" s="16"/>
      <c r="R14270" s="14"/>
      <c r="S14270" s="14"/>
    </row>
    <row r="14271" spans="11:19" x14ac:dyDescent="0.35">
      <c r="K14271" s="14"/>
      <c r="L14271" s="14"/>
      <c r="N14271" s="15"/>
      <c r="O14271" s="16"/>
      <c r="R14271" s="14"/>
      <c r="S14271" s="14"/>
    </row>
    <row r="14272" spans="11:19" x14ac:dyDescent="0.35">
      <c r="K14272" s="14"/>
      <c r="L14272" s="14"/>
      <c r="N14272" s="15"/>
      <c r="O14272" s="16"/>
      <c r="R14272" s="14"/>
      <c r="S14272" s="14"/>
    </row>
    <row r="14273" spans="11:19" x14ac:dyDescent="0.35">
      <c r="K14273" s="14"/>
      <c r="L14273" s="14"/>
      <c r="N14273" s="15"/>
      <c r="O14273" s="16"/>
      <c r="R14273" s="14"/>
      <c r="S14273" s="14"/>
    </row>
    <row r="14274" spans="11:19" x14ac:dyDescent="0.35">
      <c r="K14274" s="14"/>
      <c r="L14274" s="14"/>
      <c r="N14274" s="15"/>
      <c r="O14274" s="16"/>
      <c r="R14274" s="14"/>
      <c r="S14274" s="14"/>
    </row>
    <row r="14275" spans="11:19" x14ac:dyDescent="0.35">
      <c r="K14275" s="14"/>
      <c r="L14275" s="14"/>
      <c r="N14275" s="15"/>
      <c r="O14275" s="16"/>
      <c r="R14275" s="14"/>
      <c r="S14275" s="14"/>
    </row>
    <row r="14276" spans="11:19" x14ac:dyDescent="0.35">
      <c r="K14276" s="14"/>
      <c r="L14276" s="14"/>
      <c r="N14276" s="15"/>
      <c r="O14276" s="16"/>
      <c r="R14276" s="14"/>
      <c r="S14276" s="14"/>
    </row>
    <row r="14277" spans="11:19" x14ac:dyDescent="0.35">
      <c r="K14277" s="14"/>
      <c r="L14277" s="14"/>
      <c r="N14277" s="15"/>
      <c r="O14277" s="16"/>
      <c r="R14277" s="14"/>
      <c r="S14277" s="14"/>
    </row>
    <row r="14278" spans="11:19" x14ac:dyDescent="0.35">
      <c r="K14278" s="14"/>
      <c r="L14278" s="14"/>
      <c r="N14278" s="15"/>
      <c r="O14278" s="16"/>
      <c r="R14278" s="14"/>
      <c r="S14278" s="14"/>
    </row>
    <row r="14279" spans="11:19" x14ac:dyDescent="0.35">
      <c r="K14279" s="14"/>
      <c r="L14279" s="14"/>
      <c r="N14279" s="15"/>
      <c r="O14279" s="16"/>
      <c r="R14279" s="14"/>
      <c r="S14279" s="14"/>
    </row>
    <row r="14280" spans="11:19" x14ac:dyDescent="0.35">
      <c r="K14280" s="14"/>
      <c r="L14280" s="14"/>
      <c r="N14280" s="15"/>
      <c r="O14280" s="16"/>
      <c r="R14280" s="14"/>
      <c r="S14280" s="14"/>
    </row>
    <row r="14281" spans="11:19" x14ac:dyDescent="0.35">
      <c r="K14281" s="14"/>
      <c r="L14281" s="14"/>
      <c r="N14281" s="15"/>
      <c r="O14281" s="16"/>
      <c r="R14281" s="14"/>
      <c r="S14281" s="14"/>
    </row>
    <row r="14282" spans="11:19" x14ac:dyDescent="0.35">
      <c r="K14282" s="14"/>
      <c r="L14282" s="14"/>
      <c r="N14282" s="15"/>
      <c r="O14282" s="16"/>
      <c r="R14282" s="14"/>
      <c r="S14282" s="14"/>
    </row>
    <row r="14283" spans="11:19" x14ac:dyDescent="0.35">
      <c r="K14283" s="14"/>
      <c r="L14283" s="14"/>
      <c r="N14283" s="15"/>
      <c r="O14283" s="16"/>
      <c r="R14283" s="14"/>
      <c r="S14283" s="14"/>
    </row>
    <row r="14284" spans="11:19" x14ac:dyDescent="0.35">
      <c r="K14284" s="14"/>
      <c r="L14284" s="14"/>
      <c r="N14284" s="15"/>
      <c r="O14284" s="16"/>
      <c r="R14284" s="14"/>
      <c r="S14284" s="14"/>
    </row>
    <row r="14285" spans="11:19" x14ac:dyDescent="0.35">
      <c r="K14285" s="14"/>
      <c r="L14285" s="14"/>
      <c r="N14285" s="15"/>
      <c r="O14285" s="16"/>
      <c r="R14285" s="14"/>
      <c r="S14285" s="14"/>
    </row>
    <row r="14286" spans="11:19" x14ac:dyDescent="0.35">
      <c r="K14286" s="14"/>
      <c r="L14286" s="14"/>
      <c r="N14286" s="15"/>
      <c r="O14286" s="16"/>
      <c r="R14286" s="14"/>
      <c r="S14286" s="14"/>
    </row>
    <row r="14287" spans="11:19" x14ac:dyDescent="0.35">
      <c r="K14287" s="14"/>
      <c r="L14287" s="14"/>
      <c r="N14287" s="15"/>
      <c r="O14287" s="16"/>
      <c r="R14287" s="14"/>
      <c r="S14287" s="14"/>
    </row>
    <row r="14288" spans="11:19" x14ac:dyDescent="0.35">
      <c r="K14288" s="14"/>
      <c r="L14288" s="14"/>
      <c r="N14288" s="15"/>
      <c r="O14288" s="16"/>
      <c r="R14288" s="14"/>
      <c r="S14288" s="14"/>
    </row>
    <row r="14289" spans="11:19" x14ac:dyDescent="0.35">
      <c r="K14289" s="14"/>
      <c r="L14289" s="14"/>
      <c r="N14289" s="15"/>
      <c r="O14289" s="16"/>
      <c r="R14289" s="14"/>
      <c r="S14289" s="14"/>
    </row>
    <row r="14290" spans="11:19" x14ac:dyDescent="0.35">
      <c r="K14290" s="14"/>
      <c r="L14290" s="14"/>
      <c r="N14290" s="15"/>
      <c r="O14290" s="16"/>
      <c r="R14290" s="14"/>
      <c r="S14290" s="14"/>
    </row>
    <row r="14291" spans="11:19" x14ac:dyDescent="0.35">
      <c r="K14291" s="14"/>
      <c r="L14291" s="14"/>
      <c r="N14291" s="15"/>
      <c r="O14291" s="16"/>
      <c r="R14291" s="14"/>
      <c r="S14291" s="14"/>
    </row>
    <row r="14292" spans="11:19" x14ac:dyDescent="0.35">
      <c r="K14292" s="14"/>
      <c r="L14292" s="14"/>
      <c r="N14292" s="15"/>
      <c r="O14292" s="16"/>
      <c r="R14292" s="14"/>
      <c r="S14292" s="14"/>
    </row>
    <row r="14293" spans="11:19" x14ac:dyDescent="0.35">
      <c r="K14293" s="14"/>
      <c r="L14293" s="14"/>
      <c r="N14293" s="15"/>
      <c r="O14293" s="16"/>
      <c r="R14293" s="14"/>
      <c r="S14293" s="14"/>
    </row>
    <row r="14294" spans="11:19" x14ac:dyDescent="0.35">
      <c r="K14294" s="14"/>
      <c r="L14294" s="14"/>
      <c r="N14294" s="15"/>
      <c r="O14294" s="16"/>
      <c r="R14294" s="14"/>
      <c r="S14294" s="14"/>
    </row>
    <row r="14295" spans="11:19" x14ac:dyDescent="0.35">
      <c r="K14295" s="14"/>
      <c r="L14295" s="14"/>
      <c r="N14295" s="15"/>
      <c r="O14295" s="16"/>
      <c r="R14295" s="14"/>
      <c r="S14295" s="14"/>
    </row>
    <row r="14296" spans="11:19" x14ac:dyDescent="0.35">
      <c r="K14296" s="14"/>
      <c r="L14296" s="14"/>
      <c r="N14296" s="15"/>
      <c r="O14296" s="16"/>
      <c r="R14296" s="14"/>
      <c r="S14296" s="14"/>
    </row>
    <row r="14297" spans="11:19" x14ac:dyDescent="0.35">
      <c r="K14297" s="14"/>
      <c r="L14297" s="14"/>
      <c r="N14297" s="15"/>
      <c r="O14297" s="16"/>
      <c r="R14297" s="14"/>
      <c r="S14297" s="14"/>
    </row>
    <row r="14298" spans="11:19" x14ac:dyDescent="0.35">
      <c r="K14298" s="14"/>
      <c r="L14298" s="14"/>
      <c r="N14298" s="15"/>
      <c r="O14298" s="16"/>
      <c r="R14298" s="14"/>
      <c r="S14298" s="14"/>
    </row>
    <row r="14299" spans="11:19" x14ac:dyDescent="0.35">
      <c r="K14299" s="14"/>
      <c r="L14299" s="14"/>
      <c r="N14299" s="15"/>
      <c r="O14299" s="16"/>
      <c r="R14299" s="14"/>
      <c r="S14299" s="14"/>
    </row>
    <row r="14300" spans="11:19" x14ac:dyDescent="0.35">
      <c r="K14300" s="14"/>
      <c r="L14300" s="14"/>
      <c r="N14300" s="15"/>
      <c r="O14300" s="16"/>
      <c r="R14300" s="14"/>
      <c r="S14300" s="14"/>
    </row>
    <row r="14301" spans="11:19" x14ac:dyDescent="0.35">
      <c r="K14301" s="14"/>
      <c r="L14301" s="14"/>
      <c r="N14301" s="15"/>
      <c r="O14301" s="16"/>
      <c r="R14301" s="14"/>
      <c r="S14301" s="14"/>
    </row>
    <row r="14302" spans="11:19" x14ac:dyDescent="0.35">
      <c r="K14302" s="14"/>
      <c r="L14302" s="14"/>
      <c r="N14302" s="15"/>
      <c r="O14302" s="16"/>
      <c r="R14302" s="14"/>
      <c r="S14302" s="14"/>
    </row>
    <row r="14303" spans="11:19" x14ac:dyDescent="0.35">
      <c r="K14303" s="14"/>
      <c r="L14303" s="14"/>
      <c r="N14303" s="15"/>
      <c r="O14303" s="16"/>
      <c r="R14303" s="14"/>
      <c r="S14303" s="14"/>
    </row>
    <row r="14304" spans="11:19" x14ac:dyDescent="0.35">
      <c r="K14304" s="14"/>
      <c r="L14304" s="14"/>
      <c r="N14304" s="15"/>
      <c r="O14304" s="16"/>
      <c r="R14304" s="14"/>
      <c r="S14304" s="14"/>
    </row>
    <row r="14305" spans="11:19" x14ac:dyDescent="0.35">
      <c r="K14305" s="14"/>
      <c r="L14305" s="14"/>
      <c r="N14305" s="15"/>
      <c r="O14305" s="16"/>
      <c r="R14305" s="14"/>
      <c r="S14305" s="14"/>
    </row>
    <row r="14306" spans="11:19" x14ac:dyDescent="0.35">
      <c r="K14306" s="14"/>
      <c r="L14306" s="14"/>
      <c r="N14306" s="15"/>
      <c r="O14306" s="16"/>
      <c r="R14306" s="14"/>
      <c r="S14306" s="14"/>
    </row>
    <row r="14307" spans="11:19" x14ac:dyDescent="0.35">
      <c r="K14307" s="14"/>
      <c r="L14307" s="14"/>
      <c r="N14307" s="15"/>
      <c r="O14307" s="16"/>
      <c r="R14307" s="14"/>
      <c r="S14307" s="14"/>
    </row>
    <row r="14308" spans="11:19" x14ac:dyDescent="0.35">
      <c r="K14308" s="14"/>
      <c r="L14308" s="14"/>
      <c r="N14308" s="15"/>
      <c r="O14308" s="16"/>
      <c r="R14308" s="14"/>
      <c r="S14308" s="14"/>
    </row>
    <row r="14309" spans="11:19" x14ac:dyDescent="0.35">
      <c r="K14309" s="14"/>
      <c r="L14309" s="14"/>
      <c r="N14309" s="15"/>
      <c r="O14309" s="16"/>
      <c r="R14309" s="14"/>
      <c r="S14309" s="14"/>
    </row>
    <row r="14310" spans="11:19" x14ac:dyDescent="0.35">
      <c r="K14310" s="14"/>
      <c r="L14310" s="14"/>
      <c r="N14310" s="15"/>
      <c r="O14310" s="16"/>
      <c r="R14310" s="14"/>
      <c r="S14310" s="14"/>
    </row>
    <row r="14311" spans="11:19" x14ac:dyDescent="0.35">
      <c r="K14311" s="14"/>
      <c r="L14311" s="14"/>
      <c r="N14311" s="15"/>
      <c r="O14311" s="16"/>
      <c r="R14311" s="14"/>
      <c r="S14311" s="14"/>
    </row>
    <row r="14312" spans="11:19" x14ac:dyDescent="0.35">
      <c r="K14312" s="14"/>
      <c r="L14312" s="14"/>
      <c r="N14312" s="15"/>
      <c r="O14312" s="16"/>
      <c r="R14312" s="14"/>
      <c r="S14312" s="14"/>
    </row>
    <row r="14313" spans="11:19" x14ac:dyDescent="0.35">
      <c r="K14313" s="14"/>
      <c r="L14313" s="14"/>
      <c r="N14313" s="15"/>
      <c r="O14313" s="16"/>
      <c r="R14313" s="14"/>
      <c r="S14313" s="14"/>
    </row>
    <row r="14314" spans="11:19" x14ac:dyDescent="0.35">
      <c r="K14314" s="14"/>
      <c r="L14314" s="14"/>
      <c r="N14314" s="15"/>
      <c r="O14314" s="16"/>
      <c r="R14314" s="14"/>
      <c r="S14314" s="14"/>
    </row>
    <row r="14315" spans="11:19" x14ac:dyDescent="0.35">
      <c r="K14315" s="14"/>
      <c r="L14315" s="14"/>
      <c r="N14315" s="15"/>
      <c r="O14315" s="16"/>
      <c r="R14315" s="14"/>
      <c r="S14315" s="14"/>
    </row>
    <row r="14316" spans="11:19" x14ac:dyDescent="0.35">
      <c r="K14316" s="14"/>
      <c r="L14316" s="14"/>
      <c r="N14316" s="15"/>
      <c r="O14316" s="16"/>
      <c r="R14316" s="14"/>
      <c r="S14316" s="14"/>
    </row>
    <row r="14317" spans="11:19" x14ac:dyDescent="0.35">
      <c r="K14317" s="14"/>
      <c r="L14317" s="14"/>
      <c r="N14317" s="15"/>
      <c r="O14317" s="16"/>
      <c r="R14317" s="14"/>
      <c r="S14317" s="14"/>
    </row>
    <row r="14318" spans="11:19" x14ac:dyDescent="0.35">
      <c r="K14318" s="14"/>
      <c r="L14318" s="14"/>
      <c r="N14318" s="15"/>
      <c r="O14318" s="16"/>
      <c r="R14318" s="14"/>
      <c r="S14318" s="14"/>
    </row>
    <row r="14319" spans="11:19" x14ac:dyDescent="0.35">
      <c r="K14319" s="14"/>
      <c r="L14319" s="14"/>
      <c r="N14319" s="15"/>
      <c r="O14319" s="16"/>
      <c r="R14319" s="14"/>
      <c r="S14319" s="14"/>
    </row>
    <row r="14320" spans="11:19" x14ac:dyDescent="0.35">
      <c r="K14320" s="14"/>
      <c r="L14320" s="14"/>
      <c r="N14320" s="15"/>
      <c r="O14320" s="16"/>
      <c r="R14320" s="14"/>
      <c r="S14320" s="14"/>
    </row>
    <row r="14321" spans="11:19" x14ac:dyDescent="0.35">
      <c r="K14321" s="14"/>
      <c r="L14321" s="14"/>
      <c r="N14321" s="15"/>
      <c r="O14321" s="16"/>
      <c r="R14321" s="14"/>
      <c r="S14321" s="14"/>
    </row>
    <row r="14322" spans="11:19" x14ac:dyDescent="0.35">
      <c r="K14322" s="14"/>
      <c r="L14322" s="14"/>
      <c r="N14322" s="15"/>
      <c r="O14322" s="16"/>
      <c r="R14322" s="14"/>
      <c r="S14322" s="14"/>
    </row>
    <row r="14323" spans="11:19" x14ac:dyDescent="0.35">
      <c r="K14323" s="14"/>
      <c r="L14323" s="14"/>
      <c r="N14323" s="15"/>
      <c r="O14323" s="16"/>
      <c r="R14323" s="14"/>
      <c r="S14323" s="14"/>
    </row>
    <row r="14324" spans="11:19" x14ac:dyDescent="0.35">
      <c r="K14324" s="14"/>
      <c r="L14324" s="14"/>
      <c r="N14324" s="15"/>
      <c r="O14324" s="16"/>
      <c r="R14324" s="14"/>
      <c r="S14324" s="14"/>
    </row>
    <row r="14325" spans="11:19" x14ac:dyDescent="0.35">
      <c r="K14325" s="14"/>
      <c r="L14325" s="14"/>
      <c r="N14325" s="15"/>
      <c r="O14325" s="16"/>
      <c r="R14325" s="14"/>
      <c r="S14325" s="14"/>
    </row>
    <row r="14326" spans="11:19" x14ac:dyDescent="0.35">
      <c r="K14326" s="14"/>
      <c r="L14326" s="14"/>
      <c r="N14326" s="15"/>
      <c r="O14326" s="16"/>
      <c r="R14326" s="14"/>
      <c r="S14326" s="14"/>
    </row>
    <row r="14327" spans="11:19" x14ac:dyDescent="0.35">
      <c r="K14327" s="14"/>
      <c r="L14327" s="14"/>
      <c r="N14327" s="15"/>
      <c r="O14327" s="16"/>
      <c r="R14327" s="14"/>
      <c r="S14327" s="14"/>
    </row>
    <row r="14328" spans="11:19" x14ac:dyDescent="0.35">
      <c r="K14328" s="14"/>
      <c r="L14328" s="14"/>
      <c r="N14328" s="15"/>
      <c r="O14328" s="16"/>
      <c r="R14328" s="14"/>
      <c r="S14328" s="14"/>
    </row>
    <row r="14329" spans="11:19" x14ac:dyDescent="0.35">
      <c r="K14329" s="14"/>
      <c r="L14329" s="14"/>
      <c r="N14329" s="15"/>
      <c r="O14329" s="16"/>
      <c r="R14329" s="14"/>
      <c r="S14329" s="14"/>
    </row>
    <row r="14330" spans="11:19" x14ac:dyDescent="0.35">
      <c r="K14330" s="14"/>
      <c r="L14330" s="14"/>
      <c r="N14330" s="15"/>
      <c r="O14330" s="16"/>
      <c r="R14330" s="14"/>
      <c r="S14330" s="14"/>
    </row>
    <row r="14331" spans="11:19" x14ac:dyDescent="0.35">
      <c r="K14331" s="14"/>
      <c r="L14331" s="14"/>
      <c r="N14331" s="15"/>
      <c r="O14331" s="16"/>
      <c r="R14331" s="14"/>
      <c r="S14331" s="14"/>
    </row>
    <row r="14332" spans="11:19" x14ac:dyDescent="0.35">
      <c r="K14332" s="14"/>
      <c r="L14332" s="14"/>
      <c r="N14332" s="15"/>
      <c r="O14332" s="16"/>
      <c r="R14332" s="14"/>
      <c r="S14332" s="14"/>
    </row>
    <row r="14333" spans="11:19" x14ac:dyDescent="0.35">
      <c r="K14333" s="14"/>
      <c r="L14333" s="14"/>
      <c r="N14333" s="15"/>
      <c r="O14333" s="16"/>
      <c r="R14333" s="14"/>
      <c r="S14333" s="14"/>
    </row>
    <row r="14334" spans="11:19" x14ac:dyDescent="0.35">
      <c r="K14334" s="14"/>
      <c r="L14334" s="14"/>
      <c r="N14334" s="15"/>
      <c r="O14334" s="16"/>
      <c r="R14334" s="14"/>
      <c r="S14334" s="14"/>
    </row>
    <row r="14335" spans="11:19" x14ac:dyDescent="0.35">
      <c r="K14335" s="14"/>
      <c r="L14335" s="14"/>
      <c r="N14335" s="15"/>
      <c r="O14335" s="16"/>
      <c r="R14335" s="14"/>
      <c r="S14335" s="14"/>
    </row>
    <row r="14336" spans="11:19" x14ac:dyDescent="0.35">
      <c r="K14336" s="14"/>
      <c r="L14336" s="14"/>
      <c r="N14336" s="15"/>
      <c r="O14336" s="16"/>
      <c r="R14336" s="14"/>
      <c r="S14336" s="14"/>
    </row>
    <row r="14337" spans="11:19" x14ac:dyDescent="0.35">
      <c r="K14337" s="14"/>
      <c r="L14337" s="14"/>
      <c r="N14337" s="15"/>
      <c r="O14337" s="16"/>
      <c r="R14337" s="14"/>
      <c r="S14337" s="14"/>
    </row>
    <row r="14338" spans="11:19" x14ac:dyDescent="0.35">
      <c r="K14338" s="14"/>
      <c r="L14338" s="14"/>
      <c r="N14338" s="15"/>
      <c r="O14338" s="16"/>
      <c r="R14338" s="14"/>
      <c r="S14338" s="14"/>
    </row>
    <row r="14339" spans="11:19" x14ac:dyDescent="0.35">
      <c r="K14339" s="14"/>
      <c r="L14339" s="14"/>
      <c r="N14339" s="15"/>
      <c r="O14339" s="16"/>
      <c r="R14339" s="14"/>
      <c r="S14339" s="14"/>
    </row>
    <row r="14340" spans="11:19" x14ac:dyDescent="0.35">
      <c r="K14340" s="14"/>
      <c r="L14340" s="14"/>
      <c r="N14340" s="15"/>
      <c r="O14340" s="16"/>
      <c r="R14340" s="14"/>
      <c r="S14340" s="14"/>
    </row>
    <row r="14341" spans="11:19" x14ac:dyDescent="0.35">
      <c r="K14341" s="14"/>
      <c r="L14341" s="14"/>
      <c r="N14341" s="15"/>
      <c r="O14341" s="16"/>
      <c r="R14341" s="14"/>
      <c r="S14341" s="14"/>
    </row>
    <row r="14342" spans="11:19" x14ac:dyDescent="0.35">
      <c r="K14342" s="14"/>
      <c r="L14342" s="14"/>
      <c r="N14342" s="15"/>
      <c r="O14342" s="16"/>
      <c r="R14342" s="14"/>
      <c r="S14342" s="14"/>
    </row>
    <row r="14343" spans="11:19" x14ac:dyDescent="0.35">
      <c r="K14343" s="14"/>
      <c r="L14343" s="14"/>
      <c r="N14343" s="15"/>
      <c r="O14343" s="16"/>
      <c r="R14343" s="14"/>
      <c r="S14343" s="14"/>
    </row>
    <row r="14344" spans="11:19" x14ac:dyDescent="0.35">
      <c r="K14344" s="14"/>
      <c r="L14344" s="14"/>
      <c r="N14344" s="15"/>
      <c r="O14344" s="16"/>
      <c r="R14344" s="14"/>
      <c r="S14344" s="14"/>
    </row>
    <row r="14345" spans="11:19" x14ac:dyDescent="0.35">
      <c r="K14345" s="14"/>
      <c r="L14345" s="14"/>
      <c r="N14345" s="15"/>
      <c r="O14345" s="16"/>
      <c r="R14345" s="14"/>
      <c r="S14345" s="14"/>
    </row>
    <row r="14346" spans="11:19" x14ac:dyDescent="0.35">
      <c r="K14346" s="14"/>
      <c r="L14346" s="14"/>
      <c r="N14346" s="15"/>
      <c r="O14346" s="16"/>
      <c r="R14346" s="14"/>
      <c r="S14346" s="14"/>
    </row>
    <row r="14347" spans="11:19" x14ac:dyDescent="0.35">
      <c r="K14347" s="14"/>
      <c r="L14347" s="14"/>
      <c r="N14347" s="15"/>
      <c r="O14347" s="16"/>
      <c r="R14347" s="14"/>
      <c r="S14347" s="14"/>
    </row>
    <row r="14348" spans="11:19" x14ac:dyDescent="0.35">
      <c r="K14348" s="14"/>
      <c r="L14348" s="14"/>
      <c r="N14348" s="15"/>
      <c r="O14348" s="16"/>
      <c r="R14348" s="14"/>
      <c r="S14348" s="14"/>
    </row>
    <row r="14349" spans="11:19" x14ac:dyDescent="0.35">
      <c r="K14349" s="14"/>
      <c r="L14349" s="14"/>
      <c r="N14349" s="15"/>
      <c r="O14349" s="16"/>
      <c r="R14349" s="14"/>
      <c r="S14349" s="14"/>
    </row>
    <row r="14350" spans="11:19" x14ac:dyDescent="0.35">
      <c r="K14350" s="14"/>
      <c r="L14350" s="14"/>
      <c r="N14350" s="15"/>
      <c r="O14350" s="16"/>
      <c r="R14350" s="14"/>
      <c r="S14350" s="14"/>
    </row>
    <row r="14351" spans="11:19" x14ac:dyDescent="0.35">
      <c r="K14351" s="14"/>
      <c r="L14351" s="14"/>
      <c r="N14351" s="15"/>
      <c r="O14351" s="16"/>
      <c r="R14351" s="14"/>
      <c r="S14351" s="14"/>
    </row>
    <row r="14352" spans="11:19" x14ac:dyDescent="0.35">
      <c r="K14352" s="14"/>
      <c r="L14352" s="14"/>
      <c r="N14352" s="15"/>
      <c r="O14352" s="16"/>
      <c r="R14352" s="14"/>
      <c r="S14352" s="14"/>
    </row>
    <row r="14353" spans="11:19" x14ac:dyDescent="0.35">
      <c r="K14353" s="14"/>
      <c r="L14353" s="14"/>
      <c r="N14353" s="15"/>
      <c r="O14353" s="16"/>
      <c r="R14353" s="14"/>
      <c r="S14353" s="14"/>
    </row>
    <row r="14354" spans="11:19" x14ac:dyDescent="0.35">
      <c r="K14354" s="14"/>
      <c r="L14354" s="14"/>
      <c r="N14354" s="15"/>
      <c r="O14354" s="16"/>
      <c r="R14354" s="14"/>
      <c r="S14354" s="14"/>
    </row>
    <row r="14355" spans="11:19" x14ac:dyDescent="0.35">
      <c r="K14355" s="14"/>
      <c r="L14355" s="14"/>
      <c r="N14355" s="15"/>
      <c r="O14355" s="16"/>
      <c r="R14355" s="14"/>
      <c r="S14355" s="14"/>
    </row>
    <row r="14356" spans="11:19" x14ac:dyDescent="0.35">
      <c r="K14356" s="14"/>
      <c r="L14356" s="14"/>
      <c r="N14356" s="15"/>
      <c r="O14356" s="16"/>
      <c r="R14356" s="14"/>
      <c r="S14356" s="14"/>
    </row>
    <row r="14357" spans="11:19" x14ac:dyDescent="0.35">
      <c r="K14357" s="14"/>
      <c r="L14357" s="14"/>
      <c r="N14357" s="15"/>
      <c r="O14357" s="16"/>
      <c r="R14357" s="14"/>
      <c r="S14357" s="14"/>
    </row>
    <row r="14358" spans="11:19" x14ac:dyDescent="0.35">
      <c r="K14358" s="14"/>
      <c r="L14358" s="14"/>
      <c r="N14358" s="15"/>
      <c r="O14358" s="16"/>
      <c r="R14358" s="14"/>
      <c r="S14358" s="14"/>
    </row>
    <row r="14359" spans="11:19" x14ac:dyDescent="0.35">
      <c r="K14359" s="14"/>
      <c r="L14359" s="14"/>
      <c r="N14359" s="15"/>
      <c r="O14359" s="16"/>
      <c r="R14359" s="14"/>
      <c r="S14359" s="14"/>
    </row>
    <row r="14360" spans="11:19" x14ac:dyDescent="0.35">
      <c r="K14360" s="14"/>
      <c r="L14360" s="14"/>
      <c r="N14360" s="15"/>
      <c r="O14360" s="16"/>
      <c r="R14360" s="14"/>
      <c r="S14360" s="14"/>
    </row>
    <row r="14361" spans="11:19" x14ac:dyDescent="0.35">
      <c r="K14361" s="14"/>
      <c r="L14361" s="14"/>
      <c r="N14361" s="15"/>
      <c r="O14361" s="16"/>
      <c r="R14361" s="14"/>
      <c r="S14361" s="14"/>
    </row>
    <row r="14362" spans="11:19" x14ac:dyDescent="0.35">
      <c r="K14362" s="14"/>
      <c r="L14362" s="14"/>
      <c r="N14362" s="15"/>
      <c r="O14362" s="16"/>
      <c r="R14362" s="14"/>
      <c r="S14362" s="14"/>
    </row>
    <row r="14363" spans="11:19" x14ac:dyDescent="0.35">
      <c r="K14363" s="14"/>
      <c r="L14363" s="14"/>
      <c r="N14363" s="15"/>
      <c r="O14363" s="16"/>
      <c r="R14363" s="14"/>
      <c r="S14363" s="14"/>
    </row>
    <row r="14364" spans="11:19" x14ac:dyDescent="0.35">
      <c r="K14364" s="14"/>
      <c r="L14364" s="14"/>
      <c r="N14364" s="15"/>
      <c r="O14364" s="16"/>
      <c r="R14364" s="14"/>
      <c r="S14364" s="14"/>
    </row>
    <row r="14365" spans="11:19" x14ac:dyDescent="0.35">
      <c r="K14365" s="14"/>
      <c r="L14365" s="14"/>
      <c r="N14365" s="15"/>
      <c r="O14365" s="16"/>
      <c r="R14365" s="14"/>
      <c r="S14365" s="14"/>
    </row>
    <row r="14366" spans="11:19" x14ac:dyDescent="0.35">
      <c r="K14366" s="14"/>
      <c r="L14366" s="14"/>
      <c r="N14366" s="15"/>
      <c r="O14366" s="16"/>
      <c r="R14366" s="14"/>
      <c r="S14366" s="14"/>
    </row>
    <row r="14367" spans="11:19" x14ac:dyDescent="0.35">
      <c r="K14367" s="14"/>
      <c r="L14367" s="14"/>
      <c r="N14367" s="15"/>
      <c r="O14367" s="16"/>
      <c r="R14367" s="14"/>
      <c r="S14367" s="14"/>
    </row>
    <row r="14368" spans="11:19" x14ac:dyDescent="0.35">
      <c r="K14368" s="14"/>
      <c r="L14368" s="14"/>
      <c r="N14368" s="15"/>
      <c r="O14368" s="16"/>
      <c r="R14368" s="14"/>
      <c r="S14368" s="14"/>
    </row>
    <row r="14369" spans="11:19" x14ac:dyDescent="0.35">
      <c r="K14369" s="14"/>
      <c r="L14369" s="14"/>
      <c r="N14369" s="15"/>
      <c r="O14369" s="16"/>
      <c r="R14369" s="14"/>
      <c r="S14369" s="14"/>
    </row>
    <row r="14370" spans="11:19" x14ac:dyDescent="0.35">
      <c r="K14370" s="14"/>
      <c r="L14370" s="14"/>
      <c r="N14370" s="15"/>
      <c r="O14370" s="16"/>
      <c r="R14370" s="14"/>
      <c r="S14370" s="14"/>
    </row>
    <row r="14371" spans="11:19" x14ac:dyDescent="0.35">
      <c r="K14371" s="14"/>
      <c r="L14371" s="14"/>
      <c r="N14371" s="15"/>
      <c r="O14371" s="16"/>
      <c r="R14371" s="14"/>
      <c r="S14371" s="14"/>
    </row>
    <row r="14372" spans="11:19" x14ac:dyDescent="0.35">
      <c r="K14372" s="14"/>
      <c r="L14372" s="14"/>
      <c r="N14372" s="15"/>
      <c r="O14372" s="16"/>
      <c r="R14372" s="14"/>
      <c r="S14372" s="14"/>
    </row>
    <row r="14373" spans="11:19" x14ac:dyDescent="0.35">
      <c r="K14373" s="14"/>
      <c r="L14373" s="14"/>
      <c r="N14373" s="15"/>
      <c r="O14373" s="16"/>
      <c r="R14373" s="14"/>
      <c r="S14373" s="14"/>
    </row>
    <row r="14374" spans="11:19" x14ac:dyDescent="0.35">
      <c r="K14374" s="14"/>
      <c r="L14374" s="14"/>
      <c r="N14374" s="15"/>
      <c r="O14374" s="16"/>
      <c r="R14374" s="14"/>
      <c r="S14374" s="14"/>
    </row>
    <row r="14375" spans="11:19" x14ac:dyDescent="0.35">
      <c r="K14375" s="14"/>
      <c r="L14375" s="14"/>
      <c r="N14375" s="15"/>
      <c r="O14375" s="16"/>
      <c r="R14375" s="14"/>
      <c r="S14375" s="14"/>
    </row>
    <row r="14376" spans="11:19" x14ac:dyDescent="0.35">
      <c r="K14376" s="14"/>
      <c r="L14376" s="14"/>
      <c r="N14376" s="15"/>
      <c r="O14376" s="16"/>
      <c r="R14376" s="14"/>
      <c r="S14376" s="14"/>
    </row>
    <row r="14377" spans="11:19" x14ac:dyDescent="0.35">
      <c r="K14377" s="14"/>
      <c r="L14377" s="14"/>
      <c r="N14377" s="15"/>
      <c r="O14377" s="16"/>
      <c r="R14377" s="14"/>
      <c r="S14377" s="14"/>
    </row>
    <row r="14378" spans="11:19" x14ac:dyDescent="0.35">
      <c r="K14378" s="14"/>
      <c r="L14378" s="14"/>
      <c r="N14378" s="15"/>
      <c r="O14378" s="16"/>
      <c r="R14378" s="14"/>
      <c r="S14378" s="14"/>
    </row>
    <row r="14379" spans="11:19" x14ac:dyDescent="0.35">
      <c r="K14379" s="14"/>
      <c r="L14379" s="14"/>
      <c r="N14379" s="15"/>
      <c r="O14379" s="16"/>
      <c r="R14379" s="14"/>
      <c r="S14379" s="14"/>
    </row>
    <row r="14380" spans="11:19" x14ac:dyDescent="0.35">
      <c r="K14380" s="14"/>
      <c r="L14380" s="14"/>
      <c r="N14380" s="15"/>
      <c r="O14380" s="16"/>
      <c r="R14380" s="14"/>
      <c r="S14380" s="14"/>
    </row>
    <row r="14381" spans="11:19" x14ac:dyDescent="0.35">
      <c r="K14381" s="14"/>
      <c r="L14381" s="14"/>
      <c r="N14381" s="15"/>
      <c r="O14381" s="16"/>
      <c r="R14381" s="14"/>
      <c r="S14381" s="14"/>
    </row>
    <row r="14382" spans="11:19" x14ac:dyDescent="0.35">
      <c r="K14382" s="14"/>
      <c r="L14382" s="14"/>
      <c r="N14382" s="15"/>
      <c r="O14382" s="16"/>
      <c r="R14382" s="14"/>
      <c r="S14382" s="14"/>
    </row>
    <row r="14383" spans="11:19" x14ac:dyDescent="0.35">
      <c r="K14383" s="14"/>
      <c r="L14383" s="14"/>
      <c r="N14383" s="15"/>
      <c r="O14383" s="16"/>
      <c r="R14383" s="14"/>
      <c r="S14383" s="14"/>
    </row>
    <row r="14384" spans="11:19" x14ac:dyDescent="0.35">
      <c r="K14384" s="14"/>
      <c r="L14384" s="14"/>
      <c r="N14384" s="15"/>
      <c r="O14384" s="16"/>
      <c r="R14384" s="14"/>
      <c r="S14384" s="14"/>
    </row>
    <row r="14385" spans="11:19" x14ac:dyDescent="0.35">
      <c r="K14385" s="14"/>
      <c r="L14385" s="14"/>
      <c r="N14385" s="15"/>
      <c r="O14385" s="16"/>
      <c r="R14385" s="14"/>
      <c r="S14385" s="14"/>
    </row>
    <row r="14386" spans="11:19" x14ac:dyDescent="0.35">
      <c r="K14386" s="14"/>
      <c r="L14386" s="14"/>
      <c r="N14386" s="15"/>
      <c r="O14386" s="16"/>
      <c r="R14386" s="14"/>
      <c r="S14386" s="14"/>
    </row>
    <row r="14387" spans="11:19" x14ac:dyDescent="0.35">
      <c r="K14387" s="14"/>
      <c r="L14387" s="14"/>
      <c r="N14387" s="15"/>
      <c r="O14387" s="16"/>
      <c r="R14387" s="14"/>
      <c r="S14387" s="14"/>
    </row>
    <row r="14388" spans="11:19" x14ac:dyDescent="0.35">
      <c r="K14388" s="14"/>
      <c r="L14388" s="14"/>
      <c r="N14388" s="15"/>
      <c r="O14388" s="16"/>
      <c r="R14388" s="14"/>
      <c r="S14388" s="14"/>
    </row>
    <row r="14389" spans="11:19" x14ac:dyDescent="0.35">
      <c r="K14389" s="14"/>
      <c r="L14389" s="14"/>
      <c r="N14389" s="15"/>
      <c r="O14389" s="16"/>
      <c r="R14389" s="14"/>
      <c r="S14389" s="14"/>
    </row>
    <row r="14390" spans="11:19" x14ac:dyDescent="0.35">
      <c r="K14390" s="14"/>
      <c r="L14390" s="14"/>
      <c r="N14390" s="15"/>
      <c r="O14390" s="16"/>
      <c r="R14390" s="14"/>
      <c r="S14390" s="14"/>
    </row>
    <row r="14391" spans="11:19" x14ac:dyDescent="0.35">
      <c r="K14391" s="14"/>
      <c r="L14391" s="14"/>
      <c r="N14391" s="15"/>
      <c r="O14391" s="16"/>
      <c r="R14391" s="14"/>
      <c r="S14391" s="14"/>
    </row>
    <row r="14392" spans="11:19" x14ac:dyDescent="0.35">
      <c r="K14392" s="14"/>
      <c r="L14392" s="14"/>
      <c r="N14392" s="15"/>
      <c r="O14392" s="16"/>
      <c r="R14392" s="14"/>
      <c r="S14392" s="14"/>
    </row>
    <row r="14393" spans="11:19" x14ac:dyDescent="0.35">
      <c r="K14393" s="14"/>
      <c r="L14393" s="14"/>
      <c r="N14393" s="15"/>
      <c r="O14393" s="16"/>
      <c r="R14393" s="14"/>
      <c r="S14393" s="14"/>
    </row>
    <row r="14394" spans="11:19" x14ac:dyDescent="0.35">
      <c r="K14394" s="14"/>
      <c r="L14394" s="14"/>
      <c r="N14394" s="15"/>
      <c r="O14394" s="16"/>
      <c r="R14394" s="14"/>
      <c r="S14394" s="14"/>
    </row>
    <row r="14395" spans="11:19" x14ac:dyDescent="0.35">
      <c r="K14395" s="14"/>
      <c r="L14395" s="14"/>
      <c r="N14395" s="15"/>
      <c r="O14395" s="16"/>
      <c r="R14395" s="14"/>
      <c r="S14395" s="14"/>
    </row>
    <row r="14396" spans="11:19" x14ac:dyDescent="0.35">
      <c r="K14396" s="14"/>
      <c r="L14396" s="14"/>
      <c r="N14396" s="15"/>
      <c r="O14396" s="16"/>
      <c r="R14396" s="14"/>
      <c r="S14396" s="14"/>
    </row>
    <row r="14397" spans="11:19" x14ac:dyDescent="0.35">
      <c r="K14397" s="14"/>
      <c r="L14397" s="14"/>
      <c r="N14397" s="15"/>
      <c r="O14397" s="16"/>
      <c r="R14397" s="14"/>
      <c r="S14397" s="14"/>
    </row>
    <row r="14398" spans="11:19" x14ac:dyDescent="0.35">
      <c r="K14398" s="14"/>
      <c r="L14398" s="14"/>
      <c r="N14398" s="15"/>
      <c r="O14398" s="16"/>
      <c r="R14398" s="14"/>
      <c r="S14398" s="14"/>
    </row>
    <row r="14399" spans="11:19" x14ac:dyDescent="0.35">
      <c r="K14399" s="14"/>
      <c r="L14399" s="14"/>
      <c r="N14399" s="15"/>
      <c r="O14399" s="16"/>
      <c r="R14399" s="14"/>
      <c r="S14399" s="14"/>
    </row>
    <row r="14400" spans="11:19" x14ac:dyDescent="0.35">
      <c r="K14400" s="14"/>
      <c r="L14400" s="14"/>
      <c r="N14400" s="15"/>
      <c r="O14400" s="16"/>
      <c r="R14400" s="14"/>
      <c r="S14400" s="14"/>
    </row>
    <row r="14401" spans="11:19" x14ac:dyDescent="0.35">
      <c r="K14401" s="14"/>
      <c r="L14401" s="14"/>
      <c r="N14401" s="15"/>
      <c r="O14401" s="16"/>
      <c r="R14401" s="14"/>
      <c r="S14401" s="14"/>
    </row>
    <row r="14402" spans="11:19" x14ac:dyDescent="0.35">
      <c r="K14402" s="14"/>
      <c r="L14402" s="14"/>
      <c r="N14402" s="15"/>
      <c r="O14402" s="16"/>
      <c r="R14402" s="14"/>
      <c r="S14402" s="14"/>
    </row>
    <row r="14403" spans="11:19" x14ac:dyDescent="0.35">
      <c r="K14403" s="14"/>
      <c r="L14403" s="14"/>
      <c r="N14403" s="15"/>
      <c r="O14403" s="16"/>
      <c r="R14403" s="14"/>
      <c r="S14403" s="14"/>
    </row>
    <row r="14404" spans="11:19" x14ac:dyDescent="0.35">
      <c r="K14404" s="14"/>
      <c r="L14404" s="14"/>
      <c r="N14404" s="15"/>
      <c r="O14404" s="16"/>
      <c r="R14404" s="14"/>
      <c r="S14404" s="14"/>
    </row>
    <row r="14405" spans="11:19" x14ac:dyDescent="0.35">
      <c r="K14405" s="14"/>
      <c r="L14405" s="14"/>
      <c r="N14405" s="15"/>
      <c r="O14405" s="16"/>
      <c r="R14405" s="14"/>
      <c r="S14405" s="14"/>
    </row>
    <row r="14406" spans="11:19" x14ac:dyDescent="0.35">
      <c r="K14406" s="14"/>
      <c r="L14406" s="14"/>
      <c r="N14406" s="15"/>
      <c r="O14406" s="16"/>
      <c r="R14406" s="14"/>
      <c r="S14406" s="14"/>
    </row>
    <row r="14407" spans="11:19" x14ac:dyDescent="0.35">
      <c r="K14407" s="14"/>
      <c r="L14407" s="14"/>
      <c r="N14407" s="15"/>
      <c r="O14407" s="16"/>
      <c r="R14407" s="14"/>
      <c r="S14407" s="14"/>
    </row>
    <row r="14408" spans="11:19" x14ac:dyDescent="0.35">
      <c r="K14408" s="14"/>
      <c r="L14408" s="14"/>
      <c r="N14408" s="15"/>
      <c r="O14408" s="16"/>
      <c r="R14408" s="14"/>
      <c r="S14408" s="14"/>
    </row>
    <row r="14409" spans="11:19" x14ac:dyDescent="0.35">
      <c r="K14409" s="14"/>
      <c r="L14409" s="14"/>
      <c r="N14409" s="15"/>
      <c r="O14409" s="16"/>
      <c r="R14409" s="14"/>
      <c r="S14409" s="14"/>
    </row>
    <row r="14410" spans="11:19" x14ac:dyDescent="0.35">
      <c r="K14410" s="14"/>
      <c r="L14410" s="14"/>
      <c r="N14410" s="15"/>
      <c r="O14410" s="16"/>
      <c r="R14410" s="14"/>
      <c r="S14410" s="14"/>
    </row>
    <row r="14411" spans="11:19" x14ac:dyDescent="0.35">
      <c r="K14411" s="14"/>
      <c r="L14411" s="14"/>
      <c r="N14411" s="15"/>
      <c r="O14411" s="16"/>
      <c r="R14411" s="14"/>
      <c r="S14411" s="14"/>
    </row>
    <row r="14412" spans="11:19" x14ac:dyDescent="0.35">
      <c r="K14412" s="14"/>
      <c r="L14412" s="14"/>
      <c r="N14412" s="15"/>
      <c r="O14412" s="16"/>
      <c r="R14412" s="14"/>
      <c r="S14412" s="14"/>
    </row>
    <row r="14413" spans="11:19" x14ac:dyDescent="0.35">
      <c r="K14413" s="14"/>
      <c r="L14413" s="14"/>
      <c r="N14413" s="15"/>
      <c r="O14413" s="16"/>
      <c r="R14413" s="14"/>
      <c r="S14413" s="14"/>
    </row>
    <row r="14414" spans="11:19" x14ac:dyDescent="0.35">
      <c r="K14414" s="14"/>
      <c r="L14414" s="14"/>
      <c r="N14414" s="15"/>
      <c r="O14414" s="16"/>
      <c r="R14414" s="14"/>
      <c r="S14414" s="14"/>
    </row>
    <row r="14415" spans="11:19" x14ac:dyDescent="0.35">
      <c r="K14415" s="14"/>
      <c r="L14415" s="14"/>
      <c r="N14415" s="15"/>
      <c r="O14415" s="16"/>
      <c r="R14415" s="14"/>
      <c r="S14415" s="14"/>
    </row>
    <row r="14416" spans="11:19" x14ac:dyDescent="0.35">
      <c r="K14416" s="14"/>
      <c r="L14416" s="14"/>
      <c r="N14416" s="15"/>
      <c r="O14416" s="16"/>
      <c r="R14416" s="14"/>
      <c r="S14416" s="14"/>
    </row>
    <row r="14417" spans="11:19" x14ac:dyDescent="0.35">
      <c r="K14417" s="14"/>
      <c r="L14417" s="14"/>
      <c r="N14417" s="15"/>
      <c r="O14417" s="16"/>
      <c r="R14417" s="14"/>
      <c r="S14417" s="14"/>
    </row>
    <row r="14418" spans="11:19" x14ac:dyDescent="0.35">
      <c r="K14418" s="14"/>
      <c r="L14418" s="14"/>
      <c r="N14418" s="15"/>
      <c r="O14418" s="16"/>
      <c r="R14418" s="14"/>
      <c r="S14418" s="14"/>
    </row>
    <row r="14419" spans="11:19" x14ac:dyDescent="0.35">
      <c r="K14419" s="14"/>
      <c r="L14419" s="14"/>
      <c r="N14419" s="15"/>
      <c r="O14419" s="16"/>
      <c r="R14419" s="14"/>
      <c r="S14419" s="14"/>
    </row>
    <row r="14420" spans="11:19" x14ac:dyDescent="0.35">
      <c r="K14420" s="14"/>
      <c r="L14420" s="14"/>
      <c r="N14420" s="15"/>
      <c r="O14420" s="16"/>
      <c r="R14420" s="14"/>
      <c r="S14420" s="14"/>
    </row>
    <row r="14421" spans="11:19" x14ac:dyDescent="0.35">
      <c r="K14421" s="14"/>
      <c r="L14421" s="14"/>
      <c r="N14421" s="15"/>
      <c r="O14421" s="16"/>
      <c r="R14421" s="14"/>
      <c r="S14421" s="14"/>
    </row>
    <row r="14422" spans="11:19" x14ac:dyDescent="0.35">
      <c r="K14422" s="14"/>
      <c r="L14422" s="14"/>
      <c r="N14422" s="15"/>
      <c r="O14422" s="16"/>
      <c r="R14422" s="14"/>
      <c r="S14422" s="14"/>
    </row>
    <row r="14423" spans="11:19" x14ac:dyDescent="0.35">
      <c r="K14423" s="14"/>
      <c r="L14423" s="14"/>
      <c r="N14423" s="15"/>
      <c r="O14423" s="16"/>
      <c r="R14423" s="14"/>
      <c r="S14423" s="14"/>
    </row>
    <row r="14424" spans="11:19" x14ac:dyDescent="0.35">
      <c r="K14424" s="14"/>
      <c r="L14424" s="14"/>
      <c r="N14424" s="15"/>
      <c r="O14424" s="16"/>
      <c r="R14424" s="14"/>
      <c r="S14424" s="14"/>
    </row>
    <row r="14425" spans="11:19" x14ac:dyDescent="0.35">
      <c r="K14425" s="14"/>
      <c r="L14425" s="14"/>
      <c r="N14425" s="15"/>
      <c r="O14425" s="16"/>
      <c r="R14425" s="14"/>
      <c r="S14425" s="14"/>
    </row>
    <row r="14426" spans="11:19" x14ac:dyDescent="0.35">
      <c r="K14426" s="14"/>
      <c r="L14426" s="14"/>
      <c r="N14426" s="15"/>
      <c r="O14426" s="16"/>
      <c r="R14426" s="14"/>
      <c r="S14426" s="14"/>
    </row>
    <row r="14427" spans="11:19" x14ac:dyDescent="0.35">
      <c r="K14427" s="14"/>
      <c r="L14427" s="14"/>
      <c r="N14427" s="15"/>
      <c r="O14427" s="16"/>
      <c r="R14427" s="14"/>
      <c r="S14427" s="14"/>
    </row>
    <row r="14428" spans="11:19" x14ac:dyDescent="0.35">
      <c r="K14428" s="14"/>
      <c r="L14428" s="14"/>
      <c r="N14428" s="15"/>
      <c r="O14428" s="16"/>
      <c r="R14428" s="14"/>
      <c r="S14428" s="14"/>
    </row>
    <row r="14429" spans="11:19" x14ac:dyDescent="0.35">
      <c r="K14429" s="14"/>
      <c r="L14429" s="14"/>
      <c r="N14429" s="15"/>
      <c r="O14429" s="16"/>
      <c r="R14429" s="14"/>
      <c r="S14429" s="14"/>
    </row>
    <row r="14430" spans="11:19" x14ac:dyDescent="0.35">
      <c r="K14430" s="14"/>
      <c r="L14430" s="14"/>
      <c r="N14430" s="15"/>
      <c r="O14430" s="16"/>
      <c r="R14430" s="14"/>
      <c r="S14430" s="14"/>
    </row>
    <row r="14431" spans="11:19" x14ac:dyDescent="0.35">
      <c r="K14431" s="14"/>
      <c r="L14431" s="14"/>
      <c r="N14431" s="15"/>
      <c r="O14431" s="16"/>
      <c r="R14431" s="14"/>
      <c r="S14431" s="14"/>
    </row>
    <row r="14432" spans="11:19" x14ac:dyDescent="0.35">
      <c r="K14432" s="14"/>
      <c r="L14432" s="14"/>
      <c r="N14432" s="15"/>
      <c r="O14432" s="16"/>
      <c r="R14432" s="14"/>
      <c r="S14432" s="14"/>
    </row>
    <row r="14433" spans="11:19" x14ac:dyDescent="0.35">
      <c r="K14433" s="14"/>
      <c r="L14433" s="14"/>
      <c r="N14433" s="15"/>
      <c r="O14433" s="16"/>
      <c r="R14433" s="14"/>
      <c r="S14433" s="14"/>
    </row>
    <row r="14434" spans="11:19" x14ac:dyDescent="0.35">
      <c r="K14434" s="14"/>
      <c r="L14434" s="14"/>
      <c r="N14434" s="15"/>
      <c r="O14434" s="16"/>
      <c r="R14434" s="14"/>
      <c r="S14434" s="14"/>
    </row>
    <row r="14435" spans="11:19" x14ac:dyDescent="0.35">
      <c r="K14435" s="14"/>
      <c r="L14435" s="14"/>
      <c r="N14435" s="15"/>
      <c r="O14435" s="16"/>
      <c r="R14435" s="14"/>
      <c r="S14435" s="14"/>
    </row>
    <row r="14436" spans="11:19" x14ac:dyDescent="0.35">
      <c r="K14436" s="14"/>
      <c r="L14436" s="14"/>
      <c r="N14436" s="15"/>
      <c r="O14436" s="16"/>
      <c r="R14436" s="14"/>
      <c r="S14436" s="14"/>
    </row>
    <row r="14437" spans="11:19" x14ac:dyDescent="0.35">
      <c r="K14437" s="14"/>
      <c r="L14437" s="14"/>
      <c r="N14437" s="15"/>
      <c r="O14437" s="16"/>
      <c r="R14437" s="14"/>
      <c r="S14437" s="14"/>
    </row>
    <row r="14438" spans="11:19" x14ac:dyDescent="0.35">
      <c r="K14438" s="14"/>
      <c r="L14438" s="14"/>
      <c r="N14438" s="15"/>
      <c r="O14438" s="16"/>
      <c r="R14438" s="14"/>
      <c r="S14438" s="14"/>
    </row>
    <row r="14439" spans="11:19" x14ac:dyDescent="0.35">
      <c r="K14439" s="14"/>
      <c r="L14439" s="14"/>
      <c r="N14439" s="15"/>
      <c r="O14439" s="16"/>
      <c r="R14439" s="14"/>
      <c r="S14439" s="14"/>
    </row>
    <row r="14440" spans="11:19" x14ac:dyDescent="0.35">
      <c r="K14440" s="14"/>
      <c r="L14440" s="14"/>
      <c r="N14440" s="15"/>
      <c r="O14440" s="16"/>
      <c r="R14440" s="14"/>
      <c r="S14440" s="14"/>
    </row>
    <row r="14441" spans="11:19" x14ac:dyDescent="0.35">
      <c r="K14441" s="14"/>
      <c r="L14441" s="14"/>
      <c r="N14441" s="15"/>
      <c r="O14441" s="16"/>
      <c r="R14441" s="14"/>
      <c r="S14441" s="14"/>
    </row>
    <row r="14442" spans="11:19" x14ac:dyDescent="0.35">
      <c r="K14442" s="14"/>
      <c r="L14442" s="14"/>
      <c r="N14442" s="15"/>
      <c r="O14442" s="16"/>
      <c r="R14442" s="14"/>
      <c r="S14442" s="14"/>
    </row>
    <row r="14443" spans="11:19" x14ac:dyDescent="0.35">
      <c r="K14443" s="14"/>
      <c r="L14443" s="14"/>
      <c r="N14443" s="15"/>
      <c r="O14443" s="16"/>
      <c r="R14443" s="14"/>
      <c r="S14443" s="14"/>
    </row>
    <row r="14444" spans="11:19" x14ac:dyDescent="0.35">
      <c r="K14444" s="14"/>
      <c r="L14444" s="14"/>
      <c r="N14444" s="15"/>
      <c r="O14444" s="16"/>
      <c r="R14444" s="14"/>
      <c r="S14444" s="14"/>
    </row>
    <row r="14445" spans="11:19" x14ac:dyDescent="0.35">
      <c r="K14445" s="14"/>
      <c r="L14445" s="14"/>
      <c r="N14445" s="15"/>
      <c r="O14445" s="16"/>
      <c r="R14445" s="14"/>
      <c r="S14445" s="14"/>
    </row>
    <row r="14446" spans="11:19" x14ac:dyDescent="0.35">
      <c r="K14446" s="14"/>
      <c r="L14446" s="14"/>
      <c r="N14446" s="15"/>
      <c r="O14446" s="16"/>
      <c r="R14446" s="14"/>
      <c r="S14446" s="14"/>
    </row>
    <row r="14447" spans="11:19" x14ac:dyDescent="0.35">
      <c r="K14447" s="14"/>
      <c r="L14447" s="14"/>
      <c r="N14447" s="15"/>
      <c r="O14447" s="16"/>
      <c r="R14447" s="14"/>
      <c r="S14447" s="14"/>
    </row>
    <row r="14448" spans="11:19" x14ac:dyDescent="0.35">
      <c r="K14448" s="14"/>
      <c r="L14448" s="14"/>
      <c r="N14448" s="15"/>
      <c r="O14448" s="16"/>
      <c r="R14448" s="14"/>
      <c r="S14448" s="14"/>
    </row>
    <row r="14449" spans="11:19" x14ac:dyDescent="0.35">
      <c r="K14449" s="14"/>
      <c r="L14449" s="14"/>
      <c r="N14449" s="15"/>
      <c r="O14449" s="16"/>
      <c r="R14449" s="14"/>
      <c r="S14449" s="14"/>
    </row>
    <row r="14450" spans="11:19" x14ac:dyDescent="0.35">
      <c r="K14450" s="14"/>
      <c r="L14450" s="14"/>
      <c r="N14450" s="15"/>
      <c r="O14450" s="16"/>
      <c r="R14450" s="14"/>
      <c r="S14450" s="14"/>
    </row>
    <row r="14451" spans="11:19" x14ac:dyDescent="0.35">
      <c r="K14451" s="14"/>
      <c r="L14451" s="14"/>
      <c r="N14451" s="15"/>
      <c r="O14451" s="16"/>
      <c r="R14451" s="14"/>
      <c r="S14451" s="14"/>
    </row>
    <row r="14452" spans="11:19" x14ac:dyDescent="0.35">
      <c r="K14452" s="14"/>
      <c r="L14452" s="14"/>
      <c r="N14452" s="15"/>
      <c r="O14452" s="16"/>
      <c r="R14452" s="14"/>
      <c r="S14452" s="14"/>
    </row>
    <row r="14453" spans="11:19" x14ac:dyDescent="0.35">
      <c r="K14453" s="14"/>
      <c r="L14453" s="14"/>
      <c r="N14453" s="15"/>
      <c r="O14453" s="16"/>
      <c r="R14453" s="14"/>
      <c r="S14453" s="14"/>
    </row>
    <row r="14454" spans="11:19" x14ac:dyDescent="0.35">
      <c r="K14454" s="14"/>
      <c r="L14454" s="14"/>
      <c r="N14454" s="15"/>
      <c r="O14454" s="16"/>
      <c r="R14454" s="14"/>
      <c r="S14454" s="14"/>
    </row>
    <row r="14455" spans="11:19" x14ac:dyDescent="0.35">
      <c r="K14455" s="14"/>
      <c r="L14455" s="14"/>
      <c r="N14455" s="15"/>
      <c r="O14455" s="16"/>
      <c r="R14455" s="14"/>
      <c r="S14455" s="14"/>
    </row>
    <row r="14456" spans="11:19" x14ac:dyDescent="0.35">
      <c r="K14456" s="14"/>
      <c r="L14456" s="14"/>
      <c r="N14456" s="15"/>
      <c r="O14456" s="16"/>
      <c r="R14456" s="14"/>
      <c r="S14456" s="14"/>
    </row>
    <row r="14457" spans="11:19" x14ac:dyDescent="0.35">
      <c r="K14457" s="14"/>
      <c r="L14457" s="14"/>
      <c r="N14457" s="15"/>
      <c r="O14457" s="16"/>
      <c r="R14457" s="14"/>
      <c r="S14457" s="14"/>
    </row>
    <row r="14458" spans="11:19" x14ac:dyDescent="0.35">
      <c r="K14458" s="14"/>
      <c r="L14458" s="14"/>
      <c r="N14458" s="15"/>
      <c r="O14458" s="16"/>
      <c r="R14458" s="14"/>
      <c r="S14458" s="14"/>
    </row>
    <row r="14459" spans="11:19" x14ac:dyDescent="0.35">
      <c r="K14459" s="14"/>
      <c r="L14459" s="14"/>
      <c r="N14459" s="15"/>
      <c r="O14459" s="16"/>
      <c r="R14459" s="14"/>
      <c r="S14459" s="14"/>
    </row>
    <row r="14460" spans="11:19" x14ac:dyDescent="0.35">
      <c r="K14460" s="14"/>
      <c r="L14460" s="14"/>
      <c r="N14460" s="15"/>
      <c r="O14460" s="16"/>
      <c r="R14460" s="14"/>
      <c r="S14460" s="14"/>
    </row>
    <row r="14461" spans="11:19" x14ac:dyDescent="0.35">
      <c r="K14461" s="14"/>
      <c r="L14461" s="14"/>
      <c r="N14461" s="15"/>
      <c r="O14461" s="16"/>
      <c r="R14461" s="14"/>
      <c r="S14461" s="14"/>
    </row>
    <row r="14462" spans="11:19" x14ac:dyDescent="0.35">
      <c r="K14462" s="14"/>
      <c r="L14462" s="14"/>
      <c r="N14462" s="15"/>
      <c r="O14462" s="16"/>
      <c r="R14462" s="14"/>
      <c r="S14462" s="14"/>
    </row>
    <row r="14463" spans="11:19" x14ac:dyDescent="0.35">
      <c r="K14463" s="14"/>
      <c r="L14463" s="14"/>
      <c r="N14463" s="15"/>
      <c r="O14463" s="16"/>
      <c r="R14463" s="14"/>
      <c r="S14463" s="14"/>
    </row>
    <row r="14464" spans="11:19" x14ac:dyDescent="0.35">
      <c r="K14464" s="14"/>
      <c r="L14464" s="14"/>
      <c r="N14464" s="15"/>
      <c r="O14464" s="16"/>
      <c r="R14464" s="14"/>
      <c r="S14464" s="14"/>
    </row>
    <row r="14465" spans="11:19" x14ac:dyDescent="0.35">
      <c r="K14465" s="14"/>
      <c r="L14465" s="14"/>
      <c r="N14465" s="15"/>
      <c r="O14465" s="16"/>
      <c r="R14465" s="14"/>
      <c r="S14465" s="14"/>
    </row>
    <row r="14466" spans="11:19" x14ac:dyDescent="0.35">
      <c r="K14466" s="14"/>
      <c r="L14466" s="14"/>
      <c r="N14466" s="15"/>
      <c r="O14466" s="16"/>
      <c r="R14466" s="14"/>
      <c r="S14466" s="14"/>
    </row>
    <row r="14467" spans="11:19" x14ac:dyDescent="0.35">
      <c r="K14467" s="14"/>
      <c r="L14467" s="14"/>
      <c r="N14467" s="15"/>
      <c r="O14467" s="16"/>
      <c r="R14467" s="14"/>
      <c r="S14467" s="14"/>
    </row>
    <row r="14468" spans="11:19" x14ac:dyDescent="0.35">
      <c r="K14468" s="14"/>
      <c r="L14468" s="14"/>
      <c r="N14468" s="15"/>
      <c r="O14468" s="16"/>
      <c r="R14468" s="14"/>
      <c r="S14468" s="14"/>
    </row>
    <row r="14469" spans="11:19" x14ac:dyDescent="0.35">
      <c r="K14469" s="14"/>
      <c r="L14469" s="14"/>
      <c r="N14469" s="15"/>
      <c r="O14469" s="16"/>
      <c r="R14469" s="14"/>
      <c r="S14469" s="14"/>
    </row>
    <row r="14470" spans="11:19" x14ac:dyDescent="0.35">
      <c r="K14470" s="14"/>
      <c r="L14470" s="14"/>
      <c r="N14470" s="15"/>
      <c r="O14470" s="16"/>
      <c r="R14470" s="14"/>
      <c r="S14470" s="14"/>
    </row>
    <row r="14471" spans="11:19" x14ac:dyDescent="0.35">
      <c r="K14471" s="14"/>
      <c r="L14471" s="14"/>
      <c r="N14471" s="15"/>
      <c r="O14471" s="16"/>
      <c r="R14471" s="14"/>
      <c r="S14471" s="14"/>
    </row>
    <row r="14472" spans="11:19" x14ac:dyDescent="0.35">
      <c r="K14472" s="14"/>
      <c r="L14472" s="14"/>
      <c r="N14472" s="15"/>
      <c r="O14472" s="16"/>
      <c r="R14472" s="14"/>
      <c r="S14472" s="14"/>
    </row>
    <row r="14473" spans="11:19" x14ac:dyDescent="0.35">
      <c r="K14473" s="14"/>
      <c r="L14473" s="14"/>
      <c r="N14473" s="15"/>
      <c r="O14473" s="16"/>
      <c r="R14473" s="14"/>
      <c r="S14473" s="14"/>
    </row>
    <row r="14474" spans="11:19" x14ac:dyDescent="0.35">
      <c r="K14474" s="14"/>
      <c r="L14474" s="14"/>
      <c r="N14474" s="15"/>
      <c r="O14474" s="16"/>
      <c r="R14474" s="14"/>
      <c r="S14474" s="14"/>
    </row>
    <row r="14475" spans="11:19" x14ac:dyDescent="0.35">
      <c r="K14475" s="14"/>
      <c r="L14475" s="14"/>
      <c r="N14475" s="15"/>
      <c r="O14475" s="16"/>
      <c r="R14475" s="14"/>
      <c r="S14475" s="14"/>
    </row>
    <row r="14476" spans="11:19" x14ac:dyDescent="0.35">
      <c r="K14476" s="14"/>
      <c r="L14476" s="14"/>
      <c r="N14476" s="15"/>
      <c r="O14476" s="16"/>
      <c r="R14476" s="14"/>
      <c r="S14476" s="14"/>
    </row>
    <row r="14477" spans="11:19" x14ac:dyDescent="0.35">
      <c r="K14477" s="14"/>
      <c r="L14477" s="14"/>
      <c r="N14477" s="15"/>
      <c r="O14477" s="16"/>
      <c r="R14477" s="14"/>
      <c r="S14477" s="14"/>
    </row>
    <row r="14478" spans="11:19" x14ac:dyDescent="0.35">
      <c r="K14478" s="14"/>
      <c r="L14478" s="14"/>
      <c r="N14478" s="15"/>
      <c r="O14478" s="16"/>
      <c r="R14478" s="14"/>
      <c r="S14478" s="14"/>
    </row>
    <row r="14479" spans="11:19" x14ac:dyDescent="0.35">
      <c r="K14479" s="14"/>
      <c r="L14479" s="14"/>
      <c r="N14479" s="15"/>
      <c r="O14479" s="16"/>
      <c r="R14479" s="14"/>
      <c r="S14479" s="14"/>
    </row>
    <row r="14480" spans="11:19" x14ac:dyDescent="0.35">
      <c r="K14480" s="14"/>
      <c r="L14480" s="14"/>
      <c r="N14480" s="15"/>
      <c r="O14480" s="16"/>
      <c r="R14480" s="14"/>
      <c r="S14480" s="14"/>
    </row>
    <row r="14481" spans="11:19" x14ac:dyDescent="0.35">
      <c r="K14481" s="14"/>
      <c r="L14481" s="14"/>
      <c r="N14481" s="15"/>
      <c r="O14481" s="16"/>
      <c r="R14481" s="14"/>
      <c r="S14481" s="14"/>
    </row>
    <row r="14482" spans="11:19" x14ac:dyDescent="0.35">
      <c r="K14482" s="14"/>
      <c r="L14482" s="14"/>
      <c r="N14482" s="15"/>
      <c r="O14482" s="16"/>
      <c r="R14482" s="14"/>
      <c r="S14482" s="14"/>
    </row>
    <row r="14483" spans="11:19" x14ac:dyDescent="0.35">
      <c r="K14483" s="14"/>
      <c r="L14483" s="14"/>
      <c r="N14483" s="15"/>
      <c r="O14483" s="16"/>
      <c r="R14483" s="14"/>
      <c r="S14483" s="14"/>
    </row>
    <row r="14484" spans="11:19" x14ac:dyDescent="0.35">
      <c r="K14484" s="14"/>
      <c r="L14484" s="14"/>
      <c r="N14484" s="15"/>
      <c r="O14484" s="16"/>
      <c r="R14484" s="14"/>
      <c r="S14484" s="14"/>
    </row>
    <row r="14485" spans="11:19" x14ac:dyDescent="0.35">
      <c r="K14485" s="14"/>
      <c r="L14485" s="14"/>
      <c r="N14485" s="15"/>
      <c r="O14485" s="16"/>
      <c r="R14485" s="14"/>
      <c r="S14485" s="14"/>
    </row>
    <row r="14486" spans="11:19" x14ac:dyDescent="0.35">
      <c r="K14486" s="14"/>
      <c r="L14486" s="14"/>
      <c r="N14486" s="15"/>
      <c r="O14486" s="16"/>
      <c r="R14486" s="14"/>
      <c r="S14486" s="14"/>
    </row>
    <row r="14487" spans="11:19" x14ac:dyDescent="0.35">
      <c r="K14487" s="14"/>
      <c r="L14487" s="14"/>
      <c r="N14487" s="15"/>
      <c r="O14487" s="16"/>
      <c r="R14487" s="14"/>
      <c r="S14487" s="14"/>
    </row>
    <row r="14488" spans="11:19" x14ac:dyDescent="0.35">
      <c r="K14488" s="14"/>
      <c r="L14488" s="14"/>
      <c r="N14488" s="15"/>
      <c r="O14488" s="16"/>
      <c r="R14488" s="14"/>
      <c r="S14488" s="14"/>
    </row>
    <row r="14489" spans="11:19" x14ac:dyDescent="0.35">
      <c r="K14489" s="14"/>
      <c r="L14489" s="14"/>
      <c r="N14489" s="15"/>
      <c r="O14489" s="16"/>
      <c r="R14489" s="14"/>
      <c r="S14489" s="14"/>
    </row>
    <row r="14490" spans="11:19" x14ac:dyDescent="0.35">
      <c r="K14490" s="14"/>
      <c r="L14490" s="14"/>
      <c r="N14490" s="15"/>
      <c r="O14490" s="16"/>
      <c r="R14490" s="14"/>
      <c r="S14490" s="14"/>
    </row>
    <row r="14491" spans="11:19" x14ac:dyDescent="0.35">
      <c r="K14491" s="14"/>
      <c r="L14491" s="14"/>
      <c r="N14491" s="15"/>
      <c r="O14491" s="16"/>
      <c r="R14491" s="14"/>
      <c r="S14491" s="14"/>
    </row>
    <row r="14492" spans="11:19" x14ac:dyDescent="0.35">
      <c r="K14492" s="14"/>
      <c r="L14492" s="14"/>
      <c r="N14492" s="15"/>
      <c r="O14492" s="16"/>
      <c r="R14492" s="14"/>
      <c r="S14492" s="14"/>
    </row>
    <row r="14493" spans="11:19" x14ac:dyDescent="0.35">
      <c r="K14493" s="14"/>
      <c r="L14493" s="14"/>
      <c r="N14493" s="15"/>
      <c r="O14493" s="16"/>
      <c r="R14493" s="14"/>
      <c r="S14493" s="14"/>
    </row>
    <row r="14494" spans="11:19" x14ac:dyDescent="0.35">
      <c r="K14494" s="14"/>
      <c r="L14494" s="14"/>
      <c r="N14494" s="15"/>
      <c r="O14494" s="16"/>
      <c r="R14494" s="14"/>
      <c r="S14494" s="14"/>
    </row>
    <row r="14495" spans="11:19" x14ac:dyDescent="0.35">
      <c r="K14495" s="14"/>
      <c r="L14495" s="14"/>
      <c r="N14495" s="15"/>
      <c r="O14495" s="16"/>
      <c r="R14495" s="14"/>
      <c r="S14495" s="14"/>
    </row>
    <row r="14496" spans="11:19" x14ac:dyDescent="0.35">
      <c r="K14496" s="14"/>
      <c r="L14496" s="14"/>
      <c r="N14496" s="15"/>
      <c r="O14496" s="16"/>
      <c r="R14496" s="14"/>
      <c r="S14496" s="14"/>
    </row>
    <row r="14497" spans="11:19" x14ac:dyDescent="0.35">
      <c r="K14497" s="14"/>
      <c r="L14497" s="14"/>
      <c r="N14497" s="15"/>
      <c r="O14497" s="16"/>
      <c r="R14497" s="14"/>
      <c r="S14497" s="14"/>
    </row>
    <row r="14498" spans="11:19" x14ac:dyDescent="0.35">
      <c r="K14498" s="14"/>
      <c r="L14498" s="14"/>
      <c r="N14498" s="15"/>
      <c r="O14498" s="16"/>
      <c r="R14498" s="14"/>
      <c r="S14498" s="14"/>
    </row>
    <row r="14499" spans="11:19" x14ac:dyDescent="0.35">
      <c r="K14499" s="14"/>
      <c r="L14499" s="14"/>
      <c r="N14499" s="15"/>
      <c r="O14499" s="16"/>
      <c r="R14499" s="14"/>
      <c r="S14499" s="14"/>
    </row>
    <row r="14500" spans="11:19" x14ac:dyDescent="0.35">
      <c r="K14500" s="14"/>
      <c r="L14500" s="14"/>
      <c r="N14500" s="15"/>
      <c r="O14500" s="16"/>
      <c r="R14500" s="14"/>
      <c r="S14500" s="14"/>
    </row>
    <row r="14501" spans="11:19" x14ac:dyDescent="0.35">
      <c r="K14501" s="14"/>
      <c r="L14501" s="14"/>
      <c r="N14501" s="15"/>
      <c r="O14501" s="16"/>
      <c r="R14501" s="14"/>
      <c r="S14501" s="14"/>
    </row>
    <row r="14502" spans="11:19" x14ac:dyDescent="0.35">
      <c r="K14502" s="14"/>
      <c r="L14502" s="14"/>
      <c r="N14502" s="15"/>
      <c r="O14502" s="16"/>
      <c r="R14502" s="14"/>
      <c r="S14502" s="14"/>
    </row>
    <row r="14503" spans="11:19" x14ac:dyDescent="0.35">
      <c r="K14503" s="14"/>
      <c r="L14503" s="14"/>
      <c r="N14503" s="15"/>
      <c r="O14503" s="16"/>
      <c r="R14503" s="14"/>
      <c r="S14503" s="14"/>
    </row>
    <row r="14504" spans="11:19" x14ac:dyDescent="0.35">
      <c r="K14504" s="14"/>
      <c r="L14504" s="14"/>
      <c r="N14504" s="15"/>
      <c r="O14504" s="16"/>
      <c r="R14504" s="14"/>
      <c r="S14504" s="14"/>
    </row>
    <row r="14505" spans="11:19" x14ac:dyDescent="0.35">
      <c r="K14505" s="14"/>
      <c r="L14505" s="14"/>
      <c r="N14505" s="15"/>
      <c r="O14505" s="16"/>
      <c r="R14505" s="14"/>
      <c r="S14505" s="14"/>
    </row>
    <row r="14506" spans="11:19" x14ac:dyDescent="0.35">
      <c r="K14506" s="14"/>
      <c r="L14506" s="14"/>
      <c r="N14506" s="15"/>
      <c r="O14506" s="16"/>
      <c r="R14506" s="14"/>
      <c r="S14506" s="14"/>
    </row>
    <row r="14507" spans="11:19" x14ac:dyDescent="0.35">
      <c r="K14507" s="14"/>
      <c r="L14507" s="14"/>
      <c r="N14507" s="15"/>
      <c r="O14507" s="16"/>
      <c r="R14507" s="14"/>
      <c r="S14507" s="14"/>
    </row>
    <row r="14508" spans="11:19" x14ac:dyDescent="0.35">
      <c r="K14508" s="14"/>
      <c r="L14508" s="14"/>
      <c r="N14508" s="15"/>
      <c r="O14508" s="16"/>
      <c r="R14508" s="14"/>
      <c r="S14508" s="14"/>
    </row>
    <row r="14509" spans="11:19" x14ac:dyDescent="0.35">
      <c r="K14509" s="14"/>
      <c r="L14509" s="14"/>
      <c r="N14509" s="15"/>
      <c r="O14509" s="16"/>
      <c r="R14509" s="14"/>
      <c r="S14509" s="14"/>
    </row>
    <row r="14510" spans="11:19" x14ac:dyDescent="0.35">
      <c r="K14510" s="14"/>
      <c r="L14510" s="14"/>
      <c r="N14510" s="15"/>
      <c r="O14510" s="16"/>
      <c r="R14510" s="14"/>
      <c r="S14510" s="14"/>
    </row>
    <row r="14511" spans="11:19" x14ac:dyDescent="0.35">
      <c r="K14511" s="14"/>
      <c r="L14511" s="14"/>
      <c r="N14511" s="15"/>
      <c r="O14511" s="16"/>
      <c r="R14511" s="14"/>
      <c r="S14511" s="14"/>
    </row>
    <row r="14512" spans="11:19" x14ac:dyDescent="0.35">
      <c r="K14512" s="14"/>
      <c r="L14512" s="14"/>
      <c r="N14512" s="15"/>
      <c r="O14512" s="16"/>
      <c r="R14512" s="14"/>
      <c r="S14512" s="14"/>
    </row>
    <row r="14513" spans="11:19" x14ac:dyDescent="0.35">
      <c r="K14513" s="14"/>
      <c r="L14513" s="14"/>
      <c r="N14513" s="15"/>
      <c r="O14513" s="16"/>
      <c r="R14513" s="14"/>
      <c r="S14513" s="14"/>
    </row>
    <row r="14514" spans="11:19" x14ac:dyDescent="0.35">
      <c r="K14514" s="14"/>
      <c r="L14514" s="14"/>
      <c r="N14514" s="15"/>
      <c r="O14514" s="16"/>
      <c r="R14514" s="14"/>
      <c r="S14514" s="14"/>
    </row>
    <row r="14515" spans="11:19" x14ac:dyDescent="0.35">
      <c r="K14515" s="14"/>
      <c r="L14515" s="14"/>
      <c r="N14515" s="15"/>
      <c r="O14515" s="16"/>
      <c r="R14515" s="14"/>
      <c r="S14515" s="14"/>
    </row>
    <row r="14516" spans="11:19" x14ac:dyDescent="0.35">
      <c r="K14516" s="14"/>
      <c r="L14516" s="14"/>
      <c r="N14516" s="15"/>
      <c r="O14516" s="16"/>
      <c r="R14516" s="14"/>
      <c r="S14516" s="14"/>
    </row>
    <row r="14517" spans="11:19" x14ac:dyDescent="0.35">
      <c r="K14517" s="14"/>
      <c r="L14517" s="14"/>
      <c r="N14517" s="15"/>
      <c r="O14517" s="16"/>
      <c r="R14517" s="14"/>
      <c r="S14517" s="14"/>
    </row>
    <row r="14518" spans="11:19" x14ac:dyDescent="0.35">
      <c r="K14518" s="14"/>
      <c r="L14518" s="14"/>
      <c r="N14518" s="15"/>
      <c r="O14518" s="16"/>
      <c r="R14518" s="14"/>
      <c r="S14518" s="14"/>
    </row>
    <row r="14519" spans="11:19" x14ac:dyDescent="0.35">
      <c r="K14519" s="14"/>
      <c r="L14519" s="14"/>
      <c r="N14519" s="15"/>
      <c r="O14519" s="16"/>
      <c r="R14519" s="14"/>
      <c r="S14519" s="14"/>
    </row>
    <row r="14520" spans="11:19" x14ac:dyDescent="0.35">
      <c r="K14520" s="14"/>
      <c r="L14520" s="14"/>
      <c r="N14520" s="15"/>
      <c r="O14520" s="16"/>
      <c r="R14520" s="14"/>
      <c r="S14520" s="14"/>
    </row>
    <row r="14521" spans="11:19" x14ac:dyDescent="0.35">
      <c r="K14521" s="14"/>
      <c r="L14521" s="14"/>
      <c r="N14521" s="15"/>
      <c r="O14521" s="16"/>
      <c r="R14521" s="14"/>
      <c r="S14521" s="14"/>
    </row>
    <row r="14522" spans="11:19" x14ac:dyDescent="0.35">
      <c r="K14522" s="14"/>
      <c r="L14522" s="14"/>
      <c r="N14522" s="15"/>
      <c r="O14522" s="16"/>
      <c r="R14522" s="14"/>
      <c r="S14522" s="14"/>
    </row>
    <row r="14523" spans="11:19" x14ac:dyDescent="0.35">
      <c r="K14523" s="14"/>
      <c r="L14523" s="14"/>
      <c r="N14523" s="15"/>
      <c r="O14523" s="16"/>
      <c r="R14523" s="14"/>
      <c r="S14523" s="14"/>
    </row>
    <row r="14524" spans="11:19" x14ac:dyDescent="0.35">
      <c r="K14524" s="14"/>
      <c r="L14524" s="14"/>
      <c r="N14524" s="15"/>
      <c r="O14524" s="16"/>
      <c r="R14524" s="14"/>
      <c r="S14524" s="14"/>
    </row>
    <row r="14525" spans="11:19" x14ac:dyDescent="0.35">
      <c r="K14525" s="14"/>
      <c r="L14525" s="14"/>
      <c r="N14525" s="15"/>
      <c r="O14525" s="16"/>
      <c r="R14525" s="14"/>
      <c r="S14525" s="14"/>
    </row>
    <row r="14526" spans="11:19" x14ac:dyDescent="0.35">
      <c r="K14526" s="14"/>
      <c r="L14526" s="14"/>
      <c r="N14526" s="15"/>
      <c r="O14526" s="16"/>
      <c r="R14526" s="14"/>
      <c r="S14526" s="14"/>
    </row>
    <row r="14527" spans="11:19" x14ac:dyDescent="0.35">
      <c r="K14527" s="14"/>
      <c r="L14527" s="14"/>
      <c r="N14527" s="15"/>
      <c r="O14527" s="16"/>
      <c r="R14527" s="14"/>
      <c r="S14527" s="14"/>
    </row>
    <row r="14528" spans="11:19" x14ac:dyDescent="0.35">
      <c r="K14528" s="14"/>
      <c r="L14528" s="14"/>
      <c r="N14528" s="15"/>
      <c r="O14528" s="16"/>
      <c r="R14528" s="14"/>
      <c r="S14528" s="14"/>
    </row>
    <row r="14529" spans="11:19" x14ac:dyDescent="0.35">
      <c r="K14529" s="14"/>
      <c r="L14529" s="14"/>
      <c r="N14529" s="15"/>
      <c r="O14529" s="16"/>
      <c r="R14529" s="14"/>
      <c r="S14529" s="14"/>
    </row>
    <row r="14530" spans="11:19" x14ac:dyDescent="0.35">
      <c r="K14530" s="14"/>
      <c r="L14530" s="14"/>
      <c r="N14530" s="15"/>
      <c r="O14530" s="16"/>
      <c r="R14530" s="14"/>
      <c r="S14530" s="14"/>
    </row>
    <row r="14531" spans="11:19" x14ac:dyDescent="0.35">
      <c r="K14531" s="14"/>
      <c r="L14531" s="14"/>
      <c r="N14531" s="15"/>
      <c r="O14531" s="16"/>
      <c r="R14531" s="14"/>
      <c r="S14531" s="14"/>
    </row>
    <row r="14532" spans="11:19" x14ac:dyDescent="0.35">
      <c r="K14532" s="14"/>
      <c r="L14532" s="14"/>
      <c r="N14532" s="15"/>
      <c r="O14532" s="16"/>
      <c r="R14532" s="14"/>
      <c r="S14532" s="14"/>
    </row>
    <row r="14533" spans="11:19" x14ac:dyDescent="0.35">
      <c r="K14533" s="14"/>
      <c r="L14533" s="14"/>
      <c r="N14533" s="15"/>
      <c r="O14533" s="16"/>
      <c r="R14533" s="14"/>
      <c r="S14533" s="14"/>
    </row>
    <row r="14534" spans="11:19" x14ac:dyDescent="0.35">
      <c r="K14534" s="14"/>
      <c r="L14534" s="14"/>
      <c r="N14534" s="15"/>
      <c r="O14534" s="16"/>
      <c r="R14534" s="14"/>
      <c r="S14534" s="14"/>
    </row>
    <row r="14535" spans="11:19" x14ac:dyDescent="0.35">
      <c r="K14535" s="14"/>
      <c r="L14535" s="14"/>
      <c r="N14535" s="15"/>
      <c r="O14535" s="16"/>
      <c r="R14535" s="14"/>
      <c r="S14535" s="14"/>
    </row>
    <row r="14536" spans="11:19" x14ac:dyDescent="0.35">
      <c r="K14536" s="14"/>
      <c r="L14536" s="14"/>
      <c r="N14536" s="15"/>
      <c r="O14536" s="16"/>
      <c r="R14536" s="14"/>
      <c r="S14536" s="14"/>
    </row>
    <row r="14537" spans="11:19" x14ac:dyDescent="0.35">
      <c r="K14537" s="14"/>
      <c r="L14537" s="14"/>
      <c r="N14537" s="15"/>
      <c r="O14537" s="16"/>
      <c r="R14537" s="14"/>
      <c r="S14537" s="14"/>
    </row>
    <row r="14538" spans="11:19" x14ac:dyDescent="0.35">
      <c r="K14538" s="14"/>
      <c r="L14538" s="14"/>
      <c r="N14538" s="15"/>
      <c r="O14538" s="16"/>
      <c r="R14538" s="14"/>
      <c r="S14538" s="14"/>
    </row>
    <row r="14539" spans="11:19" x14ac:dyDescent="0.35">
      <c r="K14539" s="14"/>
      <c r="L14539" s="14"/>
      <c r="N14539" s="15"/>
      <c r="O14539" s="16"/>
      <c r="R14539" s="14"/>
      <c r="S14539" s="14"/>
    </row>
    <row r="14540" spans="11:19" x14ac:dyDescent="0.35">
      <c r="K14540" s="14"/>
      <c r="L14540" s="14"/>
      <c r="N14540" s="15"/>
      <c r="O14540" s="16"/>
      <c r="R14540" s="14"/>
      <c r="S14540" s="14"/>
    </row>
    <row r="14541" spans="11:19" x14ac:dyDescent="0.35">
      <c r="K14541" s="14"/>
      <c r="L14541" s="14"/>
      <c r="N14541" s="15"/>
      <c r="O14541" s="16"/>
      <c r="R14541" s="14"/>
      <c r="S14541" s="14"/>
    </row>
    <row r="14542" spans="11:19" x14ac:dyDescent="0.35">
      <c r="K14542" s="14"/>
      <c r="L14542" s="14"/>
      <c r="N14542" s="15"/>
      <c r="O14542" s="16"/>
      <c r="R14542" s="14"/>
      <c r="S14542" s="14"/>
    </row>
    <row r="14543" spans="11:19" x14ac:dyDescent="0.35">
      <c r="K14543" s="14"/>
      <c r="L14543" s="14"/>
      <c r="N14543" s="15"/>
      <c r="O14543" s="16"/>
      <c r="R14543" s="14"/>
      <c r="S14543" s="14"/>
    </row>
    <row r="14544" spans="11:19" x14ac:dyDescent="0.35">
      <c r="K14544" s="14"/>
      <c r="L14544" s="14"/>
      <c r="N14544" s="15"/>
      <c r="O14544" s="16"/>
      <c r="R14544" s="14"/>
      <c r="S14544" s="14"/>
    </row>
    <row r="14545" spans="11:19" x14ac:dyDescent="0.35">
      <c r="K14545" s="14"/>
      <c r="L14545" s="14"/>
      <c r="N14545" s="15"/>
      <c r="O14545" s="16"/>
      <c r="R14545" s="14"/>
      <c r="S14545" s="14"/>
    </row>
    <row r="14546" spans="11:19" x14ac:dyDescent="0.35">
      <c r="K14546" s="14"/>
      <c r="L14546" s="14"/>
      <c r="N14546" s="15"/>
      <c r="O14546" s="16"/>
      <c r="R14546" s="14"/>
      <c r="S14546" s="14"/>
    </row>
    <row r="14547" spans="11:19" x14ac:dyDescent="0.35">
      <c r="K14547" s="14"/>
      <c r="L14547" s="14"/>
      <c r="N14547" s="15"/>
      <c r="O14547" s="16"/>
      <c r="R14547" s="14"/>
      <c r="S14547" s="14"/>
    </row>
    <row r="14548" spans="11:19" x14ac:dyDescent="0.35">
      <c r="K14548" s="14"/>
      <c r="L14548" s="14"/>
      <c r="N14548" s="15"/>
      <c r="O14548" s="16"/>
      <c r="R14548" s="14"/>
      <c r="S14548" s="14"/>
    </row>
    <row r="14549" spans="11:19" x14ac:dyDescent="0.35">
      <c r="K14549" s="14"/>
      <c r="L14549" s="14"/>
      <c r="N14549" s="15"/>
      <c r="O14549" s="16"/>
      <c r="R14549" s="14"/>
      <c r="S14549" s="14"/>
    </row>
    <row r="14550" spans="11:19" x14ac:dyDescent="0.35">
      <c r="K14550" s="14"/>
      <c r="L14550" s="14"/>
      <c r="N14550" s="15"/>
      <c r="O14550" s="16"/>
      <c r="R14550" s="14"/>
      <c r="S14550" s="14"/>
    </row>
    <row r="14551" spans="11:19" x14ac:dyDescent="0.35">
      <c r="K14551" s="14"/>
      <c r="L14551" s="14"/>
      <c r="N14551" s="15"/>
      <c r="O14551" s="16"/>
      <c r="R14551" s="14"/>
      <c r="S14551" s="14"/>
    </row>
    <row r="14552" spans="11:19" x14ac:dyDescent="0.35">
      <c r="K14552" s="14"/>
      <c r="L14552" s="14"/>
      <c r="N14552" s="15"/>
      <c r="O14552" s="16"/>
      <c r="R14552" s="14"/>
      <c r="S14552" s="14"/>
    </row>
    <row r="14553" spans="11:19" x14ac:dyDescent="0.35">
      <c r="K14553" s="14"/>
      <c r="L14553" s="14"/>
      <c r="N14553" s="15"/>
      <c r="O14553" s="16"/>
      <c r="R14553" s="14"/>
      <c r="S14553" s="14"/>
    </row>
    <row r="14554" spans="11:19" x14ac:dyDescent="0.35">
      <c r="K14554" s="14"/>
      <c r="L14554" s="14"/>
      <c r="N14554" s="15"/>
      <c r="O14554" s="16"/>
      <c r="R14554" s="14"/>
      <c r="S14554" s="14"/>
    </row>
    <row r="14555" spans="11:19" x14ac:dyDescent="0.35">
      <c r="K14555" s="14"/>
      <c r="L14555" s="14"/>
      <c r="N14555" s="15"/>
      <c r="O14555" s="16"/>
      <c r="R14555" s="14"/>
      <c r="S14555" s="14"/>
    </row>
    <row r="14556" spans="11:19" x14ac:dyDescent="0.35">
      <c r="K14556" s="14"/>
      <c r="L14556" s="14"/>
      <c r="N14556" s="15"/>
      <c r="O14556" s="16"/>
      <c r="R14556" s="14"/>
      <c r="S14556" s="14"/>
    </row>
    <row r="14557" spans="11:19" x14ac:dyDescent="0.35">
      <c r="K14557" s="14"/>
      <c r="L14557" s="14"/>
      <c r="N14557" s="15"/>
      <c r="O14557" s="16"/>
      <c r="R14557" s="14"/>
      <c r="S14557" s="14"/>
    </row>
    <row r="14558" spans="11:19" x14ac:dyDescent="0.35">
      <c r="K14558" s="14"/>
      <c r="L14558" s="14"/>
      <c r="N14558" s="15"/>
      <c r="O14558" s="16"/>
      <c r="R14558" s="14"/>
      <c r="S14558" s="14"/>
    </row>
    <row r="14559" spans="11:19" x14ac:dyDescent="0.35">
      <c r="K14559" s="14"/>
      <c r="L14559" s="14"/>
      <c r="N14559" s="15"/>
      <c r="O14559" s="16"/>
      <c r="R14559" s="14"/>
      <c r="S14559" s="14"/>
    </row>
    <row r="14560" spans="11:19" x14ac:dyDescent="0.35">
      <c r="K14560" s="14"/>
      <c r="L14560" s="14"/>
      <c r="N14560" s="15"/>
      <c r="O14560" s="16"/>
      <c r="R14560" s="14"/>
      <c r="S14560" s="14"/>
    </row>
    <row r="14561" spans="11:19" x14ac:dyDescent="0.35">
      <c r="K14561" s="14"/>
      <c r="L14561" s="14"/>
      <c r="N14561" s="15"/>
      <c r="O14561" s="16"/>
      <c r="R14561" s="14"/>
      <c r="S14561" s="14"/>
    </row>
    <row r="14562" spans="11:19" x14ac:dyDescent="0.35">
      <c r="K14562" s="14"/>
      <c r="L14562" s="14"/>
      <c r="N14562" s="15"/>
      <c r="O14562" s="16"/>
      <c r="R14562" s="14"/>
      <c r="S14562" s="14"/>
    </row>
    <row r="14563" spans="11:19" x14ac:dyDescent="0.35">
      <c r="K14563" s="14"/>
      <c r="L14563" s="14"/>
      <c r="N14563" s="15"/>
      <c r="O14563" s="16"/>
      <c r="R14563" s="14"/>
      <c r="S14563" s="14"/>
    </row>
    <row r="14564" spans="11:19" x14ac:dyDescent="0.35">
      <c r="K14564" s="14"/>
      <c r="L14564" s="14"/>
      <c r="N14564" s="15"/>
      <c r="O14564" s="16"/>
      <c r="R14564" s="14"/>
      <c r="S14564" s="14"/>
    </row>
    <row r="14565" spans="11:19" x14ac:dyDescent="0.35">
      <c r="K14565" s="14"/>
      <c r="L14565" s="14"/>
      <c r="N14565" s="15"/>
      <c r="O14565" s="16"/>
      <c r="R14565" s="14"/>
      <c r="S14565" s="14"/>
    </row>
    <row r="14566" spans="11:19" x14ac:dyDescent="0.35">
      <c r="K14566" s="14"/>
      <c r="L14566" s="14"/>
      <c r="N14566" s="15"/>
      <c r="O14566" s="16"/>
      <c r="R14566" s="14"/>
      <c r="S14566" s="14"/>
    </row>
    <row r="14567" spans="11:19" x14ac:dyDescent="0.35">
      <c r="K14567" s="14"/>
      <c r="L14567" s="14"/>
      <c r="N14567" s="15"/>
      <c r="O14567" s="16"/>
      <c r="R14567" s="14"/>
      <c r="S14567" s="14"/>
    </row>
    <row r="14568" spans="11:19" x14ac:dyDescent="0.35">
      <c r="K14568" s="14"/>
      <c r="L14568" s="14"/>
      <c r="N14568" s="15"/>
      <c r="O14568" s="16"/>
      <c r="R14568" s="14"/>
      <c r="S14568" s="14"/>
    </row>
    <row r="14569" spans="11:19" x14ac:dyDescent="0.35">
      <c r="K14569" s="14"/>
      <c r="L14569" s="14"/>
      <c r="N14569" s="15"/>
      <c r="O14569" s="16"/>
      <c r="R14569" s="14"/>
      <c r="S14569" s="14"/>
    </row>
    <row r="14570" spans="11:19" x14ac:dyDescent="0.35">
      <c r="K14570" s="14"/>
      <c r="L14570" s="14"/>
      <c r="N14570" s="15"/>
      <c r="O14570" s="16"/>
      <c r="R14570" s="14"/>
      <c r="S14570" s="14"/>
    </row>
    <row r="14571" spans="11:19" x14ac:dyDescent="0.35">
      <c r="K14571" s="14"/>
      <c r="L14571" s="14"/>
      <c r="N14571" s="15"/>
      <c r="O14571" s="16"/>
      <c r="R14571" s="14"/>
      <c r="S14571" s="14"/>
    </row>
    <row r="14572" spans="11:19" x14ac:dyDescent="0.35">
      <c r="K14572" s="14"/>
      <c r="L14572" s="14"/>
      <c r="N14572" s="15"/>
      <c r="O14572" s="16"/>
      <c r="R14572" s="14"/>
      <c r="S14572" s="14"/>
    </row>
    <row r="14573" spans="11:19" x14ac:dyDescent="0.35">
      <c r="K14573" s="14"/>
      <c r="L14573" s="14"/>
      <c r="N14573" s="15"/>
      <c r="O14573" s="16"/>
      <c r="R14573" s="14"/>
      <c r="S14573" s="14"/>
    </row>
    <row r="14574" spans="11:19" x14ac:dyDescent="0.35">
      <c r="K14574" s="14"/>
      <c r="L14574" s="14"/>
      <c r="N14574" s="15"/>
      <c r="O14574" s="16"/>
      <c r="R14574" s="14"/>
      <c r="S14574" s="14"/>
    </row>
    <row r="14575" spans="11:19" x14ac:dyDescent="0.35">
      <c r="K14575" s="14"/>
      <c r="L14575" s="14"/>
      <c r="N14575" s="15"/>
      <c r="O14575" s="16"/>
      <c r="R14575" s="14"/>
      <c r="S14575" s="14"/>
    </row>
    <row r="14576" spans="11:19" x14ac:dyDescent="0.35">
      <c r="K14576" s="14"/>
      <c r="L14576" s="14"/>
      <c r="N14576" s="15"/>
      <c r="O14576" s="16"/>
      <c r="R14576" s="14"/>
      <c r="S14576" s="14"/>
    </row>
    <row r="14577" spans="11:19" x14ac:dyDescent="0.35">
      <c r="K14577" s="14"/>
      <c r="L14577" s="14"/>
      <c r="N14577" s="15"/>
      <c r="O14577" s="16"/>
      <c r="R14577" s="14"/>
      <c r="S14577" s="14"/>
    </row>
    <row r="14578" spans="11:19" x14ac:dyDescent="0.35">
      <c r="K14578" s="14"/>
      <c r="L14578" s="14"/>
      <c r="N14578" s="15"/>
      <c r="O14578" s="16"/>
      <c r="R14578" s="14"/>
      <c r="S14578" s="14"/>
    </row>
    <row r="14579" spans="11:19" x14ac:dyDescent="0.35">
      <c r="K14579" s="14"/>
      <c r="L14579" s="14"/>
      <c r="N14579" s="15"/>
      <c r="O14579" s="16"/>
      <c r="R14579" s="14"/>
      <c r="S14579" s="14"/>
    </row>
    <row r="14580" spans="11:19" x14ac:dyDescent="0.35">
      <c r="K14580" s="14"/>
      <c r="L14580" s="14"/>
      <c r="N14580" s="15"/>
      <c r="O14580" s="16"/>
      <c r="R14580" s="14"/>
      <c r="S14580" s="14"/>
    </row>
    <row r="14581" spans="11:19" x14ac:dyDescent="0.35">
      <c r="K14581" s="14"/>
      <c r="L14581" s="14"/>
      <c r="N14581" s="15"/>
      <c r="O14581" s="16"/>
      <c r="R14581" s="14"/>
      <c r="S14581" s="14"/>
    </row>
    <row r="14582" spans="11:19" x14ac:dyDescent="0.35">
      <c r="K14582" s="14"/>
      <c r="L14582" s="14"/>
      <c r="N14582" s="15"/>
      <c r="O14582" s="16"/>
      <c r="R14582" s="14"/>
      <c r="S14582" s="14"/>
    </row>
    <row r="14583" spans="11:19" x14ac:dyDescent="0.35">
      <c r="K14583" s="14"/>
      <c r="L14583" s="14"/>
      <c r="N14583" s="15"/>
      <c r="O14583" s="16"/>
      <c r="R14583" s="14"/>
      <c r="S14583" s="14"/>
    </row>
    <row r="14584" spans="11:19" x14ac:dyDescent="0.35">
      <c r="K14584" s="14"/>
      <c r="L14584" s="14"/>
      <c r="N14584" s="15"/>
      <c r="O14584" s="16"/>
      <c r="R14584" s="14"/>
      <c r="S14584" s="14"/>
    </row>
    <row r="14585" spans="11:19" x14ac:dyDescent="0.35">
      <c r="K14585" s="14"/>
      <c r="L14585" s="14"/>
      <c r="N14585" s="15"/>
      <c r="O14585" s="16"/>
      <c r="R14585" s="14"/>
      <c r="S14585" s="14"/>
    </row>
    <row r="14586" spans="11:19" x14ac:dyDescent="0.35">
      <c r="K14586" s="14"/>
      <c r="L14586" s="14"/>
      <c r="N14586" s="15"/>
      <c r="O14586" s="16"/>
      <c r="R14586" s="14"/>
      <c r="S14586" s="14"/>
    </row>
    <row r="14587" spans="11:19" x14ac:dyDescent="0.35">
      <c r="K14587" s="14"/>
      <c r="L14587" s="14"/>
      <c r="N14587" s="15"/>
      <c r="O14587" s="16"/>
      <c r="R14587" s="14"/>
      <c r="S14587" s="14"/>
    </row>
    <row r="14588" spans="11:19" x14ac:dyDescent="0.35">
      <c r="K14588" s="14"/>
      <c r="L14588" s="14"/>
      <c r="N14588" s="15"/>
      <c r="O14588" s="16"/>
      <c r="R14588" s="14"/>
      <c r="S14588" s="14"/>
    </row>
    <row r="14589" spans="11:19" x14ac:dyDescent="0.35">
      <c r="K14589" s="14"/>
      <c r="L14589" s="14"/>
      <c r="N14589" s="15"/>
      <c r="O14589" s="16"/>
      <c r="R14589" s="14"/>
      <c r="S14589" s="14"/>
    </row>
    <row r="14590" spans="11:19" x14ac:dyDescent="0.35">
      <c r="K14590" s="14"/>
      <c r="L14590" s="14"/>
      <c r="N14590" s="15"/>
      <c r="O14590" s="16"/>
      <c r="R14590" s="14"/>
      <c r="S14590" s="14"/>
    </row>
    <row r="14591" spans="11:19" x14ac:dyDescent="0.35">
      <c r="K14591" s="14"/>
      <c r="L14591" s="14"/>
      <c r="N14591" s="15"/>
      <c r="O14591" s="16"/>
      <c r="R14591" s="14"/>
      <c r="S14591" s="14"/>
    </row>
    <row r="14592" spans="11:19" x14ac:dyDescent="0.35">
      <c r="K14592" s="14"/>
      <c r="L14592" s="14"/>
      <c r="N14592" s="15"/>
      <c r="O14592" s="16"/>
      <c r="R14592" s="14"/>
      <c r="S14592" s="14"/>
    </row>
    <row r="14593" spans="11:19" x14ac:dyDescent="0.35">
      <c r="K14593" s="14"/>
      <c r="L14593" s="14"/>
      <c r="N14593" s="15"/>
      <c r="O14593" s="16"/>
      <c r="R14593" s="14"/>
      <c r="S14593" s="14"/>
    </row>
    <row r="14594" spans="11:19" x14ac:dyDescent="0.35">
      <c r="K14594" s="14"/>
      <c r="L14594" s="14"/>
      <c r="N14594" s="15"/>
      <c r="O14594" s="16"/>
      <c r="R14594" s="14"/>
      <c r="S14594" s="14"/>
    </row>
    <row r="14595" spans="11:19" x14ac:dyDescent="0.35">
      <c r="K14595" s="14"/>
      <c r="L14595" s="14"/>
      <c r="N14595" s="15"/>
      <c r="O14595" s="16"/>
      <c r="R14595" s="14"/>
      <c r="S14595" s="14"/>
    </row>
    <row r="14596" spans="11:19" x14ac:dyDescent="0.35">
      <c r="K14596" s="14"/>
      <c r="L14596" s="14"/>
      <c r="N14596" s="15"/>
      <c r="O14596" s="16"/>
      <c r="R14596" s="14"/>
      <c r="S14596" s="14"/>
    </row>
    <row r="14597" spans="11:19" x14ac:dyDescent="0.35">
      <c r="K14597" s="14"/>
      <c r="L14597" s="14"/>
      <c r="N14597" s="15"/>
      <c r="O14597" s="16"/>
      <c r="R14597" s="14"/>
      <c r="S14597" s="14"/>
    </row>
    <row r="14598" spans="11:19" x14ac:dyDescent="0.35">
      <c r="K14598" s="14"/>
      <c r="L14598" s="14"/>
      <c r="N14598" s="15"/>
      <c r="O14598" s="16"/>
      <c r="R14598" s="14"/>
      <c r="S14598" s="14"/>
    </row>
    <row r="14599" spans="11:19" x14ac:dyDescent="0.35">
      <c r="K14599" s="14"/>
      <c r="L14599" s="14"/>
      <c r="N14599" s="15"/>
      <c r="O14599" s="16"/>
      <c r="R14599" s="14"/>
      <c r="S14599" s="14"/>
    </row>
    <row r="14600" spans="11:19" x14ac:dyDescent="0.35">
      <c r="K14600" s="14"/>
      <c r="L14600" s="14"/>
      <c r="N14600" s="15"/>
      <c r="O14600" s="16"/>
      <c r="R14600" s="14"/>
      <c r="S14600" s="14"/>
    </row>
    <row r="14601" spans="11:19" x14ac:dyDescent="0.35">
      <c r="K14601" s="14"/>
      <c r="L14601" s="14"/>
      <c r="N14601" s="15"/>
      <c r="O14601" s="16"/>
      <c r="R14601" s="14"/>
      <c r="S14601" s="14"/>
    </row>
    <row r="14602" spans="11:19" x14ac:dyDescent="0.35">
      <c r="K14602" s="14"/>
      <c r="L14602" s="14"/>
      <c r="N14602" s="15"/>
      <c r="O14602" s="16"/>
      <c r="R14602" s="14"/>
      <c r="S14602" s="14"/>
    </row>
    <row r="14603" spans="11:19" x14ac:dyDescent="0.35">
      <c r="K14603" s="14"/>
      <c r="L14603" s="14"/>
      <c r="N14603" s="15"/>
      <c r="O14603" s="16"/>
      <c r="R14603" s="14"/>
      <c r="S14603" s="14"/>
    </row>
    <row r="14604" spans="11:19" x14ac:dyDescent="0.35">
      <c r="K14604" s="14"/>
      <c r="L14604" s="14"/>
      <c r="N14604" s="15"/>
      <c r="O14604" s="16"/>
      <c r="R14604" s="14"/>
      <c r="S14604" s="14"/>
    </row>
    <row r="14605" spans="11:19" x14ac:dyDescent="0.35">
      <c r="K14605" s="14"/>
      <c r="L14605" s="14"/>
      <c r="N14605" s="15"/>
      <c r="O14605" s="16"/>
      <c r="R14605" s="14"/>
      <c r="S14605" s="14"/>
    </row>
    <row r="14606" spans="11:19" x14ac:dyDescent="0.35">
      <c r="K14606" s="14"/>
      <c r="L14606" s="14"/>
      <c r="N14606" s="15"/>
      <c r="O14606" s="16"/>
      <c r="R14606" s="14"/>
      <c r="S14606" s="14"/>
    </row>
    <row r="14607" spans="11:19" x14ac:dyDescent="0.35">
      <c r="K14607" s="14"/>
      <c r="L14607" s="14"/>
      <c r="N14607" s="15"/>
      <c r="O14607" s="16"/>
      <c r="R14607" s="14"/>
      <c r="S14607" s="14"/>
    </row>
    <row r="14608" spans="11:19" x14ac:dyDescent="0.35">
      <c r="K14608" s="14"/>
      <c r="L14608" s="14"/>
      <c r="N14608" s="15"/>
      <c r="O14608" s="16"/>
      <c r="R14608" s="14"/>
      <c r="S14608" s="14"/>
    </row>
    <row r="14609" spans="11:19" x14ac:dyDescent="0.35">
      <c r="K14609" s="14"/>
      <c r="L14609" s="14"/>
      <c r="N14609" s="15"/>
      <c r="O14609" s="16"/>
      <c r="R14609" s="14"/>
      <c r="S14609" s="14"/>
    </row>
    <row r="14610" spans="11:19" x14ac:dyDescent="0.35">
      <c r="K14610" s="14"/>
      <c r="L14610" s="14"/>
      <c r="N14610" s="15"/>
      <c r="O14610" s="16"/>
      <c r="R14610" s="14"/>
      <c r="S14610" s="14"/>
    </row>
    <row r="14611" spans="11:19" x14ac:dyDescent="0.35">
      <c r="K14611" s="14"/>
      <c r="L14611" s="14"/>
      <c r="N14611" s="15"/>
      <c r="O14611" s="16"/>
      <c r="R14611" s="14"/>
      <c r="S14611" s="14"/>
    </row>
    <row r="14612" spans="11:19" x14ac:dyDescent="0.35">
      <c r="K14612" s="14"/>
      <c r="L14612" s="14"/>
      <c r="N14612" s="15"/>
      <c r="O14612" s="16"/>
      <c r="R14612" s="14"/>
      <c r="S14612" s="14"/>
    </row>
    <row r="14613" spans="11:19" x14ac:dyDescent="0.35">
      <c r="K14613" s="14"/>
      <c r="L14613" s="14"/>
      <c r="N14613" s="15"/>
      <c r="O14613" s="16"/>
      <c r="R14613" s="14"/>
      <c r="S14613" s="14"/>
    </row>
    <row r="14614" spans="11:19" x14ac:dyDescent="0.35">
      <c r="K14614" s="14"/>
      <c r="L14614" s="14"/>
      <c r="N14614" s="15"/>
      <c r="O14614" s="16"/>
      <c r="R14614" s="14"/>
      <c r="S14614" s="14"/>
    </row>
    <row r="14615" spans="11:19" x14ac:dyDescent="0.35">
      <c r="K14615" s="14"/>
      <c r="L14615" s="14"/>
      <c r="N14615" s="15"/>
      <c r="O14615" s="16"/>
      <c r="R14615" s="14"/>
      <c r="S14615" s="14"/>
    </row>
    <row r="14616" spans="11:19" x14ac:dyDescent="0.35">
      <c r="K14616" s="14"/>
      <c r="L14616" s="14"/>
      <c r="N14616" s="15"/>
      <c r="O14616" s="16"/>
      <c r="R14616" s="14"/>
      <c r="S14616" s="14"/>
    </row>
    <row r="14617" spans="11:19" x14ac:dyDescent="0.35">
      <c r="K14617" s="14"/>
      <c r="L14617" s="14"/>
      <c r="N14617" s="15"/>
      <c r="O14617" s="16"/>
      <c r="R14617" s="14"/>
      <c r="S14617" s="14"/>
    </row>
    <row r="14618" spans="11:19" x14ac:dyDescent="0.35">
      <c r="K14618" s="14"/>
      <c r="L14618" s="14"/>
      <c r="N14618" s="15"/>
      <c r="O14618" s="16"/>
      <c r="R14618" s="14"/>
      <c r="S14618" s="14"/>
    </row>
    <row r="14619" spans="11:19" x14ac:dyDescent="0.35">
      <c r="K14619" s="14"/>
      <c r="L14619" s="14"/>
      <c r="N14619" s="15"/>
      <c r="O14619" s="16"/>
      <c r="R14619" s="14"/>
      <c r="S14619" s="14"/>
    </row>
    <row r="14620" spans="11:19" x14ac:dyDescent="0.35">
      <c r="K14620" s="14"/>
      <c r="L14620" s="14"/>
      <c r="N14620" s="15"/>
      <c r="O14620" s="16"/>
      <c r="R14620" s="14"/>
      <c r="S14620" s="14"/>
    </row>
    <row r="14621" spans="11:19" x14ac:dyDescent="0.35">
      <c r="K14621" s="14"/>
      <c r="L14621" s="14"/>
      <c r="N14621" s="15"/>
      <c r="O14621" s="16"/>
      <c r="R14621" s="14"/>
      <c r="S14621" s="14"/>
    </row>
    <row r="14622" spans="11:19" x14ac:dyDescent="0.35">
      <c r="K14622" s="14"/>
      <c r="L14622" s="14"/>
      <c r="N14622" s="15"/>
      <c r="O14622" s="16"/>
      <c r="R14622" s="14"/>
      <c r="S14622" s="14"/>
    </row>
    <row r="14623" spans="11:19" x14ac:dyDescent="0.35">
      <c r="K14623" s="14"/>
      <c r="L14623" s="14"/>
      <c r="N14623" s="15"/>
      <c r="O14623" s="16"/>
      <c r="R14623" s="14"/>
      <c r="S14623" s="14"/>
    </row>
    <row r="14624" spans="11:19" x14ac:dyDescent="0.35">
      <c r="K14624" s="14"/>
      <c r="L14624" s="14"/>
      <c r="N14624" s="15"/>
      <c r="O14624" s="16"/>
      <c r="R14624" s="14"/>
      <c r="S14624" s="14"/>
    </row>
    <row r="14625" spans="11:19" x14ac:dyDescent="0.35">
      <c r="K14625" s="14"/>
      <c r="L14625" s="14"/>
      <c r="N14625" s="15"/>
      <c r="O14625" s="16"/>
      <c r="R14625" s="14"/>
      <c r="S14625" s="14"/>
    </row>
    <row r="14626" spans="11:19" x14ac:dyDescent="0.35">
      <c r="K14626" s="14"/>
      <c r="L14626" s="14"/>
      <c r="N14626" s="15"/>
      <c r="O14626" s="16"/>
      <c r="R14626" s="14"/>
      <c r="S14626" s="14"/>
    </row>
    <row r="14627" spans="11:19" x14ac:dyDescent="0.35">
      <c r="K14627" s="14"/>
      <c r="L14627" s="14"/>
      <c r="N14627" s="15"/>
      <c r="O14627" s="16"/>
      <c r="R14627" s="14"/>
      <c r="S14627" s="14"/>
    </row>
    <row r="14628" spans="11:19" x14ac:dyDescent="0.35">
      <c r="K14628" s="14"/>
      <c r="L14628" s="14"/>
      <c r="N14628" s="15"/>
      <c r="O14628" s="16"/>
      <c r="R14628" s="14"/>
      <c r="S14628" s="14"/>
    </row>
    <row r="14629" spans="11:19" x14ac:dyDescent="0.35">
      <c r="K14629" s="14"/>
      <c r="L14629" s="14"/>
      <c r="N14629" s="15"/>
      <c r="O14629" s="16"/>
      <c r="R14629" s="14"/>
      <c r="S14629" s="14"/>
    </row>
    <row r="14630" spans="11:19" x14ac:dyDescent="0.35">
      <c r="K14630" s="14"/>
      <c r="L14630" s="14"/>
      <c r="N14630" s="15"/>
      <c r="O14630" s="16"/>
      <c r="R14630" s="14"/>
      <c r="S14630" s="14"/>
    </row>
    <row r="14631" spans="11:19" x14ac:dyDescent="0.35">
      <c r="K14631" s="14"/>
      <c r="L14631" s="14"/>
      <c r="N14631" s="15"/>
      <c r="O14631" s="16"/>
      <c r="R14631" s="14"/>
      <c r="S14631" s="14"/>
    </row>
    <row r="14632" spans="11:19" x14ac:dyDescent="0.35">
      <c r="K14632" s="14"/>
      <c r="L14632" s="14"/>
      <c r="N14632" s="15"/>
      <c r="O14632" s="16"/>
      <c r="R14632" s="14"/>
      <c r="S14632" s="14"/>
    </row>
    <row r="14633" spans="11:19" x14ac:dyDescent="0.35">
      <c r="K14633" s="14"/>
      <c r="L14633" s="14"/>
      <c r="N14633" s="15"/>
      <c r="O14633" s="16"/>
      <c r="R14633" s="14"/>
      <c r="S14633" s="14"/>
    </row>
    <row r="14634" spans="11:19" x14ac:dyDescent="0.35">
      <c r="K14634" s="14"/>
      <c r="L14634" s="14"/>
      <c r="N14634" s="15"/>
      <c r="O14634" s="16"/>
      <c r="R14634" s="14"/>
      <c r="S14634" s="14"/>
    </row>
    <row r="14635" spans="11:19" x14ac:dyDescent="0.35">
      <c r="K14635" s="14"/>
      <c r="L14635" s="14"/>
      <c r="N14635" s="15"/>
      <c r="O14635" s="16"/>
      <c r="R14635" s="14"/>
      <c r="S14635" s="14"/>
    </row>
    <row r="14636" spans="11:19" x14ac:dyDescent="0.35">
      <c r="K14636" s="14"/>
      <c r="L14636" s="14"/>
      <c r="N14636" s="15"/>
      <c r="O14636" s="16"/>
      <c r="R14636" s="14"/>
      <c r="S14636" s="14"/>
    </row>
    <row r="14637" spans="11:19" x14ac:dyDescent="0.35">
      <c r="K14637" s="14"/>
      <c r="L14637" s="14"/>
      <c r="N14637" s="15"/>
      <c r="O14637" s="16"/>
      <c r="R14637" s="14"/>
      <c r="S14637" s="14"/>
    </row>
    <row r="14638" spans="11:19" x14ac:dyDescent="0.35">
      <c r="K14638" s="14"/>
      <c r="L14638" s="14"/>
      <c r="N14638" s="15"/>
      <c r="O14638" s="16"/>
      <c r="R14638" s="14"/>
      <c r="S14638" s="14"/>
    </row>
    <row r="14639" spans="11:19" x14ac:dyDescent="0.35">
      <c r="K14639" s="14"/>
      <c r="L14639" s="14"/>
      <c r="N14639" s="15"/>
      <c r="O14639" s="16"/>
      <c r="R14639" s="14"/>
      <c r="S14639" s="14"/>
    </row>
    <row r="14640" spans="11:19" x14ac:dyDescent="0.35">
      <c r="K14640" s="14"/>
      <c r="L14640" s="14"/>
      <c r="N14640" s="15"/>
      <c r="O14640" s="16"/>
      <c r="R14640" s="14"/>
      <c r="S14640" s="14"/>
    </row>
    <row r="14641" spans="11:19" x14ac:dyDescent="0.35">
      <c r="K14641" s="14"/>
      <c r="L14641" s="14"/>
      <c r="N14641" s="15"/>
      <c r="O14641" s="16"/>
      <c r="R14641" s="14"/>
      <c r="S14641" s="14"/>
    </row>
    <row r="14642" spans="11:19" x14ac:dyDescent="0.35">
      <c r="K14642" s="14"/>
      <c r="L14642" s="14"/>
      <c r="N14642" s="15"/>
      <c r="O14642" s="16"/>
      <c r="R14642" s="14"/>
      <c r="S14642" s="14"/>
    </row>
    <row r="14643" spans="11:19" x14ac:dyDescent="0.35">
      <c r="K14643" s="14"/>
      <c r="L14643" s="14"/>
      <c r="N14643" s="15"/>
      <c r="O14643" s="16"/>
      <c r="R14643" s="14"/>
      <c r="S14643" s="14"/>
    </row>
    <row r="14644" spans="11:19" x14ac:dyDescent="0.35">
      <c r="K14644" s="14"/>
      <c r="L14644" s="14"/>
      <c r="N14644" s="15"/>
      <c r="O14644" s="16"/>
      <c r="R14644" s="14"/>
      <c r="S14644" s="14"/>
    </row>
    <row r="14645" spans="11:19" x14ac:dyDescent="0.35">
      <c r="K14645" s="14"/>
      <c r="L14645" s="14"/>
      <c r="N14645" s="15"/>
      <c r="O14645" s="16"/>
      <c r="R14645" s="14"/>
      <c r="S14645" s="14"/>
    </row>
    <row r="14646" spans="11:19" x14ac:dyDescent="0.35">
      <c r="K14646" s="14"/>
      <c r="L14646" s="14"/>
      <c r="N14646" s="15"/>
      <c r="O14646" s="16"/>
      <c r="R14646" s="14"/>
      <c r="S14646" s="14"/>
    </row>
    <row r="14647" spans="11:19" x14ac:dyDescent="0.35">
      <c r="K14647" s="14"/>
      <c r="L14647" s="14"/>
      <c r="N14647" s="15"/>
      <c r="O14647" s="16"/>
      <c r="R14647" s="14"/>
      <c r="S14647" s="14"/>
    </row>
    <row r="14648" spans="11:19" x14ac:dyDescent="0.35">
      <c r="K14648" s="14"/>
      <c r="L14648" s="14"/>
      <c r="N14648" s="15"/>
      <c r="O14648" s="16"/>
      <c r="R14648" s="14"/>
      <c r="S14648" s="14"/>
    </row>
    <row r="14649" spans="11:19" x14ac:dyDescent="0.35">
      <c r="K14649" s="14"/>
      <c r="L14649" s="14"/>
      <c r="N14649" s="15"/>
      <c r="O14649" s="16"/>
      <c r="R14649" s="14"/>
      <c r="S14649" s="14"/>
    </row>
    <row r="14650" spans="11:19" x14ac:dyDescent="0.35">
      <c r="K14650" s="14"/>
      <c r="L14650" s="14"/>
      <c r="N14650" s="15"/>
      <c r="O14650" s="16"/>
      <c r="R14650" s="14"/>
      <c r="S14650" s="14"/>
    </row>
    <row r="14651" spans="11:19" x14ac:dyDescent="0.35">
      <c r="K14651" s="14"/>
      <c r="L14651" s="14"/>
      <c r="N14651" s="15"/>
      <c r="O14651" s="16"/>
      <c r="R14651" s="14"/>
      <c r="S14651" s="14"/>
    </row>
    <row r="14652" spans="11:19" x14ac:dyDescent="0.35">
      <c r="K14652" s="14"/>
      <c r="L14652" s="14"/>
      <c r="N14652" s="15"/>
      <c r="O14652" s="16"/>
      <c r="R14652" s="14"/>
      <c r="S14652" s="14"/>
    </row>
    <row r="14653" spans="11:19" x14ac:dyDescent="0.35">
      <c r="K14653" s="14"/>
      <c r="L14653" s="14"/>
      <c r="N14653" s="15"/>
      <c r="O14653" s="16"/>
      <c r="R14653" s="14"/>
      <c r="S14653" s="14"/>
    </row>
    <row r="14654" spans="11:19" x14ac:dyDescent="0.35">
      <c r="K14654" s="14"/>
      <c r="L14654" s="14"/>
      <c r="N14654" s="15"/>
      <c r="O14654" s="16"/>
      <c r="R14654" s="14"/>
      <c r="S14654" s="14"/>
    </row>
    <row r="14655" spans="11:19" x14ac:dyDescent="0.35">
      <c r="K14655" s="14"/>
      <c r="L14655" s="14"/>
      <c r="N14655" s="15"/>
      <c r="O14655" s="16"/>
      <c r="R14655" s="14"/>
      <c r="S14655" s="14"/>
    </row>
    <row r="14656" spans="11:19" x14ac:dyDescent="0.35">
      <c r="K14656" s="14"/>
      <c r="L14656" s="14"/>
      <c r="N14656" s="15"/>
      <c r="O14656" s="16"/>
      <c r="R14656" s="14"/>
      <c r="S14656" s="14"/>
    </row>
    <row r="14657" spans="11:19" x14ac:dyDescent="0.35">
      <c r="K14657" s="14"/>
      <c r="L14657" s="14"/>
      <c r="N14657" s="15"/>
      <c r="O14657" s="16"/>
      <c r="R14657" s="14"/>
      <c r="S14657" s="14"/>
    </row>
    <row r="14658" spans="11:19" x14ac:dyDescent="0.35">
      <c r="K14658" s="14"/>
      <c r="L14658" s="14"/>
      <c r="N14658" s="15"/>
      <c r="O14658" s="16"/>
      <c r="R14658" s="14"/>
      <c r="S14658" s="14"/>
    </row>
    <row r="14659" spans="11:19" x14ac:dyDescent="0.35">
      <c r="K14659" s="14"/>
      <c r="L14659" s="14"/>
      <c r="N14659" s="15"/>
      <c r="O14659" s="16"/>
      <c r="R14659" s="14"/>
      <c r="S14659" s="14"/>
    </row>
    <row r="14660" spans="11:19" x14ac:dyDescent="0.35">
      <c r="K14660" s="14"/>
      <c r="L14660" s="14"/>
      <c r="N14660" s="15"/>
      <c r="O14660" s="16"/>
      <c r="R14660" s="14"/>
      <c r="S14660" s="14"/>
    </row>
    <row r="14661" spans="11:19" x14ac:dyDescent="0.35">
      <c r="K14661" s="14"/>
      <c r="L14661" s="14"/>
      <c r="N14661" s="15"/>
      <c r="O14661" s="16"/>
      <c r="R14661" s="14"/>
      <c r="S14661" s="14"/>
    </row>
    <row r="14662" spans="11:19" x14ac:dyDescent="0.35">
      <c r="K14662" s="14"/>
      <c r="L14662" s="14"/>
      <c r="N14662" s="15"/>
      <c r="O14662" s="16"/>
      <c r="R14662" s="14"/>
      <c r="S14662" s="14"/>
    </row>
    <row r="14663" spans="11:19" x14ac:dyDescent="0.35">
      <c r="K14663" s="14"/>
      <c r="L14663" s="14"/>
      <c r="N14663" s="15"/>
      <c r="O14663" s="16"/>
      <c r="R14663" s="14"/>
      <c r="S14663" s="14"/>
    </row>
    <row r="14664" spans="11:19" x14ac:dyDescent="0.35">
      <c r="K14664" s="14"/>
      <c r="L14664" s="14"/>
      <c r="N14664" s="15"/>
      <c r="O14664" s="16"/>
      <c r="R14664" s="14"/>
      <c r="S14664" s="14"/>
    </row>
    <row r="14665" spans="11:19" x14ac:dyDescent="0.35">
      <c r="K14665" s="14"/>
      <c r="L14665" s="14"/>
      <c r="N14665" s="15"/>
      <c r="O14665" s="16"/>
      <c r="R14665" s="14"/>
      <c r="S14665" s="14"/>
    </row>
    <row r="14666" spans="11:19" x14ac:dyDescent="0.35">
      <c r="K14666" s="14"/>
      <c r="L14666" s="14"/>
      <c r="N14666" s="15"/>
      <c r="O14666" s="16"/>
      <c r="R14666" s="14"/>
      <c r="S14666" s="14"/>
    </row>
    <row r="14667" spans="11:19" x14ac:dyDescent="0.35">
      <c r="K14667" s="14"/>
      <c r="L14667" s="14"/>
      <c r="N14667" s="15"/>
      <c r="O14667" s="16"/>
      <c r="R14667" s="14"/>
      <c r="S14667" s="14"/>
    </row>
    <row r="14668" spans="11:19" x14ac:dyDescent="0.35">
      <c r="K14668" s="14"/>
      <c r="L14668" s="14"/>
      <c r="N14668" s="15"/>
      <c r="O14668" s="16"/>
      <c r="R14668" s="14"/>
      <c r="S14668" s="14"/>
    </row>
    <row r="14669" spans="11:19" x14ac:dyDescent="0.35">
      <c r="K14669" s="14"/>
      <c r="L14669" s="14"/>
      <c r="N14669" s="15"/>
      <c r="O14669" s="16"/>
      <c r="R14669" s="14"/>
      <c r="S14669" s="14"/>
    </row>
    <row r="14670" spans="11:19" x14ac:dyDescent="0.35">
      <c r="K14670" s="14"/>
      <c r="L14670" s="14"/>
      <c r="N14670" s="15"/>
      <c r="O14670" s="16"/>
      <c r="R14670" s="14"/>
      <c r="S14670" s="14"/>
    </row>
    <row r="14671" spans="11:19" x14ac:dyDescent="0.35">
      <c r="K14671" s="14"/>
      <c r="L14671" s="14"/>
      <c r="N14671" s="15"/>
      <c r="O14671" s="16"/>
      <c r="R14671" s="14"/>
      <c r="S14671" s="14"/>
    </row>
    <row r="14672" spans="11:19" x14ac:dyDescent="0.35">
      <c r="K14672" s="14"/>
      <c r="L14672" s="14"/>
      <c r="N14672" s="15"/>
      <c r="O14672" s="16"/>
      <c r="R14672" s="14"/>
      <c r="S14672" s="14"/>
    </row>
    <row r="14673" spans="11:19" x14ac:dyDescent="0.35">
      <c r="K14673" s="14"/>
      <c r="L14673" s="14"/>
      <c r="N14673" s="15"/>
      <c r="O14673" s="16"/>
      <c r="R14673" s="14"/>
      <c r="S14673" s="14"/>
    </row>
    <row r="14674" spans="11:19" x14ac:dyDescent="0.35">
      <c r="K14674" s="14"/>
      <c r="L14674" s="14"/>
      <c r="N14674" s="15"/>
      <c r="O14674" s="16"/>
      <c r="R14674" s="14"/>
      <c r="S14674" s="14"/>
    </row>
    <row r="14675" spans="11:19" x14ac:dyDescent="0.35">
      <c r="K14675" s="14"/>
      <c r="L14675" s="14"/>
      <c r="N14675" s="15"/>
      <c r="O14675" s="16"/>
      <c r="R14675" s="14"/>
      <c r="S14675" s="14"/>
    </row>
    <row r="14676" spans="11:19" x14ac:dyDescent="0.35">
      <c r="K14676" s="14"/>
      <c r="L14676" s="14"/>
      <c r="N14676" s="15"/>
      <c r="O14676" s="16"/>
      <c r="R14676" s="14"/>
      <c r="S14676" s="14"/>
    </row>
    <row r="14677" spans="11:19" x14ac:dyDescent="0.35">
      <c r="K14677" s="14"/>
      <c r="L14677" s="14"/>
      <c r="N14677" s="15"/>
      <c r="O14677" s="16"/>
      <c r="R14677" s="14"/>
      <c r="S14677" s="14"/>
    </row>
    <row r="14678" spans="11:19" x14ac:dyDescent="0.35">
      <c r="K14678" s="14"/>
      <c r="L14678" s="14"/>
      <c r="N14678" s="15"/>
      <c r="O14678" s="16"/>
      <c r="R14678" s="14"/>
      <c r="S14678" s="14"/>
    </row>
    <row r="14679" spans="11:19" x14ac:dyDescent="0.35">
      <c r="K14679" s="14"/>
      <c r="L14679" s="14"/>
      <c r="N14679" s="15"/>
      <c r="O14679" s="16"/>
      <c r="R14679" s="14"/>
      <c r="S14679" s="14"/>
    </row>
    <row r="14680" spans="11:19" x14ac:dyDescent="0.35">
      <c r="K14680" s="14"/>
      <c r="L14680" s="14"/>
      <c r="N14680" s="15"/>
      <c r="O14680" s="16"/>
      <c r="R14680" s="14"/>
      <c r="S14680" s="14"/>
    </row>
    <row r="14681" spans="11:19" x14ac:dyDescent="0.35">
      <c r="K14681" s="14"/>
      <c r="L14681" s="14"/>
      <c r="N14681" s="15"/>
      <c r="O14681" s="16"/>
      <c r="R14681" s="14"/>
      <c r="S14681" s="14"/>
    </row>
    <row r="14682" spans="11:19" x14ac:dyDescent="0.35">
      <c r="K14682" s="14"/>
      <c r="L14682" s="14"/>
      <c r="N14682" s="15"/>
      <c r="O14682" s="16"/>
      <c r="R14682" s="14"/>
      <c r="S14682" s="14"/>
    </row>
    <row r="14683" spans="11:19" x14ac:dyDescent="0.35">
      <c r="K14683" s="14"/>
      <c r="L14683" s="14"/>
      <c r="N14683" s="15"/>
      <c r="O14683" s="16"/>
      <c r="R14683" s="14"/>
      <c r="S14683" s="14"/>
    </row>
    <row r="14684" spans="11:19" x14ac:dyDescent="0.35">
      <c r="K14684" s="14"/>
      <c r="L14684" s="14"/>
      <c r="N14684" s="15"/>
      <c r="O14684" s="16"/>
      <c r="R14684" s="14"/>
      <c r="S14684" s="14"/>
    </row>
    <row r="14685" spans="11:19" x14ac:dyDescent="0.35">
      <c r="K14685" s="14"/>
      <c r="L14685" s="14"/>
      <c r="N14685" s="15"/>
      <c r="O14685" s="16"/>
      <c r="R14685" s="14"/>
      <c r="S14685" s="14"/>
    </row>
    <row r="14686" spans="11:19" x14ac:dyDescent="0.35">
      <c r="K14686" s="14"/>
      <c r="L14686" s="14"/>
      <c r="N14686" s="15"/>
      <c r="O14686" s="16"/>
      <c r="R14686" s="14"/>
      <c r="S14686" s="14"/>
    </row>
    <row r="14687" spans="11:19" x14ac:dyDescent="0.35">
      <c r="K14687" s="14"/>
      <c r="L14687" s="14"/>
      <c r="N14687" s="15"/>
      <c r="O14687" s="16"/>
      <c r="R14687" s="14"/>
      <c r="S14687" s="14"/>
    </row>
    <row r="14688" spans="11:19" x14ac:dyDescent="0.35">
      <c r="K14688" s="14"/>
      <c r="L14688" s="14"/>
      <c r="N14688" s="15"/>
      <c r="O14688" s="16"/>
      <c r="R14688" s="14"/>
      <c r="S14688" s="14"/>
    </row>
    <row r="14689" spans="11:19" x14ac:dyDescent="0.35">
      <c r="K14689" s="14"/>
      <c r="L14689" s="14"/>
      <c r="N14689" s="15"/>
      <c r="O14689" s="16"/>
      <c r="R14689" s="14"/>
      <c r="S14689" s="14"/>
    </row>
    <row r="14690" spans="11:19" x14ac:dyDescent="0.35">
      <c r="K14690" s="14"/>
      <c r="L14690" s="14"/>
      <c r="N14690" s="15"/>
      <c r="O14690" s="16"/>
      <c r="R14690" s="14"/>
      <c r="S14690" s="14"/>
    </row>
    <row r="14691" spans="11:19" x14ac:dyDescent="0.35">
      <c r="K14691" s="14"/>
      <c r="L14691" s="14"/>
      <c r="N14691" s="15"/>
      <c r="O14691" s="16"/>
      <c r="R14691" s="14"/>
      <c r="S14691" s="14"/>
    </row>
    <row r="14692" spans="11:19" x14ac:dyDescent="0.35">
      <c r="K14692" s="14"/>
      <c r="L14692" s="14"/>
      <c r="N14692" s="15"/>
      <c r="O14692" s="16"/>
      <c r="R14692" s="14"/>
      <c r="S14692" s="14"/>
    </row>
    <row r="14693" spans="11:19" x14ac:dyDescent="0.35">
      <c r="K14693" s="14"/>
      <c r="L14693" s="14"/>
      <c r="N14693" s="15"/>
      <c r="O14693" s="16"/>
      <c r="R14693" s="14"/>
      <c r="S14693" s="14"/>
    </row>
    <row r="14694" spans="11:19" x14ac:dyDescent="0.35">
      <c r="K14694" s="14"/>
      <c r="L14694" s="14"/>
      <c r="N14694" s="15"/>
      <c r="O14694" s="16"/>
      <c r="R14694" s="14"/>
      <c r="S14694" s="14"/>
    </row>
    <row r="14695" spans="11:19" x14ac:dyDescent="0.35">
      <c r="K14695" s="14"/>
      <c r="L14695" s="14"/>
      <c r="N14695" s="15"/>
      <c r="O14695" s="16"/>
      <c r="R14695" s="14"/>
      <c r="S14695" s="14"/>
    </row>
    <row r="14696" spans="11:19" x14ac:dyDescent="0.35">
      <c r="K14696" s="14"/>
      <c r="L14696" s="14"/>
      <c r="N14696" s="15"/>
      <c r="O14696" s="16"/>
      <c r="R14696" s="14"/>
      <c r="S14696" s="14"/>
    </row>
    <row r="14697" spans="11:19" x14ac:dyDescent="0.35">
      <c r="K14697" s="14"/>
      <c r="L14697" s="14"/>
      <c r="N14697" s="15"/>
      <c r="O14697" s="16"/>
      <c r="R14697" s="14"/>
      <c r="S14697" s="14"/>
    </row>
    <row r="14698" spans="11:19" x14ac:dyDescent="0.35">
      <c r="K14698" s="14"/>
      <c r="L14698" s="14"/>
      <c r="N14698" s="15"/>
      <c r="O14698" s="16"/>
      <c r="R14698" s="14"/>
      <c r="S14698" s="14"/>
    </row>
    <row r="14699" spans="11:19" x14ac:dyDescent="0.35">
      <c r="K14699" s="14"/>
      <c r="L14699" s="14"/>
      <c r="N14699" s="15"/>
      <c r="O14699" s="16"/>
      <c r="R14699" s="14"/>
      <c r="S14699" s="14"/>
    </row>
    <row r="14700" spans="11:19" x14ac:dyDescent="0.35">
      <c r="K14700" s="14"/>
      <c r="L14700" s="14"/>
      <c r="N14700" s="15"/>
      <c r="O14700" s="16"/>
      <c r="R14700" s="14"/>
      <c r="S14700" s="14"/>
    </row>
    <row r="14701" spans="11:19" x14ac:dyDescent="0.35">
      <c r="K14701" s="14"/>
      <c r="L14701" s="14"/>
      <c r="N14701" s="15"/>
      <c r="O14701" s="16"/>
      <c r="R14701" s="14"/>
      <c r="S14701" s="14"/>
    </row>
    <row r="14702" spans="11:19" x14ac:dyDescent="0.35">
      <c r="K14702" s="14"/>
      <c r="L14702" s="14"/>
      <c r="N14702" s="15"/>
      <c r="O14702" s="16"/>
      <c r="R14702" s="14"/>
      <c r="S14702" s="14"/>
    </row>
    <row r="14703" spans="11:19" x14ac:dyDescent="0.35">
      <c r="K14703" s="14"/>
      <c r="L14703" s="14"/>
      <c r="N14703" s="15"/>
      <c r="O14703" s="16"/>
      <c r="R14703" s="14"/>
      <c r="S14703" s="14"/>
    </row>
    <row r="14704" spans="11:19" x14ac:dyDescent="0.35">
      <c r="K14704" s="14"/>
      <c r="L14704" s="14"/>
      <c r="N14704" s="15"/>
      <c r="O14704" s="16"/>
      <c r="R14704" s="14"/>
      <c r="S14704" s="14"/>
    </row>
    <row r="14705" spans="11:19" x14ac:dyDescent="0.35">
      <c r="K14705" s="14"/>
      <c r="L14705" s="14"/>
      <c r="N14705" s="15"/>
      <c r="O14705" s="16"/>
      <c r="R14705" s="14"/>
      <c r="S14705" s="14"/>
    </row>
    <row r="14706" spans="11:19" x14ac:dyDescent="0.35">
      <c r="K14706" s="14"/>
      <c r="L14706" s="14"/>
      <c r="N14706" s="15"/>
      <c r="O14706" s="16"/>
      <c r="R14706" s="14"/>
      <c r="S14706" s="14"/>
    </row>
    <row r="14707" spans="11:19" x14ac:dyDescent="0.35">
      <c r="K14707" s="14"/>
      <c r="L14707" s="14"/>
      <c r="N14707" s="15"/>
      <c r="O14707" s="16"/>
      <c r="R14707" s="14"/>
      <c r="S14707" s="14"/>
    </row>
    <row r="14708" spans="11:19" x14ac:dyDescent="0.35">
      <c r="K14708" s="14"/>
      <c r="L14708" s="14"/>
      <c r="N14708" s="15"/>
      <c r="O14708" s="16"/>
      <c r="R14708" s="14"/>
      <c r="S14708" s="14"/>
    </row>
    <row r="14709" spans="11:19" x14ac:dyDescent="0.35">
      <c r="K14709" s="14"/>
      <c r="L14709" s="14"/>
      <c r="N14709" s="15"/>
      <c r="O14709" s="16"/>
      <c r="R14709" s="14"/>
      <c r="S14709" s="14"/>
    </row>
    <row r="14710" spans="11:19" x14ac:dyDescent="0.35">
      <c r="K14710" s="14"/>
      <c r="L14710" s="14"/>
      <c r="N14710" s="15"/>
      <c r="O14710" s="16"/>
      <c r="R14710" s="14"/>
      <c r="S14710" s="14"/>
    </row>
    <row r="14711" spans="11:19" x14ac:dyDescent="0.35">
      <c r="K14711" s="14"/>
      <c r="L14711" s="14"/>
      <c r="N14711" s="15"/>
      <c r="O14711" s="16"/>
      <c r="R14711" s="14"/>
      <c r="S14711" s="14"/>
    </row>
    <row r="14712" spans="11:19" x14ac:dyDescent="0.35">
      <c r="K14712" s="14"/>
      <c r="L14712" s="14"/>
      <c r="N14712" s="15"/>
      <c r="O14712" s="16"/>
      <c r="R14712" s="14"/>
      <c r="S14712" s="14"/>
    </row>
    <row r="14713" spans="11:19" x14ac:dyDescent="0.35">
      <c r="K14713" s="14"/>
      <c r="L14713" s="14"/>
      <c r="N14713" s="15"/>
      <c r="O14713" s="16"/>
      <c r="R14713" s="14"/>
      <c r="S14713" s="14"/>
    </row>
    <row r="14714" spans="11:19" x14ac:dyDescent="0.35">
      <c r="K14714" s="14"/>
      <c r="L14714" s="14"/>
      <c r="N14714" s="15"/>
      <c r="O14714" s="16"/>
      <c r="R14714" s="14"/>
      <c r="S14714" s="14"/>
    </row>
    <row r="14715" spans="11:19" x14ac:dyDescent="0.35">
      <c r="K14715" s="14"/>
      <c r="L14715" s="14"/>
      <c r="N14715" s="15"/>
      <c r="O14715" s="16"/>
      <c r="R14715" s="14"/>
      <c r="S14715" s="14"/>
    </row>
    <row r="14716" spans="11:19" x14ac:dyDescent="0.35">
      <c r="K14716" s="14"/>
      <c r="L14716" s="14"/>
      <c r="N14716" s="15"/>
      <c r="O14716" s="16"/>
      <c r="R14716" s="14"/>
      <c r="S14716" s="14"/>
    </row>
    <row r="14717" spans="11:19" x14ac:dyDescent="0.35">
      <c r="K14717" s="14"/>
      <c r="L14717" s="14"/>
      <c r="N14717" s="15"/>
      <c r="O14717" s="16"/>
      <c r="R14717" s="14"/>
      <c r="S14717" s="14"/>
    </row>
    <row r="14718" spans="11:19" x14ac:dyDescent="0.35">
      <c r="K14718" s="14"/>
      <c r="L14718" s="14"/>
      <c r="N14718" s="15"/>
      <c r="O14718" s="16"/>
      <c r="R14718" s="14"/>
      <c r="S14718" s="14"/>
    </row>
    <row r="14719" spans="11:19" x14ac:dyDescent="0.35">
      <c r="K14719" s="14"/>
      <c r="L14719" s="14"/>
      <c r="N14719" s="15"/>
      <c r="O14719" s="16"/>
      <c r="R14719" s="14"/>
      <c r="S14719" s="14"/>
    </row>
    <row r="14720" spans="11:19" x14ac:dyDescent="0.35">
      <c r="K14720" s="14"/>
      <c r="L14720" s="14"/>
      <c r="N14720" s="15"/>
      <c r="O14720" s="16"/>
      <c r="R14720" s="14"/>
      <c r="S14720" s="14"/>
    </row>
    <row r="14721" spans="11:19" x14ac:dyDescent="0.35">
      <c r="K14721" s="14"/>
      <c r="L14721" s="14"/>
      <c r="N14721" s="15"/>
      <c r="O14721" s="16"/>
      <c r="R14721" s="14"/>
      <c r="S14721" s="14"/>
    </row>
    <row r="14722" spans="11:19" x14ac:dyDescent="0.35">
      <c r="K14722" s="14"/>
      <c r="L14722" s="14"/>
      <c r="N14722" s="15"/>
      <c r="O14722" s="16"/>
      <c r="R14722" s="14"/>
      <c r="S14722" s="14"/>
    </row>
    <row r="14723" spans="11:19" x14ac:dyDescent="0.35">
      <c r="K14723" s="14"/>
      <c r="L14723" s="14"/>
      <c r="N14723" s="15"/>
      <c r="O14723" s="16"/>
      <c r="R14723" s="14"/>
      <c r="S14723" s="14"/>
    </row>
    <row r="14724" spans="11:19" x14ac:dyDescent="0.35">
      <c r="K14724" s="14"/>
      <c r="L14724" s="14"/>
      <c r="N14724" s="15"/>
      <c r="O14724" s="16"/>
      <c r="R14724" s="14"/>
      <c r="S14724" s="14"/>
    </row>
    <row r="14725" spans="11:19" x14ac:dyDescent="0.35">
      <c r="K14725" s="14"/>
      <c r="L14725" s="14"/>
      <c r="N14725" s="15"/>
      <c r="O14725" s="16"/>
      <c r="R14725" s="14"/>
      <c r="S14725" s="14"/>
    </row>
    <row r="14726" spans="11:19" x14ac:dyDescent="0.35">
      <c r="K14726" s="14"/>
      <c r="L14726" s="14"/>
      <c r="N14726" s="15"/>
      <c r="O14726" s="16"/>
      <c r="R14726" s="14"/>
      <c r="S14726" s="14"/>
    </row>
    <row r="14727" spans="11:19" x14ac:dyDescent="0.35">
      <c r="K14727" s="14"/>
      <c r="L14727" s="14"/>
      <c r="N14727" s="15"/>
      <c r="O14727" s="16"/>
      <c r="R14727" s="14"/>
      <c r="S14727" s="14"/>
    </row>
    <row r="14728" spans="11:19" x14ac:dyDescent="0.35">
      <c r="K14728" s="14"/>
      <c r="L14728" s="14"/>
      <c r="N14728" s="15"/>
      <c r="O14728" s="16"/>
      <c r="R14728" s="14"/>
      <c r="S14728" s="14"/>
    </row>
    <row r="14729" spans="11:19" x14ac:dyDescent="0.35">
      <c r="K14729" s="14"/>
      <c r="L14729" s="14"/>
      <c r="N14729" s="15"/>
      <c r="O14729" s="16"/>
      <c r="R14729" s="14"/>
      <c r="S14729" s="14"/>
    </row>
    <row r="14730" spans="11:19" x14ac:dyDescent="0.35">
      <c r="K14730" s="14"/>
      <c r="L14730" s="14"/>
      <c r="N14730" s="15"/>
      <c r="O14730" s="16"/>
      <c r="R14730" s="14"/>
      <c r="S14730" s="14"/>
    </row>
    <row r="14731" spans="11:19" x14ac:dyDescent="0.35">
      <c r="K14731" s="14"/>
      <c r="L14731" s="14"/>
      <c r="N14731" s="15"/>
      <c r="O14731" s="16"/>
      <c r="R14731" s="14"/>
      <c r="S14731" s="14"/>
    </row>
    <row r="14732" spans="11:19" x14ac:dyDescent="0.35">
      <c r="K14732" s="14"/>
      <c r="L14732" s="14"/>
      <c r="N14732" s="15"/>
      <c r="O14732" s="16"/>
      <c r="R14732" s="14"/>
      <c r="S14732" s="14"/>
    </row>
    <row r="14733" spans="11:19" x14ac:dyDescent="0.35">
      <c r="K14733" s="14"/>
      <c r="L14733" s="14"/>
      <c r="N14733" s="15"/>
      <c r="O14733" s="16"/>
      <c r="R14733" s="14"/>
      <c r="S14733" s="14"/>
    </row>
    <row r="14734" spans="11:19" x14ac:dyDescent="0.35">
      <c r="K14734" s="14"/>
      <c r="L14734" s="14"/>
      <c r="N14734" s="15"/>
      <c r="O14734" s="16"/>
      <c r="R14734" s="14"/>
      <c r="S14734" s="14"/>
    </row>
    <row r="14735" spans="11:19" x14ac:dyDescent="0.35">
      <c r="K14735" s="14"/>
      <c r="L14735" s="14"/>
      <c r="N14735" s="15"/>
      <c r="O14735" s="16"/>
      <c r="R14735" s="14"/>
      <c r="S14735" s="14"/>
    </row>
    <row r="14736" spans="11:19" x14ac:dyDescent="0.35">
      <c r="K14736" s="14"/>
      <c r="L14736" s="14"/>
      <c r="N14736" s="15"/>
      <c r="O14736" s="16"/>
      <c r="R14736" s="14"/>
      <c r="S14736" s="14"/>
    </row>
    <row r="14737" spans="11:19" x14ac:dyDescent="0.35">
      <c r="K14737" s="14"/>
      <c r="L14737" s="14"/>
      <c r="N14737" s="15"/>
      <c r="O14737" s="16"/>
      <c r="R14737" s="14"/>
      <c r="S14737" s="14"/>
    </row>
    <row r="14738" spans="11:19" x14ac:dyDescent="0.35">
      <c r="K14738" s="14"/>
      <c r="L14738" s="14"/>
      <c r="N14738" s="15"/>
      <c r="O14738" s="16"/>
      <c r="R14738" s="14"/>
      <c r="S14738" s="14"/>
    </row>
    <row r="14739" spans="11:19" x14ac:dyDescent="0.35">
      <c r="K14739" s="14"/>
      <c r="L14739" s="14"/>
      <c r="N14739" s="15"/>
      <c r="O14739" s="16"/>
      <c r="R14739" s="14"/>
      <c r="S14739" s="14"/>
    </row>
    <row r="14740" spans="11:19" x14ac:dyDescent="0.35">
      <c r="K14740" s="14"/>
      <c r="L14740" s="14"/>
      <c r="N14740" s="15"/>
      <c r="O14740" s="16"/>
      <c r="R14740" s="14"/>
      <c r="S14740" s="14"/>
    </row>
    <row r="14741" spans="11:19" x14ac:dyDescent="0.35">
      <c r="K14741" s="14"/>
      <c r="L14741" s="14"/>
      <c r="N14741" s="15"/>
      <c r="O14741" s="16"/>
      <c r="R14741" s="14"/>
      <c r="S14741" s="14"/>
    </row>
    <row r="14742" spans="11:19" x14ac:dyDescent="0.35">
      <c r="K14742" s="14"/>
      <c r="L14742" s="14"/>
      <c r="N14742" s="15"/>
      <c r="O14742" s="16"/>
      <c r="R14742" s="14"/>
      <c r="S14742" s="14"/>
    </row>
    <row r="14743" spans="11:19" x14ac:dyDescent="0.35">
      <c r="K14743" s="14"/>
      <c r="L14743" s="14"/>
      <c r="N14743" s="15"/>
      <c r="O14743" s="16"/>
      <c r="R14743" s="14"/>
      <c r="S14743" s="14"/>
    </row>
    <row r="14744" spans="11:19" x14ac:dyDescent="0.35">
      <c r="K14744" s="14"/>
      <c r="L14744" s="14"/>
      <c r="N14744" s="15"/>
      <c r="O14744" s="16"/>
      <c r="R14744" s="14"/>
      <c r="S14744" s="14"/>
    </row>
    <row r="14745" spans="11:19" x14ac:dyDescent="0.35">
      <c r="K14745" s="14"/>
      <c r="L14745" s="14"/>
      <c r="N14745" s="15"/>
      <c r="O14745" s="16"/>
      <c r="R14745" s="14"/>
      <c r="S14745" s="14"/>
    </row>
    <row r="14746" spans="11:19" x14ac:dyDescent="0.35">
      <c r="K14746" s="14"/>
      <c r="L14746" s="14"/>
      <c r="N14746" s="15"/>
      <c r="O14746" s="16"/>
      <c r="R14746" s="14"/>
      <c r="S14746" s="14"/>
    </row>
    <row r="14747" spans="11:19" x14ac:dyDescent="0.35">
      <c r="K14747" s="14"/>
      <c r="L14747" s="14"/>
      <c r="N14747" s="15"/>
      <c r="O14747" s="16"/>
      <c r="R14747" s="14"/>
      <c r="S14747" s="14"/>
    </row>
    <row r="14748" spans="11:19" x14ac:dyDescent="0.35">
      <c r="K14748" s="14"/>
      <c r="L14748" s="14"/>
      <c r="N14748" s="15"/>
      <c r="O14748" s="16"/>
      <c r="R14748" s="14"/>
      <c r="S14748" s="14"/>
    </row>
    <row r="14749" spans="11:19" x14ac:dyDescent="0.35">
      <c r="K14749" s="14"/>
      <c r="L14749" s="14"/>
      <c r="N14749" s="15"/>
      <c r="O14749" s="16"/>
      <c r="R14749" s="14"/>
      <c r="S14749" s="14"/>
    </row>
    <row r="14750" spans="11:19" x14ac:dyDescent="0.35">
      <c r="K14750" s="14"/>
      <c r="L14750" s="14"/>
      <c r="N14750" s="15"/>
      <c r="O14750" s="16"/>
      <c r="R14750" s="14"/>
      <c r="S14750" s="14"/>
    </row>
    <row r="14751" spans="11:19" x14ac:dyDescent="0.35">
      <c r="K14751" s="14"/>
      <c r="L14751" s="14"/>
      <c r="N14751" s="15"/>
      <c r="O14751" s="16"/>
      <c r="R14751" s="14"/>
      <c r="S14751" s="14"/>
    </row>
    <row r="14752" spans="11:19" x14ac:dyDescent="0.35">
      <c r="K14752" s="14"/>
      <c r="L14752" s="14"/>
      <c r="N14752" s="15"/>
      <c r="O14752" s="16"/>
      <c r="R14752" s="14"/>
      <c r="S14752" s="14"/>
    </row>
    <row r="14753" spans="11:19" x14ac:dyDescent="0.35">
      <c r="K14753" s="14"/>
      <c r="L14753" s="14"/>
      <c r="N14753" s="15"/>
      <c r="O14753" s="16"/>
      <c r="R14753" s="14"/>
      <c r="S14753" s="14"/>
    </row>
    <row r="14754" spans="11:19" x14ac:dyDescent="0.35">
      <c r="K14754" s="14"/>
      <c r="L14754" s="14"/>
      <c r="N14754" s="15"/>
      <c r="O14754" s="16"/>
      <c r="R14754" s="14"/>
      <c r="S14754" s="14"/>
    </row>
    <row r="14755" spans="11:19" x14ac:dyDescent="0.35">
      <c r="K14755" s="14"/>
      <c r="L14755" s="14"/>
      <c r="N14755" s="15"/>
      <c r="O14755" s="16"/>
      <c r="R14755" s="14"/>
      <c r="S14755" s="14"/>
    </row>
    <row r="14756" spans="11:19" x14ac:dyDescent="0.35">
      <c r="K14756" s="14"/>
      <c r="L14756" s="14"/>
      <c r="N14756" s="15"/>
      <c r="O14756" s="16"/>
      <c r="R14756" s="14"/>
      <c r="S14756" s="14"/>
    </row>
    <row r="14757" spans="11:19" x14ac:dyDescent="0.35">
      <c r="K14757" s="14"/>
      <c r="L14757" s="14"/>
      <c r="N14757" s="15"/>
      <c r="O14757" s="16"/>
      <c r="R14757" s="14"/>
      <c r="S14757" s="14"/>
    </row>
    <row r="14758" spans="11:19" x14ac:dyDescent="0.35">
      <c r="K14758" s="14"/>
      <c r="L14758" s="14"/>
      <c r="N14758" s="15"/>
      <c r="O14758" s="16"/>
      <c r="R14758" s="14"/>
      <c r="S14758" s="14"/>
    </row>
    <row r="14759" spans="11:19" x14ac:dyDescent="0.35">
      <c r="K14759" s="14"/>
      <c r="L14759" s="14"/>
      <c r="N14759" s="15"/>
      <c r="O14759" s="16"/>
      <c r="R14759" s="14"/>
      <c r="S14759" s="14"/>
    </row>
    <row r="14760" spans="11:19" x14ac:dyDescent="0.35">
      <c r="K14760" s="14"/>
      <c r="L14760" s="14"/>
      <c r="N14760" s="15"/>
      <c r="O14760" s="16"/>
      <c r="R14760" s="14"/>
      <c r="S14760" s="14"/>
    </row>
    <row r="14761" spans="11:19" x14ac:dyDescent="0.35">
      <c r="K14761" s="14"/>
      <c r="L14761" s="14"/>
      <c r="N14761" s="15"/>
      <c r="O14761" s="16"/>
      <c r="R14761" s="14"/>
      <c r="S14761" s="14"/>
    </row>
    <row r="14762" spans="11:19" x14ac:dyDescent="0.35">
      <c r="K14762" s="14"/>
      <c r="L14762" s="14"/>
      <c r="N14762" s="15"/>
      <c r="O14762" s="16"/>
      <c r="R14762" s="14"/>
      <c r="S14762" s="14"/>
    </row>
    <row r="14763" spans="11:19" x14ac:dyDescent="0.35">
      <c r="K14763" s="14"/>
      <c r="L14763" s="14"/>
      <c r="N14763" s="15"/>
      <c r="O14763" s="16"/>
      <c r="R14763" s="14"/>
      <c r="S14763" s="14"/>
    </row>
    <row r="14764" spans="11:19" x14ac:dyDescent="0.35">
      <c r="K14764" s="14"/>
      <c r="L14764" s="14"/>
      <c r="N14764" s="15"/>
      <c r="O14764" s="16"/>
      <c r="R14764" s="14"/>
      <c r="S14764" s="14"/>
    </row>
    <row r="14765" spans="11:19" x14ac:dyDescent="0.35">
      <c r="K14765" s="14"/>
      <c r="L14765" s="14"/>
      <c r="N14765" s="15"/>
      <c r="O14765" s="16"/>
      <c r="R14765" s="14"/>
      <c r="S14765" s="14"/>
    </row>
    <row r="14766" spans="11:19" x14ac:dyDescent="0.35">
      <c r="K14766" s="14"/>
      <c r="L14766" s="14"/>
      <c r="N14766" s="15"/>
      <c r="O14766" s="16"/>
      <c r="R14766" s="14"/>
      <c r="S14766" s="14"/>
    </row>
    <row r="14767" spans="11:19" x14ac:dyDescent="0.35">
      <c r="K14767" s="14"/>
      <c r="L14767" s="14"/>
      <c r="N14767" s="15"/>
      <c r="O14767" s="16"/>
      <c r="R14767" s="14"/>
      <c r="S14767" s="14"/>
    </row>
    <row r="14768" spans="11:19" x14ac:dyDescent="0.35">
      <c r="K14768" s="14"/>
      <c r="L14768" s="14"/>
      <c r="N14768" s="15"/>
      <c r="O14768" s="16"/>
      <c r="R14768" s="14"/>
      <c r="S14768" s="14"/>
    </row>
    <row r="14769" spans="11:19" x14ac:dyDescent="0.35">
      <c r="K14769" s="14"/>
      <c r="L14769" s="14"/>
      <c r="N14769" s="15"/>
      <c r="O14769" s="16"/>
      <c r="R14769" s="14"/>
      <c r="S14769" s="14"/>
    </row>
    <row r="14770" spans="11:19" x14ac:dyDescent="0.35">
      <c r="K14770" s="14"/>
      <c r="L14770" s="14"/>
      <c r="N14770" s="15"/>
      <c r="O14770" s="16"/>
      <c r="R14770" s="14"/>
      <c r="S14770" s="14"/>
    </row>
    <row r="14771" spans="11:19" x14ac:dyDescent="0.35">
      <c r="K14771" s="14"/>
      <c r="L14771" s="14"/>
      <c r="N14771" s="15"/>
      <c r="O14771" s="16"/>
      <c r="R14771" s="14"/>
      <c r="S14771" s="14"/>
    </row>
    <row r="14772" spans="11:19" x14ac:dyDescent="0.35">
      <c r="K14772" s="14"/>
      <c r="L14772" s="14"/>
      <c r="N14772" s="15"/>
      <c r="O14772" s="16"/>
      <c r="R14772" s="14"/>
      <c r="S14772" s="14"/>
    </row>
    <row r="14773" spans="11:19" x14ac:dyDescent="0.35">
      <c r="K14773" s="14"/>
      <c r="L14773" s="14"/>
      <c r="N14773" s="15"/>
      <c r="O14773" s="16"/>
      <c r="R14773" s="14"/>
      <c r="S14773" s="14"/>
    </row>
    <row r="14774" spans="11:19" x14ac:dyDescent="0.35">
      <c r="K14774" s="14"/>
      <c r="L14774" s="14"/>
      <c r="N14774" s="15"/>
      <c r="O14774" s="16"/>
      <c r="R14774" s="14"/>
      <c r="S14774" s="14"/>
    </row>
    <row r="14775" spans="11:19" x14ac:dyDescent="0.35">
      <c r="K14775" s="14"/>
      <c r="L14775" s="14"/>
      <c r="N14775" s="15"/>
      <c r="O14775" s="16"/>
      <c r="R14775" s="14"/>
      <c r="S14775" s="14"/>
    </row>
    <row r="14776" spans="11:19" x14ac:dyDescent="0.35">
      <c r="K14776" s="14"/>
      <c r="L14776" s="14"/>
      <c r="N14776" s="15"/>
      <c r="O14776" s="16"/>
      <c r="R14776" s="14"/>
      <c r="S14776" s="14"/>
    </row>
    <row r="14777" spans="11:19" x14ac:dyDescent="0.35">
      <c r="K14777" s="14"/>
      <c r="L14777" s="14"/>
      <c r="N14777" s="15"/>
      <c r="O14777" s="16"/>
      <c r="R14777" s="14"/>
      <c r="S14777" s="14"/>
    </row>
    <row r="14778" spans="11:19" x14ac:dyDescent="0.35">
      <c r="K14778" s="14"/>
      <c r="L14778" s="14"/>
      <c r="N14778" s="15"/>
      <c r="O14778" s="16"/>
      <c r="R14778" s="14"/>
      <c r="S14778" s="14"/>
    </row>
    <row r="14779" spans="11:19" x14ac:dyDescent="0.35">
      <c r="K14779" s="14"/>
      <c r="L14779" s="14"/>
      <c r="N14779" s="15"/>
      <c r="O14779" s="16"/>
      <c r="R14779" s="14"/>
      <c r="S14779" s="14"/>
    </row>
    <row r="14780" spans="11:19" x14ac:dyDescent="0.35">
      <c r="K14780" s="14"/>
      <c r="L14780" s="14"/>
      <c r="N14780" s="15"/>
      <c r="O14780" s="16"/>
      <c r="R14780" s="14"/>
      <c r="S14780" s="14"/>
    </row>
    <row r="14781" spans="11:19" x14ac:dyDescent="0.35">
      <c r="K14781" s="14"/>
      <c r="L14781" s="14"/>
      <c r="N14781" s="15"/>
      <c r="O14781" s="16"/>
      <c r="R14781" s="14"/>
      <c r="S14781" s="14"/>
    </row>
    <row r="14782" spans="11:19" x14ac:dyDescent="0.35">
      <c r="K14782" s="14"/>
      <c r="L14782" s="14"/>
      <c r="N14782" s="15"/>
      <c r="O14782" s="16"/>
      <c r="R14782" s="14"/>
      <c r="S14782" s="14"/>
    </row>
    <row r="14783" spans="11:19" x14ac:dyDescent="0.35">
      <c r="K14783" s="14"/>
      <c r="L14783" s="14"/>
      <c r="N14783" s="15"/>
      <c r="O14783" s="16"/>
      <c r="R14783" s="14"/>
      <c r="S14783" s="14"/>
    </row>
    <row r="14784" spans="11:19" x14ac:dyDescent="0.35">
      <c r="K14784" s="14"/>
      <c r="L14784" s="14"/>
      <c r="N14784" s="15"/>
      <c r="O14784" s="16"/>
      <c r="R14784" s="14"/>
      <c r="S14784" s="14"/>
    </row>
    <row r="14785" spans="11:19" x14ac:dyDescent="0.35">
      <c r="K14785" s="14"/>
      <c r="L14785" s="14"/>
      <c r="N14785" s="15"/>
      <c r="O14785" s="16"/>
      <c r="R14785" s="14"/>
      <c r="S14785" s="14"/>
    </row>
    <row r="14786" spans="11:19" x14ac:dyDescent="0.35">
      <c r="K14786" s="14"/>
      <c r="L14786" s="14"/>
      <c r="N14786" s="15"/>
      <c r="O14786" s="16"/>
      <c r="R14786" s="14"/>
      <c r="S14786" s="14"/>
    </row>
    <row r="14787" spans="11:19" x14ac:dyDescent="0.35">
      <c r="K14787" s="14"/>
      <c r="L14787" s="14"/>
      <c r="N14787" s="15"/>
      <c r="O14787" s="16"/>
      <c r="R14787" s="14"/>
      <c r="S14787" s="14"/>
    </row>
    <row r="14788" spans="11:19" x14ac:dyDescent="0.35">
      <c r="K14788" s="14"/>
      <c r="L14788" s="14"/>
      <c r="N14788" s="15"/>
      <c r="O14788" s="16"/>
      <c r="R14788" s="14"/>
      <c r="S14788" s="14"/>
    </row>
    <row r="14789" spans="11:19" x14ac:dyDescent="0.35">
      <c r="K14789" s="14"/>
      <c r="L14789" s="14"/>
      <c r="N14789" s="15"/>
      <c r="O14789" s="16"/>
      <c r="R14789" s="14"/>
      <c r="S14789" s="14"/>
    </row>
    <row r="14790" spans="11:19" x14ac:dyDescent="0.35">
      <c r="K14790" s="14"/>
      <c r="L14790" s="14"/>
      <c r="N14790" s="15"/>
      <c r="O14790" s="16"/>
      <c r="R14790" s="14"/>
      <c r="S14790" s="14"/>
    </row>
    <row r="14791" spans="11:19" x14ac:dyDescent="0.35">
      <c r="K14791" s="14"/>
      <c r="L14791" s="14"/>
      <c r="N14791" s="15"/>
      <c r="O14791" s="16"/>
      <c r="R14791" s="14"/>
      <c r="S14791" s="14"/>
    </row>
    <row r="14792" spans="11:19" x14ac:dyDescent="0.35">
      <c r="K14792" s="14"/>
      <c r="L14792" s="14"/>
      <c r="N14792" s="15"/>
      <c r="O14792" s="16"/>
      <c r="R14792" s="14"/>
      <c r="S14792" s="14"/>
    </row>
    <row r="14793" spans="11:19" x14ac:dyDescent="0.35">
      <c r="K14793" s="14"/>
      <c r="L14793" s="14"/>
      <c r="N14793" s="15"/>
      <c r="O14793" s="16"/>
      <c r="R14793" s="14"/>
      <c r="S14793" s="14"/>
    </row>
    <row r="14794" spans="11:19" x14ac:dyDescent="0.35">
      <c r="K14794" s="14"/>
      <c r="L14794" s="14"/>
      <c r="N14794" s="15"/>
      <c r="O14794" s="16"/>
      <c r="R14794" s="14"/>
      <c r="S14794" s="14"/>
    </row>
    <row r="14795" spans="11:19" x14ac:dyDescent="0.35">
      <c r="K14795" s="14"/>
      <c r="L14795" s="14"/>
      <c r="N14795" s="15"/>
      <c r="O14795" s="16"/>
      <c r="R14795" s="14"/>
      <c r="S14795" s="14"/>
    </row>
    <row r="14796" spans="11:19" x14ac:dyDescent="0.35">
      <c r="K14796" s="14"/>
      <c r="L14796" s="14"/>
      <c r="N14796" s="15"/>
      <c r="O14796" s="16"/>
      <c r="R14796" s="14"/>
      <c r="S14796" s="14"/>
    </row>
    <row r="14797" spans="11:19" x14ac:dyDescent="0.35">
      <c r="K14797" s="14"/>
      <c r="L14797" s="14"/>
      <c r="N14797" s="15"/>
      <c r="O14797" s="16"/>
      <c r="R14797" s="14"/>
      <c r="S14797" s="14"/>
    </row>
    <row r="14798" spans="11:19" x14ac:dyDescent="0.35">
      <c r="K14798" s="14"/>
      <c r="L14798" s="14"/>
      <c r="N14798" s="15"/>
      <c r="O14798" s="16"/>
      <c r="R14798" s="14"/>
      <c r="S14798" s="14"/>
    </row>
    <row r="14799" spans="11:19" x14ac:dyDescent="0.35">
      <c r="K14799" s="14"/>
      <c r="L14799" s="14"/>
      <c r="N14799" s="15"/>
      <c r="O14799" s="16"/>
      <c r="R14799" s="14"/>
      <c r="S14799" s="14"/>
    </row>
    <row r="14800" spans="11:19" x14ac:dyDescent="0.35">
      <c r="K14800" s="14"/>
      <c r="L14800" s="14"/>
      <c r="N14800" s="15"/>
      <c r="O14800" s="16"/>
      <c r="R14800" s="14"/>
      <c r="S14800" s="14"/>
    </row>
    <row r="14801" spans="11:19" x14ac:dyDescent="0.35">
      <c r="K14801" s="14"/>
      <c r="L14801" s="14"/>
      <c r="N14801" s="15"/>
      <c r="O14801" s="16"/>
      <c r="R14801" s="14"/>
      <c r="S14801" s="14"/>
    </row>
    <row r="14802" spans="11:19" x14ac:dyDescent="0.35">
      <c r="K14802" s="14"/>
      <c r="L14802" s="14"/>
      <c r="N14802" s="15"/>
      <c r="O14802" s="16"/>
      <c r="R14802" s="14"/>
      <c r="S14802" s="14"/>
    </row>
    <row r="14803" spans="11:19" x14ac:dyDescent="0.35">
      <c r="K14803" s="14"/>
      <c r="L14803" s="14"/>
      <c r="N14803" s="15"/>
      <c r="O14803" s="16"/>
      <c r="R14803" s="14"/>
      <c r="S14803" s="14"/>
    </row>
    <row r="14804" spans="11:19" x14ac:dyDescent="0.35">
      <c r="K14804" s="14"/>
      <c r="L14804" s="14"/>
      <c r="N14804" s="15"/>
      <c r="O14804" s="16"/>
      <c r="R14804" s="14"/>
      <c r="S14804" s="14"/>
    </row>
    <row r="14805" spans="11:19" x14ac:dyDescent="0.35">
      <c r="K14805" s="14"/>
      <c r="L14805" s="14"/>
      <c r="N14805" s="15"/>
      <c r="O14805" s="16"/>
      <c r="R14805" s="14"/>
      <c r="S14805" s="14"/>
    </row>
    <row r="14806" spans="11:19" x14ac:dyDescent="0.35">
      <c r="K14806" s="14"/>
      <c r="L14806" s="14"/>
      <c r="N14806" s="15"/>
      <c r="O14806" s="16"/>
      <c r="R14806" s="14"/>
      <c r="S14806" s="14"/>
    </row>
    <row r="14807" spans="11:19" x14ac:dyDescent="0.35">
      <c r="K14807" s="14"/>
      <c r="L14807" s="14"/>
      <c r="N14807" s="15"/>
      <c r="O14807" s="16"/>
      <c r="R14807" s="14"/>
      <c r="S14807" s="14"/>
    </row>
    <row r="14808" spans="11:19" x14ac:dyDescent="0.35">
      <c r="K14808" s="14"/>
      <c r="L14808" s="14"/>
      <c r="N14808" s="15"/>
      <c r="O14808" s="16"/>
      <c r="R14808" s="14"/>
      <c r="S14808" s="14"/>
    </row>
    <row r="14809" spans="11:19" x14ac:dyDescent="0.35">
      <c r="K14809" s="14"/>
      <c r="L14809" s="14"/>
      <c r="N14809" s="15"/>
      <c r="O14809" s="16"/>
      <c r="R14809" s="14"/>
      <c r="S14809" s="14"/>
    </row>
    <row r="14810" spans="11:19" x14ac:dyDescent="0.35">
      <c r="K14810" s="14"/>
      <c r="L14810" s="14"/>
      <c r="N14810" s="15"/>
      <c r="O14810" s="16"/>
      <c r="R14810" s="14"/>
      <c r="S14810" s="14"/>
    </row>
    <row r="14811" spans="11:19" x14ac:dyDescent="0.35">
      <c r="K14811" s="14"/>
      <c r="L14811" s="14"/>
      <c r="N14811" s="15"/>
      <c r="O14811" s="16"/>
      <c r="R14811" s="14"/>
      <c r="S14811" s="14"/>
    </row>
    <row r="14812" spans="11:19" x14ac:dyDescent="0.35">
      <c r="K14812" s="14"/>
      <c r="L14812" s="14"/>
      <c r="N14812" s="15"/>
      <c r="O14812" s="16"/>
      <c r="R14812" s="14"/>
      <c r="S14812" s="14"/>
    </row>
    <row r="14813" spans="11:19" x14ac:dyDescent="0.35">
      <c r="K14813" s="14"/>
      <c r="L14813" s="14"/>
      <c r="N14813" s="15"/>
      <c r="O14813" s="16"/>
      <c r="R14813" s="14"/>
      <c r="S14813" s="14"/>
    </row>
    <row r="14814" spans="11:19" x14ac:dyDescent="0.35">
      <c r="K14814" s="14"/>
      <c r="L14814" s="14"/>
      <c r="N14814" s="15"/>
      <c r="O14814" s="16"/>
      <c r="R14814" s="14"/>
      <c r="S14814" s="14"/>
    </row>
    <row r="14815" spans="11:19" x14ac:dyDescent="0.35">
      <c r="K14815" s="14"/>
      <c r="L14815" s="14"/>
      <c r="N14815" s="15"/>
      <c r="O14815" s="16"/>
      <c r="R14815" s="14"/>
      <c r="S14815" s="14"/>
    </row>
    <row r="14816" spans="11:19" x14ac:dyDescent="0.35">
      <c r="K14816" s="14"/>
      <c r="L14816" s="14"/>
      <c r="N14816" s="15"/>
      <c r="O14816" s="16"/>
      <c r="R14816" s="14"/>
      <c r="S14816" s="14"/>
    </row>
    <row r="14817" spans="11:19" x14ac:dyDescent="0.35">
      <c r="K14817" s="14"/>
      <c r="L14817" s="14"/>
      <c r="N14817" s="15"/>
      <c r="O14817" s="16"/>
      <c r="R14817" s="14"/>
      <c r="S14817" s="14"/>
    </row>
    <row r="14818" spans="11:19" x14ac:dyDescent="0.35">
      <c r="K14818" s="14"/>
      <c r="L14818" s="14"/>
      <c r="N14818" s="15"/>
      <c r="O14818" s="16"/>
      <c r="R14818" s="14"/>
      <c r="S14818" s="14"/>
    </row>
    <row r="14819" spans="11:19" x14ac:dyDescent="0.35">
      <c r="K14819" s="14"/>
      <c r="L14819" s="14"/>
      <c r="N14819" s="15"/>
      <c r="O14819" s="16"/>
      <c r="R14819" s="14"/>
      <c r="S14819" s="14"/>
    </row>
    <row r="14820" spans="11:19" x14ac:dyDescent="0.35">
      <c r="K14820" s="14"/>
      <c r="L14820" s="14"/>
      <c r="N14820" s="15"/>
      <c r="O14820" s="16"/>
      <c r="R14820" s="14"/>
      <c r="S14820" s="14"/>
    </row>
    <row r="14821" spans="11:19" x14ac:dyDescent="0.35">
      <c r="K14821" s="14"/>
      <c r="L14821" s="14"/>
      <c r="N14821" s="15"/>
      <c r="O14821" s="16"/>
      <c r="R14821" s="14"/>
      <c r="S14821" s="14"/>
    </row>
    <row r="14822" spans="11:19" x14ac:dyDescent="0.35">
      <c r="K14822" s="14"/>
      <c r="L14822" s="14"/>
      <c r="N14822" s="15"/>
      <c r="O14822" s="16"/>
      <c r="R14822" s="14"/>
      <c r="S14822" s="14"/>
    </row>
    <row r="14823" spans="11:19" x14ac:dyDescent="0.35">
      <c r="K14823" s="14"/>
      <c r="L14823" s="14"/>
      <c r="N14823" s="15"/>
      <c r="O14823" s="16"/>
      <c r="R14823" s="14"/>
      <c r="S14823" s="14"/>
    </row>
    <row r="14824" spans="11:19" x14ac:dyDescent="0.35">
      <c r="K14824" s="14"/>
      <c r="L14824" s="14"/>
      <c r="N14824" s="15"/>
      <c r="O14824" s="16"/>
      <c r="R14824" s="14"/>
      <c r="S14824" s="14"/>
    </row>
    <row r="14825" spans="11:19" x14ac:dyDescent="0.35">
      <c r="K14825" s="14"/>
      <c r="L14825" s="14"/>
      <c r="N14825" s="15"/>
      <c r="O14825" s="16"/>
      <c r="R14825" s="14"/>
      <c r="S14825" s="14"/>
    </row>
    <row r="14826" spans="11:19" x14ac:dyDescent="0.35">
      <c r="K14826" s="14"/>
      <c r="L14826" s="14"/>
      <c r="N14826" s="15"/>
      <c r="O14826" s="16"/>
      <c r="R14826" s="14"/>
      <c r="S14826" s="14"/>
    </row>
    <row r="14827" spans="11:19" x14ac:dyDescent="0.35">
      <c r="K14827" s="14"/>
      <c r="L14827" s="14"/>
      <c r="N14827" s="15"/>
      <c r="O14827" s="16"/>
      <c r="R14827" s="14"/>
      <c r="S14827" s="14"/>
    </row>
    <row r="14828" spans="11:19" x14ac:dyDescent="0.35">
      <c r="K14828" s="14"/>
      <c r="L14828" s="14"/>
      <c r="N14828" s="15"/>
      <c r="O14828" s="16"/>
      <c r="R14828" s="14"/>
      <c r="S14828" s="14"/>
    </row>
    <row r="14829" spans="11:19" x14ac:dyDescent="0.35">
      <c r="K14829" s="14"/>
      <c r="L14829" s="14"/>
      <c r="N14829" s="15"/>
      <c r="O14829" s="16"/>
      <c r="R14829" s="14"/>
      <c r="S14829" s="14"/>
    </row>
    <row r="14830" spans="11:19" x14ac:dyDescent="0.35">
      <c r="K14830" s="14"/>
      <c r="L14830" s="14"/>
      <c r="N14830" s="15"/>
      <c r="O14830" s="16"/>
      <c r="R14830" s="14"/>
      <c r="S14830" s="14"/>
    </row>
    <row r="14831" spans="11:19" x14ac:dyDescent="0.35">
      <c r="K14831" s="14"/>
      <c r="L14831" s="14"/>
      <c r="N14831" s="15"/>
      <c r="O14831" s="16"/>
      <c r="R14831" s="14"/>
      <c r="S14831" s="14"/>
    </row>
    <row r="14832" spans="11:19" x14ac:dyDescent="0.35">
      <c r="K14832" s="14"/>
      <c r="L14832" s="14"/>
      <c r="N14832" s="15"/>
      <c r="O14832" s="16"/>
      <c r="R14832" s="14"/>
      <c r="S14832" s="14"/>
    </row>
    <row r="14833" spans="11:19" x14ac:dyDescent="0.35">
      <c r="K14833" s="14"/>
      <c r="L14833" s="14"/>
      <c r="N14833" s="15"/>
      <c r="O14833" s="16"/>
      <c r="R14833" s="14"/>
      <c r="S14833" s="14"/>
    </row>
    <row r="14834" spans="11:19" x14ac:dyDescent="0.35">
      <c r="K14834" s="14"/>
      <c r="L14834" s="14"/>
      <c r="N14834" s="15"/>
      <c r="O14834" s="16"/>
      <c r="R14834" s="14"/>
      <c r="S14834" s="14"/>
    </row>
    <row r="14835" spans="11:19" x14ac:dyDescent="0.35">
      <c r="K14835" s="14"/>
      <c r="L14835" s="14"/>
      <c r="N14835" s="15"/>
      <c r="O14835" s="16"/>
      <c r="R14835" s="14"/>
      <c r="S14835" s="14"/>
    </row>
    <row r="14836" spans="11:19" x14ac:dyDescent="0.35">
      <c r="K14836" s="14"/>
      <c r="L14836" s="14"/>
      <c r="N14836" s="15"/>
      <c r="O14836" s="16"/>
      <c r="R14836" s="14"/>
      <c r="S14836" s="14"/>
    </row>
    <row r="14837" spans="11:19" x14ac:dyDescent="0.35">
      <c r="K14837" s="14"/>
      <c r="L14837" s="14"/>
      <c r="N14837" s="15"/>
      <c r="O14837" s="16"/>
      <c r="R14837" s="14"/>
      <c r="S14837" s="14"/>
    </row>
    <row r="14838" spans="11:19" x14ac:dyDescent="0.35">
      <c r="K14838" s="14"/>
      <c r="L14838" s="14"/>
      <c r="N14838" s="15"/>
      <c r="O14838" s="16"/>
      <c r="R14838" s="14"/>
      <c r="S14838" s="14"/>
    </row>
    <row r="14839" spans="11:19" x14ac:dyDescent="0.35">
      <c r="K14839" s="14"/>
      <c r="L14839" s="14"/>
      <c r="N14839" s="15"/>
      <c r="O14839" s="16"/>
      <c r="R14839" s="14"/>
      <c r="S14839" s="14"/>
    </row>
    <row r="14840" spans="11:19" x14ac:dyDescent="0.35">
      <c r="K14840" s="14"/>
      <c r="L14840" s="14"/>
      <c r="N14840" s="15"/>
      <c r="O14840" s="16"/>
      <c r="R14840" s="14"/>
      <c r="S14840" s="14"/>
    </row>
    <row r="14841" spans="11:19" x14ac:dyDescent="0.35">
      <c r="K14841" s="14"/>
      <c r="L14841" s="14"/>
      <c r="N14841" s="15"/>
      <c r="O14841" s="16"/>
      <c r="R14841" s="14"/>
      <c r="S14841" s="14"/>
    </row>
    <row r="14842" spans="11:19" x14ac:dyDescent="0.35">
      <c r="K14842" s="14"/>
      <c r="L14842" s="14"/>
      <c r="N14842" s="15"/>
      <c r="O14842" s="16"/>
      <c r="R14842" s="14"/>
      <c r="S14842" s="14"/>
    </row>
    <row r="14843" spans="11:19" x14ac:dyDescent="0.35">
      <c r="K14843" s="14"/>
      <c r="L14843" s="14"/>
      <c r="N14843" s="15"/>
      <c r="O14843" s="16"/>
      <c r="R14843" s="14"/>
      <c r="S14843" s="14"/>
    </row>
    <row r="14844" spans="11:19" x14ac:dyDescent="0.35">
      <c r="K14844" s="14"/>
      <c r="L14844" s="14"/>
      <c r="N14844" s="15"/>
      <c r="O14844" s="16"/>
      <c r="R14844" s="14"/>
      <c r="S14844" s="14"/>
    </row>
    <row r="14845" spans="11:19" x14ac:dyDescent="0.35">
      <c r="K14845" s="14"/>
      <c r="L14845" s="14"/>
      <c r="N14845" s="15"/>
      <c r="O14845" s="16"/>
      <c r="R14845" s="14"/>
      <c r="S14845" s="14"/>
    </row>
    <row r="14846" spans="11:19" x14ac:dyDescent="0.35">
      <c r="K14846" s="14"/>
      <c r="L14846" s="14"/>
      <c r="N14846" s="15"/>
      <c r="O14846" s="16"/>
      <c r="R14846" s="14"/>
      <c r="S14846" s="14"/>
    </row>
    <row r="14847" spans="11:19" x14ac:dyDescent="0.35">
      <c r="K14847" s="14"/>
      <c r="L14847" s="14"/>
      <c r="N14847" s="15"/>
      <c r="O14847" s="16"/>
      <c r="R14847" s="14"/>
      <c r="S14847" s="14"/>
    </row>
    <row r="14848" spans="11:19" x14ac:dyDescent="0.35">
      <c r="K14848" s="14"/>
      <c r="L14848" s="14"/>
      <c r="N14848" s="15"/>
      <c r="O14848" s="16"/>
      <c r="R14848" s="14"/>
      <c r="S14848" s="14"/>
    </row>
    <row r="14849" spans="11:19" x14ac:dyDescent="0.35">
      <c r="K14849" s="14"/>
      <c r="L14849" s="14"/>
      <c r="N14849" s="15"/>
      <c r="O14849" s="16"/>
      <c r="R14849" s="14"/>
      <c r="S14849" s="14"/>
    </row>
    <row r="14850" spans="11:19" x14ac:dyDescent="0.35">
      <c r="K14850" s="14"/>
      <c r="L14850" s="14"/>
      <c r="N14850" s="15"/>
      <c r="O14850" s="16"/>
      <c r="R14850" s="14"/>
      <c r="S14850" s="14"/>
    </row>
    <row r="14851" spans="11:19" x14ac:dyDescent="0.35">
      <c r="K14851" s="14"/>
      <c r="L14851" s="14"/>
      <c r="N14851" s="15"/>
      <c r="O14851" s="16"/>
      <c r="R14851" s="14"/>
      <c r="S14851" s="14"/>
    </row>
    <row r="14852" spans="11:19" x14ac:dyDescent="0.35">
      <c r="K14852" s="14"/>
      <c r="L14852" s="14"/>
      <c r="N14852" s="15"/>
      <c r="O14852" s="16"/>
      <c r="R14852" s="14"/>
      <c r="S14852" s="14"/>
    </row>
    <row r="14853" spans="11:19" x14ac:dyDescent="0.35">
      <c r="K14853" s="14"/>
      <c r="L14853" s="14"/>
      <c r="N14853" s="15"/>
      <c r="O14853" s="16"/>
      <c r="R14853" s="14"/>
      <c r="S14853" s="14"/>
    </row>
    <row r="14854" spans="11:19" x14ac:dyDescent="0.35">
      <c r="K14854" s="14"/>
      <c r="L14854" s="14"/>
      <c r="N14854" s="15"/>
      <c r="O14854" s="16"/>
      <c r="R14854" s="14"/>
      <c r="S14854" s="14"/>
    </row>
    <row r="14855" spans="11:19" x14ac:dyDescent="0.35">
      <c r="K14855" s="14"/>
      <c r="L14855" s="14"/>
      <c r="N14855" s="15"/>
      <c r="O14855" s="16"/>
      <c r="R14855" s="14"/>
      <c r="S14855" s="14"/>
    </row>
    <row r="14856" spans="11:19" x14ac:dyDescent="0.35">
      <c r="K14856" s="14"/>
      <c r="L14856" s="14"/>
      <c r="N14856" s="15"/>
      <c r="O14856" s="16"/>
      <c r="R14856" s="14"/>
      <c r="S14856" s="14"/>
    </row>
    <row r="14857" spans="11:19" x14ac:dyDescent="0.35">
      <c r="K14857" s="14"/>
      <c r="L14857" s="14"/>
      <c r="N14857" s="15"/>
      <c r="O14857" s="16"/>
      <c r="R14857" s="14"/>
      <c r="S14857" s="14"/>
    </row>
    <row r="14858" spans="11:19" x14ac:dyDescent="0.35">
      <c r="K14858" s="14"/>
      <c r="L14858" s="14"/>
      <c r="N14858" s="15"/>
      <c r="O14858" s="16"/>
      <c r="R14858" s="14"/>
      <c r="S14858" s="14"/>
    </row>
    <row r="14859" spans="11:19" x14ac:dyDescent="0.35">
      <c r="K14859" s="14"/>
      <c r="L14859" s="14"/>
      <c r="N14859" s="15"/>
      <c r="O14859" s="16"/>
      <c r="R14859" s="14"/>
      <c r="S14859" s="14"/>
    </row>
    <row r="14860" spans="11:19" x14ac:dyDescent="0.35">
      <c r="K14860" s="14"/>
      <c r="L14860" s="14"/>
      <c r="N14860" s="15"/>
      <c r="O14860" s="16"/>
      <c r="R14860" s="14"/>
      <c r="S14860" s="14"/>
    </row>
    <row r="14861" spans="11:19" x14ac:dyDescent="0.35">
      <c r="K14861" s="14"/>
      <c r="L14861" s="14"/>
      <c r="N14861" s="15"/>
      <c r="O14861" s="16"/>
      <c r="R14861" s="14"/>
      <c r="S14861" s="14"/>
    </row>
    <row r="14862" spans="11:19" x14ac:dyDescent="0.35">
      <c r="K14862" s="14"/>
      <c r="L14862" s="14"/>
      <c r="N14862" s="15"/>
      <c r="O14862" s="16"/>
      <c r="R14862" s="14"/>
      <c r="S14862" s="14"/>
    </row>
    <row r="14863" spans="11:19" x14ac:dyDescent="0.35">
      <c r="K14863" s="14"/>
      <c r="L14863" s="14"/>
      <c r="N14863" s="15"/>
      <c r="O14863" s="16"/>
      <c r="R14863" s="14"/>
      <c r="S14863" s="14"/>
    </row>
    <row r="14864" spans="11:19" x14ac:dyDescent="0.35">
      <c r="K14864" s="14"/>
      <c r="L14864" s="14"/>
      <c r="N14864" s="15"/>
      <c r="O14864" s="16"/>
      <c r="R14864" s="14"/>
      <c r="S14864" s="14"/>
    </row>
    <row r="14865" spans="11:19" x14ac:dyDescent="0.35">
      <c r="K14865" s="14"/>
      <c r="L14865" s="14"/>
      <c r="N14865" s="15"/>
      <c r="O14865" s="16"/>
      <c r="R14865" s="14"/>
      <c r="S14865" s="14"/>
    </row>
    <row r="14866" spans="11:19" x14ac:dyDescent="0.35">
      <c r="K14866" s="14"/>
      <c r="L14866" s="14"/>
      <c r="N14866" s="15"/>
      <c r="O14866" s="16"/>
      <c r="R14866" s="14"/>
      <c r="S14866" s="14"/>
    </row>
    <row r="14867" spans="11:19" x14ac:dyDescent="0.35">
      <c r="K14867" s="14"/>
      <c r="L14867" s="14"/>
      <c r="N14867" s="15"/>
      <c r="O14867" s="16"/>
      <c r="R14867" s="14"/>
      <c r="S14867" s="14"/>
    </row>
    <row r="14868" spans="11:19" x14ac:dyDescent="0.35">
      <c r="K14868" s="14"/>
      <c r="L14868" s="14"/>
      <c r="N14868" s="15"/>
      <c r="O14868" s="16"/>
      <c r="R14868" s="14"/>
      <c r="S14868" s="14"/>
    </row>
    <row r="14869" spans="11:19" x14ac:dyDescent="0.35">
      <c r="K14869" s="14"/>
      <c r="L14869" s="14"/>
      <c r="N14869" s="15"/>
      <c r="O14869" s="16"/>
      <c r="R14869" s="14"/>
      <c r="S14869" s="14"/>
    </row>
    <row r="14870" spans="11:19" x14ac:dyDescent="0.35">
      <c r="K14870" s="14"/>
      <c r="L14870" s="14"/>
      <c r="N14870" s="15"/>
      <c r="O14870" s="16"/>
      <c r="R14870" s="14"/>
      <c r="S14870" s="14"/>
    </row>
    <row r="14871" spans="11:19" x14ac:dyDescent="0.35">
      <c r="K14871" s="14"/>
      <c r="L14871" s="14"/>
      <c r="N14871" s="15"/>
      <c r="O14871" s="16"/>
      <c r="R14871" s="14"/>
      <c r="S14871" s="14"/>
    </row>
    <row r="14872" spans="11:19" x14ac:dyDescent="0.35">
      <c r="K14872" s="14"/>
      <c r="L14872" s="14"/>
      <c r="N14872" s="15"/>
      <c r="O14872" s="16"/>
      <c r="R14872" s="14"/>
      <c r="S14872" s="14"/>
    </row>
    <row r="14873" spans="11:19" x14ac:dyDescent="0.35">
      <c r="K14873" s="14"/>
      <c r="L14873" s="14"/>
      <c r="N14873" s="15"/>
      <c r="O14873" s="16"/>
      <c r="R14873" s="14"/>
      <c r="S14873" s="14"/>
    </row>
    <row r="14874" spans="11:19" x14ac:dyDescent="0.35">
      <c r="K14874" s="14"/>
      <c r="L14874" s="14"/>
      <c r="N14874" s="15"/>
      <c r="O14874" s="16"/>
      <c r="R14874" s="14"/>
      <c r="S14874" s="14"/>
    </row>
    <row r="14875" spans="11:19" x14ac:dyDescent="0.35">
      <c r="K14875" s="14"/>
      <c r="L14875" s="14"/>
      <c r="N14875" s="15"/>
      <c r="O14875" s="16"/>
      <c r="R14875" s="14"/>
      <c r="S14875" s="14"/>
    </row>
    <row r="14876" spans="11:19" x14ac:dyDescent="0.35">
      <c r="K14876" s="14"/>
      <c r="L14876" s="14"/>
      <c r="N14876" s="15"/>
      <c r="O14876" s="16"/>
      <c r="R14876" s="14"/>
      <c r="S14876" s="14"/>
    </row>
    <row r="14877" spans="11:19" x14ac:dyDescent="0.35">
      <c r="K14877" s="14"/>
      <c r="L14877" s="14"/>
      <c r="N14877" s="15"/>
      <c r="O14877" s="16"/>
      <c r="R14877" s="14"/>
      <c r="S14877" s="14"/>
    </row>
    <row r="14878" spans="11:19" x14ac:dyDescent="0.35">
      <c r="K14878" s="14"/>
      <c r="L14878" s="14"/>
      <c r="N14878" s="15"/>
      <c r="O14878" s="16"/>
      <c r="R14878" s="14"/>
      <c r="S14878" s="14"/>
    </row>
    <row r="14879" spans="11:19" x14ac:dyDescent="0.35">
      <c r="K14879" s="14"/>
      <c r="L14879" s="14"/>
      <c r="N14879" s="15"/>
      <c r="O14879" s="16"/>
      <c r="R14879" s="14"/>
      <c r="S14879" s="14"/>
    </row>
    <row r="14880" spans="11:19" x14ac:dyDescent="0.35">
      <c r="K14880" s="14"/>
      <c r="L14880" s="14"/>
      <c r="N14880" s="15"/>
      <c r="O14880" s="16"/>
      <c r="R14880" s="14"/>
      <c r="S14880" s="14"/>
    </row>
    <row r="14881" spans="11:19" x14ac:dyDescent="0.35">
      <c r="K14881" s="14"/>
      <c r="L14881" s="14"/>
      <c r="N14881" s="15"/>
      <c r="O14881" s="16"/>
      <c r="R14881" s="14"/>
      <c r="S14881" s="14"/>
    </row>
    <row r="14882" spans="11:19" x14ac:dyDescent="0.35">
      <c r="K14882" s="14"/>
      <c r="L14882" s="14"/>
      <c r="N14882" s="15"/>
      <c r="O14882" s="16"/>
      <c r="R14882" s="14"/>
      <c r="S14882" s="14"/>
    </row>
    <row r="14883" spans="11:19" x14ac:dyDescent="0.35">
      <c r="K14883" s="14"/>
      <c r="L14883" s="14"/>
      <c r="N14883" s="15"/>
      <c r="O14883" s="16"/>
      <c r="R14883" s="14"/>
      <c r="S14883" s="14"/>
    </row>
    <row r="14884" spans="11:19" x14ac:dyDescent="0.35">
      <c r="K14884" s="14"/>
      <c r="L14884" s="14"/>
      <c r="N14884" s="15"/>
      <c r="O14884" s="16"/>
      <c r="R14884" s="14"/>
      <c r="S14884" s="14"/>
    </row>
    <row r="14885" spans="11:19" x14ac:dyDescent="0.35">
      <c r="K14885" s="14"/>
      <c r="L14885" s="14"/>
      <c r="N14885" s="15"/>
      <c r="O14885" s="16"/>
      <c r="R14885" s="14"/>
      <c r="S14885" s="14"/>
    </row>
    <row r="14886" spans="11:19" x14ac:dyDescent="0.35">
      <c r="K14886" s="14"/>
      <c r="L14886" s="14"/>
      <c r="N14886" s="15"/>
      <c r="O14886" s="16"/>
      <c r="R14886" s="14"/>
      <c r="S14886" s="14"/>
    </row>
    <row r="14887" spans="11:19" x14ac:dyDescent="0.35">
      <c r="K14887" s="14"/>
      <c r="L14887" s="14"/>
      <c r="N14887" s="15"/>
      <c r="O14887" s="16"/>
      <c r="R14887" s="14"/>
      <c r="S14887" s="14"/>
    </row>
    <row r="14888" spans="11:19" x14ac:dyDescent="0.35">
      <c r="K14888" s="14"/>
      <c r="L14888" s="14"/>
      <c r="N14888" s="15"/>
      <c r="O14888" s="16"/>
      <c r="R14888" s="14"/>
      <c r="S14888" s="14"/>
    </row>
    <row r="14889" spans="11:19" x14ac:dyDescent="0.35">
      <c r="K14889" s="14"/>
      <c r="L14889" s="14"/>
      <c r="N14889" s="15"/>
      <c r="O14889" s="16"/>
      <c r="R14889" s="14"/>
      <c r="S14889" s="14"/>
    </row>
    <row r="14890" spans="11:19" x14ac:dyDescent="0.35">
      <c r="K14890" s="14"/>
      <c r="L14890" s="14"/>
      <c r="N14890" s="15"/>
      <c r="O14890" s="16"/>
      <c r="R14890" s="14"/>
      <c r="S14890" s="14"/>
    </row>
    <row r="14891" spans="11:19" x14ac:dyDescent="0.35">
      <c r="K14891" s="14"/>
      <c r="L14891" s="14"/>
      <c r="N14891" s="15"/>
      <c r="O14891" s="16"/>
      <c r="R14891" s="14"/>
      <c r="S14891" s="14"/>
    </row>
    <row r="14892" spans="11:19" x14ac:dyDescent="0.35">
      <c r="K14892" s="14"/>
      <c r="L14892" s="14"/>
      <c r="N14892" s="15"/>
      <c r="O14892" s="16"/>
      <c r="R14892" s="14"/>
      <c r="S14892" s="14"/>
    </row>
    <row r="14893" spans="11:19" x14ac:dyDescent="0.35">
      <c r="K14893" s="14"/>
      <c r="L14893" s="14"/>
      <c r="N14893" s="15"/>
      <c r="O14893" s="16"/>
      <c r="R14893" s="14"/>
      <c r="S14893" s="14"/>
    </row>
    <row r="14894" spans="11:19" x14ac:dyDescent="0.35">
      <c r="K14894" s="14"/>
      <c r="L14894" s="14"/>
      <c r="N14894" s="15"/>
      <c r="O14894" s="16"/>
      <c r="R14894" s="14"/>
      <c r="S14894" s="14"/>
    </row>
    <row r="14895" spans="11:19" x14ac:dyDescent="0.35">
      <c r="K14895" s="14"/>
      <c r="L14895" s="14"/>
      <c r="N14895" s="15"/>
      <c r="O14895" s="16"/>
      <c r="R14895" s="14"/>
      <c r="S14895" s="14"/>
    </row>
    <row r="14896" spans="11:19" x14ac:dyDescent="0.35">
      <c r="K14896" s="14"/>
      <c r="L14896" s="14"/>
      <c r="N14896" s="15"/>
      <c r="O14896" s="16"/>
      <c r="R14896" s="14"/>
      <c r="S14896" s="14"/>
    </row>
    <row r="14897" spans="11:19" x14ac:dyDescent="0.35">
      <c r="K14897" s="14"/>
      <c r="L14897" s="14"/>
      <c r="N14897" s="15"/>
      <c r="O14897" s="16"/>
      <c r="R14897" s="14"/>
      <c r="S14897" s="14"/>
    </row>
    <row r="14898" spans="11:19" x14ac:dyDescent="0.35">
      <c r="K14898" s="14"/>
      <c r="L14898" s="14"/>
      <c r="N14898" s="15"/>
      <c r="O14898" s="16"/>
      <c r="R14898" s="14"/>
      <c r="S14898" s="14"/>
    </row>
    <row r="14899" spans="11:19" x14ac:dyDescent="0.35">
      <c r="K14899" s="14"/>
      <c r="L14899" s="14"/>
      <c r="N14899" s="15"/>
      <c r="O14899" s="16"/>
      <c r="R14899" s="14"/>
      <c r="S14899" s="14"/>
    </row>
    <row r="14900" spans="11:19" x14ac:dyDescent="0.35">
      <c r="K14900" s="14"/>
      <c r="L14900" s="14"/>
      <c r="N14900" s="15"/>
      <c r="O14900" s="16"/>
      <c r="R14900" s="14"/>
      <c r="S14900" s="14"/>
    </row>
    <row r="14901" spans="11:19" x14ac:dyDescent="0.35">
      <c r="K14901" s="14"/>
      <c r="L14901" s="14"/>
      <c r="N14901" s="15"/>
      <c r="O14901" s="16"/>
      <c r="R14901" s="14"/>
      <c r="S14901" s="14"/>
    </row>
    <row r="14902" spans="11:19" x14ac:dyDescent="0.35">
      <c r="K14902" s="14"/>
      <c r="L14902" s="14"/>
      <c r="N14902" s="15"/>
      <c r="O14902" s="16"/>
      <c r="R14902" s="14"/>
      <c r="S14902" s="14"/>
    </row>
    <row r="14903" spans="11:19" x14ac:dyDescent="0.35">
      <c r="K14903" s="14"/>
      <c r="L14903" s="14"/>
      <c r="N14903" s="15"/>
      <c r="O14903" s="16"/>
      <c r="R14903" s="14"/>
      <c r="S14903" s="14"/>
    </row>
    <row r="14904" spans="11:19" x14ac:dyDescent="0.35">
      <c r="K14904" s="14"/>
      <c r="L14904" s="14"/>
      <c r="N14904" s="15"/>
      <c r="O14904" s="16"/>
      <c r="R14904" s="14"/>
      <c r="S14904" s="14"/>
    </row>
    <row r="14905" spans="11:19" x14ac:dyDescent="0.35">
      <c r="K14905" s="14"/>
      <c r="L14905" s="14"/>
      <c r="N14905" s="15"/>
      <c r="O14905" s="16"/>
      <c r="R14905" s="14"/>
      <c r="S14905" s="14"/>
    </row>
    <row r="14906" spans="11:19" x14ac:dyDescent="0.35">
      <c r="K14906" s="14"/>
      <c r="L14906" s="14"/>
      <c r="N14906" s="15"/>
      <c r="O14906" s="16"/>
      <c r="R14906" s="14"/>
      <c r="S14906" s="14"/>
    </row>
    <row r="14907" spans="11:19" x14ac:dyDescent="0.35">
      <c r="K14907" s="14"/>
      <c r="L14907" s="14"/>
      <c r="N14907" s="15"/>
      <c r="O14907" s="16"/>
      <c r="R14907" s="14"/>
      <c r="S14907" s="14"/>
    </row>
    <row r="14908" spans="11:19" x14ac:dyDescent="0.35">
      <c r="K14908" s="14"/>
      <c r="L14908" s="14"/>
      <c r="N14908" s="15"/>
      <c r="O14908" s="16"/>
      <c r="R14908" s="14"/>
      <c r="S14908" s="14"/>
    </row>
    <row r="14909" spans="11:19" x14ac:dyDescent="0.35">
      <c r="K14909" s="14"/>
      <c r="L14909" s="14"/>
      <c r="N14909" s="15"/>
      <c r="O14909" s="16"/>
      <c r="R14909" s="14"/>
      <c r="S14909" s="14"/>
    </row>
    <row r="14910" spans="11:19" x14ac:dyDescent="0.35">
      <c r="K14910" s="14"/>
      <c r="L14910" s="14"/>
      <c r="N14910" s="15"/>
      <c r="O14910" s="16"/>
      <c r="R14910" s="14"/>
      <c r="S14910" s="14"/>
    </row>
    <row r="14911" spans="11:19" x14ac:dyDescent="0.35">
      <c r="K14911" s="14"/>
      <c r="L14911" s="14"/>
      <c r="N14911" s="15"/>
      <c r="O14911" s="16"/>
      <c r="R14911" s="14"/>
      <c r="S14911" s="14"/>
    </row>
    <row r="14912" spans="11:19" x14ac:dyDescent="0.35">
      <c r="K14912" s="14"/>
      <c r="L14912" s="14"/>
      <c r="N14912" s="15"/>
      <c r="O14912" s="16"/>
      <c r="R14912" s="14"/>
      <c r="S14912" s="14"/>
    </row>
    <row r="14913" spans="11:19" x14ac:dyDescent="0.35">
      <c r="K14913" s="14"/>
      <c r="L14913" s="14"/>
      <c r="N14913" s="15"/>
      <c r="O14913" s="16"/>
      <c r="R14913" s="14"/>
      <c r="S14913" s="14"/>
    </row>
    <row r="14914" spans="11:19" x14ac:dyDescent="0.35">
      <c r="K14914" s="14"/>
      <c r="L14914" s="14"/>
      <c r="N14914" s="15"/>
      <c r="O14914" s="16"/>
      <c r="R14914" s="14"/>
      <c r="S14914" s="14"/>
    </row>
    <row r="14915" spans="11:19" x14ac:dyDescent="0.35">
      <c r="K14915" s="14"/>
      <c r="L14915" s="14"/>
      <c r="N14915" s="15"/>
      <c r="O14915" s="16"/>
      <c r="R14915" s="14"/>
      <c r="S14915" s="14"/>
    </row>
    <row r="14916" spans="11:19" x14ac:dyDescent="0.35">
      <c r="K14916" s="14"/>
      <c r="L14916" s="14"/>
      <c r="N14916" s="15"/>
      <c r="O14916" s="16"/>
      <c r="R14916" s="14"/>
      <c r="S14916" s="14"/>
    </row>
    <row r="14917" spans="11:19" x14ac:dyDescent="0.35">
      <c r="K14917" s="14"/>
      <c r="L14917" s="14"/>
      <c r="N14917" s="15"/>
      <c r="O14917" s="16"/>
      <c r="R14917" s="14"/>
      <c r="S14917" s="14"/>
    </row>
    <row r="14918" spans="11:19" x14ac:dyDescent="0.35">
      <c r="K14918" s="14"/>
      <c r="L14918" s="14"/>
      <c r="N14918" s="15"/>
      <c r="O14918" s="16"/>
      <c r="R14918" s="14"/>
      <c r="S14918" s="14"/>
    </row>
    <row r="14919" spans="11:19" x14ac:dyDescent="0.35">
      <c r="K14919" s="14"/>
      <c r="L14919" s="14"/>
      <c r="N14919" s="15"/>
      <c r="O14919" s="16"/>
      <c r="R14919" s="14"/>
      <c r="S14919" s="14"/>
    </row>
    <row r="14920" spans="11:19" x14ac:dyDescent="0.35">
      <c r="K14920" s="14"/>
      <c r="L14920" s="14"/>
      <c r="N14920" s="15"/>
      <c r="O14920" s="16"/>
      <c r="R14920" s="14"/>
      <c r="S14920" s="14"/>
    </row>
    <row r="14921" spans="11:19" x14ac:dyDescent="0.35">
      <c r="K14921" s="14"/>
      <c r="L14921" s="14"/>
      <c r="N14921" s="15"/>
      <c r="O14921" s="16"/>
      <c r="R14921" s="14"/>
      <c r="S14921" s="14"/>
    </row>
    <row r="14922" spans="11:19" x14ac:dyDescent="0.35">
      <c r="K14922" s="14"/>
      <c r="L14922" s="14"/>
      <c r="N14922" s="15"/>
      <c r="O14922" s="16"/>
      <c r="R14922" s="14"/>
      <c r="S14922" s="14"/>
    </row>
    <row r="14923" spans="11:19" x14ac:dyDescent="0.35">
      <c r="K14923" s="14"/>
      <c r="L14923" s="14"/>
      <c r="N14923" s="15"/>
      <c r="O14923" s="16"/>
      <c r="R14923" s="14"/>
      <c r="S14923" s="14"/>
    </row>
    <row r="14924" spans="11:19" x14ac:dyDescent="0.35">
      <c r="K14924" s="14"/>
      <c r="L14924" s="14"/>
      <c r="N14924" s="15"/>
      <c r="O14924" s="16"/>
      <c r="R14924" s="14"/>
      <c r="S14924" s="14"/>
    </row>
    <row r="14925" spans="11:19" x14ac:dyDescent="0.35">
      <c r="K14925" s="14"/>
      <c r="L14925" s="14"/>
      <c r="N14925" s="15"/>
      <c r="O14925" s="16"/>
      <c r="R14925" s="14"/>
      <c r="S14925" s="14"/>
    </row>
    <row r="14926" spans="11:19" x14ac:dyDescent="0.35">
      <c r="K14926" s="14"/>
      <c r="L14926" s="14"/>
      <c r="N14926" s="15"/>
      <c r="O14926" s="16"/>
      <c r="R14926" s="14"/>
      <c r="S14926" s="14"/>
    </row>
    <row r="14927" spans="11:19" x14ac:dyDescent="0.35">
      <c r="K14927" s="14"/>
      <c r="L14927" s="14"/>
      <c r="N14927" s="15"/>
      <c r="O14927" s="16"/>
      <c r="R14927" s="14"/>
      <c r="S14927" s="14"/>
    </row>
    <row r="14928" spans="11:19" x14ac:dyDescent="0.35">
      <c r="K14928" s="14"/>
      <c r="L14928" s="14"/>
      <c r="N14928" s="15"/>
      <c r="O14928" s="16"/>
      <c r="R14928" s="14"/>
      <c r="S14928" s="14"/>
    </row>
    <row r="14929" spans="11:19" x14ac:dyDescent="0.35">
      <c r="K14929" s="14"/>
      <c r="L14929" s="14"/>
      <c r="N14929" s="15"/>
      <c r="O14929" s="16"/>
      <c r="R14929" s="14"/>
      <c r="S14929" s="14"/>
    </row>
    <row r="14930" spans="11:19" x14ac:dyDescent="0.35">
      <c r="K14930" s="14"/>
      <c r="L14930" s="14"/>
      <c r="N14930" s="15"/>
      <c r="O14930" s="16"/>
      <c r="R14930" s="14"/>
      <c r="S14930" s="14"/>
    </row>
    <row r="14931" spans="11:19" x14ac:dyDescent="0.35">
      <c r="K14931" s="14"/>
      <c r="L14931" s="14"/>
      <c r="N14931" s="15"/>
      <c r="O14931" s="16"/>
      <c r="R14931" s="14"/>
      <c r="S14931" s="14"/>
    </row>
    <row r="14932" spans="11:19" x14ac:dyDescent="0.35">
      <c r="K14932" s="14"/>
      <c r="L14932" s="14"/>
      <c r="N14932" s="15"/>
      <c r="O14932" s="16"/>
      <c r="R14932" s="14"/>
      <c r="S14932" s="14"/>
    </row>
    <row r="14933" spans="11:19" x14ac:dyDescent="0.35">
      <c r="K14933" s="14"/>
      <c r="L14933" s="14"/>
      <c r="N14933" s="15"/>
      <c r="O14933" s="16"/>
      <c r="R14933" s="14"/>
      <c r="S14933" s="14"/>
    </row>
    <row r="14934" spans="11:19" x14ac:dyDescent="0.35">
      <c r="K14934" s="14"/>
      <c r="L14934" s="14"/>
      <c r="N14934" s="15"/>
      <c r="O14934" s="16"/>
      <c r="R14934" s="14"/>
      <c r="S14934" s="14"/>
    </row>
    <row r="14935" spans="11:19" x14ac:dyDescent="0.35">
      <c r="K14935" s="14"/>
      <c r="L14935" s="14"/>
      <c r="N14935" s="15"/>
      <c r="O14935" s="16"/>
      <c r="R14935" s="14"/>
      <c r="S14935" s="14"/>
    </row>
    <row r="14936" spans="11:19" x14ac:dyDescent="0.35">
      <c r="K14936" s="14"/>
      <c r="L14936" s="14"/>
      <c r="N14936" s="15"/>
      <c r="O14936" s="16"/>
      <c r="R14936" s="14"/>
      <c r="S14936" s="14"/>
    </row>
    <row r="14937" spans="11:19" x14ac:dyDescent="0.35">
      <c r="K14937" s="14"/>
      <c r="L14937" s="14"/>
      <c r="N14937" s="15"/>
      <c r="O14937" s="16"/>
      <c r="R14937" s="14"/>
      <c r="S14937" s="14"/>
    </row>
    <row r="14938" spans="11:19" x14ac:dyDescent="0.35">
      <c r="K14938" s="14"/>
      <c r="L14938" s="14"/>
      <c r="N14938" s="15"/>
      <c r="O14938" s="16"/>
      <c r="R14938" s="14"/>
      <c r="S14938" s="14"/>
    </row>
    <row r="14939" spans="11:19" x14ac:dyDescent="0.35">
      <c r="K14939" s="14"/>
      <c r="L14939" s="14"/>
      <c r="N14939" s="15"/>
      <c r="O14939" s="16"/>
      <c r="R14939" s="14"/>
      <c r="S14939" s="14"/>
    </row>
    <row r="14940" spans="11:19" x14ac:dyDescent="0.35">
      <c r="K14940" s="14"/>
      <c r="L14940" s="14"/>
      <c r="N14940" s="15"/>
      <c r="O14940" s="16"/>
      <c r="R14940" s="14"/>
      <c r="S14940" s="14"/>
    </row>
    <row r="14941" spans="11:19" x14ac:dyDescent="0.35">
      <c r="K14941" s="14"/>
      <c r="L14941" s="14"/>
      <c r="N14941" s="15"/>
      <c r="O14941" s="16"/>
      <c r="R14941" s="14"/>
      <c r="S14941" s="14"/>
    </row>
    <row r="14942" spans="11:19" x14ac:dyDescent="0.35">
      <c r="K14942" s="14"/>
      <c r="L14942" s="14"/>
      <c r="N14942" s="15"/>
      <c r="O14942" s="16"/>
      <c r="R14942" s="14"/>
      <c r="S14942" s="14"/>
    </row>
    <row r="14943" spans="11:19" x14ac:dyDescent="0.35">
      <c r="K14943" s="14"/>
      <c r="L14943" s="14"/>
      <c r="N14943" s="15"/>
      <c r="O14943" s="16"/>
      <c r="R14943" s="14"/>
      <c r="S14943" s="14"/>
    </row>
    <row r="14944" spans="11:19" x14ac:dyDescent="0.35">
      <c r="K14944" s="14"/>
      <c r="L14944" s="14"/>
      <c r="N14944" s="15"/>
      <c r="O14944" s="16"/>
      <c r="R14944" s="14"/>
      <c r="S14944" s="14"/>
    </row>
    <row r="14945" spans="11:19" x14ac:dyDescent="0.35">
      <c r="K14945" s="14"/>
      <c r="L14945" s="14"/>
      <c r="N14945" s="15"/>
      <c r="O14945" s="16"/>
      <c r="R14945" s="14"/>
      <c r="S14945" s="14"/>
    </row>
    <row r="14946" spans="11:19" x14ac:dyDescent="0.35">
      <c r="K14946" s="14"/>
      <c r="L14946" s="14"/>
      <c r="N14946" s="15"/>
      <c r="O14946" s="16"/>
      <c r="R14946" s="14"/>
      <c r="S14946" s="14"/>
    </row>
    <row r="14947" spans="11:19" x14ac:dyDescent="0.35">
      <c r="K14947" s="14"/>
      <c r="L14947" s="14"/>
      <c r="N14947" s="15"/>
      <c r="O14947" s="16"/>
      <c r="R14947" s="14"/>
      <c r="S14947" s="14"/>
    </row>
    <row r="14948" spans="11:19" x14ac:dyDescent="0.35">
      <c r="K14948" s="14"/>
      <c r="L14948" s="14"/>
      <c r="N14948" s="15"/>
      <c r="O14948" s="16"/>
      <c r="R14948" s="14"/>
      <c r="S14948" s="14"/>
    </row>
    <row r="14949" spans="11:19" x14ac:dyDescent="0.35">
      <c r="K14949" s="14"/>
      <c r="L14949" s="14"/>
      <c r="N14949" s="15"/>
      <c r="O14949" s="16"/>
      <c r="R14949" s="14"/>
      <c r="S14949" s="14"/>
    </row>
    <row r="14950" spans="11:19" x14ac:dyDescent="0.35">
      <c r="K14950" s="14"/>
      <c r="L14950" s="14"/>
      <c r="N14950" s="15"/>
      <c r="O14950" s="16"/>
      <c r="R14950" s="14"/>
      <c r="S14950" s="14"/>
    </row>
    <row r="14951" spans="11:19" x14ac:dyDescent="0.35">
      <c r="K14951" s="14"/>
      <c r="L14951" s="14"/>
      <c r="N14951" s="15"/>
      <c r="O14951" s="16"/>
      <c r="R14951" s="14"/>
      <c r="S14951" s="14"/>
    </row>
    <row r="14952" spans="11:19" x14ac:dyDescent="0.35">
      <c r="K14952" s="14"/>
      <c r="L14952" s="14"/>
      <c r="N14952" s="15"/>
      <c r="O14952" s="16"/>
      <c r="R14952" s="14"/>
      <c r="S14952" s="14"/>
    </row>
    <row r="14953" spans="11:19" x14ac:dyDescent="0.35">
      <c r="K14953" s="14"/>
      <c r="L14953" s="14"/>
      <c r="N14953" s="15"/>
      <c r="O14953" s="16"/>
      <c r="R14953" s="14"/>
      <c r="S14953" s="14"/>
    </row>
    <row r="14954" spans="11:19" x14ac:dyDescent="0.35">
      <c r="K14954" s="14"/>
      <c r="L14954" s="14"/>
      <c r="N14954" s="15"/>
      <c r="O14954" s="16"/>
      <c r="R14954" s="14"/>
      <c r="S14954" s="14"/>
    </row>
    <row r="14955" spans="11:19" x14ac:dyDescent="0.35">
      <c r="K14955" s="14"/>
      <c r="L14955" s="14"/>
      <c r="N14955" s="15"/>
      <c r="O14955" s="16"/>
      <c r="R14955" s="14"/>
      <c r="S14955" s="14"/>
    </row>
    <row r="14956" spans="11:19" x14ac:dyDescent="0.35">
      <c r="K14956" s="14"/>
      <c r="L14956" s="14"/>
      <c r="N14956" s="15"/>
      <c r="O14956" s="16"/>
      <c r="R14956" s="14"/>
      <c r="S14956" s="14"/>
    </row>
    <row r="14957" spans="11:19" x14ac:dyDescent="0.35">
      <c r="K14957" s="14"/>
      <c r="L14957" s="14"/>
      <c r="N14957" s="15"/>
      <c r="O14957" s="16"/>
      <c r="R14957" s="14"/>
      <c r="S14957" s="14"/>
    </row>
    <row r="14958" spans="11:19" x14ac:dyDescent="0.35">
      <c r="K14958" s="14"/>
      <c r="L14958" s="14"/>
      <c r="N14958" s="15"/>
      <c r="O14958" s="16"/>
      <c r="R14958" s="14"/>
      <c r="S14958" s="14"/>
    </row>
    <row r="14959" spans="11:19" x14ac:dyDescent="0.35">
      <c r="K14959" s="14"/>
      <c r="L14959" s="14"/>
      <c r="N14959" s="15"/>
      <c r="O14959" s="16"/>
      <c r="R14959" s="14"/>
      <c r="S14959" s="14"/>
    </row>
    <row r="14960" spans="11:19" x14ac:dyDescent="0.35">
      <c r="K14960" s="14"/>
      <c r="L14960" s="14"/>
      <c r="N14960" s="15"/>
      <c r="O14960" s="16"/>
      <c r="R14960" s="14"/>
      <c r="S14960" s="14"/>
    </row>
    <row r="14961" spans="11:19" x14ac:dyDescent="0.35">
      <c r="K14961" s="14"/>
      <c r="L14961" s="14"/>
      <c r="N14961" s="15"/>
      <c r="O14961" s="16"/>
      <c r="R14961" s="14"/>
      <c r="S14961" s="14"/>
    </row>
    <row r="14962" spans="11:19" x14ac:dyDescent="0.35">
      <c r="K14962" s="14"/>
      <c r="L14962" s="14"/>
      <c r="N14962" s="15"/>
      <c r="O14962" s="16"/>
      <c r="R14962" s="14"/>
      <c r="S14962" s="14"/>
    </row>
    <row r="14963" spans="11:19" x14ac:dyDescent="0.35">
      <c r="K14963" s="14"/>
      <c r="L14963" s="14"/>
      <c r="N14963" s="15"/>
      <c r="O14963" s="16"/>
      <c r="R14963" s="14"/>
      <c r="S14963" s="14"/>
    </row>
    <row r="14964" spans="11:19" x14ac:dyDescent="0.35">
      <c r="K14964" s="14"/>
      <c r="L14964" s="14"/>
      <c r="N14964" s="15"/>
      <c r="O14964" s="16"/>
      <c r="R14964" s="14"/>
      <c r="S14964" s="14"/>
    </row>
    <row r="14965" spans="11:19" x14ac:dyDescent="0.35">
      <c r="K14965" s="14"/>
      <c r="L14965" s="14"/>
      <c r="N14965" s="15"/>
      <c r="O14965" s="16"/>
      <c r="R14965" s="14"/>
      <c r="S14965" s="14"/>
    </row>
    <row r="14966" spans="11:19" x14ac:dyDescent="0.35">
      <c r="K14966" s="14"/>
      <c r="L14966" s="14"/>
      <c r="N14966" s="15"/>
      <c r="O14966" s="16"/>
      <c r="R14966" s="14"/>
      <c r="S14966" s="14"/>
    </row>
    <row r="14967" spans="11:19" x14ac:dyDescent="0.35">
      <c r="K14967" s="14"/>
      <c r="L14967" s="14"/>
      <c r="N14967" s="15"/>
      <c r="O14967" s="16"/>
      <c r="R14967" s="14"/>
      <c r="S14967" s="14"/>
    </row>
    <row r="14968" spans="11:19" x14ac:dyDescent="0.35">
      <c r="K14968" s="14"/>
      <c r="L14968" s="14"/>
      <c r="N14968" s="15"/>
      <c r="O14968" s="16"/>
      <c r="R14968" s="14"/>
      <c r="S14968" s="14"/>
    </row>
    <row r="14969" spans="11:19" x14ac:dyDescent="0.35">
      <c r="K14969" s="14"/>
      <c r="L14969" s="14"/>
      <c r="N14969" s="15"/>
      <c r="O14969" s="16"/>
      <c r="R14969" s="14"/>
      <c r="S14969" s="14"/>
    </row>
    <row r="14970" spans="11:19" x14ac:dyDescent="0.35">
      <c r="K14970" s="14"/>
      <c r="L14970" s="14"/>
      <c r="N14970" s="15"/>
      <c r="O14970" s="16"/>
      <c r="R14970" s="14"/>
      <c r="S14970" s="14"/>
    </row>
    <row r="14971" spans="11:19" x14ac:dyDescent="0.35">
      <c r="K14971" s="14"/>
      <c r="L14971" s="14"/>
      <c r="N14971" s="15"/>
      <c r="O14971" s="16"/>
      <c r="R14971" s="14"/>
      <c r="S14971" s="14"/>
    </row>
    <row r="14972" spans="11:19" x14ac:dyDescent="0.35">
      <c r="K14972" s="14"/>
      <c r="L14972" s="14"/>
      <c r="N14972" s="15"/>
      <c r="O14972" s="16"/>
      <c r="R14972" s="14"/>
      <c r="S14972" s="14"/>
    </row>
    <row r="14973" spans="11:19" x14ac:dyDescent="0.35">
      <c r="K14973" s="14"/>
      <c r="L14973" s="14"/>
      <c r="N14973" s="15"/>
      <c r="O14973" s="16"/>
      <c r="R14973" s="14"/>
      <c r="S14973" s="14"/>
    </row>
    <row r="14974" spans="11:19" x14ac:dyDescent="0.35">
      <c r="K14974" s="14"/>
      <c r="L14974" s="14"/>
      <c r="N14974" s="15"/>
      <c r="O14974" s="16"/>
      <c r="R14974" s="14"/>
      <c r="S14974" s="14"/>
    </row>
    <row r="14975" spans="11:19" x14ac:dyDescent="0.35">
      <c r="K14975" s="14"/>
      <c r="L14975" s="14"/>
      <c r="N14975" s="15"/>
      <c r="O14975" s="16"/>
      <c r="R14975" s="14"/>
      <c r="S14975" s="14"/>
    </row>
    <row r="14976" spans="11:19" x14ac:dyDescent="0.35">
      <c r="K14976" s="14"/>
      <c r="L14976" s="14"/>
      <c r="N14976" s="15"/>
      <c r="O14976" s="16"/>
      <c r="R14976" s="14"/>
      <c r="S14976" s="14"/>
    </row>
    <row r="14977" spans="11:19" x14ac:dyDescent="0.35">
      <c r="K14977" s="14"/>
      <c r="L14977" s="14"/>
      <c r="N14977" s="15"/>
      <c r="O14977" s="16"/>
      <c r="R14977" s="14"/>
      <c r="S14977" s="14"/>
    </row>
    <row r="14978" spans="11:19" x14ac:dyDescent="0.35">
      <c r="K14978" s="14"/>
      <c r="L14978" s="14"/>
      <c r="N14978" s="15"/>
      <c r="O14978" s="16"/>
      <c r="R14978" s="14"/>
      <c r="S14978" s="14"/>
    </row>
    <row r="14979" spans="11:19" x14ac:dyDescent="0.35">
      <c r="K14979" s="14"/>
      <c r="L14979" s="14"/>
      <c r="N14979" s="15"/>
      <c r="O14979" s="16"/>
      <c r="R14979" s="14"/>
      <c r="S14979" s="14"/>
    </row>
    <row r="14980" spans="11:19" x14ac:dyDescent="0.35">
      <c r="K14980" s="14"/>
      <c r="L14980" s="14"/>
      <c r="N14980" s="15"/>
      <c r="O14980" s="16"/>
      <c r="R14980" s="14"/>
      <c r="S14980" s="14"/>
    </row>
    <row r="14981" spans="11:19" x14ac:dyDescent="0.35">
      <c r="K14981" s="14"/>
      <c r="L14981" s="14"/>
      <c r="N14981" s="15"/>
      <c r="O14981" s="16"/>
      <c r="R14981" s="14"/>
      <c r="S14981" s="14"/>
    </row>
    <row r="14982" spans="11:19" x14ac:dyDescent="0.35">
      <c r="K14982" s="14"/>
      <c r="L14982" s="14"/>
      <c r="N14982" s="15"/>
      <c r="O14982" s="16"/>
      <c r="R14982" s="14"/>
      <c r="S14982" s="14"/>
    </row>
    <row r="14983" spans="11:19" x14ac:dyDescent="0.35">
      <c r="K14983" s="14"/>
      <c r="L14983" s="14"/>
      <c r="N14983" s="15"/>
      <c r="O14983" s="16"/>
      <c r="R14983" s="14"/>
      <c r="S14983" s="14"/>
    </row>
    <row r="14984" spans="11:19" x14ac:dyDescent="0.35">
      <c r="K14984" s="14"/>
      <c r="L14984" s="14"/>
      <c r="N14984" s="15"/>
      <c r="O14984" s="16"/>
      <c r="R14984" s="14"/>
      <c r="S14984" s="14"/>
    </row>
    <row r="14985" spans="11:19" x14ac:dyDescent="0.35">
      <c r="K14985" s="14"/>
      <c r="L14985" s="14"/>
      <c r="N14985" s="15"/>
      <c r="O14985" s="16"/>
      <c r="R14985" s="14"/>
      <c r="S14985" s="14"/>
    </row>
    <row r="14986" spans="11:19" x14ac:dyDescent="0.35">
      <c r="K14986" s="14"/>
      <c r="L14986" s="14"/>
      <c r="N14986" s="15"/>
      <c r="O14986" s="16"/>
      <c r="R14986" s="14"/>
      <c r="S14986" s="14"/>
    </row>
    <row r="14987" spans="11:19" x14ac:dyDescent="0.35">
      <c r="K14987" s="14"/>
      <c r="L14987" s="14"/>
      <c r="N14987" s="15"/>
      <c r="O14987" s="16"/>
      <c r="R14987" s="14"/>
      <c r="S14987" s="14"/>
    </row>
    <row r="14988" spans="11:19" x14ac:dyDescent="0.35">
      <c r="K14988" s="14"/>
      <c r="L14988" s="14"/>
      <c r="N14988" s="15"/>
      <c r="O14988" s="16"/>
      <c r="R14988" s="14"/>
      <c r="S14988" s="14"/>
    </row>
    <row r="14989" spans="11:19" x14ac:dyDescent="0.35">
      <c r="K14989" s="14"/>
      <c r="L14989" s="14"/>
      <c r="N14989" s="15"/>
      <c r="O14989" s="16"/>
      <c r="R14989" s="14"/>
      <c r="S14989" s="14"/>
    </row>
    <row r="14990" spans="11:19" x14ac:dyDescent="0.35">
      <c r="K14990" s="14"/>
      <c r="L14990" s="14"/>
      <c r="N14990" s="15"/>
      <c r="O14990" s="16"/>
      <c r="R14990" s="14"/>
      <c r="S14990" s="14"/>
    </row>
    <row r="14991" spans="11:19" x14ac:dyDescent="0.35">
      <c r="K14991" s="14"/>
      <c r="L14991" s="14"/>
      <c r="N14991" s="15"/>
      <c r="O14991" s="16"/>
      <c r="R14991" s="14"/>
      <c r="S14991" s="14"/>
    </row>
    <row r="14992" spans="11:19" x14ac:dyDescent="0.35">
      <c r="K14992" s="14"/>
      <c r="L14992" s="14"/>
      <c r="N14992" s="15"/>
      <c r="O14992" s="16"/>
      <c r="R14992" s="14"/>
      <c r="S14992" s="14"/>
    </row>
    <row r="14993" spans="11:19" x14ac:dyDescent="0.35">
      <c r="K14993" s="14"/>
      <c r="L14993" s="14"/>
      <c r="N14993" s="15"/>
      <c r="O14993" s="16"/>
      <c r="R14993" s="14"/>
      <c r="S14993" s="14"/>
    </row>
    <row r="14994" spans="11:19" x14ac:dyDescent="0.35">
      <c r="K14994" s="14"/>
      <c r="L14994" s="14"/>
      <c r="N14994" s="15"/>
      <c r="O14994" s="16"/>
      <c r="R14994" s="14"/>
      <c r="S14994" s="14"/>
    </row>
    <row r="14995" spans="11:19" x14ac:dyDescent="0.35">
      <c r="K14995" s="14"/>
      <c r="L14995" s="14"/>
      <c r="N14995" s="15"/>
      <c r="O14995" s="16"/>
      <c r="R14995" s="14"/>
      <c r="S14995" s="14"/>
    </row>
    <row r="14996" spans="11:19" x14ac:dyDescent="0.35">
      <c r="K14996" s="14"/>
      <c r="L14996" s="14"/>
      <c r="N14996" s="15"/>
      <c r="O14996" s="16"/>
      <c r="R14996" s="14"/>
      <c r="S14996" s="14"/>
    </row>
    <row r="14997" spans="11:19" x14ac:dyDescent="0.35">
      <c r="K14997" s="14"/>
      <c r="L14997" s="14"/>
      <c r="N14997" s="15"/>
      <c r="O14997" s="16"/>
      <c r="R14997" s="14"/>
      <c r="S14997" s="14"/>
    </row>
    <row r="14998" spans="11:19" x14ac:dyDescent="0.35">
      <c r="K14998" s="14"/>
      <c r="L14998" s="14"/>
      <c r="N14998" s="15"/>
      <c r="O14998" s="16"/>
      <c r="R14998" s="14"/>
      <c r="S14998" s="14"/>
    </row>
    <row r="14999" spans="11:19" x14ac:dyDescent="0.35">
      <c r="K14999" s="14"/>
      <c r="L14999" s="14"/>
      <c r="N14999" s="15"/>
      <c r="O14999" s="16"/>
      <c r="R14999" s="14"/>
      <c r="S14999" s="14"/>
    </row>
    <row r="15000" spans="11:19" x14ac:dyDescent="0.35">
      <c r="K15000" s="14"/>
      <c r="L15000" s="14"/>
      <c r="N15000" s="15"/>
      <c r="O15000" s="16"/>
      <c r="R15000" s="14"/>
      <c r="S15000" s="14"/>
    </row>
    <row r="15001" spans="11:19" x14ac:dyDescent="0.35">
      <c r="K15001" s="14"/>
      <c r="L15001" s="14"/>
      <c r="N15001" s="15"/>
      <c r="O15001" s="16"/>
      <c r="R15001" s="14"/>
      <c r="S15001" s="14"/>
    </row>
    <row r="15002" spans="11:19" x14ac:dyDescent="0.35">
      <c r="K15002" s="14"/>
      <c r="L15002" s="14"/>
      <c r="N15002" s="15"/>
      <c r="O15002" s="16"/>
      <c r="R15002" s="14"/>
      <c r="S15002" s="14"/>
    </row>
    <row r="15003" spans="11:19" x14ac:dyDescent="0.35">
      <c r="K15003" s="14"/>
      <c r="L15003" s="14"/>
      <c r="N15003" s="15"/>
      <c r="O15003" s="16"/>
      <c r="R15003" s="14"/>
      <c r="S15003" s="14"/>
    </row>
    <row r="15004" spans="11:19" x14ac:dyDescent="0.35">
      <c r="K15004" s="14"/>
      <c r="L15004" s="14"/>
      <c r="N15004" s="15"/>
      <c r="O15004" s="16"/>
      <c r="R15004" s="14"/>
      <c r="S15004" s="14"/>
    </row>
    <row r="15005" spans="11:19" x14ac:dyDescent="0.35">
      <c r="K15005" s="14"/>
      <c r="L15005" s="14"/>
      <c r="N15005" s="15"/>
      <c r="O15005" s="16"/>
      <c r="R15005" s="14"/>
      <c r="S15005" s="14"/>
    </row>
    <row r="15006" spans="11:19" x14ac:dyDescent="0.35">
      <c r="K15006" s="14"/>
      <c r="L15006" s="14"/>
      <c r="N15006" s="15"/>
      <c r="O15006" s="16"/>
      <c r="R15006" s="14"/>
      <c r="S15006" s="14"/>
    </row>
    <row r="15007" spans="11:19" x14ac:dyDescent="0.35">
      <c r="K15007" s="14"/>
      <c r="L15007" s="14"/>
      <c r="N15007" s="15"/>
      <c r="O15007" s="16"/>
      <c r="R15007" s="14"/>
      <c r="S15007" s="14"/>
    </row>
    <row r="15008" spans="11:19" x14ac:dyDescent="0.35">
      <c r="K15008" s="14"/>
      <c r="L15008" s="14"/>
      <c r="N15008" s="15"/>
      <c r="O15008" s="16"/>
      <c r="R15008" s="14"/>
      <c r="S15008" s="14"/>
    </row>
    <row r="15009" spans="11:19" x14ac:dyDescent="0.35">
      <c r="K15009" s="14"/>
      <c r="L15009" s="14"/>
      <c r="N15009" s="15"/>
      <c r="O15009" s="16"/>
      <c r="R15009" s="14"/>
      <c r="S15009" s="14"/>
    </row>
    <row r="15010" spans="11:19" x14ac:dyDescent="0.35">
      <c r="K15010" s="14"/>
      <c r="L15010" s="14"/>
      <c r="N15010" s="15"/>
      <c r="O15010" s="16"/>
      <c r="R15010" s="14"/>
      <c r="S15010" s="14"/>
    </row>
    <row r="15011" spans="11:19" x14ac:dyDescent="0.35">
      <c r="K15011" s="14"/>
      <c r="L15011" s="14"/>
      <c r="N15011" s="15"/>
      <c r="O15011" s="16"/>
      <c r="R15011" s="14"/>
      <c r="S15011" s="14"/>
    </row>
    <row r="15012" spans="11:19" x14ac:dyDescent="0.35">
      <c r="K15012" s="14"/>
      <c r="L15012" s="14"/>
      <c r="N15012" s="15"/>
      <c r="O15012" s="16"/>
      <c r="R15012" s="14"/>
      <c r="S15012" s="14"/>
    </row>
    <row r="15013" spans="11:19" x14ac:dyDescent="0.35">
      <c r="K15013" s="14"/>
      <c r="L15013" s="14"/>
      <c r="N15013" s="15"/>
      <c r="O15013" s="16"/>
      <c r="R15013" s="14"/>
      <c r="S15013" s="14"/>
    </row>
    <row r="15014" spans="11:19" x14ac:dyDescent="0.35">
      <c r="K15014" s="14"/>
      <c r="L15014" s="14"/>
      <c r="N15014" s="15"/>
      <c r="O15014" s="16"/>
      <c r="R15014" s="14"/>
      <c r="S15014" s="14"/>
    </row>
    <row r="15015" spans="11:19" x14ac:dyDescent="0.35">
      <c r="K15015" s="14"/>
      <c r="L15015" s="14"/>
      <c r="N15015" s="15"/>
      <c r="O15015" s="16"/>
      <c r="R15015" s="14"/>
      <c r="S15015" s="14"/>
    </row>
    <row r="15016" spans="11:19" x14ac:dyDescent="0.35">
      <c r="K15016" s="14"/>
      <c r="L15016" s="14"/>
      <c r="N15016" s="15"/>
      <c r="O15016" s="16"/>
      <c r="R15016" s="14"/>
      <c r="S15016" s="14"/>
    </row>
    <row r="15017" spans="11:19" x14ac:dyDescent="0.35">
      <c r="K15017" s="14"/>
      <c r="L15017" s="14"/>
      <c r="N15017" s="15"/>
      <c r="O15017" s="16"/>
      <c r="R15017" s="14"/>
      <c r="S15017" s="14"/>
    </row>
    <row r="15018" spans="11:19" x14ac:dyDescent="0.35">
      <c r="K15018" s="14"/>
      <c r="L15018" s="14"/>
      <c r="N15018" s="15"/>
      <c r="O15018" s="16"/>
      <c r="R15018" s="14"/>
      <c r="S15018" s="14"/>
    </row>
    <row r="15019" spans="11:19" x14ac:dyDescent="0.35">
      <c r="K15019" s="14"/>
      <c r="L15019" s="14"/>
      <c r="N15019" s="15"/>
      <c r="O15019" s="16"/>
      <c r="R15019" s="14"/>
      <c r="S15019" s="14"/>
    </row>
    <row r="15020" spans="11:19" x14ac:dyDescent="0.35">
      <c r="K15020" s="14"/>
      <c r="L15020" s="14"/>
      <c r="N15020" s="15"/>
      <c r="O15020" s="16"/>
      <c r="R15020" s="14"/>
      <c r="S15020" s="14"/>
    </row>
    <row r="15021" spans="11:19" x14ac:dyDescent="0.35">
      <c r="K15021" s="14"/>
      <c r="L15021" s="14"/>
      <c r="N15021" s="15"/>
      <c r="O15021" s="16"/>
      <c r="R15021" s="14"/>
      <c r="S15021" s="14"/>
    </row>
    <row r="15022" spans="11:19" x14ac:dyDescent="0.35">
      <c r="K15022" s="14"/>
      <c r="L15022" s="14"/>
      <c r="N15022" s="15"/>
      <c r="O15022" s="16"/>
      <c r="R15022" s="14"/>
      <c r="S15022" s="14"/>
    </row>
    <row r="15023" spans="11:19" x14ac:dyDescent="0.35">
      <c r="K15023" s="14"/>
      <c r="L15023" s="14"/>
      <c r="N15023" s="15"/>
      <c r="O15023" s="16"/>
      <c r="R15023" s="14"/>
      <c r="S15023" s="14"/>
    </row>
    <row r="15024" spans="11:19" x14ac:dyDescent="0.35">
      <c r="K15024" s="14"/>
      <c r="L15024" s="14"/>
      <c r="N15024" s="15"/>
      <c r="O15024" s="16"/>
      <c r="R15024" s="14"/>
      <c r="S15024" s="14"/>
    </row>
    <row r="15025" spans="11:19" x14ac:dyDescent="0.35">
      <c r="K15025" s="14"/>
      <c r="L15025" s="14"/>
      <c r="N15025" s="15"/>
      <c r="O15025" s="16"/>
      <c r="R15025" s="14"/>
      <c r="S15025" s="14"/>
    </row>
    <row r="15026" spans="11:19" x14ac:dyDescent="0.35">
      <c r="K15026" s="14"/>
      <c r="L15026" s="14"/>
      <c r="N15026" s="15"/>
      <c r="O15026" s="16"/>
      <c r="R15026" s="14"/>
      <c r="S15026" s="14"/>
    </row>
    <row r="15027" spans="11:19" x14ac:dyDescent="0.35">
      <c r="K15027" s="14"/>
      <c r="L15027" s="14"/>
      <c r="N15027" s="15"/>
      <c r="O15027" s="16"/>
      <c r="R15027" s="14"/>
      <c r="S15027" s="14"/>
    </row>
    <row r="15028" spans="11:19" x14ac:dyDescent="0.35">
      <c r="K15028" s="14"/>
      <c r="L15028" s="14"/>
      <c r="N15028" s="15"/>
      <c r="O15028" s="16"/>
      <c r="R15028" s="14"/>
      <c r="S15028" s="14"/>
    </row>
    <row r="15029" spans="11:19" x14ac:dyDescent="0.35">
      <c r="K15029" s="14"/>
      <c r="L15029" s="14"/>
      <c r="N15029" s="15"/>
      <c r="O15029" s="16"/>
      <c r="R15029" s="14"/>
      <c r="S15029" s="14"/>
    </row>
    <row r="15030" spans="11:19" x14ac:dyDescent="0.35">
      <c r="K15030" s="14"/>
      <c r="L15030" s="14"/>
      <c r="N15030" s="15"/>
      <c r="O15030" s="16"/>
      <c r="R15030" s="14"/>
      <c r="S15030" s="14"/>
    </row>
    <row r="15031" spans="11:19" x14ac:dyDescent="0.35">
      <c r="K15031" s="14"/>
      <c r="L15031" s="14"/>
      <c r="N15031" s="15"/>
      <c r="O15031" s="16"/>
      <c r="R15031" s="14"/>
      <c r="S15031" s="14"/>
    </row>
    <row r="15032" spans="11:19" x14ac:dyDescent="0.35">
      <c r="K15032" s="14"/>
      <c r="L15032" s="14"/>
      <c r="N15032" s="15"/>
      <c r="O15032" s="16"/>
      <c r="R15032" s="14"/>
      <c r="S15032" s="14"/>
    </row>
    <row r="15033" spans="11:19" x14ac:dyDescent="0.35">
      <c r="K15033" s="14"/>
      <c r="L15033" s="14"/>
      <c r="N15033" s="15"/>
      <c r="O15033" s="16"/>
      <c r="R15033" s="14"/>
      <c r="S15033" s="14"/>
    </row>
    <row r="15034" spans="11:19" x14ac:dyDescent="0.35">
      <c r="K15034" s="14"/>
      <c r="L15034" s="14"/>
      <c r="N15034" s="15"/>
      <c r="O15034" s="16"/>
      <c r="R15034" s="14"/>
      <c r="S15034" s="14"/>
    </row>
    <row r="15035" spans="11:19" x14ac:dyDescent="0.35">
      <c r="K15035" s="14"/>
      <c r="L15035" s="14"/>
      <c r="N15035" s="15"/>
      <c r="O15035" s="16"/>
      <c r="R15035" s="14"/>
      <c r="S15035" s="14"/>
    </row>
    <row r="15036" spans="11:19" x14ac:dyDescent="0.35">
      <c r="K15036" s="14"/>
      <c r="L15036" s="14"/>
      <c r="N15036" s="15"/>
      <c r="O15036" s="16"/>
      <c r="R15036" s="14"/>
      <c r="S15036" s="14"/>
    </row>
    <row r="15037" spans="11:19" x14ac:dyDescent="0.35">
      <c r="K15037" s="14"/>
      <c r="L15037" s="14"/>
      <c r="N15037" s="15"/>
      <c r="O15037" s="16"/>
      <c r="R15037" s="14"/>
      <c r="S15037" s="14"/>
    </row>
    <row r="15038" spans="11:19" x14ac:dyDescent="0.35">
      <c r="K15038" s="14"/>
      <c r="L15038" s="14"/>
      <c r="N15038" s="15"/>
      <c r="O15038" s="16"/>
      <c r="R15038" s="14"/>
      <c r="S15038" s="14"/>
    </row>
    <row r="15039" spans="11:19" x14ac:dyDescent="0.35">
      <c r="K15039" s="14"/>
      <c r="L15039" s="14"/>
      <c r="N15039" s="15"/>
      <c r="O15039" s="16"/>
      <c r="R15039" s="14"/>
      <c r="S15039" s="14"/>
    </row>
    <row r="15040" spans="11:19" x14ac:dyDescent="0.35">
      <c r="K15040" s="14"/>
      <c r="L15040" s="14"/>
      <c r="N15040" s="15"/>
      <c r="O15040" s="16"/>
      <c r="R15040" s="14"/>
      <c r="S15040" s="14"/>
    </row>
    <row r="15041" spans="11:19" x14ac:dyDescent="0.35">
      <c r="K15041" s="14"/>
      <c r="L15041" s="14"/>
      <c r="N15041" s="15"/>
      <c r="O15041" s="16"/>
      <c r="R15041" s="14"/>
      <c r="S15041" s="14"/>
    </row>
    <row r="15042" spans="11:19" x14ac:dyDescent="0.35">
      <c r="K15042" s="14"/>
      <c r="L15042" s="14"/>
      <c r="N15042" s="15"/>
      <c r="O15042" s="16"/>
      <c r="R15042" s="14"/>
      <c r="S15042" s="14"/>
    </row>
    <row r="15043" spans="11:19" x14ac:dyDescent="0.35">
      <c r="K15043" s="14"/>
      <c r="L15043" s="14"/>
      <c r="N15043" s="15"/>
      <c r="O15043" s="16"/>
      <c r="R15043" s="14"/>
      <c r="S15043" s="14"/>
    </row>
    <row r="15044" spans="11:19" x14ac:dyDescent="0.35">
      <c r="K15044" s="14"/>
      <c r="L15044" s="14"/>
      <c r="N15044" s="15"/>
      <c r="O15044" s="16"/>
      <c r="R15044" s="14"/>
      <c r="S15044" s="14"/>
    </row>
    <row r="15045" spans="11:19" x14ac:dyDescent="0.35">
      <c r="K15045" s="14"/>
      <c r="L15045" s="14"/>
      <c r="N15045" s="15"/>
      <c r="O15045" s="16"/>
      <c r="R15045" s="14"/>
      <c r="S15045" s="14"/>
    </row>
    <row r="15046" spans="11:19" x14ac:dyDescent="0.35">
      <c r="K15046" s="14"/>
      <c r="L15046" s="14"/>
      <c r="N15046" s="15"/>
      <c r="O15046" s="16"/>
      <c r="R15046" s="14"/>
      <c r="S15046" s="14"/>
    </row>
    <row r="15047" spans="11:19" x14ac:dyDescent="0.35">
      <c r="K15047" s="14"/>
      <c r="L15047" s="14"/>
      <c r="N15047" s="15"/>
      <c r="O15047" s="16"/>
      <c r="R15047" s="14"/>
      <c r="S15047" s="14"/>
    </row>
    <row r="15048" spans="11:19" x14ac:dyDescent="0.35">
      <c r="K15048" s="14"/>
      <c r="L15048" s="14"/>
      <c r="N15048" s="15"/>
      <c r="O15048" s="16"/>
      <c r="R15048" s="14"/>
      <c r="S15048" s="14"/>
    </row>
    <row r="15049" spans="11:19" x14ac:dyDescent="0.35">
      <c r="K15049" s="14"/>
      <c r="L15049" s="14"/>
      <c r="N15049" s="15"/>
      <c r="O15049" s="16"/>
      <c r="R15049" s="14"/>
      <c r="S15049" s="14"/>
    </row>
    <row r="15050" spans="11:19" x14ac:dyDescent="0.35">
      <c r="K15050" s="14"/>
      <c r="L15050" s="14"/>
      <c r="N15050" s="15"/>
      <c r="O15050" s="16"/>
      <c r="R15050" s="14"/>
      <c r="S15050" s="14"/>
    </row>
    <row r="15051" spans="11:19" x14ac:dyDescent="0.35">
      <c r="K15051" s="14"/>
      <c r="L15051" s="14"/>
      <c r="N15051" s="15"/>
      <c r="O15051" s="16"/>
      <c r="R15051" s="14"/>
      <c r="S15051" s="14"/>
    </row>
    <row r="15052" spans="11:19" x14ac:dyDescent="0.35">
      <c r="K15052" s="14"/>
      <c r="L15052" s="14"/>
      <c r="N15052" s="15"/>
      <c r="O15052" s="16"/>
      <c r="R15052" s="14"/>
      <c r="S15052" s="14"/>
    </row>
    <row r="15053" spans="11:19" x14ac:dyDescent="0.35">
      <c r="K15053" s="14"/>
      <c r="L15053" s="14"/>
      <c r="N15053" s="15"/>
      <c r="O15053" s="16"/>
      <c r="R15053" s="14"/>
      <c r="S15053" s="14"/>
    </row>
    <row r="15054" spans="11:19" x14ac:dyDescent="0.35">
      <c r="K15054" s="14"/>
      <c r="L15054" s="14"/>
      <c r="N15054" s="15"/>
      <c r="O15054" s="16"/>
      <c r="R15054" s="14"/>
      <c r="S15054" s="14"/>
    </row>
    <row r="15055" spans="11:19" x14ac:dyDescent="0.35">
      <c r="K15055" s="14"/>
      <c r="L15055" s="14"/>
      <c r="N15055" s="15"/>
      <c r="O15055" s="16"/>
      <c r="R15055" s="14"/>
      <c r="S15055" s="14"/>
    </row>
    <row r="15056" spans="11:19" x14ac:dyDescent="0.35">
      <c r="K15056" s="14"/>
      <c r="L15056" s="14"/>
      <c r="N15056" s="15"/>
      <c r="O15056" s="16"/>
      <c r="R15056" s="14"/>
      <c r="S15056" s="14"/>
    </row>
    <row r="15057" spans="11:19" x14ac:dyDescent="0.35">
      <c r="K15057" s="14"/>
      <c r="L15057" s="14"/>
      <c r="N15057" s="15"/>
      <c r="O15057" s="16"/>
      <c r="R15057" s="14"/>
      <c r="S15057" s="14"/>
    </row>
    <row r="15058" spans="11:19" x14ac:dyDescent="0.35">
      <c r="K15058" s="14"/>
      <c r="L15058" s="14"/>
      <c r="N15058" s="15"/>
      <c r="O15058" s="16"/>
      <c r="R15058" s="14"/>
      <c r="S15058" s="14"/>
    </row>
    <row r="15059" spans="11:19" x14ac:dyDescent="0.35">
      <c r="K15059" s="14"/>
      <c r="L15059" s="14"/>
      <c r="N15059" s="15"/>
      <c r="O15059" s="16"/>
      <c r="R15059" s="14"/>
      <c r="S15059" s="14"/>
    </row>
    <row r="15060" spans="11:19" x14ac:dyDescent="0.35">
      <c r="K15060" s="14"/>
      <c r="L15060" s="14"/>
      <c r="N15060" s="15"/>
      <c r="O15060" s="16"/>
      <c r="R15060" s="14"/>
      <c r="S15060" s="14"/>
    </row>
    <row r="15061" spans="11:19" x14ac:dyDescent="0.35">
      <c r="K15061" s="14"/>
      <c r="L15061" s="14"/>
      <c r="N15061" s="15"/>
      <c r="O15061" s="16"/>
      <c r="R15061" s="14"/>
      <c r="S15061" s="14"/>
    </row>
    <row r="15062" spans="11:19" x14ac:dyDescent="0.35">
      <c r="K15062" s="14"/>
      <c r="L15062" s="14"/>
      <c r="N15062" s="15"/>
      <c r="O15062" s="16"/>
      <c r="R15062" s="14"/>
      <c r="S15062" s="14"/>
    </row>
    <row r="15063" spans="11:19" x14ac:dyDescent="0.35">
      <c r="K15063" s="14"/>
      <c r="L15063" s="14"/>
      <c r="N15063" s="15"/>
      <c r="O15063" s="16"/>
      <c r="R15063" s="14"/>
      <c r="S15063" s="14"/>
    </row>
    <row r="15064" spans="11:19" x14ac:dyDescent="0.35">
      <c r="K15064" s="14"/>
      <c r="L15064" s="14"/>
      <c r="N15064" s="15"/>
      <c r="O15064" s="16"/>
      <c r="R15064" s="14"/>
      <c r="S15064" s="14"/>
    </row>
    <row r="15065" spans="11:19" x14ac:dyDescent="0.35">
      <c r="K15065" s="14"/>
      <c r="L15065" s="14"/>
      <c r="N15065" s="15"/>
      <c r="O15065" s="16"/>
      <c r="R15065" s="14"/>
      <c r="S15065" s="14"/>
    </row>
    <row r="15066" spans="11:19" x14ac:dyDescent="0.35">
      <c r="K15066" s="14"/>
      <c r="L15066" s="14"/>
      <c r="N15066" s="15"/>
      <c r="O15066" s="16"/>
      <c r="R15066" s="14"/>
      <c r="S15066" s="14"/>
    </row>
    <row r="15067" spans="11:19" x14ac:dyDescent="0.35">
      <c r="K15067" s="14"/>
      <c r="L15067" s="14"/>
      <c r="N15067" s="15"/>
      <c r="O15067" s="16"/>
      <c r="R15067" s="14"/>
      <c r="S15067" s="14"/>
    </row>
    <row r="15068" spans="11:19" x14ac:dyDescent="0.35">
      <c r="K15068" s="14"/>
      <c r="L15068" s="14"/>
      <c r="N15068" s="15"/>
      <c r="O15068" s="16"/>
      <c r="R15068" s="14"/>
      <c r="S15068" s="14"/>
    </row>
    <row r="15069" spans="11:19" x14ac:dyDescent="0.35">
      <c r="K15069" s="14"/>
      <c r="L15069" s="14"/>
      <c r="N15069" s="15"/>
      <c r="O15069" s="16"/>
      <c r="R15069" s="14"/>
      <c r="S15069" s="14"/>
    </row>
    <row r="15070" spans="11:19" x14ac:dyDescent="0.35">
      <c r="K15070" s="14"/>
      <c r="L15070" s="14"/>
      <c r="N15070" s="15"/>
      <c r="O15070" s="16"/>
      <c r="R15070" s="14"/>
      <c r="S15070" s="14"/>
    </row>
    <row r="15071" spans="11:19" x14ac:dyDescent="0.35">
      <c r="K15071" s="14"/>
      <c r="L15071" s="14"/>
      <c r="N15071" s="15"/>
      <c r="O15071" s="16"/>
      <c r="R15071" s="14"/>
      <c r="S15071" s="14"/>
    </row>
    <row r="15072" spans="11:19" x14ac:dyDescent="0.35">
      <c r="K15072" s="14"/>
      <c r="L15072" s="14"/>
      <c r="N15072" s="15"/>
      <c r="O15072" s="16"/>
      <c r="R15072" s="14"/>
      <c r="S15072" s="14"/>
    </row>
    <row r="15073" spans="11:19" x14ac:dyDescent="0.35">
      <c r="K15073" s="14"/>
      <c r="L15073" s="14"/>
      <c r="N15073" s="15"/>
      <c r="O15073" s="16"/>
      <c r="R15073" s="14"/>
      <c r="S15073" s="14"/>
    </row>
    <row r="15074" spans="11:19" x14ac:dyDescent="0.35">
      <c r="K15074" s="14"/>
      <c r="L15074" s="14"/>
      <c r="N15074" s="15"/>
      <c r="O15074" s="16"/>
      <c r="R15074" s="14"/>
      <c r="S15074" s="14"/>
    </row>
    <row r="15075" spans="11:19" x14ac:dyDescent="0.35">
      <c r="K15075" s="14"/>
      <c r="L15075" s="14"/>
      <c r="N15075" s="15"/>
      <c r="O15075" s="16"/>
      <c r="R15075" s="14"/>
      <c r="S15075" s="14"/>
    </row>
    <row r="15076" spans="11:19" x14ac:dyDescent="0.35">
      <c r="K15076" s="14"/>
      <c r="L15076" s="14"/>
      <c r="N15076" s="15"/>
      <c r="O15076" s="16"/>
      <c r="R15076" s="14"/>
      <c r="S15076" s="14"/>
    </row>
    <row r="15077" spans="11:19" x14ac:dyDescent="0.35">
      <c r="K15077" s="14"/>
      <c r="L15077" s="14"/>
      <c r="N15077" s="15"/>
      <c r="O15077" s="16"/>
      <c r="R15077" s="14"/>
      <c r="S15077" s="14"/>
    </row>
    <row r="15078" spans="11:19" x14ac:dyDescent="0.35">
      <c r="K15078" s="14"/>
      <c r="L15078" s="14"/>
      <c r="N15078" s="15"/>
      <c r="O15078" s="16"/>
      <c r="R15078" s="14"/>
      <c r="S15078" s="14"/>
    </row>
    <row r="15079" spans="11:19" x14ac:dyDescent="0.35">
      <c r="K15079" s="14"/>
      <c r="L15079" s="14"/>
      <c r="N15079" s="15"/>
      <c r="O15079" s="16"/>
      <c r="R15079" s="14"/>
      <c r="S15079" s="14"/>
    </row>
    <row r="15080" spans="11:19" x14ac:dyDescent="0.35">
      <c r="K15080" s="14"/>
      <c r="L15080" s="14"/>
      <c r="N15080" s="15"/>
      <c r="O15080" s="16"/>
      <c r="R15080" s="14"/>
      <c r="S15080" s="14"/>
    </row>
    <row r="15081" spans="11:19" x14ac:dyDescent="0.35">
      <c r="K15081" s="14"/>
      <c r="L15081" s="14"/>
      <c r="N15081" s="15"/>
      <c r="O15081" s="16"/>
      <c r="R15081" s="14"/>
      <c r="S15081" s="14"/>
    </row>
    <row r="15082" spans="11:19" x14ac:dyDescent="0.35">
      <c r="K15082" s="14"/>
      <c r="L15082" s="14"/>
      <c r="N15082" s="15"/>
      <c r="O15082" s="16"/>
      <c r="R15082" s="14"/>
      <c r="S15082" s="14"/>
    </row>
    <row r="15083" spans="11:19" x14ac:dyDescent="0.35">
      <c r="K15083" s="14"/>
      <c r="L15083" s="14"/>
      <c r="N15083" s="15"/>
      <c r="O15083" s="16"/>
      <c r="R15083" s="14"/>
      <c r="S15083" s="14"/>
    </row>
    <row r="15084" spans="11:19" x14ac:dyDescent="0.35">
      <c r="K15084" s="14"/>
      <c r="L15084" s="14"/>
      <c r="N15084" s="15"/>
      <c r="O15084" s="16"/>
      <c r="R15084" s="14"/>
      <c r="S15084" s="14"/>
    </row>
    <row r="15085" spans="11:19" x14ac:dyDescent="0.35">
      <c r="K15085" s="14"/>
      <c r="L15085" s="14"/>
      <c r="N15085" s="15"/>
      <c r="O15085" s="16"/>
      <c r="R15085" s="14"/>
      <c r="S15085" s="14"/>
    </row>
    <row r="15086" spans="11:19" x14ac:dyDescent="0.35">
      <c r="K15086" s="14"/>
      <c r="L15086" s="14"/>
      <c r="N15086" s="15"/>
      <c r="O15086" s="16"/>
      <c r="R15086" s="14"/>
      <c r="S15086" s="14"/>
    </row>
    <row r="15087" spans="11:19" x14ac:dyDescent="0.35">
      <c r="K15087" s="14"/>
      <c r="L15087" s="14"/>
      <c r="N15087" s="15"/>
      <c r="O15087" s="16"/>
      <c r="R15087" s="14"/>
      <c r="S15087" s="14"/>
    </row>
    <row r="15088" spans="11:19" x14ac:dyDescent="0.35">
      <c r="K15088" s="14"/>
      <c r="L15088" s="14"/>
      <c r="N15088" s="15"/>
      <c r="O15088" s="16"/>
      <c r="R15088" s="14"/>
      <c r="S15088" s="14"/>
    </row>
    <row r="15089" spans="11:19" x14ac:dyDescent="0.35">
      <c r="K15089" s="14"/>
      <c r="L15089" s="14"/>
      <c r="N15089" s="15"/>
      <c r="O15089" s="16"/>
      <c r="R15089" s="14"/>
      <c r="S15089" s="14"/>
    </row>
    <row r="15090" spans="11:19" x14ac:dyDescent="0.35">
      <c r="K15090" s="14"/>
      <c r="L15090" s="14"/>
      <c r="N15090" s="15"/>
      <c r="O15090" s="16"/>
      <c r="R15090" s="14"/>
      <c r="S15090" s="14"/>
    </row>
    <row r="15091" spans="11:19" x14ac:dyDescent="0.35">
      <c r="K15091" s="14"/>
      <c r="L15091" s="14"/>
      <c r="N15091" s="15"/>
      <c r="O15091" s="16"/>
      <c r="R15091" s="14"/>
      <c r="S15091" s="14"/>
    </row>
    <row r="15092" spans="11:19" x14ac:dyDescent="0.35">
      <c r="K15092" s="14"/>
      <c r="L15092" s="14"/>
      <c r="N15092" s="15"/>
      <c r="O15092" s="16"/>
      <c r="R15092" s="14"/>
      <c r="S15092" s="14"/>
    </row>
    <row r="15093" spans="11:19" x14ac:dyDescent="0.35">
      <c r="K15093" s="14"/>
      <c r="L15093" s="14"/>
      <c r="N15093" s="15"/>
      <c r="O15093" s="16"/>
      <c r="R15093" s="14"/>
      <c r="S15093" s="14"/>
    </row>
    <row r="15094" spans="11:19" x14ac:dyDescent="0.35">
      <c r="K15094" s="14"/>
      <c r="L15094" s="14"/>
      <c r="N15094" s="15"/>
      <c r="O15094" s="16"/>
      <c r="R15094" s="14"/>
      <c r="S15094" s="14"/>
    </row>
    <row r="15095" spans="11:19" x14ac:dyDescent="0.35">
      <c r="K15095" s="14"/>
      <c r="L15095" s="14"/>
      <c r="N15095" s="15"/>
      <c r="O15095" s="16"/>
      <c r="R15095" s="14"/>
      <c r="S15095" s="14"/>
    </row>
    <row r="15096" spans="11:19" x14ac:dyDescent="0.35">
      <c r="K15096" s="14"/>
      <c r="L15096" s="14"/>
      <c r="N15096" s="15"/>
      <c r="O15096" s="16"/>
      <c r="R15096" s="14"/>
      <c r="S15096" s="14"/>
    </row>
    <row r="15097" spans="11:19" x14ac:dyDescent="0.35">
      <c r="K15097" s="14"/>
      <c r="L15097" s="14"/>
      <c r="N15097" s="15"/>
      <c r="O15097" s="16"/>
      <c r="R15097" s="14"/>
      <c r="S15097" s="14"/>
    </row>
    <row r="15098" spans="11:19" x14ac:dyDescent="0.35">
      <c r="K15098" s="14"/>
      <c r="L15098" s="14"/>
      <c r="N15098" s="15"/>
      <c r="O15098" s="16"/>
      <c r="R15098" s="14"/>
      <c r="S15098" s="14"/>
    </row>
    <row r="15099" spans="11:19" x14ac:dyDescent="0.35">
      <c r="K15099" s="14"/>
      <c r="L15099" s="14"/>
      <c r="N15099" s="15"/>
      <c r="O15099" s="16"/>
      <c r="R15099" s="14"/>
      <c r="S15099" s="14"/>
    </row>
    <row r="15100" spans="11:19" x14ac:dyDescent="0.35">
      <c r="K15100" s="14"/>
      <c r="L15100" s="14"/>
      <c r="N15100" s="15"/>
      <c r="O15100" s="16"/>
      <c r="R15100" s="14"/>
      <c r="S15100" s="14"/>
    </row>
    <row r="15101" spans="11:19" x14ac:dyDescent="0.35">
      <c r="K15101" s="14"/>
      <c r="L15101" s="14"/>
      <c r="N15101" s="15"/>
      <c r="O15101" s="16"/>
      <c r="R15101" s="14"/>
      <c r="S15101" s="14"/>
    </row>
    <row r="15102" spans="11:19" x14ac:dyDescent="0.35">
      <c r="K15102" s="14"/>
      <c r="L15102" s="14"/>
      <c r="N15102" s="15"/>
      <c r="O15102" s="16"/>
      <c r="R15102" s="14"/>
      <c r="S15102" s="14"/>
    </row>
    <row r="15103" spans="11:19" x14ac:dyDescent="0.35">
      <c r="K15103" s="14"/>
      <c r="L15103" s="14"/>
      <c r="N15103" s="15"/>
      <c r="O15103" s="16"/>
      <c r="R15103" s="14"/>
      <c r="S15103" s="14"/>
    </row>
    <row r="15104" spans="11:19" x14ac:dyDescent="0.35">
      <c r="K15104" s="14"/>
      <c r="L15104" s="14"/>
      <c r="N15104" s="15"/>
      <c r="O15104" s="16"/>
      <c r="R15104" s="14"/>
      <c r="S15104" s="14"/>
    </row>
    <row r="15105" spans="11:19" x14ac:dyDescent="0.35">
      <c r="K15105" s="14"/>
      <c r="L15105" s="14"/>
      <c r="N15105" s="15"/>
      <c r="O15105" s="16"/>
      <c r="R15105" s="14"/>
      <c r="S15105" s="14"/>
    </row>
    <row r="15106" spans="11:19" x14ac:dyDescent="0.35">
      <c r="K15106" s="14"/>
      <c r="L15106" s="14"/>
      <c r="N15106" s="15"/>
      <c r="O15106" s="16"/>
      <c r="R15106" s="14"/>
      <c r="S15106" s="14"/>
    </row>
    <row r="15107" spans="11:19" x14ac:dyDescent="0.35">
      <c r="K15107" s="14"/>
      <c r="L15107" s="14"/>
      <c r="N15107" s="15"/>
      <c r="O15107" s="16"/>
      <c r="R15107" s="14"/>
      <c r="S15107" s="14"/>
    </row>
    <row r="15108" spans="11:19" x14ac:dyDescent="0.35">
      <c r="K15108" s="14"/>
      <c r="L15108" s="14"/>
      <c r="N15108" s="15"/>
      <c r="O15108" s="16"/>
      <c r="R15108" s="14"/>
      <c r="S15108" s="14"/>
    </row>
    <row r="15109" spans="11:19" x14ac:dyDescent="0.35">
      <c r="K15109" s="14"/>
      <c r="L15109" s="14"/>
      <c r="N15109" s="15"/>
      <c r="O15109" s="16"/>
      <c r="R15109" s="14"/>
      <c r="S15109" s="14"/>
    </row>
    <row r="15110" spans="11:19" x14ac:dyDescent="0.35">
      <c r="K15110" s="14"/>
      <c r="L15110" s="14"/>
      <c r="N15110" s="15"/>
      <c r="O15110" s="16"/>
      <c r="R15110" s="14"/>
      <c r="S15110" s="14"/>
    </row>
    <row r="15111" spans="11:19" x14ac:dyDescent="0.35">
      <c r="K15111" s="14"/>
      <c r="L15111" s="14"/>
      <c r="N15111" s="15"/>
      <c r="O15111" s="16"/>
      <c r="R15111" s="14"/>
      <c r="S15111" s="14"/>
    </row>
    <row r="15112" spans="11:19" x14ac:dyDescent="0.35">
      <c r="K15112" s="14"/>
      <c r="L15112" s="14"/>
      <c r="N15112" s="15"/>
      <c r="O15112" s="16"/>
      <c r="R15112" s="14"/>
      <c r="S15112" s="14"/>
    </row>
    <row r="15113" spans="11:19" x14ac:dyDescent="0.35">
      <c r="K15113" s="14"/>
      <c r="L15113" s="14"/>
      <c r="N15113" s="15"/>
      <c r="O15113" s="16"/>
      <c r="R15113" s="14"/>
      <c r="S15113" s="14"/>
    </row>
    <row r="15114" spans="11:19" x14ac:dyDescent="0.35">
      <c r="K15114" s="14"/>
      <c r="L15114" s="14"/>
      <c r="N15114" s="15"/>
      <c r="O15114" s="16"/>
      <c r="R15114" s="14"/>
      <c r="S15114" s="14"/>
    </row>
    <row r="15115" spans="11:19" x14ac:dyDescent="0.35">
      <c r="K15115" s="14"/>
      <c r="L15115" s="14"/>
      <c r="N15115" s="15"/>
      <c r="O15115" s="16"/>
      <c r="R15115" s="14"/>
      <c r="S15115" s="14"/>
    </row>
    <row r="15116" spans="11:19" x14ac:dyDescent="0.35">
      <c r="K15116" s="14"/>
      <c r="L15116" s="14"/>
      <c r="N15116" s="15"/>
      <c r="O15116" s="16"/>
      <c r="R15116" s="14"/>
      <c r="S15116" s="14"/>
    </row>
    <row r="15117" spans="11:19" x14ac:dyDescent="0.35">
      <c r="K15117" s="14"/>
      <c r="L15117" s="14"/>
      <c r="N15117" s="15"/>
      <c r="O15117" s="16"/>
      <c r="R15117" s="14"/>
      <c r="S15117" s="14"/>
    </row>
    <row r="15118" spans="11:19" x14ac:dyDescent="0.35">
      <c r="K15118" s="14"/>
      <c r="L15118" s="14"/>
      <c r="N15118" s="15"/>
      <c r="O15118" s="16"/>
      <c r="R15118" s="14"/>
      <c r="S15118" s="14"/>
    </row>
    <row r="15119" spans="11:19" x14ac:dyDescent="0.35">
      <c r="K15119" s="14"/>
      <c r="L15119" s="14"/>
      <c r="N15119" s="15"/>
      <c r="O15119" s="16"/>
      <c r="R15119" s="14"/>
      <c r="S15119" s="14"/>
    </row>
    <row r="15120" spans="11:19" x14ac:dyDescent="0.35">
      <c r="K15120" s="14"/>
      <c r="L15120" s="14"/>
      <c r="N15120" s="15"/>
      <c r="O15120" s="16"/>
      <c r="R15120" s="14"/>
      <c r="S15120" s="14"/>
    </row>
    <row r="15121" spans="11:19" x14ac:dyDescent="0.35">
      <c r="K15121" s="14"/>
      <c r="L15121" s="14"/>
      <c r="N15121" s="15"/>
      <c r="O15121" s="16"/>
      <c r="R15121" s="14"/>
      <c r="S15121" s="14"/>
    </row>
    <row r="15122" spans="11:19" x14ac:dyDescent="0.35">
      <c r="K15122" s="14"/>
      <c r="L15122" s="14"/>
      <c r="N15122" s="15"/>
      <c r="O15122" s="16"/>
      <c r="R15122" s="14"/>
      <c r="S15122" s="14"/>
    </row>
    <row r="15123" spans="11:19" x14ac:dyDescent="0.35">
      <c r="K15123" s="14"/>
      <c r="L15123" s="14"/>
      <c r="N15123" s="15"/>
      <c r="O15123" s="16"/>
      <c r="R15123" s="14"/>
      <c r="S15123" s="14"/>
    </row>
    <row r="15124" spans="11:19" x14ac:dyDescent="0.35">
      <c r="K15124" s="14"/>
      <c r="L15124" s="14"/>
      <c r="N15124" s="15"/>
      <c r="O15124" s="16"/>
      <c r="R15124" s="14"/>
      <c r="S15124" s="14"/>
    </row>
    <row r="15125" spans="11:19" x14ac:dyDescent="0.35">
      <c r="K15125" s="14"/>
      <c r="L15125" s="14"/>
      <c r="N15125" s="15"/>
      <c r="O15125" s="16"/>
      <c r="R15125" s="14"/>
      <c r="S15125" s="14"/>
    </row>
    <row r="15126" spans="11:19" x14ac:dyDescent="0.35">
      <c r="K15126" s="14"/>
      <c r="L15126" s="14"/>
      <c r="N15126" s="15"/>
      <c r="O15126" s="16"/>
      <c r="R15126" s="14"/>
      <c r="S15126" s="14"/>
    </row>
    <row r="15127" spans="11:19" x14ac:dyDescent="0.35">
      <c r="K15127" s="14"/>
      <c r="L15127" s="14"/>
      <c r="N15127" s="15"/>
      <c r="O15127" s="16"/>
      <c r="R15127" s="14"/>
      <c r="S15127" s="14"/>
    </row>
    <row r="15128" spans="11:19" x14ac:dyDescent="0.35">
      <c r="K15128" s="14"/>
      <c r="L15128" s="14"/>
      <c r="N15128" s="15"/>
      <c r="O15128" s="16"/>
      <c r="R15128" s="14"/>
      <c r="S15128" s="14"/>
    </row>
    <row r="15129" spans="11:19" x14ac:dyDescent="0.35">
      <c r="K15129" s="14"/>
      <c r="L15129" s="14"/>
      <c r="N15129" s="15"/>
      <c r="O15129" s="16"/>
      <c r="R15129" s="14"/>
      <c r="S15129" s="14"/>
    </row>
    <row r="15130" spans="11:19" x14ac:dyDescent="0.35">
      <c r="K15130" s="14"/>
      <c r="L15130" s="14"/>
      <c r="N15130" s="15"/>
      <c r="O15130" s="16"/>
      <c r="R15130" s="14"/>
      <c r="S15130" s="14"/>
    </row>
    <row r="15131" spans="11:19" x14ac:dyDescent="0.35">
      <c r="K15131" s="14"/>
      <c r="L15131" s="14"/>
      <c r="N15131" s="15"/>
      <c r="O15131" s="16"/>
      <c r="R15131" s="14"/>
      <c r="S15131" s="14"/>
    </row>
    <row r="15132" spans="11:19" x14ac:dyDescent="0.35">
      <c r="K15132" s="14"/>
      <c r="L15132" s="14"/>
      <c r="N15132" s="15"/>
      <c r="O15132" s="16"/>
      <c r="R15132" s="14"/>
      <c r="S15132" s="14"/>
    </row>
    <row r="15133" spans="11:19" x14ac:dyDescent="0.35">
      <c r="K15133" s="14"/>
      <c r="L15133" s="14"/>
      <c r="N15133" s="15"/>
      <c r="O15133" s="16"/>
      <c r="R15133" s="14"/>
      <c r="S15133" s="14"/>
    </row>
    <row r="15134" spans="11:19" x14ac:dyDescent="0.35">
      <c r="K15134" s="14"/>
      <c r="L15134" s="14"/>
      <c r="N15134" s="15"/>
      <c r="O15134" s="16"/>
      <c r="R15134" s="14"/>
      <c r="S15134" s="14"/>
    </row>
    <row r="15135" spans="11:19" x14ac:dyDescent="0.35">
      <c r="K15135" s="14"/>
      <c r="L15135" s="14"/>
      <c r="N15135" s="15"/>
      <c r="O15135" s="16"/>
      <c r="R15135" s="14"/>
      <c r="S15135" s="14"/>
    </row>
    <row r="15136" spans="11:19" x14ac:dyDescent="0.35">
      <c r="K15136" s="14"/>
      <c r="L15136" s="14"/>
      <c r="N15136" s="15"/>
      <c r="O15136" s="16"/>
      <c r="R15136" s="14"/>
      <c r="S15136" s="14"/>
    </row>
    <row r="15137" spans="11:19" x14ac:dyDescent="0.35">
      <c r="K15137" s="14"/>
      <c r="L15137" s="14"/>
      <c r="N15137" s="15"/>
      <c r="O15137" s="16"/>
      <c r="R15137" s="14"/>
      <c r="S15137" s="14"/>
    </row>
    <row r="15138" spans="11:19" x14ac:dyDescent="0.35">
      <c r="K15138" s="14"/>
      <c r="L15138" s="14"/>
      <c r="N15138" s="15"/>
      <c r="O15138" s="16"/>
      <c r="R15138" s="14"/>
      <c r="S15138" s="14"/>
    </row>
    <row r="15139" spans="11:19" x14ac:dyDescent="0.35">
      <c r="K15139" s="14"/>
      <c r="L15139" s="14"/>
      <c r="N15139" s="15"/>
      <c r="O15139" s="16"/>
      <c r="R15139" s="14"/>
      <c r="S15139" s="14"/>
    </row>
    <row r="15140" spans="11:19" x14ac:dyDescent="0.35">
      <c r="K15140" s="14"/>
      <c r="L15140" s="14"/>
      <c r="N15140" s="15"/>
      <c r="O15140" s="16"/>
      <c r="R15140" s="14"/>
      <c r="S15140" s="14"/>
    </row>
    <row r="15141" spans="11:19" x14ac:dyDescent="0.35">
      <c r="K15141" s="14"/>
      <c r="L15141" s="14"/>
      <c r="N15141" s="15"/>
      <c r="O15141" s="16"/>
      <c r="R15141" s="14"/>
      <c r="S15141" s="14"/>
    </row>
    <row r="15142" spans="11:19" x14ac:dyDescent="0.35">
      <c r="K15142" s="14"/>
      <c r="L15142" s="14"/>
      <c r="N15142" s="15"/>
      <c r="O15142" s="16"/>
      <c r="R15142" s="14"/>
      <c r="S15142" s="14"/>
    </row>
    <row r="15143" spans="11:19" x14ac:dyDescent="0.35">
      <c r="K15143" s="14"/>
      <c r="L15143" s="14"/>
      <c r="N15143" s="15"/>
      <c r="O15143" s="16"/>
      <c r="R15143" s="14"/>
      <c r="S15143" s="14"/>
    </row>
    <row r="15144" spans="11:19" x14ac:dyDescent="0.35">
      <c r="K15144" s="14"/>
      <c r="L15144" s="14"/>
      <c r="N15144" s="15"/>
      <c r="O15144" s="16"/>
      <c r="R15144" s="14"/>
      <c r="S15144" s="14"/>
    </row>
    <row r="15145" spans="11:19" x14ac:dyDescent="0.35">
      <c r="K15145" s="14"/>
      <c r="L15145" s="14"/>
      <c r="N15145" s="15"/>
      <c r="O15145" s="16"/>
      <c r="R15145" s="14"/>
      <c r="S15145" s="14"/>
    </row>
    <row r="15146" spans="11:19" x14ac:dyDescent="0.35">
      <c r="K15146" s="14"/>
      <c r="L15146" s="14"/>
      <c r="N15146" s="15"/>
      <c r="O15146" s="16"/>
      <c r="R15146" s="14"/>
      <c r="S15146" s="14"/>
    </row>
    <row r="15147" spans="11:19" x14ac:dyDescent="0.35">
      <c r="K15147" s="14"/>
      <c r="L15147" s="14"/>
      <c r="N15147" s="15"/>
      <c r="O15147" s="16"/>
      <c r="R15147" s="14"/>
      <c r="S15147" s="14"/>
    </row>
    <row r="15148" spans="11:19" x14ac:dyDescent="0.35">
      <c r="K15148" s="14"/>
      <c r="L15148" s="14"/>
      <c r="N15148" s="15"/>
      <c r="O15148" s="16"/>
      <c r="R15148" s="14"/>
      <c r="S15148" s="14"/>
    </row>
    <row r="15149" spans="11:19" x14ac:dyDescent="0.35">
      <c r="K15149" s="14"/>
      <c r="L15149" s="14"/>
      <c r="N15149" s="15"/>
      <c r="O15149" s="16"/>
      <c r="R15149" s="14"/>
      <c r="S15149" s="14"/>
    </row>
    <row r="15150" spans="11:19" x14ac:dyDescent="0.35">
      <c r="K15150" s="14"/>
      <c r="L15150" s="14"/>
      <c r="N15150" s="15"/>
      <c r="O15150" s="16"/>
      <c r="R15150" s="14"/>
      <c r="S15150" s="14"/>
    </row>
    <row r="15151" spans="11:19" x14ac:dyDescent="0.35">
      <c r="K15151" s="14"/>
      <c r="L15151" s="14"/>
      <c r="N15151" s="15"/>
      <c r="O15151" s="16"/>
      <c r="R15151" s="14"/>
      <c r="S15151" s="14"/>
    </row>
    <row r="15152" spans="11:19" x14ac:dyDescent="0.35">
      <c r="K15152" s="14"/>
      <c r="L15152" s="14"/>
      <c r="N15152" s="15"/>
      <c r="O15152" s="16"/>
      <c r="R15152" s="14"/>
      <c r="S15152" s="14"/>
    </row>
    <row r="15153" spans="11:19" x14ac:dyDescent="0.35">
      <c r="K15153" s="14"/>
      <c r="L15153" s="14"/>
      <c r="N15153" s="15"/>
      <c r="O15153" s="16"/>
      <c r="R15153" s="14"/>
      <c r="S15153" s="14"/>
    </row>
    <row r="15154" spans="11:19" x14ac:dyDescent="0.35">
      <c r="K15154" s="14"/>
      <c r="L15154" s="14"/>
      <c r="N15154" s="15"/>
      <c r="O15154" s="16"/>
      <c r="R15154" s="14"/>
      <c r="S15154" s="14"/>
    </row>
    <row r="15155" spans="11:19" x14ac:dyDescent="0.35">
      <c r="K15155" s="14"/>
      <c r="L15155" s="14"/>
      <c r="N15155" s="15"/>
      <c r="O15155" s="16"/>
      <c r="R15155" s="14"/>
      <c r="S15155" s="14"/>
    </row>
    <row r="15156" spans="11:19" x14ac:dyDescent="0.35">
      <c r="K15156" s="14"/>
      <c r="L15156" s="14"/>
      <c r="N15156" s="15"/>
      <c r="O15156" s="16"/>
      <c r="R15156" s="14"/>
      <c r="S15156" s="14"/>
    </row>
    <row r="15157" spans="11:19" x14ac:dyDescent="0.35">
      <c r="K15157" s="14"/>
      <c r="L15157" s="14"/>
      <c r="N15157" s="15"/>
      <c r="O15157" s="16"/>
      <c r="R15157" s="14"/>
      <c r="S15157" s="14"/>
    </row>
    <row r="15158" spans="11:19" x14ac:dyDescent="0.35">
      <c r="K15158" s="14"/>
      <c r="L15158" s="14"/>
      <c r="N15158" s="15"/>
      <c r="O15158" s="16"/>
      <c r="R15158" s="14"/>
      <c r="S15158" s="14"/>
    </row>
    <row r="15159" spans="11:19" x14ac:dyDescent="0.35">
      <c r="K15159" s="14"/>
      <c r="L15159" s="14"/>
      <c r="N15159" s="15"/>
      <c r="O15159" s="16"/>
      <c r="R15159" s="14"/>
      <c r="S15159" s="14"/>
    </row>
    <row r="15160" spans="11:19" x14ac:dyDescent="0.35">
      <c r="K15160" s="14"/>
      <c r="L15160" s="14"/>
      <c r="N15160" s="15"/>
      <c r="O15160" s="16"/>
      <c r="R15160" s="14"/>
      <c r="S15160" s="14"/>
    </row>
    <row r="15161" spans="11:19" x14ac:dyDescent="0.35">
      <c r="K15161" s="14"/>
      <c r="L15161" s="14"/>
      <c r="N15161" s="15"/>
      <c r="O15161" s="16"/>
      <c r="R15161" s="14"/>
      <c r="S15161" s="14"/>
    </row>
    <row r="15162" spans="11:19" x14ac:dyDescent="0.35">
      <c r="K15162" s="14"/>
      <c r="L15162" s="14"/>
      <c r="N15162" s="15"/>
      <c r="O15162" s="16"/>
      <c r="R15162" s="14"/>
      <c r="S15162" s="14"/>
    </row>
    <row r="15163" spans="11:19" x14ac:dyDescent="0.35">
      <c r="K15163" s="14"/>
      <c r="L15163" s="14"/>
      <c r="N15163" s="15"/>
      <c r="O15163" s="16"/>
      <c r="R15163" s="14"/>
      <c r="S15163" s="14"/>
    </row>
    <row r="15164" spans="11:19" x14ac:dyDescent="0.35">
      <c r="K15164" s="14"/>
      <c r="L15164" s="14"/>
      <c r="N15164" s="15"/>
      <c r="O15164" s="16"/>
      <c r="R15164" s="14"/>
      <c r="S15164" s="14"/>
    </row>
    <row r="15165" spans="11:19" x14ac:dyDescent="0.35">
      <c r="K15165" s="14"/>
      <c r="L15165" s="14"/>
      <c r="N15165" s="15"/>
      <c r="O15165" s="16"/>
      <c r="R15165" s="14"/>
      <c r="S15165" s="14"/>
    </row>
    <row r="15166" spans="11:19" x14ac:dyDescent="0.35">
      <c r="K15166" s="14"/>
      <c r="L15166" s="14"/>
      <c r="N15166" s="15"/>
      <c r="O15166" s="16"/>
      <c r="R15166" s="14"/>
      <c r="S15166" s="14"/>
    </row>
    <row r="15167" spans="11:19" x14ac:dyDescent="0.35">
      <c r="K15167" s="14"/>
      <c r="L15167" s="14"/>
      <c r="N15167" s="15"/>
      <c r="O15167" s="16"/>
      <c r="R15167" s="14"/>
      <c r="S15167" s="14"/>
    </row>
    <row r="15168" spans="11:19" x14ac:dyDescent="0.35">
      <c r="K15168" s="14"/>
      <c r="L15168" s="14"/>
      <c r="N15168" s="15"/>
      <c r="O15168" s="16"/>
      <c r="R15168" s="14"/>
      <c r="S15168" s="14"/>
    </row>
    <row r="15169" spans="11:19" x14ac:dyDescent="0.35">
      <c r="K15169" s="14"/>
      <c r="L15169" s="14"/>
      <c r="N15169" s="15"/>
      <c r="O15169" s="16"/>
      <c r="R15169" s="14"/>
      <c r="S15169" s="14"/>
    </row>
    <row r="15170" spans="11:19" x14ac:dyDescent="0.35">
      <c r="K15170" s="14"/>
      <c r="L15170" s="14"/>
      <c r="N15170" s="15"/>
      <c r="O15170" s="16"/>
      <c r="R15170" s="14"/>
      <c r="S15170" s="14"/>
    </row>
    <row r="15171" spans="11:19" x14ac:dyDescent="0.35">
      <c r="K15171" s="14"/>
      <c r="L15171" s="14"/>
      <c r="N15171" s="15"/>
      <c r="O15171" s="16"/>
      <c r="R15171" s="14"/>
      <c r="S15171" s="14"/>
    </row>
    <row r="15172" spans="11:19" x14ac:dyDescent="0.35">
      <c r="K15172" s="14"/>
      <c r="L15172" s="14"/>
      <c r="N15172" s="15"/>
      <c r="O15172" s="16"/>
      <c r="R15172" s="14"/>
      <c r="S15172" s="14"/>
    </row>
    <row r="15173" spans="11:19" x14ac:dyDescent="0.35">
      <c r="K15173" s="14"/>
      <c r="L15173" s="14"/>
      <c r="N15173" s="15"/>
      <c r="O15173" s="16"/>
      <c r="R15173" s="14"/>
      <c r="S15173" s="14"/>
    </row>
    <row r="15174" spans="11:19" x14ac:dyDescent="0.35">
      <c r="K15174" s="14"/>
      <c r="L15174" s="14"/>
      <c r="N15174" s="15"/>
      <c r="O15174" s="16"/>
      <c r="R15174" s="14"/>
      <c r="S15174" s="14"/>
    </row>
    <row r="15175" spans="11:19" x14ac:dyDescent="0.35">
      <c r="K15175" s="14"/>
      <c r="L15175" s="14"/>
      <c r="N15175" s="15"/>
      <c r="O15175" s="16"/>
      <c r="R15175" s="14"/>
      <c r="S15175" s="14"/>
    </row>
    <row r="15176" spans="11:19" x14ac:dyDescent="0.35">
      <c r="K15176" s="14"/>
      <c r="L15176" s="14"/>
      <c r="N15176" s="15"/>
      <c r="O15176" s="16"/>
      <c r="R15176" s="14"/>
      <c r="S15176" s="14"/>
    </row>
    <row r="15177" spans="11:19" x14ac:dyDescent="0.35">
      <c r="K15177" s="14"/>
      <c r="L15177" s="14"/>
      <c r="N15177" s="15"/>
      <c r="O15177" s="16"/>
      <c r="R15177" s="14"/>
      <c r="S15177" s="14"/>
    </row>
    <row r="15178" spans="11:19" x14ac:dyDescent="0.35">
      <c r="K15178" s="14"/>
      <c r="L15178" s="14"/>
      <c r="N15178" s="15"/>
      <c r="O15178" s="16"/>
      <c r="R15178" s="14"/>
      <c r="S15178" s="14"/>
    </row>
    <row r="15179" spans="11:19" x14ac:dyDescent="0.35">
      <c r="K15179" s="14"/>
      <c r="L15179" s="14"/>
      <c r="N15179" s="15"/>
      <c r="O15179" s="16"/>
      <c r="R15179" s="14"/>
      <c r="S15179" s="14"/>
    </row>
    <row r="15180" spans="11:19" x14ac:dyDescent="0.35">
      <c r="K15180" s="14"/>
      <c r="L15180" s="14"/>
      <c r="N15180" s="15"/>
      <c r="O15180" s="16"/>
      <c r="R15180" s="14"/>
      <c r="S15180" s="14"/>
    </row>
    <row r="15181" spans="11:19" x14ac:dyDescent="0.35">
      <c r="K15181" s="14"/>
      <c r="L15181" s="14"/>
      <c r="N15181" s="15"/>
      <c r="O15181" s="16"/>
      <c r="R15181" s="14"/>
      <c r="S15181" s="14"/>
    </row>
    <row r="15182" spans="11:19" x14ac:dyDescent="0.35">
      <c r="K15182" s="14"/>
      <c r="L15182" s="14"/>
      <c r="N15182" s="15"/>
      <c r="O15182" s="16"/>
      <c r="R15182" s="14"/>
      <c r="S15182" s="14"/>
    </row>
    <row r="15183" spans="11:19" x14ac:dyDescent="0.35">
      <c r="K15183" s="14"/>
      <c r="L15183" s="14"/>
      <c r="N15183" s="15"/>
      <c r="O15183" s="16"/>
      <c r="R15183" s="14"/>
      <c r="S15183" s="14"/>
    </row>
    <row r="15184" spans="11:19" x14ac:dyDescent="0.35">
      <c r="K15184" s="14"/>
      <c r="L15184" s="14"/>
      <c r="N15184" s="15"/>
      <c r="O15184" s="16"/>
      <c r="R15184" s="14"/>
      <c r="S15184" s="14"/>
    </row>
    <row r="15185" spans="11:19" x14ac:dyDescent="0.35">
      <c r="K15185" s="14"/>
      <c r="L15185" s="14"/>
      <c r="N15185" s="15"/>
      <c r="O15185" s="16"/>
      <c r="R15185" s="14"/>
      <c r="S15185" s="14"/>
    </row>
    <row r="15186" spans="11:19" x14ac:dyDescent="0.35">
      <c r="K15186" s="14"/>
      <c r="L15186" s="14"/>
      <c r="N15186" s="15"/>
      <c r="O15186" s="16"/>
      <c r="R15186" s="14"/>
      <c r="S15186" s="14"/>
    </row>
    <row r="15187" spans="11:19" x14ac:dyDescent="0.35">
      <c r="K15187" s="14"/>
      <c r="L15187" s="14"/>
      <c r="N15187" s="15"/>
      <c r="O15187" s="16"/>
      <c r="R15187" s="14"/>
      <c r="S15187" s="14"/>
    </row>
    <row r="15188" spans="11:19" x14ac:dyDescent="0.35">
      <c r="K15188" s="14"/>
      <c r="L15188" s="14"/>
      <c r="N15188" s="15"/>
      <c r="O15188" s="16"/>
      <c r="R15188" s="14"/>
      <c r="S15188" s="14"/>
    </row>
    <row r="15189" spans="11:19" x14ac:dyDescent="0.35">
      <c r="K15189" s="14"/>
      <c r="L15189" s="14"/>
      <c r="N15189" s="15"/>
      <c r="O15189" s="16"/>
      <c r="R15189" s="14"/>
      <c r="S15189" s="14"/>
    </row>
    <row r="15190" spans="11:19" x14ac:dyDescent="0.35">
      <c r="K15190" s="14"/>
      <c r="L15190" s="14"/>
      <c r="N15190" s="15"/>
      <c r="O15190" s="16"/>
      <c r="R15190" s="14"/>
      <c r="S15190" s="14"/>
    </row>
    <row r="15191" spans="11:19" x14ac:dyDescent="0.35">
      <c r="K15191" s="14"/>
      <c r="L15191" s="14"/>
      <c r="N15191" s="15"/>
      <c r="O15191" s="16"/>
      <c r="R15191" s="14"/>
      <c r="S15191" s="14"/>
    </row>
    <row r="15192" spans="11:19" x14ac:dyDescent="0.35">
      <c r="K15192" s="14"/>
      <c r="L15192" s="14"/>
      <c r="N15192" s="15"/>
      <c r="O15192" s="16"/>
      <c r="R15192" s="14"/>
      <c r="S15192" s="14"/>
    </row>
    <row r="15193" spans="11:19" x14ac:dyDescent="0.35">
      <c r="K15193" s="14"/>
      <c r="L15193" s="14"/>
      <c r="N15193" s="15"/>
      <c r="O15193" s="16"/>
      <c r="R15193" s="14"/>
      <c r="S15193" s="14"/>
    </row>
    <row r="15194" spans="11:19" x14ac:dyDescent="0.35">
      <c r="K15194" s="14"/>
      <c r="L15194" s="14"/>
      <c r="N15194" s="15"/>
      <c r="O15194" s="16"/>
      <c r="R15194" s="14"/>
      <c r="S15194" s="14"/>
    </row>
    <row r="15195" spans="11:19" x14ac:dyDescent="0.35">
      <c r="K15195" s="14"/>
      <c r="L15195" s="14"/>
      <c r="N15195" s="15"/>
      <c r="O15195" s="16"/>
      <c r="R15195" s="14"/>
      <c r="S15195" s="14"/>
    </row>
    <row r="15196" spans="11:19" x14ac:dyDescent="0.35">
      <c r="K15196" s="14"/>
      <c r="L15196" s="14"/>
      <c r="N15196" s="15"/>
      <c r="O15196" s="16"/>
      <c r="R15196" s="14"/>
      <c r="S15196" s="14"/>
    </row>
    <row r="15197" spans="11:19" x14ac:dyDescent="0.35">
      <c r="K15197" s="14"/>
      <c r="L15197" s="14"/>
      <c r="N15197" s="15"/>
      <c r="O15197" s="16"/>
      <c r="R15197" s="14"/>
      <c r="S15197" s="14"/>
    </row>
    <row r="15198" spans="11:19" x14ac:dyDescent="0.35">
      <c r="K15198" s="14"/>
      <c r="L15198" s="14"/>
      <c r="N15198" s="15"/>
      <c r="O15198" s="16"/>
      <c r="R15198" s="14"/>
      <c r="S15198" s="14"/>
    </row>
    <row r="15199" spans="11:19" x14ac:dyDescent="0.35">
      <c r="K15199" s="14"/>
      <c r="L15199" s="14"/>
      <c r="N15199" s="15"/>
      <c r="O15199" s="16"/>
      <c r="R15199" s="14"/>
      <c r="S15199" s="14"/>
    </row>
    <row r="15200" spans="11:19" x14ac:dyDescent="0.35">
      <c r="K15200" s="14"/>
      <c r="L15200" s="14"/>
      <c r="N15200" s="15"/>
      <c r="O15200" s="16"/>
      <c r="R15200" s="14"/>
      <c r="S15200" s="14"/>
    </row>
    <row r="15201" spans="11:19" x14ac:dyDescent="0.35">
      <c r="K15201" s="14"/>
      <c r="L15201" s="14"/>
      <c r="N15201" s="15"/>
      <c r="O15201" s="16"/>
      <c r="R15201" s="14"/>
      <c r="S15201" s="14"/>
    </row>
    <row r="15202" spans="11:19" x14ac:dyDescent="0.35">
      <c r="K15202" s="14"/>
      <c r="L15202" s="14"/>
      <c r="N15202" s="15"/>
      <c r="O15202" s="16"/>
      <c r="R15202" s="14"/>
      <c r="S15202" s="14"/>
    </row>
    <row r="15203" spans="11:19" x14ac:dyDescent="0.35">
      <c r="K15203" s="14"/>
      <c r="L15203" s="14"/>
      <c r="N15203" s="15"/>
      <c r="O15203" s="16"/>
      <c r="R15203" s="14"/>
      <c r="S15203" s="14"/>
    </row>
    <row r="15204" spans="11:19" x14ac:dyDescent="0.35">
      <c r="K15204" s="14"/>
      <c r="L15204" s="14"/>
      <c r="N15204" s="15"/>
      <c r="O15204" s="16"/>
      <c r="R15204" s="14"/>
      <c r="S15204" s="14"/>
    </row>
    <row r="15205" spans="11:19" x14ac:dyDescent="0.35">
      <c r="K15205" s="14"/>
      <c r="L15205" s="14"/>
      <c r="N15205" s="15"/>
      <c r="O15205" s="16"/>
      <c r="R15205" s="14"/>
      <c r="S15205" s="14"/>
    </row>
    <row r="15206" spans="11:19" x14ac:dyDescent="0.35">
      <c r="K15206" s="14"/>
      <c r="L15206" s="14"/>
      <c r="N15206" s="15"/>
      <c r="O15206" s="16"/>
      <c r="R15206" s="14"/>
      <c r="S15206" s="14"/>
    </row>
    <row r="15207" spans="11:19" x14ac:dyDescent="0.35">
      <c r="K15207" s="14"/>
      <c r="L15207" s="14"/>
      <c r="N15207" s="15"/>
      <c r="O15207" s="16"/>
      <c r="R15207" s="14"/>
      <c r="S15207" s="14"/>
    </row>
    <row r="15208" spans="11:19" x14ac:dyDescent="0.35">
      <c r="K15208" s="14"/>
      <c r="L15208" s="14"/>
      <c r="N15208" s="15"/>
      <c r="O15208" s="16"/>
      <c r="R15208" s="14"/>
      <c r="S15208" s="14"/>
    </row>
    <row r="15209" spans="11:19" x14ac:dyDescent="0.35">
      <c r="K15209" s="14"/>
      <c r="L15209" s="14"/>
      <c r="N15209" s="15"/>
      <c r="O15209" s="16"/>
      <c r="R15209" s="14"/>
      <c r="S15209" s="14"/>
    </row>
    <row r="15210" spans="11:19" x14ac:dyDescent="0.35">
      <c r="K15210" s="14"/>
      <c r="L15210" s="14"/>
      <c r="N15210" s="15"/>
      <c r="O15210" s="16"/>
      <c r="R15210" s="14"/>
      <c r="S15210" s="14"/>
    </row>
    <row r="15211" spans="11:19" x14ac:dyDescent="0.35">
      <c r="K15211" s="14"/>
      <c r="L15211" s="14"/>
      <c r="N15211" s="15"/>
      <c r="O15211" s="16"/>
      <c r="R15211" s="14"/>
      <c r="S15211" s="14"/>
    </row>
    <row r="15212" spans="11:19" x14ac:dyDescent="0.35">
      <c r="K15212" s="14"/>
      <c r="L15212" s="14"/>
      <c r="N15212" s="15"/>
      <c r="O15212" s="16"/>
      <c r="R15212" s="14"/>
      <c r="S15212" s="14"/>
    </row>
    <row r="15213" spans="11:19" x14ac:dyDescent="0.35">
      <c r="K15213" s="14"/>
      <c r="L15213" s="14"/>
      <c r="N15213" s="15"/>
      <c r="O15213" s="16"/>
      <c r="R15213" s="14"/>
      <c r="S15213" s="14"/>
    </row>
    <row r="15214" spans="11:19" x14ac:dyDescent="0.35">
      <c r="K15214" s="14"/>
      <c r="L15214" s="14"/>
      <c r="N15214" s="15"/>
      <c r="O15214" s="16"/>
      <c r="R15214" s="14"/>
      <c r="S15214" s="14"/>
    </row>
    <row r="15215" spans="11:19" x14ac:dyDescent="0.35">
      <c r="K15215" s="14"/>
      <c r="L15215" s="14"/>
      <c r="N15215" s="15"/>
      <c r="O15215" s="16"/>
      <c r="R15215" s="14"/>
      <c r="S15215" s="14"/>
    </row>
    <row r="15216" spans="11:19" x14ac:dyDescent="0.35">
      <c r="K15216" s="14"/>
      <c r="L15216" s="14"/>
      <c r="N15216" s="15"/>
      <c r="O15216" s="16"/>
      <c r="R15216" s="14"/>
      <c r="S15216" s="14"/>
    </row>
    <row r="15217" spans="11:19" x14ac:dyDescent="0.35">
      <c r="K15217" s="14"/>
      <c r="L15217" s="14"/>
      <c r="N15217" s="15"/>
      <c r="O15217" s="16"/>
      <c r="R15217" s="14"/>
      <c r="S15217" s="14"/>
    </row>
    <row r="15218" spans="11:19" x14ac:dyDescent="0.35">
      <c r="K15218" s="14"/>
      <c r="L15218" s="14"/>
      <c r="N15218" s="15"/>
      <c r="O15218" s="16"/>
      <c r="R15218" s="14"/>
      <c r="S15218" s="14"/>
    </row>
    <row r="15219" spans="11:19" x14ac:dyDescent="0.35">
      <c r="K15219" s="14"/>
      <c r="L15219" s="14"/>
      <c r="N15219" s="15"/>
      <c r="O15219" s="16"/>
      <c r="R15219" s="14"/>
      <c r="S15219" s="14"/>
    </row>
    <row r="15220" spans="11:19" x14ac:dyDescent="0.35">
      <c r="K15220" s="14"/>
      <c r="L15220" s="14"/>
      <c r="N15220" s="15"/>
      <c r="O15220" s="16"/>
      <c r="R15220" s="14"/>
      <c r="S15220" s="14"/>
    </row>
    <row r="15221" spans="11:19" x14ac:dyDescent="0.35">
      <c r="K15221" s="14"/>
      <c r="L15221" s="14"/>
      <c r="N15221" s="15"/>
      <c r="O15221" s="16"/>
      <c r="R15221" s="14"/>
      <c r="S15221" s="14"/>
    </row>
    <row r="15222" spans="11:19" x14ac:dyDescent="0.35">
      <c r="K15222" s="14"/>
      <c r="L15222" s="14"/>
      <c r="N15222" s="15"/>
      <c r="O15222" s="16"/>
      <c r="R15222" s="14"/>
      <c r="S15222" s="14"/>
    </row>
    <row r="15223" spans="11:19" x14ac:dyDescent="0.35">
      <c r="K15223" s="14"/>
      <c r="L15223" s="14"/>
      <c r="N15223" s="15"/>
      <c r="O15223" s="16"/>
      <c r="R15223" s="14"/>
      <c r="S15223" s="14"/>
    </row>
    <row r="15224" spans="11:19" x14ac:dyDescent="0.35">
      <c r="K15224" s="14"/>
      <c r="L15224" s="14"/>
      <c r="N15224" s="15"/>
      <c r="O15224" s="16"/>
      <c r="R15224" s="14"/>
      <c r="S15224" s="14"/>
    </row>
    <row r="15225" spans="11:19" x14ac:dyDescent="0.35">
      <c r="K15225" s="14"/>
      <c r="L15225" s="14"/>
      <c r="N15225" s="15"/>
      <c r="O15225" s="16"/>
      <c r="R15225" s="14"/>
      <c r="S15225" s="14"/>
    </row>
    <row r="15226" spans="11:19" x14ac:dyDescent="0.35">
      <c r="K15226" s="14"/>
      <c r="L15226" s="14"/>
      <c r="N15226" s="15"/>
      <c r="O15226" s="16"/>
      <c r="R15226" s="14"/>
      <c r="S15226" s="14"/>
    </row>
    <row r="15227" spans="11:19" x14ac:dyDescent="0.35">
      <c r="K15227" s="14"/>
      <c r="L15227" s="14"/>
      <c r="N15227" s="15"/>
      <c r="O15227" s="16"/>
      <c r="R15227" s="14"/>
      <c r="S15227" s="14"/>
    </row>
    <row r="15228" spans="11:19" x14ac:dyDescent="0.35">
      <c r="K15228" s="14"/>
      <c r="L15228" s="14"/>
      <c r="N15228" s="15"/>
      <c r="O15228" s="16"/>
      <c r="R15228" s="14"/>
      <c r="S15228" s="14"/>
    </row>
    <row r="15229" spans="11:19" x14ac:dyDescent="0.35">
      <c r="K15229" s="14"/>
      <c r="L15229" s="14"/>
      <c r="N15229" s="15"/>
      <c r="O15229" s="16"/>
      <c r="R15229" s="14"/>
      <c r="S15229" s="14"/>
    </row>
    <row r="15230" spans="11:19" x14ac:dyDescent="0.35">
      <c r="K15230" s="14"/>
      <c r="L15230" s="14"/>
      <c r="N15230" s="15"/>
      <c r="O15230" s="16"/>
      <c r="R15230" s="14"/>
      <c r="S15230" s="14"/>
    </row>
    <row r="15231" spans="11:19" x14ac:dyDescent="0.35">
      <c r="K15231" s="14"/>
      <c r="L15231" s="14"/>
      <c r="N15231" s="15"/>
      <c r="O15231" s="16"/>
      <c r="R15231" s="14"/>
      <c r="S15231" s="14"/>
    </row>
    <row r="15232" spans="11:19" x14ac:dyDescent="0.35">
      <c r="K15232" s="14"/>
      <c r="L15232" s="14"/>
      <c r="N15232" s="15"/>
      <c r="O15232" s="16"/>
      <c r="R15232" s="14"/>
      <c r="S15232" s="14"/>
    </row>
    <row r="15233" spans="11:19" x14ac:dyDescent="0.35">
      <c r="K15233" s="14"/>
      <c r="L15233" s="14"/>
      <c r="N15233" s="15"/>
      <c r="O15233" s="16"/>
      <c r="R15233" s="14"/>
      <c r="S15233" s="14"/>
    </row>
    <row r="15234" spans="11:19" x14ac:dyDescent="0.35">
      <c r="K15234" s="14"/>
      <c r="L15234" s="14"/>
      <c r="N15234" s="15"/>
      <c r="O15234" s="16"/>
      <c r="R15234" s="14"/>
      <c r="S15234" s="14"/>
    </row>
    <row r="15235" spans="11:19" x14ac:dyDescent="0.35">
      <c r="K15235" s="14"/>
      <c r="L15235" s="14"/>
      <c r="N15235" s="15"/>
      <c r="O15235" s="16"/>
      <c r="R15235" s="14"/>
      <c r="S15235" s="14"/>
    </row>
    <row r="15236" spans="11:19" x14ac:dyDescent="0.35">
      <c r="K15236" s="14"/>
      <c r="L15236" s="14"/>
      <c r="N15236" s="15"/>
      <c r="O15236" s="16"/>
      <c r="R15236" s="14"/>
      <c r="S15236" s="14"/>
    </row>
    <row r="15237" spans="11:19" x14ac:dyDescent="0.35">
      <c r="K15237" s="14"/>
      <c r="L15237" s="14"/>
      <c r="N15237" s="15"/>
      <c r="O15237" s="16"/>
      <c r="R15237" s="14"/>
      <c r="S15237" s="14"/>
    </row>
    <row r="15238" spans="11:19" x14ac:dyDescent="0.35">
      <c r="K15238" s="14"/>
      <c r="L15238" s="14"/>
      <c r="N15238" s="15"/>
      <c r="O15238" s="16"/>
      <c r="R15238" s="14"/>
      <c r="S15238" s="14"/>
    </row>
    <row r="15239" spans="11:19" x14ac:dyDescent="0.35">
      <c r="K15239" s="14"/>
      <c r="L15239" s="14"/>
      <c r="N15239" s="15"/>
      <c r="O15239" s="16"/>
      <c r="R15239" s="14"/>
      <c r="S15239" s="14"/>
    </row>
    <row r="15240" spans="11:19" x14ac:dyDescent="0.35">
      <c r="K15240" s="14"/>
      <c r="L15240" s="14"/>
      <c r="N15240" s="15"/>
      <c r="O15240" s="16"/>
      <c r="R15240" s="14"/>
      <c r="S15240" s="14"/>
    </row>
    <row r="15241" spans="11:19" x14ac:dyDescent="0.35">
      <c r="K15241" s="14"/>
      <c r="L15241" s="14"/>
      <c r="N15241" s="15"/>
      <c r="O15241" s="16"/>
      <c r="R15241" s="14"/>
      <c r="S15241" s="14"/>
    </row>
    <row r="15242" spans="11:19" x14ac:dyDescent="0.35">
      <c r="K15242" s="14"/>
      <c r="L15242" s="14"/>
      <c r="N15242" s="15"/>
      <c r="O15242" s="16"/>
      <c r="R15242" s="14"/>
      <c r="S15242" s="14"/>
    </row>
    <row r="15243" spans="11:19" x14ac:dyDescent="0.35">
      <c r="K15243" s="14"/>
      <c r="L15243" s="14"/>
      <c r="N15243" s="15"/>
      <c r="O15243" s="16"/>
      <c r="R15243" s="14"/>
      <c r="S15243" s="14"/>
    </row>
    <row r="15244" spans="11:19" x14ac:dyDescent="0.35">
      <c r="K15244" s="14"/>
      <c r="L15244" s="14"/>
      <c r="N15244" s="15"/>
      <c r="O15244" s="16"/>
      <c r="R15244" s="14"/>
      <c r="S15244" s="14"/>
    </row>
    <row r="15245" spans="11:19" x14ac:dyDescent="0.35">
      <c r="K15245" s="14"/>
      <c r="L15245" s="14"/>
      <c r="N15245" s="15"/>
      <c r="O15245" s="16"/>
      <c r="R15245" s="14"/>
      <c r="S15245" s="14"/>
    </row>
    <row r="15246" spans="11:19" x14ac:dyDescent="0.35">
      <c r="K15246" s="14"/>
      <c r="L15246" s="14"/>
      <c r="N15246" s="15"/>
      <c r="O15246" s="16"/>
      <c r="R15246" s="14"/>
      <c r="S15246" s="14"/>
    </row>
    <row r="15247" spans="11:19" x14ac:dyDescent="0.35">
      <c r="K15247" s="14"/>
      <c r="L15247" s="14"/>
      <c r="N15247" s="15"/>
      <c r="O15247" s="16"/>
      <c r="R15247" s="14"/>
      <c r="S15247" s="14"/>
    </row>
    <row r="15248" spans="11:19" x14ac:dyDescent="0.35">
      <c r="K15248" s="14"/>
      <c r="L15248" s="14"/>
      <c r="N15248" s="15"/>
      <c r="O15248" s="16"/>
      <c r="R15248" s="14"/>
      <c r="S15248" s="14"/>
    </row>
    <row r="15249" spans="11:19" x14ac:dyDescent="0.35">
      <c r="K15249" s="14"/>
      <c r="L15249" s="14"/>
      <c r="N15249" s="15"/>
      <c r="O15249" s="16"/>
      <c r="R15249" s="14"/>
      <c r="S15249" s="14"/>
    </row>
    <row r="15250" spans="11:19" x14ac:dyDescent="0.35">
      <c r="K15250" s="14"/>
      <c r="L15250" s="14"/>
      <c r="N15250" s="15"/>
      <c r="O15250" s="16"/>
      <c r="R15250" s="14"/>
      <c r="S15250" s="14"/>
    </row>
    <row r="15251" spans="11:19" x14ac:dyDescent="0.35">
      <c r="K15251" s="14"/>
      <c r="L15251" s="14"/>
      <c r="N15251" s="15"/>
      <c r="O15251" s="16"/>
      <c r="R15251" s="14"/>
      <c r="S15251" s="14"/>
    </row>
    <row r="15252" spans="11:19" x14ac:dyDescent="0.35">
      <c r="K15252" s="14"/>
      <c r="L15252" s="14"/>
      <c r="N15252" s="15"/>
      <c r="O15252" s="16"/>
      <c r="R15252" s="14"/>
      <c r="S15252" s="14"/>
    </row>
    <row r="15253" spans="11:19" x14ac:dyDescent="0.35">
      <c r="K15253" s="14"/>
      <c r="L15253" s="14"/>
      <c r="N15253" s="15"/>
      <c r="O15253" s="16"/>
      <c r="R15253" s="14"/>
      <c r="S15253" s="14"/>
    </row>
    <row r="15254" spans="11:19" x14ac:dyDescent="0.35">
      <c r="K15254" s="14"/>
      <c r="L15254" s="14"/>
      <c r="N15254" s="15"/>
      <c r="O15254" s="16"/>
      <c r="R15254" s="14"/>
      <c r="S15254" s="14"/>
    </row>
    <row r="15255" spans="11:19" x14ac:dyDescent="0.35">
      <c r="K15255" s="14"/>
      <c r="L15255" s="14"/>
      <c r="N15255" s="15"/>
      <c r="O15255" s="16"/>
      <c r="R15255" s="14"/>
      <c r="S15255" s="14"/>
    </row>
    <row r="15256" spans="11:19" x14ac:dyDescent="0.35">
      <c r="K15256" s="14"/>
      <c r="L15256" s="14"/>
      <c r="N15256" s="15"/>
      <c r="O15256" s="16"/>
      <c r="R15256" s="14"/>
      <c r="S15256" s="14"/>
    </row>
    <row r="15257" spans="11:19" x14ac:dyDescent="0.35">
      <c r="K15257" s="14"/>
      <c r="L15257" s="14"/>
      <c r="N15257" s="15"/>
      <c r="O15257" s="16"/>
      <c r="R15257" s="14"/>
      <c r="S15257" s="14"/>
    </row>
    <row r="15258" spans="11:19" x14ac:dyDescent="0.35">
      <c r="K15258" s="14"/>
      <c r="L15258" s="14"/>
      <c r="N15258" s="15"/>
      <c r="O15258" s="16"/>
      <c r="R15258" s="14"/>
      <c r="S15258" s="14"/>
    </row>
    <row r="15259" spans="11:19" x14ac:dyDescent="0.35">
      <c r="K15259" s="14"/>
      <c r="L15259" s="14"/>
      <c r="N15259" s="15"/>
      <c r="O15259" s="16"/>
      <c r="R15259" s="14"/>
      <c r="S15259" s="14"/>
    </row>
    <row r="15260" spans="11:19" x14ac:dyDescent="0.35">
      <c r="K15260" s="14"/>
      <c r="L15260" s="14"/>
      <c r="N15260" s="15"/>
      <c r="O15260" s="16"/>
      <c r="R15260" s="14"/>
      <c r="S15260" s="14"/>
    </row>
    <row r="15261" spans="11:19" x14ac:dyDescent="0.35">
      <c r="K15261" s="14"/>
      <c r="L15261" s="14"/>
      <c r="N15261" s="15"/>
      <c r="O15261" s="16"/>
      <c r="R15261" s="14"/>
      <c r="S15261" s="14"/>
    </row>
    <row r="15262" spans="11:19" x14ac:dyDescent="0.35">
      <c r="K15262" s="14"/>
      <c r="L15262" s="14"/>
      <c r="N15262" s="15"/>
      <c r="O15262" s="16"/>
      <c r="R15262" s="14"/>
      <c r="S15262" s="14"/>
    </row>
    <row r="15263" spans="11:19" x14ac:dyDescent="0.35">
      <c r="K15263" s="14"/>
      <c r="L15263" s="14"/>
      <c r="N15263" s="15"/>
      <c r="O15263" s="16"/>
      <c r="R15263" s="14"/>
      <c r="S15263" s="14"/>
    </row>
    <row r="15264" spans="11:19" x14ac:dyDescent="0.35">
      <c r="K15264" s="14"/>
      <c r="L15264" s="14"/>
      <c r="N15264" s="15"/>
      <c r="O15264" s="16"/>
      <c r="R15264" s="14"/>
      <c r="S15264" s="14"/>
    </row>
    <row r="15265" spans="11:19" x14ac:dyDescent="0.35">
      <c r="K15265" s="14"/>
      <c r="L15265" s="14"/>
      <c r="N15265" s="15"/>
      <c r="O15265" s="16"/>
      <c r="R15265" s="14"/>
      <c r="S15265" s="14"/>
    </row>
    <row r="15266" spans="11:19" x14ac:dyDescent="0.35">
      <c r="K15266" s="14"/>
      <c r="L15266" s="14"/>
      <c r="N15266" s="15"/>
      <c r="O15266" s="16"/>
      <c r="R15266" s="14"/>
      <c r="S15266" s="14"/>
    </row>
    <row r="15267" spans="11:19" x14ac:dyDescent="0.35">
      <c r="K15267" s="14"/>
      <c r="L15267" s="14"/>
      <c r="N15267" s="15"/>
      <c r="O15267" s="16"/>
      <c r="R15267" s="14"/>
      <c r="S15267" s="14"/>
    </row>
    <row r="15268" spans="11:19" x14ac:dyDescent="0.35">
      <c r="K15268" s="14"/>
      <c r="L15268" s="14"/>
      <c r="N15268" s="15"/>
      <c r="O15268" s="16"/>
      <c r="R15268" s="14"/>
      <c r="S15268" s="14"/>
    </row>
    <row r="15269" spans="11:19" x14ac:dyDescent="0.35">
      <c r="K15269" s="14"/>
      <c r="L15269" s="14"/>
      <c r="N15269" s="15"/>
      <c r="O15269" s="16"/>
      <c r="R15269" s="14"/>
      <c r="S15269" s="14"/>
    </row>
    <row r="15270" spans="11:19" x14ac:dyDescent="0.35">
      <c r="K15270" s="14"/>
      <c r="L15270" s="14"/>
      <c r="N15270" s="15"/>
      <c r="O15270" s="16"/>
      <c r="R15270" s="14"/>
      <c r="S15270" s="14"/>
    </row>
    <row r="15271" spans="11:19" x14ac:dyDescent="0.35">
      <c r="K15271" s="14"/>
      <c r="L15271" s="14"/>
      <c r="N15271" s="15"/>
      <c r="O15271" s="16"/>
      <c r="R15271" s="14"/>
      <c r="S15271" s="14"/>
    </row>
    <row r="15272" spans="11:19" x14ac:dyDescent="0.35">
      <c r="K15272" s="14"/>
      <c r="L15272" s="14"/>
      <c r="N15272" s="15"/>
      <c r="O15272" s="16"/>
      <c r="R15272" s="14"/>
      <c r="S15272" s="14"/>
    </row>
    <row r="15273" spans="11:19" x14ac:dyDescent="0.35">
      <c r="K15273" s="14"/>
      <c r="L15273" s="14"/>
      <c r="N15273" s="15"/>
      <c r="O15273" s="16"/>
      <c r="R15273" s="14"/>
      <c r="S15273" s="14"/>
    </row>
    <row r="15274" spans="11:19" x14ac:dyDescent="0.35">
      <c r="K15274" s="14"/>
      <c r="L15274" s="14"/>
      <c r="N15274" s="15"/>
      <c r="O15274" s="16"/>
      <c r="R15274" s="14"/>
      <c r="S15274" s="14"/>
    </row>
    <row r="15275" spans="11:19" x14ac:dyDescent="0.35">
      <c r="K15275" s="14"/>
      <c r="L15275" s="14"/>
      <c r="N15275" s="15"/>
      <c r="O15275" s="16"/>
      <c r="R15275" s="14"/>
      <c r="S15275" s="14"/>
    </row>
    <row r="15276" spans="11:19" x14ac:dyDescent="0.35">
      <c r="K15276" s="14"/>
      <c r="L15276" s="14"/>
      <c r="N15276" s="15"/>
      <c r="O15276" s="16"/>
      <c r="R15276" s="14"/>
      <c r="S15276" s="14"/>
    </row>
    <row r="15277" spans="11:19" x14ac:dyDescent="0.35">
      <c r="K15277" s="14"/>
      <c r="L15277" s="14"/>
      <c r="N15277" s="15"/>
      <c r="O15277" s="16"/>
      <c r="R15277" s="14"/>
      <c r="S15277" s="14"/>
    </row>
    <row r="15278" spans="11:19" x14ac:dyDescent="0.35">
      <c r="K15278" s="14"/>
      <c r="L15278" s="14"/>
      <c r="N15278" s="15"/>
      <c r="O15278" s="16"/>
      <c r="R15278" s="14"/>
      <c r="S15278" s="14"/>
    </row>
    <row r="15279" spans="11:19" x14ac:dyDescent="0.35">
      <c r="K15279" s="14"/>
      <c r="L15279" s="14"/>
      <c r="N15279" s="15"/>
      <c r="O15279" s="16"/>
      <c r="R15279" s="14"/>
      <c r="S15279" s="14"/>
    </row>
    <row r="15280" spans="11:19" x14ac:dyDescent="0.35">
      <c r="K15280" s="14"/>
      <c r="L15280" s="14"/>
      <c r="N15280" s="15"/>
      <c r="O15280" s="16"/>
      <c r="R15280" s="14"/>
      <c r="S15280" s="14"/>
    </row>
    <row r="15281" spans="11:19" x14ac:dyDescent="0.35">
      <c r="K15281" s="14"/>
      <c r="L15281" s="14"/>
      <c r="N15281" s="15"/>
      <c r="O15281" s="16"/>
      <c r="R15281" s="14"/>
      <c r="S15281" s="14"/>
    </row>
    <row r="15282" spans="11:19" x14ac:dyDescent="0.35">
      <c r="K15282" s="14"/>
      <c r="L15282" s="14"/>
      <c r="N15282" s="15"/>
      <c r="O15282" s="16"/>
      <c r="R15282" s="14"/>
      <c r="S15282" s="14"/>
    </row>
    <row r="15283" spans="11:19" x14ac:dyDescent="0.35">
      <c r="K15283" s="14"/>
      <c r="L15283" s="14"/>
      <c r="N15283" s="15"/>
      <c r="O15283" s="16"/>
      <c r="R15283" s="14"/>
      <c r="S15283" s="14"/>
    </row>
    <row r="15284" spans="11:19" x14ac:dyDescent="0.35">
      <c r="K15284" s="14"/>
      <c r="L15284" s="14"/>
      <c r="N15284" s="15"/>
      <c r="O15284" s="16"/>
      <c r="R15284" s="14"/>
      <c r="S15284" s="14"/>
    </row>
    <row r="15285" spans="11:19" x14ac:dyDescent="0.35">
      <c r="K15285" s="14"/>
      <c r="L15285" s="14"/>
      <c r="N15285" s="15"/>
      <c r="O15285" s="16"/>
      <c r="R15285" s="14"/>
      <c r="S15285" s="14"/>
    </row>
    <row r="15286" spans="11:19" x14ac:dyDescent="0.35">
      <c r="K15286" s="14"/>
      <c r="L15286" s="14"/>
      <c r="N15286" s="15"/>
      <c r="O15286" s="16"/>
      <c r="R15286" s="14"/>
      <c r="S15286" s="14"/>
    </row>
    <row r="15287" spans="11:19" x14ac:dyDescent="0.35">
      <c r="K15287" s="14"/>
      <c r="L15287" s="14"/>
      <c r="N15287" s="15"/>
      <c r="O15287" s="16"/>
      <c r="R15287" s="14"/>
      <c r="S15287" s="14"/>
    </row>
    <row r="15288" spans="11:19" x14ac:dyDescent="0.35">
      <c r="K15288" s="14"/>
      <c r="L15288" s="14"/>
      <c r="N15288" s="15"/>
      <c r="O15288" s="16"/>
      <c r="R15288" s="14"/>
      <c r="S15288" s="14"/>
    </row>
    <row r="15289" spans="11:19" x14ac:dyDescent="0.35">
      <c r="K15289" s="14"/>
      <c r="L15289" s="14"/>
      <c r="N15289" s="15"/>
      <c r="O15289" s="16"/>
      <c r="R15289" s="14"/>
      <c r="S15289" s="14"/>
    </row>
    <row r="15290" spans="11:19" x14ac:dyDescent="0.35">
      <c r="K15290" s="14"/>
      <c r="L15290" s="14"/>
      <c r="N15290" s="15"/>
      <c r="O15290" s="16"/>
      <c r="R15290" s="14"/>
      <c r="S15290" s="14"/>
    </row>
    <row r="15291" spans="11:19" x14ac:dyDescent="0.35">
      <c r="K15291" s="14"/>
      <c r="L15291" s="14"/>
      <c r="N15291" s="15"/>
      <c r="O15291" s="16"/>
      <c r="R15291" s="14"/>
      <c r="S15291" s="14"/>
    </row>
    <row r="15292" spans="11:19" x14ac:dyDescent="0.35">
      <c r="K15292" s="14"/>
      <c r="L15292" s="14"/>
      <c r="N15292" s="15"/>
      <c r="O15292" s="16"/>
      <c r="R15292" s="14"/>
      <c r="S15292" s="14"/>
    </row>
    <row r="15293" spans="11:19" x14ac:dyDescent="0.35">
      <c r="K15293" s="14"/>
      <c r="L15293" s="14"/>
      <c r="N15293" s="15"/>
      <c r="O15293" s="16"/>
      <c r="R15293" s="14"/>
      <c r="S15293" s="14"/>
    </row>
    <row r="15294" spans="11:19" x14ac:dyDescent="0.35">
      <c r="K15294" s="14"/>
      <c r="L15294" s="14"/>
      <c r="N15294" s="15"/>
      <c r="O15294" s="16"/>
      <c r="R15294" s="14"/>
      <c r="S15294" s="14"/>
    </row>
    <row r="15295" spans="11:19" x14ac:dyDescent="0.35">
      <c r="K15295" s="14"/>
      <c r="L15295" s="14"/>
      <c r="N15295" s="15"/>
      <c r="O15295" s="16"/>
      <c r="R15295" s="14"/>
      <c r="S15295" s="14"/>
    </row>
    <row r="15296" spans="11:19" x14ac:dyDescent="0.35">
      <c r="K15296" s="14"/>
      <c r="L15296" s="14"/>
      <c r="N15296" s="15"/>
      <c r="O15296" s="16"/>
      <c r="R15296" s="14"/>
      <c r="S15296" s="14"/>
    </row>
    <row r="15297" spans="11:19" x14ac:dyDescent="0.35">
      <c r="K15297" s="14"/>
      <c r="L15297" s="14"/>
      <c r="N15297" s="15"/>
      <c r="O15297" s="16"/>
      <c r="R15297" s="14"/>
      <c r="S15297" s="14"/>
    </row>
    <row r="15298" spans="11:19" x14ac:dyDescent="0.35">
      <c r="K15298" s="14"/>
      <c r="L15298" s="14"/>
      <c r="N15298" s="15"/>
      <c r="O15298" s="16"/>
      <c r="R15298" s="14"/>
      <c r="S15298" s="14"/>
    </row>
    <row r="15299" spans="11:19" x14ac:dyDescent="0.35">
      <c r="K15299" s="14"/>
      <c r="L15299" s="14"/>
      <c r="N15299" s="15"/>
      <c r="O15299" s="16"/>
      <c r="R15299" s="14"/>
      <c r="S15299" s="14"/>
    </row>
    <row r="15300" spans="11:19" x14ac:dyDescent="0.35">
      <c r="K15300" s="14"/>
      <c r="L15300" s="14"/>
      <c r="N15300" s="15"/>
      <c r="O15300" s="16"/>
      <c r="R15300" s="14"/>
      <c r="S15300" s="14"/>
    </row>
    <row r="15301" spans="11:19" x14ac:dyDescent="0.35">
      <c r="K15301" s="14"/>
      <c r="L15301" s="14"/>
      <c r="N15301" s="15"/>
      <c r="O15301" s="16"/>
      <c r="R15301" s="14"/>
      <c r="S15301" s="14"/>
    </row>
    <row r="15302" spans="11:19" x14ac:dyDescent="0.35">
      <c r="K15302" s="14"/>
      <c r="L15302" s="14"/>
      <c r="N15302" s="15"/>
      <c r="O15302" s="16"/>
      <c r="R15302" s="14"/>
      <c r="S15302" s="14"/>
    </row>
    <row r="15303" spans="11:19" x14ac:dyDescent="0.35">
      <c r="K15303" s="14"/>
      <c r="L15303" s="14"/>
      <c r="N15303" s="15"/>
      <c r="O15303" s="16"/>
      <c r="R15303" s="14"/>
      <c r="S15303" s="14"/>
    </row>
    <row r="15304" spans="11:19" x14ac:dyDescent="0.35">
      <c r="K15304" s="14"/>
      <c r="L15304" s="14"/>
      <c r="N15304" s="15"/>
      <c r="O15304" s="16"/>
      <c r="R15304" s="14"/>
      <c r="S15304" s="14"/>
    </row>
    <row r="15305" spans="11:19" x14ac:dyDescent="0.35">
      <c r="K15305" s="14"/>
      <c r="L15305" s="14"/>
      <c r="N15305" s="15"/>
      <c r="O15305" s="16"/>
      <c r="R15305" s="14"/>
      <c r="S15305" s="14"/>
    </row>
    <row r="15306" spans="11:19" x14ac:dyDescent="0.35">
      <c r="K15306" s="14"/>
      <c r="L15306" s="14"/>
      <c r="N15306" s="15"/>
      <c r="O15306" s="16"/>
      <c r="R15306" s="14"/>
      <c r="S15306" s="14"/>
    </row>
    <row r="15307" spans="11:19" x14ac:dyDescent="0.35">
      <c r="K15307" s="14"/>
      <c r="L15307" s="14"/>
      <c r="N15307" s="15"/>
      <c r="O15307" s="16"/>
      <c r="R15307" s="14"/>
      <c r="S15307" s="14"/>
    </row>
    <row r="15308" spans="11:19" x14ac:dyDescent="0.35">
      <c r="K15308" s="14"/>
      <c r="L15308" s="14"/>
      <c r="N15308" s="15"/>
      <c r="O15308" s="16"/>
      <c r="R15308" s="14"/>
      <c r="S15308" s="14"/>
    </row>
    <row r="15309" spans="11:19" x14ac:dyDescent="0.35">
      <c r="K15309" s="14"/>
      <c r="L15309" s="14"/>
      <c r="N15309" s="15"/>
      <c r="O15309" s="16"/>
      <c r="R15309" s="14"/>
      <c r="S15309" s="14"/>
    </row>
    <row r="15310" spans="11:19" x14ac:dyDescent="0.35">
      <c r="K15310" s="14"/>
      <c r="L15310" s="14"/>
      <c r="N15310" s="15"/>
      <c r="O15310" s="16"/>
      <c r="R15310" s="14"/>
      <c r="S15310" s="14"/>
    </row>
    <row r="15311" spans="11:19" x14ac:dyDescent="0.35">
      <c r="K15311" s="14"/>
      <c r="L15311" s="14"/>
      <c r="N15311" s="15"/>
      <c r="O15311" s="16"/>
      <c r="R15311" s="14"/>
      <c r="S15311" s="14"/>
    </row>
    <row r="15312" spans="11:19" x14ac:dyDescent="0.35">
      <c r="K15312" s="14"/>
      <c r="L15312" s="14"/>
      <c r="N15312" s="15"/>
      <c r="O15312" s="16"/>
      <c r="R15312" s="14"/>
      <c r="S15312" s="14"/>
    </row>
    <row r="15313" spans="11:19" x14ac:dyDescent="0.35">
      <c r="K15313" s="14"/>
      <c r="L15313" s="14"/>
      <c r="N15313" s="15"/>
      <c r="O15313" s="16"/>
      <c r="R15313" s="14"/>
      <c r="S15313" s="14"/>
    </row>
    <row r="15314" spans="11:19" x14ac:dyDescent="0.35">
      <c r="K15314" s="14"/>
      <c r="L15314" s="14"/>
      <c r="N15314" s="15"/>
      <c r="O15314" s="16"/>
      <c r="R15314" s="14"/>
      <c r="S15314" s="14"/>
    </row>
    <row r="15315" spans="11:19" x14ac:dyDescent="0.35">
      <c r="K15315" s="14"/>
      <c r="L15315" s="14"/>
      <c r="N15315" s="15"/>
      <c r="O15315" s="16"/>
      <c r="R15315" s="14"/>
      <c r="S15315" s="14"/>
    </row>
    <row r="15316" spans="11:19" x14ac:dyDescent="0.35">
      <c r="K15316" s="14"/>
      <c r="L15316" s="14"/>
      <c r="N15316" s="15"/>
      <c r="O15316" s="16"/>
      <c r="R15316" s="14"/>
      <c r="S15316" s="14"/>
    </row>
    <row r="15317" spans="11:19" x14ac:dyDescent="0.35">
      <c r="K15317" s="14"/>
      <c r="L15317" s="14"/>
      <c r="N15317" s="15"/>
      <c r="O15317" s="16"/>
      <c r="R15317" s="14"/>
      <c r="S15317" s="14"/>
    </row>
    <row r="15318" spans="11:19" x14ac:dyDescent="0.35">
      <c r="K15318" s="14"/>
      <c r="L15318" s="14"/>
      <c r="N15318" s="15"/>
      <c r="O15318" s="16"/>
      <c r="R15318" s="14"/>
      <c r="S15318" s="14"/>
    </row>
    <row r="15319" spans="11:19" x14ac:dyDescent="0.35">
      <c r="K15319" s="14"/>
      <c r="L15319" s="14"/>
      <c r="N15319" s="15"/>
      <c r="O15319" s="16"/>
      <c r="R15319" s="14"/>
      <c r="S15319" s="14"/>
    </row>
    <row r="15320" spans="11:19" x14ac:dyDescent="0.35">
      <c r="K15320" s="14"/>
      <c r="L15320" s="14"/>
      <c r="N15320" s="15"/>
      <c r="O15320" s="16"/>
      <c r="R15320" s="14"/>
      <c r="S15320" s="14"/>
    </row>
    <row r="15321" spans="11:19" x14ac:dyDescent="0.35">
      <c r="K15321" s="14"/>
      <c r="L15321" s="14"/>
      <c r="N15321" s="15"/>
      <c r="O15321" s="16"/>
      <c r="R15321" s="14"/>
      <c r="S15321" s="14"/>
    </row>
    <row r="15322" spans="11:19" x14ac:dyDescent="0.35">
      <c r="K15322" s="14"/>
      <c r="L15322" s="14"/>
      <c r="N15322" s="15"/>
      <c r="O15322" s="16"/>
      <c r="R15322" s="14"/>
      <c r="S15322" s="14"/>
    </row>
    <row r="15323" spans="11:19" x14ac:dyDescent="0.35">
      <c r="K15323" s="14"/>
      <c r="L15323" s="14"/>
      <c r="N15323" s="15"/>
      <c r="O15323" s="16"/>
      <c r="R15323" s="14"/>
      <c r="S15323" s="14"/>
    </row>
    <row r="15324" spans="11:19" x14ac:dyDescent="0.35">
      <c r="K15324" s="14"/>
      <c r="L15324" s="14"/>
      <c r="N15324" s="15"/>
      <c r="O15324" s="16"/>
      <c r="R15324" s="14"/>
      <c r="S15324" s="14"/>
    </row>
    <row r="15325" spans="11:19" x14ac:dyDescent="0.35">
      <c r="K15325" s="14"/>
      <c r="L15325" s="14"/>
      <c r="N15325" s="15"/>
      <c r="O15325" s="16"/>
      <c r="R15325" s="14"/>
      <c r="S15325" s="14"/>
    </row>
    <row r="15326" spans="11:19" x14ac:dyDescent="0.35">
      <c r="K15326" s="14"/>
      <c r="L15326" s="14"/>
      <c r="N15326" s="15"/>
      <c r="O15326" s="16"/>
      <c r="R15326" s="14"/>
      <c r="S15326" s="14"/>
    </row>
    <row r="15327" spans="11:19" x14ac:dyDescent="0.35">
      <c r="K15327" s="14"/>
      <c r="L15327" s="14"/>
      <c r="N15327" s="15"/>
      <c r="O15327" s="16"/>
      <c r="R15327" s="14"/>
      <c r="S15327" s="14"/>
    </row>
    <row r="15328" spans="11:19" x14ac:dyDescent="0.35">
      <c r="K15328" s="14"/>
      <c r="L15328" s="14"/>
      <c r="N15328" s="15"/>
      <c r="O15328" s="16"/>
      <c r="R15328" s="14"/>
      <c r="S15328" s="14"/>
    </row>
    <row r="15329" spans="11:19" x14ac:dyDescent="0.35">
      <c r="K15329" s="14"/>
      <c r="L15329" s="14"/>
      <c r="N15329" s="15"/>
      <c r="O15329" s="16"/>
      <c r="R15329" s="14"/>
      <c r="S15329" s="14"/>
    </row>
    <row r="15330" spans="11:19" x14ac:dyDescent="0.35">
      <c r="K15330" s="14"/>
      <c r="L15330" s="14"/>
      <c r="N15330" s="15"/>
      <c r="O15330" s="16"/>
      <c r="R15330" s="14"/>
      <c r="S15330" s="14"/>
    </row>
    <row r="15331" spans="11:19" x14ac:dyDescent="0.35">
      <c r="K15331" s="14"/>
      <c r="L15331" s="14"/>
      <c r="N15331" s="15"/>
      <c r="O15331" s="16"/>
      <c r="R15331" s="14"/>
      <c r="S15331" s="14"/>
    </row>
    <row r="15332" spans="11:19" x14ac:dyDescent="0.35">
      <c r="K15332" s="14"/>
      <c r="L15332" s="14"/>
      <c r="N15332" s="15"/>
      <c r="O15332" s="16"/>
      <c r="R15332" s="14"/>
      <c r="S15332" s="14"/>
    </row>
    <row r="15333" spans="11:19" x14ac:dyDescent="0.35">
      <c r="K15333" s="14"/>
      <c r="L15333" s="14"/>
      <c r="N15333" s="15"/>
      <c r="O15333" s="16"/>
      <c r="R15333" s="14"/>
      <c r="S15333" s="14"/>
    </row>
    <row r="15334" spans="11:19" x14ac:dyDescent="0.35">
      <c r="K15334" s="14"/>
      <c r="L15334" s="14"/>
      <c r="N15334" s="15"/>
      <c r="O15334" s="16"/>
      <c r="R15334" s="14"/>
      <c r="S15334" s="14"/>
    </row>
    <row r="15335" spans="11:19" x14ac:dyDescent="0.35">
      <c r="K15335" s="14"/>
      <c r="L15335" s="14"/>
      <c r="N15335" s="15"/>
      <c r="O15335" s="16"/>
      <c r="R15335" s="14"/>
      <c r="S15335" s="14"/>
    </row>
    <row r="15336" spans="11:19" x14ac:dyDescent="0.35">
      <c r="K15336" s="14"/>
      <c r="L15336" s="14"/>
      <c r="N15336" s="15"/>
      <c r="O15336" s="16"/>
      <c r="R15336" s="14"/>
      <c r="S15336" s="14"/>
    </row>
    <row r="15337" spans="11:19" x14ac:dyDescent="0.35">
      <c r="K15337" s="14"/>
      <c r="L15337" s="14"/>
      <c r="N15337" s="15"/>
      <c r="O15337" s="16"/>
      <c r="R15337" s="14"/>
      <c r="S15337" s="14"/>
    </row>
    <row r="15338" spans="11:19" x14ac:dyDescent="0.35">
      <c r="K15338" s="14"/>
      <c r="L15338" s="14"/>
      <c r="N15338" s="15"/>
      <c r="O15338" s="16"/>
      <c r="R15338" s="14"/>
      <c r="S15338" s="14"/>
    </row>
    <row r="15339" spans="11:19" x14ac:dyDescent="0.35">
      <c r="K15339" s="14"/>
      <c r="L15339" s="14"/>
      <c r="N15339" s="15"/>
      <c r="O15339" s="16"/>
      <c r="R15339" s="14"/>
      <c r="S15339" s="14"/>
    </row>
    <row r="15340" spans="11:19" x14ac:dyDescent="0.35">
      <c r="K15340" s="14"/>
      <c r="L15340" s="14"/>
      <c r="N15340" s="15"/>
      <c r="O15340" s="16"/>
      <c r="R15340" s="14"/>
      <c r="S15340" s="14"/>
    </row>
    <row r="15341" spans="11:19" x14ac:dyDescent="0.35">
      <c r="K15341" s="14"/>
      <c r="L15341" s="14"/>
      <c r="N15341" s="15"/>
      <c r="O15341" s="16"/>
      <c r="R15341" s="14"/>
      <c r="S15341" s="14"/>
    </row>
    <row r="15342" spans="11:19" x14ac:dyDescent="0.35">
      <c r="K15342" s="14"/>
      <c r="L15342" s="14"/>
      <c r="N15342" s="15"/>
      <c r="O15342" s="16"/>
      <c r="R15342" s="14"/>
      <c r="S15342" s="14"/>
    </row>
    <row r="15343" spans="11:19" x14ac:dyDescent="0.35">
      <c r="K15343" s="14"/>
      <c r="L15343" s="14"/>
      <c r="N15343" s="15"/>
      <c r="O15343" s="16"/>
      <c r="R15343" s="14"/>
      <c r="S15343" s="14"/>
    </row>
    <row r="15344" spans="11:19" x14ac:dyDescent="0.35">
      <c r="K15344" s="14"/>
      <c r="L15344" s="14"/>
      <c r="N15344" s="15"/>
      <c r="O15344" s="16"/>
      <c r="R15344" s="14"/>
      <c r="S15344" s="14"/>
    </row>
    <row r="15345" spans="11:19" x14ac:dyDescent="0.35">
      <c r="K15345" s="14"/>
      <c r="L15345" s="14"/>
      <c r="N15345" s="15"/>
      <c r="O15345" s="16"/>
      <c r="R15345" s="14"/>
      <c r="S15345" s="14"/>
    </row>
    <row r="15346" spans="11:19" x14ac:dyDescent="0.35">
      <c r="K15346" s="14"/>
      <c r="L15346" s="14"/>
      <c r="N15346" s="15"/>
      <c r="O15346" s="16"/>
      <c r="R15346" s="14"/>
      <c r="S15346" s="14"/>
    </row>
    <row r="15347" spans="11:19" x14ac:dyDescent="0.35">
      <c r="K15347" s="14"/>
      <c r="L15347" s="14"/>
      <c r="N15347" s="15"/>
      <c r="O15347" s="16"/>
      <c r="R15347" s="14"/>
      <c r="S15347" s="14"/>
    </row>
    <row r="15348" spans="11:19" x14ac:dyDescent="0.35">
      <c r="K15348" s="14"/>
      <c r="L15348" s="14"/>
      <c r="N15348" s="15"/>
      <c r="O15348" s="16"/>
      <c r="R15348" s="14"/>
      <c r="S15348" s="14"/>
    </row>
    <row r="15349" spans="11:19" x14ac:dyDescent="0.35">
      <c r="K15349" s="14"/>
      <c r="L15349" s="14"/>
      <c r="N15349" s="15"/>
      <c r="O15349" s="16"/>
      <c r="R15349" s="14"/>
      <c r="S15349" s="14"/>
    </row>
    <row r="15350" spans="11:19" x14ac:dyDescent="0.35">
      <c r="K15350" s="14"/>
      <c r="L15350" s="14"/>
      <c r="N15350" s="15"/>
      <c r="O15350" s="16"/>
      <c r="R15350" s="14"/>
      <c r="S15350" s="14"/>
    </row>
    <row r="15351" spans="11:19" x14ac:dyDescent="0.35">
      <c r="K15351" s="14"/>
      <c r="L15351" s="14"/>
      <c r="N15351" s="15"/>
      <c r="O15351" s="16"/>
      <c r="R15351" s="14"/>
      <c r="S15351" s="14"/>
    </row>
    <row r="15352" spans="11:19" x14ac:dyDescent="0.35">
      <c r="K15352" s="14"/>
      <c r="L15352" s="14"/>
      <c r="N15352" s="15"/>
      <c r="O15352" s="16"/>
      <c r="R15352" s="14"/>
      <c r="S15352" s="14"/>
    </row>
    <row r="15353" spans="11:19" x14ac:dyDescent="0.35">
      <c r="K15353" s="14"/>
      <c r="L15353" s="14"/>
      <c r="N15353" s="15"/>
      <c r="O15353" s="16"/>
      <c r="R15353" s="14"/>
      <c r="S15353" s="14"/>
    </row>
    <row r="15354" spans="11:19" x14ac:dyDescent="0.35">
      <c r="K15354" s="14"/>
      <c r="L15354" s="14"/>
      <c r="N15354" s="15"/>
      <c r="O15354" s="16"/>
      <c r="R15354" s="14"/>
      <c r="S15354" s="14"/>
    </row>
    <row r="15355" spans="11:19" x14ac:dyDescent="0.35">
      <c r="K15355" s="14"/>
      <c r="L15355" s="14"/>
      <c r="N15355" s="15"/>
      <c r="O15355" s="16"/>
      <c r="R15355" s="14"/>
      <c r="S15355" s="14"/>
    </row>
    <row r="15356" spans="11:19" x14ac:dyDescent="0.35">
      <c r="K15356" s="14"/>
      <c r="L15356" s="14"/>
      <c r="N15356" s="15"/>
      <c r="O15356" s="16"/>
      <c r="R15356" s="14"/>
      <c r="S15356" s="14"/>
    </row>
    <row r="15357" spans="11:19" x14ac:dyDescent="0.35">
      <c r="K15357" s="14"/>
      <c r="L15357" s="14"/>
      <c r="N15357" s="15"/>
      <c r="O15357" s="16"/>
      <c r="R15357" s="14"/>
      <c r="S15357" s="14"/>
    </row>
    <row r="15358" spans="11:19" x14ac:dyDescent="0.35">
      <c r="K15358" s="14"/>
      <c r="L15358" s="14"/>
      <c r="N15358" s="15"/>
      <c r="O15358" s="16"/>
      <c r="R15358" s="14"/>
      <c r="S15358" s="14"/>
    </row>
    <row r="15359" spans="11:19" x14ac:dyDescent="0.35">
      <c r="K15359" s="14"/>
      <c r="L15359" s="14"/>
      <c r="N15359" s="15"/>
      <c r="O15359" s="16"/>
      <c r="R15359" s="14"/>
      <c r="S15359" s="14"/>
    </row>
    <row r="15360" spans="11:19" x14ac:dyDescent="0.35">
      <c r="K15360" s="14"/>
      <c r="L15360" s="14"/>
      <c r="N15360" s="15"/>
      <c r="O15360" s="16"/>
      <c r="R15360" s="14"/>
      <c r="S15360" s="14"/>
    </row>
    <row r="15361" spans="11:19" x14ac:dyDescent="0.35">
      <c r="K15361" s="14"/>
      <c r="L15361" s="14"/>
      <c r="N15361" s="15"/>
      <c r="O15361" s="16"/>
      <c r="R15361" s="14"/>
      <c r="S15361" s="14"/>
    </row>
    <row r="15362" spans="11:19" x14ac:dyDescent="0.35">
      <c r="K15362" s="14"/>
      <c r="L15362" s="14"/>
      <c r="N15362" s="15"/>
      <c r="O15362" s="16"/>
      <c r="R15362" s="14"/>
      <c r="S15362" s="14"/>
    </row>
    <row r="15363" spans="11:19" x14ac:dyDescent="0.35">
      <c r="K15363" s="14"/>
      <c r="L15363" s="14"/>
      <c r="N15363" s="15"/>
      <c r="O15363" s="16"/>
      <c r="R15363" s="14"/>
      <c r="S15363" s="14"/>
    </row>
    <row r="15364" spans="11:19" x14ac:dyDescent="0.35">
      <c r="K15364" s="14"/>
      <c r="L15364" s="14"/>
      <c r="N15364" s="15"/>
      <c r="O15364" s="16"/>
      <c r="R15364" s="14"/>
      <c r="S15364" s="14"/>
    </row>
    <row r="15365" spans="11:19" x14ac:dyDescent="0.35">
      <c r="K15365" s="14"/>
      <c r="L15365" s="14"/>
      <c r="N15365" s="15"/>
      <c r="O15365" s="16"/>
      <c r="R15365" s="14"/>
      <c r="S15365" s="14"/>
    </row>
    <row r="15366" spans="11:19" x14ac:dyDescent="0.35">
      <c r="K15366" s="14"/>
      <c r="L15366" s="14"/>
      <c r="N15366" s="15"/>
      <c r="O15366" s="16"/>
      <c r="R15366" s="14"/>
      <c r="S15366" s="14"/>
    </row>
    <row r="15367" spans="11:19" x14ac:dyDescent="0.35">
      <c r="K15367" s="14"/>
      <c r="L15367" s="14"/>
      <c r="N15367" s="15"/>
      <c r="O15367" s="16"/>
      <c r="R15367" s="14"/>
      <c r="S15367" s="14"/>
    </row>
    <row r="15368" spans="11:19" x14ac:dyDescent="0.35">
      <c r="K15368" s="14"/>
      <c r="L15368" s="14"/>
      <c r="N15368" s="15"/>
      <c r="O15368" s="16"/>
      <c r="R15368" s="14"/>
      <c r="S15368" s="14"/>
    </row>
    <row r="15369" spans="11:19" x14ac:dyDescent="0.35">
      <c r="K15369" s="14"/>
      <c r="L15369" s="14"/>
      <c r="N15369" s="15"/>
      <c r="O15369" s="16"/>
      <c r="R15369" s="14"/>
      <c r="S15369" s="14"/>
    </row>
    <row r="15370" spans="11:19" x14ac:dyDescent="0.35">
      <c r="K15370" s="14"/>
      <c r="L15370" s="14"/>
      <c r="N15370" s="15"/>
      <c r="O15370" s="16"/>
      <c r="R15370" s="14"/>
      <c r="S15370" s="14"/>
    </row>
    <row r="15371" spans="11:19" x14ac:dyDescent="0.35">
      <c r="K15371" s="14"/>
      <c r="L15371" s="14"/>
      <c r="N15371" s="15"/>
      <c r="O15371" s="16"/>
      <c r="R15371" s="14"/>
      <c r="S15371" s="14"/>
    </row>
    <row r="15372" spans="11:19" x14ac:dyDescent="0.35">
      <c r="K15372" s="14"/>
      <c r="L15372" s="14"/>
      <c r="N15372" s="15"/>
      <c r="O15372" s="16"/>
      <c r="R15372" s="14"/>
      <c r="S15372" s="14"/>
    </row>
    <row r="15373" spans="11:19" x14ac:dyDescent="0.35">
      <c r="K15373" s="14"/>
      <c r="L15373" s="14"/>
      <c r="N15373" s="15"/>
      <c r="O15373" s="16"/>
      <c r="R15373" s="14"/>
      <c r="S15373" s="14"/>
    </row>
    <row r="15374" spans="11:19" x14ac:dyDescent="0.35">
      <c r="K15374" s="14"/>
      <c r="L15374" s="14"/>
      <c r="N15374" s="15"/>
      <c r="O15374" s="16"/>
      <c r="R15374" s="14"/>
      <c r="S15374" s="14"/>
    </row>
    <row r="15375" spans="11:19" x14ac:dyDescent="0.35">
      <c r="K15375" s="14"/>
      <c r="L15375" s="14"/>
      <c r="N15375" s="15"/>
      <c r="O15375" s="16"/>
      <c r="R15375" s="14"/>
      <c r="S15375" s="14"/>
    </row>
    <row r="15376" spans="11:19" x14ac:dyDescent="0.35">
      <c r="K15376" s="14"/>
      <c r="L15376" s="14"/>
      <c r="N15376" s="15"/>
      <c r="O15376" s="16"/>
      <c r="R15376" s="14"/>
      <c r="S15376" s="14"/>
    </row>
    <row r="15377" spans="11:19" x14ac:dyDescent="0.35">
      <c r="K15377" s="14"/>
      <c r="L15377" s="14"/>
      <c r="N15377" s="15"/>
      <c r="O15377" s="16"/>
      <c r="R15377" s="14"/>
      <c r="S15377" s="14"/>
    </row>
    <row r="15378" spans="11:19" x14ac:dyDescent="0.35">
      <c r="K15378" s="14"/>
      <c r="L15378" s="14"/>
      <c r="N15378" s="15"/>
      <c r="O15378" s="16"/>
      <c r="R15378" s="14"/>
      <c r="S15378" s="14"/>
    </row>
    <row r="15379" spans="11:19" x14ac:dyDescent="0.35">
      <c r="K15379" s="14"/>
      <c r="L15379" s="14"/>
      <c r="N15379" s="15"/>
      <c r="O15379" s="16"/>
      <c r="R15379" s="14"/>
      <c r="S15379" s="14"/>
    </row>
    <row r="15380" spans="11:19" x14ac:dyDescent="0.35">
      <c r="K15380" s="14"/>
      <c r="L15380" s="14"/>
      <c r="N15380" s="15"/>
      <c r="O15380" s="16"/>
      <c r="R15380" s="14"/>
      <c r="S15380" s="14"/>
    </row>
    <row r="15381" spans="11:19" x14ac:dyDescent="0.35">
      <c r="K15381" s="14"/>
      <c r="L15381" s="14"/>
      <c r="N15381" s="15"/>
      <c r="O15381" s="16"/>
      <c r="R15381" s="14"/>
      <c r="S15381" s="14"/>
    </row>
    <row r="15382" spans="11:19" x14ac:dyDescent="0.35">
      <c r="K15382" s="14"/>
      <c r="L15382" s="14"/>
      <c r="N15382" s="15"/>
      <c r="O15382" s="16"/>
      <c r="R15382" s="14"/>
      <c r="S15382" s="14"/>
    </row>
    <row r="15383" spans="11:19" x14ac:dyDescent="0.35">
      <c r="K15383" s="14"/>
      <c r="L15383" s="14"/>
      <c r="N15383" s="15"/>
      <c r="O15383" s="16"/>
      <c r="R15383" s="14"/>
      <c r="S15383" s="14"/>
    </row>
    <row r="15384" spans="11:19" x14ac:dyDescent="0.35">
      <c r="K15384" s="14"/>
      <c r="L15384" s="14"/>
      <c r="N15384" s="15"/>
      <c r="O15384" s="16"/>
      <c r="R15384" s="14"/>
      <c r="S15384" s="14"/>
    </row>
    <row r="15385" spans="11:19" x14ac:dyDescent="0.35">
      <c r="K15385" s="14"/>
      <c r="L15385" s="14"/>
      <c r="N15385" s="15"/>
      <c r="O15385" s="16"/>
      <c r="R15385" s="14"/>
      <c r="S15385" s="14"/>
    </row>
    <row r="15386" spans="11:19" x14ac:dyDescent="0.35">
      <c r="K15386" s="14"/>
      <c r="L15386" s="14"/>
      <c r="N15386" s="15"/>
      <c r="O15386" s="16"/>
      <c r="R15386" s="14"/>
      <c r="S15386" s="14"/>
    </row>
    <row r="15387" spans="11:19" x14ac:dyDescent="0.35">
      <c r="K15387" s="14"/>
      <c r="L15387" s="14"/>
      <c r="N15387" s="15"/>
      <c r="O15387" s="16"/>
      <c r="R15387" s="14"/>
      <c r="S15387" s="14"/>
    </row>
    <row r="15388" spans="11:19" x14ac:dyDescent="0.35">
      <c r="K15388" s="14"/>
      <c r="L15388" s="14"/>
      <c r="N15388" s="15"/>
      <c r="O15388" s="16"/>
      <c r="R15388" s="14"/>
      <c r="S15388" s="14"/>
    </row>
    <row r="15389" spans="11:19" x14ac:dyDescent="0.35">
      <c r="K15389" s="14"/>
      <c r="L15389" s="14"/>
      <c r="N15389" s="15"/>
      <c r="O15389" s="16"/>
      <c r="R15389" s="14"/>
      <c r="S15389" s="14"/>
    </row>
    <row r="15390" spans="11:19" x14ac:dyDescent="0.35">
      <c r="K15390" s="14"/>
      <c r="L15390" s="14"/>
      <c r="N15390" s="15"/>
      <c r="O15390" s="16"/>
      <c r="R15390" s="14"/>
      <c r="S15390" s="14"/>
    </row>
    <row r="15391" spans="11:19" x14ac:dyDescent="0.35">
      <c r="K15391" s="14"/>
      <c r="L15391" s="14"/>
      <c r="N15391" s="15"/>
      <c r="O15391" s="16"/>
      <c r="R15391" s="14"/>
      <c r="S15391" s="14"/>
    </row>
    <row r="15392" spans="11:19" x14ac:dyDescent="0.35">
      <c r="K15392" s="14"/>
      <c r="L15392" s="14"/>
      <c r="N15392" s="15"/>
      <c r="O15392" s="16"/>
      <c r="R15392" s="14"/>
      <c r="S15392" s="14"/>
    </row>
    <row r="15393" spans="11:19" x14ac:dyDescent="0.35">
      <c r="K15393" s="14"/>
      <c r="L15393" s="14"/>
      <c r="N15393" s="15"/>
      <c r="O15393" s="16"/>
      <c r="R15393" s="14"/>
      <c r="S15393" s="14"/>
    </row>
    <row r="15394" spans="11:19" x14ac:dyDescent="0.35">
      <c r="K15394" s="14"/>
      <c r="L15394" s="14"/>
      <c r="N15394" s="15"/>
      <c r="O15394" s="16"/>
      <c r="R15394" s="14"/>
      <c r="S15394" s="14"/>
    </row>
    <row r="15395" spans="11:19" x14ac:dyDescent="0.35">
      <c r="K15395" s="14"/>
      <c r="L15395" s="14"/>
      <c r="N15395" s="15"/>
      <c r="O15395" s="16"/>
      <c r="R15395" s="14"/>
      <c r="S15395" s="14"/>
    </row>
    <row r="15396" spans="11:19" x14ac:dyDescent="0.35">
      <c r="K15396" s="14"/>
      <c r="L15396" s="14"/>
      <c r="N15396" s="15"/>
      <c r="O15396" s="16"/>
      <c r="R15396" s="14"/>
      <c r="S15396" s="14"/>
    </row>
    <row r="15397" spans="11:19" x14ac:dyDescent="0.35">
      <c r="K15397" s="14"/>
      <c r="L15397" s="14"/>
      <c r="N15397" s="15"/>
      <c r="O15397" s="16"/>
      <c r="R15397" s="14"/>
      <c r="S15397" s="14"/>
    </row>
    <row r="15398" spans="11:19" x14ac:dyDescent="0.35">
      <c r="K15398" s="14"/>
      <c r="L15398" s="14"/>
      <c r="N15398" s="15"/>
      <c r="O15398" s="16"/>
      <c r="R15398" s="14"/>
      <c r="S15398" s="14"/>
    </row>
    <row r="15399" spans="11:19" x14ac:dyDescent="0.35">
      <c r="K15399" s="14"/>
      <c r="L15399" s="14"/>
      <c r="N15399" s="15"/>
      <c r="O15399" s="16"/>
      <c r="R15399" s="14"/>
      <c r="S15399" s="14"/>
    </row>
    <row r="15400" spans="11:19" x14ac:dyDescent="0.35">
      <c r="K15400" s="14"/>
      <c r="L15400" s="14"/>
      <c r="N15400" s="15"/>
      <c r="O15400" s="16"/>
      <c r="R15400" s="14"/>
      <c r="S15400" s="14"/>
    </row>
    <row r="15401" spans="11:19" x14ac:dyDescent="0.35">
      <c r="K15401" s="14"/>
      <c r="L15401" s="14"/>
      <c r="N15401" s="15"/>
      <c r="O15401" s="16"/>
      <c r="R15401" s="14"/>
      <c r="S15401" s="14"/>
    </row>
    <row r="15402" spans="11:19" x14ac:dyDescent="0.35">
      <c r="K15402" s="14"/>
      <c r="L15402" s="14"/>
      <c r="N15402" s="15"/>
      <c r="O15402" s="16"/>
      <c r="R15402" s="14"/>
      <c r="S15402" s="14"/>
    </row>
    <row r="15403" spans="11:19" x14ac:dyDescent="0.35">
      <c r="K15403" s="14"/>
      <c r="L15403" s="14"/>
      <c r="N15403" s="15"/>
      <c r="O15403" s="16"/>
      <c r="R15403" s="14"/>
      <c r="S15403" s="14"/>
    </row>
    <row r="15404" spans="11:19" x14ac:dyDescent="0.35">
      <c r="K15404" s="14"/>
      <c r="L15404" s="14"/>
      <c r="N15404" s="15"/>
      <c r="O15404" s="16"/>
      <c r="R15404" s="14"/>
      <c r="S15404" s="14"/>
    </row>
    <row r="15405" spans="11:19" x14ac:dyDescent="0.35">
      <c r="K15405" s="14"/>
      <c r="L15405" s="14"/>
      <c r="N15405" s="15"/>
      <c r="O15405" s="16"/>
      <c r="R15405" s="14"/>
      <c r="S15405" s="14"/>
    </row>
    <row r="15406" spans="11:19" x14ac:dyDescent="0.35">
      <c r="K15406" s="14"/>
      <c r="L15406" s="14"/>
      <c r="N15406" s="15"/>
      <c r="O15406" s="16"/>
      <c r="R15406" s="14"/>
      <c r="S15406" s="14"/>
    </row>
    <row r="15407" spans="11:19" x14ac:dyDescent="0.35">
      <c r="K15407" s="14"/>
      <c r="L15407" s="14"/>
      <c r="N15407" s="15"/>
      <c r="O15407" s="16"/>
      <c r="R15407" s="14"/>
      <c r="S15407" s="14"/>
    </row>
    <row r="15408" spans="11:19" x14ac:dyDescent="0.35">
      <c r="K15408" s="14"/>
      <c r="L15408" s="14"/>
      <c r="N15408" s="15"/>
      <c r="O15408" s="16"/>
      <c r="R15408" s="14"/>
      <c r="S15408" s="14"/>
    </row>
    <row r="15409" spans="11:19" x14ac:dyDescent="0.35">
      <c r="K15409" s="14"/>
      <c r="L15409" s="14"/>
      <c r="N15409" s="15"/>
      <c r="O15409" s="16"/>
      <c r="R15409" s="14"/>
      <c r="S15409" s="14"/>
    </row>
    <row r="15410" spans="11:19" x14ac:dyDescent="0.35">
      <c r="K15410" s="14"/>
      <c r="L15410" s="14"/>
      <c r="N15410" s="15"/>
      <c r="O15410" s="16"/>
      <c r="R15410" s="14"/>
      <c r="S15410" s="14"/>
    </row>
    <row r="15411" spans="11:19" x14ac:dyDescent="0.35">
      <c r="K15411" s="14"/>
      <c r="L15411" s="14"/>
      <c r="N15411" s="15"/>
      <c r="O15411" s="16"/>
      <c r="R15411" s="14"/>
      <c r="S15411" s="14"/>
    </row>
    <row r="15412" spans="11:19" x14ac:dyDescent="0.35">
      <c r="K15412" s="14"/>
      <c r="L15412" s="14"/>
      <c r="N15412" s="15"/>
      <c r="O15412" s="16"/>
      <c r="R15412" s="14"/>
      <c r="S15412" s="14"/>
    </row>
    <row r="15413" spans="11:19" x14ac:dyDescent="0.35">
      <c r="K15413" s="14"/>
      <c r="L15413" s="14"/>
      <c r="N15413" s="15"/>
      <c r="O15413" s="16"/>
      <c r="R15413" s="14"/>
      <c r="S15413" s="14"/>
    </row>
    <row r="15414" spans="11:19" x14ac:dyDescent="0.35">
      <c r="K15414" s="14"/>
      <c r="L15414" s="14"/>
      <c r="N15414" s="15"/>
      <c r="O15414" s="16"/>
      <c r="R15414" s="14"/>
      <c r="S15414" s="14"/>
    </row>
    <row r="15415" spans="11:19" x14ac:dyDescent="0.35">
      <c r="K15415" s="14"/>
      <c r="L15415" s="14"/>
      <c r="N15415" s="15"/>
      <c r="O15415" s="16"/>
      <c r="R15415" s="14"/>
      <c r="S15415" s="14"/>
    </row>
    <row r="15416" spans="11:19" x14ac:dyDescent="0.35">
      <c r="K15416" s="14"/>
      <c r="L15416" s="14"/>
      <c r="N15416" s="15"/>
      <c r="O15416" s="16"/>
      <c r="R15416" s="14"/>
      <c r="S15416" s="14"/>
    </row>
    <row r="15417" spans="11:19" x14ac:dyDescent="0.35">
      <c r="K15417" s="14"/>
      <c r="L15417" s="14"/>
      <c r="N15417" s="15"/>
      <c r="O15417" s="16"/>
      <c r="R15417" s="14"/>
      <c r="S15417" s="14"/>
    </row>
    <row r="15418" spans="11:19" x14ac:dyDescent="0.35">
      <c r="K15418" s="14"/>
      <c r="L15418" s="14"/>
      <c r="N15418" s="15"/>
      <c r="O15418" s="16"/>
      <c r="R15418" s="14"/>
      <c r="S15418" s="14"/>
    </row>
    <row r="15419" spans="11:19" x14ac:dyDescent="0.35">
      <c r="K15419" s="14"/>
      <c r="L15419" s="14"/>
      <c r="N15419" s="15"/>
      <c r="O15419" s="16"/>
      <c r="R15419" s="14"/>
      <c r="S15419" s="14"/>
    </row>
    <row r="15420" spans="11:19" x14ac:dyDescent="0.35">
      <c r="K15420" s="14"/>
      <c r="L15420" s="14"/>
      <c r="N15420" s="15"/>
      <c r="O15420" s="16"/>
      <c r="R15420" s="14"/>
      <c r="S15420" s="14"/>
    </row>
    <row r="15421" spans="11:19" x14ac:dyDescent="0.35">
      <c r="K15421" s="14"/>
      <c r="L15421" s="14"/>
      <c r="N15421" s="15"/>
      <c r="O15421" s="16"/>
      <c r="R15421" s="14"/>
      <c r="S15421" s="14"/>
    </row>
    <row r="15422" spans="11:19" x14ac:dyDescent="0.35">
      <c r="K15422" s="14"/>
      <c r="L15422" s="14"/>
      <c r="N15422" s="15"/>
      <c r="O15422" s="16"/>
      <c r="R15422" s="14"/>
      <c r="S15422" s="14"/>
    </row>
    <row r="15423" spans="11:19" x14ac:dyDescent="0.35">
      <c r="K15423" s="14"/>
      <c r="L15423" s="14"/>
      <c r="N15423" s="15"/>
      <c r="O15423" s="16"/>
      <c r="R15423" s="14"/>
      <c r="S15423" s="14"/>
    </row>
    <row r="15424" spans="11:19" x14ac:dyDescent="0.35">
      <c r="K15424" s="14"/>
      <c r="L15424" s="14"/>
      <c r="N15424" s="15"/>
      <c r="O15424" s="16"/>
      <c r="R15424" s="14"/>
      <c r="S15424" s="14"/>
    </row>
    <row r="15425" spans="11:19" x14ac:dyDescent="0.35">
      <c r="K15425" s="14"/>
      <c r="L15425" s="14"/>
      <c r="N15425" s="15"/>
      <c r="O15425" s="16"/>
      <c r="R15425" s="14"/>
      <c r="S15425" s="14"/>
    </row>
    <row r="15426" spans="11:19" x14ac:dyDescent="0.35">
      <c r="K15426" s="14"/>
      <c r="L15426" s="14"/>
      <c r="N15426" s="15"/>
      <c r="O15426" s="16"/>
      <c r="R15426" s="14"/>
      <c r="S15426" s="14"/>
    </row>
    <row r="15427" spans="11:19" x14ac:dyDescent="0.35">
      <c r="K15427" s="14"/>
      <c r="L15427" s="14"/>
      <c r="N15427" s="15"/>
      <c r="O15427" s="16"/>
      <c r="R15427" s="14"/>
      <c r="S15427" s="14"/>
    </row>
    <row r="15428" spans="11:19" x14ac:dyDescent="0.35">
      <c r="K15428" s="14"/>
      <c r="L15428" s="14"/>
      <c r="N15428" s="15"/>
      <c r="O15428" s="16"/>
      <c r="R15428" s="14"/>
      <c r="S15428" s="14"/>
    </row>
    <row r="15429" spans="11:19" x14ac:dyDescent="0.35">
      <c r="K15429" s="14"/>
      <c r="L15429" s="14"/>
      <c r="N15429" s="15"/>
      <c r="O15429" s="16"/>
      <c r="R15429" s="14"/>
      <c r="S15429" s="14"/>
    </row>
    <row r="15430" spans="11:19" x14ac:dyDescent="0.35">
      <c r="K15430" s="14"/>
      <c r="L15430" s="14"/>
      <c r="N15430" s="15"/>
      <c r="O15430" s="16"/>
      <c r="R15430" s="14"/>
      <c r="S15430" s="14"/>
    </row>
    <row r="15431" spans="11:19" x14ac:dyDescent="0.35">
      <c r="K15431" s="14"/>
      <c r="L15431" s="14"/>
      <c r="N15431" s="15"/>
      <c r="O15431" s="16"/>
      <c r="R15431" s="14"/>
      <c r="S15431" s="14"/>
    </row>
    <row r="15432" spans="11:19" x14ac:dyDescent="0.35">
      <c r="K15432" s="14"/>
      <c r="L15432" s="14"/>
      <c r="N15432" s="15"/>
      <c r="O15432" s="16"/>
      <c r="R15432" s="14"/>
      <c r="S15432" s="14"/>
    </row>
    <row r="15433" spans="11:19" x14ac:dyDescent="0.35">
      <c r="K15433" s="14"/>
      <c r="L15433" s="14"/>
      <c r="N15433" s="15"/>
      <c r="O15433" s="16"/>
      <c r="R15433" s="14"/>
      <c r="S15433" s="14"/>
    </row>
    <row r="15434" spans="11:19" x14ac:dyDescent="0.35">
      <c r="K15434" s="14"/>
      <c r="L15434" s="14"/>
      <c r="N15434" s="15"/>
      <c r="O15434" s="16"/>
      <c r="R15434" s="14"/>
      <c r="S15434" s="14"/>
    </row>
    <row r="15435" spans="11:19" x14ac:dyDescent="0.35">
      <c r="K15435" s="14"/>
      <c r="L15435" s="14"/>
      <c r="N15435" s="15"/>
      <c r="O15435" s="16"/>
      <c r="R15435" s="14"/>
      <c r="S15435" s="14"/>
    </row>
    <row r="15436" spans="11:19" x14ac:dyDescent="0.35">
      <c r="K15436" s="14"/>
      <c r="L15436" s="14"/>
      <c r="N15436" s="15"/>
      <c r="O15436" s="16"/>
      <c r="R15436" s="14"/>
      <c r="S15436" s="14"/>
    </row>
    <row r="15437" spans="11:19" x14ac:dyDescent="0.35">
      <c r="K15437" s="14"/>
      <c r="L15437" s="14"/>
      <c r="N15437" s="15"/>
      <c r="O15437" s="16"/>
      <c r="R15437" s="14"/>
      <c r="S15437" s="14"/>
    </row>
    <row r="15438" spans="11:19" x14ac:dyDescent="0.35">
      <c r="K15438" s="14"/>
      <c r="L15438" s="14"/>
      <c r="N15438" s="15"/>
      <c r="O15438" s="16"/>
      <c r="R15438" s="14"/>
      <c r="S15438" s="14"/>
    </row>
    <row r="15439" spans="11:19" x14ac:dyDescent="0.35">
      <c r="K15439" s="14"/>
      <c r="L15439" s="14"/>
      <c r="N15439" s="15"/>
      <c r="O15439" s="16"/>
      <c r="R15439" s="14"/>
      <c r="S15439" s="14"/>
    </row>
    <row r="15440" spans="11:19" x14ac:dyDescent="0.35">
      <c r="K15440" s="14"/>
      <c r="L15440" s="14"/>
      <c r="N15440" s="15"/>
      <c r="O15440" s="16"/>
      <c r="R15440" s="14"/>
      <c r="S15440" s="14"/>
    </row>
    <row r="15441" spans="11:19" x14ac:dyDescent="0.35">
      <c r="K15441" s="14"/>
      <c r="L15441" s="14"/>
      <c r="N15441" s="15"/>
      <c r="O15441" s="16"/>
      <c r="R15441" s="14"/>
      <c r="S15441" s="14"/>
    </row>
    <row r="15442" spans="11:19" x14ac:dyDescent="0.35">
      <c r="K15442" s="14"/>
      <c r="L15442" s="14"/>
      <c r="N15442" s="15"/>
      <c r="O15442" s="16"/>
      <c r="R15442" s="14"/>
      <c r="S15442" s="14"/>
    </row>
    <row r="15443" spans="11:19" x14ac:dyDescent="0.35">
      <c r="K15443" s="14"/>
      <c r="L15443" s="14"/>
      <c r="N15443" s="15"/>
      <c r="O15443" s="16"/>
      <c r="R15443" s="14"/>
      <c r="S15443" s="14"/>
    </row>
    <row r="15444" spans="11:19" x14ac:dyDescent="0.35">
      <c r="K15444" s="14"/>
      <c r="L15444" s="14"/>
      <c r="N15444" s="15"/>
      <c r="O15444" s="16"/>
      <c r="R15444" s="14"/>
      <c r="S15444" s="14"/>
    </row>
    <row r="15445" spans="11:19" x14ac:dyDescent="0.35">
      <c r="K15445" s="14"/>
      <c r="L15445" s="14"/>
      <c r="N15445" s="15"/>
      <c r="O15445" s="16"/>
      <c r="R15445" s="14"/>
      <c r="S15445" s="14"/>
    </row>
    <row r="15446" spans="11:19" x14ac:dyDescent="0.35">
      <c r="K15446" s="14"/>
      <c r="L15446" s="14"/>
      <c r="N15446" s="15"/>
      <c r="O15446" s="16"/>
      <c r="R15446" s="14"/>
      <c r="S15446" s="14"/>
    </row>
    <row r="15447" spans="11:19" x14ac:dyDescent="0.35">
      <c r="K15447" s="14"/>
      <c r="L15447" s="14"/>
      <c r="N15447" s="15"/>
      <c r="O15447" s="16"/>
      <c r="R15447" s="14"/>
      <c r="S15447" s="14"/>
    </row>
    <row r="15448" spans="11:19" x14ac:dyDescent="0.35">
      <c r="K15448" s="14"/>
      <c r="L15448" s="14"/>
      <c r="N15448" s="15"/>
      <c r="O15448" s="16"/>
      <c r="R15448" s="14"/>
      <c r="S15448" s="14"/>
    </row>
    <row r="15449" spans="11:19" x14ac:dyDescent="0.35">
      <c r="K15449" s="14"/>
      <c r="L15449" s="14"/>
      <c r="N15449" s="15"/>
      <c r="O15449" s="16"/>
      <c r="R15449" s="14"/>
      <c r="S15449" s="14"/>
    </row>
    <row r="15450" spans="11:19" x14ac:dyDescent="0.35">
      <c r="K15450" s="14"/>
      <c r="L15450" s="14"/>
      <c r="N15450" s="15"/>
      <c r="O15450" s="16"/>
      <c r="R15450" s="14"/>
      <c r="S15450" s="14"/>
    </row>
    <row r="15451" spans="11:19" x14ac:dyDescent="0.35">
      <c r="K15451" s="14"/>
      <c r="L15451" s="14"/>
      <c r="N15451" s="15"/>
      <c r="O15451" s="16"/>
      <c r="R15451" s="14"/>
      <c r="S15451" s="14"/>
    </row>
    <row r="15452" spans="11:19" x14ac:dyDescent="0.35">
      <c r="K15452" s="14"/>
      <c r="L15452" s="14"/>
      <c r="N15452" s="15"/>
      <c r="O15452" s="16"/>
      <c r="R15452" s="14"/>
      <c r="S15452" s="14"/>
    </row>
    <row r="15453" spans="11:19" x14ac:dyDescent="0.35">
      <c r="K15453" s="14"/>
      <c r="L15453" s="14"/>
      <c r="N15453" s="15"/>
      <c r="O15453" s="16"/>
      <c r="R15453" s="14"/>
      <c r="S15453" s="14"/>
    </row>
    <row r="15454" spans="11:19" x14ac:dyDescent="0.35">
      <c r="K15454" s="14"/>
      <c r="L15454" s="14"/>
      <c r="N15454" s="15"/>
      <c r="O15454" s="16"/>
      <c r="R15454" s="14"/>
      <c r="S15454" s="14"/>
    </row>
    <row r="15455" spans="11:19" x14ac:dyDescent="0.35">
      <c r="K15455" s="14"/>
      <c r="L15455" s="14"/>
      <c r="N15455" s="15"/>
      <c r="O15455" s="16"/>
      <c r="R15455" s="14"/>
      <c r="S15455" s="14"/>
    </row>
    <row r="15456" spans="11:19" x14ac:dyDescent="0.35">
      <c r="K15456" s="14"/>
      <c r="L15456" s="14"/>
      <c r="N15456" s="15"/>
      <c r="O15456" s="16"/>
      <c r="R15456" s="14"/>
      <c r="S15456" s="14"/>
    </row>
    <row r="15457" spans="11:19" x14ac:dyDescent="0.35">
      <c r="K15457" s="14"/>
      <c r="L15457" s="14"/>
      <c r="N15457" s="15"/>
      <c r="O15457" s="16"/>
      <c r="R15457" s="14"/>
      <c r="S15457" s="14"/>
    </row>
    <row r="15458" spans="11:19" x14ac:dyDescent="0.35">
      <c r="K15458" s="14"/>
      <c r="L15458" s="14"/>
      <c r="N15458" s="15"/>
      <c r="O15458" s="16"/>
      <c r="R15458" s="14"/>
      <c r="S15458" s="14"/>
    </row>
    <row r="15459" spans="11:19" x14ac:dyDescent="0.35">
      <c r="K15459" s="14"/>
      <c r="L15459" s="14"/>
      <c r="N15459" s="15"/>
      <c r="O15459" s="16"/>
      <c r="R15459" s="14"/>
      <c r="S15459" s="14"/>
    </row>
    <row r="15460" spans="11:19" x14ac:dyDescent="0.35">
      <c r="K15460" s="14"/>
      <c r="L15460" s="14"/>
      <c r="N15460" s="15"/>
      <c r="O15460" s="16"/>
      <c r="R15460" s="14"/>
      <c r="S15460" s="14"/>
    </row>
    <row r="15461" spans="11:19" x14ac:dyDescent="0.35">
      <c r="K15461" s="14"/>
      <c r="L15461" s="14"/>
      <c r="N15461" s="15"/>
      <c r="O15461" s="16"/>
      <c r="R15461" s="14"/>
      <c r="S15461" s="14"/>
    </row>
    <row r="15462" spans="11:19" x14ac:dyDescent="0.35">
      <c r="K15462" s="14"/>
      <c r="L15462" s="14"/>
      <c r="N15462" s="15"/>
      <c r="O15462" s="16"/>
      <c r="R15462" s="14"/>
      <c r="S15462" s="14"/>
    </row>
    <row r="15463" spans="11:19" x14ac:dyDescent="0.35">
      <c r="K15463" s="14"/>
      <c r="L15463" s="14"/>
      <c r="N15463" s="15"/>
      <c r="O15463" s="16"/>
      <c r="R15463" s="14"/>
      <c r="S15463" s="14"/>
    </row>
    <row r="15464" spans="11:19" x14ac:dyDescent="0.35">
      <c r="K15464" s="14"/>
      <c r="L15464" s="14"/>
      <c r="N15464" s="15"/>
      <c r="O15464" s="16"/>
      <c r="R15464" s="14"/>
      <c r="S15464" s="14"/>
    </row>
    <row r="15465" spans="11:19" x14ac:dyDescent="0.35">
      <c r="K15465" s="14"/>
      <c r="L15465" s="14"/>
      <c r="N15465" s="15"/>
      <c r="O15465" s="16"/>
      <c r="R15465" s="14"/>
      <c r="S15465" s="14"/>
    </row>
    <row r="15466" spans="11:19" x14ac:dyDescent="0.35">
      <c r="K15466" s="14"/>
      <c r="L15466" s="14"/>
      <c r="N15466" s="15"/>
      <c r="O15466" s="16"/>
      <c r="R15466" s="14"/>
      <c r="S15466" s="14"/>
    </row>
    <row r="15467" spans="11:19" x14ac:dyDescent="0.35">
      <c r="K15467" s="14"/>
      <c r="L15467" s="14"/>
      <c r="N15467" s="15"/>
      <c r="O15467" s="16"/>
      <c r="R15467" s="14"/>
      <c r="S15467" s="14"/>
    </row>
    <row r="15468" spans="11:19" x14ac:dyDescent="0.35">
      <c r="K15468" s="14"/>
      <c r="L15468" s="14"/>
      <c r="N15468" s="15"/>
      <c r="O15468" s="16"/>
      <c r="R15468" s="14"/>
      <c r="S15468" s="14"/>
    </row>
    <row r="15469" spans="11:19" x14ac:dyDescent="0.35">
      <c r="K15469" s="14"/>
      <c r="L15469" s="14"/>
      <c r="N15469" s="15"/>
      <c r="O15469" s="16"/>
      <c r="R15469" s="14"/>
      <c r="S15469" s="14"/>
    </row>
    <row r="15470" spans="11:19" x14ac:dyDescent="0.35">
      <c r="K15470" s="14"/>
      <c r="L15470" s="14"/>
      <c r="N15470" s="15"/>
      <c r="O15470" s="16"/>
      <c r="R15470" s="14"/>
      <c r="S15470" s="14"/>
    </row>
    <row r="15471" spans="11:19" x14ac:dyDescent="0.35">
      <c r="K15471" s="14"/>
      <c r="L15471" s="14"/>
      <c r="N15471" s="15"/>
      <c r="O15471" s="16"/>
      <c r="R15471" s="14"/>
      <c r="S15471" s="14"/>
    </row>
    <row r="15472" spans="11:19" x14ac:dyDescent="0.35">
      <c r="K15472" s="14"/>
      <c r="L15472" s="14"/>
      <c r="N15472" s="15"/>
      <c r="O15472" s="16"/>
      <c r="R15472" s="14"/>
      <c r="S15472" s="14"/>
    </row>
    <row r="15473" spans="11:19" x14ac:dyDescent="0.35">
      <c r="K15473" s="14"/>
      <c r="L15473" s="14"/>
      <c r="N15473" s="15"/>
      <c r="O15473" s="16"/>
      <c r="R15473" s="14"/>
      <c r="S15473" s="14"/>
    </row>
    <row r="15474" spans="11:19" x14ac:dyDescent="0.35">
      <c r="K15474" s="14"/>
      <c r="L15474" s="14"/>
      <c r="N15474" s="15"/>
      <c r="O15474" s="16"/>
      <c r="R15474" s="14"/>
      <c r="S15474" s="14"/>
    </row>
    <row r="15475" spans="11:19" x14ac:dyDescent="0.35">
      <c r="K15475" s="14"/>
      <c r="L15475" s="14"/>
      <c r="N15475" s="15"/>
      <c r="O15475" s="16"/>
      <c r="R15475" s="14"/>
      <c r="S15475" s="14"/>
    </row>
    <row r="15476" spans="11:19" x14ac:dyDescent="0.35">
      <c r="K15476" s="14"/>
      <c r="L15476" s="14"/>
      <c r="N15476" s="15"/>
      <c r="O15476" s="16"/>
      <c r="R15476" s="14"/>
      <c r="S15476" s="14"/>
    </row>
    <row r="15477" spans="11:19" x14ac:dyDescent="0.35">
      <c r="K15477" s="14"/>
      <c r="L15477" s="14"/>
      <c r="N15477" s="15"/>
      <c r="O15477" s="16"/>
      <c r="R15477" s="14"/>
      <c r="S15477" s="14"/>
    </row>
    <row r="15478" spans="11:19" x14ac:dyDescent="0.35">
      <c r="K15478" s="14"/>
      <c r="L15478" s="14"/>
      <c r="N15478" s="15"/>
      <c r="O15478" s="16"/>
      <c r="R15478" s="14"/>
      <c r="S15478" s="14"/>
    </row>
    <row r="15479" spans="11:19" x14ac:dyDescent="0.35">
      <c r="K15479" s="14"/>
      <c r="L15479" s="14"/>
      <c r="N15479" s="15"/>
      <c r="O15479" s="16"/>
      <c r="R15479" s="14"/>
      <c r="S15479" s="14"/>
    </row>
    <row r="15480" spans="11:19" x14ac:dyDescent="0.35">
      <c r="K15480" s="14"/>
      <c r="L15480" s="14"/>
      <c r="N15480" s="15"/>
      <c r="O15480" s="16"/>
      <c r="R15480" s="14"/>
      <c r="S15480" s="14"/>
    </row>
    <row r="15481" spans="11:19" x14ac:dyDescent="0.35">
      <c r="K15481" s="14"/>
      <c r="L15481" s="14"/>
      <c r="N15481" s="15"/>
      <c r="O15481" s="16"/>
      <c r="R15481" s="14"/>
      <c r="S15481" s="14"/>
    </row>
    <row r="15482" spans="11:19" x14ac:dyDescent="0.35">
      <c r="K15482" s="14"/>
      <c r="L15482" s="14"/>
      <c r="N15482" s="15"/>
      <c r="O15482" s="16"/>
      <c r="R15482" s="14"/>
      <c r="S15482" s="14"/>
    </row>
    <row r="15483" spans="11:19" x14ac:dyDescent="0.35">
      <c r="K15483" s="14"/>
      <c r="L15483" s="14"/>
      <c r="N15483" s="15"/>
      <c r="O15483" s="16"/>
      <c r="R15483" s="14"/>
      <c r="S15483" s="14"/>
    </row>
    <row r="15484" spans="11:19" x14ac:dyDescent="0.35">
      <c r="K15484" s="14"/>
      <c r="L15484" s="14"/>
      <c r="N15484" s="15"/>
      <c r="O15484" s="16"/>
      <c r="R15484" s="14"/>
      <c r="S15484" s="14"/>
    </row>
    <row r="15485" spans="11:19" x14ac:dyDescent="0.35">
      <c r="K15485" s="14"/>
      <c r="L15485" s="14"/>
      <c r="N15485" s="15"/>
      <c r="O15485" s="16"/>
      <c r="R15485" s="14"/>
      <c r="S15485" s="14"/>
    </row>
    <row r="15486" spans="11:19" x14ac:dyDescent="0.35">
      <c r="K15486" s="14"/>
      <c r="L15486" s="14"/>
      <c r="N15486" s="15"/>
      <c r="O15486" s="16"/>
      <c r="R15486" s="14"/>
      <c r="S15486" s="14"/>
    </row>
    <row r="15487" spans="11:19" x14ac:dyDescent="0.35">
      <c r="K15487" s="14"/>
      <c r="L15487" s="14"/>
      <c r="N15487" s="15"/>
      <c r="O15487" s="16"/>
      <c r="R15487" s="14"/>
      <c r="S15487" s="14"/>
    </row>
    <row r="15488" spans="11:19" x14ac:dyDescent="0.35">
      <c r="K15488" s="14"/>
      <c r="L15488" s="14"/>
      <c r="N15488" s="15"/>
      <c r="O15488" s="16"/>
      <c r="R15488" s="14"/>
      <c r="S15488" s="14"/>
    </row>
    <row r="15489" spans="11:19" x14ac:dyDescent="0.35">
      <c r="K15489" s="14"/>
      <c r="L15489" s="14"/>
      <c r="N15489" s="15"/>
      <c r="O15489" s="16"/>
      <c r="R15489" s="14"/>
      <c r="S15489" s="14"/>
    </row>
    <row r="15490" spans="11:19" x14ac:dyDescent="0.35">
      <c r="K15490" s="14"/>
      <c r="L15490" s="14"/>
      <c r="N15490" s="15"/>
      <c r="O15490" s="16"/>
      <c r="R15490" s="14"/>
      <c r="S15490" s="14"/>
    </row>
    <row r="15491" spans="11:19" x14ac:dyDescent="0.35">
      <c r="K15491" s="14"/>
      <c r="L15491" s="14"/>
      <c r="N15491" s="15"/>
      <c r="O15491" s="16"/>
      <c r="R15491" s="14"/>
      <c r="S15491" s="14"/>
    </row>
    <row r="15492" spans="11:19" x14ac:dyDescent="0.35">
      <c r="K15492" s="14"/>
      <c r="L15492" s="14"/>
      <c r="N15492" s="15"/>
      <c r="O15492" s="16"/>
      <c r="R15492" s="14"/>
      <c r="S15492" s="14"/>
    </row>
    <row r="15493" spans="11:19" x14ac:dyDescent="0.35">
      <c r="K15493" s="14"/>
      <c r="L15493" s="14"/>
      <c r="N15493" s="15"/>
      <c r="O15493" s="16"/>
      <c r="R15493" s="14"/>
      <c r="S15493" s="14"/>
    </row>
    <row r="15494" spans="11:19" x14ac:dyDescent="0.35">
      <c r="K15494" s="14"/>
      <c r="L15494" s="14"/>
      <c r="N15494" s="15"/>
      <c r="O15494" s="16"/>
      <c r="R15494" s="14"/>
      <c r="S15494" s="14"/>
    </row>
    <row r="15495" spans="11:19" x14ac:dyDescent="0.35">
      <c r="K15495" s="14"/>
      <c r="L15495" s="14"/>
      <c r="N15495" s="15"/>
      <c r="O15495" s="16"/>
      <c r="R15495" s="14"/>
      <c r="S15495" s="14"/>
    </row>
    <row r="15496" spans="11:19" x14ac:dyDescent="0.35">
      <c r="K15496" s="14"/>
      <c r="L15496" s="14"/>
      <c r="N15496" s="15"/>
      <c r="O15496" s="16"/>
      <c r="R15496" s="14"/>
      <c r="S15496" s="14"/>
    </row>
    <row r="15497" spans="11:19" x14ac:dyDescent="0.35">
      <c r="K15497" s="14"/>
      <c r="L15497" s="14"/>
      <c r="N15497" s="15"/>
      <c r="O15497" s="16"/>
      <c r="R15497" s="14"/>
      <c r="S15497" s="14"/>
    </row>
    <row r="15498" spans="11:19" x14ac:dyDescent="0.35">
      <c r="K15498" s="14"/>
      <c r="L15498" s="14"/>
      <c r="N15498" s="15"/>
      <c r="O15498" s="16"/>
      <c r="R15498" s="14"/>
      <c r="S15498" s="14"/>
    </row>
    <row r="15499" spans="11:19" x14ac:dyDescent="0.35">
      <c r="K15499" s="14"/>
      <c r="L15499" s="14"/>
      <c r="N15499" s="15"/>
      <c r="O15499" s="16"/>
      <c r="R15499" s="14"/>
      <c r="S15499" s="14"/>
    </row>
    <row r="15500" spans="11:19" x14ac:dyDescent="0.35">
      <c r="K15500" s="14"/>
      <c r="L15500" s="14"/>
      <c r="N15500" s="15"/>
      <c r="O15500" s="16"/>
      <c r="R15500" s="14"/>
      <c r="S15500" s="14"/>
    </row>
    <row r="15501" spans="11:19" x14ac:dyDescent="0.35">
      <c r="K15501" s="14"/>
      <c r="L15501" s="14"/>
      <c r="N15501" s="15"/>
      <c r="O15501" s="16"/>
      <c r="R15501" s="14"/>
      <c r="S15501" s="14"/>
    </row>
    <row r="15502" spans="11:19" x14ac:dyDescent="0.35">
      <c r="K15502" s="14"/>
      <c r="L15502" s="14"/>
      <c r="N15502" s="15"/>
      <c r="O15502" s="16"/>
      <c r="R15502" s="14"/>
      <c r="S15502" s="14"/>
    </row>
    <row r="15503" spans="11:19" x14ac:dyDescent="0.35">
      <c r="K15503" s="14"/>
      <c r="L15503" s="14"/>
      <c r="N15503" s="15"/>
      <c r="O15503" s="16"/>
      <c r="R15503" s="14"/>
      <c r="S15503" s="14"/>
    </row>
    <row r="15504" spans="11:19" x14ac:dyDescent="0.35">
      <c r="K15504" s="14"/>
      <c r="L15504" s="14"/>
      <c r="N15504" s="15"/>
      <c r="O15504" s="16"/>
      <c r="R15504" s="14"/>
      <c r="S15504" s="14"/>
    </row>
    <row r="15505" spans="11:19" x14ac:dyDescent="0.35">
      <c r="K15505" s="14"/>
      <c r="L15505" s="14"/>
      <c r="N15505" s="15"/>
      <c r="O15505" s="16"/>
      <c r="R15505" s="14"/>
      <c r="S15505" s="14"/>
    </row>
    <row r="15506" spans="11:19" x14ac:dyDescent="0.35">
      <c r="K15506" s="14"/>
      <c r="L15506" s="14"/>
      <c r="N15506" s="15"/>
      <c r="O15506" s="16"/>
      <c r="R15506" s="14"/>
      <c r="S15506" s="14"/>
    </row>
    <row r="15507" spans="11:19" x14ac:dyDescent="0.35">
      <c r="K15507" s="14"/>
      <c r="L15507" s="14"/>
      <c r="N15507" s="15"/>
      <c r="O15507" s="16"/>
      <c r="R15507" s="14"/>
      <c r="S15507" s="14"/>
    </row>
    <row r="15508" spans="11:19" x14ac:dyDescent="0.35">
      <c r="K15508" s="14"/>
      <c r="L15508" s="14"/>
      <c r="N15508" s="15"/>
      <c r="O15508" s="16"/>
      <c r="R15508" s="14"/>
      <c r="S15508" s="14"/>
    </row>
    <row r="15509" spans="11:19" x14ac:dyDescent="0.35">
      <c r="K15509" s="14"/>
      <c r="L15509" s="14"/>
      <c r="N15509" s="15"/>
      <c r="O15509" s="16"/>
      <c r="R15509" s="14"/>
      <c r="S15509" s="14"/>
    </row>
    <row r="15510" spans="11:19" x14ac:dyDescent="0.35">
      <c r="K15510" s="14"/>
      <c r="L15510" s="14"/>
      <c r="N15510" s="15"/>
      <c r="O15510" s="16"/>
      <c r="R15510" s="14"/>
      <c r="S15510" s="14"/>
    </row>
    <row r="15511" spans="11:19" x14ac:dyDescent="0.35">
      <c r="K15511" s="14"/>
      <c r="L15511" s="14"/>
      <c r="N15511" s="15"/>
      <c r="O15511" s="16"/>
      <c r="R15511" s="14"/>
      <c r="S15511" s="14"/>
    </row>
    <row r="15512" spans="11:19" x14ac:dyDescent="0.35">
      <c r="K15512" s="14"/>
      <c r="L15512" s="14"/>
      <c r="N15512" s="15"/>
      <c r="O15512" s="16"/>
      <c r="R15512" s="14"/>
      <c r="S15512" s="14"/>
    </row>
    <row r="15513" spans="11:19" x14ac:dyDescent="0.35">
      <c r="K15513" s="14"/>
      <c r="L15513" s="14"/>
      <c r="N15513" s="15"/>
      <c r="O15513" s="16"/>
      <c r="R15513" s="14"/>
      <c r="S15513" s="14"/>
    </row>
    <row r="15514" spans="11:19" x14ac:dyDescent="0.35">
      <c r="K15514" s="14"/>
      <c r="L15514" s="14"/>
      <c r="N15514" s="15"/>
      <c r="O15514" s="16"/>
      <c r="R15514" s="14"/>
      <c r="S15514" s="14"/>
    </row>
    <row r="15515" spans="11:19" x14ac:dyDescent="0.35">
      <c r="K15515" s="14"/>
      <c r="L15515" s="14"/>
      <c r="N15515" s="15"/>
      <c r="O15515" s="16"/>
      <c r="R15515" s="14"/>
      <c r="S15515" s="14"/>
    </row>
    <row r="15516" spans="11:19" x14ac:dyDescent="0.35">
      <c r="K15516" s="14"/>
      <c r="L15516" s="14"/>
      <c r="N15516" s="15"/>
      <c r="O15516" s="16"/>
      <c r="R15516" s="14"/>
      <c r="S15516" s="14"/>
    </row>
    <row r="15517" spans="11:19" x14ac:dyDescent="0.35">
      <c r="K15517" s="14"/>
      <c r="L15517" s="14"/>
      <c r="N15517" s="15"/>
      <c r="O15517" s="16"/>
      <c r="R15517" s="14"/>
      <c r="S15517" s="14"/>
    </row>
    <row r="15518" spans="11:19" x14ac:dyDescent="0.35">
      <c r="K15518" s="14"/>
      <c r="L15518" s="14"/>
      <c r="N15518" s="15"/>
      <c r="O15518" s="16"/>
      <c r="R15518" s="14"/>
      <c r="S15518" s="14"/>
    </row>
    <row r="15519" spans="11:19" x14ac:dyDescent="0.35">
      <c r="K15519" s="14"/>
      <c r="L15519" s="14"/>
      <c r="N15519" s="15"/>
      <c r="O15519" s="16"/>
      <c r="R15519" s="14"/>
      <c r="S15519" s="14"/>
    </row>
    <row r="15520" spans="11:19" x14ac:dyDescent="0.35">
      <c r="K15520" s="14"/>
      <c r="L15520" s="14"/>
      <c r="N15520" s="15"/>
      <c r="O15520" s="16"/>
      <c r="R15520" s="14"/>
      <c r="S15520" s="14"/>
    </row>
    <row r="15521" spans="11:19" x14ac:dyDescent="0.35">
      <c r="K15521" s="14"/>
      <c r="L15521" s="14"/>
      <c r="N15521" s="15"/>
      <c r="O15521" s="16"/>
      <c r="R15521" s="14"/>
      <c r="S15521" s="14"/>
    </row>
    <row r="15522" spans="11:19" x14ac:dyDescent="0.35">
      <c r="K15522" s="14"/>
      <c r="L15522" s="14"/>
      <c r="N15522" s="15"/>
      <c r="O15522" s="16"/>
      <c r="R15522" s="14"/>
      <c r="S15522" s="14"/>
    </row>
    <row r="15523" spans="11:19" x14ac:dyDescent="0.35">
      <c r="K15523" s="14"/>
      <c r="L15523" s="14"/>
      <c r="N15523" s="15"/>
      <c r="O15523" s="16"/>
      <c r="R15523" s="14"/>
      <c r="S15523" s="14"/>
    </row>
    <row r="15524" spans="11:19" x14ac:dyDescent="0.35">
      <c r="K15524" s="14"/>
      <c r="L15524" s="14"/>
      <c r="N15524" s="15"/>
      <c r="O15524" s="16"/>
      <c r="R15524" s="14"/>
      <c r="S15524" s="14"/>
    </row>
    <row r="15525" spans="11:19" x14ac:dyDescent="0.35">
      <c r="K15525" s="14"/>
      <c r="L15525" s="14"/>
      <c r="N15525" s="15"/>
      <c r="O15525" s="16"/>
      <c r="R15525" s="14"/>
      <c r="S15525" s="14"/>
    </row>
    <row r="15526" spans="11:19" x14ac:dyDescent="0.35">
      <c r="K15526" s="14"/>
      <c r="L15526" s="14"/>
      <c r="N15526" s="15"/>
      <c r="O15526" s="16"/>
      <c r="R15526" s="14"/>
      <c r="S15526" s="14"/>
    </row>
    <row r="15527" spans="11:19" x14ac:dyDescent="0.35">
      <c r="K15527" s="14"/>
      <c r="L15527" s="14"/>
      <c r="N15527" s="15"/>
      <c r="O15527" s="16"/>
      <c r="R15527" s="14"/>
      <c r="S15527" s="14"/>
    </row>
    <row r="15528" spans="11:19" x14ac:dyDescent="0.35">
      <c r="K15528" s="14"/>
      <c r="L15528" s="14"/>
      <c r="N15528" s="15"/>
      <c r="O15528" s="16"/>
      <c r="R15528" s="14"/>
      <c r="S15528" s="14"/>
    </row>
    <row r="15529" spans="11:19" x14ac:dyDescent="0.35">
      <c r="K15529" s="14"/>
      <c r="L15529" s="14"/>
      <c r="N15529" s="15"/>
      <c r="O15529" s="16"/>
      <c r="R15529" s="14"/>
      <c r="S15529" s="14"/>
    </row>
    <row r="15530" spans="11:19" x14ac:dyDescent="0.35">
      <c r="K15530" s="14"/>
      <c r="L15530" s="14"/>
      <c r="N15530" s="15"/>
      <c r="O15530" s="16"/>
      <c r="R15530" s="14"/>
      <c r="S15530" s="14"/>
    </row>
    <row r="15531" spans="11:19" x14ac:dyDescent="0.35">
      <c r="K15531" s="14"/>
      <c r="L15531" s="14"/>
      <c r="N15531" s="15"/>
      <c r="O15531" s="16"/>
      <c r="R15531" s="14"/>
      <c r="S15531" s="14"/>
    </row>
    <row r="15532" spans="11:19" x14ac:dyDescent="0.35">
      <c r="K15532" s="14"/>
      <c r="L15532" s="14"/>
      <c r="N15532" s="15"/>
      <c r="O15532" s="16"/>
      <c r="R15532" s="14"/>
      <c r="S15532" s="14"/>
    </row>
    <row r="15533" spans="11:19" x14ac:dyDescent="0.35">
      <c r="K15533" s="14"/>
      <c r="L15533" s="14"/>
      <c r="N15533" s="15"/>
      <c r="O15533" s="16"/>
      <c r="R15533" s="14"/>
      <c r="S15533" s="14"/>
    </row>
    <row r="15534" spans="11:19" x14ac:dyDescent="0.35">
      <c r="K15534" s="14"/>
      <c r="L15534" s="14"/>
      <c r="N15534" s="15"/>
      <c r="O15534" s="16"/>
      <c r="R15534" s="14"/>
      <c r="S15534" s="14"/>
    </row>
    <row r="15535" spans="11:19" x14ac:dyDescent="0.35">
      <c r="K15535" s="14"/>
      <c r="L15535" s="14"/>
      <c r="N15535" s="15"/>
      <c r="O15535" s="16"/>
      <c r="R15535" s="14"/>
      <c r="S15535" s="14"/>
    </row>
    <row r="15536" spans="11:19" x14ac:dyDescent="0.35">
      <c r="K15536" s="14"/>
      <c r="L15536" s="14"/>
      <c r="N15536" s="15"/>
      <c r="O15536" s="16"/>
      <c r="R15536" s="14"/>
      <c r="S15536" s="14"/>
    </row>
    <row r="15537" spans="11:19" x14ac:dyDescent="0.35">
      <c r="K15537" s="14"/>
      <c r="L15537" s="14"/>
      <c r="N15537" s="15"/>
      <c r="O15537" s="16"/>
      <c r="R15537" s="14"/>
      <c r="S15537" s="14"/>
    </row>
    <row r="15538" spans="11:19" x14ac:dyDescent="0.35">
      <c r="K15538" s="14"/>
      <c r="L15538" s="14"/>
      <c r="N15538" s="15"/>
      <c r="O15538" s="16"/>
      <c r="R15538" s="14"/>
      <c r="S15538" s="14"/>
    </row>
    <row r="15539" spans="11:19" x14ac:dyDescent="0.35">
      <c r="K15539" s="14"/>
      <c r="L15539" s="14"/>
      <c r="N15539" s="15"/>
      <c r="O15539" s="16"/>
      <c r="R15539" s="14"/>
      <c r="S15539" s="14"/>
    </row>
    <row r="15540" spans="11:19" x14ac:dyDescent="0.35">
      <c r="K15540" s="14"/>
      <c r="L15540" s="14"/>
      <c r="N15540" s="15"/>
      <c r="O15540" s="16"/>
      <c r="R15540" s="14"/>
      <c r="S15540" s="14"/>
    </row>
    <row r="15541" spans="11:19" x14ac:dyDescent="0.35">
      <c r="K15541" s="14"/>
      <c r="L15541" s="14"/>
      <c r="N15541" s="15"/>
      <c r="O15541" s="16"/>
      <c r="R15541" s="14"/>
      <c r="S15541" s="14"/>
    </row>
    <row r="15542" spans="11:19" x14ac:dyDescent="0.35">
      <c r="K15542" s="14"/>
      <c r="L15542" s="14"/>
      <c r="N15542" s="15"/>
      <c r="O15542" s="16"/>
      <c r="R15542" s="14"/>
      <c r="S15542" s="14"/>
    </row>
    <row r="15543" spans="11:19" x14ac:dyDescent="0.35">
      <c r="K15543" s="14"/>
      <c r="L15543" s="14"/>
      <c r="N15543" s="15"/>
      <c r="O15543" s="16"/>
      <c r="R15543" s="14"/>
      <c r="S15543" s="14"/>
    </row>
    <row r="15544" spans="11:19" x14ac:dyDescent="0.35">
      <c r="K15544" s="14"/>
      <c r="L15544" s="14"/>
      <c r="N15544" s="15"/>
      <c r="O15544" s="16"/>
      <c r="R15544" s="14"/>
      <c r="S15544" s="14"/>
    </row>
    <row r="15545" spans="11:19" x14ac:dyDescent="0.35">
      <c r="K15545" s="14"/>
      <c r="L15545" s="14"/>
      <c r="N15545" s="15"/>
      <c r="O15545" s="16"/>
      <c r="R15545" s="14"/>
      <c r="S15545" s="14"/>
    </row>
    <row r="15546" spans="11:19" x14ac:dyDescent="0.35">
      <c r="K15546" s="14"/>
      <c r="L15546" s="14"/>
      <c r="N15546" s="15"/>
      <c r="O15546" s="16"/>
      <c r="R15546" s="14"/>
      <c r="S15546" s="14"/>
    </row>
    <row r="15547" spans="11:19" x14ac:dyDescent="0.35">
      <c r="K15547" s="14"/>
      <c r="L15547" s="14"/>
      <c r="N15547" s="15"/>
      <c r="O15547" s="16"/>
      <c r="R15547" s="14"/>
      <c r="S15547" s="14"/>
    </row>
    <row r="15548" spans="11:19" x14ac:dyDescent="0.35">
      <c r="K15548" s="14"/>
      <c r="L15548" s="14"/>
      <c r="N15548" s="15"/>
      <c r="O15548" s="16"/>
      <c r="R15548" s="14"/>
      <c r="S15548" s="14"/>
    </row>
    <row r="15549" spans="11:19" x14ac:dyDescent="0.35">
      <c r="K15549" s="14"/>
      <c r="L15549" s="14"/>
      <c r="N15549" s="15"/>
      <c r="O15549" s="16"/>
      <c r="R15549" s="14"/>
      <c r="S15549" s="14"/>
    </row>
    <row r="15550" spans="11:19" x14ac:dyDescent="0.35">
      <c r="K15550" s="14"/>
      <c r="L15550" s="14"/>
      <c r="N15550" s="15"/>
      <c r="O15550" s="16"/>
      <c r="R15550" s="14"/>
      <c r="S15550" s="14"/>
    </row>
    <row r="15551" spans="11:19" x14ac:dyDescent="0.35">
      <c r="K15551" s="14"/>
      <c r="L15551" s="14"/>
      <c r="N15551" s="15"/>
      <c r="O15551" s="16"/>
      <c r="R15551" s="14"/>
      <c r="S15551" s="14"/>
    </row>
    <row r="15552" spans="11:19" x14ac:dyDescent="0.35">
      <c r="K15552" s="14"/>
      <c r="L15552" s="14"/>
      <c r="N15552" s="15"/>
      <c r="O15552" s="16"/>
      <c r="R15552" s="14"/>
      <c r="S15552" s="14"/>
    </row>
    <row r="15553" spans="11:19" x14ac:dyDescent="0.35">
      <c r="K15553" s="14"/>
      <c r="L15553" s="14"/>
      <c r="N15553" s="15"/>
      <c r="O15553" s="16"/>
      <c r="R15553" s="14"/>
      <c r="S15553" s="14"/>
    </row>
    <row r="15554" spans="11:19" x14ac:dyDescent="0.35">
      <c r="K15554" s="14"/>
      <c r="L15554" s="14"/>
      <c r="N15554" s="15"/>
      <c r="O15554" s="16"/>
      <c r="R15554" s="14"/>
      <c r="S15554" s="14"/>
    </row>
    <row r="15555" spans="11:19" x14ac:dyDescent="0.35">
      <c r="K15555" s="14"/>
      <c r="L15555" s="14"/>
      <c r="N15555" s="15"/>
      <c r="O15555" s="16"/>
      <c r="R15555" s="14"/>
      <c r="S15555" s="14"/>
    </row>
    <row r="15556" spans="11:19" x14ac:dyDescent="0.35">
      <c r="K15556" s="14"/>
      <c r="L15556" s="14"/>
      <c r="N15556" s="15"/>
      <c r="O15556" s="16"/>
      <c r="R15556" s="14"/>
      <c r="S15556" s="14"/>
    </row>
    <row r="15557" spans="11:19" x14ac:dyDescent="0.35">
      <c r="K15557" s="14"/>
      <c r="L15557" s="14"/>
      <c r="N15557" s="15"/>
      <c r="O15557" s="16"/>
      <c r="R15557" s="14"/>
      <c r="S15557" s="14"/>
    </row>
    <row r="15558" spans="11:19" x14ac:dyDescent="0.35">
      <c r="K15558" s="14"/>
      <c r="L15558" s="14"/>
      <c r="N15558" s="15"/>
      <c r="O15558" s="16"/>
      <c r="R15558" s="14"/>
      <c r="S15558" s="14"/>
    </row>
    <row r="15559" spans="11:19" x14ac:dyDescent="0.35">
      <c r="K15559" s="14"/>
      <c r="L15559" s="14"/>
      <c r="N15559" s="15"/>
      <c r="O15559" s="16"/>
      <c r="R15559" s="14"/>
      <c r="S15559" s="14"/>
    </row>
    <row r="15560" spans="11:19" x14ac:dyDescent="0.35">
      <c r="K15560" s="14"/>
      <c r="L15560" s="14"/>
      <c r="N15560" s="15"/>
      <c r="O15560" s="16"/>
      <c r="R15560" s="14"/>
      <c r="S15560" s="14"/>
    </row>
    <row r="15561" spans="11:19" x14ac:dyDescent="0.35">
      <c r="K15561" s="14"/>
      <c r="L15561" s="14"/>
      <c r="N15561" s="15"/>
      <c r="O15561" s="16"/>
      <c r="R15561" s="14"/>
      <c r="S15561" s="14"/>
    </row>
    <row r="15562" spans="11:19" x14ac:dyDescent="0.35">
      <c r="K15562" s="14"/>
      <c r="L15562" s="14"/>
      <c r="N15562" s="15"/>
      <c r="O15562" s="16"/>
      <c r="R15562" s="14"/>
      <c r="S15562" s="14"/>
    </row>
    <row r="15563" spans="11:19" x14ac:dyDescent="0.35">
      <c r="K15563" s="14"/>
      <c r="L15563" s="14"/>
      <c r="N15563" s="15"/>
      <c r="O15563" s="16"/>
      <c r="R15563" s="14"/>
      <c r="S15563" s="14"/>
    </row>
    <row r="15564" spans="11:19" x14ac:dyDescent="0.35">
      <c r="K15564" s="14"/>
      <c r="L15564" s="14"/>
      <c r="N15564" s="15"/>
      <c r="O15564" s="16"/>
      <c r="R15564" s="14"/>
      <c r="S15564" s="14"/>
    </row>
    <row r="15565" spans="11:19" x14ac:dyDescent="0.35">
      <c r="K15565" s="14"/>
      <c r="L15565" s="14"/>
      <c r="N15565" s="15"/>
      <c r="O15565" s="16"/>
      <c r="R15565" s="14"/>
      <c r="S15565" s="14"/>
    </row>
    <row r="15566" spans="11:19" x14ac:dyDescent="0.35">
      <c r="K15566" s="14"/>
      <c r="L15566" s="14"/>
      <c r="N15566" s="15"/>
      <c r="O15566" s="16"/>
      <c r="R15566" s="14"/>
      <c r="S15566" s="14"/>
    </row>
    <row r="15567" spans="11:19" x14ac:dyDescent="0.35">
      <c r="K15567" s="14"/>
      <c r="L15567" s="14"/>
      <c r="N15567" s="15"/>
      <c r="O15567" s="16"/>
      <c r="R15567" s="14"/>
      <c r="S15567" s="14"/>
    </row>
    <row r="15568" spans="11:19" x14ac:dyDescent="0.35">
      <c r="K15568" s="14"/>
      <c r="L15568" s="14"/>
      <c r="N15568" s="15"/>
      <c r="O15568" s="16"/>
      <c r="R15568" s="14"/>
      <c r="S15568" s="14"/>
    </row>
    <row r="15569" spans="11:19" x14ac:dyDescent="0.35">
      <c r="K15569" s="14"/>
      <c r="L15569" s="14"/>
      <c r="N15569" s="15"/>
      <c r="O15569" s="16"/>
      <c r="R15569" s="14"/>
      <c r="S15569" s="14"/>
    </row>
    <row r="15570" spans="11:19" x14ac:dyDescent="0.35">
      <c r="K15570" s="14"/>
      <c r="L15570" s="14"/>
      <c r="N15570" s="15"/>
      <c r="O15570" s="16"/>
      <c r="R15570" s="14"/>
      <c r="S15570" s="14"/>
    </row>
    <row r="15571" spans="11:19" x14ac:dyDescent="0.35">
      <c r="K15571" s="14"/>
      <c r="L15571" s="14"/>
      <c r="N15571" s="15"/>
      <c r="O15571" s="16"/>
      <c r="R15571" s="14"/>
      <c r="S15571" s="14"/>
    </row>
    <row r="15572" spans="11:19" x14ac:dyDescent="0.35">
      <c r="K15572" s="14"/>
      <c r="L15572" s="14"/>
      <c r="N15572" s="15"/>
      <c r="O15572" s="16"/>
      <c r="R15572" s="14"/>
      <c r="S15572" s="14"/>
    </row>
    <row r="15573" spans="11:19" x14ac:dyDescent="0.35">
      <c r="K15573" s="14"/>
      <c r="L15573" s="14"/>
      <c r="N15573" s="15"/>
      <c r="O15573" s="16"/>
      <c r="R15573" s="14"/>
      <c r="S15573" s="14"/>
    </row>
    <row r="15574" spans="11:19" x14ac:dyDescent="0.35">
      <c r="K15574" s="14"/>
      <c r="L15574" s="14"/>
      <c r="N15574" s="15"/>
      <c r="O15574" s="16"/>
      <c r="R15574" s="14"/>
      <c r="S15574" s="14"/>
    </row>
    <row r="15575" spans="11:19" x14ac:dyDescent="0.35">
      <c r="K15575" s="14"/>
      <c r="L15575" s="14"/>
      <c r="N15575" s="15"/>
      <c r="O15575" s="16"/>
      <c r="R15575" s="14"/>
      <c r="S15575" s="14"/>
    </row>
    <row r="15576" spans="11:19" x14ac:dyDescent="0.35">
      <c r="K15576" s="14"/>
      <c r="L15576" s="14"/>
      <c r="N15576" s="15"/>
      <c r="O15576" s="16"/>
      <c r="R15576" s="14"/>
      <c r="S15576" s="14"/>
    </row>
    <row r="15577" spans="11:19" x14ac:dyDescent="0.35">
      <c r="K15577" s="14"/>
      <c r="L15577" s="14"/>
      <c r="N15577" s="15"/>
      <c r="O15577" s="16"/>
      <c r="R15577" s="14"/>
      <c r="S15577" s="14"/>
    </row>
    <row r="15578" spans="11:19" x14ac:dyDescent="0.35">
      <c r="K15578" s="14"/>
      <c r="L15578" s="14"/>
      <c r="N15578" s="15"/>
      <c r="O15578" s="16"/>
      <c r="R15578" s="14"/>
      <c r="S15578" s="14"/>
    </row>
    <row r="15579" spans="11:19" x14ac:dyDescent="0.35">
      <c r="K15579" s="14"/>
      <c r="L15579" s="14"/>
      <c r="N15579" s="15"/>
      <c r="O15579" s="16"/>
      <c r="R15579" s="14"/>
      <c r="S15579" s="14"/>
    </row>
    <row r="15580" spans="11:19" x14ac:dyDescent="0.35">
      <c r="K15580" s="14"/>
      <c r="L15580" s="14"/>
      <c r="N15580" s="15"/>
      <c r="O15580" s="16"/>
      <c r="R15580" s="14"/>
      <c r="S15580" s="14"/>
    </row>
    <row r="15581" spans="11:19" x14ac:dyDescent="0.35">
      <c r="K15581" s="14"/>
      <c r="L15581" s="14"/>
      <c r="N15581" s="15"/>
      <c r="O15581" s="16"/>
      <c r="R15581" s="14"/>
      <c r="S15581" s="14"/>
    </row>
    <row r="15582" spans="11:19" x14ac:dyDescent="0.35">
      <c r="K15582" s="14"/>
      <c r="L15582" s="14"/>
      <c r="N15582" s="15"/>
      <c r="O15582" s="16"/>
      <c r="R15582" s="14"/>
      <c r="S15582" s="14"/>
    </row>
    <row r="15583" spans="11:19" x14ac:dyDescent="0.35">
      <c r="K15583" s="14"/>
      <c r="L15583" s="14"/>
      <c r="N15583" s="15"/>
      <c r="O15583" s="16"/>
      <c r="R15583" s="14"/>
      <c r="S15583" s="14"/>
    </row>
    <row r="15584" spans="11:19" x14ac:dyDescent="0.35">
      <c r="K15584" s="14"/>
      <c r="L15584" s="14"/>
      <c r="N15584" s="15"/>
      <c r="O15584" s="16"/>
      <c r="R15584" s="14"/>
      <c r="S15584" s="14"/>
    </row>
    <row r="15585" spans="11:19" x14ac:dyDescent="0.35">
      <c r="K15585" s="14"/>
      <c r="L15585" s="14"/>
      <c r="N15585" s="15"/>
      <c r="O15585" s="16"/>
      <c r="R15585" s="14"/>
      <c r="S15585" s="14"/>
    </row>
    <row r="15586" spans="11:19" x14ac:dyDescent="0.35">
      <c r="K15586" s="14"/>
      <c r="L15586" s="14"/>
      <c r="N15586" s="15"/>
      <c r="O15586" s="16"/>
      <c r="R15586" s="14"/>
      <c r="S15586" s="14"/>
    </row>
    <row r="15587" spans="11:19" x14ac:dyDescent="0.35">
      <c r="K15587" s="14"/>
      <c r="L15587" s="14"/>
      <c r="N15587" s="15"/>
      <c r="O15587" s="16"/>
      <c r="R15587" s="14"/>
      <c r="S15587" s="14"/>
    </row>
    <row r="15588" spans="11:19" x14ac:dyDescent="0.35">
      <c r="K15588" s="14"/>
      <c r="L15588" s="14"/>
      <c r="N15588" s="15"/>
      <c r="O15588" s="16"/>
      <c r="R15588" s="14"/>
      <c r="S15588" s="14"/>
    </row>
    <row r="15589" spans="11:19" x14ac:dyDescent="0.35">
      <c r="K15589" s="14"/>
      <c r="L15589" s="14"/>
      <c r="N15589" s="15"/>
      <c r="O15589" s="16"/>
      <c r="R15589" s="14"/>
      <c r="S15589" s="14"/>
    </row>
    <row r="15590" spans="11:19" x14ac:dyDescent="0.35">
      <c r="K15590" s="14"/>
      <c r="L15590" s="14"/>
      <c r="N15590" s="15"/>
      <c r="O15590" s="16"/>
      <c r="R15590" s="14"/>
      <c r="S15590" s="14"/>
    </row>
    <row r="15591" spans="11:19" x14ac:dyDescent="0.35">
      <c r="K15591" s="14"/>
      <c r="L15591" s="14"/>
      <c r="N15591" s="15"/>
      <c r="O15591" s="16"/>
      <c r="R15591" s="14"/>
      <c r="S15591" s="14"/>
    </row>
    <row r="15592" spans="11:19" x14ac:dyDescent="0.35">
      <c r="K15592" s="14"/>
      <c r="L15592" s="14"/>
      <c r="N15592" s="15"/>
      <c r="O15592" s="16"/>
      <c r="R15592" s="14"/>
      <c r="S15592" s="14"/>
    </row>
    <row r="15593" spans="11:19" x14ac:dyDescent="0.35">
      <c r="K15593" s="14"/>
      <c r="L15593" s="14"/>
      <c r="N15593" s="15"/>
      <c r="O15593" s="16"/>
      <c r="R15593" s="14"/>
      <c r="S15593" s="14"/>
    </row>
    <row r="15594" spans="11:19" x14ac:dyDescent="0.35">
      <c r="K15594" s="14"/>
      <c r="L15594" s="14"/>
      <c r="N15594" s="15"/>
      <c r="O15594" s="16"/>
      <c r="R15594" s="14"/>
      <c r="S15594" s="14"/>
    </row>
    <row r="15595" spans="11:19" x14ac:dyDescent="0.35">
      <c r="K15595" s="14"/>
      <c r="L15595" s="14"/>
      <c r="N15595" s="15"/>
      <c r="O15595" s="16"/>
      <c r="R15595" s="14"/>
      <c r="S15595" s="14"/>
    </row>
    <row r="15596" spans="11:19" x14ac:dyDescent="0.35">
      <c r="K15596" s="14"/>
      <c r="L15596" s="14"/>
      <c r="N15596" s="15"/>
      <c r="O15596" s="16"/>
      <c r="R15596" s="14"/>
      <c r="S15596" s="14"/>
    </row>
    <row r="15597" spans="11:19" x14ac:dyDescent="0.35">
      <c r="K15597" s="14"/>
      <c r="L15597" s="14"/>
      <c r="N15597" s="15"/>
      <c r="O15597" s="16"/>
      <c r="R15597" s="14"/>
      <c r="S15597" s="14"/>
    </row>
    <row r="15598" spans="11:19" x14ac:dyDescent="0.35">
      <c r="K15598" s="14"/>
      <c r="L15598" s="14"/>
      <c r="N15598" s="15"/>
      <c r="O15598" s="16"/>
      <c r="R15598" s="14"/>
      <c r="S15598" s="14"/>
    </row>
    <row r="15599" spans="11:19" x14ac:dyDescent="0.35">
      <c r="K15599" s="14"/>
      <c r="L15599" s="14"/>
      <c r="N15599" s="15"/>
      <c r="O15599" s="16"/>
      <c r="R15599" s="14"/>
      <c r="S15599" s="14"/>
    </row>
    <row r="15600" spans="11:19" x14ac:dyDescent="0.35">
      <c r="K15600" s="14"/>
      <c r="L15600" s="14"/>
      <c r="N15600" s="15"/>
      <c r="O15600" s="16"/>
      <c r="R15600" s="14"/>
      <c r="S15600" s="14"/>
    </row>
    <row r="15601" spans="11:19" x14ac:dyDescent="0.35">
      <c r="K15601" s="14"/>
      <c r="L15601" s="14"/>
      <c r="N15601" s="15"/>
      <c r="O15601" s="16"/>
      <c r="R15601" s="14"/>
      <c r="S15601" s="14"/>
    </row>
    <row r="15602" spans="11:19" x14ac:dyDescent="0.35">
      <c r="K15602" s="14"/>
      <c r="L15602" s="14"/>
      <c r="N15602" s="15"/>
      <c r="O15602" s="16"/>
      <c r="R15602" s="14"/>
      <c r="S15602" s="14"/>
    </row>
    <row r="15603" spans="11:19" x14ac:dyDescent="0.35">
      <c r="K15603" s="14"/>
      <c r="L15603" s="14"/>
      <c r="N15603" s="15"/>
      <c r="O15603" s="16"/>
      <c r="R15603" s="14"/>
      <c r="S15603" s="14"/>
    </row>
    <row r="15604" spans="11:19" x14ac:dyDescent="0.35">
      <c r="K15604" s="14"/>
      <c r="L15604" s="14"/>
      <c r="N15604" s="15"/>
      <c r="O15604" s="16"/>
      <c r="R15604" s="14"/>
      <c r="S15604" s="14"/>
    </row>
    <row r="15605" spans="11:19" x14ac:dyDescent="0.35">
      <c r="K15605" s="14"/>
      <c r="L15605" s="14"/>
      <c r="N15605" s="15"/>
      <c r="O15605" s="16"/>
      <c r="R15605" s="14"/>
      <c r="S15605" s="14"/>
    </row>
    <row r="15606" spans="11:19" x14ac:dyDescent="0.35">
      <c r="K15606" s="14"/>
      <c r="L15606" s="14"/>
      <c r="N15606" s="15"/>
      <c r="O15606" s="16"/>
      <c r="R15606" s="14"/>
      <c r="S15606" s="14"/>
    </row>
    <row r="15607" spans="11:19" x14ac:dyDescent="0.35">
      <c r="K15607" s="14"/>
      <c r="L15607" s="14"/>
      <c r="N15607" s="15"/>
      <c r="O15607" s="16"/>
      <c r="R15607" s="14"/>
      <c r="S15607" s="14"/>
    </row>
    <row r="15608" spans="11:19" x14ac:dyDescent="0.35">
      <c r="K15608" s="14"/>
      <c r="L15608" s="14"/>
      <c r="N15608" s="15"/>
      <c r="O15608" s="16"/>
      <c r="R15608" s="14"/>
      <c r="S15608" s="14"/>
    </row>
    <row r="15609" spans="11:19" x14ac:dyDescent="0.35">
      <c r="K15609" s="14"/>
      <c r="L15609" s="14"/>
      <c r="N15609" s="15"/>
      <c r="O15609" s="16"/>
      <c r="R15609" s="14"/>
      <c r="S15609" s="14"/>
    </row>
    <row r="15610" spans="11:19" x14ac:dyDescent="0.35">
      <c r="K15610" s="14"/>
      <c r="L15610" s="14"/>
      <c r="N15610" s="15"/>
      <c r="O15610" s="16"/>
      <c r="R15610" s="14"/>
      <c r="S15610" s="14"/>
    </row>
    <row r="15611" spans="11:19" x14ac:dyDescent="0.35">
      <c r="K15611" s="14"/>
      <c r="L15611" s="14"/>
      <c r="N15611" s="15"/>
      <c r="O15611" s="16"/>
      <c r="R15611" s="14"/>
      <c r="S15611" s="14"/>
    </row>
    <row r="15612" spans="11:19" x14ac:dyDescent="0.35">
      <c r="K15612" s="14"/>
      <c r="L15612" s="14"/>
      <c r="N15612" s="15"/>
      <c r="O15612" s="16"/>
      <c r="R15612" s="14"/>
      <c r="S15612" s="14"/>
    </row>
    <row r="15613" spans="11:19" x14ac:dyDescent="0.35">
      <c r="K15613" s="14"/>
      <c r="L15613" s="14"/>
      <c r="N15613" s="15"/>
      <c r="O15613" s="16"/>
      <c r="R15613" s="14"/>
      <c r="S15613" s="14"/>
    </row>
    <row r="15614" spans="11:19" x14ac:dyDescent="0.35">
      <c r="K15614" s="14"/>
      <c r="L15614" s="14"/>
      <c r="N15614" s="15"/>
      <c r="O15614" s="16"/>
      <c r="R15614" s="14"/>
      <c r="S15614" s="14"/>
    </row>
    <row r="15615" spans="11:19" x14ac:dyDescent="0.35">
      <c r="K15615" s="14"/>
      <c r="L15615" s="14"/>
      <c r="N15615" s="15"/>
      <c r="O15615" s="16"/>
      <c r="R15615" s="14"/>
      <c r="S15615" s="14"/>
    </row>
    <row r="15616" spans="11:19" x14ac:dyDescent="0.35">
      <c r="K15616" s="14"/>
      <c r="L15616" s="14"/>
      <c r="N15616" s="15"/>
      <c r="O15616" s="16"/>
      <c r="R15616" s="14"/>
      <c r="S15616" s="14"/>
    </row>
    <row r="15617" spans="11:19" x14ac:dyDescent="0.35">
      <c r="K15617" s="14"/>
      <c r="L15617" s="14"/>
      <c r="N15617" s="15"/>
      <c r="O15617" s="16"/>
      <c r="R15617" s="14"/>
      <c r="S15617" s="14"/>
    </row>
    <row r="15618" spans="11:19" x14ac:dyDescent="0.35">
      <c r="K15618" s="14"/>
      <c r="L15618" s="14"/>
      <c r="N15618" s="15"/>
      <c r="O15618" s="16"/>
      <c r="R15618" s="14"/>
      <c r="S15618" s="14"/>
    </row>
    <row r="15619" spans="11:19" x14ac:dyDescent="0.35">
      <c r="K15619" s="14"/>
      <c r="L15619" s="14"/>
      <c r="N15619" s="15"/>
      <c r="O15619" s="16"/>
      <c r="R15619" s="14"/>
      <c r="S15619" s="14"/>
    </row>
    <row r="15620" spans="11:19" x14ac:dyDescent="0.35">
      <c r="K15620" s="14"/>
      <c r="L15620" s="14"/>
      <c r="N15620" s="15"/>
      <c r="O15620" s="16"/>
      <c r="R15620" s="14"/>
      <c r="S15620" s="14"/>
    </row>
    <row r="15621" spans="11:19" x14ac:dyDescent="0.35">
      <c r="K15621" s="14"/>
      <c r="L15621" s="14"/>
      <c r="N15621" s="15"/>
      <c r="O15621" s="16"/>
      <c r="R15621" s="14"/>
      <c r="S15621" s="14"/>
    </row>
    <row r="15622" spans="11:19" x14ac:dyDescent="0.35">
      <c r="K15622" s="14"/>
      <c r="L15622" s="14"/>
      <c r="N15622" s="15"/>
      <c r="O15622" s="16"/>
      <c r="R15622" s="14"/>
      <c r="S15622" s="14"/>
    </row>
    <row r="15623" spans="11:19" x14ac:dyDescent="0.35">
      <c r="K15623" s="14"/>
      <c r="L15623" s="14"/>
      <c r="N15623" s="15"/>
      <c r="O15623" s="16"/>
      <c r="R15623" s="14"/>
      <c r="S15623" s="14"/>
    </row>
    <row r="15624" spans="11:19" x14ac:dyDescent="0.35">
      <c r="K15624" s="14"/>
      <c r="L15624" s="14"/>
      <c r="N15624" s="15"/>
      <c r="O15624" s="16"/>
      <c r="R15624" s="14"/>
      <c r="S15624" s="14"/>
    </row>
    <row r="15625" spans="11:19" x14ac:dyDescent="0.35">
      <c r="K15625" s="14"/>
      <c r="L15625" s="14"/>
      <c r="N15625" s="15"/>
      <c r="O15625" s="16"/>
      <c r="R15625" s="14"/>
      <c r="S15625" s="14"/>
    </row>
    <row r="15626" spans="11:19" x14ac:dyDescent="0.35">
      <c r="K15626" s="14"/>
      <c r="L15626" s="14"/>
      <c r="N15626" s="15"/>
      <c r="O15626" s="16"/>
      <c r="R15626" s="14"/>
      <c r="S15626" s="14"/>
    </row>
    <row r="15627" spans="11:19" x14ac:dyDescent="0.35">
      <c r="K15627" s="14"/>
      <c r="L15627" s="14"/>
      <c r="N15627" s="15"/>
      <c r="O15627" s="16"/>
      <c r="R15627" s="14"/>
      <c r="S15627" s="14"/>
    </row>
    <row r="15628" spans="11:19" x14ac:dyDescent="0.35">
      <c r="K15628" s="14"/>
      <c r="L15628" s="14"/>
      <c r="N15628" s="15"/>
      <c r="O15628" s="16"/>
      <c r="R15628" s="14"/>
      <c r="S15628" s="14"/>
    </row>
    <row r="15629" spans="11:19" x14ac:dyDescent="0.35">
      <c r="K15629" s="14"/>
      <c r="L15629" s="14"/>
      <c r="N15629" s="15"/>
      <c r="O15629" s="16"/>
      <c r="R15629" s="14"/>
      <c r="S15629" s="14"/>
    </row>
    <row r="15630" spans="11:19" x14ac:dyDescent="0.35">
      <c r="K15630" s="14"/>
      <c r="L15630" s="14"/>
      <c r="N15630" s="15"/>
      <c r="O15630" s="16"/>
      <c r="R15630" s="14"/>
      <c r="S15630" s="14"/>
    </row>
    <row r="15631" spans="11:19" x14ac:dyDescent="0.35">
      <c r="K15631" s="14"/>
      <c r="L15631" s="14"/>
      <c r="N15631" s="15"/>
      <c r="O15631" s="16"/>
      <c r="R15631" s="14"/>
      <c r="S15631" s="14"/>
    </row>
    <row r="15632" spans="11:19" x14ac:dyDescent="0.35">
      <c r="K15632" s="14"/>
      <c r="L15632" s="14"/>
      <c r="N15632" s="15"/>
      <c r="O15632" s="16"/>
      <c r="R15632" s="14"/>
      <c r="S15632" s="14"/>
    </row>
    <row r="15633" spans="11:19" x14ac:dyDescent="0.35">
      <c r="K15633" s="14"/>
      <c r="L15633" s="14"/>
      <c r="N15633" s="15"/>
      <c r="O15633" s="16"/>
      <c r="R15633" s="14"/>
      <c r="S15633" s="14"/>
    </row>
    <row r="15634" spans="11:19" x14ac:dyDescent="0.35">
      <c r="K15634" s="14"/>
      <c r="L15634" s="14"/>
      <c r="N15634" s="15"/>
      <c r="O15634" s="16"/>
      <c r="R15634" s="14"/>
      <c r="S15634" s="14"/>
    </row>
    <row r="15635" spans="11:19" x14ac:dyDescent="0.35">
      <c r="K15635" s="14"/>
      <c r="L15635" s="14"/>
      <c r="N15635" s="15"/>
      <c r="O15635" s="16"/>
      <c r="R15635" s="14"/>
      <c r="S15635" s="14"/>
    </row>
    <row r="15636" spans="11:19" x14ac:dyDescent="0.35">
      <c r="K15636" s="14"/>
      <c r="L15636" s="14"/>
      <c r="N15636" s="15"/>
      <c r="O15636" s="16"/>
      <c r="R15636" s="14"/>
      <c r="S15636" s="14"/>
    </row>
    <row r="15637" spans="11:19" x14ac:dyDescent="0.35">
      <c r="K15637" s="14"/>
      <c r="L15637" s="14"/>
      <c r="N15637" s="15"/>
      <c r="O15637" s="16"/>
      <c r="R15637" s="14"/>
      <c r="S15637" s="14"/>
    </row>
    <row r="15638" spans="11:19" x14ac:dyDescent="0.35">
      <c r="K15638" s="14"/>
      <c r="L15638" s="14"/>
      <c r="N15638" s="15"/>
      <c r="O15638" s="16"/>
      <c r="R15638" s="14"/>
      <c r="S15638" s="14"/>
    </row>
    <row r="15639" spans="11:19" x14ac:dyDescent="0.35">
      <c r="K15639" s="14"/>
      <c r="L15639" s="14"/>
      <c r="N15639" s="15"/>
      <c r="O15639" s="16"/>
      <c r="R15639" s="14"/>
      <c r="S15639" s="14"/>
    </row>
    <row r="15640" spans="11:19" x14ac:dyDescent="0.35">
      <c r="K15640" s="14"/>
      <c r="L15640" s="14"/>
      <c r="N15640" s="15"/>
      <c r="O15640" s="16"/>
      <c r="R15640" s="14"/>
      <c r="S15640" s="14"/>
    </row>
    <row r="15641" spans="11:19" x14ac:dyDescent="0.35">
      <c r="K15641" s="14"/>
      <c r="L15641" s="14"/>
      <c r="N15641" s="15"/>
      <c r="O15641" s="16"/>
      <c r="R15641" s="14"/>
      <c r="S15641" s="14"/>
    </row>
    <row r="15642" spans="11:19" x14ac:dyDescent="0.35">
      <c r="K15642" s="14"/>
      <c r="L15642" s="14"/>
      <c r="N15642" s="15"/>
      <c r="O15642" s="16"/>
      <c r="R15642" s="14"/>
      <c r="S15642" s="14"/>
    </row>
    <row r="15643" spans="11:19" x14ac:dyDescent="0.35">
      <c r="K15643" s="14"/>
      <c r="L15643" s="14"/>
      <c r="N15643" s="15"/>
      <c r="O15643" s="16"/>
      <c r="R15643" s="14"/>
      <c r="S15643" s="14"/>
    </row>
    <row r="15644" spans="11:19" x14ac:dyDescent="0.35">
      <c r="K15644" s="14"/>
      <c r="L15644" s="14"/>
      <c r="N15644" s="15"/>
      <c r="O15644" s="16"/>
      <c r="R15644" s="14"/>
      <c r="S15644" s="14"/>
    </row>
    <row r="15645" spans="11:19" x14ac:dyDescent="0.35">
      <c r="K15645" s="14"/>
      <c r="L15645" s="14"/>
      <c r="N15645" s="15"/>
      <c r="O15645" s="16"/>
      <c r="R15645" s="14"/>
      <c r="S15645" s="14"/>
    </row>
    <row r="15646" spans="11:19" x14ac:dyDescent="0.35">
      <c r="K15646" s="14"/>
      <c r="L15646" s="14"/>
      <c r="N15646" s="15"/>
      <c r="O15646" s="16"/>
      <c r="R15646" s="14"/>
      <c r="S15646" s="14"/>
    </row>
    <row r="15647" spans="11:19" x14ac:dyDescent="0.35">
      <c r="K15647" s="14"/>
      <c r="L15647" s="14"/>
      <c r="N15647" s="15"/>
      <c r="O15647" s="16"/>
      <c r="R15647" s="14"/>
      <c r="S15647" s="14"/>
    </row>
    <row r="15648" spans="11:19" x14ac:dyDescent="0.35">
      <c r="K15648" s="14"/>
      <c r="L15648" s="14"/>
      <c r="N15648" s="15"/>
      <c r="O15648" s="16"/>
      <c r="R15648" s="14"/>
      <c r="S15648" s="14"/>
    </row>
    <row r="15649" spans="11:19" x14ac:dyDescent="0.35">
      <c r="K15649" s="14"/>
      <c r="L15649" s="14"/>
      <c r="N15649" s="15"/>
      <c r="O15649" s="16"/>
      <c r="R15649" s="14"/>
      <c r="S15649" s="14"/>
    </row>
    <row r="15650" spans="11:19" x14ac:dyDescent="0.35">
      <c r="K15650" s="14"/>
      <c r="L15650" s="14"/>
      <c r="N15650" s="15"/>
      <c r="O15650" s="16"/>
      <c r="R15650" s="14"/>
      <c r="S15650" s="14"/>
    </row>
    <row r="15651" spans="11:19" x14ac:dyDescent="0.35">
      <c r="K15651" s="14"/>
      <c r="L15651" s="14"/>
      <c r="N15651" s="15"/>
      <c r="O15651" s="16"/>
      <c r="R15651" s="14"/>
      <c r="S15651" s="14"/>
    </row>
    <row r="15652" spans="11:19" x14ac:dyDescent="0.35">
      <c r="K15652" s="14"/>
      <c r="L15652" s="14"/>
      <c r="N15652" s="15"/>
      <c r="O15652" s="16"/>
      <c r="R15652" s="14"/>
      <c r="S15652" s="14"/>
    </row>
    <row r="15653" spans="11:19" x14ac:dyDescent="0.35">
      <c r="K15653" s="14"/>
      <c r="L15653" s="14"/>
      <c r="N15653" s="15"/>
      <c r="O15653" s="16"/>
      <c r="R15653" s="14"/>
      <c r="S15653" s="14"/>
    </row>
    <row r="15654" spans="11:19" x14ac:dyDescent="0.35">
      <c r="K15654" s="14"/>
      <c r="L15654" s="14"/>
      <c r="N15654" s="15"/>
      <c r="O15654" s="16"/>
      <c r="R15654" s="14"/>
      <c r="S15654" s="14"/>
    </row>
    <row r="15655" spans="11:19" x14ac:dyDescent="0.35">
      <c r="K15655" s="14"/>
      <c r="L15655" s="14"/>
      <c r="N15655" s="15"/>
      <c r="O15655" s="16"/>
      <c r="R15655" s="14"/>
      <c r="S15655" s="14"/>
    </row>
    <row r="15656" spans="11:19" x14ac:dyDescent="0.35">
      <c r="K15656" s="14"/>
      <c r="L15656" s="14"/>
      <c r="N15656" s="15"/>
      <c r="O15656" s="16"/>
      <c r="R15656" s="14"/>
      <c r="S15656" s="14"/>
    </row>
    <row r="15657" spans="11:19" x14ac:dyDescent="0.35">
      <c r="K15657" s="14"/>
      <c r="L15657" s="14"/>
      <c r="N15657" s="15"/>
      <c r="O15657" s="16"/>
      <c r="R15657" s="14"/>
      <c r="S15657" s="14"/>
    </row>
    <row r="15658" spans="11:19" x14ac:dyDescent="0.35">
      <c r="K15658" s="14"/>
      <c r="L15658" s="14"/>
      <c r="N15658" s="15"/>
      <c r="O15658" s="16"/>
      <c r="R15658" s="14"/>
      <c r="S15658" s="14"/>
    </row>
    <row r="15659" spans="11:19" x14ac:dyDescent="0.35">
      <c r="K15659" s="14"/>
      <c r="L15659" s="14"/>
      <c r="N15659" s="15"/>
      <c r="O15659" s="16"/>
      <c r="R15659" s="14"/>
      <c r="S15659" s="14"/>
    </row>
    <row r="15660" spans="11:19" x14ac:dyDescent="0.35">
      <c r="K15660" s="14"/>
      <c r="L15660" s="14"/>
      <c r="N15660" s="15"/>
      <c r="O15660" s="16"/>
      <c r="R15660" s="14"/>
      <c r="S15660" s="14"/>
    </row>
    <row r="15661" spans="11:19" x14ac:dyDescent="0.35">
      <c r="K15661" s="14"/>
      <c r="L15661" s="14"/>
      <c r="N15661" s="15"/>
      <c r="O15661" s="16"/>
      <c r="R15661" s="14"/>
      <c r="S15661" s="14"/>
    </row>
    <row r="15662" spans="11:19" x14ac:dyDescent="0.35">
      <c r="K15662" s="14"/>
      <c r="L15662" s="14"/>
      <c r="N15662" s="15"/>
      <c r="O15662" s="16"/>
      <c r="R15662" s="14"/>
      <c r="S15662" s="14"/>
    </row>
    <row r="15663" spans="11:19" x14ac:dyDescent="0.35">
      <c r="K15663" s="14"/>
      <c r="L15663" s="14"/>
      <c r="N15663" s="15"/>
      <c r="O15663" s="16"/>
      <c r="R15663" s="14"/>
      <c r="S15663" s="14"/>
    </row>
    <row r="15664" spans="11:19" x14ac:dyDescent="0.35">
      <c r="K15664" s="14"/>
      <c r="L15664" s="14"/>
      <c r="N15664" s="15"/>
      <c r="O15664" s="16"/>
      <c r="R15664" s="14"/>
      <c r="S15664" s="14"/>
    </row>
    <row r="15665" spans="11:19" x14ac:dyDescent="0.35">
      <c r="K15665" s="14"/>
      <c r="L15665" s="14"/>
      <c r="N15665" s="15"/>
      <c r="O15665" s="16"/>
      <c r="R15665" s="14"/>
      <c r="S15665" s="14"/>
    </row>
    <row r="15666" spans="11:19" x14ac:dyDescent="0.35">
      <c r="K15666" s="14"/>
      <c r="L15666" s="14"/>
      <c r="N15666" s="15"/>
      <c r="O15666" s="16"/>
      <c r="R15666" s="14"/>
      <c r="S15666" s="14"/>
    </row>
    <row r="15667" spans="11:19" x14ac:dyDescent="0.35">
      <c r="K15667" s="14"/>
      <c r="L15667" s="14"/>
      <c r="N15667" s="15"/>
      <c r="O15667" s="16"/>
      <c r="R15667" s="14"/>
      <c r="S15667" s="14"/>
    </row>
    <row r="15668" spans="11:19" x14ac:dyDescent="0.35">
      <c r="K15668" s="14"/>
      <c r="L15668" s="14"/>
      <c r="N15668" s="15"/>
      <c r="O15668" s="16"/>
      <c r="R15668" s="14"/>
      <c r="S15668" s="14"/>
    </row>
    <row r="15669" spans="11:19" x14ac:dyDescent="0.35">
      <c r="K15669" s="14"/>
      <c r="L15669" s="14"/>
      <c r="N15669" s="15"/>
      <c r="O15669" s="16"/>
      <c r="R15669" s="14"/>
      <c r="S15669" s="14"/>
    </row>
    <row r="15670" spans="11:19" x14ac:dyDescent="0.35">
      <c r="K15670" s="14"/>
      <c r="L15670" s="14"/>
      <c r="N15670" s="15"/>
      <c r="O15670" s="16"/>
      <c r="R15670" s="14"/>
      <c r="S15670" s="14"/>
    </row>
    <row r="15671" spans="11:19" x14ac:dyDescent="0.35">
      <c r="K15671" s="14"/>
      <c r="L15671" s="14"/>
      <c r="N15671" s="15"/>
      <c r="O15671" s="16"/>
      <c r="R15671" s="14"/>
      <c r="S15671" s="14"/>
    </row>
    <row r="15672" spans="11:19" x14ac:dyDescent="0.35">
      <c r="K15672" s="14"/>
      <c r="L15672" s="14"/>
      <c r="N15672" s="15"/>
      <c r="O15672" s="16"/>
      <c r="R15672" s="14"/>
      <c r="S15672" s="14"/>
    </row>
    <row r="15673" spans="11:19" x14ac:dyDescent="0.35">
      <c r="K15673" s="14"/>
      <c r="L15673" s="14"/>
      <c r="N15673" s="15"/>
      <c r="O15673" s="16"/>
      <c r="R15673" s="14"/>
      <c r="S15673" s="14"/>
    </row>
    <row r="15674" spans="11:19" x14ac:dyDescent="0.35">
      <c r="K15674" s="14"/>
      <c r="L15674" s="14"/>
      <c r="N15674" s="15"/>
      <c r="O15674" s="16"/>
      <c r="R15674" s="14"/>
      <c r="S15674" s="14"/>
    </row>
    <row r="15675" spans="11:19" x14ac:dyDescent="0.35">
      <c r="K15675" s="14"/>
      <c r="L15675" s="14"/>
      <c r="N15675" s="15"/>
      <c r="O15675" s="16"/>
      <c r="R15675" s="14"/>
      <c r="S15675" s="14"/>
    </row>
    <row r="15676" spans="11:19" x14ac:dyDescent="0.35">
      <c r="K15676" s="14"/>
      <c r="L15676" s="14"/>
      <c r="N15676" s="15"/>
      <c r="O15676" s="16"/>
      <c r="R15676" s="14"/>
      <c r="S15676" s="14"/>
    </row>
    <row r="15677" spans="11:19" x14ac:dyDescent="0.35">
      <c r="K15677" s="14"/>
      <c r="L15677" s="14"/>
      <c r="N15677" s="15"/>
      <c r="O15677" s="16"/>
      <c r="R15677" s="14"/>
      <c r="S15677" s="14"/>
    </row>
    <row r="15678" spans="11:19" x14ac:dyDescent="0.35">
      <c r="K15678" s="14"/>
      <c r="L15678" s="14"/>
      <c r="N15678" s="15"/>
      <c r="O15678" s="16"/>
      <c r="R15678" s="14"/>
      <c r="S15678" s="14"/>
    </row>
    <row r="15679" spans="11:19" x14ac:dyDescent="0.35">
      <c r="K15679" s="14"/>
      <c r="L15679" s="14"/>
      <c r="N15679" s="15"/>
      <c r="O15679" s="16"/>
      <c r="R15679" s="14"/>
      <c r="S15679" s="14"/>
    </row>
    <row r="15680" spans="11:19" x14ac:dyDescent="0.35">
      <c r="K15680" s="14"/>
      <c r="L15680" s="14"/>
      <c r="N15680" s="15"/>
      <c r="O15680" s="16"/>
      <c r="R15680" s="14"/>
      <c r="S15680" s="14"/>
    </row>
    <row r="15681" spans="11:19" x14ac:dyDescent="0.35">
      <c r="K15681" s="14"/>
      <c r="L15681" s="14"/>
      <c r="N15681" s="15"/>
      <c r="O15681" s="16"/>
      <c r="R15681" s="14"/>
      <c r="S15681" s="14"/>
    </row>
    <row r="15682" spans="11:19" x14ac:dyDescent="0.35">
      <c r="K15682" s="14"/>
      <c r="L15682" s="14"/>
      <c r="N15682" s="15"/>
      <c r="O15682" s="16"/>
      <c r="R15682" s="14"/>
      <c r="S15682" s="14"/>
    </row>
    <row r="15683" spans="11:19" x14ac:dyDescent="0.35">
      <c r="K15683" s="14"/>
      <c r="L15683" s="14"/>
      <c r="N15683" s="15"/>
      <c r="O15683" s="16"/>
      <c r="R15683" s="14"/>
      <c r="S15683" s="14"/>
    </row>
    <row r="15684" spans="11:19" x14ac:dyDescent="0.35">
      <c r="K15684" s="14"/>
      <c r="L15684" s="14"/>
      <c r="N15684" s="15"/>
      <c r="O15684" s="16"/>
      <c r="R15684" s="14"/>
      <c r="S15684" s="14"/>
    </row>
    <row r="15685" spans="11:19" x14ac:dyDescent="0.35">
      <c r="K15685" s="14"/>
      <c r="L15685" s="14"/>
      <c r="N15685" s="15"/>
      <c r="O15685" s="16"/>
      <c r="R15685" s="14"/>
      <c r="S15685" s="14"/>
    </row>
    <row r="15686" spans="11:19" x14ac:dyDescent="0.35">
      <c r="K15686" s="14"/>
      <c r="L15686" s="14"/>
      <c r="N15686" s="15"/>
      <c r="O15686" s="16"/>
      <c r="R15686" s="14"/>
      <c r="S15686" s="14"/>
    </row>
    <row r="15687" spans="11:19" x14ac:dyDescent="0.35">
      <c r="K15687" s="14"/>
      <c r="L15687" s="14"/>
      <c r="N15687" s="15"/>
      <c r="O15687" s="16"/>
      <c r="R15687" s="14"/>
      <c r="S15687" s="14"/>
    </row>
    <row r="15688" spans="11:19" x14ac:dyDescent="0.35">
      <c r="K15688" s="14"/>
      <c r="L15688" s="14"/>
      <c r="N15688" s="15"/>
      <c r="O15688" s="16"/>
      <c r="R15688" s="14"/>
      <c r="S15688" s="14"/>
    </row>
    <row r="15689" spans="11:19" x14ac:dyDescent="0.35">
      <c r="K15689" s="14"/>
      <c r="L15689" s="14"/>
      <c r="N15689" s="15"/>
      <c r="O15689" s="16"/>
      <c r="R15689" s="14"/>
      <c r="S15689" s="14"/>
    </row>
    <row r="15690" spans="11:19" x14ac:dyDescent="0.35">
      <c r="K15690" s="14"/>
      <c r="L15690" s="14"/>
      <c r="N15690" s="15"/>
      <c r="O15690" s="16"/>
      <c r="R15690" s="14"/>
      <c r="S15690" s="14"/>
    </row>
    <row r="15691" spans="11:19" x14ac:dyDescent="0.35">
      <c r="K15691" s="14"/>
      <c r="L15691" s="14"/>
      <c r="N15691" s="15"/>
      <c r="O15691" s="16"/>
      <c r="R15691" s="14"/>
      <c r="S15691" s="14"/>
    </row>
    <row r="15692" spans="11:19" x14ac:dyDescent="0.35">
      <c r="K15692" s="14"/>
      <c r="L15692" s="14"/>
      <c r="N15692" s="15"/>
      <c r="O15692" s="16"/>
      <c r="R15692" s="14"/>
      <c r="S15692" s="14"/>
    </row>
    <row r="15693" spans="11:19" x14ac:dyDescent="0.35">
      <c r="K15693" s="14"/>
      <c r="L15693" s="14"/>
      <c r="N15693" s="15"/>
      <c r="O15693" s="16"/>
      <c r="R15693" s="14"/>
      <c r="S15693" s="14"/>
    </row>
    <row r="15694" spans="11:19" x14ac:dyDescent="0.35">
      <c r="K15694" s="14"/>
      <c r="L15694" s="14"/>
      <c r="N15694" s="15"/>
      <c r="O15694" s="16"/>
      <c r="R15694" s="14"/>
      <c r="S15694" s="14"/>
    </row>
    <row r="15695" spans="11:19" x14ac:dyDescent="0.35">
      <c r="K15695" s="14"/>
      <c r="L15695" s="14"/>
      <c r="N15695" s="15"/>
      <c r="O15695" s="16"/>
      <c r="R15695" s="14"/>
      <c r="S15695" s="14"/>
    </row>
    <row r="15696" spans="11:19" x14ac:dyDescent="0.35">
      <c r="K15696" s="14"/>
      <c r="L15696" s="14"/>
      <c r="N15696" s="15"/>
      <c r="O15696" s="16"/>
      <c r="R15696" s="14"/>
      <c r="S15696" s="14"/>
    </row>
    <row r="15697" spans="11:19" x14ac:dyDescent="0.35">
      <c r="K15697" s="14"/>
      <c r="L15697" s="14"/>
      <c r="N15697" s="15"/>
      <c r="O15697" s="16"/>
      <c r="R15697" s="14"/>
      <c r="S15697" s="14"/>
    </row>
    <row r="15698" spans="11:19" x14ac:dyDescent="0.35">
      <c r="K15698" s="14"/>
      <c r="L15698" s="14"/>
      <c r="N15698" s="15"/>
      <c r="O15698" s="16"/>
      <c r="R15698" s="14"/>
      <c r="S15698" s="14"/>
    </row>
    <row r="15699" spans="11:19" x14ac:dyDescent="0.35">
      <c r="K15699" s="14"/>
      <c r="L15699" s="14"/>
      <c r="N15699" s="15"/>
      <c r="O15699" s="16"/>
      <c r="R15699" s="14"/>
      <c r="S15699" s="14"/>
    </row>
    <row r="15700" spans="11:19" x14ac:dyDescent="0.35">
      <c r="K15700" s="14"/>
      <c r="L15700" s="14"/>
      <c r="N15700" s="15"/>
      <c r="O15700" s="16"/>
      <c r="R15700" s="14"/>
      <c r="S15700" s="14"/>
    </row>
    <row r="15701" spans="11:19" x14ac:dyDescent="0.35">
      <c r="K15701" s="14"/>
      <c r="L15701" s="14"/>
      <c r="N15701" s="15"/>
      <c r="O15701" s="16"/>
      <c r="R15701" s="14"/>
      <c r="S15701" s="14"/>
    </row>
    <row r="15702" spans="11:19" x14ac:dyDescent="0.35">
      <c r="K15702" s="14"/>
      <c r="L15702" s="14"/>
      <c r="N15702" s="15"/>
      <c r="O15702" s="16"/>
      <c r="R15702" s="14"/>
      <c r="S15702" s="14"/>
    </row>
    <row r="15703" spans="11:19" x14ac:dyDescent="0.35">
      <c r="K15703" s="14"/>
      <c r="L15703" s="14"/>
      <c r="N15703" s="15"/>
      <c r="O15703" s="16"/>
      <c r="R15703" s="14"/>
      <c r="S15703" s="14"/>
    </row>
    <row r="15704" spans="11:19" x14ac:dyDescent="0.35">
      <c r="K15704" s="14"/>
      <c r="L15704" s="14"/>
      <c r="N15704" s="15"/>
      <c r="O15704" s="16"/>
      <c r="R15704" s="14"/>
      <c r="S15704" s="14"/>
    </row>
    <row r="15705" spans="11:19" x14ac:dyDescent="0.35">
      <c r="K15705" s="14"/>
      <c r="L15705" s="14"/>
      <c r="N15705" s="15"/>
      <c r="O15705" s="16"/>
      <c r="R15705" s="14"/>
      <c r="S15705" s="14"/>
    </row>
    <row r="15706" spans="11:19" x14ac:dyDescent="0.35">
      <c r="K15706" s="14"/>
      <c r="L15706" s="14"/>
      <c r="N15706" s="15"/>
      <c r="O15706" s="16"/>
      <c r="R15706" s="14"/>
      <c r="S15706" s="14"/>
    </row>
    <row r="15707" spans="11:19" x14ac:dyDescent="0.35">
      <c r="K15707" s="14"/>
      <c r="L15707" s="14"/>
      <c r="N15707" s="15"/>
      <c r="O15707" s="16"/>
      <c r="R15707" s="14"/>
      <c r="S15707" s="14"/>
    </row>
    <row r="15708" spans="11:19" x14ac:dyDescent="0.35">
      <c r="K15708" s="14"/>
      <c r="L15708" s="14"/>
      <c r="N15708" s="15"/>
      <c r="O15708" s="16"/>
      <c r="R15708" s="14"/>
      <c r="S15708" s="14"/>
    </row>
    <row r="15709" spans="11:19" x14ac:dyDescent="0.35">
      <c r="K15709" s="14"/>
      <c r="L15709" s="14"/>
      <c r="N15709" s="15"/>
      <c r="O15709" s="16"/>
      <c r="R15709" s="14"/>
      <c r="S15709" s="14"/>
    </row>
    <row r="15710" spans="11:19" x14ac:dyDescent="0.35">
      <c r="K15710" s="14"/>
      <c r="L15710" s="14"/>
      <c r="N15710" s="15"/>
      <c r="O15710" s="16"/>
      <c r="R15710" s="14"/>
      <c r="S15710" s="14"/>
    </row>
    <row r="15711" spans="11:19" x14ac:dyDescent="0.35">
      <c r="K15711" s="14"/>
      <c r="L15711" s="14"/>
      <c r="N15711" s="15"/>
      <c r="O15711" s="16"/>
      <c r="R15711" s="14"/>
      <c r="S15711" s="14"/>
    </row>
    <row r="15712" spans="11:19" x14ac:dyDescent="0.35">
      <c r="K15712" s="14"/>
      <c r="L15712" s="14"/>
      <c r="N15712" s="15"/>
      <c r="O15712" s="16"/>
      <c r="R15712" s="14"/>
      <c r="S15712" s="14"/>
    </row>
    <row r="15713" spans="11:19" x14ac:dyDescent="0.35">
      <c r="K15713" s="14"/>
      <c r="L15713" s="14"/>
      <c r="N15713" s="15"/>
      <c r="O15713" s="16"/>
      <c r="R15713" s="14"/>
      <c r="S15713" s="14"/>
    </row>
    <row r="15714" spans="11:19" x14ac:dyDescent="0.35">
      <c r="K15714" s="14"/>
      <c r="L15714" s="14"/>
      <c r="N15714" s="15"/>
      <c r="O15714" s="16"/>
      <c r="R15714" s="14"/>
      <c r="S15714" s="14"/>
    </row>
    <row r="15715" spans="11:19" x14ac:dyDescent="0.35">
      <c r="K15715" s="14"/>
      <c r="L15715" s="14"/>
      <c r="N15715" s="15"/>
      <c r="O15715" s="16"/>
      <c r="R15715" s="14"/>
      <c r="S15715" s="14"/>
    </row>
    <row r="15716" spans="11:19" x14ac:dyDescent="0.35">
      <c r="K15716" s="14"/>
      <c r="L15716" s="14"/>
      <c r="N15716" s="15"/>
      <c r="O15716" s="16"/>
      <c r="R15716" s="14"/>
      <c r="S15716" s="14"/>
    </row>
    <row r="15717" spans="11:19" x14ac:dyDescent="0.35">
      <c r="K15717" s="14"/>
      <c r="L15717" s="14"/>
      <c r="N15717" s="15"/>
      <c r="O15717" s="16"/>
      <c r="R15717" s="14"/>
      <c r="S15717" s="14"/>
    </row>
    <row r="15718" spans="11:19" x14ac:dyDescent="0.35">
      <c r="K15718" s="14"/>
      <c r="L15718" s="14"/>
      <c r="N15718" s="15"/>
      <c r="O15718" s="16"/>
      <c r="R15718" s="14"/>
      <c r="S15718" s="14"/>
    </row>
    <row r="15719" spans="11:19" x14ac:dyDescent="0.35">
      <c r="K15719" s="14"/>
      <c r="L15719" s="14"/>
      <c r="N15719" s="15"/>
      <c r="O15719" s="16"/>
      <c r="R15719" s="14"/>
      <c r="S15719" s="14"/>
    </row>
    <row r="15720" spans="11:19" x14ac:dyDescent="0.35">
      <c r="K15720" s="14"/>
      <c r="L15720" s="14"/>
      <c r="N15720" s="15"/>
      <c r="O15720" s="16"/>
      <c r="R15720" s="14"/>
      <c r="S15720" s="14"/>
    </row>
    <row r="15721" spans="11:19" x14ac:dyDescent="0.35">
      <c r="K15721" s="14"/>
      <c r="L15721" s="14"/>
      <c r="N15721" s="15"/>
      <c r="O15721" s="16"/>
      <c r="R15721" s="14"/>
      <c r="S15721" s="14"/>
    </row>
    <row r="15722" spans="11:19" x14ac:dyDescent="0.35">
      <c r="K15722" s="14"/>
      <c r="L15722" s="14"/>
      <c r="N15722" s="15"/>
      <c r="O15722" s="16"/>
      <c r="R15722" s="14"/>
      <c r="S15722" s="14"/>
    </row>
    <row r="15723" spans="11:19" x14ac:dyDescent="0.35">
      <c r="K15723" s="14"/>
      <c r="L15723" s="14"/>
      <c r="N15723" s="15"/>
      <c r="O15723" s="16"/>
      <c r="R15723" s="14"/>
      <c r="S15723" s="14"/>
    </row>
    <row r="15724" spans="11:19" x14ac:dyDescent="0.35">
      <c r="K15724" s="14"/>
      <c r="L15724" s="14"/>
      <c r="N15724" s="15"/>
      <c r="O15724" s="16"/>
      <c r="R15724" s="14"/>
      <c r="S15724" s="14"/>
    </row>
    <row r="15725" spans="11:19" x14ac:dyDescent="0.35">
      <c r="K15725" s="14"/>
      <c r="L15725" s="14"/>
      <c r="N15725" s="15"/>
      <c r="O15725" s="16"/>
      <c r="R15725" s="14"/>
      <c r="S15725" s="14"/>
    </row>
    <row r="15726" spans="11:19" x14ac:dyDescent="0.35">
      <c r="K15726" s="14"/>
      <c r="L15726" s="14"/>
      <c r="N15726" s="15"/>
      <c r="O15726" s="16"/>
      <c r="R15726" s="14"/>
      <c r="S15726" s="14"/>
    </row>
    <row r="15727" spans="11:19" x14ac:dyDescent="0.35">
      <c r="K15727" s="14"/>
      <c r="L15727" s="14"/>
      <c r="N15727" s="15"/>
      <c r="O15727" s="16"/>
      <c r="R15727" s="14"/>
      <c r="S15727" s="14"/>
    </row>
    <row r="15728" spans="11:19" x14ac:dyDescent="0.35">
      <c r="K15728" s="14"/>
      <c r="L15728" s="14"/>
      <c r="N15728" s="15"/>
      <c r="O15728" s="16"/>
      <c r="R15728" s="14"/>
      <c r="S15728" s="14"/>
    </row>
    <row r="15729" spans="11:19" x14ac:dyDescent="0.35">
      <c r="K15729" s="14"/>
      <c r="L15729" s="14"/>
      <c r="N15729" s="15"/>
      <c r="O15729" s="16"/>
      <c r="R15729" s="14"/>
      <c r="S15729" s="14"/>
    </row>
    <row r="15730" spans="11:19" x14ac:dyDescent="0.35">
      <c r="K15730" s="14"/>
      <c r="L15730" s="14"/>
      <c r="N15730" s="15"/>
      <c r="O15730" s="16"/>
      <c r="R15730" s="14"/>
      <c r="S15730" s="14"/>
    </row>
    <row r="15731" spans="11:19" x14ac:dyDescent="0.35">
      <c r="K15731" s="14"/>
      <c r="L15731" s="14"/>
      <c r="N15731" s="15"/>
      <c r="O15731" s="16"/>
      <c r="R15731" s="14"/>
      <c r="S15731" s="14"/>
    </row>
    <row r="15732" spans="11:19" x14ac:dyDescent="0.35">
      <c r="K15732" s="14"/>
      <c r="L15732" s="14"/>
      <c r="N15732" s="15"/>
      <c r="O15732" s="16"/>
      <c r="R15732" s="14"/>
      <c r="S15732" s="14"/>
    </row>
    <row r="15733" spans="11:19" x14ac:dyDescent="0.35">
      <c r="K15733" s="14"/>
      <c r="L15733" s="14"/>
      <c r="N15733" s="15"/>
      <c r="O15733" s="16"/>
      <c r="R15733" s="14"/>
      <c r="S15733" s="14"/>
    </row>
    <row r="15734" spans="11:19" x14ac:dyDescent="0.35">
      <c r="K15734" s="14"/>
      <c r="L15734" s="14"/>
      <c r="N15734" s="15"/>
      <c r="O15734" s="16"/>
      <c r="R15734" s="14"/>
      <c r="S15734" s="14"/>
    </row>
    <row r="15735" spans="11:19" x14ac:dyDescent="0.35">
      <c r="K15735" s="14"/>
      <c r="L15735" s="14"/>
      <c r="N15735" s="15"/>
      <c r="O15735" s="16"/>
      <c r="R15735" s="14"/>
      <c r="S15735" s="14"/>
    </row>
    <row r="15736" spans="11:19" x14ac:dyDescent="0.35">
      <c r="K15736" s="14"/>
      <c r="L15736" s="14"/>
      <c r="N15736" s="15"/>
      <c r="O15736" s="16"/>
      <c r="R15736" s="14"/>
      <c r="S15736" s="14"/>
    </row>
    <row r="15737" spans="11:19" x14ac:dyDescent="0.35">
      <c r="K15737" s="14"/>
      <c r="L15737" s="14"/>
      <c r="N15737" s="15"/>
      <c r="O15737" s="16"/>
      <c r="R15737" s="14"/>
      <c r="S15737" s="14"/>
    </row>
    <row r="15738" spans="11:19" x14ac:dyDescent="0.35">
      <c r="K15738" s="14"/>
      <c r="L15738" s="14"/>
      <c r="N15738" s="15"/>
      <c r="O15738" s="16"/>
      <c r="R15738" s="14"/>
      <c r="S15738" s="14"/>
    </row>
    <row r="15739" spans="11:19" x14ac:dyDescent="0.35">
      <c r="K15739" s="14"/>
      <c r="L15739" s="14"/>
      <c r="N15739" s="15"/>
      <c r="O15739" s="16"/>
      <c r="R15739" s="14"/>
      <c r="S15739" s="14"/>
    </row>
    <row r="15740" spans="11:19" x14ac:dyDescent="0.35">
      <c r="K15740" s="14"/>
      <c r="L15740" s="14"/>
      <c r="N15740" s="15"/>
      <c r="O15740" s="16"/>
      <c r="R15740" s="14"/>
      <c r="S15740" s="14"/>
    </row>
    <row r="15741" spans="11:19" x14ac:dyDescent="0.35">
      <c r="K15741" s="14"/>
      <c r="L15741" s="14"/>
      <c r="N15741" s="15"/>
      <c r="O15741" s="16"/>
      <c r="R15741" s="14"/>
      <c r="S15741" s="14"/>
    </row>
    <row r="15742" spans="11:19" x14ac:dyDescent="0.35">
      <c r="K15742" s="14"/>
      <c r="L15742" s="14"/>
      <c r="N15742" s="15"/>
      <c r="O15742" s="16"/>
      <c r="R15742" s="14"/>
      <c r="S15742" s="14"/>
    </row>
    <row r="15743" spans="11:19" x14ac:dyDescent="0.35">
      <c r="K15743" s="14"/>
      <c r="L15743" s="14"/>
      <c r="N15743" s="15"/>
      <c r="O15743" s="16"/>
      <c r="R15743" s="14"/>
      <c r="S15743" s="14"/>
    </row>
    <row r="15744" spans="11:19" x14ac:dyDescent="0.35">
      <c r="K15744" s="14"/>
      <c r="L15744" s="14"/>
      <c r="N15744" s="15"/>
      <c r="O15744" s="16"/>
      <c r="R15744" s="14"/>
      <c r="S15744" s="14"/>
    </row>
    <row r="15745" spans="11:19" x14ac:dyDescent="0.35">
      <c r="K15745" s="14"/>
      <c r="L15745" s="14"/>
      <c r="N15745" s="15"/>
      <c r="O15745" s="16"/>
      <c r="R15745" s="14"/>
      <c r="S15745" s="14"/>
    </row>
    <row r="15746" spans="11:19" x14ac:dyDescent="0.35">
      <c r="K15746" s="14"/>
      <c r="L15746" s="14"/>
      <c r="N15746" s="15"/>
      <c r="O15746" s="16"/>
      <c r="R15746" s="14"/>
      <c r="S15746" s="14"/>
    </row>
    <row r="15747" spans="11:19" x14ac:dyDescent="0.35">
      <c r="K15747" s="14"/>
      <c r="L15747" s="14"/>
      <c r="N15747" s="15"/>
      <c r="O15747" s="16"/>
      <c r="R15747" s="14"/>
      <c r="S15747" s="14"/>
    </row>
    <row r="15748" spans="11:19" x14ac:dyDescent="0.35">
      <c r="K15748" s="14"/>
      <c r="L15748" s="14"/>
      <c r="N15748" s="15"/>
      <c r="O15748" s="16"/>
      <c r="R15748" s="14"/>
      <c r="S15748" s="14"/>
    </row>
    <row r="15749" spans="11:19" x14ac:dyDescent="0.35">
      <c r="K15749" s="14"/>
      <c r="L15749" s="14"/>
      <c r="N15749" s="15"/>
      <c r="O15749" s="16"/>
      <c r="R15749" s="14"/>
      <c r="S15749" s="14"/>
    </row>
    <row r="15750" spans="11:19" x14ac:dyDescent="0.35">
      <c r="K15750" s="14"/>
      <c r="L15750" s="14"/>
      <c r="N15750" s="15"/>
      <c r="O15750" s="16"/>
      <c r="R15750" s="14"/>
      <c r="S15750" s="14"/>
    </row>
    <row r="15751" spans="11:19" x14ac:dyDescent="0.35">
      <c r="K15751" s="14"/>
      <c r="L15751" s="14"/>
      <c r="N15751" s="15"/>
      <c r="O15751" s="16"/>
      <c r="R15751" s="14"/>
      <c r="S15751" s="14"/>
    </row>
    <row r="15752" spans="11:19" x14ac:dyDescent="0.35">
      <c r="K15752" s="14"/>
      <c r="L15752" s="14"/>
      <c r="N15752" s="15"/>
      <c r="O15752" s="16"/>
      <c r="R15752" s="14"/>
      <c r="S15752" s="14"/>
    </row>
    <row r="15753" spans="11:19" x14ac:dyDescent="0.35">
      <c r="K15753" s="14"/>
      <c r="L15753" s="14"/>
      <c r="N15753" s="15"/>
      <c r="O15753" s="16"/>
      <c r="R15753" s="14"/>
      <c r="S15753" s="14"/>
    </row>
    <row r="15754" spans="11:19" x14ac:dyDescent="0.35">
      <c r="K15754" s="14"/>
      <c r="L15754" s="14"/>
      <c r="N15754" s="15"/>
      <c r="O15754" s="16"/>
      <c r="R15754" s="14"/>
      <c r="S15754" s="14"/>
    </row>
    <row r="15755" spans="11:19" x14ac:dyDescent="0.35">
      <c r="K15755" s="14"/>
      <c r="L15755" s="14"/>
      <c r="N15755" s="15"/>
      <c r="O15755" s="16"/>
      <c r="R15755" s="14"/>
      <c r="S15755" s="14"/>
    </row>
    <row r="15756" spans="11:19" x14ac:dyDescent="0.35">
      <c r="K15756" s="14"/>
      <c r="L15756" s="14"/>
      <c r="N15756" s="15"/>
      <c r="O15756" s="16"/>
      <c r="R15756" s="14"/>
      <c r="S15756" s="14"/>
    </row>
    <row r="15757" spans="11:19" x14ac:dyDescent="0.35">
      <c r="K15757" s="14"/>
      <c r="L15757" s="14"/>
      <c r="N15757" s="15"/>
      <c r="O15757" s="16"/>
      <c r="R15757" s="14"/>
      <c r="S15757" s="14"/>
    </row>
    <row r="15758" spans="11:19" x14ac:dyDescent="0.35">
      <c r="K15758" s="14"/>
      <c r="L15758" s="14"/>
      <c r="N15758" s="15"/>
      <c r="O15758" s="16"/>
      <c r="R15758" s="14"/>
      <c r="S15758" s="14"/>
    </row>
    <row r="15759" spans="11:19" x14ac:dyDescent="0.35">
      <c r="K15759" s="14"/>
      <c r="L15759" s="14"/>
      <c r="N15759" s="15"/>
      <c r="O15759" s="16"/>
      <c r="R15759" s="14"/>
      <c r="S15759" s="14"/>
    </row>
    <row r="15760" spans="11:19" x14ac:dyDescent="0.35">
      <c r="K15760" s="14"/>
      <c r="L15760" s="14"/>
      <c r="N15760" s="15"/>
      <c r="O15760" s="16"/>
      <c r="R15760" s="14"/>
      <c r="S15760" s="14"/>
    </row>
    <row r="15761" spans="11:19" x14ac:dyDescent="0.35">
      <c r="K15761" s="14"/>
      <c r="L15761" s="14"/>
      <c r="N15761" s="15"/>
      <c r="O15761" s="16"/>
      <c r="R15761" s="14"/>
      <c r="S15761" s="14"/>
    </row>
    <row r="15762" spans="11:19" x14ac:dyDescent="0.35">
      <c r="K15762" s="14"/>
      <c r="L15762" s="14"/>
      <c r="N15762" s="15"/>
      <c r="O15762" s="16"/>
      <c r="R15762" s="14"/>
      <c r="S15762" s="14"/>
    </row>
    <row r="15763" spans="11:19" x14ac:dyDescent="0.35">
      <c r="K15763" s="14"/>
      <c r="L15763" s="14"/>
      <c r="N15763" s="15"/>
      <c r="O15763" s="16"/>
      <c r="R15763" s="14"/>
      <c r="S15763" s="14"/>
    </row>
    <row r="15764" spans="11:19" x14ac:dyDescent="0.35">
      <c r="K15764" s="14"/>
      <c r="L15764" s="14"/>
      <c r="N15764" s="15"/>
      <c r="O15764" s="16"/>
      <c r="R15764" s="14"/>
      <c r="S15764" s="14"/>
    </row>
    <row r="15765" spans="11:19" x14ac:dyDescent="0.35">
      <c r="K15765" s="14"/>
      <c r="L15765" s="14"/>
      <c r="N15765" s="15"/>
      <c r="O15765" s="16"/>
      <c r="R15765" s="14"/>
      <c r="S15765" s="14"/>
    </row>
    <row r="15766" spans="11:19" x14ac:dyDescent="0.35">
      <c r="K15766" s="14"/>
      <c r="L15766" s="14"/>
      <c r="N15766" s="15"/>
      <c r="O15766" s="16"/>
      <c r="R15766" s="14"/>
      <c r="S15766" s="14"/>
    </row>
    <row r="15767" spans="11:19" x14ac:dyDescent="0.35">
      <c r="K15767" s="14"/>
      <c r="L15767" s="14"/>
      <c r="N15767" s="15"/>
      <c r="O15767" s="16"/>
      <c r="R15767" s="14"/>
      <c r="S15767" s="14"/>
    </row>
    <row r="15768" spans="11:19" x14ac:dyDescent="0.35">
      <c r="K15768" s="14"/>
      <c r="L15768" s="14"/>
      <c r="N15768" s="15"/>
      <c r="O15768" s="16"/>
      <c r="R15768" s="14"/>
      <c r="S15768" s="14"/>
    </row>
    <row r="15769" spans="11:19" x14ac:dyDescent="0.35">
      <c r="K15769" s="14"/>
      <c r="L15769" s="14"/>
      <c r="N15769" s="15"/>
      <c r="O15769" s="16"/>
      <c r="R15769" s="14"/>
      <c r="S15769" s="14"/>
    </row>
    <row r="15770" spans="11:19" x14ac:dyDescent="0.35">
      <c r="K15770" s="14"/>
      <c r="L15770" s="14"/>
      <c r="N15770" s="15"/>
      <c r="O15770" s="16"/>
      <c r="R15770" s="14"/>
      <c r="S15770" s="14"/>
    </row>
    <row r="15771" spans="11:19" x14ac:dyDescent="0.35">
      <c r="K15771" s="14"/>
      <c r="L15771" s="14"/>
      <c r="N15771" s="15"/>
      <c r="O15771" s="16"/>
      <c r="R15771" s="14"/>
      <c r="S15771" s="14"/>
    </row>
    <row r="15772" spans="11:19" x14ac:dyDescent="0.35">
      <c r="K15772" s="14"/>
      <c r="L15772" s="14"/>
      <c r="N15772" s="15"/>
      <c r="O15772" s="16"/>
      <c r="R15772" s="14"/>
      <c r="S15772" s="14"/>
    </row>
    <row r="15773" spans="11:19" x14ac:dyDescent="0.35">
      <c r="K15773" s="14"/>
      <c r="L15773" s="14"/>
      <c r="N15773" s="15"/>
      <c r="O15773" s="16"/>
      <c r="R15773" s="14"/>
      <c r="S15773" s="14"/>
    </row>
    <row r="15774" spans="11:19" x14ac:dyDescent="0.35">
      <c r="K15774" s="14"/>
      <c r="L15774" s="14"/>
      <c r="N15774" s="15"/>
      <c r="O15774" s="16"/>
      <c r="R15774" s="14"/>
      <c r="S15774" s="14"/>
    </row>
    <row r="15775" spans="11:19" x14ac:dyDescent="0.35">
      <c r="K15775" s="14"/>
      <c r="L15775" s="14"/>
      <c r="N15775" s="15"/>
      <c r="O15775" s="16"/>
      <c r="R15775" s="14"/>
      <c r="S15775" s="14"/>
    </row>
    <row r="15776" spans="11:19" x14ac:dyDescent="0.35">
      <c r="K15776" s="14"/>
      <c r="L15776" s="14"/>
      <c r="N15776" s="15"/>
      <c r="O15776" s="16"/>
      <c r="R15776" s="14"/>
      <c r="S15776" s="14"/>
    </row>
    <row r="15777" spans="11:19" x14ac:dyDescent="0.35">
      <c r="K15777" s="14"/>
      <c r="L15777" s="14"/>
      <c r="N15777" s="15"/>
      <c r="O15777" s="16"/>
      <c r="R15777" s="14"/>
      <c r="S15777" s="14"/>
    </row>
    <row r="15778" spans="11:19" x14ac:dyDescent="0.35">
      <c r="K15778" s="14"/>
      <c r="L15778" s="14"/>
      <c r="N15778" s="15"/>
      <c r="O15778" s="16"/>
      <c r="R15778" s="14"/>
      <c r="S15778" s="14"/>
    </row>
    <row r="15779" spans="11:19" x14ac:dyDescent="0.35">
      <c r="K15779" s="14"/>
      <c r="L15779" s="14"/>
      <c r="N15779" s="15"/>
      <c r="O15779" s="16"/>
      <c r="R15779" s="14"/>
      <c r="S15779" s="14"/>
    </row>
    <row r="15780" spans="11:19" x14ac:dyDescent="0.35">
      <c r="K15780" s="14"/>
      <c r="L15780" s="14"/>
      <c r="N15780" s="15"/>
      <c r="O15780" s="16"/>
      <c r="R15780" s="14"/>
      <c r="S15780" s="14"/>
    </row>
    <row r="15781" spans="11:19" x14ac:dyDescent="0.35">
      <c r="K15781" s="14"/>
      <c r="L15781" s="14"/>
      <c r="N15781" s="15"/>
      <c r="O15781" s="16"/>
      <c r="R15781" s="14"/>
      <c r="S15781" s="14"/>
    </row>
    <row r="15782" spans="11:19" x14ac:dyDescent="0.35">
      <c r="K15782" s="14"/>
      <c r="L15782" s="14"/>
      <c r="N15782" s="15"/>
      <c r="O15782" s="16"/>
      <c r="R15782" s="14"/>
      <c r="S15782" s="14"/>
    </row>
    <row r="15783" spans="11:19" x14ac:dyDescent="0.35">
      <c r="K15783" s="14"/>
      <c r="L15783" s="14"/>
      <c r="N15783" s="15"/>
      <c r="O15783" s="16"/>
      <c r="R15783" s="14"/>
      <c r="S15783" s="14"/>
    </row>
    <row r="15784" spans="11:19" x14ac:dyDescent="0.35">
      <c r="K15784" s="14"/>
      <c r="L15784" s="14"/>
      <c r="N15784" s="15"/>
      <c r="O15784" s="16"/>
      <c r="R15784" s="14"/>
      <c r="S15784" s="14"/>
    </row>
    <row r="15785" spans="11:19" x14ac:dyDescent="0.35">
      <c r="K15785" s="14"/>
      <c r="L15785" s="14"/>
      <c r="N15785" s="15"/>
      <c r="O15785" s="16"/>
      <c r="R15785" s="14"/>
      <c r="S15785" s="14"/>
    </row>
    <row r="15786" spans="11:19" x14ac:dyDescent="0.35">
      <c r="K15786" s="14"/>
      <c r="L15786" s="14"/>
      <c r="N15786" s="15"/>
      <c r="O15786" s="16"/>
      <c r="R15786" s="14"/>
      <c r="S15786" s="14"/>
    </row>
    <row r="15787" spans="11:19" x14ac:dyDescent="0.35">
      <c r="K15787" s="14"/>
      <c r="L15787" s="14"/>
      <c r="N15787" s="15"/>
      <c r="O15787" s="16"/>
      <c r="R15787" s="14"/>
      <c r="S15787" s="14"/>
    </row>
    <row r="15788" spans="11:19" x14ac:dyDescent="0.35">
      <c r="K15788" s="14"/>
      <c r="L15788" s="14"/>
      <c r="N15788" s="15"/>
      <c r="O15788" s="16"/>
      <c r="R15788" s="14"/>
      <c r="S15788" s="14"/>
    </row>
    <row r="15789" spans="11:19" x14ac:dyDescent="0.35">
      <c r="K15789" s="14"/>
      <c r="L15789" s="14"/>
      <c r="N15789" s="15"/>
      <c r="O15789" s="16"/>
      <c r="R15789" s="14"/>
      <c r="S15789" s="14"/>
    </row>
    <row r="15790" spans="11:19" x14ac:dyDescent="0.35">
      <c r="K15790" s="14"/>
      <c r="L15790" s="14"/>
      <c r="N15790" s="15"/>
      <c r="O15790" s="16"/>
      <c r="R15790" s="14"/>
      <c r="S15790" s="14"/>
    </row>
    <row r="15791" spans="11:19" x14ac:dyDescent="0.35">
      <c r="K15791" s="14"/>
      <c r="L15791" s="14"/>
      <c r="N15791" s="15"/>
      <c r="O15791" s="16"/>
      <c r="R15791" s="14"/>
      <c r="S15791" s="14"/>
    </row>
    <row r="15792" spans="11:19" x14ac:dyDescent="0.35">
      <c r="K15792" s="14"/>
      <c r="L15792" s="14"/>
      <c r="N15792" s="15"/>
      <c r="O15792" s="16"/>
      <c r="R15792" s="14"/>
      <c r="S15792" s="14"/>
    </row>
    <row r="15793" spans="11:19" x14ac:dyDescent="0.35">
      <c r="K15793" s="14"/>
      <c r="L15793" s="14"/>
      <c r="N15793" s="15"/>
      <c r="O15793" s="16"/>
      <c r="R15793" s="14"/>
      <c r="S15793" s="14"/>
    </row>
    <row r="15794" spans="11:19" x14ac:dyDescent="0.35">
      <c r="K15794" s="14"/>
      <c r="L15794" s="14"/>
      <c r="N15794" s="15"/>
      <c r="O15794" s="16"/>
      <c r="R15794" s="14"/>
      <c r="S15794" s="14"/>
    </row>
    <row r="15795" spans="11:19" x14ac:dyDescent="0.35">
      <c r="K15795" s="14"/>
      <c r="L15795" s="14"/>
      <c r="N15795" s="15"/>
      <c r="O15795" s="16"/>
      <c r="R15795" s="14"/>
      <c r="S15795" s="14"/>
    </row>
    <row r="15796" spans="11:19" x14ac:dyDescent="0.35">
      <c r="K15796" s="14"/>
      <c r="L15796" s="14"/>
      <c r="N15796" s="15"/>
      <c r="O15796" s="16"/>
      <c r="R15796" s="14"/>
      <c r="S15796" s="14"/>
    </row>
    <row r="15797" spans="11:19" x14ac:dyDescent="0.35">
      <c r="K15797" s="14"/>
      <c r="L15797" s="14"/>
      <c r="N15797" s="15"/>
      <c r="O15797" s="16"/>
      <c r="R15797" s="14"/>
      <c r="S15797" s="14"/>
    </row>
    <row r="15798" spans="11:19" x14ac:dyDescent="0.35">
      <c r="K15798" s="14"/>
      <c r="L15798" s="14"/>
      <c r="N15798" s="15"/>
      <c r="O15798" s="16"/>
      <c r="R15798" s="14"/>
      <c r="S15798" s="14"/>
    </row>
    <row r="15799" spans="11:19" x14ac:dyDescent="0.35">
      <c r="K15799" s="14"/>
      <c r="L15799" s="14"/>
      <c r="N15799" s="15"/>
      <c r="O15799" s="16"/>
      <c r="R15799" s="14"/>
      <c r="S15799" s="14"/>
    </row>
    <row r="15800" spans="11:19" x14ac:dyDescent="0.35">
      <c r="K15800" s="14"/>
      <c r="L15800" s="14"/>
      <c r="N15800" s="15"/>
      <c r="O15800" s="16"/>
      <c r="R15800" s="14"/>
      <c r="S15800" s="14"/>
    </row>
    <row r="15801" spans="11:19" x14ac:dyDescent="0.35">
      <c r="K15801" s="14"/>
      <c r="L15801" s="14"/>
      <c r="N15801" s="15"/>
      <c r="O15801" s="16"/>
      <c r="R15801" s="14"/>
      <c r="S15801" s="14"/>
    </row>
    <row r="15802" spans="11:19" x14ac:dyDescent="0.35">
      <c r="K15802" s="14"/>
      <c r="L15802" s="14"/>
      <c r="N15802" s="15"/>
      <c r="O15802" s="16"/>
      <c r="R15802" s="14"/>
      <c r="S15802" s="14"/>
    </row>
    <row r="15803" spans="11:19" x14ac:dyDescent="0.35">
      <c r="K15803" s="14"/>
      <c r="L15803" s="14"/>
      <c r="N15803" s="15"/>
      <c r="O15803" s="16"/>
      <c r="R15803" s="14"/>
      <c r="S15803" s="14"/>
    </row>
    <row r="15804" spans="11:19" x14ac:dyDescent="0.35">
      <c r="K15804" s="14"/>
      <c r="L15804" s="14"/>
      <c r="N15804" s="15"/>
      <c r="O15804" s="16"/>
      <c r="R15804" s="14"/>
      <c r="S15804" s="14"/>
    </row>
    <row r="15805" spans="11:19" x14ac:dyDescent="0.35">
      <c r="K15805" s="14"/>
      <c r="L15805" s="14"/>
      <c r="N15805" s="15"/>
      <c r="O15805" s="16"/>
      <c r="R15805" s="14"/>
      <c r="S15805" s="14"/>
    </row>
    <row r="15806" spans="11:19" x14ac:dyDescent="0.35">
      <c r="K15806" s="14"/>
      <c r="L15806" s="14"/>
      <c r="N15806" s="15"/>
      <c r="O15806" s="16"/>
      <c r="R15806" s="14"/>
      <c r="S15806" s="14"/>
    </row>
    <row r="15807" spans="11:19" x14ac:dyDescent="0.35">
      <c r="K15807" s="14"/>
      <c r="L15807" s="14"/>
      <c r="N15807" s="15"/>
      <c r="O15807" s="16"/>
      <c r="R15807" s="14"/>
      <c r="S15807" s="14"/>
    </row>
    <row r="15808" spans="11:19" x14ac:dyDescent="0.35">
      <c r="K15808" s="14"/>
      <c r="L15808" s="14"/>
      <c r="N15808" s="15"/>
      <c r="O15808" s="16"/>
      <c r="R15808" s="14"/>
      <c r="S15808" s="14"/>
    </row>
    <row r="15809" spans="11:19" x14ac:dyDescent="0.35">
      <c r="K15809" s="14"/>
      <c r="L15809" s="14"/>
      <c r="N15809" s="15"/>
      <c r="O15809" s="16"/>
      <c r="R15809" s="14"/>
      <c r="S15809" s="14"/>
    </row>
    <row r="15810" spans="11:19" x14ac:dyDescent="0.35">
      <c r="K15810" s="14"/>
      <c r="L15810" s="14"/>
      <c r="N15810" s="15"/>
      <c r="O15810" s="16"/>
      <c r="R15810" s="14"/>
      <c r="S15810" s="14"/>
    </row>
    <row r="15811" spans="11:19" x14ac:dyDescent="0.35">
      <c r="K15811" s="14"/>
      <c r="L15811" s="14"/>
      <c r="N15811" s="15"/>
      <c r="O15811" s="16"/>
      <c r="R15811" s="14"/>
      <c r="S15811" s="14"/>
    </row>
    <row r="15812" spans="11:19" x14ac:dyDescent="0.35">
      <c r="K15812" s="14"/>
      <c r="L15812" s="14"/>
      <c r="N15812" s="15"/>
      <c r="O15812" s="16"/>
      <c r="R15812" s="14"/>
      <c r="S15812" s="14"/>
    </row>
    <row r="15813" spans="11:19" x14ac:dyDescent="0.35">
      <c r="K15813" s="14"/>
      <c r="L15813" s="14"/>
      <c r="N15813" s="15"/>
      <c r="O15813" s="16"/>
      <c r="R15813" s="14"/>
      <c r="S15813" s="14"/>
    </row>
    <row r="15814" spans="11:19" x14ac:dyDescent="0.35">
      <c r="K15814" s="14"/>
      <c r="L15814" s="14"/>
      <c r="N15814" s="15"/>
      <c r="O15814" s="16"/>
      <c r="R15814" s="14"/>
      <c r="S15814" s="14"/>
    </row>
    <row r="15815" spans="11:19" x14ac:dyDescent="0.35">
      <c r="K15815" s="14"/>
      <c r="L15815" s="14"/>
      <c r="N15815" s="15"/>
      <c r="O15815" s="16"/>
      <c r="R15815" s="14"/>
      <c r="S15815" s="14"/>
    </row>
    <row r="15816" spans="11:19" x14ac:dyDescent="0.35">
      <c r="K15816" s="14"/>
      <c r="L15816" s="14"/>
      <c r="N15816" s="15"/>
      <c r="O15816" s="16"/>
      <c r="R15816" s="14"/>
      <c r="S15816" s="14"/>
    </row>
    <row r="15817" spans="11:19" x14ac:dyDescent="0.35">
      <c r="K15817" s="14"/>
      <c r="L15817" s="14"/>
      <c r="N15817" s="15"/>
      <c r="O15817" s="16"/>
      <c r="R15817" s="14"/>
      <c r="S15817" s="14"/>
    </row>
    <row r="15818" spans="11:19" x14ac:dyDescent="0.35">
      <c r="K15818" s="14"/>
      <c r="L15818" s="14"/>
      <c r="N15818" s="15"/>
      <c r="O15818" s="16"/>
      <c r="R15818" s="14"/>
      <c r="S15818" s="14"/>
    </row>
    <row r="15819" spans="11:19" x14ac:dyDescent="0.35">
      <c r="K15819" s="14"/>
      <c r="L15819" s="14"/>
      <c r="N15819" s="15"/>
      <c r="O15819" s="16"/>
      <c r="R15819" s="14"/>
      <c r="S15819" s="14"/>
    </row>
    <row r="15820" spans="11:19" x14ac:dyDescent="0.35">
      <c r="K15820" s="14"/>
      <c r="L15820" s="14"/>
      <c r="N15820" s="15"/>
      <c r="O15820" s="16"/>
      <c r="R15820" s="14"/>
      <c r="S15820" s="14"/>
    </row>
    <row r="15821" spans="11:19" x14ac:dyDescent="0.35">
      <c r="K15821" s="14"/>
      <c r="L15821" s="14"/>
      <c r="N15821" s="15"/>
      <c r="O15821" s="16"/>
      <c r="R15821" s="14"/>
      <c r="S15821" s="14"/>
    </row>
    <row r="15822" spans="11:19" x14ac:dyDescent="0.35">
      <c r="K15822" s="14"/>
      <c r="L15822" s="14"/>
      <c r="N15822" s="15"/>
      <c r="O15822" s="16"/>
      <c r="R15822" s="14"/>
      <c r="S15822" s="14"/>
    </row>
    <row r="15823" spans="11:19" x14ac:dyDescent="0.35">
      <c r="K15823" s="14"/>
      <c r="L15823" s="14"/>
      <c r="N15823" s="15"/>
      <c r="O15823" s="16"/>
      <c r="R15823" s="14"/>
      <c r="S15823" s="14"/>
    </row>
    <row r="15824" spans="11:19" x14ac:dyDescent="0.35">
      <c r="K15824" s="14"/>
      <c r="L15824" s="14"/>
      <c r="N15824" s="15"/>
      <c r="O15824" s="16"/>
      <c r="R15824" s="14"/>
      <c r="S15824" s="14"/>
    </row>
    <row r="15825" spans="11:19" x14ac:dyDescent="0.35">
      <c r="K15825" s="14"/>
      <c r="L15825" s="14"/>
      <c r="N15825" s="15"/>
      <c r="O15825" s="16"/>
      <c r="R15825" s="14"/>
      <c r="S15825" s="14"/>
    </row>
    <row r="15826" spans="11:19" x14ac:dyDescent="0.35">
      <c r="K15826" s="14"/>
      <c r="L15826" s="14"/>
      <c r="N15826" s="15"/>
      <c r="O15826" s="16"/>
      <c r="R15826" s="14"/>
      <c r="S15826" s="14"/>
    </row>
    <row r="15827" spans="11:19" x14ac:dyDescent="0.35">
      <c r="K15827" s="14"/>
      <c r="L15827" s="14"/>
      <c r="N15827" s="15"/>
      <c r="O15827" s="16"/>
      <c r="R15827" s="14"/>
      <c r="S15827" s="14"/>
    </row>
    <row r="15828" spans="11:19" x14ac:dyDescent="0.35">
      <c r="K15828" s="14"/>
      <c r="L15828" s="14"/>
      <c r="N15828" s="15"/>
      <c r="O15828" s="16"/>
      <c r="R15828" s="14"/>
      <c r="S15828" s="14"/>
    </row>
    <row r="15829" spans="11:19" x14ac:dyDescent="0.35">
      <c r="K15829" s="14"/>
      <c r="L15829" s="14"/>
      <c r="N15829" s="15"/>
      <c r="O15829" s="16"/>
      <c r="R15829" s="14"/>
      <c r="S15829" s="14"/>
    </row>
    <row r="15830" spans="11:19" x14ac:dyDescent="0.35">
      <c r="K15830" s="14"/>
      <c r="L15830" s="14"/>
      <c r="N15830" s="15"/>
      <c r="O15830" s="16"/>
      <c r="R15830" s="14"/>
      <c r="S15830" s="14"/>
    </row>
    <row r="15831" spans="11:19" x14ac:dyDescent="0.35">
      <c r="K15831" s="14"/>
      <c r="L15831" s="14"/>
      <c r="N15831" s="15"/>
      <c r="O15831" s="16"/>
      <c r="R15831" s="14"/>
      <c r="S15831" s="14"/>
    </row>
    <row r="15832" spans="11:19" x14ac:dyDescent="0.35">
      <c r="K15832" s="14"/>
      <c r="L15832" s="14"/>
      <c r="N15832" s="15"/>
      <c r="O15832" s="16"/>
      <c r="R15832" s="14"/>
      <c r="S15832" s="14"/>
    </row>
    <row r="15833" spans="11:19" x14ac:dyDescent="0.35">
      <c r="K15833" s="14"/>
      <c r="L15833" s="14"/>
      <c r="N15833" s="15"/>
      <c r="O15833" s="16"/>
      <c r="R15833" s="14"/>
      <c r="S15833" s="14"/>
    </row>
    <row r="15834" spans="11:19" x14ac:dyDescent="0.35">
      <c r="K15834" s="14"/>
      <c r="L15834" s="14"/>
      <c r="N15834" s="15"/>
      <c r="O15834" s="16"/>
      <c r="R15834" s="14"/>
      <c r="S15834" s="14"/>
    </row>
    <row r="15835" spans="11:19" x14ac:dyDescent="0.35">
      <c r="K15835" s="14"/>
      <c r="L15835" s="14"/>
      <c r="N15835" s="15"/>
      <c r="O15835" s="16"/>
      <c r="R15835" s="14"/>
      <c r="S15835" s="14"/>
    </row>
    <row r="15836" spans="11:19" x14ac:dyDescent="0.35">
      <c r="K15836" s="14"/>
      <c r="L15836" s="14"/>
      <c r="N15836" s="15"/>
      <c r="O15836" s="16"/>
      <c r="R15836" s="14"/>
      <c r="S15836" s="14"/>
    </row>
    <row r="15837" spans="11:19" x14ac:dyDescent="0.35">
      <c r="K15837" s="14"/>
      <c r="L15837" s="14"/>
      <c r="N15837" s="15"/>
      <c r="O15837" s="16"/>
      <c r="R15837" s="14"/>
      <c r="S15837" s="14"/>
    </row>
    <row r="15838" spans="11:19" x14ac:dyDescent="0.35">
      <c r="K15838" s="14"/>
      <c r="L15838" s="14"/>
      <c r="N15838" s="15"/>
      <c r="O15838" s="16"/>
      <c r="R15838" s="14"/>
      <c r="S15838" s="14"/>
    </row>
    <row r="15839" spans="11:19" x14ac:dyDescent="0.35">
      <c r="K15839" s="14"/>
      <c r="L15839" s="14"/>
      <c r="N15839" s="15"/>
      <c r="O15839" s="16"/>
      <c r="R15839" s="14"/>
      <c r="S15839" s="14"/>
    </row>
    <row r="15840" spans="11:19" x14ac:dyDescent="0.35">
      <c r="K15840" s="14"/>
      <c r="L15840" s="14"/>
      <c r="N15840" s="15"/>
      <c r="O15840" s="16"/>
      <c r="R15840" s="14"/>
      <c r="S15840" s="14"/>
    </row>
    <row r="15841" spans="11:19" x14ac:dyDescent="0.35">
      <c r="K15841" s="14"/>
      <c r="L15841" s="14"/>
      <c r="N15841" s="15"/>
      <c r="O15841" s="16"/>
      <c r="R15841" s="14"/>
      <c r="S15841" s="14"/>
    </row>
    <row r="15842" spans="11:19" x14ac:dyDescent="0.35">
      <c r="K15842" s="14"/>
      <c r="L15842" s="14"/>
      <c r="N15842" s="15"/>
      <c r="O15842" s="16"/>
      <c r="R15842" s="14"/>
      <c r="S15842" s="14"/>
    </row>
    <row r="15843" spans="11:19" x14ac:dyDescent="0.35">
      <c r="K15843" s="14"/>
      <c r="L15843" s="14"/>
      <c r="N15843" s="15"/>
      <c r="O15843" s="16"/>
      <c r="R15843" s="14"/>
      <c r="S15843" s="14"/>
    </row>
    <row r="15844" spans="11:19" x14ac:dyDescent="0.35">
      <c r="K15844" s="14"/>
      <c r="L15844" s="14"/>
      <c r="N15844" s="15"/>
      <c r="O15844" s="16"/>
      <c r="R15844" s="14"/>
      <c r="S15844" s="14"/>
    </row>
    <row r="15845" spans="11:19" x14ac:dyDescent="0.35">
      <c r="K15845" s="14"/>
      <c r="L15845" s="14"/>
      <c r="N15845" s="15"/>
      <c r="O15845" s="16"/>
      <c r="R15845" s="14"/>
      <c r="S15845" s="14"/>
    </row>
    <row r="15846" spans="11:19" x14ac:dyDescent="0.35">
      <c r="K15846" s="14"/>
      <c r="L15846" s="14"/>
      <c r="N15846" s="15"/>
      <c r="O15846" s="16"/>
      <c r="R15846" s="14"/>
      <c r="S15846" s="14"/>
    </row>
    <row r="15847" spans="11:19" x14ac:dyDescent="0.35">
      <c r="K15847" s="14"/>
      <c r="L15847" s="14"/>
      <c r="N15847" s="15"/>
      <c r="O15847" s="16"/>
      <c r="R15847" s="14"/>
      <c r="S15847" s="14"/>
    </row>
    <row r="15848" spans="11:19" x14ac:dyDescent="0.35">
      <c r="K15848" s="14"/>
      <c r="L15848" s="14"/>
      <c r="N15848" s="15"/>
      <c r="O15848" s="16"/>
      <c r="R15848" s="14"/>
      <c r="S15848" s="14"/>
    </row>
    <row r="15849" spans="11:19" x14ac:dyDescent="0.35">
      <c r="K15849" s="14"/>
      <c r="L15849" s="14"/>
      <c r="N15849" s="15"/>
      <c r="O15849" s="16"/>
      <c r="R15849" s="14"/>
      <c r="S15849" s="14"/>
    </row>
    <row r="15850" spans="11:19" x14ac:dyDescent="0.35">
      <c r="K15850" s="14"/>
      <c r="L15850" s="14"/>
      <c r="N15850" s="15"/>
      <c r="O15850" s="16"/>
      <c r="R15850" s="14"/>
      <c r="S15850" s="14"/>
    </row>
    <row r="15851" spans="11:19" x14ac:dyDescent="0.35">
      <c r="K15851" s="14"/>
      <c r="L15851" s="14"/>
      <c r="N15851" s="15"/>
      <c r="O15851" s="16"/>
      <c r="R15851" s="14"/>
      <c r="S15851" s="14"/>
    </row>
    <row r="15852" spans="11:19" x14ac:dyDescent="0.35">
      <c r="K15852" s="14"/>
      <c r="L15852" s="14"/>
      <c r="N15852" s="15"/>
      <c r="O15852" s="16"/>
      <c r="R15852" s="14"/>
      <c r="S15852" s="14"/>
    </row>
    <row r="15853" spans="11:19" x14ac:dyDescent="0.35">
      <c r="K15853" s="14"/>
      <c r="L15853" s="14"/>
      <c r="N15853" s="15"/>
      <c r="O15853" s="16"/>
      <c r="R15853" s="14"/>
      <c r="S15853" s="14"/>
    </row>
    <row r="15854" spans="11:19" x14ac:dyDescent="0.35">
      <c r="K15854" s="14"/>
      <c r="L15854" s="14"/>
      <c r="N15854" s="15"/>
      <c r="O15854" s="16"/>
      <c r="R15854" s="14"/>
      <c r="S15854" s="14"/>
    </row>
    <row r="15855" spans="11:19" x14ac:dyDescent="0.35">
      <c r="K15855" s="14"/>
      <c r="L15855" s="14"/>
      <c r="N15855" s="15"/>
      <c r="O15855" s="16"/>
      <c r="R15855" s="14"/>
      <c r="S15855" s="14"/>
    </row>
    <row r="15856" spans="11:19" x14ac:dyDescent="0.35">
      <c r="K15856" s="14"/>
      <c r="L15856" s="14"/>
      <c r="N15856" s="15"/>
      <c r="O15856" s="16"/>
      <c r="R15856" s="14"/>
      <c r="S15856" s="14"/>
    </row>
    <row r="15857" spans="11:19" x14ac:dyDescent="0.35">
      <c r="K15857" s="14"/>
      <c r="L15857" s="14"/>
      <c r="N15857" s="15"/>
      <c r="O15857" s="16"/>
      <c r="R15857" s="14"/>
      <c r="S15857" s="14"/>
    </row>
    <row r="15858" spans="11:19" x14ac:dyDescent="0.35">
      <c r="K15858" s="14"/>
      <c r="L15858" s="14"/>
      <c r="N15858" s="15"/>
      <c r="O15858" s="16"/>
      <c r="R15858" s="14"/>
      <c r="S15858" s="14"/>
    </row>
    <row r="15859" spans="11:19" x14ac:dyDescent="0.35">
      <c r="K15859" s="14"/>
      <c r="L15859" s="14"/>
      <c r="N15859" s="15"/>
      <c r="O15859" s="16"/>
      <c r="R15859" s="14"/>
      <c r="S15859" s="14"/>
    </row>
    <row r="15860" spans="11:19" x14ac:dyDescent="0.35">
      <c r="K15860" s="14"/>
      <c r="L15860" s="14"/>
      <c r="N15860" s="15"/>
      <c r="O15860" s="16"/>
      <c r="R15860" s="14"/>
      <c r="S15860" s="14"/>
    </row>
    <row r="15861" spans="11:19" x14ac:dyDescent="0.35">
      <c r="K15861" s="14"/>
      <c r="L15861" s="14"/>
      <c r="N15861" s="15"/>
      <c r="O15861" s="16"/>
      <c r="R15861" s="14"/>
      <c r="S15861" s="14"/>
    </row>
    <row r="15862" spans="11:19" x14ac:dyDescent="0.35">
      <c r="K15862" s="14"/>
      <c r="L15862" s="14"/>
      <c r="N15862" s="15"/>
      <c r="O15862" s="16"/>
      <c r="R15862" s="14"/>
      <c r="S15862" s="14"/>
    </row>
    <row r="15863" spans="11:19" x14ac:dyDescent="0.35">
      <c r="K15863" s="14"/>
      <c r="L15863" s="14"/>
      <c r="N15863" s="15"/>
      <c r="O15863" s="16"/>
      <c r="R15863" s="14"/>
      <c r="S15863" s="14"/>
    </row>
    <row r="15864" spans="11:19" x14ac:dyDescent="0.35">
      <c r="K15864" s="14"/>
      <c r="L15864" s="14"/>
      <c r="N15864" s="15"/>
      <c r="O15864" s="16"/>
      <c r="R15864" s="14"/>
      <c r="S15864" s="14"/>
    </row>
    <row r="15865" spans="11:19" x14ac:dyDescent="0.35">
      <c r="K15865" s="14"/>
      <c r="L15865" s="14"/>
      <c r="N15865" s="15"/>
      <c r="O15865" s="16"/>
      <c r="R15865" s="14"/>
      <c r="S15865" s="14"/>
    </row>
    <row r="15866" spans="11:19" x14ac:dyDescent="0.35">
      <c r="K15866" s="14"/>
      <c r="L15866" s="14"/>
      <c r="N15866" s="15"/>
      <c r="O15866" s="16"/>
      <c r="R15866" s="14"/>
      <c r="S15866" s="14"/>
    </row>
    <row r="15867" spans="11:19" x14ac:dyDescent="0.35">
      <c r="K15867" s="14"/>
      <c r="L15867" s="14"/>
      <c r="N15867" s="15"/>
      <c r="O15867" s="16"/>
      <c r="R15867" s="14"/>
      <c r="S15867" s="14"/>
    </row>
    <row r="15868" spans="11:19" x14ac:dyDescent="0.35">
      <c r="K15868" s="14"/>
      <c r="L15868" s="14"/>
      <c r="N15868" s="15"/>
      <c r="O15868" s="16"/>
      <c r="R15868" s="14"/>
      <c r="S15868" s="14"/>
    </row>
    <row r="15869" spans="11:19" x14ac:dyDescent="0.35">
      <c r="K15869" s="14"/>
      <c r="L15869" s="14"/>
      <c r="N15869" s="15"/>
      <c r="O15869" s="16"/>
      <c r="R15869" s="14"/>
      <c r="S15869" s="14"/>
    </row>
    <row r="15870" spans="11:19" x14ac:dyDescent="0.35">
      <c r="K15870" s="14"/>
      <c r="L15870" s="14"/>
      <c r="N15870" s="15"/>
      <c r="O15870" s="16"/>
      <c r="R15870" s="14"/>
      <c r="S15870" s="14"/>
    </row>
    <row r="15871" spans="11:19" x14ac:dyDescent="0.35">
      <c r="K15871" s="14"/>
      <c r="L15871" s="14"/>
      <c r="N15871" s="15"/>
      <c r="O15871" s="16"/>
      <c r="R15871" s="14"/>
      <c r="S15871" s="14"/>
    </row>
    <row r="15872" spans="11:19" x14ac:dyDescent="0.35">
      <c r="K15872" s="14"/>
      <c r="L15872" s="14"/>
      <c r="N15872" s="15"/>
      <c r="O15872" s="16"/>
      <c r="R15872" s="14"/>
      <c r="S15872" s="14"/>
    </row>
    <row r="15873" spans="11:19" x14ac:dyDescent="0.35">
      <c r="K15873" s="14"/>
      <c r="L15873" s="14"/>
      <c r="N15873" s="15"/>
      <c r="O15873" s="16"/>
      <c r="R15873" s="14"/>
      <c r="S15873" s="14"/>
    </row>
    <row r="15874" spans="11:19" x14ac:dyDescent="0.35">
      <c r="K15874" s="14"/>
      <c r="L15874" s="14"/>
      <c r="N15874" s="15"/>
      <c r="O15874" s="16"/>
      <c r="R15874" s="14"/>
      <c r="S15874" s="14"/>
    </row>
    <row r="15875" spans="11:19" x14ac:dyDescent="0.35">
      <c r="K15875" s="14"/>
      <c r="L15875" s="14"/>
      <c r="N15875" s="15"/>
      <c r="O15875" s="16"/>
      <c r="R15875" s="14"/>
      <c r="S15875" s="14"/>
    </row>
    <row r="15876" spans="11:19" x14ac:dyDescent="0.35">
      <c r="K15876" s="14"/>
      <c r="L15876" s="14"/>
      <c r="N15876" s="15"/>
      <c r="O15876" s="16"/>
      <c r="R15876" s="14"/>
      <c r="S15876" s="14"/>
    </row>
    <row r="15877" spans="11:19" x14ac:dyDescent="0.35">
      <c r="K15877" s="14"/>
      <c r="L15877" s="14"/>
      <c r="N15877" s="15"/>
      <c r="O15877" s="16"/>
      <c r="R15877" s="14"/>
      <c r="S15877" s="14"/>
    </row>
    <row r="15878" spans="11:19" x14ac:dyDescent="0.35">
      <c r="K15878" s="14"/>
      <c r="L15878" s="14"/>
      <c r="N15878" s="15"/>
      <c r="O15878" s="16"/>
      <c r="R15878" s="14"/>
      <c r="S15878" s="14"/>
    </row>
    <row r="15879" spans="11:19" x14ac:dyDescent="0.35">
      <c r="K15879" s="14"/>
      <c r="L15879" s="14"/>
      <c r="N15879" s="15"/>
      <c r="O15879" s="16"/>
      <c r="R15879" s="14"/>
      <c r="S15879" s="14"/>
    </row>
    <row r="15880" spans="11:19" x14ac:dyDescent="0.35">
      <c r="K15880" s="14"/>
      <c r="L15880" s="14"/>
      <c r="N15880" s="15"/>
      <c r="O15880" s="16"/>
      <c r="R15880" s="14"/>
      <c r="S15880" s="14"/>
    </row>
    <row r="15881" spans="11:19" x14ac:dyDescent="0.35">
      <c r="K15881" s="14"/>
      <c r="L15881" s="14"/>
      <c r="N15881" s="15"/>
      <c r="O15881" s="16"/>
      <c r="R15881" s="14"/>
      <c r="S15881" s="14"/>
    </row>
    <row r="15882" spans="11:19" x14ac:dyDescent="0.35">
      <c r="K15882" s="14"/>
      <c r="L15882" s="14"/>
      <c r="N15882" s="15"/>
      <c r="O15882" s="16"/>
      <c r="R15882" s="14"/>
      <c r="S15882" s="14"/>
    </row>
    <row r="15883" spans="11:19" x14ac:dyDescent="0.35">
      <c r="K15883" s="14"/>
      <c r="L15883" s="14"/>
      <c r="N15883" s="15"/>
      <c r="O15883" s="16"/>
      <c r="R15883" s="14"/>
      <c r="S15883" s="14"/>
    </row>
    <row r="15884" spans="11:19" x14ac:dyDescent="0.35">
      <c r="K15884" s="14"/>
      <c r="L15884" s="14"/>
      <c r="N15884" s="15"/>
      <c r="O15884" s="16"/>
      <c r="R15884" s="14"/>
      <c r="S15884" s="14"/>
    </row>
    <row r="15885" spans="11:19" x14ac:dyDescent="0.35">
      <c r="K15885" s="14"/>
      <c r="L15885" s="14"/>
      <c r="N15885" s="15"/>
      <c r="O15885" s="16"/>
      <c r="R15885" s="14"/>
      <c r="S15885" s="14"/>
    </row>
    <row r="15886" spans="11:19" x14ac:dyDescent="0.35">
      <c r="K15886" s="14"/>
      <c r="L15886" s="14"/>
      <c r="N15886" s="15"/>
      <c r="O15886" s="16"/>
      <c r="R15886" s="14"/>
      <c r="S15886" s="14"/>
    </row>
    <row r="15887" spans="11:19" x14ac:dyDescent="0.35">
      <c r="K15887" s="14"/>
      <c r="L15887" s="14"/>
      <c r="N15887" s="15"/>
      <c r="O15887" s="16"/>
      <c r="R15887" s="14"/>
      <c r="S15887" s="14"/>
    </row>
    <row r="15888" spans="11:19" x14ac:dyDescent="0.35">
      <c r="K15888" s="14"/>
      <c r="L15888" s="14"/>
      <c r="N15888" s="15"/>
      <c r="O15888" s="16"/>
      <c r="R15888" s="14"/>
      <c r="S15888" s="14"/>
    </row>
    <row r="15889" spans="11:19" x14ac:dyDescent="0.35">
      <c r="K15889" s="14"/>
      <c r="L15889" s="14"/>
      <c r="N15889" s="15"/>
      <c r="O15889" s="16"/>
      <c r="R15889" s="14"/>
      <c r="S15889" s="14"/>
    </row>
    <row r="15890" spans="11:19" x14ac:dyDescent="0.35">
      <c r="K15890" s="14"/>
      <c r="L15890" s="14"/>
      <c r="N15890" s="15"/>
      <c r="O15890" s="16"/>
      <c r="R15890" s="14"/>
      <c r="S15890" s="14"/>
    </row>
    <row r="15891" spans="11:19" x14ac:dyDescent="0.35">
      <c r="K15891" s="14"/>
      <c r="L15891" s="14"/>
      <c r="N15891" s="15"/>
      <c r="O15891" s="16"/>
      <c r="R15891" s="14"/>
      <c r="S15891" s="14"/>
    </row>
    <row r="15892" spans="11:19" x14ac:dyDescent="0.35">
      <c r="K15892" s="14"/>
      <c r="L15892" s="14"/>
      <c r="N15892" s="15"/>
      <c r="O15892" s="16"/>
      <c r="R15892" s="14"/>
      <c r="S15892" s="14"/>
    </row>
    <row r="15893" spans="11:19" x14ac:dyDescent="0.35">
      <c r="K15893" s="14"/>
      <c r="L15893" s="14"/>
      <c r="N15893" s="15"/>
      <c r="O15893" s="16"/>
      <c r="R15893" s="14"/>
      <c r="S15893" s="14"/>
    </row>
    <row r="15894" spans="11:19" x14ac:dyDescent="0.35">
      <c r="K15894" s="14"/>
      <c r="L15894" s="14"/>
      <c r="N15894" s="15"/>
      <c r="O15894" s="16"/>
      <c r="R15894" s="14"/>
      <c r="S15894" s="14"/>
    </row>
    <row r="15895" spans="11:19" x14ac:dyDescent="0.35">
      <c r="K15895" s="14"/>
      <c r="L15895" s="14"/>
      <c r="N15895" s="15"/>
      <c r="O15895" s="16"/>
      <c r="R15895" s="14"/>
      <c r="S15895" s="14"/>
    </row>
    <row r="15896" spans="11:19" x14ac:dyDescent="0.35">
      <c r="K15896" s="14"/>
      <c r="L15896" s="14"/>
      <c r="N15896" s="15"/>
      <c r="O15896" s="16"/>
      <c r="R15896" s="14"/>
      <c r="S15896" s="14"/>
    </row>
    <row r="15897" spans="11:19" x14ac:dyDescent="0.35">
      <c r="K15897" s="14"/>
      <c r="L15897" s="14"/>
      <c r="N15897" s="15"/>
      <c r="O15897" s="16"/>
      <c r="R15897" s="14"/>
      <c r="S15897" s="14"/>
    </row>
    <row r="15898" spans="11:19" x14ac:dyDescent="0.35">
      <c r="K15898" s="14"/>
      <c r="L15898" s="14"/>
      <c r="N15898" s="15"/>
      <c r="O15898" s="16"/>
      <c r="R15898" s="14"/>
      <c r="S15898" s="14"/>
    </row>
    <row r="15899" spans="11:19" x14ac:dyDescent="0.35">
      <c r="K15899" s="14"/>
      <c r="L15899" s="14"/>
      <c r="N15899" s="15"/>
      <c r="O15899" s="16"/>
      <c r="R15899" s="14"/>
      <c r="S15899" s="14"/>
    </row>
    <row r="15900" spans="11:19" x14ac:dyDescent="0.35">
      <c r="K15900" s="14"/>
      <c r="L15900" s="14"/>
      <c r="N15900" s="15"/>
      <c r="O15900" s="16"/>
      <c r="R15900" s="14"/>
      <c r="S15900" s="14"/>
    </row>
    <row r="15901" spans="11:19" x14ac:dyDescent="0.35">
      <c r="K15901" s="14"/>
      <c r="L15901" s="14"/>
      <c r="N15901" s="15"/>
      <c r="O15901" s="16"/>
      <c r="R15901" s="14"/>
      <c r="S15901" s="14"/>
    </row>
    <row r="15902" spans="11:19" x14ac:dyDescent="0.35">
      <c r="K15902" s="14"/>
      <c r="L15902" s="14"/>
      <c r="N15902" s="15"/>
      <c r="O15902" s="16"/>
      <c r="R15902" s="14"/>
      <c r="S15902" s="14"/>
    </row>
    <row r="15903" spans="11:19" x14ac:dyDescent="0.35">
      <c r="K15903" s="14"/>
      <c r="L15903" s="14"/>
      <c r="N15903" s="15"/>
      <c r="O15903" s="16"/>
      <c r="R15903" s="14"/>
      <c r="S15903" s="14"/>
    </row>
    <row r="15904" spans="11:19" x14ac:dyDescent="0.35">
      <c r="K15904" s="14"/>
      <c r="L15904" s="14"/>
      <c r="N15904" s="15"/>
      <c r="O15904" s="16"/>
      <c r="R15904" s="14"/>
      <c r="S15904" s="14"/>
    </row>
    <row r="15905" spans="11:19" x14ac:dyDescent="0.35">
      <c r="K15905" s="14"/>
      <c r="L15905" s="14"/>
      <c r="N15905" s="15"/>
      <c r="O15905" s="16"/>
      <c r="R15905" s="14"/>
      <c r="S15905" s="14"/>
    </row>
    <row r="15906" spans="11:19" x14ac:dyDescent="0.35">
      <c r="K15906" s="14"/>
      <c r="L15906" s="14"/>
      <c r="N15906" s="15"/>
      <c r="O15906" s="16"/>
      <c r="R15906" s="14"/>
      <c r="S15906" s="14"/>
    </row>
    <row r="15907" spans="11:19" x14ac:dyDescent="0.35">
      <c r="K15907" s="14"/>
      <c r="L15907" s="14"/>
      <c r="N15907" s="15"/>
      <c r="O15907" s="16"/>
      <c r="R15907" s="14"/>
      <c r="S15907" s="14"/>
    </row>
    <row r="15908" spans="11:19" x14ac:dyDescent="0.35">
      <c r="K15908" s="14"/>
      <c r="L15908" s="14"/>
      <c r="N15908" s="15"/>
      <c r="O15908" s="16"/>
      <c r="R15908" s="14"/>
      <c r="S15908" s="14"/>
    </row>
    <row r="15909" spans="11:19" x14ac:dyDescent="0.35">
      <c r="K15909" s="14"/>
      <c r="L15909" s="14"/>
      <c r="N15909" s="15"/>
      <c r="O15909" s="16"/>
      <c r="R15909" s="14"/>
      <c r="S15909" s="14"/>
    </row>
    <row r="15910" spans="11:19" x14ac:dyDescent="0.35">
      <c r="K15910" s="14"/>
      <c r="L15910" s="14"/>
      <c r="N15910" s="15"/>
      <c r="O15910" s="16"/>
      <c r="R15910" s="14"/>
      <c r="S15910" s="14"/>
    </row>
    <row r="15911" spans="11:19" x14ac:dyDescent="0.35">
      <c r="K15911" s="14"/>
      <c r="L15911" s="14"/>
      <c r="N15911" s="15"/>
      <c r="O15911" s="16"/>
      <c r="R15911" s="14"/>
      <c r="S15911" s="14"/>
    </row>
    <row r="15912" spans="11:19" x14ac:dyDescent="0.35">
      <c r="K15912" s="14"/>
      <c r="L15912" s="14"/>
      <c r="N15912" s="15"/>
      <c r="O15912" s="16"/>
      <c r="R15912" s="14"/>
      <c r="S15912" s="14"/>
    </row>
    <row r="15913" spans="11:19" x14ac:dyDescent="0.35">
      <c r="K15913" s="14"/>
      <c r="L15913" s="14"/>
      <c r="N15913" s="15"/>
      <c r="O15913" s="16"/>
      <c r="R15913" s="14"/>
      <c r="S15913" s="14"/>
    </row>
    <row r="15914" spans="11:19" x14ac:dyDescent="0.35">
      <c r="K15914" s="14"/>
      <c r="L15914" s="14"/>
      <c r="N15914" s="15"/>
      <c r="O15914" s="16"/>
      <c r="R15914" s="14"/>
      <c r="S15914" s="14"/>
    </row>
    <row r="15915" spans="11:19" x14ac:dyDescent="0.35">
      <c r="K15915" s="14"/>
      <c r="L15915" s="14"/>
      <c r="N15915" s="15"/>
      <c r="O15915" s="16"/>
      <c r="R15915" s="14"/>
      <c r="S15915" s="14"/>
    </row>
    <row r="15916" spans="11:19" x14ac:dyDescent="0.35">
      <c r="K15916" s="14"/>
      <c r="L15916" s="14"/>
      <c r="N15916" s="15"/>
      <c r="O15916" s="16"/>
      <c r="R15916" s="14"/>
      <c r="S15916" s="14"/>
    </row>
    <row r="15917" spans="11:19" x14ac:dyDescent="0.35">
      <c r="K15917" s="14"/>
      <c r="L15917" s="14"/>
      <c r="N15917" s="15"/>
      <c r="O15917" s="16"/>
      <c r="R15917" s="14"/>
      <c r="S15917" s="14"/>
    </row>
    <row r="15918" spans="11:19" x14ac:dyDescent="0.35">
      <c r="K15918" s="14"/>
      <c r="L15918" s="14"/>
      <c r="N15918" s="15"/>
      <c r="O15918" s="16"/>
      <c r="R15918" s="14"/>
      <c r="S15918" s="14"/>
    </row>
    <row r="15919" spans="11:19" x14ac:dyDescent="0.35">
      <c r="K15919" s="14"/>
      <c r="L15919" s="14"/>
      <c r="N15919" s="15"/>
      <c r="O15919" s="16"/>
      <c r="R15919" s="14"/>
      <c r="S15919" s="14"/>
    </row>
    <row r="15920" spans="11:19" x14ac:dyDescent="0.35">
      <c r="K15920" s="14"/>
      <c r="L15920" s="14"/>
      <c r="N15920" s="15"/>
      <c r="O15920" s="16"/>
      <c r="R15920" s="14"/>
      <c r="S15920" s="14"/>
    </row>
    <row r="15921" spans="11:19" x14ac:dyDescent="0.35">
      <c r="K15921" s="14"/>
      <c r="L15921" s="14"/>
      <c r="N15921" s="15"/>
      <c r="O15921" s="16"/>
      <c r="R15921" s="14"/>
      <c r="S15921" s="14"/>
    </row>
    <row r="15922" spans="11:19" x14ac:dyDescent="0.35">
      <c r="K15922" s="14"/>
      <c r="L15922" s="14"/>
      <c r="N15922" s="15"/>
      <c r="O15922" s="16"/>
      <c r="R15922" s="14"/>
      <c r="S15922" s="14"/>
    </row>
    <row r="15923" spans="11:19" x14ac:dyDescent="0.35">
      <c r="K15923" s="14"/>
      <c r="L15923" s="14"/>
      <c r="N15923" s="15"/>
      <c r="O15923" s="16"/>
      <c r="R15923" s="14"/>
      <c r="S15923" s="14"/>
    </row>
    <row r="15924" spans="11:19" x14ac:dyDescent="0.35">
      <c r="K15924" s="14"/>
      <c r="L15924" s="14"/>
      <c r="N15924" s="15"/>
      <c r="O15924" s="16"/>
      <c r="R15924" s="14"/>
      <c r="S15924" s="14"/>
    </row>
    <row r="15925" spans="11:19" x14ac:dyDescent="0.35">
      <c r="K15925" s="14"/>
      <c r="L15925" s="14"/>
      <c r="N15925" s="15"/>
      <c r="O15925" s="16"/>
      <c r="R15925" s="14"/>
      <c r="S15925" s="14"/>
    </row>
    <row r="15926" spans="11:19" x14ac:dyDescent="0.35">
      <c r="K15926" s="14"/>
      <c r="L15926" s="14"/>
      <c r="N15926" s="15"/>
      <c r="O15926" s="16"/>
      <c r="R15926" s="14"/>
      <c r="S15926" s="14"/>
    </row>
    <row r="15927" spans="11:19" x14ac:dyDescent="0.35">
      <c r="K15927" s="14"/>
      <c r="L15927" s="14"/>
      <c r="N15927" s="15"/>
      <c r="O15927" s="16"/>
      <c r="R15927" s="14"/>
      <c r="S15927" s="14"/>
    </row>
    <row r="15928" spans="11:19" x14ac:dyDescent="0.35">
      <c r="K15928" s="14"/>
      <c r="L15928" s="14"/>
      <c r="N15928" s="15"/>
      <c r="O15928" s="16"/>
      <c r="R15928" s="14"/>
      <c r="S15928" s="14"/>
    </row>
    <row r="15929" spans="11:19" x14ac:dyDescent="0.35">
      <c r="K15929" s="14"/>
      <c r="L15929" s="14"/>
      <c r="N15929" s="15"/>
      <c r="O15929" s="16"/>
      <c r="R15929" s="14"/>
      <c r="S15929" s="14"/>
    </row>
    <row r="15930" spans="11:19" x14ac:dyDescent="0.35">
      <c r="K15930" s="14"/>
      <c r="L15930" s="14"/>
      <c r="N15930" s="15"/>
      <c r="O15930" s="16"/>
      <c r="R15930" s="14"/>
      <c r="S15930" s="14"/>
    </row>
    <row r="15931" spans="11:19" x14ac:dyDescent="0.35">
      <c r="K15931" s="14"/>
      <c r="L15931" s="14"/>
      <c r="N15931" s="15"/>
      <c r="O15931" s="16"/>
      <c r="R15931" s="14"/>
      <c r="S15931" s="14"/>
    </row>
    <row r="15932" spans="11:19" x14ac:dyDescent="0.35">
      <c r="K15932" s="14"/>
      <c r="L15932" s="14"/>
      <c r="N15932" s="15"/>
      <c r="O15932" s="16"/>
      <c r="R15932" s="14"/>
      <c r="S15932" s="14"/>
    </row>
    <row r="15933" spans="11:19" x14ac:dyDescent="0.35">
      <c r="K15933" s="14"/>
      <c r="L15933" s="14"/>
      <c r="N15933" s="15"/>
      <c r="O15933" s="16"/>
      <c r="R15933" s="14"/>
      <c r="S15933" s="14"/>
    </row>
    <row r="15934" spans="11:19" x14ac:dyDescent="0.35">
      <c r="K15934" s="14"/>
      <c r="L15934" s="14"/>
      <c r="N15934" s="15"/>
      <c r="O15934" s="16"/>
      <c r="R15934" s="14"/>
      <c r="S15934" s="14"/>
    </row>
    <row r="15935" spans="11:19" x14ac:dyDescent="0.35">
      <c r="K15935" s="14"/>
      <c r="L15935" s="14"/>
      <c r="N15935" s="15"/>
      <c r="O15935" s="16"/>
      <c r="R15935" s="14"/>
      <c r="S15935" s="14"/>
    </row>
    <row r="15936" spans="11:19" x14ac:dyDescent="0.35">
      <c r="K15936" s="14"/>
      <c r="L15936" s="14"/>
      <c r="N15936" s="15"/>
      <c r="O15936" s="16"/>
      <c r="R15936" s="14"/>
      <c r="S15936" s="14"/>
    </row>
    <row r="15937" spans="11:19" x14ac:dyDescent="0.35">
      <c r="K15937" s="14"/>
      <c r="L15937" s="14"/>
      <c r="N15937" s="15"/>
      <c r="O15937" s="16"/>
      <c r="R15937" s="14"/>
      <c r="S15937" s="14"/>
    </row>
    <row r="15938" spans="11:19" x14ac:dyDescent="0.35">
      <c r="K15938" s="14"/>
      <c r="L15938" s="14"/>
      <c r="N15938" s="15"/>
      <c r="O15938" s="16"/>
      <c r="R15938" s="14"/>
      <c r="S15938" s="14"/>
    </row>
    <row r="15939" spans="11:19" x14ac:dyDescent="0.35">
      <c r="K15939" s="14"/>
      <c r="L15939" s="14"/>
      <c r="N15939" s="15"/>
      <c r="O15939" s="16"/>
      <c r="R15939" s="14"/>
      <c r="S15939" s="14"/>
    </row>
    <row r="15940" spans="11:19" x14ac:dyDescent="0.35">
      <c r="K15940" s="14"/>
      <c r="L15940" s="14"/>
      <c r="N15940" s="15"/>
      <c r="O15940" s="16"/>
      <c r="R15940" s="14"/>
      <c r="S15940" s="14"/>
    </row>
    <row r="15941" spans="11:19" x14ac:dyDescent="0.35">
      <c r="K15941" s="14"/>
      <c r="L15941" s="14"/>
      <c r="N15941" s="15"/>
      <c r="O15941" s="16"/>
      <c r="R15941" s="14"/>
      <c r="S15941" s="14"/>
    </row>
    <row r="15942" spans="11:19" x14ac:dyDescent="0.35">
      <c r="K15942" s="14"/>
      <c r="L15942" s="14"/>
      <c r="N15942" s="15"/>
      <c r="O15942" s="16"/>
      <c r="R15942" s="14"/>
      <c r="S15942" s="14"/>
    </row>
    <row r="15943" spans="11:19" x14ac:dyDescent="0.35">
      <c r="K15943" s="14"/>
      <c r="L15943" s="14"/>
      <c r="N15943" s="15"/>
      <c r="O15943" s="16"/>
      <c r="R15943" s="14"/>
      <c r="S15943" s="14"/>
    </row>
    <row r="15944" spans="11:19" x14ac:dyDescent="0.35">
      <c r="K15944" s="14"/>
      <c r="L15944" s="14"/>
      <c r="N15944" s="15"/>
      <c r="O15944" s="16"/>
      <c r="R15944" s="14"/>
      <c r="S15944" s="14"/>
    </row>
    <row r="15945" spans="11:19" x14ac:dyDescent="0.35">
      <c r="K15945" s="14"/>
      <c r="L15945" s="14"/>
      <c r="N15945" s="15"/>
      <c r="O15945" s="16"/>
      <c r="R15945" s="14"/>
      <c r="S15945" s="14"/>
    </row>
    <row r="15946" spans="11:19" x14ac:dyDescent="0.35">
      <c r="K15946" s="14"/>
      <c r="L15946" s="14"/>
      <c r="N15946" s="15"/>
      <c r="O15946" s="16"/>
      <c r="R15946" s="14"/>
      <c r="S15946" s="14"/>
    </row>
    <row r="15947" spans="11:19" x14ac:dyDescent="0.35">
      <c r="K15947" s="14"/>
      <c r="L15947" s="14"/>
      <c r="N15947" s="15"/>
      <c r="O15947" s="16"/>
      <c r="R15947" s="14"/>
      <c r="S15947" s="14"/>
    </row>
    <row r="15948" spans="11:19" x14ac:dyDescent="0.35">
      <c r="K15948" s="14"/>
      <c r="L15948" s="14"/>
      <c r="N15948" s="15"/>
      <c r="O15948" s="16"/>
      <c r="R15948" s="14"/>
      <c r="S15948" s="14"/>
    </row>
    <row r="15949" spans="11:19" x14ac:dyDescent="0.35">
      <c r="K15949" s="14"/>
      <c r="L15949" s="14"/>
      <c r="N15949" s="15"/>
      <c r="O15949" s="16"/>
      <c r="R15949" s="14"/>
      <c r="S15949" s="14"/>
    </row>
    <row r="15950" spans="11:19" x14ac:dyDescent="0.35">
      <c r="K15950" s="14"/>
      <c r="L15950" s="14"/>
      <c r="N15950" s="15"/>
      <c r="O15950" s="16"/>
      <c r="R15950" s="14"/>
      <c r="S15950" s="14"/>
    </row>
    <row r="15951" spans="11:19" x14ac:dyDescent="0.35">
      <c r="K15951" s="14"/>
      <c r="L15951" s="14"/>
      <c r="N15951" s="15"/>
      <c r="O15951" s="16"/>
      <c r="R15951" s="14"/>
      <c r="S15951" s="14"/>
    </row>
    <row r="15952" spans="11:19" x14ac:dyDescent="0.35">
      <c r="K15952" s="14"/>
      <c r="L15952" s="14"/>
      <c r="N15952" s="15"/>
      <c r="O15952" s="16"/>
      <c r="R15952" s="14"/>
      <c r="S15952" s="14"/>
    </row>
    <row r="15953" spans="11:19" x14ac:dyDescent="0.35">
      <c r="K15953" s="14"/>
      <c r="L15953" s="14"/>
      <c r="N15953" s="15"/>
      <c r="O15953" s="16"/>
      <c r="R15953" s="14"/>
      <c r="S15953" s="14"/>
    </row>
    <row r="15954" spans="11:19" x14ac:dyDescent="0.35">
      <c r="K15954" s="14"/>
      <c r="L15954" s="14"/>
      <c r="N15954" s="15"/>
      <c r="O15954" s="16"/>
      <c r="R15954" s="14"/>
      <c r="S15954" s="14"/>
    </row>
    <row r="15955" spans="11:19" x14ac:dyDescent="0.35">
      <c r="K15955" s="14"/>
      <c r="L15955" s="14"/>
      <c r="N15955" s="15"/>
      <c r="O15955" s="16"/>
      <c r="R15955" s="14"/>
      <c r="S15955" s="14"/>
    </row>
    <row r="15956" spans="11:19" x14ac:dyDescent="0.35">
      <c r="K15956" s="14"/>
      <c r="L15956" s="14"/>
      <c r="N15956" s="15"/>
      <c r="O15956" s="16"/>
      <c r="R15956" s="14"/>
      <c r="S15956" s="14"/>
    </row>
    <row r="15957" spans="11:19" x14ac:dyDescent="0.35">
      <c r="K15957" s="14"/>
      <c r="L15957" s="14"/>
      <c r="N15957" s="15"/>
      <c r="O15957" s="16"/>
      <c r="R15957" s="14"/>
      <c r="S15957" s="14"/>
    </row>
    <row r="15958" spans="11:19" x14ac:dyDescent="0.35">
      <c r="K15958" s="14"/>
      <c r="L15958" s="14"/>
      <c r="N15958" s="15"/>
      <c r="O15958" s="16"/>
      <c r="R15958" s="14"/>
      <c r="S15958" s="14"/>
    </row>
    <row r="15959" spans="11:19" x14ac:dyDescent="0.35">
      <c r="K15959" s="14"/>
      <c r="L15959" s="14"/>
      <c r="N15959" s="15"/>
      <c r="O15959" s="16"/>
      <c r="R15959" s="14"/>
      <c r="S15959" s="14"/>
    </row>
    <row r="15960" spans="11:19" x14ac:dyDescent="0.35">
      <c r="K15960" s="14"/>
      <c r="L15960" s="14"/>
      <c r="N15960" s="15"/>
      <c r="O15960" s="16"/>
      <c r="R15960" s="14"/>
      <c r="S15960" s="14"/>
    </row>
    <row r="15961" spans="11:19" x14ac:dyDescent="0.35">
      <c r="K15961" s="14"/>
      <c r="L15961" s="14"/>
      <c r="N15961" s="15"/>
      <c r="O15961" s="16"/>
      <c r="R15961" s="14"/>
      <c r="S15961" s="14"/>
    </row>
    <row r="15962" spans="11:19" x14ac:dyDescent="0.35">
      <c r="K15962" s="14"/>
      <c r="L15962" s="14"/>
      <c r="N15962" s="15"/>
      <c r="O15962" s="16"/>
      <c r="R15962" s="14"/>
      <c r="S15962" s="14"/>
    </row>
    <row r="15963" spans="11:19" x14ac:dyDescent="0.35">
      <c r="K15963" s="14"/>
      <c r="L15963" s="14"/>
      <c r="N15963" s="15"/>
      <c r="O15963" s="16"/>
      <c r="R15963" s="14"/>
      <c r="S15963" s="14"/>
    </row>
    <row r="15964" spans="11:19" x14ac:dyDescent="0.35">
      <c r="K15964" s="14"/>
      <c r="L15964" s="14"/>
      <c r="N15964" s="15"/>
      <c r="O15964" s="16"/>
      <c r="R15964" s="14"/>
      <c r="S15964" s="14"/>
    </row>
    <row r="15965" spans="11:19" x14ac:dyDescent="0.35">
      <c r="K15965" s="14"/>
      <c r="L15965" s="14"/>
      <c r="N15965" s="15"/>
      <c r="O15965" s="16"/>
      <c r="R15965" s="14"/>
      <c r="S15965" s="14"/>
    </row>
    <row r="15966" spans="11:19" x14ac:dyDescent="0.35">
      <c r="K15966" s="14"/>
      <c r="L15966" s="14"/>
      <c r="N15966" s="15"/>
      <c r="O15966" s="16"/>
      <c r="R15966" s="14"/>
      <c r="S15966" s="14"/>
    </row>
    <row r="15967" spans="11:19" x14ac:dyDescent="0.35">
      <c r="K15967" s="14"/>
      <c r="L15967" s="14"/>
      <c r="N15967" s="15"/>
      <c r="O15967" s="16"/>
      <c r="R15967" s="14"/>
      <c r="S15967" s="14"/>
    </row>
    <row r="15968" spans="11:19" x14ac:dyDescent="0.35">
      <c r="K15968" s="14"/>
      <c r="L15968" s="14"/>
      <c r="N15968" s="15"/>
      <c r="O15968" s="16"/>
      <c r="R15968" s="14"/>
      <c r="S15968" s="14"/>
    </row>
    <row r="15969" spans="11:19" x14ac:dyDescent="0.35">
      <c r="K15969" s="14"/>
      <c r="L15969" s="14"/>
      <c r="N15969" s="15"/>
      <c r="O15969" s="16"/>
      <c r="R15969" s="14"/>
      <c r="S15969" s="14"/>
    </row>
    <row r="15970" spans="11:19" x14ac:dyDescent="0.35">
      <c r="K15970" s="14"/>
      <c r="L15970" s="14"/>
      <c r="N15970" s="15"/>
      <c r="O15970" s="16"/>
      <c r="R15970" s="14"/>
      <c r="S15970" s="14"/>
    </row>
    <row r="15971" spans="11:19" x14ac:dyDescent="0.35">
      <c r="K15971" s="14"/>
      <c r="L15971" s="14"/>
      <c r="N15971" s="15"/>
      <c r="O15971" s="16"/>
      <c r="R15971" s="14"/>
      <c r="S15971" s="14"/>
    </row>
    <row r="15972" spans="11:19" x14ac:dyDescent="0.35">
      <c r="K15972" s="14"/>
      <c r="L15972" s="14"/>
      <c r="N15972" s="15"/>
      <c r="O15972" s="16"/>
      <c r="R15972" s="14"/>
      <c r="S15972" s="14"/>
    </row>
    <row r="15973" spans="11:19" x14ac:dyDescent="0.35">
      <c r="K15973" s="14"/>
      <c r="L15973" s="14"/>
      <c r="N15973" s="15"/>
      <c r="O15973" s="16"/>
      <c r="R15973" s="14"/>
      <c r="S15973" s="14"/>
    </row>
    <row r="15974" spans="11:19" x14ac:dyDescent="0.35">
      <c r="K15974" s="14"/>
      <c r="L15974" s="14"/>
      <c r="N15974" s="15"/>
      <c r="O15974" s="16"/>
      <c r="R15974" s="14"/>
      <c r="S15974" s="14"/>
    </row>
    <row r="15975" spans="11:19" x14ac:dyDescent="0.35">
      <c r="K15975" s="14"/>
      <c r="L15975" s="14"/>
      <c r="N15975" s="15"/>
      <c r="O15975" s="16"/>
      <c r="R15975" s="14"/>
      <c r="S15975" s="14"/>
    </row>
    <row r="15976" spans="11:19" x14ac:dyDescent="0.35">
      <c r="K15976" s="14"/>
      <c r="L15976" s="14"/>
      <c r="N15976" s="15"/>
      <c r="O15976" s="16"/>
      <c r="R15976" s="14"/>
      <c r="S15976" s="14"/>
    </row>
    <row r="15977" spans="11:19" x14ac:dyDescent="0.35">
      <c r="K15977" s="14"/>
      <c r="L15977" s="14"/>
      <c r="N15977" s="15"/>
      <c r="O15977" s="16"/>
      <c r="R15977" s="14"/>
      <c r="S15977" s="14"/>
    </row>
    <row r="15978" spans="11:19" x14ac:dyDescent="0.35">
      <c r="K15978" s="14"/>
      <c r="L15978" s="14"/>
      <c r="N15978" s="15"/>
      <c r="O15978" s="16"/>
      <c r="R15978" s="14"/>
      <c r="S15978" s="14"/>
    </row>
    <row r="15979" spans="11:19" x14ac:dyDescent="0.35">
      <c r="K15979" s="14"/>
      <c r="L15979" s="14"/>
      <c r="N15979" s="15"/>
      <c r="O15979" s="16"/>
      <c r="R15979" s="14"/>
      <c r="S15979" s="14"/>
    </row>
    <row r="15980" spans="11:19" x14ac:dyDescent="0.35">
      <c r="K15980" s="14"/>
      <c r="L15980" s="14"/>
      <c r="N15980" s="15"/>
      <c r="O15980" s="16"/>
      <c r="R15980" s="14"/>
      <c r="S15980" s="14"/>
    </row>
    <row r="15981" spans="11:19" x14ac:dyDescent="0.35">
      <c r="K15981" s="14"/>
      <c r="L15981" s="14"/>
      <c r="N15981" s="15"/>
      <c r="O15981" s="16"/>
      <c r="R15981" s="14"/>
      <c r="S15981" s="14"/>
    </row>
    <row r="15982" spans="11:19" x14ac:dyDescent="0.35">
      <c r="K15982" s="14"/>
      <c r="L15982" s="14"/>
      <c r="N15982" s="15"/>
      <c r="O15982" s="16"/>
      <c r="R15982" s="14"/>
      <c r="S15982" s="14"/>
    </row>
    <row r="15983" spans="11:19" x14ac:dyDescent="0.35">
      <c r="K15983" s="14"/>
      <c r="L15983" s="14"/>
      <c r="N15983" s="15"/>
      <c r="O15983" s="16"/>
      <c r="R15983" s="14"/>
      <c r="S15983" s="14"/>
    </row>
    <row r="15984" spans="11:19" x14ac:dyDescent="0.35">
      <c r="K15984" s="14"/>
      <c r="L15984" s="14"/>
      <c r="N15984" s="15"/>
      <c r="O15984" s="16"/>
      <c r="R15984" s="14"/>
      <c r="S15984" s="14"/>
    </row>
    <row r="15985" spans="11:19" x14ac:dyDescent="0.35">
      <c r="K15985" s="14"/>
      <c r="L15985" s="14"/>
      <c r="N15985" s="15"/>
      <c r="O15985" s="16"/>
      <c r="R15985" s="14"/>
      <c r="S15985" s="14"/>
    </row>
    <row r="15986" spans="11:19" x14ac:dyDescent="0.35">
      <c r="K15986" s="14"/>
      <c r="L15986" s="14"/>
      <c r="N15986" s="15"/>
      <c r="O15986" s="16"/>
      <c r="R15986" s="14"/>
      <c r="S15986" s="14"/>
    </row>
    <row r="15987" spans="11:19" x14ac:dyDescent="0.35">
      <c r="K15987" s="14"/>
      <c r="L15987" s="14"/>
      <c r="N15987" s="15"/>
      <c r="O15987" s="16"/>
      <c r="R15987" s="14"/>
      <c r="S15987" s="14"/>
    </row>
    <row r="15988" spans="11:19" x14ac:dyDescent="0.35">
      <c r="K15988" s="14"/>
      <c r="L15988" s="14"/>
      <c r="N15988" s="15"/>
      <c r="O15988" s="16"/>
      <c r="R15988" s="14"/>
      <c r="S15988" s="14"/>
    </row>
    <row r="15989" spans="11:19" x14ac:dyDescent="0.35">
      <c r="K15989" s="14"/>
      <c r="L15989" s="14"/>
      <c r="N15989" s="15"/>
      <c r="O15989" s="16"/>
      <c r="R15989" s="14"/>
      <c r="S15989" s="14"/>
    </row>
    <row r="15990" spans="11:19" x14ac:dyDescent="0.35">
      <c r="K15990" s="14"/>
      <c r="L15990" s="14"/>
      <c r="N15990" s="15"/>
      <c r="O15990" s="16"/>
      <c r="R15990" s="14"/>
      <c r="S15990" s="14"/>
    </row>
    <row r="15991" spans="11:19" x14ac:dyDescent="0.35">
      <c r="K15991" s="14"/>
      <c r="L15991" s="14"/>
      <c r="N15991" s="15"/>
      <c r="O15991" s="16"/>
      <c r="R15991" s="14"/>
      <c r="S15991" s="14"/>
    </row>
    <row r="15992" spans="11:19" x14ac:dyDescent="0.35">
      <c r="K15992" s="14"/>
      <c r="L15992" s="14"/>
      <c r="N15992" s="15"/>
      <c r="O15992" s="16"/>
      <c r="R15992" s="14"/>
      <c r="S15992" s="14"/>
    </row>
    <row r="15993" spans="11:19" x14ac:dyDescent="0.35">
      <c r="K15993" s="14"/>
      <c r="L15993" s="14"/>
      <c r="N15993" s="15"/>
      <c r="O15993" s="16"/>
      <c r="R15993" s="14"/>
      <c r="S15993" s="14"/>
    </row>
    <row r="15994" spans="11:19" x14ac:dyDescent="0.35">
      <c r="K15994" s="14"/>
      <c r="L15994" s="14"/>
      <c r="N15994" s="15"/>
      <c r="O15994" s="16"/>
      <c r="R15994" s="14"/>
      <c r="S15994" s="14"/>
    </row>
    <row r="15995" spans="11:19" x14ac:dyDescent="0.35">
      <c r="K15995" s="14"/>
      <c r="L15995" s="14"/>
      <c r="N15995" s="15"/>
      <c r="O15995" s="16"/>
      <c r="R15995" s="14"/>
      <c r="S15995" s="14"/>
    </row>
    <row r="15996" spans="11:19" x14ac:dyDescent="0.35">
      <c r="K15996" s="14"/>
      <c r="L15996" s="14"/>
      <c r="N15996" s="15"/>
      <c r="O15996" s="16"/>
      <c r="R15996" s="14"/>
      <c r="S15996" s="14"/>
    </row>
    <row r="15997" spans="11:19" x14ac:dyDescent="0.35">
      <c r="K15997" s="14"/>
      <c r="L15997" s="14"/>
      <c r="N15997" s="15"/>
      <c r="O15997" s="16"/>
      <c r="R15997" s="14"/>
      <c r="S15997" s="14"/>
    </row>
    <row r="15998" spans="11:19" x14ac:dyDescent="0.35">
      <c r="K15998" s="14"/>
      <c r="L15998" s="14"/>
      <c r="N15998" s="15"/>
      <c r="O15998" s="16"/>
      <c r="R15998" s="14"/>
      <c r="S15998" s="14"/>
    </row>
    <row r="15999" spans="11:19" x14ac:dyDescent="0.35">
      <c r="K15999" s="14"/>
      <c r="L15999" s="14"/>
      <c r="N15999" s="15"/>
      <c r="O15999" s="16"/>
      <c r="R15999" s="14"/>
      <c r="S15999" s="14"/>
    </row>
    <row r="16000" spans="11:19" x14ac:dyDescent="0.35">
      <c r="K16000" s="14"/>
      <c r="L16000" s="14"/>
      <c r="N16000" s="15"/>
      <c r="O16000" s="16"/>
      <c r="R16000" s="14"/>
      <c r="S16000" s="14"/>
    </row>
    <row r="16001" spans="11:19" x14ac:dyDescent="0.35">
      <c r="K16001" s="14"/>
      <c r="L16001" s="14"/>
      <c r="N16001" s="15"/>
      <c r="O16001" s="16"/>
      <c r="R16001" s="14"/>
      <c r="S16001" s="14"/>
    </row>
    <row r="16002" spans="11:19" x14ac:dyDescent="0.35">
      <c r="K16002" s="14"/>
      <c r="L16002" s="14"/>
      <c r="N16002" s="15"/>
      <c r="O16002" s="16"/>
      <c r="R16002" s="14"/>
      <c r="S16002" s="14"/>
    </row>
    <row r="16003" spans="11:19" x14ac:dyDescent="0.35">
      <c r="K16003" s="14"/>
      <c r="L16003" s="14"/>
      <c r="N16003" s="15"/>
      <c r="O16003" s="16"/>
      <c r="R16003" s="14"/>
      <c r="S16003" s="14"/>
    </row>
    <row r="16004" spans="11:19" x14ac:dyDescent="0.35">
      <c r="K16004" s="14"/>
      <c r="L16004" s="14"/>
      <c r="N16004" s="15"/>
      <c r="O16004" s="16"/>
      <c r="R16004" s="14"/>
      <c r="S16004" s="14"/>
    </row>
    <row r="16005" spans="11:19" x14ac:dyDescent="0.35">
      <c r="K16005" s="14"/>
      <c r="L16005" s="14"/>
      <c r="N16005" s="15"/>
      <c r="O16005" s="16"/>
      <c r="R16005" s="14"/>
      <c r="S16005" s="14"/>
    </row>
    <row r="16006" spans="11:19" x14ac:dyDescent="0.35">
      <c r="K16006" s="14"/>
      <c r="L16006" s="14"/>
      <c r="N16006" s="15"/>
      <c r="O16006" s="16"/>
      <c r="R16006" s="14"/>
      <c r="S16006" s="14"/>
    </row>
    <row r="16007" spans="11:19" x14ac:dyDescent="0.35">
      <c r="K16007" s="14"/>
      <c r="L16007" s="14"/>
      <c r="N16007" s="15"/>
      <c r="O16007" s="16"/>
      <c r="R16007" s="14"/>
      <c r="S16007" s="14"/>
    </row>
    <row r="16008" spans="11:19" x14ac:dyDescent="0.35">
      <c r="K16008" s="14"/>
      <c r="L16008" s="14"/>
      <c r="N16008" s="15"/>
      <c r="O16008" s="16"/>
      <c r="R16008" s="14"/>
      <c r="S16008" s="14"/>
    </row>
    <row r="16009" spans="11:19" x14ac:dyDescent="0.35">
      <c r="K16009" s="14"/>
      <c r="L16009" s="14"/>
      <c r="N16009" s="15"/>
      <c r="O16009" s="16"/>
      <c r="R16009" s="14"/>
      <c r="S16009" s="14"/>
    </row>
    <row r="16010" spans="11:19" x14ac:dyDescent="0.35">
      <c r="K16010" s="14"/>
      <c r="L16010" s="14"/>
      <c r="N16010" s="15"/>
      <c r="O16010" s="16"/>
      <c r="R16010" s="14"/>
      <c r="S16010" s="14"/>
    </row>
    <row r="16011" spans="11:19" x14ac:dyDescent="0.35">
      <c r="K16011" s="14"/>
      <c r="L16011" s="14"/>
      <c r="N16011" s="15"/>
      <c r="O16011" s="16"/>
      <c r="R16011" s="14"/>
      <c r="S16011" s="14"/>
    </row>
    <row r="16012" spans="11:19" x14ac:dyDescent="0.35">
      <c r="K16012" s="14"/>
      <c r="L16012" s="14"/>
      <c r="N16012" s="15"/>
      <c r="O16012" s="16"/>
      <c r="R16012" s="14"/>
      <c r="S16012" s="14"/>
    </row>
    <row r="16013" spans="11:19" x14ac:dyDescent="0.35">
      <c r="K16013" s="14"/>
      <c r="L16013" s="14"/>
      <c r="N16013" s="15"/>
      <c r="O16013" s="16"/>
      <c r="R16013" s="14"/>
      <c r="S16013" s="14"/>
    </row>
    <row r="16014" spans="11:19" x14ac:dyDescent="0.35">
      <c r="K16014" s="14"/>
      <c r="L16014" s="14"/>
      <c r="N16014" s="15"/>
      <c r="O16014" s="16"/>
      <c r="R16014" s="14"/>
      <c r="S16014" s="14"/>
    </row>
    <row r="16015" spans="11:19" x14ac:dyDescent="0.35">
      <c r="K16015" s="14"/>
      <c r="L16015" s="14"/>
      <c r="N16015" s="15"/>
      <c r="O16015" s="16"/>
      <c r="R16015" s="14"/>
      <c r="S16015" s="14"/>
    </row>
    <row r="16016" spans="11:19" x14ac:dyDescent="0.35">
      <c r="K16016" s="14"/>
      <c r="L16016" s="14"/>
      <c r="N16016" s="15"/>
      <c r="O16016" s="16"/>
      <c r="R16016" s="14"/>
      <c r="S16016" s="14"/>
    </row>
    <row r="16017" spans="11:19" x14ac:dyDescent="0.35">
      <c r="K16017" s="14"/>
      <c r="L16017" s="14"/>
      <c r="N16017" s="15"/>
      <c r="O16017" s="16"/>
      <c r="R16017" s="14"/>
      <c r="S16017" s="14"/>
    </row>
    <row r="16018" spans="11:19" x14ac:dyDescent="0.35">
      <c r="K16018" s="14"/>
      <c r="L16018" s="14"/>
      <c r="N16018" s="15"/>
      <c r="O16018" s="16"/>
      <c r="R16018" s="14"/>
      <c r="S16018" s="14"/>
    </row>
    <row r="16019" spans="11:19" x14ac:dyDescent="0.35">
      <c r="K16019" s="14"/>
      <c r="L16019" s="14"/>
      <c r="N16019" s="15"/>
      <c r="O16019" s="16"/>
      <c r="R16019" s="14"/>
      <c r="S16019" s="14"/>
    </row>
    <row r="16020" spans="11:19" x14ac:dyDescent="0.35">
      <c r="K16020" s="14"/>
      <c r="L16020" s="14"/>
      <c r="N16020" s="15"/>
      <c r="O16020" s="16"/>
      <c r="R16020" s="14"/>
      <c r="S16020" s="14"/>
    </row>
    <row r="16021" spans="11:19" x14ac:dyDescent="0.35">
      <c r="K16021" s="14"/>
      <c r="L16021" s="14"/>
      <c r="N16021" s="15"/>
      <c r="O16021" s="16"/>
      <c r="R16021" s="14"/>
      <c r="S16021" s="14"/>
    </row>
    <row r="16022" spans="11:19" x14ac:dyDescent="0.35">
      <c r="K16022" s="14"/>
      <c r="L16022" s="14"/>
      <c r="N16022" s="15"/>
      <c r="O16022" s="16"/>
      <c r="R16022" s="14"/>
      <c r="S16022" s="14"/>
    </row>
    <row r="16023" spans="11:19" x14ac:dyDescent="0.35">
      <c r="K16023" s="14"/>
      <c r="L16023" s="14"/>
      <c r="N16023" s="15"/>
      <c r="O16023" s="16"/>
      <c r="R16023" s="14"/>
      <c r="S16023" s="14"/>
    </row>
    <row r="16024" spans="11:19" x14ac:dyDescent="0.35">
      <c r="K16024" s="14"/>
      <c r="L16024" s="14"/>
      <c r="N16024" s="15"/>
      <c r="O16024" s="16"/>
      <c r="R16024" s="14"/>
      <c r="S16024" s="14"/>
    </row>
    <row r="16025" spans="11:19" x14ac:dyDescent="0.35">
      <c r="K16025" s="14"/>
      <c r="L16025" s="14"/>
      <c r="N16025" s="15"/>
      <c r="O16025" s="16"/>
      <c r="R16025" s="14"/>
      <c r="S16025" s="14"/>
    </row>
    <row r="16026" spans="11:19" x14ac:dyDescent="0.35">
      <c r="K16026" s="14"/>
      <c r="L16026" s="14"/>
      <c r="N16026" s="15"/>
      <c r="O16026" s="16"/>
      <c r="R16026" s="14"/>
      <c r="S16026" s="14"/>
    </row>
    <row r="16027" spans="11:19" x14ac:dyDescent="0.35">
      <c r="K16027" s="14"/>
      <c r="L16027" s="14"/>
      <c r="N16027" s="15"/>
      <c r="O16027" s="16"/>
      <c r="R16027" s="14"/>
      <c r="S16027" s="14"/>
    </row>
    <row r="16028" spans="11:19" x14ac:dyDescent="0.35">
      <c r="K16028" s="14"/>
      <c r="L16028" s="14"/>
      <c r="N16028" s="15"/>
      <c r="O16028" s="16"/>
      <c r="R16028" s="14"/>
      <c r="S16028" s="14"/>
    </row>
    <row r="16029" spans="11:19" x14ac:dyDescent="0.35">
      <c r="K16029" s="14"/>
      <c r="L16029" s="14"/>
      <c r="N16029" s="15"/>
      <c r="O16029" s="16"/>
      <c r="R16029" s="14"/>
      <c r="S16029" s="14"/>
    </row>
    <row r="16030" spans="11:19" x14ac:dyDescent="0.35">
      <c r="K16030" s="14"/>
      <c r="L16030" s="14"/>
      <c r="N16030" s="15"/>
      <c r="O16030" s="16"/>
      <c r="R16030" s="14"/>
      <c r="S16030" s="14"/>
    </row>
    <row r="16031" spans="11:19" x14ac:dyDescent="0.35">
      <c r="K16031" s="14"/>
      <c r="L16031" s="14"/>
      <c r="N16031" s="15"/>
      <c r="O16031" s="16"/>
      <c r="R16031" s="14"/>
      <c r="S16031" s="14"/>
    </row>
    <row r="16032" spans="11:19" x14ac:dyDescent="0.35">
      <c r="K16032" s="14"/>
      <c r="L16032" s="14"/>
      <c r="N16032" s="15"/>
      <c r="O16032" s="16"/>
      <c r="R16032" s="14"/>
      <c r="S16032" s="14"/>
    </row>
    <row r="16033" spans="11:19" x14ac:dyDescent="0.35">
      <c r="K16033" s="14"/>
      <c r="L16033" s="14"/>
      <c r="N16033" s="15"/>
      <c r="O16033" s="16"/>
      <c r="R16033" s="14"/>
      <c r="S16033" s="14"/>
    </row>
    <row r="16034" spans="11:19" x14ac:dyDescent="0.35">
      <c r="K16034" s="14"/>
      <c r="L16034" s="14"/>
      <c r="N16034" s="15"/>
      <c r="O16034" s="16"/>
      <c r="R16034" s="14"/>
      <c r="S16034" s="14"/>
    </row>
    <row r="16035" spans="11:19" x14ac:dyDescent="0.35">
      <c r="K16035" s="14"/>
      <c r="L16035" s="14"/>
      <c r="N16035" s="15"/>
      <c r="O16035" s="16"/>
      <c r="R16035" s="14"/>
      <c r="S16035" s="14"/>
    </row>
    <row r="16036" spans="11:19" x14ac:dyDescent="0.35">
      <c r="K16036" s="14"/>
      <c r="L16036" s="14"/>
      <c r="N16036" s="15"/>
      <c r="O16036" s="16"/>
      <c r="R16036" s="14"/>
      <c r="S16036" s="14"/>
    </row>
    <row r="16037" spans="11:19" x14ac:dyDescent="0.35">
      <c r="K16037" s="14"/>
      <c r="L16037" s="14"/>
      <c r="N16037" s="15"/>
      <c r="O16037" s="16"/>
      <c r="R16037" s="14"/>
      <c r="S16037" s="14"/>
    </row>
    <row r="16038" spans="11:19" x14ac:dyDescent="0.35">
      <c r="K16038" s="14"/>
      <c r="L16038" s="14"/>
      <c r="N16038" s="15"/>
      <c r="O16038" s="16"/>
      <c r="R16038" s="14"/>
      <c r="S16038" s="14"/>
    </row>
    <row r="16039" spans="11:19" x14ac:dyDescent="0.35">
      <c r="K16039" s="14"/>
      <c r="L16039" s="14"/>
      <c r="N16039" s="15"/>
      <c r="O16039" s="16"/>
      <c r="R16039" s="14"/>
      <c r="S16039" s="14"/>
    </row>
    <row r="16040" spans="11:19" x14ac:dyDescent="0.35">
      <c r="K16040" s="14"/>
      <c r="L16040" s="14"/>
      <c r="N16040" s="15"/>
      <c r="O16040" s="16"/>
      <c r="R16040" s="14"/>
      <c r="S16040" s="14"/>
    </row>
    <row r="16041" spans="11:19" x14ac:dyDescent="0.35">
      <c r="K16041" s="14"/>
      <c r="L16041" s="14"/>
      <c r="N16041" s="15"/>
      <c r="O16041" s="16"/>
      <c r="R16041" s="14"/>
      <c r="S16041" s="14"/>
    </row>
    <row r="16042" spans="11:19" x14ac:dyDescent="0.35">
      <c r="K16042" s="14"/>
      <c r="L16042" s="14"/>
      <c r="N16042" s="15"/>
      <c r="O16042" s="16"/>
      <c r="R16042" s="14"/>
      <c r="S16042" s="14"/>
    </row>
    <row r="16043" spans="11:19" x14ac:dyDescent="0.35">
      <c r="K16043" s="14"/>
      <c r="L16043" s="14"/>
      <c r="N16043" s="15"/>
      <c r="O16043" s="16"/>
      <c r="R16043" s="14"/>
      <c r="S16043" s="14"/>
    </row>
    <row r="16044" spans="11:19" x14ac:dyDescent="0.35">
      <c r="K16044" s="14"/>
      <c r="L16044" s="14"/>
      <c r="N16044" s="15"/>
      <c r="O16044" s="16"/>
      <c r="R16044" s="14"/>
      <c r="S16044" s="14"/>
    </row>
    <row r="16045" spans="11:19" x14ac:dyDescent="0.35">
      <c r="K16045" s="14"/>
      <c r="L16045" s="14"/>
      <c r="N16045" s="15"/>
      <c r="O16045" s="16"/>
      <c r="R16045" s="14"/>
      <c r="S16045" s="14"/>
    </row>
    <row r="16046" spans="11:19" x14ac:dyDescent="0.35">
      <c r="K16046" s="14"/>
      <c r="L16046" s="14"/>
      <c r="N16046" s="15"/>
      <c r="O16046" s="16"/>
      <c r="R16046" s="14"/>
      <c r="S16046" s="14"/>
    </row>
    <row r="16047" spans="11:19" x14ac:dyDescent="0.35">
      <c r="K16047" s="14"/>
      <c r="L16047" s="14"/>
      <c r="N16047" s="15"/>
      <c r="O16047" s="16"/>
      <c r="R16047" s="14"/>
      <c r="S16047" s="14"/>
    </row>
    <row r="16048" spans="11:19" x14ac:dyDescent="0.35">
      <c r="K16048" s="14"/>
      <c r="L16048" s="14"/>
      <c r="N16048" s="15"/>
      <c r="O16048" s="16"/>
      <c r="R16048" s="14"/>
      <c r="S16048" s="14"/>
    </row>
    <row r="16049" spans="11:19" x14ac:dyDescent="0.35">
      <c r="K16049" s="14"/>
      <c r="L16049" s="14"/>
      <c r="N16049" s="15"/>
      <c r="O16049" s="16"/>
      <c r="R16049" s="14"/>
      <c r="S16049" s="14"/>
    </row>
    <row r="16050" spans="11:19" x14ac:dyDescent="0.35">
      <c r="K16050" s="14"/>
      <c r="L16050" s="14"/>
      <c r="N16050" s="15"/>
      <c r="O16050" s="16"/>
      <c r="R16050" s="14"/>
      <c r="S16050" s="14"/>
    </row>
    <row r="16051" spans="11:19" x14ac:dyDescent="0.35">
      <c r="K16051" s="14"/>
      <c r="L16051" s="14"/>
      <c r="N16051" s="15"/>
      <c r="O16051" s="16"/>
      <c r="R16051" s="14"/>
      <c r="S16051" s="14"/>
    </row>
    <row r="16052" spans="11:19" x14ac:dyDescent="0.35">
      <c r="K16052" s="14"/>
      <c r="L16052" s="14"/>
      <c r="N16052" s="15"/>
      <c r="O16052" s="16"/>
      <c r="R16052" s="14"/>
      <c r="S16052" s="14"/>
    </row>
    <row r="16053" spans="11:19" x14ac:dyDescent="0.35">
      <c r="K16053" s="14"/>
      <c r="L16053" s="14"/>
      <c r="N16053" s="15"/>
      <c r="O16053" s="16"/>
      <c r="R16053" s="14"/>
      <c r="S16053" s="14"/>
    </row>
    <row r="16054" spans="11:19" x14ac:dyDescent="0.35">
      <c r="K16054" s="14"/>
      <c r="L16054" s="14"/>
      <c r="N16054" s="15"/>
      <c r="O16054" s="16"/>
      <c r="R16054" s="14"/>
      <c r="S16054" s="14"/>
    </row>
    <row r="16055" spans="11:19" x14ac:dyDescent="0.35">
      <c r="K16055" s="14"/>
      <c r="L16055" s="14"/>
      <c r="N16055" s="15"/>
      <c r="O16055" s="16"/>
      <c r="R16055" s="14"/>
      <c r="S16055" s="14"/>
    </row>
    <row r="16056" spans="11:19" x14ac:dyDescent="0.35">
      <c r="K16056" s="14"/>
      <c r="L16056" s="14"/>
      <c r="N16056" s="15"/>
      <c r="O16056" s="16"/>
      <c r="R16056" s="14"/>
      <c r="S16056" s="14"/>
    </row>
    <row r="16057" spans="11:19" x14ac:dyDescent="0.35">
      <c r="K16057" s="14"/>
      <c r="L16057" s="14"/>
      <c r="N16057" s="15"/>
      <c r="O16057" s="16"/>
      <c r="R16057" s="14"/>
      <c r="S16057" s="14"/>
    </row>
    <row r="16058" spans="11:19" x14ac:dyDescent="0.35">
      <c r="K16058" s="14"/>
      <c r="L16058" s="14"/>
      <c r="N16058" s="15"/>
      <c r="O16058" s="16"/>
      <c r="R16058" s="14"/>
      <c r="S16058" s="14"/>
    </row>
    <row r="16059" spans="11:19" x14ac:dyDescent="0.35">
      <c r="K16059" s="14"/>
      <c r="L16059" s="14"/>
      <c r="N16059" s="15"/>
      <c r="O16059" s="16"/>
      <c r="R16059" s="14"/>
      <c r="S16059" s="14"/>
    </row>
    <row r="16060" spans="11:19" x14ac:dyDescent="0.35">
      <c r="K16060" s="14"/>
      <c r="L16060" s="14"/>
      <c r="N16060" s="15"/>
      <c r="O16060" s="16"/>
      <c r="R16060" s="14"/>
      <c r="S16060" s="14"/>
    </row>
    <row r="16061" spans="11:19" x14ac:dyDescent="0.35">
      <c r="K16061" s="14"/>
      <c r="L16061" s="14"/>
      <c r="N16061" s="15"/>
      <c r="O16061" s="16"/>
      <c r="R16061" s="14"/>
      <c r="S16061" s="14"/>
    </row>
    <row r="16062" spans="11:19" x14ac:dyDescent="0.35">
      <c r="K16062" s="14"/>
      <c r="L16062" s="14"/>
      <c r="N16062" s="15"/>
      <c r="O16062" s="16"/>
      <c r="R16062" s="14"/>
      <c r="S16062" s="14"/>
    </row>
    <row r="16063" spans="11:19" x14ac:dyDescent="0.35">
      <c r="K16063" s="14"/>
      <c r="L16063" s="14"/>
      <c r="N16063" s="15"/>
      <c r="O16063" s="16"/>
      <c r="R16063" s="14"/>
      <c r="S16063" s="14"/>
    </row>
    <row r="16064" spans="11:19" x14ac:dyDescent="0.35">
      <c r="K16064" s="14"/>
      <c r="L16064" s="14"/>
      <c r="N16064" s="15"/>
      <c r="O16064" s="16"/>
      <c r="R16064" s="14"/>
      <c r="S16064" s="14"/>
    </row>
    <row r="16065" spans="11:19" x14ac:dyDescent="0.35">
      <c r="K16065" s="14"/>
      <c r="L16065" s="14"/>
      <c r="N16065" s="15"/>
      <c r="O16065" s="16"/>
      <c r="R16065" s="14"/>
      <c r="S16065" s="14"/>
    </row>
    <row r="16066" spans="11:19" x14ac:dyDescent="0.35">
      <c r="K16066" s="14"/>
      <c r="L16066" s="14"/>
      <c r="N16066" s="15"/>
      <c r="O16066" s="16"/>
      <c r="R16066" s="14"/>
      <c r="S16066" s="14"/>
    </row>
    <row r="16067" spans="11:19" x14ac:dyDescent="0.35">
      <c r="K16067" s="14"/>
      <c r="L16067" s="14"/>
      <c r="N16067" s="15"/>
      <c r="O16067" s="16"/>
      <c r="R16067" s="14"/>
      <c r="S16067" s="14"/>
    </row>
    <row r="16068" spans="11:19" x14ac:dyDescent="0.35">
      <c r="K16068" s="14"/>
      <c r="L16068" s="14"/>
      <c r="N16068" s="15"/>
      <c r="O16068" s="16"/>
      <c r="R16068" s="14"/>
      <c r="S16068" s="14"/>
    </row>
    <row r="16069" spans="11:19" x14ac:dyDescent="0.35">
      <c r="K16069" s="14"/>
      <c r="L16069" s="14"/>
      <c r="N16069" s="15"/>
      <c r="O16069" s="16"/>
      <c r="R16069" s="14"/>
      <c r="S16069" s="14"/>
    </row>
    <row r="16070" spans="11:19" x14ac:dyDescent="0.35">
      <c r="K16070" s="14"/>
      <c r="L16070" s="14"/>
      <c r="N16070" s="15"/>
      <c r="O16070" s="16"/>
      <c r="R16070" s="14"/>
      <c r="S16070" s="14"/>
    </row>
    <row r="16071" spans="11:19" x14ac:dyDescent="0.35">
      <c r="K16071" s="14"/>
      <c r="L16071" s="14"/>
      <c r="N16071" s="15"/>
      <c r="O16071" s="16"/>
      <c r="R16071" s="14"/>
      <c r="S16071" s="14"/>
    </row>
    <row r="16072" spans="11:19" x14ac:dyDescent="0.35">
      <c r="K16072" s="14"/>
      <c r="L16072" s="14"/>
      <c r="N16072" s="15"/>
      <c r="O16072" s="16"/>
      <c r="R16072" s="14"/>
      <c r="S16072" s="14"/>
    </row>
    <row r="16073" spans="11:19" x14ac:dyDescent="0.35">
      <c r="K16073" s="14"/>
      <c r="L16073" s="14"/>
      <c r="N16073" s="15"/>
      <c r="O16073" s="16"/>
      <c r="R16073" s="14"/>
      <c r="S16073" s="14"/>
    </row>
    <row r="16074" spans="11:19" x14ac:dyDescent="0.35">
      <c r="K16074" s="14"/>
      <c r="L16074" s="14"/>
      <c r="N16074" s="15"/>
      <c r="O16074" s="16"/>
      <c r="R16074" s="14"/>
      <c r="S16074" s="14"/>
    </row>
    <row r="16075" spans="11:19" x14ac:dyDescent="0.35">
      <c r="K16075" s="14"/>
      <c r="L16075" s="14"/>
      <c r="N16075" s="15"/>
      <c r="O16075" s="16"/>
      <c r="R16075" s="14"/>
      <c r="S16075" s="14"/>
    </row>
    <row r="16076" spans="11:19" x14ac:dyDescent="0.35">
      <c r="K16076" s="14"/>
      <c r="L16076" s="14"/>
      <c r="N16076" s="15"/>
      <c r="O16076" s="16"/>
      <c r="R16076" s="14"/>
      <c r="S16076" s="14"/>
    </row>
    <row r="16077" spans="11:19" x14ac:dyDescent="0.35">
      <c r="K16077" s="14"/>
      <c r="L16077" s="14"/>
      <c r="N16077" s="15"/>
      <c r="O16077" s="16"/>
      <c r="R16077" s="14"/>
      <c r="S16077" s="14"/>
    </row>
    <row r="16078" spans="11:19" x14ac:dyDescent="0.35">
      <c r="K16078" s="14"/>
      <c r="L16078" s="14"/>
      <c r="N16078" s="15"/>
      <c r="O16078" s="16"/>
      <c r="R16078" s="14"/>
      <c r="S16078" s="14"/>
    </row>
    <row r="16079" spans="11:19" x14ac:dyDescent="0.35">
      <c r="K16079" s="14"/>
      <c r="L16079" s="14"/>
      <c r="N16079" s="15"/>
      <c r="O16079" s="16"/>
      <c r="R16079" s="14"/>
      <c r="S16079" s="14"/>
    </row>
    <row r="16080" spans="11:19" x14ac:dyDescent="0.35">
      <c r="K16080" s="14"/>
      <c r="L16080" s="14"/>
      <c r="N16080" s="15"/>
      <c r="O16080" s="16"/>
      <c r="R16080" s="14"/>
      <c r="S16080" s="14"/>
    </row>
    <row r="16081" spans="11:19" x14ac:dyDescent="0.35">
      <c r="K16081" s="14"/>
      <c r="L16081" s="14"/>
      <c r="N16081" s="15"/>
      <c r="O16081" s="16"/>
      <c r="R16081" s="14"/>
      <c r="S16081" s="14"/>
    </row>
    <row r="16082" spans="11:19" x14ac:dyDescent="0.35">
      <c r="K16082" s="14"/>
      <c r="L16082" s="14"/>
      <c r="N16082" s="15"/>
      <c r="O16082" s="16"/>
      <c r="R16082" s="14"/>
      <c r="S16082" s="14"/>
    </row>
    <row r="16083" spans="11:19" x14ac:dyDescent="0.35">
      <c r="K16083" s="14"/>
      <c r="L16083" s="14"/>
      <c r="N16083" s="15"/>
      <c r="O16083" s="16"/>
      <c r="R16083" s="14"/>
      <c r="S16083" s="14"/>
    </row>
    <row r="16084" spans="11:19" x14ac:dyDescent="0.35">
      <c r="K16084" s="14"/>
      <c r="L16084" s="14"/>
      <c r="N16084" s="15"/>
      <c r="O16084" s="16"/>
      <c r="R16084" s="14"/>
      <c r="S16084" s="14"/>
    </row>
    <row r="16085" spans="11:19" x14ac:dyDescent="0.35">
      <c r="K16085" s="14"/>
      <c r="L16085" s="14"/>
      <c r="N16085" s="15"/>
      <c r="O16085" s="16"/>
      <c r="R16085" s="14"/>
      <c r="S16085" s="14"/>
    </row>
    <row r="16086" spans="11:19" x14ac:dyDescent="0.35">
      <c r="K16086" s="14"/>
      <c r="L16086" s="14"/>
      <c r="N16086" s="15"/>
      <c r="O16086" s="16"/>
      <c r="R16086" s="14"/>
      <c r="S16086" s="14"/>
    </row>
    <row r="16087" spans="11:19" x14ac:dyDescent="0.35">
      <c r="K16087" s="14"/>
      <c r="L16087" s="14"/>
      <c r="N16087" s="15"/>
      <c r="O16087" s="16"/>
      <c r="R16087" s="14"/>
      <c r="S16087" s="14"/>
    </row>
    <row r="16088" spans="11:19" x14ac:dyDescent="0.35">
      <c r="K16088" s="14"/>
      <c r="L16088" s="14"/>
      <c r="N16088" s="15"/>
      <c r="O16088" s="16"/>
      <c r="R16088" s="14"/>
      <c r="S16088" s="14"/>
    </row>
    <row r="16089" spans="11:19" x14ac:dyDescent="0.35">
      <c r="K16089" s="14"/>
      <c r="L16089" s="14"/>
      <c r="N16089" s="15"/>
      <c r="O16089" s="16"/>
      <c r="R16089" s="14"/>
      <c r="S16089" s="14"/>
    </row>
    <row r="16090" spans="11:19" x14ac:dyDescent="0.35">
      <c r="K16090" s="14"/>
      <c r="L16090" s="14"/>
      <c r="N16090" s="15"/>
      <c r="O16090" s="16"/>
      <c r="R16090" s="14"/>
      <c r="S16090" s="14"/>
    </row>
    <row r="16091" spans="11:19" x14ac:dyDescent="0.35">
      <c r="K16091" s="14"/>
      <c r="L16091" s="14"/>
      <c r="N16091" s="15"/>
      <c r="O16091" s="16"/>
      <c r="R16091" s="14"/>
      <c r="S16091" s="14"/>
    </row>
    <row r="16092" spans="11:19" x14ac:dyDescent="0.35">
      <c r="K16092" s="14"/>
      <c r="L16092" s="14"/>
      <c r="N16092" s="15"/>
      <c r="O16092" s="16"/>
      <c r="R16092" s="14"/>
      <c r="S16092" s="14"/>
    </row>
    <row r="16093" spans="11:19" x14ac:dyDescent="0.35">
      <c r="K16093" s="14"/>
      <c r="L16093" s="14"/>
      <c r="N16093" s="15"/>
      <c r="O16093" s="16"/>
      <c r="R16093" s="14"/>
      <c r="S16093" s="14"/>
    </row>
    <row r="16094" spans="11:19" x14ac:dyDescent="0.35">
      <c r="K16094" s="14"/>
      <c r="L16094" s="14"/>
      <c r="N16094" s="15"/>
      <c r="O16094" s="16"/>
      <c r="R16094" s="14"/>
      <c r="S16094" s="14"/>
    </row>
    <row r="16095" spans="11:19" x14ac:dyDescent="0.35">
      <c r="K16095" s="14"/>
      <c r="L16095" s="14"/>
      <c r="N16095" s="15"/>
      <c r="O16095" s="16"/>
      <c r="R16095" s="14"/>
      <c r="S16095" s="14"/>
    </row>
    <row r="16096" spans="11:19" x14ac:dyDescent="0.35">
      <c r="K16096" s="14"/>
      <c r="L16096" s="14"/>
      <c r="N16096" s="15"/>
      <c r="O16096" s="16"/>
      <c r="R16096" s="14"/>
      <c r="S16096" s="14"/>
    </row>
    <row r="16097" spans="11:19" x14ac:dyDescent="0.35">
      <c r="K16097" s="14"/>
      <c r="L16097" s="14"/>
      <c r="N16097" s="15"/>
      <c r="O16097" s="16"/>
      <c r="R16097" s="14"/>
      <c r="S16097" s="14"/>
    </row>
    <row r="16098" spans="11:19" x14ac:dyDescent="0.35">
      <c r="K16098" s="14"/>
      <c r="L16098" s="14"/>
      <c r="N16098" s="15"/>
      <c r="O16098" s="16"/>
      <c r="R16098" s="14"/>
      <c r="S16098" s="14"/>
    </row>
    <row r="16099" spans="11:19" x14ac:dyDescent="0.35">
      <c r="K16099" s="14"/>
      <c r="L16099" s="14"/>
      <c r="N16099" s="15"/>
      <c r="O16099" s="16"/>
      <c r="R16099" s="14"/>
      <c r="S16099" s="14"/>
    </row>
    <row r="16100" spans="11:19" x14ac:dyDescent="0.35">
      <c r="K16100" s="14"/>
      <c r="L16100" s="14"/>
      <c r="N16100" s="15"/>
      <c r="O16100" s="16"/>
      <c r="R16100" s="14"/>
      <c r="S16100" s="14"/>
    </row>
    <row r="16101" spans="11:19" x14ac:dyDescent="0.35">
      <c r="K16101" s="14"/>
      <c r="L16101" s="14"/>
      <c r="N16101" s="15"/>
      <c r="O16101" s="16"/>
      <c r="R16101" s="14"/>
      <c r="S16101" s="14"/>
    </row>
    <row r="16102" spans="11:19" x14ac:dyDescent="0.35">
      <c r="K16102" s="14"/>
      <c r="L16102" s="14"/>
      <c r="N16102" s="15"/>
      <c r="O16102" s="16"/>
      <c r="R16102" s="14"/>
      <c r="S16102" s="14"/>
    </row>
    <row r="16103" spans="11:19" x14ac:dyDescent="0.35">
      <c r="K16103" s="14"/>
      <c r="L16103" s="14"/>
      <c r="N16103" s="15"/>
      <c r="O16103" s="16"/>
      <c r="R16103" s="14"/>
      <c r="S16103" s="14"/>
    </row>
    <row r="16104" spans="11:19" x14ac:dyDescent="0.35">
      <c r="K16104" s="14"/>
      <c r="L16104" s="14"/>
      <c r="N16104" s="15"/>
      <c r="O16104" s="16"/>
      <c r="R16104" s="14"/>
      <c r="S16104" s="14"/>
    </row>
    <row r="16105" spans="11:19" x14ac:dyDescent="0.35">
      <c r="K16105" s="14"/>
      <c r="L16105" s="14"/>
      <c r="N16105" s="15"/>
      <c r="O16105" s="16"/>
      <c r="R16105" s="14"/>
      <c r="S16105" s="14"/>
    </row>
    <row r="16106" spans="11:19" x14ac:dyDescent="0.35">
      <c r="K16106" s="14"/>
      <c r="L16106" s="14"/>
      <c r="N16106" s="15"/>
      <c r="O16106" s="16"/>
      <c r="R16106" s="14"/>
      <c r="S16106" s="14"/>
    </row>
    <row r="16107" spans="11:19" x14ac:dyDescent="0.35">
      <c r="K16107" s="14"/>
      <c r="L16107" s="14"/>
      <c r="N16107" s="15"/>
      <c r="O16107" s="16"/>
      <c r="R16107" s="14"/>
      <c r="S16107" s="14"/>
    </row>
    <row r="16108" spans="11:19" x14ac:dyDescent="0.35">
      <c r="K16108" s="14"/>
      <c r="L16108" s="14"/>
      <c r="N16108" s="15"/>
      <c r="O16108" s="16"/>
      <c r="R16108" s="14"/>
      <c r="S16108" s="14"/>
    </row>
    <row r="16109" spans="11:19" x14ac:dyDescent="0.35">
      <c r="K16109" s="14"/>
      <c r="L16109" s="14"/>
      <c r="N16109" s="15"/>
      <c r="O16109" s="16"/>
      <c r="R16109" s="14"/>
      <c r="S16109" s="14"/>
    </row>
    <row r="16110" spans="11:19" x14ac:dyDescent="0.35">
      <c r="K16110" s="14"/>
      <c r="L16110" s="14"/>
      <c r="N16110" s="15"/>
      <c r="O16110" s="16"/>
      <c r="R16110" s="14"/>
      <c r="S16110" s="14"/>
    </row>
    <row r="16111" spans="11:19" x14ac:dyDescent="0.35">
      <c r="K16111" s="14"/>
      <c r="L16111" s="14"/>
      <c r="N16111" s="15"/>
      <c r="O16111" s="16"/>
      <c r="R16111" s="14"/>
      <c r="S16111" s="14"/>
    </row>
    <row r="16112" spans="11:19" x14ac:dyDescent="0.35">
      <c r="K16112" s="14"/>
      <c r="L16112" s="14"/>
      <c r="N16112" s="15"/>
      <c r="O16112" s="16"/>
      <c r="R16112" s="14"/>
      <c r="S16112" s="14"/>
    </row>
    <row r="16113" spans="11:19" x14ac:dyDescent="0.35">
      <c r="K16113" s="14"/>
      <c r="L16113" s="14"/>
      <c r="N16113" s="15"/>
      <c r="O16113" s="16"/>
      <c r="R16113" s="14"/>
      <c r="S16113" s="14"/>
    </row>
    <row r="16114" spans="11:19" x14ac:dyDescent="0.35">
      <c r="K16114" s="14"/>
      <c r="L16114" s="14"/>
      <c r="N16114" s="15"/>
      <c r="O16114" s="16"/>
      <c r="R16114" s="14"/>
      <c r="S16114" s="14"/>
    </row>
    <row r="16115" spans="11:19" x14ac:dyDescent="0.35">
      <c r="K16115" s="14"/>
      <c r="L16115" s="14"/>
      <c r="N16115" s="15"/>
      <c r="O16115" s="16"/>
      <c r="R16115" s="14"/>
      <c r="S16115" s="14"/>
    </row>
    <row r="16116" spans="11:19" x14ac:dyDescent="0.35">
      <c r="K16116" s="14"/>
      <c r="L16116" s="14"/>
      <c r="N16116" s="15"/>
      <c r="O16116" s="16"/>
      <c r="R16116" s="14"/>
      <c r="S16116" s="14"/>
    </row>
    <row r="16117" spans="11:19" x14ac:dyDescent="0.35">
      <c r="K16117" s="14"/>
      <c r="L16117" s="14"/>
      <c r="N16117" s="15"/>
      <c r="O16117" s="16"/>
      <c r="R16117" s="14"/>
      <c r="S16117" s="14"/>
    </row>
    <row r="16118" spans="11:19" x14ac:dyDescent="0.35">
      <c r="K16118" s="14"/>
      <c r="L16118" s="14"/>
      <c r="N16118" s="15"/>
      <c r="O16118" s="16"/>
      <c r="R16118" s="14"/>
      <c r="S16118" s="14"/>
    </row>
    <row r="16119" spans="11:19" x14ac:dyDescent="0.35">
      <c r="K16119" s="14"/>
      <c r="L16119" s="14"/>
      <c r="N16119" s="15"/>
      <c r="O16119" s="16"/>
      <c r="R16119" s="14"/>
      <c r="S16119" s="14"/>
    </row>
    <row r="16120" spans="11:19" x14ac:dyDescent="0.35">
      <c r="K16120" s="14"/>
      <c r="L16120" s="14"/>
      <c r="N16120" s="15"/>
      <c r="O16120" s="16"/>
      <c r="R16120" s="14"/>
      <c r="S16120" s="14"/>
    </row>
    <row r="16121" spans="11:19" x14ac:dyDescent="0.35">
      <c r="K16121" s="14"/>
      <c r="L16121" s="14"/>
      <c r="N16121" s="15"/>
      <c r="O16121" s="16"/>
      <c r="R16121" s="14"/>
      <c r="S16121" s="14"/>
    </row>
    <row r="16122" spans="11:19" x14ac:dyDescent="0.35">
      <c r="K16122" s="14"/>
      <c r="L16122" s="14"/>
      <c r="N16122" s="15"/>
      <c r="O16122" s="16"/>
      <c r="R16122" s="14"/>
      <c r="S16122" s="14"/>
    </row>
    <row r="16123" spans="11:19" x14ac:dyDescent="0.35">
      <c r="K16123" s="14"/>
      <c r="L16123" s="14"/>
      <c r="N16123" s="15"/>
      <c r="O16123" s="16"/>
      <c r="R16123" s="14"/>
      <c r="S16123" s="14"/>
    </row>
    <row r="16124" spans="11:19" x14ac:dyDescent="0.35">
      <c r="K16124" s="14"/>
      <c r="L16124" s="14"/>
      <c r="N16124" s="15"/>
      <c r="O16124" s="16"/>
      <c r="R16124" s="14"/>
      <c r="S16124" s="14"/>
    </row>
    <row r="16125" spans="11:19" x14ac:dyDescent="0.35">
      <c r="K16125" s="14"/>
      <c r="L16125" s="14"/>
      <c r="N16125" s="15"/>
      <c r="O16125" s="16"/>
      <c r="R16125" s="14"/>
      <c r="S16125" s="14"/>
    </row>
    <row r="16126" spans="11:19" x14ac:dyDescent="0.35">
      <c r="K16126" s="14"/>
      <c r="L16126" s="14"/>
      <c r="N16126" s="15"/>
      <c r="O16126" s="16"/>
      <c r="R16126" s="14"/>
      <c r="S16126" s="14"/>
    </row>
    <row r="16127" spans="11:19" x14ac:dyDescent="0.35">
      <c r="K16127" s="14"/>
      <c r="L16127" s="14"/>
      <c r="N16127" s="15"/>
      <c r="O16127" s="16"/>
      <c r="R16127" s="14"/>
      <c r="S16127" s="14"/>
    </row>
    <row r="16128" spans="11:19" x14ac:dyDescent="0.35">
      <c r="K16128" s="14"/>
      <c r="L16128" s="14"/>
      <c r="N16128" s="15"/>
      <c r="O16128" s="16"/>
      <c r="R16128" s="14"/>
      <c r="S16128" s="14"/>
    </row>
    <row r="16129" spans="11:19" x14ac:dyDescent="0.35">
      <c r="K16129" s="14"/>
      <c r="L16129" s="14"/>
      <c r="N16129" s="15"/>
      <c r="O16129" s="16"/>
      <c r="R16129" s="14"/>
      <c r="S16129" s="14"/>
    </row>
    <row r="16130" spans="11:19" x14ac:dyDescent="0.35">
      <c r="K16130" s="14"/>
      <c r="L16130" s="14"/>
      <c r="N16130" s="15"/>
      <c r="O16130" s="16"/>
      <c r="R16130" s="14"/>
      <c r="S16130" s="14"/>
    </row>
    <row r="16131" spans="11:19" x14ac:dyDescent="0.35">
      <c r="K16131" s="14"/>
      <c r="L16131" s="14"/>
      <c r="N16131" s="15"/>
      <c r="O16131" s="16"/>
      <c r="R16131" s="14"/>
      <c r="S16131" s="14"/>
    </row>
    <row r="16132" spans="11:19" x14ac:dyDescent="0.35">
      <c r="K16132" s="14"/>
      <c r="L16132" s="14"/>
      <c r="N16132" s="15"/>
      <c r="O16132" s="16"/>
      <c r="R16132" s="14"/>
      <c r="S16132" s="14"/>
    </row>
    <row r="16133" spans="11:19" x14ac:dyDescent="0.35">
      <c r="K16133" s="14"/>
      <c r="L16133" s="14"/>
      <c r="N16133" s="15"/>
      <c r="O16133" s="16"/>
      <c r="R16133" s="14"/>
      <c r="S16133" s="14"/>
    </row>
    <row r="16134" spans="11:19" x14ac:dyDescent="0.35">
      <c r="K16134" s="14"/>
      <c r="L16134" s="14"/>
      <c r="N16134" s="15"/>
      <c r="O16134" s="16"/>
      <c r="R16134" s="14"/>
      <c r="S16134" s="14"/>
    </row>
    <row r="16135" spans="11:19" x14ac:dyDescent="0.35">
      <c r="K16135" s="14"/>
      <c r="L16135" s="14"/>
      <c r="N16135" s="15"/>
      <c r="O16135" s="16"/>
      <c r="R16135" s="14"/>
      <c r="S16135" s="14"/>
    </row>
    <row r="16136" spans="11:19" x14ac:dyDescent="0.35">
      <c r="K16136" s="14"/>
      <c r="L16136" s="14"/>
      <c r="N16136" s="15"/>
      <c r="O16136" s="16"/>
      <c r="R16136" s="14"/>
      <c r="S16136" s="14"/>
    </row>
    <row r="16137" spans="11:19" x14ac:dyDescent="0.35">
      <c r="K16137" s="14"/>
      <c r="L16137" s="14"/>
      <c r="N16137" s="15"/>
      <c r="O16137" s="16"/>
      <c r="R16137" s="14"/>
      <c r="S16137" s="14"/>
    </row>
    <row r="16138" spans="11:19" x14ac:dyDescent="0.35">
      <c r="K16138" s="14"/>
      <c r="L16138" s="14"/>
      <c r="N16138" s="15"/>
      <c r="O16138" s="16"/>
      <c r="R16138" s="14"/>
      <c r="S16138" s="14"/>
    </row>
    <row r="16139" spans="11:19" x14ac:dyDescent="0.35">
      <c r="K16139" s="14"/>
      <c r="L16139" s="14"/>
      <c r="N16139" s="15"/>
      <c r="O16139" s="16"/>
      <c r="R16139" s="14"/>
      <c r="S16139" s="14"/>
    </row>
    <row r="16140" spans="11:19" x14ac:dyDescent="0.35">
      <c r="K16140" s="14"/>
      <c r="L16140" s="14"/>
      <c r="N16140" s="15"/>
      <c r="O16140" s="16"/>
      <c r="R16140" s="14"/>
      <c r="S16140" s="14"/>
    </row>
    <row r="16141" spans="11:19" x14ac:dyDescent="0.35">
      <c r="K16141" s="14"/>
      <c r="L16141" s="14"/>
      <c r="N16141" s="15"/>
      <c r="O16141" s="16"/>
      <c r="R16141" s="14"/>
      <c r="S16141" s="14"/>
    </row>
    <row r="16142" spans="11:19" x14ac:dyDescent="0.35">
      <c r="K16142" s="14"/>
      <c r="L16142" s="14"/>
      <c r="N16142" s="15"/>
      <c r="O16142" s="16"/>
      <c r="R16142" s="14"/>
      <c r="S16142" s="14"/>
    </row>
    <row r="16143" spans="11:19" x14ac:dyDescent="0.35">
      <c r="K16143" s="14"/>
      <c r="L16143" s="14"/>
      <c r="N16143" s="15"/>
      <c r="O16143" s="16"/>
      <c r="R16143" s="14"/>
      <c r="S16143" s="14"/>
    </row>
    <row r="16144" spans="11:19" x14ac:dyDescent="0.35">
      <c r="K16144" s="14"/>
      <c r="L16144" s="14"/>
      <c r="N16144" s="15"/>
      <c r="O16144" s="16"/>
      <c r="R16144" s="14"/>
      <c r="S16144" s="14"/>
    </row>
    <row r="16145" spans="11:19" x14ac:dyDescent="0.35">
      <c r="K16145" s="14"/>
      <c r="L16145" s="14"/>
      <c r="N16145" s="15"/>
      <c r="O16145" s="16"/>
      <c r="R16145" s="14"/>
      <c r="S16145" s="14"/>
    </row>
    <row r="16146" spans="11:19" x14ac:dyDescent="0.35">
      <c r="K16146" s="14"/>
      <c r="L16146" s="14"/>
      <c r="N16146" s="15"/>
      <c r="O16146" s="16"/>
      <c r="R16146" s="14"/>
      <c r="S16146" s="14"/>
    </row>
    <row r="16147" spans="11:19" x14ac:dyDescent="0.35">
      <c r="K16147" s="14"/>
      <c r="L16147" s="14"/>
      <c r="N16147" s="15"/>
      <c r="O16147" s="16"/>
      <c r="R16147" s="14"/>
      <c r="S16147" s="14"/>
    </row>
    <row r="16148" spans="11:19" x14ac:dyDescent="0.35">
      <c r="K16148" s="14"/>
      <c r="L16148" s="14"/>
      <c r="N16148" s="15"/>
      <c r="O16148" s="16"/>
      <c r="R16148" s="14"/>
      <c r="S16148" s="14"/>
    </row>
    <row r="16149" spans="11:19" x14ac:dyDescent="0.35">
      <c r="K16149" s="14"/>
      <c r="L16149" s="14"/>
      <c r="N16149" s="15"/>
      <c r="O16149" s="16"/>
      <c r="R16149" s="14"/>
      <c r="S16149" s="14"/>
    </row>
    <row r="16150" spans="11:19" x14ac:dyDescent="0.35">
      <c r="K16150" s="14"/>
      <c r="L16150" s="14"/>
      <c r="N16150" s="15"/>
      <c r="O16150" s="16"/>
      <c r="R16150" s="14"/>
      <c r="S16150" s="14"/>
    </row>
    <row r="16151" spans="11:19" x14ac:dyDescent="0.35">
      <c r="K16151" s="14"/>
      <c r="L16151" s="14"/>
      <c r="N16151" s="15"/>
      <c r="O16151" s="16"/>
      <c r="R16151" s="14"/>
      <c r="S16151" s="14"/>
    </row>
    <row r="16152" spans="11:19" x14ac:dyDescent="0.35">
      <c r="K16152" s="14"/>
      <c r="L16152" s="14"/>
      <c r="N16152" s="15"/>
      <c r="O16152" s="16"/>
      <c r="R16152" s="14"/>
      <c r="S16152" s="14"/>
    </row>
    <row r="16153" spans="11:19" x14ac:dyDescent="0.35">
      <c r="K16153" s="14"/>
      <c r="L16153" s="14"/>
      <c r="N16153" s="15"/>
      <c r="O16153" s="16"/>
      <c r="R16153" s="14"/>
      <c r="S16153" s="14"/>
    </row>
    <row r="16154" spans="11:19" x14ac:dyDescent="0.35">
      <c r="K16154" s="14"/>
      <c r="L16154" s="14"/>
      <c r="N16154" s="15"/>
      <c r="O16154" s="16"/>
      <c r="R16154" s="14"/>
      <c r="S16154" s="14"/>
    </row>
    <row r="16155" spans="11:19" x14ac:dyDescent="0.35">
      <c r="K16155" s="14"/>
      <c r="L16155" s="14"/>
      <c r="N16155" s="15"/>
      <c r="O16155" s="16"/>
      <c r="R16155" s="14"/>
      <c r="S16155" s="14"/>
    </row>
    <row r="16156" spans="11:19" x14ac:dyDescent="0.35">
      <c r="K16156" s="14"/>
      <c r="L16156" s="14"/>
      <c r="N16156" s="15"/>
      <c r="O16156" s="16"/>
      <c r="R16156" s="14"/>
      <c r="S16156" s="14"/>
    </row>
    <row r="16157" spans="11:19" x14ac:dyDescent="0.35">
      <c r="K16157" s="14"/>
      <c r="L16157" s="14"/>
      <c r="N16157" s="15"/>
      <c r="O16157" s="16"/>
      <c r="R16157" s="14"/>
      <c r="S16157" s="14"/>
    </row>
    <row r="16158" spans="11:19" x14ac:dyDescent="0.35">
      <c r="K16158" s="14"/>
      <c r="L16158" s="14"/>
      <c r="N16158" s="15"/>
      <c r="O16158" s="16"/>
      <c r="R16158" s="14"/>
      <c r="S16158" s="14"/>
    </row>
    <row r="16159" spans="11:19" x14ac:dyDescent="0.35">
      <c r="K16159" s="14"/>
      <c r="L16159" s="14"/>
      <c r="N16159" s="15"/>
      <c r="O16159" s="16"/>
      <c r="R16159" s="14"/>
      <c r="S16159" s="14"/>
    </row>
    <row r="16160" spans="11:19" x14ac:dyDescent="0.35">
      <c r="K16160" s="14"/>
      <c r="L16160" s="14"/>
      <c r="N16160" s="15"/>
      <c r="O16160" s="16"/>
      <c r="R16160" s="14"/>
      <c r="S16160" s="14"/>
    </row>
    <row r="16161" spans="11:19" x14ac:dyDescent="0.35">
      <c r="K16161" s="14"/>
      <c r="L16161" s="14"/>
      <c r="N16161" s="15"/>
      <c r="O16161" s="16"/>
      <c r="R16161" s="14"/>
      <c r="S16161" s="14"/>
    </row>
    <row r="16162" spans="11:19" x14ac:dyDescent="0.35">
      <c r="K16162" s="14"/>
      <c r="L16162" s="14"/>
      <c r="N16162" s="15"/>
      <c r="O16162" s="16"/>
      <c r="R16162" s="14"/>
      <c r="S16162" s="14"/>
    </row>
    <row r="16163" spans="11:19" x14ac:dyDescent="0.35">
      <c r="K16163" s="14"/>
      <c r="L16163" s="14"/>
      <c r="N16163" s="15"/>
      <c r="O16163" s="16"/>
      <c r="R16163" s="14"/>
      <c r="S16163" s="14"/>
    </row>
    <row r="16164" spans="11:19" x14ac:dyDescent="0.35">
      <c r="K16164" s="14"/>
      <c r="L16164" s="14"/>
      <c r="N16164" s="15"/>
      <c r="O16164" s="16"/>
      <c r="R16164" s="14"/>
      <c r="S16164" s="14"/>
    </row>
    <row r="16165" spans="11:19" x14ac:dyDescent="0.35">
      <c r="K16165" s="14"/>
      <c r="L16165" s="14"/>
      <c r="N16165" s="15"/>
      <c r="O16165" s="16"/>
      <c r="R16165" s="14"/>
      <c r="S16165" s="14"/>
    </row>
    <row r="16166" spans="11:19" x14ac:dyDescent="0.35">
      <c r="K16166" s="14"/>
      <c r="L16166" s="14"/>
      <c r="N16166" s="15"/>
      <c r="O16166" s="16"/>
      <c r="R16166" s="14"/>
      <c r="S16166" s="14"/>
    </row>
    <row r="16167" spans="11:19" x14ac:dyDescent="0.35">
      <c r="K16167" s="14"/>
      <c r="L16167" s="14"/>
      <c r="N16167" s="15"/>
      <c r="O16167" s="16"/>
      <c r="R16167" s="14"/>
      <c r="S16167" s="14"/>
    </row>
    <row r="16168" spans="11:19" x14ac:dyDescent="0.35">
      <c r="K16168" s="14"/>
      <c r="L16168" s="14"/>
      <c r="N16168" s="15"/>
      <c r="O16168" s="16"/>
      <c r="R16168" s="14"/>
      <c r="S16168" s="14"/>
    </row>
    <row r="16169" spans="11:19" x14ac:dyDescent="0.35">
      <c r="K16169" s="14"/>
      <c r="L16169" s="14"/>
      <c r="N16169" s="15"/>
      <c r="O16169" s="16"/>
      <c r="R16169" s="14"/>
      <c r="S16169" s="14"/>
    </row>
    <row r="16170" spans="11:19" x14ac:dyDescent="0.35">
      <c r="K16170" s="14"/>
      <c r="L16170" s="14"/>
      <c r="N16170" s="15"/>
      <c r="O16170" s="16"/>
      <c r="R16170" s="14"/>
      <c r="S16170" s="14"/>
    </row>
    <row r="16171" spans="11:19" x14ac:dyDescent="0.35">
      <c r="K16171" s="14"/>
      <c r="L16171" s="14"/>
      <c r="N16171" s="15"/>
      <c r="O16171" s="16"/>
      <c r="R16171" s="14"/>
      <c r="S16171" s="14"/>
    </row>
    <row r="16172" spans="11:19" x14ac:dyDescent="0.35">
      <c r="K16172" s="14"/>
      <c r="L16172" s="14"/>
      <c r="N16172" s="15"/>
      <c r="O16172" s="16"/>
      <c r="R16172" s="14"/>
      <c r="S16172" s="14"/>
    </row>
    <row r="16173" spans="11:19" x14ac:dyDescent="0.35">
      <c r="K16173" s="14"/>
      <c r="L16173" s="14"/>
      <c r="N16173" s="15"/>
      <c r="O16173" s="16"/>
      <c r="R16173" s="14"/>
      <c r="S16173" s="14"/>
    </row>
    <row r="16174" spans="11:19" x14ac:dyDescent="0.35">
      <c r="K16174" s="14"/>
      <c r="L16174" s="14"/>
      <c r="N16174" s="15"/>
      <c r="O16174" s="16"/>
      <c r="R16174" s="14"/>
      <c r="S16174" s="14"/>
    </row>
    <row r="16175" spans="11:19" x14ac:dyDescent="0.35">
      <c r="K16175" s="14"/>
      <c r="L16175" s="14"/>
      <c r="N16175" s="15"/>
      <c r="O16175" s="16"/>
      <c r="R16175" s="14"/>
      <c r="S16175" s="14"/>
    </row>
    <row r="16176" spans="11:19" x14ac:dyDescent="0.35">
      <c r="K16176" s="14"/>
      <c r="L16176" s="14"/>
      <c r="N16176" s="15"/>
      <c r="O16176" s="16"/>
      <c r="R16176" s="14"/>
      <c r="S16176" s="14"/>
    </row>
    <row r="16177" spans="11:19" x14ac:dyDescent="0.35">
      <c r="K16177" s="14"/>
      <c r="L16177" s="14"/>
      <c r="N16177" s="15"/>
      <c r="O16177" s="16"/>
      <c r="R16177" s="14"/>
      <c r="S16177" s="14"/>
    </row>
    <row r="16178" spans="11:19" x14ac:dyDescent="0.35">
      <c r="K16178" s="14"/>
      <c r="L16178" s="14"/>
      <c r="N16178" s="15"/>
      <c r="O16178" s="16"/>
      <c r="R16178" s="14"/>
      <c r="S16178" s="14"/>
    </row>
    <row r="16179" spans="11:19" x14ac:dyDescent="0.35">
      <c r="K16179" s="14"/>
      <c r="L16179" s="14"/>
      <c r="N16179" s="15"/>
      <c r="O16179" s="16"/>
      <c r="R16179" s="14"/>
      <c r="S16179" s="14"/>
    </row>
    <row r="16180" spans="11:19" x14ac:dyDescent="0.35">
      <c r="K16180" s="14"/>
      <c r="L16180" s="14"/>
      <c r="N16180" s="15"/>
      <c r="O16180" s="16"/>
      <c r="R16180" s="14"/>
      <c r="S16180" s="14"/>
    </row>
    <row r="16181" spans="11:19" x14ac:dyDescent="0.35">
      <c r="K16181" s="14"/>
      <c r="L16181" s="14"/>
      <c r="N16181" s="15"/>
      <c r="O16181" s="16"/>
      <c r="R16181" s="14"/>
      <c r="S16181" s="14"/>
    </row>
    <row r="16182" spans="11:19" x14ac:dyDescent="0.35">
      <c r="K16182" s="14"/>
      <c r="L16182" s="14"/>
      <c r="N16182" s="15"/>
      <c r="O16182" s="16"/>
      <c r="R16182" s="14"/>
      <c r="S16182" s="14"/>
    </row>
    <row r="16183" spans="11:19" x14ac:dyDescent="0.35">
      <c r="K16183" s="14"/>
      <c r="L16183" s="14"/>
      <c r="N16183" s="15"/>
      <c r="O16183" s="16"/>
      <c r="R16183" s="14"/>
      <c r="S16183" s="14"/>
    </row>
    <row r="16184" spans="11:19" x14ac:dyDescent="0.35">
      <c r="K16184" s="14"/>
      <c r="L16184" s="14"/>
      <c r="N16184" s="15"/>
      <c r="O16184" s="16"/>
      <c r="R16184" s="14"/>
      <c r="S16184" s="14"/>
    </row>
    <row r="16185" spans="11:19" x14ac:dyDescent="0.35">
      <c r="K16185" s="14"/>
      <c r="L16185" s="14"/>
      <c r="N16185" s="15"/>
      <c r="O16185" s="16"/>
      <c r="R16185" s="14"/>
      <c r="S16185" s="14"/>
    </row>
    <row r="16186" spans="11:19" x14ac:dyDescent="0.35">
      <c r="K16186" s="14"/>
      <c r="L16186" s="14"/>
      <c r="N16186" s="15"/>
      <c r="O16186" s="16"/>
      <c r="R16186" s="14"/>
      <c r="S16186" s="14"/>
    </row>
    <row r="16187" spans="11:19" x14ac:dyDescent="0.35">
      <c r="K16187" s="14"/>
      <c r="L16187" s="14"/>
      <c r="N16187" s="15"/>
      <c r="O16187" s="16"/>
      <c r="R16187" s="14"/>
      <c r="S16187" s="14"/>
    </row>
    <row r="16188" spans="11:19" x14ac:dyDescent="0.35">
      <c r="K16188" s="14"/>
      <c r="L16188" s="14"/>
      <c r="N16188" s="15"/>
      <c r="O16188" s="16"/>
      <c r="R16188" s="14"/>
      <c r="S16188" s="14"/>
    </row>
    <row r="16189" spans="11:19" x14ac:dyDescent="0.35">
      <c r="K16189" s="14"/>
      <c r="L16189" s="14"/>
      <c r="N16189" s="15"/>
      <c r="O16189" s="16"/>
      <c r="R16189" s="14"/>
      <c r="S16189" s="14"/>
    </row>
    <row r="16190" spans="11:19" x14ac:dyDescent="0.35">
      <c r="K16190" s="14"/>
      <c r="L16190" s="14"/>
      <c r="N16190" s="15"/>
      <c r="O16190" s="16"/>
      <c r="R16190" s="14"/>
      <c r="S16190" s="14"/>
    </row>
    <row r="16191" spans="11:19" x14ac:dyDescent="0.35">
      <c r="K16191" s="14"/>
      <c r="L16191" s="14"/>
      <c r="N16191" s="15"/>
      <c r="O16191" s="16"/>
      <c r="R16191" s="14"/>
      <c r="S16191" s="14"/>
    </row>
    <row r="16192" spans="11:19" x14ac:dyDescent="0.35">
      <c r="K16192" s="14"/>
      <c r="L16192" s="14"/>
      <c r="N16192" s="15"/>
      <c r="O16192" s="16"/>
      <c r="R16192" s="14"/>
      <c r="S16192" s="14"/>
    </row>
    <row r="16193" spans="11:19" x14ac:dyDescent="0.35">
      <c r="K16193" s="14"/>
      <c r="L16193" s="14"/>
      <c r="N16193" s="15"/>
      <c r="O16193" s="16"/>
      <c r="R16193" s="14"/>
      <c r="S16193" s="14"/>
    </row>
    <row r="16194" spans="11:19" x14ac:dyDescent="0.35">
      <c r="K16194" s="14"/>
      <c r="L16194" s="14"/>
      <c r="N16194" s="15"/>
      <c r="O16194" s="16"/>
      <c r="R16194" s="14"/>
      <c r="S16194" s="14"/>
    </row>
    <row r="16195" spans="11:19" x14ac:dyDescent="0.35">
      <c r="K16195" s="14"/>
      <c r="L16195" s="14"/>
      <c r="N16195" s="15"/>
      <c r="O16195" s="16"/>
      <c r="R16195" s="14"/>
      <c r="S16195" s="14"/>
    </row>
    <row r="16196" spans="11:19" x14ac:dyDescent="0.35">
      <c r="K16196" s="14"/>
      <c r="L16196" s="14"/>
      <c r="N16196" s="15"/>
      <c r="O16196" s="16"/>
      <c r="R16196" s="14"/>
      <c r="S16196" s="14"/>
    </row>
    <row r="16197" spans="11:19" x14ac:dyDescent="0.35">
      <c r="K16197" s="14"/>
      <c r="L16197" s="14"/>
      <c r="N16197" s="15"/>
      <c r="O16197" s="16"/>
      <c r="R16197" s="14"/>
      <c r="S16197" s="14"/>
    </row>
    <row r="16198" spans="11:19" x14ac:dyDescent="0.35">
      <c r="K16198" s="14"/>
      <c r="L16198" s="14"/>
      <c r="N16198" s="15"/>
      <c r="O16198" s="16"/>
      <c r="R16198" s="14"/>
      <c r="S16198" s="14"/>
    </row>
    <row r="16199" spans="11:19" x14ac:dyDescent="0.35">
      <c r="K16199" s="14"/>
      <c r="L16199" s="14"/>
      <c r="N16199" s="15"/>
      <c r="O16199" s="16"/>
      <c r="R16199" s="14"/>
      <c r="S16199" s="14"/>
    </row>
    <row r="16200" spans="11:19" x14ac:dyDescent="0.35">
      <c r="K16200" s="14"/>
      <c r="L16200" s="14"/>
      <c r="N16200" s="15"/>
      <c r="O16200" s="16"/>
      <c r="R16200" s="14"/>
      <c r="S16200" s="14"/>
    </row>
    <row r="16201" spans="11:19" x14ac:dyDescent="0.35">
      <c r="K16201" s="14"/>
      <c r="L16201" s="14"/>
      <c r="N16201" s="15"/>
      <c r="O16201" s="16"/>
      <c r="R16201" s="14"/>
      <c r="S16201" s="14"/>
    </row>
    <row r="16202" spans="11:19" x14ac:dyDescent="0.35">
      <c r="K16202" s="14"/>
      <c r="L16202" s="14"/>
      <c r="N16202" s="15"/>
      <c r="O16202" s="16"/>
      <c r="R16202" s="14"/>
      <c r="S16202" s="14"/>
    </row>
    <row r="16203" spans="11:19" x14ac:dyDescent="0.35">
      <c r="K16203" s="14"/>
      <c r="L16203" s="14"/>
      <c r="N16203" s="15"/>
      <c r="O16203" s="16"/>
      <c r="R16203" s="14"/>
      <c r="S16203" s="14"/>
    </row>
    <row r="16204" spans="11:19" x14ac:dyDescent="0.35">
      <c r="K16204" s="14"/>
      <c r="L16204" s="14"/>
      <c r="N16204" s="15"/>
      <c r="O16204" s="16"/>
      <c r="R16204" s="14"/>
      <c r="S16204" s="14"/>
    </row>
    <row r="16205" spans="11:19" x14ac:dyDescent="0.35">
      <c r="K16205" s="14"/>
      <c r="L16205" s="14"/>
      <c r="N16205" s="15"/>
      <c r="O16205" s="16"/>
      <c r="R16205" s="14"/>
      <c r="S16205" s="14"/>
    </row>
    <row r="16206" spans="11:19" x14ac:dyDescent="0.35">
      <c r="K16206" s="14"/>
      <c r="L16206" s="14"/>
      <c r="N16206" s="15"/>
      <c r="O16206" s="16"/>
      <c r="R16206" s="14"/>
      <c r="S16206" s="14"/>
    </row>
    <row r="16207" spans="11:19" x14ac:dyDescent="0.35">
      <c r="K16207" s="14"/>
      <c r="L16207" s="14"/>
      <c r="N16207" s="15"/>
      <c r="O16207" s="16"/>
      <c r="R16207" s="14"/>
      <c r="S16207" s="14"/>
    </row>
    <row r="16208" spans="11:19" x14ac:dyDescent="0.35">
      <c r="K16208" s="14"/>
      <c r="L16208" s="14"/>
      <c r="N16208" s="15"/>
      <c r="O16208" s="16"/>
      <c r="R16208" s="14"/>
      <c r="S16208" s="14"/>
    </row>
    <row r="16209" spans="11:19" x14ac:dyDescent="0.35">
      <c r="K16209" s="14"/>
      <c r="L16209" s="14"/>
      <c r="N16209" s="15"/>
      <c r="O16209" s="16"/>
      <c r="R16209" s="14"/>
      <c r="S16209" s="14"/>
    </row>
    <row r="16210" spans="11:19" x14ac:dyDescent="0.35">
      <c r="K16210" s="14"/>
      <c r="L16210" s="14"/>
      <c r="N16210" s="15"/>
      <c r="O16210" s="16"/>
      <c r="R16210" s="14"/>
      <c r="S16210" s="14"/>
    </row>
    <row r="16211" spans="11:19" x14ac:dyDescent="0.35">
      <c r="K16211" s="14"/>
      <c r="L16211" s="14"/>
      <c r="N16211" s="15"/>
      <c r="O16211" s="16"/>
      <c r="R16211" s="14"/>
      <c r="S16211" s="14"/>
    </row>
    <row r="16212" spans="11:19" x14ac:dyDescent="0.35">
      <c r="K16212" s="14"/>
      <c r="L16212" s="14"/>
      <c r="N16212" s="15"/>
      <c r="O16212" s="16"/>
      <c r="R16212" s="14"/>
      <c r="S16212" s="14"/>
    </row>
    <row r="16213" spans="11:19" x14ac:dyDescent="0.35">
      <c r="K16213" s="14"/>
      <c r="L16213" s="14"/>
      <c r="N16213" s="15"/>
      <c r="O16213" s="16"/>
      <c r="R16213" s="14"/>
      <c r="S16213" s="14"/>
    </row>
    <row r="16214" spans="11:19" x14ac:dyDescent="0.35">
      <c r="K16214" s="14"/>
      <c r="L16214" s="14"/>
      <c r="N16214" s="15"/>
      <c r="O16214" s="16"/>
      <c r="R16214" s="14"/>
      <c r="S16214" s="14"/>
    </row>
    <row r="16215" spans="11:19" x14ac:dyDescent="0.35">
      <c r="K16215" s="14"/>
      <c r="L16215" s="14"/>
      <c r="N16215" s="15"/>
      <c r="O16215" s="16"/>
      <c r="R16215" s="14"/>
      <c r="S16215" s="14"/>
    </row>
    <row r="16216" spans="11:19" x14ac:dyDescent="0.35">
      <c r="K16216" s="14"/>
      <c r="L16216" s="14"/>
      <c r="N16216" s="15"/>
      <c r="O16216" s="16"/>
      <c r="R16216" s="14"/>
      <c r="S16216" s="14"/>
    </row>
    <row r="16217" spans="11:19" x14ac:dyDescent="0.35">
      <c r="K16217" s="14"/>
      <c r="L16217" s="14"/>
      <c r="N16217" s="15"/>
      <c r="O16217" s="16"/>
      <c r="R16217" s="14"/>
      <c r="S16217" s="14"/>
    </row>
    <row r="16218" spans="11:19" x14ac:dyDescent="0.35">
      <c r="K16218" s="14"/>
      <c r="L16218" s="14"/>
      <c r="N16218" s="15"/>
      <c r="O16218" s="16"/>
      <c r="R16218" s="14"/>
      <c r="S16218" s="14"/>
    </row>
    <row r="16219" spans="11:19" x14ac:dyDescent="0.35">
      <c r="K16219" s="14"/>
      <c r="L16219" s="14"/>
      <c r="N16219" s="15"/>
      <c r="O16219" s="16"/>
      <c r="R16219" s="14"/>
      <c r="S16219" s="14"/>
    </row>
    <row r="16220" spans="11:19" x14ac:dyDescent="0.35">
      <c r="K16220" s="14"/>
      <c r="L16220" s="14"/>
      <c r="N16220" s="15"/>
      <c r="O16220" s="16"/>
      <c r="R16220" s="14"/>
      <c r="S16220" s="14"/>
    </row>
    <row r="16221" spans="11:19" x14ac:dyDescent="0.35">
      <c r="K16221" s="14"/>
      <c r="L16221" s="14"/>
      <c r="N16221" s="15"/>
      <c r="O16221" s="16"/>
      <c r="R16221" s="14"/>
      <c r="S16221" s="14"/>
    </row>
    <row r="16222" spans="11:19" x14ac:dyDescent="0.35">
      <c r="K16222" s="14"/>
      <c r="L16222" s="14"/>
      <c r="N16222" s="15"/>
      <c r="O16222" s="16"/>
      <c r="R16222" s="14"/>
      <c r="S16222" s="14"/>
    </row>
    <row r="16223" spans="11:19" x14ac:dyDescent="0.35">
      <c r="K16223" s="14"/>
      <c r="L16223" s="14"/>
      <c r="N16223" s="15"/>
      <c r="O16223" s="16"/>
      <c r="R16223" s="14"/>
      <c r="S16223" s="14"/>
    </row>
    <row r="16224" spans="11:19" x14ac:dyDescent="0.35">
      <c r="K16224" s="14"/>
      <c r="L16224" s="14"/>
      <c r="N16224" s="15"/>
      <c r="O16224" s="16"/>
      <c r="R16224" s="14"/>
      <c r="S16224" s="14"/>
    </row>
    <row r="16225" spans="11:19" x14ac:dyDescent="0.35">
      <c r="K16225" s="14"/>
      <c r="L16225" s="14"/>
      <c r="N16225" s="15"/>
      <c r="O16225" s="16"/>
      <c r="R16225" s="14"/>
      <c r="S16225" s="14"/>
    </row>
    <row r="16226" spans="11:19" x14ac:dyDescent="0.35">
      <c r="K16226" s="14"/>
      <c r="L16226" s="14"/>
      <c r="N16226" s="15"/>
      <c r="O16226" s="16"/>
      <c r="R16226" s="14"/>
      <c r="S16226" s="14"/>
    </row>
    <row r="16227" spans="11:19" x14ac:dyDescent="0.35">
      <c r="K16227" s="14"/>
      <c r="L16227" s="14"/>
      <c r="N16227" s="15"/>
      <c r="O16227" s="16"/>
      <c r="R16227" s="14"/>
      <c r="S16227" s="14"/>
    </row>
    <row r="16228" spans="11:19" x14ac:dyDescent="0.35">
      <c r="K16228" s="14"/>
      <c r="L16228" s="14"/>
      <c r="N16228" s="15"/>
      <c r="O16228" s="16"/>
      <c r="R16228" s="14"/>
      <c r="S16228" s="14"/>
    </row>
    <row r="16229" spans="11:19" x14ac:dyDescent="0.35">
      <c r="K16229" s="14"/>
      <c r="L16229" s="14"/>
      <c r="N16229" s="15"/>
      <c r="O16229" s="16"/>
      <c r="R16229" s="14"/>
      <c r="S16229" s="14"/>
    </row>
    <row r="16230" spans="11:19" x14ac:dyDescent="0.35">
      <c r="K16230" s="14"/>
      <c r="L16230" s="14"/>
      <c r="N16230" s="15"/>
      <c r="O16230" s="16"/>
      <c r="R16230" s="14"/>
      <c r="S16230" s="14"/>
    </row>
    <row r="16231" spans="11:19" x14ac:dyDescent="0.35">
      <c r="K16231" s="14"/>
      <c r="L16231" s="14"/>
      <c r="N16231" s="15"/>
      <c r="O16231" s="16"/>
      <c r="R16231" s="14"/>
      <c r="S16231" s="14"/>
    </row>
    <row r="16232" spans="11:19" x14ac:dyDescent="0.35">
      <c r="K16232" s="14"/>
      <c r="L16232" s="14"/>
      <c r="N16232" s="15"/>
      <c r="O16232" s="16"/>
      <c r="R16232" s="14"/>
      <c r="S16232" s="14"/>
    </row>
    <row r="16233" spans="11:19" x14ac:dyDescent="0.35">
      <c r="K16233" s="14"/>
      <c r="L16233" s="14"/>
      <c r="N16233" s="15"/>
      <c r="O16233" s="16"/>
      <c r="R16233" s="14"/>
      <c r="S16233" s="14"/>
    </row>
    <row r="16234" spans="11:19" x14ac:dyDescent="0.35">
      <c r="K16234" s="14"/>
      <c r="L16234" s="14"/>
      <c r="N16234" s="15"/>
      <c r="O16234" s="16"/>
      <c r="R16234" s="14"/>
      <c r="S16234" s="14"/>
    </row>
    <row r="16235" spans="11:19" x14ac:dyDescent="0.35">
      <c r="K16235" s="14"/>
      <c r="L16235" s="14"/>
      <c r="N16235" s="15"/>
      <c r="O16235" s="16"/>
      <c r="R16235" s="14"/>
      <c r="S16235" s="14"/>
    </row>
    <row r="16236" spans="11:19" x14ac:dyDescent="0.35">
      <c r="K16236" s="14"/>
      <c r="L16236" s="14"/>
      <c r="N16236" s="15"/>
      <c r="O16236" s="16"/>
      <c r="R16236" s="14"/>
      <c r="S16236" s="14"/>
    </row>
    <row r="16237" spans="11:19" x14ac:dyDescent="0.35">
      <c r="K16237" s="14"/>
      <c r="L16237" s="14"/>
      <c r="N16237" s="15"/>
      <c r="O16237" s="16"/>
      <c r="R16237" s="14"/>
      <c r="S16237" s="14"/>
    </row>
    <row r="16238" spans="11:19" x14ac:dyDescent="0.35">
      <c r="K16238" s="14"/>
      <c r="L16238" s="14"/>
      <c r="N16238" s="15"/>
      <c r="O16238" s="16"/>
      <c r="R16238" s="14"/>
      <c r="S16238" s="14"/>
    </row>
    <row r="16239" spans="11:19" x14ac:dyDescent="0.35">
      <c r="K16239" s="14"/>
      <c r="L16239" s="14"/>
      <c r="N16239" s="15"/>
      <c r="O16239" s="16"/>
      <c r="R16239" s="14"/>
      <c r="S16239" s="14"/>
    </row>
    <row r="16240" spans="11:19" x14ac:dyDescent="0.35">
      <c r="K16240" s="14"/>
      <c r="L16240" s="14"/>
      <c r="N16240" s="15"/>
      <c r="O16240" s="16"/>
      <c r="R16240" s="14"/>
      <c r="S16240" s="14"/>
    </row>
    <row r="16241" spans="11:19" x14ac:dyDescent="0.35">
      <c r="K16241" s="14"/>
      <c r="L16241" s="14"/>
      <c r="N16241" s="15"/>
      <c r="O16241" s="16"/>
      <c r="R16241" s="14"/>
      <c r="S16241" s="14"/>
    </row>
    <row r="16242" spans="11:19" x14ac:dyDescent="0.35">
      <c r="K16242" s="14"/>
      <c r="L16242" s="14"/>
      <c r="N16242" s="15"/>
      <c r="O16242" s="16"/>
      <c r="R16242" s="14"/>
      <c r="S16242" s="14"/>
    </row>
    <row r="16243" spans="11:19" x14ac:dyDescent="0.35">
      <c r="K16243" s="14"/>
      <c r="L16243" s="14"/>
      <c r="N16243" s="15"/>
      <c r="O16243" s="16"/>
      <c r="R16243" s="14"/>
      <c r="S16243" s="14"/>
    </row>
    <row r="16244" spans="11:19" x14ac:dyDescent="0.35">
      <c r="K16244" s="14"/>
      <c r="L16244" s="14"/>
      <c r="N16244" s="15"/>
      <c r="O16244" s="16"/>
      <c r="R16244" s="14"/>
      <c r="S16244" s="14"/>
    </row>
    <row r="16245" spans="11:19" x14ac:dyDescent="0.35">
      <c r="K16245" s="14"/>
      <c r="L16245" s="14"/>
      <c r="N16245" s="15"/>
      <c r="O16245" s="16"/>
      <c r="R16245" s="14"/>
      <c r="S16245" s="14"/>
    </row>
    <row r="16246" spans="11:19" x14ac:dyDescent="0.35">
      <c r="K16246" s="14"/>
      <c r="L16246" s="14"/>
      <c r="N16246" s="15"/>
      <c r="O16246" s="16"/>
      <c r="R16246" s="14"/>
      <c r="S16246" s="14"/>
    </row>
    <row r="16247" spans="11:19" x14ac:dyDescent="0.35">
      <c r="K16247" s="14"/>
      <c r="L16247" s="14"/>
      <c r="N16247" s="15"/>
      <c r="O16247" s="16"/>
      <c r="R16247" s="14"/>
      <c r="S16247" s="14"/>
    </row>
    <row r="16248" spans="11:19" x14ac:dyDescent="0.35">
      <c r="K16248" s="14"/>
      <c r="L16248" s="14"/>
      <c r="N16248" s="15"/>
      <c r="O16248" s="16"/>
      <c r="R16248" s="14"/>
      <c r="S16248" s="14"/>
    </row>
    <row r="16249" spans="11:19" x14ac:dyDescent="0.35">
      <c r="K16249" s="14"/>
      <c r="L16249" s="14"/>
      <c r="N16249" s="15"/>
      <c r="O16249" s="16"/>
      <c r="R16249" s="14"/>
      <c r="S16249" s="14"/>
    </row>
    <row r="16250" spans="11:19" x14ac:dyDescent="0.35">
      <c r="K16250" s="14"/>
      <c r="L16250" s="14"/>
      <c r="N16250" s="15"/>
      <c r="O16250" s="16"/>
      <c r="R16250" s="14"/>
      <c r="S16250" s="14"/>
    </row>
    <row r="16251" spans="11:19" x14ac:dyDescent="0.35">
      <c r="K16251" s="14"/>
      <c r="L16251" s="14"/>
      <c r="N16251" s="15"/>
      <c r="O16251" s="16"/>
      <c r="R16251" s="14"/>
      <c r="S16251" s="14"/>
    </row>
    <row r="16252" spans="11:19" x14ac:dyDescent="0.35">
      <c r="K16252" s="14"/>
      <c r="L16252" s="14"/>
      <c r="N16252" s="15"/>
      <c r="O16252" s="16"/>
      <c r="R16252" s="14"/>
      <c r="S16252" s="14"/>
    </row>
    <row r="16253" spans="11:19" x14ac:dyDescent="0.35">
      <c r="K16253" s="14"/>
      <c r="L16253" s="14"/>
      <c r="N16253" s="15"/>
      <c r="O16253" s="16"/>
      <c r="R16253" s="14"/>
      <c r="S16253" s="14"/>
    </row>
    <row r="16254" spans="11:19" x14ac:dyDescent="0.35">
      <c r="K16254" s="14"/>
      <c r="L16254" s="14"/>
      <c r="N16254" s="15"/>
      <c r="O16254" s="16"/>
      <c r="R16254" s="14"/>
      <c r="S16254" s="14"/>
    </row>
    <row r="16255" spans="11:19" x14ac:dyDescent="0.35">
      <c r="K16255" s="14"/>
      <c r="L16255" s="14"/>
      <c r="N16255" s="15"/>
      <c r="O16255" s="16"/>
      <c r="R16255" s="14"/>
      <c r="S16255" s="14"/>
    </row>
    <row r="16256" spans="11:19" x14ac:dyDescent="0.35">
      <c r="K16256" s="14"/>
      <c r="L16256" s="14"/>
      <c r="N16256" s="15"/>
      <c r="O16256" s="16"/>
      <c r="R16256" s="14"/>
      <c r="S16256" s="14"/>
    </row>
    <row r="16257" spans="11:19" x14ac:dyDescent="0.35">
      <c r="K16257" s="14"/>
      <c r="L16257" s="14"/>
      <c r="N16257" s="15"/>
      <c r="O16257" s="16"/>
      <c r="R16257" s="14"/>
      <c r="S16257" s="14"/>
    </row>
    <row r="16258" spans="11:19" x14ac:dyDescent="0.35">
      <c r="K16258" s="14"/>
      <c r="L16258" s="14"/>
      <c r="N16258" s="15"/>
      <c r="O16258" s="16"/>
      <c r="R16258" s="14"/>
      <c r="S16258" s="14"/>
    </row>
    <row r="16259" spans="11:19" x14ac:dyDescent="0.35">
      <c r="K16259" s="14"/>
      <c r="L16259" s="14"/>
      <c r="N16259" s="15"/>
      <c r="O16259" s="16"/>
      <c r="R16259" s="14"/>
      <c r="S16259" s="14"/>
    </row>
    <row r="16260" spans="11:19" x14ac:dyDescent="0.35">
      <c r="K16260" s="14"/>
      <c r="L16260" s="14"/>
      <c r="N16260" s="15"/>
      <c r="O16260" s="16"/>
      <c r="R16260" s="14"/>
      <c r="S16260" s="14"/>
    </row>
    <row r="16261" spans="11:19" x14ac:dyDescent="0.35">
      <c r="K16261" s="14"/>
      <c r="L16261" s="14"/>
      <c r="N16261" s="15"/>
      <c r="O16261" s="16"/>
      <c r="R16261" s="14"/>
      <c r="S16261" s="14"/>
    </row>
    <row r="16262" spans="11:19" x14ac:dyDescent="0.35">
      <c r="K16262" s="14"/>
      <c r="L16262" s="14"/>
      <c r="N16262" s="15"/>
      <c r="O16262" s="16"/>
      <c r="R16262" s="14"/>
      <c r="S16262" s="14"/>
    </row>
    <row r="16263" spans="11:19" x14ac:dyDescent="0.35">
      <c r="K16263" s="14"/>
      <c r="L16263" s="14"/>
      <c r="N16263" s="15"/>
      <c r="O16263" s="16"/>
      <c r="R16263" s="14"/>
      <c r="S16263" s="14"/>
    </row>
    <row r="16264" spans="11:19" x14ac:dyDescent="0.35">
      <c r="K16264" s="14"/>
      <c r="L16264" s="14"/>
      <c r="N16264" s="15"/>
      <c r="O16264" s="16"/>
      <c r="R16264" s="14"/>
      <c r="S16264" s="14"/>
    </row>
    <row r="16265" spans="11:19" x14ac:dyDescent="0.35">
      <c r="K16265" s="14"/>
      <c r="L16265" s="14"/>
      <c r="N16265" s="15"/>
      <c r="O16265" s="16"/>
      <c r="R16265" s="14"/>
      <c r="S16265" s="14"/>
    </row>
    <row r="16266" spans="11:19" x14ac:dyDescent="0.35">
      <c r="K16266" s="14"/>
      <c r="L16266" s="14"/>
      <c r="N16266" s="15"/>
      <c r="O16266" s="16"/>
      <c r="R16266" s="14"/>
      <c r="S16266" s="14"/>
    </row>
    <row r="16267" spans="11:19" x14ac:dyDescent="0.35">
      <c r="K16267" s="14"/>
      <c r="L16267" s="14"/>
      <c r="N16267" s="15"/>
      <c r="O16267" s="16"/>
      <c r="R16267" s="14"/>
      <c r="S16267" s="14"/>
    </row>
    <row r="16268" spans="11:19" x14ac:dyDescent="0.35">
      <c r="K16268" s="14"/>
      <c r="L16268" s="14"/>
      <c r="N16268" s="15"/>
      <c r="O16268" s="16"/>
      <c r="R16268" s="14"/>
      <c r="S16268" s="14"/>
    </row>
    <row r="16269" spans="11:19" x14ac:dyDescent="0.35">
      <c r="K16269" s="14"/>
      <c r="L16269" s="14"/>
      <c r="N16269" s="15"/>
      <c r="O16269" s="16"/>
      <c r="R16269" s="14"/>
      <c r="S16269" s="14"/>
    </row>
    <row r="16270" spans="11:19" x14ac:dyDescent="0.35">
      <c r="K16270" s="14"/>
      <c r="L16270" s="14"/>
      <c r="N16270" s="15"/>
      <c r="O16270" s="16"/>
      <c r="R16270" s="14"/>
      <c r="S16270" s="14"/>
    </row>
    <row r="16271" spans="11:19" x14ac:dyDescent="0.35">
      <c r="K16271" s="14"/>
      <c r="L16271" s="14"/>
      <c r="N16271" s="15"/>
      <c r="O16271" s="16"/>
      <c r="R16271" s="14"/>
      <c r="S16271" s="14"/>
    </row>
    <row r="16272" spans="11:19" x14ac:dyDescent="0.35">
      <c r="K16272" s="14"/>
      <c r="L16272" s="14"/>
      <c r="N16272" s="15"/>
      <c r="O16272" s="16"/>
      <c r="R16272" s="14"/>
      <c r="S16272" s="14"/>
    </row>
    <row r="16273" spans="11:19" x14ac:dyDescent="0.35">
      <c r="K16273" s="14"/>
      <c r="L16273" s="14"/>
      <c r="N16273" s="15"/>
      <c r="O16273" s="16"/>
      <c r="R16273" s="14"/>
      <c r="S16273" s="14"/>
    </row>
    <row r="16274" spans="11:19" x14ac:dyDescent="0.35">
      <c r="K16274" s="14"/>
      <c r="L16274" s="14"/>
      <c r="N16274" s="15"/>
      <c r="O16274" s="16"/>
      <c r="R16274" s="14"/>
      <c r="S16274" s="14"/>
    </row>
    <row r="16275" spans="11:19" x14ac:dyDescent="0.35">
      <c r="K16275" s="14"/>
      <c r="L16275" s="14"/>
      <c r="N16275" s="15"/>
      <c r="O16275" s="16"/>
      <c r="R16275" s="14"/>
      <c r="S16275" s="14"/>
    </row>
    <row r="16276" spans="11:19" x14ac:dyDescent="0.35">
      <c r="K16276" s="14"/>
      <c r="L16276" s="14"/>
      <c r="N16276" s="15"/>
      <c r="O16276" s="16"/>
      <c r="R16276" s="14"/>
      <c r="S16276" s="14"/>
    </row>
    <row r="16277" spans="11:19" x14ac:dyDescent="0.35">
      <c r="K16277" s="14"/>
      <c r="L16277" s="14"/>
      <c r="N16277" s="15"/>
      <c r="O16277" s="16"/>
      <c r="R16277" s="14"/>
      <c r="S16277" s="14"/>
    </row>
    <row r="16278" spans="11:19" x14ac:dyDescent="0.35">
      <c r="K16278" s="14"/>
      <c r="L16278" s="14"/>
      <c r="N16278" s="15"/>
      <c r="O16278" s="16"/>
      <c r="R16278" s="14"/>
      <c r="S16278" s="14"/>
    </row>
    <row r="16279" spans="11:19" x14ac:dyDescent="0.35">
      <c r="K16279" s="14"/>
      <c r="L16279" s="14"/>
      <c r="N16279" s="15"/>
      <c r="O16279" s="16"/>
      <c r="R16279" s="14"/>
      <c r="S16279" s="14"/>
    </row>
    <row r="16280" spans="11:19" x14ac:dyDescent="0.35">
      <c r="K16280" s="14"/>
      <c r="L16280" s="14"/>
      <c r="N16280" s="15"/>
      <c r="O16280" s="16"/>
      <c r="R16280" s="14"/>
      <c r="S16280" s="14"/>
    </row>
    <row r="16281" spans="11:19" x14ac:dyDescent="0.35">
      <c r="K16281" s="14"/>
      <c r="L16281" s="14"/>
      <c r="N16281" s="15"/>
      <c r="O16281" s="16"/>
      <c r="R16281" s="14"/>
      <c r="S16281" s="14"/>
    </row>
    <row r="16282" spans="11:19" x14ac:dyDescent="0.35">
      <c r="K16282" s="14"/>
      <c r="L16282" s="14"/>
      <c r="N16282" s="15"/>
      <c r="O16282" s="16"/>
      <c r="R16282" s="14"/>
      <c r="S16282" s="14"/>
    </row>
    <row r="16283" spans="11:19" x14ac:dyDescent="0.35">
      <c r="K16283" s="14"/>
      <c r="L16283" s="14"/>
      <c r="N16283" s="15"/>
      <c r="O16283" s="16"/>
      <c r="R16283" s="14"/>
      <c r="S16283" s="14"/>
    </row>
    <row r="16284" spans="11:19" x14ac:dyDescent="0.35">
      <c r="K16284" s="14"/>
      <c r="L16284" s="14"/>
      <c r="N16284" s="15"/>
      <c r="O16284" s="16"/>
      <c r="R16284" s="14"/>
      <c r="S16284" s="14"/>
    </row>
    <row r="16285" spans="11:19" x14ac:dyDescent="0.35">
      <c r="K16285" s="14"/>
      <c r="L16285" s="14"/>
      <c r="N16285" s="15"/>
      <c r="O16285" s="16"/>
      <c r="R16285" s="14"/>
      <c r="S16285" s="14"/>
    </row>
    <row r="16286" spans="11:19" x14ac:dyDescent="0.35">
      <c r="K16286" s="14"/>
      <c r="L16286" s="14"/>
      <c r="N16286" s="15"/>
      <c r="O16286" s="16"/>
      <c r="R16286" s="14"/>
      <c r="S16286" s="14"/>
    </row>
    <row r="16287" spans="11:19" x14ac:dyDescent="0.35">
      <c r="K16287" s="14"/>
      <c r="L16287" s="14"/>
      <c r="N16287" s="15"/>
      <c r="O16287" s="16"/>
      <c r="R16287" s="14"/>
      <c r="S16287" s="14"/>
    </row>
    <row r="16288" spans="11:19" x14ac:dyDescent="0.35">
      <c r="K16288" s="14"/>
      <c r="L16288" s="14"/>
      <c r="N16288" s="15"/>
      <c r="O16288" s="16"/>
      <c r="R16288" s="14"/>
      <c r="S16288" s="14"/>
    </row>
    <row r="16289" spans="11:19" x14ac:dyDescent="0.35">
      <c r="K16289" s="14"/>
      <c r="L16289" s="14"/>
      <c r="N16289" s="15"/>
      <c r="O16289" s="16"/>
      <c r="R16289" s="14"/>
      <c r="S16289" s="14"/>
    </row>
    <row r="16290" spans="11:19" x14ac:dyDescent="0.35">
      <c r="K16290" s="14"/>
      <c r="L16290" s="14"/>
      <c r="N16290" s="15"/>
      <c r="O16290" s="16"/>
      <c r="R16290" s="14"/>
      <c r="S16290" s="14"/>
    </row>
    <row r="16291" spans="11:19" x14ac:dyDescent="0.35">
      <c r="K16291" s="14"/>
      <c r="L16291" s="14"/>
      <c r="N16291" s="15"/>
      <c r="O16291" s="16"/>
      <c r="R16291" s="14"/>
      <c r="S16291" s="14"/>
    </row>
    <row r="16292" spans="11:19" x14ac:dyDescent="0.35">
      <c r="K16292" s="14"/>
      <c r="L16292" s="14"/>
      <c r="N16292" s="15"/>
      <c r="O16292" s="16"/>
      <c r="R16292" s="14"/>
      <c r="S16292" s="14"/>
    </row>
    <row r="16293" spans="11:19" x14ac:dyDescent="0.35">
      <c r="K16293" s="14"/>
      <c r="L16293" s="14"/>
      <c r="N16293" s="15"/>
      <c r="O16293" s="16"/>
      <c r="R16293" s="14"/>
      <c r="S16293" s="14"/>
    </row>
    <row r="16294" spans="11:19" x14ac:dyDescent="0.35">
      <c r="K16294" s="14"/>
      <c r="L16294" s="14"/>
      <c r="N16294" s="15"/>
      <c r="O16294" s="16"/>
      <c r="R16294" s="14"/>
      <c r="S16294" s="14"/>
    </row>
    <row r="16295" spans="11:19" x14ac:dyDescent="0.35">
      <c r="K16295" s="14"/>
      <c r="L16295" s="14"/>
      <c r="N16295" s="15"/>
      <c r="O16295" s="16"/>
      <c r="R16295" s="14"/>
      <c r="S16295" s="14"/>
    </row>
    <row r="16296" spans="11:19" x14ac:dyDescent="0.35">
      <c r="K16296" s="14"/>
      <c r="L16296" s="14"/>
      <c r="N16296" s="15"/>
      <c r="O16296" s="16"/>
      <c r="R16296" s="14"/>
      <c r="S16296" s="14"/>
    </row>
    <row r="16297" spans="11:19" x14ac:dyDescent="0.35">
      <c r="K16297" s="14"/>
      <c r="L16297" s="14"/>
      <c r="N16297" s="15"/>
      <c r="O16297" s="16"/>
      <c r="R16297" s="14"/>
      <c r="S16297" s="14"/>
    </row>
    <row r="16298" spans="11:19" x14ac:dyDescent="0.35">
      <c r="K16298" s="14"/>
      <c r="L16298" s="14"/>
      <c r="N16298" s="15"/>
      <c r="O16298" s="16"/>
      <c r="R16298" s="14"/>
      <c r="S16298" s="14"/>
    </row>
    <row r="16299" spans="11:19" x14ac:dyDescent="0.35">
      <c r="K16299" s="14"/>
      <c r="L16299" s="14"/>
      <c r="N16299" s="15"/>
      <c r="O16299" s="16"/>
      <c r="R16299" s="14"/>
      <c r="S16299" s="14"/>
    </row>
    <row r="16300" spans="11:19" x14ac:dyDescent="0.35">
      <c r="K16300" s="14"/>
      <c r="L16300" s="14"/>
      <c r="N16300" s="15"/>
      <c r="O16300" s="16"/>
      <c r="R16300" s="14"/>
      <c r="S16300" s="14"/>
    </row>
    <row r="16301" spans="11:19" x14ac:dyDescent="0.35">
      <c r="K16301" s="14"/>
      <c r="L16301" s="14"/>
      <c r="N16301" s="15"/>
      <c r="O16301" s="16"/>
      <c r="R16301" s="14"/>
      <c r="S16301" s="14"/>
    </row>
    <row r="16302" spans="11:19" x14ac:dyDescent="0.35">
      <c r="K16302" s="14"/>
      <c r="L16302" s="14"/>
      <c r="N16302" s="15"/>
      <c r="O16302" s="16"/>
      <c r="R16302" s="14"/>
      <c r="S16302" s="14"/>
    </row>
    <row r="16303" spans="11:19" x14ac:dyDescent="0.35">
      <c r="K16303" s="14"/>
      <c r="L16303" s="14"/>
      <c r="N16303" s="15"/>
      <c r="O16303" s="16"/>
      <c r="R16303" s="14"/>
      <c r="S16303" s="14"/>
    </row>
    <row r="16304" spans="11:19" x14ac:dyDescent="0.35">
      <c r="K16304" s="14"/>
      <c r="L16304" s="14"/>
      <c r="N16304" s="15"/>
      <c r="O16304" s="16"/>
      <c r="R16304" s="14"/>
      <c r="S16304" s="14"/>
    </row>
    <row r="16305" spans="11:19" x14ac:dyDescent="0.35">
      <c r="K16305" s="14"/>
      <c r="L16305" s="14"/>
      <c r="N16305" s="15"/>
      <c r="O16305" s="16"/>
      <c r="R16305" s="14"/>
      <c r="S16305" s="14"/>
    </row>
    <row r="16306" spans="11:19" x14ac:dyDescent="0.35">
      <c r="K16306" s="14"/>
      <c r="L16306" s="14"/>
      <c r="N16306" s="15"/>
      <c r="O16306" s="16"/>
      <c r="R16306" s="14"/>
      <c r="S16306" s="14"/>
    </row>
    <row r="16307" spans="11:19" x14ac:dyDescent="0.35">
      <c r="K16307" s="14"/>
      <c r="L16307" s="14"/>
      <c r="N16307" s="15"/>
      <c r="O16307" s="16"/>
      <c r="R16307" s="14"/>
      <c r="S16307" s="14"/>
    </row>
    <row r="16308" spans="11:19" x14ac:dyDescent="0.35">
      <c r="K16308" s="14"/>
      <c r="L16308" s="14"/>
      <c r="N16308" s="15"/>
      <c r="O16308" s="16"/>
      <c r="R16308" s="14"/>
      <c r="S16308" s="14"/>
    </row>
    <row r="16309" spans="11:19" x14ac:dyDescent="0.35">
      <c r="K16309" s="14"/>
      <c r="L16309" s="14"/>
      <c r="N16309" s="15"/>
      <c r="O16309" s="16"/>
      <c r="R16309" s="14"/>
      <c r="S16309" s="14"/>
    </row>
    <row r="16310" spans="11:19" x14ac:dyDescent="0.35">
      <c r="K16310" s="14"/>
      <c r="L16310" s="14"/>
      <c r="N16310" s="15"/>
      <c r="O16310" s="16"/>
      <c r="R16310" s="14"/>
      <c r="S16310" s="14"/>
    </row>
    <row r="16311" spans="11:19" x14ac:dyDescent="0.35">
      <c r="K16311" s="14"/>
      <c r="L16311" s="14"/>
      <c r="N16311" s="15"/>
      <c r="O16311" s="16"/>
      <c r="R16311" s="14"/>
      <c r="S16311" s="14"/>
    </row>
    <row r="16312" spans="11:19" x14ac:dyDescent="0.35">
      <c r="K16312" s="14"/>
      <c r="L16312" s="14"/>
      <c r="N16312" s="15"/>
      <c r="O16312" s="16"/>
      <c r="R16312" s="14"/>
      <c r="S16312" s="14"/>
    </row>
    <row r="16313" spans="11:19" x14ac:dyDescent="0.35">
      <c r="K16313" s="14"/>
      <c r="L16313" s="14"/>
      <c r="N16313" s="15"/>
      <c r="O16313" s="16"/>
      <c r="R16313" s="14"/>
      <c r="S16313" s="14"/>
    </row>
    <row r="16314" spans="11:19" x14ac:dyDescent="0.35">
      <c r="K16314" s="14"/>
      <c r="L16314" s="14"/>
      <c r="N16314" s="15"/>
      <c r="O16314" s="16"/>
      <c r="R16314" s="14"/>
      <c r="S16314" s="14"/>
    </row>
    <row r="16315" spans="11:19" x14ac:dyDescent="0.35">
      <c r="K16315" s="14"/>
      <c r="L16315" s="14"/>
      <c r="N16315" s="15"/>
      <c r="O16315" s="16"/>
      <c r="R16315" s="14"/>
      <c r="S16315" s="14"/>
    </row>
    <row r="16316" spans="11:19" x14ac:dyDescent="0.35">
      <c r="K16316" s="14"/>
      <c r="L16316" s="14"/>
      <c r="N16316" s="15"/>
      <c r="O16316" s="16"/>
      <c r="R16316" s="14"/>
      <c r="S16316" s="14"/>
    </row>
    <row r="16317" spans="11:19" x14ac:dyDescent="0.35">
      <c r="K16317" s="14"/>
      <c r="L16317" s="14"/>
      <c r="N16317" s="15"/>
      <c r="O16317" s="16"/>
      <c r="R16317" s="14"/>
      <c r="S16317" s="14"/>
    </row>
    <row r="16318" spans="11:19" x14ac:dyDescent="0.35">
      <c r="K16318" s="14"/>
      <c r="L16318" s="14"/>
      <c r="N16318" s="15"/>
      <c r="O16318" s="16"/>
      <c r="R16318" s="14"/>
      <c r="S16318" s="14"/>
    </row>
    <row r="16319" spans="11:19" x14ac:dyDescent="0.35">
      <c r="K16319" s="14"/>
      <c r="L16319" s="14"/>
      <c r="N16319" s="15"/>
      <c r="O16319" s="16"/>
      <c r="R16319" s="14"/>
      <c r="S16319" s="14"/>
    </row>
    <row r="16320" spans="11:19" x14ac:dyDescent="0.35">
      <c r="K16320" s="14"/>
      <c r="L16320" s="14"/>
      <c r="N16320" s="15"/>
      <c r="O16320" s="16"/>
      <c r="R16320" s="14"/>
      <c r="S16320" s="14"/>
    </row>
    <row r="16321" spans="11:19" x14ac:dyDescent="0.35">
      <c r="K16321" s="14"/>
      <c r="L16321" s="14"/>
      <c r="N16321" s="15"/>
      <c r="O16321" s="16"/>
      <c r="R16321" s="14"/>
      <c r="S16321" s="14"/>
    </row>
    <row r="16322" spans="11:19" x14ac:dyDescent="0.35">
      <c r="K16322" s="14"/>
      <c r="L16322" s="14"/>
      <c r="N16322" s="15"/>
      <c r="O16322" s="16"/>
      <c r="R16322" s="14"/>
      <c r="S16322" s="14"/>
    </row>
    <row r="16323" spans="11:19" x14ac:dyDescent="0.35">
      <c r="K16323" s="14"/>
      <c r="L16323" s="14"/>
      <c r="N16323" s="15"/>
      <c r="O16323" s="16"/>
      <c r="R16323" s="14"/>
      <c r="S16323" s="14"/>
    </row>
    <row r="16324" spans="11:19" x14ac:dyDescent="0.35">
      <c r="K16324" s="14"/>
      <c r="L16324" s="14"/>
      <c r="N16324" s="15"/>
      <c r="O16324" s="16"/>
      <c r="R16324" s="14"/>
      <c r="S16324" s="14"/>
    </row>
    <row r="16325" spans="11:19" x14ac:dyDescent="0.35">
      <c r="K16325" s="14"/>
      <c r="L16325" s="14"/>
      <c r="N16325" s="15"/>
      <c r="O16325" s="16"/>
      <c r="R16325" s="14"/>
      <c r="S16325" s="14"/>
    </row>
    <row r="16326" spans="11:19" x14ac:dyDescent="0.35">
      <c r="K16326" s="14"/>
      <c r="L16326" s="14"/>
      <c r="N16326" s="15"/>
      <c r="O16326" s="16"/>
      <c r="R16326" s="14"/>
      <c r="S16326" s="14"/>
    </row>
    <row r="16327" spans="11:19" x14ac:dyDescent="0.35">
      <c r="K16327" s="14"/>
      <c r="L16327" s="14"/>
      <c r="N16327" s="15"/>
      <c r="O16327" s="16"/>
      <c r="R16327" s="14"/>
      <c r="S16327" s="14"/>
    </row>
    <row r="16328" spans="11:19" x14ac:dyDescent="0.35">
      <c r="K16328" s="14"/>
      <c r="L16328" s="14"/>
      <c r="N16328" s="15"/>
      <c r="O16328" s="16"/>
      <c r="R16328" s="14"/>
      <c r="S16328" s="14"/>
    </row>
    <row r="16329" spans="11:19" x14ac:dyDescent="0.35">
      <c r="K16329" s="14"/>
      <c r="L16329" s="14"/>
      <c r="N16329" s="15"/>
      <c r="O16329" s="16"/>
      <c r="R16329" s="14"/>
      <c r="S16329" s="14"/>
    </row>
    <row r="16330" spans="11:19" x14ac:dyDescent="0.35">
      <c r="K16330" s="14"/>
      <c r="L16330" s="14"/>
      <c r="N16330" s="15"/>
      <c r="O16330" s="16"/>
      <c r="R16330" s="14"/>
      <c r="S16330" s="14"/>
    </row>
    <row r="16331" spans="11:19" x14ac:dyDescent="0.35">
      <c r="K16331" s="14"/>
      <c r="L16331" s="14"/>
      <c r="N16331" s="15"/>
      <c r="O16331" s="16"/>
      <c r="R16331" s="14"/>
      <c r="S16331" s="14"/>
    </row>
    <row r="16332" spans="11:19" x14ac:dyDescent="0.35">
      <c r="K16332" s="14"/>
      <c r="L16332" s="14"/>
      <c r="N16332" s="15"/>
      <c r="O16332" s="16"/>
      <c r="R16332" s="14"/>
      <c r="S16332" s="14"/>
    </row>
    <row r="16333" spans="11:19" x14ac:dyDescent="0.35">
      <c r="K16333" s="14"/>
      <c r="L16333" s="14"/>
      <c r="N16333" s="15"/>
      <c r="O16333" s="16"/>
      <c r="R16333" s="14"/>
      <c r="S16333" s="14"/>
    </row>
    <row r="16334" spans="11:19" x14ac:dyDescent="0.35">
      <c r="K16334" s="14"/>
      <c r="L16334" s="14"/>
      <c r="N16334" s="15"/>
      <c r="O16334" s="16"/>
      <c r="R16334" s="14"/>
      <c r="S16334" s="14"/>
    </row>
    <row r="16335" spans="11:19" x14ac:dyDescent="0.35">
      <c r="K16335" s="14"/>
      <c r="L16335" s="14"/>
      <c r="N16335" s="15"/>
      <c r="O16335" s="16"/>
      <c r="R16335" s="14"/>
      <c r="S16335" s="14"/>
    </row>
    <row r="16336" spans="11:19" x14ac:dyDescent="0.35">
      <c r="K16336" s="14"/>
      <c r="L16336" s="14"/>
      <c r="N16336" s="15"/>
      <c r="O16336" s="16"/>
      <c r="R16336" s="14"/>
      <c r="S16336" s="14"/>
    </row>
    <row r="16337" spans="11:19" x14ac:dyDescent="0.35">
      <c r="K16337" s="14"/>
      <c r="L16337" s="14"/>
      <c r="N16337" s="15"/>
      <c r="O16337" s="16"/>
      <c r="R16337" s="14"/>
      <c r="S16337" s="14"/>
    </row>
    <row r="16338" spans="11:19" x14ac:dyDescent="0.35">
      <c r="K16338" s="14"/>
      <c r="L16338" s="14"/>
      <c r="N16338" s="15"/>
      <c r="O16338" s="16"/>
      <c r="R16338" s="14"/>
      <c r="S16338" s="14"/>
    </row>
    <row r="16339" spans="11:19" x14ac:dyDescent="0.35">
      <c r="K16339" s="14"/>
      <c r="L16339" s="14"/>
      <c r="N16339" s="15"/>
      <c r="O16339" s="16"/>
      <c r="R16339" s="14"/>
      <c r="S16339" s="14"/>
    </row>
    <row r="16340" spans="11:19" x14ac:dyDescent="0.35">
      <c r="K16340" s="14"/>
      <c r="L16340" s="14"/>
      <c r="N16340" s="15"/>
      <c r="O16340" s="16"/>
      <c r="R16340" s="14"/>
      <c r="S16340" s="14"/>
    </row>
    <row r="16341" spans="11:19" x14ac:dyDescent="0.35">
      <c r="K16341" s="14"/>
      <c r="L16341" s="14"/>
      <c r="N16341" s="15"/>
      <c r="O16341" s="16"/>
      <c r="R16341" s="14"/>
      <c r="S16341" s="14"/>
    </row>
    <row r="16342" spans="11:19" x14ac:dyDescent="0.35">
      <c r="K16342" s="14"/>
      <c r="L16342" s="14"/>
      <c r="N16342" s="15"/>
      <c r="O16342" s="16"/>
      <c r="R16342" s="14"/>
      <c r="S16342" s="14"/>
    </row>
    <row r="16343" spans="11:19" x14ac:dyDescent="0.35">
      <c r="K16343" s="14"/>
      <c r="L16343" s="14"/>
      <c r="N16343" s="15"/>
      <c r="O16343" s="16"/>
      <c r="R16343" s="14"/>
      <c r="S16343" s="14"/>
    </row>
    <row r="16344" spans="11:19" x14ac:dyDescent="0.35">
      <c r="K16344" s="14"/>
      <c r="L16344" s="14"/>
      <c r="N16344" s="15"/>
      <c r="O16344" s="16"/>
      <c r="R16344" s="14"/>
      <c r="S16344" s="14"/>
    </row>
    <row r="16345" spans="11:19" x14ac:dyDescent="0.35">
      <c r="K16345" s="14"/>
      <c r="L16345" s="14"/>
      <c r="N16345" s="15"/>
      <c r="O16345" s="16"/>
      <c r="R16345" s="14"/>
      <c r="S16345" s="14"/>
    </row>
    <row r="16346" spans="11:19" x14ac:dyDescent="0.35">
      <c r="K16346" s="14"/>
      <c r="L16346" s="14"/>
      <c r="N16346" s="15"/>
      <c r="O16346" s="16"/>
      <c r="R16346" s="14"/>
      <c r="S16346" s="14"/>
    </row>
    <row r="16347" spans="11:19" x14ac:dyDescent="0.35">
      <c r="K16347" s="14"/>
      <c r="L16347" s="14"/>
      <c r="N16347" s="15"/>
      <c r="O16347" s="16"/>
      <c r="R16347" s="14"/>
      <c r="S16347" s="14"/>
    </row>
    <row r="16348" spans="11:19" x14ac:dyDescent="0.35">
      <c r="K16348" s="14"/>
      <c r="L16348" s="14"/>
      <c r="N16348" s="15"/>
      <c r="O16348" s="16"/>
      <c r="R16348" s="14"/>
      <c r="S16348" s="14"/>
    </row>
    <row r="16349" spans="11:19" x14ac:dyDescent="0.35">
      <c r="K16349" s="14"/>
      <c r="L16349" s="14"/>
      <c r="N16349" s="15"/>
      <c r="O16349" s="16"/>
      <c r="R16349" s="14"/>
      <c r="S16349" s="14"/>
    </row>
    <row r="16350" spans="11:19" x14ac:dyDescent="0.35">
      <c r="K16350" s="14"/>
      <c r="L16350" s="14"/>
      <c r="N16350" s="15"/>
      <c r="O16350" s="16"/>
      <c r="R16350" s="14"/>
      <c r="S16350" s="14"/>
    </row>
    <row r="16351" spans="11:19" x14ac:dyDescent="0.35">
      <c r="K16351" s="14"/>
      <c r="L16351" s="14"/>
      <c r="N16351" s="15"/>
      <c r="O16351" s="16"/>
      <c r="R16351" s="14"/>
      <c r="S16351" s="14"/>
    </row>
    <row r="16352" spans="11:19" x14ac:dyDescent="0.35">
      <c r="K16352" s="14"/>
      <c r="L16352" s="14"/>
      <c r="N16352" s="15"/>
      <c r="O16352" s="16"/>
      <c r="R16352" s="14"/>
      <c r="S16352" s="14"/>
    </row>
    <row r="16353" spans="11:19" x14ac:dyDescent="0.35">
      <c r="K16353" s="14"/>
      <c r="L16353" s="14"/>
      <c r="N16353" s="15"/>
      <c r="O16353" s="16"/>
      <c r="R16353" s="14"/>
      <c r="S16353" s="14"/>
    </row>
    <row r="16354" spans="11:19" x14ac:dyDescent="0.35">
      <c r="K16354" s="14"/>
      <c r="L16354" s="14"/>
      <c r="N16354" s="15"/>
      <c r="O16354" s="16"/>
      <c r="R16354" s="14"/>
      <c r="S16354" s="14"/>
    </row>
    <row r="16355" spans="11:19" x14ac:dyDescent="0.35">
      <c r="K16355" s="14"/>
      <c r="L16355" s="14"/>
      <c r="N16355" s="15"/>
      <c r="O16355" s="16"/>
      <c r="R16355" s="14"/>
      <c r="S16355" s="14"/>
    </row>
    <row r="16356" spans="11:19" x14ac:dyDescent="0.35">
      <c r="K16356" s="14"/>
      <c r="L16356" s="14"/>
      <c r="N16356" s="15"/>
      <c r="O16356" s="16"/>
      <c r="R16356" s="14"/>
      <c r="S16356" s="14"/>
    </row>
    <row r="16357" spans="11:19" x14ac:dyDescent="0.35">
      <c r="K16357" s="14"/>
      <c r="L16357" s="14"/>
      <c r="N16357" s="15"/>
      <c r="O16357" s="16"/>
      <c r="R16357" s="14"/>
      <c r="S16357" s="14"/>
    </row>
    <row r="16358" spans="11:19" x14ac:dyDescent="0.35">
      <c r="K16358" s="14"/>
      <c r="L16358" s="14"/>
      <c r="N16358" s="15"/>
      <c r="O16358" s="16"/>
      <c r="R16358" s="14"/>
      <c r="S16358" s="14"/>
    </row>
    <row r="16359" spans="11:19" x14ac:dyDescent="0.35">
      <c r="K16359" s="14"/>
      <c r="L16359" s="14"/>
      <c r="N16359" s="15"/>
      <c r="O16359" s="16"/>
      <c r="R16359" s="14"/>
      <c r="S16359" s="14"/>
    </row>
    <row r="16360" spans="11:19" x14ac:dyDescent="0.35">
      <c r="K16360" s="14"/>
      <c r="L16360" s="14"/>
      <c r="N16360" s="15"/>
      <c r="O16360" s="16"/>
      <c r="R16360" s="14"/>
      <c r="S16360" s="14"/>
    </row>
    <row r="16361" spans="11:19" x14ac:dyDescent="0.35">
      <c r="K16361" s="14"/>
      <c r="L16361" s="14"/>
      <c r="N16361" s="15"/>
      <c r="O16361" s="16"/>
      <c r="R16361" s="14"/>
      <c r="S16361" s="14"/>
    </row>
    <row r="16362" spans="11:19" x14ac:dyDescent="0.35">
      <c r="K16362" s="14"/>
      <c r="L16362" s="14"/>
      <c r="N16362" s="15"/>
      <c r="O16362" s="16"/>
      <c r="R16362" s="14"/>
      <c r="S16362" s="14"/>
    </row>
    <row r="16363" spans="11:19" x14ac:dyDescent="0.35">
      <c r="K16363" s="14"/>
      <c r="L16363" s="14"/>
      <c r="N16363" s="15"/>
      <c r="O16363" s="16"/>
      <c r="R16363" s="14"/>
      <c r="S16363" s="14"/>
    </row>
    <row r="16364" spans="11:19" x14ac:dyDescent="0.35">
      <c r="K16364" s="14"/>
      <c r="L16364" s="14"/>
      <c r="N16364" s="15"/>
      <c r="O16364" s="16"/>
      <c r="R16364" s="14"/>
      <c r="S16364" s="14"/>
    </row>
    <row r="16365" spans="11:19" x14ac:dyDescent="0.35">
      <c r="K16365" s="14"/>
      <c r="L16365" s="14"/>
      <c r="N16365" s="15"/>
      <c r="O16365" s="16"/>
      <c r="R16365" s="14"/>
      <c r="S16365" s="14"/>
    </row>
    <row r="16366" spans="11:19" x14ac:dyDescent="0.35">
      <c r="K16366" s="14"/>
      <c r="L16366" s="14"/>
      <c r="N16366" s="15"/>
      <c r="O16366" s="16"/>
      <c r="R16366" s="14"/>
      <c r="S16366" s="14"/>
    </row>
    <row r="16367" spans="11:19" x14ac:dyDescent="0.35">
      <c r="K16367" s="14"/>
      <c r="L16367" s="14"/>
      <c r="N16367" s="15"/>
      <c r="O16367" s="16"/>
      <c r="R16367" s="14"/>
      <c r="S16367" s="14"/>
    </row>
    <row r="16368" spans="11:19" x14ac:dyDescent="0.35">
      <c r="K16368" s="14"/>
      <c r="L16368" s="14"/>
      <c r="N16368" s="15"/>
      <c r="O16368" s="16"/>
      <c r="R16368" s="14"/>
      <c r="S16368" s="14"/>
    </row>
    <row r="16369" spans="11:19" x14ac:dyDescent="0.35">
      <c r="K16369" s="14"/>
      <c r="L16369" s="14"/>
      <c r="N16369" s="15"/>
      <c r="O16369" s="16"/>
      <c r="R16369" s="14"/>
      <c r="S16369" s="14"/>
    </row>
    <row r="16370" spans="11:19" x14ac:dyDescent="0.35">
      <c r="K16370" s="14"/>
      <c r="L16370" s="14"/>
      <c r="N16370" s="15"/>
      <c r="O16370" s="16"/>
      <c r="R16370" s="14"/>
      <c r="S16370" s="14"/>
    </row>
    <row r="16371" spans="11:19" x14ac:dyDescent="0.35">
      <c r="K16371" s="14"/>
      <c r="L16371" s="14"/>
      <c r="N16371" s="15"/>
      <c r="O16371" s="16"/>
      <c r="R16371" s="14"/>
      <c r="S16371" s="14"/>
    </row>
    <row r="16372" spans="11:19" x14ac:dyDescent="0.35">
      <c r="K16372" s="14"/>
      <c r="L16372" s="14"/>
      <c r="N16372" s="15"/>
      <c r="O16372" s="16"/>
      <c r="R16372" s="14"/>
      <c r="S16372" s="14"/>
    </row>
    <row r="16373" spans="11:19" x14ac:dyDescent="0.35">
      <c r="K16373" s="14"/>
      <c r="L16373" s="14"/>
      <c r="N16373" s="15"/>
      <c r="O16373" s="16"/>
      <c r="R16373" s="14"/>
      <c r="S16373" s="14"/>
    </row>
    <row r="16374" spans="11:19" x14ac:dyDescent="0.35">
      <c r="K16374" s="14"/>
      <c r="L16374" s="14"/>
      <c r="N16374" s="15"/>
      <c r="O16374" s="16"/>
      <c r="R16374" s="14"/>
      <c r="S16374" s="14"/>
    </row>
    <row r="16375" spans="11:19" x14ac:dyDescent="0.35">
      <c r="K16375" s="14"/>
      <c r="L16375" s="14"/>
      <c r="N16375" s="15"/>
      <c r="O16375" s="16"/>
      <c r="R16375" s="14"/>
      <c r="S16375" s="14"/>
    </row>
    <row r="16376" spans="11:19" x14ac:dyDescent="0.35">
      <c r="K16376" s="14"/>
      <c r="L16376" s="14"/>
      <c r="N16376" s="15"/>
      <c r="O16376" s="16"/>
      <c r="R16376" s="14"/>
      <c r="S16376" s="14"/>
    </row>
    <row r="16377" spans="11:19" x14ac:dyDescent="0.35">
      <c r="K16377" s="14"/>
      <c r="L16377" s="14"/>
      <c r="N16377" s="15"/>
      <c r="O16377" s="16"/>
      <c r="R16377" s="14"/>
      <c r="S16377" s="14"/>
    </row>
    <row r="16378" spans="11:19" x14ac:dyDescent="0.35">
      <c r="K16378" s="14"/>
      <c r="L16378" s="14"/>
      <c r="N16378" s="15"/>
      <c r="O16378" s="16"/>
      <c r="R16378" s="14"/>
      <c r="S16378" s="14"/>
    </row>
    <row r="16379" spans="11:19" x14ac:dyDescent="0.35">
      <c r="K16379" s="14"/>
      <c r="L16379" s="14"/>
      <c r="N16379" s="15"/>
      <c r="O16379" s="16"/>
      <c r="R16379" s="14"/>
      <c r="S16379" s="14"/>
    </row>
    <row r="16380" spans="11:19" x14ac:dyDescent="0.35">
      <c r="K16380" s="14"/>
      <c r="L16380" s="14"/>
      <c r="N16380" s="15"/>
      <c r="O16380" s="16"/>
      <c r="R16380" s="14"/>
      <c r="S16380" s="14"/>
    </row>
    <row r="16381" spans="11:19" x14ac:dyDescent="0.35">
      <c r="K16381" s="14"/>
      <c r="L16381" s="14"/>
      <c r="N16381" s="15"/>
      <c r="O16381" s="16"/>
      <c r="R16381" s="14"/>
      <c r="S16381" s="14"/>
    </row>
    <row r="16382" spans="11:19" x14ac:dyDescent="0.35">
      <c r="K16382" s="14"/>
      <c r="L16382" s="14"/>
      <c r="N16382" s="15"/>
      <c r="O16382" s="16"/>
      <c r="R16382" s="14"/>
      <c r="S16382" s="14"/>
    </row>
    <row r="16383" spans="11:19" x14ac:dyDescent="0.35">
      <c r="K16383" s="14"/>
      <c r="L16383" s="14"/>
      <c r="N16383" s="15"/>
      <c r="O16383" s="16"/>
      <c r="R16383" s="14"/>
      <c r="S16383" s="14"/>
    </row>
    <row r="16384" spans="11:19" x14ac:dyDescent="0.35">
      <c r="K16384" s="14"/>
      <c r="L16384" s="14"/>
      <c r="N16384" s="15"/>
      <c r="O16384" s="16"/>
      <c r="R16384" s="14"/>
      <c r="S16384" s="14"/>
    </row>
    <row r="16385" spans="11:19" x14ac:dyDescent="0.35">
      <c r="K16385" s="14"/>
      <c r="L16385" s="14"/>
      <c r="N16385" s="15"/>
      <c r="O16385" s="16"/>
      <c r="R16385" s="14"/>
      <c r="S16385" s="14"/>
    </row>
    <row r="16386" spans="11:19" x14ac:dyDescent="0.35">
      <c r="K16386" s="14"/>
      <c r="L16386" s="14"/>
      <c r="N16386" s="15"/>
      <c r="O16386" s="16"/>
      <c r="R16386" s="14"/>
      <c r="S16386" s="14"/>
    </row>
    <row r="16387" spans="11:19" x14ac:dyDescent="0.35">
      <c r="K16387" s="14"/>
      <c r="L16387" s="14"/>
      <c r="N16387" s="15"/>
      <c r="O16387" s="16"/>
      <c r="R16387" s="14"/>
      <c r="S16387" s="14"/>
    </row>
    <row r="16388" spans="11:19" x14ac:dyDescent="0.35">
      <c r="K16388" s="14"/>
      <c r="L16388" s="14"/>
      <c r="N16388" s="15"/>
      <c r="O16388" s="16"/>
      <c r="R16388" s="14"/>
      <c r="S16388" s="14"/>
    </row>
    <row r="16389" spans="11:19" x14ac:dyDescent="0.35">
      <c r="K16389" s="14"/>
      <c r="L16389" s="14"/>
      <c r="N16389" s="15"/>
      <c r="O16389" s="16"/>
      <c r="R16389" s="14"/>
      <c r="S16389" s="14"/>
    </row>
    <row r="16390" spans="11:19" x14ac:dyDescent="0.35">
      <c r="K16390" s="14"/>
      <c r="L16390" s="14"/>
      <c r="N16390" s="15"/>
      <c r="O16390" s="16"/>
      <c r="R16390" s="14"/>
      <c r="S16390" s="14"/>
    </row>
    <row r="16391" spans="11:19" x14ac:dyDescent="0.35">
      <c r="K16391" s="14"/>
      <c r="L16391" s="14"/>
      <c r="N16391" s="15"/>
      <c r="O16391" s="16"/>
      <c r="R16391" s="14"/>
      <c r="S16391" s="14"/>
    </row>
    <row r="16392" spans="11:19" x14ac:dyDescent="0.35">
      <c r="K16392" s="14"/>
      <c r="L16392" s="14"/>
      <c r="N16392" s="15"/>
      <c r="O16392" s="16"/>
      <c r="R16392" s="14"/>
      <c r="S16392" s="14"/>
    </row>
    <row r="16393" spans="11:19" x14ac:dyDescent="0.35">
      <c r="K16393" s="14"/>
      <c r="L16393" s="14"/>
      <c r="N16393" s="15"/>
      <c r="O16393" s="16"/>
      <c r="R16393" s="14"/>
      <c r="S16393" s="14"/>
    </row>
    <row r="16394" spans="11:19" x14ac:dyDescent="0.35">
      <c r="K16394" s="14"/>
      <c r="L16394" s="14"/>
      <c r="N16394" s="15"/>
      <c r="O16394" s="16"/>
      <c r="R16394" s="14"/>
      <c r="S16394" s="14"/>
    </row>
    <row r="16395" spans="11:19" x14ac:dyDescent="0.35">
      <c r="K16395" s="14"/>
      <c r="L16395" s="14"/>
      <c r="N16395" s="15"/>
      <c r="O16395" s="16"/>
      <c r="R16395" s="14"/>
      <c r="S16395" s="14"/>
    </row>
    <row r="16396" spans="11:19" x14ac:dyDescent="0.35">
      <c r="K16396" s="14"/>
      <c r="L16396" s="14"/>
      <c r="N16396" s="15"/>
      <c r="O16396" s="16"/>
      <c r="R16396" s="14"/>
      <c r="S16396" s="14"/>
    </row>
    <row r="16397" spans="11:19" x14ac:dyDescent="0.35">
      <c r="K16397" s="14"/>
      <c r="L16397" s="14"/>
      <c r="N16397" s="15"/>
      <c r="O16397" s="16"/>
      <c r="R16397" s="14"/>
      <c r="S16397" s="14"/>
    </row>
    <row r="16398" spans="11:19" x14ac:dyDescent="0.35">
      <c r="K16398" s="14"/>
      <c r="L16398" s="14"/>
      <c r="N16398" s="15"/>
      <c r="O16398" s="16"/>
      <c r="R16398" s="14"/>
      <c r="S16398" s="14"/>
    </row>
    <row r="16399" spans="11:19" x14ac:dyDescent="0.35">
      <c r="K16399" s="14"/>
      <c r="L16399" s="14"/>
      <c r="N16399" s="15"/>
      <c r="O16399" s="16"/>
      <c r="R16399" s="14"/>
      <c r="S16399" s="14"/>
    </row>
    <row r="16400" spans="11:19" x14ac:dyDescent="0.35">
      <c r="K16400" s="14"/>
      <c r="L16400" s="14"/>
      <c r="N16400" s="15"/>
      <c r="O16400" s="16"/>
      <c r="R16400" s="14"/>
      <c r="S16400" s="14"/>
    </row>
    <row r="16401" spans="11:19" x14ac:dyDescent="0.35">
      <c r="K16401" s="14"/>
      <c r="L16401" s="14"/>
      <c r="N16401" s="15"/>
      <c r="O16401" s="16"/>
      <c r="R16401" s="14"/>
      <c r="S16401" s="14"/>
    </row>
    <row r="16402" spans="11:19" x14ac:dyDescent="0.35">
      <c r="K16402" s="14"/>
      <c r="L16402" s="14"/>
      <c r="N16402" s="15"/>
      <c r="O16402" s="16"/>
      <c r="R16402" s="14"/>
      <c r="S16402" s="14"/>
    </row>
    <row r="16403" spans="11:19" x14ac:dyDescent="0.35">
      <c r="K16403" s="14"/>
      <c r="L16403" s="14"/>
      <c r="N16403" s="15"/>
      <c r="O16403" s="16"/>
      <c r="R16403" s="14"/>
      <c r="S16403" s="14"/>
    </row>
    <row r="16404" spans="11:19" x14ac:dyDescent="0.35">
      <c r="K16404" s="14"/>
      <c r="L16404" s="14"/>
      <c r="N16404" s="15"/>
      <c r="O16404" s="16"/>
      <c r="R16404" s="14"/>
      <c r="S16404" s="14"/>
    </row>
    <row r="16405" spans="11:19" x14ac:dyDescent="0.35">
      <c r="K16405" s="14"/>
      <c r="L16405" s="14"/>
      <c r="N16405" s="15"/>
      <c r="O16405" s="16"/>
      <c r="R16405" s="14"/>
      <c r="S16405" s="14"/>
    </row>
    <row r="16406" spans="11:19" x14ac:dyDescent="0.35">
      <c r="K16406" s="14"/>
      <c r="L16406" s="14"/>
      <c r="N16406" s="15"/>
      <c r="O16406" s="16"/>
      <c r="R16406" s="14"/>
      <c r="S16406" s="14"/>
    </row>
    <row r="16407" spans="11:19" x14ac:dyDescent="0.35">
      <c r="K16407" s="14"/>
      <c r="L16407" s="14"/>
      <c r="N16407" s="15"/>
      <c r="O16407" s="16"/>
      <c r="R16407" s="14"/>
      <c r="S16407" s="14"/>
    </row>
    <row r="16408" spans="11:19" x14ac:dyDescent="0.35">
      <c r="K16408" s="14"/>
      <c r="L16408" s="14"/>
      <c r="N16408" s="15"/>
      <c r="O16408" s="16"/>
      <c r="R16408" s="14"/>
      <c r="S16408" s="14"/>
    </row>
    <row r="16409" spans="11:19" x14ac:dyDescent="0.35">
      <c r="K16409" s="14"/>
      <c r="L16409" s="14"/>
      <c r="N16409" s="15"/>
      <c r="O16409" s="16"/>
      <c r="R16409" s="14"/>
      <c r="S16409" s="14"/>
    </row>
    <row r="16410" spans="11:19" x14ac:dyDescent="0.35">
      <c r="K16410" s="14"/>
      <c r="L16410" s="14"/>
      <c r="N16410" s="15"/>
      <c r="O16410" s="16"/>
      <c r="R16410" s="14"/>
      <c r="S16410" s="14"/>
    </row>
    <row r="16411" spans="11:19" x14ac:dyDescent="0.35">
      <c r="K16411" s="14"/>
      <c r="L16411" s="14"/>
      <c r="N16411" s="15"/>
      <c r="O16411" s="16"/>
      <c r="R16411" s="14"/>
      <c r="S16411" s="14"/>
    </row>
    <row r="16412" spans="11:19" x14ac:dyDescent="0.35">
      <c r="K16412" s="14"/>
      <c r="L16412" s="14"/>
      <c r="N16412" s="15"/>
      <c r="O16412" s="16"/>
      <c r="R16412" s="14"/>
      <c r="S16412" s="14"/>
    </row>
    <row r="16413" spans="11:19" x14ac:dyDescent="0.35">
      <c r="K16413" s="14"/>
      <c r="L16413" s="14"/>
      <c r="N16413" s="15"/>
      <c r="O16413" s="16"/>
      <c r="R16413" s="14"/>
      <c r="S16413" s="14"/>
    </row>
    <row r="16414" spans="11:19" x14ac:dyDescent="0.35">
      <c r="K16414" s="14"/>
      <c r="L16414" s="14"/>
      <c r="N16414" s="15"/>
      <c r="O16414" s="16"/>
      <c r="R16414" s="14"/>
      <c r="S16414" s="14"/>
    </row>
    <row r="16415" spans="11:19" x14ac:dyDescent="0.35">
      <c r="K16415" s="14"/>
      <c r="L16415" s="14"/>
      <c r="N16415" s="15"/>
      <c r="O16415" s="16"/>
      <c r="R16415" s="14"/>
      <c r="S16415" s="14"/>
    </row>
    <row r="16416" spans="11:19" x14ac:dyDescent="0.35">
      <c r="K16416" s="14"/>
      <c r="L16416" s="14"/>
      <c r="N16416" s="15"/>
      <c r="O16416" s="16"/>
      <c r="R16416" s="14"/>
      <c r="S16416" s="14"/>
    </row>
    <row r="16417" spans="11:19" x14ac:dyDescent="0.35">
      <c r="K16417" s="14"/>
      <c r="L16417" s="14"/>
      <c r="N16417" s="15"/>
      <c r="O16417" s="16"/>
      <c r="R16417" s="14"/>
      <c r="S16417" s="14"/>
    </row>
    <row r="16418" spans="11:19" x14ac:dyDescent="0.35">
      <c r="K16418" s="14"/>
      <c r="L16418" s="14"/>
      <c r="N16418" s="15"/>
      <c r="O16418" s="16"/>
      <c r="R16418" s="14"/>
      <c r="S16418" s="14"/>
    </row>
    <row r="16419" spans="11:19" x14ac:dyDescent="0.35">
      <c r="K16419" s="14"/>
      <c r="L16419" s="14"/>
      <c r="N16419" s="15"/>
      <c r="O16419" s="16"/>
      <c r="R16419" s="14"/>
      <c r="S16419" s="14"/>
    </row>
    <row r="16420" spans="11:19" x14ac:dyDescent="0.35">
      <c r="K16420" s="14"/>
      <c r="L16420" s="14"/>
      <c r="N16420" s="15"/>
      <c r="O16420" s="16"/>
      <c r="R16420" s="14"/>
      <c r="S16420" s="14"/>
    </row>
    <row r="16421" spans="11:19" x14ac:dyDescent="0.35">
      <c r="K16421" s="14"/>
      <c r="L16421" s="14"/>
      <c r="N16421" s="15"/>
      <c r="O16421" s="16"/>
      <c r="R16421" s="14"/>
      <c r="S16421" s="14"/>
    </row>
    <row r="16422" spans="11:19" x14ac:dyDescent="0.35">
      <c r="K16422" s="14"/>
      <c r="L16422" s="14"/>
      <c r="N16422" s="15"/>
      <c r="O16422" s="16"/>
      <c r="R16422" s="14"/>
      <c r="S16422" s="14"/>
    </row>
    <row r="16423" spans="11:19" x14ac:dyDescent="0.35">
      <c r="K16423" s="14"/>
      <c r="L16423" s="14"/>
      <c r="N16423" s="15"/>
      <c r="O16423" s="16"/>
      <c r="R16423" s="14"/>
      <c r="S16423" s="14"/>
    </row>
    <row r="16424" spans="11:19" x14ac:dyDescent="0.35">
      <c r="K16424" s="14"/>
      <c r="L16424" s="14"/>
      <c r="N16424" s="15"/>
      <c r="O16424" s="16"/>
      <c r="R16424" s="14"/>
      <c r="S16424" s="14"/>
    </row>
    <row r="16425" spans="11:19" x14ac:dyDescent="0.35">
      <c r="K16425" s="14"/>
      <c r="L16425" s="14"/>
      <c r="N16425" s="15"/>
      <c r="O16425" s="16"/>
      <c r="R16425" s="14"/>
      <c r="S16425" s="14"/>
    </row>
    <row r="16426" spans="11:19" x14ac:dyDescent="0.35">
      <c r="K16426" s="14"/>
      <c r="L16426" s="14"/>
      <c r="N16426" s="15"/>
      <c r="O16426" s="16"/>
      <c r="R16426" s="14"/>
      <c r="S16426" s="14"/>
    </row>
    <row r="16427" spans="11:19" x14ac:dyDescent="0.35">
      <c r="K16427" s="14"/>
      <c r="L16427" s="14"/>
      <c r="N16427" s="15"/>
      <c r="O16427" s="16"/>
      <c r="R16427" s="14"/>
      <c r="S16427" s="14"/>
    </row>
    <row r="16428" spans="11:19" x14ac:dyDescent="0.35">
      <c r="K16428" s="14"/>
      <c r="L16428" s="14"/>
      <c r="N16428" s="15"/>
      <c r="O16428" s="16"/>
      <c r="R16428" s="14"/>
      <c r="S16428" s="14"/>
    </row>
    <row r="16429" spans="11:19" x14ac:dyDescent="0.35">
      <c r="K16429" s="14"/>
      <c r="L16429" s="14"/>
      <c r="N16429" s="15"/>
      <c r="O16429" s="16"/>
      <c r="R16429" s="14"/>
      <c r="S16429" s="14"/>
    </row>
    <row r="16430" spans="11:19" x14ac:dyDescent="0.35">
      <c r="K16430" s="14"/>
      <c r="L16430" s="14"/>
      <c r="N16430" s="15"/>
      <c r="O16430" s="16"/>
      <c r="R16430" s="14"/>
      <c r="S16430" s="14"/>
    </row>
    <row r="16431" spans="11:19" x14ac:dyDescent="0.35">
      <c r="K16431" s="14"/>
      <c r="L16431" s="14"/>
      <c r="N16431" s="15"/>
      <c r="O16431" s="16"/>
      <c r="R16431" s="14"/>
      <c r="S16431" s="14"/>
    </row>
    <row r="16432" spans="11:19" x14ac:dyDescent="0.35">
      <c r="K16432" s="14"/>
      <c r="L16432" s="14"/>
      <c r="N16432" s="15"/>
      <c r="O16432" s="16"/>
      <c r="R16432" s="14"/>
      <c r="S16432" s="14"/>
    </row>
    <row r="16433" spans="11:19" x14ac:dyDescent="0.35">
      <c r="K16433" s="14"/>
      <c r="L16433" s="14"/>
      <c r="N16433" s="15"/>
      <c r="O16433" s="16"/>
      <c r="R16433" s="14"/>
      <c r="S16433" s="14"/>
    </row>
    <row r="16434" spans="11:19" x14ac:dyDescent="0.35">
      <c r="K16434" s="14"/>
      <c r="L16434" s="14"/>
      <c r="N16434" s="15"/>
      <c r="O16434" s="16"/>
      <c r="R16434" s="14"/>
      <c r="S16434" s="14"/>
    </row>
    <row r="16435" spans="11:19" x14ac:dyDescent="0.35">
      <c r="K16435" s="14"/>
      <c r="L16435" s="14"/>
      <c r="N16435" s="15"/>
      <c r="O16435" s="16"/>
      <c r="R16435" s="14"/>
      <c r="S16435" s="14"/>
    </row>
    <row r="16436" spans="11:19" x14ac:dyDescent="0.35">
      <c r="K16436" s="14"/>
      <c r="L16436" s="14"/>
      <c r="N16436" s="15"/>
      <c r="O16436" s="16"/>
      <c r="R16436" s="14"/>
      <c r="S16436" s="14"/>
    </row>
    <row r="16437" spans="11:19" x14ac:dyDescent="0.35">
      <c r="K16437" s="14"/>
      <c r="L16437" s="14"/>
      <c r="N16437" s="15"/>
      <c r="O16437" s="16"/>
      <c r="R16437" s="14"/>
      <c r="S16437" s="14"/>
    </row>
    <row r="16438" spans="11:19" x14ac:dyDescent="0.35">
      <c r="K16438" s="14"/>
      <c r="L16438" s="14"/>
      <c r="N16438" s="15"/>
      <c r="O16438" s="16"/>
      <c r="R16438" s="14"/>
      <c r="S16438" s="14"/>
    </row>
    <row r="16439" spans="11:19" x14ac:dyDescent="0.35">
      <c r="K16439" s="14"/>
      <c r="L16439" s="14"/>
      <c r="N16439" s="15"/>
      <c r="O16439" s="16"/>
      <c r="R16439" s="14"/>
      <c r="S16439" s="14"/>
    </row>
    <row r="16440" spans="11:19" x14ac:dyDescent="0.35">
      <c r="K16440" s="14"/>
      <c r="L16440" s="14"/>
      <c r="N16440" s="15"/>
      <c r="O16440" s="16"/>
      <c r="R16440" s="14"/>
      <c r="S16440" s="14"/>
    </row>
    <row r="16441" spans="11:19" x14ac:dyDescent="0.35">
      <c r="K16441" s="14"/>
      <c r="L16441" s="14"/>
      <c r="N16441" s="15"/>
      <c r="O16441" s="16"/>
      <c r="R16441" s="14"/>
      <c r="S16441" s="14"/>
    </row>
    <row r="16442" spans="11:19" x14ac:dyDescent="0.35">
      <c r="K16442" s="14"/>
      <c r="L16442" s="14"/>
      <c r="N16442" s="15"/>
      <c r="O16442" s="16"/>
      <c r="R16442" s="14"/>
      <c r="S16442" s="14"/>
    </row>
    <row r="16443" spans="11:19" x14ac:dyDescent="0.35">
      <c r="K16443" s="14"/>
      <c r="L16443" s="14"/>
      <c r="N16443" s="15"/>
      <c r="O16443" s="16"/>
      <c r="R16443" s="14"/>
      <c r="S16443" s="14"/>
    </row>
    <row r="16444" spans="11:19" x14ac:dyDescent="0.35">
      <c r="K16444" s="14"/>
      <c r="L16444" s="14"/>
      <c r="N16444" s="15"/>
      <c r="O16444" s="16"/>
      <c r="R16444" s="14"/>
      <c r="S16444" s="14"/>
    </row>
    <row r="16445" spans="11:19" x14ac:dyDescent="0.35">
      <c r="K16445" s="14"/>
      <c r="L16445" s="14"/>
      <c r="N16445" s="15"/>
      <c r="O16445" s="16"/>
      <c r="R16445" s="14"/>
      <c r="S16445" s="14"/>
    </row>
    <row r="16446" spans="11:19" x14ac:dyDescent="0.35">
      <c r="K16446" s="14"/>
      <c r="L16446" s="14"/>
      <c r="N16446" s="15"/>
      <c r="O16446" s="16"/>
      <c r="R16446" s="14"/>
      <c r="S16446" s="14"/>
    </row>
    <row r="16447" spans="11:19" x14ac:dyDescent="0.35">
      <c r="K16447" s="14"/>
      <c r="L16447" s="14"/>
      <c r="N16447" s="15"/>
      <c r="O16447" s="16"/>
      <c r="R16447" s="14"/>
      <c r="S16447" s="14"/>
    </row>
    <row r="16448" spans="11:19" x14ac:dyDescent="0.35">
      <c r="K16448" s="14"/>
      <c r="L16448" s="14"/>
      <c r="N16448" s="15"/>
      <c r="O16448" s="16"/>
      <c r="R16448" s="14"/>
      <c r="S16448" s="14"/>
    </row>
    <row r="16449" spans="11:19" x14ac:dyDescent="0.35">
      <c r="K16449" s="14"/>
      <c r="L16449" s="14"/>
      <c r="N16449" s="15"/>
      <c r="O16449" s="16"/>
      <c r="R16449" s="14"/>
      <c r="S16449" s="14"/>
    </row>
    <row r="16450" spans="11:19" x14ac:dyDescent="0.35">
      <c r="K16450" s="14"/>
      <c r="L16450" s="14"/>
      <c r="N16450" s="15"/>
      <c r="O16450" s="16"/>
      <c r="R16450" s="14"/>
      <c r="S16450" s="14"/>
    </row>
    <row r="16451" spans="11:19" x14ac:dyDescent="0.35">
      <c r="K16451" s="14"/>
      <c r="L16451" s="14"/>
      <c r="N16451" s="15"/>
      <c r="O16451" s="16"/>
      <c r="R16451" s="14"/>
      <c r="S16451" s="14"/>
    </row>
    <row r="16452" spans="11:19" x14ac:dyDescent="0.35">
      <c r="K16452" s="14"/>
      <c r="L16452" s="14"/>
      <c r="N16452" s="15"/>
      <c r="O16452" s="16"/>
      <c r="R16452" s="14"/>
      <c r="S16452" s="14"/>
    </row>
    <row r="16453" spans="11:19" x14ac:dyDescent="0.35">
      <c r="K16453" s="14"/>
      <c r="L16453" s="14"/>
      <c r="N16453" s="15"/>
      <c r="O16453" s="16"/>
      <c r="R16453" s="14"/>
      <c r="S16453" s="14"/>
    </row>
    <row r="16454" spans="11:19" x14ac:dyDescent="0.35">
      <c r="K16454" s="14"/>
      <c r="L16454" s="14"/>
      <c r="N16454" s="15"/>
      <c r="O16454" s="16"/>
      <c r="R16454" s="14"/>
      <c r="S16454" s="14"/>
    </row>
    <row r="16455" spans="11:19" x14ac:dyDescent="0.35">
      <c r="K16455" s="14"/>
      <c r="L16455" s="14"/>
      <c r="N16455" s="15"/>
      <c r="O16455" s="16"/>
      <c r="R16455" s="14"/>
      <c r="S16455" s="14"/>
    </row>
    <row r="16456" spans="11:19" x14ac:dyDescent="0.35">
      <c r="K16456" s="14"/>
      <c r="L16456" s="14"/>
      <c r="N16456" s="15"/>
      <c r="O16456" s="16"/>
      <c r="R16456" s="14"/>
      <c r="S16456" s="14"/>
    </row>
    <row r="16457" spans="11:19" x14ac:dyDescent="0.35">
      <c r="K16457" s="14"/>
      <c r="L16457" s="14"/>
      <c r="N16457" s="15"/>
      <c r="O16457" s="16"/>
      <c r="R16457" s="14"/>
      <c r="S16457" s="14"/>
    </row>
    <row r="16458" spans="11:19" x14ac:dyDescent="0.35">
      <c r="K16458" s="14"/>
      <c r="L16458" s="14"/>
      <c r="N16458" s="15"/>
      <c r="O16458" s="16"/>
      <c r="R16458" s="14"/>
      <c r="S16458" s="14"/>
    </row>
    <row r="16459" spans="11:19" x14ac:dyDescent="0.35">
      <c r="K16459" s="14"/>
      <c r="L16459" s="14"/>
      <c r="N16459" s="15"/>
      <c r="O16459" s="16"/>
      <c r="R16459" s="14"/>
      <c r="S16459" s="14"/>
    </row>
    <row r="16460" spans="11:19" x14ac:dyDescent="0.35">
      <c r="K16460" s="14"/>
      <c r="L16460" s="14"/>
      <c r="N16460" s="15"/>
      <c r="O16460" s="16"/>
      <c r="R16460" s="14"/>
      <c r="S16460" s="14"/>
    </row>
    <row r="16461" spans="11:19" x14ac:dyDescent="0.35">
      <c r="K16461" s="14"/>
      <c r="L16461" s="14"/>
      <c r="N16461" s="15"/>
      <c r="O16461" s="16"/>
      <c r="R16461" s="14"/>
      <c r="S16461" s="14"/>
    </row>
    <row r="16462" spans="11:19" x14ac:dyDescent="0.35">
      <c r="K16462" s="14"/>
      <c r="L16462" s="14"/>
      <c r="N16462" s="15"/>
      <c r="O16462" s="16"/>
      <c r="R16462" s="14"/>
      <c r="S16462" s="14"/>
    </row>
    <row r="16463" spans="11:19" x14ac:dyDescent="0.35">
      <c r="K16463" s="14"/>
      <c r="L16463" s="14"/>
      <c r="N16463" s="15"/>
      <c r="O16463" s="16"/>
      <c r="R16463" s="14"/>
      <c r="S16463" s="14"/>
    </row>
    <row r="16464" spans="11:19" x14ac:dyDescent="0.35">
      <c r="K16464" s="14"/>
      <c r="L16464" s="14"/>
      <c r="N16464" s="15"/>
      <c r="O16464" s="16"/>
      <c r="R16464" s="14"/>
      <c r="S16464" s="14"/>
    </row>
    <row r="16465" spans="11:19" x14ac:dyDescent="0.35">
      <c r="K16465" s="14"/>
      <c r="L16465" s="14"/>
      <c r="N16465" s="15"/>
      <c r="O16465" s="16"/>
      <c r="R16465" s="14"/>
      <c r="S16465" s="14"/>
    </row>
    <row r="16466" spans="11:19" x14ac:dyDescent="0.35">
      <c r="K16466" s="14"/>
      <c r="L16466" s="14"/>
      <c r="N16466" s="15"/>
      <c r="O16466" s="16"/>
      <c r="R16466" s="14"/>
      <c r="S16466" s="14"/>
    </row>
    <row r="16467" spans="11:19" x14ac:dyDescent="0.35">
      <c r="K16467" s="14"/>
      <c r="L16467" s="14"/>
      <c r="N16467" s="15"/>
      <c r="O16467" s="16"/>
      <c r="R16467" s="14"/>
      <c r="S16467" s="14"/>
    </row>
    <row r="16468" spans="11:19" x14ac:dyDescent="0.35">
      <c r="K16468" s="14"/>
      <c r="L16468" s="14"/>
      <c r="N16468" s="15"/>
      <c r="O16468" s="16"/>
      <c r="R16468" s="14"/>
      <c r="S16468" s="14"/>
    </row>
    <row r="16469" spans="11:19" x14ac:dyDescent="0.35">
      <c r="K16469" s="14"/>
      <c r="L16469" s="14"/>
      <c r="N16469" s="15"/>
      <c r="O16469" s="16"/>
      <c r="R16469" s="14"/>
      <c r="S16469" s="14"/>
    </row>
    <row r="16470" spans="11:19" x14ac:dyDescent="0.35">
      <c r="K16470" s="14"/>
      <c r="L16470" s="14"/>
      <c r="N16470" s="15"/>
      <c r="O16470" s="16"/>
      <c r="R16470" s="14"/>
      <c r="S16470" s="14"/>
    </row>
    <row r="16471" spans="11:19" x14ac:dyDescent="0.35">
      <c r="K16471" s="14"/>
      <c r="L16471" s="14"/>
      <c r="N16471" s="15"/>
      <c r="O16471" s="16"/>
      <c r="R16471" s="14"/>
      <c r="S16471" s="14"/>
    </row>
    <row r="16472" spans="11:19" x14ac:dyDescent="0.35">
      <c r="K16472" s="14"/>
      <c r="L16472" s="14"/>
      <c r="N16472" s="15"/>
      <c r="O16472" s="16"/>
      <c r="R16472" s="14"/>
      <c r="S16472" s="14"/>
    </row>
    <row r="16473" spans="11:19" x14ac:dyDescent="0.35">
      <c r="K16473" s="14"/>
      <c r="L16473" s="14"/>
      <c r="N16473" s="15"/>
      <c r="O16473" s="16"/>
      <c r="R16473" s="14"/>
      <c r="S16473" s="14"/>
    </row>
    <row r="16474" spans="11:19" x14ac:dyDescent="0.35">
      <c r="K16474" s="14"/>
      <c r="L16474" s="14"/>
      <c r="N16474" s="15"/>
      <c r="O16474" s="16"/>
      <c r="R16474" s="14"/>
      <c r="S16474" s="14"/>
    </row>
    <row r="16475" spans="11:19" x14ac:dyDescent="0.35">
      <c r="K16475" s="14"/>
      <c r="L16475" s="14"/>
      <c r="N16475" s="15"/>
      <c r="O16475" s="16"/>
      <c r="R16475" s="14"/>
      <c r="S16475" s="14"/>
    </row>
    <row r="16476" spans="11:19" x14ac:dyDescent="0.35">
      <c r="K16476" s="14"/>
      <c r="L16476" s="14"/>
      <c r="N16476" s="15"/>
      <c r="O16476" s="16"/>
      <c r="R16476" s="14"/>
      <c r="S16476" s="14"/>
    </row>
    <row r="16477" spans="11:19" x14ac:dyDescent="0.35">
      <c r="K16477" s="14"/>
      <c r="L16477" s="14"/>
      <c r="N16477" s="15"/>
      <c r="O16477" s="16"/>
      <c r="R16477" s="14"/>
      <c r="S16477" s="14"/>
    </row>
    <row r="16478" spans="11:19" x14ac:dyDescent="0.35">
      <c r="K16478" s="14"/>
      <c r="L16478" s="14"/>
      <c r="N16478" s="15"/>
      <c r="O16478" s="16"/>
      <c r="R16478" s="14"/>
      <c r="S16478" s="14"/>
    </row>
    <row r="16479" spans="11:19" x14ac:dyDescent="0.35">
      <c r="K16479" s="14"/>
      <c r="L16479" s="14"/>
      <c r="N16479" s="15"/>
      <c r="O16479" s="16"/>
      <c r="R16479" s="14"/>
      <c r="S16479" s="14"/>
    </row>
    <row r="16480" spans="11:19" x14ac:dyDescent="0.35">
      <c r="K16480" s="14"/>
      <c r="L16480" s="14"/>
      <c r="N16480" s="15"/>
      <c r="O16480" s="16"/>
      <c r="R16480" s="14"/>
      <c r="S16480" s="14"/>
    </row>
    <row r="16481" spans="11:19" x14ac:dyDescent="0.35">
      <c r="K16481" s="14"/>
      <c r="L16481" s="14"/>
      <c r="N16481" s="15"/>
      <c r="O16481" s="16"/>
      <c r="R16481" s="14"/>
      <c r="S16481" s="14"/>
    </row>
    <row r="16482" spans="11:19" x14ac:dyDescent="0.35">
      <c r="K16482" s="14"/>
      <c r="L16482" s="14"/>
      <c r="N16482" s="15"/>
      <c r="O16482" s="16"/>
      <c r="R16482" s="14"/>
      <c r="S16482" s="14"/>
    </row>
    <row r="16483" spans="11:19" x14ac:dyDescent="0.35">
      <c r="K16483" s="14"/>
      <c r="L16483" s="14"/>
      <c r="N16483" s="15"/>
      <c r="O16483" s="16"/>
      <c r="R16483" s="14"/>
      <c r="S16483" s="14"/>
    </row>
    <row r="16484" spans="11:19" x14ac:dyDescent="0.35">
      <c r="K16484" s="14"/>
      <c r="L16484" s="14"/>
      <c r="N16484" s="15"/>
      <c r="O16484" s="16"/>
      <c r="R16484" s="14"/>
      <c r="S16484" s="14"/>
    </row>
    <row r="16485" spans="11:19" x14ac:dyDescent="0.35">
      <c r="K16485" s="14"/>
      <c r="L16485" s="14"/>
      <c r="N16485" s="15"/>
      <c r="O16485" s="16"/>
      <c r="R16485" s="14"/>
      <c r="S16485" s="14"/>
    </row>
    <row r="16486" spans="11:19" x14ac:dyDescent="0.35">
      <c r="K16486" s="14"/>
      <c r="L16486" s="14"/>
      <c r="N16486" s="15"/>
      <c r="O16486" s="16"/>
      <c r="R16486" s="14"/>
      <c r="S16486" s="14"/>
    </row>
    <row r="16487" spans="11:19" x14ac:dyDescent="0.35">
      <c r="K16487" s="14"/>
      <c r="L16487" s="14"/>
      <c r="N16487" s="15"/>
      <c r="O16487" s="16"/>
      <c r="R16487" s="14"/>
      <c r="S16487" s="14"/>
    </row>
    <row r="16488" spans="11:19" x14ac:dyDescent="0.35">
      <c r="K16488" s="14"/>
      <c r="L16488" s="14"/>
      <c r="N16488" s="15"/>
      <c r="O16488" s="16"/>
      <c r="R16488" s="14"/>
      <c r="S16488" s="14"/>
    </row>
    <row r="16489" spans="11:19" x14ac:dyDescent="0.35">
      <c r="K16489" s="14"/>
      <c r="L16489" s="14"/>
      <c r="N16489" s="15"/>
      <c r="O16489" s="16"/>
      <c r="R16489" s="14"/>
      <c r="S16489" s="14"/>
    </row>
    <row r="16490" spans="11:19" x14ac:dyDescent="0.35">
      <c r="K16490" s="14"/>
      <c r="L16490" s="14"/>
      <c r="N16490" s="15"/>
      <c r="O16490" s="16"/>
      <c r="R16490" s="14"/>
      <c r="S16490" s="14"/>
    </row>
    <row r="16491" spans="11:19" x14ac:dyDescent="0.35">
      <c r="K16491" s="14"/>
      <c r="L16491" s="14"/>
      <c r="N16491" s="15"/>
      <c r="O16491" s="16"/>
      <c r="R16491" s="14"/>
      <c r="S16491" s="14"/>
    </row>
    <row r="16492" spans="11:19" x14ac:dyDescent="0.35">
      <c r="K16492" s="14"/>
      <c r="L16492" s="14"/>
      <c r="N16492" s="15"/>
      <c r="O16492" s="16"/>
      <c r="R16492" s="14"/>
      <c r="S16492" s="14"/>
    </row>
    <row r="16493" spans="11:19" x14ac:dyDescent="0.35">
      <c r="K16493" s="14"/>
      <c r="L16493" s="14"/>
      <c r="N16493" s="15"/>
      <c r="O16493" s="16"/>
      <c r="R16493" s="14"/>
      <c r="S16493" s="14"/>
    </row>
    <row r="16494" spans="11:19" x14ac:dyDescent="0.35">
      <c r="K16494" s="14"/>
      <c r="L16494" s="14"/>
      <c r="N16494" s="15"/>
      <c r="O16494" s="16"/>
      <c r="R16494" s="14"/>
      <c r="S16494" s="14"/>
    </row>
    <row r="16495" spans="11:19" x14ac:dyDescent="0.35">
      <c r="K16495" s="14"/>
      <c r="L16495" s="14"/>
      <c r="N16495" s="15"/>
      <c r="O16495" s="16"/>
      <c r="R16495" s="14"/>
      <c r="S16495" s="14"/>
    </row>
    <row r="16496" spans="11:19" x14ac:dyDescent="0.35">
      <c r="K16496" s="14"/>
      <c r="L16496" s="14"/>
      <c r="N16496" s="15"/>
      <c r="O16496" s="16"/>
      <c r="R16496" s="14"/>
      <c r="S16496" s="14"/>
    </row>
    <row r="16497" spans="11:19" x14ac:dyDescent="0.35">
      <c r="K16497" s="14"/>
      <c r="L16497" s="14"/>
      <c r="N16497" s="15"/>
      <c r="O16497" s="16"/>
      <c r="R16497" s="14"/>
      <c r="S16497" s="14"/>
    </row>
    <row r="16498" spans="11:19" x14ac:dyDescent="0.35">
      <c r="K16498" s="14"/>
      <c r="L16498" s="14"/>
      <c r="N16498" s="15"/>
      <c r="O16498" s="16"/>
      <c r="R16498" s="14"/>
      <c r="S16498" s="14"/>
    </row>
    <row r="16499" spans="11:19" x14ac:dyDescent="0.35">
      <c r="K16499" s="14"/>
      <c r="L16499" s="14"/>
      <c r="N16499" s="15"/>
      <c r="O16499" s="16"/>
      <c r="R16499" s="14"/>
      <c r="S16499" s="14"/>
    </row>
    <row r="16500" spans="11:19" x14ac:dyDescent="0.35">
      <c r="K16500" s="14"/>
      <c r="L16500" s="14"/>
      <c r="N16500" s="15"/>
      <c r="O16500" s="16"/>
      <c r="R16500" s="14"/>
      <c r="S16500" s="14"/>
    </row>
    <row r="16501" spans="11:19" x14ac:dyDescent="0.35">
      <c r="K16501" s="14"/>
      <c r="L16501" s="14"/>
      <c r="N16501" s="15"/>
      <c r="O16501" s="16"/>
      <c r="R16501" s="14"/>
      <c r="S16501" s="14"/>
    </row>
    <row r="16502" spans="11:19" x14ac:dyDescent="0.35">
      <c r="K16502" s="14"/>
      <c r="L16502" s="14"/>
      <c r="N16502" s="15"/>
      <c r="O16502" s="16"/>
      <c r="R16502" s="14"/>
      <c r="S16502" s="14"/>
    </row>
    <row r="16503" spans="11:19" x14ac:dyDescent="0.35">
      <c r="K16503" s="14"/>
      <c r="L16503" s="14"/>
      <c r="N16503" s="15"/>
      <c r="O16503" s="16"/>
      <c r="R16503" s="14"/>
      <c r="S16503" s="14"/>
    </row>
    <row r="16504" spans="11:19" x14ac:dyDescent="0.35">
      <c r="K16504" s="14"/>
      <c r="L16504" s="14"/>
      <c r="N16504" s="15"/>
      <c r="O16504" s="16"/>
      <c r="R16504" s="14"/>
      <c r="S16504" s="14"/>
    </row>
    <row r="16505" spans="11:19" x14ac:dyDescent="0.35">
      <c r="K16505" s="14"/>
      <c r="L16505" s="14"/>
      <c r="N16505" s="15"/>
      <c r="O16505" s="16"/>
      <c r="R16505" s="14"/>
      <c r="S16505" s="14"/>
    </row>
    <row r="16506" spans="11:19" x14ac:dyDescent="0.35">
      <c r="K16506" s="14"/>
      <c r="L16506" s="14"/>
      <c r="N16506" s="15"/>
      <c r="O16506" s="16"/>
      <c r="R16506" s="14"/>
      <c r="S16506" s="14"/>
    </row>
    <row r="16507" spans="11:19" x14ac:dyDescent="0.35">
      <c r="K16507" s="14"/>
      <c r="L16507" s="14"/>
      <c r="N16507" s="15"/>
      <c r="O16507" s="16"/>
      <c r="R16507" s="14"/>
      <c r="S16507" s="14"/>
    </row>
    <row r="16508" spans="11:19" x14ac:dyDescent="0.35">
      <c r="K16508" s="14"/>
      <c r="L16508" s="14"/>
      <c r="N16508" s="15"/>
      <c r="O16508" s="16"/>
      <c r="R16508" s="14"/>
      <c r="S16508" s="14"/>
    </row>
    <row r="16509" spans="11:19" x14ac:dyDescent="0.35">
      <c r="K16509" s="14"/>
      <c r="L16509" s="14"/>
      <c r="N16509" s="15"/>
      <c r="O16509" s="16"/>
      <c r="R16509" s="14"/>
      <c r="S16509" s="14"/>
    </row>
    <row r="16510" spans="11:19" x14ac:dyDescent="0.35">
      <c r="K16510" s="14"/>
      <c r="L16510" s="14"/>
      <c r="N16510" s="15"/>
      <c r="O16510" s="16"/>
      <c r="R16510" s="14"/>
      <c r="S16510" s="14"/>
    </row>
    <row r="16511" spans="11:19" x14ac:dyDescent="0.35">
      <c r="K16511" s="14"/>
      <c r="L16511" s="14"/>
      <c r="N16511" s="15"/>
      <c r="O16511" s="16"/>
      <c r="R16511" s="14"/>
      <c r="S16511" s="14"/>
    </row>
    <row r="16512" spans="11:19" x14ac:dyDescent="0.35">
      <c r="K16512" s="14"/>
      <c r="L16512" s="14"/>
      <c r="N16512" s="15"/>
      <c r="O16512" s="16"/>
      <c r="R16512" s="14"/>
      <c r="S16512" s="14"/>
    </row>
    <row r="16513" spans="11:19" x14ac:dyDescent="0.35">
      <c r="K16513" s="14"/>
      <c r="L16513" s="14"/>
      <c r="N16513" s="15"/>
      <c r="O16513" s="16"/>
      <c r="R16513" s="14"/>
      <c r="S16513" s="14"/>
    </row>
    <row r="16514" spans="11:19" x14ac:dyDescent="0.35">
      <c r="K16514" s="14"/>
      <c r="L16514" s="14"/>
      <c r="N16514" s="15"/>
      <c r="O16514" s="16"/>
      <c r="R16514" s="14"/>
      <c r="S16514" s="14"/>
    </row>
    <row r="16515" spans="11:19" x14ac:dyDescent="0.35">
      <c r="K16515" s="14"/>
      <c r="L16515" s="14"/>
      <c r="N16515" s="15"/>
      <c r="O16515" s="16"/>
      <c r="R16515" s="14"/>
      <c r="S16515" s="14"/>
    </row>
    <row r="16516" spans="11:19" x14ac:dyDescent="0.35">
      <c r="K16516" s="14"/>
      <c r="L16516" s="14"/>
      <c r="N16516" s="15"/>
      <c r="O16516" s="16"/>
      <c r="R16516" s="14"/>
      <c r="S16516" s="14"/>
    </row>
    <row r="16517" spans="11:19" x14ac:dyDescent="0.35">
      <c r="K16517" s="14"/>
      <c r="L16517" s="14"/>
      <c r="N16517" s="15"/>
      <c r="O16517" s="16"/>
      <c r="R16517" s="14"/>
      <c r="S16517" s="14"/>
    </row>
    <row r="16518" spans="11:19" x14ac:dyDescent="0.35">
      <c r="K16518" s="14"/>
      <c r="L16518" s="14"/>
      <c r="N16518" s="15"/>
      <c r="O16518" s="16"/>
      <c r="R16518" s="14"/>
      <c r="S16518" s="14"/>
    </row>
    <row r="16519" spans="11:19" x14ac:dyDescent="0.35">
      <c r="K16519" s="14"/>
      <c r="L16519" s="14"/>
      <c r="N16519" s="15"/>
      <c r="O16519" s="16"/>
      <c r="R16519" s="14"/>
      <c r="S16519" s="14"/>
    </row>
    <row r="16520" spans="11:19" x14ac:dyDescent="0.35">
      <c r="K16520" s="14"/>
      <c r="L16520" s="14"/>
      <c r="N16520" s="15"/>
      <c r="O16520" s="16"/>
      <c r="R16520" s="14"/>
      <c r="S16520" s="14"/>
    </row>
    <row r="16521" spans="11:19" x14ac:dyDescent="0.35">
      <c r="K16521" s="14"/>
      <c r="L16521" s="14"/>
      <c r="N16521" s="15"/>
      <c r="O16521" s="16"/>
      <c r="R16521" s="14"/>
      <c r="S16521" s="14"/>
    </row>
    <row r="16522" spans="11:19" x14ac:dyDescent="0.35">
      <c r="K16522" s="14"/>
      <c r="L16522" s="14"/>
      <c r="N16522" s="15"/>
      <c r="O16522" s="16"/>
      <c r="R16522" s="14"/>
      <c r="S16522" s="14"/>
    </row>
    <row r="16523" spans="11:19" x14ac:dyDescent="0.35">
      <c r="K16523" s="14"/>
      <c r="L16523" s="14"/>
      <c r="N16523" s="15"/>
      <c r="O16523" s="16"/>
      <c r="R16523" s="14"/>
      <c r="S16523" s="14"/>
    </row>
    <row r="16524" spans="11:19" x14ac:dyDescent="0.35">
      <c r="K16524" s="14"/>
      <c r="L16524" s="14"/>
      <c r="N16524" s="15"/>
      <c r="O16524" s="16"/>
      <c r="R16524" s="14"/>
      <c r="S16524" s="14"/>
    </row>
    <row r="16525" spans="11:19" x14ac:dyDescent="0.35">
      <c r="K16525" s="14"/>
      <c r="L16525" s="14"/>
      <c r="N16525" s="15"/>
      <c r="O16525" s="16"/>
      <c r="R16525" s="14"/>
      <c r="S16525" s="14"/>
    </row>
    <row r="16526" spans="11:19" x14ac:dyDescent="0.35">
      <c r="K16526" s="14"/>
      <c r="L16526" s="14"/>
      <c r="N16526" s="15"/>
      <c r="O16526" s="16"/>
      <c r="R16526" s="14"/>
      <c r="S16526" s="14"/>
    </row>
    <row r="16527" spans="11:19" x14ac:dyDescent="0.35">
      <c r="K16527" s="14"/>
      <c r="L16527" s="14"/>
      <c r="N16527" s="15"/>
      <c r="O16527" s="16"/>
      <c r="R16527" s="14"/>
      <c r="S16527" s="14"/>
    </row>
    <row r="16528" spans="11:19" x14ac:dyDescent="0.35">
      <c r="K16528" s="14"/>
      <c r="L16528" s="14"/>
      <c r="N16528" s="15"/>
      <c r="O16528" s="16"/>
      <c r="R16528" s="14"/>
      <c r="S16528" s="14"/>
    </row>
    <row r="16529" spans="11:19" x14ac:dyDescent="0.35">
      <c r="K16529" s="14"/>
      <c r="L16529" s="14"/>
      <c r="N16529" s="15"/>
      <c r="O16529" s="16"/>
      <c r="R16529" s="14"/>
      <c r="S16529" s="14"/>
    </row>
    <row r="16530" spans="11:19" x14ac:dyDescent="0.35">
      <c r="K16530" s="14"/>
      <c r="L16530" s="14"/>
      <c r="N16530" s="15"/>
      <c r="O16530" s="16"/>
      <c r="R16530" s="14"/>
      <c r="S16530" s="14"/>
    </row>
    <row r="16531" spans="11:19" x14ac:dyDescent="0.35">
      <c r="K16531" s="14"/>
      <c r="L16531" s="14"/>
      <c r="N16531" s="15"/>
      <c r="O16531" s="16"/>
      <c r="R16531" s="14"/>
      <c r="S16531" s="14"/>
    </row>
    <row r="16532" spans="11:19" x14ac:dyDescent="0.35">
      <c r="K16532" s="14"/>
      <c r="L16532" s="14"/>
      <c r="N16532" s="15"/>
      <c r="O16532" s="16"/>
      <c r="R16532" s="14"/>
      <c r="S16532" s="14"/>
    </row>
    <row r="16533" spans="11:19" x14ac:dyDescent="0.35">
      <c r="K16533" s="14"/>
      <c r="L16533" s="14"/>
      <c r="N16533" s="15"/>
      <c r="O16533" s="16"/>
      <c r="R16533" s="14"/>
      <c r="S16533" s="14"/>
    </row>
    <row r="16534" spans="11:19" x14ac:dyDescent="0.35">
      <c r="K16534" s="14"/>
      <c r="L16534" s="14"/>
      <c r="N16534" s="15"/>
      <c r="O16534" s="16"/>
      <c r="R16534" s="14"/>
      <c r="S16534" s="14"/>
    </row>
    <row r="16535" spans="11:19" x14ac:dyDescent="0.35">
      <c r="K16535" s="14"/>
      <c r="L16535" s="14"/>
      <c r="N16535" s="15"/>
      <c r="O16535" s="16"/>
      <c r="R16535" s="14"/>
      <c r="S16535" s="14"/>
    </row>
    <row r="16536" spans="11:19" x14ac:dyDescent="0.35">
      <c r="K16536" s="14"/>
      <c r="L16536" s="14"/>
      <c r="N16536" s="15"/>
      <c r="O16536" s="16"/>
      <c r="R16536" s="14"/>
      <c r="S16536" s="14"/>
    </row>
    <row r="16537" spans="11:19" x14ac:dyDescent="0.35">
      <c r="K16537" s="14"/>
      <c r="L16537" s="14"/>
      <c r="N16537" s="15"/>
      <c r="O16537" s="16"/>
      <c r="R16537" s="14"/>
      <c r="S16537" s="14"/>
    </row>
    <row r="16538" spans="11:19" x14ac:dyDescent="0.35">
      <c r="K16538" s="14"/>
      <c r="L16538" s="14"/>
      <c r="N16538" s="15"/>
      <c r="O16538" s="16"/>
      <c r="R16538" s="14"/>
      <c r="S16538" s="14"/>
    </row>
    <row r="16539" spans="11:19" x14ac:dyDescent="0.35">
      <c r="K16539" s="14"/>
      <c r="L16539" s="14"/>
      <c r="N16539" s="15"/>
      <c r="O16539" s="16"/>
      <c r="R16539" s="14"/>
      <c r="S16539" s="14"/>
    </row>
    <row r="16540" spans="11:19" x14ac:dyDescent="0.35">
      <c r="K16540" s="14"/>
      <c r="L16540" s="14"/>
      <c r="N16540" s="15"/>
      <c r="O16540" s="16"/>
      <c r="R16540" s="14"/>
      <c r="S16540" s="14"/>
    </row>
    <row r="16541" spans="11:19" x14ac:dyDescent="0.35">
      <c r="K16541" s="14"/>
      <c r="L16541" s="14"/>
      <c r="N16541" s="15"/>
      <c r="O16541" s="16"/>
      <c r="R16541" s="14"/>
      <c r="S16541" s="14"/>
    </row>
    <row r="16542" spans="11:19" x14ac:dyDescent="0.35">
      <c r="K16542" s="14"/>
      <c r="L16542" s="14"/>
      <c r="N16542" s="15"/>
      <c r="O16542" s="16"/>
      <c r="R16542" s="14"/>
      <c r="S16542" s="14"/>
    </row>
    <row r="16543" spans="11:19" x14ac:dyDescent="0.35">
      <c r="K16543" s="14"/>
      <c r="L16543" s="14"/>
      <c r="N16543" s="15"/>
      <c r="O16543" s="16"/>
      <c r="R16543" s="14"/>
      <c r="S16543" s="14"/>
    </row>
    <row r="16544" spans="11:19" x14ac:dyDescent="0.35">
      <c r="K16544" s="14"/>
      <c r="L16544" s="14"/>
      <c r="N16544" s="15"/>
      <c r="O16544" s="16"/>
      <c r="R16544" s="14"/>
      <c r="S16544" s="14"/>
    </row>
    <row r="16545" spans="11:19" x14ac:dyDescent="0.35">
      <c r="K16545" s="14"/>
      <c r="L16545" s="14"/>
      <c r="N16545" s="15"/>
      <c r="O16545" s="16"/>
      <c r="R16545" s="14"/>
      <c r="S16545" s="14"/>
    </row>
    <row r="16546" spans="11:19" x14ac:dyDescent="0.35">
      <c r="K16546" s="14"/>
      <c r="L16546" s="14"/>
      <c r="N16546" s="15"/>
      <c r="O16546" s="16"/>
      <c r="R16546" s="14"/>
      <c r="S16546" s="14"/>
    </row>
    <row r="16547" spans="11:19" x14ac:dyDescent="0.35">
      <c r="K16547" s="14"/>
      <c r="L16547" s="14"/>
      <c r="N16547" s="15"/>
      <c r="O16547" s="16"/>
      <c r="R16547" s="14"/>
      <c r="S16547" s="14"/>
    </row>
    <row r="16548" spans="11:19" x14ac:dyDescent="0.35">
      <c r="K16548" s="14"/>
      <c r="L16548" s="14"/>
      <c r="N16548" s="15"/>
      <c r="O16548" s="16"/>
      <c r="R16548" s="14"/>
      <c r="S16548" s="14"/>
    </row>
    <row r="16549" spans="11:19" x14ac:dyDescent="0.35">
      <c r="K16549" s="14"/>
      <c r="L16549" s="14"/>
      <c r="N16549" s="15"/>
      <c r="O16549" s="16"/>
      <c r="R16549" s="14"/>
      <c r="S16549" s="14"/>
    </row>
    <row r="16550" spans="11:19" x14ac:dyDescent="0.35">
      <c r="K16550" s="14"/>
      <c r="L16550" s="14"/>
      <c r="N16550" s="15"/>
      <c r="O16550" s="16"/>
      <c r="R16550" s="14"/>
      <c r="S16550" s="14"/>
    </row>
    <row r="16551" spans="11:19" x14ac:dyDescent="0.35">
      <c r="K16551" s="14"/>
      <c r="L16551" s="14"/>
      <c r="N16551" s="15"/>
      <c r="O16551" s="16"/>
      <c r="R16551" s="14"/>
      <c r="S16551" s="14"/>
    </row>
    <row r="16552" spans="11:19" x14ac:dyDescent="0.35">
      <c r="K16552" s="14"/>
      <c r="L16552" s="14"/>
      <c r="N16552" s="15"/>
      <c r="O16552" s="16"/>
      <c r="R16552" s="14"/>
      <c r="S16552" s="14"/>
    </row>
    <row r="16553" spans="11:19" x14ac:dyDescent="0.35">
      <c r="K16553" s="14"/>
      <c r="L16553" s="14"/>
      <c r="N16553" s="15"/>
      <c r="O16553" s="16"/>
      <c r="R16553" s="14"/>
      <c r="S16553" s="14"/>
    </row>
    <row r="16554" spans="11:19" x14ac:dyDescent="0.35">
      <c r="K16554" s="14"/>
      <c r="L16554" s="14"/>
      <c r="N16554" s="15"/>
      <c r="O16554" s="16"/>
      <c r="R16554" s="14"/>
      <c r="S16554" s="14"/>
    </row>
    <row r="16555" spans="11:19" x14ac:dyDescent="0.35">
      <c r="K16555" s="14"/>
      <c r="L16555" s="14"/>
      <c r="N16555" s="15"/>
      <c r="O16555" s="16"/>
      <c r="R16555" s="14"/>
      <c r="S16555" s="14"/>
    </row>
    <row r="16556" spans="11:19" x14ac:dyDescent="0.35">
      <c r="K16556" s="14"/>
      <c r="L16556" s="14"/>
      <c r="N16556" s="15"/>
      <c r="O16556" s="16"/>
      <c r="R16556" s="14"/>
      <c r="S16556" s="14"/>
    </row>
    <row r="16557" spans="11:19" x14ac:dyDescent="0.35">
      <c r="K16557" s="14"/>
      <c r="L16557" s="14"/>
      <c r="N16557" s="15"/>
      <c r="O16557" s="16"/>
      <c r="R16557" s="14"/>
      <c r="S16557" s="14"/>
    </row>
    <row r="16558" spans="11:19" x14ac:dyDescent="0.35">
      <c r="K16558" s="14"/>
      <c r="L16558" s="14"/>
      <c r="N16558" s="15"/>
      <c r="O16558" s="16"/>
      <c r="R16558" s="14"/>
      <c r="S16558" s="14"/>
    </row>
    <row r="16559" spans="11:19" x14ac:dyDescent="0.35">
      <c r="K16559" s="14"/>
      <c r="L16559" s="14"/>
      <c r="N16559" s="15"/>
      <c r="O16559" s="16"/>
      <c r="R16559" s="14"/>
      <c r="S16559" s="14"/>
    </row>
    <row r="16560" spans="11:19" x14ac:dyDescent="0.35">
      <c r="K16560" s="14"/>
      <c r="L16560" s="14"/>
      <c r="N16560" s="15"/>
      <c r="O16560" s="16"/>
      <c r="R16560" s="14"/>
      <c r="S16560" s="14"/>
    </row>
    <row r="16561" spans="11:19" x14ac:dyDescent="0.35">
      <c r="K16561" s="14"/>
      <c r="L16561" s="14"/>
      <c r="N16561" s="15"/>
      <c r="O16561" s="16"/>
      <c r="R16561" s="14"/>
      <c r="S16561" s="14"/>
    </row>
    <row r="16562" spans="11:19" x14ac:dyDescent="0.35">
      <c r="K16562" s="14"/>
      <c r="L16562" s="14"/>
      <c r="N16562" s="15"/>
      <c r="O16562" s="16"/>
      <c r="R16562" s="14"/>
      <c r="S16562" s="14"/>
    </row>
    <row r="16563" spans="11:19" x14ac:dyDescent="0.35">
      <c r="K16563" s="14"/>
      <c r="L16563" s="14"/>
      <c r="N16563" s="15"/>
      <c r="O16563" s="16"/>
      <c r="R16563" s="14"/>
      <c r="S16563" s="14"/>
    </row>
    <row r="16564" spans="11:19" x14ac:dyDescent="0.35">
      <c r="K16564" s="14"/>
      <c r="L16564" s="14"/>
      <c r="N16564" s="15"/>
      <c r="O16564" s="16"/>
      <c r="R16564" s="14"/>
      <c r="S16564" s="14"/>
    </row>
    <row r="16565" spans="11:19" x14ac:dyDescent="0.35">
      <c r="K16565" s="14"/>
      <c r="L16565" s="14"/>
      <c r="N16565" s="15"/>
      <c r="O16565" s="16"/>
      <c r="R16565" s="14"/>
      <c r="S16565" s="14"/>
    </row>
    <row r="16566" spans="11:19" x14ac:dyDescent="0.35">
      <c r="K16566" s="14"/>
      <c r="L16566" s="14"/>
      <c r="N16566" s="15"/>
      <c r="O16566" s="16"/>
      <c r="R16566" s="14"/>
      <c r="S16566" s="14"/>
    </row>
    <row r="16567" spans="11:19" x14ac:dyDescent="0.35">
      <c r="K16567" s="14"/>
      <c r="L16567" s="14"/>
      <c r="N16567" s="15"/>
      <c r="O16567" s="16"/>
      <c r="R16567" s="14"/>
      <c r="S16567" s="14"/>
    </row>
    <row r="16568" spans="11:19" x14ac:dyDescent="0.35">
      <c r="K16568" s="14"/>
      <c r="L16568" s="14"/>
      <c r="N16568" s="15"/>
      <c r="O16568" s="16"/>
      <c r="R16568" s="14"/>
      <c r="S16568" s="14"/>
    </row>
    <row r="16569" spans="11:19" x14ac:dyDescent="0.35">
      <c r="K16569" s="14"/>
      <c r="L16569" s="14"/>
      <c r="N16569" s="15"/>
      <c r="O16569" s="16"/>
      <c r="R16569" s="14"/>
      <c r="S16569" s="14"/>
    </row>
    <row r="16570" spans="11:19" x14ac:dyDescent="0.35">
      <c r="K16570" s="14"/>
      <c r="L16570" s="14"/>
      <c r="N16570" s="15"/>
      <c r="O16570" s="16"/>
      <c r="R16570" s="14"/>
      <c r="S16570" s="14"/>
    </row>
    <row r="16571" spans="11:19" x14ac:dyDescent="0.35">
      <c r="K16571" s="14"/>
      <c r="L16571" s="14"/>
      <c r="N16571" s="15"/>
      <c r="O16571" s="16"/>
      <c r="R16571" s="14"/>
      <c r="S16571" s="14"/>
    </row>
    <row r="16572" spans="11:19" x14ac:dyDescent="0.35">
      <c r="K16572" s="14"/>
      <c r="L16572" s="14"/>
      <c r="N16572" s="15"/>
      <c r="O16572" s="16"/>
      <c r="R16572" s="14"/>
      <c r="S16572" s="14"/>
    </row>
    <row r="16573" spans="11:19" x14ac:dyDescent="0.35">
      <c r="K16573" s="14"/>
      <c r="L16573" s="14"/>
      <c r="N16573" s="15"/>
      <c r="O16573" s="16"/>
      <c r="R16573" s="14"/>
      <c r="S16573" s="14"/>
    </row>
    <row r="16574" spans="11:19" x14ac:dyDescent="0.35">
      <c r="K16574" s="14"/>
      <c r="L16574" s="14"/>
      <c r="N16574" s="15"/>
      <c r="O16574" s="16"/>
      <c r="R16574" s="14"/>
      <c r="S16574" s="14"/>
    </row>
    <row r="16575" spans="11:19" x14ac:dyDescent="0.35">
      <c r="K16575" s="14"/>
      <c r="L16575" s="14"/>
      <c r="N16575" s="15"/>
      <c r="O16575" s="16"/>
      <c r="R16575" s="14"/>
      <c r="S16575" s="14"/>
    </row>
    <row r="16576" spans="11:19" x14ac:dyDescent="0.35">
      <c r="K16576" s="14"/>
      <c r="L16576" s="14"/>
      <c r="N16576" s="15"/>
      <c r="O16576" s="16"/>
      <c r="R16576" s="14"/>
      <c r="S16576" s="14"/>
    </row>
    <row r="16577" spans="11:19" x14ac:dyDescent="0.35">
      <c r="K16577" s="14"/>
      <c r="L16577" s="14"/>
      <c r="N16577" s="15"/>
      <c r="O16577" s="16"/>
      <c r="R16577" s="14"/>
      <c r="S16577" s="14"/>
    </row>
    <row r="16578" spans="11:19" x14ac:dyDescent="0.35">
      <c r="K16578" s="14"/>
      <c r="L16578" s="14"/>
      <c r="N16578" s="15"/>
      <c r="O16578" s="16"/>
      <c r="R16578" s="14"/>
      <c r="S16578" s="14"/>
    </row>
    <row r="16579" spans="11:19" x14ac:dyDescent="0.35">
      <c r="K16579" s="14"/>
      <c r="L16579" s="14"/>
      <c r="N16579" s="15"/>
      <c r="O16579" s="16"/>
      <c r="R16579" s="14"/>
      <c r="S16579" s="14"/>
    </row>
    <row r="16580" spans="11:19" x14ac:dyDescent="0.35">
      <c r="K16580" s="14"/>
      <c r="L16580" s="14"/>
      <c r="N16580" s="15"/>
      <c r="O16580" s="16"/>
      <c r="R16580" s="14"/>
      <c r="S16580" s="14"/>
    </row>
    <row r="16581" spans="11:19" x14ac:dyDescent="0.35">
      <c r="K16581" s="14"/>
      <c r="L16581" s="14"/>
      <c r="N16581" s="15"/>
      <c r="O16581" s="16"/>
      <c r="R16581" s="14"/>
      <c r="S16581" s="14"/>
    </row>
    <row r="16582" spans="11:19" x14ac:dyDescent="0.35">
      <c r="K16582" s="14"/>
      <c r="L16582" s="14"/>
      <c r="N16582" s="15"/>
      <c r="O16582" s="16"/>
      <c r="R16582" s="14"/>
      <c r="S16582" s="14"/>
    </row>
    <row r="16583" spans="11:19" x14ac:dyDescent="0.35">
      <c r="K16583" s="14"/>
      <c r="L16583" s="14"/>
      <c r="N16583" s="15"/>
      <c r="O16583" s="16"/>
      <c r="R16583" s="14"/>
      <c r="S16583" s="14"/>
    </row>
    <row r="16584" spans="11:19" x14ac:dyDescent="0.35">
      <c r="K16584" s="14"/>
      <c r="L16584" s="14"/>
      <c r="N16584" s="15"/>
      <c r="O16584" s="16"/>
      <c r="R16584" s="14"/>
      <c r="S16584" s="14"/>
    </row>
    <row r="16585" spans="11:19" x14ac:dyDescent="0.35">
      <c r="K16585" s="14"/>
      <c r="L16585" s="14"/>
      <c r="N16585" s="15"/>
      <c r="O16585" s="16"/>
      <c r="R16585" s="14"/>
      <c r="S16585" s="14"/>
    </row>
    <row r="16586" spans="11:19" x14ac:dyDescent="0.35">
      <c r="K16586" s="14"/>
      <c r="L16586" s="14"/>
      <c r="N16586" s="15"/>
      <c r="O16586" s="16"/>
      <c r="R16586" s="14"/>
      <c r="S16586" s="14"/>
    </row>
    <row r="16587" spans="11:19" x14ac:dyDescent="0.35">
      <c r="K16587" s="14"/>
      <c r="L16587" s="14"/>
      <c r="N16587" s="15"/>
      <c r="O16587" s="16"/>
      <c r="R16587" s="14"/>
      <c r="S16587" s="14"/>
    </row>
    <row r="16588" spans="11:19" x14ac:dyDescent="0.35">
      <c r="K16588" s="14"/>
      <c r="L16588" s="14"/>
      <c r="N16588" s="15"/>
      <c r="O16588" s="16"/>
      <c r="R16588" s="14"/>
      <c r="S16588" s="14"/>
    </row>
    <row r="16589" spans="11:19" x14ac:dyDescent="0.35">
      <c r="K16589" s="14"/>
      <c r="L16589" s="14"/>
      <c r="N16589" s="15"/>
      <c r="O16589" s="16"/>
      <c r="R16589" s="14"/>
      <c r="S16589" s="14"/>
    </row>
    <row r="16590" spans="11:19" x14ac:dyDescent="0.35">
      <c r="K16590" s="14"/>
      <c r="L16590" s="14"/>
      <c r="N16590" s="15"/>
      <c r="O16590" s="16"/>
      <c r="R16590" s="14"/>
      <c r="S16590" s="14"/>
    </row>
    <row r="16591" spans="11:19" x14ac:dyDescent="0.35">
      <c r="K16591" s="14"/>
      <c r="L16591" s="14"/>
      <c r="N16591" s="15"/>
      <c r="O16591" s="16"/>
      <c r="R16591" s="14"/>
      <c r="S16591" s="14"/>
    </row>
    <row r="16592" spans="11:19" x14ac:dyDescent="0.35">
      <c r="K16592" s="14"/>
      <c r="L16592" s="14"/>
      <c r="N16592" s="15"/>
      <c r="O16592" s="16"/>
      <c r="R16592" s="14"/>
      <c r="S16592" s="14"/>
    </row>
    <row r="16593" spans="11:19" x14ac:dyDescent="0.35">
      <c r="K16593" s="14"/>
      <c r="L16593" s="14"/>
      <c r="N16593" s="15"/>
      <c r="O16593" s="16"/>
      <c r="R16593" s="14"/>
      <c r="S16593" s="14"/>
    </row>
    <row r="16594" spans="11:19" x14ac:dyDescent="0.35">
      <c r="K16594" s="14"/>
      <c r="L16594" s="14"/>
      <c r="N16594" s="15"/>
      <c r="O16594" s="16"/>
      <c r="R16594" s="14"/>
      <c r="S16594" s="14"/>
    </row>
    <row r="16595" spans="11:19" x14ac:dyDescent="0.35">
      <c r="K16595" s="14"/>
      <c r="L16595" s="14"/>
      <c r="N16595" s="15"/>
      <c r="O16595" s="16"/>
      <c r="R16595" s="14"/>
      <c r="S16595" s="14"/>
    </row>
    <row r="16596" spans="11:19" x14ac:dyDescent="0.35">
      <c r="K16596" s="14"/>
      <c r="L16596" s="14"/>
      <c r="N16596" s="15"/>
      <c r="O16596" s="16"/>
      <c r="R16596" s="14"/>
      <c r="S16596" s="14"/>
    </row>
    <row r="16597" spans="11:19" x14ac:dyDescent="0.35">
      <c r="K16597" s="14"/>
      <c r="L16597" s="14"/>
      <c r="N16597" s="15"/>
      <c r="O16597" s="16"/>
      <c r="R16597" s="14"/>
      <c r="S16597" s="14"/>
    </row>
    <row r="16598" spans="11:19" x14ac:dyDescent="0.35">
      <c r="K16598" s="14"/>
      <c r="L16598" s="14"/>
      <c r="N16598" s="15"/>
      <c r="O16598" s="16"/>
      <c r="R16598" s="14"/>
      <c r="S16598" s="14"/>
    </row>
    <row r="16599" spans="11:19" x14ac:dyDescent="0.35">
      <c r="K16599" s="14"/>
      <c r="L16599" s="14"/>
      <c r="N16599" s="15"/>
      <c r="O16599" s="16"/>
      <c r="R16599" s="14"/>
      <c r="S16599" s="14"/>
    </row>
    <row r="16600" spans="11:19" x14ac:dyDescent="0.35">
      <c r="K16600" s="14"/>
      <c r="L16600" s="14"/>
      <c r="N16600" s="15"/>
      <c r="O16600" s="16"/>
      <c r="R16600" s="14"/>
      <c r="S16600" s="14"/>
    </row>
    <row r="16601" spans="11:19" x14ac:dyDescent="0.35">
      <c r="K16601" s="14"/>
      <c r="L16601" s="14"/>
      <c r="N16601" s="15"/>
      <c r="O16601" s="16"/>
      <c r="R16601" s="14"/>
      <c r="S16601" s="14"/>
    </row>
    <row r="16602" spans="11:19" x14ac:dyDescent="0.35">
      <c r="K16602" s="14"/>
      <c r="L16602" s="14"/>
      <c r="N16602" s="15"/>
      <c r="O16602" s="16"/>
      <c r="R16602" s="14"/>
      <c r="S16602" s="14"/>
    </row>
    <row r="16603" spans="11:19" x14ac:dyDescent="0.35">
      <c r="K16603" s="14"/>
      <c r="L16603" s="14"/>
      <c r="N16603" s="15"/>
      <c r="O16603" s="16"/>
      <c r="R16603" s="14"/>
      <c r="S16603" s="14"/>
    </row>
    <row r="16604" spans="11:19" x14ac:dyDescent="0.35">
      <c r="K16604" s="14"/>
      <c r="L16604" s="14"/>
      <c r="N16604" s="15"/>
      <c r="O16604" s="16"/>
      <c r="R16604" s="14"/>
      <c r="S16604" s="14"/>
    </row>
    <row r="16605" spans="11:19" x14ac:dyDescent="0.35">
      <c r="K16605" s="14"/>
      <c r="L16605" s="14"/>
      <c r="N16605" s="15"/>
      <c r="O16605" s="16"/>
      <c r="R16605" s="14"/>
      <c r="S16605" s="14"/>
    </row>
    <row r="16606" spans="11:19" x14ac:dyDescent="0.35">
      <c r="K16606" s="14"/>
      <c r="L16606" s="14"/>
      <c r="N16606" s="15"/>
      <c r="O16606" s="16"/>
      <c r="R16606" s="14"/>
      <c r="S16606" s="14"/>
    </row>
    <row r="16607" spans="11:19" x14ac:dyDescent="0.35">
      <c r="K16607" s="14"/>
      <c r="L16607" s="14"/>
      <c r="N16607" s="15"/>
      <c r="O16607" s="16"/>
      <c r="R16607" s="14"/>
      <c r="S16607" s="14"/>
    </row>
    <row r="16608" spans="11:19" x14ac:dyDescent="0.35">
      <c r="K16608" s="14"/>
      <c r="L16608" s="14"/>
      <c r="N16608" s="15"/>
      <c r="O16608" s="16"/>
      <c r="R16608" s="14"/>
      <c r="S16608" s="14"/>
    </row>
    <row r="16609" spans="11:19" x14ac:dyDescent="0.35">
      <c r="K16609" s="14"/>
      <c r="L16609" s="14"/>
      <c r="N16609" s="15"/>
      <c r="O16609" s="16"/>
      <c r="R16609" s="14"/>
      <c r="S16609" s="14"/>
    </row>
    <row r="16610" spans="11:19" x14ac:dyDescent="0.35">
      <c r="K16610" s="14"/>
      <c r="L16610" s="14"/>
      <c r="N16610" s="15"/>
      <c r="O16610" s="16"/>
      <c r="R16610" s="14"/>
      <c r="S16610" s="14"/>
    </row>
    <row r="16611" spans="11:19" x14ac:dyDescent="0.35">
      <c r="K16611" s="14"/>
      <c r="L16611" s="14"/>
      <c r="N16611" s="15"/>
      <c r="O16611" s="16"/>
      <c r="R16611" s="14"/>
      <c r="S16611" s="14"/>
    </row>
    <row r="16612" spans="11:19" x14ac:dyDescent="0.35">
      <c r="K16612" s="14"/>
      <c r="L16612" s="14"/>
      <c r="N16612" s="15"/>
      <c r="O16612" s="16"/>
      <c r="R16612" s="14"/>
      <c r="S16612" s="14"/>
    </row>
    <row r="16613" spans="11:19" x14ac:dyDescent="0.35">
      <c r="K16613" s="14"/>
      <c r="L16613" s="14"/>
      <c r="N16613" s="15"/>
      <c r="O16613" s="16"/>
      <c r="R16613" s="14"/>
      <c r="S16613" s="14"/>
    </row>
    <row r="16614" spans="11:19" x14ac:dyDescent="0.35">
      <c r="K16614" s="14"/>
      <c r="L16614" s="14"/>
      <c r="N16614" s="15"/>
      <c r="O16614" s="16"/>
      <c r="R16614" s="14"/>
      <c r="S16614" s="14"/>
    </row>
    <row r="16615" spans="11:19" x14ac:dyDescent="0.35">
      <c r="K16615" s="14"/>
      <c r="L16615" s="14"/>
      <c r="N16615" s="15"/>
      <c r="O16615" s="16"/>
      <c r="R16615" s="14"/>
      <c r="S16615" s="14"/>
    </row>
    <row r="16616" spans="11:19" x14ac:dyDescent="0.35">
      <c r="K16616" s="14"/>
      <c r="L16616" s="14"/>
      <c r="N16616" s="15"/>
      <c r="O16616" s="16"/>
      <c r="R16616" s="14"/>
      <c r="S16616" s="14"/>
    </row>
    <row r="16617" spans="11:19" x14ac:dyDescent="0.35">
      <c r="K16617" s="14"/>
      <c r="L16617" s="14"/>
      <c r="N16617" s="15"/>
      <c r="O16617" s="16"/>
      <c r="R16617" s="14"/>
      <c r="S16617" s="14"/>
    </row>
    <row r="16618" spans="11:19" x14ac:dyDescent="0.35">
      <c r="K16618" s="14"/>
      <c r="L16618" s="14"/>
      <c r="N16618" s="15"/>
      <c r="O16618" s="16"/>
      <c r="R16618" s="14"/>
      <c r="S16618" s="14"/>
    </row>
    <row r="16619" spans="11:19" x14ac:dyDescent="0.35">
      <c r="K16619" s="14"/>
      <c r="L16619" s="14"/>
      <c r="N16619" s="15"/>
      <c r="O16619" s="16"/>
      <c r="R16619" s="14"/>
      <c r="S16619" s="14"/>
    </row>
    <row r="16620" spans="11:19" x14ac:dyDescent="0.35">
      <c r="K16620" s="14"/>
      <c r="L16620" s="14"/>
      <c r="N16620" s="15"/>
      <c r="O16620" s="16"/>
      <c r="R16620" s="14"/>
      <c r="S16620" s="14"/>
    </row>
    <row r="16621" spans="11:19" x14ac:dyDescent="0.35">
      <c r="K16621" s="14"/>
      <c r="L16621" s="14"/>
      <c r="N16621" s="15"/>
      <c r="O16621" s="16"/>
      <c r="R16621" s="14"/>
      <c r="S16621" s="14"/>
    </row>
    <row r="16622" spans="11:19" x14ac:dyDescent="0.35">
      <c r="K16622" s="14"/>
      <c r="L16622" s="14"/>
      <c r="N16622" s="15"/>
      <c r="O16622" s="16"/>
      <c r="R16622" s="14"/>
      <c r="S16622" s="14"/>
    </row>
    <row r="16623" spans="11:19" x14ac:dyDescent="0.35">
      <c r="K16623" s="14"/>
      <c r="L16623" s="14"/>
      <c r="N16623" s="15"/>
      <c r="O16623" s="16"/>
      <c r="R16623" s="14"/>
      <c r="S16623" s="14"/>
    </row>
    <row r="16624" spans="11:19" x14ac:dyDescent="0.35">
      <c r="K16624" s="14"/>
      <c r="L16624" s="14"/>
      <c r="N16624" s="15"/>
      <c r="O16624" s="16"/>
      <c r="R16624" s="14"/>
      <c r="S16624" s="14"/>
    </row>
    <row r="16625" spans="11:19" x14ac:dyDescent="0.35">
      <c r="K16625" s="14"/>
      <c r="L16625" s="14"/>
      <c r="N16625" s="15"/>
      <c r="O16625" s="16"/>
      <c r="R16625" s="14"/>
      <c r="S16625" s="14"/>
    </row>
    <row r="16626" spans="11:19" x14ac:dyDescent="0.35">
      <c r="K16626" s="14"/>
      <c r="L16626" s="14"/>
      <c r="N16626" s="15"/>
      <c r="O16626" s="16"/>
      <c r="R16626" s="14"/>
      <c r="S16626" s="14"/>
    </row>
    <row r="16627" spans="11:19" x14ac:dyDescent="0.35">
      <c r="K16627" s="14"/>
      <c r="L16627" s="14"/>
      <c r="N16627" s="15"/>
      <c r="O16627" s="16"/>
      <c r="R16627" s="14"/>
      <c r="S16627" s="14"/>
    </row>
    <row r="16628" spans="11:19" x14ac:dyDescent="0.35">
      <c r="K16628" s="14"/>
      <c r="L16628" s="14"/>
      <c r="N16628" s="15"/>
      <c r="O16628" s="16"/>
      <c r="R16628" s="14"/>
      <c r="S16628" s="14"/>
    </row>
    <row r="16629" spans="11:19" x14ac:dyDescent="0.35">
      <c r="K16629" s="14"/>
      <c r="L16629" s="14"/>
      <c r="N16629" s="15"/>
      <c r="O16629" s="16"/>
      <c r="R16629" s="14"/>
      <c r="S16629" s="14"/>
    </row>
    <row r="16630" spans="11:19" x14ac:dyDescent="0.35">
      <c r="K16630" s="14"/>
      <c r="L16630" s="14"/>
      <c r="N16630" s="15"/>
      <c r="O16630" s="16"/>
      <c r="R16630" s="14"/>
      <c r="S16630" s="14"/>
    </row>
    <row r="16631" spans="11:19" x14ac:dyDescent="0.35">
      <c r="K16631" s="14"/>
      <c r="L16631" s="14"/>
      <c r="N16631" s="15"/>
      <c r="O16631" s="16"/>
      <c r="R16631" s="14"/>
      <c r="S16631" s="14"/>
    </row>
    <row r="16632" spans="11:19" x14ac:dyDescent="0.35">
      <c r="K16632" s="14"/>
      <c r="L16632" s="14"/>
      <c r="N16632" s="15"/>
      <c r="O16632" s="16"/>
      <c r="R16632" s="14"/>
      <c r="S16632" s="14"/>
    </row>
    <row r="16633" spans="11:19" x14ac:dyDescent="0.35">
      <c r="K16633" s="14"/>
      <c r="L16633" s="14"/>
      <c r="N16633" s="15"/>
      <c r="O16633" s="16"/>
      <c r="R16633" s="14"/>
      <c r="S16633" s="14"/>
    </row>
    <row r="16634" spans="11:19" x14ac:dyDescent="0.35">
      <c r="K16634" s="14"/>
      <c r="L16634" s="14"/>
      <c r="N16634" s="15"/>
      <c r="O16634" s="16"/>
      <c r="R16634" s="14"/>
      <c r="S16634" s="14"/>
    </row>
    <row r="16635" spans="11:19" x14ac:dyDescent="0.35">
      <c r="K16635" s="14"/>
      <c r="L16635" s="14"/>
      <c r="N16635" s="15"/>
      <c r="O16635" s="16"/>
      <c r="R16635" s="14"/>
      <c r="S16635" s="14"/>
    </row>
    <row r="16636" spans="11:19" x14ac:dyDescent="0.35">
      <c r="K16636" s="14"/>
      <c r="L16636" s="14"/>
      <c r="N16636" s="15"/>
      <c r="O16636" s="16"/>
      <c r="R16636" s="14"/>
      <c r="S16636" s="14"/>
    </row>
    <row r="16637" spans="11:19" x14ac:dyDescent="0.35">
      <c r="K16637" s="14"/>
      <c r="L16637" s="14"/>
      <c r="N16637" s="15"/>
      <c r="O16637" s="16"/>
      <c r="R16637" s="14"/>
      <c r="S16637" s="14"/>
    </row>
    <row r="16638" spans="11:19" x14ac:dyDescent="0.35">
      <c r="K16638" s="14"/>
      <c r="L16638" s="14"/>
      <c r="N16638" s="15"/>
      <c r="O16638" s="16"/>
      <c r="R16638" s="14"/>
      <c r="S16638" s="14"/>
    </row>
    <row r="16639" spans="11:19" x14ac:dyDescent="0.35">
      <c r="K16639" s="14"/>
      <c r="L16639" s="14"/>
      <c r="N16639" s="15"/>
      <c r="O16639" s="16"/>
      <c r="R16639" s="14"/>
      <c r="S16639" s="14"/>
    </row>
    <row r="16640" spans="11:19" x14ac:dyDescent="0.35">
      <c r="K16640" s="14"/>
      <c r="L16640" s="14"/>
      <c r="N16640" s="15"/>
      <c r="O16640" s="16"/>
      <c r="R16640" s="14"/>
      <c r="S16640" s="14"/>
    </row>
    <row r="16641" spans="11:19" x14ac:dyDescent="0.35">
      <c r="K16641" s="14"/>
      <c r="L16641" s="14"/>
      <c r="N16641" s="15"/>
      <c r="O16641" s="16"/>
      <c r="R16641" s="14"/>
      <c r="S16641" s="14"/>
    </row>
    <row r="16642" spans="11:19" x14ac:dyDescent="0.35">
      <c r="K16642" s="14"/>
      <c r="L16642" s="14"/>
      <c r="N16642" s="15"/>
      <c r="O16642" s="16"/>
      <c r="R16642" s="14"/>
      <c r="S16642" s="14"/>
    </row>
    <row r="16643" spans="11:19" x14ac:dyDescent="0.35">
      <c r="K16643" s="14"/>
      <c r="L16643" s="14"/>
      <c r="N16643" s="15"/>
      <c r="O16643" s="16"/>
      <c r="R16643" s="14"/>
      <c r="S16643" s="14"/>
    </row>
    <row r="16644" spans="11:19" x14ac:dyDescent="0.35">
      <c r="K16644" s="14"/>
      <c r="L16644" s="14"/>
      <c r="N16644" s="15"/>
      <c r="O16644" s="16"/>
      <c r="R16644" s="14"/>
      <c r="S16644" s="14"/>
    </row>
    <row r="16645" spans="11:19" x14ac:dyDescent="0.35">
      <c r="K16645" s="14"/>
      <c r="L16645" s="14"/>
      <c r="N16645" s="15"/>
      <c r="O16645" s="16"/>
      <c r="R16645" s="14"/>
      <c r="S16645" s="14"/>
    </row>
    <row r="16646" spans="11:19" x14ac:dyDescent="0.35">
      <c r="K16646" s="14"/>
      <c r="L16646" s="14"/>
      <c r="N16646" s="15"/>
      <c r="O16646" s="16"/>
      <c r="R16646" s="14"/>
      <c r="S16646" s="14"/>
    </row>
    <row r="16647" spans="11:19" x14ac:dyDescent="0.35">
      <c r="K16647" s="14"/>
      <c r="L16647" s="14"/>
      <c r="N16647" s="15"/>
      <c r="O16647" s="16"/>
      <c r="R16647" s="14"/>
      <c r="S16647" s="14"/>
    </row>
    <row r="16648" spans="11:19" x14ac:dyDescent="0.35">
      <c r="K16648" s="14"/>
      <c r="L16648" s="14"/>
      <c r="N16648" s="15"/>
      <c r="O16648" s="16"/>
      <c r="R16648" s="14"/>
      <c r="S16648" s="14"/>
    </row>
    <row r="16649" spans="11:19" x14ac:dyDescent="0.35">
      <c r="K16649" s="14"/>
      <c r="L16649" s="14"/>
      <c r="N16649" s="15"/>
      <c r="O16649" s="16"/>
      <c r="R16649" s="14"/>
      <c r="S16649" s="14"/>
    </row>
    <row r="16650" spans="11:19" x14ac:dyDescent="0.35">
      <c r="K16650" s="14"/>
      <c r="L16650" s="14"/>
      <c r="N16650" s="15"/>
      <c r="O16650" s="16"/>
      <c r="R16650" s="14"/>
      <c r="S16650" s="14"/>
    </row>
    <row r="16651" spans="11:19" x14ac:dyDescent="0.35">
      <c r="K16651" s="14"/>
      <c r="L16651" s="14"/>
      <c r="N16651" s="15"/>
      <c r="O16651" s="16"/>
      <c r="R16651" s="14"/>
      <c r="S16651" s="14"/>
    </row>
    <row r="16652" spans="11:19" x14ac:dyDescent="0.35">
      <c r="K16652" s="14"/>
      <c r="L16652" s="14"/>
      <c r="N16652" s="15"/>
      <c r="O16652" s="16"/>
      <c r="R16652" s="14"/>
      <c r="S16652" s="14"/>
    </row>
    <row r="16653" spans="11:19" x14ac:dyDescent="0.35">
      <c r="K16653" s="14"/>
      <c r="L16653" s="14"/>
      <c r="N16653" s="15"/>
      <c r="O16653" s="16"/>
      <c r="R16653" s="14"/>
      <c r="S16653" s="14"/>
    </row>
    <row r="16654" spans="11:19" x14ac:dyDescent="0.35">
      <c r="K16654" s="14"/>
      <c r="L16654" s="14"/>
      <c r="N16654" s="15"/>
      <c r="O16654" s="16"/>
      <c r="R16654" s="14"/>
      <c r="S16654" s="14"/>
    </row>
    <row r="16655" spans="11:19" x14ac:dyDescent="0.35">
      <c r="K16655" s="14"/>
      <c r="L16655" s="14"/>
      <c r="N16655" s="15"/>
      <c r="O16655" s="16"/>
      <c r="R16655" s="14"/>
      <c r="S16655" s="14"/>
    </row>
    <row r="16656" spans="11:19" x14ac:dyDescent="0.35">
      <c r="K16656" s="14"/>
      <c r="L16656" s="14"/>
      <c r="N16656" s="15"/>
      <c r="O16656" s="16"/>
      <c r="R16656" s="14"/>
      <c r="S16656" s="14"/>
    </row>
    <row r="16657" spans="11:19" x14ac:dyDescent="0.35">
      <c r="K16657" s="14"/>
      <c r="L16657" s="14"/>
      <c r="N16657" s="15"/>
      <c r="O16657" s="16"/>
      <c r="R16657" s="14"/>
      <c r="S16657" s="14"/>
    </row>
    <row r="16658" spans="11:19" x14ac:dyDescent="0.35">
      <c r="K16658" s="14"/>
      <c r="L16658" s="14"/>
      <c r="N16658" s="15"/>
      <c r="O16658" s="16"/>
      <c r="R16658" s="14"/>
      <c r="S16658" s="14"/>
    </row>
    <row r="16659" spans="11:19" x14ac:dyDescent="0.35">
      <c r="K16659" s="14"/>
      <c r="L16659" s="14"/>
      <c r="N16659" s="15"/>
      <c r="O16659" s="16"/>
      <c r="R16659" s="14"/>
      <c r="S16659" s="14"/>
    </row>
    <row r="16660" spans="11:19" x14ac:dyDescent="0.35">
      <c r="K16660" s="14"/>
      <c r="L16660" s="14"/>
      <c r="N16660" s="15"/>
      <c r="O16660" s="16"/>
      <c r="R16660" s="14"/>
      <c r="S16660" s="14"/>
    </row>
    <row r="16661" spans="11:19" x14ac:dyDescent="0.35">
      <c r="K16661" s="14"/>
      <c r="L16661" s="14"/>
      <c r="N16661" s="15"/>
      <c r="O16661" s="16"/>
      <c r="R16661" s="14"/>
      <c r="S16661" s="14"/>
    </row>
    <row r="16662" spans="11:19" x14ac:dyDescent="0.35">
      <c r="K16662" s="14"/>
      <c r="L16662" s="14"/>
      <c r="N16662" s="15"/>
      <c r="O16662" s="16"/>
      <c r="R16662" s="14"/>
      <c r="S16662" s="14"/>
    </row>
    <row r="16663" spans="11:19" x14ac:dyDescent="0.35">
      <c r="K16663" s="14"/>
      <c r="L16663" s="14"/>
      <c r="N16663" s="15"/>
      <c r="O16663" s="16"/>
      <c r="R16663" s="14"/>
      <c r="S16663" s="14"/>
    </row>
    <row r="16664" spans="11:19" x14ac:dyDescent="0.35">
      <c r="K16664" s="14"/>
      <c r="L16664" s="14"/>
      <c r="N16664" s="15"/>
      <c r="O16664" s="16"/>
      <c r="R16664" s="14"/>
      <c r="S16664" s="14"/>
    </row>
    <row r="16665" spans="11:19" x14ac:dyDescent="0.35">
      <c r="K16665" s="14"/>
      <c r="L16665" s="14"/>
      <c r="N16665" s="15"/>
      <c r="O16665" s="16"/>
      <c r="R16665" s="14"/>
      <c r="S16665" s="14"/>
    </row>
    <row r="16666" spans="11:19" x14ac:dyDescent="0.35">
      <c r="K16666" s="14"/>
      <c r="L16666" s="14"/>
      <c r="N16666" s="15"/>
      <c r="O16666" s="16"/>
      <c r="R16666" s="14"/>
      <c r="S16666" s="14"/>
    </row>
    <row r="16667" spans="11:19" x14ac:dyDescent="0.35">
      <c r="K16667" s="14"/>
      <c r="L16667" s="14"/>
      <c r="N16667" s="15"/>
      <c r="O16667" s="16"/>
      <c r="R16667" s="14"/>
      <c r="S16667" s="14"/>
    </row>
    <row r="16668" spans="11:19" x14ac:dyDescent="0.35">
      <c r="K16668" s="14"/>
      <c r="L16668" s="14"/>
      <c r="N16668" s="15"/>
      <c r="O16668" s="16"/>
      <c r="R16668" s="14"/>
      <c r="S16668" s="14"/>
    </row>
    <row r="16669" spans="11:19" x14ac:dyDescent="0.35">
      <c r="K16669" s="14"/>
      <c r="L16669" s="14"/>
      <c r="N16669" s="15"/>
      <c r="O16669" s="16"/>
      <c r="R16669" s="14"/>
      <c r="S16669" s="14"/>
    </row>
    <row r="16670" spans="11:19" x14ac:dyDescent="0.35">
      <c r="K16670" s="14"/>
      <c r="L16670" s="14"/>
      <c r="N16670" s="15"/>
      <c r="O16670" s="16"/>
      <c r="R16670" s="14"/>
      <c r="S16670" s="14"/>
    </row>
    <row r="16671" spans="11:19" x14ac:dyDescent="0.35">
      <c r="K16671" s="14"/>
      <c r="L16671" s="14"/>
      <c r="N16671" s="15"/>
      <c r="O16671" s="16"/>
      <c r="R16671" s="14"/>
      <c r="S16671" s="14"/>
    </row>
    <row r="16672" spans="11:19" x14ac:dyDescent="0.35">
      <c r="K16672" s="14"/>
      <c r="L16672" s="14"/>
      <c r="N16672" s="15"/>
      <c r="O16672" s="16"/>
      <c r="R16672" s="14"/>
      <c r="S16672" s="14"/>
    </row>
    <row r="16673" spans="11:19" x14ac:dyDescent="0.35">
      <c r="K16673" s="14"/>
      <c r="L16673" s="14"/>
      <c r="N16673" s="15"/>
      <c r="O16673" s="16"/>
      <c r="R16673" s="14"/>
      <c r="S16673" s="14"/>
    </row>
    <row r="16674" spans="11:19" x14ac:dyDescent="0.35">
      <c r="K16674" s="14"/>
      <c r="L16674" s="14"/>
      <c r="N16674" s="15"/>
      <c r="O16674" s="16"/>
      <c r="R16674" s="14"/>
      <c r="S16674" s="14"/>
    </row>
    <row r="16675" spans="11:19" x14ac:dyDescent="0.35">
      <c r="K16675" s="14"/>
      <c r="L16675" s="14"/>
      <c r="N16675" s="15"/>
      <c r="O16675" s="16"/>
      <c r="R16675" s="14"/>
      <c r="S16675" s="14"/>
    </row>
    <row r="16676" spans="11:19" x14ac:dyDescent="0.35">
      <c r="K16676" s="14"/>
      <c r="L16676" s="14"/>
      <c r="N16676" s="15"/>
      <c r="O16676" s="16"/>
      <c r="R16676" s="14"/>
      <c r="S16676" s="14"/>
    </row>
    <row r="16677" spans="11:19" x14ac:dyDescent="0.35">
      <c r="K16677" s="14"/>
      <c r="L16677" s="14"/>
      <c r="N16677" s="15"/>
      <c r="O16677" s="16"/>
      <c r="R16677" s="14"/>
      <c r="S16677" s="14"/>
    </row>
    <row r="16678" spans="11:19" x14ac:dyDescent="0.35">
      <c r="K16678" s="14"/>
      <c r="L16678" s="14"/>
      <c r="N16678" s="15"/>
      <c r="O16678" s="16"/>
      <c r="R16678" s="14"/>
      <c r="S16678" s="14"/>
    </row>
    <row r="16679" spans="11:19" x14ac:dyDescent="0.35">
      <c r="K16679" s="14"/>
      <c r="L16679" s="14"/>
      <c r="N16679" s="15"/>
      <c r="O16679" s="16"/>
      <c r="R16679" s="14"/>
      <c r="S16679" s="14"/>
    </row>
    <row r="16680" spans="11:19" x14ac:dyDescent="0.35">
      <c r="K16680" s="14"/>
      <c r="L16680" s="14"/>
      <c r="N16680" s="15"/>
      <c r="O16680" s="16"/>
      <c r="R16680" s="14"/>
      <c r="S16680" s="14"/>
    </row>
    <row r="16681" spans="11:19" x14ac:dyDescent="0.35">
      <c r="K16681" s="14"/>
      <c r="L16681" s="14"/>
      <c r="N16681" s="15"/>
      <c r="O16681" s="16"/>
      <c r="R16681" s="14"/>
      <c r="S16681" s="14"/>
    </row>
    <row r="16682" spans="11:19" x14ac:dyDescent="0.35">
      <c r="K16682" s="14"/>
      <c r="L16682" s="14"/>
      <c r="N16682" s="15"/>
      <c r="O16682" s="16"/>
      <c r="R16682" s="14"/>
      <c r="S16682" s="14"/>
    </row>
    <row r="16683" spans="11:19" x14ac:dyDescent="0.35">
      <c r="K16683" s="14"/>
      <c r="L16683" s="14"/>
      <c r="N16683" s="15"/>
      <c r="O16683" s="16"/>
      <c r="R16683" s="14"/>
      <c r="S16683" s="14"/>
    </row>
    <row r="16684" spans="11:19" x14ac:dyDescent="0.35">
      <c r="K16684" s="14"/>
      <c r="L16684" s="14"/>
      <c r="N16684" s="15"/>
      <c r="O16684" s="16"/>
      <c r="R16684" s="14"/>
      <c r="S16684" s="14"/>
    </row>
    <row r="16685" spans="11:19" x14ac:dyDescent="0.35">
      <c r="K16685" s="14"/>
      <c r="L16685" s="14"/>
      <c r="N16685" s="15"/>
      <c r="O16685" s="16"/>
      <c r="R16685" s="14"/>
      <c r="S16685" s="14"/>
    </row>
    <row r="16686" spans="11:19" x14ac:dyDescent="0.35">
      <c r="K16686" s="14"/>
      <c r="L16686" s="14"/>
      <c r="N16686" s="15"/>
      <c r="O16686" s="16"/>
      <c r="R16686" s="14"/>
      <c r="S16686" s="14"/>
    </row>
    <row r="16687" spans="11:19" x14ac:dyDescent="0.35">
      <c r="K16687" s="14"/>
      <c r="L16687" s="14"/>
      <c r="N16687" s="15"/>
      <c r="O16687" s="16"/>
      <c r="R16687" s="14"/>
      <c r="S16687" s="14"/>
    </row>
    <row r="16688" spans="11:19" x14ac:dyDescent="0.35">
      <c r="K16688" s="14"/>
      <c r="L16688" s="14"/>
      <c r="N16688" s="15"/>
      <c r="O16688" s="16"/>
      <c r="R16688" s="14"/>
      <c r="S16688" s="14"/>
    </row>
    <row r="16689" spans="11:19" x14ac:dyDescent="0.35">
      <c r="K16689" s="14"/>
      <c r="L16689" s="14"/>
      <c r="N16689" s="15"/>
      <c r="O16689" s="16"/>
      <c r="R16689" s="14"/>
      <c r="S16689" s="14"/>
    </row>
    <row r="16690" spans="11:19" x14ac:dyDescent="0.35">
      <c r="K16690" s="14"/>
      <c r="L16690" s="14"/>
      <c r="N16690" s="15"/>
      <c r="O16690" s="16"/>
      <c r="R16690" s="14"/>
      <c r="S16690" s="14"/>
    </row>
    <row r="16691" spans="11:19" x14ac:dyDescent="0.35">
      <c r="K16691" s="14"/>
      <c r="L16691" s="14"/>
      <c r="N16691" s="15"/>
      <c r="O16691" s="16"/>
      <c r="R16691" s="14"/>
      <c r="S16691" s="14"/>
    </row>
    <row r="16692" spans="11:19" x14ac:dyDescent="0.35">
      <c r="K16692" s="14"/>
      <c r="L16692" s="14"/>
      <c r="N16692" s="15"/>
      <c r="O16692" s="16"/>
      <c r="R16692" s="14"/>
      <c r="S16692" s="14"/>
    </row>
    <row r="16693" spans="11:19" x14ac:dyDescent="0.35">
      <c r="K16693" s="14"/>
      <c r="L16693" s="14"/>
      <c r="N16693" s="15"/>
      <c r="O16693" s="16"/>
      <c r="R16693" s="14"/>
      <c r="S16693" s="14"/>
    </row>
    <row r="16694" spans="11:19" x14ac:dyDescent="0.35">
      <c r="K16694" s="14"/>
      <c r="L16694" s="14"/>
      <c r="N16694" s="15"/>
      <c r="O16694" s="16"/>
      <c r="R16694" s="14"/>
      <c r="S16694" s="14"/>
    </row>
    <row r="16695" spans="11:19" x14ac:dyDescent="0.35">
      <c r="K16695" s="14"/>
      <c r="L16695" s="14"/>
      <c r="N16695" s="15"/>
      <c r="O16695" s="16"/>
      <c r="R16695" s="14"/>
      <c r="S16695" s="14"/>
    </row>
    <row r="16696" spans="11:19" x14ac:dyDescent="0.35">
      <c r="K16696" s="14"/>
      <c r="L16696" s="14"/>
      <c r="N16696" s="15"/>
      <c r="O16696" s="16"/>
      <c r="R16696" s="14"/>
      <c r="S16696" s="14"/>
    </row>
    <row r="16697" spans="11:19" x14ac:dyDescent="0.35">
      <c r="K16697" s="14"/>
      <c r="L16697" s="14"/>
      <c r="N16697" s="15"/>
      <c r="O16697" s="16"/>
      <c r="R16697" s="14"/>
      <c r="S16697" s="14"/>
    </row>
    <row r="16698" spans="11:19" x14ac:dyDescent="0.35">
      <c r="K16698" s="14"/>
      <c r="L16698" s="14"/>
      <c r="N16698" s="15"/>
      <c r="O16698" s="16"/>
      <c r="R16698" s="14"/>
      <c r="S16698" s="14"/>
    </row>
    <row r="16699" spans="11:19" x14ac:dyDescent="0.35">
      <c r="K16699" s="14"/>
      <c r="L16699" s="14"/>
      <c r="N16699" s="15"/>
      <c r="O16699" s="16"/>
      <c r="R16699" s="14"/>
      <c r="S16699" s="14"/>
    </row>
    <row r="16700" spans="11:19" x14ac:dyDescent="0.35">
      <c r="K16700" s="14"/>
      <c r="L16700" s="14"/>
      <c r="N16700" s="15"/>
      <c r="O16700" s="16"/>
      <c r="R16700" s="14"/>
      <c r="S16700" s="14"/>
    </row>
    <row r="16701" spans="11:19" x14ac:dyDescent="0.35">
      <c r="K16701" s="14"/>
      <c r="L16701" s="14"/>
      <c r="N16701" s="15"/>
      <c r="O16701" s="16"/>
      <c r="R16701" s="14"/>
      <c r="S16701" s="14"/>
    </row>
    <row r="16702" spans="11:19" x14ac:dyDescent="0.35">
      <c r="K16702" s="14"/>
      <c r="L16702" s="14"/>
      <c r="N16702" s="15"/>
      <c r="O16702" s="16"/>
      <c r="R16702" s="14"/>
      <c r="S16702" s="14"/>
    </row>
    <row r="16703" spans="11:19" x14ac:dyDescent="0.35">
      <c r="K16703" s="14"/>
      <c r="L16703" s="14"/>
      <c r="N16703" s="15"/>
      <c r="O16703" s="16"/>
      <c r="R16703" s="14"/>
      <c r="S16703" s="14"/>
    </row>
    <row r="16704" spans="11:19" x14ac:dyDescent="0.35">
      <c r="K16704" s="14"/>
      <c r="L16704" s="14"/>
      <c r="N16704" s="15"/>
      <c r="O16704" s="16"/>
      <c r="R16704" s="14"/>
      <c r="S16704" s="14"/>
    </row>
    <row r="16705" spans="11:19" x14ac:dyDescent="0.35">
      <c r="K16705" s="14"/>
      <c r="L16705" s="14"/>
      <c r="N16705" s="15"/>
      <c r="O16705" s="16"/>
      <c r="R16705" s="14"/>
      <c r="S16705" s="14"/>
    </row>
    <row r="16706" spans="11:19" x14ac:dyDescent="0.35">
      <c r="K16706" s="14"/>
      <c r="L16706" s="14"/>
      <c r="N16706" s="15"/>
      <c r="O16706" s="16"/>
      <c r="R16706" s="14"/>
      <c r="S16706" s="14"/>
    </row>
    <row r="16707" spans="11:19" x14ac:dyDescent="0.35">
      <c r="K16707" s="14"/>
      <c r="L16707" s="14"/>
      <c r="N16707" s="15"/>
      <c r="O16707" s="16"/>
      <c r="R16707" s="14"/>
      <c r="S16707" s="14"/>
    </row>
    <row r="16708" spans="11:19" x14ac:dyDescent="0.35">
      <c r="K16708" s="14"/>
      <c r="L16708" s="14"/>
      <c r="N16708" s="15"/>
      <c r="O16708" s="16"/>
      <c r="R16708" s="14"/>
      <c r="S16708" s="14"/>
    </row>
    <row r="16709" spans="11:19" x14ac:dyDescent="0.35">
      <c r="K16709" s="14"/>
      <c r="L16709" s="14"/>
      <c r="N16709" s="15"/>
      <c r="O16709" s="16"/>
      <c r="R16709" s="14"/>
      <c r="S16709" s="14"/>
    </row>
    <row r="16710" spans="11:19" x14ac:dyDescent="0.35">
      <c r="K16710" s="14"/>
      <c r="L16710" s="14"/>
      <c r="N16710" s="15"/>
      <c r="O16710" s="16"/>
      <c r="R16710" s="14"/>
      <c r="S16710" s="14"/>
    </row>
    <row r="16711" spans="11:19" x14ac:dyDescent="0.35">
      <c r="K16711" s="14"/>
      <c r="L16711" s="14"/>
      <c r="N16711" s="15"/>
      <c r="O16711" s="16"/>
      <c r="R16711" s="14"/>
      <c r="S16711" s="14"/>
    </row>
    <row r="16712" spans="11:19" x14ac:dyDescent="0.35">
      <c r="K16712" s="14"/>
      <c r="L16712" s="14"/>
      <c r="N16712" s="15"/>
      <c r="O16712" s="16"/>
      <c r="R16712" s="14"/>
      <c r="S16712" s="14"/>
    </row>
    <row r="16713" spans="11:19" x14ac:dyDescent="0.35">
      <c r="K16713" s="14"/>
      <c r="L16713" s="14"/>
      <c r="N16713" s="15"/>
      <c r="O16713" s="16"/>
      <c r="R16713" s="14"/>
      <c r="S16713" s="14"/>
    </row>
    <row r="16714" spans="11:19" x14ac:dyDescent="0.35">
      <c r="K16714" s="14"/>
      <c r="L16714" s="14"/>
      <c r="N16714" s="15"/>
      <c r="O16714" s="16"/>
      <c r="R16714" s="14"/>
      <c r="S16714" s="14"/>
    </row>
    <row r="16715" spans="11:19" x14ac:dyDescent="0.35">
      <c r="K16715" s="14"/>
      <c r="L16715" s="14"/>
      <c r="N16715" s="15"/>
      <c r="O16715" s="16"/>
      <c r="R16715" s="14"/>
      <c r="S16715" s="14"/>
    </row>
    <row r="16716" spans="11:19" x14ac:dyDescent="0.35">
      <c r="K16716" s="14"/>
      <c r="L16716" s="14"/>
      <c r="N16716" s="15"/>
      <c r="O16716" s="16"/>
      <c r="R16716" s="14"/>
      <c r="S16716" s="14"/>
    </row>
    <row r="16717" spans="11:19" x14ac:dyDescent="0.35">
      <c r="K16717" s="14"/>
      <c r="L16717" s="14"/>
      <c r="N16717" s="15"/>
      <c r="O16717" s="16"/>
      <c r="R16717" s="14"/>
      <c r="S16717" s="14"/>
    </row>
    <row r="16718" spans="11:19" x14ac:dyDescent="0.35">
      <c r="K16718" s="14"/>
      <c r="L16718" s="14"/>
      <c r="N16718" s="15"/>
      <c r="O16718" s="16"/>
      <c r="R16718" s="14"/>
      <c r="S16718" s="14"/>
    </row>
    <row r="16719" spans="11:19" x14ac:dyDescent="0.35">
      <c r="K16719" s="14"/>
      <c r="L16719" s="14"/>
      <c r="N16719" s="15"/>
      <c r="O16719" s="16"/>
      <c r="R16719" s="14"/>
      <c r="S16719" s="14"/>
    </row>
    <row r="16720" spans="11:19" x14ac:dyDescent="0.35">
      <c r="K16720" s="14"/>
      <c r="L16720" s="14"/>
      <c r="N16720" s="15"/>
      <c r="O16720" s="16"/>
      <c r="R16720" s="14"/>
      <c r="S16720" s="14"/>
    </row>
    <row r="16721" spans="11:19" x14ac:dyDescent="0.35">
      <c r="K16721" s="14"/>
      <c r="L16721" s="14"/>
      <c r="N16721" s="15"/>
      <c r="O16721" s="16"/>
      <c r="R16721" s="14"/>
      <c r="S16721" s="14"/>
    </row>
    <row r="16722" spans="11:19" x14ac:dyDescent="0.35">
      <c r="K16722" s="14"/>
      <c r="L16722" s="14"/>
      <c r="N16722" s="15"/>
      <c r="O16722" s="16"/>
      <c r="R16722" s="14"/>
      <c r="S16722" s="14"/>
    </row>
    <row r="16723" spans="11:19" x14ac:dyDescent="0.35">
      <c r="K16723" s="14"/>
      <c r="L16723" s="14"/>
      <c r="N16723" s="15"/>
      <c r="O16723" s="16"/>
      <c r="R16723" s="14"/>
      <c r="S16723" s="14"/>
    </row>
    <row r="16724" spans="11:19" x14ac:dyDescent="0.35">
      <c r="K16724" s="14"/>
      <c r="L16724" s="14"/>
      <c r="N16724" s="15"/>
      <c r="O16724" s="16"/>
      <c r="R16724" s="14"/>
      <c r="S16724" s="14"/>
    </row>
    <row r="16725" spans="11:19" x14ac:dyDescent="0.35">
      <c r="K16725" s="14"/>
      <c r="L16725" s="14"/>
      <c r="N16725" s="15"/>
      <c r="O16725" s="16"/>
      <c r="R16725" s="14"/>
      <c r="S16725" s="14"/>
    </row>
    <row r="16726" spans="11:19" x14ac:dyDescent="0.35">
      <c r="K16726" s="14"/>
      <c r="L16726" s="14"/>
      <c r="N16726" s="15"/>
      <c r="O16726" s="16"/>
      <c r="R16726" s="14"/>
      <c r="S16726" s="14"/>
    </row>
    <row r="16727" spans="11:19" x14ac:dyDescent="0.35">
      <c r="K16727" s="14"/>
      <c r="L16727" s="14"/>
      <c r="N16727" s="15"/>
      <c r="O16727" s="16"/>
      <c r="R16727" s="14"/>
      <c r="S16727" s="14"/>
    </row>
    <row r="16728" spans="11:19" x14ac:dyDescent="0.35">
      <c r="K16728" s="14"/>
      <c r="L16728" s="14"/>
      <c r="N16728" s="15"/>
      <c r="O16728" s="16"/>
      <c r="R16728" s="14"/>
      <c r="S16728" s="14"/>
    </row>
    <row r="16729" spans="11:19" x14ac:dyDescent="0.35">
      <c r="K16729" s="14"/>
      <c r="L16729" s="14"/>
      <c r="N16729" s="15"/>
      <c r="O16729" s="16"/>
      <c r="R16729" s="14"/>
      <c r="S16729" s="14"/>
    </row>
    <row r="16730" spans="11:19" x14ac:dyDescent="0.35">
      <c r="K16730" s="14"/>
      <c r="L16730" s="14"/>
      <c r="N16730" s="15"/>
      <c r="O16730" s="16"/>
      <c r="R16730" s="14"/>
      <c r="S16730" s="14"/>
    </row>
    <row r="16731" spans="11:19" x14ac:dyDescent="0.35">
      <c r="K16731" s="14"/>
      <c r="L16731" s="14"/>
      <c r="N16731" s="15"/>
      <c r="O16731" s="16"/>
      <c r="R16731" s="14"/>
      <c r="S16731" s="14"/>
    </row>
    <row r="16732" spans="11:19" x14ac:dyDescent="0.35">
      <c r="K16732" s="14"/>
      <c r="L16732" s="14"/>
      <c r="N16732" s="15"/>
      <c r="O16732" s="16"/>
      <c r="R16732" s="14"/>
      <c r="S16732" s="14"/>
    </row>
    <row r="16733" spans="11:19" x14ac:dyDescent="0.35">
      <c r="K16733" s="14"/>
      <c r="L16733" s="14"/>
      <c r="N16733" s="15"/>
      <c r="O16733" s="16"/>
      <c r="R16733" s="14"/>
      <c r="S16733" s="14"/>
    </row>
    <row r="16734" spans="11:19" x14ac:dyDescent="0.35">
      <c r="K16734" s="14"/>
      <c r="L16734" s="14"/>
      <c r="N16734" s="15"/>
      <c r="O16734" s="16"/>
      <c r="R16734" s="14"/>
      <c r="S16734" s="14"/>
    </row>
    <row r="16735" spans="11:19" x14ac:dyDescent="0.35">
      <c r="K16735" s="14"/>
      <c r="L16735" s="14"/>
      <c r="N16735" s="15"/>
      <c r="O16735" s="16"/>
      <c r="R16735" s="14"/>
      <c r="S16735" s="14"/>
    </row>
    <row r="16736" spans="11:19" x14ac:dyDescent="0.35">
      <c r="K16736" s="14"/>
      <c r="L16736" s="14"/>
      <c r="N16736" s="15"/>
      <c r="O16736" s="16"/>
      <c r="R16736" s="14"/>
      <c r="S16736" s="14"/>
    </row>
    <row r="16737" spans="11:19" x14ac:dyDescent="0.35">
      <c r="K16737" s="14"/>
      <c r="L16737" s="14"/>
      <c r="N16737" s="15"/>
      <c r="O16737" s="16"/>
      <c r="R16737" s="14"/>
      <c r="S16737" s="14"/>
    </row>
    <row r="16738" spans="11:19" x14ac:dyDescent="0.35">
      <c r="K16738" s="14"/>
      <c r="L16738" s="14"/>
      <c r="N16738" s="15"/>
      <c r="O16738" s="16"/>
      <c r="R16738" s="14"/>
      <c r="S16738" s="14"/>
    </row>
    <row r="16739" spans="11:19" x14ac:dyDescent="0.35">
      <c r="K16739" s="14"/>
      <c r="L16739" s="14"/>
      <c r="N16739" s="15"/>
      <c r="O16739" s="16"/>
      <c r="R16739" s="14"/>
      <c r="S16739" s="14"/>
    </row>
    <row r="16740" spans="11:19" x14ac:dyDescent="0.35">
      <c r="K16740" s="14"/>
      <c r="L16740" s="14"/>
      <c r="N16740" s="15"/>
      <c r="O16740" s="16"/>
      <c r="R16740" s="14"/>
      <c r="S16740" s="14"/>
    </row>
    <row r="16741" spans="11:19" x14ac:dyDescent="0.35">
      <c r="K16741" s="14"/>
      <c r="L16741" s="14"/>
      <c r="N16741" s="15"/>
      <c r="O16741" s="16"/>
      <c r="R16741" s="14"/>
      <c r="S16741" s="14"/>
    </row>
    <row r="16742" spans="11:19" x14ac:dyDescent="0.35">
      <c r="K16742" s="14"/>
      <c r="L16742" s="14"/>
      <c r="N16742" s="15"/>
      <c r="O16742" s="16"/>
      <c r="R16742" s="14"/>
      <c r="S16742" s="14"/>
    </row>
    <row r="16743" spans="11:19" x14ac:dyDescent="0.35">
      <c r="K16743" s="14"/>
      <c r="L16743" s="14"/>
      <c r="N16743" s="15"/>
      <c r="O16743" s="16"/>
      <c r="R16743" s="14"/>
      <c r="S16743" s="14"/>
    </row>
    <row r="16744" spans="11:19" x14ac:dyDescent="0.35">
      <c r="K16744" s="14"/>
      <c r="L16744" s="14"/>
      <c r="N16744" s="15"/>
      <c r="O16744" s="16"/>
      <c r="R16744" s="14"/>
      <c r="S16744" s="14"/>
    </row>
    <row r="16745" spans="11:19" x14ac:dyDescent="0.35">
      <c r="K16745" s="14"/>
      <c r="L16745" s="14"/>
      <c r="N16745" s="15"/>
      <c r="O16745" s="16"/>
      <c r="R16745" s="14"/>
      <c r="S16745" s="14"/>
    </row>
    <row r="16746" spans="11:19" x14ac:dyDescent="0.35">
      <c r="K16746" s="14"/>
      <c r="L16746" s="14"/>
      <c r="N16746" s="15"/>
      <c r="O16746" s="16"/>
      <c r="R16746" s="14"/>
      <c r="S16746" s="14"/>
    </row>
    <row r="16747" spans="11:19" x14ac:dyDescent="0.35">
      <c r="K16747" s="14"/>
      <c r="L16747" s="14"/>
      <c r="N16747" s="15"/>
      <c r="O16747" s="16"/>
      <c r="R16747" s="14"/>
      <c r="S16747" s="14"/>
    </row>
    <row r="16748" spans="11:19" x14ac:dyDescent="0.35">
      <c r="K16748" s="14"/>
      <c r="L16748" s="14"/>
      <c r="N16748" s="15"/>
      <c r="O16748" s="16"/>
      <c r="R16748" s="14"/>
      <c r="S16748" s="14"/>
    </row>
    <row r="16749" spans="11:19" x14ac:dyDescent="0.35">
      <c r="K16749" s="14"/>
      <c r="L16749" s="14"/>
      <c r="N16749" s="15"/>
      <c r="O16749" s="16"/>
      <c r="R16749" s="14"/>
      <c r="S16749" s="14"/>
    </row>
    <row r="16750" spans="11:19" x14ac:dyDescent="0.35">
      <c r="K16750" s="14"/>
      <c r="L16750" s="14"/>
      <c r="N16750" s="15"/>
      <c r="O16750" s="16"/>
      <c r="R16750" s="14"/>
      <c r="S16750" s="14"/>
    </row>
    <row r="16751" spans="11:19" x14ac:dyDescent="0.35">
      <c r="K16751" s="14"/>
      <c r="L16751" s="14"/>
      <c r="N16751" s="15"/>
      <c r="O16751" s="16"/>
      <c r="R16751" s="14"/>
      <c r="S16751" s="14"/>
    </row>
    <row r="16752" spans="11:19" x14ac:dyDescent="0.35">
      <c r="K16752" s="14"/>
      <c r="L16752" s="14"/>
      <c r="N16752" s="15"/>
      <c r="O16752" s="16"/>
      <c r="R16752" s="14"/>
      <c r="S16752" s="14"/>
    </row>
    <row r="16753" spans="11:19" x14ac:dyDescent="0.35">
      <c r="K16753" s="14"/>
      <c r="L16753" s="14"/>
      <c r="N16753" s="15"/>
      <c r="O16753" s="16"/>
      <c r="R16753" s="14"/>
      <c r="S16753" s="14"/>
    </row>
    <row r="16754" spans="11:19" x14ac:dyDescent="0.35">
      <c r="K16754" s="14"/>
      <c r="L16754" s="14"/>
      <c r="N16754" s="15"/>
      <c r="O16754" s="16"/>
      <c r="R16754" s="14"/>
      <c r="S16754" s="14"/>
    </row>
    <row r="16755" spans="11:19" x14ac:dyDescent="0.35">
      <c r="K16755" s="14"/>
      <c r="L16755" s="14"/>
      <c r="N16755" s="15"/>
      <c r="O16755" s="16"/>
      <c r="R16755" s="14"/>
      <c r="S16755" s="14"/>
    </row>
    <row r="16756" spans="11:19" x14ac:dyDescent="0.35">
      <c r="K16756" s="14"/>
      <c r="L16756" s="14"/>
      <c r="N16756" s="15"/>
      <c r="O16756" s="16"/>
      <c r="R16756" s="14"/>
      <c r="S16756" s="14"/>
    </row>
    <row r="16757" spans="11:19" x14ac:dyDescent="0.35">
      <c r="K16757" s="14"/>
      <c r="L16757" s="14"/>
      <c r="N16757" s="15"/>
      <c r="O16757" s="16"/>
      <c r="R16757" s="14"/>
      <c r="S16757" s="14"/>
    </row>
    <row r="16758" spans="11:19" x14ac:dyDescent="0.35">
      <c r="K16758" s="14"/>
      <c r="L16758" s="14"/>
      <c r="N16758" s="15"/>
      <c r="O16758" s="16"/>
      <c r="R16758" s="14"/>
      <c r="S16758" s="14"/>
    </row>
    <row r="16759" spans="11:19" x14ac:dyDescent="0.35">
      <c r="K16759" s="14"/>
      <c r="L16759" s="14"/>
      <c r="N16759" s="15"/>
      <c r="O16759" s="16"/>
      <c r="R16759" s="14"/>
      <c r="S16759" s="14"/>
    </row>
    <row r="16760" spans="11:19" x14ac:dyDescent="0.35">
      <c r="K16760" s="14"/>
      <c r="L16760" s="14"/>
      <c r="N16760" s="15"/>
      <c r="O16760" s="16"/>
      <c r="R16760" s="14"/>
      <c r="S16760" s="14"/>
    </row>
    <row r="16761" spans="11:19" x14ac:dyDescent="0.35">
      <c r="K16761" s="14"/>
      <c r="L16761" s="14"/>
      <c r="N16761" s="15"/>
      <c r="O16761" s="16"/>
      <c r="R16761" s="14"/>
      <c r="S16761" s="14"/>
    </row>
    <row r="16762" spans="11:19" x14ac:dyDescent="0.35">
      <c r="K16762" s="14"/>
      <c r="L16762" s="14"/>
      <c r="N16762" s="15"/>
      <c r="O16762" s="16"/>
      <c r="R16762" s="14"/>
      <c r="S16762" s="14"/>
    </row>
    <row r="16763" spans="11:19" x14ac:dyDescent="0.35">
      <c r="K16763" s="14"/>
      <c r="L16763" s="14"/>
      <c r="N16763" s="15"/>
      <c r="O16763" s="16"/>
      <c r="R16763" s="14"/>
      <c r="S16763" s="14"/>
    </row>
    <row r="16764" spans="11:19" x14ac:dyDescent="0.35">
      <c r="K16764" s="14"/>
      <c r="L16764" s="14"/>
      <c r="N16764" s="15"/>
      <c r="O16764" s="16"/>
      <c r="R16764" s="14"/>
      <c r="S16764" s="14"/>
    </row>
    <row r="16765" spans="11:19" x14ac:dyDescent="0.35">
      <c r="K16765" s="14"/>
      <c r="L16765" s="14"/>
      <c r="N16765" s="15"/>
      <c r="O16765" s="16"/>
      <c r="R16765" s="14"/>
      <c r="S16765" s="14"/>
    </row>
    <row r="16766" spans="11:19" x14ac:dyDescent="0.35">
      <c r="K16766" s="14"/>
      <c r="L16766" s="14"/>
      <c r="N16766" s="15"/>
      <c r="O16766" s="16"/>
      <c r="R16766" s="14"/>
      <c r="S16766" s="14"/>
    </row>
    <row r="16767" spans="11:19" x14ac:dyDescent="0.35">
      <c r="K16767" s="14"/>
      <c r="L16767" s="14"/>
      <c r="N16767" s="15"/>
      <c r="O16767" s="16"/>
      <c r="R16767" s="14"/>
      <c r="S16767" s="14"/>
    </row>
    <row r="16768" spans="11:19" x14ac:dyDescent="0.35">
      <c r="K16768" s="14"/>
      <c r="L16768" s="14"/>
      <c r="N16768" s="15"/>
      <c r="O16768" s="16"/>
      <c r="R16768" s="14"/>
      <c r="S16768" s="14"/>
    </row>
    <row r="16769" spans="11:19" x14ac:dyDescent="0.35">
      <c r="K16769" s="14"/>
      <c r="L16769" s="14"/>
      <c r="N16769" s="15"/>
      <c r="O16769" s="16"/>
      <c r="R16769" s="14"/>
      <c r="S16769" s="14"/>
    </row>
    <row r="16770" spans="11:19" x14ac:dyDescent="0.35">
      <c r="K16770" s="14"/>
      <c r="L16770" s="14"/>
      <c r="N16770" s="15"/>
      <c r="O16770" s="16"/>
      <c r="R16770" s="14"/>
      <c r="S16770" s="14"/>
    </row>
    <row r="16771" spans="11:19" x14ac:dyDescent="0.35">
      <c r="K16771" s="14"/>
      <c r="L16771" s="14"/>
      <c r="N16771" s="15"/>
      <c r="O16771" s="16"/>
      <c r="R16771" s="14"/>
      <c r="S16771" s="14"/>
    </row>
    <row r="16772" spans="11:19" x14ac:dyDescent="0.35">
      <c r="K16772" s="14"/>
      <c r="L16772" s="14"/>
      <c r="N16772" s="15"/>
      <c r="O16772" s="16"/>
      <c r="R16772" s="14"/>
      <c r="S16772" s="14"/>
    </row>
    <row r="16773" spans="11:19" x14ac:dyDescent="0.35">
      <c r="K16773" s="14"/>
      <c r="L16773" s="14"/>
      <c r="N16773" s="15"/>
      <c r="O16773" s="16"/>
      <c r="R16773" s="14"/>
      <c r="S16773" s="14"/>
    </row>
    <row r="16774" spans="11:19" x14ac:dyDescent="0.35">
      <c r="K16774" s="14"/>
      <c r="L16774" s="14"/>
      <c r="N16774" s="15"/>
      <c r="O16774" s="16"/>
      <c r="R16774" s="14"/>
      <c r="S16774" s="14"/>
    </row>
    <row r="16775" spans="11:19" x14ac:dyDescent="0.35">
      <c r="K16775" s="14"/>
      <c r="L16775" s="14"/>
      <c r="N16775" s="15"/>
      <c r="O16775" s="16"/>
      <c r="R16775" s="14"/>
      <c r="S16775" s="14"/>
    </row>
    <row r="16776" spans="11:19" x14ac:dyDescent="0.35">
      <c r="K16776" s="14"/>
      <c r="L16776" s="14"/>
      <c r="N16776" s="15"/>
      <c r="O16776" s="16"/>
      <c r="R16776" s="14"/>
      <c r="S16776" s="14"/>
    </row>
    <row r="16777" spans="11:19" x14ac:dyDescent="0.35">
      <c r="K16777" s="14"/>
      <c r="L16777" s="14"/>
      <c r="N16777" s="15"/>
      <c r="O16777" s="16"/>
      <c r="R16777" s="14"/>
      <c r="S16777" s="14"/>
    </row>
    <row r="16778" spans="11:19" x14ac:dyDescent="0.35">
      <c r="K16778" s="14"/>
      <c r="L16778" s="14"/>
      <c r="N16778" s="15"/>
      <c r="O16778" s="16"/>
      <c r="R16778" s="14"/>
      <c r="S16778" s="14"/>
    </row>
    <row r="16779" spans="11:19" x14ac:dyDescent="0.35">
      <c r="K16779" s="14"/>
      <c r="L16779" s="14"/>
      <c r="N16779" s="15"/>
      <c r="O16779" s="16"/>
      <c r="R16779" s="14"/>
      <c r="S16779" s="14"/>
    </row>
    <row r="16780" spans="11:19" x14ac:dyDescent="0.35">
      <c r="K16780" s="14"/>
      <c r="L16780" s="14"/>
      <c r="N16780" s="15"/>
      <c r="O16780" s="16"/>
      <c r="R16780" s="14"/>
      <c r="S16780" s="14"/>
    </row>
    <row r="16781" spans="11:19" x14ac:dyDescent="0.35">
      <c r="K16781" s="14"/>
      <c r="L16781" s="14"/>
      <c r="N16781" s="15"/>
      <c r="O16781" s="16"/>
      <c r="R16781" s="14"/>
      <c r="S16781" s="14"/>
    </row>
    <row r="16782" spans="11:19" x14ac:dyDescent="0.35">
      <c r="K16782" s="14"/>
      <c r="L16782" s="14"/>
      <c r="N16782" s="15"/>
      <c r="O16782" s="16"/>
      <c r="R16782" s="14"/>
      <c r="S16782" s="14"/>
    </row>
    <row r="16783" spans="11:19" x14ac:dyDescent="0.35">
      <c r="K16783" s="14"/>
      <c r="L16783" s="14"/>
      <c r="N16783" s="15"/>
      <c r="O16783" s="16"/>
      <c r="R16783" s="14"/>
      <c r="S16783" s="14"/>
    </row>
    <row r="16784" spans="11:19" x14ac:dyDescent="0.35">
      <c r="K16784" s="14"/>
      <c r="L16784" s="14"/>
      <c r="N16784" s="15"/>
      <c r="O16784" s="16"/>
      <c r="R16784" s="14"/>
      <c r="S16784" s="14"/>
    </row>
    <row r="16785" spans="11:19" x14ac:dyDescent="0.35">
      <c r="K16785" s="14"/>
      <c r="L16785" s="14"/>
      <c r="N16785" s="15"/>
      <c r="O16785" s="16"/>
      <c r="R16785" s="14"/>
      <c r="S16785" s="14"/>
    </row>
    <row r="16786" spans="11:19" x14ac:dyDescent="0.35">
      <c r="K16786" s="14"/>
      <c r="L16786" s="14"/>
      <c r="N16786" s="15"/>
      <c r="O16786" s="16"/>
      <c r="R16786" s="14"/>
      <c r="S16786" s="14"/>
    </row>
    <row r="16787" spans="11:19" x14ac:dyDescent="0.35">
      <c r="K16787" s="14"/>
      <c r="L16787" s="14"/>
      <c r="N16787" s="15"/>
      <c r="O16787" s="16"/>
      <c r="R16787" s="14"/>
      <c r="S16787" s="14"/>
    </row>
    <row r="16788" spans="11:19" x14ac:dyDescent="0.35">
      <c r="K16788" s="14"/>
      <c r="L16788" s="14"/>
      <c r="N16788" s="15"/>
      <c r="O16788" s="16"/>
      <c r="R16788" s="14"/>
      <c r="S16788" s="14"/>
    </row>
    <row r="16789" spans="11:19" x14ac:dyDescent="0.35">
      <c r="K16789" s="14"/>
      <c r="L16789" s="14"/>
      <c r="N16789" s="15"/>
      <c r="O16789" s="16"/>
      <c r="R16789" s="14"/>
      <c r="S16789" s="14"/>
    </row>
    <row r="16790" spans="11:19" x14ac:dyDescent="0.35">
      <c r="K16790" s="14"/>
      <c r="L16790" s="14"/>
      <c r="N16790" s="15"/>
      <c r="O16790" s="16"/>
      <c r="R16790" s="14"/>
      <c r="S16790" s="14"/>
    </row>
    <row r="16791" spans="11:19" x14ac:dyDescent="0.35">
      <c r="K16791" s="14"/>
      <c r="L16791" s="14"/>
      <c r="N16791" s="15"/>
      <c r="O16791" s="16"/>
      <c r="R16791" s="14"/>
      <c r="S16791" s="14"/>
    </row>
    <row r="16792" spans="11:19" x14ac:dyDescent="0.35">
      <c r="K16792" s="14"/>
      <c r="L16792" s="14"/>
      <c r="N16792" s="15"/>
      <c r="O16792" s="16"/>
      <c r="R16792" s="14"/>
      <c r="S16792" s="14"/>
    </row>
    <row r="16793" spans="11:19" x14ac:dyDescent="0.35">
      <c r="K16793" s="14"/>
      <c r="L16793" s="14"/>
      <c r="N16793" s="15"/>
      <c r="O16793" s="16"/>
      <c r="R16793" s="14"/>
      <c r="S16793" s="14"/>
    </row>
    <row r="16794" spans="11:19" x14ac:dyDescent="0.35">
      <c r="K16794" s="14"/>
      <c r="L16794" s="14"/>
      <c r="N16794" s="15"/>
      <c r="O16794" s="16"/>
      <c r="R16794" s="14"/>
      <c r="S16794" s="14"/>
    </row>
    <row r="16795" spans="11:19" x14ac:dyDescent="0.35">
      <c r="K16795" s="14"/>
      <c r="L16795" s="14"/>
      <c r="N16795" s="15"/>
      <c r="O16795" s="16"/>
      <c r="R16795" s="14"/>
      <c r="S16795" s="14"/>
    </row>
    <row r="16796" spans="11:19" x14ac:dyDescent="0.35">
      <c r="K16796" s="14"/>
      <c r="L16796" s="14"/>
      <c r="N16796" s="15"/>
      <c r="O16796" s="16"/>
      <c r="R16796" s="14"/>
      <c r="S16796" s="14"/>
    </row>
    <row r="16797" spans="11:19" x14ac:dyDescent="0.35">
      <c r="K16797" s="14"/>
      <c r="L16797" s="14"/>
      <c r="N16797" s="15"/>
      <c r="O16797" s="16"/>
      <c r="R16797" s="14"/>
      <c r="S16797" s="14"/>
    </row>
    <row r="16798" spans="11:19" x14ac:dyDescent="0.35">
      <c r="K16798" s="14"/>
      <c r="L16798" s="14"/>
      <c r="N16798" s="15"/>
      <c r="O16798" s="16"/>
      <c r="R16798" s="14"/>
      <c r="S16798" s="14"/>
    </row>
    <row r="16799" spans="11:19" x14ac:dyDescent="0.35">
      <c r="K16799" s="14"/>
      <c r="L16799" s="14"/>
      <c r="N16799" s="15"/>
      <c r="O16799" s="16"/>
      <c r="R16799" s="14"/>
      <c r="S16799" s="14"/>
    </row>
    <row r="16800" spans="11:19" x14ac:dyDescent="0.35">
      <c r="K16800" s="14"/>
      <c r="L16800" s="14"/>
      <c r="N16800" s="15"/>
      <c r="O16800" s="16"/>
      <c r="R16800" s="14"/>
      <c r="S16800" s="14"/>
    </row>
    <row r="16801" spans="11:19" x14ac:dyDescent="0.35">
      <c r="K16801" s="14"/>
      <c r="L16801" s="14"/>
      <c r="N16801" s="15"/>
      <c r="O16801" s="16"/>
      <c r="R16801" s="14"/>
      <c r="S16801" s="14"/>
    </row>
    <row r="16802" spans="11:19" x14ac:dyDescent="0.35">
      <c r="K16802" s="14"/>
      <c r="L16802" s="14"/>
      <c r="N16802" s="15"/>
      <c r="O16802" s="16"/>
      <c r="R16802" s="14"/>
      <c r="S16802" s="14"/>
    </row>
    <row r="16803" spans="11:19" x14ac:dyDescent="0.35">
      <c r="K16803" s="14"/>
      <c r="L16803" s="14"/>
      <c r="N16803" s="15"/>
      <c r="O16803" s="16"/>
      <c r="R16803" s="14"/>
      <c r="S16803" s="14"/>
    </row>
    <row r="16804" spans="11:19" x14ac:dyDescent="0.35">
      <c r="K16804" s="14"/>
      <c r="L16804" s="14"/>
      <c r="N16804" s="15"/>
      <c r="O16804" s="16"/>
      <c r="R16804" s="14"/>
      <c r="S16804" s="14"/>
    </row>
    <row r="16805" spans="11:19" x14ac:dyDescent="0.35">
      <c r="K16805" s="14"/>
      <c r="L16805" s="14"/>
      <c r="N16805" s="15"/>
      <c r="O16805" s="16"/>
      <c r="R16805" s="14"/>
      <c r="S16805" s="14"/>
    </row>
    <row r="16806" spans="11:19" x14ac:dyDescent="0.35">
      <c r="K16806" s="14"/>
      <c r="L16806" s="14"/>
      <c r="N16806" s="15"/>
      <c r="O16806" s="16"/>
      <c r="R16806" s="14"/>
      <c r="S16806" s="14"/>
    </row>
    <row r="16807" spans="11:19" x14ac:dyDescent="0.35">
      <c r="K16807" s="14"/>
      <c r="L16807" s="14"/>
      <c r="N16807" s="15"/>
      <c r="O16807" s="16"/>
      <c r="R16807" s="14"/>
      <c r="S16807" s="14"/>
    </row>
    <row r="16808" spans="11:19" x14ac:dyDescent="0.35">
      <c r="K16808" s="14"/>
      <c r="L16808" s="14"/>
      <c r="N16808" s="15"/>
      <c r="O16808" s="16"/>
      <c r="R16808" s="14"/>
      <c r="S16808" s="14"/>
    </row>
    <row r="16809" spans="11:19" x14ac:dyDescent="0.35">
      <c r="K16809" s="14"/>
      <c r="L16809" s="14"/>
      <c r="N16809" s="15"/>
      <c r="O16809" s="16"/>
      <c r="R16809" s="14"/>
      <c r="S16809" s="14"/>
    </row>
    <row r="16810" spans="11:19" x14ac:dyDescent="0.35">
      <c r="K16810" s="14"/>
      <c r="L16810" s="14"/>
      <c r="N16810" s="15"/>
      <c r="O16810" s="16"/>
      <c r="R16810" s="14"/>
      <c r="S16810" s="14"/>
    </row>
    <row r="16811" spans="11:19" x14ac:dyDescent="0.35">
      <c r="K16811" s="14"/>
      <c r="L16811" s="14"/>
      <c r="N16811" s="15"/>
      <c r="O16811" s="16"/>
      <c r="R16811" s="14"/>
      <c r="S16811" s="14"/>
    </row>
    <row r="16812" spans="11:19" x14ac:dyDescent="0.35">
      <c r="K16812" s="14"/>
      <c r="L16812" s="14"/>
      <c r="N16812" s="15"/>
      <c r="O16812" s="16"/>
      <c r="R16812" s="14"/>
      <c r="S16812" s="14"/>
    </row>
    <row r="16813" spans="11:19" x14ac:dyDescent="0.35">
      <c r="K16813" s="14"/>
      <c r="L16813" s="14"/>
      <c r="N16813" s="15"/>
      <c r="O16813" s="16"/>
      <c r="R16813" s="14"/>
      <c r="S16813" s="14"/>
    </row>
    <row r="16814" spans="11:19" x14ac:dyDescent="0.35">
      <c r="K16814" s="14"/>
      <c r="L16814" s="14"/>
      <c r="N16814" s="15"/>
      <c r="O16814" s="16"/>
      <c r="R16814" s="14"/>
      <c r="S16814" s="14"/>
    </row>
    <row r="16815" spans="11:19" x14ac:dyDescent="0.35">
      <c r="K16815" s="14"/>
      <c r="L16815" s="14"/>
      <c r="N16815" s="15"/>
      <c r="O16815" s="16"/>
      <c r="R16815" s="14"/>
      <c r="S16815" s="14"/>
    </row>
    <row r="16816" spans="11:19" x14ac:dyDescent="0.35">
      <c r="K16816" s="14"/>
      <c r="L16816" s="14"/>
      <c r="N16816" s="15"/>
      <c r="O16816" s="16"/>
      <c r="R16816" s="14"/>
      <c r="S16816" s="14"/>
    </row>
    <row r="16817" spans="11:19" x14ac:dyDescent="0.35">
      <c r="K16817" s="14"/>
      <c r="L16817" s="14"/>
      <c r="N16817" s="15"/>
      <c r="O16817" s="16"/>
      <c r="R16817" s="14"/>
      <c r="S16817" s="14"/>
    </row>
    <row r="16818" spans="11:19" x14ac:dyDescent="0.35">
      <c r="K16818" s="14"/>
      <c r="L16818" s="14"/>
      <c r="N16818" s="15"/>
      <c r="O16818" s="16"/>
      <c r="R16818" s="14"/>
      <c r="S16818" s="14"/>
    </row>
    <row r="16819" spans="11:19" x14ac:dyDescent="0.35">
      <c r="K16819" s="14"/>
      <c r="L16819" s="14"/>
      <c r="N16819" s="15"/>
      <c r="O16819" s="16"/>
      <c r="R16819" s="14"/>
      <c r="S16819" s="14"/>
    </row>
    <row r="16820" spans="11:19" x14ac:dyDescent="0.35">
      <c r="K16820" s="14"/>
      <c r="L16820" s="14"/>
      <c r="N16820" s="15"/>
      <c r="O16820" s="16"/>
      <c r="R16820" s="14"/>
      <c r="S16820" s="14"/>
    </row>
    <row r="16821" spans="11:19" x14ac:dyDescent="0.35">
      <c r="K16821" s="14"/>
      <c r="L16821" s="14"/>
      <c r="N16821" s="15"/>
      <c r="O16821" s="16"/>
      <c r="R16821" s="14"/>
      <c r="S16821" s="14"/>
    </row>
    <row r="16822" spans="11:19" x14ac:dyDescent="0.35">
      <c r="K16822" s="14"/>
      <c r="L16822" s="14"/>
      <c r="N16822" s="15"/>
      <c r="O16822" s="16"/>
      <c r="R16822" s="14"/>
      <c r="S16822" s="14"/>
    </row>
    <row r="16823" spans="11:19" x14ac:dyDescent="0.35">
      <c r="K16823" s="14"/>
      <c r="L16823" s="14"/>
      <c r="N16823" s="15"/>
      <c r="O16823" s="16"/>
      <c r="R16823" s="14"/>
      <c r="S16823" s="14"/>
    </row>
    <row r="16824" spans="11:19" x14ac:dyDescent="0.35">
      <c r="K16824" s="14"/>
      <c r="L16824" s="14"/>
      <c r="N16824" s="15"/>
      <c r="O16824" s="16"/>
      <c r="R16824" s="14"/>
      <c r="S16824" s="14"/>
    </row>
    <row r="16825" spans="11:19" x14ac:dyDescent="0.35">
      <c r="K16825" s="14"/>
      <c r="L16825" s="14"/>
      <c r="N16825" s="15"/>
      <c r="O16825" s="16"/>
      <c r="R16825" s="14"/>
      <c r="S16825" s="14"/>
    </row>
    <row r="16826" spans="11:19" x14ac:dyDescent="0.35">
      <c r="K16826" s="14"/>
      <c r="L16826" s="14"/>
      <c r="N16826" s="15"/>
      <c r="O16826" s="16"/>
      <c r="R16826" s="14"/>
      <c r="S16826" s="14"/>
    </row>
    <row r="16827" spans="11:19" x14ac:dyDescent="0.35">
      <c r="K16827" s="14"/>
      <c r="L16827" s="14"/>
      <c r="N16827" s="15"/>
      <c r="O16827" s="16"/>
      <c r="R16827" s="14"/>
      <c r="S16827" s="14"/>
    </row>
    <row r="16828" spans="11:19" x14ac:dyDescent="0.35">
      <c r="K16828" s="14"/>
      <c r="L16828" s="14"/>
      <c r="N16828" s="15"/>
      <c r="O16828" s="16"/>
      <c r="R16828" s="14"/>
      <c r="S16828" s="14"/>
    </row>
    <row r="16829" spans="11:19" x14ac:dyDescent="0.35">
      <c r="K16829" s="14"/>
      <c r="L16829" s="14"/>
      <c r="N16829" s="15"/>
      <c r="O16829" s="16"/>
      <c r="R16829" s="14"/>
      <c r="S16829" s="14"/>
    </row>
    <row r="16830" spans="11:19" x14ac:dyDescent="0.35">
      <c r="K16830" s="14"/>
      <c r="L16830" s="14"/>
      <c r="N16830" s="15"/>
      <c r="O16830" s="16"/>
      <c r="R16830" s="14"/>
      <c r="S16830" s="14"/>
    </row>
    <row r="16831" spans="11:19" x14ac:dyDescent="0.35">
      <c r="K16831" s="14"/>
      <c r="L16831" s="14"/>
      <c r="N16831" s="15"/>
      <c r="O16831" s="16"/>
      <c r="R16831" s="14"/>
      <c r="S16831" s="14"/>
    </row>
    <row r="16832" spans="11:19" x14ac:dyDescent="0.35">
      <c r="K16832" s="14"/>
      <c r="L16832" s="14"/>
      <c r="N16832" s="15"/>
      <c r="O16832" s="16"/>
      <c r="R16832" s="14"/>
      <c r="S16832" s="14"/>
    </row>
    <row r="16833" spans="11:19" x14ac:dyDescent="0.35">
      <c r="K16833" s="14"/>
      <c r="L16833" s="14"/>
      <c r="N16833" s="15"/>
      <c r="O16833" s="16"/>
      <c r="R16833" s="14"/>
      <c r="S16833" s="14"/>
    </row>
    <row r="16834" spans="11:19" x14ac:dyDescent="0.35">
      <c r="K16834" s="14"/>
      <c r="L16834" s="14"/>
      <c r="N16834" s="15"/>
      <c r="O16834" s="16"/>
      <c r="R16834" s="14"/>
      <c r="S16834" s="14"/>
    </row>
    <row r="16835" spans="11:19" x14ac:dyDescent="0.35">
      <c r="K16835" s="14"/>
      <c r="L16835" s="14"/>
      <c r="N16835" s="15"/>
      <c r="O16835" s="16"/>
      <c r="R16835" s="14"/>
      <c r="S16835" s="14"/>
    </row>
    <row r="16836" spans="11:19" x14ac:dyDescent="0.35">
      <c r="K16836" s="14"/>
      <c r="L16836" s="14"/>
      <c r="N16836" s="15"/>
      <c r="O16836" s="16"/>
      <c r="R16836" s="14"/>
      <c r="S16836" s="14"/>
    </row>
    <row r="16837" spans="11:19" x14ac:dyDescent="0.35">
      <c r="K16837" s="14"/>
      <c r="L16837" s="14"/>
      <c r="N16837" s="15"/>
      <c r="O16837" s="16"/>
      <c r="R16837" s="14"/>
      <c r="S16837" s="14"/>
    </row>
    <row r="16838" spans="11:19" x14ac:dyDescent="0.35">
      <c r="K16838" s="14"/>
      <c r="L16838" s="14"/>
      <c r="N16838" s="15"/>
      <c r="O16838" s="16"/>
      <c r="R16838" s="14"/>
      <c r="S16838" s="14"/>
    </row>
    <row r="16839" spans="11:19" x14ac:dyDescent="0.35">
      <c r="K16839" s="14"/>
      <c r="L16839" s="14"/>
      <c r="N16839" s="15"/>
      <c r="O16839" s="16"/>
      <c r="R16839" s="14"/>
      <c r="S16839" s="14"/>
    </row>
    <row r="16840" spans="11:19" x14ac:dyDescent="0.35">
      <c r="K16840" s="14"/>
      <c r="L16840" s="14"/>
      <c r="N16840" s="15"/>
      <c r="O16840" s="16"/>
      <c r="R16840" s="14"/>
      <c r="S16840" s="14"/>
    </row>
    <row r="16841" spans="11:19" x14ac:dyDescent="0.35">
      <c r="K16841" s="14"/>
      <c r="L16841" s="14"/>
      <c r="N16841" s="15"/>
      <c r="O16841" s="16"/>
      <c r="R16841" s="14"/>
      <c r="S16841" s="14"/>
    </row>
    <row r="16842" spans="11:19" x14ac:dyDescent="0.35">
      <c r="K16842" s="14"/>
      <c r="L16842" s="14"/>
      <c r="N16842" s="15"/>
      <c r="O16842" s="16"/>
      <c r="R16842" s="14"/>
      <c r="S16842" s="14"/>
    </row>
    <row r="16843" spans="11:19" x14ac:dyDescent="0.35">
      <c r="K16843" s="14"/>
      <c r="L16843" s="14"/>
      <c r="N16843" s="15"/>
      <c r="O16843" s="16"/>
      <c r="R16843" s="14"/>
      <c r="S16843" s="14"/>
    </row>
    <row r="16844" spans="11:19" x14ac:dyDescent="0.35">
      <c r="K16844" s="14"/>
      <c r="L16844" s="14"/>
      <c r="N16844" s="15"/>
      <c r="O16844" s="16"/>
      <c r="R16844" s="14"/>
      <c r="S16844" s="14"/>
    </row>
    <row r="16845" spans="11:19" x14ac:dyDescent="0.35">
      <c r="K16845" s="14"/>
      <c r="L16845" s="14"/>
      <c r="N16845" s="15"/>
      <c r="O16845" s="16"/>
      <c r="R16845" s="14"/>
      <c r="S16845" s="14"/>
    </row>
    <row r="16846" spans="11:19" x14ac:dyDescent="0.35">
      <c r="K16846" s="14"/>
      <c r="L16846" s="14"/>
      <c r="N16846" s="15"/>
      <c r="O16846" s="16"/>
      <c r="R16846" s="14"/>
      <c r="S16846" s="14"/>
    </row>
    <row r="16847" spans="11:19" x14ac:dyDescent="0.35">
      <c r="K16847" s="14"/>
      <c r="L16847" s="14"/>
      <c r="N16847" s="15"/>
      <c r="O16847" s="16"/>
      <c r="R16847" s="14"/>
      <c r="S16847" s="14"/>
    </row>
    <row r="16848" spans="11:19" x14ac:dyDescent="0.35">
      <c r="K16848" s="14"/>
      <c r="L16848" s="14"/>
      <c r="N16848" s="15"/>
      <c r="O16848" s="16"/>
      <c r="R16848" s="14"/>
      <c r="S16848" s="14"/>
    </row>
    <row r="16849" spans="11:19" x14ac:dyDescent="0.35">
      <c r="K16849" s="14"/>
      <c r="L16849" s="14"/>
      <c r="N16849" s="15"/>
      <c r="O16849" s="16"/>
      <c r="R16849" s="14"/>
      <c r="S16849" s="14"/>
    </row>
    <row r="16850" spans="11:19" x14ac:dyDescent="0.35">
      <c r="K16850" s="14"/>
      <c r="L16850" s="14"/>
      <c r="N16850" s="15"/>
      <c r="O16850" s="16"/>
      <c r="R16850" s="14"/>
      <c r="S16850" s="14"/>
    </row>
    <row r="16851" spans="11:19" x14ac:dyDescent="0.35">
      <c r="K16851" s="14"/>
      <c r="L16851" s="14"/>
      <c r="N16851" s="15"/>
      <c r="O16851" s="16"/>
      <c r="R16851" s="14"/>
      <c r="S16851" s="14"/>
    </row>
    <row r="16852" spans="11:19" x14ac:dyDescent="0.35">
      <c r="K16852" s="14"/>
      <c r="L16852" s="14"/>
      <c r="N16852" s="15"/>
      <c r="O16852" s="16"/>
      <c r="R16852" s="14"/>
      <c r="S16852" s="14"/>
    </row>
    <row r="16853" spans="11:19" x14ac:dyDescent="0.35">
      <c r="K16853" s="14"/>
      <c r="L16853" s="14"/>
      <c r="N16853" s="15"/>
      <c r="O16853" s="16"/>
      <c r="R16853" s="14"/>
      <c r="S16853" s="14"/>
    </row>
    <row r="16854" spans="11:19" x14ac:dyDescent="0.35">
      <c r="K16854" s="14"/>
      <c r="L16854" s="14"/>
      <c r="N16854" s="15"/>
      <c r="O16854" s="16"/>
      <c r="R16854" s="14"/>
      <c r="S16854" s="14"/>
    </row>
    <row r="16855" spans="11:19" x14ac:dyDescent="0.35">
      <c r="K16855" s="14"/>
      <c r="L16855" s="14"/>
      <c r="N16855" s="15"/>
      <c r="O16855" s="16"/>
      <c r="R16855" s="14"/>
      <c r="S16855" s="14"/>
    </row>
    <row r="16856" spans="11:19" x14ac:dyDescent="0.35">
      <c r="K16856" s="14"/>
      <c r="L16856" s="14"/>
      <c r="N16856" s="15"/>
      <c r="O16856" s="16"/>
      <c r="R16856" s="14"/>
      <c r="S16856" s="14"/>
    </row>
    <row r="16857" spans="11:19" x14ac:dyDescent="0.35">
      <c r="K16857" s="14"/>
      <c r="L16857" s="14"/>
      <c r="N16857" s="15"/>
      <c r="O16857" s="16"/>
      <c r="R16857" s="14"/>
      <c r="S16857" s="14"/>
    </row>
    <row r="16858" spans="11:19" x14ac:dyDescent="0.35">
      <c r="K16858" s="14"/>
      <c r="L16858" s="14"/>
      <c r="N16858" s="15"/>
      <c r="O16858" s="16"/>
      <c r="R16858" s="14"/>
      <c r="S16858" s="14"/>
    </row>
    <row r="16859" spans="11:19" x14ac:dyDescent="0.35">
      <c r="K16859" s="14"/>
      <c r="L16859" s="14"/>
      <c r="N16859" s="15"/>
      <c r="O16859" s="16"/>
      <c r="R16859" s="14"/>
      <c r="S16859" s="14"/>
    </row>
    <row r="16860" spans="11:19" x14ac:dyDescent="0.35">
      <c r="K16860" s="14"/>
      <c r="L16860" s="14"/>
      <c r="N16860" s="15"/>
      <c r="O16860" s="16"/>
      <c r="R16860" s="14"/>
      <c r="S16860" s="14"/>
    </row>
    <row r="16861" spans="11:19" x14ac:dyDescent="0.35">
      <c r="K16861" s="14"/>
      <c r="L16861" s="14"/>
      <c r="N16861" s="15"/>
      <c r="O16861" s="16"/>
      <c r="R16861" s="14"/>
      <c r="S16861" s="14"/>
    </row>
    <row r="16862" spans="11:19" x14ac:dyDescent="0.35">
      <c r="K16862" s="14"/>
      <c r="L16862" s="14"/>
      <c r="N16862" s="15"/>
      <c r="O16862" s="16"/>
      <c r="R16862" s="14"/>
      <c r="S16862" s="14"/>
    </row>
    <row r="16863" spans="11:19" x14ac:dyDescent="0.35">
      <c r="K16863" s="14"/>
      <c r="L16863" s="14"/>
      <c r="N16863" s="15"/>
      <c r="O16863" s="16"/>
      <c r="R16863" s="14"/>
      <c r="S16863" s="14"/>
    </row>
    <row r="16864" spans="11:19" x14ac:dyDescent="0.35">
      <c r="K16864" s="14"/>
      <c r="L16864" s="14"/>
      <c r="N16864" s="15"/>
      <c r="O16864" s="16"/>
      <c r="R16864" s="14"/>
      <c r="S16864" s="14"/>
    </row>
    <row r="16865" spans="11:19" x14ac:dyDescent="0.35">
      <c r="K16865" s="14"/>
      <c r="L16865" s="14"/>
      <c r="N16865" s="15"/>
      <c r="O16865" s="16"/>
      <c r="R16865" s="14"/>
      <c r="S16865" s="14"/>
    </row>
    <row r="16866" spans="11:19" x14ac:dyDescent="0.35">
      <c r="K16866" s="14"/>
      <c r="L16866" s="14"/>
      <c r="N16866" s="15"/>
      <c r="O16866" s="16"/>
      <c r="R16866" s="14"/>
      <c r="S16866" s="14"/>
    </row>
    <row r="16867" spans="11:19" x14ac:dyDescent="0.35">
      <c r="K16867" s="14"/>
      <c r="L16867" s="14"/>
      <c r="N16867" s="15"/>
      <c r="O16867" s="16"/>
      <c r="R16867" s="14"/>
      <c r="S16867" s="14"/>
    </row>
    <row r="16868" spans="11:19" x14ac:dyDescent="0.35">
      <c r="K16868" s="14"/>
      <c r="L16868" s="14"/>
      <c r="N16868" s="15"/>
      <c r="O16868" s="16"/>
      <c r="R16868" s="14"/>
      <c r="S16868" s="14"/>
    </row>
    <row r="16869" spans="11:19" x14ac:dyDescent="0.35">
      <c r="K16869" s="14"/>
      <c r="L16869" s="14"/>
      <c r="N16869" s="15"/>
      <c r="O16869" s="16"/>
      <c r="R16869" s="14"/>
      <c r="S16869" s="14"/>
    </row>
    <row r="16870" spans="11:19" x14ac:dyDescent="0.35">
      <c r="K16870" s="14"/>
      <c r="L16870" s="14"/>
      <c r="N16870" s="15"/>
      <c r="O16870" s="16"/>
      <c r="R16870" s="14"/>
      <c r="S16870" s="14"/>
    </row>
    <row r="16871" spans="11:19" x14ac:dyDescent="0.35">
      <c r="K16871" s="14"/>
      <c r="L16871" s="14"/>
      <c r="N16871" s="15"/>
      <c r="O16871" s="16"/>
      <c r="R16871" s="14"/>
      <c r="S16871" s="14"/>
    </row>
    <row r="16872" spans="11:19" x14ac:dyDescent="0.35">
      <c r="K16872" s="14"/>
      <c r="L16872" s="14"/>
      <c r="N16872" s="15"/>
      <c r="O16872" s="16"/>
      <c r="R16872" s="14"/>
      <c r="S16872" s="14"/>
    </row>
    <row r="16873" spans="11:19" x14ac:dyDescent="0.35">
      <c r="K16873" s="14"/>
      <c r="L16873" s="14"/>
      <c r="N16873" s="15"/>
      <c r="O16873" s="16"/>
      <c r="R16873" s="14"/>
      <c r="S16873" s="14"/>
    </row>
    <row r="16874" spans="11:19" x14ac:dyDescent="0.35">
      <c r="K16874" s="14"/>
      <c r="L16874" s="14"/>
      <c r="N16874" s="15"/>
      <c r="O16874" s="16"/>
      <c r="R16874" s="14"/>
      <c r="S16874" s="14"/>
    </row>
    <row r="16875" spans="11:19" x14ac:dyDescent="0.35">
      <c r="K16875" s="14"/>
      <c r="L16875" s="14"/>
      <c r="N16875" s="15"/>
      <c r="O16875" s="16"/>
      <c r="R16875" s="14"/>
      <c r="S16875" s="14"/>
    </row>
    <row r="16876" spans="11:19" x14ac:dyDescent="0.35">
      <c r="K16876" s="14"/>
      <c r="L16876" s="14"/>
      <c r="N16876" s="15"/>
      <c r="O16876" s="16"/>
      <c r="R16876" s="14"/>
      <c r="S16876" s="14"/>
    </row>
    <row r="16877" spans="11:19" x14ac:dyDescent="0.35">
      <c r="K16877" s="14"/>
      <c r="L16877" s="14"/>
      <c r="N16877" s="15"/>
      <c r="O16877" s="16"/>
      <c r="R16877" s="14"/>
      <c r="S16877" s="14"/>
    </row>
    <row r="16878" spans="11:19" x14ac:dyDescent="0.35">
      <c r="K16878" s="14"/>
      <c r="L16878" s="14"/>
      <c r="N16878" s="15"/>
      <c r="O16878" s="16"/>
      <c r="R16878" s="14"/>
      <c r="S16878" s="14"/>
    </row>
    <row r="16879" spans="11:19" x14ac:dyDescent="0.35">
      <c r="K16879" s="14"/>
      <c r="L16879" s="14"/>
      <c r="N16879" s="15"/>
      <c r="O16879" s="16"/>
      <c r="R16879" s="14"/>
      <c r="S16879" s="14"/>
    </row>
    <row r="16880" spans="11:19" x14ac:dyDescent="0.35">
      <c r="K16880" s="14"/>
      <c r="L16880" s="14"/>
      <c r="N16880" s="15"/>
      <c r="O16880" s="16"/>
      <c r="R16880" s="14"/>
      <c r="S16880" s="14"/>
    </row>
    <row r="16881" spans="11:19" x14ac:dyDescent="0.35">
      <c r="K16881" s="14"/>
      <c r="L16881" s="14"/>
      <c r="N16881" s="15"/>
      <c r="O16881" s="16"/>
      <c r="R16881" s="14"/>
      <c r="S16881" s="14"/>
    </row>
    <row r="16882" spans="11:19" x14ac:dyDescent="0.35">
      <c r="K16882" s="14"/>
      <c r="L16882" s="14"/>
      <c r="N16882" s="15"/>
      <c r="O16882" s="16"/>
      <c r="R16882" s="14"/>
      <c r="S16882" s="14"/>
    </row>
    <row r="16883" spans="11:19" x14ac:dyDescent="0.35">
      <c r="K16883" s="14"/>
      <c r="L16883" s="14"/>
      <c r="N16883" s="15"/>
      <c r="O16883" s="16"/>
      <c r="R16883" s="14"/>
      <c r="S16883" s="14"/>
    </row>
    <row r="16884" spans="11:19" x14ac:dyDescent="0.35">
      <c r="K16884" s="14"/>
      <c r="L16884" s="14"/>
      <c r="N16884" s="15"/>
      <c r="O16884" s="16"/>
      <c r="R16884" s="14"/>
      <c r="S16884" s="14"/>
    </row>
    <row r="16885" spans="11:19" x14ac:dyDescent="0.35">
      <c r="K16885" s="14"/>
      <c r="L16885" s="14"/>
      <c r="N16885" s="15"/>
      <c r="O16885" s="16"/>
      <c r="R16885" s="14"/>
      <c r="S16885" s="14"/>
    </row>
    <row r="16886" spans="11:19" x14ac:dyDescent="0.35">
      <c r="K16886" s="14"/>
      <c r="L16886" s="14"/>
      <c r="N16886" s="15"/>
      <c r="O16886" s="16"/>
      <c r="R16886" s="14"/>
      <c r="S16886" s="14"/>
    </row>
    <row r="16887" spans="11:19" x14ac:dyDescent="0.35">
      <c r="K16887" s="14"/>
      <c r="L16887" s="14"/>
      <c r="N16887" s="15"/>
      <c r="O16887" s="16"/>
      <c r="R16887" s="14"/>
      <c r="S16887" s="14"/>
    </row>
    <row r="16888" spans="11:19" x14ac:dyDescent="0.35">
      <c r="K16888" s="14"/>
      <c r="L16888" s="14"/>
      <c r="N16888" s="15"/>
      <c r="O16888" s="16"/>
      <c r="R16888" s="14"/>
      <c r="S16888" s="14"/>
    </row>
    <row r="16889" spans="11:19" x14ac:dyDescent="0.35">
      <c r="K16889" s="14"/>
      <c r="L16889" s="14"/>
      <c r="N16889" s="15"/>
      <c r="O16889" s="16"/>
      <c r="R16889" s="14"/>
      <c r="S16889" s="14"/>
    </row>
    <row r="16890" spans="11:19" x14ac:dyDescent="0.35">
      <c r="K16890" s="14"/>
      <c r="L16890" s="14"/>
      <c r="N16890" s="15"/>
      <c r="O16890" s="16"/>
      <c r="R16890" s="14"/>
      <c r="S16890" s="14"/>
    </row>
    <row r="16891" spans="11:19" x14ac:dyDescent="0.35">
      <c r="K16891" s="14"/>
      <c r="L16891" s="14"/>
      <c r="N16891" s="15"/>
      <c r="O16891" s="16"/>
      <c r="R16891" s="14"/>
      <c r="S16891" s="14"/>
    </row>
    <row r="16892" spans="11:19" x14ac:dyDescent="0.35">
      <c r="K16892" s="14"/>
      <c r="L16892" s="14"/>
      <c r="N16892" s="15"/>
      <c r="O16892" s="16"/>
      <c r="R16892" s="14"/>
      <c r="S16892" s="14"/>
    </row>
    <row r="16893" spans="11:19" x14ac:dyDescent="0.35">
      <c r="K16893" s="14"/>
      <c r="L16893" s="14"/>
      <c r="N16893" s="15"/>
      <c r="O16893" s="16"/>
      <c r="R16893" s="14"/>
      <c r="S16893" s="14"/>
    </row>
    <row r="16894" spans="11:19" x14ac:dyDescent="0.35">
      <c r="K16894" s="14"/>
      <c r="L16894" s="14"/>
      <c r="N16894" s="15"/>
      <c r="O16894" s="16"/>
      <c r="R16894" s="14"/>
      <c r="S16894" s="14"/>
    </row>
    <row r="16895" spans="11:19" x14ac:dyDescent="0.35">
      <c r="K16895" s="14"/>
      <c r="L16895" s="14"/>
      <c r="N16895" s="15"/>
      <c r="O16895" s="16"/>
      <c r="R16895" s="14"/>
      <c r="S16895" s="14"/>
    </row>
    <row r="16896" spans="11:19" x14ac:dyDescent="0.35">
      <c r="K16896" s="14"/>
      <c r="L16896" s="14"/>
      <c r="N16896" s="15"/>
      <c r="O16896" s="16"/>
      <c r="R16896" s="14"/>
      <c r="S16896" s="14"/>
    </row>
    <row r="16897" spans="11:19" x14ac:dyDescent="0.35">
      <c r="K16897" s="14"/>
      <c r="L16897" s="14"/>
      <c r="N16897" s="15"/>
      <c r="O16897" s="16"/>
      <c r="R16897" s="14"/>
      <c r="S16897" s="14"/>
    </row>
    <row r="16898" spans="11:19" x14ac:dyDescent="0.35">
      <c r="K16898" s="14"/>
      <c r="L16898" s="14"/>
      <c r="N16898" s="15"/>
      <c r="O16898" s="16"/>
      <c r="R16898" s="14"/>
      <c r="S16898" s="14"/>
    </row>
    <row r="16899" spans="11:19" x14ac:dyDescent="0.35">
      <c r="K16899" s="14"/>
      <c r="L16899" s="14"/>
      <c r="N16899" s="15"/>
      <c r="O16899" s="16"/>
      <c r="R16899" s="14"/>
      <c r="S16899" s="14"/>
    </row>
    <row r="16900" spans="11:19" x14ac:dyDescent="0.35">
      <c r="K16900" s="14"/>
      <c r="L16900" s="14"/>
      <c r="N16900" s="15"/>
      <c r="O16900" s="16"/>
      <c r="R16900" s="14"/>
      <c r="S16900" s="14"/>
    </row>
    <row r="16901" spans="11:19" x14ac:dyDescent="0.35">
      <c r="K16901" s="14"/>
      <c r="L16901" s="14"/>
      <c r="N16901" s="15"/>
      <c r="O16901" s="16"/>
      <c r="R16901" s="14"/>
      <c r="S16901" s="14"/>
    </row>
    <row r="16902" spans="11:19" x14ac:dyDescent="0.35">
      <c r="K16902" s="14"/>
      <c r="L16902" s="14"/>
      <c r="N16902" s="15"/>
      <c r="O16902" s="16"/>
      <c r="R16902" s="14"/>
      <c r="S16902" s="14"/>
    </row>
    <row r="16903" spans="11:19" x14ac:dyDescent="0.35">
      <c r="K16903" s="14"/>
      <c r="L16903" s="14"/>
      <c r="N16903" s="15"/>
      <c r="O16903" s="16"/>
      <c r="R16903" s="14"/>
      <c r="S16903" s="14"/>
    </row>
    <row r="16904" spans="11:19" x14ac:dyDescent="0.35">
      <c r="K16904" s="14"/>
      <c r="L16904" s="14"/>
      <c r="N16904" s="15"/>
      <c r="O16904" s="16"/>
      <c r="R16904" s="14"/>
      <c r="S16904" s="14"/>
    </row>
    <row r="16905" spans="11:19" x14ac:dyDescent="0.35">
      <c r="K16905" s="14"/>
      <c r="L16905" s="14"/>
      <c r="N16905" s="15"/>
      <c r="O16905" s="16"/>
      <c r="R16905" s="14"/>
      <c r="S16905" s="14"/>
    </row>
    <row r="16906" spans="11:19" x14ac:dyDescent="0.35">
      <c r="K16906" s="14"/>
      <c r="L16906" s="14"/>
      <c r="N16906" s="15"/>
      <c r="O16906" s="16"/>
      <c r="R16906" s="14"/>
      <c r="S16906" s="14"/>
    </row>
    <row r="16907" spans="11:19" x14ac:dyDescent="0.35">
      <c r="K16907" s="14"/>
      <c r="L16907" s="14"/>
      <c r="N16907" s="15"/>
      <c r="O16907" s="16"/>
      <c r="R16907" s="14"/>
      <c r="S16907" s="14"/>
    </row>
    <row r="16908" spans="11:19" x14ac:dyDescent="0.35">
      <c r="K16908" s="14"/>
      <c r="L16908" s="14"/>
      <c r="N16908" s="15"/>
      <c r="O16908" s="16"/>
      <c r="R16908" s="14"/>
      <c r="S16908" s="14"/>
    </row>
    <row r="16909" spans="11:19" x14ac:dyDescent="0.35">
      <c r="K16909" s="14"/>
      <c r="L16909" s="14"/>
      <c r="N16909" s="15"/>
      <c r="O16909" s="16"/>
      <c r="R16909" s="14"/>
      <c r="S16909" s="14"/>
    </row>
    <row r="16910" spans="11:19" x14ac:dyDescent="0.35">
      <c r="K16910" s="14"/>
      <c r="L16910" s="14"/>
      <c r="N16910" s="15"/>
      <c r="O16910" s="16"/>
      <c r="R16910" s="14"/>
      <c r="S16910" s="14"/>
    </row>
    <row r="16911" spans="11:19" x14ac:dyDescent="0.35">
      <c r="K16911" s="14"/>
      <c r="L16911" s="14"/>
      <c r="N16911" s="15"/>
      <c r="O16911" s="16"/>
      <c r="R16911" s="14"/>
      <c r="S16911" s="14"/>
    </row>
    <row r="16912" spans="11:19" x14ac:dyDescent="0.35">
      <c r="K16912" s="14"/>
      <c r="L16912" s="14"/>
      <c r="N16912" s="15"/>
      <c r="O16912" s="16"/>
      <c r="R16912" s="14"/>
      <c r="S16912" s="14"/>
    </row>
    <row r="16913" spans="11:19" x14ac:dyDescent="0.35">
      <c r="K16913" s="14"/>
      <c r="L16913" s="14"/>
      <c r="N16913" s="15"/>
      <c r="O16913" s="16"/>
      <c r="R16913" s="14"/>
      <c r="S16913" s="14"/>
    </row>
    <row r="16914" spans="11:19" x14ac:dyDescent="0.35">
      <c r="K16914" s="14"/>
      <c r="L16914" s="14"/>
      <c r="N16914" s="15"/>
      <c r="O16914" s="16"/>
      <c r="R16914" s="14"/>
      <c r="S16914" s="14"/>
    </row>
    <row r="16915" spans="11:19" x14ac:dyDescent="0.35">
      <c r="K16915" s="14"/>
      <c r="L16915" s="14"/>
      <c r="N16915" s="15"/>
      <c r="O16915" s="16"/>
      <c r="R16915" s="14"/>
      <c r="S16915" s="14"/>
    </row>
    <row r="16916" spans="11:19" x14ac:dyDescent="0.35">
      <c r="K16916" s="14"/>
      <c r="L16916" s="14"/>
      <c r="N16916" s="15"/>
      <c r="O16916" s="16"/>
      <c r="R16916" s="14"/>
      <c r="S16916" s="14"/>
    </row>
    <row r="16917" spans="11:19" x14ac:dyDescent="0.35">
      <c r="K16917" s="14"/>
      <c r="L16917" s="14"/>
      <c r="N16917" s="15"/>
      <c r="O16917" s="16"/>
      <c r="R16917" s="14"/>
      <c r="S16917" s="14"/>
    </row>
    <row r="16918" spans="11:19" x14ac:dyDescent="0.35">
      <c r="K16918" s="14"/>
      <c r="L16918" s="14"/>
      <c r="N16918" s="15"/>
      <c r="O16918" s="16"/>
      <c r="R16918" s="14"/>
      <c r="S16918" s="14"/>
    </row>
    <row r="16919" spans="11:19" x14ac:dyDescent="0.35">
      <c r="K16919" s="14"/>
      <c r="L16919" s="14"/>
      <c r="N16919" s="15"/>
      <c r="O16919" s="16"/>
      <c r="R16919" s="14"/>
      <c r="S16919" s="14"/>
    </row>
    <row r="16920" spans="11:19" x14ac:dyDescent="0.35">
      <c r="K16920" s="14"/>
      <c r="L16920" s="14"/>
      <c r="N16920" s="15"/>
      <c r="O16920" s="16"/>
      <c r="R16920" s="14"/>
      <c r="S16920" s="14"/>
    </row>
    <row r="16921" spans="11:19" x14ac:dyDescent="0.35">
      <c r="K16921" s="14"/>
      <c r="L16921" s="14"/>
      <c r="N16921" s="15"/>
      <c r="O16921" s="16"/>
      <c r="R16921" s="14"/>
      <c r="S16921" s="14"/>
    </row>
    <row r="16922" spans="11:19" x14ac:dyDescent="0.35">
      <c r="K16922" s="14"/>
      <c r="L16922" s="14"/>
      <c r="N16922" s="15"/>
      <c r="O16922" s="16"/>
      <c r="R16922" s="14"/>
      <c r="S16922" s="14"/>
    </row>
    <row r="16923" spans="11:19" x14ac:dyDescent="0.35">
      <c r="K16923" s="14"/>
      <c r="L16923" s="14"/>
      <c r="N16923" s="15"/>
      <c r="O16923" s="16"/>
      <c r="R16923" s="14"/>
      <c r="S16923" s="14"/>
    </row>
    <row r="16924" spans="11:19" x14ac:dyDescent="0.35">
      <c r="K16924" s="14"/>
      <c r="L16924" s="14"/>
      <c r="N16924" s="15"/>
      <c r="O16924" s="16"/>
      <c r="R16924" s="14"/>
      <c r="S16924" s="14"/>
    </row>
    <row r="16925" spans="11:19" x14ac:dyDescent="0.35">
      <c r="K16925" s="14"/>
      <c r="L16925" s="14"/>
      <c r="N16925" s="15"/>
      <c r="O16925" s="16"/>
      <c r="R16925" s="14"/>
      <c r="S16925" s="14"/>
    </row>
    <row r="16926" spans="11:19" x14ac:dyDescent="0.35">
      <c r="K16926" s="14"/>
      <c r="L16926" s="14"/>
      <c r="N16926" s="15"/>
      <c r="O16926" s="16"/>
      <c r="R16926" s="14"/>
      <c r="S16926" s="14"/>
    </row>
    <row r="16927" spans="11:19" x14ac:dyDescent="0.35">
      <c r="K16927" s="14"/>
      <c r="L16927" s="14"/>
      <c r="N16927" s="15"/>
      <c r="O16927" s="16"/>
      <c r="R16927" s="14"/>
      <c r="S16927" s="14"/>
    </row>
    <row r="16928" spans="11:19" x14ac:dyDescent="0.35">
      <c r="K16928" s="14"/>
      <c r="L16928" s="14"/>
      <c r="N16928" s="15"/>
      <c r="O16928" s="16"/>
      <c r="R16928" s="14"/>
      <c r="S16928" s="14"/>
    </row>
    <row r="16929" spans="11:19" x14ac:dyDescent="0.35">
      <c r="K16929" s="14"/>
      <c r="L16929" s="14"/>
      <c r="N16929" s="15"/>
      <c r="O16929" s="16"/>
      <c r="R16929" s="14"/>
      <c r="S16929" s="14"/>
    </row>
    <row r="16930" spans="11:19" x14ac:dyDescent="0.35">
      <c r="K16930" s="14"/>
      <c r="L16930" s="14"/>
      <c r="N16930" s="15"/>
      <c r="O16930" s="16"/>
      <c r="R16930" s="14"/>
      <c r="S16930" s="14"/>
    </row>
    <row r="16931" spans="11:19" x14ac:dyDescent="0.35">
      <c r="K16931" s="14"/>
      <c r="L16931" s="14"/>
      <c r="N16931" s="15"/>
      <c r="O16931" s="16"/>
      <c r="R16931" s="14"/>
      <c r="S16931" s="14"/>
    </row>
    <row r="16932" spans="11:19" x14ac:dyDescent="0.35">
      <c r="K16932" s="14"/>
      <c r="L16932" s="14"/>
      <c r="N16932" s="15"/>
      <c r="O16932" s="16"/>
      <c r="R16932" s="14"/>
      <c r="S16932" s="14"/>
    </row>
    <row r="16933" spans="11:19" x14ac:dyDescent="0.35">
      <c r="K16933" s="14"/>
      <c r="L16933" s="14"/>
      <c r="N16933" s="15"/>
      <c r="O16933" s="16"/>
      <c r="R16933" s="14"/>
      <c r="S16933" s="14"/>
    </row>
    <row r="16934" spans="11:19" x14ac:dyDescent="0.35">
      <c r="K16934" s="14"/>
      <c r="L16934" s="14"/>
      <c r="N16934" s="15"/>
      <c r="O16934" s="16"/>
      <c r="R16934" s="14"/>
      <c r="S16934" s="14"/>
    </row>
    <row r="16935" spans="11:19" x14ac:dyDescent="0.35">
      <c r="K16935" s="14"/>
      <c r="L16935" s="14"/>
      <c r="N16935" s="15"/>
      <c r="O16935" s="16"/>
      <c r="R16935" s="14"/>
      <c r="S16935" s="14"/>
    </row>
    <row r="16936" spans="11:19" x14ac:dyDescent="0.35">
      <c r="K16936" s="14"/>
      <c r="L16936" s="14"/>
      <c r="N16936" s="15"/>
      <c r="O16936" s="16"/>
      <c r="R16936" s="14"/>
      <c r="S16936" s="14"/>
    </row>
    <row r="16937" spans="11:19" x14ac:dyDescent="0.35">
      <c r="K16937" s="14"/>
      <c r="L16937" s="14"/>
      <c r="N16937" s="15"/>
      <c r="O16937" s="16"/>
      <c r="R16937" s="14"/>
      <c r="S16937" s="14"/>
    </row>
    <row r="16938" spans="11:19" x14ac:dyDescent="0.35">
      <c r="K16938" s="14"/>
      <c r="L16938" s="14"/>
      <c r="N16938" s="15"/>
      <c r="O16938" s="16"/>
      <c r="R16938" s="14"/>
      <c r="S16938" s="14"/>
    </row>
    <row r="16939" spans="11:19" x14ac:dyDescent="0.35">
      <c r="K16939" s="14"/>
      <c r="L16939" s="14"/>
      <c r="N16939" s="15"/>
      <c r="O16939" s="16"/>
      <c r="R16939" s="14"/>
      <c r="S16939" s="14"/>
    </row>
    <row r="16940" spans="11:19" x14ac:dyDescent="0.35">
      <c r="K16940" s="14"/>
      <c r="L16940" s="14"/>
      <c r="N16940" s="15"/>
      <c r="O16940" s="16"/>
      <c r="R16940" s="14"/>
      <c r="S16940" s="14"/>
    </row>
    <row r="16941" spans="11:19" x14ac:dyDescent="0.35">
      <c r="K16941" s="14"/>
      <c r="L16941" s="14"/>
      <c r="N16941" s="15"/>
      <c r="O16941" s="16"/>
      <c r="R16941" s="14"/>
      <c r="S16941" s="14"/>
    </row>
    <row r="16942" spans="11:19" x14ac:dyDescent="0.35">
      <c r="K16942" s="14"/>
      <c r="L16942" s="14"/>
      <c r="N16942" s="15"/>
      <c r="O16942" s="16"/>
      <c r="R16942" s="14"/>
      <c r="S16942" s="14"/>
    </row>
    <row r="16943" spans="11:19" x14ac:dyDescent="0.35">
      <c r="K16943" s="14"/>
      <c r="L16943" s="14"/>
      <c r="N16943" s="15"/>
      <c r="O16943" s="16"/>
      <c r="R16943" s="14"/>
      <c r="S16943" s="14"/>
    </row>
    <row r="16944" spans="11:19" x14ac:dyDescent="0.35">
      <c r="K16944" s="14"/>
      <c r="L16944" s="14"/>
      <c r="N16944" s="15"/>
      <c r="O16944" s="16"/>
      <c r="R16944" s="14"/>
      <c r="S16944" s="14"/>
    </row>
    <row r="16945" spans="11:19" x14ac:dyDescent="0.35">
      <c r="K16945" s="14"/>
      <c r="L16945" s="14"/>
      <c r="N16945" s="15"/>
      <c r="O16945" s="16"/>
      <c r="R16945" s="14"/>
      <c r="S16945" s="14"/>
    </row>
    <row r="16946" spans="11:19" x14ac:dyDescent="0.35">
      <c r="K16946" s="14"/>
      <c r="L16946" s="14"/>
      <c r="N16946" s="15"/>
      <c r="O16946" s="16"/>
      <c r="R16946" s="14"/>
      <c r="S16946" s="14"/>
    </row>
    <row r="16947" spans="11:19" x14ac:dyDescent="0.35">
      <c r="K16947" s="14"/>
      <c r="L16947" s="14"/>
      <c r="N16947" s="15"/>
      <c r="O16947" s="16"/>
      <c r="R16947" s="14"/>
      <c r="S16947" s="14"/>
    </row>
    <row r="16948" spans="11:19" x14ac:dyDescent="0.35">
      <c r="K16948" s="14"/>
      <c r="L16948" s="14"/>
      <c r="N16948" s="15"/>
      <c r="O16948" s="16"/>
      <c r="R16948" s="14"/>
      <c r="S16948" s="14"/>
    </row>
    <row r="16949" spans="11:19" x14ac:dyDescent="0.35">
      <c r="K16949" s="14"/>
      <c r="L16949" s="14"/>
      <c r="N16949" s="15"/>
      <c r="O16949" s="16"/>
      <c r="R16949" s="14"/>
      <c r="S16949" s="14"/>
    </row>
    <row r="16950" spans="11:19" x14ac:dyDescent="0.35">
      <c r="K16950" s="14"/>
      <c r="L16950" s="14"/>
      <c r="N16950" s="15"/>
      <c r="O16950" s="16"/>
      <c r="R16950" s="14"/>
      <c r="S16950" s="14"/>
    </row>
    <row r="16951" spans="11:19" x14ac:dyDescent="0.35">
      <c r="K16951" s="14"/>
      <c r="L16951" s="14"/>
      <c r="N16951" s="15"/>
      <c r="O16951" s="16"/>
      <c r="R16951" s="14"/>
      <c r="S16951" s="14"/>
    </row>
    <row r="16952" spans="11:19" x14ac:dyDescent="0.35">
      <c r="K16952" s="14"/>
      <c r="L16952" s="14"/>
      <c r="N16952" s="15"/>
      <c r="O16952" s="16"/>
      <c r="R16952" s="14"/>
      <c r="S16952" s="14"/>
    </row>
    <row r="16953" spans="11:19" x14ac:dyDescent="0.35">
      <c r="K16953" s="14"/>
      <c r="L16953" s="14"/>
      <c r="N16953" s="15"/>
      <c r="O16953" s="16"/>
      <c r="R16953" s="14"/>
      <c r="S16953" s="14"/>
    </row>
    <row r="16954" spans="11:19" x14ac:dyDescent="0.35">
      <c r="K16954" s="14"/>
      <c r="L16954" s="14"/>
      <c r="N16954" s="15"/>
      <c r="O16954" s="16"/>
      <c r="R16954" s="14"/>
      <c r="S16954" s="14"/>
    </row>
    <row r="16955" spans="11:19" x14ac:dyDescent="0.35">
      <c r="K16955" s="14"/>
      <c r="L16955" s="14"/>
      <c r="N16955" s="15"/>
      <c r="O16955" s="16"/>
      <c r="R16955" s="14"/>
      <c r="S16955" s="14"/>
    </row>
    <row r="16956" spans="11:19" x14ac:dyDescent="0.35">
      <c r="K16956" s="14"/>
      <c r="L16956" s="14"/>
      <c r="N16956" s="15"/>
      <c r="O16956" s="16"/>
      <c r="R16956" s="14"/>
      <c r="S16956" s="14"/>
    </row>
    <row r="16957" spans="11:19" x14ac:dyDescent="0.35">
      <c r="K16957" s="14"/>
      <c r="L16957" s="14"/>
      <c r="N16957" s="15"/>
      <c r="O16957" s="16"/>
      <c r="R16957" s="14"/>
      <c r="S16957" s="14"/>
    </row>
    <row r="16958" spans="11:19" x14ac:dyDescent="0.35">
      <c r="K16958" s="14"/>
      <c r="L16958" s="14"/>
      <c r="N16958" s="15"/>
      <c r="O16958" s="16"/>
      <c r="R16958" s="14"/>
      <c r="S16958" s="14"/>
    </row>
    <row r="16959" spans="11:19" x14ac:dyDescent="0.35">
      <c r="K16959" s="14"/>
      <c r="L16959" s="14"/>
      <c r="N16959" s="15"/>
      <c r="O16959" s="16"/>
      <c r="R16959" s="14"/>
      <c r="S16959" s="14"/>
    </row>
    <row r="16960" spans="11:19" x14ac:dyDescent="0.35">
      <c r="K16960" s="14"/>
      <c r="L16960" s="14"/>
      <c r="N16960" s="15"/>
      <c r="O16960" s="16"/>
      <c r="R16960" s="14"/>
      <c r="S16960" s="14"/>
    </row>
    <row r="16961" spans="11:19" x14ac:dyDescent="0.35">
      <c r="K16961" s="14"/>
      <c r="L16961" s="14"/>
      <c r="N16961" s="15"/>
      <c r="O16961" s="16"/>
      <c r="R16961" s="14"/>
      <c r="S16961" s="14"/>
    </row>
    <row r="16962" spans="11:19" x14ac:dyDescent="0.35">
      <c r="K16962" s="14"/>
      <c r="L16962" s="14"/>
      <c r="N16962" s="15"/>
      <c r="O16962" s="16"/>
      <c r="R16962" s="14"/>
      <c r="S16962" s="14"/>
    </row>
    <row r="16963" spans="11:19" x14ac:dyDescent="0.35">
      <c r="K16963" s="14"/>
      <c r="L16963" s="14"/>
      <c r="N16963" s="15"/>
      <c r="O16963" s="16"/>
      <c r="R16963" s="14"/>
      <c r="S16963" s="14"/>
    </row>
    <row r="16964" spans="11:19" x14ac:dyDescent="0.35">
      <c r="K16964" s="14"/>
      <c r="L16964" s="14"/>
      <c r="N16964" s="15"/>
      <c r="O16964" s="16"/>
      <c r="R16964" s="14"/>
      <c r="S16964" s="14"/>
    </row>
    <row r="16965" spans="11:19" x14ac:dyDescent="0.35">
      <c r="K16965" s="14"/>
      <c r="L16965" s="14"/>
      <c r="N16965" s="15"/>
      <c r="O16965" s="16"/>
      <c r="R16965" s="14"/>
      <c r="S16965" s="14"/>
    </row>
    <row r="16966" spans="11:19" x14ac:dyDescent="0.35">
      <c r="K16966" s="14"/>
      <c r="L16966" s="14"/>
      <c r="N16966" s="15"/>
      <c r="O16966" s="16"/>
      <c r="R16966" s="14"/>
      <c r="S16966" s="14"/>
    </row>
    <row r="16967" spans="11:19" x14ac:dyDescent="0.35">
      <c r="K16967" s="14"/>
      <c r="L16967" s="14"/>
      <c r="N16967" s="15"/>
      <c r="O16967" s="16"/>
      <c r="R16967" s="14"/>
      <c r="S16967" s="14"/>
    </row>
    <row r="16968" spans="11:19" x14ac:dyDescent="0.35">
      <c r="K16968" s="14"/>
      <c r="L16968" s="14"/>
      <c r="N16968" s="15"/>
      <c r="O16968" s="16"/>
      <c r="R16968" s="14"/>
      <c r="S16968" s="14"/>
    </row>
    <row r="16969" spans="11:19" x14ac:dyDescent="0.35">
      <c r="K16969" s="14"/>
      <c r="L16969" s="14"/>
      <c r="N16969" s="15"/>
      <c r="O16969" s="16"/>
      <c r="R16969" s="14"/>
      <c r="S16969" s="14"/>
    </row>
    <row r="16970" spans="11:19" x14ac:dyDescent="0.35">
      <c r="K16970" s="14"/>
      <c r="L16970" s="14"/>
      <c r="N16970" s="15"/>
      <c r="O16970" s="16"/>
      <c r="R16970" s="14"/>
      <c r="S16970" s="14"/>
    </row>
    <row r="16971" spans="11:19" x14ac:dyDescent="0.35">
      <c r="K16971" s="14"/>
      <c r="L16971" s="14"/>
      <c r="N16971" s="15"/>
      <c r="O16971" s="16"/>
      <c r="R16971" s="14"/>
      <c r="S16971" s="14"/>
    </row>
    <row r="16972" spans="11:19" x14ac:dyDescent="0.35">
      <c r="K16972" s="14"/>
      <c r="L16972" s="14"/>
      <c r="N16972" s="15"/>
      <c r="O16972" s="16"/>
      <c r="R16972" s="14"/>
      <c r="S16972" s="14"/>
    </row>
    <row r="16973" spans="11:19" x14ac:dyDescent="0.35">
      <c r="K16973" s="14"/>
      <c r="L16973" s="14"/>
      <c r="N16973" s="15"/>
      <c r="O16973" s="16"/>
      <c r="R16973" s="14"/>
      <c r="S16973" s="14"/>
    </row>
    <row r="16974" spans="11:19" x14ac:dyDescent="0.35">
      <c r="K16974" s="14"/>
      <c r="L16974" s="14"/>
      <c r="N16974" s="15"/>
      <c r="O16974" s="16"/>
      <c r="R16974" s="14"/>
      <c r="S16974" s="14"/>
    </row>
    <row r="16975" spans="11:19" x14ac:dyDescent="0.35">
      <c r="K16975" s="14"/>
      <c r="L16975" s="14"/>
      <c r="N16975" s="15"/>
      <c r="O16975" s="16"/>
      <c r="R16975" s="14"/>
      <c r="S16975" s="14"/>
    </row>
    <row r="16976" spans="11:19" x14ac:dyDescent="0.35">
      <c r="K16976" s="14"/>
      <c r="L16976" s="14"/>
      <c r="N16976" s="15"/>
      <c r="O16976" s="16"/>
      <c r="R16976" s="14"/>
      <c r="S16976" s="14"/>
    </row>
    <row r="16977" spans="11:19" x14ac:dyDescent="0.35">
      <c r="K16977" s="14"/>
      <c r="L16977" s="14"/>
      <c r="N16977" s="15"/>
      <c r="O16977" s="16"/>
      <c r="R16977" s="14"/>
      <c r="S16977" s="14"/>
    </row>
    <row r="16978" spans="11:19" x14ac:dyDescent="0.35">
      <c r="K16978" s="14"/>
      <c r="L16978" s="14"/>
      <c r="N16978" s="15"/>
      <c r="O16978" s="16"/>
      <c r="R16978" s="14"/>
      <c r="S16978" s="14"/>
    </row>
    <row r="16979" spans="11:19" x14ac:dyDescent="0.35">
      <c r="K16979" s="14"/>
      <c r="L16979" s="14"/>
      <c r="N16979" s="15"/>
      <c r="O16979" s="16"/>
      <c r="R16979" s="14"/>
      <c r="S16979" s="14"/>
    </row>
    <row r="16980" spans="11:19" x14ac:dyDescent="0.35">
      <c r="K16980" s="14"/>
      <c r="L16980" s="14"/>
      <c r="N16980" s="15"/>
      <c r="O16980" s="16"/>
      <c r="R16980" s="14"/>
      <c r="S16980" s="14"/>
    </row>
    <row r="16981" spans="11:19" x14ac:dyDescent="0.35">
      <c r="K16981" s="14"/>
      <c r="L16981" s="14"/>
      <c r="N16981" s="15"/>
      <c r="O16981" s="16"/>
      <c r="R16981" s="14"/>
      <c r="S16981" s="14"/>
    </row>
    <row r="16982" spans="11:19" x14ac:dyDescent="0.35">
      <c r="K16982" s="14"/>
      <c r="L16982" s="14"/>
      <c r="N16982" s="15"/>
      <c r="O16982" s="16"/>
      <c r="R16982" s="14"/>
      <c r="S16982" s="14"/>
    </row>
    <row r="16983" spans="11:19" x14ac:dyDescent="0.35">
      <c r="K16983" s="14"/>
      <c r="L16983" s="14"/>
      <c r="N16983" s="15"/>
      <c r="O16983" s="16"/>
      <c r="R16983" s="14"/>
      <c r="S16983" s="14"/>
    </row>
    <row r="16984" spans="11:19" x14ac:dyDescent="0.35">
      <c r="K16984" s="14"/>
      <c r="L16984" s="14"/>
      <c r="N16984" s="15"/>
      <c r="O16984" s="16"/>
      <c r="R16984" s="14"/>
      <c r="S16984" s="14"/>
    </row>
    <row r="16985" spans="11:19" x14ac:dyDescent="0.35">
      <c r="K16985" s="14"/>
      <c r="L16985" s="14"/>
      <c r="N16985" s="15"/>
      <c r="O16985" s="16"/>
      <c r="R16985" s="14"/>
      <c r="S16985" s="14"/>
    </row>
    <row r="16986" spans="11:19" x14ac:dyDescent="0.35">
      <c r="K16986" s="14"/>
      <c r="L16986" s="14"/>
      <c r="N16986" s="15"/>
      <c r="O16986" s="16"/>
      <c r="R16986" s="14"/>
      <c r="S16986" s="14"/>
    </row>
    <row r="16987" spans="11:19" x14ac:dyDescent="0.35">
      <c r="K16987" s="14"/>
      <c r="L16987" s="14"/>
      <c r="N16987" s="15"/>
      <c r="O16987" s="16"/>
      <c r="R16987" s="14"/>
      <c r="S16987" s="14"/>
    </row>
    <row r="16988" spans="11:19" x14ac:dyDescent="0.35">
      <c r="K16988" s="14"/>
      <c r="L16988" s="14"/>
      <c r="N16988" s="15"/>
      <c r="O16988" s="16"/>
      <c r="R16988" s="14"/>
      <c r="S16988" s="14"/>
    </row>
    <row r="16989" spans="11:19" x14ac:dyDescent="0.35">
      <c r="K16989" s="14"/>
      <c r="L16989" s="14"/>
      <c r="N16989" s="15"/>
      <c r="O16989" s="16"/>
      <c r="R16989" s="14"/>
      <c r="S16989" s="14"/>
    </row>
    <row r="16990" spans="11:19" x14ac:dyDescent="0.35">
      <c r="K16990" s="14"/>
      <c r="L16990" s="14"/>
      <c r="N16990" s="15"/>
      <c r="O16990" s="16"/>
      <c r="R16990" s="14"/>
      <c r="S16990" s="14"/>
    </row>
    <row r="16991" spans="11:19" x14ac:dyDescent="0.35">
      <c r="K16991" s="14"/>
      <c r="L16991" s="14"/>
      <c r="N16991" s="15"/>
      <c r="O16991" s="16"/>
      <c r="R16991" s="14"/>
      <c r="S16991" s="14"/>
    </row>
    <row r="16992" spans="11:19" x14ac:dyDescent="0.35">
      <c r="K16992" s="14"/>
      <c r="L16992" s="14"/>
      <c r="N16992" s="15"/>
      <c r="O16992" s="16"/>
      <c r="R16992" s="14"/>
      <c r="S16992" s="14"/>
    </row>
    <row r="16993" spans="11:19" x14ac:dyDescent="0.35">
      <c r="K16993" s="14"/>
      <c r="L16993" s="14"/>
      <c r="N16993" s="15"/>
      <c r="O16993" s="16"/>
      <c r="R16993" s="14"/>
      <c r="S16993" s="14"/>
    </row>
    <row r="16994" spans="11:19" x14ac:dyDescent="0.35">
      <c r="K16994" s="14"/>
      <c r="L16994" s="14"/>
      <c r="N16994" s="15"/>
      <c r="O16994" s="16"/>
      <c r="R16994" s="14"/>
      <c r="S16994" s="14"/>
    </row>
    <row r="16995" spans="11:19" x14ac:dyDescent="0.35">
      <c r="K16995" s="14"/>
      <c r="L16995" s="14"/>
      <c r="N16995" s="15"/>
      <c r="O16995" s="16"/>
      <c r="R16995" s="14"/>
      <c r="S16995" s="14"/>
    </row>
    <row r="16996" spans="11:19" x14ac:dyDescent="0.35">
      <c r="K16996" s="14"/>
      <c r="L16996" s="14"/>
      <c r="N16996" s="15"/>
      <c r="O16996" s="16"/>
      <c r="R16996" s="14"/>
      <c r="S16996" s="14"/>
    </row>
    <row r="16997" spans="11:19" x14ac:dyDescent="0.35">
      <c r="K16997" s="14"/>
      <c r="L16997" s="14"/>
      <c r="N16997" s="15"/>
      <c r="O16997" s="16"/>
      <c r="R16997" s="14"/>
      <c r="S16997" s="14"/>
    </row>
    <row r="16998" spans="11:19" x14ac:dyDescent="0.35">
      <c r="K16998" s="14"/>
      <c r="L16998" s="14"/>
      <c r="N16998" s="15"/>
      <c r="O16998" s="16"/>
      <c r="R16998" s="14"/>
      <c r="S16998" s="14"/>
    </row>
    <row r="16999" spans="11:19" x14ac:dyDescent="0.35">
      <c r="K16999" s="14"/>
      <c r="L16999" s="14"/>
      <c r="N16999" s="15"/>
      <c r="O16999" s="16"/>
      <c r="R16999" s="14"/>
      <c r="S16999" s="14"/>
    </row>
    <row r="17000" spans="11:19" x14ac:dyDescent="0.35">
      <c r="K17000" s="14"/>
      <c r="L17000" s="14"/>
      <c r="N17000" s="15"/>
      <c r="O17000" s="16"/>
      <c r="R17000" s="14"/>
      <c r="S17000" s="14"/>
    </row>
    <row r="17001" spans="11:19" x14ac:dyDescent="0.35">
      <c r="K17001" s="14"/>
      <c r="L17001" s="14"/>
      <c r="N17001" s="15"/>
      <c r="O17001" s="16"/>
      <c r="R17001" s="14"/>
      <c r="S17001" s="14"/>
    </row>
    <row r="17002" spans="11:19" x14ac:dyDescent="0.35">
      <c r="K17002" s="14"/>
      <c r="L17002" s="14"/>
      <c r="N17002" s="15"/>
      <c r="O17002" s="16"/>
      <c r="R17002" s="14"/>
      <c r="S17002" s="14"/>
    </row>
    <row r="17003" spans="11:19" x14ac:dyDescent="0.35">
      <c r="K17003" s="14"/>
      <c r="L17003" s="14"/>
      <c r="N17003" s="15"/>
      <c r="O17003" s="16"/>
      <c r="R17003" s="14"/>
      <c r="S17003" s="14"/>
    </row>
    <row r="17004" spans="11:19" x14ac:dyDescent="0.35">
      <c r="K17004" s="14"/>
      <c r="L17004" s="14"/>
      <c r="N17004" s="15"/>
      <c r="O17004" s="16"/>
      <c r="R17004" s="14"/>
      <c r="S17004" s="14"/>
    </row>
    <row r="17005" spans="11:19" x14ac:dyDescent="0.35">
      <c r="K17005" s="14"/>
      <c r="L17005" s="14"/>
      <c r="N17005" s="15"/>
      <c r="O17005" s="16"/>
      <c r="R17005" s="14"/>
      <c r="S17005" s="14"/>
    </row>
    <row r="17006" spans="11:19" x14ac:dyDescent="0.35">
      <c r="K17006" s="14"/>
      <c r="L17006" s="14"/>
      <c r="N17006" s="15"/>
      <c r="O17006" s="16"/>
      <c r="R17006" s="14"/>
      <c r="S17006" s="14"/>
    </row>
    <row r="17007" spans="11:19" x14ac:dyDescent="0.35">
      <c r="K17007" s="14"/>
      <c r="L17007" s="14"/>
      <c r="N17007" s="15"/>
      <c r="O17007" s="16"/>
      <c r="R17007" s="14"/>
      <c r="S17007" s="14"/>
    </row>
    <row r="17008" spans="11:19" x14ac:dyDescent="0.35">
      <c r="K17008" s="14"/>
      <c r="L17008" s="14"/>
      <c r="N17008" s="15"/>
      <c r="O17008" s="16"/>
      <c r="R17008" s="14"/>
      <c r="S17008" s="14"/>
    </row>
    <row r="17009" spans="11:19" x14ac:dyDescent="0.35">
      <c r="K17009" s="14"/>
      <c r="L17009" s="14"/>
      <c r="N17009" s="15"/>
      <c r="O17009" s="16"/>
      <c r="R17009" s="14"/>
      <c r="S17009" s="14"/>
    </row>
    <row r="17010" spans="11:19" x14ac:dyDescent="0.35">
      <c r="K17010" s="14"/>
      <c r="L17010" s="14"/>
      <c r="N17010" s="15"/>
      <c r="O17010" s="16"/>
      <c r="R17010" s="14"/>
      <c r="S17010" s="14"/>
    </row>
    <row r="17011" spans="11:19" x14ac:dyDescent="0.35">
      <c r="K17011" s="14"/>
      <c r="L17011" s="14"/>
      <c r="N17011" s="15"/>
      <c r="O17011" s="16"/>
      <c r="R17011" s="14"/>
      <c r="S17011" s="14"/>
    </row>
    <row r="17012" spans="11:19" x14ac:dyDescent="0.35">
      <c r="K17012" s="14"/>
      <c r="L17012" s="14"/>
      <c r="N17012" s="15"/>
      <c r="O17012" s="16"/>
      <c r="R17012" s="14"/>
      <c r="S17012" s="14"/>
    </row>
    <row r="17013" spans="11:19" x14ac:dyDescent="0.35">
      <c r="K17013" s="14"/>
      <c r="L17013" s="14"/>
      <c r="N17013" s="15"/>
      <c r="O17013" s="16"/>
      <c r="R17013" s="14"/>
      <c r="S17013" s="14"/>
    </row>
    <row r="17014" spans="11:19" x14ac:dyDescent="0.35">
      <c r="K17014" s="14"/>
      <c r="L17014" s="14"/>
      <c r="N17014" s="15"/>
      <c r="O17014" s="16"/>
      <c r="R17014" s="14"/>
      <c r="S17014" s="14"/>
    </row>
    <row r="17015" spans="11:19" x14ac:dyDescent="0.35">
      <c r="K17015" s="14"/>
      <c r="L17015" s="14"/>
      <c r="N17015" s="15"/>
      <c r="O17015" s="16"/>
      <c r="R17015" s="14"/>
      <c r="S17015" s="14"/>
    </row>
    <row r="17016" spans="11:19" x14ac:dyDescent="0.35">
      <c r="K17016" s="14"/>
      <c r="L17016" s="14"/>
      <c r="N17016" s="15"/>
      <c r="O17016" s="16"/>
      <c r="R17016" s="14"/>
      <c r="S17016" s="14"/>
    </row>
    <row r="17017" spans="11:19" x14ac:dyDescent="0.35">
      <c r="K17017" s="14"/>
      <c r="L17017" s="14"/>
      <c r="N17017" s="15"/>
      <c r="O17017" s="16"/>
      <c r="R17017" s="14"/>
      <c r="S17017" s="14"/>
    </row>
    <row r="17018" spans="11:19" x14ac:dyDescent="0.35">
      <c r="K17018" s="14"/>
      <c r="L17018" s="14"/>
      <c r="N17018" s="15"/>
      <c r="O17018" s="16"/>
      <c r="R17018" s="14"/>
      <c r="S17018" s="14"/>
    </row>
    <row r="17019" spans="11:19" x14ac:dyDescent="0.35">
      <c r="K17019" s="14"/>
      <c r="L17019" s="14"/>
      <c r="N17019" s="15"/>
      <c r="O17019" s="16"/>
      <c r="R17019" s="14"/>
      <c r="S17019" s="14"/>
    </row>
    <row r="17020" spans="11:19" x14ac:dyDescent="0.35">
      <c r="K17020" s="14"/>
      <c r="L17020" s="14"/>
      <c r="N17020" s="15"/>
      <c r="O17020" s="16"/>
      <c r="R17020" s="14"/>
      <c r="S17020" s="14"/>
    </row>
    <row r="17021" spans="11:19" x14ac:dyDescent="0.35">
      <c r="K17021" s="14"/>
      <c r="L17021" s="14"/>
      <c r="N17021" s="15"/>
      <c r="O17021" s="16"/>
      <c r="R17021" s="14"/>
      <c r="S17021" s="14"/>
    </row>
    <row r="17022" spans="11:19" x14ac:dyDescent="0.35">
      <c r="K17022" s="14"/>
      <c r="L17022" s="14"/>
      <c r="N17022" s="15"/>
      <c r="O17022" s="16"/>
      <c r="R17022" s="14"/>
      <c r="S17022" s="14"/>
    </row>
    <row r="17023" spans="11:19" x14ac:dyDescent="0.35">
      <c r="K17023" s="14"/>
      <c r="L17023" s="14"/>
      <c r="N17023" s="15"/>
      <c r="O17023" s="16"/>
      <c r="R17023" s="14"/>
      <c r="S17023" s="14"/>
    </row>
    <row r="17024" spans="11:19" x14ac:dyDescent="0.35">
      <c r="K17024" s="14"/>
      <c r="L17024" s="14"/>
      <c r="N17024" s="15"/>
      <c r="O17024" s="16"/>
      <c r="R17024" s="14"/>
      <c r="S17024" s="14"/>
    </row>
    <row r="17025" spans="11:19" x14ac:dyDescent="0.35">
      <c r="K17025" s="14"/>
      <c r="L17025" s="14"/>
      <c r="N17025" s="15"/>
      <c r="O17025" s="16"/>
      <c r="R17025" s="14"/>
      <c r="S17025" s="14"/>
    </row>
    <row r="17026" spans="11:19" x14ac:dyDescent="0.35">
      <c r="K17026" s="14"/>
      <c r="L17026" s="14"/>
      <c r="N17026" s="15"/>
      <c r="O17026" s="16"/>
      <c r="R17026" s="14"/>
      <c r="S17026" s="14"/>
    </row>
    <row r="17027" spans="11:19" x14ac:dyDescent="0.35">
      <c r="K17027" s="14"/>
      <c r="L17027" s="14"/>
      <c r="N17027" s="15"/>
      <c r="O17027" s="16"/>
      <c r="R17027" s="14"/>
      <c r="S17027" s="14"/>
    </row>
    <row r="17028" spans="11:19" x14ac:dyDescent="0.35">
      <c r="K17028" s="14"/>
      <c r="L17028" s="14"/>
      <c r="N17028" s="15"/>
      <c r="O17028" s="16"/>
      <c r="R17028" s="14"/>
      <c r="S17028" s="14"/>
    </row>
    <row r="17029" spans="11:19" x14ac:dyDescent="0.35">
      <c r="K17029" s="14"/>
      <c r="L17029" s="14"/>
      <c r="N17029" s="15"/>
      <c r="O17029" s="16"/>
      <c r="R17029" s="14"/>
      <c r="S17029" s="14"/>
    </row>
    <row r="17030" spans="11:19" x14ac:dyDescent="0.35">
      <c r="K17030" s="14"/>
      <c r="L17030" s="14"/>
      <c r="N17030" s="15"/>
      <c r="O17030" s="16"/>
      <c r="R17030" s="14"/>
      <c r="S17030" s="14"/>
    </row>
    <row r="17031" spans="11:19" x14ac:dyDescent="0.35">
      <c r="K17031" s="14"/>
      <c r="L17031" s="14"/>
      <c r="N17031" s="15"/>
      <c r="O17031" s="16"/>
      <c r="R17031" s="14"/>
      <c r="S17031" s="14"/>
    </row>
    <row r="17032" spans="11:19" x14ac:dyDescent="0.35">
      <c r="K17032" s="14"/>
      <c r="L17032" s="14"/>
      <c r="N17032" s="15"/>
      <c r="O17032" s="16"/>
      <c r="R17032" s="14"/>
      <c r="S17032" s="14"/>
    </row>
    <row r="17033" spans="11:19" x14ac:dyDescent="0.35">
      <c r="K17033" s="14"/>
      <c r="L17033" s="14"/>
      <c r="N17033" s="15"/>
      <c r="O17033" s="16"/>
      <c r="R17033" s="14"/>
      <c r="S17033" s="14"/>
    </row>
    <row r="17034" spans="11:19" x14ac:dyDescent="0.35">
      <c r="K17034" s="14"/>
      <c r="L17034" s="14"/>
      <c r="N17034" s="15"/>
      <c r="O17034" s="16"/>
      <c r="R17034" s="14"/>
      <c r="S17034" s="14"/>
    </row>
    <row r="17035" spans="11:19" x14ac:dyDescent="0.35">
      <c r="K17035" s="14"/>
      <c r="L17035" s="14"/>
      <c r="N17035" s="15"/>
      <c r="O17035" s="16"/>
      <c r="R17035" s="14"/>
      <c r="S17035" s="14"/>
    </row>
    <row r="17036" spans="11:19" x14ac:dyDescent="0.35">
      <c r="K17036" s="14"/>
      <c r="L17036" s="14"/>
      <c r="N17036" s="15"/>
      <c r="O17036" s="16"/>
      <c r="R17036" s="14"/>
      <c r="S17036" s="14"/>
    </row>
    <row r="17037" spans="11:19" x14ac:dyDescent="0.35">
      <c r="K17037" s="14"/>
      <c r="L17037" s="14"/>
      <c r="N17037" s="15"/>
      <c r="O17037" s="16"/>
      <c r="R17037" s="14"/>
      <c r="S17037" s="14"/>
    </row>
    <row r="17038" spans="11:19" x14ac:dyDescent="0.35">
      <c r="K17038" s="14"/>
      <c r="L17038" s="14"/>
      <c r="N17038" s="15"/>
      <c r="O17038" s="16"/>
      <c r="R17038" s="14"/>
      <c r="S17038" s="14"/>
    </row>
    <row r="17039" spans="11:19" x14ac:dyDescent="0.35">
      <c r="K17039" s="14"/>
      <c r="L17039" s="14"/>
      <c r="N17039" s="15"/>
      <c r="O17039" s="16"/>
      <c r="R17039" s="14"/>
      <c r="S17039" s="14"/>
    </row>
    <row r="17040" spans="11:19" x14ac:dyDescent="0.35">
      <c r="K17040" s="14"/>
      <c r="L17040" s="14"/>
      <c r="N17040" s="15"/>
      <c r="O17040" s="16"/>
      <c r="R17040" s="14"/>
      <c r="S17040" s="14"/>
    </row>
    <row r="17041" spans="11:19" x14ac:dyDescent="0.35">
      <c r="K17041" s="14"/>
      <c r="L17041" s="14"/>
      <c r="N17041" s="15"/>
      <c r="O17041" s="16"/>
      <c r="R17041" s="14"/>
      <c r="S17041" s="14"/>
    </row>
    <row r="17042" spans="11:19" x14ac:dyDescent="0.35">
      <c r="K17042" s="14"/>
      <c r="L17042" s="14"/>
      <c r="N17042" s="15"/>
      <c r="O17042" s="16"/>
      <c r="R17042" s="14"/>
      <c r="S17042" s="14"/>
    </row>
    <row r="17043" spans="11:19" x14ac:dyDescent="0.35">
      <c r="K17043" s="14"/>
      <c r="L17043" s="14"/>
      <c r="N17043" s="15"/>
      <c r="O17043" s="16"/>
      <c r="R17043" s="14"/>
      <c r="S17043" s="14"/>
    </row>
    <row r="17044" spans="11:19" x14ac:dyDescent="0.35">
      <c r="K17044" s="14"/>
      <c r="L17044" s="14"/>
      <c r="N17044" s="15"/>
      <c r="O17044" s="16"/>
      <c r="R17044" s="14"/>
      <c r="S17044" s="14"/>
    </row>
    <row r="17045" spans="11:19" x14ac:dyDescent="0.35">
      <c r="K17045" s="14"/>
      <c r="L17045" s="14"/>
      <c r="N17045" s="15"/>
      <c r="O17045" s="16"/>
      <c r="R17045" s="14"/>
      <c r="S17045" s="14"/>
    </row>
    <row r="17046" spans="11:19" x14ac:dyDescent="0.35">
      <c r="K17046" s="14"/>
      <c r="L17046" s="14"/>
      <c r="N17046" s="15"/>
      <c r="O17046" s="16"/>
      <c r="R17046" s="14"/>
      <c r="S17046" s="14"/>
    </row>
    <row r="17047" spans="11:19" x14ac:dyDescent="0.35">
      <c r="K17047" s="14"/>
      <c r="L17047" s="14"/>
      <c r="N17047" s="15"/>
      <c r="O17047" s="16"/>
      <c r="R17047" s="14"/>
      <c r="S17047" s="14"/>
    </row>
    <row r="17048" spans="11:19" x14ac:dyDescent="0.35">
      <c r="K17048" s="14"/>
      <c r="L17048" s="14"/>
      <c r="N17048" s="15"/>
      <c r="O17048" s="16"/>
      <c r="R17048" s="14"/>
      <c r="S17048" s="14"/>
    </row>
    <row r="17049" spans="11:19" x14ac:dyDescent="0.35">
      <c r="K17049" s="14"/>
      <c r="L17049" s="14"/>
      <c r="N17049" s="15"/>
      <c r="O17049" s="16"/>
      <c r="R17049" s="14"/>
      <c r="S17049" s="14"/>
    </row>
    <row r="17050" spans="11:19" x14ac:dyDescent="0.35">
      <c r="K17050" s="14"/>
      <c r="L17050" s="14"/>
      <c r="N17050" s="15"/>
      <c r="O17050" s="16"/>
      <c r="R17050" s="14"/>
      <c r="S17050" s="14"/>
    </row>
    <row r="17051" spans="11:19" x14ac:dyDescent="0.35">
      <c r="K17051" s="14"/>
      <c r="L17051" s="14"/>
      <c r="N17051" s="15"/>
      <c r="O17051" s="16"/>
      <c r="R17051" s="14"/>
      <c r="S17051" s="14"/>
    </row>
    <row r="17052" spans="11:19" x14ac:dyDescent="0.35">
      <c r="K17052" s="14"/>
      <c r="L17052" s="14"/>
      <c r="N17052" s="15"/>
      <c r="O17052" s="16"/>
      <c r="R17052" s="14"/>
      <c r="S17052" s="14"/>
    </row>
    <row r="17053" spans="11:19" x14ac:dyDescent="0.35">
      <c r="K17053" s="14"/>
      <c r="L17053" s="14"/>
      <c r="N17053" s="15"/>
      <c r="O17053" s="16"/>
      <c r="R17053" s="14"/>
      <c r="S17053" s="14"/>
    </row>
    <row r="17054" spans="11:19" x14ac:dyDescent="0.35">
      <c r="K17054" s="14"/>
      <c r="L17054" s="14"/>
      <c r="N17054" s="15"/>
      <c r="O17054" s="16"/>
      <c r="R17054" s="14"/>
      <c r="S17054" s="14"/>
    </row>
    <row r="17055" spans="11:19" x14ac:dyDescent="0.35">
      <c r="K17055" s="14"/>
      <c r="L17055" s="14"/>
      <c r="N17055" s="15"/>
      <c r="O17055" s="16"/>
      <c r="R17055" s="14"/>
      <c r="S17055" s="14"/>
    </row>
    <row r="17056" spans="11:19" x14ac:dyDescent="0.35">
      <c r="K17056" s="14"/>
      <c r="L17056" s="14"/>
      <c r="N17056" s="15"/>
      <c r="O17056" s="16"/>
      <c r="R17056" s="14"/>
      <c r="S17056" s="14"/>
    </row>
    <row r="17057" spans="11:19" x14ac:dyDescent="0.35">
      <c r="K17057" s="14"/>
      <c r="L17057" s="14"/>
      <c r="N17057" s="15"/>
      <c r="O17057" s="16"/>
      <c r="R17057" s="14"/>
      <c r="S17057" s="14"/>
    </row>
    <row r="17058" spans="11:19" x14ac:dyDescent="0.35">
      <c r="K17058" s="14"/>
      <c r="L17058" s="14"/>
      <c r="N17058" s="15"/>
      <c r="O17058" s="16"/>
      <c r="R17058" s="14"/>
      <c r="S17058" s="14"/>
    </row>
    <row r="17059" spans="11:19" x14ac:dyDescent="0.35">
      <c r="K17059" s="14"/>
      <c r="L17059" s="14"/>
      <c r="N17059" s="15"/>
      <c r="O17059" s="16"/>
      <c r="R17059" s="14"/>
      <c r="S17059" s="14"/>
    </row>
    <row r="17060" spans="11:19" x14ac:dyDescent="0.35">
      <c r="K17060" s="14"/>
      <c r="L17060" s="14"/>
      <c r="N17060" s="15"/>
      <c r="O17060" s="16"/>
      <c r="R17060" s="14"/>
      <c r="S17060" s="14"/>
    </row>
    <row r="17061" spans="11:19" x14ac:dyDescent="0.35">
      <c r="K17061" s="14"/>
      <c r="L17061" s="14"/>
      <c r="N17061" s="15"/>
      <c r="O17061" s="16"/>
      <c r="R17061" s="14"/>
      <c r="S17061" s="14"/>
    </row>
    <row r="17062" spans="11:19" x14ac:dyDescent="0.35">
      <c r="K17062" s="14"/>
      <c r="L17062" s="14"/>
      <c r="N17062" s="15"/>
      <c r="O17062" s="16"/>
      <c r="R17062" s="14"/>
      <c r="S17062" s="14"/>
    </row>
    <row r="17063" spans="11:19" x14ac:dyDescent="0.35">
      <c r="K17063" s="14"/>
      <c r="L17063" s="14"/>
      <c r="N17063" s="15"/>
      <c r="O17063" s="16"/>
      <c r="R17063" s="14"/>
      <c r="S17063" s="14"/>
    </row>
    <row r="17064" spans="11:19" x14ac:dyDescent="0.35">
      <c r="K17064" s="14"/>
      <c r="L17064" s="14"/>
      <c r="N17064" s="15"/>
      <c r="O17064" s="16"/>
      <c r="R17064" s="14"/>
      <c r="S17064" s="14"/>
    </row>
    <row r="17065" spans="11:19" x14ac:dyDescent="0.35">
      <c r="K17065" s="14"/>
      <c r="L17065" s="14"/>
      <c r="N17065" s="15"/>
      <c r="O17065" s="16"/>
      <c r="R17065" s="14"/>
      <c r="S17065" s="14"/>
    </row>
    <row r="17066" spans="11:19" x14ac:dyDescent="0.35">
      <c r="K17066" s="14"/>
      <c r="L17066" s="14"/>
      <c r="N17066" s="15"/>
      <c r="O17066" s="16"/>
      <c r="R17066" s="14"/>
      <c r="S17066" s="14"/>
    </row>
    <row r="17067" spans="11:19" x14ac:dyDescent="0.35">
      <c r="K17067" s="14"/>
      <c r="L17067" s="14"/>
      <c r="N17067" s="15"/>
      <c r="O17067" s="16"/>
      <c r="R17067" s="14"/>
      <c r="S17067" s="14"/>
    </row>
    <row r="17068" spans="11:19" x14ac:dyDescent="0.35">
      <c r="K17068" s="14"/>
      <c r="L17068" s="14"/>
      <c r="N17068" s="15"/>
      <c r="O17068" s="16"/>
      <c r="R17068" s="14"/>
      <c r="S17068" s="14"/>
    </row>
    <row r="17069" spans="11:19" x14ac:dyDescent="0.35">
      <c r="K17069" s="14"/>
      <c r="L17069" s="14"/>
      <c r="N17069" s="15"/>
      <c r="O17069" s="16"/>
      <c r="R17069" s="14"/>
      <c r="S17069" s="14"/>
    </row>
    <row r="17070" spans="11:19" x14ac:dyDescent="0.35">
      <c r="K17070" s="14"/>
      <c r="L17070" s="14"/>
      <c r="N17070" s="15"/>
      <c r="O17070" s="16"/>
      <c r="R17070" s="14"/>
      <c r="S17070" s="14"/>
    </row>
    <row r="17071" spans="11:19" x14ac:dyDescent="0.35">
      <c r="K17071" s="14"/>
      <c r="L17071" s="14"/>
      <c r="N17071" s="15"/>
      <c r="O17071" s="16"/>
      <c r="R17071" s="14"/>
      <c r="S17071" s="14"/>
    </row>
    <row r="17072" spans="11:19" x14ac:dyDescent="0.35">
      <c r="K17072" s="14"/>
      <c r="L17072" s="14"/>
      <c r="N17072" s="15"/>
      <c r="O17072" s="16"/>
      <c r="R17072" s="14"/>
      <c r="S17072" s="14"/>
    </row>
    <row r="17073" spans="11:19" x14ac:dyDescent="0.35">
      <c r="K17073" s="14"/>
      <c r="L17073" s="14"/>
      <c r="N17073" s="15"/>
      <c r="O17073" s="16"/>
      <c r="R17073" s="14"/>
      <c r="S17073" s="14"/>
    </row>
    <row r="17074" spans="11:19" x14ac:dyDescent="0.35">
      <c r="K17074" s="14"/>
      <c r="L17074" s="14"/>
      <c r="N17074" s="15"/>
      <c r="O17074" s="16"/>
      <c r="R17074" s="14"/>
      <c r="S17074" s="14"/>
    </row>
    <row r="17075" spans="11:19" x14ac:dyDescent="0.35">
      <c r="K17075" s="14"/>
      <c r="L17075" s="14"/>
      <c r="N17075" s="15"/>
      <c r="O17075" s="16"/>
      <c r="R17075" s="14"/>
      <c r="S17075" s="14"/>
    </row>
    <row r="17076" spans="11:19" x14ac:dyDescent="0.35">
      <c r="K17076" s="14"/>
      <c r="L17076" s="14"/>
      <c r="N17076" s="15"/>
      <c r="O17076" s="16"/>
      <c r="R17076" s="14"/>
      <c r="S17076" s="14"/>
    </row>
    <row r="17077" spans="11:19" x14ac:dyDescent="0.35">
      <c r="K17077" s="14"/>
      <c r="L17077" s="14"/>
      <c r="N17077" s="15"/>
      <c r="O17077" s="16"/>
      <c r="R17077" s="14"/>
      <c r="S17077" s="14"/>
    </row>
    <row r="17078" spans="11:19" x14ac:dyDescent="0.35">
      <c r="K17078" s="14"/>
      <c r="L17078" s="14"/>
      <c r="N17078" s="15"/>
      <c r="O17078" s="16"/>
      <c r="R17078" s="14"/>
      <c r="S17078" s="14"/>
    </row>
    <row r="17079" spans="11:19" x14ac:dyDescent="0.35">
      <c r="K17079" s="14"/>
      <c r="L17079" s="14"/>
      <c r="N17079" s="15"/>
      <c r="O17079" s="16"/>
      <c r="R17079" s="14"/>
      <c r="S17079" s="14"/>
    </row>
    <row r="17080" spans="11:19" x14ac:dyDescent="0.35">
      <c r="K17080" s="14"/>
      <c r="L17080" s="14"/>
      <c r="N17080" s="15"/>
      <c r="O17080" s="16"/>
      <c r="R17080" s="14"/>
      <c r="S17080" s="14"/>
    </row>
    <row r="17081" spans="11:19" x14ac:dyDescent="0.35">
      <c r="K17081" s="14"/>
      <c r="L17081" s="14"/>
      <c r="N17081" s="15"/>
      <c r="O17081" s="16"/>
      <c r="R17081" s="14"/>
      <c r="S17081" s="14"/>
    </row>
    <row r="17082" spans="11:19" x14ac:dyDescent="0.35">
      <c r="K17082" s="14"/>
      <c r="L17082" s="14"/>
      <c r="N17082" s="15"/>
      <c r="O17082" s="16"/>
      <c r="R17082" s="14"/>
      <c r="S17082" s="14"/>
    </row>
    <row r="17083" spans="11:19" x14ac:dyDescent="0.35">
      <c r="K17083" s="14"/>
      <c r="L17083" s="14"/>
      <c r="N17083" s="15"/>
      <c r="O17083" s="16"/>
      <c r="R17083" s="14"/>
      <c r="S17083" s="14"/>
    </row>
    <row r="17084" spans="11:19" x14ac:dyDescent="0.35">
      <c r="K17084" s="14"/>
      <c r="L17084" s="14"/>
      <c r="N17084" s="15"/>
      <c r="O17084" s="16"/>
      <c r="R17084" s="14"/>
      <c r="S17084" s="14"/>
    </row>
    <row r="17085" spans="11:19" x14ac:dyDescent="0.35">
      <c r="K17085" s="14"/>
      <c r="L17085" s="14"/>
      <c r="N17085" s="15"/>
      <c r="O17085" s="16"/>
      <c r="R17085" s="14"/>
      <c r="S17085" s="14"/>
    </row>
    <row r="17086" spans="11:19" x14ac:dyDescent="0.35">
      <c r="K17086" s="14"/>
      <c r="L17086" s="14"/>
      <c r="N17086" s="15"/>
      <c r="O17086" s="16"/>
      <c r="R17086" s="14"/>
      <c r="S17086" s="14"/>
    </row>
    <row r="17087" spans="11:19" x14ac:dyDescent="0.35">
      <c r="K17087" s="14"/>
      <c r="L17087" s="14"/>
      <c r="N17087" s="15"/>
      <c r="O17087" s="16"/>
      <c r="R17087" s="14"/>
      <c r="S17087" s="14"/>
    </row>
    <row r="17088" spans="11:19" x14ac:dyDescent="0.35">
      <c r="K17088" s="14"/>
      <c r="L17088" s="14"/>
      <c r="N17088" s="15"/>
      <c r="O17088" s="16"/>
      <c r="R17088" s="14"/>
      <c r="S17088" s="14"/>
    </row>
    <row r="17089" spans="11:19" x14ac:dyDescent="0.35">
      <c r="K17089" s="14"/>
      <c r="L17089" s="14"/>
      <c r="N17089" s="15"/>
      <c r="O17089" s="16"/>
      <c r="R17089" s="14"/>
      <c r="S17089" s="14"/>
    </row>
    <row r="17090" spans="11:19" x14ac:dyDescent="0.35">
      <c r="K17090" s="14"/>
      <c r="L17090" s="14"/>
      <c r="N17090" s="15"/>
      <c r="O17090" s="16"/>
      <c r="R17090" s="14"/>
      <c r="S17090" s="14"/>
    </row>
    <row r="17091" spans="11:19" x14ac:dyDescent="0.35">
      <c r="K17091" s="14"/>
      <c r="L17091" s="14"/>
      <c r="N17091" s="15"/>
      <c r="O17091" s="16"/>
      <c r="R17091" s="14"/>
      <c r="S17091" s="14"/>
    </row>
    <row r="17092" spans="11:19" x14ac:dyDescent="0.35">
      <c r="K17092" s="14"/>
      <c r="L17092" s="14"/>
      <c r="N17092" s="15"/>
      <c r="O17092" s="16"/>
      <c r="R17092" s="14"/>
      <c r="S17092" s="14"/>
    </row>
    <row r="17093" spans="11:19" x14ac:dyDescent="0.35">
      <c r="K17093" s="14"/>
      <c r="L17093" s="14"/>
      <c r="N17093" s="15"/>
      <c r="O17093" s="16"/>
      <c r="R17093" s="14"/>
      <c r="S17093" s="14"/>
    </row>
    <row r="17094" spans="11:19" x14ac:dyDescent="0.35">
      <c r="K17094" s="14"/>
      <c r="L17094" s="14"/>
      <c r="N17094" s="15"/>
      <c r="O17094" s="16"/>
      <c r="R17094" s="14"/>
      <c r="S17094" s="14"/>
    </row>
    <row r="17095" spans="11:19" x14ac:dyDescent="0.35">
      <c r="K17095" s="14"/>
      <c r="L17095" s="14"/>
      <c r="N17095" s="15"/>
      <c r="O17095" s="16"/>
      <c r="R17095" s="14"/>
      <c r="S17095" s="14"/>
    </row>
    <row r="17096" spans="11:19" x14ac:dyDescent="0.35">
      <c r="K17096" s="14"/>
      <c r="L17096" s="14"/>
      <c r="N17096" s="15"/>
      <c r="O17096" s="16"/>
      <c r="R17096" s="14"/>
      <c r="S17096" s="14"/>
    </row>
    <row r="17097" spans="11:19" x14ac:dyDescent="0.35">
      <c r="K17097" s="14"/>
      <c r="L17097" s="14"/>
      <c r="N17097" s="15"/>
      <c r="O17097" s="16"/>
      <c r="R17097" s="14"/>
      <c r="S17097" s="14"/>
    </row>
    <row r="17098" spans="11:19" x14ac:dyDescent="0.35">
      <c r="K17098" s="14"/>
      <c r="L17098" s="14"/>
      <c r="N17098" s="15"/>
      <c r="O17098" s="16"/>
      <c r="R17098" s="14"/>
      <c r="S17098" s="14"/>
    </row>
    <row r="17099" spans="11:19" x14ac:dyDescent="0.35">
      <c r="K17099" s="14"/>
      <c r="L17099" s="14"/>
      <c r="N17099" s="15"/>
      <c r="O17099" s="16"/>
      <c r="R17099" s="14"/>
      <c r="S17099" s="14"/>
    </row>
    <row r="17100" spans="11:19" x14ac:dyDescent="0.35">
      <c r="K17100" s="14"/>
      <c r="L17100" s="14"/>
      <c r="N17100" s="15"/>
      <c r="O17100" s="16"/>
      <c r="R17100" s="14"/>
      <c r="S17100" s="14"/>
    </row>
    <row r="17101" spans="11:19" x14ac:dyDescent="0.35">
      <c r="K17101" s="14"/>
      <c r="L17101" s="14"/>
      <c r="N17101" s="15"/>
      <c r="O17101" s="16"/>
      <c r="R17101" s="14"/>
      <c r="S17101" s="14"/>
    </row>
    <row r="17102" spans="11:19" x14ac:dyDescent="0.35">
      <c r="K17102" s="14"/>
      <c r="L17102" s="14"/>
      <c r="N17102" s="15"/>
      <c r="O17102" s="16"/>
      <c r="R17102" s="14"/>
      <c r="S17102" s="14"/>
    </row>
    <row r="17103" spans="11:19" x14ac:dyDescent="0.35">
      <c r="K17103" s="14"/>
      <c r="L17103" s="14"/>
      <c r="N17103" s="15"/>
      <c r="O17103" s="16"/>
      <c r="R17103" s="14"/>
      <c r="S17103" s="14"/>
    </row>
    <row r="17104" spans="11:19" x14ac:dyDescent="0.35">
      <c r="K17104" s="14"/>
      <c r="L17104" s="14"/>
      <c r="N17104" s="15"/>
      <c r="O17104" s="16"/>
      <c r="R17104" s="14"/>
      <c r="S17104" s="14"/>
    </row>
    <row r="17105" spans="11:19" x14ac:dyDescent="0.35">
      <c r="K17105" s="14"/>
      <c r="L17105" s="14"/>
      <c r="N17105" s="15"/>
      <c r="O17105" s="16"/>
      <c r="R17105" s="14"/>
      <c r="S17105" s="14"/>
    </row>
    <row r="17106" spans="11:19" x14ac:dyDescent="0.35">
      <c r="K17106" s="14"/>
      <c r="L17106" s="14"/>
      <c r="N17106" s="15"/>
      <c r="O17106" s="16"/>
      <c r="R17106" s="14"/>
      <c r="S17106" s="14"/>
    </row>
    <row r="17107" spans="11:19" x14ac:dyDescent="0.35">
      <c r="K17107" s="14"/>
      <c r="L17107" s="14"/>
      <c r="N17107" s="15"/>
      <c r="O17107" s="16"/>
      <c r="R17107" s="14"/>
      <c r="S17107" s="14"/>
    </row>
    <row r="17108" spans="11:19" x14ac:dyDescent="0.35">
      <c r="K17108" s="14"/>
      <c r="L17108" s="14"/>
      <c r="N17108" s="15"/>
      <c r="O17108" s="16"/>
      <c r="R17108" s="14"/>
      <c r="S17108" s="14"/>
    </row>
    <row r="17109" spans="11:19" x14ac:dyDescent="0.35">
      <c r="K17109" s="14"/>
      <c r="L17109" s="14"/>
      <c r="N17109" s="15"/>
      <c r="O17109" s="16"/>
      <c r="R17109" s="14"/>
      <c r="S17109" s="14"/>
    </row>
    <row r="17110" spans="11:19" x14ac:dyDescent="0.35">
      <c r="K17110" s="14"/>
      <c r="L17110" s="14"/>
      <c r="N17110" s="15"/>
      <c r="O17110" s="16"/>
      <c r="R17110" s="14"/>
      <c r="S17110" s="14"/>
    </row>
    <row r="17111" spans="11:19" x14ac:dyDescent="0.35">
      <c r="K17111" s="14"/>
      <c r="L17111" s="14"/>
      <c r="N17111" s="15"/>
      <c r="O17111" s="16"/>
      <c r="R17111" s="14"/>
      <c r="S17111" s="14"/>
    </row>
    <row r="17112" spans="11:19" x14ac:dyDescent="0.35">
      <c r="K17112" s="14"/>
      <c r="L17112" s="14"/>
      <c r="N17112" s="15"/>
      <c r="O17112" s="16"/>
      <c r="R17112" s="14"/>
      <c r="S17112" s="14"/>
    </row>
    <row r="17113" spans="11:19" x14ac:dyDescent="0.35">
      <c r="K17113" s="14"/>
      <c r="L17113" s="14"/>
      <c r="N17113" s="15"/>
      <c r="O17113" s="16"/>
      <c r="R17113" s="14"/>
      <c r="S17113" s="14"/>
    </row>
    <row r="17114" spans="11:19" x14ac:dyDescent="0.35">
      <c r="K17114" s="14"/>
      <c r="L17114" s="14"/>
      <c r="N17114" s="15"/>
      <c r="O17114" s="16"/>
      <c r="R17114" s="14"/>
      <c r="S17114" s="14"/>
    </row>
    <row r="17115" spans="11:19" x14ac:dyDescent="0.35">
      <c r="K17115" s="14"/>
      <c r="L17115" s="14"/>
      <c r="N17115" s="15"/>
      <c r="O17115" s="16"/>
      <c r="R17115" s="14"/>
      <c r="S17115" s="14"/>
    </row>
    <row r="17116" spans="11:19" x14ac:dyDescent="0.35">
      <c r="K17116" s="14"/>
      <c r="L17116" s="14"/>
      <c r="N17116" s="15"/>
      <c r="O17116" s="16"/>
      <c r="R17116" s="14"/>
      <c r="S17116" s="14"/>
    </row>
    <row r="17117" spans="11:19" x14ac:dyDescent="0.35">
      <c r="K17117" s="14"/>
      <c r="L17117" s="14"/>
      <c r="N17117" s="15"/>
      <c r="O17117" s="16"/>
      <c r="R17117" s="14"/>
      <c r="S17117" s="14"/>
    </row>
    <row r="17118" spans="11:19" x14ac:dyDescent="0.35">
      <c r="K17118" s="14"/>
      <c r="L17118" s="14"/>
      <c r="N17118" s="15"/>
      <c r="O17118" s="16"/>
      <c r="R17118" s="14"/>
      <c r="S17118" s="14"/>
    </row>
    <row r="17119" spans="11:19" x14ac:dyDescent="0.35">
      <c r="K17119" s="14"/>
      <c r="L17119" s="14"/>
      <c r="N17119" s="15"/>
      <c r="O17119" s="16"/>
      <c r="R17119" s="14"/>
      <c r="S17119" s="14"/>
    </row>
    <row r="17120" spans="11:19" x14ac:dyDescent="0.35">
      <c r="K17120" s="14"/>
      <c r="L17120" s="14"/>
      <c r="N17120" s="15"/>
      <c r="O17120" s="16"/>
      <c r="R17120" s="14"/>
      <c r="S17120" s="14"/>
    </row>
    <row r="17121" spans="11:19" x14ac:dyDescent="0.35">
      <c r="K17121" s="14"/>
      <c r="L17121" s="14"/>
      <c r="N17121" s="15"/>
      <c r="O17121" s="16"/>
      <c r="R17121" s="14"/>
      <c r="S17121" s="14"/>
    </row>
    <row r="17122" spans="11:19" x14ac:dyDescent="0.35">
      <c r="K17122" s="14"/>
      <c r="L17122" s="14"/>
      <c r="N17122" s="15"/>
      <c r="O17122" s="16"/>
      <c r="R17122" s="14"/>
      <c r="S17122" s="14"/>
    </row>
    <row r="17123" spans="11:19" x14ac:dyDescent="0.35">
      <c r="K17123" s="14"/>
      <c r="L17123" s="14"/>
      <c r="N17123" s="15"/>
      <c r="O17123" s="16"/>
      <c r="R17123" s="14"/>
      <c r="S17123" s="14"/>
    </row>
    <row r="17124" spans="11:19" x14ac:dyDescent="0.35">
      <c r="K17124" s="14"/>
      <c r="L17124" s="14"/>
      <c r="N17124" s="15"/>
      <c r="O17124" s="16"/>
      <c r="R17124" s="14"/>
      <c r="S17124" s="14"/>
    </row>
    <row r="17125" spans="11:19" x14ac:dyDescent="0.35">
      <c r="K17125" s="14"/>
      <c r="L17125" s="14"/>
      <c r="N17125" s="15"/>
      <c r="O17125" s="16"/>
      <c r="R17125" s="14"/>
      <c r="S17125" s="14"/>
    </row>
    <row r="17126" spans="11:19" x14ac:dyDescent="0.35">
      <c r="K17126" s="14"/>
      <c r="L17126" s="14"/>
      <c r="N17126" s="15"/>
      <c r="O17126" s="16"/>
      <c r="R17126" s="14"/>
      <c r="S17126" s="14"/>
    </row>
    <row r="17127" spans="11:19" x14ac:dyDescent="0.35">
      <c r="K17127" s="14"/>
      <c r="L17127" s="14"/>
      <c r="N17127" s="15"/>
      <c r="O17127" s="16"/>
      <c r="R17127" s="14"/>
      <c r="S17127" s="14"/>
    </row>
    <row r="17128" spans="11:19" x14ac:dyDescent="0.35">
      <c r="K17128" s="14"/>
      <c r="L17128" s="14"/>
      <c r="N17128" s="15"/>
      <c r="O17128" s="16"/>
      <c r="R17128" s="14"/>
      <c r="S17128" s="14"/>
    </row>
    <row r="17129" spans="11:19" x14ac:dyDescent="0.35">
      <c r="K17129" s="14"/>
      <c r="L17129" s="14"/>
      <c r="N17129" s="15"/>
      <c r="O17129" s="16"/>
      <c r="R17129" s="14"/>
      <c r="S17129" s="14"/>
    </row>
    <row r="17130" spans="11:19" x14ac:dyDescent="0.35">
      <c r="K17130" s="14"/>
      <c r="L17130" s="14"/>
      <c r="N17130" s="15"/>
      <c r="O17130" s="16"/>
      <c r="R17130" s="14"/>
      <c r="S17130" s="14"/>
    </row>
    <row r="17131" spans="11:19" x14ac:dyDescent="0.35">
      <c r="K17131" s="14"/>
      <c r="L17131" s="14"/>
      <c r="N17131" s="15"/>
      <c r="O17131" s="16"/>
      <c r="R17131" s="14"/>
      <c r="S17131" s="14"/>
    </row>
    <row r="17132" spans="11:19" x14ac:dyDescent="0.35">
      <c r="K17132" s="14"/>
      <c r="L17132" s="14"/>
      <c r="N17132" s="15"/>
      <c r="O17132" s="16"/>
      <c r="R17132" s="14"/>
      <c r="S17132" s="14"/>
    </row>
    <row r="17133" spans="11:19" x14ac:dyDescent="0.35">
      <c r="K17133" s="14"/>
      <c r="L17133" s="14"/>
      <c r="N17133" s="15"/>
      <c r="O17133" s="16"/>
      <c r="R17133" s="14"/>
      <c r="S17133" s="14"/>
    </row>
    <row r="17134" spans="11:19" x14ac:dyDescent="0.35">
      <c r="K17134" s="14"/>
      <c r="L17134" s="14"/>
      <c r="N17134" s="15"/>
      <c r="O17134" s="16"/>
      <c r="R17134" s="14"/>
      <c r="S17134" s="14"/>
    </row>
    <row r="17135" spans="11:19" x14ac:dyDescent="0.35">
      <c r="K17135" s="14"/>
      <c r="L17135" s="14"/>
      <c r="N17135" s="15"/>
      <c r="O17135" s="16"/>
      <c r="R17135" s="14"/>
      <c r="S17135" s="14"/>
    </row>
    <row r="17136" spans="11:19" x14ac:dyDescent="0.35">
      <c r="K17136" s="14"/>
      <c r="L17136" s="14"/>
      <c r="N17136" s="15"/>
      <c r="O17136" s="16"/>
      <c r="R17136" s="14"/>
      <c r="S17136" s="14"/>
    </row>
    <row r="17137" spans="11:19" x14ac:dyDescent="0.35">
      <c r="K17137" s="14"/>
      <c r="L17137" s="14"/>
      <c r="N17137" s="15"/>
      <c r="O17137" s="16"/>
      <c r="R17137" s="14"/>
      <c r="S17137" s="14"/>
    </row>
    <row r="17138" spans="11:19" x14ac:dyDescent="0.35">
      <c r="K17138" s="14"/>
      <c r="L17138" s="14"/>
      <c r="N17138" s="15"/>
      <c r="O17138" s="16"/>
      <c r="R17138" s="14"/>
      <c r="S17138" s="14"/>
    </row>
    <row r="17139" spans="11:19" x14ac:dyDescent="0.35">
      <c r="K17139" s="14"/>
      <c r="L17139" s="14"/>
      <c r="N17139" s="15"/>
      <c r="O17139" s="16"/>
      <c r="R17139" s="14"/>
      <c r="S17139" s="14"/>
    </row>
    <row r="17140" spans="11:19" x14ac:dyDescent="0.35">
      <c r="K17140" s="14"/>
      <c r="L17140" s="14"/>
      <c r="N17140" s="15"/>
      <c r="O17140" s="16"/>
      <c r="R17140" s="14"/>
      <c r="S17140" s="14"/>
    </row>
    <row r="17141" spans="11:19" x14ac:dyDescent="0.35">
      <c r="K17141" s="14"/>
      <c r="L17141" s="14"/>
      <c r="N17141" s="15"/>
      <c r="O17141" s="16"/>
      <c r="R17141" s="14"/>
      <c r="S17141" s="14"/>
    </row>
    <row r="17142" spans="11:19" x14ac:dyDescent="0.35">
      <c r="K17142" s="14"/>
      <c r="L17142" s="14"/>
      <c r="N17142" s="15"/>
      <c r="O17142" s="16"/>
      <c r="R17142" s="14"/>
      <c r="S17142" s="14"/>
    </row>
    <row r="17143" spans="11:19" x14ac:dyDescent="0.35">
      <c r="K17143" s="14"/>
      <c r="L17143" s="14"/>
      <c r="N17143" s="15"/>
      <c r="O17143" s="16"/>
      <c r="R17143" s="14"/>
      <c r="S17143" s="14"/>
    </row>
    <row r="17144" spans="11:19" x14ac:dyDescent="0.35">
      <c r="K17144" s="14"/>
      <c r="L17144" s="14"/>
      <c r="N17144" s="15"/>
      <c r="O17144" s="16"/>
      <c r="R17144" s="14"/>
      <c r="S17144" s="14"/>
    </row>
    <row r="17145" spans="11:19" x14ac:dyDescent="0.35">
      <c r="K17145" s="14"/>
      <c r="L17145" s="14"/>
      <c r="N17145" s="15"/>
      <c r="O17145" s="16"/>
      <c r="R17145" s="14"/>
      <c r="S17145" s="14"/>
    </row>
    <row r="17146" spans="11:19" x14ac:dyDescent="0.35">
      <c r="K17146" s="14"/>
      <c r="L17146" s="14"/>
      <c r="N17146" s="15"/>
      <c r="O17146" s="16"/>
      <c r="R17146" s="14"/>
      <c r="S17146" s="14"/>
    </row>
    <row r="17147" spans="11:19" x14ac:dyDescent="0.35">
      <c r="K17147" s="14"/>
      <c r="L17147" s="14"/>
      <c r="N17147" s="15"/>
      <c r="O17147" s="16"/>
      <c r="R17147" s="14"/>
      <c r="S17147" s="14"/>
    </row>
    <row r="17148" spans="11:19" x14ac:dyDescent="0.35">
      <c r="K17148" s="14"/>
      <c r="L17148" s="14"/>
      <c r="N17148" s="15"/>
      <c r="O17148" s="16"/>
      <c r="R17148" s="14"/>
      <c r="S17148" s="14"/>
    </row>
    <row r="17149" spans="11:19" x14ac:dyDescent="0.35">
      <c r="K17149" s="14"/>
      <c r="L17149" s="14"/>
      <c r="N17149" s="15"/>
      <c r="O17149" s="16"/>
      <c r="R17149" s="14"/>
      <c r="S17149" s="14"/>
    </row>
    <row r="17150" spans="11:19" x14ac:dyDescent="0.35">
      <c r="K17150" s="14"/>
      <c r="L17150" s="14"/>
      <c r="N17150" s="15"/>
      <c r="O17150" s="16"/>
      <c r="R17150" s="14"/>
      <c r="S17150" s="14"/>
    </row>
    <row r="17151" spans="11:19" x14ac:dyDescent="0.35">
      <c r="K17151" s="14"/>
      <c r="L17151" s="14"/>
      <c r="N17151" s="15"/>
      <c r="O17151" s="16"/>
      <c r="R17151" s="14"/>
      <c r="S17151" s="14"/>
    </row>
    <row r="17152" spans="11:19" x14ac:dyDescent="0.35">
      <c r="K17152" s="14"/>
      <c r="L17152" s="14"/>
      <c r="N17152" s="15"/>
      <c r="O17152" s="16"/>
      <c r="R17152" s="14"/>
      <c r="S17152" s="14"/>
    </row>
    <row r="17153" spans="11:19" x14ac:dyDescent="0.35">
      <c r="K17153" s="14"/>
      <c r="L17153" s="14"/>
      <c r="N17153" s="15"/>
      <c r="O17153" s="16"/>
      <c r="R17153" s="14"/>
      <c r="S17153" s="14"/>
    </row>
    <row r="17154" spans="11:19" x14ac:dyDescent="0.35">
      <c r="K17154" s="14"/>
      <c r="L17154" s="14"/>
      <c r="N17154" s="15"/>
      <c r="O17154" s="16"/>
      <c r="R17154" s="14"/>
      <c r="S17154" s="14"/>
    </row>
    <row r="17155" spans="11:19" x14ac:dyDescent="0.35">
      <c r="K17155" s="14"/>
      <c r="L17155" s="14"/>
      <c r="N17155" s="15"/>
      <c r="O17155" s="16"/>
      <c r="R17155" s="14"/>
      <c r="S17155" s="14"/>
    </row>
    <row r="17156" spans="11:19" x14ac:dyDescent="0.35">
      <c r="K17156" s="14"/>
      <c r="L17156" s="14"/>
      <c r="N17156" s="15"/>
      <c r="O17156" s="16"/>
      <c r="R17156" s="14"/>
      <c r="S17156" s="14"/>
    </row>
    <row r="17157" spans="11:19" x14ac:dyDescent="0.35">
      <c r="K17157" s="14"/>
      <c r="L17157" s="14"/>
      <c r="N17157" s="15"/>
      <c r="O17157" s="16"/>
      <c r="R17157" s="14"/>
      <c r="S17157" s="14"/>
    </row>
    <row r="17158" spans="11:19" x14ac:dyDescent="0.35">
      <c r="K17158" s="14"/>
      <c r="L17158" s="14"/>
      <c r="N17158" s="15"/>
      <c r="O17158" s="16"/>
      <c r="R17158" s="14"/>
      <c r="S17158" s="14"/>
    </row>
    <row r="17159" spans="11:19" x14ac:dyDescent="0.35">
      <c r="K17159" s="14"/>
      <c r="L17159" s="14"/>
      <c r="N17159" s="15"/>
      <c r="O17159" s="16"/>
      <c r="R17159" s="14"/>
      <c r="S17159" s="14"/>
    </row>
    <row r="17160" spans="11:19" x14ac:dyDescent="0.35">
      <c r="K17160" s="14"/>
      <c r="L17160" s="14"/>
      <c r="N17160" s="15"/>
      <c r="O17160" s="16"/>
      <c r="R17160" s="14"/>
      <c r="S17160" s="14"/>
    </row>
    <row r="17161" spans="11:19" x14ac:dyDescent="0.35">
      <c r="K17161" s="14"/>
      <c r="L17161" s="14"/>
      <c r="N17161" s="15"/>
      <c r="O17161" s="16"/>
      <c r="R17161" s="14"/>
      <c r="S17161" s="14"/>
    </row>
    <row r="17162" spans="11:19" x14ac:dyDescent="0.35">
      <c r="K17162" s="14"/>
      <c r="L17162" s="14"/>
      <c r="N17162" s="15"/>
      <c r="O17162" s="16"/>
      <c r="R17162" s="14"/>
      <c r="S17162" s="14"/>
    </row>
    <row r="17163" spans="11:19" x14ac:dyDescent="0.35">
      <c r="K17163" s="14"/>
      <c r="L17163" s="14"/>
      <c r="N17163" s="15"/>
      <c r="O17163" s="16"/>
      <c r="R17163" s="14"/>
      <c r="S17163" s="14"/>
    </row>
    <row r="17164" spans="11:19" x14ac:dyDescent="0.35">
      <c r="K17164" s="14"/>
      <c r="L17164" s="14"/>
      <c r="N17164" s="15"/>
      <c r="O17164" s="16"/>
      <c r="R17164" s="14"/>
      <c r="S17164" s="14"/>
    </row>
    <row r="17165" spans="11:19" x14ac:dyDescent="0.35">
      <c r="K17165" s="14"/>
      <c r="L17165" s="14"/>
      <c r="N17165" s="15"/>
      <c r="O17165" s="16"/>
      <c r="R17165" s="14"/>
      <c r="S17165" s="14"/>
    </row>
    <row r="17166" spans="11:19" x14ac:dyDescent="0.35">
      <c r="K17166" s="14"/>
      <c r="L17166" s="14"/>
      <c r="N17166" s="15"/>
      <c r="O17166" s="16"/>
      <c r="R17166" s="14"/>
      <c r="S17166" s="14"/>
    </row>
    <row r="17167" spans="11:19" x14ac:dyDescent="0.35">
      <c r="K17167" s="14"/>
      <c r="L17167" s="14"/>
      <c r="N17167" s="15"/>
      <c r="O17167" s="16"/>
      <c r="R17167" s="14"/>
      <c r="S17167" s="14"/>
    </row>
    <row r="17168" spans="11:19" x14ac:dyDescent="0.35">
      <c r="K17168" s="14"/>
      <c r="L17168" s="14"/>
      <c r="N17168" s="15"/>
      <c r="O17168" s="16"/>
      <c r="R17168" s="14"/>
      <c r="S17168" s="14"/>
    </row>
    <row r="17169" spans="11:19" x14ac:dyDescent="0.35">
      <c r="K17169" s="14"/>
      <c r="L17169" s="14"/>
      <c r="N17169" s="15"/>
      <c r="O17169" s="16"/>
      <c r="R17169" s="14"/>
      <c r="S17169" s="14"/>
    </row>
    <row r="17170" spans="11:19" x14ac:dyDescent="0.35">
      <c r="K17170" s="14"/>
      <c r="L17170" s="14"/>
      <c r="N17170" s="15"/>
      <c r="O17170" s="16"/>
      <c r="R17170" s="14"/>
      <c r="S17170" s="14"/>
    </row>
    <row r="17171" spans="11:19" x14ac:dyDescent="0.35">
      <c r="K17171" s="14"/>
      <c r="L17171" s="14"/>
      <c r="N17171" s="15"/>
      <c r="O17171" s="16"/>
      <c r="R17171" s="14"/>
      <c r="S17171" s="14"/>
    </row>
    <row r="17172" spans="11:19" x14ac:dyDescent="0.35">
      <c r="K17172" s="14"/>
      <c r="L17172" s="14"/>
      <c r="N17172" s="15"/>
      <c r="O17172" s="16"/>
      <c r="R17172" s="14"/>
      <c r="S17172" s="14"/>
    </row>
    <row r="17173" spans="11:19" x14ac:dyDescent="0.35">
      <c r="K17173" s="14"/>
      <c r="L17173" s="14"/>
      <c r="N17173" s="15"/>
      <c r="O17173" s="16"/>
      <c r="R17173" s="14"/>
      <c r="S17173" s="14"/>
    </row>
    <row r="17174" spans="11:19" x14ac:dyDescent="0.35">
      <c r="K17174" s="14"/>
      <c r="L17174" s="14"/>
      <c r="N17174" s="15"/>
      <c r="O17174" s="16"/>
      <c r="R17174" s="14"/>
      <c r="S17174" s="14"/>
    </row>
    <row r="17175" spans="11:19" x14ac:dyDescent="0.35">
      <c r="K17175" s="14"/>
      <c r="L17175" s="14"/>
      <c r="N17175" s="15"/>
      <c r="O17175" s="16"/>
      <c r="R17175" s="14"/>
      <c r="S17175" s="14"/>
    </row>
    <row r="17176" spans="11:19" x14ac:dyDescent="0.35">
      <c r="K17176" s="14"/>
      <c r="L17176" s="14"/>
      <c r="N17176" s="15"/>
      <c r="O17176" s="16"/>
      <c r="R17176" s="14"/>
      <c r="S17176" s="14"/>
    </row>
    <row r="17177" spans="11:19" x14ac:dyDescent="0.35">
      <c r="K17177" s="14"/>
      <c r="L17177" s="14"/>
      <c r="N17177" s="15"/>
      <c r="O17177" s="16"/>
      <c r="R17177" s="14"/>
      <c r="S17177" s="14"/>
    </row>
    <row r="17178" spans="11:19" x14ac:dyDescent="0.35">
      <c r="K17178" s="14"/>
      <c r="L17178" s="14"/>
      <c r="N17178" s="15"/>
      <c r="O17178" s="16"/>
      <c r="R17178" s="14"/>
      <c r="S17178" s="14"/>
    </row>
    <row r="17179" spans="11:19" x14ac:dyDescent="0.35">
      <c r="K17179" s="14"/>
      <c r="L17179" s="14"/>
      <c r="N17179" s="15"/>
      <c r="O17179" s="16"/>
      <c r="R17179" s="14"/>
      <c r="S17179" s="14"/>
    </row>
    <row r="17180" spans="11:19" x14ac:dyDescent="0.35">
      <c r="K17180" s="14"/>
      <c r="L17180" s="14"/>
      <c r="N17180" s="15"/>
      <c r="O17180" s="16"/>
      <c r="R17180" s="14"/>
      <c r="S17180" s="14"/>
    </row>
    <row r="17181" spans="11:19" x14ac:dyDescent="0.35">
      <c r="K17181" s="14"/>
      <c r="L17181" s="14"/>
      <c r="N17181" s="15"/>
      <c r="O17181" s="16"/>
      <c r="R17181" s="14"/>
      <c r="S17181" s="14"/>
    </row>
    <row r="17182" spans="11:19" x14ac:dyDescent="0.35">
      <c r="K17182" s="14"/>
      <c r="L17182" s="14"/>
      <c r="N17182" s="15"/>
      <c r="O17182" s="16"/>
      <c r="R17182" s="14"/>
      <c r="S17182" s="14"/>
    </row>
    <row r="17183" spans="11:19" x14ac:dyDescent="0.35">
      <c r="K17183" s="14"/>
      <c r="L17183" s="14"/>
      <c r="N17183" s="15"/>
      <c r="O17183" s="16"/>
      <c r="R17183" s="14"/>
      <c r="S17183" s="14"/>
    </row>
    <row r="17184" spans="11:19" x14ac:dyDescent="0.35">
      <c r="K17184" s="14"/>
      <c r="L17184" s="14"/>
      <c r="N17184" s="15"/>
      <c r="O17184" s="16"/>
      <c r="R17184" s="14"/>
      <c r="S17184" s="14"/>
    </row>
    <row r="17185" spans="11:19" x14ac:dyDescent="0.35">
      <c r="K17185" s="14"/>
      <c r="L17185" s="14"/>
      <c r="N17185" s="15"/>
      <c r="O17185" s="16"/>
      <c r="R17185" s="14"/>
      <c r="S17185" s="14"/>
    </row>
    <row r="17186" spans="11:19" x14ac:dyDescent="0.35">
      <c r="K17186" s="14"/>
      <c r="L17186" s="14"/>
      <c r="N17186" s="15"/>
      <c r="O17186" s="16"/>
      <c r="R17186" s="14"/>
      <c r="S17186" s="14"/>
    </row>
    <row r="17187" spans="11:19" x14ac:dyDescent="0.35">
      <c r="K17187" s="14"/>
      <c r="L17187" s="14"/>
      <c r="N17187" s="15"/>
      <c r="O17187" s="16"/>
      <c r="R17187" s="14"/>
      <c r="S17187" s="14"/>
    </row>
    <row r="17188" spans="11:19" x14ac:dyDescent="0.35">
      <c r="K17188" s="14"/>
      <c r="L17188" s="14"/>
      <c r="N17188" s="15"/>
      <c r="O17188" s="16"/>
      <c r="R17188" s="14"/>
      <c r="S17188" s="14"/>
    </row>
    <row r="17189" spans="11:19" x14ac:dyDescent="0.35">
      <c r="K17189" s="14"/>
      <c r="L17189" s="14"/>
      <c r="N17189" s="15"/>
      <c r="O17189" s="16"/>
      <c r="R17189" s="14"/>
      <c r="S17189" s="14"/>
    </row>
    <row r="17190" spans="11:19" x14ac:dyDescent="0.35">
      <c r="K17190" s="14"/>
      <c r="L17190" s="14"/>
      <c r="N17190" s="15"/>
      <c r="O17190" s="16"/>
      <c r="R17190" s="14"/>
      <c r="S17190" s="14"/>
    </row>
    <row r="17191" spans="11:19" x14ac:dyDescent="0.35">
      <c r="K17191" s="14"/>
      <c r="L17191" s="14"/>
      <c r="N17191" s="15"/>
      <c r="O17191" s="16"/>
      <c r="R17191" s="14"/>
      <c r="S17191" s="14"/>
    </row>
    <row r="17192" spans="11:19" x14ac:dyDescent="0.35">
      <c r="K17192" s="14"/>
      <c r="L17192" s="14"/>
      <c r="N17192" s="15"/>
      <c r="O17192" s="16"/>
      <c r="R17192" s="14"/>
      <c r="S17192" s="14"/>
    </row>
    <row r="17193" spans="11:19" x14ac:dyDescent="0.35">
      <c r="K17193" s="14"/>
      <c r="L17193" s="14"/>
      <c r="N17193" s="15"/>
      <c r="O17193" s="16"/>
      <c r="R17193" s="14"/>
      <c r="S17193" s="14"/>
    </row>
    <row r="17194" spans="11:19" x14ac:dyDescent="0.35">
      <c r="K17194" s="14"/>
      <c r="L17194" s="14"/>
      <c r="N17194" s="15"/>
      <c r="O17194" s="16"/>
      <c r="R17194" s="14"/>
      <c r="S17194" s="14"/>
    </row>
    <row r="17195" spans="11:19" x14ac:dyDescent="0.35">
      <c r="K17195" s="14"/>
      <c r="L17195" s="14"/>
      <c r="N17195" s="15"/>
      <c r="O17195" s="16"/>
      <c r="R17195" s="14"/>
      <c r="S17195" s="14"/>
    </row>
    <row r="17196" spans="11:19" x14ac:dyDescent="0.35">
      <c r="K17196" s="14"/>
      <c r="L17196" s="14"/>
      <c r="N17196" s="15"/>
      <c r="O17196" s="16"/>
      <c r="R17196" s="14"/>
      <c r="S17196" s="14"/>
    </row>
    <row r="17197" spans="11:19" x14ac:dyDescent="0.35">
      <c r="K17197" s="14"/>
      <c r="L17197" s="14"/>
      <c r="N17197" s="15"/>
      <c r="O17197" s="16"/>
      <c r="R17197" s="14"/>
      <c r="S17197" s="14"/>
    </row>
    <row r="17198" spans="11:19" x14ac:dyDescent="0.35">
      <c r="K17198" s="14"/>
      <c r="L17198" s="14"/>
      <c r="N17198" s="15"/>
      <c r="O17198" s="16"/>
      <c r="R17198" s="14"/>
      <c r="S17198" s="14"/>
    </row>
    <row r="17199" spans="11:19" x14ac:dyDescent="0.35">
      <c r="K17199" s="14"/>
      <c r="L17199" s="14"/>
      <c r="N17199" s="15"/>
      <c r="O17199" s="16"/>
      <c r="R17199" s="14"/>
      <c r="S17199" s="14"/>
    </row>
    <row r="17200" spans="11:19" x14ac:dyDescent="0.35">
      <c r="K17200" s="14"/>
      <c r="L17200" s="14"/>
      <c r="N17200" s="15"/>
      <c r="O17200" s="16"/>
      <c r="R17200" s="14"/>
      <c r="S17200" s="14"/>
    </row>
    <row r="17201" spans="11:19" x14ac:dyDescent="0.35">
      <c r="K17201" s="14"/>
      <c r="L17201" s="14"/>
      <c r="N17201" s="15"/>
      <c r="O17201" s="16"/>
      <c r="R17201" s="14"/>
      <c r="S17201" s="14"/>
    </row>
    <row r="17202" spans="11:19" x14ac:dyDescent="0.35">
      <c r="K17202" s="14"/>
      <c r="L17202" s="14"/>
      <c r="N17202" s="15"/>
      <c r="O17202" s="16"/>
      <c r="R17202" s="14"/>
      <c r="S17202" s="14"/>
    </row>
    <row r="17203" spans="11:19" x14ac:dyDescent="0.35">
      <c r="K17203" s="14"/>
      <c r="L17203" s="14"/>
      <c r="N17203" s="15"/>
      <c r="O17203" s="16"/>
      <c r="R17203" s="14"/>
      <c r="S17203" s="14"/>
    </row>
    <row r="17204" spans="11:19" x14ac:dyDescent="0.35">
      <c r="K17204" s="14"/>
      <c r="L17204" s="14"/>
      <c r="N17204" s="15"/>
      <c r="O17204" s="16"/>
      <c r="R17204" s="14"/>
      <c r="S17204" s="14"/>
    </row>
    <row r="17205" spans="11:19" x14ac:dyDescent="0.35">
      <c r="K17205" s="14"/>
      <c r="L17205" s="14"/>
      <c r="N17205" s="15"/>
      <c r="O17205" s="16"/>
      <c r="R17205" s="14"/>
      <c r="S17205" s="14"/>
    </row>
    <row r="17206" spans="11:19" x14ac:dyDescent="0.35">
      <c r="K17206" s="14"/>
      <c r="L17206" s="14"/>
      <c r="N17206" s="15"/>
      <c r="O17206" s="16"/>
      <c r="R17206" s="14"/>
      <c r="S17206" s="14"/>
    </row>
    <row r="17207" spans="11:19" x14ac:dyDescent="0.35">
      <c r="K17207" s="14"/>
      <c r="L17207" s="14"/>
      <c r="N17207" s="15"/>
      <c r="O17207" s="16"/>
      <c r="R17207" s="14"/>
      <c r="S17207" s="14"/>
    </row>
    <row r="17208" spans="11:19" x14ac:dyDescent="0.35">
      <c r="K17208" s="14"/>
      <c r="L17208" s="14"/>
      <c r="N17208" s="15"/>
      <c r="O17208" s="16"/>
      <c r="R17208" s="14"/>
      <c r="S17208" s="14"/>
    </row>
    <row r="17209" spans="11:19" x14ac:dyDescent="0.35">
      <c r="K17209" s="14"/>
      <c r="L17209" s="14"/>
      <c r="N17209" s="15"/>
      <c r="O17209" s="16"/>
      <c r="R17209" s="14"/>
      <c r="S17209" s="14"/>
    </row>
    <row r="17210" spans="11:19" x14ac:dyDescent="0.35">
      <c r="K17210" s="14"/>
      <c r="L17210" s="14"/>
      <c r="N17210" s="15"/>
      <c r="O17210" s="16"/>
      <c r="R17210" s="14"/>
      <c r="S17210" s="14"/>
    </row>
    <row r="17211" spans="11:19" x14ac:dyDescent="0.35">
      <c r="K17211" s="14"/>
      <c r="L17211" s="14"/>
      <c r="N17211" s="15"/>
      <c r="O17211" s="16"/>
      <c r="R17211" s="14"/>
      <c r="S17211" s="14"/>
    </row>
    <row r="17212" spans="11:19" x14ac:dyDescent="0.35">
      <c r="K17212" s="14"/>
      <c r="L17212" s="14"/>
      <c r="N17212" s="15"/>
      <c r="O17212" s="16"/>
      <c r="R17212" s="14"/>
      <c r="S17212" s="14"/>
    </row>
    <row r="17213" spans="11:19" x14ac:dyDescent="0.35">
      <c r="K17213" s="14"/>
      <c r="L17213" s="14"/>
      <c r="N17213" s="15"/>
      <c r="O17213" s="16"/>
      <c r="R17213" s="14"/>
      <c r="S17213" s="14"/>
    </row>
    <row r="17214" spans="11:19" x14ac:dyDescent="0.35">
      <c r="K17214" s="14"/>
      <c r="L17214" s="14"/>
      <c r="N17214" s="15"/>
      <c r="O17214" s="16"/>
      <c r="R17214" s="14"/>
      <c r="S17214" s="14"/>
    </row>
    <row r="17215" spans="11:19" x14ac:dyDescent="0.35">
      <c r="K17215" s="14"/>
      <c r="L17215" s="14"/>
      <c r="N17215" s="15"/>
      <c r="O17215" s="16"/>
      <c r="R17215" s="14"/>
      <c r="S17215" s="14"/>
    </row>
    <row r="17216" spans="11:19" x14ac:dyDescent="0.35">
      <c r="K17216" s="14"/>
      <c r="L17216" s="14"/>
      <c r="N17216" s="15"/>
      <c r="O17216" s="16"/>
      <c r="R17216" s="14"/>
      <c r="S17216" s="14"/>
    </row>
    <row r="17217" spans="11:19" x14ac:dyDescent="0.35">
      <c r="K17217" s="14"/>
      <c r="L17217" s="14"/>
      <c r="N17217" s="15"/>
      <c r="O17217" s="16"/>
      <c r="R17217" s="14"/>
      <c r="S17217" s="14"/>
    </row>
    <row r="17218" spans="11:19" x14ac:dyDescent="0.35">
      <c r="K17218" s="14"/>
      <c r="L17218" s="14"/>
      <c r="N17218" s="15"/>
      <c r="O17218" s="16"/>
      <c r="R17218" s="14"/>
      <c r="S17218" s="14"/>
    </row>
    <row r="17219" spans="11:19" x14ac:dyDescent="0.35">
      <c r="K17219" s="14"/>
      <c r="L17219" s="14"/>
      <c r="N17219" s="15"/>
      <c r="O17219" s="16"/>
      <c r="R17219" s="14"/>
      <c r="S17219" s="14"/>
    </row>
    <row r="17220" spans="11:19" x14ac:dyDescent="0.35">
      <c r="K17220" s="14"/>
      <c r="L17220" s="14"/>
      <c r="N17220" s="15"/>
      <c r="O17220" s="16"/>
      <c r="R17220" s="14"/>
      <c r="S17220" s="14"/>
    </row>
    <row r="17221" spans="11:19" x14ac:dyDescent="0.35">
      <c r="K17221" s="14"/>
      <c r="L17221" s="14"/>
      <c r="N17221" s="15"/>
      <c r="O17221" s="16"/>
      <c r="R17221" s="14"/>
      <c r="S17221" s="14"/>
    </row>
    <row r="17222" spans="11:19" x14ac:dyDescent="0.35">
      <c r="K17222" s="14"/>
      <c r="L17222" s="14"/>
      <c r="N17222" s="15"/>
      <c r="O17222" s="16"/>
      <c r="R17222" s="14"/>
      <c r="S17222" s="14"/>
    </row>
    <row r="17223" spans="11:19" x14ac:dyDescent="0.35">
      <c r="K17223" s="14"/>
      <c r="L17223" s="14"/>
      <c r="N17223" s="15"/>
      <c r="O17223" s="16"/>
      <c r="R17223" s="14"/>
      <c r="S17223" s="14"/>
    </row>
    <row r="17224" spans="11:19" x14ac:dyDescent="0.35">
      <c r="K17224" s="14"/>
      <c r="L17224" s="14"/>
      <c r="N17224" s="15"/>
      <c r="O17224" s="16"/>
      <c r="R17224" s="14"/>
      <c r="S17224" s="14"/>
    </row>
    <row r="17225" spans="11:19" x14ac:dyDescent="0.35">
      <c r="K17225" s="14"/>
      <c r="L17225" s="14"/>
      <c r="N17225" s="15"/>
      <c r="O17225" s="16"/>
      <c r="R17225" s="14"/>
      <c r="S17225" s="14"/>
    </row>
    <row r="17226" spans="11:19" x14ac:dyDescent="0.35">
      <c r="K17226" s="14"/>
      <c r="L17226" s="14"/>
      <c r="N17226" s="15"/>
      <c r="O17226" s="16"/>
      <c r="R17226" s="14"/>
      <c r="S17226" s="14"/>
    </row>
    <row r="17227" spans="11:19" x14ac:dyDescent="0.35">
      <c r="K17227" s="14"/>
      <c r="L17227" s="14"/>
      <c r="N17227" s="15"/>
      <c r="O17227" s="16"/>
      <c r="R17227" s="14"/>
      <c r="S17227" s="14"/>
    </row>
    <row r="17228" spans="11:19" x14ac:dyDescent="0.35">
      <c r="K17228" s="14"/>
      <c r="L17228" s="14"/>
      <c r="N17228" s="15"/>
      <c r="O17228" s="16"/>
      <c r="R17228" s="14"/>
      <c r="S17228" s="14"/>
    </row>
    <row r="17229" spans="11:19" x14ac:dyDescent="0.35">
      <c r="K17229" s="14"/>
      <c r="L17229" s="14"/>
      <c r="N17229" s="15"/>
      <c r="O17229" s="16"/>
      <c r="R17229" s="14"/>
      <c r="S17229" s="14"/>
    </row>
    <row r="17230" spans="11:19" x14ac:dyDescent="0.35">
      <c r="K17230" s="14"/>
      <c r="L17230" s="14"/>
      <c r="N17230" s="15"/>
      <c r="O17230" s="16"/>
      <c r="R17230" s="14"/>
      <c r="S17230" s="14"/>
    </row>
    <row r="17231" spans="11:19" x14ac:dyDescent="0.35">
      <c r="K17231" s="14"/>
      <c r="L17231" s="14"/>
      <c r="N17231" s="15"/>
      <c r="O17231" s="16"/>
      <c r="R17231" s="14"/>
      <c r="S17231" s="14"/>
    </row>
    <row r="17232" spans="11:19" x14ac:dyDescent="0.35">
      <c r="K17232" s="14"/>
      <c r="L17232" s="14"/>
      <c r="N17232" s="15"/>
      <c r="O17232" s="16"/>
      <c r="R17232" s="14"/>
      <c r="S17232" s="14"/>
    </row>
    <row r="17233" spans="11:19" x14ac:dyDescent="0.35">
      <c r="K17233" s="14"/>
      <c r="L17233" s="14"/>
      <c r="N17233" s="15"/>
      <c r="O17233" s="16"/>
      <c r="R17233" s="14"/>
      <c r="S17233" s="14"/>
    </row>
    <row r="17234" spans="11:19" x14ac:dyDescent="0.35">
      <c r="K17234" s="14"/>
      <c r="L17234" s="14"/>
      <c r="N17234" s="15"/>
      <c r="O17234" s="16"/>
      <c r="R17234" s="14"/>
      <c r="S17234" s="14"/>
    </row>
    <row r="17235" spans="11:19" x14ac:dyDescent="0.35">
      <c r="K17235" s="14"/>
      <c r="L17235" s="14"/>
      <c r="N17235" s="15"/>
      <c r="O17235" s="16"/>
      <c r="R17235" s="14"/>
      <c r="S17235" s="14"/>
    </row>
    <row r="17236" spans="11:19" x14ac:dyDescent="0.35">
      <c r="K17236" s="14"/>
      <c r="L17236" s="14"/>
      <c r="N17236" s="15"/>
      <c r="O17236" s="16"/>
      <c r="R17236" s="14"/>
      <c r="S17236" s="14"/>
    </row>
    <row r="17237" spans="11:19" x14ac:dyDescent="0.35">
      <c r="K17237" s="14"/>
      <c r="L17237" s="14"/>
      <c r="N17237" s="15"/>
      <c r="O17237" s="16"/>
      <c r="R17237" s="14"/>
      <c r="S17237" s="14"/>
    </row>
    <row r="17238" spans="11:19" x14ac:dyDescent="0.35">
      <c r="K17238" s="14"/>
      <c r="L17238" s="14"/>
      <c r="N17238" s="15"/>
      <c r="O17238" s="16"/>
      <c r="R17238" s="14"/>
      <c r="S17238" s="14"/>
    </row>
    <row r="17239" spans="11:19" x14ac:dyDescent="0.35">
      <c r="K17239" s="14"/>
      <c r="L17239" s="14"/>
      <c r="N17239" s="15"/>
      <c r="O17239" s="16"/>
      <c r="R17239" s="14"/>
      <c r="S17239" s="14"/>
    </row>
    <row r="17240" spans="11:19" x14ac:dyDescent="0.35">
      <c r="K17240" s="14"/>
      <c r="L17240" s="14"/>
      <c r="N17240" s="15"/>
      <c r="O17240" s="16"/>
      <c r="R17240" s="14"/>
      <c r="S17240" s="14"/>
    </row>
    <row r="17241" spans="11:19" x14ac:dyDescent="0.35">
      <c r="K17241" s="14"/>
      <c r="L17241" s="14"/>
      <c r="N17241" s="15"/>
      <c r="O17241" s="16"/>
      <c r="R17241" s="14"/>
      <c r="S17241" s="14"/>
    </row>
    <row r="17242" spans="11:19" x14ac:dyDescent="0.35">
      <c r="K17242" s="14"/>
      <c r="L17242" s="14"/>
      <c r="N17242" s="15"/>
      <c r="O17242" s="16"/>
      <c r="R17242" s="14"/>
      <c r="S17242" s="14"/>
    </row>
    <row r="17243" spans="11:19" x14ac:dyDescent="0.35">
      <c r="K17243" s="14"/>
      <c r="L17243" s="14"/>
      <c r="N17243" s="15"/>
      <c r="O17243" s="16"/>
      <c r="R17243" s="14"/>
      <c r="S17243" s="14"/>
    </row>
    <row r="17244" spans="11:19" x14ac:dyDescent="0.35">
      <c r="K17244" s="14"/>
      <c r="L17244" s="14"/>
      <c r="N17244" s="15"/>
      <c r="O17244" s="16"/>
      <c r="R17244" s="14"/>
      <c r="S17244" s="14"/>
    </row>
    <row r="17245" spans="11:19" x14ac:dyDescent="0.35">
      <c r="K17245" s="14"/>
      <c r="L17245" s="14"/>
      <c r="N17245" s="15"/>
      <c r="O17245" s="16"/>
      <c r="R17245" s="14"/>
      <c r="S17245" s="14"/>
    </row>
    <row r="17246" spans="11:19" x14ac:dyDescent="0.35">
      <c r="K17246" s="14"/>
      <c r="L17246" s="14"/>
      <c r="N17246" s="15"/>
      <c r="O17246" s="16"/>
      <c r="R17246" s="14"/>
      <c r="S17246" s="14"/>
    </row>
    <row r="17247" spans="11:19" x14ac:dyDescent="0.35">
      <c r="K17247" s="14"/>
      <c r="L17247" s="14"/>
      <c r="N17247" s="15"/>
      <c r="O17247" s="16"/>
      <c r="R17247" s="14"/>
      <c r="S17247" s="14"/>
    </row>
    <row r="17248" spans="11:19" x14ac:dyDescent="0.35">
      <c r="K17248" s="14"/>
      <c r="L17248" s="14"/>
      <c r="N17248" s="15"/>
      <c r="O17248" s="16"/>
      <c r="R17248" s="14"/>
      <c r="S17248" s="14"/>
    </row>
    <row r="17249" spans="11:19" x14ac:dyDescent="0.35">
      <c r="K17249" s="14"/>
      <c r="L17249" s="14"/>
      <c r="N17249" s="15"/>
      <c r="O17249" s="16"/>
      <c r="R17249" s="14"/>
      <c r="S17249" s="14"/>
    </row>
    <row r="17250" spans="11:19" x14ac:dyDescent="0.35">
      <c r="K17250" s="14"/>
      <c r="L17250" s="14"/>
      <c r="N17250" s="15"/>
      <c r="O17250" s="16"/>
      <c r="R17250" s="14"/>
      <c r="S17250" s="14"/>
    </row>
    <row r="17251" spans="11:19" x14ac:dyDescent="0.35">
      <c r="K17251" s="14"/>
      <c r="L17251" s="14"/>
      <c r="N17251" s="15"/>
      <c r="O17251" s="16"/>
      <c r="R17251" s="14"/>
      <c r="S17251" s="14"/>
    </row>
    <row r="17252" spans="11:19" x14ac:dyDescent="0.35">
      <c r="K17252" s="14"/>
      <c r="L17252" s="14"/>
      <c r="N17252" s="15"/>
      <c r="O17252" s="16"/>
      <c r="R17252" s="14"/>
      <c r="S17252" s="14"/>
    </row>
    <row r="17253" spans="11:19" x14ac:dyDescent="0.35">
      <c r="K17253" s="14"/>
      <c r="L17253" s="14"/>
      <c r="N17253" s="15"/>
      <c r="O17253" s="16"/>
      <c r="R17253" s="14"/>
      <c r="S17253" s="14"/>
    </row>
    <row r="17254" spans="11:19" x14ac:dyDescent="0.35">
      <c r="K17254" s="14"/>
      <c r="L17254" s="14"/>
      <c r="N17254" s="15"/>
      <c r="O17254" s="16"/>
      <c r="R17254" s="14"/>
      <c r="S17254" s="14"/>
    </row>
    <row r="17255" spans="11:19" x14ac:dyDescent="0.35">
      <c r="K17255" s="14"/>
      <c r="L17255" s="14"/>
      <c r="N17255" s="15"/>
      <c r="O17255" s="16"/>
      <c r="R17255" s="14"/>
      <c r="S17255" s="14"/>
    </row>
    <row r="17256" spans="11:19" x14ac:dyDescent="0.35">
      <c r="K17256" s="14"/>
      <c r="L17256" s="14"/>
      <c r="N17256" s="15"/>
      <c r="O17256" s="16"/>
      <c r="R17256" s="14"/>
      <c r="S17256" s="14"/>
    </row>
    <row r="17257" spans="11:19" x14ac:dyDescent="0.35">
      <c r="K17257" s="14"/>
      <c r="L17257" s="14"/>
      <c r="N17257" s="15"/>
      <c r="O17257" s="16"/>
      <c r="R17257" s="14"/>
      <c r="S17257" s="14"/>
    </row>
    <row r="17258" spans="11:19" x14ac:dyDescent="0.35">
      <c r="K17258" s="14"/>
      <c r="L17258" s="14"/>
      <c r="N17258" s="15"/>
      <c r="O17258" s="16"/>
      <c r="R17258" s="14"/>
      <c r="S17258" s="14"/>
    </row>
    <row r="17259" spans="11:19" x14ac:dyDescent="0.35">
      <c r="K17259" s="14"/>
      <c r="L17259" s="14"/>
      <c r="N17259" s="15"/>
      <c r="O17259" s="16"/>
      <c r="R17259" s="14"/>
      <c r="S17259" s="14"/>
    </row>
    <row r="17260" spans="11:19" x14ac:dyDescent="0.35">
      <c r="K17260" s="14"/>
      <c r="L17260" s="14"/>
      <c r="N17260" s="15"/>
      <c r="O17260" s="16"/>
      <c r="R17260" s="14"/>
      <c r="S17260" s="14"/>
    </row>
    <row r="17261" spans="11:19" x14ac:dyDescent="0.35">
      <c r="K17261" s="14"/>
      <c r="L17261" s="14"/>
      <c r="N17261" s="15"/>
      <c r="O17261" s="16"/>
      <c r="R17261" s="14"/>
      <c r="S17261" s="14"/>
    </row>
    <row r="17262" spans="11:19" x14ac:dyDescent="0.35">
      <c r="K17262" s="14"/>
      <c r="L17262" s="14"/>
      <c r="N17262" s="15"/>
      <c r="O17262" s="16"/>
      <c r="R17262" s="14"/>
      <c r="S17262" s="14"/>
    </row>
    <row r="17263" spans="11:19" x14ac:dyDescent="0.35">
      <c r="K17263" s="14"/>
      <c r="L17263" s="14"/>
      <c r="N17263" s="15"/>
      <c r="O17263" s="16"/>
      <c r="R17263" s="14"/>
      <c r="S17263" s="14"/>
    </row>
    <row r="17264" spans="11:19" x14ac:dyDescent="0.35">
      <c r="K17264" s="14"/>
      <c r="L17264" s="14"/>
      <c r="N17264" s="15"/>
      <c r="O17264" s="16"/>
      <c r="R17264" s="14"/>
      <c r="S17264" s="14"/>
    </row>
    <row r="17265" spans="11:19" x14ac:dyDescent="0.35">
      <c r="K17265" s="14"/>
      <c r="L17265" s="14"/>
      <c r="N17265" s="15"/>
      <c r="O17265" s="16"/>
      <c r="R17265" s="14"/>
      <c r="S17265" s="14"/>
    </row>
    <row r="17266" spans="11:19" x14ac:dyDescent="0.35">
      <c r="K17266" s="14"/>
      <c r="L17266" s="14"/>
      <c r="N17266" s="15"/>
      <c r="O17266" s="16"/>
      <c r="R17266" s="14"/>
      <c r="S17266" s="14"/>
    </row>
    <row r="17267" spans="11:19" x14ac:dyDescent="0.35">
      <c r="K17267" s="14"/>
      <c r="L17267" s="14"/>
      <c r="N17267" s="15"/>
      <c r="O17267" s="16"/>
      <c r="R17267" s="14"/>
      <c r="S17267" s="14"/>
    </row>
    <row r="17268" spans="11:19" x14ac:dyDescent="0.35">
      <c r="K17268" s="14"/>
      <c r="L17268" s="14"/>
      <c r="N17268" s="15"/>
      <c r="O17268" s="16"/>
      <c r="R17268" s="14"/>
      <c r="S17268" s="14"/>
    </row>
    <row r="17269" spans="11:19" x14ac:dyDescent="0.35">
      <c r="K17269" s="14"/>
      <c r="L17269" s="14"/>
      <c r="N17269" s="15"/>
      <c r="O17269" s="16"/>
      <c r="R17269" s="14"/>
      <c r="S17269" s="14"/>
    </row>
    <row r="17270" spans="11:19" x14ac:dyDescent="0.35">
      <c r="K17270" s="14"/>
      <c r="L17270" s="14"/>
      <c r="N17270" s="15"/>
      <c r="O17270" s="16"/>
      <c r="R17270" s="14"/>
      <c r="S17270" s="14"/>
    </row>
    <row r="17271" spans="11:19" x14ac:dyDescent="0.35">
      <c r="K17271" s="14"/>
      <c r="L17271" s="14"/>
      <c r="N17271" s="15"/>
      <c r="O17271" s="16"/>
      <c r="R17271" s="14"/>
      <c r="S17271" s="14"/>
    </row>
    <row r="17272" spans="11:19" x14ac:dyDescent="0.35">
      <c r="K17272" s="14"/>
      <c r="L17272" s="14"/>
      <c r="N17272" s="15"/>
      <c r="O17272" s="16"/>
      <c r="R17272" s="14"/>
      <c r="S17272" s="14"/>
    </row>
    <row r="17273" spans="11:19" x14ac:dyDescent="0.35">
      <c r="K17273" s="14"/>
      <c r="L17273" s="14"/>
      <c r="N17273" s="15"/>
      <c r="O17273" s="16"/>
      <c r="R17273" s="14"/>
      <c r="S17273" s="14"/>
    </row>
    <row r="17274" spans="11:19" x14ac:dyDescent="0.35">
      <c r="K17274" s="14"/>
      <c r="L17274" s="14"/>
      <c r="N17274" s="15"/>
      <c r="O17274" s="16"/>
      <c r="R17274" s="14"/>
      <c r="S17274" s="14"/>
    </row>
    <row r="17275" spans="11:19" x14ac:dyDescent="0.35">
      <c r="K17275" s="14"/>
      <c r="L17275" s="14"/>
      <c r="N17275" s="15"/>
      <c r="O17275" s="16"/>
      <c r="R17275" s="14"/>
      <c r="S17275" s="14"/>
    </row>
    <row r="17276" spans="11:19" x14ac:dyDescent="0.35">
      <c r="K17276" s="14"/>
      <c r="L17276" s="14"/>
      <c r="N17276" s="15"/>
      <c r="O17276" s="16"/>
      <c r="R17276" s="14"/>
      <c r="S17276" s="14"/>
    </row>
    <row r="17277" spans="11:19" x14ac:dyDescent="0.35">
      <c r="K17277" s="14"/>
      <c r="L17277" s="14"/>
      <c r="N17277" s="15"/>
      <c r="O17277" s="16"/>
      <c r="R17277" s="14"/>
      <c r="S17277" s="14"/>
    </row>
    <row r="17278" spans="11:19" x14ac:dyDescent="0.35">
      <c r="K17278" s="14"/>
      <c r="L17278" s="14"/>
      <c r="N17278" s="15"/>
      <c r="O17278" s="16"/>
      <c r="R17278" s="14"/>
      <c r="S17278" s="14"/>
    </row>
    <row r="17279" spans="11:19" x14ac:dyDescent="0.35">
      <c r="K17279" s="14"/>
      <c r="L17279" s="14"/>
      <c r="N17279" s="15"/>
      <c r="O17279" s="16"/>
      <c r="R17279" s="14"/>
      <c r="S17279" s="14"/>
    </row>
    <row r="17280" spans="11:19" x14ac:dyDescent="0.35">
      <c r="K17280" s="14"/>
      <c r="L17280" s="14"/>
      <c r="N17280" s="15"/>
      <c r="O17280" s="16"/>
      <c r="R17280" s="14"/>
      <c r="S17280" s="14"/>
    </row>
    <row r="17281" spans="11:19" x14ac:dyDescent="0.35">
      <c r="K17281" s="14"/>
      <c r="L17281" s="14"/>
      <c r="N17281" s="15"/>
      <c r="O17281" s="16"/>
      <c r="R17281" s="14"/>
      <c r="S17281" s="14"/>
    </row>
    <row r="17282" spans="11:19" x14ac:dyDescent="0.35">
      <c r="K17282" s="14"/>
      <c r="L17282" s="14"/>
      <c r="N17282" s="15"/>
      <c r="O17282" s="16"/>
      <c r="R17282" s="14"/>
      <c r="S17282" s="14"/>
    </row>
    <row r="17283" spans="11:19" x14ac:dyDescent="0.35">
      <c r="K17283" s="14"/>
      <c r="L17283" s="14"/>
      <c r="N17283" s="15"/>
      <c r="O17283" s="16"/>
      <c r="R17283" s="14"/>
      <c r="S17283" s="14"/>
    </row>
    <row r="17284" spans="11:19" x14ac:dyDescent="0.35">
      <c r="K17284" s="14"/>
      <c r="L17284" s="14"/>
      <c r="N17284" s="15"/>
      <c r="O17284" s="16"/>
      <c r="R17284" s="14"/>
      <c r="S17284" s="14"/>
    </row>
    <row r="17285" spans="11:19" x14ac:dyDescent="0.35">
      <c r="K17285" s="14"/>
      <c r="L17285" s="14"/>
      <c r="N17285" s="15"/>
      <c r="O17285" s="16"/>
      <c r="R17285" s="14"/>
      <c r="S17285" s="14"/>
    </row>
    <row r="17286" spans="11:19" x14ac:dyDescent="0.35">
      <c r="K17286" s="14"/>
      <c r="L17286" s="14"/>
      <c r="N17286" s="15"/>
      <c r="O17286" s="16"/>
      <c r="R17286" s="14"/>
      <c r="S17286" s="14"/>
    </row>
    <row r="17287" spans="11:19" x14ac:dyDescent="0.35">
      <c r="K17287" s="14"/>
      <c r="L17287" s="14"/>
      <c r="N17287" s="15"/>
      <c r="O17287" s="16"/>
      <c r="R17287" s="14"/>
      <c r="S17287" s="14"/>
    </row>
    <row r="17288" spans="11:19" x14ac:dyDescent="0.35">
      <c r="K17288" s="14"/>
      <c r="L17288" s="14"/>
      <c r="N17288" s="15"/>
      <c r="O17288" s="16"/>
      <c r="R17288" s="14"/>
      <c r="S17288" s="14"/>
    </row>
    <row r="17289" spans="11:19" x14ac:dyDescent="0.35">
      <c r="K17289" s="14"/>
      <c r="L17289" s="14"/>
      <c r="N17289" s="15"/>
      <c r="O17289" s="16"/>
      <c r="R17289" s="14"/>
      <c r="S17289" s="14"/>
    </row>
    <row r="17290" spans="11:19" x14ac:dyDescent="0.35">
      <c r="K17290" s="14"/>
      <c r="L17290" s="14"/>
      <c r="N17290" s="15"/>
      <c r="O17290" s="16"/>
      <c r="R17290" s="14"/>
      <c r="S17290" s="14"/>
    </row>
    <row r="17291" spans="11:19" x14ac:dyDescent="0.35">
      <c r="K17291" s="14"/>
      <c r="L17291" s="14"/>
      <c r="N17291" s="15"/>
      <c r="O17291" s="16"/>
      <c r="R17291" s="14"/>
      <c r="S17291" s="14"/>
    </row>
    <row r="17292" spans="11:19" x14ac:dyDescent="0.35">
      <c r="K17292" s="14"/>
      <c r="L17292" s="14"/>
      <c r="N17292" s="15"/>
      <c r="O17292" s="16"/>
      <c r="R17292" s="14"/>
      <c r="S17292" s="14"/>
    </row>
    <row r="17293" spans="11:19" x14ac:dyDescent="0.35">
      <c r="K17293" s="14"/>
      <c r="L17293" s="14"/>
      <c r="N17293" s="15"/>
      <c r="O17293" s="16"/>
      <c r="R17293" s="14"/>
      <c r="S17293" s="14"/>
    </row>
    <row r="17294" spans="11:19" x14ac:dyDescent="0.35">
      <c r="K17294" s="14"/>
      <c r="L17294" s="14"/>
      <c r="N17294" s="15"/>
      <c r="O17294" s="16"/>
      <c r="R17294" s="14"/>
      <c r="S17294" s="14"/>
    </row>
    <row r="17295" spans="11:19" x14ac:dyDescent="0.35">
      <c r="K17295" s="14"/>
      <c r="L17295" s="14"/>
      <c r="N17295" s="15"/>
      <c r="O17295" s="16"/>
      <c r="R17295" s="14"/>
      <c r="S17295" s="14"/>
    </row>
    <row r="17296" spans="11:19" x14ac:dyDescent="0.35">
      <c r="K17296" s="14"/>
      <c r="L17296" s="14"/>
      <c r="N17296" s="15"/>
      <c r="O17296" s="16"/>
      <c r="R17296" s="14"/>
      <c r="S17296" s="14"/>
    </row>
    <row r="17297" spans="11:19" x14ac:dyDescent="0.35">
      <c r="K17297" s="14"/>
      <c r="L17297" s="14"/>
      <c r="N17297" s="15"/>
      <c r="O17297" s="16"/>
      <c r="R17297" s="14"/>
      <c r="S17297" s="14"/>
    </row>
    <row r="17298" spans="11:19" x14ac:dyDescent="0.35">
      <c r="K17298" s="14"/>
      <c r="L17298" s="14"/>
      <c r="N17298" s="15"/>
      <c r="O17298" s="16"/>
      <c r="R17298" s="14"/>
      <c r="S17298" s="14"/>
    </row>
    <row r="17299" spans="11:19" x14ac:dyDescent="0.35">
      <c r="K17299" s="14"/>
      <c r="L17299" s="14"/>
      <c r="N17299" s="15"/>
      <c r="O17299" s="16"/>
      <c r="R17299" s="14"/>
      <c r="S17299" s="14"/>
    </row>
    <row r="17300" spans="11:19" x14ac:dyDescent="0.35">
      <c r="K17300" s="14"/>
      <c r="L17300" s="14"/>
      <c r="N17300" s="15"/>
      <c r="O17300" s="16"/>
      <c r="R17300" s="14"/>
      <c r="S17300" s="14"/>
    </row>
    <row r="17301" spans="11:19" x14ac:dyDescent="0.35">
      <c r="K17301" s="14"/>
      <c r="L17301" s="14"/>
      <c r="N17301" s="15"/>
      <c r="O17301" s="16"/>
      <c r="R17301" s="14"/>
      <c r="S17301" s="14"/>
    </row>
    <row r="17302" spans="11:19" x14ac:dyDescent="0.35">
      <c r="K17302" s="14"/>
      <c r="L17302" s="14"/>
      <c r="N17302" s="15"/>
      <c r="O17302" s="16"/>
      <c r="R17302" s="14"/>
      <c r="S17302" s="14"/>
    </row>
    <row r="17303" spans="11:19" x14ac:dyDescent="0.35">
      <c r="K17303" s="14"/>
      <c r="L17303" s="14"/>
      <c r="N17303" s="15"/>
      <c r="O17303" s="16"/>
      <c r="R17303" s="14"/>
      <c r="S17303" s="14"/>
    </row>
    <row r="17304" spans="11:19" x14ac:dyDescent="0.35">
      <c r="K17304" s="14"/>
      <c r="L17304" s="14"/>
      <c r="N17304" s="15"/>
      <c r="O17304" s="16"/>
      <c r="R17304" s="14"/>
      <c r="S17304" s="14"/>
    </row>
    <row r="17305" spans="11:19" x14ac:dyDescent="0.35">
      <c r="K17305" s="14"/>
      <c r="L17305" s="14"/>
      <c r="N17305" s="15"/>
      <c r="O17305" s="16"/>
      <c r="R17305" s="14"/>
      <c r="S17305" s="14"/>
    </row>
    <row r="17306" spans="11:19" x14ac:dyDescent="0.35">
      <c r="K17306" s="14"/>
      <c r="L17306" s="14"/>
      <c r="N17306" s="15"/>
      <c r="O17306" s="16"/>
      <c r="R17306" s="14"/>
      <c r="S17306" s="14"/>
    </row>
    <row r="17307" spans="11:19" x14ac:dyDescent="0.35">
      <c r="K17307" s="14"/>
      <c r="L17307" s="14"/>
      <c r="N17307" s="15"/>
      <c r="O17307" s="16"/>
      <c r="R17307" s="14"/>
      <c r="S17307" s="14"/>
    </row>
    <row r="17308" spans="11:19" x14ac:dyDescent="0.35">
      <c r="K17308" s="14"/>
      <c r="L17308" s="14"/>
      <c r="N17308" s="15"/>
      <c r="O17308" s="16"/>
      <c r="R17308" s="14"/>
      <c r="S17308" s="14"/>
    </row>
    <row r="17309" spans="11:19" x14ac:dyDescent="0.35">
      <c r="K17309" s="14"/>
      <c r="L17309" s="14"/>
      <c r="N17309" s="15"/>
      <c r="O17309" s="16"/>
      <c r="R17309" s="14"/>
      <c r="S17309" s="14"/>
    </row>
    <row r="17310" spans="11:19" x14ac:dyDescent="0.35">
      <c r="K17310" s="14"/>
      <c r="L17310" s="14"/>
      <c r="N17310" s="15"/>
      <c r="O17310" s="16"/>
      <c r="R17310" s="14"/>
      <c r="S17310" s="14"/>
    </row>
    <row r="17311" spans="11:19" x14ac:dyDescent="0.35">
      <c r="K17311" s="14"/>
      <c r="L17311" s="14"/>
      <c r="N17311" s="15"/>
      <c r="O17311" s="16"/>
      <c r="R17311" s="14"/>
      <c r="S17311" s="14"/>
    </row>
    <row r="17312" spans="11:19" x14ac:dyDescent="0.35">
      <c r="K17312" s="14"/>
      <c r="L17312" s="14"/>
      <c r="N17312" s="15"/>
      <c r="O17312" s="16"/>
      <c r="R17312" s="14"/>
      <c r="S17312" s="14"/>
    </row>
    <row r="17313" spans="11:19" x14ac:dyDescent="0.35">
      <c r="K17313" s="14"/>
      <c r="L17313" s="14"/>
      <c r="N17313" s="15"/>
      <c r="O17313" s="16"/>
      <c r="R17313" s="14"/>
      <c r="S17313" s="14"/>
    </row>
    <row r="17314" spans="11:19" x14ac:dyDescent="0.35">
      <c r="K17314" s="14"/>
      <c r="L17314" s="14"/>
      <c r="N17314" s="15"/>
      <c r="O17314" s="16"/>
      <c r="R17314" s="14"/>
      <c r="S17314" s="14"/>
    </row>
    <row r="17315" spans="11:19" x14ac:dyDescent="0.35">
      <c r="K17315" s="14"/>
      <c r="L17315" s="14"/>
      <c r="N17315" s="15"/>
      <c r="O17315" s="16"/>
      <c r="R17315" s="14"/>
      <c r="S17315" s="14"/>
    </row>
    <row r="17316" spans="11:19" x14ac:dyDescent="0.35">
      <c r="K17316" s="14"/>
      <c r="L17316" s="14"/>
      <c r="N17316" s="15"/>
      <c r="O17316" s="16"/>
      <c r="R17316" s="14"/>
      <c r="S17316" s="14"/>
    </row>
    <row r="17317" spans="11:19" x14ac:dyDescent="0.35">
      <c r="K17317" s="14"/>
      <c r="L17317" s="14"/>
      <c r="N17317" s="15"/>
      <c r="O17317" s="16"/>
      <c r="R17317" s="14"/>
      <c r="S17317" s="14"/>
    </row>
    <row r="17318" spans="11:19" x14ac:dyDescent="0.35">
      <c r="K17318" s="14"/>
      <c r="L17318" s="14"/>
      <c r="N17318" s="15"/>
      <c r="O17318" s="16"/>
      <c r="R17318" s="14"/>
      <c r="S17318" s="14"/>
    </row>
    <row r="17319" spans="11:19" x14ac:dyDescent="0.35">
      <c r="K17319" s="14"/>
      <c r="L17319" s="14"/>
      <c r="N17319" s="15"/>
      <c r="O17319" s="16"/>
      <c r="R17319" s="14"/>
      <c r="S17319" s="14"/>
    </row>
    <row r="17320" spans="11:19" x14ac:dyDescent="0.35">
      <c r="K17320" s="14"/>
      <c r="L17320" s="14"/>
      <c r="N17320" s="15"/>
      <c r="O17320" s="16"/>
      <c r="R17320" s="14"/>
      <c r="S17320" s="14"/>
    </row>
    <row r="17321" spans="11:19" x14ac:dyDescent="0.35">
      <c r="K17321" s="14"/>
      <c r="L17321" s="14"/>
      <c r="N17321" s="15"/>
      <c r="O17321" s="16"/>
      <c r="R17321" s="14"/>
      <c r="S17321" s="14"/>
    </row>
    <row r="17322" spans="11:19" x14ac:dyDescent="0.35">
      <c r="K17322" s="14"/>
      <c r="L17322" s="14"/>
      <c r="N17322" s="15"/>
      <c r="O17322" s="16"/>
      <c r="R17322" s="14"/>
      <c r="S17322" s="14"/>
    </row>
    <row r="17323" spans="11:19" x14ac:dyDescent="0.35">
      <c r="K17323" s="14"/>
      <c r="L17323" s="14"/>
      <c r="N17323" s="15"/>
      <c r="O17323" s="16"/>
      <c r="R17323" s="14"/>
      <c r="S17323" s="14"/>
    </row>
    <row r="17324" spans="11:19" x14ac:dyDescent="0.35">
      <c r="K17324" s="14"/>
      <c r="L17324" s="14"/>
      <c r="N17324" s="15"/>
      <c r="O17324" s="16"/>
      <c r="R17324" s="14"/>
      <c r="S17324" s="14"/>
    </row>
    <row r="17325" spans="11:19" x14ac:dyDescent="0.35">
      <c r="K17325" s="14"/>
      <c r="L17325" s="14"/>
      <c r="N17325" s="15"/>
      <c r="O17325" s="16"/>
      <c r="R17325" s="14"/>
      <c r="S17325" s="14"/>
    </row>
    <row r="17326" spans="11:19" x14ac:dyDescent="0.35">
      <c r="K17326" s="14"/>
      <c r="L17326" s="14"/>
      <c r="N17326" s="15"/>
      <c r="O17326" s="16"/>
      <c r="R17326" s="14"/>
      <c r="S17326" s="14"/>
    </row>
    <row r="17327" spans="11:19" x14ac:dyDescent="0.35">
      <c r="K17327" s="14"/>
      <c r="L17327" s="14"/>
      <c r="N17327" s="15"/>
      <c r="O17327" s="16"/>
      <c r="R17327" s="14"/>
      <c r="S17327" s="14"/>
    </row>
    <row r="17328" spans="11:19" x14ac:dyDescent="0.35">
      <c r="K17328" s="14"/>
      <c r="L17328" s="14"/>
      <c r="N17328" s="15"/>
      <c r="O17328" s="16"/>
      <c r="R17328" s="14"/>
      <c r="S17328" s="14"/>
    </row>
    <row r="17329" spans="11:19" x14ac:dyDescent="0.35">
      <c r="K17329" s="14"/>
      <c r="L17329" s="14"/>
      <c r="N17329" s="15"/>
      <c r="O17329" s="16"/>
      <c r="R17329" s="14"/>
      <c r="S17329" s="14"/>
    </row>
    <row r="17330" spans="11:19" x14ac:dyDescent="0.35">
      <c r="K17330" s="14"/>
      <c r="L17330" s="14"/>
      <c r="N17330" s="15"/>
      <c r="O17330" s="16"/>
      <c r="R17330" s="14"/>
      <c r="S17330" s="14"/>
    </row>
    <row r="17331" spans="11:19" x14ac:dyDescent="0.35">
      <c r="K17331" s="14"/>
      <c r="L17331" s="14"/>
      <c r="N17331" s="15"/>
      <c r="O17331" s="16"/>
      <c r="R17331" s="14"/>
      <c r="S17331" s="14"/>
    </row>
    <row r="17332" spans="11:19" x14ac:dyDescent="0.35">
      <c r="K17332" s="14"/>
      <c r="L17332" s="14"/>
      <c r="N17332" s="15"/>
      <c r="O17332" s="16"/>
      <c r="R17332" s="14"/>
      <c r="S17332" s="14"/>
    </row>
    <row r="17333" spans="11:19" x14ac:dyDescent="0.35">
      <c r="K17333" s="14"/>
      <c r="L17333" s="14"/>
      <c r="N17333" s="15"/>
      <c r="O17333" s="16"/>
      <c r="R17333" s="14"/>
      <c r="S17333" s="14"/>
    </row>
    <row r="17334" spans="11:19" x14ac:dyDescent="0.35">
      <c r="K17334" s="14"/>
      <c r="L17334" s="14"/>
      <c r="N17334" s="15"/>
      <c r="O17334" s="16"/>
      <c r="R17334" s="14"/>
      <c r="S17334" s="14"/>
    </row>
    <row r="17335" spans="11:19" x14ac:dyDescent="0.35">
      <c r="K17335" s="14"/>
      <c r="L17335" s="14"/>
      <c r="N17335" s="15"/>
      <c r="O17335" s="16"/>
      <c r="R17335" s="14"/>
      <c r="S17335" s="14"/>
    </row>
    <row r="17336" spans="11:19" x14ac:dyDescent="0.35">
      <c r="K17336" s="14"/>
      <c r="L17336" s="14"/>
      <c r="N17336" s="15"/>
      <c r="O17336" s="16"/>
      <c r="R17336" s="14"/>
      <c r="S17336" s="14"/>
    </row>
    <row r="17337" spans="11:19" x14ac:dyDescent="0.35">
      <c r="K17337" s="14"/>
      <c r="L17337" s="14"/>
      <c r="N17337" s="15"/>
      <c r="O17337" s="16"/>
      <c r="R17337" s="14"/>
      <c r="S17337" s="14"/>
    </row>
    <row r="17338" spans="11:19" x14ac:dyDescent="0.35">
      <c r="K17338" s="14"/>
      <c r="L17338" s="14"/>
      <c r="N17338" s="15"/>
      <c r="O17338" s="16"/>
      <c r="R17338" s="14"/>
      <c r="S17338" s="14"/>
    </row>
    <row r="17339" spans="11:19" x14ac:dyDescent="0.35">
      <c r="K17339" s="14"/>
      <c r="L17339" s="14"/>
      <c r="N17339" s="15"/>
      <c r="O17339" s="16"/>
      <c r="R17339" s="14"/>
      <c r="S17339" s="14"/>
    </row>
    <row r="17340" spans="11:19" x14ac:dyDescent="0.35">
      <c r="K17340" s="14"/>
      <c r="L17340" s="14"/>
      <c r="N17340" s="15"/>
      <c r="O17340" s="16"/>
      <c r="R17340" s="14"/>
      <c r="S17340" s="14"/>
    </row>
    <row r="17341" spans="11:19" x14ac:dyDescent="0.35">
      <c r="K17341" s="14"/>
      <c r="L17341" s="14"/>
      <c r="N17341" s="15"/>
      <c r="O17341" s="16"/>
      <c r="R17341" s="14"/>
      <c r="S17341" s="14"/>
    </row>
    <row r="17342" spans="11:19" x14ac:dyDescent="0.35">
      <c r="K17342" s="14"/>
      <c r="L17342" s="14"/>
      <c r="N17342" s="15"/>
      <c r="O17342" s="16"/>
      <c r="R17342" s="14"/>
      <c r="S17342" s="14"/>
    </row>
    <row r="17343" spans="11:19" x14ac:dyDescent="0.35">
      <c r="K17343" s="14"/>
      <c r="L17343" s="14"/>
      <c r="N17343" s="15"/>
      <c r="O17343" s="16"/>
      <c r="R17343" s="14"/>
      <c r="S17343" s="14"/>
    </row>
    <row r="17344" spans="11:19" x14ac:dyDescent="0.35">
      <c r="K17344" s="14"/>
      <c r="L17344" s="14"/>
      <c r="N17344" s="15"/>
      <c r="O17344" s="16"/>
      <c r="R17344" s="14"/>
      <c r="S17344" s="14"/>
    </row>
    <row r="17345" spans="11:19" x14ac:dyDescent="0.35">
      <c r="K17345" s="14"/>
      <c r="L17345" s="14"/>
      <c r="N17345" s="15"/>
      <c r="O17345" s="16"/>
      <c r="R17345" s="14"/>
      <c r="S17345" s="14"/>
    </row>
    <row r="17346" spans="11:19" x14ac:dyDescent="0.35">
      <c r="K17346" s="14"/>
      <c r="L17346" s="14"/>
      <c r="N17346" s="15"/>
      <c r="O17346" s="16"/>
      <c r="R17346" s="14"/>
      <c r="S17346" s="14"/>
    </row>
    <row r="17347" spans="11:19" x14ac:dyDescent="0.35">
      <c r="K17347" s="14"/>
      <c r="L17347" s="14"/>
      <c r="N17347" s="15"/>
      <c r="O17347" s="16"/>
      <c r="R17347" s="14"/>
      <c r="S17347" s="14"/>
    </row>
    <row r="17348" spans="11:19" x14ac:dyDescent="0.35">
      <c r="K17348" s="14"/>
      <c r="L17348" s="14"/>
      <c r="N17348" s="15"/>
      <c r="O17348" s="16"/>
      <c r="R17348" s="14"/>
      <c r="S17348" s="14"/>
    </row>
    <row r="17349" spans="11:19" x14ac:dyDescent="0.35">
      <c r="K17349" s="14"/>
      <c r="L17349" s="14"/>
      <c r="N17349" s="15"/>
      <c r="O17349" s="16"/>
      <c r="R17349" s="14"/>
      <c r="S17349" s="14"/>
    </row>
    <row r="17350" spans="11:19" x14ac:dyDescent="0.35">
      <c r="K17350" s="14"/>
      <c r="L17350" s="14"/>
      <c r="N17350" s="15"/>
      <c r="O17350" s="16"/>
      <c r="R17350" s="14"/>
      <c r="S17350" s="14"/>
    </row>
    <row r="17351" spans="11:19" x14ac:dyDescent="0.35">
      <c r="K17351" s="14"/>
      <c r="L17351" s="14"/>
      <c r="N17351" s="15"/>
      <c r="O17351" s="16"/>
      <c r="R17351" s="14"/>
      <c r="S17351" s="14"/>
    </row>
    <row r="17352" spans="11:19" x14ac:dyDescent="0.35">
      <c r="K17352" s="14"/>
      <c r="L17352" s="14"/>
      <c r="N17352" s="15"/>
      <c r="O17352" s="16"/>
      <c r="R17352" s="14"/>
      <c r="S17352" s="14"/>
    </row>
    <row r="17353" spans="11:19" x14ac:dyDescent="0.35">
      <c r="K17353" s="14"/>
      <c r="L17353" s="14"/>
      <c r="N17353" s="15"/>
      <c r="O17353" s="16"/>
      <c r="R17353" s="14"/>
      <c r="S17353" s="14"/>
    </row>
    <row r="17354" spans="11:19" x14ac:dyDescent="0.35">
      <c r="K17354" s="14"/>
      <c r="L17354" s="14"/>
      <c r="N17354" s="15"/>
      <c r="O17354" s="16"/>
      <c r="R17354" s="14"/>
      <c r="S17354" s="14"/>
    </row>
    <row r="17355" spans="11:19" x14ac:dyDescent="0.35">
      <c r="K17355" s="14"/>
      <c r="L17355" s="14"/>
      <c r="N17355" s="15"/>
      <c r="O17355" s="16"/>
      <c r="R17355" s="14"/>
      <c r="S17355" s="14"/>
    </row>
    <row r="17356" spans="11:19" x14ac:dyDescent="0.35">
      <c r="K17356" s="14"/>
      <c r="L17356" s="14"/>
      <c r="N17356" s="15"/>
      <c r="O17356" s="16"/>
      <c r="R17356" s="14"/>
      <c r="S17356" s="14"/>
    </row>
    <row r="17357" spans="11:19" x14ac:dyDescent="0.35">
      <c r="K17357" s="14"/>
      <c r="L17357" s="14"/>
      <c r="N17357" s="15"/>
      <c r="O17357" s="16"/>
      <c r="R17357" s="14"/>
      <c r="S17357" s="14"/>
    </row>
    <row r="17358" spans="11:19" x14ac:dyDescent="0.35">
      <c r="K17358" s="14"/>
      <c r="L17358" s="14"/>
      <c r="N17358" s="15"/>
      <c r="O17358" s="16"/>
      <c r="R17358" s="14"/>
      <c r="S17358" s="14"/>
    </row>
    <row r="17359" spans="11:19" x14ac:dyDescent="0.35">
      <c r="K17359" s="14"/>
      <c r="L17359" s="14"/>
      <c r="N17359" s="15"/>
      <c r="O17359" s="16"/>
      <c r="R17359" s="14"/>
      <c r="S17359" s="14"/>
    </row>
    <row r="17360" spans="11:19" x14ac:dyDescent="0.35">
      <c r="K17360" s="14"/>
      <c r="L17360" s="14"/>
      <c r="N17360" s="15"/>
      <c r="O17360" s="16"/>
      <c r="R17360" s="14"/>
      <c r="S17360" s="14"/>
    </row>
    <row r="17361" spans="11:19" x14ac:dyDescent="0.35">
      <c r="K17361" s="14"/>
      <c r="L17361" s="14"/>
      <c r="N17361" s="15"/>
      <c r="O17361" s="16"/>
      <c r="R17361" s="14"/>
      <c r="S17361" s="14"/>
    </row>
    <row r="17362" spans="11:19" x14ac:dyDescent="0.35">
      <c r="K17362" s="14"/>
      <c r="L17362" s="14"/>
      <c r="N17362" s="15"/>
      <c r="O17362" s="16"/>
      <c r="R17362" s="14"/>
      <c r="S17362" s="14"/>
    </row>
    <row r="17363" spans="11:19" x14ac:dyDescent="0.35">
      <c r="K17363" s="14"/>
      <c r="L17363" s="14"/>
      <c r="N17363" s="15"/>
      <c r="O17363" s="16"/>
      <c r="R17363" s="14"/>
      <c r="S17363" s="14"/>
    </row>
    <row r="17364" spans="11:19" x14ac:dyDescent="0.35">
      <c r="K17364" s="14"/>
      <c r="L17364" s="14"/>
      <c r="N17364" s="15"/>
      <c r="O17364" s="16"/>
      <c r="R17364" s="14"/>
      <c r="S17364" s="14"/>
    </row>
    <row r="17365" spans="11:19" x14ac:dyDescent="0.35">
      <c r="K17365" s="14"/>
      <c r="L17365" s="14"/>
      <c r="N17365" s="15"/>
      <c r="O17365" s="16"/>
      <c r="R17365" s="14"/>
      <c r="S17365" s="14"/>
    </row>
    <row r="17366" spans="11:19" x14ac:dyDescent="0.35">
      <c r="K17366" s="14"/>
      <c r="L17366" s="14"/>
      <c r="N17366" s="15"/>
      <c r="O17366" s="16"/>
      <c r="R17366" s="14"/>
      <c r="S17366" s="14"/>
    </row>
    <row r="17367" spans="11:19" x14ac:dyDescent="0.35">
      <c r="K17367" s="14"/>
      <c r="L17367" s="14"/>
      <c r="N17367" s="15"/>
      <c r="O17367" s="16"/>
      <c r="R17367" s="14"/>
      <c r="S17367" s="14"/>
    </row>
    <row r="17368" spans="11:19" x14ac:dyDescent="0.35">
      <c r="K17368" s="14"/>
      <c r="L17368" s="14"/>
      <c r="N17368" s="15"/>
      <c r="O17368" s="16"/>
      <c r="R17368" s="14"/>
      <c r="S17368" s="14"/>
    </row>
    <row r="17369" spans="11:19" x14ac:dyDescent="0.35">
      <c r="K17369" s="14"/>
      <c r="L17369" s="14"/>
      <c r="N17369" s="15"/>
      <c r="O17369" s="16"/>
      <c r="R17369" s="14"/>
      <c r="S17369" s="14"/>
    </row>
    <row r="17370" spans="11:19" x14ac:dyDescent="0.35">
      <c r="K17370" s="14"/>
      <c r="L17370" s="14"/>
      <c r="N17370" s="15"/>
      <c r="O17370" s="16"/>
      <c r="R17370" s="14"/>
      <c r="S17370" s="14"/>
    </row>
    <row r="17371" spans="11:19" x14ac:dyDescent="0.35">
      <c r="K17371" s="14"/>
      <c r="L17371" s="14"/>
      <c r="N17371" s="15"/>
      <c r="O17371" s="16"/>
      <c r="R17371" s="14"/>
      <c r="S17371" s="14"/>
    </row>
    <row r="17372" spans="11:19" x14ac:dyDescent="0.35">
      <c r="K17372" s="14"/>
      <c r="L17372" s="14"/>
      <c r="N17372" s="15"/>
      <c r="O17372" s="16"/>
      <c r="R17372" s="14"/>
      <c r="S17372" s="14"/>
    </row>
    <row r="17373" spans="11:19" x14ac:dyDescent="0.35">
      <c r="K17373" s="14"/>
      <c r="L17373" s="14"/>
      <c r="N17373" s="15"/>
      <c r="O17373" s="16"/>
      <c r="R17373" s="14"/>
      <c r="S17373" s="14"/>
    </row>
    <row r="17374" spans="11:19" x14ac:dyDescent="0.35">
      <c r="K17374" s="14"/>
      <c r="L17374" s="14"/>
      <c r="N17374" s="15"/>
      <c r="O17374" s="16"/>
      <c r="R17374" s="14"/>
      <c r="S17374" s="14"/>
    </row>
    <row r="17375" spans="11:19" x14ac:dyDescent="0.35">
      <c r="K17375" s="14"/>
      <c r="L17375" s="14"/>
      <c r="N17375" s="15"/>
      <c r="O17375" s="16"/>
      <c r="R17375" s="14"/>
      <c r="S17375" s="14"/>
    </row>
    <row r="17376" spans="11:19" x14ac:dyDescent="0.35">
      <c r="K17376" s="14"/>
      <c r="L17376" s="14"/>
      <c r="N17376" s="15"/>
      <c r="O17376" s="16"/>
      <c r="R17376" s="14"/>
      <c r="S17376" s="14"/>
    </row>
    <row r="17377" spans="11:19" x14ac:dyDescent="0.35">
      <c r="K17377" s="14"/>
      <c r="L17377" s="14"/>
      <c r="N17377" s="15"/>
      <c r="O17377" s="16"/>
      <c r="R17377" s="14"/>
      <c r="S17377" s="14"/>
    </row>
    <row r="17378" spans="11:19" x14ac:dyDescent="0.35">
      <c r="K17378" s="14"/>
      <c r="L17378" s="14"/>
      <c r="N17378" s="15"/>
      <c r="O17378" s="16"/>
      <c r="R17378" s="14"/>
      <c r="S17378" s="14"/>
    </row>
    <row r="17379" spans="11:19" x14ac:dyDescent="0.35">
      <c r="K17379" s="14"/>
      <c r="L17379" s="14"/>
      <c r="N17379" s="15"/>
      <c r="O17379" s="16"/>
      <c r="R17379" s="14"/>
      <c r="S17379" s="14"/>
    </row>
    <row r="17380" spans="11:19" x14ac:dyDescent="0.35">
      <c r="K17380" s="14"/>
      <c r="L17380" s="14"/>
      <c r="N17380" s="15"/>
      <c r="O17380" s="16"/>
      <c r="R17380" s="14"/>
      <c r="S17380" s="14"/>
    </row>
    <row r="17381" spans="11:19" x14ac:dyDescent="0.35">
      <c r="K17381" s="14"/>
      <c r="L17381" s="14"/>
      <c r="N17381" s="15"/>
      <c r="O17381" s="16"/>
      <c r="R17381" s="14"/>
      <c r="S17381" s="14"/>
    </row>
    <row r="17382" spans="11:19" x14ac:dyDescent="0.35">
      <c r="K17382" s="14"/>
      <c r="L17382" s="14"/>
      <c r="N17382" s="15"/>
      <c r="O17382" s="16"/>
      <c r="R17382" s="14"/>
      <c r="S17382" s="14"/>
    </row>
    <row r="17383" spans="11:19" x14ac:dyDescent="0.35">
      <c r="K17383" s="14"/>
      <c r="L17383" s="14"/>
      <c r="N17383" s="15"/>
      <c r="O17383" s="16"/>
      <c r="R17383" s="14"/>
      <c r="S17383" s="14"/>
    </row>
    <row r="17384" spans="11:19" x14ac:dyDescent="0.35">
      <c r="K17384" s="14"/>
      <c r="L17384" s="14"/>
      <c r="N17384" s="15"/>
      <c r="O17384" s="16"/>
      <c r="R17384" s="14"/>
      <c r="S17384" s="14"/>
    </row>
    <row r="17385" spans="11:19" x14ac:dyDescent="0.35">
      <c r="K17385" s="14"/>
      <c r="L17385" s="14"/>
      <c r="N17385" s="15"/>
      <c r="O17385" s="16"/>
      <c r="R17385" s="14"/>
      <c r="S17385" s="14"/>
    </row>
    <row r="17386" spans="11:19" x14ac:dyDescent="0.35">
      <c r="K17386" s="14"/>
      <c r="L17386" s="14"/>
      <c r="N17386" s="15"/>
      <c r="O17386" s="16"/>
      <c r="R17386" s="14"/>
      <c r="S17386" s="14"/>
    </row>
    <row r="17387" spans="11:19" x14ac:dyDescent="0.35">
      <c r="K17387" s="14"/>
      <c r="L17387" s="14"/>
      <c r="N17387" s="15"/>
      <c r="O17387" s="16"/>
      <c r="R17387" s="14"/>
      <c r="S17387" s="14"/>
    </row>
    <row r="17388" spans="11:19" x14ac:dyDescent="0.35">
      <c r="K17388" s="14"/>
      <c r="L17388" s="14"/>
      <c r="N17388" s="15"/>
      <c r="O17388" s="16"/>
      <c r="R17388" s="14"/>
      <c r="S17388" s="14"/>
    </row>
    <row r="17389" spans="11:19" x14ac:dyDescent="0.35">
      <c r="K17389" s="14"/>
      <c r="L17389" s="14"/>
      <c r="N17389" s="15"/>
      <c r="O17389" s="16"/>
      <c r="R17389" s="14"/>
      <c r="S17389" s="14"/>
    </row>
    <row r="17390" spans="11:19" x14ac:dyDescent="0.35">
      <c r="K17390" s="14"/>
      <c r="L17390" s="14"/>
      <c r="N17390" s="15"/>
      <c r="O17390" s="16"/>
      <c r="R17390" s="14"/>
      <c r="S17390" s="14"/>
    </row>
    <row r="17391" spans="11:19" x14ac:dyDescent="0.35">
      <c r="K17391" s="14"/>
      <c r="L17391" s="14"/>
      <c r="N17391" s="15"/>
      <c r="O17391" s="16"/>
      <c r="R17391" s="14"/>
      <c r="S17391" s="14"/>
    </row>
    <row r="17392" spans="11:19" x14ac:dyDescent="0.35">
      <c r="K17392" s="14"/>
      <c r="L17392" s="14"/>
      <c r="N17392" s="15"/>
      <c r="O17392" s="16"/>
      <c r="R17392" s="14"/>
      <c r="S17392" s="14"/>
    </row>
    <row r="17393" spans="11:19" x14ac:dyDescent="0.35">
      <c r="K17393" s="14"/>
      <c r="L17393" s="14"/>
      <c r="N17393" s="15"/>
      <c r="O17393" s="16"/>
      <c r="R17393" s="14"/>
      <c r="S17393" s="14"/>
    </row>
    <row r="17394" spans="11:19" x14ac:dyDescent="0.35">
      <c r="K17394" s="14"/>
      <c r="L17394" s="14"/>
      <c r="N17394" s="15"/>
      <c r="O17394" s="16"/>
      <c r="R17394" s="14"/>
      <c r="S17394" s="14"/>
    </row>
    <row r="17395" spans="11:19" x14ac:dyDescent="0.35">
      <c r="K17395" s="14"/>
      <c r="L17395" s="14"/>
      <c r="N17395" s="15"/>
      <c r="O17395" s="16"/>
      <c r="R17395" s="14"/>
      <c r="S17395" s="14"/>
    </row>
    <row r="17396" spans="11:19" x14ac:dyDescent="0.35">
      <c r="K17396" s="14"/>
      <c r="L17396" s="14"/>
      <c r="N17396" s="15"/>
      <c r="O17396" s="16"/>
      <c r="R17396" s="14"/>
      <c r="S17396" s="14"/>
    </row>
    <row r="17397" spans="11:19" x14ac:dyDescent="0.35">
      <c r="K17397" s="14"/>
      <c r="L17397" s="14"/>
      <c r="N17397" s="15"/>
      <c r="O17397" s="16"/>
      <c r="R17397" s="14"/>
      <c r="S17397" s="14"/>
    </row>
    <row r="17398" spans="11:19" x14ac:dyDescent="0.35">
      <c r="K17398" s="14"/>
      <c r="L17398" s="14"/>
      <c r="N17398" s="15"/>
      <c r="O17398" s="16"/>
      <c r="R17398" s="14"/>
      <c r="S17398" s="14"/>
    </row>
    <row r="17399" spans="11:19" x14ac:dyDescent="0.35">
      <c r="K17399" s="14"/>
      <c r="L17399" s="14"/>
      <c r="N17399" s="15"/>
      <c r="O17399" s="16"/>
      <c r="R17399" s="14"/>
      <c r="S17399" s="14"/>
    </row>
    <row r="17400" spans="11:19" x14ac:dyDescent="0.35">
      <c r="K17400" s="14"/>
      <c r="L17400" s="14"/>
      <c r="N17400" s="15"/>
      <c r="O17400" s="16"/>
      <c r="R17400" s="14"/>
      <c r="S17400" s="14"/>
    </row>
    <row r="17401" spans="11:19" x14ac:dyDescent="0.35">
      <c r="K17401" s="14"/>
      <c r="L17401" s="14"/>
      <c r="N17401" s="15"/>
      <c r="O17401" s="16"/>
      <c r="R17401" s="14"/>
      <c r="S17401" s="14"/>
    </row>
    <row r="17402" spans="11:19" x14ac:dyDescent="0.35">
      <c r="K17402" s="14"/>
      <c r="L17402" s="14"/>
      <c r="N17402" s="15"/>
      <c r="O17402" s="16"/>
      <c r="R17402" s="14"/>
      <c r="S17402" s="14"/>
    </row>
    <row r="17403" spans="11:19" x14ac:dyDescent="0.35">
      <c r="K17403" s="14"/>
      <c r="L17403" s="14"/>
      <c r="N17403" s="15"/>
      <c r="O17403" s="16"/>
      <c r="R17403" s="14"/>
      <c r="S17403" s="14"/>
    </row>
    <row r="17404" spans="11:19" x14ac:dyDescent="0.35">
      <c r="K17404" s="14"/>
      <c r="L17404" s="14"/>
      <c r="N17404" s="15"/>
      <c r="O17404" s="16"/>
      <c r="R17404" s="14"/>
      <c r="S17404" s="14"/>
    </row>
    <row r="17405" spans="11:19" x14ac:dyDescent="0.35">
      <c r="K17405" s="14"/>
      <c r="L17405" s="14"/>
      <c r="N17405" s="15"/>
      <c r="O17405" s="16"/>
      <c r="R17405" s="14"/>
      <c r="S17405" s="14"/>
    </row>
    <row r="17406" spans="11:19" x14ac:dyDescent="0.35">
      <c r="K17406" s="14"/>
      <c r="L17406" s="14"/>
      <c r="N17406" s="15"/>
      <c r="O17406" s="16"/>
      <c r="R17406" s="14"/>
      <c r="S17406" s="14"/>
    </row>
    <row r="17407" spans="11:19" x14ac:dyDescent="0.35">
      <c r="K17407" s="14"/>
      <c r="L17407" s="14"/>
      <c r="N17407" s="15"/>
      <c r="O17407" s="16"/>
      <c r="R17407" s="14"/>
      <c r="S17407" s="14"/>
    </row>
    <row r="17408" spans="11:19" x14ac:dyDescent="0.35">
      <c r="K17408" s="14"/>
      <c r="L17408" s="14"/>
      <c r="N17408" s="15"/>
      <c r="O17408" s="16"/>
      <c r="R17408" s="14"/>
      <c r="S17408" s="14"/>
    </row>
    <row r="17409" spans="11:19" x14ac:dyDescent="0.35">
      <c r="K17409" s="14"/>
      <c r="L17409" s="14"/>
      <c r="N17409" s="15"/>
      <c r="O17409" s="16"/>
      <c r="R17409" s="14"/>
      <c r="S17409" s="14"/>
    </row>
    <row r="17410" spans="11:19" x14ac:dyDescent="0.35">
      <c r="K17410" s="14"/>
      <c r="L17410" s="14"/>
      <c r="N17410" s="15"/>
      <c r="O17410" s="16"/>
      <c r="R17410" s="14"/>
      <c r="S17410" s="14"/>
    </row>
    <row r="17411" spans="11:19" x14ac:dyDescent="0.35">
      <c r="K17411" s="14"/>
      <c r="L17411" s="14"/>
      <c r="N17411" s="15"/>
      <c r="O17411" s="16"/>
      <c r="R17411" s="14"/>
      <c r="S17411" s="14"/>
    </row>
    <row r="17412" spans="11:19" x14ac:dyDescent="0.35">
      <c r="K17412" s="14"/>
      <c r="L17412" s="14"/>
      <c r="N17412" s="15"/>
      <c r="O17412" s="16"/>
      <c r="R17412" s="14"/>
      <c r="S17412" s="14"/>
    </row>
    <row r="17413" spans="11:19" x14ac:dyDescent="0.35">
      <c r="K17413" s="14"/>
      <c r="L17413" s="14"/>
      <c r="N17413" s="15"/>
      <c r="O17413" s="16"/>
      <c r="R17413" s="14"/>
      <c r="S17413" s="14"/>
    </row>
    <row r="17414" spans="11:19" x14ac:dyDescent="0.35">
      <c r="K17414" s="14"/>
      <c r="L17414" s="14"/>
      <c r="N17414" s="15"/>
      <c r="O17414" s="16"/>
      <c r="R17414" s="14"/>
      <c r="S17414" s="14"/>
    </row>
    <row r="17415" spans="11:19" x14ac:dyDescent="0.35">
      <c r="K17415" s="14"/>
      <c r="L17415" s="14"/>
      <c r="N17415" s="15"/>
      <c r="O17415" s="16"/>
      <c r="R17415" s="14"/>
      <c r="S17415" s="14"/>
    </row>
    <row r="17416" spans="11:19" x14ac:dyDescent="0.35">
      <c r="K17416" s="14"/>
      <c r="L17416" s="14"/>
      <c r="N17416" s="15"/>
      <c r="O17416" s="16"/>
      <c r="R17416" s="14"/>
      <c r="S17416" s="14"/>
    </row>
    <row r="17417" spans="11:19" x14ac:dyDescent="0.35">
      <c r="K17417" s="14"/>
      <c r="L17417" s="14"/>
      <c r="N17417" s="15"/>
      <c r="O17417" s="16"/>
      <c r="R17417" s="14"/>
      <c r="S17417" s="14"/>
    </row>
    <row r="17418" spans="11:19" x14ac:dyDescent="0.35">
      <c r="K17418" s="14"/>
      <c r="L17418" s="14"/>
      <c r="N17418" s="15"/>
      <c r="O17418" s="16"/>
      <c r="R17418" s="14"/>
      <c r="S17418" s="14"/>
    </row>
    <row r="17419" spans="11:19" x14ac:dyDescent="0.35">
      <c r="K17419" s="14"/>
      <c r="L17419" s="14"/>
      <c r="N17419" s="15"/>
      <c r="O17419" s="16"/>
      <c r="R17419" s="14"/>
      <c r="S17419" s="14"/>
    </row>
    <row r="17420" spans="11:19" x14ac:dyDescent="0.35">
      <c r="K17420" s="14"/>
      <c r="L17420" s="14"/>
      <c r="N17420" s="15"/>
      <c r="O17420" s="16"/>
      <c r="R17420" s="14"/>
      <c r="S17420" s="14"/>
    </row>
    <row r="17421" spans="11:19" x14ac:dyDescent="0.35">
      <c r="K17421" s="14"/>
      <c r="L17421" s="14"/>
      <c r="N17421" s="15"/>
      <c r="O17421" s="16"/>
      <c r="R17421" s="14"/>
      <c r="S17421" s="14"/>
    </row>
    <row r="17422" spans="11:19" x14ac:dyDescent="0.35">
      <c r="K17422" s="14"/>
      <c r="L17422" s="14"/>
      <c r="N17422" s="15"/>
      <c r="O17422" s="16"/>
      <c r="R17422" s="14"/>
      <c r="S17422" s="14"/>
    </row>
    <row r="17423" spans="11:19" x14ac:dyDescent="0.35">
      <c r="K17423" s="14"/>
      <c r="L17423" s="14"/>
      <c r="N17423" s="15"/>
      <c r="O17423" s="16"/>
      <c r="R17423" s="14"/>
      <c r="S17423" s="14"/>
    </row>
    <row r="17424" spans="11:19" x14ac:dyDescent="0.35">
      <c r="K17424" s="14"/>
      <c r="L17424" s="14"/>
      <c r="N17424" s="15"/>
      <c r="O17424" s="16"/>
      <c r="R17424" s="14"/>
      <c r="S17424" s="14"/>
    </row>
    <row r="17425" spans="11:19" x14ac:dyDescent="0.35">
      <c r="K17425" s="14"/>
      <c r="L17425" s="14"/>
      <c r="N17425" s="15"/>
      <c r="O17425" s="16"/>
      <c r="R17425" s="14"/>
      <c r="S17425" s="14"/>
    </row>
    <row r="17426" spans="11:19" x14ac:dyDescent="0.35">
      <c r="K17426" s="14"/>
      <c r="L17426" s="14"/>
      <c r="N17426" s="15"/>
      <c r="O17426" s="16"/>
      <c r="R17426" s="14"/>
      <c r="S17426" s="14"/>
    </row>
    <row r="17427" spans="11:19" x14ac:dyDescent="0.35">
      <c r="K17427" s="14"/>
      <c r="L17427" s="14"/>
      <c r="N17427" s="15"/>
      <c r="O17427" s="16"/>
      <c r="R17427" s="14"/>
      <c r="S17427" s="14"/>
    </row>
    <row r="17428" spans="11:19" x14ac:dyDescent="0.35">
      <c r="K17428" s="14"/>
      <c r="L17428" s="14"/>
      <c r="N17428" s="15"/>
      <c r="O17428" s="16"/>
      <c r="R17428" s="14"/>
      <c r="S17428" s="14"/>
    </row>
    <row r="17429" spans="11:19" x14ac:dyDescent="0.35">
      <c r="K17429" s="14"/>
      <c r="L17429" s="14"/>
      <c r="N17429" s="15"/>
      <c r="O17429" s="16"/>
      <c r="R17429" s="14"/>
      <c r="S17429" s="14"/>
    </row>
    <row r="17430" spans="11:19" x14ac:dyDescent="0.35">
      <c r="K17430" s="14"/>
      <c r="L17430" s="14"/>
      <c r="N17430" s="15"/>
      <c r="O17430" s="16"/>
      <c r="R17430" s="14"/>
      <c r="S17430" s="14"/>
    </row>
    <row r="17431" spans="11:19" x14ac:dyDescent="0.35">
      <c r="K17431" s="14"/>
      <c r="L17431" s="14"/>
      <c r="N17431" s="15"/>
      <c r="O17431" s="16"/>
      <c r="R17431" s="14"/>
      <c r="S17431" s="14"/>
    </row>
    <row r="17432" spans="11:19" x14ac:dyDescent="0.35">
      <c r="K17432" s="14"/>
      <c r="L17432" s="14"/>
      <c r="N17432" s="15"/>
      <c r="O17432" s="16"/>
      <c r="R17432" s="14"/>
      <c r="S17432" s="14"/>
    </row>
    <row r="17433" spans="11:19" x14ac:dyDescent="0.35">
      <c r="K17433" s="14"/>
      <c r="L17433" s="14"/>
      <c r="N17433" s="15"/>
      <c r="O17433" s="16"/>
      <c r="R17433" s="14"/>
      <c r="S17433" s="14"/>
    </row>
    <row r="17434" spans="11:19" x14ac:dyDescent="0.35">
      <c r="K17434" s="14"/>
      <c r="L17434" s="14"/>
      <c r="N17434" s="15"/>
      <c r="O17434" s="16"/>
      <c r="R17434" s="14"/>
      <c r="S17434" s="14"/>
    </row>
    <row r="17435" spans="11:19" x14ac:dyDescent="0.35">
      <c r="K17435" s="14"/>
      <c r="L17435" s="14"/>
      <c r="N17435" s="15"/>
      <c r="O17435" s="16"/>
      <c r="R17435" s="14"/>
      <c r="S17435" s="14"/>
    </row>
    <row r="17436" spans="11:19" x14ac:dyDescent="0.35">
      <c r="K17436" s="14"/>
      <c r="L17436" s="14"/>
      <c r="N17436" s="15"/>
      <c r="O17436" s="16"/>
      <c r="R17436" s="14"/>
      <c r="S17436" s="14"/>
    </row>
    <row r="17437" spans="11:19" x14ac:dyDescent="0.35">
      <c r="K17437" s="14"/>
      <c r="L17437" s="14"/>
      <c r="N17437" s="15"/>
      <c r="O17437" s="16"/>
      <c r="R17437" s="14"/>
      <c r="S17437" s="14"/>
    </row>
    <row r="17438" spans="11:19" x14ac:dyDescent="0.35">
      <c r="K17438" s="14"/>
      <c r="L17438" s="14"/>
      <c r="N17438" s="15"/>
      <c r="O17438" s="16"/>
      <c r="R17438" s="14"/>
      <c r="S17438" s="14"/>
    </row>
    <row r="17439" spans="11:19" x14ac:dyDescent="0.35">
      <c r="K17439" s="14"/>
      <c r="L17439" s="14"/>
      <c r="N17439" s="15"/>
      <c r="O17439" s="16"/>
      <c r="R17439" s="14"/>
      <c r="S17439" s="14"/>
    </row>
    <row r="17440" spans="11:19" x14ac:dyDescent="0.35">
      <c r="K17440" s="14"/>
      <c r="L17440" s="14"/>
      <c r="N17440" s="15"/>
      <c r="O17440" s="16"/>
      <c r="R17440" s="14"/>
      <c r="S17440" s="14"/>
    </row>
    <row r="17441" spans="11:19" x14ac:dyDescent="0.35">
      <c r="K17441" s="14"/>
      <c r="L17441" s="14"/>
      <c r="N17441" s="15"/>
      <c r="O17441" s="16"/>
      <c r="R17441" s="14"/>
      <c r="S17441" s="14"/>
    </row>
    <row r="17442" spans="11:19" x14ac:dyDescent="0.35">
      <c r="K17442" s="14"/>
      <c r="L17442" s="14"/>
      <c r="N17442" s="15"/>
      <c r="O17442" s="16"/>
      <c r="R17442" s="14"/>
      <c r="S17442" s="14"/>
    </row>
    <row r="17443" spans="11:19" x14ac:dyDescent="0.35">
      <c r="K17443" s="14"/>
      <c r="L17443" s="14"/>
      <c r="N17443" s="15"/>
      <c r="O17443" s="16"/>
      <c r="R17443" s="14"/>
      <c r="S17443" s="14"/>
    </row>
    <row r="17444" spans="11:19" x14ac:dyDescent="0.35">
      <c r="K17444" s="14"/>
      <c r="L17444" s="14"/>
      <c r="N17444" s="15"/>
      <c r="O17444" s="16"/>
      <c r="R17444" s="14"/>
      <c r="S17444" s="14"/>
    </row>
    <row r="17445" spans="11:19" x14ac:dyDescent="0.35">
      <c r="K17445" s="14"/>
      <c r="L17445" s="14"/>
      <c r="N17445" s="15"/>
      <c r="O17445" s="16"/>
      <c r="R17445" s="14"/>
      <c r="S17445" s="14"/>
    </row>
    <row r="17446" spans="11:19" x14ac:dyDescent="0.35">
      <c r="K17446" s="14"/>
      <c r="L17446" s="14"/>
      <c r="N17446" s="15"/>
      <c r="O17446" s="16"/>
      <c r="R17446" s="14"/>
      <c r="S17446" s="14"/>
    </row>
    <row r="17447" spans="11:19" x14ac:dyDescent="0.35">
      <c r="K17447" s="14"/>
      <c r="L17447" s="14"/>
      <c r="N17447" s="15"/>
      <c r="O17447" s="16"/>
      <c r="R17447" s="14"/>
      <c r="S17447" s="14"/>
    </row>
    <row r="17448" spans="11:19" x14ac:dyDescent="0.35">
      <c r="K17448" s="14"/>
      <c r="L17448" s="14"/>
      <c r="N17448" s="15"/>
      <c r="O17448" s="16"/>
      <c r="R17448" s="14"/>
      <c r="S17448" s="14"/>
    </row>
    <row r="17449" spans="11:19" x14ac:dyDescent="0.35">
      <c r="K17449" s="14"/>
      <c r="L17449" s="14"/>
      <c r="N17449" s="15"/>
      <c r="O17449" s="16"/>
      <c r="R17449" s="14"/>
      <c r="S17449" s="14"/>
    </row>
    <row r="17450" spans="11:19" x14ac:dyDescent="0.35">
      <c r="K17450" s="14"/>
      <c r="L17450" s="14"/>
      <c r="N17450" s="15"/>
      <c r="O17450" s="16"/>
      <c r="R17450" s="14"/>
      <c r="S17450" s="14"/>
    </row>
    <row r="17451" spans="11:19" x14ac:dyDescent="0.35">
      <c r="K17451" s="14"/>
      <c r="L17451" s="14"/>
      <c r="N17451" s="15"/>
      <c r="O17451" s="16"/>
      <c r="R17451" s="14"/>
      <c r="S17451" s="14"/>
    </row>
    <row r="17452" spans="11:19" x14ac:dyDescent="0.35">
      <c r="K17452" s="14"/>
      <c r="L17452" s="14"/>
      <c r="N17452" s="15"/>
      <c r="O17452" s="16"/>
      <c r="R17452" s="14"/>
      <c r="S17452" s="14"/>
    </row>
    <row r="17453" spans="11:19" x14ac:dyDescent="0.35">
      <c r="K17453" s="14"/>
      <c r="L17453" s="14"/>
      <c r="N17453" s="15"/>
      <c r="O17453" s="16"/>
      <c r="R17453" s="14"/>
      <c r="S17453" s="14"/>
    </row>
    <row r="17454" spans="11:19" x14ac:dyDescent="0.35">
      <c r="K17454" s="14"/>
      <c r="L17454" s="14"/>
      <c r="N17454" s="15"/>
      <c r="O17454" s="16"/>
      <c r="R17454" s="14"/>
      <c r="S17454" s="14"/>
    </row>
    <row r="17455" spans="11:19" x14ac:dyDescent="0.35">
      <c r="K17455" s="14"/>
      <c r="L17455" s="14"/>
      <c r="N17455" s="15"/>
      <c r="O17455" s="16"/>
      <c r="R17455" s="14"/>
      <c r="S17455" s="14"/>
    </row>
    <row r="17456" spans="11:19" x14ac:dyDescent="0.35">
      <c r="K17456" s="14"/>
      <c r="L17456" s="14"/>
      <c r="N17456" s="15"/>
      <c r="O17456" s="16"/>
      <c r="R17456" s="14"/>
      <c r="S17456" s="14"/>
    </row>
    <row r="17457" spans="11:19" x14ac:dyDescent="0.35">
      <c r="K17457" s="14"/>
      <c r="L17457" s="14"/>
      <c r="N17457" s="15"/>
      <c r="O17457" s="16"/>
      <c r="R17457" s="14"/>
      <c r="S17457" s="14"/>
    </row>
    <row r="17458" spans="11:19" x14ac:dyDescent="0.35">
      <c r="K17458" s="14"/>
      <c r="L17458" s="14"/>
      <c r="N17458" s="15"/>
      <c r="O17458" s="16"/>
      <c r="R17458" s="14"/>
      <c r="S17458" s="14"/>
    </row>
    <row r="17459" spans="11:19" x14ac:dyDescent="0.35">
      <c r="K17459" s="14"/>
      <c r="L17459" s="14"/>
      <c r="N17459" s="15"/>
      <c r="O17459" s="16"/>
      <c r="R17459" s="14"/>
      <c r="S17459" s="14"/>
    </row>
    <row r="17460" spans="11:19" x14ac:dyDescent="0.35">
      <c r="K17460" s="14"/>
      <c r="L17460" s="14"/>
      <c r="N17460" s="15"/>
      <c r="O17460" s="16"/>
      <c r="R17460" s="14"/>
      <c r="S17460" s="14"/>
    </row>
    <row r="17461" spans="11:19" x14ac:dyDescent="0.35">
      <c r="K17461" s="14"/>
      <c r="L17461" s="14"/>
      <c r="N17461" s="15"/>
      <c r="O17461" s="16"/>
      <c r="R17461" s="14"/>
      <c r="S17461" s="14"/>
    </row>
    <row r="17462" spans="11:19" x14ac:dyDescent="0.35">
      <c r="K17462" s="14"/>
      <c r="L17462" s="14"/>
      <c r="N17462" s="15"/>
      <c r="O17462" s="16"/>
      <c r="R17462" s="14"/>
      <c r="S17462" s="14"/>
    </row>
    <row r="17463" spans="11:19" x14ac:dyDescent="0.35">
      <c r="K17463" s="14"/>
      <c r="L17463" s="14"/>
      <c r="N17463" s="15"/>
      <c r="O17463" s="16"/>
      <c r="R17463" s="14"/>
      <c r="S17463" s="14"/>
    </row>
    <row r="17464" spans="11:19" x14ac:dyDescent="0.35">
      <c r="K17464" s="14"/>
      <c r="L17464" s="14"/>
      <c r="N17464" s="15"/>
      <c r="O17464" s="16"/>
      <c r="R17464" s="14"/>
      <c r="S17464" s="14"/>
    </row>
    <row r="17465" spans="11:19" x14ac:dyDescent="0.35">
      <c r="K17465" s="14"/>
      <c r="L17465" s="14"/>
      <c r="N17465" s="15"/>
      <c r="O17465" s="16"/>
      <c r="R17465" s="14"/>
      <c r="S17465" s="14"/>
    </row>
    <row r="17466" spans="11:19" x14ac:dyDescent="0.35">
      <c r="K17466" s="14"/>
      <c r="L17466" s="14"/>
      <c r="N17466" s="15"/>
      <c r="O17466" s="16"/>
      <c r="R17466" s="14"/>
      <c r="S17466" s="14"/>
    </row>
    <row r="17467" spans="11:19" x14ac:dyDescent="0.35">
      <c r="K17467" s="14"/>
      <c r="L17467" s="14"/>
      <c r="N17467" s="15"/>
      <c r="O17467" s="16"/>
      <c r="R17467" s="14"/>
      <c r="S17467" s="14"/>
    </row>
    <row r="17468" spans="11:19" x14ac:dyDescent="0.35">
      <c r="K17468" s="14"/>
      <c r="L17468" s="14"/>
      <c r="N17468" s="15"/>
      <c r="O17468" s="16"/>
      <c r="R17468" s="14"/>
      <c r="S17468" s="14"/>
    </row>
    <row r="17469" spans="11:19" x14ac:dyDescent="0.35">
      <c r="K17469" s="14"/>
      <c r="L17469" s="14"/>
      <c r="N17469" s="15"/>
      <c r="O17469" s="16"/>
      <c r="R17469" s="14"/>
      <c r="S17469" s="14"/>
    </row>
    <row r="17470" spans="11:19" x14ac:dyDescent="0.35">
      <c r="K17470" s="14"/>
      <c r="L17470" s="14"/>
      <c r="N17470" s="15"/>
      <c r="O17470" s="16"/>
      <c r="R17470" s="14"/>
      <c r="S17470" s="14"/>
    </row>
    <row r="17471" spans="11:19" x14ac:dyDescent="0.35">
      <c r="K17471" s="14"/>
      <c r="L17471" s="14"/>
      <c r="N17471" s="15"/>
      <c r="O17471" s="16"/>
      <c r="R17471" s="14"/>
      <c r="S17471" s="14"/>
    </row>
    <row r="17472" spans="11:19" x14ac:dyDescent="0.35">
      <c r="K17472" s="14"/>
      <c r="L17472" s="14"/>
      <c r="N17472" s="15"/>
      <c r="O17472" s="16"/>
      <c r="R17472" s="14"/>
      <c r="S17472" s="14"/>
    </row>
    <row r="17473" spans="11:19" x14ac:dyDescent="0.35">
      <c r="K17473" s="14"/>
      <c r="L17473" s="14"/>
      <c r="N17473" s="15"/>
      <c r="O17473" s="16"/>
      <c r="R17473" s="14"/>
      <c r="S17473" s="14"/>
    </row>
    <row r="17474" spans="11:19" x14ac:dyDescent="0.35">
      <c r="K17474" s="14"/>
      <c r="L17474" s="14"/>
      <c r="N17474" s="15"/>
      <c r="O17474" s="16"/>
      <c r="R17474" s="14"/>
      <c r="S17474" s="14"/>
    </row>
    <row r="17475" spans="11:19" x14ac:dyDescent="0.35">
      <c r="K17475" s="14"/>
      <c r="L17475" s="14"/>
      <c r="N17475" s="15"/>
      <c r="O17475" s="16"/>
      <c r="R17475" s="14"/>
      <c r="S17475" s="14"/>
    </row>
    <row r="17476" spans="11:19" x14ac:dyDescent="0.35">
      <c r="K17476" s="14"/>
      <c r="L17476" s="14"/>
      <c r="N17476" s="15"/>
      <c r="O17476" s="16"/>
      <c r="R17476" s="14"/>
      <c r="S17476" s="14"/>
    </row>
    <row r="17477" spans="11:19" x14ac:dyDescent="0.35">
      <c r="K17477" s="14"/>
      <c r="L17477" s="14"/>
      <c r="N17477" s="15"/>
      <c r="O17477" s="16"/>
      <c r="R17477" s="14"/>
      <c r="S17477" s="14"/>
    </row>
    <row r="17478" spans="11:19" x14ac:dyDescent="0.35">
      <c r="K17478" s="14"/>
      <c r="L17478" s="14"/>
      <c r="N17478" s="15"/>
      <c r="O17478" s="16"/>
      <c r="R17478" s="14"/>
      <c r="S17478" s="14"/>
    </row>
    <row r="17479" spans="11:19" x14ac:dyDescent="0.35">
      <c r="K17479" s="14"/>
      <c r="L17479" s="14"/>
      <c r="N17479" s="15"/>
      <c r="O17479" s="16"/>
      <c r="R17479" s="14"/>
      <c r="S17479" s="14"/>
    </row>
    <row r="17480" spans="11:19" x14ac:dyDescent="0.35">
      <c r="K17480" s="14"/>
      <c r="L17480" s="14"/>
      <c r="N17480" s="15"/>
      <c r="O17480" s="16"/>
      <c r="R17480" s="14"/>
      <c r="S17480" s="14"/>
    </row>
    <row r="17481" spans="11:19" x14ac:dyDescent="0.35">
      <c r="K17481" s="14"/>
      <c r="L17481" s="14"/>
      <c r="N17481" s="15"/>
      <c r="O17481" s="16"/>
      <c r="R17481" s="14"/>
      <c r="S17481" s="14"/>
    </row>
    <row r="17482" spans="11:19" x14ac:dyDescent="0.35">
      <c r="K17482" s="14"/>
      <c r="L17482" s="14"/>
      <c r="N17482" s="15"/>
      <c r="O17482" s="16"/>
      <c r="R17482" s="14"/>
      <c r="S17482" s="14"/>
    </row>
    <row r="17483" spans="11:19" x14ac:dyDescent="0.35">
      <c r="K17483" s="14"/>
      <c r="L17483" s="14"/>
      <c r="N17483" s="15"/>
      <c r="O17483" s="16"/>
      <c r="R17483" s="14"/>
      <c r="S17483" s="14"/>
    </row>
    <row r="17484" spans="11:19" x14ac:dyDescent="0.35">
      <c r="K17484" s="14"/>
      <c r="L17484" s="14"/>
      <c r="N17484" s="15"/>
      <c r="O17484" s="16"/>
      <c r="R17484" s="14"/>
      <c r="S17484" s="14"/>
    </row>
    <row r="17485" spans="11:19" x14ac:dyDescent="0.35">
      <c r="K17485" s="14"/>
      <c r="L17485" s="14"/>
      <c r="N17485" s="15"/>
      <c r="O17485" s="16"/>
      <c r="R17485" s="14"/>
      <c r="S17485" s="14"/>
    </row>
    <row r="17486" spans="11:19" x14ac:dyDescent="0.35">
      <c r="K17486" s="14"/>
      <c r="L17486" s="14"/>
      <c r="N17486" s="15"/>
      <c r="O17486" s="16"/>
      <c r="R17486" s="14"/>
      <c r="S17486" s="14"/>
    </row>
    <row r="17487" spans="11:19" x14ac:dyDescent="0.35">
      <c r="K17487" s="14"/>
      <c r="L17487" s="14"/>
      <c r="N17487" s="15"/>
      <c r="O17487" s="16"/>
      <c r="R17487" s="14"/>
      <c r="S17487" s="14"/>
    </row>
    <row r="17488" spans="11:19" x14ac:dyDescent="0.35">
      <c r="K17488" s="14"/>
      <c r="L17488" s="14"/>
      <c r="N17488" s="15"/>
      <c r="O17488" s="16"/>
      <c r="R17488" s="14"/>
      <c r="S17488" s="14"/>
    </row>
    <row r="17489" spans="11:19" x14ac:dyDescent="0.35">
      <c r="K17489" s="14"/>
      <c r="L17489" s="14"/>
      <c r="N17489" s="15"/>
      <c r="O17489" s="16"/>
      <c r="R17489" s="14"/>
      <c r="S17489" s="14"/>
    </row>
    <row r="17490" spans="11:19" x14ac:dyDescent="0.35">
      <c r="K17490" s="14"/>
      <c r="L17490" s="14"/>
      <c r="N17490" s="15"/>
      <c r="O17490" s="16"/>
      <c r="R17490" s="14"/>
      <c r="S17490" s="14"/>
    </row>
    <row r="17491" spans="11:19" x14ac:dyDescent="0.35">
      <c r="K17491" s="14"/>
      <c r="L17491" s="14"/>
      <c r="N17491" s="15"/>
      <c r="O17491" s="16"/>
      <c r="R17491" s="14"/>
      <c r="S17491" s="14"/>
    </row>
    <row r="17492" spans="11:19" x14ac:dyDescent="0.35">
      <c r="K17492" s="14"/>
      <c r="L17492" s="14"/>
      <c r="N17492" s="15"/>
      <c r="O17492" s="16"/>
      <c r="R17492" s="14"/>
      <c r="S17492" s="14"/>
    </row>
    <row r="17493" spans="11:19" x14ac:dyDescent="0.35">
      <c r="K17493" s="14"/>
      <c r="L17493" s="14"/>
      <c r="N17493" s="15"/>
      <c r="O17493" s="16"/>
      <c r="R17493" s="14"/>
      <c r="S17493" s="14"/>
    </row>
    <row r="17494" spans="11:19" x14ac:dyDescent="0.35">
      <c r="K17494" s="14"/>
      <c r="L17494" s="14"/>
      <c r="N17494" s="15"/>
      <c r="O17494" s="16"/>
      <c r="R17494" s="14"/>
      <c r="S17494" s="14"/>
    </row>
    <row r="17495" spans="11:19" x14ac:dyDescent="0.35">
      <c r="K17495" s="14"/>
      <c r="L17495" s="14"/>
      <c r="N17495" s="15"/>
      <c r="O17495" s="16"/>
      <c r="R17495" s="14"/>
      <c r="S17495" s="14"/>
    </row>
    <row r="17496" spans="11:19" x14ac:dyDescent="0.35">
      <c r="K17496" s="14"/>
      <c r="L17496" s="14"/>
      <c r="N17496" s="15"/>
      <c r="O17496" s="16"/>
      <c r="R17496" s="14"/>
      <c r="S17496" s="14"/>
    </row>
    <row r="17497" spans="11:19" x14ac:dyDescent="0.35">
      <c r="K17497" s="14"/>
      <c r="L17497" s="14"/>
      <c r="N17497" s="15"/>
      <c r="O17497" s="16"/>
      <c r="R17497" s="14"/>
      <c r="S17497" s="14"/>
    </row>
    <row r="17498" spans="11:19" x14ac:dyDescent="0.35">
      <c r="K17498" s="14"/>
      <c r="L17498" s="14"/>
      <c r="N17498" s="15"/>
      <c r="O17498" s="16"/>
      <c r="R17498" s="14"/>
      <c r="S17498" s="14"/>
    </row>
    <row r="17499" spans="11:19" x14ac:dyDescent="0.35">
      <c r="K17499" s="14"/>
      <c r="L17499" s="14"/>
      <c r="N17499" s="15"/>
      <c r="O17499" s="16"/>
      <c r="R17499" s="14"/>
      <c r="S17499" s="14"/>
    </row>
    <row r="17500" spans="11:19" x14ac:dyDescent="0.35">
      <c r="K17500" s="14"/>
      <c r="L17500" s="14"/>
      <c r="N17500" s="15"/>
      <c r="O17500" s="16"/>
      <c r="R17500" s="14"/>
      <c r="S17500" s="14"/>
    </row>
    <row r="17501" spans="11:19" x14ac:dyDescent="0.35">
      <c r="K17501" s="14"/>
      <c r="L17501" s="14"/>
      <c r="N17501" s="15"/>
      <c r="O17501" s="16"/>
      <c r="R17501" s="14"/>
      <c r="S17501" s="14"/>
    </row>
    <row r="17502" spans="11:19" x14ac:dyDescent="0.35">
      <c r="K17502" s="14"/>
      <c r="L17502" s="14"/>
      <c r="N17502" s="15"/>
      <c r="O17502" s="16"/>
      <c r="R17502" s="14"/>
      <c r="S17502" s="14"/>
    </row>
    <row r="17503" spans="11:19" x14ac:dyDescent="0.35">
      <c r="K17503" s="14"/>
      <c r="L17503" s="14"/>
      <c r="N17503" s="15"/>
      <c r="O17503" s="16"/>
      <c r="R17503" s="14"/>
      <c r="S17503" s="14"/>
    </row>
    <row r="17504" spans="11:19" x14ac:dyDescent="0.35">
      <c r="K17504" s="14"/>
      <c r="L17504" s="14"/>
      <c r="N17504" s="15"/>
      <c r="O17504" s="16"/>
      <c r="R17504" s="14"/>
      <c r="S17504" s="14"/>
    </row>
    <row r="17505" spans="11:19" x14ac:dyDescent="0.35">
      <c r="K17505" s="14"/>
      <c r="L17505" s="14"/>
      <c r="N17505" s="15"/>
      <c r="O17505" s="16"/>
      <c r="R17505" s="14"/>
      <c r="S17505" s="14"/>
    </row>
    <row r="17506" spans="11:19" x14ac:dyDescent="0.35">
      <c r="K17506" s="14"/>
      <c r="L17506" s="14"/>
      <c r="N17506" s="15"/>
      <c r="O17506" s="16"/>
      <c r="R17506" s="14"/>
      <c r="S17506" s="14"/>
    </row>
    <row r="17507" spans="11:19" x14ac:dyDescent="0.35">
      <c r="K17507" s="14"/>
      <c r="L17507" s="14"/>
      <c r="N17507" s="15"/>
      <c r="O17507" s="16"/>
      <c r="R17507" s="14"/>
      <c r="S17507" s="14"/>
    </row>
    <row r="17508" spans="11:19" x14ac:dyDescent="0.35">
      <c r="K17508" s="14"/>
      <c r="L17508" s="14"/>
      <c r="N17508" s="15"/>
      <c r="O17508" s="16"/>
      <c r="R17508" s="14"/>
      <c r="S17508" s="14"/>
    </row>
    <row r="17509" spans="11:19" x14ac:dyDescent="0.35">
      <c r="K17509" s="14"/>
      <c r="L17509" s="14"/>
      <c r="N17509" s="15"/>
      <c r="O17509" s="16"/>
      <c r="R17509" s="14"/>
      <c r="S17509" s="14"/>
    </row>
    <row r="17510" spans="11:19" x14ac:dyDescent="0.35">
      <c r="K17510" s="14"/>
      <c r="L17510" s="14"/>
      <c r="N17510" s="15"/>
      <c r="O17510" s="16"/>
      <c r="R17510" s="14"/>
      <c r="S17510" s="14"/>
    </row>
    <row r="17511" spans="11:19" x14ac:dyDescent="0.35">
      <c r="K17511" s="14"/>
      <c r="L17511" s="14"/>
      <c r="N17511" s="15"/>
      <c r="O17511" s="16"/>
      <c r="R17511" s="14"/>
      <c r="S17511" s="14"/>
    </row>
    <row r="17512" spans="11:19" x14ac:dyDescent="0.35">
      <c r="K17512" s="14"/>
      <c r="L17512" s="14"/>
      <c r="N17512" s="15"/>
      <c r="O17512" s="16"/>
      <c r="R17512" s="14"/>
      <c r="S17512" s="14"/>
    </row>
    <row r="17513" spans="11:19" x14ac:dyDescent="0.35">
      <c r="K17513" s="14"/>
      <c r="L17513" s="14"/>
      <c r="N17513" s="15"/>
      <c r="O17513" s="16"/>
      <c r="R17513" s="14"/>
      <c r="S17513" s="14"/>
    </row>
    <row r="17514" spans="11:19" x14ac:dyDescent="0.35">
      <c r="K17514" s="14"/>
      <c r="L17514" s="14"/>
      <c r="N17514" s="15"/>
      <c r="O17514" s="16"/>
      <c r="R17514" s="14"/>
      <c r="S17514" s="14"/>
    </row>
    <row r="17515" spans="11:19" x14ac:dyDescent="0.35">
      <c r="K17515" s="14"/>
      <c r="L17515" s="14"/>
      <c r="N17515" s="15"/>
      <c r="O17515" s="16"/>
      <c r="R17515" s="14"/>
      <c r="S17515" s="14"/>
    </row>
    <row r="17516" spans="11:19" x14ac:dyDescent="0.35">
      <c r="K17516" s="14"/>
      <c r="L17516" s="14"/>
      <c r="N17516" s="15"/>
      <c r="O17516" s="16"/>
      <c r="R17516" s="14"/>
      <c r="S17516" s="14"/>
    </row>
    <row r="17517" spans="11:19" x14ac:dyDescent="0.35">
      <c r="K17517" s="14"/>
      <c r="L17517" s="14"/>
      <c r="N17517" s="15"/>
      <c r="O17517" s="16"/>
      <c r="R17517" s="14"/>
      <c r="S17517" s="14"/>
    </row>
    <row r="17518" spans="11:19" x14ac:dyDescent="0.35">
      <c r="K17518" s="14"/>
      <c r="L17518" s="14"/>
      <c r="N17518" s="15"/>
      <c r="O17518" s="16"/>
      <c r="R17518" s="14"/>
      <c r="S17518" s="14"/>
    </row>
    <row r="17519" spans="11:19" x14ac:dyDescent="0.35">
      <c r="K17519" s="14"/>
      <c r="L17519" s="14"/>
      <c r="N17519" s="15"/>
      <c r="O17519" s="16"/>
      <c r="R17519" s="14"/>
      <c r="S17519" s="14"/>
    </row>
    <row r="17520" spans="11:19" x14ac:dyDescent="0.35">
      <c r="K17520" s="14"/>
      <c r="L17520" s="14"/>
      <c r="N17520" s="15"/>
      <c r="O17520" s="16"/>
      <c r="R17520" s="14"/>
      <c r="S17520" s="14"/>
    </row>
    <row r="17521" spans="11:19" x14ac:dyDescent="0.35">
      <c r="K17521" s="14"/>
      <c r="L17521" s="14"/>
      <c r="N17521" s="15"/>
      <c r="O17521" s="16"/>
      <c r="R17521" s="14"/>
      <c r="S17521" s="14"/>
    </row>
    <row r="17522" spans="11:19" x14ac:dyDescent="0.35">
      <c r="K17522" s="14"/>
      <c r="L17522" s="14"/>
      <c r="N17522" s="15"/>
      <c r="O17522" s="16"/>
      <c r="R17522" s="14"/>
      <c r="S17522" s="14"/>
    </row>
    <row r="17523" spans="11:19" x14ac:dyDescent="0.35">
      <c r="K17523" s="14"/>
      <c r="L17523" s="14"/>
      <c r="N17523" s="15"/>
      <c r="O17523" s="16"/>
      <c r="R17523" s="14"/>
      <c r="S17523" s="14"/>
    </row>
    <row r="17524" spans="11:19" x14ac:dyDescent="0.35">
      <c r="K17524" s="14"/>
      <c r="L17524" s="14"/>
      <c r="N17524" s="15"/>
      <c r="O17524" s="16"/>
      <c r="R17524" s="14"/>
      <c r="S17524" s="14"/>
    </row>
    <row r="17525" spans="11:19" x14ac:dyDescent="0.35">
      <c r="K17525" s="14"/>
      <c r="L17525" s="14"/>
      <c r="N17525" s="15"/>
      <c r="O17525" s="16"/>
      <c r="R17525" s="14"/>
      <c r="S17525" s="14"/>
    </row>
    <row r="17526" spans="11:19" x14ac:dyDescent="0.35">
      <c r="K17526" s="14"/>
      <c r="L17526" s="14"/>
      <c r="N17526" s="15"/>
      <c r="O17526" s="16"/>
      <c r="R17526" s="14"/>
      <c r="S17526" s="14"/>
    </row>
    <row r="17527" spans="11:19" x14ac:dyDescent="0.35">
      <c r="K17527" s="14"/>
      <c r="L17527" s="14"/>
      <c r="N17527" s="15"/>
      <c r="O17527" s="16"/>
      <c r="R17527" s="14"/>
      <c r="S17527" s="14"/>
    </row>
    <row r="17528" spans="11:19" x14ac:dyDescent="0.35">
      <c r="K17528" s="14"/>
      <c r="L17528" s="14"/>
      <c r="N17528" s="15"/>
      <c r="O17528" s="16"/>
      <c r="R17528" s="14"/>
      <c r="S17528" s="14"/>
    </row>
    <row r="17529" spans="11:19" x14ac:dyDescent="0.35">
      <c r="K17529" s="14"/>
      <c r="L17529" s="14"/>
      <c r="N17529" s="15"/>
      <c r="O17529" s="16"/>
      <c r="R17529" s="14"/>
      <c r="S17529" s="14"/>
    </row>
    <row r="17530" spans="11:19" x14ac:dyDescent="0.35">
      <c r="K17530" s="14"/>
      <c r="L17530" s="14"/>
      <c r="N17530" s="15"/>
      <c r="O17530" s="16"/>
      <c r="R17530" s="14"/>
      <c r="S17530" s="14"/>
    </row>
    <row r="17531" spans="11:19" x14ac:dyDescent="0.35">
      <c r="K17531" s="14"/>
      <c r="L17531" s="14"/>
      <c r="N17531" s="15"/>
      <c r="O17531" s="16"/>
      <c r="R17531" s="14"/>
      <c r="S17531" s="14"/>
    </row>
    <row r="17532" spans="11:19" x14ac:dyDescent="0.35">
      <c r="K17532" s="14"/>
      <c r="L17532" s="14"/>
      <c r="N17532" s="15"/>
      <c r="O17532" s="16"/>
      <c r="R17532" s="14"/>
      <c r="S17532" s="14"/>
    </row>
    <row r="17533" spans="11:19" x14ac:dyDescent="0.35">
      <c r="K17533" s="14"/>
      <c r="L17533" s="14"/>
      <c r="N17533" s="15"/>
      <c r="O17533" s="16"/>
      <c r="R17533" s="14"/>
      <c r="S17533" s="14"/>
    </row>
    <row r="17534" spans="11:19" x14ac:dyDescent="0.35">
      <c r="K17534" s="14"/>
      <c r="L17534" s="14"/>
      <c r="N17534" s="15"/>
      <c r="O17534" s="16"/>
      <c r="R17534" s="14"/>
      <c r="S17534" s="14"/>
    </row>
    <row r="17535" spans="11:19" x14ac:dyDescent="0.35">
      <c r="K17535" s="14"/>
      <c r="L17535" s="14"/>
      <c r="N17535" s="15"/>
      <c r="O17535" s="16"/>
      <c r="R17535" s="14"/>
      <c r="S17535" s="14"/>
    </row>
    <row r="17536" spans="11:19" x14ac:dyDescent="0.35">
      <c r="K17536" s="14"/>
      <c r="L17536" s="14"/>
      <c r="N17536" s="15"/>
      <c r="O17536" s="16"/>
      <c r="R17536" s="14"/>
      <c r="S17536" s="14"/>
    </row>
    <row r="17537" spans="11:19" x14ac:dyDescent="0.35">
      <c r="K17537" s="14"/>
      <c r="L17537" s="14"/>
      <c r="N17537" s="15"/>
      <c r="O17537" s="16"/>
      <c r="R17537" s="14"/>
      <c r="S17537" s="14"/>
    </row>
    <row r="17538" spans="11:19" x14ac:dyDescent="0.35">
      <c r="K17538" s="14"/>
      <c r="L17538" s="14"/>
      <c r="N17538" s="15"/>
      <c r="O17538" s="16"/>
      <c r="R17538" s="14"/>
      <c r="S17538" s="14"/>
    </row>
    <row r="17539" spans="11:19" x14ac:dyDescent="0.35">
      <c r="K17539" s="14"/>
      <c r="L17539" s="14"/>
      <c r="N17539" s="15"/>
      <c r="O17539" s="16"/>
      <c r="R17539" s="14"/>
      <c r="S17539" s="14"/>
    </row>
    <row r="17540" spans="11:19" x14ac:dyDescent="0.35">
      <c r="K17540" s="14"/>
      <c r="L17540" s="14"/>
      <c r="N17540" s="15"/>
      <c r="O17540" s="16"/>
      <c r="R17540" s="14"/>
      <c r="S17540" s="14"/>
    </row>
    <row r="17541" spans="11:19" x14ac:dyDescent="0.35">
      <c r="K17541" s="14"/>
      <c r="L17541" s="14"/>
      <c r="N17541" s="15"/>
      <c r="O17541" s="16"/>
      <c r="R17541" s="14"/>
      <c r="S17541" s="14"/>
    </row>
    <row r="17542" spans="11:19" x14ac:dyDescent="0.35">
      <c r="K17542" s="14"/>
      <c r="L17542" s="14"/>
      <c r="N17542" s="15"/>
      <c r="O17542" s="16"/>
      <c r="R17542" s="14"/>
      <c r="S17542" s="14"/>
    </row>
    <row r="17543" spans="11:19" x14ac:dyDescent="0.35">
      <c r="K17543" s="14"/>
      <c r="L17543" s="14"/>
      <c r="N17543" s="15"/>
      <c r="O17543" s="16"/>
      <c r="R17543" s="14"/>
      <c r="S17543" s="14"/>
    </row>
    <row r="17544" spans="11:19" x14ac:dyDescent="0.35">
      <c r="K17544" s="14"/>
      <c r="L17544" s="14"/>
      <c r="N17544" s="15"/>
      <c r="O17544" s="16"/>
      <c r="R17544" s="14"/>
      <c r="S17544" s="14"/>
    </row>
    <row r="17545" spans="11:19" x14ac:dyDescent="0.35">
      <c r="K17545" s="14"/>
      <c r="L17545" s="14"/>
      <c r="N17545" s="15"/>
      <c r="O17545" s="16"/>
      <c r="R17545" s="14"/>
      <c r="S17545" s="14"/>
    </row>
    <row r="17546" spans="11:19" x14ac:dyDescent="0.35">
      <c r="K17546" s="14"/>
      <c r="L17546" s="14"/>
      <c r="N17546" s="15"/>
      <c r="O17546" s="16"/>
      <c r="R17546" s="14"/>
      <c r="S17546" s="14"/>
    </row>
    <row r="17547" spans="11:19" x14ac:dyDescent="0.35">
      <c r="K17547" s="14"/>
      <c r="L17547" s="14"/>
      <c r="N17547" s="15"/>
      <c r="O17547" s="16"/>
      <c r="R17547" s="14"/>
      <c r="S17547" s="14"/>
    </row>
    <row r="17548" spans="11:19" x14ac:dyDescent="0.35">
      <c r="K17548" s="14"/>
      <c r="L17548" s="14"/>
      <c r="N17548" s="15"/>
      <c r="O17548" s="16"/>
      <c r="R17548" s="14"/>
      <c r="S17548" s="14"/>
    </row>
    <row r="17549" spans="11:19" x14ac:dyDescent="0.35">
      <c r="K17549" s="14"/>
      <c r="L17549" s="14"/>
      <c r="N17549" s="15"/>
      <c r="O17549" s="16"/>
      <c r="R17549" s="14"/>
      <c r="S17549" s="14"/>
    </row>
    <row r="17550" spans="11:19" x14ac:dyDescent="0.35">
      <c r="K17550" s="14"/>
      <c r="L17550" s="14"/>
      <c r="N17550" s="15"/>
      <c r="O17550" s="16"/>
      <c r="R17550" s="14"/>
      <c r="S17550" s="14"/>
    </row>
    <row r="17551" spans="11:19" x14ac:dyDescent="0.35">
      <c r="K17551" s="14"/>
      <c r="L17551" s="14"/>
      <c r="N17551" s="15"/>
      <c r="O17551" s="16"/>
      <c r="R17551" s="14"/>
      <c r="S17551" s="14"/>
    </row>
    <row r="17552" spans="11:19" x14ac:dyDescent="0.35">
      <c r="K17552" s="14"/>
      <c r="L17552" s="14"/>
      <c r="N17552" s="15"/>
      <c r="O17552" s="16"/>
      <c r="R17552" s="14"/>
      <c r="S17552" s="14"/>
    </row>
    <row r="17553" spans="11:19" x14ac:dyDescent="0.35">
      <c r="K17553" s="14"/>
      <c r="L17553" s="14"/>
      <c r="N17553" s="15"/>
      <c r="O17553" s="16"/>
      <c r="R17553" s="14"/>
      <c r="S17553" s="14"/>
    </row>
    <row r="17554" spans="11:19" x14ac:dyDescent="0.35">
      <c r="K17554" s="14"/>
      <c r="L17554" s="14"/>
      <c r="N17554" s="15"/>
      <c r="O17554" s="16"/>
      <c r="R17554" s="14"/>
      <c r="S17554" s="14"/>
    </row>
    <row r="17555" spans="11:19" x14ac:dyDescent="0.35">
      <c r="K17555" s="14"/>
      <c r="L17555" s="14"/>
      <c r="N17555" s="15"/>
      <c r="O17555" s="16"/>
      <c r="R17555" s="14"/>
      <c r="S17555" s="14"/>
    </row>
    <row r="17556" spans="11:19" x14ac:dyDescent="0.35">
      <c r="K17556" s="14"/>
      <c r="L17556" s="14"/>
      <c r="N17556" s="15"/>
      <c r="O17556" s="16"/>
      <c r="R17556" s="14"/>
      <c r="S17556" s="14"/>
    </row>
    <row r="17557" spans="11:19" x14ac:dyDescent="0.35">
      <c r="K17557" s="14"/>
      <c r="L17557" s="14"/>
      <c r="N17557" s="15"/>
      <c r="O17557" s="16"/>
      <c r="R17557" s="14"/>
      <c r="S17557" s="14"/>
    </row>
    <row r="17558" spans="11:19" x14ac:dyDescent="0.35">
      <c r="K17558" s="14"/>
      <c r="L17558" s="14"/>
      <c r="N17558" s="15"/>
      <c r="O17558" s="16"/>
      <c r="R17558" s="14"/>
      <c r="S17558" s="14"/>
    </row>
    <row r="17559" spans="11:19" x14ac:dyDescent="0.35">
      <c r="K17559" s="14"/>
      <c r="L17559" s="14"/>
      <c r="N17559" s="15"/>
      <c r="O17559" s="16"/>
      <c r="R17559" s="14"/>
      <c r="S17559" s="14"/>
    </row>
    <row r="17560" spans="11:19" x14ac:dyDescent="0.35">
      <c r="K17560" s="14"/>
      <c r="L17560" s="14"/>
      <c r="N17560" s="15"/>
      <c r="O17560" s="16"/>
      <c r="R17560" s="14"/>
      <c r="S17560" s="14"/>
    </row>
    <row r="17561" spans="11:19" x14ac:dyDescent="0.35">
      <c r="K17561" s="14"/>
      <c r="L17561" s="14"/>
      <c r="N17561" s="15"/>
      <c r="O17561" s="16"/>
      <c r="R17561" s="14"/>
      <c r="S17561" s="14"/>
    </row>
    <row r="17562" spans="11:19" x14ac:dyDescent="0.35">
      <c r="K17562" s="14"/>
      <c r="L17562" s="14"/>
      <c r="N17562" s="15"/>
      <c r="O17562" s="16"/>
      <c r="R17562" s="14"/>
      <c r="S17562" s="14"/>
    </row>
    <row r="17563" spans="11:19" x14ac:dyDescent="0.35">
      <c r="K17563" s="14"/>
      <c r="L17563" s="14"/>
      <c r="N17563" s="15"/>
      <c r="O17563" s="16"/>
      <c r="R17563" s="14"/>
      <c r="S17563" s="14"/>
    </row>
    <row r="17564" spans="11:19" x14ac:dyDescent="0.35">
      <c r="K17564" s="14"/>
      <c r="L17564" s="14"/>
      <c r="N17564" s="15"/>
      <c r="O17564" s="16"/>
      <c r="R17564" s="14"/>
      <c r="S17564" s="14"/>
    </row>
    <row r="17565" spans="11:19" x14ac:dyDescent="0.35">
      <c r="K17565" s="14"/>
      <c r="L17565" s="14"/>
      <c r="N17565" s="15"/>
      <c r="O17565" s="16"/>
      <c r="R17565" s="14"/>
      <c r="S17565" s="14"/>
    </row>
    <row r="17566" spans="11:19" x14ac:dyDescent="0.35">
      <c r="K17566" s="14"/>
      <c r="L17566" s="14"/>
      <c r="N17566" s="15"/>
      <c r="O17566" s="16"/>
      <c r="R17566" s="14"/>
      <c r="S17566" s="14"/>
    </row>
    <row r="17567" spans="11:19" x14ac:dyDescent="0.35">
      <c r="K17567" s="14"/>
      <c r="L17567" s="14"/>
      <c r="N17567" s="15"/>
      <c r="O17567" s="16"/>
      <c r="R17567" s="14"/>
      <c r="S17567" s="14"/>
    </row>
    <row r="17568" spans="11:19" x14ac:dyDescent="0.35">
      <c r="K17568" s="14"/>
      <c r="L17568" s="14"/>
      <c r="N17568" s="15"/>
      <c r="O17568" s="16"/>
      <c r="R17568" s="14"/>
      <c r="S17568" s="14"/>
    </row>
    <row r="17569" spans="11:19" x14ac:dyDescent="0.35">
      <c r="K17569" s="14"/>
      <c r="L17569" s="14"/>
      <c r="N17569" s="15"/>
      <c r="O17569" s="16"/>
      <c r="R17569" s="14"/>
      <c r="S17569" s="14"/>
    </row>
    <row r="17570" spans="11:19" x14ac:dyDescent="0.35">
      <c r="K17570" s="14"/>
      <c r="L17570" s="14"/>
      <c r="N17570" s="15"/>
      <c r="O17570" s="16"/>
      <c r="R17570" s="14"/>
      <c r="S17570" s="14"/>
    </row>
    <row r="17571" spans="11:19" x14ac:dyDescent="0.35">
      <c r="K17571" s="14"/>
      <c r="L17571" s="14"/>
      <c r="N17571" s="15"/>
      <c r="O17571" s="16"/>
      <c r="R17571" s="14"/>
      <c r="S17571" s="14"/>
    </row>
    <row r="17572" spans="11:19" x14ac:dyDescent="0.35">
      <c r="K17572" s="14"/>
      <c r="L17572" s="14"/>
      <c r="N17572" s="15"/>
      <c r="O17572" s="16"/>
      <c r="R17572" s="14"/>
      <c r="S17572" s="14"/>
    </row>
    <row r="17573" spans="11:19" x14ac:dyDescent="0.35">
      <c r="K17573" s="14"/>
      <c r="L17573" s="14"/>
      <c r="N17573" s="15"/>
      <c r="O17573" s="16"/>
      <c r="R17573" s="14"/>
      <c r="S17573" s="14"/>
    </row>
    <row r="17574" spans="11:19" x14ac:dyDescent="0.35">
      <c r="K17574" s="14"/>
      <c r="L17574" s="14"/>
      <c r="N17574" s="15"/>
      <c r="O17574" s="16"/>
      <c r="R17574" s="14"/>
      <c r="S17574" s="14"/>
    </row>
    <row r="17575" spans="11:19" x14ac:dyDescent="0.35">
      <c r="K17575" s="14"/>
      <c r="L17575" s="14"/>
      <c r="N17575" s="15"/>
      <c r="O17575" s="16"/>
      <c r="R17575" s="14"/>
      <c r="S17575" s="14"/>
    </row>
    <row r="17576" spans="11:19" x14ac:dyDescent="0.35">
      <c r="K17576" s="14"/>
      <c r="L17576" s="14"/>
      <c r="N17576" s="15"/>
      <c r="O17576" s="16"/>
      <c r="R17576" s="14"/>
      <c r="S17576" s="14"/>
    </row>
    <row r="17577" spans="11:19" x14ac:dyDescent="0.35">
      <c r="K17577" s="14"/>
      <c r="L17577" s="14"/>
      <c r="N17577" s="15"/>
      <c r="O17577" s="16"/>
      <c r="R17577" s="14"/>
      <c r="S17577" s="14"/>
    </row>
    <row r="17578" spans="11:19" x14ac:dyDescent="0.35">
      <c r="K17578" s="14"/>
      <c r="L17578" s="14"/>
      <c r="N17578" s="15"/>
      <c r="O17578" s="16"/>
      <c r="R17578" s="14"/>
      <c r="S17578" s="14"/>
    </row>
    <row r="17579" spans="11:19" x14ac:dyDescent="0.35">
      <c r="K17579" s="14"/>
      <c r="L17579" s="14"/>
      <c r="N17579" s="15"/>
      <c r="O17579" s="16"/>
      <c r="R17579" s="14"/>
      <c r="S17579" s="14"/>
    </row>
    <row r="17580" spans="11:19" x14ac:dyDescent="0.35">
      <c r="K17580" s="14"/>
      <c r="L17580" s="14"/>
      <c r="N17580" s="15"/>
      <c r="O17580" s="16"/>
      <c r="R17580" s="14"/>
      <c r="S17580" s="14"/>
    </row>
    <row r="17581" spans="11:19" x14ac:dyDescent="0.35">
      <c r="K17581" s="14"/>
      <c r="L17581" s="14"/>
      <c r="N17581" s="15"/>
      <c r="O17581" s="16"/>
      <c r="R17581" s="14"/>
      <c r="S17581" s="14"/>
    </row>
    <row r="17582" spans="11:19" x14ac:dyDescent="0.35">
      <c r="K17582" s="14"/>
      <c r="L17582" s="14"/>
      <c r="N17582" s="15"/>
      <c r="O17582" s="16"/>
      <c r="R17582" s="14"/>
      <c r="S17582" s="14"/>
    </row>
    <row r="17583" spans="11:19" x14ac:dyDescent="0.35">
      <c r="K17583" s="14"/>
      <c r="L17583" s="14"/>
      <c r="N17583" s="15"/>
      <c r="O17583" s="16"/>
      <c r="R17583" s="14"/>
      <c r="S17583" s="14"/>
    </row>
    <row r="17584" spans="11:19" x14ac:dyDescent="0.35">
      <c r="K17584" s="14"/>
      <c r="L17584" s="14"/>
      <c r="N17584" s="15"/>
      <c r="O17584" s="16"/>
      <c r="R17584" s="14"/>
      <c r="S17584" s="14"/>
    </row>
    <row r="17585" spans="11:19" x14ac:dyDescent="0.35">
      <c r="K17585" s="14"/>
      <c r="L17585" s="14"/>
      <c r="N17585" s="15"/>
      <c r="O17585" s="16"/>
      <c r="R17585" s="14"/>
      <c r="S17585" s="14"/>
    </row>
    <row r="17586" spans="11:19" x14ac:dyDescent="0.35">
      <c r="K17586" s="14"/>
      <c r="L17586" s="14"/>
      <c r="N17586" s="15"/>
      <c r="O17586" s="16"/>
      <c r="R17586" s="14"/>
      <c r="S17586" s="14"/>
    </row>
    <row r="17587" spans="11:19" x14ac:dyDescent="0.35">
      <c r="K17587" s="14"/>
      <c r="L17587" s="14"/>
      <c r="N17587" s="15"/>
      <c r="O17587" s="16"/>
      <c r="R17587" s="14"/>
      <c r="S17587" s="14"/>
    </row>
    <row r="17588" spans="11:19" x14ac:dyDescent="0.35">
      <c r="K17588" s="14"/>
      <c r="L17588" s="14"/>
      <c r="N17588" s="15"/>
      <c r="O17588" s="16"/>
      <c r="R17588" s="14"/>
      <c r="S17588" s="14"/>
    </row>
    <row r="17589" spans="11:19" x14ac:dyDescent="0.35">
      <c r="K17589" s="14"/>
      <c r="L17589" s="14"/>
      <c r="N17589" s="15"/>
      <c r="O17589" s="16"/>
      <c r="R17589" s="14"/>
      <c r="S17589" s="14"/>
    </row>
    <row r="17590" spans="11:19" x14ac:dyDescent="0.35">
      <c r="K17590" s="14"/>
      <c r="L17590" s="14"/>
      <c r="N17590" s="15"/>
      <c r="O17590" s="16"/>
      <c r="R17590" s="14"/>
      <c r="S17590" s="14"/>
    </row>
    <row r="17591" spans="11:19" x14ac:dyDescent="0.35">
      <c r="K17591" s="14"/>
      <c r="L17591" s="14"/>
      <c r="N17591" s="15"/>
      <c r="O17591" s="16"/>
      <c r="R17591" s="14"/>
      <c r="S17591" s="14"/>
    </row>
    <row r="17592" spans="11:19" x14ac:dyDescent="0.35">
      <c r="K17592" s="14"/>
      <c r="L17592" s="14"/>
      <c r="N17592" s="15"/>
      <c r="O17592" s="16"/>
      <c r="R17592" s="14"/>
      <c r="S17592" s="14"/>
    </row>
    <row r="17593" spans="11:19" x14ac:dyDescent="0.35">
      <c r="K17593" s="14"/>
      <c r="L17593" s="14"/>
      <c r="N17593" s="15"/>
      <c r="O17593" s="16"/>
      <c r="R17593" s="14"/>
      <c r="S17593" s="14"/>
    </row>
    <row r="17594" spans="11:19" x14ac:dyDescent="0.35">
      <c r="K17594" s="14"/>
      <c r="L17594" s="14"/>
      <c r="N17594" s="15"/>
      <c r="O17594" s="16"/>
      <c r="R17594" s="14"/>
      <c r="S17594" s="14"/>
    </row>
    <row r="17595" spans="11:19" x14ac:dyDescent="0.35">
      <c r="K17595" s="14"/>
      <c r="L17595" s="14"/>
      <c r="N17595" s="15"/>
      <c r="O17595" s="16"/>
      <c r="R17595" s="14"/>
      <c r="S17595" s="14"/>
    </row>
    <row r="17596" spans="11:19" x14ac:dyDescent="0.35">
      <c r="K17596" s="14"/>
      <c r="L17596" s="14"/>
      <c r="N17596" s="15"/>
      <c r="O17596" s="16"/>
      <c r="R17596" s="14"/>
      <c r="S17596" s="14"/>
    </row>
    <row r="17597" spans="11:19" x14ac:dyDescent="0.35">
      <c r="K17597" s="14"/>
      <c r="L17597" s="14"/>
      <c r="N17597" s="15"/>
      <c r="O17597" s="16"/>
      <c r="R17597" s="14"/>
      <c r="S17597" s="14"/>
    </row>
    <row r="17598" spans="11:19" x14ac:dyDescent="0.35">
      <c r="K17598" s="14"/>
      <c r="L17598" s="14"/>
      <c r="N17598" s="15"/>
      <c r="O17598" s="16"/>
      <c r="R17598" s="14"/>
      <c r="S17598" s="14"/>
    </row>
    <row r="17599" spans="11:19" x14ac:dyDescent="0.35">
      <c r="K17599" s="14"/>
      <c r="L17599" s="14"/>
      <c r="N17599" s="15"/>
      <c r="O17599" s="16"/>
      <c r="R17599" s="14"/>
      <c r="S17599" s="14"/>
    </row>
    <row r="17600" spans="11:19" x14ac:dyDescent="0.35">
      <c r="K17600" s="14"/>
      <c r="L17600" s="14"/>
      <c r="N17600" s="15"/>
      <c r="O17600" s="16"/>
      <c r="R17600" s="14"/>
      <c r="S17600" s="14"/>
    </row>
    <row r="17601" spans="11:19" x14ac:dyDescent="0.35">
      <c r="K17601" s="14"/>
      <c r="L17601" s="14"/>
      <c r="N17601" s="15"/>
      <c r="O17601" s="16"/>
      <c r="R17601" s="14"/>
      <c r="S17601" s="14"/>
    </row>
    <row r="17602" spans="11:19" x14ac:dyDescent="0.35">
      <c r="K17602" s="14"/>
      <c r="L17602" s="14"/>
      <c r="N17602" s="15"/>
      <c r="O17602" s="16"/>
      <c r="R17602" s="14"/>
      <c r="S17602" s="14"/>
    </row>
    <row r="17603" spans="11:19" x14ac:dyDescent="0.35">
      <c r="K17603" s="14"/>
      <c r="L17603" s="14"/>
      <c r="N17603" s="15"/>
      <c r="O17603" s="16"/>
      <c r="R17603" s="14"/>
      <c r="S17603" s="14"/>
    </row>
    <row r="17604" spans="11:19" x14ac:dyDescent="0.35">
      <c r="K17604" s="14"/>
      <c r="L17604" s="14"/>
      <c r="N17604" s="15"/>
      <c r="O17604" s="16"/>
      <c r="R17604" s="14"/>
      <c r="S17604" s="14"/>
    </row>
    <row r="17605" spans="11:19" x14ac:dyDescent="0.35">
      <c r="K17605" s="14"/>
      <c r="L17605" s="14"/>
      <c r="N17605" s="15"/>
      <c r="O17605" s="16"/>
      <c r="R17605" s="14"/>
      <c r="S17605" s="14"/>
    </row>
    <row r="17606" spans="11:19" x14ac:dyDescent="0.35">
      <c r="K17606" s="14"/>
      <c r="L17606" s="14"/>
      <c r="N17606" s="15"/>
      <c r="O17606" s="16"/>
      <c r="R17606" s="14"/>
      <c r="S17606" s="14"/>
    </row>
    <row r="17607" spans="11:19" x14ac:dyDescent="0.35">
      <c r="K17607" s="14"/>
      <c r="L17607" s="14"/>
      <c r="N17607" s="15"/>
      <c r="O17607" s="16"/>
      <c r="R17607" s="14"/>
      <c r="S17607" s="14"/>
    </row>
    <row r="17608" spans="11:19" x14ac:dyDescent="0.35">
      <c r="K17608" s="14"/>
      <c r="L17608" s="14"/>
      <c r="N17608" s="15"/>
      <c r="O17608" s="16"/>
      <c r="R17608" s="14"/>
      <c r="S17608" s="14"/>
    </row>
    <row r="17609" spans="11:19" x14ac:dyDescent="0.35">
      <c r="K17609" s="14"/>
      <c r="L17609" s="14"/>
      <c r="N17609" s="15"/>
      <c r="O17609" s="16"/>
      <c r="R17609" s="14"/>
      <c r="S17609" s="14"/>
    </row>
    <row r="17610" spans="11:19" x14ac:dyDescent="0.35">
      <c r="K17610" s="14"/>
      <c r="L17610" s="14"/>
      <c r="N17610" s="15"/>
      <c r="O17610" s="16"/>
      <c r="R17610" s="14"/>
      <c r="S17610" s="14"/>
    </row>
    <row r="17611" spans="11:19" x14ac:dyDescent="0.35">
      <c r="K17611" s="14"/>
      <c r="L17611" s="14"/>
      <c r="N17611" s="15"/>
      <c r="O17611" s="16"/>
      <c r="R17611" s="14"/>
      <c r="S17611" s="14"/>
    </row>
    <row r="17612" spans="11:19" x14ac:dyDescent="0.35">
      <c r="K17612" s="14"/>
      <c r="L17612" s="14"/>
      <c r="N17612" s="15"/>
      <c r="O17612" s="16"/>
      <c r="R17612" s="14"/>
      <c r="S17612" s="14"/>
    </row>
    <row r="17613" spans="11:19" x14ac:dyDescent="0.35">
      <c r="K17613" s="14"/>
      <c r="L17613" s="14"/>
      <c r="N17613" s="15"/>
      <c r="O17613" s="16"/>
      <c r="R17613" s="14"/>
      <c r="S17613" s="14"/>
    </row>
    <row r="17614" spans="11:19" x14ac:dyDescent="0.35">
      <c r="K17614" s="14"/>
      <c r="L17614" s="14"/>
      <c r="N17614" s="15"/>
      <c r="O17614" s="16"/>
      <c r="R17614" s="14"/>
      <c r="S17614" s="14"/>
    </row>
    <row r="17615" spans="11:19" x14ac:dyDescent="0.35">
      <c r="K17615" s="14"/>
      <c r="L17615" s="14"/>
      <c r="N17615" s="15"/>
      <c r="O17615" s="16"/>
      <c r="R17615" s="14"/>
      <c r="S17615" s="14"/>
    </row>
    <row r="17616" spans="11:19" x14ac:dyDescent="0.35">
      <c r="K17616" s="14"/>
      <c r="L17616" s="14"/>
      <c r="N17616" s="15"/>
      <c r="O17616" s="16"/>
      <c r="R17616" s="14"/>
      <c r="S17616" s="14"/>
    </row>
    <row r="17617" spans="11:19" x14ac:dyDescent="0.35">
      <c r="K17617" s="14"/>
      <c r="L17617" s="14"/>
      <c r="N17617" s="15"/>
      <c r="O17617" s="16"/>
      <c r="R17617" s="14"/>
      <c r="S17617" s="14"/>
    </row>
    <row r="17618" spans="11:19" x14ac:dyDescent="0.35">
      <c r="K17618" s="14"/>
      <c r="L17618" s="14"/>
      <c r="N17618" s="15"/>
      <c r="O17618" s="16"/>
      <c r="R17618" s="14"/>
      <c r="S17618" s="14"/>
    </row>
    <row r="17619" spans="11:19" x14ac:dyDescent="0.35">
      <c r="K17619" s="14"/>
      <c r="L17619" s="14"/>
      <c r="N17619" s="15"/>
      <c r="O17619" s="16"/>
      <c r="R17619" s="14"/>
      <c r="S17619" s="14"/>
    </row>
    <row r="17620" spans="11:19" x14ac:dyDescent="0.35">
      <c r="K17620" s="14"/>
      <c r="L17620" s="14"/>
      <c r="N17620" s="15"/>
      <c r="O17620" s="16"/>
      <c r="R17620" s="14"/>
      <c r="S17620" s="14"/>
    </row>
    <row r="17621" spans="11:19" x14ac:dyDescent="0.35">
      <c r="K17621" s="14"/>
      <c r="L17621" s="14"/>
      <c r="N17621" s="15"/>
      <c r="O17621" s="16"/>
      <c r="R17621" s="14"/>
      <c r="S17621" s="14"/>
    </row>
    <row r="17622" spans="11:19" x14ac:dyDescent="0.35">
      <c r="K17622" s="14"/>
      <c r="L17622" s="14"/>
      <c r="N17622" s="15"/>
      <c r="O17622" s="16"/>
      <c r="R17622" s="14"/>
      <c r="S17622" s="14"/>
    </row>
    <row r="17623" spans="11:19" x14ac:dyDescent="0.35">
      <c r="K17623" s="14"/>
      <c r="L17623" s="14"/>
      <c r="N17623" s="15"/>
      <c r="O17623" s="16"/>
      <c r="R17623" s="14"/>
      <c r="S17623" s="14"/>
    </row>
    <row r="17624" spans="11:19" x14ac:dyDescent="0.35">
      <c r="K17624" s="14"/>
      <c r="L17624" s="14"/>
      <c r="N17624" s="15"/>
      <c r="O17624" s="16"/>
      <c r="R17624" s="14"/>
      <c r="S17624" s="14"/>
    </row>
    <row r="17625" spans="11:19" x14ac:dyDescent="0.35">
      <c r="K17625" s="14"/>
      <c r="L17625" s="14"/>
      <c r="N17625" s="15"/>
      <c r="O17625" s="16"/>
      <c r="R17625" s="14"/>
      <c r="S17625" s="14"/>
    </row>
    <row r="17626" spans="11:19" x14ac:dyDescent="0.35">
      <c r="K17626" s="14"/>
      <c r="L17626" s="14"/>
      <c r="N17626" s="15"/>
      <c r="O17626" s="16"/>
      <c r="R17626" s="14"/>
      <c r="S17626" s="14"/>
    </row>
    <row r="17627" spans="11:19" x14ac:dyDescent="0.35">
      <c r="K17627" s="14"/>
      <c r="L17627" s="14"/>
      <c r="N17627" s="15"/>
      <c r="O17627" s="16"/>
      <c r="R17627" s="14"/>
      <c r="S17627" s="14"/>
    </row>
    <row r="17628" spans="11:19" x14ac:dyDescent="0.35">
      <c r="K17628" s="14"/>
      <c r="L17628" s="14"/>
      <c r="N17628" s="15"/>
      <c r="O17628" s="16"/>
      <c r="R17628" s="14"/>
      <c r="S17628" s="14"/>
    </row>
    <row r="17629" spans="11:19" x14ac:dyDescent="0.35">
      <c r="K17629" s="14"/>
      <c r="L17629" s="14"/>
      <c r="N17629" s="15"/>
      <c r="O17629" s="16"/>
      <c r="R17629" s="14"/>
      <c r="S17629" s="14"/>
    </row>
    <row r="17630" spans="11:19" x14ac:dyDescent="0.35">
      <c r="K17630" s="14"/>
      <c r="L17630" s="14"/>
      <c r="N17630" s="15"/>
      <c r="O17630" s="16"/>
      <c r="R17630" s="14"/>
      <c r="S17630" s="14"/>
    </row>
    <row r="17631" spans="11:19" x14ac:dyDescent="0.35">
      <c r="K17631" s="14"/>
      <c r="L17631" s="14"/>
      <c r="N17631" s="15"/>
      <c r="O17631" s="16"/>
      <c r="R17631" s="14"/>
      <c r="S17631" s="14"/>
    </row>
    <row r="17632" spans="11:19" x14ac:dyDescent="0.35">
      <c r="K17632" s="14"/>
      <c r="L17632" s="14"/>
      <c r="N17632" s="15"/>
      <c r="O17632" s="16"/>
      <c r="R17632" s="14"/>
      <c r="S17632" s="14"/>
    </row>
    <row r="17633" spans="11:19" x14ac:dyDescent="0.35">
      <c r="K17633" s="14"/>
      <c r="L17633" s="14"/>
      <c r="N17633" s="15"/>
      <c r="O17633" s="16"/>
      <c r="R17633" s="14"/>
      <c r="S17633" s="14"/>
    </row>
    <row r="17634" spans="11:19" x14ac:dyDescent="0.35">
      <c r="K17634" s="14"/>
      <c r="L17634" s="14"/>
      <c r="N17634" s="15"/>
      <c r="O17634" s="16"/>
      <c r="R17634" s="14"/>
      <c r="S17634" s="14"/>
    </row>
    <row r="17635" spans="11:19" x14ac:dyDescent="0.35">
      <c r="K17635" s="14"/>
      <c r="L17635" s="14"/>
      <c r="N17635" s="15"/>
      <c r="O17635" s="16"/>
      <c r="R17635" s="14"/>
      <c r="S17635" s="14"/>
    </row>
    <row r="17636" spans="11:19" x14ac:dyDescent="0.35">
      <c r="K17636" s="14"/>
      <c r="L17636" s="14"/>
      <c r="N17636" s="15"/>
      <c r="O17636" s="16"/>
      <c r="R17636" s="14"/>
      <c r="S17636" s="14"/>
    </row>
    <row r="17637" spans="11:19" x14ac:dyDescent="0.35">
      <c r="K17637" s="14"/>
      <c r="L17637" s="14"/>
      <c r="N17637" s="15"/>
      <c r="O17637" s="16"/>
      <c r="R17637" s="14"/>
      <c r="S17637" s="14"/>
    </row>
    <row r="17638" spans="11:19" x14ac:dyDescent="0.35">
      <c r="K17638" s="14"/>
      <c r="L17638" s="14"/>
      <c r="N17638" s="15"/>
      <c r="O17638" s="16"/>
      <c r="R17638" s="14"/>
      <c r="S17638" s="14"/>
    </row>
    <row r="17639" spans="11:19" x14ac:dyDescent="0.35">
      <c r="K17639" s="14"/>
      <c r="L17639" s="14"/>
      <c r="N17639" s="15"/>
      <c r="O17639" s="16"/>
      <c r="R17639" s="14"/>
      <c r="S17639" s="14"/>
    </row>
    <row r="17640" spans="11:19" x14ac:dyDescent="0.35">
      <c r="K17640" s="14"/>
      <c r="L17640" s="14"/>
      <c r="N17640" s="15"/>
      <c r="O17640" s="16"/>
      <c r="R17640" s="14"/>
      <c r="S17640" s="14"/>
    </row>
    <row r="17641" spans="11:19" x14ac:dyDescent="0.35">
      <c r="K17641" s="14"/>
      <c r="L17641" s="14"/>
      <c r="N17641" s="15"/>
      <c r="O17641" s="16"/>
      <c r="R17641" s="14"/>
      <c r="S17641" s="14"/>
    </row>
    <row r="17642" spans="11:19" x14ac:dyDescent="0.35">
      <c r="K17642" s="14"/>
      <c r="L17642" s="14"/>
      <c r="N17642" s="15"/>
      <c r="O17642" s="16"/>
      <c r="R17642" s="14"/>
      <c r="S17642" s="14"/>
    </row>
    <row r="17643" spans="11:19" x14ac:dyDescent="0.35">
      <c r="K17643" s="14"/>
      <c r="L17643" s="14"/>
      <c r="N17643" s="15"/>
      <c r="O17643" s="16"/>
      <c r="R17643" s="14"/>
      <c r="S17643" s="14"/>
    </row>
    <row r="17644" spans="11:19" x14ac:dyDescent="0.35">
      <c r="K17644" s="14"/>
      <c r="L17644" s="14"/>
      <c r="N17644" s="15"/>
      <c r="O17644" s="16"/>
      <c r="R17644" s="14"/>
      <c r="S17644" s="14"/>
    </row>
    <row r="17645" spans="11:19" x14ac:dyDescent="0.35">
      <c r="K17645" s="14"/>
      <c r="L17645" s="14"/>
      <c r="N17645" s="15"/>
      <c r="O17645" s="16"/>
      <c r="R17645" s="14"/>
      <c r="S17645" s="14"/>
    </row>
    <row r="17646" spans="11:19" x14ac:dyDescent="0.35">
      <c r="K17646" s="14"/>
      <c r="L17646" s="14"/>
      <c r="N17646" s="15"/>
      <c r="O17646" s="16"/>
      <c r="R17646" s="14"/>
      <c r="S17646" s="14"/>
    </row>
    <row r="17647" spans="11:19" x14ac:dyDescent="0.35">
      <c r="K17647" s="14"/>
      <c r="L17647" s="14"/>
      <c r="N17647" s="15"/>
      <c r="O17647" s="16"/>
      <c r="R17647" s="14"/>
      <c r="S17647" s="14"/>
    </row>
    <row r="17648" spans="11:19" x14ac:dyDescent="0.35">
      <c r="K17648" s="14"/>
      <c r="L17648" s="14"/>
      <c r="N17648" s="15"/>
      <c r="O17648" s="16"/>
      <c r="R17648" s="14"/>
      <c r="S17648" s="14"/>
    </row>
    <row r="17649" spans="11:19" x14ac:dyDescent="0.35">
      <c r="K17649" s="14"/>
      <c r="L17649" s="14"/>
      <c r="N17649" s="15"/>
      <c r="O17649" s="16"/>
      <c r="R17649" s="14"/>
      <c r="S17649" s="14"/>
    </row>
    <row r="17650" spans="11:19" x14ac:dyDescent="0.35">
      <c r="K17650" s="14"/>
      <c r="L17650" s="14"/>
      <c r="N17650" s="15"/>
      <c r="O17650" s="16"/>
      <c r="R17650" s="14"/>
      <c r="S17650" s="14"/>
    </row>
    <row r="17651" spans="11:19" x14ac:dyDescent="0.35">
      <c r="K17651" s="14"/>
      <c r="L17651" s="14"/>
      <c r="N17651" s="15"/>
      <c r="O17651" s="16"/>
      <c r="R17651" s="14"/>
      <c r="S17651" s="14"/>
    </row>
    <row r="17652" spans="11:19" x14ac:dyDescent="0.35">
      <c r="K17652" s="14"/>
      <c r="L17652" s="14"/>
      <c r="N17652" s="15"/>
      <c r="O17652" s="16"/>
      <c r="R17652" s="14"/>
      <c r="S17652" s="14"/>
    </row>
    <row r="17653" spans="11:19" x14ac:dyDescent="0.35">
      <c r="K17653" s="14"/>
      <c r="L17653" s="14"/>
      <c r="N17653" s="15"/>
      <c r="O17653" s="16"/>
      <c r="R17653" s="14"/>
      <c r="S17653" s="14"/>
    </row>
    <row r="17654" spans="11:19" x14ac:dyDescent="0.35">
      <c r="K17654" s="14"/>
      <c r="L17654" s="14"/>
      <c r="N17654" s="15"/>
      <c r="O17654" s="16"/>
      <c r="R17654" s="14"/>
      <c r="S17654" s="14"/>
    </row>
    <row r="17655" spans="11:19" x14ac:dyDescent="0.35">
      <c r="K17655" s="14"/>
      <c r="L17655" s="14"/>
      <c r="N17655" s="15"/>
      <c r="O17655" s="16"/>
      <c r="R17655" s="14"/>
      <c r="S17655" s="14"/>
    </row>
    <row r="17656" spans="11:19" x14ac:dyDescent="0.35">
      <c r="K17656" s="14"/>
      <c r="L17656" s="14"/>
      <c r="N17656" s="15"/>
      <c r="O17656" s="16"/>
      <c r="R17656" s="14"/>
      <c r="S17656" s="14"/>
    </row>
    <row r="17657" spans="11:19" x14ac:dyDescent="0.35">
      <c r="K17657" s="14"/>
      <c r="L17657" s="14"/>
      <c r="N17657" s="15"/>
      <c r="O17657" s="16"/>
      <c r="R17657" s="14"/>
      <c r="S17657" s="14"/>
    </row>
    <row r="17658" spans="11:19" x14ac:dyDescent="0.35">
      <c r="K17658" s="14"/>
      <c r="L17658" s="14"/>
      <c r="N17658" s="15"/>
      <c r="O17658" s="16"/>
      <c r="R17658" s="14"/>
      <c r="S17658" s="14"/>
    </row>
    <row r="17659" spans="11:19" x14ac:dyDescent="0.35">
      <c r="K17659" s="14"/>
      <c r="L17659" s="14"/>
      <c r="N17659" s="15"/>
      <c r="O17659" s="16"/>
      <c r="R17659" s="14"/>
      <c r="S17659" s="14"/>
    </row>
    <row r="17660" spans="11:19" x14ac:dyDescent="0.35">
      <c r="K17660" s="14"/>
      <c r="L17660" s="14"/>
      <c r="N17660" s="15"/>
      <c r="O17660" s="16"/>
      <c r="R17660" s="14"/>
      <c r="S17660" s="14"/>
    </row>
    <row r="17661" spans="11:19" x14ac:dyDescent="0.35">
      <c r="K17661" s="14"/>
      <c r="L17661" s="14"/>
      <c r="N17661" s="15"/>
      <c r="O17661" s="16"/>
      <c r="R17661" s="14"/>
      <c r="S17661" s="14"/>
    </row>
    <row r="17662" spans="11:19" x14ac:dyDescent="0.35">
      <c r="K17662" s="14"/>
      <c r="L17662" s="14"/>
      <c r="N17662" s="15"/>
      <c r="O17662" s="16"/>
      <c r="R17662" s="14"/>
      <c r="S17662" s="14"/>
    </row>
    <row r="17663" spans="11:19" x14ac:dyDescent="0.35">
      <c r="K17663" s="14"/>
      <c r="L17663" s="14"/>
      <c r="N17663" s="15"/>
      <c r="O17663" s="16"/>
      <c r="R17663" s="14"/>
      <c r="S17663" s="14"/>
    </row>
    <row r="17664" spans="11:19" x14ac:dyDescent="0.35">
      <c r="K17664" s="14"/>
      <c r="L17664" s="14"/>
      <c r="N17664" s="15"/>
      <c r="O17664" s="16"/>
      <c r="R17664" s="14"/>
      <c r="S17664" s="14"/>
    </row>
    <row r="17665" spans="11:19" x14ac:dyDescent="0.35">
      <c r="K17665" s="14"/>
      <c r="L17665" s="14"/>
      <c r="N17665" s="15"/>
      <c r="O17665" s="16"/>
      <c r="R17665" s="14"/>
      <c r="S17665" s="14"/>
    </row>
    <row r="17666" spans="11:19" x14ac:dyDescent="0.35">
      <c r="K17666" s="14"/>
      <c r="L17666" s="14"/>
      <c r="N17666" s="15"/>
      <c r="O17666" s="16"/>
      <c r="R17666" s="14"/>
      <c r="S17666" s="14"/>
    </row>
    <row r="17667" spans="11:19" x14ac:dyDescent="0.35">
      <c r="K17667" s="14"/>
      <c r="L17667" s="14"/>
      <c r="N17667" s="15"/>
      <c r="O17667" s="16"/>
      <c r="R17667" s="14"/>
      <c r="S17667" s="14"/>
    </row>
    <row r="17668" spans="11:19" x14ac:dyDescent="0.35">
      <c r="K17668" s="14"/>
      <c r="L17668" s="14"/>
      <c r="N17668" s="15"/>
      <c r="O17668" s="16"/>
      <c r="R17668" s="14"/>
      <c r="S17668" s="14"/>
    </row>
    <row r="17669" spans="11:19" x14ac:dyDescent="0.35">
      <c r="K17669" s="14"/>
      <c r="L17669" s="14"/>
      <c r="N17669" s="15"/>
      <c r="O17669" s="16"/>
      <c r="R17669" s="14"/>
      <c r="S17669" s="14"/>
    </row>
    <row r="17670" spans="11:19" x14ac:dyDescent="0.35">
      <c r="K17670" s="14"/>
      <c r="L17670" s="14"/>
      <c r="N17670" s="15"/>
      <c r="O17670" s="16"/>
      <c r="R17670" s="14"/>
      <c r="S17670" s="14"/>
    </row>
    <row r="17671" spans="11:19" x14ac:dyDescent="0.35">
      <c r="K17671" s="14"/>
      <c r="L17671" s="14"/>
      <c r="N17671" s="15"/>
      <c r="O17671" s="16"/>
      <c r="R17671" s="14"/>
      <c r="S17671" s="14"/>
    </row>
    <row r="17672" spans="11:19" x14ac:dyDescent="0.35">
      <c r="K17672" s="14"/>
      <c r="L17672" s="14"/>
      <c r="N17672" s="15"/>
      <c r="O17672" s="16"/>
      <c r="R17672" s="14"/>
      <c r="S17672" s="14"/>
    </row>
    <row r="17673" spans="11:19" x14ac:dyDescent="0.35">
      <c r="K17673" s="14"/>
      <c r="L17673" s="14"/>
      <c r="N17673" s="15"/>
      <c r="O17673" s="16"/>
      <c r="R17673" s="14"/>
      <c r="S17673" s="14"/>
    </row>
    <row r="17674" spans="11:19" x14ac:dyDescent="0.35">
      <c r="K17674" s="14"/>
      <c r="L17674" s="14"/>
      <c r="N17674" s="15"/>
      <c r="O17674" s="16"/>
      <c r="R17674" s="14"/>
      <c r="S17674" s="14"/>
    </row>
    <row r="17675" spans="11:19" x14ac:dyDescent="0.35">
      <c r="K17675" s="14"/>
      <c r="L17675" s="14"/>
      <c r="N17675" s="15"/>
      <c r="O17675" s="16"/>
      <c r="R17675" s="14"/>
      <c r="S17675" s="14"/>
    </row>
    <row r="17676" spans="11:19" x14ac:dyDescent="0.35">
      <c r="K17676" s="14"/>
      <c r="L17676" s="14"/>
      <c r="N17676" s="15"/>
      <c r="O17676" s="16"/>
      <c r="R17676" s="14"/>
      <c r="S17676" s="14"/>
    </row>
    <row r="17677" spans="11:19" x14ac:dyDescent="0.35">
      <c r="K17677" s="14"/>
      <c r="L17677" s="14"/>
      <c r="N17677" s="15"/>
      <c r="O17677" s="16"/>
      <c r="R17677" s="14"/>
      <c r="S17677" s="14"/>
    </row>
    <row r="17678" spans="11:19" x14ac:dyDescent="0.35">
      <c r="K17678" s="14"/>
      <c r="L17678" s="14"/>
      <c r="N17678" s="15"/>
      <c r="O17678" s="16"/>
      <c r="R17678" s="14"/>
      <c r="S17678" s="14"/>
    </row>
    <row r="17679" spans="11:19" x14ac:dyDescent="0.35">
      <c r="K17679" s="14"/>
      <c r="L17679" s="14"/>
      <c r="N17679" s="15"/>
      <c r="O17679" s="16"/>
      <c r="R17679" s="14"/>
      <c r="S17679" s="14"/>
    </row>
    <row r="17680" spans="11:19" x14ac:dyDescent="0.35">
      <c r="K17680" s="14"/>
      <c r="L17680" s="14"/>
      <c r="N17680" s="15"/>
      <c r="O17680" s="16"/>
      <c r="R17680" s="14"/>
      <c r="S17680" s="14"/>
    </row>
    <row r="17681" spans="11:19" x14ac:dyDescent="0.35">
      <c r="K17681" s="14"/>
      <c r="L17681" s="14"/>
      <c r="N17681" s="15"/>
      <c r="O17681" s="16"/>
      <c r="R17681" s="14"/>
      <c r="S17681" s="14"/>
    </row>
    <row r="17682" spans="11:19" x14ac:dyDescent="0.35">
      <c r="K17682" s="14"/>
      <c r="L17682" s="14"/>
      <c r="N17682" s="15"/>
      <c r="O17682" s="16"/>
      <c r="R17682" s="14"/>
      <c r="S17682" s="14"/>
    </row>
    <row r="17683" spans="11:19" x14ac:dyDescent="0.35">
      <c r="K17683" s="14"/>
      <c r="L17683" s="14"/>
      <c r="N17683" s="15"/>
      <c r="O17683" s="16"/>
      <c r="R17683" s="14"/>
      <c r="S17683" s="14"/>
    </row>
    <row r="17684" spans="11:19" x14ac:dyDescent="0.35">
      <c r="K17684" s="14"/>
      <c r="L17684" s="14"/>
      <c r="N17684" s="15"/>
      <c r="O17684" s="16"/>
      <c r="R17684" s="14"/>
      <c r="S17684" s="14"/>
    </row>
    <row r="17685" spans="11:19" x14ac:dyDescent="0.35">
      <c r="K17685" s="14"/>
      <c r="L17685" s="14"/>
      <c r="N17685" s="15"/>
      <c r="O17685" s="16"/>
      <c r="R17685" s="14"/>
      <c r="S17685" s="14"/>
    </row>
    <row r="17686" spans="11:19" x14ac:dyDescent="0.35">
      <c r="K17686" s="14"/>
      <c r="L17686" s="14"/>
      <c r="N17686" s="15"/>
      <c r="O17686" s="16"/>
      <c r="R17686" s="14"/>
      <c r="S17686" s="14"/>
    </row>
    <row r="17687" spans="11:19" x14ac:dyDescent="0.35">
      <c r="K17687" s="14"/>
      <c r="L17687" s="14"/>
      <c r="N17687" s="15"/>
      <c r="O17687" s="16"/>
      <c r="R17687" s="14"/>
      <c r="S17687" s="14"/>
    </row>
    <row r="17688" spans="11:19" x14ac:dyDescent="0.35">
      <c r="K17688" s="14"/>
      <c r="L17688" s="14"/>
      <c r="N17688" s="15"/>
      <c r="O17688" s="16"/>
      <c r="R17688" s="14"/>
      <c r="S17688" s="14"/>
    </row>
    <row r="17689" spans="11:19" x14ac:dyDescent="0.35">
      <c r="K17689" s="14"/>
      <c r="L17689" s="14"/>
      <c r="N17689" s="15"/>
      <c r="O17689" s="16"/>
      <c r="R17689" s="14"/>
      <c r="S17689" s="14"/>
    </row>
    <row r="17690" spans="11:19" x14ac:dyDescent="0.35">
      <c r="K17690" s="14"/>
      <c r="L17690" s="14"/>
      <c r="N17690" s="15"/>
      <c r="O17690" s="16"/>
      <c r="R17690" s="14"/>
      <c r="S17690" s="14"/>
    </row>
    <row r="17691" spans="11:19" x14ac:dyDescent="0.35">
      <c r="K17691" s="14"/>
      <c r="L17691" s="14"/>
      <c r="N17691" s="15"/>
      <c r="O17691" s="16"/>
      <c r="R17691" s="14"/>
      <c r="S17691" s="14"/>
    </row>
    <row r="17692" spans="11:19" x14ac:dyDescent="0.35">
      <c r="K17692" s="14"/>
      <c r="L17692" s="14"/>
      <c r="N17692" s="15"/>
      <c r="O17692" s="16"/>
      <c r="R17692" s="14"/>
      <c r="S17692" s="14"/>
    </row>
    <row r="17693" spans="11:19" x14ac:dyDescent="0.35">
      <c r="K17693" s="14"/>
      <c r="L17693" s="14"/>
      <c r="N17693" s="15"/>
      <c r="O17693" s="16"/>
      <c r="R17693" s="14"/>
      <c r="S17693" s="14"/>
    </row>
    <row r="17694" spans="11:19" x14ac:dyDescent="0.35">
      <c r="K17694" s="14"/>
      <c r="L17694" s="14"/>
      <c r="N17694" s="15"/>
      <c r="O17694" s="16"/>
      <c r="R17694" s="14"/>
      <c r="S17694" s="14"/>
    </row>
    <row r="17695" spans="11:19" x14ac:dyDescent="0.35">
      <c r="K17695" s="14"/>
      <c r="L17695" s="14"/>
      <c r="N17695" s="15"/>
      <c r="O17695" s="16"/>
      <c r="R17695" s="14"/>
      <c r="S17695" s="14"/>
    </row>
    <row r="17696" spans="11:19" x14ac:dyDescent="0.35">
      <c r="K17696" s="14"/>
      <c r="L17696" s="14"/>
      <c r="N17696" s="15"/>
      <c r="O17696" s="16"/>
      <c r="R17696" s="14"/>
      <c r="S17696" s="14"/>
    </row>
    <row r="17697" spans="11:19" x14ac:dyDescent="0.35">
      <c r="K17697" s="14"/>
      <c r="L17697" s="14"/>
      <c r="N17697" s="15"/>
      <c r="O17697" s="16"/>
      <c r="R17697" s="14"/>
      <c r="S17697" s="14"/>
    </row>
    <row r="17698" spans="11:19" x14ac:dyDescent="0.35">
      <c r="K17698" s="14"/>
      <c r="L17698" s="14"/>
      <c r="N17698" s="15"/>
      <c r="O17698" s="16"/>
      <c r="R17698" s="14"/>
      <c r="S17698" s="14"/>
    </row>
    <row r="17699" spans="11:19" x14ac:dyDescent="0.35">
      <c r="K17699" s="14"/>
      <c r="L17699" s="14"/>
      <c r="N17699" s="15"/>
      <c r="O17699" s="16"/>
      <c r="R17699" s="14"/>
      <c r="S17699" s="14"/>
    </row>
    <row r="17700" spans="11:19" x14ac:dyDescent="0.35">
      <c r="K17700" s="14"/>
      <c r="L17700" s="14"/>
      <c r="N17700" s="15"/>
      <c r="O17700" s="16"/>
      <c r="R17700" s="14"/>
      <c r="S17700" s="14"/>
    </row>
    <row r="17701" spans="11:19" x14ac:dyDescent="0.35">
      <c r="K17701" s="14"/>
      <c r="L17701" s="14"/>
      <c r="N17701" s="15"/>
      <c r="O17701" s="16"/>
      <c r="R17701" s="14"/>
      <c r="S17701" s="14"/>
    </row>
    <row r="17702" spans="11:19" x14ac:dyDescent="0.35">
      <c r="K17702" s="14"/>
      <c r="L17702" s="14"/>
      <c r="N17702" s="15"/>
      <c r="O17702" s="16"/>
      <c r="R17702" s="14"/>
      <c r="S17702" s="14"/>
    </row>
    <row r="17703" spans="11:19" x14ac:dyDescent="0.35">
      <c r="K17703" s="14"/>
      <c r="L17703" s="14"/>
      <c r="N17703" s="15"/>
      <c r="O17703" s="16"/>
      <c r="R17703" s="14"/>
      <c r="S17703" s="14"/>
    </row>
    <row r="17704" spans="11:19" x14ac:dyDescent="0.35">
      <c r="K17704" s="14"/>
      <c r="L17704" s="14"/>
      <c r="N17704" s="15"/>
      <c r="O17704" s="16"/>
      <c r="R17704" s="14"/>
      <c r="S17704" s="14"/>
    </row>
    <row r="17705" spans="11:19" x14ac:dyDescent="0.35">
      <c r="K17705" s="14"/>
      <c r="L17705" s="14"/>
      <c r="N17705" s="15"/>
      <c r="O17705" s="16"/>
      <c r="R17705" s="14"/>
      <c r="S17705" s="14"/>
    </row>
    <row r="17706" spans="11:19" x14ac:dyDescent="0.35">
      <c r="K17706" s="14"/>
      <c r="L17706" s="14"/>
      <c r="N17706" s="15"/>
      <c r="O17706" s="16"/>
      <c r="R17706" s="14"/>
      <c r="S17706" s="14"/>
    </row>
    <row r="17707" spans="11:19" x14ac:dyDescent="0.35">
      <c r="K17707" s="14"/>
      <c r="L17707" s="14"/>
      <c r="N17707" s="15"/>
      <c r="O17707" s="16"/>
      <c r="R17707" s="14"/>
      <c r="S17707" s="14"/>
    </row>
    <row r="17708" spans="11:19" x14ac:dyDescent="0.35">
      <c r="K17708" s="14"/>
      <c r="L17708" s="14"/>
      <c r="N17708" s="15"/>
      <c r="O17708" s="16"/>
      <c r="R17708" s="14"/>
      <c r="S17708" s="14"/>
    </row>
    <row r="17709" spans="11:19" x14ac:dyDescent="0.35">
      <c r="K17709" s="14"/>
      <c r="L17709" s="14"/>
      <c r="N17709" s="15"/>
      <c r="O17709" s="16"/>
      <c r="R17709" s="14"/>
      <c r="S17709" s="14"/>
    </row>
    <row r="17710" spans="11:19" x14ac:dyDescent="0.35">
      <c r="K17710" s="14"/>
      <c r="L17710" s="14"/>
      <c r="N17710" s="15"/>
      <c r="O17710" s="16"/>
      <c r="R17710" s="14"/>
      <c r="S17710" s="14"/>
    </row>
    <row r="17711" spans="11:19" x14ac:dyDescent="0.35">
      <c r="K17711" s="14"/>
      <c r="L17711" s="14"/>
      <c r="N17711" s="15"/>
      <c r="O17711" s="16"/>
      <c r="R17711" s="14"/>
      <c r="S17711" s="14"/>
    </row>
    <row r="17712" spans="11:19" x14ac:dyDescent="0.35">
      <c r="K17712" s="14"/>
      <c r="L17712" s="14"/>
      <c r="N17712" s="15"/>
      <c r="O17712" s="16"/>
      <c r="R17712" s="14"/>
      <c r="S17712" s="14"/>
    </row>
    <row r="17713" spans="11:19" x14ac:dyDescent="0.35">
      <c r="K17713" s="14"/>
      <c r="L17713" s="14"/>
      <c r="N17713" s="15"/>
      <c r="O17713" s="16"/>
      <c r="R17713" s="14"/>
      <c r="S17713" s="14"/>
    </row>
    <row r="17714" spans="11:19" x14ac:dyDescent="0.35">
      <c r="K17714" s="14"/>
      <c r="L17714" s="14"/>
      <c r="N17714" s="15"/>
      <c r="O17714" s="16"/>
      <c r="R17714" s="14"/>
      <c r="S17714" s="14"/>
    </row>
    <row r="17715" spans="11:19" x14ac:dyDescent="0.35">
      <c r="K17715" s="14"/>
      <c r="L17715" s="14"/>
      <c r="N17715" s="15"/>
      <c r="O17715" s="16"/>
      <c r="R17715" s="14"/>
      <c r="S17715" s="14"/>
    </row>
    <row r="17716" spans="11:19" x14ac:dyDescent="0.35">
      <c r="K17716" s="14"/>
      <c r="L17716" s="14"/>
      <c r="N17716" s="15"/>
      <c r="O17716" s="16"/>
      <c r="R17716" s="14"/>
      <c r="S17716" s="14"/>
    </row>
    <row r="17717" spans="11:19" x14ac:dyDescent="0.35">
      <c r="K17717" s="14"/>
      <c r="L17717" s="14"/>
      <c r="N17717" s="15"/>
      <c r="O17717" s="16"/>
      <c r="R17717" s="14"/>
      <c r="S17717" s="14"/>
    </row>
    <row r="17718" spans="11:19" x14ac:dyDescent="0.35">
      <c r="K17718" s="14"/>
      <c r="L17718" s="14"/>
      <c r="N17718" s="15"/>
      <c r="O17718" s="16"/>
      <c r="R17718" s="14"/>
      <c r="S17718" s="14"/>
    </row>
    <row r="17719" spans="11:19" x14ac:dyDescent="0.35">
      <c r="K17719" s="14"/>
      <c r="L17719" s="14"/>
      <c r="N17719" s="15"/>
      <c r="O17719" s="16"/>
      <c r="R17719" s="14"/>
      <c r="S17719" s="14"/>
    </row>
    <row r="17720" spans="11:19" x14ac:dyDescent="0.35">
      <c r="K17720" s="14"/>
      <c r="L17720" s="14"/>
      <c r="N17720" s="15"/>
      <c r="O17720" s="16"/>
      <c r="R17720" s="14"/>
      <c r="S17720" s="14"/>
    </row>
    <row r="17721" spans="11:19" x14ac:dyDescent="0.35">
      <c r="K17721" s="14"/>
      <c r="L17721" s="14"/>
      <c r="N17721" s="15"/>
      <c r="O17721" s="16"/>
      <c r="R17721" s="14"/>
      <c r="S17721" s="14"/>
    </row>
    <row r="17722" spans="11:19" x14ac:dyDescent="0.35">
      <c r="K17722" s="14"/>
      <c r="L17722" s="14"/>
      <c r="N17722" s="15"/>
      <c r="O17722" s="16"/>
      <c r="R17722" s="14"/>
      <c r="S17722" s="14"/>
    </row>
    <row r="17723" spans="11:19" x14ac:dyDescent="0.35">
      <c r="K17723" s="14"/>
      <c r="L17723" s="14"/>
      <c r="N17723" s="15"/>
      <c r="O17723" s="16"/>
      <c r="R17723" s="14"/>
      <c r="S17723" s="14"/>
    </row>
    <row r="17724" spans="11:19" x14ac:dyDescent="0.35">
      <c r="K17724" s="14"/>
      <c r="L17724" s="14"/>
      <c r="N17724" s="15"/>
      <c r="O17724" s="16"/>
      <c r="R17724" s="14"/>
      <c r="S17724" s="14"/>
    </row>
    <row r="17725" spans="11:19" x14ac:dyDescent="0.35">
      <c r="K17725" s="14"/>
      <c r="L17725" s="14"/>
      <c r="N17725" s="15"/>
      <c r="O17725" s="16"/>
      <c r="R17725" s="14"/>
      <c r="S17725" s="14"/>
    </row>
    <row r="17726" spans="11:19" x14ac:dyDescent="0.35">
      <c r="K17726" s="14"/>
      <c r="L17726" s="14"/>
      <c r="N17726" s="15"/>
      <c r="O17726" s="16"/>
      <c r="R17726" s="14"/>
      <c r="S17726" s="14"/>
    </row>
    <row r="17727" spans="11:19" x14ac:dyDescent="0.35">
      <c r="K17727" s="14"/>
      <c r="L17727" s="14"/>
      <c r="N17727" s="15"/>
      <c r="O17727" s="16"/>
      <c r="R17727" s="14"/>
      <c r="S17727" s="14"/>
    </row>
    <row r="17728" spans="11:19" x14ac:dyDescent="0.35">
      <c r="K17728" s="14"/>
      <c r="L17728" s="14"/>
      <c r="N17728" s="15"/>
      <c r="O17728" s="16"/>
      <c r="R17728" s="14"/>
      <c r="S17728" s="14"/>
    </row>
    <row r="17729" spans="11:19" x14ac:dyDescent="0.35">
      <c r="K17729" s="14"/>
      <c r="L17729" s="14"/>
      <c r="N17729" s="15"/>
      <c r="O17729" s="16"/>
      <c r="R17729" s="14"/>
      <c r="S17729" s="14"/>
    </row>
    <row r="17730" spans="11:19" x14ac:dyDescent="0.35">
      <c r="K17730" s="14"/>
      <c r="L17730" s="14"/>
      <c r="N17730" s="15"/>
      <c r="O17730" s="16"/>
      <c r="R17730" s="14"/>
      <c r="S17730" s="14"/>
    </row>
    <row r="17731" spans="11:19" x14ac:dyDescent="0.35">
      <c r="K17731" s="14"/>
      <c r="L17731" s="14"/>
      <c r="N17731" s="15"/>
      <c r="O17731" s="16"/>
      <c r="R17731" s="14"/>
      <c r="S17731" s="14"/>
    </row>
    <row r="17732" spans="11:19" x14ac:dyDescent="0.35">
      <c r="K17732" s="14"/>
      <c r="L17732" s="14"/>
      <c r="N17732" s="15"/>
      <c r="O17732" s="16"/>
      <c r="R17732" s="14"/>
      <c r="S17732" s="14"/>
    </row>
    <row r="17733" spans="11:19" x14ac:dyDescent="0.35">
      <c r="K17733" s="14"/>
      <c r="L17733" s="14"/>
      <c r="N17733" s="15"/>
      <c r="O17733" s="16"/>
      <c r="R17733" s="14"/>
      <c r="S17733" s="14"/>
    </row>
    <row r="17734" spans="11:19" x14ac:dyDescent="0.35">
      <c r="K17734" s="14"/>
      <c r="L17734" s="14"/>
      <c r="N17734" s="15"/>
      <c r="O17734" s="16"/>
      <c r="R17734" s="14"/>
      <c r="S17734" s="14"/>
    </row>
    <row r="17735" spans="11:19" x14ac:dyDescent="0.35">
      <c r="K17735" s="14"/>
      <c r="L17735" s="14"/>
      <c r="N17735" s="15"/>
      <c r="O17735" s="16"/>
      <c r="R17735" s="14"/>
      <c r="S17735" s="14"/>
    </row>
    <row r="17736" spans="11:19" x14ac:dyDescent="0.35">
      <c r="K17736" s="14"/>
      <c r="L17736" s="14"/>
      <c r="N17736" s="15"/>
      <c r="O17736" s="16"/>
      <c r="R17736" s="14"/>
      <c r="S17736" s="14"/>
    </row>
    <row r="17737" spans="11:19" x14ac:dyDescent="0.35">
      <c r="K17737" s="14"/>
      <c r="L17737" s="14"/>
      <c r="N17737" s="15"/>
      <c r="O17737" s="16"/>
      <c r="R17737" s="14"/>
      <c r="S17737" s="14"/>
    </row>
    <row r="17738" spans="11:19" x14ac:dyDescent="0.35">
      <c r="K17738" s="14"/>
      <c r="L17738" s="14"/>
      <c r="N17738" s="15"/>
      <c r="O17738" s="16"/>
      <c r="R17738" s="14"/>
      <c r="S17738" s="14"/>
    </row>
    <row r="17739" spans="11:19" x14ac:dyDescent="0.35">
      <c r="K17739" s="14"/>
      <c r="L17739" s="14"/>
      <c r="N17739" s="15"/>
      <c r="O17739" s="16"/>
      <c r="R17739" s="14"/>
      <c r="S17739" s="14"/>
    </row>
    <row r="17740" spans="11:19" x14ac:dyDescent="0.35">
      <c r="K17740" s="14"/>
      <c r="L17740" s="14"/>
      <c r="N17740" s="15"/>
      <c r="O17740" s="16"/>
      <c r="R17740" s="14"/>
      <c r="S17740" s="14"/>
    </row>
    <row r="17741" spans="11:19" x14ac:dyDescent="0.35">
      <c r="K17741" s="14"/>
      <c r="L17741" s="14"/>
      <c r="N17741" s="15"/>
      <c r="O17741" s="16"/>
      <c r="R17741" s="14"/>
      <c r="S17741" s="14"/>
    </row>
    <row r="17742" spans="11:19" x14ac:dyDescent="0.35">
      <c r="K17742" s="14"/>
      <c r="L17742" s="14"/>
      <c r="N17742" s="15"/>
      <c r="O17742" s="16"/>
      <c r="R17742" s="14"/>
      <c r="S17742" s="14"/>
    </row>
    <row r="17743" spans="11:19" x14ac:dyDescent="0.35">
      <c r="K17743" s="14"/>
      <c r="L17743" s="14"/>
      <c r="N17743" s="15"/>
      <c r="O17743" s="16"/>
      <c r="R17743" s="14"/>
      <c r="S17743" s="14"/>
    </row>
    <row r="17744" spans="11:19" x14ac:dyDescent="0.35">
      <c r="K17744" s="14"/>
      <c r="L17744" s="14"/>
      <c r="N17744" s="15"/>
      <c r="O17744" s="16"/>
      <c r="R17744" s="14"/>
      <c r="S17744" s="14"/>
    </row>
    <row r="17745" spans="11:19" x14ac:dyDescent="0.35">
      <c r="K17745" s="14"/>
      <c r="L17745" s="14"/>
      <c r="N17745" s="15"/>
      <c r="O17745" s="16"/>
      <c r="R17745" s="14"/>
      <c r="S17745" s="14"/>
    </row>
    <row r="17746" spans="11:19" x14ac:dyDescent="0.35">
      <c r="K17746" s="14"/>
      <c r="L17746" s="14"/>
      <c r="N17746" s="15"/>
      <c r="O17746" s="16"/>
      <c r="R17746" s="14"/>
      <c r="S17746" s="14"/>
    </row>
    <row r="17747" spans="11:19" x14ac:dyDescent="0.35">
      <c r="K17747" s="14"/>
      <c r="L17747" s="14"/>
      <c r="N17747" s="15"/>
      <c r="O17747" s="16"/>
      <c r="R17747" s="14"/>
      <c r="S17747" s="14"/>
    </row>
    <row r="17748" spans="11:19" x14ac:dyDescent="0.35">
      <c r="K17748" s="14"/>
      <c r="L17748" s="14"/>
      <c r="N17748" s="15"/>
      <c r="O17748" s="16"/>
      <c r="R17748" s="14"/>
      <c r="S17748" s="14"/>
    </row>
    <row r="17749" spans="11:19" x14ac:dyDescent="0.35">
      <c r="K17749" s="14"/>
      <c r="L17749" s="14"/>
      <c r="N17749" s="15"/>
      <c r="O17749" s="16"/>
      <c r="R17749" s="14"/>
      <c r="S17749" s="14"/>
    </row>
    <row r="17750" spans="11:19" x14ac:dyDescent="0.35">
      <c r="K17750" s="14"/>
      <c r="L17750" s="14"/>
      <c r="N17750" s="15"/>
      <c r="O17750" s="16"/>
      <c r="R17750" s="14"/>
      <c r="S17750" s="14"/>
    </row>
    <row r="17751" spans="11:19" x14ac:dyDescent="0.35">
      <c r="K17751" s="14"/>
      <c r="L17751" s="14"/>
      <c r="N17751" s="15"/>
      <c r="O17751" s="16"/>
      <c r="R17751" s="14"/>
      <c r="S17751" s="14"/>
    </row>
    <row r="17752" spans="11:19" x14ac:dyDescent="0.35">
      <c r="K17752" s="14"/>
      <c r="L17752" s="14"/>
      <c r="N17752" s="15"/>
      <c r="O17752" s="16"/>
      <c r="R17752" s="14"/>
      <c r="S17752" s="14"/>
    </row>
    <row r="17753" spans="11:19" x14ac:dyDescent="0.35">
      <c r="K17753" s="14"/>
      <c r="L17753" s="14"/>
      <c r="N17753" s="15"/>
      <c r="O17753" s="16"/>
      <c r="R17753" s="14"/>
      <c r="S17753" s="14"/>
    </row>
    <row r="17754" spans="11:19" x14ac:dyDescent="0.35">
      <c r="K17754" s="14"/>
      <c r="L17754" s="14"/>
      <c r="N17754" s="15"/>
      <c r="O17754" s="16"/>
      <c r="R17754" s="14"/>
      <c r="S17754" s="14"/>
    </row>
    <row r="17755" spans="11:19" x14ac:dyDescent="0.35">
      <c r="K17755" s="14"/>
      <c r="L17755" s="14"/>
      <c r="N17755" s="15"/>
      <c r="O17755" s="16"/>
      <c r="R17755" s="14"/>
      <c r="S17755" s="14"/>
    </row>
    <row r="17756" spans="11:19" x14ac:dyDescent="0.35">
      <c r="K17756" s="14"/>
      <c r="L17756" s="14"/>
      <c r="N17756" s="15"/>
      <c r="O17756" s="16"/>
      <c r="R17756" s="14"/>
      <c r="S17756" s="14"/>
    </row>
    <row r="17757" spans="11:19" x14ac:dyDescent="0.35">
      <c r="K17757" s="14"/>
      <c r="L17757" s="14"/>
      <c r="N17757" s="15"/>
      <c r="O17757" s="16"/>
      <c r="R17757" s="14"/>
      <c r="S17757" s="14"/>
    </row>
    <row r="17758" spans="11:19" x14ac:dyDescent="0.35">
      <c r="K17758" s="14"/>
      <c r="L17758" s="14"/>
      <c r="N17758" s="15"/>
      <c r="O17758" s="16"/>
      <c r="R17758" s="14"/>
      <c r="S17758" s="14"/>
    </row>
    <row r="17759" spans="11:19" x14ac:dyDescent="0.35">
      <c r="K17759" s="14"/>
      <c r="L17759" s="14"/>
      <c r="N17759" s="15"/>
      <c r="O17759" s="16"/>
      <c r="R17759" s="14"/>
      <c r="S17759" s="14"/>
    </row>
    <row r="17760" spans="11:19" x14ac:dyDescent="0.35">
      <c r="K17760" s="14"/>
      <c r="L17760" s="14"/>
      <c r="N17760" s="15"/>
      <c r="O17760" s="16"/>
      <c r="R17760" s="14"/>
      <c r="S17760" s="14"/>
    </row>
    <row r="17761" spans="11:19" x14ac:dyDescent="0.35">
      <c r="K17761" s="14"/>
      <c r="L17761" s="14"/>
      <c r="N17761" s="15"/>
      <c r="O17761" s="16"/>
      <c r="R17761" s="14"/>
      <c r="S17761" s="14"/>
    </row>
    <row r="17762" spans="11:19" x14ac:dyDescent="0.35">
      <c r="K17762" s="14"/>
      <c r="L17762" s="14"/>
      <c r="N17762" s="15"/>
      <c r="O17762" s="16"/>
      <c r="R17762" s="14"/>
      <c r="S17762" s="14"/>
    </row>
    <row r="17763" spans="11:19" x14ac:dyDescent="0.35">
      <c r="K17763" s="14"/>
      <c r="L17763" s="14"/>
      <c r="N17763" s="15"/>
      <c r="O17763" s="16"/>
      <c r="R17763" s="14"/>
      <c r="S17763" s="14"/>
    </row>
    <row r="17764" spans="11:19" x14ac:dyDescent="0.35">
      <c r="K17764" s="14"/>
      <c r="L17764" s="14"/>
      <c r="N17764" s="15"/>
      <c r="O17764" s="16"/>
      <c r="R17764" s="14"/>
      <c r="S17764" s="14"/>
    </row>
    <row r="17765" spans="11:19" x14ac:dyDescent="0.35">
      <c r="K17765" s="14"/>
      <c r="L17765" s="14"/>
      <c r="N17765" s="15"/>
      <c r="O17765" s="16"/>
      <c r="R17765" s="14"/>
      <c r="S17765" s="14"/>
    </row>
    <row r="17766" spans="11:19" x14ac:dyDescent="0.35">
      <c r="K17766" s="14"/>
      <c r="L17766" s="14"/>
      <c r="N17766" s="15"/>
      <c r="O17766" s="16"/>
      <c r="R17766" s="14"/>
      <c r="S17766" s="14"/>
    </row>
    <row r="17767" spans="11:19" x14ac:dyDescent="0.35">
      <c r="K17767" s="14"/>
      <c r="L17767" s="14"/>
      <c r="N17767" s="15"/>
      <c r="O17767" s="16"/>
      <c r="R17767" s="14"/>
      <c r="S17767" s="14"/>
    </row>
    <row r="17768" spans="11:19" x14ac:dyDescent="0.35">
      <c r="K17768" s="14"/>
      <c r="L17768" s="14"/>
      <c r="N17768" s="15"/>
      <c r="O17768" s="16"/>
      <c r="R17768" s="14"/>
      <c r="S17768" s="14"/>
    </row>
    <row r="17769" spans="11:19" x14ac:dyDescent="0.35">
      <c r="K17769" s="14"/>
      <c r="L17769" s="14"/>
      <c r="N17769" s="15"/>
      <c r="O17769" s="16"/>
      <c r="R17769" s="14"/>
      <c r="S17769" s="14"/>
    </row>
    <row r="17770" spans="11:19" x14ac:dyDescent="0.35">
      <c r="K17770" s="14"/>
      <c r="L17770" s="14"/>
      <c r="N17770" s="15"/>
      <c r="O17770" s="16"/>
      <c r="R17770" s="14"/>
      <c r="S17770" s="14"/>
    </row>
    <row r="17771" spans="11:19" x14ac:dyDescent="0.35">
      <c r="K17771" s="14"/>
      <c r="L17771" s="14"/>
      <c r="N17771" s="15"/>
      <c r="O17771" s="16"/>
      <c r="R17771" s="14"/>
      <c r="S17771" s="14"/>
    </row>
    <row r="17772" spans="11:19" x14ac:dyDescent="0.35">
      <c r="K17772" s="14"/>
      <c r="L17772" s="14"/>
      <c r="N17772" s="15"/>
      <c r="O17772" s="16"/>
      <c r="R17772" s="14"/>
      <c r="S17772" s="14"/>
    </row>
    <row r="17773" spans="11:19" x14ac:dyDescent="0.35">
      <c r="K17773" s="14"/>
      <c r="L17773" s="14"/>
      <c r="N17773" s="15"/>
      <c r="O17773" s="16"/>
      <c r="R17773" s="14"/>
      <c r="S17773" s="14"/>
    </row>
    <row r="17774" spans="11:19" x14ac:dyDescent="0.35">
      <c r="K17774" s="14"/>
      <c r="L17774" s="14"/>
      <c r="N17774" s="15"/>
      <c r="O17774" s="16"/>
      <c r="R17774" s="14"/>
      <c r="S17774" s="14"/>
    </row>
    <row r="17775" spans="11:19" x14ac:dyDescent="0.35">
      <c r="K17775" s="14"/>
      <c r="L17775" s="14"/>
      <c r="N17775" s="15"/>
      <c r="O17775" s="16"/>
      <c r="R17775" s="14"/>
      <c r="S17775" s="14"/>
    </row>
    <row r="17776" spans="11:19" x14ac:dyDescent="0.35">
      <c r="K17776" s="14"/>
      <c r="L17776" s="14"/>
      <c r="N17776" s="15"/>
      <c r="O17776" s="16"/>
      <c r="R17776" s="14"/>
      <c r="S17776" s="14"/>
    </row>
    <row r="17777" spans="11:19" x14ac:dyDescent="0.35">
      <c r="K17777" s="14"/>
      <c r="L17777" s="14"/>
      <c r="N17777" s="15"/>
      <c r="O17777" s="16"/>
      <c r="R17777" s="14"/>
      <c r="S17777" s="14"/>
    </row>
    <row r="17778" spans="11:19" x14ac:dyDescent="0.35">
      <c r="K17778" s="14"/>
      <c r="L17778" s="14"/>
      <c r="N17778" s="15"/>
      <c r="O17778" s="16"/>
      <c r="R17778" s="14"/>
      <c r="S17778" s="14"/>
    </row>
    <row r="17779" spans="11:19" x14ac:dyDescent="0.35">
      <c r="K17779" s="14"/>
      <c r="L17779" s="14"/>
      <c r="N17779" s="15"/>
      <c r="O17779" s="16"/>
      <c r="R17779" s="14"/>
      <c r="S17779" s="14"/>
    </row>
    <row r="17780" spans="11:19" x14ac:dyDescent="0.35">
      <c r="K17780" s="14"/>
      <c r="L17780" s="14"/>
      <c r="N17780" s="15"/>
      <c r="O17780" s="16"/>
      <c r="R17780" s="14"/>
      <c r="S17780" s="14"/>
    </row>
    <row r="17781" spans="11:19" x14ac:dyDescent="0.35">
      <c r="K17781" s="14"/>
      <c r="L17781" s="14"/>
      <c r="N17781" s="15"/>
      <c r="O17781" s="16"/>
      <c r="R17781" s="14"/>
      <c r="S17781" s="14"/>
    </row>
    <row r="17782" spans="11:19" x14ac:dyDescent="0.35">
      <c r="K17782" s="14"/>
      <c r="L17782" s="14"/>
      <c r="N17782" s="15"/>
      <c r="O17782" s="16"/>
      <c r="R17782" s="14"/>
      <c r="S17782" s="14"/>
    </row>
    <row r="17783" spans="11:19" x14ac:dyDescent="0.35">
      <c r="K17783" s="14"/>
      <c r="L17783" s="14"/>
      <c r="N17783" s="15"/>
      <c r="O17783" s="16"/>
      <c r="R17783" s="14"/>
      <c r="S17783" s="14"/>
    </row>
    <row r="17784" spans="11:19" x14ac:dyDescent="0.35">
      <c r="K17784" s="14"/>
      <c r="L17784" s="14"/>
      <c r="N17784" s="15"/>
      <c r="O17784" s="16"/>
      <c r="R17784" s="14"/>
      <c r="S17784" s="14"/>
    </row>
    <row r="17785" spans="11:19" x14ac:dyDescent="0.35">
      <c r="K17785" s="14"/>
      <c r="L17785" s="14"/>
      <c r="N17785" s="15"/>
      <c r="O17785" s="16"/>
      <c r="R17785" s="14"/>
      <c r="S17785" s="14"/>
    </row>
    <row r="17786" spans="11:19" x14ac:dyDescent="0.35">
      <c r="K17786" s="14"/>
      <c r="L17786" s="14"/>
      <c r="N17786" s="15"/>
      <c r="O17786" s="16"/>
      <c r="R17786" s="14"/>
      <c r="S17786" s="14"/>
    </row>
    <row r="17787" spans="11:19" x14ac:dyDescent="0.35">
      <c r="K17787" s="14"/>
      <c r="L17787" s="14"/>
      <c r="N17787" s="15"/>
      <c r="O17787" s="16"/>
      <c r="R17787" s="14"/>
      <c r="S17787" s="14"/>
    </row>
    <row r="17788" spans="11:19" x14ac:dyDescent="0.35">
      <c r="K17788" s="14"/>
      <c r="L17788" s="14"/>
      <c r="N17788" s="15"/>
      <c r="O17788" s="16"/>
      <c r="R17788" s="14"/>
      <c r="S17788" s="14"/>
    </row>
    <row r="17789" spans="11:19" x14ac:dyDescent="0.35">
      <c r="K17789" s="14"/>
      <c r="L17789" s="14"/>
      <c r="N17789" s="15"/>
      <c r="O17789" s="16"/>
      <c r="R17789" s="14"/>
      <c r="S17789" s="14"/>
    </row>
    <row r="17790" spans="11:19" x14ac:dyDescent="0.35">
      <c r="K17790" s="14"/>
      <c r="L17790" s="14"/>
      <c r="N17790" s="15"/>
      <c r="O17790" s="16"/>
      <c r="R17790" s="14"/>
      <c r="S17790" s="14"/>
    </row>
    <row r="17791" spans="11:19" x14ac:dyDescent="0.35">
      <c r="K17791" s="14"/>
      <c r="L17791" s="14"/>
      <c r="N17791" s="15"/>
      <c r="O17791" s="16"/>
      <c r="R17791" s="14"/>
      <c r="S17791" s="14"/>
    </row>
    <row r="17792" spans="11:19" x14ac:dyDescent="0.35">
      <c r="K17792" s="14"/>
      <c r="L17792" s="14"/>
      <c r="N17792" s="15"/>
      <c r="O17792" s="16"/>
      <c r="R17792" s="14"/>
      <c r="S17792" s="14"/>
    </row>
    <row r="17793" spans="11:19" x14ac:dyDescent="0.35">
      <c r="K17793" s="14"/>
      <c r="L17793" s="14"/>
      <c r="N17793" s="15"/>
      <c r="O17793" s="16"/>
      <c r="R17793" s="14"/>
      <c r="S17793" s="14"/>
    </row>
    <row r="17794" spans="11:19" x14ac:dyDescent="0.35">
      <c r="K17794" s="14"/>
      <c r="L17794" s="14"/>
      <c r="N17794" s="15"/>
      <c r="O17794" s="16"/>
      <c r="R17794" s="14"/>
      <c r="S17794" s="14"/>
    </row>
    <row r="17795" spans="11:19" x14ac:dyDescent="0.35">
      <c r="K17795" s="14"/>
      <c r="L17795" s="14"/>
      <c r="N17795" s="15"/>
      <c r="O17795" s="16"/>
      <c r="R17795" s="14"/>
      <c r="S17795" s="14"/>
    </row>
    <row r="17796" spans="11:19" x14ac:dyDescent="0.35">
      <c r="K17796" s="14"/>
      <c r="L17796" s="14"/>
      <c r="N17796" s="15"/>
      <c r="O17796" s="16"/>
      <c r="R17796" s="14"/>
      <c r="S17796" s="14"/>
    </row>
    <row r="17797" spans="11:19" x14ac:dyDescent="0.35">
      <c r="K17797" s="14"/>
      <c r="L17797" s="14"/>
      <c r="N17797" s="15"/>
      <c r="O17797" s="16"/>
      <c r="R17797" s="14"/>
      <c r="S17797" s="14"/>
    </row>
    <row r="17798" spans="11:19" x14ac:dyDescent="0.35">
      <c r="K17798" s="14"/>
      <c r="L17798" s="14"/>
      <c r="N17798" s="15"/>
      <c r="O17798" s="16"/>
      <c r="R17798" s="14"/>
      <c r="S17798" s="14"/>
    </row>
    <row r="17799" spans="11:19" x14ac:dyDescent="0.35">
      <c r="K17799" s="14"/>
      <c r="L17799" s="14"/>
      <c r="N17799" s="15"/>
      <c r="O17799" s="16"/>
      <c r="R17799" s="14"/>
      <c r="S17799" s="14"/>
    </row>
    <row r="17800" spans="11:19" x14ac:dyDescent="0.35">
      <c r="K17800" s="14"/>
      <c r="L17800" s="14"/>
      <c r="N17800" s="15"/>
      <c r="O17800" s="16"/>
      <c r="R17800" s="14"/>
      <c r="S17800" s="14"/>
    </row>
    <row r="17801" spans="11:19" x14ac:dyDescent="0.35">
      <c r="K17801" s="14"/>
      <c r="L17801" s="14"/>
      <c r="N17801" s="15"/>
      <c r="O17801" s="16"/>
      <c r="R17801" s="14"/>
      <c r="S17801" s="14"/>
    </row>
    <row r="17802" spans="11:19" x14ac:dyDescent="0.35">
      <c r="K17802" s="14"/>
      <c r="L17802" s="14"/>
      <c r="N17802" s="15"/>
      <c r="O17802" s="16"/>
      <c r="R17802" s="14"/>
      <c r="S17802" s="14"/>
    </row>
    <row r="17803" spans="11:19" x14ac:dyDescent="0.35">
      <c r="K17803" s="14"/>
      <c r="L17803" s="14"/>
      <c r="N17803" s="15"/>
      <c r="O17803" s="16"/>
      <c r="R17803" s="14"/>
      <c r="S17803" s="14"/>
    </row>
    <row r="17804" spans="11:19" x14ac:dyDescent="0.35">
      <c r="K17804" s="14"/>
      <c r="L17804" s="14"/>
      <c r="N17804" s="15"/>
      <c r="O17804" s="16"/>
      <c r="R17804" s="14"/>
      <c r="S17804" s="14"/>
    </row>
    <row r="17805" spans="11:19" x14ac:dyDescent="0.35">
      <c r="K17805" s="14"/>
      <c r="L17805" s="14"/>
      <c r="N17805" s="15"/>
      <c r="O17805" s="16"/>
      <c r="R17805" s="14"/>
      <c r="S17805" s="14"/>
    </row>
    <row r="17806" spans="11:19" x14ac:dyDescent="0.35">
      <c r="K17806" s="14"/>
      <c r="L17806" s="14"/>
      <c r="N17806" s="15"/>
      <c r="O17806" s="16"/>
      <c r="R17806" s="14"/>
      <c r="S17806" s="14"/>
    </row>
    <row r="17807" spans="11:19" x14ac:dyDescent="0.35">
      <c r="K17807" s="14"/>
      <c r="L17807" s="14"/>
      <c r="N17807" s="15"/>
      <c r="O17807" s="16"/>
      <c r="R17807" s="14"/>
      <c r="S17807" s="14"/>
    </row>
    <row r="17808" spans="11:19" x14ac:dyDescent="0.35">
      <c r="K17808" s="14"/>
      <c r="L17808" s="14"/>
      <c r="N17808" s="15"/>
      <c r="O17808" s="16"/>
      <c r="R17808" s="14"/>
      <c r="S17808" s="14"/>
    </row>
    <row r="17809" spans="11:19" x14ac:dyDescent="0.35">
      <c r="K17809" s="14"/>
      <c r="L17809" s="14"/>
      <c r="N17809" s="15"/>
      <c r="O17809" s="16"/>
      <c r="R17809" s="14"/>
      <c r="S17809" s="14"/>
    </row>
    <row r="17810" spans="11:19" x14ac:dyDescent="0.35">
      <c r="K17810" s="14"/>
      <c r="L17810" s="14"/>
      <c r="N17810" s="15"/>
      <c r="O17810" s="16"/>
      <c r="R17810" s="14"/>
      <c r="S17810" s="14"/>
    </row>
    <row r="17811" spans="11:19" x14ac:dyDescent="0.35">
      <c r="K17811" s="14"/>
      <c r="L17811" s="14"/>
      <c r="N17811" s="15"/>
      <c r="O17811" s="16"/>
      <c r="R17811" s="14"/>
      <c r="S17811" s="14"/>
    </row>
    <row r="17812" spans="11:19" x14ac:dyDescent="0.35">
      <c r="K17812" s="14"/>
      <c r="L17812" s="14"/>
      <c r="N17812" s="15"/>
      <c r="O17812" s="16"/>
      <c r="R17812" s="14"/>
      <c r="S17812" s="14"/>
    </row>
    <row r="17813" spans="11:19" x14ac:dyDescent="0.35">
      <c r="K17813" s="14"/>
      <c r="L17813" s="14"/>
      <c r="N17813" s="15"/>
      <c r="O17813" s="16"/>
      <c r="R17813" s="14"/>
      <c r="S17813" s="14"/>
    </row>
    <row r="17814" spans="11:19" x14ac:dyDescent="0.35">
      <c r="K17814" s="14"/>
      <c r="L17814" s="14"/>
      <c r="N17814" s="15"/>
      <c r="O17814" s="16"/>
      <c r="R17814" s="14"/>
      <c r="S17814" s="14"/>
    </row>
    <row r="17815" spans="11:19" x14ac:dyDescent="0.35">
      <c r="K17815" s="14"/>
      <c r="L17815" s="14"/>
      <c r="N17815" s="15"/>
      <c r="O17815" s="16"/>
      <c r="R17815" s="14"/>
      <c r="S17815" s="14"/>
    </row>
    <row r="17816" spans="11:19" x14ac:dyDescent="0.35">
      <c r="K17816" s="14"/>
      <c r="L17816" s="14"/>
      <c r="N17816" s="15"/>
      <c r="O17816" s="16"/>
      <c r="R17816" s="14"/>
      <c r="S17816" s="14"/>
    </row>
    <row r="17817" spans="11:19" x14ac:dyDescent="0.35">
      <c r="K17817" s="14"/>
      <c r="L17817" s="14"/>
      <c r="N17817" s="15"/>
      <c r="O17817" s="16"/>
      <c r="R17817" s="14"/>
      <c r="S17817" s="14"/>
    </row>
    <row r="17818" spans="11:19" x14ac:dyDescent="0.35">
      <c r="K17818" s="14"/>
      <c r="L17818" s="14"/>
      <c r="N17818" s="15"/>
      <c r="O17818" s="16"/>
      <c r="R17818" s="14"/>
      <c r="S17818" s="14"/>
    </row>
    <row r="17819" spans="11:19" x14ac:dyDescent="0.35">
      <c r="K17819" s="14"/>
      <c r="L17819" s="14"/>
      <c r="N17819" s="15"/>
      <c r="O17819" s="16"/>
      <c r="R17819" s="14"/>
      <c r="S17819" s="14"/>
    </row>
    <row r="17820" spans="11:19" x14ac:dyDescent="0.35">
      <c r="K17820" s="14"/>
      <c r="L17820" s="14"/>
      <c r="N17820" s="15"/>
      <c r="O17820" s="16"/>
      <c r="R17820" s="14"/>
      <c r="S17820" s="14"/>
    </row>
    <row r="17821" spans="11:19" x14ac:dyDescent="0.35">
      <c r="K17821" s="14"/>
      <c r="L17821" s="14"/>
      <c r="N17821" s="15"/>
      <c r="O17821" s="16"/>
      <c r="R17821" s="14"/>
      <c r="S17821" s="14"/>
    </row>
    <row r="17822" spans="11:19" x14ac:dyDescent="0.35">
      <c r="K17822" s="14"/>
      <c r="L17822" s="14"/>
      <c r="N17822" s="15"/>
      <c r="O17822" s="16"/>
      <c r="R17822" s="14"/>
      <c r="S17822" s="14"/>
    </row>
    <row r="17823" spans="11:19" x14ac:dyDescent="0.35">
      <c r="K17823" s="14"/>
      <c r="L17823" s="14"/>
      <c r="N17823" s="15"/>
      <c r="O17823" s="16"/>
      <c r="R17823" s="14"/>
      <c r="S17823" s="14"/>
    </row>
    <row r="17824" spans="11:19" x14ac:dyDescent="0.35">
      <c r="K17824" s="14"/>
      <c r="L17824" s="14"/>
      <c r="N17824" s="15"/>
      <c r="O17824" s="16"/>
      <c r="R17824" s="14"/>
      <c r="S17824" s="14"/>
    </row>
    <row r="17825" spans="11:19" x14ac:dyDescent="0.35">
      <c r="K17825" s="14"/>
      <c r="L17825" s="14"/>
      <c r="N17825" s="15"/>
      <c r="O17825" s="16"/>
      <c r="R17825" s="14"/>
      <c r="S17825" s="14"/>
    </row>
    <row r="17826" spans="11:19" x14ac:dyDescent="0.35">
      <c r="K17826" s="14"/>
      <c r="L17826" s="14"/>
      <c r="N17826" s="15"/>
      <c r="O17826" s="16"/>
      <c r="R17826" s="14"/>
      <c r="S17826" s="14"/>
    </row>
    <row r="17827" spans="11:19" x14ac:dyDescent="0.35">
      <c r="K17827" s="14"/>
      <c r="L17827" s="14"/>
      <c r="N17827" s="15"/>
      <c r="O17827" s="16"/>
      <c r="R17827" s="14"/>
      <c r="S17827" s="14"/>
    </row>
    <row r="17828" spans="11:19" x14ac:dyDescent="0.35">
      <c r="K17828" s="14"/>
      <c r="L17828" s="14"/>
      <c r="N17828" s="15"/>
      <c r="O17828" s="16"/>
      <c r="R17828" s="14"/>
      <c r="S17828" s="14"/>
    </row>
    <row r="17829" spans="11:19" x14ac:dyDescent="0.35">
      <c r="K17829" s="14"/>
      <c r="L17829" s="14"/>
      <c r="N17829" s="15"/>
      <c r="O17829" s="16"/>
      <c r="R17829" s="14"/>
      <c r="S17829" s="14"/>
    </row>
    <row r="17830" spans="11:19" x14ac:dyDescent="0.35">
      <c r="K17830" s="14"/>
      <c r="L17830" s="14"/>
      <c r="N17830" s="15"/>
      <c r="O17830" s="16"/>
      <c r="R17830" s="14"/>
      <c r="S17830" s="14"/>
    </row>
    <row r="17831" spans="11:19" x14ac:dyDescent="0.35">
      <c r="K17831" s="14"/>
      <c r="L17831" s="14"/>
      <c r="N17831" s="15"/>
      <c r="O17831" s="16"/>
      <c r="R17831" s="14"/>
      <c r="S17831" s="14"/>
    </row>
    <row r="17832" spans="11:19" x14ac:dyDescent="0.35">
      <c r="K17832" s="14"/>
      <c r="L17832" s="14"/>
      <c r="N17832" s="15"/>
      <c r="O17832" s="16"/>
      <c r="R17832" s="14"/>
      <c r="S17832" s="14"/>
    </row>
    <row r="17833" spans="11:19" x14ac:dyDescent="0.35">
      <c r="K17833" s="14"/>
      <c r="L17833" s="14"/>
      <c r="N17833" s="15"/>
      <c r="O17833" s="16"/>
      <c r="R17833" s="14"/>
      <c r="S17833" s="14"/>
    </row>
    <row r="17834" spans="11:19" x14ac:dyDescent="0.35">
      <c r="K17834" s="14"/>
      <c r="L17834" s="14"/>
      <c r="N17834" s="15"/>
      <c r="O17834" s="16"/>
      <c r="R17834" s="14"/>
      <c r="S17834" s="14"/>
    </row>
    <row r="17835" spans="11:19" x14ac:dyDescent="0.35">
      <c r="K17835" s="14"/>
      <c r="L17835" s="14"/>
      <c r="N17835" s="15"/>
      <c r="O17835" s="16"/>
      <c r="R17835" s="14"/>
      <c r="S17835" s="14"/>
    </row>
    <row r="17836" spans="11:19" x14ac:dyDescent="0.35">
      <c r="K17836" s="14"/>
      <c r="L17836" s="14"/>
      <c r="N17836" s="15"/>
      <c r="O17836" s="16"/>
      <c r="R17836" s="14"/>
      <c r="S17836" s="14"/>
    </row>
    <row r="17837" spans="11:19" x14ac:dyDescent="0.35">
      <c r="K17837" s="14"/>
      <c r="L17837" s="14"/>
      <c r="N17837" s="15"/>
      <c r="O17837" s="16"/>
      <c r="R17837" s="14"/>
      <c r="S17837" s="14"/>
    </row>
    <row r="17838" spans="11:19" x14ac:dyDescent="0.35">
      <c r="K17838" s="14"/>
      <c r="L17838" s="14"/>
      <c r="N17838" s="15"/>
      <c r="O17838" s="16"/>
      <c r="R17838" s="14"/>
      <c r="S17838" s="14"/>
    </row>
    <row r="17839" spans="11:19" x14ac:dyDescent="0.35">
      <c r="K17839" s="14"/>
      <c r="L17839" s="14"/>
      <c r="N17839" s="15"/>
      <c r="O17839" s="16"/>
      <c r="R17839" s="14"/>
      <c r="S17839" s="14"/>
    </row>
    <row r="17840" spans="11:19" x14ac:dyDescent="0.35">
      <c r="K17840" s="14"/>
      <c r="L17840" s="14"/>
      <c r="N17840" s="15"/>
      <c r="O17840" s="16"/>
      <c r="R17840" s="14"/>
      <c r="S17840" s="14"/>
    </row>
    <row r="17841" spans="11:19" x14ac:dyDescent="0.35">
      <c r="K17841" s="14"/>
      <c r="L17841" s="14"/>
      <c r="N17841" s="15"/>
      <c r="O17841" s="16"/>
      <c r="R17841" s="14"/>
      <c r="S17841" s="14"/>
    </row>
    <row r="17842" spans="11:19" x14ac:dyDescent="0.35">
      <c r="K17842" s="14"/>
      <c r="L17842" s="14"/>
      <c r="N17842" s="15"/>
      <c r="O17842" s="16"/>
      <c r="R17842" s="14"/>
      <c r="S17842" s="14"/>
    </row>
    <row r="17843" spans="11:19" x14ac:dyDescent="0.35">
      <c r="K17843" s="14"/>
      <c r="L17843" s="14"/>
      <c r="N17843" s="15"/>
      <c r="O17843" s="16"/>
      <c r="R17843" s="14"/>
      <c r="S17843" s="14"/>
    </row>
    <row r="17844" spans="11:19" x14ac:dyDescent="0.35">
      <c r="K17844" s="14"/>
      <c r="L17844" s="14"/>
      <c r="N17844" s="15"/>
      <c r="O17844" s="16"/>
      <c r="R17844" s="14"/>
      <c r="S17844" s="14"/>
    </row>
    <row r="17845" spans="11:19" x14ac:dyDescent="0.35">
      <c r="K17845" s="14"/>
      <c r="L17845" s="14"/>
      <c r="N17845" s="15"/>
      <c r="O17845" s="16"/>
      <c r="R17845" s="14"/>
      <c r="S17845" s="14"/>
    </row>
    <row r="17846" spans="11:19" x14ac:dyDescent="0.35">
      <c r="K17846" s="14"/>
      <c r="L17846" s="14"/>
      <c r="N17846" s="15"/>
      <c r="O17846" s="16"/>
      <c r="R17846" s="14"/>
      <c r="S17846" s="14"/>
    </row>
    <row r="17847" spans="11:19" x14ac:dyDescent="0.35">
      <c r="K17847" s="14"/>
      <c r="L17847" s="14"/>
      <c r="N17847" s="15"/>
      <c r="O17847" s="16"/>
      <c r="R17847" s="14"/>
      <c r="S17847" s="14"/>
    </row>
    <row r="17848" spans="11:19" x14ac:dyDescent="0.35">
      <c r="K17848" s="14"/>
      <c r="L17848" s="14"/>
      <c r="N17848" s="15"/>
      <c r="O17848" s="16"/>
      <c r="R17848" s="14"/>
      <c r="S17848" s="14"/>
    </row>
    <row r="17849" spans="11:19" x14ac:dyDescent="0.35">
      <c r="K17849" s="14"/>
      <c r="L17849" s="14"/>
      <c r="N17849" s="15"/>
      <c r="O17849" s="16"/>
      <c r="R17849" s="14"/>
      <c r="S17849" s="14"/>
    </row>
    <row r="17850" spans="11:19" x14ac:dyDescent="0.35">
      <c r="K17850" s="14"/>
      <c r="L17850" s="14"/>
      <c r="N17850" s="15"/>
      <c r="O17850" s="16"/>
      <c r="R17850" s="14"/>
      <c r="S17850" s="14"/>
    </row>
    <row r="17851" spans="11:19" x14ac:dyDescent="0.35">
      <c r="K17851" s="14"/>
      <c r="L17851" s="14"/>
      <c r="N17851" s="15"/>
      <c r="O17851" s="16"/>
      <c r="R17851" s="14"/>
      <c r="S17851" s="14"/>
    </row>
    <row r="17852" spans="11:19" x14ac:dyDescent="0.35">
      <c r="K17852" s="14"/>
      <c r="L17852" s="14"/>
      <c r="N17852" s="15"/>
      <c r="O17852" s="16"/>
      <c r="R17852" s="14"/>
      <c r="S17852" s="14"/>
    </row>
    <row r="17853" spans="11:19" x14ac:dyDescent="0.35">
      <c r="K17853" s="14"/>
      <c r="L17853" s="14"/>
      <c r="N17853" s="15"/>
      <c r="O17853" s="16"/>
      <c r="R17853" s="14"/>
      <c r="S17853" s="14"/>
    </row>
    <row r="17854" spans="11:19" x14ac:dyDescent="0.35">
      <c r="K17854" s="14"/>
      <c r="L17854" s="14"/>
      <c r="N17854" s="15"/>
      <c r="O17854" s="16"/>
      <c r="R17854" s="14"/>
      <c r="S17854" s="14"/>
    </row>
    <row r="17855" spans="11:19" x14ac:dyDescent="0.35">
      <c r="K17855" s="14"/>
      <c r="L17855" s="14"/>
      <c r="N17855" s="15"/>
      <c r="O17855" s="16"/>
      <c r="R17855" s="14"/>
      <c r="S17855" s="14"/>
    </row>
    <row r="17856" spans="11:19" x14ac:dyDescent="0.35">
      <c r="K17856" s="14"/>
      <c r="L17856" s="14"/>
      <c r="N17856" s="15"/>
      <c r="O17856" s="16"/>
      <c r="R17856" s="14"/>
      <c r="S17856" s="14"/>
    </row>
    <row r="17857" spans="11:19" x14ac:dyDescent="0.35">
      <c r="K17857" s="14"/>
      <c r="L17857" s="14"/>
      <c r="N17857" s="15"/>
      <c r="O17857" s="16"/>
      <c r="R17857" s="14"/>
      <c r="S17857" s="14"/>
    </row>
    <row r="17858" spans="11:19" x14ac:dyDescent="0.35">
      <c r="K17858" s="14"/>
      <c r="L17858" s="14"/>
      <c r="N17858" s="15"/>
      <c r="O17858" s="16"/>
      <c r="R17858" s="14"/>
      <c r="S17858" s="14"/>
    </row>
    <row r="17859" spans="11:19" x14ac:dyDescent="0.35">
      <c r="K17859" s="14"/>
      <c r="L17859" s="14"/>
      <c r="N17859" s="15"/>
      <c r="O17859" s="16"/>
      <c r="R17859" s="14"/>
      <c r="S17859" s="14"/>
    </row>
    <row r="17860" spans="11:19" x14ac:dyDescent="0.35">
      <c r="K17860" s="14"/>
      <c r="L17860" s="14"/>
      <c r="N17860" s="15"/>
      <c r="O17860" s="16"/>
      <c r="R17860" s="14"/>
      <c r="S17860" s="14"/>
    </row>
    <row r="17861" spans="11:19" x14ac:dyDescent="0.35">
      <c r="K17861" s="14"/>
      <c r="L17861" s="14"/>
      <c r="N17861" s="15"/>
      <c r="O17861" s="16"/>
      <c r="R17861" s="14"/>
      <c r="S17861" s="14"/>
    </row>
    <row r="17862" spans="11:19" x14ac:dyDescent="0.35">
      <c r="K17862" s="14"/>
      <c r="L17862" s="14"/>
      <c r="N17862" s="15"/>
      <c r="O17862" s="16"/>
      <c r="R17862" s="14"/>
      <c r="S17862" s="14"/>
    </row>
    <row r="17863" spans="11:19" x14ac:dyDescent="0.35">
      <c r="K17863" s="14"/>
      <c r="L17863" s="14"/>
      <c r="N17863" s="15"/>
      <c r="O17863" s="16"/>
      <c r="R17863" s="14"/>
      <c r="S17863" s="14"/>
    </row>
    <row r="17864" spans="11:19" x14ac:dyDescent="0.35">
      <c r="K17864" s="14"/>
      <c r="L17864" s="14"/>
      <c r="N17864" s="15"/>
      <c r="O17864" s="16"/>
      <c r="R17864" s="14"/>
      <c r="S17864" s="14"/>
    </row>
    <row r="17865" spans="11:19" x14ac:dyDescent="0.35">
      <c r="K17865" s="14"/>
      <c r="L17865" s="14"/>
      <c r="N17865" s="15"/>
      <c r="O17865" s="16"/>
      <c r="R17865" s="14"/>
      <c r="S17865" s="14"/>
    </row>
    <row r="17866" spans="11:19" x14ac:dyDescent="0.35">
      <c r="K17866" s="14"/>
      <c r="L17866" s="14"/>
      <c r="N17866" s="15"/>
      <c r="O17866" s="16"/>
      <c r="R17866" s="14"/>
      <c r="S17866" s="14"/>
    </row>
    <row r="17867" spans="11:19" x14ac:dyDescent="0.35">
      <c r="K17867" s="14"/>
      <c r="L17867" s="14"/>
      <c r="N17867" s="15"/>
      <c r="O17867" s="16"/>
      <c r="R17867" s="14"/>
      <c r="S17867" s="14"/>
    </row>
    <row r="17868" spans="11:19" x14ac:dyDescent="0.35">
      <c r="K17868" s="14"/>
      <c r="L17868" s="14"/>
      <c r="N17868" s="15"/>
      <c r="O17868" s="16"/>
      <c r="R17868" s="14"/>
      <c r="S17868" s="14"/>
    </row>
    <row r="17869" spans="11:19" x14ac:dyDescent="0.35">
      <c r="K17869" s="14"/>
      <c r="L17869" s="14"/>
      <c r="N17869" s="15"/>
      <c r="O17869" s="16"/>
      <c r="R17869" s="14"/>
      <c r="S17869" s="14"/>
    </row>
    <row r="17870" spans="11:19" x14ac:dyDescent="0.35">
      <c r="K17870" s="14"/>
      <c r="L17870" s="14"/>
      <c r="N17870" s="15"/>
      <c r="O17870" s="16"/>
      <c r="R17870" s="14"/>
      <c r="S17870" s="14"/>
    </row>
    <row r="17871" spans="11:19" x14ac:dyDescent="0.35">
      <c r="K17871" s="14"/>
      <c r="L17871" s="14"/>
      <c r="N17871" s="15"/>
      <c r="O17871" s="16"/>
      <c r="R17871" s="14"/>
      <c r="S17871" s="14"/>
    </row>
    <row r="17872" spans="11:19" x14ac:dyDescent="0.35">
      <c r="K17872" s="14"/>
      <c r="L17872" s="14"/>
      <c r="N17872" s="15"/>
      <c r="O17872" s="16"/>
      <c r="R17872" s="14"/>
      <c r="S17872" s="14"/>
    </row>
    <row r="17873" spans="11:19" x14ac:dyDescent="0.35">
      <c r="K17873" s="14"/>
      <c r="L17873" s="14"/>
      <c r="N17873" s="15"/>
      <c r="O17873" s="16"/>
      <c r="R17873" s="14"/>
      <c r="S17873" s="14"/>
    </row>
    <row r="17874" spans="11:19" x14ac:dyDescent="0.35">
      <c r="K17874" s="14"/>
      <c r="L17874" s="14"/>
      <c r="N17874" s="15"/>
      <c r="O17874" s="16"/>
      <c r="R17874" s="14"/>
      <c r="S17874" s="14"/>
    </row>
    <row r="17875" spans="11:19" x14ac:dyDescent="0.35">
      <c r="K17875" s="14"/>
      <c r="L17875" s="14"/>
      <c r="N17875" s="15"/>
      <c r="O17875" s="16"/>
      <c r="R17875" s="14"/>
      <c r="S17875" s="14"/>
    </row>
    <row r="17876" spans="11:19" x14ac:dyDescent="0.35">
      <c r="K17876" s="14"/>
      <c r="L17876" s="14"/>
      <c r="N17876" s="15"/>
      <c r="O17876" s="16"/>
      <c r="R17876" s="14"/>
      <c r="S17876" s="14"/>
    </row>
    <row r="17877" spans="11:19" x14ac:dyDescent="0.35">
      <c r="K17877" s="14"/>
      <c r="L17877" s="14"/>
      <c r="N17877" s="15"/>
      <c r="O17877" s="16"/>
      <c r="R17877" s="14"/>
      <c r="S17877" s="14"/>
    </row>
    <row r="17878" spans="11:19" x14ac:dyDescent="0.35">
      <c r="K17878" s="14"/>
      <c r="L17878" s="14"/>
      <c r="N17878" s="15"/>
      <c r="O17878" s="16"/>
      <c r="R17878" s="14"/>
      <c r="S17878" s="14"/>
    </row>
    <row r="17879" spans="11:19" x14ac:dyDescent="0.35">
      <c r="K17879" s="14"/>
      <c r="L17879" s="14"/>
      <c r="N17879" s="15"/>
      <c r="O17879" s="16"/>
      <c r="R17879" s="14"/>
      <c r="S17879" s="14"/>
    </row>
    <row r="17880" spans="11:19" x14ac:dyDescent="0.35">
      <c r="K17880" s="14"/>
      <c r="L17880" s="14"/>
      <c r="N17880" s="15"/>
      <c r="O17880" s="16"/>
      <c r="R17880" s="14"/>
      <c r="S17880" s="14"/>
    </row>
    <row r="17881" spans="11:19" x14ac:dyDescent="0.35">
      <c r="K17881" s="14"/>
      <c r="L17881" s="14"/>
      <c r="N17881" s="15"/>
      <c r="O17881" s="16"/>
      <c r="R17881" s="14"/>
      <c r="S17881" s="14"/>
    </row>
    <row r="17882" spans="11:19" x14ac:dyDescent="0.35">
      <c r="K17882" s="14"/>
      <c r="L17882" s="14"/>
      <c r="N17882" s="15"/>
      <c r="O17882" s="16"/>
      <c r="R17882" s="14"/>
      <c r="S17882" s="14"/>
    </row>
    <row r="17883" spans="11:19" x14ac:dyDescent="0.35">
      <c r="K17883" s="14"/>
      <c r="L17883" s="14"/>
      <c r="N17883" s="15"/>
      <c r="O17883" s="16"/>
      <c r="R17883" s="14"/>
      <c r="S17883" s="14"/>
    </row>
    <row r="17884" spans="11:19" x14ac:dyDescent="0.35">
      <c r="K17884" s="14"/>
      <c r="L17884" s="14"/>
      <c r="N17884" s="15"/>
      <c r="O17884" s="16"/>
      <c r="R17884" s="14"/>
      <c r="S17884" s="14"/>
    </row>
    <row r="17885" spans="11:19" x14ac:dyDescent="0.35">
      <c r="K17885" s="14"/>
      <c r="L17885" s="14"/>
      <c r="N17885" s="15"/>
      <c r="O17885" s="16"/>
      <c r="R17885" s="14"/>
      <c r="S17885" s="14"/>
    </row>
    <row r="17886" spans="11:19" x14ac:dyDescent="0.35">
      <c r="K17886" s="14"/>
      <c r="L17886" s="14"/>
      <c r="N17886" s="15"/>
      <c r="O17886" s="16"/>
      <c r="R17886" s="14"/>
      <c r="S17886" s="14"/>
    </row>
    <row r="17887" spans="11:19" x14ac:dyDescent="0.35">
      <c r="K17887" s="14"/>
      <c r="L17887" s="14"/>
      <c r="N17887" s="15"/>
      <c r="O17887" s="16"/>
      <c r="R17887" s="14"/>
      <c r="S17887" s="14"/>
    </row>
    <row r="17888" spans="11:19" x14ac:dyDescent="0.35">
      <c r="K17888" s="14"/>
      <c r="L17888" s="14"/>
      <c r="N17888" s="15"/>
      <c r="O17888" s="16"/>
      <c r="R17888" s="14"/>
      <c r="S17888" s="14"/>
    </row>
    <row r="17889" spans="11:19" x14ac:dyDescent="0.35">
      <c r="K17889" s="14"/>
      <c r="L17889" s="14"/>
      <c r="N17889" s="15"/>
      <c r="O17889" s="16"/>
      <c r="R17889" s="14"/>
      <c r="S17889" s="14"/>
    </row>
    <row r="17890" spans="11:19" x14ac:dyDescent="0.35">
      <c r="K17890" s="14"/>
      <c r="L17890" s="14"/>
      <c r="N17890" s="15"/>
      <c r="O17890" s="16"/>
      <c r="R17890" s="14"/>
      <c r="S17890" s="14"/>
    </row>
    <row r="17891" spans="11:19" x14ac:dyDescent="0.35">
      <c r="K17891" s="14"/>
      <c r="L17891" s="14"/>
      <c r="N17891" s="15"/>
      <c r="O17891" s="16"/>
      <c r="R17891" s="14"/>
      <c r="S17891" s="14"/>
    </row>
    <row r="17892" spans="11:19" x14ac:dyDescent="0.35">
      <c r="K17892" s="14"/>
      <c r="L17892" s="14"/>
      <c r="N17892" s="15"/>
      <c r="O17892" s="16"/>
      <c r="R17892" s="14"/>
      <c r="S17892" s="14"/>
    </row>
    <row r="17893" spans="11:19" x14ac:dyDescent="0.35">
      <c r="K17893" s="14"/>
      <c r="L17893" s="14"/>
      <c r="N17893" s="15"/>
      <c r="O17893" s="16"/>
      <c r="R17893" s="14"/>
      <c r="S17893" s="14"/>
    </row>
    <row r="17894" spans="11:19" x14ac:dyDescent="0.35">
      <c r="K17894" s="14"/>
      <c r="L17894" s="14"/>
      <c r="N17894" s="15"/>
      <c r="O17894" s="16"/>
      <c r="R17894" s="14"/>
      <c r="S17894" s="14"/>
    </row>
    <row r="17895" spans="11:19" x14ac:dyDescent="0.35">
      <c r="K17895" s="14"/>
      <c r="L17895" s="14"/>
      <c r="N17895" s="15"/>
      <c r="O17895" s="16"/>
      <c r="R17895" s="14"/>
      <c r="S17895" s="14"/>
    </row>
    <row r="17896" spans="11:19" x14ac:dyDescent="0.35">
      <c r="K17896" s="14"/>
      <c r="L17896" s="14"/>
      <c r="N17896" s="15"/>
      <c r="O17896" s="16"/>
      <c r="R17896" s="14"/>
      <c r="S17896" s="14"/>
    </row>
    <row r="17897" spans="11:19" x14ac:dyDescent="0.35">
      <c r="K17897" s="14"/>
      <c r="L17897" s="14"/>
      <c r="N17897" s="15"/>
      <c r="O17897" s="16"/>
      <c r="R17897" s="14"/>
      <c r="S17897" s="14"/>
    </row>
    <row r="17898" spans="11:19" x14ac:dyDescent="0.35">
      <c r="K17898" s="14"/>
      <c r="L17898" s="14"/>
      <c r="N17898" s="15"/>
      <c r="O17898" s="16"/>
      <c r="R17898" s="14"/>
      <c r="S17898" s="14"/>
    </row>
    <row r="17899" spans="11:19" x14ac:dyDescent="0.35">
      <c r="K17899" s="14"/>
      <c r="L17899" s="14"/>
      <c r="N17899" s="15"/>
      <c r="O17899" s="16"/>
      <c r="R17899" s="14"/>
      <c r="S17899" s="14"/>
    </row>
    <row r="17900" spans="11:19" x14ac:dyDescent="0.35">
      <c r="K17900" s="14"/>
      <c r="L17900" s="14"/>
      <c r="N17900" s="15"/>
      <c r="O17900" s="16"/>
      <c r="R17900" s="14"/>
      <c r="S17900" s="14"/>
    </row>
    <row r="17901" spans="11:19" x14ac:dyDescent="0.35">
      <c r="K17901" s="14"/>
      <c r="L17901" s="14"/>
      <c r="N17901" s="15"/>
      <c r="O17901" s="16"/>
      <c r="R17901" s="14"/>
      <c r="S17901" s="14"/>
    </row>
    <row r="17902" spans="11:19" x14ac:dyDescent="0.35">
      <c r="K17902" s="14"/>
      <c r="L17902" s="14"/>
      <c r="N17902" s="15"/>
      <c r="O17902" s="16"/>
      <c r="R17902" s="14"/>
      <c r="S17902" s="14"/>
    </row>
    <row r="17903" spans="11:19" x14ac:dyDescent="0.35">
      <c r="K17903" s="14"/>
      <c r="L17903" s="14"/>
      <c r="N17903" s="15"/>
      <c r="O17903" s="16"/>
      <c r="R17903" s="14"/>
      <c r="S17903" s="14"/>
    </row>
    <row r="17904" spans="11:19" x14ac:dyDescent="0.35">
      <c r="K17904" s="14"/>
      <c r="L17904" s="14"/>
      <c r="N17904" s="15"/>
      <c r="O17904" s="16"/>
      <c r="R17904" s="14"/>
      <c r="S17904" s="14"/>
    </row>
    <row r="17905" spans="11:19" x14ac:dyDescent="0.35">
      <c r="K17905" s="14"/>
      <c r="L17905" s="14"/>
      <c r="N17905" s="15"/>
      <c r="O17905" s="16"/>
      <c r="R17905" s="14"/>
      <c r="S17905" s="14"/>
    </row>
    <row r="17906" spans="11:19" x14ac:dyDescent="0.35">
      <c r="K17906" s="14"/>
      <c r="L17906" s="14"/>
      <c r="N17906" s="15"/>
      <c r="O17906" s="16"/>
      <c r="R17906" s="14"/>
      <c r="S17906" s="14"/>
    </row>
    <row r="17907" spans="11:19" x14ac:dyDescent="0.35">
      <c r="K17907" s="14"/>
      <c r="L17907" s="14"/>
      <c r="N17907" s="15"/>
      <c r="O17907" s="16"/>
      <c r="R17907" s="14"/>
      <c r="S17907" s="14"/>
    </row>
    <row r="17908" spans="11:19" x14ac:dyDescent="0.35">
      <c r="K17908" s="14"/>
      <c r="L17908" s="14"/>
      <c r="N17908" s="15"/>
      <c r="O17908" s="16"/>
      <c r="R17908" s="14"/>
      <c r="S17908" s="14"/>
    </row>
    <row r="17909" spans="11:19" x14ac:dyDescent="0.35">
      <c r="K17909" s="14"/>
      <c r="L17909" s="14"/>
      <c r="N17909" s="15"/>
      <c r="O17909" s="16"/>
      <c r="R17909" s="14"/>
      <c r="S17909" s="14"/>
    </row>
    <row r="17910" spans="11:19" x14ac:dyDescent="0.35">
      <c r="K17910" s="14"/>
      <c r="L17910" s="14"/>
      <c r="N17910" s="15"/>
      <c r="O17910" s="16"/>
      <c r="R17910" s="14"/>
      <c r="S17910" s="14"/>
    </row>
    <row r="17911" spans="11:19" x14ac:dyDescent="0.35">
      <c r="K17911" s="14"/>
      <c r="L17911" s="14"/>
      <c r="N17911" s="15"/>
      <c r="O17911" s="16"/>
      <c r="R17911" s="14"/>
      <c r="S17911" s="14"/>
    </row>
    <row r="17912" spans="11:19" x14ac:dyDescent="0.35">
      <c r="K17912" s="14"/>
      <c r="L17912" s="14"/>
      <c r="N17912" s="15"/>
      <c r="O17912" s="16"/>
      <c r="R17912" s="14"/>
      <c r="S17912" s="14"/>
    </row>
    <row r="17913" spans="11:19" x14ac:dyDescent="0.35">
      <c r="K17913" s="14"/>
      <c r="L17913" s="14"/>
      <c r="N17913" s="15"/>
      <c r="O17913" s="16"/>
      <c r="R17913" s="14"/>
      <c r="S17913" s="14"/>
    </row>
    <row r="17914" spans="11:19" x14ac:dyDescent="0.35">
      <c r="K17914" s="14"/>
      <c r="L17914" s="14"/>
      <c r="N17914" s="15"/>
      <c r="O17914" s="16"/>
      <c r="R17914" s="14"/>
      <c r="S17914" s="14"/>
    </row>
    <row r="17915" spans="11:19" x14ac:dyDescent="0.35">
      <c r="K17915" s="14"/>
      <c r="L17915" s="14"/>
      <c r="N17915" s="15"/>
      <c r="O17915" s="16"/>
      <c r="R17915" s="14"/>
      <c r="S17915" s="14"/>
    </row>
    <row r="17916" spans="11:19" x14ac:dyDescent="0.35">
      <c r="K17916" s="14"/>
      <c r="L17916" s="14"/>
      <c r="N17916" s="15"/>
      <c r="O17916" s="16"/>
      <c r="R17916" s="14"/>
      <c r="S17916" s="14"/>
    </row>
    <row r="17917" spans="11:19" x14ac:dyDescent="0.35">
      <c r="K17917" s="14"/>
      <c r="L17917" s="14"/>
      <c r="N17917" s="15"/>
      <c r="O17917" s="16"/>
      <c r="R17917" s="14"/>
      <c r="S17917" s="14"/>
    </row>
    <row r="17918" spans="11:19" x14ac:dyDescent="0.35">
      <c r="K17918" s="14"/>
      <c r="L17918" s="14"/>
      <c r="N17918" s="15"/>
      <c r="O17918" s="16"/>
      <c r="R17918" s="14"/>
      <c r="S17918" s="14"/>
    </row>
    <row r="17919" spans="11:19" x14ac:dyDescent="0.35">
      <c r="K17919" s="14"/>
      <c r="L17919" s="14"/>
      <c r="N17919" s="15"/>
      <c r="O17919" s="16"/>
      <c r="R17919" s="14"/>
      <c r="S17919" s="14"/>
    </row>
    <row r="17920" spans="11:19" x14ac:dyDescent="0.35">
      <c r="K17920" s="14"/>
      <c r="L17920" s="14"/>
      <c r="N17920" s="15"/>
      <c r="O17920" s="16"/>
      <c r="R17920" s="14"/>
      <c r="S17920" s="14"/>
    </row>
    <row r="17921" spans="11:19" x14ac:dyDescent="0.35">
      <c r="K17921" s="14"/>
      <c r="L17921" s="14"/>
      <c r="N17921" s="15"/>
      <c r="O17921" s="16"/>
      <c r="R17921" s="14"/>
      <c r="S17921" s="14"/>
    </row>
    <row r="17922" spans="11:19" x14ac:dyDescent="0.35">
      <c r="K17922" s="14"/>
      <c r="L17922" s="14"/>
      <c r="N17922" s="15"/>
      <c r="O17922" s="16"/>
      <c r="R17922" s="14"/>
      <c r="S17922" s="14"/>
    </row>
    <row r="17923" spans="11:19" x14ac:dyDescent="0.35">
      <c r="K17923" s="14"/>
      <c r="L17923" s="14"/>
      <c r="N17923" s="15"/>
      <c r="O17923" s="16"/>
      <c r="R17923" s="14"/>
      <c r="S17923" s="14"/>
    </row>
    <row r="17924" spans="11:19" x14ac:dyDescent="0.35">
      <c r="K17924" s="14"/>
      <c r="L17924" s="14"/>
      <c r="N17924" s="15"/>
      <c r="O17924" s="16"/>
      <c r="R17924" s="14"/>
      <c r="S17924" s="14"/>
    </row>
    <row r="17925" spans="11:19" x14ac:dyDescent="0.35">
      <c r="K17925" s="14"/>
      <c r="L17925" s="14"/>
      <c r="N17925" s="15"/>
      <c r="O17925" s="16"/>
      <c r="R17925" s="14"/>
      <c r="S17925" s="14"/>
    </row>
    <row r="17926" spans="11:19" x14ac:dyDescent="0.35">
      <c r="K17926" s="14"/>
      <c r="L17926" s="14"/>
      <c r="N17926" s="15"/>
      <c r="O17926" s="16"/>
      <c r="R17926" s="14"/>
      <c r="S17926" s="14"/>
    </row>
    <row r="17927" spans="11:19" x14ac:dyDescent="0.35">
      <c r="K17927" s="14"/>
      <c r="L17927" s="14"/>
      <c r="N17927" s="15"/>
      <c r="O17927" s="16"/>
      <c r="R17927" s="14"/>
      <c r="S17927" s="14"/>
    </row>
    <row r="17928" spans="11:19" x14ac:dyDescent="0.35">
      <c r="K17928" s="14"/>
      <c r="L17928" s="14"/>
      <c r="N17928" s="15"/>
      <c r="O17928" s="16"/>
      <c r="R17928" s="14"/>
      <c r="S17928" s="14"/>
    </row>
    <row r="17929" spans="11:19" x14ac:dyDescent="0.35">
      <c r="K17929" s="14"/>
      <c r="L17929" s="14"/>
      <c r="N17929" s="15"/>
      <c r="O17929" s="16"/>
      <c r="R17929" s="14"/>
      <c r="S17929" s="14"/>
    </row>
    <row r="17930" spans="11:19" x14ac:dyDescent="0.35">
      <c r="K17930" s="14"/>
      <c r="L17930" s="14"/>
      <c r="N17930" s="15"/>
      <c r="O17930" s="16"/>
      <c r="R17930" s="14"/>
      <c r="S17930" s="14"/>
    </row>
    <row r="17931" spans="11:19" x14ac:dyDescent="0.35">
      <c r="K17931" s="14"/>
      <c r="L17931" s="14"/>
      <c r="N17931" s="15"/>
      <c r="O17931" s="16"/>
      <c r="R17931" s="14"/>
      <c r="S17931" s="14"/>
    </row>
    <row r="17932" spans="11:19" x14ac:dyDescent="0.35">
      <c r="K17932" s="14"/>
      <c r="L17932" s="14"/>
      <c r="N17932" s="15"/>
      <c r="O17932" s="16"/>
      <c r="R17932" s="14"/>
      <c r="S17932" s="14"/>
    </row>
    <row r="17933" spans="11:19" x14ac:dyDescent="0.35">
      <c r="K17933" s="14"/>
      <c r="L17933" s="14"/>
      <c r="N17933" s="15"/>
      <c r="O17933" s="16"/>
      <c r="R17933" s="14"/>
      <c r="S17933" s="14"/>
    </row>
    <row r="17934" spans="11:19" x14ac:dyDescent="0.35">
      <c r="K17934" s="14"/>
      <c r="L17934" s="14"/>
      <c r="N17934" s="15"/>
      <c r="O17934" s="16"/>
      <c r="R17934" s="14"/>
      <c r="S17934" s="14"/>
    </row>
    <row r="17935" spans="11:19" x14ac:dyDescent="0.35">
      <c r="K17935" s="14"/>
      <c r="L17935" s="14"/>
      <c r="N17935" s="15"/>
      <c r="O17935" s="16"/>
      <c r="R17935" s="14"/>
      <c r="S17935" s="14"/>
    </row>
    <row r="17936" spans="11:19" x14ac:dyDescent="0.35">
      <c r="K17936" s="14"/>
      <c r="L17936" s="14"/>
      <c r="N17936" s="15"/>
      <c r="O17936" s="16"/>
      <c r="R17936" s="14"/>
      <c r="S17936" s="14"/>
    </row>
    <row r="17937" spans="11:19" x14ac:dyDescent="0.35">
      <c r="K17937" s="14"/>
      <c r="L17937" s="14"/>
      <c r="N17937" s="15"/>
      <c r="O17937" s="16"/>
      <c r="R17937" s="14"/>
      <c r="S17937" s="14"/>
    </row>
    <row r="17938" spans="11:19" x14ac:dyDescent="0.35">
      <c r="K17938" s="14"/>
      <c r="L17938" s="14"/>
      <c r="N17938" s="15"/>
      <c r="O17938" s="16"/>
      <c r="R17938" s="14"/>
      <c r="S17938" s="14"/>
    </row>
    <row r="17939" spans="11:19" x14ac:dyDescent="0.35">
      <c r="K17939" s="14"/>
      <c r="L17939" s="14"/>
      <c r="N17939" s="15"/>
      <c r="O17939" s="16"/>
      <c r="R17939" s="14"/>
      <c r="S17939" s="14"/>
    </row>
    <row r="17940" spans="11:19" x14ac:dyDescent="0.35">
      <c r="K17940" s="14"/>
      <c r="L17940" s="14"/>
      <c r="N17940" s="15"/>
      <c r="O17940" s="16"/>
      <c r="R17940" s="14"/>
      <c r="S17940" s="14"/>
    </row>
    <row r="17941" spans="11:19" x14ac:dyDescent="0.35">
      <c r="K17941" s="14"/>
      <c r="L17941" s="14"/>
      <c r="N17941" s="15"/>
      <c r="O17941" s="16"/>
      <c r="R17941" s="14"/>
      <c r="S17941" s="14"/>
    </row>
    <row r="17942" spans="11:19" x14ac:dyDescent="0.35">
      <c r="K17942" s="14"/>
      <c r="L17942" s="14"/>
      <c r="N17942" s="15"/>
      <c r="O17942" s="16"/>
      <c r="R17942" s="14"/>
      <c r="S17942" s="14"/>
    </row>
    <row r="17943" spans="11:19" x14ac:dyDescent="0.35">
      <c r="K17943" s="14"/>
      <c r="L17943" s="14"/>
      <c r="N17943" s="15"/>
      <c r="O17943" s="16"/>
      <c r="R17943" s="14"/>
      <c r="S17943" s="14"/>
    </row>
    <row r="17944" spans="11:19" x14ac:dyDescent="0.35">
      <c r="K17944" s="14"/>
      <c r="L17944" s="14"/>
      <c r="N17944" s="15"/>
      <c r="O17944" s="16"/>
      <c r="R17944" s="14"/>
      <c r="S17944" s="14"/>
    </row>
    <row r="17945" spans="11:19" x14ac:dyDescent="0.35">
      <c r="K17945" s="14"/>
      <c r="L17945" s="14"/>
      <c r="N17945" s="15"/>
      <c r="O17945" s="16"/>
      <c r="R17945" s="14"/>
      <c r="S17945" s="14"/>
    </row>
    <row r="17946" spans="11:19" x14ac:dyDescent="0.35">
      <c r="K17946" s="14"/>
      <c r="L17946" s="14"/>
      <c r="N17946" s="15"/>
      <c r="O17946" s="16"/>
      <c r="R17946" s="14"/>
      <c r="S17946" s="14"/>
    </row>
    <row r="17947" spans="11:19" x14ac:dyDescent="0.35">
      <c r="K17947" s="14"/>
      <c r="L17947" s="14"/>
      <c r="N17947" s="15"/>
      <c r="O17947" s="16"/>
      <c r="R17947" s="14"/>
      <c r="S17947" s="14"/>
    </row>
    <row r="17948" spans="11:19" x14ac:dyDescent="0.35">
      <c r="K17948" s="14"/>
      <c r="L17948" s="14"/>
      <c r="N17948" s="15"/>
      <c r="O17948" s="16"/>
      <c r="R17948" s="14"/>
      <c r="S17948" s="14"/>
    </row>
    <row r="17949" spans="11:19" x14ac:dyDescent="0.35">
      <c r="K17949" s="14"/>
      <c r="L17949" s="14"/>
      <c r="N17949" s="15"/>
      <c r="O17949" s="16"/>
      <c r="R17949" s="14"/>
      <c r="S17949" s="14"/>
    </row>
    <row r="17950" spans="11:19" x14ac:dyDescent="0.35">
      <c r="K17950" s="14"/>
      <c r="L17950" s="14"/>
      <c r="N17950" s="15"/>
      <c r="O17950" s="16"/>
      <c r="R17950" s="14"/>
      <c r="S17950" s="14"/>
    </row>
    <row r="17951" spans="11:19" x14ac:dyDescent="0.35">
      <c r="K17951" s="14"/>
      <c r="L17951" s="14"/>
      <c r="N17951" s="15"/>
      <c r="O17951" s="16"/>
      <c r="R17951" s="14"/>
      <c r="S17951" s="14"/>
    </row>
    <row r="17952" spans="11:19" x14ac:dyDescent="0.35">
      <c r="K17952" s="14"/>
      <c r="L17952" s="14"/>
      <c r="N17952" s="15"/>
      <c r="O17952" s="16"/>
      <c r="R17952" s="14"/>
      <c r="S17952" s="14"/>
    </row>
    <row r="17953" spans="11:19" x14ac:dyDescent="0.35">
      <c r="K17953" s="14"/>
      <c r="L17953" s="14"/>
      <c r="N17953" s="15"/>
      <c r="O17953" s="16"/>
      <c r="R17953" s="14"/>
      <c r="S17953" s="14"/>
    </row>
    <row r="17954" spans="11:19" x14ac:dyDescent="0.35">
      <c r="K17954" s="14"/>
      <c r="L17954" s="14"/>
      <c r="N17954" s="15"/>
      <c r="O17954" s="16"/>
      <c r="R17954" s="14"/>
      <c r="S17954" s="14"/>
    </row>
    <row r="17955" spans="11:19" x14ac:dyDescent="0.35">
      <c r="K17955" s="14"/>
      <c r="L17955" s="14"/>
      <c r="N17955" s="15"/>
      <c r="O17955" s="16"/>
      <c r="R17955" s="14"/>
      <c r="S17955" s="14"/>
    </row>
    <row r="17956" spans="11:19" x14ac:dyDescent="0.35">
      <c r="K17956" s="14"/>
      <c r="L17956" s="14"/>
      <c r="N17956" s="15"/>
      <c r="O17956" s="16"/>
      <c r="R17956" s="14"/>
      <c r="S17956" s="14"/>
    </row>
    <row r="17957" spans="11:19" x14ac:dyDescent="0.35">
      <c r="K17957" s="14"/>
      <c r="L17957" s="14"/>
      <c r="N17957" s="15"/>
      <c r="O17957" s="16"/>
      <c r="R17957" s="14"/>
      <c r="S17957" s="14"/>
    </row>
    <row r="17958" spans="11:19" x14ac:dyDescent="0.35">
      <c r="K17958" s="14"/>
      <c r="L17958" s="14"/>
      <c r="N17958" s="15"/>
      <c r="O17958" s="16"/>
      <c r="R17958" s="14"/>
      <c r="S17958" s="14"/>
    </row>
    <row r="17959" spans="11:19" x14ac:dyDescent="0.35">
      <c r="K17959" s="14"/>
      <c r="L17959" s="14"/>
      <c r="N17959" s="15"/>
      <c r="O17959" s="16"/>
      <c r="R17959" s="14"/>
      <c r="S17959" s="14"/>
    </row>
    <row r="17960" spans="11:19" x14ac:dyDescent="0.35">
      <c r="K17960" s="14"/>
      <c r="L17960" s="14"/>
      <c r="N17960" s="15"/>
      <c r="O17960" s="16"/>
      <c r="R17960" s="14"/>
      <c r="S17960" s="14"/>
    </row>
    <row r="17961" spans="11:19" x14ac:dyDescent="0.35">
      <c r="K17961" s="14"/>
      <c r="L17961" s="14"/>
      <c r="N17961" s="15"/>
      <c r="O17961" s="16"/>
      <c r="R17961" s="14"/>
      <c r="S17961" s="14"/>
    </row>
    <row r="17962" spans="11:19" x14ac:dyDescent="0.35">
      <c r="K17962" s="14"/>
      <c r="L17962" s="14"/>
      <c r="N17962" s="15"/>
      <c r="O17962" s="16"/>
      <c r="R17962" s="14"/>
      <c r="S17962" s="14"/>
    </row>
    <row r="17963" spans="11:19" x14ac:dyDescent="0.35">
      <c r="K17963" s="14"/>
      <c r="L17963" s="14"/>
      <c r="N17963" s="15"/>
      <c r="O17963" s="16"/>
      <c r="R17963" s="14"/>
      <c r="S17963" s="14"/>
    </row>
    <row r="17964" spans="11:19" x14ac:dyDescent="0.35">
      <c r="K17964" s="14"/>
      <c r="L17964" s="14"/>
      <c r="N17964" s="15"/>
      <c r="O17964" s="16"/>
      <c r="R17964" s="14"/>
      <c r="S17964" s="14"/>
    </row>
    <row r="17965" spans="11:19" x14ac:dyDescent="0.35">
      <c r="K17965" s="14"/>
      <c r="L17965" s="14"/>
      <c r="N17965" s="15"/>
      <c r="O17965" s="16"/>
      <c r="R17965" s="14"/>
      <c r="S17965" s="14"/>
    </row>
    <row r="17966" spans="11:19" x14ac:dyDescent="0.35">
      <c r="K17966" s="14"/>
      <c r="L17966" s="14"/>
      <c r="N17966" s="15"/>
      <c r="O17966" s="16"/>
      <c r="R17966" s="14"/>
      <c r="S17966" s="14"/>
    </row>
    <row r="17967" spans="11:19" x14ac:dyDescent="0.35">
      <c r="K17967" s="14"/>
      <c r="L17967" s="14"/>
      <c r="N17967" s="15"/>
      <c r="O17967" s="16"/>
      <c r="R17967" s="14"/>
      <c r="S17967" s="14"/>
    </row>
    <row r="17968" spans="11:19" x14ac:dyDescent="0.35">
      <c r="K17968" s="14"/>
      <c r="L17968" s="14"/>
      <c r="N17968" s="15"/>
      <c r="O17968" s="16"/>
      <c r="R17968" s="14"/>
      <c r="S17968" s="14"/>
    </row>
    <row r="17969" spans="11:19" x14ac:dyDescent="0.35">
      <c r="K17969" s="14"/>
      <c r="L17969" s="14"/>
      <c r="N17969" s="15"/>
      <c r="O17969" s="16"/>
      <c r="R17969" s="14"/>
      <c r="S17969" s="14"/>
    </row>
    <row r="17970" spans="11:19" x14ac:dyDescent="0.35">
      <c r="K17970" s="14"/>
      <c r="L17970" s="14"/>
      <c r="N17970" s="15"/>
      <c r="O17970" s="16"/>
      <c r="R17970" s="14"/>
      <c r="S17970" s="14"/>
    </row>
    <row r="17971" spans="11:19" x14ac:dyDescent="0.35">
      <c r="K17971" s="14"/>
      <c r="L17971" s="14"/>
      <c r="N17971" s="15"/>
      <c r="O17971" s="16"/>
      <c r="R17971" s="14"/>
      <c r="S17971" s="14"/>
    </row>
    <row r="17972" spans="11:19" x14ac:dyDescent="0.35">
      <c r="K17972" s="14"/>
      <c r="L17972" s="14"/>
      <c r="N17972" s="15"/>
      <c r="O17972" s="16"/>
      <c r="R17972" s="14"/>
      <c r="S17972" s="14"/>
    </row>
    <row r="17973" spans="11:19" x14ac:dyDescent="0.35">
      <c r="K17973" s="14"/>
      <c r="L17973" s="14"/>
      <c r="N17973" s="15"/>
      <c r="O17973" s="16"/>
      <c r="R17973" s="14"/>
      <c r="S17973" s="14"/>
    </row>
    <row r="17974" spans="11:19" x14ac:dyDescent="0.35">
      <c r="K17974" s="14"/>
      <c r="L17974" s="14"/>
      <c r="N17974" s="15"/>
      <c r="O17974" s="16"/>
      <c r="R17974" s="14"/>
      <c r="S17974" s="14"/>
    </row>
    <row r="17975" spans="11:19" x14ac:dyDescent="0.35">
      <c r="K17975" s="14"/>
      <c r="L17975" s="14"/>
      <c r="N17975" s="15"/>
      <c r="O17975" s="16"/>
      <c r="R17975" s="14"/>
      <c r="S17975" s="14"/>
    </row>
    <row r="17976" spans="11:19" x14ac:dyDescent="0.35">
      <c r="K17976" s="14"/>
      <c r="L17976" s="14"/>
      <c r="N17976" s="15"/>
      <c r="O17976" s="16"/>
      <c r="R17976" s="14"/>
      <c r="S17976" s="14"/>
    </row>
    <row r="17977" spans="11:19" x14ac:dyDescent="0.35">
      <c r="K17977" s="14"/>
      <c r="L17977" s="14"/>
      <c r="N17977" s="15"/>
      <c r="O17977" s="16"/>
      <c r="R17977" s="14"/>
      <c r="S17977" s="14"/>
    </row>
    <row r="17978" spans="11:19" x14ac:dyDescent="0.35">
      <c r="K17978" s="14"/>
      <c r="L17978" s="14"/>
      <c r="N17978" s="15"/>
      <c r="O17978" s="16"/>
      <c r="R17978" s="14"/>
      <c r="S17978" s="14"/>
    </row>
    <row r="17979" spans="11:19" x14ac:dyDescent="0.35">
      <c r="K17979" s="14"/>
      <c r="L17979" s="14"/>
      <c r="N17979" s="15"/>
      <c r="O17979" s="16"/>
      <c r="R17979" s="14"/>
      <c r="S17979" s="14"/>
    </row>
    <row r="17980" spans="11:19" x14ac:dyDescent="0.35">
      <c r="K17980" s="14"/>
      <c r="L17980" s="14"/>
      <c r="N17980" s="15"/>
      <c r="O17980" s="16"/>
      <c r="R17980" s="14"/>
      <c r="S17980" s="14"/>
    </row>
    <row r="17981" spans="11:19" x14ac:dyDescent="0.35">
      <c r="K17981" s="14"/>
      <c r="L17981" s="14"/>
      <c r="N17981" s="15"/>
      <c r="O17981" s="16"/>
      <c r="R17981" s="14"/>
      <c r="S17981" s="14"/>
    </row>
    <row r="17982" spans="11:19" x14ac:dyDescent="0.35">
      <c r="K17982" s="14"/>
      <c r="L17982" s="14"/>
      <c r="N17982" s="15"/>
      <c r="O17982" s="16"/>
      <c r="R17982" s="14"/>
      <c r="S17982" s="14"/>
    </row>
    <row r="17983" spans="11:19" x14ac:dyDescent="0.35">
      <c r="K17983" s="14"/>
      <c r="L17983" s="14"/>
      <c r="N17983" s="15"/>
      <c r="O17983" s="16"/>
      <c r="R17983" s="14"/>
      <c r="S17983" s="14"/>
    </row>
    <row r="17984" spans="11:19" x14ac:dyDescent="0.35">
      <c r="K17984" s="14"/>
      <c r="L17984" s="14"/>
      <c r="N17984" s="15"/>
      <c r="O17984" s="16"/>
      <c r="R17984" s="14"/>
      <c r="S17984" s="14"/>
    </row>
    <row r="17985" spans="11:19" x14ac:dyDescent="0.35">
      <c r="K17985" s="14"/>
      <c r="L17985" s="14"/>
      <c r="N17985" s="15"/>
      <c r="O17985" s="16"/>
      <c r="R17985" s="14"/>
      <c r="S17985" s="14"/>
    </row>
    <row r="17986" spans="11:19" x14ac:dyDescent="0.35">
      <c r="K17986" s="14"/>
      <c r="L17986" s="14"/>
      <c r="N17986" s="15"/>
      <c r="O17986" s="16"/>
      <c r="R17986" s="14"/>
      <c r="S17986" s="14"/>
    </row>
    <row r="17987" spans="11:19" x14ac:dyDescent="0.35">
      <c r="K17987" s="14"/>
      <c r="L17987" s="14"/>
      <c r="N17987" s="15"/>
      <c r="O17987" s="16"/>
      <c r="R17987" s="14"/>
      <c r="S17987" s="14"/>
    </row>
    <row r="17988" spans="11:19" x14ac:dyDescent="0.35">
      <c r="K17988" s="14"/>
      <c r="L17988" s="14"/>
      <c r="N17988" s="15"/>
      <c r="O17988" s="16"/>
      <c r="R17988" s="14"/>
      <c r="S17988" s="14"/>
    </row>
    <row r="17989" spans="11:19" x14ac:dyDescent="0.35">
      <c r="K17989" s="14"/>
      <c r="L17989" s="14"/>
      <c r="N17989" s="15"/>
      <c r="O17989" s="16"/>
      <c r="R17989" s="14"/>
      <c r="S17989" s="14"/>
    </row>
    <row r="17990" spans="11:19" x14ac:dyDescent="0.35">
      <c r="K17990" s="14"/>
      <c r="L17990" s="14"/>
      <c r="N17990" s="15"/>
      <c r="O17990" s="16"/>
      <c r="R17990" s="14"/>
      <c r="S17990" s="14"/>
    </row>
    <row r="17991" spans="11:19" x14ac:dyDescent="0.35">
      <c r="K17991" s="14"/>
      <c r="L17991" s="14"/>
      <c r="N17991" s="15"/>
      <c r="O17991" s="16"/>
      <c r="R17991" s="14"/>
      <c r="S17991" s="14"/>
    </row>
    <row r="17992" spans="11:19" x14ac:dyDescent="0.35">
      <c r="K17992" s="14"/>
      <c r="L17992" s="14"/>
      <c r="N17992" s="15"/>
      <c r="O17992" s="16"/>
      <c r="R17992" s="14"/>
      <c r="S17992" s="14"/>
    </row>
    <row r="17993" spans="11:19" x14ac:dyDescent="0.35">
      <c r="K17993" s="14"/>
      <c r="L17993" s="14"/>
      <c r="N17993" s="15"/>
      <c r="O17993" s="16"/>
      <c r="R17993" s="14"/>
      <c r="S17993" s="14"/>
    </row>
    <row r="17994" spans="11:19" x14ac:dyDescent="0.35">
      <c r="K17994" s="14"/>
      <c r="L17994" s="14"/>
      <c r="N17994" s="15"/>
      <c r="O17994" s="16"/>
      <c r="R17994" s="14"/>
      <c r="S17994" s="14"/>
    </row>
    <row r="17995" spans="11:19" x14ac:dyDescent="0.35">
      <c r="K17995" s="14"/>
      <c r="L17995" s="14"/>
      <c r="N17995" s="15"/>
      <c r="O17995" s="16"/>
      <c r="R17995" s="14"/>
      <c r="S17995" s="14"/>
    </row>
    <row r="17996" spans="11:19" x14ac:dyDescent="0.35">
      <c r="K17996" s="14"/>
      <c r="L17996" s="14"/>
      <c r="N17996" s="15"/>
      <c r="O17996" s="16"/>
      <c r="R17996" s="14"/>
      <c r="S17996" s="14"/>
    </row>
    <row r="17997" spans="11:19" x14ac:dyDescent="0.35">
      <c r="K17997" s="14"/>
      <c r="L17997" s="14"/>
      <c r="N17997" s="15"/>
      <c r="O17997" s="16"/>
      <c r="R17997" s="14"/>
      <c r="S17997" s="14"/>
    </row>
    <row r="17998" spans="11:19" x14ac:dyDescent="0.35">
      <c r="K17998" s="14"/>
      <c r="L17998" s="14"/>
      <c r="N17998" s="15"/>
      <c r="O17998" s="16"/>
      <c r="R17998" s="14"/>
      <c r="S17998" s="14"/>
    </row>
    <row r="17999" spans="11:19" x14ac:dyDescent="0.35">
      <c r="K17999" s="14"/>
      <c r="L17999" s="14"/>
      <c r="N17999" s="15"/>
      <c r="O17999" s="16"/>
      <c r="R17999" s="14"/>
      <c r="S17999" s="14"/>
    </row>
    <row r="18000" spans="11:19" x14ac:dyDescent="0.35">
      <c r="K18000" s="14"/>
      <c r="L18000" s="14"/>
      <c r="N18000" s="15"/>
      <c r="O18000" s="16"/>
      <c r="R18000" s="14"/>
      <c r="S18000" s="14"/>
    </row>
    <row r="18001" spans="11:19" x14ac:dyDescent="0.35">
      <c r="K18001" s="14"/>
      <c r="L18001" s="14"/>
      <c r="N18001" s="15"/>
      <c r="O18001" s="16"/>
      <c r="R18001" s="14"/>
      <c r="S18001" s="14"/>
    </row>
    <row r="18002" spans="11:19" x14ac:dyDescent="0.35">
      <c r="K18002" s="14"/>
      <c r="L18002" s="14"/>
      <c r="N18002" s="15"/>
      <c r="O18002" s="16"/>
      <c r="R18002" s="14"/>
      <c r="S18002" s="14"/>
    </row>
    <row r="18003" spans="11:19" x14ac:dyDescent="0.35">
      <c r="K18003" s="14"/>
      <c r="L18003" s="14"/>
      <c r="N18003" s="15"/>
      <c r="O18003" s="16"/>
      <c r="R18003" s="14"/>
      <c r="S18003" s="14"/>
    </row>
    <row r="18004" spans="11:19" x14ac:dyDescent="0.35">
      <c r="K18004" s="14"/>
      <c r="L18004" s="14"/>
      <c r="N18004" s="15"/>
      <c r="O18004" s="16"/>
      <c r="R18004" s="14"/>
      <c r="S18004" s="14"/>
    </row>
    <row r="18005" spans="11:19" x14ac:dyDescent="0.35">
      <c r="K18005" s="14"/>
      <c r="L18005" s="14"/>
      <c r="N18005" s="15"/>
      <c r="O18005" s="16"/>
      <c r="R18005" s="14"/>
      <c r="S18005" s="14"/>
    </row>
    <row r="18006" spans="11:19" x14ac:dyDescent="0.35">
      <c r="K18006" s="14"/>
      <c r="L18006" s="14"/>
      <c r="N18006" s="15"/>
      <c r="O18006" s="16"/>
      <c r="R18006" s="14"/>
      <c r="S18006" s="14"/>
    </row>
    <row r="18007" spans="11:19" x14ac:dyDescent="0.35">
      <c r="K18007" s="14"/>
      <c r="L18007" s="14"/>
      <c r="N18007" s="15"/>
      <c r="O18007" s="16"/>
      <c r="R18007" s="14"/>
      <c r="S18007" s="14"/>
    </row>
    <row r="18008" spans="11:19" x14ac:dyDescent="0.35">
      <c r="K18008" s="14"/>
      <c r="L18008" s="14"/>
      <c r="N18008" s="15"/>
      <c r="O18008" s="16"/>
      <c r="R18008" s="14"/>
      <c r="S18008" s="14"/>
    </row>
    <row r="18009" spans="11:19" x14ac:dyDescent="0.35">
      <c r="K18009" s="14"/>
      <c r="L18009" s="14"/>
      <c r="N18009" s="15"/>
      <c r="O18009" s="16"/>
      <c r="R18009" s="14"/>
      <c r="S18009" s="14"/>
    </row>
    <row r="18010" spans="11:19" x14ac:dyDescent="0.35">
      <c r="K18010" s="14"/>
      <c r="L18010" s="14"/>
      <c r="N18010" s="15"/>
      <c r="O18010" s="16"/>
      <c r="R18010" s="14"/>
      <c r="S18010" s="14"/>
    </row>
    <row r="18011" spans="11:19" x14ac:dyDescent="0.35">
      <c r="K18011" s="14"/>
      <c r="L18011" s="14"/>
      <c r="N18011" s="15"/>
      <c r="O18011" s="16"/>
      <c r="R18011" s="14"/>
      <c r="S18011" s="14"/>
    </row>
    <row r="18012" spans="11:19" x14ac:dyDescent="0.35">
      <c r="K18012" s="14"/>
      <c r="L18012" s="14"/>
      <c r="N18012" s="15"/>
      <c r="O18012" s="16"/>
      <c r="R18012" s="14"/>
      <c r="S18012" s="14"/>
    </row>
    <row r="18013" spans="11:19" x14ac:dyDescent="0.35">
      <c r="K18013" s="14"/>
      <c r="L18013" s="14"/>
      <c r="N18013" s="15"/>
      <c r="O18013" s="16"/>
      <c r="R18013" s="14"/>
      <c r="S18013" s="14"/>
    </row>
    <row r="18014" spans="11:19" x14ac:dyDescent="0.35">
      <c r="K18014" s="14"/>
      <c r="L18014" s="14"/>
      <c r="N18014" s="15"/>
      <c r="O18014" s="16"/>
      <c r="R18014" s="14"/>
      <c r="S18014" s="14"/>
    </row>
    <row r="18015" spans="11:19" x14ac:dyDescent="0.35">
      <c r="K18015" s="14"/>
      <c r="L18015" s="14"/>
      <c r="N18015" s="15"/>
      <c r="O18015" s="16"/>
      <c r="R18015" s="14"/>
      <c r="S18015" s="14"/>
    </row>
    <row r="18016" spans="11:19" x14ac:dyDescent="0.35">
      <c r="K18016" s="14"/>
      <c r="L18016" s="14"/>
      <c r="N18016" s="15"/>
      <c r="O18016" s="16"/>
      <c r="R18016" s="14"/>
      <c r="S18016" s="14"/>
    </row>
    <row r="18017" spans="11:19" x14ac:dyDescent="0.35">
      <c r="K18017" s="14"/>
      <c r="L18017" s="14"/>
      <c r="N18017" s="15"/>
      <c r="O18017" s="16"/>
      <c r="R18017" s="14"/>
      <c r="S18017" s="14"/>
    </row>
    <row r="18018" spans="11:19" x14ac:dyDescent="0.35">
      <c r="K18018" s="14"/>
      <c r="L18018" s="14"/>
      <c r="N18018" s="15"/>
      <c r="O18018" s="16"/>
      <c r="R18018" s="14"/>
      <c r="S18018" s="14"/>
    </row>
    <row r="18019" spans="11:19" x14ac:dyDescent="0.35">
      <c r="K18019" s="14"/>
      <c r="L18019" s="14"/>
      <c r="N18019" s="15"/>
      <c r="O18019" s="16"/>
      <c r="R18019" s="14"/>
      <c r="S18019" s="14"/>
    </row>
    <row r="18020" spans="11:19" x14ac:dyDescent="0.35">
      <c r="K18020" s="14"/>
      <c r="L18020" s="14"/>
      <c r="N18020" s="15"/>
      <c r="O18020" s="16"/>
      <c r="R18020" s="14"/>
      <c r="S18020" s="14"/>
    </row>
    <row r="18021" spans="11:19" x14ac:dyDescent="0.35">
      <c r="K18021" s="14"/>
      <c r="L18021" s="14"/>
      <c r="N18021" s="15"/>
      <c r="O18021" s="16"/>
      <c r="R18021" s="14"/>
      <c r="S18021" s="14"/>
    </row>
    <row r="18022" spans="11:19" x14ac:dyDescent="0.35">
      <c r="K18022" s="14"/>
      <c r="L18022" s="14"/>
      <c r="N18022" s="15"/>
      <c r="O18022" s="16"/>
      <c r="R18022" s="14"/>
      <c r="S18022" s="14"/>
    </row>
    <row r="18023" spans="11:19" x14ac:dyDescent="0.35">
      <c r="K18023" s="14"/>
      <c r="L18023" s="14"/>
      <c r="N18023" s="15"/>
      <c r="O18023" s="16"/>
      <c r="R18023" s="14"/>
      <c r="S18023" s="14"/>
    </row>
    <row r="18024" spans="11:19" x14ac:dyDescent="0.35">
      <c r="K18024" s="14"/>
      <c r="L18024" s="14"/>
      <c r="N18024" s="15"/>
      <c r="O18024" s="16"/>
      <c r="R18024" s="14"/>
      <c r="S18024" s="14"/>
    </row>
    <row r="18025" spans="11:19" x14ac:dyDescent="0.35">
      <c r="K18025" s="14"/>
      <c r="L18025" s="14"/>
      <c r="N18025" s="15"/>
      <c r="O18025" s="16"/>
      <c r="R18025" s="14"/>
      <c r="S18025" s="14"/>
    </row>
    <row r="18026" spans="11:19" x14ac:dyDescent="0.35">
      <c r="K18026" s="14"/>
      <c r="L18026" s="14"/>
      <c r="N18026" s="15"/>
      <c r="O18026" s="16"/>
      <c r="R18026" s="14"/>
      <c r="S18026" s="14"/>
    </row>
    <row r="18027" spans="11:19" x14ac:dyDescent="0.35">
      <c r="K18027" s="14"/>
      <c r="L18027" s="14"/>
      <c r="N18027" s="15"/>
      <c r="O18027" s="16"/>
      <c r="R18027" s="14"/>
      <c r="S18027" s="14"/>
    </row>
    <row r="18028" spans="11:19" x14ac:dyDescent="0.35">
      <c r="K18028" s="14"/>
      <c r="L18028" s="14"/>
      <c r="N18028" s="15"/>
      <c r="O18028" s="16"/>
      <c r="R18028" s="14"/>
      <c r="S18028" s="14"/>
    </row>
    <row r="18029" spans="11:19" x14ac:dyDescent="0.35">
      <c r="K18029" s="14"/>
      <c r="L18029" s="14"/>
      <c r="N18029" s="15"/>
      <c r="O18029" s="16"/>
      <c r="R18029" s="14"/>
      <c r="S18029" s="14"/>
    </row>
    <row r="18030" spans="11:19" x14ac:dyDescent="0.35">
      <c r="K18030" s="14"/>
      <c r="L18030" s="14"/>
      <c r="N18030" s="15"/>
      <c r="O18030" s="16"/>
      <c r="R18030" s="14"/>
      <c r="S18030" s="14"/>
    </row>
    <row r="18031" spans="11:19" x14ac:dyDescent="0.35">
      <c r="K18031" s="14"/>
      <c r="L18031" s="14"/>
      <c r="N18031" s="15"/>
      <c r="O18031" s="16"/>
      <c r="R18031" s="14"/>
      <c r="S18031" s="14"/>
    </row>
    <row r="18032" spans="11:19" x14ac:dyDescent="0.35">
      <c r="K18032" s="14"/>
      <c r="L18032" s="14"/>
      <c r="N18032" s="15"/>
      <c r="O18032" s="16"/>
      <c r="R18032" s="14"/>
      <c r="S18032" s="14"/>
    </row>
    <row r="18033" spans="11:19" x14ac:dyDescent="0.35">
      <c r="K18033" s="14"/>
      <c r="L18033" s="14"/>
      <c r="N18033" s="15"/>
      <c r="O18033" s="16"/>
      <c r="R18033" s="14"/>
      <c r="S18033" s="14"/>
    </row>
    <row r="18034" spans="11:19" x14ac:dyDescent="0.35">
      <c r="K18034" s="14"/>
      <c r="L18034" s="14"/>
      <c r="N18034" s="15"/>
      <c r="O18034" s="16"/>
      <c r="R18034" s="14"/>
      <c r="S18034" s="14"/>
    </row>
    <row r="18035" spans="11:19" x14ac:dyDescent="0.35">
      <c r="K18035" s="14"/>
      <c r="L18035" s="14"/>
      <c r="N18035" s="15"/>
      <c r="O18035" s="16"/>
      <c r="R18035" s="14"/>
      <c r="S18035" s="14"/>
    </row>
    <row r="18036" spans="11:19" x14ac:dyDescent="0.35">
      <c r="K18036" s="14"/>
      <c r="L18036" s="14"/>
      <c r="N18036" s="15"/>
      <c r="O18036" s="16"/>
      <c r="R18036" s="14"/>
      <c r="S18036" s="14"/>
    </row>
    <row r="18037" spans="11:19" x14ac:dyDescent="0.35">
      <c r="K18037" s="14"/>
      <c r="L18037" s="14"/>
      <c r="N18037" s="15"/>
      <c r="O18037" s="16"/>
      <c r="R18037" s="14"/>
      <c r="S18037" s="14"/>
    </row>
    <row r="18038" spans="11:19" x14ac:dyDescent="0.35">
      <c r="K18038" s="14"/>
      <c r="L18038" s="14"/>
      <c r="N18038" s="15"/>
      <c r="O18038" s="16"/>
      <c r="R18038" s="14"/>
      <c r="S18038" s="14"/>
    </row>
    <row r="18039" spans="11:19" x14ac:dyDescent="0.35">
      <c r="K18039" s="14"/>
      <c r="L18039" s="14"/>
      <c r="N18039" s="15"/>
      <c r="O18039" s="16"/>
      <c r="R18039" s="14"/>
      <c r="S18039" s="14"/>
    </row>
    <row r="18040" spans="11:19" x14ac:dyDescent="0.35">
      <c r="K18040" s="14"/>
      <c r="L18040" s="14"/>
      <c r="N18040" s="15"/>
      <c r="O18040" s="16"/>
      <c r="R18040" s="14"/>
      <c r="S18040" s="14"/>
    </row>
    <row r="18041" spans="11:19" x14ac:dyDescent="0.35">
      <c r="K18041" s="14"/>
      <c r="L18041" s="14"/>
      <c r="N18041" s="15"/>
      <c r="O18041" s="16"/>
      <c r="R18041" s="14"/>
      <c r="S18041" s="14"/>
    </row>
    <row r="18042" spans="11:19" x14ac:dyDescent="0.35">
      <c r="K18042" s="14"/>
      <c r="L18042" s="14"/>
      <c r="N18042" s="15"/>
      <c r="O18042" s="16"/>
      <c r="R18042" s="14"/>
      <c r="S18042" s="14"/>
    </row>
    <row r="18043" spans="11:19" x14ac:dyDescent="0.35">
      <c r="K18043" s="14"/>
      <c r="L18043" s="14"/>
      <c r="N18043" s="15"/>
      <c r="O18043" s="16"/>
      <c r="R18043" s="14"/>
      <c r="S18043" s="14"/>
    </row>
    <row r="18044" spans="11:19" x14ac:dyDescent="0.35">
      <c r="K18044" s="14"/>
      <c r="L18044" s="14"/>
      <c r="N18044" s="15"/>
      <c r="O18044" s="16"/>
      <c r="R18044" s="14"/>
      <c r="S18044" s="14"/>
    </row>
    <row r="18045" spans="11:19" x14ac:dyDescent="0.35">
      <c r="K18045" s="14"/>
      <c r="L18045" s="14"/>
      <c r="N18045" s="15"/>
      <c r="O18045" s="16"/>
      <c r="R18045" s="14"/>
      <c r="S18045" s="14"/>
    </row>
    <row r="18046" spans="11:19" x14ac:dyDescent="0.35">
      <c r="K18046" s="14"/>
      <c r="L18046" s="14"/>
      <c r="N18046" s="15"/>
      <c r="O18046" s="16"/>
      <c r="R18046" s="14"/>
      <c r="S18046" s="14"/>
    </row>
    <row r="18047" spans="11:19" x14ac:dyDescent="0.35">
      <c r="K18047" s="14"/>
      <c r="L18047" s="14"/>
      <c r="N18047" s="15"/>
      <c r="O18047" s="16"/>
      <c r="R18047" s="14"/>
      <c r="S18047" s="14"/>
    </row>
    <row r="18048" spans="11:19" x14ac:dyDescent="0.35">
      <c r="K18048" s="14"/>
      <c r="L18048" s="14"/>
      <c r="N18048" s="15"/>
      <c r="O18048" s="16"/>
      <c r="R18048" s="14"/>
      <c r="S18048" s="14"/>
    </row>
    <row r="18049" spans="11:19" x14ac:dyDescent="0.35">
      <c r="K18049" s="14"/>
      <c r="L18049" s="14"/>
      <c r="N18049" s="15"/>
      <c r="O18049" s="16"/>
      <c r="R18049" s="14"/>
      <c r="S18049" s="14"/>
    </row>
    <row r="18050" spans="11:19" x14ac:dyDescent="0.35">
      <c r="K18050" s="14"/>
      <c r="L18050" s="14"/>
      <c r="N18050" s="15"/>
      <c r="O18050" s="16"/>
      <c r="R18050" s="14"/>
      <c r="S18050" s="14"/>
    </row>
    <row r="18051" spans="11:19" x14ac:dyDescent="0.35">
      <c r="K18051" s="14"/>
      <c r="L18051" s="14"/>
      <c r="N18051" s="15"/>
      <c r="O18051" s="16"/>
      <c r="R18051" s="14"/>
      <c r="S18051" s="14"/>
    </row>
    <row r="18052" spans="11:19" x14ac:dyDescent="0.35">
      <c r="K18052" s="14"/>
      <c r="L18052" s="14"/>
      <c r="N18052" s="15"/>
      <c r="O18052" s="16"/>
      <c r="R18052" s="14"/>
      <c r="S18052" s="14"/>
    </row>
    <row r="18053" spans="11:19" x14ac:dyDescent="0.35">
      <c r="K18053" s="14"/>
      <c r="L18053" s="14"/>
      <c r="N18053" s="15"/>
      <c r="O18053" s="16"/>
      <c r="R18053" s="14"/>
      <c r="S18053" s="14"/>
    </row>
    <row r="18054" spans="11:19" x14ac:dyDescent="0.35">
      <c r="K18054" s="14"/>
      <c r="L18054" s="14"/>
      <c r="N18054" s="15"/>
      <c r="O18054" s="16"/>
      <c r="R18054" s="14"/>
      <c r="S18054" s="14"/>
    </row>
    <row r="18055" spans="11:19" x14ac:dyDescent="0.35">
      <c r="K18055" s="14"/>
      <c r="L18055" s="14"/>
      <c r="N18055" s="15"/>
      <c r="O18055" s="16"/>
      <c r="R18055" s="14"/>
      <c r="S18055" s="14"/>
    </row>
    <row r="18056" spans="11:19" x14ac:dyDescent="0.35">
      <c r="K18056" s="14"/>
      <c r="L18056" s="14"/>
      <c r="N18056" s="15"/>
      <c r="O18056" s="16"/>
      <c r="R18056" s="14"/>
      <c r="S18056" s="14"/>
    </row>
    <row r="18057" spans="11:19" x14ac:dyDescent="0.35">
      <c r="K18057" s="14"/>
      <c r="L18057" s="14"/>
      <c r="N18057" s="15"/>
      <c r="O18057" s="16"/>
      <c r="R18057" s="14"/>
      <c r="S18057" s="14"/>
    </row>
    <row r="18058" spans="11:19" x14ac:dyDescent="0.35">
      <c r="K18058" s="14"/>
      <c r="L18058" s="14"/>
      <c r="N18058" s="15"/>
      <c r="O18058" s="16"/>
      <c r="R18058" s="14"/>
      <c r="S18058" s="14"/>
    </row>
    <row r="18059" spans="11:19" x14ac:dyDescent="0.35">
      <c r="K18059" s="14"/>
      <c r="L18059" s="14"/>
      <c r="N18059" s="15"/>
      <c r="O18059" s="16"/>
      <c r="R18059" s="14"/>
      <c r="S18059" s="14"/>
    </row>
    <row r="18060" spans="11:19" x14ac:dyDescent="0.35">
      <c r="K18060" s="14"/>
      <c r="L18060" s="14"/>
      <c r="N18060" s="15"/>
      <c r="O18060" s="16"/>
      <c r="R18060" s="14"/>
      <c r="S18060" s="14"/>
    </row>
    <row r="18061" spans="11:19" x14ac:dyDescent="0.35">
      <c r="K18061" s="14"/>
      <c r="L18061" s="14"/>
      <c r="N18061" s="15"/>
      <c r="O18061" s="16"/>
      <c r="R18061" s="14"/>
      <c r="S18061" s="14"/>
    </row>
    <row r="18062" spans="11:19" x14ac:dyDescent="0.35">
      <c r="K18062" s="14"/>
      <c r="L18062" s="14"/>
      <c r="N18062" s="15"/>
      <c r="O18062" s="16"/>
      <c r="R18062" s="14"/>
      <c r="S18062" s="14"/>
    </row>
    <row r="18063" spans="11:19" x14ac:dyDescent="0.35">
      <c r="K18063" s="14"/>
      <c r="L18063" s="14"/>
      <c r="N18063" s="15"/>
      <c r="O18063" s="16"/>
      <c r="R18063" s="14"/>
      <c r="S18063" s="14"/>
    </row>
    <row r="18064" spans="11:19" x14ac:dyDescent="0.35">
      <c r="K18064" s="14"/>
      <c r="L18064" s="14"/>
      <c r="N18064" s="15"/>
      <c r="O18064" s="16"/>
      <c r="R18064" s="14"/>
      <c r="S18064" s="14"/>
    </row>
    <row r="18065" spans="11:19" x14ac:dyDescent="0.35">
      <c r="K18065" s="14"/>
      <c r="L18065" s="14"/>
      <c r="N18065" s="15"/>
      <c r="O18065" s="16"/>
      <c r="R18065" s="14"/>
      <c r="S18065" s="14"/>
    </row>
    <row r="18066" spans="11:19" x14ac:dyDescent="0.35">
      <c r="K18066" s="14"/>
      <c r="L18066" s="14"/>
      <c r="N18066" s="15"/>
      <c r="O18066" s="16"/>
      <c r="R18066" s="14"/>
      <c r="S18066" s="14"/>
    </row>
    <row r="18067" spans="11:19" x14ac:dyDescent="0.35">
      <c r="K18067" s="14"/>
      <c r="L18067" s="14"/>
      <c r="N18067" s="15"/>
      <c r="O18067" s="16"/>
      <c r="R18067" s="14"/>
      <c r="S18067" s="14"/>
    </row>
    <row r="18068" spans="11:19" x14ac:dyDescent="0.35">
      <c r="K18068" s="14"/>
      <c r="L18068" s="14"/>
      <c r="N18068" s="15"/>
      <c r="O18068" s="16"/>
      <c r="R18068" s="14"/>
      <c r="S18068" s="14"/>
    </row>
    <row r="18069" spans="11:19" x14ac:dyDescent="0.35">
      <c r="K18069" s="14"/>
      <c r="L18069" s="14"/>
      <c r="N18069" s="15"/>
      <c r="O18069" s="16"/>
      <c r="R18069" s="14"/>
      <c r="S18069" s="14"/>
    </row>
    <row r="18070" spans="11:19" x14ac:dyDescent="0.35">
      <c r="K18070" s="14"/>
      <c r="L18070" s="14"/>
      <c r="N18070" s="15"/>
      <c r="O18070" s="16"/>
      <c r="R18070" s="14"/>
      <c r="S18070" s="14"/>
    </row>
    <row r="18071" spans="11:19" x14ac:dyDescent="0.35">
      <c r="K18071" s="14"/>
      <c r="L18071" s="14"/>
      <c r="N18071" s="15"/>
      <c r="O18071" s="16"/>
      <c r="R18071" s="14"/>
      <c r="S18071" s="14"/>
    </row>
    <row r="18072" spans="11:19" x14ac:dyDescent="0.35">
      <c r="K18072" s="14"/>
      <c r="L18072" s="14"/>
      <c r="N18072" s="15"/>
      <c r="O18072" s="16"/>
      <c r="R18072" s="14"/>
      <c r="S18072" s="14"/>
    </row>
    <row r="18073" spans="11:19" x14ac:dyDescent="0.35">
      <c r="K18073" s="14"/>
      <c r="L18073" s="14"/>
      <c r="N18073" s="15"/>
      <c r="O18073" s="16"/>
      <c r="R18073" s="14"/>
      <c r="S18073" s="14"/>
    </row>
    <row r="18074" spans="11:19" x14ac:dyDescent="0.35">
      <c r="K18074" s="14"/>
      <c r="L18074" s="14"/>
      <c r="N18074" s="15"/>
      <c r="O18074" s="16"/>
      <c r="R18074" s="14"/>
      <c r="S18074" s="14"/>
    </row>
    <row r="18075" spans="11:19" x14ac:dyDescent="0.35">
      <c r="K18075" s="14"/>
      <c r="L18075" s="14"/>
      <c r="N18075" s="15"/>
      <c r="O18075" s="16"/>
      <c r="R18075" s="14"/>
      <c r="S18075" s="14"/>
    </row>
    <row r="18076" spans="11:19" x14ac:dyDescent="0.35">
      <c r="K18076" s="14"/>
      <c r="L18076" s="14"/>
      <c r="N18076" s="15"/>
      <c r="O18076" s="16"/>
      <c r="R18076" s="14"/>
      <c r="S18076" s="14"/>
    </row>
    <row r="18077" spans="11:19" x14ac:dyDescent="0.35">
      <c r="K18077" s="14"/>
      <c r="L18077" s="14"/>
      <c r="N18077" s="15"/>
      <c r="O18077" s="16"/>
      <c r="R18077" s="14"/>
      <c r="S18077" s="14"/>
    </row>
    <row r="18078" spans="11:19" x14ac:dyDescent="0.35">
      <c r="K18078" s="14"/>
      <c r="L18078" s="14"/>
      <c r="N18078" s="15"/>
      <c r="O18078" s="16"/>
      <c r="R18078" s="14"/>
      <c r="S18078" s="14"/>
    </row>
    <row r="18079" spans="11:19" x14ac:dyDescent="0.35">
      <c r="K18079" s="14"/>
      <c r="L18079" s="14"/>
      <c r="N18079" s="15"/>
      <c r="O18079" s="16"/>
      <c r="R18079" s="14"/>
      <c r="S18079" s="14"/>
    </row>
    <row r="18080" spans="11:19" x14ac:dyDescent="0.35">
      <c r="K18080" s="14"/>
      <c r="L18080" s="14"/>
      <c r="N18080" s="15"/>
      <c r="O18080" s="16"/>
      <c r="R18080" s="14"/>
      <c r="S18080" s="14"/>
    </row>
    <row r="18081" spans="11:19" x14ac:dyDescent="0.35">
      <c r="K18081" s="14"/>
      <c r="L18081" s="14"/>
      <c r="N18081" s="15"/>
      <c r="O18081" s="16"/>
      <c r="R18081" s="14"/>
      <c r="S18081" s="14"/>
    </row>
    <row r="18082" spans="11:19" x14ac:dyDescent="0.35">
      <c r="K18082" s="14"/>
      <c r="L18082" s="14"/>
      <c r="N18082" s="15"/>
      <c r="O18082" s="16"/>
      <c r="R18082" s="14"/>
      <c r="S18082" s="14"/>
    </row>
    <row r="18083" spans="11:19" x14ac:dyDescent="0.35">
      <c r="K18083" s="14"/>
      <c r="L18083" s="14"/>
      <c r="N18083" s="15"/>
      <c r="O18083" s="16"/>
      <c r="R18083" s="14"/>
      <c r="S18083" s="14"/>
    </row>
    <row r="18084" spans="11:19" x14ac:dyDescent="0.35">
      <c r="K18084" s="14"/>
      <c r="L18084" s="14"/>
      <c r="N18084" s="15"/>
      <c r="O18084" s="16"/>
      <c r="R18084" s="14"/>
      <c r="S18084" s="14"/>
    </row>
    <row r="18085" spans="11:19" x14ac:dyDescent="0.35">
      <c r="K18085" s="14"/>
      <c r="L18085" s="14"/>
      <c r="N18085" s="15"/>
      <c r="O18085" s="16"/>
      <c r="R18085" s="14"/>
      <c r="S18085" s="14"/>
    </row>
    <row r="18086" spans="11:19" x14ac:dyDescent="0.35">
      <c r="K18086" s="14"/>
      <c r="L18086" s="14"/>
      <c r="N18086" s="15"/>
      <c r="O18086" s="16"/>
      <c r="R18086" s="14"/>
      <c r="S18086" s="14"/>
    </row>
    <row r="18087" spans="11:19" x14ac:dyDescent="0.35">
      <c r="K18087" s="14"/>
      <c r="L18087" s="14"/>
      <c r="N18087" s="15"/>
      <c r="O18087" s="16"/>
      <c r="R18087" s="14"/>
      <c r="S18087" s="14"/>
    </row>
    <row r="18088" spans="11:19" x14ac:dyDescent="0.35">
      <c r="K18088" s="14"/>
      <c r="L18088" s="14"/>
      <c r="N18088" s="15"/>
      <c r="O18088" s="16"/>
      <c r="R18088" s="14"/>
      <c r="S18088" s="14"/>
    </row>
    <row r="18089" spans="11:19" x14ac:dyDescent="0.35">
      <c r="K18089" s="14"/>
      <c r="L18089" s="14"/>
      <c r="N18089" s="15"/>
      <c r="O18089" s="16"/>
      <c r="R18089" s="14"/>
      <c r="S18089" s="14"/>
    </row>
    <row r="18090" spans="11:19" x14ac:dyDescent="0.35">
      <c r="K18090" s="14"/>
      <c r="L18090" s="14"/>
      <c r="N18090" s="15"/>
      <c r="O18090" s="16"/>
      <c r="R18090" s="14"/>
      <c r="S18090" s="14"/>
    </row>
    <row r="18091" spans="11:19" x14ac:dyDescent="0.35">
      <c r="K18091" s="14"/>
      <c r="L18091" s="14"/>
      <c r="N18091" s="15"/>
      <c r="O18091" s="16"/>
      <c r="R18091" s="14"/>
      <c r="S18091" s="14"/>
    </row>
    <row r="18092" spans="11:19" x14ac:dyDescent="0.35">
      <c r="K18092" s="14"/>
      <c r="L18092" s="14"/>
      <c r="N18092" s="15"/>
      <c r="O18092" s="16"/>
      <c r="R18092" s="14"/>
      <c r="S18092" s="14"/>
    </row>
    <row r="18093" spans="11:19" x14ac:dyDescent="0.35">
      <c r="K18093" s="14"/>
      <c r="L18093" s="14"/>
      <c r="N18093" s="15"/>
      <c r="O18093" s="16"/>
      <c r="R18093" s="14"/>
      <c r="S18093" s="14"/>
    </row>
    <row r="18094" spans="11:19" x14ac:dyDescent="0.35">
      <c r="K18094" s="14"/>
      <c r="L18094" s="14"/>
      <c r="N18094" s="15"/>
      <c r="O18094" s="16"/>
      <c r="R18094" s="14"/>
      <c r="S18094" s="14"/>
    </row>
    <row r="18095" spans="11:19" x14ac:dyDescent="0.35">
      <c r="K18095" s="14"/>
      <c r="L18095" s="14"/>
      <c r="N18095" s="15"/>
      <c r="O18095" s="16"/>
      <c r="R18095" s="14"/>
      <c r="S18095" s="14"/>
    </row>
    <row r="18096" spans="11:19" x14ac:dyDescent="0.35">
      <c r="K18096" s="14"/>
      <c r="L18096" s="14"/>
      <c r="N18096" s="15"/>
      <c r="O18096" s="16"/>
      <c r="R18096" s="14"/>
      <c r="S18096" s="14"/>
    </row>
    <row r="18097" spans="11:19" x14ac:dyDescent="0.35">
      <c r="K18097" s="14"/>
      <c r="L18097" s="14"/>
      <c r="N18097" s="15"/>
      <c r="O18097" s="16"/>
      <c r="R18097" s="14"/>
      <c r="S18097" s="14"/>
    </row>
    <row r="18098" spans="11:19" x14ac:dyDescent="0.35">
      <c r="K18098" s="14"/>
      <c r="L18098" s="14"/>
      <c r="N18098" s="15"/>
      <c r="O18098" s="16"/>
      <c r="R18098" s="14"/>
      <c r="S18098" s="14"/>
    </row>
    <row r="18099" spans="11:19" x14ac:dyDescent="0.35">
      <c r="K18099" s="14"/>
      <c r="L18099" s="14"/>
      <c r="N18099" s="15"/>
      <c r="O18099" s="16"/>
      <c r="R18099" s="14"/>
      <c r="S18099" s="14"/>
    </row>
    <row r="18100" spans="11:19" x14ac:dyDescent="0.35">
      <c r="K18100" s="14"/>
      <c r="L18100" s="14"/>
      <c r="N18100" s="15"/>
      <c r="O18100" s="16"/>
      <c r="R18100" s="14"/>
      <c r="S18100" s="14"/>
    </row>
    <row r="18101" spans="11:19" x14ac:dyDescent="0.35">
      <c r="K18101" s="14"/>
      <c r="L18101" s="14"/>
      <c r="N18101" s="15"/>
      <c r="O18101" s="16"/>
      <c r="R18101" s="14"/>
      <c r="S18101" s="14"/>
    </row>
    <row r="18102" spans="11:19" x14ac:dyDescent="0.35">
      <c r="K18102" s="14"/>
      <c r="L18102" s="14"/>
      <c r="N18102" s="15"/>
      <c r="O18102" s="16"/>
      <c r="R18102" s="14"/>
      <c r="S18102" s="14"/>
    </row>
    <row r="18103" spans="11:19" x14ac:dyDescent="0.35">
      <c r="K18103" s="14"/>
      <c r="L18103" s="14"/>
      <c r="N18103" s="15"/>
      <c r="O18103" s="16"/>
      <c r="R18103" s="14"/>
      <c r="S18103" s="14"/>
    </row>
    <row r="18104" spans="11:19" x14ac:dyDescent="0.35">
      <c r="K18104" s="14"/>
      <c r="L18104" s="14"/>
      <c r="N18104" s="15"/>
      <c r="O18104" s="16"/>
      <c r="R18104" s="14"/>
      <c r="S18104" s="14"/>
    </row>
    <row r="18105" spans="11:19" x14ac:dyDescent="0.35">
      <c r="K18105" s="14"/>
      <c r="L18105" s="14"/>
      <c r="N18105" s="15"/>
      <c r="O18105" s="16"/>
      <c r="R18105" s="14"/>
      <c r="S18105" s="14"/>
    </row>
    <row r="18106" spans="11:19" x14ac:dyDescent="0.35">
      <c r="K18106" s="14"/>
      <c r="L18106" s="14"/>
      <c r="N18106" s="15"/>
      <c r="O18106" s="16"/>
      <c r="R18106" s="14"/>
      <c r="S18106" s="14"/>
    </row>
    <row r="18107" spans="11:19" x14ac:dyDescent="0.35">
      <c r="K18107" s="14"/>
      <c r="L18107" s="14"/>
      <c r="N18107" s="15"/>
      <c r="O18107" s="16"/>
      <c r="R18107" s="14"/>
      <c r="S18107" s="14"/>
    </row>
    <row r="18108" spans="11:19" x14ac:dyDescent="0.35">
      <c r="K18108" s="14"/>
      <c r="L18108" s="14"/>
      <c r="N18108" s="15"/>
      <c r="O18108" s="16"/>
      <c r="R18108" s="14"/>
      <c r="S18108" s="14"/>
    </row>
    <row r="18109" spans="11:19" x14ac:dyDescent="0.35">
      <c r="K18109" s="14"/>
      <c r="L18109" s="14"/>
      <c r="N18109" s="15"/>
      <c r="O18109" s="16"/>
      <c r="R18109" s="14"/>
      <c r="S18109" s="14"/>
    </row>
    <row r="18110" spans="11:19" x14ac:dyDescent="0.35">
      <c r="K18110" s="14"/>
      <c r="L18110" s="14"/>
      <c r="N18110" s="15"/>
      <c r="O18110" s="16"/>
      <c r="R18110" s="14"/>
      <c r="S18110" s="14"/>
    </row>
    <row r="18111" spans="11:19" x14ac:dyDescent="0.35">
      <c r="K18111" s="14"/>
      <c r="L18111" s="14"/>
      <c r="N18111" s="15"/>
      <c r="O18111" s="16"/>
      <c r="R18111" s="14"/>
      <c r="S18111" s="14"/>
    </row>
    <row r="18112" spans="11:19" x14ac:dyDescent="0.35">
      <c r="K18112" s="14"/>
      <c r="L18112" s="14"/>
      <c r="N18112" s="15"/>
      <c r="O18112" s="16"/>
      <c r="R18112" s="14"/>
      <c r="S18112" s="14"/>
    </row>
    <row r="18113" spans="11:19" x14ac:dyDescent="0.35">
      <c r="K18113" s="14"/>
      <c r="L18113" s="14"/>
      <c r="N18113" s="15"/>
      <c r="O18113" s="16"/>
      <c r="R18113" s="14"/>
      <c r="S18113" s="14"/>
    </row>
    <row r="18114" spans="11:19" x14ac:dyDescent="0.35">
      <c r="K18114" s="14"/>
      <c r="L18114" s="14"/>
      <c r="N18114" s="15"/>
      <c r="O18114" s="16"/>
      <c r="R18114" s="14"/>
      <c r="S18114" s="14"/>
    </row>
    <row r="18115" spans="11:19" x14ac:dyDescent="0.35">
      <c r="K18115" s="14"/>
      <c r="L18115" s="14"/>
      <c r="N18115" s="15"/>
      <c r="O18115" s="16"/>
      <c r="R18115" s="14"/>
      <c r="S18115" s="14"/>
    </row>
    <row r="18116" spans="11:19" x14ac:dyDescent="0.35">
      <c r="K18116" s="14"/>
      <c r="L18116" s="14"/>
      <c r="N18116" s="15"/>
      <c r="O18116" s="16"/>
      <c r="R18116" s="14"/>
      <c r="S18116" s="14"/>
    </row>
    <row r="18117" spans="11:19" x14ac:dyDescent="0.35">
      <c r="K18117" s="14"/>
      <c r="L18117" s="14"/>
      <c r="N18117" s="15"/>
      <c r="O18117" s="16"/>
      <c r="R18117" s="14"/>
      <c r="S18117" s="14"/>
    </row>
    <row r="18118" spans="11:19" x14ac:dyDescent="0.35">
      <c r="K18118" s="14"/>
      <c r="L18118" s="14"/>
      <c r="N18118" s="15"/>
      <c r="O18118" s="16"/>
      <c r="R18118" s="14"/>
      <c r="S18118" s="14"/>
    </row>
    <row r="18119" spans="11:19" x14ac:dyDescent="0.35">
      <c r="K18119" s="14"/>
      <c r="L18119" s="14"/>
      <c r="N18119" s="15"/>
      <c r="O18119" s="16"/>
      <c r="R18119" s="14"/>
      <c r="S18119" s="14"/>
    </row>
    <row r="18120" spans="11:19" x14ac:dyDescent="0.35">
      <c r="K18120" s="14"/>
      <c r="L18120" s="14"/>
      <c r="N18120" s="15"/>
      <c r="O18120" s="16"/>
      <c r="R18120" s="14"/>
      <c r="S18120" s="14"/>
    </row>
    <row r="18121" spans="11:19" x14ac:dyDescent="0.35">
      <c r="K18121" s="14"/>
      <c r="L18121" s="14"/>
      <c r="N18121" s="15"/>
      <c r="O18121" s="16"/>
      <c r="R18121" s="14"/>
      <c r="S18121" s="14"/>
    </row>
    <row r="18122" spans="11:19" x14ac:dyDescent="0.35">
      <c r="K18122" s="14"/>
      <c r="L18122" s="14"/>
      <c r="N18122" s="15"/>
      <c r="O18122" s="16"/>
      <c r="R18122" s="14"/>
      <c r="S18122" s="14"/>
    </row>
    <row r="18123" spans="11:19" x14ac:dyDescent="0.35">
      <c r="K18123" s="14"/>
      <c r="L18123" s="14"/>
      <c r="N18123" s="15"/>
      <c r="O18123" s="16"/>
      <c r="R18123" s="14"/>
      <c r="S18123" s="14"/>
    </row>
    <row r="18124" spans="11:19" x14ac:dyDescent="0.35">
      <c r="K18124" s="14"/>
      <c r="L18124" s="14"/>
      <c r="N18124" s="15"/>
      <c r="O18124" s="16"/>
      <c r="R18124" s="14"/>
      <c r="S18124" s="14"/>
    </row>
    <row r="18125" spans="11:19" x14ac:dyDescent="0.35">
      <c r="K18125" s="14"/>
      <c r="L18125" s="14"/>
      <c r="N18125" s="15"/>
      <c r="O18125" s="16"/>
      <c r="R18125" s="14"/>
      <c r="S18125" s="14"/>
    </row>
    <row r="18126" spans="11:19" x14ac:dyDescent="0.35">
      <c r="K18126" s="14"/>
      <c r="L18126" s="14"/>
      <c r="N18126" s="15"/>
      <c r="O18126" s="16"/>
      <c r="R18126" s="14"/>
      <c r="S18126" s="14"/>
    </row>
    <row r="18127" spans="11:19" x14ac:dyDescent="0.35">
      <c r="K18127" s="14"/>
      <c r="L18127" s="14"/>
      <c r="N18127" s="15"/>
      <c r="O18127" s="16"/>
      <c r="R18127" s="14"/>
      <c r="S18127" s="14"/>
    </row>
    <row r="18128" spans="11:19" x14ac:dyDescent="0.35">
      <c r="K18128" s="14"/>
      <c r="L18128" s="14"/>
      <c r="N18128" s="15"/>
      <c r="O18128" s="16"/>
      <c r="R18128" s="14"/>
      <c r="S18128" s="14"/>
    </row>
    <row r="18129" spans="11:19" x14ac:dyDescent="0.35">
      <c r="K18129" s="14"/>
      <c r="L18129" s="14"/>
      <c r="N18129" s="15"/>
      <c r="O18129" s="16"/>
      <c r="R18129" s="14"/>
      <c r="S18129" s="14"/>
    </row>
    <row r="18130" spans="11:19" x14ac:dyDescent="0.35">
      <c r="K18130" s="14"/>
      <c r="L18130" s="14"/>
      <c r="N18130" s="15"/>
      <c r="O18130" s="16"/>
      <c r="R18130" s="14"/>
      <c r="S18130" s="14"/>
    </row>
    <row r="18131" spans="11:19" x14ac:dyDescent="0.35">
      <c r="K18131" s="14"/>
      <c r="L18131" s="14"/>
      <c r="N18131" s="15"/>
      <c r="O18131" s="16"/>
      <c r="R18131" s="14"/>
      <c r="S18131" s="14"/>
    </row>
    <row r="18132" spans="11:19" x14ac:dyDescent="0.35">
      <c r="K18132" s="14"/>
      <c r="L18132" s="14"/>
      <c r="N18132" s="15"/>
      <c r="O18132" s="16"/>
      <c r="R18132" s="14"/>
      <c r="S18132" s="14"/>
    </row>
    <row r="18133" spans="11:19" x14ac:dyDescent="0.35">
      <c r="K18133" s="14"/>
      <c r="L18133" s="14"/>
      <c r="N18133" s="15"/>
      <c r="O18133" s="16"/>
      <c r="R18133" s="14"/>
      <c r="S18133" s="14"/>
    </row>
    <row r="18134" spans="11:19" x14ac:dyDescent="0.35">
      <c r="K18134" s="14"/>
      <c r="L18134" s="14"/>
      <c r="N18134" s="15"/>
      <c r="O18134" s="16"/>
      <c r="R18134" s="14"/>
      <c r="S18134" s="14"/>
    </row>
    <row r="18135" spans="11:19" x14ac:dyDescent="0.35">
      <c r="K18135" s="14"/>
      <c r="L18135" s="14"/>
      <c r="N18135" s="15"/>
      <c r="O18135" s="16"/>
      <c r="R18135" s="14"/>
      <c r="S18135" s="14"/>
    </row>
    <row r="18136" spans="11:19" x14ac:dyDescent="0.35">
      <c r="K18136" s="14"/>
      <c r="L18136" s="14"/>
      <c r="N18136" s="15"/>
      <c r="O18136" s="16"/>
      <c r="R18136" s="14"/>
      <c r="S18136" s="14"/>
    </row>
    <row r="18137" spans="11:19" x14ac:dyDescent="0.35">
      <c r="K18137" s="14"/>
      <c r="L18137" s="14"/>
      <c r="N18137" s="15"/>
      <c r="O18137" s="16"/>
      <c r="R18137" s="14"/>
      <c r="S18137" s="14"/>
    </row>
    <row r="18138" spans="11:19" x14ac:dyDescent="0.35">
      <c r="K18138" s="14"/>
      <c r="L18138" s="14"/>
      <c r="N18138" s="15"/>
      <c r="O18138" s="16"/>
      <c r="R18138" s="14"/>
      <c r="S18138" s="14"/>
    </row>
    <row r="18139" spans="11:19" x14ac:dyDescent="0.35">
      <c r="K18139" s="14"/>
      <c r="L18139" s="14"/>
      <c r="N18139" s="15"/>
      <c r="O18139" s="16"/>
      <c r="R18139" s="14"/>
      <c r="S18139" s="14"/>
    </row>
    <row r="18140" spans="11:19" x14ac:dyDescent="0.35">
      <c r="K18140" s="14"/>
      <c r="L18140" s="14"/>
      <c r="N18140" s="15"/>
      <c r="O18140" s="16"/>
      <c r="R18140" s="14"/>
      <c r="S18140" s="14"/>
    </row>
    <row r="18141" spans="11:19" x14ac:dyDescent="0.35">
      <c r="K18141" s="14"/>
      <c r="L18141" s="14"/>
      <c r="N18141" s="15"/>
      <c r="O18141" s="16"/>
      <c r="R18141" s="14"/>
      <c r="S18141" s="14"/>
    </row>
    <row r="18142" spans="11:19" x14ac:dyDescent="0.35">
      <c r="K18142" s="14"/>
      <c r="L18142" s="14"/>
      <c r="N18142" s="15"/>
      <c r="O18142" s="16"/>
      <c r="R18142" s="14"/>
      <c r="S18142" s="14"/>
    </row>
    <row r="18143" spans="11:19" x14ac:dyDescent="0.35">
      <c r="K18143" s="14"/>
      <c r="L18143" s="14"/>
      <c r="N18143" s="15"/>
      <c r="O18143" s="16"/>
      <c r="R18143" s="14"/>
      <c r="S18143" s="14"/>
    </row>
    <row r="18144" spans="11:19" x14ac:dyDescent="0.35">
      <c r="K18144" s="14"/>
      <c r="L18144" s="14"/>
      <c r="N18144" s="15"/>
      <c r="O18144" s="16"/>
      <c r="R18144" s="14"/>
      <c r="S18144" s="14"/>
    </row>
    <row r="18145" spans="11:19" x14ac:dyDescent="0.35">
      <c r="K18145" s="14"/>
      <c r="L18145" s="14"/>
      <c r="N18145" s="15"/>
      <c r="O18145" s="16"/>
      <c r="R18145" s="14"/>
      <c r="S18145" s="14"/>
    </row>
    <row r="18146" spans="11:19" x14ac:dyDescent="0.35">
      <c r="K18146" s="14"/>
      <c r="L18146" s="14"/>
      <c r="N18146" s="15"/>
      <c r="O18146" s="16"/>
      <c r="R18146" s="14"/>
      <c r="S18146" s="14"/>
    </row>
    <row r="18147" spans="11:19" x14ac:dyDescent="0.35">
      <c r="K18147" s="14"/>
      <c r="L18147" s="14"/>
      <c r="N18147" s="15"/>
      <c r="O18147" s="16"/>
      <c r="R18147" s="14"/>
      <c r="S18147" s="14"/>
    </row>
    <row r="18148" spans="11:19" x14ac:dyDescent="0.35">
      <c r="K18148" s="14"/>
      <c r="L18148" s="14"/>
      <c r="N18148" s="15"/>
      <c r="O18148" s="16"/>
      <c r="R18148" s="14"/>
      <c r="S18148" s="14"/>
    </row>
    <row r="18149" spans="11:19" x14ac:dyDescent="0.35">
      <c r="K18149" s="14"/>
      <c r="L18149" s="14"/>
      <c r="N18149" s="15"/>
      <c r="O18149" s="16"/>
      <c r="R18149" s="14"/>
      <c r="S18149" s="14"/>
    </row>
    <row r="18150" spans="11:19" x14ac:dyDescent="0.35">
      <c r="K18150" s="14"/>
      <c r="L18150" s="14"/>
      <c r="N18150" s="15"/>
      <c r="O18150" s="16"/>
      <c r="R18150" s="14"/>
      <c r="S18150" s="14"/>
    </row>
    <row r="18151" spans="11:19" x14ac:dyDescent="0.35">
      <c r="K18151" s="14"/>
      <c r="L18151" s="14"/>
      <c r="N18151" s="15"/>
      <c r="O18151" s="16"/>
      <c r="R18151" s="14"/>
      <c r="S18151" s="14"/>
    </row>
    <row r="18152" spans="11:19" x14ac:dyDescent="0.35">
      <c r="K18152" s="14"/>
      <c r="L18152" s="14"/>
      <c r="N18152" s="15"/>
      <c r="O18152" s="16"/>
      <c r="R18152" s="14"/>
      <c r="S18152" s="14"/>
    </row>
    <row r="18153" spans="11:19" x14ac:dyDescent="0.35">
      <c r="K18153" s="14"/>
      <c r="L18153" s="14"/>
      <c r="N18153" s="15"/>
      <c r="O18153" s="16"/>
      <c r="R18153" s="14"/>
      <c r="S18153" s="14"/>
    </row>
    <row r="18154" spans="11:19" x14ac:dyDescent="0.35">
      <c r="K18154" s="14"/>
      <c r="L18154" s="14"/>
      <c r="N18154" s="15"/>
      <c r="O18154" s="16"/>
      <c r="R18154" s="14"/>
      <c r="S18154" s="14"/>
    </row>
    <row r="18155" spans="11:19" x14ac:dyDescent="0.35">
      <c r="K18155" s="14"/>
      <c r="L18155" s="14"/>
      <c r="N18155" s="15"/>
      <c r="O18155" s="16"/>
      <c r="R18155" s="14"/>
      <c r="S18155" s="14"/>
    </row>
    <row r="18156" spans="11:19" x14ac:dyDescent="0.35">
      <c r="K18156" s="14"/>
      <c r="L18156" s="14"/>
      <c r="N18156" s="15"/>
      <c r="O18156" s="16"/>
      <c r="R18156" s="14"/>
      <c r="S18156" s="14"/>
    </row>
    <row r="18157" spans="11:19" x14ac:dyDescent="0.35">
      <c r="K18157" s="14"/>
      <c r="L18157" s="14"/>
      <c r="N18157" s="15"/>
      <c r="O18157" s="16"/>
      <c r="R18157" s="14"/>
      <c r="S18157" s="14"/>
    </row>
    <row r="18158" spans="11:19" x14ac:dyDescent="0.35">
      <c r="K18158" s="14"/>
      <c r="L18158" s="14"/>
      <c r="N18158" s="15"/>
      <c r="O18158" s="16"/>
      <c r="R18158" s="14"/>
      <c r="S18158" s="14"/>
    </row>
    <row r="18159" spans="11:19" x14ac:dyDescent="0.35">
      <c r="K18159" s="14"/>
      <c r="L18159" s="14"/>
      <c r="N18159" s="15"/>
      <c r="O18159" s="16"/>
      <c r="R18159" s="14"/>
      <c r="S18159" s="14"/>
    </row>
    <row r="18160" spans="11:19" x14ac:dyDescent="0.35">
      <c r="K18160" s="14"/>
      <c r="L18160" s="14"/>
      <c r="N18160" s="15"/>
      <c r="O18160" s="16"/>
      <c r="R18160" s="14"/>
      <c r="S18160" s="14"/>
    </row>
    <row r="18161" spans="11:19" x14ac:dyDescent="0.35">
      <c r="K18161" s="14"/>
      <c r="L18161" s="14"/>
      <c r="N18161" s="15"/>
      <c r="O18161" s="16"/>
      <c r="R18161" s="14"/>
      <c r="S18161" s="14"/>
    </row>
    <row r="18162" spans="11:19" x14ac:dyDescent="0.35">
      <c r="K18162" s="14"/>
      <c r="L18162" s="14"/>
      <c r="N18162" s="15"/>
      <c r="O18162" s="16"/>
      <c r="R18162" s="14"/>
      <c r="S18162" s="14"/>
    </row>
    <row r="18163" spans="11:19" x14ac:dyDescent="0.35">
      <c r="K18163" s="14"/>
      <c r="L18163" s="14"/>
      <c r="N18163" s="15"/>
      <c r="O18163" s="16"/>
      <c r="R18163" s="14"/>
      <c r="S18163" s="14"/>
    </row>
    <row r="18164" spans="11:19" x14ac:dyDescent="0.35">
      <c r="K18164" s="14"/>
      <c r="L18164" s="14"/>
      <c r="N18164" s="15"/>
      <c r="O18164" s="16"/>
      <c r="R18164" s="14"/>
      <c r="S18164" s="14"/>
    </row>
    <row r="18165" spans="11:19" x14ac:dyDescent="0.35">
      <c r="K18165" s="14"/>
      <c r="L18165" s="14"/>
      <c r="N18165" s="15"/>
      <c r="O18165" s="16"/>
      <c r="R18165" s="14"/>
      <c r="S18165" s="14"/>
    </row>
    <row r="18166" spans="11:19" x14ac:dyDescent="0.35">
      <c r="K18166" s="14"/>
      <c r="L18166" s="14"/>
      <c r="N18166" s="15"/>
      <c r="O18166" s="16"/>
      <c r="R18166" s="14"/>
      <c r="S18166" s="14"/>
    </row>
    <row r="18167" spans="11:19" x14ac:dyDescent="0.35">
      <c r="K18167" s="14"/>
      <c r="L18167" s="14"/>
      <c r="N18167" s="15"/>
      <c r="O18167" s="16"/>
      <c r="R18167" s="14"/>
      <c r="S18167" s="14"/>
    </row>
    <row r="18168" spans="11:19" x14ac:dyDescent="0.35">
      <c r="K18168" s="14"/>
      <c r="L18168" s="14"/>
      <c r="N18168" s="15"/>
      <c r="O18168" s="16"/>
      <c r="R18168" s="14"/>
      <c r="S18168" s="14"/>
    </row>
    <row r="18169" spans="11:19" x14ac:dyDescent="0.35">
      <c r="K18169" s="14"/>
      <c r="L18169" s="14"/>
      <c r="N18169" s="15"/>
      <c r="O18169" s="16"/>
      <c r="R18169" s="14"/>
      <c r="S18169" s="14"/>
    </row>
    <row r="18170" spans="11:19" x14ac:dyDescent="0.35">
      <c r="K18170" s="14"/>
      <c r="L18170" s="14"/>
      <c r="N18170" s="15"/>
      <c r="O18170" s="16"/>
      <c r="R18170" s="14"/>
      <c r="S18170" s="14"/>
    </row>
    <row r="18171" spans="11:19" x14ac:dyDescent="0.35">
      <c r="K18171" s="14"/>
      <c r="L18171" s="14"/>
      <c r="N18171" s="15"/>
      <c r="O18171" s="16"/>
      <c r="R18171" s="14"/>
      <c r="S18171" s="14"/>
    </row>
    <row r="18172" spans="11:19" x14ac:dyDescent="0.35">
      <c r="K18172" s="14"/>
      <c r="L18172" s="14"/>
      <c r="N18172" s="15"/>
      <c r="O18172" s="16"/>
      <c r="R18172" s="14"/>
      <c r="S18172" s="14"/>
    </row>
    <row r="18173" spans="11:19" x14ac:dyDescent="0.35">
      <c r="K18173" s="14"/>
      <c r="L18173" s="14"/>
      <c r="N18173" s="15"/>
      <c r="O18173" s="16"/>
      <c r="R18173" s="14"/>
      <c r="S18173" s="14"/>
    </row>
    <row r="18174" spans="11:19" x14ac:dyDescent="0.35">
      <c r="K18174" s="14"/>
      <c r="L18174" s="14"/>
      <c r="N18174" s="15"/>
      <c r="O18174" s="16"/>
      <c r="R18174" s="14"/>
      <c r="S18174" s="14"/>
    </row>
    <row r="18175" spans="11:19" x14ac:dyDescent="0.35">
      <c r="K18175" s="14"/>
      <c r="L18175" s="14"/>
      <c r="N18175" s="15"/>
      <c r="O18175" s="16"/>
      <c r="R18175" s="14"/>
      <c r="S18175" s="14"/>
    </row>
    <row r="18176" spans="11:19" x14ac:dyDescent="0.35">
      <c r="K18176" s="14"/>
      <c r="L18176" s="14"/>
      <c r="N18176" s="15"/>
      <c r="O18176" s="16"/>
      <c r="R18176" s="14"/>
      <c r="S18176" s="14"/>
    </row>
    <row r="18177" spans="11:19" x14ac:dyDescent="0.35">
      <c r="K18177" s="14"/>
      <c r="L18177" s="14"/>
      <c r="N18177" s="15"/>
      <c r="O18177" s="16"/>
      <c r="R18177" s="14"/>
      <c r="S18177" s="14"/>
    </row>
    <row r="18178" spans="11:19" x14ac:dyDescent="0.35">
      <c r="K18178" s="14"/>
      <c r="L18178" s="14"/>
      <c r="N18178" s="15"/>
      <c r="O18178" s="16"/>
      <c r="R18178" s="14"/>
      <c r="S18178" s="14"/>
    </row>
    <row r="18179" spans="11:19" x14ac:dyDescent="0.35">
      <c r="K18179" s="14"/>
      <c r="L18179" s="14"/>
      <c r="N18179" s="15"/>
      <c r="O18179" s="16"/>
      <c r="R18179" s="14"/>
      <c r="S18179" s="14"/>
    </row>
    <row r="18180" spans="11:19" x14ac:dyDescent="0.35">
      <c r="K18180" s="14"/>
      <c r="L18180" s="14"/>
      <c r="N18180" s="15"/>
      <c r="O18180" s="16"/>
      <c r="R18180" s="14"/>
      <c r="S18180" s="14"/>
    </row>
    <row r="18181" spans="11:19" x14ac:dyDescent="0.35">
      <c r="K18181" s="14"/>
      <c r="L18181" s="14"/>
      <c r="N18181" s="15"/>
      <c r="O18181" s="16"/>
      <c r="R18181" s="14"/>
      <c r="S18181" s="14"/>
    </row>
    <row r="18182" spans="11:19" x14ac:dyDescent="0.35">
      <c r="K18182" s="14"/>
      <c r="L18182" s="14"/>
      <c r="N18182" s="15"/>
      <c r="O18182" s="16"/>
      <c r="R18182" s="14"/>
      <c r="S18182" s="14"/>
    </row>
    <row r="18183" spans="11:19" x14ac:dyDescent="0.35">
      <c r="K18183" s="14"/>
      <c r="L18183" s="14"/>
      <c r="N18183" s="15"/>
      <c r="O18183" s="16"/>
      <c r="R18183" s="14"/>
      <c r="S18183" s="14"/>
    </row>
    <row r="18184" spans="11:19" x14ac:dyDescent="0.35">
      <c r="K18184" s="14"/>
      <c r="L18184" s="14"/>
      <c r="N18184" s="15"/>
      <c r="O18184" s="16"/>
      <c r="R18184" s="14"/>
      <c r="S18184" s="14"/>
    </row>
    <row r="18185" spans="11:19" x14ac:dyDescent="0.35">
      <c r="K18185" s="14"/>
      <c r="L18185" s="14"/>
      <c r="N18185" s="15"/>
      <c r="O18185" s="16"/>
      <c r="R18185" s="14"/>
      <c r="S18185" s="14"/>
    </row>
    <row r="18186" spans="11:19" x14ac:dyDescent="0.35">
      <c r="K18186" s="14"/>
      <c r="L18186" s="14"/>
      <c r="N18186" s="15"/>
      <c r="O18186" s="16"/>
      <c r="R18186" s="14"/>
      <c r="S18186" s="14"/>
    </row>
    <row r="18187" spans="11:19" x14ac:dyDescent="0.35">
      <c r="K18187" s="14"/>
      <c r="L18187" s="14"/>
      <c r="N18187" s="15"/>
      <c r="O18187" s="16"/>
      <c r="R18187" s="14"/>
      <c r="S18187" s="14"/>
    </row>
    <row r="18188" spans="11:19" x14ac:dyDescent="0.35">
      <c r="K18188" s="14"/>
      <c r="L18188" s="14"/>
      <c r="N18188" s="15"/>
      <c r="O18188" s="16"/>
      <c r="R18188" s="14"/>
      <c r="S18188" s="14"/>
    </row>
    <row r="18189" spans="11:19" x14ac:dyDescent="0.35">
      <c r="K18189" s="14"/>
      <c r="L18189" s="14"/>
      <c r="N18189" s="15"/>
      <c r="O18189" s="16"/>
      <c r="R18189" s="14"/>
      <c r="S18189" s="14"/>
    </row>
    <row r="18190" spans="11:19" x14ac:dyDescent="0.35">
      <c r="K18190" s="14"/>
      <c r="L18190" s="14"/>
      <c r="N18190" s="15"/>
      <c r="O18190" s="16"/>
      <c r="R18190" s="14"/>
      <c r="S18190" s="14"/>
    </row>
    <row r="18191" spans="11:19" x14ac:dyDescent="0.35">
      <c r="K18191" s="14"/>
      <c r="L18191" s="14"/>
      <c r="N18191" s="15"/>
      <c r="O18191" s="16"/>
      <c r="R18191" s="14"/>
      <c r="S18191" s="14"/>
    </row>
    <row r="18192" spans="11:19" x14ac:dyDescent="0.35">
      <c r="K18192" s="14"/>
      <c r="L18192" s="14"/>
      <c r="N18192" s="15"/>
      <c r="O18192" s="16"/>
      <c r="R18192" s="14"/>
      <c r="S18192" s="14"/>
    </row>
    <row r="18193" spans="11:19" x14ac:dyDescent="0.35">
      <c r="K18193" s="14"/>
      <c r="L18193" s="14"/>
      <c r="N18193" s="15"/>
      <c r="O18193" s="16"/>
      <c r="R18193" s="14"/>
      <c r="S18193" s="14"/>
    </row>
    <row r="18194" spans="11:19" x14ac:dyDescent="0.35">
      <c r="K18194" s="14"/>
      <c r="L18194" s="14"/>
      <c r="N18194" s="15"/>
      <c r="O18194" s="16"/>
      <c r="R18194" s="14"/>
      <c r="S18194" s="14"/>
    </row>
    <row r="18195" spans="11:19" x14ac:dyDescent="0.35">
      <c r="K18195" s="14"/>
      <c r="L18195" s="14"/>
      <c r="N18195" s="15"/>
      <c r="O18195" s="16"/>
      <c r="R18195" s="14"/>
      <c r="S18195" s="14"/>
    </row>
    <row r="18196" spans="11:19" x14ac:dyDescent="0.35">
      <c r="K18196" s="14"/>
      <c r="L18196" s="14"/>
      <c r="N18196" s="15"/>
      <c r="O18196" s="16"/>
      <c r="R18196" s="14"/>
      <c r="S18196" s="14"/>
    </row>
    <row r="18197" spans="11:19" x14ac:dyDescent="0.35">
      <c r="K18197" s="14"/>
      <c r="L18197" s="14"/>
      <c r="N18197" s="15"/>
      <c r="O18197" s="16"/>
      <c r="R18197" s="14"/>
      <c r="S18197" s="14"/>
    </row>
    <row r="18198" spans="11:19" x14ac:dyDescent="0.35">
      <c r="K18198" s="14"/>
      <c r="L18198" s="14"/>
      <c r="N18198" s="15"/>
      <c r="O18198" s="16"/>
      <c r="R18198" s="14"/>
      <c r="S18198" s="14"/>
    </row>
    <row r="18199" spans="11:19" x14ac:dyDescent="0.35">
      <c r="K18199" s="14"/>
      <c r="L18199" s="14"/>
      <c r="N18199" s="15"/>
      <c r="O18199" s="16"/>
      <c r="R18199" s="14"/>
      <c r="S18199" s="14"/>
    </row>
    <row r="18200" spans="11:19" x14ac:dyDescent="0.35">
      <c r="K18200" s="14"/>
      <c r="L18200" s="14"/>
      <c r="N18200" s="15"/>
      <c r="O18200" s="16"/>
      <c r="R18200" s="14"/>
      <c r="S18200" s="14"/>
    </row>
    <row r="18201" spans="11:19" x14ac:dyDescent="0.35">
      <c r="K18201" s="14"/>
      <c r="L18201" s="14"/>
      <c r="N18201" s="15"/>
      <c r="O18201" s="16"/>
      <c r="R18201" s="14"/>
      <c r="S18201" s="14"/>
    </row>
    <row r="18202" spans="11:19" x14ac:dyDescent="0.35">
      <c r="K18202" s="14"/>
      <c r="L18202" s="14"/>
      <c r="N18202" s="15"/>
      <c r="O18202" s="16"/>
      <c r="R18202" s="14"/>
      <c r="S18202" s="14"/>
    </row>
    <row r="18203" spans="11:19" x14ac:dyDescent="0.35">
      <c r="K18203" s="14"/>
      <c r="L18203" s="14"/>
      <c r="N18203" s="15"/>
      <c r="O18203" s="16"/>
      <c r="R18203" s="14"/>
      <c r="S18203" s="14"/>
    </row>
    <row r="18204" spans="11:19" x14ac:dyDescent="0.35">
      <c r="K18204" s="14"/>
      <c r="L18204" s="14"/>
      <c r="N18204" s="15"/>
      <c r="O18204" s="16"/>
      <c r="R18204" s="14"/>
      <c r="S18204" s="14"/>
    </row>
    <row r="18205" spans="11:19" x14ac:dyDescent="0.35">
      <c r="K18205" s="14"/>
      <c r="L18205" s="14"/>
      <c r="N18205" s="15"/>
      <c r="O18205" s="16"/>
      <c r="R18205" s="14"/>
      <c r="S18205" s="14"/>
    </row>
    <row r="18206" spans="11:19" x14ac:dyDescent="0.35">
      <c r="K18206" s="14"/>
      <c r="L18206" s="14"/>
      <c r="N18206" s="15"/>
      <c r="O18206" s="16"/>
      <c r="R18206" s="14"/>
      <c r="S18206" s="14"/>
    </row>
    <row r="18207" spans="11:19" x14ac:dyDescent="0.35">
      <c r="K18207" s="14"/>
      <c r="L18207" s="14"/>
      <c r="N18207" s="15"/>
      <c r="O18207" s="16"/>
      <c r="R18207" s="14"/>
      <c r="S18207" s="14"/>
    </row>
    <row r="18208" spans="11:19" x14ac:dyDescent="0.35">
      <c r="K18208" s="14"/>
      <c r="L18208" s="14"/>
      <c r="N18208" s="15"/>
      <c r="O18208" s="16"/>
      <c r="R18208" s="14"/>
      <c r="S18208" s="14"/>
    </row>
    <row r="18209" spans="11:19" x14ac:dyDescent="0.35">
      <c r="K18209" s="14"/>
      <c r="L18209" s="14"/>
      <c r="N18209" s="15"/>
      <c r="O18209" s="16"/>
      <c r="R18209" s="14"/>
      <c r="S18209" s="14"/>
    </row>
    <row r="18210" spans="11:19" x14ac:dyDescent="0.35">
      <c r="K18210" s="14"/>
      <c r="L18210" s="14"/>
      <c r="N18210" s="15"/>
      <c r="O18210" s="16"/>
      <c r="R18210" s="14"/>
      <c r="S18210" s="14"/>
    </row>
    <row r="18211" spans="11:19" x14ac:dyDescent="0.35">
      <c r="K18211" s="14"/>
      <c r="L18211" s="14"/>
      <c r="N18211" s="15"/>
      <c r="O18211" s="16"/>
      <c r="R18211" s="14"/>
      <c r="S18211" s="14"/>
    </row>
    <row r="18212" spans="11:19" x14ac:dyDescent="0.35">
      <c r="K18212" s="14"/>
      <c r="L18212" s="14"/>
      <c r="N18212" s="15"/>
      <c r="O18212" s="16"/>
      <c r="R18212" s="14"/>
      <c r="S18212" s="14"/>
    </row>
    <row r="18213" spans="11:19" x14ac:dyDescent="0.35">
      <c r="K18213" s="14"/>
      <c r="L18213" s="14"/>
      <c r="N18213" s="15"/>
      <c r="O18213" s="16"/>
      <c r="R18213" s="14"/>
      <c r="S18213" s="14"/>
    </row>
    <row r="18214" spans="11:19" x14ac:dyDescent="0.35">
      <c r="K18214" s="14"/>
      <c r="L18214" s="14"/>
      <c r="N18214" s="15"/>
      <c r="O18214" s="16"/>
      <c r="R18214" s="14"/>
      <c r="S18214" s="14"/>
    </row>
    <row r="18215" spans="11:19" x14ac:dyDescent="0.35">
      <c r="K18215" s="14"/>
      <c r="L18215" s="14"/>
      <c r="N18215" s="15"/>
      <c r="O18215" s="16"/>
      <c r="R18215" s="14"/>
      <c r="S18215" s="14"/>
    </row>
    <row r="18216" spans="11:19" x14ac:dyDescent="0.35">
      <c r="K18216" s="14"/>
      <c r="L18216" s="14"/>
      <c r="N18216" s="15"/>
      <c r="O18216" s="16"/>
      <c r="R18216" s="14"/>
      <c r="S18216" s="14"/>
    </row>
    <row r="18217" spans="11:19" x14ac:dyDescent="0.35">
      <c r="K18217" s="14"/>
      <c r="L18217" s="14"/>
      <c r="N18217" s="15"/>
      <c r="O18217" s="16"/>
      <c r="R18217" s="14"/>
      <c r="S18217" s="14"/>
    </row>
    <row r="18218" spans="11:19" x14ac:dyDescent="0.35">
      <c r="K18218" s="14"/>
      <c r="L18218" s="14"/>
      <c r="N18218" s="15"/>
      <c r="O18218" s="16"/>
      <c r="R18218" s="14"/>
      <c r="S18218" s="14"/>
    </row>
    <row r="18219" spans="11:19" x14ac:dyDescent="0.35">
      <c r="K18219" s="14"/>
      <c r="L18219" s="14"/>
      <c r="N18219" s="15"/>
      <c r="O18219" s="16"/>
      <c r="R18219" s="14"/>
      <c r="S18219" s="14"/>
    </row>
    <row r="18220" spans="11:19" x14ac:dyDescent="0.35">
      <c r="K18220" s="14"/>
      <c r="L18220" s="14"/>
      <c r="N18220" s="15"/>
      <c r="O18220" s="16"/>
      <c r="R18220" s="14"/>
      <c r="S18220" s="14"/>
    </row>
    <row r="18221" spans="11:19" x14ac:dyDescent="0.35">
      <c r="K18221" s="14"/>
      <c r="L18221" s="14"/>
      <c r="N18221" s="15"/>
      <c r="O18221" s="16"/>
      <c r="R18221" s="14"/>
      <c r="S18221" s="14"/>
    </row>
    <row r="18222" spans="11:19" x14ac:dyDescent="0.35">
      <c r="K18222" s="14"/>
      <c r="L18222" s="14"/>
      <c r="N18222" s="15"/>
      <c r="O18222" s="16"/>
      <c r="R18222" s="14"/>
      <c r="S18222" s="14"/>
    </row>
    <row r="18223" spans="11:19" x14ac:dyDescent="0.35">
      <c r="K18223" s="14"/>
      <c r="L18223" s="14"/>
      <c r="N18223" s="15"/>
      <c r="O18223" s="16"/>
      <c r="R18223" s="14"/>
      <c r="S18223" s="14"/>
    </row>
    <row r="18224" spans="11:19" x14ac:dyDescent="0.35">
      <c r="K18224" s="14"/>
      <c r="L18224" s="14"/>
      <c r="N18224" s="15"/>
      <c r="O18224" s="16"/>
      <c r="R18224" s="14"/>
      <c r="S18224" s="14"/>
    </row>
    <row r="18225" spans="11:19" x14ac:dyDescent="0.35">
      <c r="K18225" s="14"/>
      <c r="L18225" s="14"/>
      <c r="N18225" s="15"/>
      <c r="O18225" s="16"/>
      <c r="R18225" s="14"/>
      <c r="S18225" s="14"/>
    </row>
    <row r="18226" spans="11:19" x14ac:dyDescent="0.35">
      <c r="K18226" s="14"/>
      <c r="L18226" s="14"/>
      <c r="N18226" s="15"/>
      <c r="O18226" s="16"/>
      <c r="R18226" s="14"/>
      <c r="S18226" s="14"/>
    </row>
    <row r="18227" spans="11:19" x14ac:dyDescent="0.35">
      <c r="K18227" s="14"/>
      <c r="L18227" s="14"/>
      <c r="N18227" s="15"/>
      <c r="O18227" s="16"/>
      <c r="R18227" s="14"/>
      <c r="S18227" s="14"/>
    </row>
    <row r="18228" spans="11:19" x14ac:dyDescent="0.35">
      <c r="K18228" s="14"/>
      <c r="L18228" s="14"/>
      <c r="N18228" s="15"/>
      <c r="O18228" s="16"/>
      <c r="R18228" s="14"/>
      <c r="S18228" s="14"/>
    </row>
    <row r="18229" spans="11:19" x14ac:dyDescent="0.35">
      <c r="K18229" s="14"/>
      <c r="L18229" s="14"/>
      <c r="N18229" s="15"/>
      <c r="O18229" s="16"/>
      <c r="R18229" s="14"/>
      <c r="S18229" s="14"/>
    </row>
    <row r="18230" spans="11:19" x14ac:dyDescent="0.35">
      <c r="K18230" s="14"/>
      <c r="L18230" s="14"/>
      <c r="N18230" s="15"/>
      <c r="O18230" s="16"/>
      <c r="R18230" s="14"/>
      <c r="S18230" s="14"/>
    </row>
    <row r="18231" spans="11:19" x14ac:dyDescent="0.35">
      <c r="K18231" s="14"/>
      <c r="L18231" s="14"/>
      <c r="N18231" s="15"/>
      <c r="O18231" s="16"/>
      <c r="R18231" s="14"/>
      <c r="S18231" s="14"/>
    </row>
    <row r="18232" spans="11:19" x14ac:dyDescent="0.35">
      <c r="K18232" s="14"/>
      <c r="L18232" s="14"/>
      <c r="N18232" s="15"/>
      <c r="O18232" s="16"/>
      <c r="R18232" s="14"/>
      <c r="S18232" s="14"/>
    </row>
    <row r="18233" spans="11:19" x14ac:dyDescent="0.35">
      <c r="K18233" s="14"/>
      <c r="L18233" s="14"/>
      <c r="N18233" s="15"/>
      <c r="O18233" s="16"/>
      <c r="R18233" s="14"/>
      <c r="S18233" s="14"/>
    </row>
    <row r="18234" spans="11:19" x14ac:dyDescent="0.35">
      <c r="K18234" s="14"/>
      <c r="L18234" s="14"/>
      <c r="N18234" s="15"/>
      <c r="O18234" s="16"/>
      <c r="R18234" s="14"/>
      <c r="S18234" s="14"/>
    </row>
    <row r="18235" spans="11:19" x14ac:dyDescent="0.35">
      <c r="K18235" s="14"/>
      <c r="L18235" s="14"/>
      <c r="N18235" s="15"/>
      <c r="O18235" s="16"/>
      <c r="R18235" s="14"/>
      <c r="S18235" s="14"/>
    </row>
    <row r="18236" spans="11:19" x14ac:dyDescent="0.35">
      <c r="K18236" s="14"/>
      <c r="L18236" s="14"/>
      <c r="N18236" s="15"/>
      <c r="O18236" s="16"/>
      <c r="R18236" s="14"/>
      <c r="S18236" s="14"/>
    </row>
    <row r="18237" spans="11:19" x14ac:dyDescent="0.35">
      <c r="K18237" s="14"/>
      <c r="L18237" s="14"/>
      <c r="N18237" s="15"/>
      <c r="O18237" s="16"/>
      <c r="R18237" s="14"/>
      <c r="S18237" s="14"/>
    </row>
    <row r="18238" spans="11:19" x14ac:dyDescent="0.35">
      <c r="K18238" s="14"/>
      <c r="L18238" s="14"/>
      <c r="N18238" s="15"/>
      <c r="O18238" s="16"/>
      <c r="R18238" s="14"/>
      <c r="S18238" s="14"/>
    </row>
    <row r="18239" spans="11:19" x14ac:dyDescent="0.35">
      <c r="K18239" s="14"/>
      <c r="L18239" s="14"/>
      <c r="N18239" s="15"/>
      <c r="O18239" s="16"/>
      <c r="R18239" s="14"/>
      <c r="S18239" s="14"/>
    </row>
    <row r="18240" spans="11:19" x14ac:dyDescent="0.35">
      <c r="K18240" s="14"/>
      <c r="L18240" s="14"/>
      <c r="N18240" s="15"/>
      <c r="O18240" s="16"/>
      <c r="R18240" s="14"/>
      <c r="S18240" s="14"/>
    </row>
    <row r="18241" spans="11:19" x14ac:dyDescent="0.35">
      <c r="K18241" s="14"/>
      <c r="L18241" s="14"/>
      <c r="N18241" s="15"/>
      <c r="O18241" s="16"/>
      <c r="R18241" s="14"/>
      <c r="S18241" s="14"/>
    </row>
    <row r="18242" spans="11:19" x14ac:dyDescent="0.35">
      <c r="K18242" s="14"/>
      <c r="L18242" s="14"/>
      <c r="N18242" s="15"/>
      <c r="O18242" s="16"/>
      <c r="R18242" s="14"/>
      <c r="S18242" s="14"/>
    </row>
    <row r="18243" spans="11:19" x14ac:dyDescent="0.35">
      <c r="K18243" s="14"/>
      <c r="L18243" s="14"/>
      <c r="N18243" s="15"/>
      <c r="O18243" s="16"/>
      <c r="R18243" s="14"/>
      <c r="S18243" s="14"/>
    </row>
    <row r="18244" spans="11:19" x14ac:dyDescent="0.35">
      <c r="K18244" s="14"/>
      <c r="L18244" s="14"/>
      <c r="N18244" s="15"/>
      <c r="O18244" s="16"/>
      <c r="R18244" s="14"/>
      <c r="S18244" s="14"/>
    </row>
    <row r="18245" spans="11:19" x14ac:dyDescent="0.35">
      <c r="K18245" s="14"/>
      <c r="L18245" s="14"/>
      <c r="N18245" s="15"/>
      <c r="O18245" s="16"/>
      <c r="R18245" s="14"/>
      <c r="S18245" s="14"/>
    </row>
    <row r="18246" spans="11:19" x14ac:dyDescent="0.35">
      <c r="K18246" s="14"/>
      <c r="L18246" s="14"/>
      <c r="N18246" s="15"/>
      <c r="O18246" s="16"/>
      <c r="R18246" s="14"/>
      <c r="S18246" s="14"/>
    </row>
    <row r="18247" spans="11:19" x14ac:dyDescent="0.35">
      <c r="K18247" s="14"/>
      <c r="L18247" s="14"/>
      <c r="N18247" s="15"/>
      <c r="O18247" s="16"/>
      <c r="R18247" s="14"/>
      <c r="S18247" s="14"/>
    </row>
    <row r="18248" spans="11:19" x14ac:dyDescent="0.35">
      <c r="K18248" s="14"/>
      <c r="L18248" s="14"/>
      <c r="N18248" s="15"/>
      <c r="O18248" s="16"/>
      <c r="R18248" s="14"/>
      <c r="S18248" s="14"/>
    </row>
    <row r="18249" spans="11:19" x14ac:dyDescent="0.35">
      <c r="K18249" s="14"/>
      <c r="L18249" s="14"/>
      <c r="N18249" s="15"/>
      <c r="O18249" s="16"/>
      <c r="R18249" s="14"/>
      <c r="S18249" s="14"/>
    </row>
    <row r="18250" spans="11:19" x14ac:dyDescent="0.35">
      <c r="K18250" s="14"/>
      <c r="L18250" s="14"/>
      <c r="N18250" s="15"/>
      <c r="O18250" s="16"/>
      <c r="R18250" s="14"/>
      <c r="S18250" s="14"/>
    </row>
    <row r="18251" spans="11:19" x14ac:dyDescent="0.35">
      <c r="K18251" s="14"/>
      <c r="L18251" s="14"/>
      <c r="N18251" s="15"/>
      <c r="O18251" s="16"/>
      <c r="R18251" s="14"/>
      <c r="S18251" s="14"/>
    </row>
    <row r="18252" spans="11:19" x14ac:dyDescent="0.35">
      <c r="K18252" s="14"/>
      <c r="L18252" s="14"/>
      <c r="N18252" s="15"/>
      <c r="O18252" s="16"/>
      <c r="R18252" s="14"/>
      <c r="S18252" s="14"/>
    </row>
    <row r="18253" spans="11:19" x14ac:dyDescent="0.35">
      <c r="K18253" s="14"/>
      <c r="L18253" s="14"/>
      <c r="N18253" s="15"/>
      <c r="O18253" s="16"/>
      <c r="R18253" s="14"/>
      <c r="S18253" s="14"/>
    </row>
    <row r="18254" spans="11:19" x14ac:dyDescent="0.35">
      <c r="K18254" s="14"/>
      <c r="L18254" s="14"/>
      <c r="N18254" s="15"/>
      <c r="O18254" s="16"/>
      <c r="R18254" s="14"/>
      <c r="S18254" s="14"/>
    </row>
    <row r="18255" spans="11:19" x14ac:dyDescent="0.35">
      <c r="K18255" s="14"/>
      <c r="L18255" s="14"/>
      <c r="N18255" s="15"/>
      <c r="O18255" s="16"/>
      <c r="R18255" s="14"/>
      <c r="S18255" s="14"/>
    </row>
    <row r="18256" spans="11:19" x14ac:dyDescent="0.35">
      <c r="K18256" s="14"/>
      <c r="L18256" s="14"/>
      <c r="N18256" s="15"/>
      <c r="O18256" s="16"/>
      <c r="R18256" s="14"/>
      <c r="S18256" s="14"/>
    </row>
    <row r="18257" spans="11:19" x14ac:dyDescent="0.35">
      <c r="K18257" s="14"/>
      <c r="L18257" s="14"/>
      <c r="N18257" s="15"/>
      <c r="O18257" s="16"/>
      <c r="R18257" s="14"/>
      <c r="S18257" s="14"/>
    </row>
    <row r="18258" spans="11:19" x14ac:dyDescent="0.35">
      <c r="K18258" s="14"/>
      <c r="L18258" s="14"/>
      <c r="N18258" s="15"/>
      <c r="O18258" s="16"/>
      <c r="R18258" s="14"/>
      <c r="S18258" s="14"/>
    </row>
    <row r="18259" spans="11:19" x14ac:dyDescent="0.35">
      <c r="K18259" s="14"/>
      <c r="L18259" s="14"/>
      <c r="N18259" s="15"/>
      <c r="O18259" s="16"/>
      <c r="R18259" s="14"/>
      <c r="S18259" s="14"/>
    </row>
    <row r="18260" spans="11:19" x14ac:dyDescent="0.35">
      <c r="K18260" s="14"/>
      <c r="L18260" s="14"/>
      <c r="N18260" s="15"/>
      <c r="O18260" s="16"/>
      <c r="R18260" s="14"/>
      <c r="S18260" s="14"/>
    </row>
    <row r="18261" spans="11:19" x14ac:dyDescent="0.35">
      <c r="K18261" s="14"/>
      <c r="L18261" s="14"/>
      <c r="N18261" s="15"/>
      <c r="O18261" s="16"/>
      <c r="R18261" s="14"/>
      <c r="S18261" s="14"/>
    </row>
    <row r="18262" spans="11:19" x14ac:dyDescent="0.35">
      <c r="K18262" s="14"/>
      <c r="L18262" s="14"/>
      <c r="N18262" s="15"/>
      <c r="O18262" s="16"/>
      <c r="R18262" s="14"/>
      <c r="S18262" s="14"/>
    </row>
    <row r="18263" spans="11:19" x14ac:dyDescent="0.35">
      <c r="K18263" s="14"/>
      <c r="L18263" s="14"/>
      <c r="N18263" s="15"/>
      <c r="O18263" s="16"/>
      <c r="R18263" s="14"/>
      <c r="S18263" s="14"/>
    </row>
    <row r="18264" spans="11:19" x14ac:dyDescent="0.35">
      <c r="K18264" s="14"/>
      <c r="L18264" s="14"/>
      <c r="N18264" s="15"/>
      <c r="O18264" s="16"/>
      <c r="R18264" s="14"/>
      <c r="S18264" s="14"/>
    </row>
    <row r="18265" spans="11:19" x14ac:dyDescent="0.35">
      <c r="K18265" s="14"/>
      <c r="L18265" s="14"/>
      <c r="N18265" s="15"/>
      <c r="O18265" s="16"/>
      <c r="R18265" s="14"/>
      <c r="S18265" s="14"/>
    </row>
    <row r="18266" spans="11:19" x14ac:dyDescent="0.35">
      <c r="K18266" s="14"/>
      <c r="L18266" s="14"/>
      <c r="N18266" s="15"/>
      <c r="O18266" s="16"/>
      <c r="R18266" s="14"/>
      <c r="S18266" s="14"/>
    </row>
    <row r="18267" spans="11:19" x14ac:dyDescent="0.35">
      <c r="K18267" s="14"/>
      <c r="L18267" s="14"/>
      <c r="N18267" s="15"/>
      <c r="O18267" s="16"/>
      <c r="R18267" s="14"/>
      <c r="S18267" s="14"/>
    </row>
    <row r="18268" spans="11:19" x14ac:dyDescent="0.35">
      <c r="K18268" s="14"/>
      <c r="L18268" s="14"/>
      <c r="N18268" s="15"/>
      <c r="O18268" s="16"/>
      <c r="R18268" s="14"/>
      <c r="S18268" s="14"/>
    </row>
    <row r="18269" spans="11:19" x14ac:dyDescent="0.35">
      <c r="K18269" s="14"/>
      <c r="L18269" s="14"/>
      <c r="N18269" s="15"/>
      <c r="O18269" s="16"/>
      <c r="R18269" s="14"/>
      <c r="S18269" s="14"/>
    </row>
    <row r="18270" spans="11:19" x14ac:dyDescent="0.35">
      <c r="K18270" s="14"/>
      <c r="L18270" s="14"/>
      <c r="N18270" s="15"/>
      <c r="O18270" s="16"/>
      <c r="R18270" s="14"/>
      <c r="S18270" s="14"/>
    </row>
    <row r="18271" spans="11:19" x14ac:dyDescent="0.35">
      <c r="K18271" s="14"/>
      <c r="L18271" s="14"/>
      <c r="N18271" s="15"/>
      <c r="O18271" s="16"/>
      <c r="R18271" s="14"/>
      <c r="S18271" s="14"/>
    </row>
    <row r="18272" spans="11:19" x14ac:dyDescent="0.35">
      <c r="K18272" s="14"/>
      <c r="L18272" s="14"/>
      <c r="N18272" s="15"/>
      <c r="O18272" s="16"/>
      <c r="R18272" s="14"/>
      <c r="S18272" s="14"/>
    </row>
    <row r="18273" spans="11:19" x14ac:dyDescent="0.35">
      <c r="K18273" s="14"/>
      <c r="L18273" s="14"/>
      <c r="N18273" s="15"/>
      <c r="O18273" s="16"/>
      <c r="R18273" s="14"/>
      <c r="S18273" s="14"/>
    </row>
    <row r="18274" spans="11:19" x14ac:dyDescent="0.35">
      <c r="K18274" s="14"/>
      <c r="L18274" s="14"/>
      <c r="N18274" s="15"/>
      <c r="O18274" s="16"/>
      <c r="R18274" s="14"/>
      <c r="S18274" s="14"/>
    </row>
    <row r="18275" spans="11:19" x14ac:dyDescent="0.35">
      <c r="K18275" s="14"/>
      <c r="L18275" s="14"/>
      <c r="N18275" s="15"/>
      <c r="O18275" s="16"/>
      <c r="R18275" s="14"/>
      <c r="S18275" s="14"/>
    </row>
    <row r="18276" spans="11:19" x14ac:dyDescent="0.35">
      <c r="K18276" s="14"/>
      <c r="L18276" s="14"/>
      <c r="N18276" s="15"/>
      <c r="O18276" s="16"/>
      <c r="R18276" s="14"/>
      <c r="S18276" s="14"/>
    </row>
    <row r="18277" spans="11:19" x14ac:dyDescent="0.35">
      <c r="K18277" s="14"/>
      <c r="L18277" s="14"/>
      <c r="N18277" s="15"/>
      <c r="O18277" s="16"/>
      <c r="R18277" s="14"/>
      <c r="S18277" s="14"/>
    </row>
    <row r="18278" spans="11:19" x14ac:dyDescent="0.35">
      <c r="K18278" s="14"/>
      <c r="L18278" s="14"/>
      <c r="N18278" s="15"/>
      <c r="O18278" s="16"/>
      <c r="R18278" s="14"/>
      <c r="S18278" s="14"/>
    </row>
    <row r="18279" spans="11:19" x14ac:dyDescent="0.35">
      <c r="K18279" s="14"/>
      <c r="L18279" s="14"/>
      <c r="N18279" s="15"/>
      <c r="O18279" s="16"/>
      <c r="R18279" s="14"/>
      <c r="S18279" s="14"/>
    </row>
    <row r="18280" spans="11:19" x14ac:dyDescent="0.35">
      <c r="K18280" s="14"/>
      <c r="L18280" s="14"/>
      <c r="N18280" s="15"/>
      <c r="O18280" s="16"/>
      <c r="R18280" s="14"/>
      <c r="S18280" s="14"/>
    </row>
    <row r="18281" spans="11:19" x14ac:dyDescent="0.35">
      <c r="K18281" s="14"/>
      <c r="L18281" s="14"/>
      <c r="N18281" s="15"/>
      <c r="O18281" s="16"/>
      <c r="R18281" s="14"/>
      <c r="S18281" s="14"/>
    </row>
    <row r="18282" spans="11:19" x14ac:dyDescent="0.35">
      <c r="K18282" s="14"/>
      <c r="L18282" s="14"/>
      <c r="N18282" s="15"/>
      <c r="O18282" s="16"/>
      <c r="R18282" s="14"/>
      <c r="S18282" s="14"/>
    </row>
    <row r="18283" spans="11:19" x14ac:dyDescent="0.35">
      <c r="K18283" s="14"/>
      <c r="L18283" s="14"/>
      <c r="N18283" s="15"/>
      <c r="O18283" s="16"/>
      <c r="R18283" s="14"/>
      <c r="S18283" s="14"/>
    </row>
    <row r="18284" spans="11:19" x14ac:dyDescent="0.35">
      <c r="K18284" s="14"/>
      <c r="L18284" s="14"/>
      <c r="N18284" s="15"/>
      <c r="O18284" s="16"/>
      <c r="R18284" s="14"/>
      <c r="S18284" s="14"/>
    </row>
    <row r="18285" spans="11:19" x14ac:dyDescent="0.35">
      <c r="K18285" s="14"/>
      <c r="L18285" s="14"/>
      <c r="N18285" s="15"/>
      <c r="O18285" s="16"/>
      <c r="R18285" s="14"/>
      <c r="S18285" s="14"/>
    </row>
    <row r="18286" spans="11:19" x14ac:dyDescent="0.35">
      <c r="K18286" s="14"/>
      <c r="L18286" s="14"/>
      <c r="N18286" s="15"/>
      <c r="O18286" s="16"/>
      <c r="R18286" s="14"/>
      <c r="S18286" s="14"/>
    </row>
    <row r="18287" spans="11:19" x14ac:dyDescent="0.35">
      <c r="K18287" s="14"/>
      <c r="L18287" s="14"/>
      <c r="N18287" s="15"/>
      <c r="O18287" s="16"/>
      <c r="R18287" s="14"/>
      <c r="S18287" s="14"/>
    </row>
    <row r="18288" spans="11:19" x14ac:dyDescent="0.35">
      <c r="K18288" s="14"/>
      <c r="L18288" s="14"/>
      <c r="N18288" s="15"/>
      <c r="O18288" s="16"/>
      <c r="R18288" s="14"/>
      <c r="S18288" s="14"/>
    </row>
    <row r="18289" spans="11:19" x14ac:dyDescent="0.35">
      <c r="K18289" s="14"/>
      <c r="L18289" s="14"/>
      <c r="N18289" s="15"/>
      <c r="O18289" s="16"/>
      <c r="R18289" s="14"/>
      <c r="S18289" s="14"/>
    </row>
    <row r="18290" spans="11:19" x14ac:dyDescent="0.35">
      <c r="K18290" s="14"/>
      <c r="L18290" s="14"/>
      <c r="N18290" s="15"/>
      <c r="O18290" s="16"/>
      <c r="R18290" s="14"/>
      <c r="S18290" s="14"/>
    </row>
    <row r="18291" spans="11:19" x14ac:dyDescent="0.35">
      <c r="K18291" s="14"/>
      <c r="L18291" s="14"/>
      <c r="N18291" s="15"/>
      <c r="O18291" s="16"/>
      <c r="R18291" s="14"/>
      <c r="S18291" s="14"/>
    </row>
    <row r="18292" spans="11:19" x14ac:dyDescent="0.35">
      <c r="K18292" s="14"/>
      <c r="L18292" s="14"/>
      <c r="N18292" s="15"/>
      <c r="O18292" s="16"/>
      <c r="R18292" s="14"/>
      <c r="S18292" s="14"/>
    </row>
    <row r="18293" spans="11:19" x14ac:dyDescent="0.35">
      <c r="K18293" s="14"/>
      <c r="L18293" s="14"/>
      <c r="N18293" s="15"/>
      <c r="O18293" s="16"/>
      <c r="R18293" s="14"/>
      <c r="S18293" s="14"/>
    </row>
    <row r="18294" spans="11:19" x14ac:dyDescent="0.35">
      <c r="K18294" s="14"/>
      <c r="L18294" s="14"/>
      <c r="N18294" s="15"/>
      <c r="O18294" s="16"/>
      <c r="R18294" s="14"/>
      <c r="S18294" s="14"/>
    </row>
    <row r="18295" spans="11:19" x14ac:dyDescent="0.35">
      <c r="K18295" s="14"/>
      <c r="L18295" s="14"/>
      <c r="N18295" s="15"/>
      <c r="O18295" s="16"/>
      <c r="R18295" s="14"/>
      <c r="S18295" s="14"/>
    </row>
    <row r="18296" spans="11:19" x14ac:dyDescent="0.35">
      <c r="K18296" s="14"/>
      <c r="L18296" s="14"/>
      <c r="N18296" s="15"/>
      <c r="O18296" s="16"/>
      <c r="R18296" s="14"/>
      <c r="S18296" s="14"/>
    </row>
    <row r="18297" spans="11:19" x14ac:dyDescent="0.35">
      <c r="K18297" s="14"/>
      <c r="L18297" s="14"/>
      <c r="N18297" s="15"/>
      <c r="O18297" s="16"/>
      <c r="R18297" s="14"/>
      <c r="S18297" s="14"/>
    </row>
    <row r="18298" spans="11:19" x14ac:dyDescent="0.35">
      <c r="K18298" s="14"/>
      <c r="L18298" s="14"/>
      <c r="N18298" s="15"/>
      <c r="O18298" s="16"/>
      <c r="R18298" s="14"/>
      <c r="S18298" s="14"/>
    </row>
    <row r="18299" spans="11:19" x14ac:dyDescent="0.35">
      <c r="K18299" s="14"/>
      <c r="L18299" s="14"/>
      <c r="N18299" s="15"/>
      <c r="O18299" s="16"/>
      <c r="R18299" s="14"/>
      <c r="S18299" s="14"/>
    </row>
    <row r="18300" spans="11:19" x14ac:dyDescent="0.35">
      <c r="K18300" s="14"/>
      <c r="L18300" s="14"/>
      <c r="N18300" s="15"/>
      <c r="O18300" s="16"/>
      <c r="R18300" s="14"/>
      <c r="S18300" s="14"/>
    </row>
    <row r="18301" spans="11:19" x14ac:dyDescent="0.35">
      <c r="K18301" s="14"/>
      <c r="L18301" s="14"/>
      <c r="N18301" s="15"/>
      <c r="O18301" s="16"/>
      <c r="R18301" s="14"/>
      <c r="S18301" s="14"/>
    </row>
    <row r="18302" spans="11:19" x14ac:dyDescent="0.35">
      <c r="K18302" s="14"/>
      <c r="L18302" s="14"/>
      <c r="N18302" s="15"/>
      <c r="O18302" s="16"/>
      <c r="R18302" s="14"/>
      <c r="S18302" s="14"/>
    </row>
    <row r="18303" spans="11:19" x14ac:dyDescent="0.35">
      <c r="K18303" s="14"/>
      <c r="L18303" s="14"/>
      <c r="N18303" s="15"/>
      <c r="O18303" s="16"/>
      <c r="R18303" s="14"/>
      <c r="S18303" s="14"/>
    </row>
    <row r="18304" spans="11:19" x14ac:dyDescent="0.35">
      <c r="K18304" s="14"/>
      <c r="L18304" s="14"/>
      <c r="N18304" s="15"/>
      <c r="O18304" s="16"/>
      <c r="R18304" s="14"/>
      <c r="S18304" s="14"/>
    </row>
    <row r="18305" spans="11:19" x14ac:dyDescent="0.35">
      <c r="K18305" s="14"/>
      <c r="L18305" s="14"/>
      <c r="N18305" s="15"/>
      <c r="O18305" s="16"/>
      <c r="R18305" s="14"/>
      <c r="S18305" s="14"/>
    </row>
    <row r="18306" spans="11:19" x14ac:dyDescent="0.35">
      <c r="K18306" s="14"/>
      <c r="L18306" s="14"/>
      <c r="N18306" s="15"/>
      <c r="O18306" s="16"/>
      <c r="R18306" s="14"/>
      <c r="S18306" s="14"/>
    </row>
    <row r="18307" spans="11:19" x14ac:dyDescent="0.35">
      <c r="K18307" s="14"/>
      <c r="L18307" s="14"/>
      <c r="N18307" s="15"/>
      <c r="O18307" s="16"/>
      <c r="R18307" s="14"/>
      <c r="S18307" s="14"/>
    </row>
    <row r="18308" spans="11:19" x14ac:dyDescent="0.35">
      <c r="K18308" s="14"/>
      <c r="L18308" s="14"/>
      <c r="N18308" s="15"/>
      <c r="O18308" s="16"/>
      <c r="R18308" s="14"/>
      <c r="S18308" s="14"/>
    </row>
    <row r="18309" spans="11:19" x14ac:dyDescent="0.35">
      <c r="K18309" s="14"/>
      <c r="L18309" s="14"/>
      <c r="N18309" s="15"/>
      <c r="O18309" s="16"/>
      <c r="R18309" s="14"/>
      <c r="S18309" s="14"/>
    </row>
    <row r="18310" spans="11:19" x14ac:dyDescent="0.35">
      <c r="K18310" s="14"/>
      <c r="L18310" s="14"/>
      <c r="N18310" s="15"/>
      <c r="O18310" s="16"/>
      <c r="R18310" s="14"/>
      <c r="S18310" s="14"/>
    </row>
    <row r="18311" spans="11:19" x14ac:dyDescent="0.35">
      <c r="K18311" s="14"/>
      <c r="L18311" s="14"/>
      <c r="N18311" s="15"/>
      <c r="O18311" s="16"/>
      <c r="R18311" s="14"/>
      <c r="S18311" s="14"/>
    </row>
    <row r="18312" spans="11:19" x14ac:dyDescent="0.35">
      <c r="K18312" s="14"/>
      <c r="L18312" s="14"/>
      <c r="N18312" s="15"/>
      <c r="O18312" s="16"/>
      <c r="R18312" s="14"/>
      <c r="S18312" s="14"/>
    </row>
    <row r="18313" spans="11:19" x14ac:dyDescent="0.35">
      <c r="K18313" s="14"/>
      <c r="L18313" s="14"/>
      <c r="N18313" s="15"/>
      <c r="O18313" s="16"/>
      <c r="R18313" s="14"/>
      <c r="S18313" s="14"/>
    </row>
    <row r="18314" spans="11:19" x14ac:dyDescent="0.35">
      <c r="K18314" s="14"/>
      <c r="L18314" s="14"/>
      <c r="N18314" s="15"/>
      <c r="O18314" s="16"/>
      <c r="R18314" s="14"/>
      <c r="S18314" s="14"/>
    </row>
    <row r="18315" spans="11:19" x14ac:dyDescent="0.35">
      <c r="K18315" s="14"/>
      <c r="L18315" s="14"/>
      <c r="N18315" s="15"/>
      <c r="O18315" s="16"/>
      <c r="R18315" s="14"/>
      <c r="S18315" s="14"/>
    </row>
    <row r="18316" spans="11:19" x14ac:dyDescent="0.35">
      <c r="K18316" s="14"/>
      <c r="L18316" s="14"/>
      <c r="N18316" s="15"/>
      <c r="O18316" s="16"/>
      <c r="R18316" s="14"/>
      <c r="S18316" s="14"/>
    </row>
    <row r="18317" spans="11:19" x14ac:dyDescent="0.35">
      <c r="K18317" s="14"/>
      <c r="L18317" s="14"/>
      <c r="N18317" s="15"/>
      <c r="O18317" s="16"/>
      <c r="R18317" s="14"/>
      <c r="S18317" s="14"/>
    </row>
    <row r="18318" spans="11:19" x14ac:dyDescent="0.35">
      <c r="K18318" s="14"/>
      <c r="L18318" s="14"/>
      <c r="N18318" s="15"/>
      <c r="O18318" s="16"/>
      <c r="R18318" s="14"/>
      <c r="S18318" s="14"/>
    </row>
    <row r="18319" spans="11:19" x14ac:dyDescent="0.35">
      <c r="K18319" s="14"/>
      <c r="L18319" s="14"/>
      <c r="N18319" s="15"/>
      <c r="O18319" s="16"/>
      <c r="R18319" s="14"/>
      <c r="S18319" s="14"/>
    </row>
    <row r="18320" spans="11:19" x14ac:dyDescent="0.35">
      <c r="K18320" s="14"/>
      <c r="L18320" s="14"/>
      <c r="N18320" s="15"/>
      <c r="O18320" s="16"/>
      <c r="R18320" s="14"/>
      <c r="S18320" s="14"/>
    </row>
    <row r="18321" spans="11:19" x14ac:dyDescent="0.35">
      <c r="K18321" s="14"/>
      <c r="L18321" s="14"/>
      <c r="N18321" s="15"/>
      <c r="O18321" s="16"/>
      <c r="R18321" s="14"/>
      <c r="S18321" s="14"/>
    </row>
    <row r="18322" spans="11:19" x14ac:dyDescent="0.35">
      <c r="K18322" s="14"/>
      <c r="L18322" s="14"/>
      <c r="N18322" s="15"/>
      <c r="O18322" s="16"/>
      <c r="R18322" s="14"/>
      <c r="S18322" s="14"/>
    </row>
    <row r="18323" spans="11:19" x14ac:dyDescent="0.35">
      <c r="K18323" s="14"/>
      <c r="L18323" s="14"/>
      <c r="N18323" s="15"/>
      <c r="O18323" s="16"/>
      <c r="R18323" s="14"/>
      <c r="S18323" s="14"/>
    </row>
    <row r="18324" spans="11:19" x14ac:dyDescent="0.35">
      <c r="K18324" s="14"/>
      <c r="L18324" s="14"/>
      <c r="N18324" s="15"/>
      <c r="O18324" s="16"/>
      <c r="R18324" s="14"/>
      <c r="S18324" s="14"/>
    </row>
    <row r="18325" spans="11:19" x14ac:dyDescent="0.35">
      <c r="K18325" s="14"/>
      <c r="L18325" s="14"/>
      <c r="N18325" s="15"/>
      <c r="O18325" s="16"/>
      <c r="R18325" s="14"/>
      <c r="S18325" s="14"/>
    </row>
    <row r="18326" spans="11:19" x14ac:dyDescent="0.35">
      <c r="K18326" s="14"/>
      <c r="L18326" s="14"/>
      <c r="N18326" s="15"/>
      <c r="O18326" s="16"/>
      <c r="R18326" s="14"/>
      <c r="S18326" s="14"/>
    </row>
    <row r="18327" spans="11:19" x14ac:dyDescent="0.35">
      <c r="K18327" s="14"/>
      <c r="L18327" s="14"/>
      <c r="N18327" s="15"/>
      <c r="O18327" s="16"/>
      <c r="R18327" s="14"/>
      <c r="S18327" s="14"/>
    </row>
    <row r="18328" spans="11:19" x14ac:dyDescent="0.35">
      <c r="K18328" s="14"/>
      <c r="L18328" s="14"/>
      <c r="N18328" s="15"/>
      <c r="O18328" s="16"/>
      <c r="R18328" s="14"/>
      <c r="S18328" s="14"/>
    </row>
    <row r="18329" spans="11:19" x14ac:dyDescent="0.35">
      <c r="K18329" s="14"/>
      <c r="L18329" s="14"/>
      <c r="N18329" s="15"/>
      <c r="O18329" s="16"/>
      <c r="R18329" s="14"/>
      <c r="S18329" s="14"/>
    </row>
    <row r="18330" spans="11:19" x14ac:dyDescent="0.35">
      <c r="K18330" s="14"/>
      <c r="L18330" s="14"/>
      <c r="N18330" s="15"/>
      <c r="O18330" s="16"/>
      <c r="R18330" s="14"/>
      <c r="S18330" s="14"/>
    </row>
    <row r="18331" spans="11:19" x14ac:dyDescent="0.35">
      <c r="K18331" s="14"/>
      <c r="L18331" s="14"/>
      <c r="N18331" s="15"/>
      <c r="O18331" s="16"/>
      <c r="R18331" s="14"/>
      <c r="S18331" s="14"/>
    </row>
    <row r="18332" spans="11:19" x14ac:dyDescent="0.35">
      <c r="K18332" s="14"/>
      <c r="L18332" s="14"/>
      <c r="N18332" s="15"/>
      <c r="O18332" s="16"/>
      <c r="R18332" s="14"/>
      <c r="S18332" s="14"/>
    </row>
    <row r="18333" spans="11:19" x14ac:dyDescent="0.35">
      <c r="K18333" s="14"/>
      <c r="L18333" s="14"/>
      <c r="N18333" s="15"/>
      <c r="O18333" s="16"/>
      <c r="R18333" s="14"/>
      <c r="S18333" s="14"/>
    </row>
    <row r="18334" spans="11:19" x14ac:dyDescent="0.35">
      <c r="K18334" s="14"/>
      <c r="L18334" s="14"/>
      <c r="N18334" s="15"/>
      <c r="O18334" s="16"/>
      <c r="R18334" s="14"/>
      <c r="S18334" s="14"/>
    </row>
    <row r="18335" spans="11:19" x14ac:dyDescent="0.35">
      <c r="K18335" s="14"/>
      <c r="L18335" s="14"/>
      <c r="N18335" s="15"/>
      <c r="O18335" s="16"/>
      <c r="R18335" s="14"/>
      <c r="S18335" s="14"/>
    </row>
    <row r="18336" spans="11:19" x14ac:dyDescent="0.35">
      <c r="K18336" s="14"/>
      <c r="L18336" s="14"/>
      <c r="N18336" s="15"/>
      <c r="O18336" s="16"/>
      <c r="R18336" s="14"/>
      <c r="S18336" s="14"/>
    </row>
    <row r="18337" spans="11:19" x14ac:dyDescent="0.35">
      <c r="K18337" s="14"/>
      <c r="L18337" s="14"/>
      <c r="N18337" s="15"/>
      <c r="O18337" s="16"/>
      <c r="R18337" s="14"/>
      <c r="S18337" s="14"/>
    </row>
    <row r="18338" spans="11:19" x14ac:dyDescent="0.35">
      <c r="K18338" s="14"/>
      <c r="L18338" s="14"/>
      <c r="N18338" s="15"/>
      <c r="O18338" s="16"/>
      <c r="R18338" s="14"/>
      <c r="S18338" s="14"/>
    </row>
    <row r="18339" spans="11:19" x14ac:dyDescent="0.35">
      <c r="K18339" s="14"/>
      <c r="L18339" s="14"/>
      <c r="N18339" s="15"/>
      <c r="O18339" s="16"/>
      <c r="R18339" s="14"/>
      <c r="S18339" s="14"/>
    </row>
    <row r="18340" spans="11:19" x14ac:dyDescent="0.35">
      <c r="K18340" s="14"/>
      <c r="L18340" s="14"/>
      <c r="N18340" s="15"/>
      <c r="O18340" s="16"/>
      <c r="R18340" s="14"/>
      <c r="S18340" s="14"/>
    </row>
    <row r="18341" spans="11:19" x14ac:dyDescent="0.35">
      <c r="K18341" s="14"/>
      <c r="L18341" s="14"/>
      <c r="N18341" s="15"/>
      <c r="O18341" s="16"/>
      <c r="R18341" s="14"/>
      <c r="S18341" s="14"/>
    </row>
    <row r="18342" spans="11:19" x14ac:dyDescent="0.35">
      <c r="K18342" s="14"/>
      <c r="L18342" s="14"/>
      <c r="N18342" s="15"/>
      <c r="O18342" s="16"/>
      <c r="R18342" s="14"/>
      <c r="S18342" s="14"/>
    </row>
    <row r="18343" spans="11:19" x14ac:dyDescent="0.35">
      <c r="K18343" s="14"/>
      <c r="L18343" s="14"/>
      <c r="N18343" s="15"/>
      <c r="O18343" s="16"/>
      <c r="R18343" s="14"/>
      <c r="S18343" s="14"/>
    </row>
    <row r="18344" spans="11:19" x14ac:dyDescent="0.35">
      <c r="K18344" s="14"/>
      <c r="L18344" s="14"/>
      <c r="N18344" s="15"/>
      <c r="O18344" s="16"/>
      <c r="R18344" s="14"/>
      <c r="S18344" s="14"/>
    </row>
    <row r="18345" spans="11:19" x14ac:dyDescent="0.35">
      <c r="K18345" s="14"/>
      <c r="L18345" s="14"/>
      <c r="N18345" s="15"/>
      <c r="O18345" s="16"/>
      <c r="R18345" s="14"/>
      <c r="S18345" s="14"/>
    </row>
    <row r="18346" spans="11:19" x14ac:dyDescent="0.35">
      <c r="K18346" s="14"/>
      <c r="L18346" s="14"/>
      <c r="N18346" s="15"/>
      <c r="O18346" s="16"/>
      <c r="R18346" s="14"/>
      <c r="S18346" s="14"/>
    </row>
    <row r="18347" spans="11:19" x14ac:dyDescent="0.35">
      <c r="K18347" s="14"/>
      <c r="L18347" s="14"/>
      <c r="N18347" s="15"/>
      <c r="O18347" s="16"/>
      <c r="R18347" s="14"/>
      <c r="S18347" s="14"/>
    </row>
    <row r="18348" spans="11:19" x14ac:dyDescent="0.35">
      <c r="K18348" s="14"/>
      <c r="L18348" s="14"/>
      <c r="N18348" s="15"/>
      <c r="O18348" s="16"/>
      <c r="R18348" s="14"/>
      <c r="S18348" s="14"/>
    </row>
    <row r="18349" spans="11:19" x14ac:dyDescent="0.35">
      <c r="K18349" s="14"/>
      <c r="L18349" s="14"/>
      <c r="N18349" s="15"/>
      <c r="O18349" s="16"/>
      <c r="R18349" s="14"/>
      <c r="S18349" s="14"/>
    </row>
    <row r="18350" spans="11:19" x14ac:dyDescent="0.35">
      <c r="K18350" s="14"/>
      <c r="L18350" s="14"/>
      <c r="N18350" s="15"/>
      <c r="O18350" s="16"/>
      <c r="R18350" s="14"/>
      <c r="S18350" s="14"/>
    </row>
    <row r="18351" spans="11:19" x14ac:dyDescent="0.35">
      <c r="K18351" s="14"/>
      <c r="L18351" s="14"/>
      <c r="N18351" s="15"/>
      <c r="O18351" s="16"/>
      <c r="R18351" s="14"/>
      <c r="S18351" s="14"/>
    </row>
    <row r="18352" spans="11:19" x14ac:dyDescent="0.35">
      <c r="K18352" s="14"/>
      <c r="L18352" s="14"/>
      <c r="N18352" s="15"/>
      <c r="O18352" s="16"/>
      <c r="R18352" s="14"/>
      <c r="S18352" s="14"/>
    </row>
    <row r="18353" spans="11:19" x14ac:dyDescent="0.35">
      <c r="K18353" s="14"/>
      <c r="L18353" s="14"/>
      <c r="N18353" s="15"/>
      <c r="O18353" s="16"/>
      <c r="R18353" s="14"/>
      <c r="S18353" s="14"/>
    </row>
    <row r="18354" spans="11:19" x14ac:dyDescent="0.35">
      <c r="K18354" s="14"/>
      <c r="L18354" s="14"/>
      <c r="N18354" s="15"/>
      <c r="O18354" s="16"/>
      <c r="R18354" s="14"/>
      <c r="S18354" s="14"/>
    </row>
    <row r="18355" spans="11:19" x14ac:dyDescent="0.35">
      <c r="K18355" s="14"/>
      <c r="L18355" s="14"/>
      <c r="N18355" s="15"/>
      <c r="O18355" s="16"/>
      <c r="R18355" s="14"/>
      <c r="S18355" s="14"/>
    </row>
    <row r="18356" spans="11:19" x14ac:dyDescent="0.35">
      <c r="K18356" s="14"/>
      <c r="L18356" s="14"/>
      <c r="N18356" s="15"/>
      <c r="O18356" s="16"/>
      <c r="R18356" s="14"/>
      <c r="S18356" s="14"/>
    </row>
    <row r="18357" spans="11:19" x14ac:dyDescent="0.35">
      <c r="K18357" s="14"/>
      <c r="L18357" s="14"/>
      <c r="N18357" s="15"/>
      <c r="O18357" s="16"/>
      <c r="R18357" s="14"/>
      <c r="S18357" s="14"/>
    </row>
    <row r="18358" spans="11:19" x14ac:dyDescent="0.35">
      <c r="K18358" s="14"/>
      <c r="L18358" s="14"/>
      <c r="N18358" s="15"/>
      <c r="O18358" s="16"/>
      <c r="R18358" s="14"/>
      <c r="S18358" s="14"/>
    </row>
    <row r="18359" spans="11:19" x14ac:dyDescent="0.35">
      <c r="K18359" s="14"/>
      <c r="L18359" s="14"/>
      <c r="N18359" s="15"/>
      <c r="O18359" s="16"/>
      <c r="R18359" s="14"/>
      <c r="S18359" s="14"/>
    </row>
    <row r="18360" spans="11:19" x14ac:dyDescent="0.35">
      <c r="K18360" s="14"/>
      <c r="L18360" s="14"/>
      <c r="N18360" s="15"/>
      <c r="O18360" s="16"/>
      <c r="R18360" s="14"/>
      <c r="S18360" s="14"/>
    </row>
    <row r="18361" spans="11:19" x14ac:dyDescent="0.35">
      <c r="K18361" s="14"/>
      <c r="L18361" s="14"/>
      <c r="N18361" s="15"/>
      <c r="O18361" s="16"/>
      <c r="R18361" s="14"/>
      <c r="S18361" s="14"/>
    </row>
    <row r="18362" spans="11:19" x14ac:dyDescent="0.35">
      <c r="K18362" s="14"/>
      <c r="L18362" s="14"/>
      <c r="N18362" s="15"/>
      <c r="O18362" s="16"/>
      <c r="R18362" s="14"/>
      <c r="S18362" s="14"/>
    </row>
    <row r="18363" spans="11:19" x14ac:dyDescent="0.35">
      <c r="K18363" s="14"/>
      <c r="L18363" s="14"/>
      <c r="N18363" s="15"/>
      <c r="O18363" s="16"/>
      <c r="R18363" s="14"/>
      <c r="S18363" s="14"/>
    </row>
    <row r="18364" spans="11:19" x14ac:dyDescent="0.35">
      <c r="K18364" s="14"/>
      <c r="L18364" s="14"/>
      <c r="N18364" s="15"/>
      <c r="O18364" s="16"/>
      <c r="R18364" s="14"/>
      <c r="S18364" s="14"/>
    </row>
    <row r="18365" spans="11:19" x14ac:dyDescent="0.35">
      <c r="K18365" s="14"/>
      <c r="L18365" s="14"/>
      <c r="N18365" s="15"/>
      <c r="O18365" s="16"/>
      <c r="R18365" s="14"/>
      <c r="S18365" s="14"/>
    </row>
    <row r="18366" spans="11:19" x14ac:dyDescent="0.35">
      <c r="K18366" s="14"/>
      <c r="L18366" s="14"/>
      <c r="N18366" s="15"/>
      <c r="O18366" s="16"/>
      <c r="R18366" s="14"/>
      <c r="S18366" s="14"/>
    </row>
    <row r="18367" spans="11:19" x14ac:dyDescent="0.35">
      <c r="K18367" s="14"/>
      <c r="L18367" s="14"/>
      <c r="N18367" s="15"/>
      <c r="O18367" s="16"/>
      <c r="R18367" s="14"/>
      <c r="S18367" s="14"/>
    </row>
    <row r="18368" spans="11:19" x14ac:dyDescent="0.35">
      <c r="K18368" s="14"/>
      <c r="L18368" s="14"/>
      <c r="N18368" s="15"/>
      <c r="O18368" s="16"/>
      <c r="R18368" s="14"/>
      <c r="S18368" s="14"/>
    </row>
    <row r="18369" spans="11:19" x14ac:dyDescent="0.35">
      <c r="K18369" s="14"/>
      <c r="L18369" s="14"/>
      <c r="N18369" s="15"/>
      <c r="O18369" s="16"/>
      <c r="R18369" s="14"/>
      <c r="S18369" s="14"/>
    </row>
    <row r="18370" spans="11:19" x14ac:dyDescent="0.35">
      <c r="K18370" s="14"/>
      <c r="L18370" s="14"/>
      <c r="N18370" s="15"/>
      <c r="O18370" s="16"/>
      <c r="R18370" s="14"/>
      <c r="S18370" s="14"/>
    </row>
    <row r="18371" spans="11:19" x14ac:dyDescent="0.35">
      <c r="K18371" s="14"/>
      <c r="L18371" s="14"/>
      <c r="N18371" s="15"/>
      <c r="O18371" s="16"/>
      <c r="R18371" s="14"/>
      <c r="S18371" s="14"/>
    </row>
    <row r="18372" spans="11:19" x14ac:dyDescent="0.35">
      <c r="K18372" s="14"/>
      <c r="L18372" s="14"/>
      <c r="N18372" s="15"/>
      <c r="O18372" s="16"/>
      <c r="R18372" s="14"/>
      <c r="S18372" s="14"/>
    </row>
    <row r="18373" spans="11:19" x14ac:dyDescent="0.35">
      <c r="K18373" s="14"/>
      <c r="L18373" s="14"/>
      <c r="N18373" s="15"/>
      <c r="O18373" s="16"/>
      <c r="R18373" s="14"/>
      <c r="S18373" s="14"/>
    </row>
    <row r="18374" spans="11:19" x14ac:dyDescent="0.35">
      <c r="K18374" s="14"/>
      <c r="L18374" s="14"/>
      <c r="N18374" s="15"/>
      <c r="O18374" s="16"/>
      <c r="R18374" s="14"/>
      <c r="S18374" s="14"/>
    </row>
    <row r="18375" spans="11:19" x14ac:dyDescent="0.35">
      <c r="K18375" s="14"/>
      <c r="L18375" s="14"/>
      <c r="N18375" s="15"/>
      <c r="O18375" s="16"/>
      <c r="R18375" s="14"/>
      <c r="S18375" s="14"/>
    </row>
    <row r="18376" spans="11:19" x14ac:dyDescent="0.35">
      <c r="K18376" s="14"/>
      <c r="L18376" s="14"/>
      <c r="N18376" s="15"/>
      <c r="O18376" s="16"/>
      <c r="R18376" s="14"/>
      <c r="S18376" s="14"/>
    </row>
    <row r="18377" spans="11:19" x14ac:dyDescent="0.35">
      <c r="K18377" s="14"/>
      <c r="L18377" s="14"/>
      <c r="N18377" s="15"/>
      <c r="O18377" s="16"/>
      <c r="R18377" s="14"/>
      <c r="S18377" s="14"/>
    </row>
    <row r="18378" spans="11:19" x14ac:dyDescent="0.35">
      <c r="K18378" s="14"/>
      <c r="L18378" s="14"/>
      <c r="N18378" s="15"/>
      <c r="O18378" s="16"/>
      <c r="R18378" s="14"/>
      <c r="S18378" s="14"/>
    </row>
    <row r="18379" spans="11:19" x14ac:dyDescent="0.35">
      <c r="K18379" s="14"/>
      <c r="L18379" s="14"/>
      <c r="N18379" s="15"/>
      <c r="O18379" s="16"/>
      <c r="R18379" s="14"/>
      <c r="S18379" s="14"/>
    </row>
    <row r="18380" spans="11:19" x14ac:dyDescent="0.35">
      <c r="K18380" s="14"/>
      <c r="L18380" s="14"/>
      <c r="N18380" s="15"/>
      <c r="O18380" s="16"/>
      <c r="R18380" s="14"/>
      <c r="S18380" s="14"/>
    </row>
    <row r="18381" spans="11:19" x14ac:dyDescent="0.35">
      <c r="K18381" s="14"/>
      <c r="L18381" s="14"/>
      <c r="N18381" s="15"/>
      <c r="O18381" s="16"/>
      <c r="R18381" s="14"/>
      <c r="S18381" s="14"/>
    </row>
    <row r="18382" spans="11:19" x14ac:dyDescent="0.35">
      <c r="K18382" s="14"/>
      <c r="L18382" s="14"/>
      <c r="N18382" s="15"/>
      <c r="O18382" s="16"/>
      <c r="R18382" s="14"/>
      <c r="S18382" s="14"/>
    </row>
    <row r="18383" spans="11:19" x14ac:dyDescent="0.35">
      <c r="K18383" s="14"/>
      <c r="L18383" s="14"/>
      <c r="N18383" s="15"/>
      <c r="O18383" s="16"/>
      <c r="R18383" s="14"/>
      <c r="S18383" s="14"/>
    </row>
    <row r="18384" spans="11:19" x14ac:dyDescent="0.35">
      <c r="K18384" s="14"/>
      <c r="L18384" s="14"/>
      <c r="N18384" s="15"/>
      <c r="O18384" s="16"/>
      <c r="R18384" s="14"/>
      <c r="S18384" s="14"/>
    </row>
    <row r="18385" spans="11:19" x14ac:dyDescent="0.35">
      <c r="K18385" s="14"/>
      <c r="L18385" s="14"/>
      <c r="N18385" s="15"/>
      <c r="O18385" s="16"/>
      <c r="R18385" s="14"/>
      <c r="S18385" s="14"/>
    </row>
    <row r="18386" spans="11:19" x14ac:dyDescent="0.35">
      <c r="K18386" s="14"/>
      <c r="L18386" s="14"/>
      <c r="N18386" s="15"/>
      <c r="O18386" s="16"/>
      <c r="R18386" s="14"/>
      <c r="S18386" s="14"/>
    </row>
    <row r="18387" spans="11:19" x14ac:dyDescent="0.35">
      <c r="K18387" s="14"/>
      <c r="L18387" s="14"/>
      <c r="N18387" s="15"/>
      <c r="O18387" s="16"/>
      <c r="R18387" s="14"/>
      <c r="S18387" s="14"/>
    </row>
    <row r="18388" spans="11:19" x14ac:dyDescent="0.35">
      <c r="K18388" s="14"/>
      <c r="L18388" s="14"/>
      <c r="N18388" s="15"/>
      <c r="O18388" s="16"/>
      <c r="R18388" s="14"/>
      <c r="S18388" s="14"/>
    </row>
    <row r="18389" spans="11:19" x14ac:dyDescent="0.35">
      <c r="K18389" s="14"/>
      <c r="L18389" s="14"/>
      <c r="N18389" s="15"/>
      <c r="O18389" s="16"/>
      <c r="R18389" s="14"/>
      <c r="S18389" s="14"/>
    </row>
    <row r="18390" spans="11:19" x14ac:dyDescent="0.35">
      <c r="K18390" s="14"/>
      <c r="L18390" s="14"/>
      <c r="N18390" s="15"/>
      <c r="O18390" s="16"/>
      <c r="R18390" s="14"/>
      <c r="S18390" s="14"/>
    </row>
    <row r="18391" spans="11:19" x14ac:dyDescent="0.35">
      <c r="K18391" s="14"/>
      <c r="L18391" s="14"/>
      <c r="N18391" s="15"/>
      <c r="O18391" s="16"/>
      <c r="R18391" s="14"/>
      <c r="S18391" s="14"/>
    </row>
    <row r="18392" spans="11:19" x14ac:dyDescent="0.35">
      <c r="K18392" s="14"/>
      <c r="L18392" s="14"/>
      <c r="N18392" s="15"/>
      <c r="O18392" s="16"/>
      <c r="R18392" s="14"/>
      <c r="S18392" s="14"/>
    </row>
    <row r="18393" spans="11:19" x14ac:dyDescent="0.35">
      <c r="K18393" s="14"/>
      <c r="L18393" s="14"/>
      <c r="N18393" s="15"/>
      <c r="O18393" s="16"/>
      <c r="R18393" s="14"/>
      <c r="S18393" s="14"/>
    </row>
    <row r="18394" spans="11:19" x14ac:dyDescent="0.35">
      <c r="K18394" s="14"/>
      <c r="L18394" s="14"/>
      <c r="N18394" s="15"/>
      <c r="O18394" s="16"/>
      <c r="R18394" s="14"/>
      <c r="S18394" s="14"/>
    </row>
    <row r="18395" spans="11:19" x14ac:dyDescent="0.35">
      <c r="K18395" s="14"/>
      <c r="L18395" s="14"/>
      <c r="N18395" s="15"/>
      <c r="O18395" s="16"/>
      <c r="R18395" s="14"/>
      <c r="S18395" s="14"/>
    </row>
    <row r="18396" spans="11:19" x14ac:dyDescent="0.35">
      <c r="K18396" s="14"/>
      <c r="L18396" s="14"/>
      <c r="N18396" s="15"/>
      <c r="O18396" s="16"/>
      <c r="R18396" s="14"/>
      <c r="S18396" s="14"/>
    </row>
    <row r="18397" spans="11:19" x14ac:dyDescent="0.35">
      <c r="K18397" s="14"/>
      <c r="L18397" s="14"/>
      <c r="N18397" s="15"/>
      <c r="O18397" s="16"/>
      <c r="R18397" s="14"/>
      <c r="S18397" s="14"/>
    </row>
    <row r="18398" spans="11:19" x14ac:dyDescent="0.35">
      <c r="K18398" s="14"/>
      <c r="L18398" s="14"/>
      <c r="N18398" s="15"/>
      <c r="O18398" s="16"/>
      <c r="R18398" s="14"/>
      <c r="S18398" s="14"/>
    </row>
    <row r="18399" spans="11:19" x14ac:dyDescent="0.35">
      <c r="K18399" s="14"/>
      <c r="L18399" s="14"/>
      <c r="N18399" s="15"/>
      <c r="O18399" s="16"/>
      <c r="R18399" s="14"/>
      <c r="S18399" s="14"/>
    </row>
    <row r="18400" spans="11:19" x14ac:dyDescent="0.35">
      <c r="K18400" s="14"/>
      <c r="L18400" s="14"/>
      <c r="N18400" s="15"/>
      <c r="O18400" s="16"/>
      <c r="R18400" s="14"/>
      <c r="S18400" s="14"/>
    </row>
    <row r="18401" spans="11:19" x14ac:dyDescent="0.35">
      <c r="K18401" s="14"/>
      <c r="L18401" s="14"/>
      <c r="N18401" s="15"/>
      <c r="O18401" s="16"/>
      <c r="R18401" s="14"/>
      <c r="S18401" s="14"/>
    </row>
    <row r="18402" spans="11:19" x14ac:dyDescent="0.35">
      <c r="K18402" s="14"/>
      <c r="L18402" s="14"/>
      <c r="N18402" s="15"/>
      <c r="O18402" s="16"/>
      <c r="R18402" s="14"/>
      <c r="S18402" s="14"/>
    </row>
    <row r="18403" spans="11:19" x14ac:dyDescent="0.35">
      <c r="K18403" s="14"/>
      <c r="L18403" s="14"/>
      <c r="N18403" s="15"/>
      <c r="O18403" s="16"/>
      <c r="R18403" s="14"/>
      <c r="S18403" s="14"/>
    </row>
    <row r="18404" spans="11:19" x14ac:dyDescent="0.35">
      <c r="K18404" s="14"/>
      <c r="L18404" s="14"/>
      <c r="N18404" s="15"/>
      <c r="O18404" s="16"/>
      <c r="R18404" s="14"/>
      <c r="S18404" s="14"/>
    </row>
    <row r="18405" spans="11:19" x14ac:dyDescent="0.35">
      <c r="K18405" s="14"/>
      <c r="L18405" s="14"/>
      <c r="N18405" s="15"/>
      <c r="O18405" s="16"/>
      <c r="R18405" s="14"/>
      <c r="S18405" s="14"/>
    </row>
    <row r="18406" spans="11:19" x14ac:dyDescent="0.35">
      <c r="K18406" s="14"/>
      <c r="L18406" s="14"/>
      <c r="N18406" s="15"/>
      <c r="O18406" s="16"/>
      <c r="R18406" s="14"/>
      <c r="S18406" s="14"/>
    </row>
    <row r="18407" spans="11:19" x14ac:dyDescent="0.35">
      <c r="K18407" s="14"/>
      <c r="L18407" s="14"/>
      <c r="N18407" s="15"/>
      <c r="O18407" s="16"/>
      <c r="R18407" s="14"/>
      <c r="S18407" s="14"/>
    </row>
    <row r="18408" spans="11:19" x14ac:dyDescent="0.35">
      <c r="K18408" s="14"/>
      <c r="L18408" s="14"/>
      <c r="N18408" s="15"/>
      <c r="O18408" s="16"/>
      <c r="R18408" s="14"/>
      <c r="S18408" s="14"/>
    </row>
    <row r="18409" spans="11:19" x14ac:dyDescent="0.35">
      <c r="K18409" s="14"/>
      <c r="L18409" s="14"/>
      <c r="N18409" s="15"/>
      <c r="O18409" s="16"/>
      <c r="R18409" s="14"/>
      <c r="S18409" s="14"/>
    </row>
    <row r="18410" spans="11:19" x14ac:dyDescent="0.35">
      <c r="K18410" s="14"/>
      <c r="L18410" s="14"/>
      <c r="N18410" s="15"/>
      <c r="O18410" s="16"/>
      <c r="R18410" s="14"/>
      <c r="S18410" s="14"/>
    </row>
    <row r="18411" spans="11:19" x14ac:dyDescent="0.35">
      <c r="K18411" s="14"/>
      <c r="L18411" s="14"/>
      <c r="N18411" s="15"/>
      <c r="O18411" s="16"/>
      <c r="R18411" s="14"/>
      <c r="S18411" s="14"/>
    </row>
    <row r="18412" spans="11:19" x14ac:dyDescent="0.35">
      <c r="K18412" s="14"/>
      <c r="L18412" s="14"/>
      <c r="N18412" s="15"/>
      <c r="O18412" s="16"/>
      <c r="R18412" s="14"/>
      <c r="S18412" s="14"/>
    </row>
    <row r="18413" spans="11:19" x14ac:dyDescent="0.35">
      <c r="K18413" s="14"/>
      <c r="L18413" s="14"/>
      <c r="N18413" s="15"/>
      <c r="O18413" s="16"/>
      <c r="R18413" s="14"/>
      <c r="S18413" s="14"/>
    </row>
    <row r="18414" spans="11:19" x14ac:dyDescent="0.35">
      <c r="K18414" s="14"/>
      <c r="L18414" s="14"/>
      <c r="N18414" s="15"/>
      <c r="O18414" s="16"/>
      <c r="R18414" s="14"/>
      <c r="S18414" s="14"/>
    </row>
    <row r="18415" spans="11:19" x14ac:dyDescent="0.35">
      <c r="K18415" s="14"/>
      <c r="L18415" s="14"/>
      <c r="N18415" s="15"/>
      <c r="O18415" s="16"/>
      <c r="R18415" s="14"/>
      <c r="S18415" s="14"/>
    </row>
    <row r="18416" spans="11:19" x14ac:dyDescent="0.35">
      <c r="K18416" s="14"/>
      <c r="L18416" s="14"/>
      <c r="N18416" s="15"/>
      <c r="O18416" s="16"/>
      <c r="R18416" s="14"/>
      <c r="S18416" s="14"/>
    </row>
    <row r="18417" spans="11:19" x14ac:dyDescent="0.35">
      <c r="K18417" s="14"/>
      <c r="L18417" s="14"/>
      <c r="N18417" s="15"/>
      <c r="O18417" s="16"/>
      <c r="R18417" s="14"/>
      <c r="S18417" s="14"/>
    </row>
    <row r="18418" spans="11:19" x14ac:dyDescent="0.35">
      <c r="K18418" s="14"/>
      <c r="L18418" s="14"/>
      <c r="N18418" s="15"/>
      <c r="O18418" s="16"/>
      <c r="R18418" s="14"/>
      <c r="S18418" s="14"/>
    </row>
    <row r="18419" spans="11:19" x14ac:dyDescent="0.35">
      <c r="K18419" s="14"/>
      <c r="L18419" s="14"/>
      <c r="N18419" s="15"/>
      <c r="O18419" s="16"/>
      <c r="R18419" s="14"/>
      <c r="S18419" s="14"/>
    </row>
    <row r="18420" spans="11:19" x14ac:dyDescent="0.35">
      <c r="K18420" s="14"/>
      <c r="L18420" s="14"/>
      <c r="N18420" s="15"/>
      <c r="O18420" s="16"/>
      <c r="R18420" s="14"/>
      <c r="S18420" s="14"/>
    </row>
    <row r="18421" spans="11:19" x14ac:dyDescent="0.35">
      <c r="K18421" s="14"/>
      <c r="L18421" s="14"/>
      <c r="N18421" s="15"/>
      <c r="O18421" s="16"/>
      <c r="R18421" s="14"/>
      <c r="S18421" s="14"/>
    </row>
    <row r="18422" spans="11:19" x14ac:dyDescent="0.35">
      <c r="K18422" s="14"/>
      <c r="L18422" s="14"/>
      <c r="N18422" s="15"/>
      <c r="O18422" s="16"/>
      <c r="R18422" s="14"/>
      <c r="S18422" s="14"/>
    </row>
    <row r="18423" spans="11:19" x14ac:dyDescent="0.35">
      <c r="K18423" s="14"/>
      <c r="L18423" s="14"/>
      <c r="N18423" s="15"/>
      <c r="O18423" s="16"/>
      <c r="R18423" s="14"/>
      <c r="S18423" s="14"/>
    </row>
    <row r="18424" spans="11:19" x14ac:dyDescent="0.35">
      <c r="K18424" s="14"/>
      <c r="L18424" s="14"/>
      <c r="N18424" s="15"/>
      <c r="O18424" s="16"/>
      <c r="R18424" s="14"/>
      <c r="S18424" s="14"/>
    </row>
    <row r="18425" spans="11:19" x14ac:dyDescent="0.35">
      <c r="K18425" s="14"/>
      <c r="L18425" s="14"/>
      <c r="N18425" s="15"/>
      <c r="O18425" s="16"/>
      <c r="R18425" s="14"/>
      <c r="S18425" s="14"/>
    </row>
    <row r="18426" spans="11:19" x14ac:dyDescent="0.35">
      <c r="K18426" s="14"/>
      <c r="L18426" s="14"/>
      <c r="N18426" s="15"/>
      <c r="O18426" s="16"/>
      <c r="R18426" s="14"/>
      <c r="S18426" s="14"/>
    </row>
    <row r="18427" spans="11:19" x14ac:dyDescent="0.35">
      <c r="K18427" s="14"/>
      <c r="L18427" s="14"/>
      <c r="N18427" s="15"/>
      <c r="O18427" s="16"/>
      <c r="R18427" s="14"/>
      <c r="S18427" s="14"/>
    </row>
    <row r="18428" spans="11:19" x14ac:dyDescent="0.35">
      <c r="K18428" s="14"/>
      <c r="L18428" s="14"/>
      <c r="N18428" s="15"/>
      <c r="O18428" s="16"/>
      <c r="R18428" s="14"/>
      <c r="S18428" s="14"/>
    </row>
    <row r="18429" spans="11:19" x14ac:dyDescent="0.35">
      <c r="K18429" s="14"/>
      <c r="L18429" s="14"/>
      <c r="N18429" s="15"/>
      <c r="O18429" s="16"/>
      <c r="R18429" s="14"/>
      <c r="S18429" s="14"/>
    </row>
    <row r="18430" spans="11:19" x14ac:dyDescent="0.35">
      <c r="K18430" s="14"/>
      <c r="L18430" s="14"/>
      <c r="N18430" s="15"/>
      <c r="O18430" s="16"/>
      <c r="R18430" s="14"/>
      <c r="S18430" s="14"/>
    </row>
    <row r="18431" spans="11:19" x14ac:dyDescent="0.35">
      <c r="K18431" s="14"/>
      <c r="L18431" s="14"/>
      <c r="N18431" s="15"/>
      <c r="O18431" s="16"/>
      <c r="R18431" s="14"/>
      <c r="S18431" s="14"/>
    </row>
    <row r="18432" spans="11:19" x14ac:dyDescent="0.35">
      <c r="K18432" s="14"/>
      <c r="L18432" s="14"/>
      <c r="N18432" s="15"/>
      <c r="O18432" s="16"/>
      <c r="R18432" s="14"/>
      <c r="S18432" s="14"/>
    </row>
    <row r="18433" spans="11:19" x14ac:dyDescent="0.35">
      <c r="K18433" s="14"/>
      <c r="L18433" s="14"/>
      <c r="N18433" s="15"/>
      <c r="O18433" s="16"/>
      <c r="R18433" s="14"/>
      <c r="S18433" s="14"/>
    </row>
    <row r="18434" spans="11:19" x14ac:dyDescent="0.35">
      <c r="K18434" s="14"/>
      <c r="L18434" s="14"/>
      <c r="N18434" s="15"/>
      <c r="O18434" s="16"/>
      <c r="R18434" s="14"/>
      <c r="S18434" s="14"/>
    </row>
    <row r="18435" spans="11:19" x14ac:dyDescent="0.35">
      <c r="K18435" s="14"/>
      <c r="L18435" s="14"/>
      <c r="N18435" s="15"/>
      <c r="O18435" s="16"/>
      <c r="R18435" s="14"/>
      <c r="S18435" s="14"/>
    </row>
    <row r="18436" spans="11:19" x14ac:dyDescent="0.35">
      <c r="K18436" s="14"/>
      <c r="L18436" s="14"/>
      <c r="N18436" s="15"/>
      <c r="O18436" s="16"/>
      <c r="R18436" s="14"/>
      <c r="S18436" s="14"/>
    </row>
    <row r="18437" spans="11:19" x14ac:dyDescent="0.35">
      <c r="K18437" s="14"/>
      <c r="L18437" s="14"/>
      <c r="N18437" s="15"/>
      <c r="O18437" s="16"/>
      <c r="R18437" s="14"/>
      <c r="S18437" s="14"/>
    </row>
    <row r="18438" spans="11:19" x14ac:dyDescent="0.35">
      <c r="K18438" s="14"/>
      <c r="L18438" s="14"/>
      <c r="N18438" s="15"/>
      <c r="O18438" s="16"/>
      <c r="R18438" s="14"/>
      <c r="S18438" s="14"/>
    </row>
    <row r="18439" spans="11:19" x14ac:dyDescent="0.35">
      <c r="K18439" s="14"/>
      <c r="L18439" s="14"/>
      <c r="N18439" s="15"/>
      <c r="O18439" s="16"/>
      <c r="R18439" s="14"/>
      <c r="S18439" s="14"/>
    </row>
    <row r="18440" spans="11:19" x14ac:dyDescent="0.35">
      <c r="K18440" s="14"/>
      <c r="L18440" s="14"/>
      <c r="N18440" s="15"/>
      <c r="O18440" s="16"/>
      <c r="R18440" s="14"/>
      <c r="S18440" s="14"/>
    </row>
    <row r="18441" spans="11:19" x14ac:dyDescent="0.35">
      <c r="K18441" s="14"/>
      <c r="L18441" s="14"/>
      <c r="N18441" s="15"/>
      <c r="O18441" s="16"/>
      <c r="R18441" s="14"/>
      <c r="S18441" s="14"/>
    </row>
    <row r="18442" spans="11:19" x14ac:dyDescent="0.35">
      <c r="K18442" s="14"/>
      <c r="L18442" s="14"/>
      <c r="N18442" s="15"/>
      <c r="O18442" s="16"/>
      <c r="R18442" s="14"/>
      <c r="S18442" s="14"/>
    </row>
    <row r="18443" spans="11:19" x14ac:dyDescent="0.35">
      <c r="K18443" s="14"/>
      <c r="L18443" s="14"/>
      <c r="N18443" s="15"/>
      <c r="O18443" s="16"/>
      <c r="R18443" s="14"/>
      <c r="S18443" s="14"/>
    </row>
    <row r="18444" spans="11:19" x14ac:dyDescent="0.35">
      <c r="K18444" s="14"/>
      <c r="L18444" s="14"/>
      <c r="N18444" s="15"/>
      <c r="O18444" s="16"/>
      <c r="R18444" s="14"/>
      <c r="S18444" s="14"/>
    </row>
    <row r="18445" spans="11:19" x14ac:dyDescent="0.35">
      <c r="K18445" s="14"/>
      <c r="L18445" s="14"/>
      <c r="N18445" s="15"/>
      <c r="O18445" s="16"/>
      <c r="R18445" s="14"/>
      <c r="S18445" s="14"/>
    </row>
    <row r="18446" spans="11:19" x14ac:dyDescent="0.35">
      <c r="K18446" s="14"/>
      <c r="L18446" s="14"/>
      <c r="N18446" s="15"/>
      <c r="O18446" s="16"/>
      <c r="R18446" s="14"/>
      <c r="S18446" s="14"/>
    </row>
    <row r="18447" spans="11:19" x14ac:dyDescent="0.35">
      <c r="K18447" s="14"/>
      <c r="L18447" s="14"/>
      <c r="N18447" s="15"/>
      <c r="O18447" s="16"/>
      <c r="R18447" s="14"/>
      <c r="S18447" s="14"/>
    </row>
    <row r="18448" spans="11:19" x14ac:dyDescent="0.35">
      <c r="K18448" s="14"/>
      <c r="L18448" s="14"/>
      <c r="N18448" s="15"/>
      <c r="O18448" s="16"/>
      <c r="R18448" s="14"/>
      <c r="S18448" s="14"/>
    </row>
    <row r="18449" spans="11:19" x14ac:dyDescent="0.35">
      <c r="K18449" s="14"/>
      <c r="L18449" s="14"/>
      <c r="N18449" s="15"/>
      <c r="O18449" s="16"/>
      <c r="R18449" s="14"/>
      <c r="S18449" s="14"/>
    </row>
    <row r="18450" spans="11:19" x14ac:dyDescent="0.35">
      <c r="K18450" s="14"/>
      <c r="L18450" s="14"/>
      <c r="N18450" s="15"/>
      <c r="O18450" s="16"/>
      <c r="R18450" s="14"/>
      <c r="S18450" s="14"/>
    </row>
    <row r="18451" spans="11:19" x14ac:dyDescent="0.35">
      <c r="K18451" s="14"/>
      <c r="L18451" s="14"/>
      <c r="N18451" s="15"/>
      <c r="O18451" s="16"/>
      <c r="R18451" s="14"/>
      <c r="S18451" s="14"/>
    </row>
    <row r="18452" spans="11:19" x14ac:dyDescent="0.35">
      <c r="K18452" s="14"/>
      <c r="L18452" s="14"/>
      <c r="N18452" s="15"/>
      <c r="O18452" s="16"/>
      <c r="R18452" s="14"/>
      <c r="S18452" s="14"/>
    </row>
    <row r="18453" spans="11:19" x14ac:dyDescent="0.35">
      <c r="K18453" s="14"/>
      <c r="L18453" s="14"/>
      <c r="N18453" s="15"/>
      <c r="O18453" s="16"/>
      <c r="R18453" s="14"/>
      <c r="S18453" s="14"/>
    </row>
    <row r="18454" spans="11:19" x14ac:dyDescent="0.35">
      <c r="K18454" s="14"/>
      <c r="L18454" s="14"/>
      <c r="N18454" s="15"/>
      <c r="O18454" s="16"/>
      <c r="R18454" s="14"/>
      <c r="S18454" s="14"/>
    </row>
    <row r="18455" spans="11:19" x14ac:dyDescent="0.35">
      <c r="K18455" s="14"/>
      <c r="L18455" s="14"/>
      <c r="N18455" s="15"/>
      <c r="O18455" s="16"/>
      <c r="R18455" s="14"/>
      <c r="S18455" s="14"/>
    </row>
    <row r="18456" spans="11:19" x14ac:dyDescent="0.35">
      <c r="K18456" s="14"/>
      <c r="L18456" s="14"/>
      <c r="N18456" s="15"/>
      <c r="O18456" s="16"/>
      <c r="R18456" s="14"/>
      <c r="S18456" s="14"/>
    </row>
    <row r="18457" spans="11:19" x14ac:dyDescent="0.35">
      <c r="K18457" s="14"/>
      <c r="L18457" s="14"/>
      <c r="N18457" s="15"/>
      <c r="O18457" s="16"/>
      <c r="R18457" s="14"/>
      <c r="S18457" s="14"/>
    </row>
    <row r="18458" spans="11:19" x14ac:dyDescent="0.35">
      <c r="K18458" s="14"/>
      <c r="L18458" s="14"/>
      <c r="N18458" s="15"/>
      <c r="O18458" s="16"/>
      <c r="R18458" s="14"/>
      <c r="S18458" s="14"/>
    </row>
    <row r="18459" spans="11:19" x14ac:dyDescent="0.35">
      <c r="K18459" s="14"/>
      <c r="L18459" s="14"/>
      <c r="N18459" s="15"/>
      <c r="O18459" s="16"/>
      <c r="R18459" s="14"/>
      <c r="S18459" s="14"/>
    </row>
    <row r="18460" spans="11:19" x14ac:dyDescent="0.35">
      <c r="K18460" s="14"/>
      <c r="L18460" s="14"/>
      <c r="N18460" s="15"/>
      <c r="O18460" s="16"/>
      <c r="R18460" s="14"/>
      <c r="S18460" s="14"/>
    </row>
    <row r="18461" spans="11:19" x14ac:dyDescent="0.35">
      <c r="K18461" s="14"/>
      <c r="L18461" s="14"/>
      <c r="N18461" s="15"/>
      <c r="O18461" s="16"/>
      <c r="R18461" s="14"/>
      <c r="S18461" s="14"/>
    </row>
    <row r="18462" spans="11:19" x14ac:dyDescent="0.35">
      <c r="K18462" s="14"/>
      <c r="L18462" s="14"/>
      <c r="N18462" s="15"/>
      <c r="O18462" s="16"/>
      <c r="R18462" s="14"/>
      <c r="S18462" s="14"/>
    </row>
    <row r="18463" spans="11:19" x14ac:dyDescent="0.35">
      <c r="K18463" s="14"/>
      <c r="L18463" s="14"/>
      <c r="N18463" s="15"/>
      <c r="O18463" s="16"/>
      <c r="R18463" s="14"/>
      <c r="S18463" s="14"/>
    </row>
    <row r="18464" spans="11:19" x14ac:dyDescent="0.35">
      <c r="K18464" s="14"/>
      <c r="L18464" s="14"/>
      <c r="N18464" s="15"/>
      <c r="O18464" s="16"/>
      <c r="R18464" s="14"/>
      <c r="S18464" s="14"/>
    </row>
    <row r="18465" spans="11:19" x14ac:dyDescent="0.35">
      <c r="K18465" s="14"/>
      <c r="L18465" s="14"/>
      <c r="N18465" s="15"/>
      <c r="O18465" s="16"/>
      <c r="R18465" s="14"/>
      <c r="S18465" s="14"/>
    </row>
    <row r="18466" spans="11:19" x14ac:dyDescent="0.35">
      <c r="K18466" s="14"/>
      <c r="L18466" s="14"/>
      <c r="N18466" s="15"/>
      <c r="O18466" s="16"/>
      <c r="R18466" s="14"/>
      <c r="S18466" s="14"/>
    </row>
    <row r="18467" spans="11:19" x14ac:dyDescent="0.35">
      <c r="K18467" s="14"/>
      <c r="L18467" s="14"/>
      <c r="N18467" s="15"/>
      <c r="O18467" s="16"/>
      <c r="R18467" s="14"/>
      <c r="S18467" s="14"/>
    </row>
    <row r="18468" spans="11:19" x14ac:dyDescent="0.35">
      <c r="K18468" s="14"/>
      <c r="L18468" s="14"/>
      <c r="N18468" s="15"/>
      <c r="O18468" s="16"/>
      <c r="R18468" s="14"/>
      <c r="S18468" s="14"/>
    </row>
    <row r="18469" spans="11:19" x14ac:dyDescent="0.35">
      <c r="K18469" s="14"/>
      <c r="L18469" s="14"/>
      <c r="N18469" s="15"/>
      <c r="O18469" s="16"/>
      <c r="R18469" s="14"/>
      <c r="S18469" s="14"/>
    </row>
    <row r="18470" spans="11:19" x14ac:dyDescent="0.35">
      <c r="K18470" s="14"/>
      <c r="L18470" s="14"/>
      <c r="N18470" s="15"/>
      <c r="O18470" s="16"/>
      <c r="R18470" s="14"/>
      <c r="S18470" s="14"/>
    </row>
    <row r="18471" spans="11:19" x14ac:dyDescent="0.35">
      <c r="K18471" s="14"/>
      <c r="L18471" s="14"/>
      <c r="N18471" s="15"/>
      <c r="O18471" s="16"/>
      <c r="R18471" s="14"/>
      <c r="S18471" s="14"/>
    </row>
    <row r="18472" spans="11:19" x14ac:dyDescent="0.35">
      <c r="K18472" s="14"/>
      <c r="L18472" s="14"/>
      <c r="N18472" s="15"/>
      <c r="O18472" s="16"/>
      <c r="R18472" s="14"/>
      <c r="S18472" s="14"/>
    </row>
    <row r="18473" spans="11:19" x14ac:dyDescent="0.35">
      <c r="K18473" s="14"/>
      <c r="L18473" s="14"/>
      <c r="N18473" s="15"/>
      <c r="O18473" s="16"/>
      <c r="R18473" s="14"/>
      <c r="S18473" s="14"/>
    </row>
    <row r="18474" spans="11:19" x14ac:dyDescent="0.35">
      <c r="K18474" s="14"/>
      <c r="L18474" s="14"/>
      <c r="N18474" s="15"/>
      <c r="O18474" s="16"/>
      <c r="R18474" s="14"/>
      <c r="S18474" s="14"/>
    </row>
    <row r="18475" spans="11:19" x14ac:dyDescent="0.35">
      <c r="K18475" s="14"/>
      <c r="L18475" s="14"/>
      <c r="N18475" s="15"/>
      <c r="O18475" s="16"/>
      <c r="R18475" s="14"/>
      <c r="S18475" s="14"/>
    </row>
    <row r="18476" spans="11:19" x14ac:dyDescent="0.35">
      <c r="K18476" s="14"/>
      <c r="L18476" s="14"/>
      <c r="N18476" s="15"/>
      <c r="O18476" s="16"/>
      <c r="R18476" s="14"/>
      <c r="S18476" s="14"/>
    </row>
    <row r="18477" spans="11:19" x14ac:dyDescent="0.35">
      <c r="K18477" s="14"/>
      <c r="L18477" s="14"/>
      <c r="N18477" s="15"/>
      <c r="O18477" s="16"/>
      <c r="R18477" s="14"/>
      <c r="S18477" s="14"/>
    </row>
    <row r="18478" spans="11:19" x14ac:dyDescent="0.35">
      <c r="K18478" s="14"/>
      <c r="L18478" s="14"/>
      <c r="N18478" s="15"/>
      <c r="O18478" s="16"/>
      <c r="R18478" s="14"/>
      <c r="S18478" s="14"/>
    </row>
    <row r="18479" spans="11:19" x14ac:dyDescent="0.35">
      <c r="K18479" s="14"/>
      <c r="L18479" s="14"/>
      <c r="N18479" s="15"/>
      <c r="O18479" s="16"/>
      <c r="R18479" s="14"/>
      <c r="S18479" s="14"/>
    </row>
    <row r="18480" spans="11:19" x14ac:dyDescent="0.35">
      <c r="K18480" s="14"/>
      <c r="L18480" s="14"/>
      <c r="N18480" s="15"/>
      <c r="O18480" s="16"/>
      <c r="R18480" s="14"/>
      <c r="S18480" s="14"/>
    </row>
    <row r="18481" spans="11:19" x14ac:dyDescent="0.35">
      <c r="K18481" s="14"/>
      <c r="L18481" s="14"/>
      <c r="N18481" s="15"/>
      <c r="O18481" s="16"/>
      <c r="R18481" s="14"/>
      <c r="S18481" s="14"/>
    </row>
    <row r="18482" spans="11:19" x14ac:dyDescent="0.35">
      <c r="K18482" s="14"/>
      <c r="L18482" s="14"/>
      <c r="N18482" s="15"/>
      <c r="O18482" s="16"/>
      <c r="R18482" s="14"/>
      <c r="S18482" s="14"/>
    </row>
    <row r="18483" spans="11:19" x14ac:dyDescent="0.35">
      <c r="K18483" s="14"/>
      <c r="L18483" s="14"/>
      <c r="N18483" s="15"/>
      <c r="O18483" s="16"/>
      <c r="R18483" s="14"/>
      <c r="S18483" s="14"/>
    </row>
    <row r="18484" spans="11:19" x14ac:dyDescent="0.35">
      <c r="K18484" s="14"/>
      <c r="L18484" s="14"/>
      <c r="N18484" s="15"/>
      <c r="O18484" s="16"/>
      <c r="R18484" s="14"/>
      <c r="S18484" s="14"/>
    </row>
    <row r="18485" spans="11:19" x14ac:dyDescent="0.35">
      <c r="K18485" s="14"/>
      <c r="L18485" s="14"/>
      <c r="N18485" s="15"/>
      <c r="O18485" s="16"/>
      <c r="R18485" s="14"/>
      <c r="S18485" s="14"/>
    </row>
    <row r="18486" spans="11:19" x14ac:dyDescent="0.35">
      <c r="K18486" s="14"/>
      <c r="L18486" s="14"/>
      <c r="N18486" s="15"/>
      <c r="O18486" s="16"/>
      <c r="R18486" s="14"/>
      <c r="S18486" s="14"/>
    </row>
    <row r="18487" spans="11:19" x14ac:dyDescent="0.35">
      <c r="K18487" s="14"/>
      <c r="L18487" s="14"/>
      <c r="N18487" s="15"/>
      <c r="O18487" s="16"/>
      <c r="R18487" s="14"/>
      <c r="S18487" s="14"/>
    </row>
    <row r="18488" spans="11:19" x14ac:dyDescent="0.35">
      <c r="K18488" s="14"/>
      <c r="L18488" s="14"/>
      <c r="N18488" s="15"/>
      <c r="O18488" s="16"/>
      <c r="R18488" s="14"/>
      <c r="S18488" s="14"/>
    </row>
    <row r="18489" spans="11:19" x14ac:dyDescent="0.35">
      <c r="K18489" s="14"/>
      <c r="L18489" s="14"/>
      <c r="N18489" s="15"/>
      <c r="O18489" s="16"/>
      <c r="R18489" s="14"/>
      <c r="S18489" s="14"/>
    </row>
    <row r="18490" spans="11:19" x14ac:dyDescent="0.35">
      <c r="K18490" s="14"/>
      <c r="L18490" s="14"/>
      <c r="N18490" s="15"/>
      <c r="O18490" s="16"/>
      <c r="R18490" s="14"/>
      <c r="S18490" s="14"/>
    </row>
    <row r="18491" spans="11:19" x14ac:dyDescent="0.35">
      <c r="K18491" s="14"/>
      <c r="L18491" s="14"/>
      <c r="N18491" s="15"/>
      <c r="O18491" s="16"/>
      <c r="R18491" s="14"/>
      <c r="S18491" s="14"/>
    </row>
    <row r="18492" spans="11:19" x14ac:dyDescent="0.35">
      <c r="K18492" s="14"/>
      <c r="L18492" s="14"/>
      <c r="N18492" s="15"/>
      <c r="O18492" s="16"/>
      <c r="R18492" s="14"/>
      <c r="S18492" s="14"/>
    </row>
    <row r="18493" spans="11:19" x14ac:dyDescent="0.35">
      <c r="K18493" s="14"/>
      <c r="L18493" s="14"/>
      <c r="N18493" s="15"/>
      <c r="O18493" s="16"/>
      <c r="R18493" s="14"/>
      <c r="S18493" s="14"/>
    </row>
    <row r="18494" spans="11:19" x14ac:dyDescent="0.35">
      <c r="K18494" s="14"/>
      <c r="L18494" s="14"/>
      <c r="N18494" s="15"/>
      <c r="O18494" s="16"/>
      <c r="R18494" s="14"/>
      <c r="S18494" s="14"/>
    </row>
    <row r="18495" spans="11:19" x14ac:dyDescent="0.35">
      <c r="K18495" s="14"/>
      <c r="L18495" s="14"/>
      <c r="N18495" s="15"/>
      <c r="O18495" s="16"/>
      <c r="R18495" s="14"/>
      <c r="S18495" s="14"/>
    </row>
    <row r="18496" spans="11:19" x14ac:dyDescent="0.35">
      <c r="K18496" s="14"/>
      <c r="L18496" s="14"/>
      <c r="N18496" s="15"/>
      <c r="O18496" s="16"/>
      <c r="R18496" s="14"/>
      <c r="S18496" s="14"/>
    </row>
    <row r="18497" spans="11:19" x14ac:dyDescent="0.35">
      <c r="K18497" s="14"/>
      <c r="L18497" s="14"/>
      <c r="N18497" s="15"/>
      <c r="O18497" s="16"/>
      <c r="R18497" s="14"/>
      <c r="S18497" s="14"/>
    </row>
    <row r="18498" spans="11:19" x14ac:dyDescent="0.35">
      <c r="K18498" s="14"/>
      <c r="L18498" s="14"/>
      <c r="N18498" s="15"/>
      <c r="O18498" s="16"/>
      <c r="R18498" s="14"/>
      <c r="S18498" s="14"/>
    </row>
    <row r="18499" spans="11:19" x14ac:dyDescent="0.35">
      <c r="K18499" s="14"/>
      <c r="L18499" s="14"/>
      <c r="N18499" s="15"/>
      <c r="O18499" s="16"/>
      <c r="R18499" s="14"/>
      <c r="S18499" s="14"/>
    </row>
    <row r="18500" spans="11:19" x14ac:dyDescent="0.35">
      <c r="K18500" s="14"/>
      <c r="L18500" s="14"/>
      <c r="N18500" s="15"/>
      <c r="O18500" s="16"/>
      <c r="R18500" s="14"/>
      <c r="S18500" s="14"/>
    </row>
    <row r="18501" spans="11:19" x14ac:dyDescent="0.35">
      <c r="K18501" s="14"/>
      <c r="L18501" s="14"/>
      <c r="N18501" s="15"/>
      <c r="O18501" s="16"/>
      <c r="R18501" s="14"/>
      <c r="S18501" s="14"/>
    </row>
    <row r="18502" spans="11:19" x14ac:dyDescent="0.35">
      <c r="K18502" s="14"/>
      <c r="L18502" s="14"/>
      <c r="N18502" s="15"/>
      <c r="O18502" s="16"/>
      <c r="R18502" s="14"/>
      <c r="S18502" s="14"/>
    </row>
    <row r="18503" spans="11:19" x14ac:dyDescent="0.35">
      <c r="K18503" s="14"/>
      <c r="L18503" s="14"/>
      <c r="N18503" s="15"/>
      <c r="O18503" s="16"/>
      <c r="R18503" s="14"/>
      <c r="S18503" s="14"/>
    </row>
    <row r="18504" spans="11:19" x14ac:dyDescent="0.35">
      <c r="K18504" s="14"/>
      <c r="L18504" s="14"/>
      <c r="N18504" s="15"/>
      <c r="O18504" s="16"/>
      <c r="R18504" s="14"/>
      <c r="S18504" s="14"/>
    </row>
    <row r="18505" spans="11:19" x14ac:dyDescent="0.35">
      <c r="K18505" s="14"/>
      <c r="L18505" s="14"/>
      <c r="N18505" s="15"/>
      <c r="O18505" s="16"/>
      <c r="R18505" s="14"/>
      <c r="S18505" s="14"/>
    </row>
    <row r="18506" spans="11:19" x14ac:dyDescent="0.35">
      <c r="K18506" s="14"/>
      <c r="L18506" s="14"/>
      <c r="N18506" s="15"/>
      <c r="O18506" s="16"/>
      <c r="R18506" s="14"/>
      <c r="S18506" s="14"/>
    </row>
    <row r="18507" spans="11:19" x14ac:dyDescent="0.35">
      <c r="K18507" s="14"/>
      <c r="L18507" s="14"/>
      <c r="N18507" s="15"/>
      <c r="O18507" s="16"/>
      <c r="R18507" s="14"/>
      <c r="S18507" s="14"/>
    </row>
    <row r="18508" spans="11:19" x14ac:dyDescent="0.35">
      <c r="K18508" s="14"/>
      <c r="L18508" s="14"/>
      <c r="N18508" s="15"/>
      <c r="O18508" s="16"/>
      <c r="R18508" s="14"/>
      <c r="S18508" s="14"/>
    </row>
    <row r="18509" spans="11:19" x14ac:dyDescent="0.35">
      <c r="K18509" s="14"/>
      <c r="L18509" s="14"/>
      <c r="N18509" s="15"/>
      <c r="O18509" s="16"/>
      <c r="R18509" s="14"/>
      <c r="S18509" s="14"/>
    </row>
    <row r="18510" spans="11:19" x14ac:dyDescent="0.35">
      <c r="K18510" s="14"/>
      <c r="L18510" s="14"/>
      <c r="N18510" s="15"/>
      <c r="O18510" s="16"/>
      <c r="R18510" s="14"/>
      <c r="S18510" s="14"/>
    </row>
    <row r="18511" spans="11:19" x14ac:dyDescent="0.35">
      <c r="K18511" s="14"/>
      <c r="L18511" s="14"/>
      <c r="N18511" s="15"/>
      <c r="O18511" s="16"/>
      <c r="R18511" s="14"/>
      <c r="S18511" s="14"/>
    </row>
    <row r="18512" spans="11:19" x14ac:dyDescent="0.35">
      <c r="K18512" s="14"/>
      <c r="L18512" s="14"/>
      <c r="N18512" s="15"/>
      <c r="O18512" s="16"/>
      <c r="R18512" s="14"/>
      <c r="S18512" s="14"/>
    </row>
    <row r="18513" spans="11:19" x14ac:dyDescent="0.35">
      <c r="K18513" s="14"/>
      <c r="L18513" s="14"/>
      <c r="N18513" s="15"/>
      <c r="O18513" s="16"/>
      <c r="R18513" s="14"/>
      <c r="S18513" s="14"/>
    </row>
    <row r="18514" spans="11:19" x14ac:dyDescent="0.35">
      <c r="K18514" s="14"/>
      <c r="L18514" s="14"/>
      <c r="N18514" s="15"/>
      <c r="O18514" s="16"/>
      <c r="R18514" s="14"/>
      <c r="S18514" s="14"/>
    </row>
    <row r="18515" spans="11:19" x14ac:dyDescent="0.35">
      <c r="K18515" s="14"/>
      <c r="L18515" s="14"/>
      <c r="N18515" s="15"/>
      <c r="O18515" s="16"/>
      <c r="R18515" s="14"/>
      <c r="S18515" s="14"/>
    </row>
    <row r="18516" spans="11:19" x14ac:dyDescent="0.35">
      <c r="K18516" s="14"/>
      <c r="L18516" s="14"/>
      <c r="N18516" s="15"/>
      <c r="O18516" s="16"/>
      <c r="R18516" s="14"/>
      <c r="S18516" s="14"/>
    </row>
    <row r="18517" spans="11:19" x14ac:dyDescent="0.35">
      <c r="K18517" s="14"/>
      <c r="L18517" s="14"/>
      <c r="N18517" s="15"/>
      <c r="O18517" s="16"/>
      <c r="R18517" s="14"/>
      <c r="S18517" s="14"/>
    </row>
    <row r="18518" spans="11:19" x14ac:dyDescent="0.35">
      <c r="K18518" s="14"/>
      <c r="L18518" s="14"/>
      <c r="N18518" s="15"/>
      <c r="O18518" s="16"/>
      <c r="R18518" s="14"/>
      <c r="S18518" s="14"/>
    </row>
    <row r="18519" spans="11:19" x14ac:dyDescent="0.35">
      <c r="K18519" s="14"/>
      <c r="L18519" s="14"/>
      <c r="N18519" s="15"/>
      <c r="O18519" s="16"/>
      <c r="R18519" s="14"/>
      <c r="S18519" s="14"/>
    </row>
    <row r="18520" spans="11:19" x14ac:dyDescent="0.35">
      <c r="K18520" s="14"/>
      <c r="L18520" s="14"/>
      <c r="N18520" s="15"/>
      <c r="O18520" s="16"/>
      <c r="R18520" s="14"/>
      <c r="S18520" s="14"/>
    </row>
    <row r="18521" spans="11:19" x14ac:dyDescent="0.35">
      <c r="K18521" s="14"/>
      <c r="L18521" s="14"/>
      <c r="N18521" s="15"/>
      <c r="O18521" s="16"/>
      <c r="R18521" s="14"/>
      <c r="S18521" s="14"/>
    </row>
    <row r="18522" spans="11:19" x14ac:dyDescent="0.35">
      <c r="K18522" s="14"/>
      <c r="L18522" s="14"/>
      <c r="N18522" s="15"/>
      <c r="O18522" s="16"/>
      <c r="R18522" s="14"/>
      <c r="S18522" s="14"/>
    </row>
    <row r="18523" spans="11:19" x14ac:dyDescent="0.35">
      <c r="K18523" s="14"/>
      <c r="L18523" s="14"/>
      <c r="N18523" s="15"/>
      <c r="O18523" s="16"/>
      <c r="R18523" s="14"/>
      <c r="S18523" s="14"/>
    </row>
    <row r="18524" spans="11:19" x14ac:dyDescent="0.35">
      <c r="K18524" s="14"/>
      <c r="L18524" s="14"/>
      <c r="N18524" s="15"/>
      <c r="O18524" s="16"/>
      <c r="R18524" s="14"/>
      <c r="S18524" s="14"/>
    </row>
    <row r="18525" spans="11:19" x14ac:dyDescent="0.35">
      <c r="K18525" s="14"/>
      <c r="L18525" s="14"/>
      <c r="N18525" s="15"/>
      <c r="O18525" s="16"/>
      <c r="R18525" s="14"/>
      <c r="S18525" s="14"/>
    </row>
    <row r="18526" spans="11:19" x14ac:dyDescent="0.35">
      <c r="K18526" s="14"/>
      <c r="L18526" s="14"/>
      <c r="N18526" s="15"/>
      <c r="O18526" s="16"/>
      <c r="R18526" s="14"/>
      <c r="S18526" s="14"/>
    </row>
    <row r="18527" spans="11:19" x14ac:dyDescent="0.35">
      <c r="K18527" s="14"/>
      <c r="L18527" s="14"/>
      <c r="N18527" s="15"/>
      <c r="O18527" s="16"/>
      <c r="R18527" s="14"/>
      <c r="S18527" s="14"/>
    </row>
    <row r="18528" spans="11:19" x14ac:dyDescent="0.35">
      <c r="K18528" s="14"/>
      <c r="L18528" s="14"/>
      <c r="N18528" s="15"/>
      <c r="O18528" s="16"/>
      <c r="R18528" s="14"/>
      <c r="S18528" s="14"/>
    </row>
    <row r="18529" spans="11:19" x14ac:dyDescent="0.35">
      <c r="K18529" s="14"/>
      <c r="L18529" s="14"/>
      <c r="N18529" s="15"/>
      <c r="O18529" s="16"/>
      <c r="R18529" s="14"/>
      <c r="S18529" s="14"/>
    </row>
    <row r="18530" spans="11:19" x14ac:dyDescent="0.35">
      <c r="K18530" s="14"/>
      <c r="L18530" s="14"/>
      <c r="N18530" s="15"/>
      <c r="O18530" s="16"/>
      <c r="R18530" s="14"/>
      <c r="S18530" s="14"/>
    </row>
    <row r="18531" spans="11:19" x14ac:dyDescent="0.35">
      <c r="K18531" s="14"/>
      <c r="L18531" s="14"/>
      <c r="N18531" s="15"/>
      <c r="O18531" s="16"/>
      <c r="R18531" s="14"/>
      <c r="S18531" s="14"/>
    </row>
    <row r="18532" spans="11:19" x14ac:dyDescent="0.35">
      <c r="K18532" s="14"/>
      <c r="L18532" s="14"/>
      <c r="N18532" s="15"/>
      <c r="O18532" s="16"/>
      <c r="R18532" s="14"/>
      <c r="S18532" s="14"/>
    </row>
    <row r="18533" spans="11:19" x14ac:dyDescent="0.35">
      <c r="K18533" s="14"/>
      <c r="L18533" s="14"/>
      <c r="N18533" s="15"/>
      <c r="O18533" s="16"/>
      <c r="R18533" s="14"/>
      <c r="S18533" s="14"/>
    </row>
    <row r="18534" spans="11:19" x14ac:dyDescent="0.35">
      <c r="K18534" s="14"/>
      <c r="L18534" s="14"/>
      <c r="N18534" s="15"/>
      <c r="O18534" s="16"/>
      <c r="R18534" s="14"/>
      <c r="S18534" s="14"/>
    </row>
    <row r="18535" spans="11:19" x14ac:dyDescent="0.35">
      <c r="K18535" s="14"/>
      <c r="L18535" s="14"/>
      <c r="N18535" s="15"/>
      <c r="O18535" s="16"/>
      <c r="R18535" s="14"/>
      <c r="S18535" s="14"/>
    </row>
    <row r="18536" spans="11:19" x14ac:dyDescent="0.35">
      <c r="K18536" s="14"/>
      <c r="L18536" s="14"/>
      <c r="N18536" s="15"/>
      <c r="O18536" s="16"/>
      <c r="R18536" s="14"/>
      <c r="S18536" s="14"/>
    </row>
    <row r="18537" spans="11:19" x14ac:dyDescent="0.35">
      <c r="K18537" s="14"/>
      <c r="L18537" s="14"/>
      <c r="N18537" s="15"/>
      <c r="O18537" s="16"/>
      <c r="R18537" s="14"/>
      <c r="S18537" s="14"/>
    </row>
    <row r="18538" spans="11:19" x14ac:dyDescent="0.35">
      <c r="K18538" s="14"/>
      <c r="L18538" s="14"/>
      <c r="N18538" s="15"/>
      <c r="O18538" s="16"/>
      <c r="R18538" s="14"/>
      <c r="S18538" s="14"/>
    </row>
    <row r="18539" spans="11:19" x14ac:dyDescent="0.35">
      <c r="K18539" s="14"/>
      <c r="L18539" s="14"/>
      <c r="N18539" s="15"/>
      <c r="O18539" s="16"/>
      <c r="R18539" s="14"/>
      <c r="S18539" s="14"/>
    </row>
    <row r="18540" spans="11:19" x14ac:dyDescent="0.35">
      <c r="K18540" s="14"/>
      <c r="L18540" s="14"/>
      <c r="N18540" s="15"/>
      <c r="O18540" s="16"/>
      <c r="R18540" s="14"/>
      <c r="S18540" s="14"/>
    </row>
    <row r="18541" spans="11:19" x14ac:dyDescent="0.35">
      <c r="K18541" s="14"/>
      <c r="L18541" s="14"/>
      <c r="N18541" s="15"/>
      <c r="O18541" s="16"/>
      <c r="R18541" s="14"/>
      <c r="S18541" s="14"/>
    </row>
    <row r="18542" spans="11:19" x14ac:dyDescent="0.35">
      <c r="K18542" s="14"/>
      <c r="L18542" s="14"/>
      <c r="N18542" s="15"/>
      <c r="O18542" s="16"/>
      <c r="R18542" s="14"/>
      <c r="S18542" s="14"/>
    </row>
    <row r="18543" spans="11:19" x14ac:dyDescent="0.35">
      <c r="K18543" s="14"/>
      <c r="L18543" s="14"/>
      <c r="N18543" s="15"/>
      <c r="O18543" s="16"/>
      <c r="R18543" s="14"/>
      <c r="S18543" s="14"/>
    </row>
    <row r="18544" spans="11:19" x14ac:dyDescent="0.35">
      <c r="K18544" s="14"/>
      <c r="L18544" s="14"/>
      <c r="N18544" s="15"/>
      <c r="O18544" s="16"/>
      <c r="R18544" s="14"/>
      <c r="S18544" s="14"/>
    </row>
    <row r="18545" spans="11:19" x14ac:dyDescent="0.35">
      <c r="K18545" s="14"/>
      <c r="L18545" s="14"/>
      <c r="N18545" s="15"/>
      <c r="O18545" s="16"/>
      <c r="R18545" s="14"/>
      <c r="S18545" s="14"/>
    </row>
    <row r="18546" spans="11:19" x14ac:dyDescent="0.35">
      <c r="K18546" s="14"/>
      <c r="L18546" s="14"/>
      <c r="N18546" s="15"/>
      <c r="O18546" s="16"/>
      <c r="R18546" s="14"/>
      <c r="S18546" s="14"/>
    </row>
    <row r="18547" spans="11:19" x14ac:dyDescent="0.35">
      <c r="K18547" s="14"/>
      <c r="L18547" s="14"/>
      <c r="N18547" s="15"/>
      <c r="O18547" s="16"/>
      <c r="R18547" s="14"/>
      <c r="S18547" s="14"/>
    </row>
    <row r="18548" spans="11:19" x14ac:dyDescent="0.35">
      <c r="K18548" s="14"/>
      <c r="L18548" s="14"/>
      <c r="N18548" s="15"/>
      <c r="O18548" s="16"/>
      <c r="R18548" s="14"/>
      <c r="S18548" s="14"/>
    </row>
    <row r="18549" spans="11:19" x14ac:dyDescent="0.35">
      <c r="K18549" s="14"/>
      <c r="L18549" s="14"/>
      <c r="N18549" s="15"/>
      <c r="O18549" s="16"/>
      <c r="R18549" s="14"/>
      <c r="S18549" s="14"/>
    </row>
    <row r="18550" spans="11:19" x14ac:dyDescent="0.35">
      <c r="K18550" s="14"/>
      <c r="L18550" s="14"/>
      <c r="N18550" s="15"/>
      <c r="O18550" s="16"/>
      <c r="R18550" s="14"/>
      <c r="S18550" s="14"/>
    </row>
    <row r="18551" spans="11:19" x14ac:dyDescent="0.35">
      <c r="K18551" s="14"/>
      <c r="L18551" s="14"/>
      <c r="N18551" s="15"/>
      <c r="O18551" s="16"/>
      <c r="R18551" s="14"/>
      <c r="S18551" s="14"/>
    </row>
    <row r="18552" spans="11:19" x14ac:dyDescent="0.35">
      <c r="K18552" s="14"/>
      <c r="L18552" s="14"/>
      <c r="N18552" s="15"/>
      <c r="O18552" s="16"/>
      <c r="R18552" s="14"/>
      <c r="S18552" s="14"/>
    </row>
    <row r="18553" spans="11:19" x14ac:dyDescent="0.35">
      <c r="K18553" s="14"/>
      <c r="L18553" s="14"/>
      <c r="N18553" s="15"/>
      <c r="O18553" s="16"/>
      <c r="R18553" s="14"/>
      <c r="S18553" s="14"/>
    </row>
    <row r="18554" spans="11:19" x14ac:dyDescent="0.35">
      <c r="K18554" s="14"/>
      <c r="L18554" s="14"/>
      <c r="N18554" s="15"/>
      <c r="O18554" s="16"/>
      <c r="R18554" s="14"/>
      <c r="S18554" s="14"/>
    </row>
    <row r="18555" spans="11:19" x14ac:dyDescent="0.35">
      <c r="K18555" s="14"/>
      <c r="L18555" s="14"/>
      <c r="N18555" s="15"/>
      <c r="O18555" s="16"/>
      <c r="R18555" s="14"/>
      <c r="S18555" s="14"/>
    </row>
    <row r="18556" spans="11:19" x14ac:dyDescent="0.35">
      <c r="K18556" s="14"/>
      <c r="L18556" s="14"/>
      <c r="N18556" s="15"/>
      <c r="O18556" s="16"/>
      <c r="R18556" s="14"/>
      <c r="S18556" s="14"/>
    </row>
    <row r="18557" spans="11:19" x14ac:dyDescent="0.35">
      <c r="K18557" s="14"/>
      <c r="L18557" s="14"/>
      <c r="N18557" s="15"/>
      <c r="O18557" s="16"/>
      <c r="R18557" s="14"/>
      <c r="S18557" s="14"/>
    </row>
    <row r="18558" spans="11:19" x14ac:dyDescent="0.35">
      <c r="K18558" s="14"/>
      <c r="L18558" s="14"/>
      <c r="N18558" s="15"/>
      <c r="O18558" s="16"/>
      <c r="R18558" s="14"/>
      <c r="S18558" s="14"/>
    </row>
    <row r="18559" spans="11:19" x14ac:dyDescent="0.35">
      <c r="K18559" s="14"/>
      <c r="L18559" s="14"/>
      <c r="N18559" s="15"/>
      <c r="O18559" s="16"/>
      <c r="R18559" s="14"/>
      <c r="S18559" s="14"/>
    </row>
    <row r="18560" spans="11:19" x14ac:dyDescent="0.35">
      <c r="K18560" s="14"/>
      <c r="L18560" s="14"/>
      <c r="N18560" s="15"/>
      <c r="O18560" s="16"/>
      <c r="R18560" s="14"/>
      <c r="S18560" s="14"/>
    </row>
    <row r="18561" spans="11:19" x14ac:dyDescent="0.35">
      <c r="K18561" s="14"/>
      <c r="L18561" s="14"/>
      <c r="N18561" s="15"/>
      <c r="O18561" s="16"/>
      <c r="R18561" s="14"/>
      <c r="S18561" s="14"/>
    </row>
    <row r="18562" spans="11:19" x14ac:dyDescent="0.35">
      <c r="K18562" s="14"/>
      <c r="L18562" s="14"/>
      <c r="N18562" s="15"/>
      <c r="O18562" s="16"/>
      <c r="R18562" s="14"/>
      <c r="S18562" s="14"/>
    </row>
    <row r="18563" spans="11:19" x14ac:dyDescent="0.35">
      <c r="K18563" s="14"/>
      <c r="L18563" s="14"/>
      <c r="N18563" s="15"/>
      <c r="O18563" s="16"/>
      <c r="R18563" s="14"/>
      <c r="S18563" s="14"/>
    </row>
    <row r="18564" spans="11:19" x14ac:dyDescent="0.35">
      <c r="K18564" s="14"/>
      <c r="L18564" s="14"/>
      <c r="N18564" s="15"/>
      <c r="O18564" s="16"/>
      <c r="R18564" s="14"/>
      <c r="S18564" s="14"/>
    </row>
    <row r="18565" spans="11:19" x14ac:dyDescent="0.35">
      <c r="K18565" s="14"/>
      <c r="L18565" s="14"/>
      <c r="N18565" s="15"/>
      <c r="O18565" s="16"/>
      <c r="R18565" s="14"/>
      <c r="S18565" s="14"/>
    </row>
    <row r="18566" spans="11:19" x14ac:dyDescent="0.35">
      <c r="K18566" s="14"/>
      <c r="L18566" s="14"/>
      <c r="N18566" s="15"/>
      <c r="O18566" s="16"/>
      <c r="R18566" s="14"/>
      <c r="S18566" s="14"/>
    </row>
    <row r="18567" spans="11:19" x14ac:dyDescent="0.35">
      <c r="K18567" s="14"/>
      <c r="L18567" s="14"/>
      <c r="N18567" s="15"/>
      <c r="O18567" s="16"/>
      <c r="R18567" s="14"/>
      <c r="S18567" s="14"/>
    </row>
    <row r="18568" spans="11:19" x14ac:dyDescent="0.35">
      <c r="K18568" s="14"/>
      <c r="L18568" s="14"/>
      <c r="N18568" s="15"/>
      <c r="O18568" s="16"/>
      <c r="R18568" s="14"/>
      <c r="S18568" s="14"/>
    </row>
    <row r="18569" spans="11:19" x14ac:dyDescent="0.35">
      <c r="K18569" s="14"/>
      <c r="L18569" s="14"/>
      <c r="N18569" s="15"/>
      <c r="O18569" s="16"/>
      <c r="R18569" s="14"/>
      <c r="S18569" s="14"/>
    </row>
    <row r="18570" spans="11:19" x14ac:dyDescent="0.35">
      <c r="K18570" s="14"/>
      <c r="L18570" s="14"/>
      <c r="N18570" s="15"/>
      <c r="O18570" s="16"/>
      <c r="R18570" s="14"/>
      <c r="S18570" s="14"/>
    </row>
    <row r="18571" spans="11:19" x14ac:dyDescent="0.35">
      <c r="K18571" s="14"/>
      <c r="L18571" s="14"/>
      <c r="N18571" s="15"/>
      <c r="O18571" s="16"/>
      <c r="R18571" s="14"/>
      <c r="S18571" s="14"/>
    </row>
    <row r="18572" spans="11:19" x14ac:dyDescent="0.35">
      <c r="K18572" s="14"/>
      <c r="L18572" s="14"/>
      <c r="N18572" s="15"/>
      <c r="O18572" s="16"/>
      <c r="R18572" s="14"/>
      <c r="S18572" s="14"/>
    </row>
    <row r="18573" spans="11:19" x14ac:dyDescent="0.35">
      <c r="K18573" s="14"/>
      <c r="L18573" s="14"/>
      <c r="N18573" s="15"/>
      <c r="O18573" s="16"/>
      <c r="R18573" s="14"/>
      <c r="S18573" s="14"/>
    </row>
    <row r="18574" spans="11:19" x14ac:dyDescent="0.35">
      <c r="K18574" s="14"/>
      <c r="L18574" s="14"/>
      <c r="N18574" s="15"/>
      <c r="O18574" s="16"/>
      <c r="R18574" s="14"/>
      <c r="S18574" s="14"/>
    </row>
    <row r="18575" spans="11:19" x14ac:dyDescent="0.35">
      <c r="K18575" s="14"/>
      <c r="L18575" s="14"/>
      <c r="N18575" s="15"/>
      <c r="O18575" s="16"/>
      <c r="R18575" s="14"/>
      <c r="S18575" s="14"/>
    </row>
    <row r="18576" spans="11:19" x14ac:dyDescent="0.35">
      <c r="K18576" s="14"/>
      <c r="L18576" s="14"/>
      <c r="N18576" s="15"/>
      <c r="O18576" s="16"/>
      <c r="R18576" s="14"/>
      <c r="S18576" s="14"/>
    </row>
    <row r="18577" spans="11:19" x14ac:dyDescent="0.35">
      <c r="K18577" s="14"/>
      <c r="L18577" s="14"/>
      <c r="N18577" s="15"/>
      <c r="O18577" s="16"/>
      <c r="R18577" s="14"/>
      <c r="S18577" s="14"/>
    </row>
    <row r="18578" spans="11:19" x14ac:dyDescent="0.35">
      <c r="K18578" s="14"/>
      <c r="L18578" s="14"/>
      <c r="N18578" s="15"/>
      <c r="O18578" s="16"/>
      <c r="R18578" s="14"/>
      <c r="S18578" s="14"/>
    </row>
    <row r="18579" spans="11:19" x14ac:dyDescent="0.35">
      <c r="K18579" s="14"/>
      <c r="L18579" s="14"/>
      <c r="N18579" s="15"/>
      <c r="O18579" s="16"/>
      <c r="R18579" s="14"/>
      <c r="S18579" s="14"/>
    </row>
    <row r="18580" spans="11:19" x14ac:dyDescent="0.35">
      <c r="K18580" s="14"/>
      <c r="L18580" s="14"/>
      <c r="N18580" s="15"/>
      <c r="O18580" s="16"/>
      <c r="R18580" s="14"/>
      <c r="S18580" s="14"/>
    </row>
    <row r="18581" spans="11:19" x14ac:dyDescent="0.35">
      <c r="K18581" s="14"/>
      <c r="L18581" s="14"/>
      <c r="N18581" s="15"/>
      <c r="O18581" s="16"/>
      <c r="R18581" s="14"/>
      <c r="S18581" s="14"/>
    </row>
    <row r="18582" spans="11:19" x14ac:dyDescent="0.35">
      <c r="K18582" s="14"/>
      <c r="L18582" s="14"/>
      <c r="N18582" s="15"/>
      <c r="O18582" s="16"/>
      <c r="R18582" s="14"/>
      <c r="S18582" s="14"/>
    </row>
    <row r="18583" spans="11:19" x14ac:dyDescent="0.35">
      <c r="K18583" s="14"/>
      <c r="L18583" s="14"/>
      <c r="N18583" s="15"/>
      <c r="O18583" s="16"/>
      <c r="R18583" s="14"/>
      <c r="S18583" s="14"/>
    </row>
    <row r="18584" spans="11:19" x14ac:dyDescent="0.35">
      <c r="K18584" s="14"/>
      <c r="L18584" s="14"/>
      <c r="N18584" s="15"/>
      <c r="O18584" s="16"/>
      <c r="R18584" s="14"/>
      <c r="S18584" s="14"/>
    </row>
    <row r="18585" spans="11:19" x14ac:dyDescent="0.35">
      <c r="K18585" s="14"/>
      <c r="L18585" s="14"/>
      <c r="N18585" s="15"/>
      <c r="O18585" s="16"/>
      <c r="R18585" s="14"/>
      <c r="S18585" s="14"/>
    </row>
    <row r="18586" spans="11:19" x14ac:dyDescent="0.35">
      <c r="K18586" s="14"/>
      <c r="L18586" s="14"/>
      <c r="N18586" s="15"/>
      <c r="O18586" s="16"/>
      <c r="R18586" s="14"/>
      <c r="S18586" s="14"/>
    </row>
    <row r="18587" spans="11:19" x14ac:dyDescent="0.35">
      <c r="K18587" s="14"/>
      <c r="L18587" s="14"/>
      <c r="N18587" s="15"/>
      <c r="O18587" s="16"/>
      <c r="R18587" s="14"/>
      <c r="S18587" s="14"/>
    </row>
    <row r="18588" spans="11:19" x14ac:dyDescent="0.35">
      <c r="K18588" s="14"/>
      <c r="L18588" s="14"/>
      <c r="N18588" s="15"/>
      <c r="O18588" s="16"/>
      <c r="R18588" s="14"/>
      <c r="S18588" s="14"/>
    </row>
    <row r="18589" spans="11:19" x14ac:dyDescent="0.35">
      <c r="K18589" s="14"/>
      <c r="L18589" s="14"/>
      <c r="N18589" s="15"/>
      <c r="O18589" s="16"/>
      <c r="R18589" s="14"/>
      <c r="S18589" s="14"/>
    </row>
    <row r="18590" spans="11:19" x14ac:dyDescent="0.35">
      <c r="K18590" s="14"/>
      <c r="L18590" s="14"/>
      <c r="N18590" s="15"/>
      <c r="O18590" s="16"/>
      <c r="R18590" s="14"/>
      <c r="S18590" s="14"/>
    </row>
    <row r="18591" spans="11:19" x14ac:dyDescent="0.35">
      <c r="K18591" s="14"/>
      <c r="L18591" s="14"/>
      <c r="N18591" s="15"/>
      <c r="O18591" s="16"/>
      <c r="R18591" s="14"/>
      <c r="S18591" s="14"/>
    </row>
    <row r="18592" spans="11:19" x14ac:dyDescent="0.35">
      <c r="K18592" s="14"/>
      <c r="L18592" s="14"/>
      <c r="N18592" s="15"/>
      <c r="O18592" s="16"/>
      <c r="R18592" s="14"/>
      <c r="S18592" s="14"/>
    </row>
    <row r="18593" spans="11:19" x14ac:dyDescent="0.35">
      <c r="K18593" s="14"/>
      <c r="L18593" s="14"/>
      <c r="N18593" s="15"/>
      <c r="O18593" s="16"/>
      <c r="R18593" s="14"/>
      <c r="S18593" s="14"/>
    </row>
    <row r="18594" spans="11:19" x14ac:dyDescent="0.35">
      <c r="K18594" s="14"/>
      <c r="L18594" s="14"/>
      <c r="N18594" s="15"/>
      <c r="O18594" s="16"/>
      <c r="R18594" s="14"/>
      <c r="S18594" s="14"/>
    </row>
    <row r="18595" spans="11:19" x14ac:dyDescent="0.35">
      <c r="K18595" s="14"/>
      <c r="L18595" s="14"/>
      <c r="N18595" s="15"/>
      <c r="O18595" s="16"/>
      <c r="R18595" s="14"/>
      <c r="S18595" s="14"/>
    </row>
    <row r="18596" spans="11:19" x14ac:dyDescent="0.35">
      <c r="K18596" s="14"/>
      <c r="L18596" s="14"/>
      <c r="N18596" s="15"/>
      <c r="O18596" s="16"/>
      <c r="R18596" s="14"/>
      <c r="S18596" s="14"/>
    </row>
    <row r="18597" spans="11:19" x14ac:dyDescent="0.35">
      <c r="K18597" s="14"/>
      <c r="L18597" s="14"/>
      <c r="N18597" s="15"/>
      <c r="O18597" s="16"/>
      <c r="R18597" s="14"/>
      <c r="S18597" s="14"/>
    </row>
    <row r="18598" spans="11:19" x14ac:dyDescent="0.35">
      <c r="K18598" s="14"/>
      <c r="L18598" s="14"/>
      <c r="N18598" s="15"/>
      <c r="O18598" s="16"/>
      <c r="R18598" s="14"/>
      <c r="S18598" s="14"/>
    </row>
    <row r="18599" spans="11:19" x14ac:dyDescent="0.35">
      <c r="K18599" s="14"/>
      <c r="L18599" s="14"/>
      <c r="N18599" s="15"/>
      <c r="O18599" s="16"/>
      <c r="R18599" s="14"/>
      <c r="S18599" s="14"/>
    </row>
    <row r="18600" spans="11:19" x14ac:dyDescent="0.35">
      <c r="K18600" s="14"/>
      <c r="L18600" s="14"/>
      <c r="N18600" s="15"/>
      <c r="O18600" s="16"/>
      <c r="R18600" s="14"/>
      <c r="S18600" s="14"/>
    </row>
    <row r="18601" spans="11:19" x14ac:dyDescent="0.35">
      <c r="K18601" s="14"/>
      <c r="L18601" s="14"/>
      <c r="N18601" s="15"/>
      <c r="O18601" s="16"/>
      <c r="R18601" s="14"/>
      <c r="S18601" s="14"/>
    </row>
    <row r="18602" spans="11:19" x14ac:dyDescent="0.35">
      <c r="K18602" s="14"/>
      <c r="L18602" s="14"/>
      <c r="N18602" s="15"/>
      <c r="O18602" s="16"/>
      <c r="R18602" s="14"/>
      <c r="S18602" s="14"/>
    </row>
    <row r="18603" spans="11:19" x14ac:dyDescent="0.35">
      <c r="K18603" s="14"/>
      <c r="L18603" s="14"/>
      <c r="N18603" s="15"/>
      <c r="O18603" s="16"/>
      <c r="R18603" s="14"/>
      <c r="S18603" s="14"/>
    </row>
    <row r="18604" spans="11:19" x14ac:dyDescent="0.35">
      <c r="K18604" s="14"/>
      <c r="L18604" s="14"/>
      <c r="N18604" s="15"/>
      <c r="O18604" s="16"/>
      <c r="R18604" s="14"/>
      <c r="S18604" s="14"/>
    </row>
    <row r="18605" spans="11:19" x14ac:dyDescent="0.35">
      <c r="K18605" s="14"/>
      <c r="L18605" s="14"/>
      <c r="N18605" s="15"/>
      <c r="O18605" s="16"/>
      <c r="R18605" s="14"/>
      <c r="S18605" s="14"/>
    </row>
    <row r="18606" spans="11:19" x14ac:dyDescent="0.35">
      <c r="K18606" s="14"/>
      <c r="L18606" s="14"/>
      <c r="N18606" s="15"/>
      <c r="O18606" s="16"/>
      <c r="R18606" s="14"/>
      <c r="S18606" s="14"/>
    </row>
    <row r="18607" spans="11:19" x14ac:dyDescent="0.35">
      <c r="K18607" s="14"/>
      <c r="L18607" s="14"/>
      <c r="N18607" s="15"/>
      <c r="O18607" s="16"/>
      <c r="R18607" s="14"/>
      <c r="S18607" s="14"/>
    </row>
    <row r="18608" spans="11:19" x14ac:dyDescent="0.35">
      <c r="K18608" s="14"/>
      <c r="L18608" s="14"/>
      <c r="N18608" s="15"/>
      <c r="O18608" s="16"/>
      <c r="R18608" s="14"/>
      <c r="S18608" s="14"/>
    </row>
    <row r="18609" spans="11:19" x14ac:dyDescent="0.35">
      <c r="K18609" s="14"/>
      <c r="L18609" s="14"/>
      <c r="N18609" s="15"/>
      <c r="O18609" s="16"/>
      <c r="R18609" s="14"/>
      <c r="S18609" s="14"/>
    </row>
    <row r="18610" spans="11:19" x14ac:dyDescent="0.35">
      <c r="K18610" s="14"/>
      <c r="L18610" s="14"/>
      <c r="N18610" s="15"/>
      <c r="O18610" s="16"/>
      <c r="R18610" s="14"/>
      <c r="S18610" s="14"/>
    </row>
    <row r="18611" spans="11:19" x14ac:dyDescent="0.35">
      <c r="K18611" s="14"/>
      <c r="L18611" s="14"/>
      <c r="N18611" s="15"/>
      <c r="O18611" s="16"/>
      <c r="R18611" s="14"/>
      <c r="S18611" s="14"/>
    </row>
    <row r="18612" spans="11:19" x14ac:dyDescent="0.35">
      <c r="K18612" s="14"/>
      <c r="L18612" s="14"/>
      <c r="N18612" s="15"/>
      <c r="O18612" s="16"/>
      <c r="R18612" s="14"/>
      <c r="S18612" s="14"/>
    </row>
    <row r="18613" spans="11:19" x14ac:dyDescent="0.35">
      <c r="K18613" s="14"/>
      <c r="L18613" s="14"/>
      <c r="N18613" s="15"/>
      <c r="O18613" s="16"/>
      <c r="R18613" s="14"/>
      <c r="S18613" s="14"/>
    </row>
    <row r="18614" spans="11:19" x14ac:dyDescent="0.35">
      <c r="K18614" s="14"/>
      <c r="L18614" s="14"/>
      <c r="N18614" s="15"/>
      <c r="O18614" s="16"/>
      <c r="R18614" s="14"/>
      <c r="S18614" s="14"/>
    </row>
    <row r="18615" spans="11:19" x14ac:dyDescent="0.35">
      <c r="K18615" s="14"/>
      <c r="L18615" s="14"/>
      <c r="N18615" s="15"/>
      <c r="O18615" s="16"/>
      <c r="R18615" s="14"/>
      <c r="S18615" s="14"/>
    </row>
    <row r="18616" spans="11:19" x14ac:dyDescent="0.35">
      <c r="K18616" s="14"/>
      <c r="L18616" s="14"/>
      <c r="N18616" s="15"/>
      <c r="O18616" s="16"/>
      <c r="R18616" s="14"/>
      <c r="S18616" s="14"/>
    </row>
    <row r="18617" spans="11:19" x14ac:dyDescent="0.35">
      <c r="K18617" s="14"/>
      <c r="L18617" s="14"/>
      <c r="N18617" s="15"/>
      <c r="O18617" s="16"/>
      <c r="R18617" s="14"/>
      <c r="S18617" s="14"/>
    </row>
    <row r="18618" spans="11:19" x14ac:dyDescent="0.35">
      <c r="K18618" s="14"/>
      <c r="L18618" s="14"/>
      <c r="N18618" s="15"/>
      <c r="O18618" s="16"/>
      <c r="R18618" s="14"/>
      <c r="S18618" s="14"/>
    </row>
    <row r="18619" spans="11:19" x14ac:dyDescent="0.35">
      <c r="K18619" s="14"/>
      <c r="L18619" s="14"/>
      <c r="N18619" s="15"/>
      <c r="O18619" s="16"/>
      <c r="R18619" s="14"/>
      <c r="S18619" s="14"/>
    </row>
    <row r="18620" spans="11:19" x14ac:dyDescent="0.35">
      <c r="K18620" s="14"/>
      <c r="L18620" s="14"/>
      <c r="N18620" s="15"/>
      <c r="O18620" s="16"/>
      <c r="R18620" s="14"/>
      <c r="S18620" s="14"/>
    </row>
    <row r="18621" spans="11:19" x14ac:dyDescent="0.35">
      <c r="K18621" s="14"/>
      <c r="L18621" s="14"/>
      <c r="N18621" s="15"/>
      <c r="O18621" s="16"/>
      <c r="R18621" s="14"/>
      <c r="S18621" s="14"/>
    </row>
    <row r="18622" spans="11:19" x14ac:dyDescent="0.35">
      <c r="K18622" s="14"/>
      <c r="L18622" s="14"/>
      <c r="N18622" s="15"/>
      <c r="O18622" s="16"/>
      <c r="R18622" s="14"/>
      <c r="S18622" s="14"/>
    </row>
    <row r="18623" spans="11:19" x14ac:dyDescent="0.35">
      <c r="K18623" s="14"/>
      <c r="L18623" s="14"/>
      <c r="N18623" s="15"/>
      <c r="O18623" s="16"/>
      <c r="R18623" s="14"/>
      <c r="S18623" s="14"/>
    </row>
    <row r="18624" spans="11:19" x14ac:dyDescent="0.35">
      <c r="K18624" s="14"/>
      <c r="L18624" s="14"/>
      <c r="N18624" s="15"/>
      <c r="O18624" s="16"/>
      <c r="R18624" s="14"/>
      <c r="S18624" s="14"/>
    </row>
    <row r="18625" spans="11:19" x14ac:dyDescent="0.35">
      <c r="K18625" s="14"/>
      <c r="L18625" s="14"/>
      <c r="N18625" s="15"/>
      <c r="O18625" s="16"/>
      <c r="R18625" s="14"/>
      <c r="S18625" s="14"/>
    </row>
    <row r="18626" spans="11:19" x14ac:dyDescent="0.35">
      <c r="K18626" s="14"/>
      <c r="L18626" s="14"/>
      <c r="N18626" s="15"/>
      <c r="O18626" s="16"/>
      <c r="R18626" s="14"/>
      <c r="S18626" s="14"/>
    </row>
    <row r="18627" spans="11:19" x14ac:dyDescent="0.35">
      <c r="K18627" s="14"/>
      <c r="L18627" s="14"/>
      <c r="N18627" s="15"/>
      <c r="O18627" s="16"/>
      <c r="R18627" s="14"/>
      <c r="S18627" s="14"/>
    </row>
    <row r="18628" spans="11:19" x14ac:dyDescent="0.35">
      <c r="K18628" s="14"/>
      <c r="L18628" s="14"/>
      <c r="N18628" s="15"/>
      <c r="O18628" s="16"/>
      <c r="R18628" s="14"/>
      <c r="S18628" s="14"/>
    </row>
    <row r="18629" spans="11:19" x14ac:dyDescent="0.35">
      <c r="K18629" s="14"/>
      <c r="L18629" s="14"/>
      <c r="N18629" s="15"/>
      <c r="O18629" s="16"/>
      <c r="R18629" s="14"/>
      <c r="S18629" s="14"/>
    </row>
    <row r="18630" spans="11:19" x14ac:dyDescent="0.35">
      <c r="K18630" s="14"/>
      <c r="L18630" s="14"/>
      <c r="N18630" s="15"/>
      <c r="O18630" s="16"/>
      <c r="R18630" s="14"/>
      <c r="S18630" s="14"/>
    </row>
    <row r="18631" spans="11:19" x14ac:dyDescent="0.35">
      <c r="K18631" s="14"/>
      <c r="L18631" s="14"/>
      <c r="N18631" s="15"/>
      <c r="O18631" s="16"/>
      <c r="R18631" s="14"/>
      <c r="S18631" s="14"/>
    </row>
    <row r="18632" spans="11:19" x14ac:dyDescent="0.35">
      <c r="K18632" s="14"/>
      <c r="L18632" s="14"/>
      <c r="N18632" s="15"/>
      <c r="O18632" s="16"/>
      <c r="R18632" s="14"/>
      <c r="S18632" s="14"/>
    </row>
    <row r="18633" spans="11:19" x14ac:dyDescent="0.35">
      <c r="K18633" s="14"/>
      <c r="L18633" s="14"/>
      <c r="N18633" s="15"/>
      <c r="O18633" s="16"/>
      <c r="R18633" s="14"/>
      <c r="S18633" s="14"/>
    </row>
    <row r="18634" spans="11:19" x14ac:dyDescent="0.35">
      <c r="K18634" s="14"/>
      <c r="L18634" s="14"/>
      <c r="N18634" s="15"/>
      <c r="O18634" s="16"/>
      <c r="R18634" s="14"/>
      <c r="S18634" s="14"/>
    </row>
    <row r="18635" spans="11:19" x14ac:dyDescent="0.35">
      <c r="K18635" s="14"/>
      <c r="L18635" s="14"/>
      <c r="N18635" s="15"/>
      <c r="O18635" s="16"/>
      <c r="R18635" s="14"/>
      <c r="S18635" s="14"/>
    </row>
    <row r="18636" spans="11:19" x14ac:dyDescent="0.35">
      <c r="K18636" s="14"/>
      <c r="L18636" s="14"/>
      <c r="N18636" s="15"/>
      <c r="O18636" s="16"/>
      <c r="R18636" s="14"/>
      <c r="S18636" s="14"/>
    </row>
    <row r="18637" spans="11:19" x14ac:dyDescent="0.35">
      <c r="K18637" s="14"/>
      <c r="L18637" s="14"/>
      <c r="N18637" s="15"/>
      <c r="O18637" s="16"/>
      <c r="R18637" s="14"/>
      <c r="S18637" s="14"/>
    </row>
    <row r="18638" spans="11:19" x14ac:dyDescent="0.35">
      <c r="K18638" s="14"/>
      <c r="L18638" s="14"/>
      <c r="N18638" s="15"/>
      <c r="O18638" s="16"/>
      <c r="R18638" s="14"/>
      <c r="S18638" s="14"/>
    </row>
    <row r="18639" spans="11:19" x14ac:dyDescent="0.35">
      <c r="K18639" s="14"/>
      <c r="L18639" s="14"/>
      <c r="N18639" s="15"/>
      <c r="O18639" s="16"/>
      <c r="R18639" s="14"/>
      <c r="S18639" s="14"/>
    </row>
    <row r="18640" spans="11:19" x14ac:dyDescent="0.35">
      <c r="K18640" s="14"/>
      <c r="L18640" s="14"/>
      <c r="N18640" s="15"/>
      <c r="O18640" s="16"/>
      <c r="R18640" s="14"/>
      <c r="S18640" s="14"/>
    </row>
    <row r="18641" spans="11:19" x14ac:dyDescent="0.35">
      <c r="K18641" s="14"/>
      <c r="L18641" s="14"/>
      <c r="N18641" s="15"/>
      <c r="O18641" s="16"/>
      <c r="R18641" s="14"/>
      <c r="S18641" s="14"/>
    </row>
    <row r="18642" spans="11:19" x14ac:dyDescent="0.35">
      <c r="K18642" s="14"/>
      <c r="L18642" s="14"/>
      <c r="N18642" s="15"/>
      <c r="O18642" s="16"/>
      <c r="R18642" s="14"/>
      <c r="S18642" s="14"/>
    </row>
    <row r="18643" spans="11:19" x14ac:dyDescent="0.35">
      <c r="K18643" s="14"/>
      <c r="L18643" s="14"/>
      <c r="N18643" s="15"/>
      <c r="O18643" s="16"/>
      <c r="R18643" s="14"/>
      <c r="S18643" s="14"/>
    </row>
    <row r="18644" spans="11:19" x14ac:dyDescent="0.35">
      <c r="K18644" s="14"/>
      <c r="L18644" s="14"/>
      <c r="N18644" s="15"/>
      <c r="O18644" s="16"/>
      <c r="R18644" s="14"/>
      <c r="S18644" s="14"/>
    </row>
    <row r="18645" spans="11:19" x14ac:dyDescent="0.35">
      <c r="K18645" s="14"/>
      <c r="L18645" s="14"/>
      <c r="N18645" s="15"/>
      <c r="O18645" s="16"/>
      <c r="R18645" s="14"/>
      <c r="S18645" s="14"/>
    </row>
    <row r="18646" spans="11:19" x14ac:dyDescent="0.35">
      <c r="K18646" s="14"/>
      <c r="L18646" s="14"/>
      <c r="N18646" s="15"/>
      <c r="O18646" s="16"/>
      <c r="R18646" s="14"/>
      <c r="S18646" s="14"/>
    </row>
    <row r="18647" spans="11:19" x14ac:dyDescent="0.35">
      <c r="K18647" s="14"/>
      <c r="L18647" s="14"/>
      <c r="N18647" s="15"/>
      <c r="O18647" s="16"/>
      <c r="R18647" s="14"/>
      <c r="S18647" s="14"/>
    </row>
    <row r="18648" spans="11:19" x14ac:dyDescent="0.35">
      <c r="K18648" s="14"/>
      <c r="L18648" s="14"/>
      <c r="N18648" s="15"/>
      <c r="O18648" s="16"/>
      <c r="R18648" s="14"/>
      <c r="S18648" s="14"/>
    </row>
    <row r="18649" spans="11:19" x14ac:dyDescent="0.35">
      <c r="K18649" s="14"/>
      <c r="L18649" s="14"/>
      <c r="N18649" s="15"/>
      <c r="O18649" s="16"/>
      <c r="R18649" s="14"/>
      <c r="S18649" s="14"/>
    </row>
    <row r="18650" spans="11:19" x14ac:dyDescent="0.35">
      <c r="K18650" s="14"/>
      <c r="L18650" s="14"/>
      <c r="N18650" s="15"/>
      <c r="O18650" s="16"/>
      <c r="R18650" s="14"/>
      <c r="S18650" s="14"/>
    </row>
    <row r="18651" spans="11:19" x14ac:dyDescent="0.35">
      <c r="K18651" s="14"/>
      <c r="L18651" s="14"/>
      <c r="N18651" s="15"/>
      <c r="O18651" s="16"/>
      <c r="R18651" s="14"/>
      <c r="S18651" s="14"/>
    </row>
    <row r="18652" spans="11:19" x14ac:dyDescent="0.35">
      <c r="K18652" s="14"/>
      <c r="L18652" s="14"/>
      <c r="N18652" s="15"/>
      <c r="O18652" s="16"/>
      <c r="R18652" s="14"/>
      <c r="S18652" s="14"/>
    </row>
    <row r="18653" spans="11:19" x14ac:dyDescent="0.35">
      <c r="K18653" s="14"/>
      <c r="L18653" s="14"/>
      <c r="N18653" s="15"/>
      <c r="O18653" s="16"/>
      <c r="R18653" s="14"/>
      <c r="S18653" s="14"/>
    </row>
    <row r="18654" spans="11:19" x14ac:dyDescent="0.35">
      <c r="K18654" s="14"/>
      <c r="L18654" s="14"/>
      <c r="N18654" s="15"/>
      <c r="O18654" s="16"/>
      <c r="R18654" s="14"/>
      <c r="S18654" s="14"/>
    </row>
    <row r="18655" spans="11:19" x14ac:dyDescent="0.35">
      <c r="K18655" s="14"/>
      <c r="L18655" s="14"/>
      <c r="N18655" s="15"/>
      <c r="O18655" s="16"/>
      <c r="R18655" s="14"/>
      <c r="S18655" s="14"/>
    </row>
    <row r="18656" spans="11:19" x14ac:dyDescent="0.35">
      <c r="K18656" s="14"/>
      <c r="L18656" s="14"/>
      <c r="N18656" s="15"/>
      <c r="O18656" s="16"/>
      <c r="R18656" s="14"/>
      <c r="S18656" s="14"/>
    </row>
    <row r="18657" spans="11:19" x14ac:dyDescent="0.35">
      <c r="K18657" s="14"/>
      <c r="L18657" s="14"/>
      <c r="N18657" s="15"/>
      <c r="O18657" s="16"/>
      <c r="R18657" s="14"/>
      <c r="S18657" s="14"/>
    </row>
    <row r="18658" spans="11:19" x14ac:dyDescent="0.35">
      <c r="K18658" s="14"/>
      <c r="L18658" s="14"/>
      <c r="N18658" s="15"/>
      <c r="O18658" s="16"/>
      <c r="R18658" s="14"/>
      <c r="S18658" s="14"/>
    </row>
    <row r="18659" spans="11:19" x14ac:dyDescent="0.35">
      <c r="K18659" s="14"/>
      <c r="L18659" s="14"/>
      <c r="N18659" s="15"/>
      <c r="O18659" s="16"/>
      <c r="R18659" s="14"/>
      <c r="S18659" s="14"/>
    </row>
    <row r="18660" spans="11:19" x14ac:dyDescent="0.35">
      <c r="K18660" s="14"/>
      <c r="L18660" s="14"/>
      <c r="N18660" s="15"/>
      <c r="O18660" s="16"/>
      <c r="R18660" s="14"/>
      <c r="S18660" s="14"/>
    </row>
    <row r="18661" spans="11:19" x14ac:dyDescent="0.35">
      <c r="K18661" s="14"/>
      <c r="L18661" s="14"/>
      <c r="N18661" s="15"/>
      <c r="O18661" s="16"/>
      <c r="R18661" s="14"/>
      <c r="S18661" s="14"/>
    </row>
    <row r="18662" spans="11:19" x14ac:dyDescent="0.35">
      <c r="K18662" s="14"/>
      <c r="L18662" s="14"/>
      <c r="N18662" s="15"/>
      <c r="O18662" s="16"/>
      <c r="R18662" s="14"/>
      <c r="S18662" s="14"/>
    </row>
    <row r="18663" spans="11:19" x14ac:dyDescent="0.35">
      <c r="K18663" s="14"/>
      <c r="L18663" s="14"/>
      <c r="N18663" s="15"/>
      <c r="O18663" s="16"/>
      <c r="R18663" s="14"/>
      <c r="S18663" s="14"/>
    </row>
    <row r="18664" spans="11:19" x14ac:dyDescent="0.35">
      <c r="K18664" s="14"/>
      <c r="L18664" s="14"/>
      <c r="N18664" s="15"/>
      <c r="O18664" s="16"/>
      <c r="R18664" s="14"/>
      <c r="S18664" s="14"/>
    </row>
    <row r="18665" spans="11:19" x14ac:dyDescent="0.35">
      <c r="K18665" s="14"/>
      <c r="L18665" s="14"/>
      <c r="N18665" s="15"/>
      <c r="O18665" s="16"/>
      <c r="R18665" s="14"/>
      <c r="S18665" s="14"/>
    </row>
    <row r="18666" spans="11:19" x14ac:dyDescent="0.35">
      <c r="K18666" s="14"/>
      <c r="L18666" s="14"/>
      <c r="N18666" s="15"/>
      <c r="O18666" s="16"/>
      <c r="R18666" s="14"/>
      <c r="S18666" s="14"/>
    </row>
    <row r="18667" spans="11:19" x14ac:dyDescent="0.35">
      <c r="K18667" s="14"/>
      <c r="L18667" s="14"/>
      <c r="N18667" s="15"/>
      <c r="O18667" s="16"/>
      <c r="R18667" s="14"/>
      <c r="S18667" s="14"/>
    </row>
    <row r="18668" spans="11:19" x14ac:dyDescent="0.35">
      <c r="K18668" s="14"/>
      <c r="L18668" s="14"/>
      <c r="N18668" s="15"/>
      <c r="O18668" s="16"/>
      <c r="R18668" s="14"/>
      <c r="S18668" s="14"/>
    </row>
    <row r="18669" spans="11:19" x14ac:dyDescent="0.35">
      <c r="K18669" s="14"/>
      <c r="L18669" s="14"/>
      <c r="N18669" s="15"/>
      <c r="O18669" s="16"/>
      <c r="R18669" s="14"/>
      <c r="S18669" s="14"/>
    </row>
    <row r="18670" spans="11:19" x14ac:dyDescent="0.35">
      <c r="K18670" s="14"/>
      <c r="L18670" s="14"/>
      <c r="N18670" s="15"/>
      <c r="O18670" s="16"/>
      <c r="R18670" s="14"/>
      <c r="S18670" s="14"/>
    </row>
    <row r="18671" spans="11:19" x14ac:dyDescent="0.35">
      <c r="K18671" s="14"/>
      <c r="L18671" s="14"/>
      <c r="N18671" s="15"/>
      <c r="O18671" s="16"/>
      <c r="R18671" s="14"/>
      <c r="S18671" s="14"/>
    </row>
    <row r="18672" spans="11:19" x14ac:dyDescent="0.35">
      <c r="K18672" s="14"/>
      <c r="L18672" s="14"/>
      <c r="N18672" s="15"/>
      <c r="O18672" s="16"/>
      <c r="R18672" s="14"/>
      <c r="S18672" s="14"/>
    </row>
    <row r="18673" spans="11:19" x14ac:dyDescent="0.35">
      <c r="K18673" s="14"/>
      <c r="L18673" s="14"/>
      <c r="N18673" s="15"/>
      <c r="O18673" s="16"/>
      <c r="R18673" s="14"/>
      <c r="S18673" s="14"/>
    </row>
    <row r="18674" spans="11:19" x14ac:dyDescent="0.35">
      <c r="K18674" s="14"/>
      <c r="L18674" s="14"/>
      <c r="N18674" s="15"/>
      <c r="O18674" s="16"/>
      <c r="R18674" s="14"/>
      <c r="S18674" s="14"/>
    </row>
    <row r="18675" spans="11:19" x14ac:dyDescent="0.35">
      <c r="K18675" s="14"/>
      <c r="L18675" s="14"/>
      <c r="N18675" s="15"/>
      <c r="O18675" s="16"/>
      <c r="R18675" s="14"/>
      <c r="S18675" s="14"/>
    </row>
    <row r="18676" spans="11:19" x14ac:dyDescent="0.35">
      <c r="K18676" s="14"/>
      <c r="L18676" s="14"/>
      <c r="N18676" s="15"/>
      <c r="O18676" s="16"/>
      <c r="R18676" s="14"/>
      <c r="S18676" s="14"/>
    </row>
    <row r="18677" spans="11:19" x14ac:dyDescent="0.35">
      <c r="K18677" s="14"/>
      <c r="L18677" s="14"/>
      <c r="N18677" s="15"/>
      <c r="O18677" s="16"/>
      <c r="R18677" s="14"/>
      <c r="S18677" s="14"/>
    </row>
    <row r="18678" spans="11:19" x14ac:dyDescent="0.35">
      <c r="K18678" s="14"/>
      <c r="L18678" s="14"/>
      <c r="N18678" s="15"/>
      <c r="O18678" s="16"/>
      <c r="R18678" s="14"/>
      <c r="S18678" s="14"/>
    </row>
    <row r="18679" spans="11:19" x14ac:dyDescent="0.35">
      <c r="K18679" s="14"/>
      <c r="L18679" s="14"/>
      <c r="N18679" s="15"/>
      <c r="O18679" s="16"/>
      <c r="R18679" s="14"/>
      <c r="S18679" s="14"/>
    </row>
    <row r="18680" spans="11:19" x14ac:dyDescent="0.35">
      <c r="K18680" s="14"/>
      <c r="L18680" s="14"/>
      <c r="N18680" s="15"/>
      <c r="O18680" s="16"/>
      <c r="R18680" s="14"/>
      <c r="S18680" s="14"/>
    </row>
    <row r="18681" spans="11:19" x14ac:dyDescent="0.35">
      <c r="K18681" s="14"/>
      <c r="L18681" s="14"/>
      <c r="N18681" s="15"/>
      <c r="O18681" s="16"/>
      <c r="R18681" s="14"/>
      <c r="S18681" s="14"/>
    </row>
    <row r="18682" spans="11:19" x14ac:dyDescent="0.35">
      <c r="K18682" s="14"/>
      <c r="L18682" s="14"/>
      <c r="N18682" s="15"/>
      <c r="O18682" s="16"/>
      <c r="R18682" s="14"/>
      <c r="S18682" s="14"/>
    </row>
    <row r="18683" spans="11:19" x14ac:dyDescent="0.35">
      <c r="K18683" s="14"/>
      <c r="L18683" s="14"/>
      <c r="N18683" s="15"/>
      <c r="O18683" s="16"/>
      <c r="R18683" s="14"/>
      <c r="S18683" s="14"/>
    </row>
    <row r="18684" spans="11:19" x14ac:dyDescent="0.35">
      <c r="K18684" s="14"/>
      <c r="L18684" s="14"/>
      <c r="N18684" s="15"/>
      <c r="O18684" s="16"/>
      <c r="R18684" s="14"/>
      <c r="S18684" s="14"/>
    </row>
    <row r="18685" spans="11:19" x14ac:dyDescent="0.35">
      <c r="K18685" s="14"/>
      <c r="L18685" s="14"/>
      <c r="N18685" s="15"/>
      <c r="O18685" s="16"/>
      <c r="R18685" s="14"/>
      <c r="S18685" s="14"/>
    </row>
    <row r="18686" spans="11:19" x14ac:dyDescent="0.35">
      <c r="K18686" s="14"/>
      <c r="L18686" s="14"/>
      <c r="N18686" s="15"/>
      <c r="O18686" s="16"/>
      <c r="R18686" s="14"/>
      <c r="S18686" s="14"/>
    </row>
    <row r="18687" spans="11:19" x14ac:dyDescent="0.35">
      <c r="K18687" s="14"/>
      <c r="L18687" s="14"/>
      <c r="N18687" s="15"/>
      <c r="O18687" s="16"/>
      <c r="R18687" s="14"/>
      <c r="S18687" s="14"/>
    </row>
    <row r="18688" spans="11:19" x14ac:dyDescent="0.35">
      <c r="K18688" s="14"/>
      <c r="L18688" s="14"/>
      <c r="N18688" s="15"/>
      <c r="O18688" s="16"/>
      <c r="R18688" s="14"/>
      <c r="S18688" s="14"/>
    </row>
    <row r="18689" spans="11:19" x14ac:dyDescent="0.35">
      <c r="K18689" s="14"/>
      <c r="L18689" s="14"/>
      <c r="N18689" s="15"/>
      <c r="O18689" s="16"/>
      <c r="R18689" s="14"/>
      <c r="S18689" s="14"/>
    </row>
    <row r="18690" spans="11:19" x14ac:dyDescent="0.35">
      <c r="K18690" s="14"/>
      <c r="L18690" s="14"/>
      <c r="N18690" s="15"/>
      <c r="O18690" s="16"/>
      <c r="R18690" s="14"/>
      <c r="S18690" s="14"/>
    </row>
    <row r="18691" spans="11:19" x14ac:dyDescent="0.35">
      <c r="K18691" s="14"/>
      <c r="L18691" s="14"/>
      <c r="N18691" s="15"/>
      <c r="O18691" s="16"/>
      <c r="R18691" s="14"/>
      <c r="S18691" s="14"/>
    </row>
    <row r="18692" spans="11:19" x14ac:dyDescent="0.35">
      <c r="K18692" s="14"/>
      <c r="L18692" s="14"/>
      <c r="N18692" s="15"/>
      <c r="O18692" s="16"/>
      <c r="R18692" s="14"/>
      <c r="S18692" s="14"/>
    </row>
    <row r="18693" spans="11:19" x14ac:dyDescent="0.35">
      <c r="K18693" s="14"/>
      <c r="L18693" s="14"/>
      <c r="N18693" s="15"/>
      <c r="O18693" s="16"/>
      <c r="R18693" s="14"/>
      <c r="S18693" s="14"/>
    </row>
    <row r="18694" spans="11:19" x14ac:dyDescent="0.35">
      <c r="K18694" s="14"/>
      <c r="L18694" s="14"/>
      <c r="N18694" s="15"/>
      <c r="O18694" s="16"/>
      <c r="R18694" s="14"/>
      <c r="S18694" s="14"/>
    </row>
    <row r="18695" spans="11:19" x14ac:dyDescent="0.35">
      <c r="K18695" s="14"/>
      <c r="L18695" s="14"/>
      <c r="N18695" s="15"/>
      <c r="O18695" s="16"/>
      <c r="R18695" s="14"/>
      <c r="S18695" s="14"/>
    </row>
    <row r="18696" spans="11:19" x14ac:dyDescent="0.35">
      <c r="K18696" s="14"/>
      <c r="L18696" s="14"/>
      <c r="N18696" s="15"/>
      <c r="O18696" s="16"/>
      <c r="R18696" s="14"/>
      <c r="S18696" s="14"/>
    </row>
    <row r="18697" spans="11:19" x14ac:dyDescent="0.35">
      <c r="K18697" s="14"/>
      <c r="L18697" s="14"/>
      <c r="N18697" s="15"/>
      <c r="O18697" s="16"/>
      <c r="R18697" s="14"/>
      <c r="S18697" s="14"/>
    </row>
    <row r="18698" spans="11:19" x14ac:dyDescent="0.35">
      <c r="K18698" s="14"/>
      <c r="L18698" s="14"/>
      <c r="N18698" s="15"/>
      <c r="O18698" s="16"/>
      <c r="R18698" s="14"/>
      <c r="S18698" s="14"/>
    </row>
    <row r="18699" spans="11:19" x14ac:dyDescent="0.35">
      <c r="K18699" s="14"/>
      <c r="L18699" s="14"/>
      <c r="N18699" s="15"/>
      <c r="O18699" s="16"/>
      <c r="R18699" s="14"/>
      <c r="S18699" s="14"/>
    </row>
    <row r="18700" spans="11:19" x14ac:dyDescent="0.35">
      <c r="K18700" s="14"/>
      <c r="L18700" s="14"/>
      <c r="N18700" s="15"/>
      <c r="O18700" s="16"/>
      <c r="R18700" s="14"/>
      <c r="S18700" s="14"/>
    </row>
    <row r="18701" spans="11:19" x14ac:dyDescent="0.35">
      <c r="K18701" s="14"/>
      <c r="L18701" s="14"/>
      <c r="N18701" s="15"/>
      <c r="O18701" s="16"/>
      <c r="R18701" s="14"/>
      <c r="S18701" s="14"/>
    </row>
    <row r="18702" spans="11:19" x14ac:dyDescent="0.35">
      <c r="K18702" s="14"/>
      <c r="L18702" s="14"/>
      <c r="N18702" s="15"/>
      <c r="O18702" s="16"/>
      <c r="R18702" s="14"/>
      <c r="S18702" s="14"/>
    </row>
    <row r="18703" spans="11:19" x14ac:dyDescent="0.35">
      <c r="K18703" s="14"/>
      <c r="L18703" s="14"/>
      <c r="N18703" s="15"/>
      <c r="O18703" s="16"/>
      <c r="R18703" s="14"/>
      <c r="S18703" s="14"/>
    </row>
    <row r="18704" spans="11:19" x14ac:dyDescent="0.35">
      <c r="K18704" s="14"/>
      <c r="L18704" s="14"/>
      <c r="N18704" s="15"/>
      <c r="O18704" s="16"/>
      <c r="R18704" s="14"/>
      <c r="S18704" s="14"/>
    </row>
    <row r="18705" spans="11:19" x14ac:dyDescent="0.35">
      <c r="K18705" s="14"/>
      <c r="L18705" s="14"/>
      <c r="N18705" s="15"/>
      <c r="O18705" s="16"/>
      <c r="R18705" s="14"/>
      <c r="S18705" s="14"/>
    </row>
    <row r="18706" spans="11:19" x14ac:dyDescent="0.35">
      <c r="K18706" s="14"/>
      <c r="L18706" s="14"/>
      <c r="N18706" s="15"/>
      <c r="O18706" s="16"/>
      <c r="R18706" s="14"/>
      <c r="S18706" s="14"/>
    </row>
    <row r="18707" spans="11:19" x14ac:dyDescent="0.35">
      <c r="K18707" s="14"/>
      <c r="L18707" s="14"/>
      <c r="N18707" s="15"/>
      <c r="O18707" s="16"/>
      <c r="R18707" s="14"/>
      <c r="S18707" s="14"/>
    </row>
    <row r="18708" spans="11:19" x14ac:dyDescent="0.35">
      <c r="K18708" s="14"/>
      <c r="L18708" s="14"/>
      <c r="N18708" s="15"/>
      <c r="O18708" s="16"/>
      <c r="R18708" s="14"/>
      <c r="S18708" s="14"/>
    </row>
    <row r="18709" spans="11:19" x14ac:dyDescent="0.35">
      <c r="K18709" s="14"/>
      <c r="L18709" s="14"/>
      <c r="N18709" s="15"/>
      <c r="O18709" s="16"/>
      <c r="R18709" s="14"/>
      <c r="S18709" s="14"/>
    </row>
    <row r="18710" spans="11:19" x14ac:dyDescent="0.35">
      <c r="K18710" s="14"/>
      <c r="L18710" s="14"/>
      <c r="N18710" s="15"/>
      <c r="O18710" s="16"/>
      <c r="R18710" s="14"/>
      <c r="S18710" s="14"/>
    </row>
    <row r="18711" spans="11:19" x14ac:dyDescent="0.35">
      <c r="K18711" s="14"/>
      <c r="L18711" s="14"/>
      <c r="N18711" s="15"/>
      <c r="O18711" s="16"/>
      <c r="R18711" s="14"/>
      <c r="S18711" s="14"/>
    </row>
    <row r="18712" spans="11:19" x14ac:dyDescent="0.35">
      <c r="K18712" s="14"/>
      <c r="L18712" s="14"/>
      <c r="N18712" s="15"/>
      <c r="O18712" s="16"/>
      <c r="R18712" s="14"/>
      <c r="S18712" s="14"/>
    </row>
    <row r="18713" spans="11:19" x14ac:dyDescent="0.35">
      <c r="K18713" s="14"/>
      <c r="L18713" s="14"/>
      <c r="N18713" s="15"/>
      <c r="O18713" s="16"/>
      <c r="R18713" s="14"/>
      <c r="S18713" s="14"/>
    </row>
    <row r="18714" spans="11:19" x14ac:dyDescent="0.35">
      <c r="K18714" s="14"/>
      <c r="L18714" s="14"/>
      <c r="N18714" s="15"/>
      <c r="O18714" s="16"/>
      <c r="R18714" s="14"/>
      <c r="S18714" s="14"/>
    </row>
    <row r="18715" spans="11:19" x14ac:dyDescent="0.35">
      <c r="K18715" s="14"/>
      <c r="L18715" s="14"/>
      <c r="N18715" s="15"/>
      <c r="O18715" s="16"/>
      <c r="R18715" s="14"/>
      <c r="S18715" s="14"/>
    </row>
    <row r="18716" spans="11:19" x14ac:dyDescent="0.35">
      <c r="K18716" s="14"/>
      <c r="L18716" s="14"/>
      <c r="N18716" s="15"/>
      <c r="O18716" s="16"/>
      <c r="R18716" s="14"/>
      <c r="S18716" s="14"/>
    </row>
    <row r="18717" spans="11:19" x14ac:dyDescent="0.35">
      <c r="K18717" s="14"/>
      <c r="L18717" s="14"/>
      <c r="N18717" s="15"/>
      <c r="O18717" s="16"/>
      <c r="R18717" s="14"/>
      <c r="S18717" s="14"/>
    </row>
    <row r="18718" spans="11:19" x14ac:dyDescent="0.35">
      <c r="K18718" s="14"/>
      <c r="L18718" s="14"/>
      <c r="N18718" s="15"/>
      <c r="O18718" s="16"/>
      <c r="R18718" s="14"/>
      <c r="S18718" s="14"/>
    </row>
    <row r="18719" spans="11:19" x14ac:dyDescent="0.35">
      <c r="K18719" s="14"/>
      <c r="L18719" s="14"/>
      <c r="N18719" s="15"/>
      <c r="O18719" s="16"/>
      <c r="R18719" s="14"/>
      <c r="S18719" s="14"/>
    </row>
    <row r="18720" spans="11:19" x14ac:dyDescent="0.35">
      <c r="K18720" s="14"/>
      <c r="L18720" s="14"/>
      <c r="N18720" s="15"/>
      <c r="O18720" s="16"/>
      <c r="R18720" s="14"/>
      <c r="S18720" s="14"/>
    </row>
    <row r="18721" spans="11:19" x14ac:dyDescent="0.35">
      <c r="K18721" s="14"/>
      <c r="L18721" s="14"/>
      <c r="N18721" s="15"/>
      <c r="O18721" s="16"/>
      <c r="R18721" s="14"/>
      <c r="S18721" s="14"/>
    </row>
    <row r="18722" spans="11:19" x14ac:dyDescent="0.35">
      <c r="K18722" s="14"/>
      <c r="L18722" s="14"/>
      <c r="N18722" s="15"/>
      <c r="O18722" s="16"/>
      <c r="R18722" s="14"/>
      <c r="S18722" s="14"/>
    </row>
    <row r="18723" spans="11:19" x14ac:dyDescent="0.35">
      <c r="K18723" s="14"/>
      <c r="L18723" s="14"/>
      <c r="N18723" s="15"/>
      <c r="O18723" s="16"/>
      <c r="R18723" s="14"/>
      <c r="S18723" s="14"/>
    </row>
    <row r="18724" spans="11:19" x14ac:dyDescent="0.35">
      <c r="K18724" s="14"/>
      <c r="L18724" s="14"/>
      <c r="N18724" s="15"/>
      <c r="O18724" s="16"/>
      <c r="R18724" s="14"/>
      <c r="S18724" s="14"/>
    </row>
    <row r="18725" spans="11:19" x14ac:dyDescent="0.35">
      <c r="K18725" s="14"/>
      <c r="L18725" s="14"/>
      <c r="N18725" s="15"/>
      <c r="O18725" s="16"/>
      <c r="R18725" s="14"/>
      <c r="S18725" s="14"/>
    </row>
    <row r="18726" spans="11:19" x14ac:dyDescent="0.35">
      <c r="K18726" s="14"/>
      <c r="L18726" s="14"/>
      <c r="N18726" s="15"/>
      <c r="O18726" s="16"/>
      <c r="R18726" s="14"/>
      <c r="S18726" s="14"/>
    </row>
    <row r="18727" spans="11:19" x14ac:dyDescent="0.35">
      <c r="K18727" s="14"/>
      <c r="L18727" s="14"/>
      <c r="N18727" s="15"/>
      <c r="O18727" s="16"/>
      <c r="R18727" s="14"/>
      <c r="S18727" s="14"/>
    </row>
    <row r="18728" spans="11:19" x14ac:dyDescent="0.35">
      <c r="K18728" s="14"/>
      <c r="L18728" s="14"/>
      <c r="N18728" s="15"/>
      <c r="O18728" s="16"/>
      <c r="R18728" s="14"/>
      <c r="S18728" s="14"/>
    </row>
    <row r="18729" spans="11:19" x14ac:dyDescent="0.35">
      <c r="K18729" s="14"/>
      <c r="L18729" s="14"/>
      <c r="N18729" s="15"/>
      <c r="O18729" s="16"/>
      <c r="R18729" s="14"/>
      <c r="S18729" s="14"/>
    </row>
    <row r="18730" spans="11:19" x14ac:dyDescent="0.35">
      <c r="K18730" s="14"/>
      <c r="L18730" s="14"/>
      <c r="N18730" s="15"/>
      <c r="O18730" s="16"/>
      <c r="R18730" s="14"/>
      <c r="S18730" s="14"/>
    </row>
    <row r="18731" spans="11:19" x14ac:dyDescent="0.35">
      <c r="K18731" s="14"/>
      <c r="L18731" s="14"/>
      <c r="N18731" s="15"/>
      <c r="O18731" s="16"/>
      <c r="R18731" s="14"/>
      <c r="S18731" s="14"/>
    </row>
    <row r="18732" spans="11:19" x14ac:dyDescent="0.35">
      <c r="K18732" s="14"/>
      <c r="L18732" s="14"/>
      <c r="N18732" s="15"/>
      <c r="O18732" s="16"/>
      <c r="R18732" s="14"/>
      <c r="S18732" s="14"/>
    </row>
    <row r="18733" spans="11:19" x14ac:dyDescent="0.35">
      <c r="K18733" s="14"/>
      <c r="L18733" s="14"/>
      <c r="N18733" s="15"/>
      <c r="O18733" s="16"/>
      <c r="R18733" s="14"/>
      <c r="S18733" s="14"/>
    </row>
    <row r="18734" spans="11:19" x14ac:dyDescent="0.35">
      <c r="K18734" s="14"/>
      <c r="L18734" s="14"/>
      <c r="N18734" s="15"/>
      <c r="O18734" s="16"/>
      <c r="R18734" s="14"/>
      <c r="S18734" s="14"/>
    </row>
    <row r="18735" spans="11:19" x14ac:dyDescent="0.35">
      <c r="K18735" s="14"/>
      <c r="L18735" s="14"/>
      <c r="N18735" s="15"/>
      <c r="O18735" s="16"/>
      <c r="R18735" s="14"/>
      <c r="S18735" s="14"/>
    </row>
    <row r="18736" spans="11:19" x14ac:dyDescent="0.35">
      <c r="K18736" s="14"/>
      <c r="L18736" s="14"/>
      <c r="N18736" s="15"/>
      <c r="O18736" s="16"/>
      <c r="R18736" s="14"/>
      <c r="S18736" s="14"/>
    </row>
    <row r="18737" spans="11:19" x14ac:dyDescent="0.35">
      <c r="K18737" s="14"/>
      <c r="L18737" s="14"/>
      <c r="N18737" s="15"/>
      <c r="O18737" s="16"/>
      <c r="R18737" s="14"/>
      <c r="S18737" s="14"/>
    </row>
    <row r="18738" spans="11:19" x14ac:dyDescent="0.35">
      <c r="K18738" s="14"/>
      <c r="L18738" s="14"/>
      <c r="N18738" s="15"/>
      <c r="O18738" s="16"/>
      <c r="R18738" s="14"/>
      <c r="S18738" s="14"/>
    </row>
    <row r="18739" spans="11:19" x14ac:dyDescent="0.35">
      <c r="K18739" s="14"/>
      <c r="L18739" s="14"/>
      <c r="N18739" s="15"/>
      <c r="O18739" s="16"/>
      <c r="R18739" s="14"/>
      <c r="S18739" s="14"/>
    </row>
    <row r="18740" spans="11:19" x14ac:dyDescent="0.35">
      <c r="K18740" s="14"/>
      <c r="L18740" s="14"/>
      <c r="N18740" s="15"/>
      <c r="O18740" s="16"/>
      <c r="R18740" s="14"/>
      <c r="S18740" s="14"/>
    </row>
    <row r="18741" spans="11:19" x14ac:dyDescent="0.35">
      <c r="K18741" s="14"/>
      <c r="L18741" s="14"/>
      <c r="N18741" s="15"/>
      <c r="O18741" s="16"/>
      <c r="R18741" s="14"/>
      <c r="S18741" s="14"/>
    </row>
    <row r="18742" spans="11:19" x14ac:dyDescent="0.35">
      <c r="K18742" s="14"/>
      <c r="L18742" s="14"/>
      <c r="N18742" s="15"/>
      <c r="O18742" s="16"/>
      <c r="R18742" s="14"/>
      <c r="S18742" s="14"/>
    </row>
    <row r="18743" spans="11:19" x14ac:dyDescent="0.35">
      <c r="K18743" s="14"/>
      <c r="L18743" s="14"/>
      <c r="N18743" s="15"/>
      <c r="O18743" s="16"/>
      <c r="R18743" s="14"/>
      <c r="S18743" s="14"/>
    </row>
    <row r="18744" spans="11:19" x14ac:dyDescent="0.35">
      <c r="K18744" s="14"/>
      <c r="L18744" s="14"/>
      <c r="N18744" s="15"/>
      <c r="O18744" s="16"/>
      <c r="R18744" s="14"/>
      <c r="S18744" s="14"/>
    </row>
    <row r="18745" spans="11:19" x14ac:dyDescent="0.35">
      <c r="K18745" s="14"/>
      <c r="L18745" s="14"/>
      <c r="N18745" s="15"/>
      <c r="O18745" s="16"/>
      <c r="R18745" s="14"/>
      <c r="S18745" s="14"/>
    </row>
    <row r="18746" spans="11:19" x14ac:dyDescent="0.35">
      <c r="K18746" s="14"/>
      <c r="L18746" s="14"/>
      <c r="N18746" s="15"/>
      <c r="O18746" s="16"/>
      <c r="R18746" s="14"/>
      <c r="S18746" s="14"/>
    </row>
    <row r="18747" spans="11:19" x14ac:dyDescent="0.35">
      <c r="K18747" s="14"/>
      <c r="L18747" s="14"/>
      <c r="N18747" s="15"/>
      <c r="O18747" s="16"/>
      <c r="R18747" s="14"/>
      <c r="S18747" s="14"/>
    </row>
    <row r="18748" spans="11:19" x14ac:dyDescent="0.35">
      <c r="K18748" s="14"/>
      <c r="L18748" s="14"/>
      <c r="N18748" s="15"/>
      <c r="O18748" s="16"/>
      <c r="R18748" s="14"/>
      <c r="S18748" s="14"/>
    </row>
    <row r="18749" spans="11:19" x14ac:dyDescent="0.35">
      <c r="K18749" s="14"/>
      <c r="L18749" s="14"/>
      <c r="N18749" s="15"/>
      <c r="O18749" s="16"/>
      <c r="R18749" s="14"/>
      <c r="S18749" s="14"/>
    </row>
    <row r="18750" spans="11:19" x14ac:dyDescent="0.35">
      <c r="K18750" s="14"/>
      <c r="L18750" s="14"/>
      <c r="N18750" s="15"/>
      <c r="O18750" s="16"/>
      <c r="R18750" s="14"/>
      <c r="S18750" s="14"/>
    </row>
    <row r="18751" spans="11:19" x14ac:dyDescent="0.35">
      <c r="K18751" s="14"/>
      <c r="L18751" s="14"/>
      <c r="N18751" s="15"/>
      <c r="O18751" s="16"/>
      <c r="R18751" s="14"/>
      <c r="S18751" s="14"/>
    </row>
    <row r="18752" spans="11:19" x14ac:dyDescent="0.35">
      <c r="K18752" s="14"/>
      <c r="L18752" s="14"/>
      <c r="N18752" s="15"/>
      <c r="O18752" s="16"/>
      <c r="R18752" s="14"/>
      <c r="S18752" s="14"/>
    </row>
    <row r="18753" spans="11:19" x14ac:dyDescent="0.35">
      <c r="K18753" s="14"/>
      <c r="L18753" s="14"/>
      <c r="N18753" s="15"/>
      <c r="O18753" s="16"/>
      <c r="R18753" s="14"/>
      <c r="S18753" s="14"/>
    </row>
    <row r="18754" spans="11:19" x14ac:dyDescent="0.35">
      <c r="K18754" s="14"/>
      <c r="L18754" s="14"/>
      <c r="N18754" s="15"/>
      <c r="O18754" s="16"/>
      <c r="R18754" s="14"/>
      <c r="S18754" s="14"/>
    </row>
    <row r="18755" spans="11:19" x14ac:dyDescent="0.35">
      <c r="K18755" s="14"/>
      <c r="L18755" s="14"/>
      <c r="N18755" s="15"/>
      <c r="O18755" s="16"/>
      <c r="R18755" s="14"/>
      <c r="S18755" s="14"/>
    </row>
    <row r="18756" spans="11:19" x14ac:dyDescent="0.35">
      <c r="K18756" s="14"/>
      <c r="L18756" s="14"/>
      <c r="N18756" s="15"/>
      <c r="O18756" s="16"/>
      <c r="R18756" s="14"/>
      <c r="S18756" s="14"/>
    </row>
    <row r="18757" spans="11:19" x14ac:dyDescent="0.35">
      <c r="K18757" s="14"/>
      <c r="L18757" s="14"/>
      <c r="N18757" s="15"/>
      <c r="O18757" s="16"/>
      <c r="R18757" s="14"/>
      <c r="S18757" s="14"/>
    </row>
    <row r="18758" spans="11:19" x14ac:dyDescent="0.35">
      <c r="K18758" s="14"/>
      <c r="L18758" s="14"/>
      <c r="N18758" s="15"/>
      <c r="O18758" s="16"/>
      <c r="R18758" s="14"/>
      <c r="S18758" s="14"/>
    </row>
    <row r="18759" spans="11:19" x14ac:dyDescent="0.35">
      <c r="K18759" s="14"/>
      <c r="L18759" s="14"/>
      <c r="N18759" s="15"/>
      <c r="O18759" s="16"/>
      <c r="R18759" s="14"/>
      <c r="S18759" s="14"/>
    </row>
    <row r="18760" spans="11:19" x14ac:dyDescent="0.35">
      <c r="K18760" s="14"/>
      <c r="L18760" s="14"/>
      <c r="N18760" s="15"/>
      <c r="O18760" s="16"/>
      <c r="R18760" s="14"/>
      <c r="S18760" s="14"/>
    </row>
    <row r="18761" spans="11:19" x14ac:dyDescent="0.35">
      <c r="K18761" s="14"/>
      <c r="L18761" s="14"/>
      <c r="N18761" s="15"/>
      <c r="O18761" s="16"/>
      <c r="R18761" s="14"/>
      <c r="S18761" s="14"/>
    </row>
    <row r="18762" spans="11:19" x14ac:dyDescent="0.35">
      <c r="K18762" s="14"/>
      <c r="L18762" s="14"/>
      <c r="N18762" s="15"/>
      <c r="O18762" s="16"/>
      <c r="R18762" s="14"/>
      <c r="S18762" s="14"/>
    </row>
    <row r="18763" spans="11:19" x14ac:dyDescent="0.35">
      <c r="K18763" s="14"/>
      <c r="L18763" s="14"/>
      <c r="N18763" s="15"/>
      <c r="O18763" s="16"/>
      <c r="R18763" s="14"/>
      <c r="S18763" s="14"/>
    </row>
    <row r="18764" spans="11:19" x14ac:dyDescent="0.35">
      <c r="K18764" s="14"/>
      <c r="L18764" s="14"/>
      <c r="N18764" s="15"/>
      <c r="O18764" s="16"/>
      <c r="R18764" s="14"/>
      <c r="S18764" s="14"/>
    </row>
    <row r="18765" spans="11:19" x14ac:dyDescent="0.35">
      <c r="K18765" s="14"/>
      <c r="L18765" s="14"/>
      <c r="N18765" s="15"/>
      <c r="O18765" s="16"/>
      <c r="R18765" s="14"/>
      <c r="S18765" s="14"/>
    </row>
    <row r="18766" spans="11:19" x14ac:dyDescent="0.35">
      <c r="K18766" s="14"/>
      <c r="L18766" s="14"/>
      <c r="N18766" s="15"/>
      <c r="O18766" s="16"/>
      <c r="R18766" s="14"/>
      <c r="S18766" s="14"/>
    </row>
    <row r="18767" spans="11:19" x14ac:dyDescent="0.35">
      <c r="K18767" s="14"/>
      <c r="L18767" s="14"/>
      <c r="N18767" s="15"/>
      <c r="O18767" s="16"/>
      <c r="R18767" s="14"/>
      <c r="S18767" s="14"/>
    </row>
    <row r="18768" spans="11:19" x14ac:dyDescent="0.35">
      <c r="K18768" s="14"/>
      <c r="L18768" s="14"/>
      <c r="N18768" s="15"/>
      <c r="O18768" s="16"/>
      <c r="R18768" s="14"/>
      <c r="S18768" s="14"/>
    </row>
    <row r="18769" spans="11:19" x14ac:dyDescent="0.35">
      <c r="K18769" s="14"/>
      <c r="L18769" s="14"/>
      <c r="N18769" s="15"/>
      <c r="O18769" s="16"/>
      <c r="R18769" s="14"/>
      <c r="S18769" s="14"/>
    </row>
    <row r="18770" spans="11:19" x14ac:dyDescent="0.35">
      <c r="K18770" s="14"/>
      <c r="L18770" s="14"/>
      <c r="N18770" s="15"/>
      <c r="O18770" s="16"/>
      <c r="R18770" s="14"/>
      <c r="S18770" s="14"/>
    </row>
    <row r="18771" spans="11:19" x14ac:dyDescent="0.35">
      <c r="K18771" s="14"/>
      <c r="L18771" s="14"/>
      <c r="N18771" s="15"/>
      <c r="O18771" s="16"/>
      <c r="R18771" s="14"/>
      <c r="S18771" s="14"/>
    </row>
    <row r="18772" spans="11:19" x14ac:dyDescent="0.35">
      <c r="K18772" s="14"/>
      <c r="L18772" s="14"/>
      <c r="N18772" s="15"/>
      <c r="O18772" s="16"/>
      <c r="R18772" s="14"/>
      <c r="S18772" s="14"/>
    </row>
    <row r="18773" spans="11:19" x14ac:dyDescent="0.35">
      <c r="K18773" s="14"/>
      <c r="L18773" s="14"/>
      <c r="N18773" s="15"/>
      <c r="O18773" s="16"/>
      <c r="R18773" s="14"/>
      <c r="S18773" s="14"/>
    </row>
    <row r="18774" spans="11:19" x14ac:dyDescent="0.35">
      <c r="K18774" s="14"/>
      <c r="L18774" s="14"/>
      <c r="N18774" s="15"/>
      <c r="O18774" s="16"/>
      <c r="R18774" s="14"/>
      <c r="S18774" s="14"/>
    </row>
    <row r="18775" spans="11:19" x14ac:dyDescent="0.35">
      <c r="K18775" s="14"/>
      <c r="L18775" s="14"/>
      <c r="N18775" s="15"/>
      <c r="O18775" s="16"/>
      <c r="R18775" s="14"/>
      <c r="S18775" s="14"/>
    </row>
    <row r="18776" spans="11:19" x14ac:dyDescent="0.35">
      <c r="K18776" s="14"/>
      <c r="L18776" s="14"/>
      <c r="N18776" s="15"/>
      <c r="O18776" s="16"/>
      <c r="R18776" s="14"/>
      <c r="S18776" s="14"/>
    </row>
    <row r="18777" spans="11:19" x14ac:dyDescent="0.35">
      <c r="K18777" s="14"/>
      <c r="L18777" s="14"/>
      <c r="N18777" s="15"/>
      <c r="O18777" s="16"/>
      <c r="R18777" s="14"/>
      <c r="S18777" s="14"/>
    </row>
    <row r="18778" spans="11:19" x14ac:dyDescent="0.35">
      <c r="K18778" s="14"/>
      <c r="L18778" s="14"/>
      <c r="N18778" s="15"/>
      <c r="O18778" s="16"/>
      <c r="R18778" s="14"/>
      <c r="S18778" s="14"/>
    </row>
    <row r="18779" spans="11:19" x14ac:dyDescent="0.35">
      <c r="K18779" s="14"/>
      <c r="L18779" s="14"/>
      <c r="N18779" s="15"/>
      <c r="O18779" s="16"/>
      <c r="R18779" s="14"/>
      <c r="S18779" s="14"/>
    </row>
    <row r="18780" spans="11:19" x14ac:dyDescent="0.35">
      <c r="K18780" s="14"/>
      <c r="L18780" s="14"/>
      <c r="N18780" s="15"/>
      <c r="O18780" s="16"/>
      <c r="R18780" s="14"/>
      <c r="S18780" s="14"/>
    </row>
    <row r="18781" spans="11:19" x14ac:dyDescent="0.35">
      <c r="K18781" s="14"/>
      <c r="L18781" s="14"/>
      <c r="N18781" s="15"/>
      <c r="O18781" s="16"/>
      <c r="R18781" s="14"/>
      <c r="S18781" s="14"/>
    </row>
    <row r="18782" spans="11:19" x14ac:dyDescent="0.35">
      <c r="K18782" s="14"/>
      <c r="L18782" s="14"/>
      <c r="N18782" s="15"/>
      <c r="O18782" s="16"/>
      <c r="R18782" s="14"/>
      <c r="S18782" s="14"/>
    </row>
    <row r="18783" spans="11:19" x14ac:dyDescent="0.35">
      <c r="K18783" s="14"/>
      <c r="L18783" s="14"/>
      <c r="N18783" s="15"/>
      <c r="O18783" s="16"/>
      <c r="R18783" s="14"/>
      <c r="S18783" s="14"/>
    </row>
    <row r="18784" spans="11:19" x14ac:dyDescent="0.35">
      <c r="K18784" s="14"/>
      <c r="L18784" s="14"/>
      <c r="N18784" s="15"/>
      <c r="O18784" s="16"/>
      <c r="R18784" s="14"/>
      <c r="S18784" s="14"/>
    </row>
    <row r="18785" spans="11:19" x14ac:dyDescent="0.35">
      <c r="K18785" s="14"/>
      <c r="L18785" s="14"/>
      <c r="N18785" s="15"/>
      <c r="O18785" s="16"/>
      <c r="R18785" s="14"/>
      <c r="S18785" s="14"/>
    </row>
    <row r="18786" spans="11:19" x14ac:dyDescent="0.35">
      <c r="K18786" s="14"/>
      <c r="L18786" s="14"/>
      <c r="N18786" s="15"/>
      <c r="O18786" s="16"/>
      <c r="R18786" s="14"/>
      <c r="S18786" s="14"/>
    </row>
    <row r="18787" spans="11:19" x14ac:dyDescent="0.35">
      <c r="K18787" s="14"/>
      <c r="L18787" s="14"/>
      <c r="N18787" s="15"/>
      <c r="O18787" s="16"/>
      <c r="R18787" s="14"/>
      <c r="S18787" s="14"/>
    </row>
    <row r="18788" spans="11:19" x14ac:dyDescent="0.35">
      <c r="K18788" s="14"/>
      <c r="L18788" s="14"/>
      <c r="N18788" s="15"/>
      <c r="O18788" s="16"/>
      <c r="R18788" s="14"/>
      <c r="S18788" s="14"/>
    </row>
    <row r="18789" spans="11:19" x14ac:dyDescent="0.35">
      <c r="K18789" s="14"/>
      <c r="L18789" s="14"/>
      <c r="N18789" s="15"/>
      <c r="O18789" s="16"/>
      <c r="R18789" s="14"/>
      <c r="S18789" s="14"/>
    </row>
    <row r="18790" spans="11:19" x14ac:dyDescent="0.35">
      <c r="K18790" s="14"/>
      <c r="L18790" s="14"/>
      <c r="N18790" s="15"/>
      <c r="O18790" s="16"/>
      <c r="R18790" s="14"/>
      <c r="S18790" s="14"/>
    </row>
    <row r="18791" spans="11:19" x14ac:dyDescent="0.35">
      <c r="K18791" s="14"/>
      <c r="L18791" s="14"/>
      <c r="N18791" s="15"/>
      <c r="O18791" s="16"/>
      <c r="R18791" s="14"/>
      <c r="S18791" s="14"/>
    </row>
    <row r="18792" spans="11:19" x14ac:dyDescent="0.35">
      <c r="K18792" s="14"/>
      <c r="L18792" s="14"/>
      <c r="N18792" s="15"/>
      <c r="O18792" s="16"/>
      <c r="R18792" s="14"/>
      <c r="S18792" s="14"/>
    </row>
    <row r="18793" spans="11:19" x14ac:dyDescent="0.35">
      <c r="K18793" s="14"/>
      <c r="L18793" s="14"/>
      <c r="N18793" s="15"/>
      <c r="O18793" s="16"/>
      <c r="R18793" s="14"/>
      <c r="S18793" s="14"/>
    </row>
    <row r="18794" spans="11:19" x14ac:dyDescent="0.35">
      <c r="K18794" s="14"/>
      <c r="L18794" s="14"/>
      <c r="N18794" s="15"/>
      <c r="O18794" s="16"/>
      <c r="R18794" s="14"/>
      <c r="S18794" s="14"/>
    </row>
    <row r="18795" spans="11:19" x14ac:dyDescent="0.35">
      <c r="K18795" s="14"/>
      <c r="L18795" s="14"/>
      <c r="N18795" s="15"/>
      <c r="O18795" s="16"/>
      <c r="R18795" s="14"/>
      <c r="S18795" s="14"/>
    </row>
    <row r="18796" spans="11:19" x14ac:dyDescent="0.35">
      <c r="K18796" s="14"/>
      <c r="L18796" s="14"/>
      <c r="N18796" s="15"/>
      <c r="O18796" s="16"/>
      <c r="R18796" s="14"/>
      <c r="S18796" s="14"/>
    </row>
    <row r="18797" spans="11:19" x14ac:dyDescent="0.35">
      <c r="K18797" s="14"/>
      <c r="L18797" s="14"/>
      <c r="N18797" s="15"/>
      <c r="O18797" s="16"/>
      <c r="R18797" s="14"/>
      <c r="S18797" s="14"/>
    </row>
    <row r="18798" spans="11:19" x14ac:dyDescent="0.35">
      <c r="K18798" s="14"/>
      <c r="L18798" s="14"/>
      <c r="N18798" s="15"/>
      <c r="O18798" s="16"/>
      <c r="R18798" s="14"/>
      <c r="S18798" s="14"/>
    </row>
    <row r="18799" spans="11:19" x14ac:dyDescent="0.35">
      <c r="K18799" s="14"/>
      <c r="L18799" s="14"/>
      <c r="N18799" s="15"/>
      <c r="O18799" s="16"/>
      <c r="R18799" s="14"/>
      <c r="S18799" s="14"/>
    </row>
    <row r="18800" spans="11:19" x14ac:dyDescent="0.35">
      <c r="K18800" s="14"/>
      <c r="L18800" s="14"/>
      <c r="N18800" s="15"/>
      <c r="O18800" s="16"/>
      <c r="R18800" s="14"/>
      <c r="S18800" s="14"/>
    </row>
    <row r="18801" spans="11:19" x14ac:dyDescent="0.35">
      <c r="K18801" s="14"/>
      <c r="L18801" s="14"/>
      <c r="N18801" s="15"/>
      <c r="O18801" s="16"/>
      <c r="R18801" s="14"/>
      <c r="S18801" s="14"/>
    </row>
    <row r="18802" spans="11:19" x14ac:dyDescent="0.35">
      <c r="K18802" s="14"/>
      <c r="L18802" s="14"/>
      <c r="N18802" s="15"/>
      <c r="O18802" s="16"/>
      <c r="R18802" s="14"/>
      <c r="S18802" s="14"/>
    </row>
    <row r="18803" spans="11:19" x14ac:dyDescent="0.35">
      <c r="K18803" s="14"/>
      <c r="L18803" s="14"/>
      <c r="N18803" s="15"/>
      <c r="O18803" s="16"/>
      <c r="R18803" s="14"/>
      <c r="S18803" s="14"/>
    </row>
    <row r="18804" spans="11:19" x14ac:dyDescent="0.35">
      <c r="K18804" s="14"/>
      <c r="L18804" s="14"/>
      <c r="N18804" s="15"/>
      <c r="O18804" s="16"/>
      <c r="R18804" s="14"/>
      <c r="S18804" s="14"/>
    </row>
    <row r="18805" spans="11:19" x14ac:dyDescent="0.35">
      <c r="K18805" s="14"/>
      <c r="L18805" s="14"/>
      <c r="N18805" s="15"/>
      <c r="O18805" s="16"/>
      <c r="R18805" s="14"/>
      <c r="S18805" s="14"/>
    </row>
    <row r="18806" spans="11:19" x14ac:dyDescent="0.35">
      <c r="K18806" s="14"/>
      <c r="L18806" s="14"/>
      <c r="N18806" s="15"/>
      <c r="O18806" s="16"/>
      <c r="R18806" s="14"/>
      <c r="S18806" s="14"/>
    </row>
    <row r="18807" spans="11:19" x14ac:dyDescent="0.35">
      <c r="K18807" s="14"/>
      <c r="L18807" s="14"/>
      <c r="N18807" s="15"/>
      <c r="O18807" s="16"/>
      <c r="R18807" s="14"/>
      <c r="S18807" s="14"/>
    </row>
    <row r="18808" spans="11:19" x14ac:dyDescent="0.35">
      <c r="K18808" s="14"/>
      <c r="L18808" s="14"/>
      <c r="N18808" s="15"/>
      <c r="O18808" s="16"/>
      <c r="R18808" s="14"/>
      <c r="S18808" s="14"/>
    </row>
    <row r="18809" spans="11:19" x14ac:dyDescent="0.35">
      <c r="K18809" s="14"/>
      <c r="L18809" s="14"/>
      <c r="N18809" s="15"/>
      <c r="O18809" s="16"/>
      <c r="R18809" s="14"/>
      <c r="S18809" s="14"/>
    </row>
    <row r="18810" spans="11:19" x14ac:dyDescent="0.35">
      <c r="K18810" s="14"/>
      <c r="L18810" s="14"/>
      <c r="N18810" s="15"/>
      <c r="O18810" s="16"/>
      <c r="R18810" s="14"/>
      <c r="S18810" s="14"/>
    </row>
    <row r="18811" spans="11:19" x14ac:dyDescent="0.35">
      <c r="K18811" s="14"/>
      <c r="L18811" s="14"/>
      <c r="N18811" s="15"/>
      <c r="O18811" s="16"/>
      <c r="R18811" s="14"/>
      <c r="S18811" s="14"/>
    </row>
    <row r="18812" spans="11:19" x14ac:dyDescent="0.35">
      <c r="K18812" s="14"/>
      <c r="L18812" s="14"/>
      <c r="N18812" s="15"/>
      <c r="O18812" s="16"/>
      <c r="R18812" s="14"/>
      <c r="S18812" s="14"/>
    </row>
    <row r="18813" spans="11:19" x14ac:dyDescent="0.35">
      <c r="K18813" s="14"/>
      <c r="L18813" s="14"/>
      <c r="N18813" s="15"/>
      <c r="O18813" s="16"/>
      <c r="R18813" s="14"/>
      <c r="S18813" s="14"/>
    </row>
    <row r="18814" spans="11:19" x14ac:dyDescent="0.35">
      <c r="K18814" s="14"/>
      <c r="L18814" s="14"/>
      <c r="N18814" s="15"/>
      <c r="O18814" s="16"/>
      <c r="R18814" s="14"/>
      <c r="S18814" s="14"/>
    </row>
    <row r="18815" spans="11:19" x14ac:dyDescent="0.35">
      <c r="K18815" s="14"/>
      <c r="L18815" s="14"/>
      <c r="N18815" s="15"/>
      <c r="O18815" s="16"/>
      <c r="R18815" s="14"/>
      <c r="S18815" s="14"/>
    </row>
    <row r="18816" spans="11:19" x14ac:dyDescent="0.35">
      <c r="K18816" s="14"/>
      <c r="L18816" s="14"/>
      <c r="N18816" s="15"/>
      <c r="O18816" s="16"/>
      <c r="R18816" s="14"/>
      <c r="S18816" s="14"/>
    </row>
    <row r="18817" spans="11:19" x14ac:dyDescent="0.35">
      <c r="K18817" s="14"/>
      <c r="L18817" s="14"/>
      <c r="N18817" s="15"/>
      <c r="O18817" s="16"/>
      <c r="R18817" s="14"/>
      <c r="S18817" s="14"/>
    </row>
    <row r="18818" spans="11:19" x14ac:dyDescent="0.35">
      <c r="K18818" s="14"/>
      <c r="L18818" s="14"/>
      <c r="N18818" s="15"/>
      <c r="O18818" s="16"/>
      <c r="R18818" s="14"/>
      <c r="S18818" s="14"/>
    </row>
    <row r="18819" spans="11:19" x14ac:dyDescent="0.35">
      <c r="K18819" s="14"/>
      <c r="L18819" s="14"/>
      <c r="N18819" s="15"/>
      <c r="O18819" s="16"/>
      <c r="R18819" s="14"/>
      <c r="S18819" s="14"/>
    </row>
    <row r="18820" spans="11:19" x14ac:dyDescent="0.35">
      <c r="K18820" s="14"/>
      <c r="L18820" s="14"/>
      <c r="N18820" s="15"/>
      <c r="O18820" s="16"/>
      <c r="R18820" s="14"/>
      <c r="S18820" s="14"/>
    </row>
    <row r="18821" spans="11:19" x14ac:dyDescent="0.35">
      <c r="K18821" s="14"/>
      <c r="L18821" s="14"/>
      <c r="N18821" s="15"/>
      <c r="O18821" s="16"/>
      <c r="R18821" s="14"/>
      <c r="S18821" s="14"/>
    </row>
    <row r="18822" spans="11:19" x14ac:dyDescent="0.35">
      <c r="K18822" s="14"/>
      <c r="L18822" s="14"/>
      <c r="N18822" s="15"/>
      <c r="O18822" s="16"/>
      <c r="R18822" s="14"/>
      <c r="S18822" s="14"/>
    </row>
    <row r="18823" spans="11:19" x14ac:dyDescent="0.35">
      <c r="K18823" s="14"/>
      <c r="L18823" s="14"/>
      <c r="N18823" s="15"/>
      <c r="O18823" s="16"/>
      <c r="R18823" s="14"/>
      <c r="S18823" s="14"/>
    </row>
    <row r="18824" spans="11:19" x14ac:dyDescent="0.35">
      <c r="K18824" s="14"/>
      <c r="L18824" s="14"/>
      <c r="N18824" s="15"/>
      <c r="O18824" s="16"/>
      <c r="R18824" s="14"/>
      <c r="S18824" s="14"/>
    </row>
    <row r="18825" spans="11:19" x14ac:dyDescent="0.35">
      <c r="K18825" s="14"/>
      <c r="L18825" s="14"/>
      <c r="N18825" s="15"/>
      <c r="O18825" s="16"/>
      <c r="R18825" s="14"/>
      <c r="S18825" s="14"/>
    </row>
    <row r="18826" spans="11:19" x14ac:dyDescent="0.35">
      <c r="K18826" s="14"/>
      <c r="L18826" s="14"/>
      <c r="N18826" s="15"/>
      <c r="O18826" s="16"/>
      <c r="R18826" s="14"/>
      <c r="S18826" s="14"/>
    </row>
    <row r="18827" spans="11:19" x14ac:dyDescent="0.35">
      <c r="K18827" s="14"/>
      <c r="L18827" s="14"/>
      <c r="N18827" s="15"/>
      <c r="O18827" s="16"/>
      <c r="R18827" s="14"/>
      <c r="S18827" s="14"/>
    </row>
    <row r="18828" spans="11:19" x14ac:dyDescent="0.35">
      <c r="K18828" s="14"/>
      <c r="L18828" s="14"/>
      <c r="N18828" s="15"/>
      <c r="O18828" s="16"/>
      <c r="R18828" s="14"/>
      <c r="S18828" s="14"/>
    </row>
    <row r="18829" spans="11:19" x14ac:dyDescent="0.35">
      <c r="K18829" s="14"/>
      <c r="L18829" s="14"/>
      <c r="N18829" s="15"/>
      <c r="O18829" s="16"/>
      <c r="R18829" s="14"/>
      <c r="S18829" s="14"/>
    </row>
    <row r="18830" spans="11:19" x14ac:dyDescent="0.35">
      <c r="K18830" s="14"/>
      <c r="L18830" s="14"/>
      <c r="N18830" s="15"/>
      <c r="O18830" s="16"/>
      <c r="R18830" s="14"/>
      <c r="S18830" s="14"/>
    </row>
    <row r="18831" spans="11:19" x14ac:dyDescent="0.35">
      <c r="K18831" s="14"/>
      <c r="L18831" s="14"/>
      <c r="N18831" s="15"/>
      <c r="O18831" s="16"/>
      <c r="R18831" s="14"/>
      <c r="S18831" s="14"/>
    </row>
    <row r="18832" spans="11:19" x14ac:dyDescent="0.35">
      <c r="K18832" s="14"/>
      <c r="L18832" s="14"/>
      <c r="N18832" s="15"/>
      <c r="O18832" s="16"/>
      <c r="R18832" s="14"/>
      <c r="S18832" s="14"/>
    </row>
    <row r="18833" spans="11:19" x14ac:dyDescent="0.35">
      <c r="K18833" s="14"/>
      <c r="L18833" s="14"/>
      <c r="N18833" s="15"/>
      <c r="O18833" s="16"/>
      <c r="R18833" s="14"/>
      <c r="S18833" s="14"/>
    </row>
    <row r="18834" spans="11:19" x14ac:dyDescent="0.35">
      <c r="K18834" s="14"/>
      <c r="L18834" s="14"/>
      <c r="N18834" s="15"/>
      <c r="O18834" s="16"/>
      <c r="R18834" s="14"/>
      <c r="S18834" s="14"/>
    </row>
    <row r="18835" spans="11:19" x14ac:dyDescent="0.35">
      <c r="K18835" s="14"/>
      <c r="L18835" s="14"/>
      <c r="N18835" s="15"/>
      <c r="O18835" s="16"/>
      <c r="R18835" s="14"/>
      <c r="S18835" s="14"/>
    </row>
    <row r="18836" spans="11:19" x14ac:dyDescent="0.35">
      <c r="K18836" s="14"/>
      <c r="L18836" s="14"/>
      <c r="N18836" s="15"/>
      <c r="O18836" s="16"/>
      <c r="R18836" s="14"/>
      <c r="S18836" s="14"/>
    </row>
    <row r="18837" spans="11:19" x14ac:dyDescent="0.35">
      <c r="K18837" s="14"/>
      <c r="L18837" s="14"/>
      <c r="N18837" s="15"/>
      <c r="O18837" s="16"/>
      <c r="R18837" s="14"/>
      <c r="S18837" s="14"/>
    </row>
    <row r="18838" spans="11:19" x14ac:dyDescent="0.35">
      <c r="K18838" s="14"/>
      <c r="L18838" s="14"/>
      <c r="N18838" s="15"/>
      <c r="O18838" s="16"/>
      <c r="R18838" s="14"/>
      <c r="S18838" s="14"/>
    </row>
    <row r="18839" spans="11:19" x14ac:dyDescent="0.35">
      <c r="K18839" s="14"/>
      <c r="L18839" s="14"/>
      <c r="N18839" s="15"/>
      <c r="O18839" s="16"/>
      <c r="R18839" s="14"/>
      <c r="S18839" s="14"/>
    </row>
    <row r="18840" spans="11:19" x14ac:dyDescent="0.35">
      <c r="K18840" s="14"/>
      <c r="L18840" s="14"/>
      <c r="N18840" s="15"/>
      <c r="O18840" s="16"/>
      <c r="R18840" s="14"/>
      <c r="S18840" s="14"/>
    </row>
    <row r="18841" spans="11:19" x14ac:dyDescent="0.35">
      <c r="K18841" s="14"/>
      <c r="L18841" s="14"/>
      <c r="N18841" s="15"/>
      <c r="O18841" s="16"/>
      <c r="R18841" s="14"/>
      <c r="S18841" s="14"/>
    </row>
    <row r="18842" spans="11:19" x14ac:dyDescent="0.35">
      <c r="K18842" s="14"/>
      <c r="L18842" s="14"/>
      <c r="N18842" s="15"/>
      <c r="O18842" s="16"/>
      <c r="R18842" s="14"/>
      <c r="S18842" s="14"/>
    </row>
    <row r="18843" spans="11:19" x14ac:dyDescent="0.35">
      <c r="K18843" s="14"/>
      <c r="L18843" s="14"/>
      <c r="N18843" s="15"/>
      <c r="O18843" s="16"/>
      <c r="R18843" s="14"/>
      <c r="S18843" s="14"/>
    </row>
    <row r="18844" spans="11:19" x14ac:dyDescent="0.35">
      <c r="K18844" s="14"/>
      <c r="L18844" s="14"/>
      <c r="N18844" s="15"/>
      <c r="O18844" s="16"/>
      <c r="R18844" s="14"/>
      <c r="S18844" s="14"/>
    </row>
    <row r="18845" spans="11:19" x14ac:dyDescent="0.35">
      <c r="K18845" s="14"/>
      <c r="L18845" s="14"/>
      <c r="N18845" s="15"/>
      <c r="O18845" s="16"/>
      <c r="R18845" s="14"/>
      <c r="S18845" s="14"/>
    </row>
    <row r="18846" spans="11:19" x14ac:dyDescent="0.35">
      <c r="K18846" s="14"/>
      <c r="L18846" s="14"/>
      <c r="N18846" s="15"/>
      <c r="O18846" s="16"/>
      <c r="R18846" s="14"/>
      <c r="S18846" s="14"/>
    </row>
    <row r="18847" spans="11:19" x14ac:dyDescent="0.35">
      <c r="K18847" s="14"/>
      <c r="L18847" s="14"/>
      <c r="N18847" s="15"/>
      <c r="O18847" s="16"/>
      <c r="R18847" s="14"/>
      <c r="S18847" s="14"/>
    </row>
    <row r="18848" spans="11:19" x14ac:dyDescent="0.35">
      <c r="K18848" s="14"/>
      <c r="L18848" s="14"/>
      <c r="N18848" s="15"/>
      <c r="O18848" s="16"/>
      <c r="R18848" s="14"/>
      <c r="S18848" s="14"/>
    </row>
    <row r="18849" spans="11:19" x14ac:dyDescent="0.35">
      <c r="K18849" s="14"/>
      <c r="L18849" s="14"/>
      <c r="N18849" s="15"/>
      <c r="O18849" s="16"/>
      <c r="R18849" s="14"/>
      <c r="S18849" s="14"/>
    </row>
    <row r="18850" spans="11:19" x14ac:dyDescent="0.35">
      <c r="K18850" s="14"/>
      <c r="L18850" s="14"/>
      <c r="N18850" s="15"/>
      <c r="O18850" s="16"/>
      <c r="R18850" s="14"/>
      <c r="S18850" s="14"/>
    </row>
    <row r="18851" spans="11:19" x14ac:dyDescent="0.35">
      <c r="K18851" s="14"/>
      <c r="L18851" s="14"/>
      <c r="N18851" s="15"/>
      <c r="O18851" s="16"/>
      <c r="R18851" s="14"/>
      <c r="S18851" s="14"/>
    </row>
    <row r="18852" spans="11:19" x14ac:dyDescent="0.35">
      <c r="K18852" s="14"/>
      <c r="L18852" s="14"/>
      <c r="N18852" s="15"/>
      <c r="O18852" s="16"/>
      <c r="R18852" s="14"/>
      <c r="S18852" s="14"/>
    </row>
    <row r="18853" spans="11:19" x14ac:dyDescent="0.35">
      <c r="K18853" s="14"/>
      <c r="L18853" s="14"/>
      <c r="N18853" s="15"/>
      <c r="O18853" s="16"/>
      <c r="R18853" s="14"/>
      <c r="S18853" s="14"/>
    </row>
    <row r="18854" spans="11:19" x14ac:dyDescent="0.35">
      <c r="K18854" s="14"/>
      <c r="L18854" s="14"/>
      <c r="N18854" s="15"/>
      <c r="O18854" s="16"/>
      <c r="R18854" s="14"/>
      <c r="S18854" s="14"/>
    </row>
    <row r="18855" spans="11:19" x14ac:dyDescent="0.35">
      <c r="K18855" s="14"/>
      <c r="L18855" s="14"/>
      <c r="N18855" s="15"/>
      <c r="O18855" s="16"/>
      <c r="R18855" s="14"/>
      <c r="S18855" s="14"/>
    </row>
    <row r="18856" spans="11:19" x14ac:dyDescent="0.35">
      <c r="K18856" s="14"/>
      <c r="L18856" s="14"/>
      <c r="N18856" s="15"/>
      <c r="O18856" s="16"/>
      <c r="R18856" s="14"/>
      <c r="S18856" s="14"/>
    </row>
    <row r="18857" spans="11:19" x14ac:dyDescent="0.35">
      <c r="K18857" s="14"/>
      <c r="L18857" s="14"/>
      <c r="N18857" s="15"/>
      <c r="O18857" s="16"/>
      <c r="R18857" s="14"/>
      <c r="S18857" s="14"/>
    </row>
    <row r="18858" spans="11:19" x14ac:dyDescent="0.35">
      <c r="K18858" s="14"/>
      <c r="L18858" s="14"/>
      <c r="N18858" s="15"/>
      <c r="O18858" s="16"/>
      <c r="R18858" s="14"/>
      <c r="S18858" s="14"/>
    </row>
    <row r="18859" spans="11:19" x14ac:dyDescent="0.35">
      <c r="K18859" s="14"/>
      <c r="L18859" s="14"/>
      <c r="N18859" s="15"/>
      <c r="O18859" s="16"/>
      <c r="R18859" s="14"/>
      <c r="S18859" s="14"/>
    </row>
    <row r="18860" spans="11:19" x14ac:dyDescent="0.35">
      <c r="K18860" s="14"/>
      <c r="L18860" s="14"/>
      <c r="N18860" s="15"/>
      <c r="O18860" s="16"/>
      <c r="R18860" s="14"/>
      <c r="S18860" s="14"/>
    </row>
    <row r="18861" spans="11:19" x14ac:dyDescent="0.35">
      <c r="K18861" s="14"/>
      <c r="L18861" s="14"/>
      <c r="N18861" s="15"/>
      <c r="O18861" s="16"/>
      <c r="R18861" s="14"/>
      <c r="S18861" s="14"/>
    </row>
    <row r="18862" spans="11:19" x14ac:dyDescent="0.35">
      <c r="K18862" s="14"/>
      <c r="L18862" s="14"/>
      <c r="N18862" s="15"/>
      <c r="O18862" s="16"/>
      <c r="R18862" s="14"/>
      <c r="S18862" s="14"/>
    </row>
    <row r="18863" spans="11:19" x14ac:dyDescent="0.35">
      <c r="K18863" s="14"/>
      <c r="L18863" s="14"/>
      <c r="N18863" s="15"/>
      <c r="O18863" s="16"/>
      <c r="R18863" s="14"/>
      <c r="S18863" s="14"/>
    </row>
    <row r="18864" spans="11:19" x14ac:dyDescent="0.35">
      <c r="K18864" s="14"/>
      <c r="L18864" s="14"/>
      <c r="N18864" s="15"/>
      <c r="O18864" s="16"/>
      <c r="R18864" s="14"/>
      <c r="S18864" s="14"/>
    </row>
    <row r="18865" spans="11:19" x14ac:dyDescent="0.35">
      <c r="K18865" s="14"/>
      <c r="L18865" s="14"/>
      <c r="N18865" s="15"/>
      <c r="O18865" s="16"/>
      <c r="R18865" s="14"/>
      <c r="S18865" s="14"/>
    </row>
    <row r="18866" spans="11:19" x14ac:dyDescent="0.35">
      <c r="K18866" s="14"/>
      <c r="L18866" s="14"/>
      <c r="N18866" s="15"/>
      <c r="O18866" s="16"/>
      <c r="R18866" s="14"/>
      <c r="S18866" s="14"/>
    </row>
    <row r="18867" spans="11:19" x14ac:dyDescent="0.35">
      <c r="K18867" s="14"/>
      <c r="L18867" s="14"/>
      <c r="N18867" s="15"/>
      <c r="O18867" s="16"/>
      <c r="R18867" s="14"/>
      <c r="S18867" s="14"/>
    </row>
    <row r="18868" spans="11:19" x14ac:dyDescent="0.35">
      <c r="K18868" s="14"/>
      <c r="L18868" s="14"/>
      <c r="N18868" s="15"/>
      <c r="O18868" s="16"/>
      <c r="R18868" s="14"/>
      <c r="S18868" s="14"/>
    </row>
    <row r="18869" spans="11:19" x14ac:dyDescent="0.35">
      <c r="K18869" s="14"/>
      <c r="L18869" s="14"/>
      <c r="N18869" s="15"/>
      <c r="O18869" s="16"/>
      <c r="R18869" s="14"/>
      <c r="S18869" s="14"/>
    </row>
    <row r="18870" spans="11:19" x14ac:dyDescent="0.35">
      <c r="K18870" s="14"/>
      <c r="L18870" s="14"/>
      <c r="N18870" s="15"/>
      <c r="O18870" s="16"/>
      <c r="R18870" s="14"/>
      <c r="S18870" s="14"/>
    </row>
    <row r="18871" spans="11:19" x14ac:dyDescent="0.35">
      <c r="K18871" s="14"/>
      <c r="L18871" s="14"/>
      <c r="N18871" s="15"/>
      <c r="O18871" s="16"/>
      <c r="R18871" s="14"/>
      <c r="S18871" s="14"/>
    </row>
    <row r="18872" spans="11:19" x14ac:dyDescent="0.35">
      <c r="K18872" s="14"/>
      <c r="L18872" s="14"/>
      <c r="N18872" s="15"/>
      <c r="O18872" s="16"/>
      <c r="R18872" s="14"/>
      <c r="S18872" s="14"/>
    </row>
    <row r="18873" spans="11:19" x14ac:dyDescent="0.35">
      <c r="K18873" s="14"/>
      <c r="L18873" s="14"/>
      <c r="N18873" s="15"/>
      <c r="O18873" s="16"/>
      <c r="R18873" s="14"/>
      <c r="S18873" s="14"/>
    </row>
    <row r="18874" spans="11:19" x14ac:dyDescent="0.35">
      <c r="K18874" s="14"/>
      <c r="L18874" s="14"/>
      <c r="N18874" s="15"/>
      <c r="O18874" s="16"/>
      <c r="R18874" s="14"/>
      <c r="S18874" s="14"/>
    </row>
    <row r="18875" spans="11:19" x14ac:dyDescent="0.35">
      <c r="K18875" s="14"/>
      <c r="L18875" s="14"/>
      <c r="N18875" s="15"/>
      <c r="O18875" s="16"/>
      <c r="R18875" s="14"/>
      <c r="S18875" s="14"/>
    </row>
    <row r="18876" spans="11:19" x14ac:dyDescent="0.35">
      <c r="K18876" s="14"/>
      <c r="L18876" s="14"/>
      <c r="N18876" s="15"/>
      <c r="O18876" s="16"/>
      <c r="R18876" s="14"/>
      <c r="S18876" s="14"/>
    </row>
    <row r="18877" spans="11:19" x14ac:dyDescent="0.35">
      <c r="K18877" s="14"/>
      <c r="L18877" s="14"/>
      <c r="N18877" s="15"/>
      <c r="O18877" s="16"/>
      <c r="R18877" s="14"/>
      <c r="S18877" s="14"/>
    </row>
    <row r="18878" spans="11:19" x14ac:dyDescent="0.35">
      <c r="K18878" s="14"/>
      <c r="L18878" s="14"/>
      <c r="N18878" s="15"/>
      <c r="O18878" s="16"/>
      <c r="R18878" s="14"/>
      <c r="S18878" s="14"/>
    </row>
    <row r="18879" spans="11:19" x14ac:dyDescent="0.35">
      <c r="K18879" s="14"/>
      <c r="L18879" s="14"/>
      <c r="N18879" s="15"/>
      <c r="O18879" s="16"/>
      <c r="R18879" s="14"/>
      <c r="S18879" s="14"/>
    </row>
    <row r="18880" spans="11:19" x14ac:dyDescent="0.35">
      <c r="K18880" s="14"/>
      <c r="L18880" s="14"/>
      <c r="N18880" s="15"/>
      <c r="O18880" s="16"/>
      <c r="R18880" s="14"/>
      <c r="S18880" s="14"/>
    </row>
    <row r="18881" spans="11:19" x14ac:dyDescent="0.35">
      <c r="K18881" s="14"/>
      <c r="L18881" s="14"/>
      <c r="N18881" s="15"/>
      <c r="O18881" s="16"/>
      <c r="R18881" s="14"/>
      <c r="S18881" s="14"/>
    </row>
    <row r="18882" spans="11:19" x14ac:dyDescent="0.35">
      <c r="K18882" s="14"/>
      <c r="L18882" s="14"/>
      <c r="N18882" s="15"/>
      <c r="O18882" s="16"/>
      <c r="R18882" s="14"/>
      <c r="S18882" s="14"/>
    </row>
    <row r="18883" spans="11:19" x14ac:dyDescent="0.35">
      <c r="K18883" s="14"/>
      <c r="L18883" s="14"/>
      <c r="N18883" s="15"/>
      <c r="O18883" s="16"/>
      <c r="R18883" s="14"/>
      <c r="S18883" s="14"/>
    </row>
    <row r="18884" spans="11:19" x14ac:dyDescent="0.35">
      <c r="K18884" s="14"/>
      <c r="L18884" s="14"/>
      <c r="N18884" s="15"/>
      <c r="O18884" s="16"/>
      <c r="R18884" s="14"/>
      <c r="S18884" s="14"/>
    </row>
    <row r="18885" spans="11:19" x14ac:dyDescent="0.35">
      <c r="K18885" s="14"/>
      <c r="L18885" s="14"/>
      <c r="N18885" s="15"/>
      <c r="O18885" s="16"/>
      <c r="R18885" s="14"/>
      <c r="S18885" s="14"/>
    </row>
    <row r="18886" spans="11:19" x14ac:dyDescent="0.35">
      <c r="K18886" s="14"/>
      <c r="L18886" s="14"/>
      <c r="N18886" s="15"/>
      <c r="O18886" s="16"/>
      <c r="R18886" s="14"/>
      <c r="S18886" s="14"/>
    </row>
    <row r="18887" spans="11:19" x14ac:dyDescent="0.35">
      <c r="K18887" s="14"/>
      <c r="L18887" s="14"/>
      <c r="N18887" s="15"/>
      <c r="O18887" s="16"/>
      <c r="R18887" s="14"/>
      <c r="S18887" s="14"/>
    </row>
    <row r="18888" spans="11:19" x14ac:dyDescent="0.35">
      <c r="K18888" s="14"/>
      <c r="L18888" s="14"/>
      <c r="N18888" s="15"/>
      <c r="O18888" s="16"/>
      <c r="R18888" s="14"/>
      <c r="S18888" s="14"/>
    </row>
    <row r="18889" spans="11:19" x14ac:dyDescent="0.35">
      <c r="K18889" s="14"/>
      <c r="L18889" s="14"/>
      <c r="N18889" s="15"/>
      <c r="O18889" s="16"/>
      <c r="R18889" s="14"/>
      <c r="S18889" s="14"/>
    </row>
    <row r="18890" spans="11:19" x14ac:dyDescent="0.35">
      <c r="K18890" s="14"/>
      <c r="L18890" s="14"/>
      <c r="N18890" s="15"/>
      <c r="O18890" s="16"/>
      <c r="R18890" s="14"/>
      <c r="S18890" s="14"/>
    </row>
    <row r="18891" spans="11:19" x14ac:dyDescent="0.35">
      <c r="K18891" s="14"/>
      <c r="L18891" s="14"/>
      <c r="N18891" s="15"/>
      <c r="O18891" s="16"/>
      <c r="R18891" s="14"/>
      <c r="S18891" s="14"/>
    </row>
    <row r="18892" spans="11:19" x14ac:dyDescent="0.35">
      <c r="K18892" s="14"/>
      <c r="L18892" s="14"/>
      <c r="N18892" s="15"/>
      <c r="O18892" s="16"/>
      <c r="R18892" s="14"/>
      <c r="S18892" s="14"/>
    </row>
    <row r="18893" spans="11:19" x14ac:dyDescent="0.35">
      <c r="K18893" s="14"/>
      <c r="L18893" s="14"/>
      <c r="N18893" s="15"/>
      <c r="O18893" s="16"/>
      <c r="R18893" s="14"/>
      <c r="S18893" s="14"/>
    </row>
    <row r="18894" spans="11:19" x14ac:dyDescent="0.35">
      <c r="K18894" s="14"/>
      <c r="L18894" s="14"/>
      <c r="N18894" s="15"/>
      <c r="O18894" s="16"/>
      <c r="R18894" s="14"/>
      <c r="S18894" s="14"/>
    </row>
    <row r="18895" spans="11:19" x14ac:dyDescent="0.35">
      <c r="K18895" s="14"/>
      <c r="L18895" s="14"/>
      <c r="N18895" s="15"/>
      <c r="O18895" s="16"/>
      <c r="R18895" s="14"/>
      <c r="S18895" s="14"/>
    </row>
    <row r="18896" spans="11:19" x14ac:dyDescent="0.35">
      <c r="K18896" s="14"/>
      <c r="L18896" s="14"/>
      <c r="N18896" s="15"/>
      <c r="O18896" s="16"/>
      <c r="R18896" s="14"/>
      <c r="S18896" s="14"/>
    </row>
    <row r="18897" spans="11:19" x14ac:dyDescent="0.35">
      <c r="K18897" s="14"/>
      <c r="L18897" s="14"/>
      <c r="N18897" s="15"/>
      <c r="O18897" s="16"/>
      <c r="R18897" s="14"/>
      <c r="S18897" s="14"/>
    </row>
    <row r="18898" spans="11:19" x14ac:dyDescent="0.35">
      <c r="K18898" s="14"/>
      <c r="L18898" s="14"/>
      <c r="N18898" s="15"/>
      <c r="O18898" s="16"/>
      <c r="R18898" s="14"/>
      <c r="S18898" s="14"/>
    </row>
    <row r="18899" spans="11:19" x14ac:dyDescent="0.35">
      <c r="K18899" s="14"/>
      <c r="L18899" s="14"/>
      <c r="N18899" s="15"/>
      <c r="O18899" s="16"/>
      <c r="R18899" s="14"/>
      <c r="S18899" s="14"/>
    </row>
    <row r="18900" spans="11:19" x14ac:dyDescent="0.35">
      <c r="K18900" s="14"/>
      <c r="L18900" s="14"/>
      <c r="N18900" s="15"/>
      <c r="O18900" s="16"/>
      <c r="R18900" s="14"/>
      <c r="S18900" s="14"/>
    </row>
    <row r="18901" spans="11:19" x14ac:dyDescent="0.35">
      <c r="K18901" s="14"/>
      <c r="L18901" s="14"/>
      <c r="N18901" s="15"/>
      <c r="O18901" s="16"/>
      <c r="R18901" s="14"/>
      <c r="S18901" s="14"/>
    </row>
    <row r="18902" spans="11:19" x14ac:dyDescent="0.35">
      <c r="K18902" s="14"/>
      <c r="L18902" s="14"/>
      <c r="N18902" s="15"/>
      <c r="O18902" s="16"/>
      <c r="R18902" s="14"/>
      <c r="S18902" s="14"/>
    </row>
    <row r="18903" spans="11:19" x14ac:dyDescent="0.35">
      <c r="K18903" s="14"/>
      <c r="L18903" s="14"/>
      <c r="N18903" s="15"/>
      <c r="O18903" s="16"/>
      <c r="R18903" s="14"/>
      <c r="S18903" s="14"/>
    </row>
    <row r="18904" spans="11:19" x14ac:dyDescent="0.35">
      <c r="K18904" s="14"/>
      <c r="L18904" s="14"/>
      <c r="N18904" s="15"/>
      <c r="O18904" s="16"/>
      <c r="R18904" s="14"/>
      <c r="S18904" s="14"/>
    </row>
    <row r="18905" spans="11:19" x14ac:dyDescent="0.35">
      <c r="K18905" s="14"/>
      <c r="L18905" s="14"/>
      <c r="N18905" s="15"/>
      <c r="O18905" s="16"/>
      <c r="R18905" s="14"/>
      <c r="S18905" s="14"/>
    </row>
    <row r="18906" spans="11:19" x14ac:dyDescent="0.35">
      <c r="K18906" s="14"/>
      <c r="L18906" s="14"/>
      <c r="N18906" s="15"/>
      <c r="O18906" s="16"/>
      <c r="R18906" s="14"/>
      <c r="S18906" s="14"/>
    </row>
    <row r="18907" spans="11:19" x14ac:dyDescent="0.35">
      <c r="K18907" s="14"/>
      <c r="L18907" s="14"/>
      <c r="N18907" s="15"/>
      <c r="O18907" s="16"/>
      <c r="R18907" s="14"/>
      <c r="S18907" s="14"/>
    </row>
    <row r="18908" spans="11:19" x14ac:dyDescent="0.35">
      <c r="K18908" s="14"/>
      <c r="L18908" s="14"/>
      <c r="N18908" s="15"/>
      <c r="O18908" s="16"/>
      <c r="R18908" s="14"/>
      <c r="S18908" s="14"/>
    </row>
    <row r="18909" spans="11:19" x14ac:dyDescent="0.35">
      <c r="K18909" s="14"/>
      <c r="L18909" s="14"/>
      <c r="N18909" s="15"/>
      <c r="O18909" s="16"/>
      <c r="R18909" s="14"/>
      <c r="S18909" s="14"/>
    </row>
    <row r="18910" spans="11:19" x14ac:dyDescent="0.35">
      <c r="K18910" s="14"/>
      <c r="L18910" s="14"/>
      <c r="N18910" s="15"/>
      <c r="O18910" s="16"/>
      <c r="R18910" s="14"/>
      <c r="S18910" s="14"/>
    </row>
    <row r="18911" spans="11:19" x14ac:dyDescent="0.35">
      <c r="K18911" s="14"/>
      <c r="L18911" s="14"/>
      <c r="N18911" s="15"/>
      <c r="O18911" s="16"/>
      <c r="R18911" s="14"/>
      <c r="S18911" s="14"/>
    </row>
    <row r="18912" spans="11:19" x14ac:dyDescent="0.35">
      <c r="K18912" s="14"/>
      <c r="L18912" s="14"/>
      <c r="N18912" s="15"/>
      <c r="O18912" s="16"/>
      <c r="R18912" s="14"/>
      <c r="S18912" s="14"/>
    </row>
    <row r="18913" spans="11:19" x14ac:dyDescent="0.35">
      <c r="K18913" s="14"/>
      <c r="L18913" s="14"/>
      <c r="N18913" s="15"/>
      <c r="O18913" s="16"/>
      <c r="R18913" s="14"/>
      <c r="S18913" s="14"/>
    </row>
    <row r="18914" spans="11:19" x14ac:dyDescent="0.35">
      <c r="K18914" s="14"/>
      <c r="L18914" s="14"/>
      <c r="N18914" s="15"/>
      <c r="O18914" s="16"/>
      <c r="R18914" s="14"/>
      <c r="S18914" s="14"/>
    </row>
    <row r="18915" spans="11:19" x14ac:dyDescent="0.35">
      <c r="K18915" s="14"/>
      <c r="L18915" s="14"/>
      <c r="N18915" s="15"/>
      <c r="O18915" s="16"/>
      <c r="R18915" s="14"/>
      <c r="S18915" s="14"/>
    </row>
    <row r="18916" spans="11:19" x14ac:dyDescent="0.35">
      <c r="K18916" s="14"/>
      <c r="L18916" s="14"/>
      <c r="N18916" s="15"/>
      <c r="O18916" s="16"/>
      <c r="R18916" s="14"/>
      <c r="S18916" s="14"/>
    </row>
    <row r="18917" spans="11:19" x14ac:dyDescent="0.35">
      <c r="K18917" s="14"/>
      <c r="L18917" s="14"/>
      <c r="N18917" s="15"/>
      <c r="O18917" s="16"/>
      <c r="R18917" s="14"/>
      <c r="S18917" s="14"/>
    </row>
    <row r="18918" spans="11:19" x14ac:dyDescent="0.35">
      <c r="K18918" s="14"/>
      <c r="L18918" s="14"/>
      <c r="N18918" s="15"/>
      <c r="O18918" s="16"/>
      <c r="R18918" s="14"/>
      <c r="S18918" s="14"/>
    </row>
    <row r="18919" spans="11:19" x14ac:dyDescent="0.35">
      <c r="K18919" s="14"/>
      <c r="L18919" s="14"/>
      <c r="N18919" s="15"/>
      <c r="O18919" s="16"/>
      <c r="R18919" s="14"/>
      <c r="S18919" s="14"/>
    </row>
    <row r="18920" spans="11:19" x14ac:dyDescent="0.35">
      <c r="K18920" s="14"/>
      <c r="L18920" s="14"/>
      <c r="N18920" s="15"/>
      <c r="O18920" s="16"/>
      <c r="R18920" s="14"/>
      <c r="S18920" s="14"/>
    </row>
    <row r="18921" spans="11:19" x14ac:dyDescent="0.35">
      <c r="K18921" s="14"/>
      <c r="L18921" s="14"/>
      <c r="N18921" s="15"/>
      <c r="O18921" s="16"/>
      <c r="R18921" s="14"/>
      <c r="S18921" s="14"/>
    </row>
    <row r="18922" spans="11:19" x14ac:dyDescent="0.35">
      <c r="K18922" s="14"/>
      <c r="L18922" s="14"/>
      <c r="N18922" s="15"/>
      <c r="O18922" s="16"/>
      <c r="R18922" s="14"/>
      <c r="S18922" s="14"/>
    </row>
    <row r="18923" spans="11:19" x14ac:dyDescent="0.35">
      <c r="K18923" s="14"/>
      <c r="L18923" s="14"/>
      <c r="N18923" s="15"/>
      <c r="O18923" s="16"/>
      <c r="R18923" s="14"/>
      <c r="S18923" s="14"/>
    </row>
    <row r="18924" spans="11:19" x14ac:dyDescent="0.35">
      <c r="K18924" s="14"/>
      <c r="L18924" s="14"/>
      <c r="N18924" s="15"/>
      <c r="O18924" s="16"/>
      <c r="R18924" s="14"/>
      <c r="S18924" s="14"/>
    </row>
    <row r="18925" spans="11:19" x14ac:dyDescent="0.35">
      <c r="K18925" s="14"/>
      <c r="L18925" s="14"/>
      <c r="N18925" s="15"/>
      <c r="O18925" s="16"/>
      <c r="R18925" s="14"/>
      <c r="S18925" s="14"/>
    </row>
    <row r="18926" spans="11:19" x14ac:dyDescent="0.35">
      <c r="K18926" s="14"/>
      <c r="L18926" s="14"/>
      <c r="N18926" s="15"/>
      <c r="O18926" s="16"/>
      <c r="R18926" s="14"/>
      <c r="S18926" s="14"/>
    </row>
    <row r="18927" spans="11:19" x14ac:dyDescent="0.35">
      <c r="K18927" s="14"/>
      <c r="L18927" s="14"/>
      <c r="N18927" s="15"/>
      <c r="O18927" s="16"/>
      <c r="R18927" s="14"/>
      <c r="S18927" s="14"/>
    </row>
    <row r="18928" spans="11:19" x14ac:dyDescent="0.35">
      <c r="K18928" s="14"/>
      <c r="L18928" s="14"/>
      <c r="N18928" s="15"/>
      <c r="O18928" s="16"/>
      <c r="R18928" s="14"/>
      <c r="S18928" s="14"/>
    </row>
    <row r="18929" spans="11:19" x14ac:dyDescent="0.35">
      <c r="K18929" s="14"/>
      <c r="L18929" s="14"/>
      <c r="N18929" s="15"/>
      <c r="O18929" s="16"/>
      <c r="R18929" s="14"/>
      <c r="S18929" s="14"/>
    </row>
    <row r="18930" spans="11:19" x14ac:dyDescent="0.35">
      <c r="K18930" s="14"/>
      <c r="L18930" s="14"/>
      <c r="N18930" s="15"/>
      <c r="O18930" s="16"/>
      <c r="R18930" s="14"/>
      <c r="S18930" s="14"/>
    </row>
    <row r="18931" spans="11:19" x14ac:dyDescent="0.35">
      <c r="K18931" s="14"/>
      <c r="L18931" s="14"/>
      <c r="N18931" s="15"/>
      <c r="O18931" s="16"/>
      <c r="R18931" s="14"/>
      <c r="S18931" s="14"/>
    </row>
    <row r="18932" spans="11:19" x14ac:dyDescent="0.35">
      <c r="K18932" s="14"/>
      <c r="L18932" s="14"/>
      <c r="N18932" s="15"/>
      <c r="O18932" s="16"/>
      <c r="R18932" s="14"/>
      <c r="S18932" s="14"/>
    </row>
    <row r="18933" spans="11:19" x14ac:dyDescent="0.35">
      <c r="K18933" s="14"/>
      <c r="L18933" s="14"/>
      <c r="N18933" s="15"/>
      <c r="O18933" s="16"/>
      <c r="R18933" s="14"/>
      <c r="S18933" s="14"/>
    </row>
    <row r="18934" spans="11:19" x14ac:dyDescent="0.35">
      <c r="K18934" s="14"/>
      <c r="L18934" s="14"/>
      <c r="N18934" s="15"/>
      <c r="O18934" s="16"/>
      <c r="R18934" s="14"/>
      <c r="S18934" s="14"/>
    </row>
    <row r="18935" spans="11:19" x14ac:dyDescent="0.35">
      <c r="K18935" s="14"/>
      <c r="L18935" s="14"/>
      <c r="N18935" s="15"/>
      <c r="O18935" s="16"/>
      <c r="R18935" s="14"/>
      <c r="S18935" s="14"/>
    </row>
    <row r="18936" spans="11:19" x14ac:dyDescent="0.35">
      <c r="K18936" s="14"/>
      <c r="L18936" s="14"/>
      <c r="N18936" s="15"/>
      <c r="O18936" s="16"/>
      <c r="R18936" s="14"/>
      <c r="S18936" s="14"/>
    </row>
    <row r="18937" spans="11:19" x14ac:dyDescent="0.35">
      <c r="K18937" s="14"/>
      <c r="L18937" s="14"/>
      <c r="N18937" s="15"/>
      <c r="O18937" s="16"/>
      <c r="R18937" s="14"/>
      <c r="S18937" s="14"/>
    </row>
    <row r="18938" spans="11:19" x14ac:dyDescent="0.35">
      <c r="K18938" s="14"/>
      <c r="L18938" s="14"/>
      <c r="N18938" s="15"/>
      <c r="O18938" s="16"/>
      <c r="R18938" s="14"/>
      <c r="S18938" s="14"/>
    </row>
    <row r="18939" spans="11:19" x14ac:dyDescent="0.35">
      <c r="K18939" s="14"/>
      <c r="L18939" s="14"/>
      <c r="N18939" s="15"/>
      <c r="O18939" s="16"/>
      <c r="R18939" s="14"/>
      <c r="S18939" s="14"/>
    </row>
    <row r="18940" spans="11:19" x14ac:dyDescent="0.35">
      <c r="K18940" s="14"/>
      <c r="L18940" s="14"/>
      <c r="N18940" s="15"/>
      <c r="O18940" s="16"/>
      <c r="R18940" s="14"/>
      <c r="S18940" s="14"/>
    </row>
    <row r="18941" spans="11:19" x14ac:dyDescent="0.35">
      <c r="K18941" s="14"/>
      <c r="L18941" s="14"/>
      <c r="N18941" s="15"/>
      <c r="O18941" s="16"/>
      <c r="R18941" s="14"/>
      <c r="S18941" s="14"/>
    </row>
    <row r="18942" spans="11:19" x14ac:dyDescent="0.35">
      <c r="K18942" s="14"/>
      <c r="L18942" s="14"/>
      <c r="N18942" s="15"/>
      <c r="O18942" s="16"/>
      <c r="R18942" s="14"/>
      <c r="S18942" s="14"/>
    </row>
    <row r="18943" spans="11:19" x14ac:dyDescent="0.35">
      <c r="K18943" s="14"/>
      <c r="L18943" s="14"/>
      <c r="N18943" s="15"/>
      <c r="O18943" s="16"/>
      <c r="R18943" s="14"/>
      <c r="S18943" s="14"/>
    </row>
    <row r="18944" spans="11:19" x14ac:dyDescent="0.35">
      <c r="K18944" s="14"/>
      <c r="L18944" s="14"/>
      <c r="N18944" s="15"/>
      <c r="O18944" s="16"/>
      <c r="R18944" s="14"/>
      <c r="S18944" s="14"/>
    </row>
    <row r="18945" spans="11:19" x14ac:dyDescent="0.35">
      <c r="K18945" s="14"/>
      <c r="L18945" s="14"/>
      <c r="N18945" s="15"/>
      <c r="O18945" s="16"/>
      <c r="R18945" s="14"/>
      <c r="S18945" s="14"/>
    </row>
    <row r="18946" spans="11:19" x14ac:dyDescent="0.35">
      <c r="K18946" s="14"/>
      <c r="L18946" s="14"/>
      <c r="N18946" s="15"/>
      <c r="O18946" s="16"/>
      <c r="R18946" s="14"/>
      <c r="S18946" s="14"/>
    </row>
    <row r="18947" spans="11:19" x14ac:dyDescent="0.35">
      <c r="K18947" s="14"/>
      <c r="L18947" s="14"/>
      <c r="N18947" s="15"/>
      <c r="O18947" s="16"/>
      <c r="R18947" s="14"/>
      <c r="S18947" s="14"/>
    </row>
    <row r="18948" spans="11:19" x14ac:dyDescent="0.35">
      <c r="K18948" s="14"/>
      <c r="L18948" s="14"/>
      <c r="N18948" s="15"/>
      <c r="O18948" s="16"/>
      <c r="R18948" s="14"/>
      <c r="S18948" s="14"/>
    </row>
    <row r="18949" spans="11:19" x14ac:dyDescent="0.35">
      <c r="K18949" s="14"/>
      <c r="L18949" s="14"/>
      <c r="N18949" s="15"/>
      <c r="O18949" s="16"/>
      <c r="R18949" s="14"/>
      <c r="S18949" s="14"/>
    </row>
    <row r="18950" spans="11:19" x14ac:dyDescent="0.35">
      <c r="K18950" s="14"/>
      <c r="L18950" s="14"/>
      <c r="N18950" s="15"/>
      <c r="O18950" s="16"/>
      <c r="R18950" s="14"/>
      <c r="S18950" s="14"/>
    </row>
    <row r="18951" spans="11:19" x14ac:dyDescent="0.35">
      <c r="K18951" s="14"/>
      <c r="L18951" s="14"/>
      <c r="N18951" s="15"/>
      <c r="O18951" s="16"/>
      <c r="R18951" s="14"/>
      <c r="S18951" s="14"/>
    </row>
    <row r="18952" spans="11:19" x14ac:dyDescent="0.35">
      <c r="K18952" s="14"/>
      <c r="L18952" s="14"/>
      <c r="N18952" s="15"/>
      <c r="O18952" s="16"/>
      <c r="R18952" s="14"/>
      <c r="S18952" s="14"/>
    </row>
    <row r="18953" spans="11:19" x14ac:dyDescent="0.35">
      <c r="K18953" s="14"/>
      <c r="L18953" s="14"/>
      <c r="N18953" s="15"/>
      <c r="O18953" s="16"/>
      <c r="R18953" s="14"/>
      <c r="S18953" s="14"/>
    </row>
    <row r="18954" spans="11:19" x14ac:dyDescent="0.35">
      <c r="K18954" s="14"/>
      <c r="L18954" s="14"/>
      <c r="N18954" s="15"/>
      <c r="O18954" s="16"/>
      <c r="R18954" s="14"/>
      <c r="S18954" s="14"/>
    </row>
    <row r="18955" spans="11:19" x14ac:dyDescent="0.35">
      <c r="K18955" s="14"/>
      <c r="L18955" s="14"/>
      <c r="N18955" s="15"/>
      <c r="O18955" s="16"/>
      <c r="R18955" s="14"/>
      <c r="S18955" s="14"/>
    </row>
    <row r="18956" spans="11:19" x14ac:dyDescent="0.35">
      <c r="K18956" s="14"/>
      <c r="L18956" s="14"/>
      <c r="N18956" s="15"/>
      <c r="O18956" s="16"/>
      <c r="R18956" s="14"/>
      <c r="S18956" s="14"/>
    </row>
    <row r="18957" spans="11:19" x14ac:dyDescent="0.35">
      <c r="K18957" s="14"/>
      <c r="L18957" s="14"/>
      <c r="N18957" s="15"/>
      <c r="O18957" s="16"/>
      <c r="R18957" s="14"/>
      <c r="S18957" s="14"/>
    </row>
    <row r="18958" spans="11:19" x14ac:dyDescent="0.35">
      <c r="K18958" s="14"/>
      <c r="L18958" s="14"/>
      <c r="N18958" s="15"/>
      <c r="O18958" s="16"/>
      <c r="R18958" s="14"/>
      <c r="S18958" s="14"/>
    </row>
    <row r="18959" spans="11:19" x14ac:dyDescent="0.35">
      <c r="K18959" s="14"/>
      <c r="L18959" s="14"/>
      <c r="N18959" s="15"/>
      <c r="O18959" s="16"/>
      <c r="R18959" s="14"/>
      <c r="S18959" s="14"/>
    </row>
    <row r="18960" spans="11:19" x14ac:dyDescent="0.35">
      <c r="K18960" s="14"/>
      <c r="L18960" s="14"/>
      <c r="N18960" s="15"/>
      <c r="O18960" s="16"/>
      <c r="R18960" s="14"/>
      <c r="S18960" s="14"/>
    </row>
    <row r="18961" spans="11:19" x14ac:dyDescent="0.35">
      <c r="K18961" s="14"/>
      <c r="L18961" s="14"/>
      <c r="N18961" s="15"/>
      <c r="O18961" s="16"/>
      <c r="R18961" s="14"/>
      <c r="S18961" s="14"/>
    </row>
    <row r="18962" spans="11:19" x14ac:dyDescent="0.35">
      <c r="K18962" s="14"/>
      <c r="L18962" s="14"/>
      <c r="N18962" s="15"/>
      <c r="O18962" s="16"/>
      <c r="R18962" s="14"/>
      <c r="S18962" s="14"/>
    </row>
    <row r="18963" spans="11:19" x14ac:dyDescent="0.35">
      <c r="K18963" s="14"/>
      <c r="L18963" s="14"/>
      <c r="N18963" s="15"/>
      <c r="O18963" s="16"/>
      <c r="R18963" s="14"/>
      <c r="S18963" s="14"/>
    </row>
    <row r="18964" spans="11:19" x14ac:dyDescent="0.35">
      <c r="K18964" s="14"/>
      <c r="L18964" s="14"/>
      <c r="N18964" s="15"/>
      <c r="O18964" s="16"/>
      <c r="R18964" s="14"/>
      <c r="S18964" s="14"/>
    </row>
    <row r="18965" spans="11:19" x14ac:dyDescent="0.35">
      <c r="K18965" s="14"/>
      <c r="L18965" s="14"/>
      <c r="N18965" s="15"/>
      <c r="O18965" s="16"/>
      <c r="R18965" s="14"/>
      <c r="S18965" s="14"/>
    </row>
    <row r="18966" spans="11:19" x14ac:dyDescent="0.35">
      <c r="K18966" s="14"/>
      <c r="L18966" s="14"/>
      <c r="N18966" s="15"/>
      <c r="O18966" s="16"/>
      <c r="R18966" s="14"/>
      <c r="S18966" s="14"/>
    </row>
    <row r="18967" spans="11:19" x14ac:dyDescent="0.35">
      <c r="K18967" s="14"/>
      <c r="L18967" s="14"/>
      <c r="N18967" s="15"/>
      <c r="O18967" s="16"/>
      <c r="R18967" s="14"/>
      <c r="S18967" s="14"/>
    </row>
    <row r="18968" spans="11:19" x14ac:dyDescent="0.35">
      <c r="K18968" s="14"/>
      <c r="L18968" s="14"/>
      <c r="N18968" s="15"/>
      <c r="O18968" s="16"/>
      <c r="R18968" s="14"/>
      <c r="S18968" s="14"/>
    </row>
    <row r="18969" spans="11:19" x14ac:dyDescent="0.35">
      <c r="K18969" s="14"/>
      <c r="L18969" s="14"/>
      <c r="N18969" s="15"/>
      <c r="O18969" s="16"/>
      <c r="R18969" s="14"/>
      <c r="S18969" s="14"/>
    </row>
    <row r="18970" spans="11:19" x14ac:dyDescent="0.35">
      <c r="K18970" s="14"/>
      <c r="L18970" s="14"/>
      <c r="N18970" s="15"/>
      <c r="O18970" s="16"/>
      <c r="R18970" s="14"/>
      <c r="S18970" s="14"/>
    </row>
    <row r="18971" spans="11:19" x14ac:dyDescent="0.35">
      <c r="K18971" s="14"/>
      <c r="L18971" s="14"/>
      <c r="N18971" s="15"/>
      <c r="O18971" s="16"/>
      <c r="R18971" s="14"/>
      <c r="S18971" s="14"/>
    </row>
    <row r="18972" spans="11:19" x14ac:dyDescent="0.35">
      <c r="K18972" s="14"/>
      <c r="L18972" s="14"/>
      <c r="N18972" s="15"/>
      <c r="O18972" s="16"/>
      <c r="R18972" s="14"/>
      <c r="S18972" s="14"/>
    </row>
    <row r="18973" spans="11:19" x14ac:dyDescent="0.35">
      <c r="K18973" s="14"/>
      <c r="L18973" s="14"/>
      <c r="N18973" s="15"/>
      <c r="O18973" s="16"/>
      <c r="R18973" s="14"/>
      <c r="S18973" s="14"/>
    </row>
    <row r="18974" spans="11:19" x14ac:dyDescent="0.35">
      <c r="K18974" s="14"/>
      <c r="L18974" s="14"/>
      <c r="N18974" s="15"/>
      <c r="O18974" s="16"/>
      <c r="R18974" s="14"/>
      <c r="S18974" s="14"/>
    </row>
    <row r="18975" spans="11:19" x14ac:dyDescent="0.35">
      <c r="K18975" s="14"/>
      <c r="L18975" s="14"/>
      <c r="N18975" s="15"/>
      <c r="O18975" s="16"/>
      <c r="R18975" s="14"/>
      <c r="S18975" s="14"/>
    </row>
    <row r="18976" spans="11:19" x14ac:dyDescent="0.35">
      <c r="K18976" s="14"/>
      <c r="L18976" s="14"/>
      <c r="N18976" s="15"/>
      <c r="O18976" s="16"/>
      <c r="R18976" s="14"/>
      <c r="S18976" s="14"/>
    </row>
    <row r="18977" spans="11:19" x14ac:dyDescent="0.35">
      <c r="K18977" s="14"/>
      <c r="L18977" s="14"/>
      <c r="N18977" s="15"/>
      <c r="O18977" s="16"/>
      <c r="R18977" s="14"/>
      <c r="S18977" s="14"/>
    </row>
    <row r="18978" spans="11:19" x14ac:dyDescent="0.35">
      <c r="K18978" s="14"/>
      <c r="L18978" s="14"/>
      <c r="N18978" s="15"/>
      <c r="O18978" s="16"/>
      <c r="R18978" s="14"/>
      <c r="S18978" s="14"/>
    </row>
    <row r="18979" spans="11:19" x14ac:dyDescent="0.35">
      <c r="K18979" s="14"/>
      <c r="L18979" s="14"/>
      <c r="N18979" s="15"/>
      <c r="O18979" s="16"/>
      <c r="R18979" s="14"/>
      <c r="S18979" s="14"/>
    </row>
    <row r="18980" spans="11:19" x14ac:dyDescent="0.35">
      <c r="K18980" s="14"/>
      <c r="L18980" s="14"/>
      <c r="N18980" s="15"/>
      <c r="O18980" s="16"/>
      <c r="R18980" s="14"/>
      <c r="S18980" s="14"/>
    </row>
    <row r="18981" spans="11:19" x14ac:dyDescent="0.35">
      <c r="K18981" s="14"/>
      <c r="L18981" s="14"/>
      <c r="N18981" s="15"/>
      <c r="O18981" s="16"/>
      <c r="R18981" s="14"/>
      <c r="S18981" s="14"/>
    </row>
    <row r="18982" spans="11:19" x14ac:dyDescent="0.35">
      <c r="K18982" s="14"/>
      <c r="L18982" s="14"/>
      <c r="N18982" s="15"/>
      <c r="O18982" s="16"/>
      <c r="R18982" s="14"/>
      <c r="S18982" s="14"/>
    </row>
    <row r="18983" spans="11:19" x14ac:dyDescent="0.35">
      <c r="K18983" s="14"/>
      <c r="L18983" s="14"/>
      <c r="N18983" s="15"/>
      <c r="O18983" s="16"/>
      <c r="R18983" s="14"/>
      <c r="S18983" s="14"/>
    </row>
    <row r="18984" spans="11:19" x14ac:dyDescent="0.35">
      <c r="K18984" s="14"/>
      <c r="L18984" s="14"/>
      <c r="N18984" s="15"/>
      <c r="O18984" s="16"/>
      <c r="R18984" s="14"/>
      <c r="S18984" s="14"/>
    </row>
    <row r="18985" spans="11:19" x14ac:dyDescent="0.35">
      <c r="K18985" s="14"/>
      <c r="L18985" s="14"/>
      <c r="N18985" s="15"/>
      <c r="O18985" s="16"/>
      <c r="R18985" s="14"/>
      <c r="S18985" s="14"/>
    </row>
    <row r="18986" spans="11:19" x14ac:dyDescent="0.35">
      <c r="K18986" s="14"/>
      <c r="L18986" s="14"/>
      <c r="N18986" s="15"/>
      <c r="O18986" s="16"/>
      <c r="R18986" s="14"/>
      <c r="S18986" s="14"/>
    </row>
    <row r="18987" spans="11:19" x14ac:dyDescent="0.35">
      <c r="K18987" s="14"/>
      <c r="L18987" s="14"/>
      <c r="N18987" s="15"/>
      <c r="O18987" s="16"/>
      <c r="R18987" s="14"/>
      <c r="S18987" s="14"/>
    </row>
    <row r="18988" spans="11:19" x14ac:dyDescent="0.35">
      <c r="K18988" s="14"/>
      <c r="L18988" s="14"/>
      <c r="N18988" s="15"/>
      <c r="O18988" s="16"/>
      <c r="R18988" s="14"/>
      <c r="S18988" s="14"/>
    </row>
    <row r="18989" spans="11:19" x14ac:dyDescent="0.35">
      <c r="K18989" s="14"/>
      <c r="L18989" s="14"/>
      <c r="N18989" s="15"/>
      <c r="O18989" s="16"/>
      <c r="R18989" s="14"/>
      <c r="S18989" s="14"/>
    </row>
    <row r="18990" spans="11:19" x14ac:dyDescent="0.35">
      <c r="K18990" s="14"/>
      <c r="L18990" s="14"/>
      <c r="N18990" s="15"/>
      <c r="O18990" s="16"/>
      <c r="R18990" s="14"/>
      <c r="S18990" s="14"/>
    </row>
    <row r="18991" spans="11:19" x14ac:dyDescent="0.35">
      <c r="K18991" s="14"/>
      <c r="L18991" s="14"/>
      <c r="N18991" s="15"/>
      <c r="O18991" s="16"/>
      <c r="R18991" s="14"/>
      <c r="S18991" s="14"/>
    </row>
    <row r="18992" spans="11:19" x14ac:dyDescent="0.35">
      <c r="K18992" s="14"/>
      <c r="L18992" s="14"/>
      <c r="N18992" s="15"/>
      <c r="O18992" s="16"/>
      <c r="R18992" s="14"/>
      <c r="S18992" s="14"/>
    </row>
    <row r="18993" spans="11:19" x14ac:dyDescent="0.35">
      <c r="K18993" s="14"/>
      <c r="L18993" s="14"/>
      <c r="N18993" s="15"/>
      <c r="O18993" s="16"/>
      <c r="R18993" s="14"/>
      <c r="S18993" s="14"/>
    </row>
    <row r="18994" spans="11:19" x14ac:dyDescent="0.35">
      <c r="K18994" s="14"/>
      <c r="L18994" s="14"/>
      <c r="N18994" s="15"/>
      <c r="O18994" s="16"/>
      <c r="R18994" s="14"/>
      <c r="S18994" s="14"/>
    </row>
    <row r="18995" spans="11:19" x14ac:dyDescent="0.35">
      <c r="K18995" s="14"/>
      <c r="L18995" s="14"/>
      <c r="N18995" s="15"/>
      <c r="O18995" s="16"/>
      <c r="R18995" s="14"/>
      <c r="S18995" s="14"/>
    </row>
    <row r="18996" spans="11:19" x14ac:dyDescent="0.35">
      <c r="K18996" s="14"/>
      <c r="L18996" s="14"/>
      <c r="N18996" s="15"/>
      <c r="O18996" s="16"/>
      <c r="R18996" s="14"/>
      <c r="S18996" s="14"/>
    </row>
    <row r="18997" spans="11:19" x14ac:dyDescent="0.35">
      <c r="K18997" s="14"/>
      <c r="L18997" s="14"/>
      <c r="N18997" s="15"/>
      <c r="O18997" s="16"/>
      <c r="R18997" s="14"/>
      <c r="S18997" s="14"/>
    </row>
    <row r="18998" spans="11:19" x14ac:dyDescent="0.35">
      <c r="K18998" s="14"/>
      <c r="L18998" s="14"/>
      <c r="N18998" s="15"/>
      <c r="O18998" s="16"/>
      <c r="R18998" s="14"/>
      <c r="S18998" s="14"/>
    </row>
    <row r="18999" spans="11:19" x14ac:dyDescent="0.35">
      <c r="K18999" s="14"/>
      <c r="L18999" s="14"/>
      <c r="N18999" s="15"/>
      <c r="O18999" s="16"/>
      <c r="R18999" s="14"/>
      <c r="S18999" s="14"/>
    </row>
    <row r="19000" spans="11:19" x14ac:dyDescent="0.35">
      <c r="K19000" s="14"/>
      <c r="L19000" s="14"/>
      <c r="N19000" s="15"/>
      <c r="O19000" s="16"/>
      <c r="R19000" s="14"/>
      <c r="S19000" s="14"/>
    </row>
    <row r="19001" spans="11:19" x14ac:dyDescent="0.35">
      <c r="K19001" s="14"/>
      <c r="L19001" s="14"/>
      <c r="N19001" s="15"/>
      <c r="O19001" s="16"/>
      <c r="R19001" s="14"/>
      <c r="S19001" s="14"/>
    </row>
    <row r="19002" spans="11:19" x14ac:dyDescent="0.35">
      <c r="K19002" s="14"/>
      <c r="L19002" s="14"/>
      <c r="N19002" s="15"/>
      <c r="O19002" s="16"/>
      <c r="R19002" s="14"/>
      <c r="S19002" s="14"/>
    </row>
    <row r="19003" spans="11:19" x14ac:dyDescent="0.35">
      <c r="K19003" s="14"/>
      <c r="L19003" s="14"/>
      <c r="N19003" s="15"/>
      <c r="O19003" s="16"/>
      <c r="R19003" s="14"/>
      <c r="S19003" s="14"/>
    </row>
    <row r="19004" spans="11:19" x14ac:dyDescent="0.35">
      <c r="K19004" s="14"/>
      <c r="L19004" s="14"/>
      <c r="N19004" s="15"/>
      <c r="O19004" s="16"/>
      <c r="R19004" s="14"/>
      <c r="S19004" s="14"/>
    </row>
    <row r="19005" spans="11:19" x14ac:dyDescent="0.35">
      <c r="K19005" s="14"/>
      <c r="L19005" s="14"/>
      <c r="N19005" s="15"/>
      <c r="O19005" s="16"/>
      <c r="R19005" s="14"/>
      <c r="S19005" s="14"/>
    </row>
    <row r="19006" spans="11:19" x14ac:dyDescent="0.35">
      <c r="K19006" s="14"/>
      <c r="L19006" s="14"/>
      <c r="N19006" s="15"/>
      <c r="O19006" s="16"/>
      <c r="R19006" s="14"/>
      <c r="S19006" s="14"/>
    </row>
    <row r="19007" spans="11:19" x14ac:dyDescent="0.35">
      <c r="K19007" s="14"/>
      <c r="L19007" s="14"/>
      <c r="N19007" s="15"/>
      <c r="O19007" s="16"/>
      <c r="R19007" s="14"/>
      <c r="S19007" s="14"/>
    </row>
    <row r="19008" spans="11:19" x14ac:dyDescent="0.35">
      <c r="K19008" s="14"/>
      <c r="L19008" s="14"/>
      <c r="N19008" s="15"/>
      <c r="O19008" s="16"/>
      <c r="R19008" s="14"/>
      <c r="S19008" s="14"/>
    </row>
    <row r="19009" spans="11:19" x14ac:dyDescent="0.35">
      <c r="K19009" s="14"/>
      <c r="L19009" s="14"/>
      <c r="N19009" s="15"/>
      <c r="O19009" s="16"/>
      <c r="R19009" s="14"/>
      <c r="S19009" s="14"/>
    </row>
    <row r="19010" spans="11:19" x14ac:dyDescent="0.35">
      <c r="K19010" s="14"/>
      <c r="L19010" s="14"/>
      <c r="N19010" s="15"/>
      <c r="O19010" s="16"/>
      <c r="R19010" s="14"/>
      <c r="S19010" s="14"/>
    </row>
    <row r="19011" spans="11:19" x14ac:dyDescent="0.35">
      <c r="K19011" s="14"/>
      <c r="L19011" s="14"/>
      <c r="N19011" s="15"/>
      <c r="O19011" s="16"/>
      <c r="R19011" s="14"/>
      <c r="S19011" s="14"/>
    </row>
    <row r="19012" spans="11:19" x14ac:dyDescent="0.35">
      <c r="K19012" s="14"/>
      <c r="L19012" s="14"/>
      <c r="N19012" s="15"/>
      <c r="O19012" s="16"/>
      <c r="R19012" s="14"/>
      <c r="S19012" s="14"/>
    </row>
    <row r="19013" spans="11:19" x14ac:dyDescent="0.35">
      <c r="K19013" s="14"/>
      <c r="L19013" s="14"/>
      <c r="N19013" s="15"/>
      <c r="O19013" s="16"/>
      <c r="R19013" s="14"/>
      <c r="S19013" s="14"/>
    </row>
    <row r="19014" spans="11:19" x14ac:dyDescent="0.35">
      <c r="K19014" s="14"/>
      <c r="L19014" s="14"/>
      <c r="N19014" s="15"/>
      <c r="O19014" s="16"/>
      <c r="R19014" s="14"/>
      <c r="S19014" s="14"/>
    </row>
    <row r="19015" spans="11:19" x14ac:dyDescent="0.35">
      <c r="K19015" s="14"/>
      <c r="L19015" s="14"/>
      <c r="N19015" s="15"/>
      <c r="O19015" s="16"/>
      <c r="R19015" s="14"/>
      <c r="S19015" s="14"/>
    </row>
    <row r="19016" spans="11:19" x14ac:dyDescent="0.35">
      <c r="K19016" s="14"/>
      <c r="L19016" s="14"/>
      <c r="N19016" s="15"/>
      <c r="O19016" s="16"/>
      <c r="R19016" s="14"/>
      <c r="S19016" s="14"/>
    </row>
    <row r="19017" spans="11:19" x14ac:dyDescent="0.35">
      <c r="K19017" s="14"/>
      <c r="L19017" s="14"/>
      <c r="N19017" s="15"/>
      <c r="O19017" s="16"/>
      <c r="R19017" s="14"/>
      <c r="S19017" s="14"/>
    </row>
    <row r="19018" spans="11:19" x14ac:dyDescent="0.35">
      <c r="K19018" s="14"/>
      <c r="L19018" s="14"/>
      <c r="N19018" s="15"/>
      <c r="O19018" s="16"/>
      <c r="R19018" s="14"/>
      <c r="S19018" s="14"/>
    </row>
    <row r="19019" spans="11:19" x14ac:dyDescent="0.35">
      <c r="K19019" s="14"/>
      <c r="L19019" s="14"/>
      <c r="N19019" s="15"/>
      <c r="O19019" s="16"/>
      <c r="R19019" s="14"/>
      <c r="S19019" s="14"/>
    </row>
    <row r="19020" spans="11:19" x14ac:dyDescent="0.35">
      <c r="K19020" s="14"/>
      <c r="L19020" s="14"/>
      <c r="N19020" s="15"/>
      <c r="O19020" s="16"/>
      <c r="R19020" s="14"/>
      <c r="S19020" s="14"/>
    </row>
    <row r="19021" spans="11:19" x14ac:dyDescent="0.35">
      <c r="K19021" s="14"/>
      <c r="L19021" s="14"/>
      <c r="N19021" s="15"/>
      <c r="O19021" s="16"/>
      <c r="R19021" s="14"/>
      <c r="S19021" s="14"/>
    </row>
    <row r="19022" spans="11:19" x14ac:dyDescent="0.35">
      <c r="K19022" s="14"/>
      <c r="L19022" s="14"/>
      <c r="N19022" s="15"/>
      <c r="O19022" s="16"/>
      <c r="R19022" s="14"/>
      <c r="S19022" s="14"/>
    </row>
    <row r="19023" spans="11:19" x14ac:dyDescent="0.35">
      <c r="K19023" s="14"/>
      <c r="L19023" s="14"/>
      <c r="N19023" s="15"/>
      <c r="O19023" s="16"/>
      <c r="R19023" s="14"/>
      <c r="S19023" s="14"/>
    </row>
    <row r="19024" spans="11:19" x14ac:dyDescent="0.35">
      <c r="K19024" s="14"/>
      <c r="L19024" s="14"/>
      <c r="N19024" s="15"/>
      <c r="O19024" s="16"/>
      <c r="R19024" s="14"/>
      <c r="S19024" s="14"/>
    </row>
    <row r="19025" spans="11:19" x14ac:dyDescent="0.35">
      <c r="K19025" s="14"/>
      <c r="L19025" s="14"/>
      <c r="N19025" s="15"/>
      <c r="O19025" s="16"/>
      <c r="R19025" s="14"/>
      <c r="S19025" s="14"/>
    </row>
    <row r="19026" spans="11:19" x14ac:dyDescent="0.35">
      <c r="K19026" s="14"/>
      <c r="L19026" s="14"/>
      <c r="N19026" s="15"/>
      <c r="O19026" s="16"/>
      <c r="R19026" s="14"/>
      <c r="S19026" s="14"/>
    </row>
    <row r="19027" spans="11:19" x14ac:dyDescent="0.35">
      <c r="K19027" s="14"/>
      <c r="L19027" s="14"/>
      <c r="N19027" s="15"/>
      <c r="O19027" s="16"/>
      <c r="R19027" s="14"/>
      <c r="S19027" s="14"/>
    </row>
    <row r="19028" spans="11:19" x14ac:dyDescent="0.35">
      <c r="K19028" s="14"/>
      <c r="L19028" s="14"/>
      <c r="N19028" s="15"/>
      <c r="O19028" s="16"/>
      <c r="R19028" s="14"/>
      <c r="S19028" s="14"/>
    </row>
    <row r="19029" spans="11:19" x14ac:dyDescent="0.35">
      <c r="K19029" s="14"/>
      <c r="L19029" s="14"/>
      <c r="N19029" s="15"/>
      <c r="O19029" s="16"/>
      <c r="R19029" s="14"/>
      <c r="S19029" s="14"/>
    </row>
    <row r="19030" spans="11:19" x14ac:dyDescent="0.35">
      <c r="K19030" s="14"/>
      <c r="L19030" s="14"/>
      <c r="N19030" s="15"/>
      <c r="O19030" s="16"/>
      <c r="R19030" s="14"/>
      <c r="S19030" s="14"/>
    </row>
    <row r="19031" spans="11:19" x14ac:dyDescent="0.35">
      <c r="K19031" s="14"/>
      <c r="L19031" s="14"/>
      <c r="N19031" s="15"/>
      <c r="O19031" s="16"/>
      <c r="R19031" s="14"/>
      <c r="S19031" s="14"/>
    </row>
    <row r="19032" spans="11:19" x14ac:dyDescent="0.35">
      <c r="K19032" s="14"/>
      <c r="L19032" s="14"/>
      <c r="N19032" s="15"/>
      <c r="O19032" s="16"/>
      <c r="R19032" s="14"/>
      <c r="S19032" s="14"/>
    </row>
    <row r="19033" spans="11:19" x14ac:dyDescent="0.35">
      <c r="K19033" s="14"/>
      <c r="L19033" s="14"/>
      <c r="N19033" s="15"/>
      <c r="O19033" s="16"/>
      <c r="R19033" s="14"/>
      <c r="S19033" s="14"/>
    </row>
    <row r="19034" spans="11:19" x14ac:dyDescent="0.35">
      <c r="K19034" s="14"/>
      <c r="L19034" s="14"/>
      <c r="N19034" s="15"/>
      <c r="O19034" s="16"/>
      <c r="R19034" s="14"/>
      <c r="S19034" s="14"/>
    </row>
    <row r="19035" spans="11:19" x14ac:dyDescent="0.35">
      <c r="K19035" s="14"/>
      <c r="L19035" s="14"/>
      <c r="N19035" s="15"/>
      <c r="O19035" s="16"/>
      <c r="R19035" s="14"/>
      <c r="S19035" s="14"/>
    </row>
    <row r="19036" spans="11:19" x14ac:dyDescent="0.35">
      <c r="K19036" s="14"/>
      <c r="L19036" s="14"/>
      <c r="N19036" s="15"/>
      <c r="O19036" s="16"/>
      <c r="R19036" s="14"/>
      <c r="S19036" s="14"/>
    </row>
    <row r="19037" spans="11:19" x14ac:dyDescent="0.35">
      <c r="K19037" s="14"/>
      <c r="L19037" s="14"/>
      <c r="N19037" s="15"/>
      <c r="O19037" s="16"/>
      <c r="R19037" s="14"/>
      <c r="S19037" s="14"/>
    </row>
    <row r="19038" spans="11:19" x14ac:dyDescent="0.35">
      <c r="K19038" s="14"/>
      <c r="L19038" s="14"/>
      <c r="N19038" s="15"/>
      <c r="O19038" s="16"/>
      <c r="R19038" s="14"/>
      <c r="S19038" s="14"/>
    </row>
    <row r="19039" spans="11:19" x14ac:dyDescent="0.35">
      <c r="K19039" s="14"/>
      <c r="L19039" s="14"/>
      <c r="N19039" s="15"/>
      <c r="O19039" s="16"/>
      <c r="R19039" s="14"/>
      <c r="S19039" s="14"/>
    </row>
    <row r="19040" spans="11:19" x14ac:dyDescent="0.35">
      <c r="K19040" s="14"/>
      <c r="L19040" s="14"/>
      <c r="N19040" s="15"/>
      <c r="O19040" s="16"/>
      <c r="R19040" s="14"/>
      <c r="S19040" s="14"/>
    </row>
    <row r="19041" spans="11:19" x14ac:dyDescent="0.35">
      <c r="K19041" s="14"/>
      <c r="L19041" s="14"/>
      <c r="N19041" s="15"/>
      <c r="O19041" s="16"/>
      <c r="R19041" s="14"/>
      <c r="S19041" s="14"/>
    </row>
    <row r="19042" spans="11:19" x14ac:dyDescent="0.35">
      <c r="K19042" s="14"/>
      <c r="L19042" s="14"/>
      <c r="N19042" s="15"/>
      <c r="O19042" s="16"/>
      <c r="R19042" s="14"/>
      <c r="S19042" s="14"/>
    </row>
    <row r="19043" spans="11:19" x14ac:dyDescent="0.35">
      <c r="K19043" s="14"/>
      <c r="L19043" s="14"/>
      <c r="N19043" s="15"/>
      <c r="O19043" s="16"/>
      <c r="R19043" s="14"/>
      <c r="S19043" s="14"/>
    </row>
    <row r="19044" spans="11:19" x14ac:dyDescent="0.35">
      <c r="K19044" s="14"/>
      <c r="L19044" s="14"/>
      <c r="N19044" s="15"/>
      <c r="O19044" s="16"/>
      <c r="R19044" s="14"/>
      <c r="S19044" s="14"/>
    </row>
    <row r="19045" spans="11:19" x14ac:dyDescent="0.35">
      <c r="K19045" s="14"/>
      <c r="L19045" s="14"/>
      <c r="N19045" s="15"/>
      <c r="O19045" s="16"/>
      <c r="R19045" s="14"/>
      <c r="S19045" s="14"/>
    </row>
    <row r="19046" spans="11:19" x14ac:dyDescent="0.35">
      <c r="K19046" s="14"/>
      <c r="L19046" s="14"/>
      <c r="N19046" s="15"/>
      <c r="O19046" s="16"/>
      <c r="R19046" s="14"/>
      <c r="S19046" s="14"/>
    </row>
    <row r="19047" spans="11:19" x14ac:dyDescent="0.35">
      <c r="K19047" s="14"/>
      <c r="L19047" s="14"/>
      <c r="N19047" s="15"/>
      <c r="O19047" s="16"/>
      <c r="R19047" s="14"/>
      <c r="S19047" s="14"/>
    </row>
    <row r="19048" spans="11:19" x14ac:dyDescent="0.35">
      <c r="K19048" s="14"/>
      <c r="L19048" s="14"/>
      <c r="N19048" s="15"/>
      <c r="O19048" s="16"/>
      <c r="R19048" s="14"/>
      <c r="S19048" s="14"/>
    </row>
    <row r="19049" spans="11:19" x14ac:dyDescent="0.35">
      <c r="K19049" s="14"/>
      <c r="L19049" s="14"/>
      <c r="N19049" s="15"/>
      <c r="O19049" s="16"/>
      <c r="R19049" s="14"/>
      <c r="S19049" s="14"/>
    </row>
    <row r="19050" spans="11:19" x14ac:dyDescent="0.35">
      <c r="K19050" s="14"/>
      <c r="L19050" s="14"/>
      <c r="N19050" s="15"/>
      <c r="O19050" s="16"/>
      <c r="R19050" s="14"/>
      <c r="S19050" s="14"/>
    </row>
    <row r="19051" spans="11:19" x14ac:dyDescent="0.35">
      <c r="K19051" s="14"/>
      <c r="L19051" s="14"/>
      <c r="N19051" s="15"/>
      <c r="O19051" s="16"/>
      <c r="R19051" s="14"/>
      <c r="S19051" s="14"/>
    </row>
    <row r="19052" spans="11:19" x14ac:dyDescent="0.35">
      <c r="K19052" s="14"/>
      <c r="L19052" s="14"/>
      <c r="N19052" s="15"/>
      <c r="O19052" s="16"/>
      <c r="R19052" s="14"/>
      <c r="S19052" s="14"/>
    </row>
    <row r="19053" spans="11:19" x14ac:dyDescent="0.35">
      <c r="K19053" s="14"/>
      <c r="L19053" s="14"/>
      <c r="N19053" s="15"/>
      <c r="O19053" s="16"/>
      <c r="R19053" s="14"/>
      <c r="S19053" s="14"/>
    </row>
    <row r="19054" spans="11:19" x14ac:dyDescent="0.35">
      <c r="K19054" s="14"/>
      <c r="L19054" s="14"/>
      <c r="N19054" s="15"/>
      <c r="O19054" s="16"/>
      <c r="R19054" s="14"/>
      <c r="S19054" s="14"/>
    </row>
    <row r="19055" spans="11:19" x14ac:dyDescent="0.35">
      <c r="K19055" s="14"/>
      <c r="L19055" s="14"/>
      <c r="N19055" s="15"/>
      <c r="O19055" s="16"/>
      <c r="R19055" s="14"/>
      <c r="S19055" s="14"/>
    </row>
    <row r="19056" spans="11:19" x14ac:dyDescent="0.35">
      <c r="K19056" s="14"/>
      <c r="L19056" s="14"/>
      <c r="N19056" s="15"/>
      <c r="O19056" s="16"/>
      <c r="R19056" s="14"/>
      <c r="S19056" s="14"/>
    </row>
    <row r="19057" spans="11:19" x14ac:dyDescent="0.35">
      <c r="K19057" s="14"/>
      <c r="L19057" s="14"/>
      <c r="N19057" s="15"/>
      <c r="O19057" s="16"/>
      <c r="R19057" s="14"/>
      <c r="S19057" s="14"/>
    </row>
    <row r="19058" spans="11:19" x14ac:dyDescent="0.35">
      <c r="K19058" s="14"/>
      <c r="L19058" s="14"/>
      <c r="N19058" s="15"/>
      <c r="O19058" s="16"/>
      <c r="R19058" s="14"/>
      <c r="S19058" s="14"/>
    </row>
    <row r="19059" spans="11:19" x14ac:dyDescent="0.35">
      <c r="K19059" s="14"/>
      <c r="L19059" s="14"/>
      <c r="N19059" s="15"/>
      <c r="O19059" s="16"/>
      <c r="R19059" s="14"/>
      <c r="S19059" s="14"/>
    </row>
    <row r="19060" spans="11:19" x14ac:dyDescent="0.35">
      <c r="K19060" s="14"/>
      <c r="L19060" s="14"/>
      <c r="N19060" s="15"/>
      <c r="O19060" s="16"/>
      <c r="R19060" s="14"/>
      <c r="S19060" s="14"/>
    </row>
    <row r="19061" spans="11:19" x14ac:dyDescent="0.35">
      <c r="K19061" s="14"/>
      <c r="L19061" s="14"/>
      <c r="N19061" s="15"/>
      <c r="O19061" s="16"/>
      <c r="R19061" s="14"/>
      <c r="S19061" s="14"/>
    </row>
    <row r="19062" spans="11:19" x14ac:dyDescent="0.35">
      <c r="K19062" s="14"/>
      <c r="L19062" s="14"/>
      <c r="N19062" s="15"/>
      <c r="O19062" s="16"/>
      <c r="R19062" s="14"/>
      <c r="S19062" s="14"/>
    </row>
    <row r="19063" spans="11:19" x14ac:dyDescent="0.35">
      <c r="K19063" s="14"/>
      <c r="L19063" s="14"/>
      <c r="N19063" s="15"/>
      <c r="O19063" s="16"/>
      <c r="R19063" s="14"/>
      <c r="S19063" s="14"/>
    </row>
    <row r="19064" spans="11:19" x14ac:dyDescent="0.35">
      <c r="K19064" s="14"/>
      <c r="L19064" s="14"/>
      <c r="N19064" s="15"/>
      <c r="O19064" s="16"/>
      <c r="R19064" s="14"/>
      <c r="S19064" s="14"/>
    </row>
    <row r="19065" spans="11:19" x14ac:dyDescent="0.35">
      <c r="K19065" s="14"/>
      <c r="L19065" s="14"/>
      <c r="N19065" s="15"/>
      <c r="O19065" s="16"/>
      <c r="R19065" s="14"/>
      <c r="S19065" s="14"/>
    </row>
    <row r="19066" spans="11:19" x14ac:dyDescent="0.35">
      <c r="K19066" s="14"/>
      <c r="L19066" s="14"/>
      <c r="N19066" s="15"/>
      <c r="O19066" s="16"/>
      <c r="R19066" s="14"/>
      <c r="S19066" s="14"/>
    </row>
    <row r="19067" spans="11:19" x14ac:dyDescent="0.35">
      <c r="K19067" s="14"/>
      <c r="L19067" s="14"/>
      <c r="N19067" s="15"/>
      <c r="O19067" s="16"/>
      <c r="R19067" s="14"/>
      <c r="S19067" s="14"/>
    </row>
    <row r="19068" spans="11:19" x14ac:dyDescent="0.35">
      <c r="K19068" s="14"/>
      <c r="L19068" s="14"/>
      <c r="N19068" s="15"/>
      <c r="O19068" s="16"/>
      <c r="R19068" s="14"/>
      <c r="S19068" s="14"/>
    </row>
    <row r="19069" spans="11:19" x14ac:dyDescent="0.35">
      <c r="K19069" s="14"/>
      <c r="L19069" s="14"/>
      <c r="N19069" s="15"/>
      <c r="O19069" s="16"/>
      <c r="R19069" s="14"/>
      <c r="S19069" s="14"/>
    </row>
    <row r="19070" spans="11:19" x14ac:dyDescent="0.35">
      <c r="K19070" s="14"/>
      <c r="L19070" s="14"/>
      <c r="N19070" s="15"/>
      <c r="O19070" s="16"/>
      <c r="R19070" s="14"/>
      <c r="S19070" s="14"/>
    </row>
    <row r="19071" spans="11:19" x14ac:dyDescent="0.35">
      <c r="K19071" s="14"/>
      <c r="L19071" s="14"/>
      <c r="N19071" s="15"/>
      <c r="O19071" s="16"/>
      <c r="R19071" s="14"/>
      <c r="S19071" s="14"/>
    </row>
    <row r="19072" spans="11:19" x14ac:dyDescent="0.35">
      <c r="K19072" s="14"/>
      <c r="L19072" s="14"/>
      <c r="N19072" s="15"/>
      <c r="O19072" s="16"/>
      <c r="R19072" s="14"/>
      <c r="S19072" s="14"/>
    </row>
    <row r="19073" spans="11:19" x14ac:dyDescent="0.35">
      <c r="K19073" s="14"/>
      <c r="L19073" s="14"/>
      <c r="N19073" s="15"/>
      <c r="O19073" s="16"/>
      <c r="R19073" s="14"/>
      <c r="S19073" s="14"/>
    </row>
    <row r="19074" spans="11:19" x14ac:dyDescent="0.35">
      <c r="K19074" s="14"/>
      <c r="L19074" s="14"/>
      <c r="N19074" s="15"/>
      <c r="O19074" s="16"/>
      <c r="R19074" s="14"/>
      <c r="S19074" s="14"/>
    </row>
    <row r="19075" spans="11:19" x14ac:dyDescent="0.35">
      <c r="K19075" s="14"/>
      <c r="L19075" s="14"/>
      <c r="N19075" s="15"/>
      <c r="O19075" s="16"/>
      <c r="R19075" s="14"/>
      <c r="S19075" s="14"/>
    </row>
    <row r="19076" spans="11:19" x14ac:dyDescent="0.35">
      <c r="K19076" s="14"/>
      <c r="L19076" s="14"/>
      <c r="N19076" s="15"/>
      <c r="O19076" s="16"/>
      <c r="R19076" s="14"/>
      <c r="S19076" s="14"/>
    </row>
    <row r="19077" spans="11:19" x14ac:dyDescent="0.35">
      <c r="K19077" s="14"/>
      <c r="L19077" s="14"/>
      <c r="N19077" s="15"/>
      <c r="O19077" s="16"/>
      <c r="R19077" s="14"/>
      <c r="S19077" s="14"/>
    </row>
    <row r="19078" spans="11:19" x14ac:dyDescent="0.35">
      <c r="K19078" s="14"/>
      <c r="L19078" s="14"/>
      <c r="N19078" s="15"/>
      <c r="O19078" s="16"/>
      <c r="R19078" s="14"/>
      <c r="S19078" s="14"/>
    </row>
    <row r="19079" spans="11:19" x14ac:dyDescent="0.35">
      <c r="K19079" s="14"/>
      <c r="L19079" s="14"/>
      <c r="N19079" s="15"/>
      <c r="O19079" s="16"/>
      <c r="R19079" s="14"/>
      <c r="S19079" s="14"/>
    </row>
    <row r="19080" spans="11:19" x14ac:dyDescent="0.35">
      <c r="K19080" s="14"/>
      <c r="L19080" s="14"/>
      <c r="N19080" s="15"/>
      <c r="O19080" s="16"/>
      <c r="R19080" s="14"/>
      <c r="S19080" s="14"/>
    </row>
    <row r="19081" spans="11:19" x14ac:dyDescent="0.35">
      <c r="K19081" s="14"/>
      <c r="L19081" s="14"/>
      <c r="N19081" s="15"/>
      <c r="O19081" s="16"/>
      <c r="R19081" s="14"/>
      <c r="S19081" s="14"/>
    </row>
    <row r="19082" spans="11:19" x14ac:dyDescent="0.35">
      <c r="K19082" s="14"/>
      <c r="L19082" s="14"/>
      <c r="N19082" s="15"/>
      <c r="O19082" s="16"/>
      <c r="R19082" s="14"/>
      <c r="S19082" s="14"/>
    </row>
    <row r="19083" spans="11:19" x14ac:dyDescent="0.35">
      <c r="K19083" s="14"/>
      <c r="L19083" s="14"/>
      <c r="N19083" s="15"/>
      <c r="O19083" s="16"/>
      <c r="R19083" s="14"/>
      <c r="S19083" s="14"/>
    </row>
    <row r="19084" spans="11:19" x14ac:dyDescent="0.35">
      <c r="K19084" s="14"/>
      <c r="L19084" s="14"/>
      <c r="N19084" s="15"/>
      <c r="O19084" s="16"/>
      <c r="R19084" s="14"/>
      <c r="S19084" s="14"/>
    </row>
    <row r="19085" spans="11:19" x14ac:dyDescent="0.35">
      <c r="K19085" s="14"/>
      <c r="L19085" s="14"/>
      <c r="N19085" s="15"/>
      <c r="O19085" s="16"/>
      <c r="R19085" s="14"/>
      <c r="S19085" s="14"/>
    </row>
    <row r="19086" spans="11:19" x14ac:dyDescent="0.35">
      <c r="K19086" s="14"/>
      <c r="L19086" s="14"/>
      <c r="N19086" s="15"/>
      <c r="O19086" s="16"/>
      <c r="R19086" s="14"/>
      <c r="S19086" s="14"/>
    </row>
    <row r="19087" spans="11:19" x14ac:dyDescent="0.35">
      <c r="K19087" s="14"/>
      <c r="L19087" s="14"/>
      <c r="N19087" s="15"/>
      <c r="O19087" s="16"/>
      <c r="R19087" s="14"/>
      <c r="S19087" s="14"/>
    </row>
    <row r="19088" spans="11:19" x14ac:dyDescent="0.35">
      <c r="K19088" s="14"/>
      <c r="L19088" s="14"/>
      <c r="N19088" s="15"/>
      <c r="O19088" s="16"/>
      <c r="R19088" s="14"/>
      <c r="S19088" s="14"/>
    </row>
    <row r="19089" spans="11:19" x14ac:dyDescent="0.35">
      <c r="K19089" s="14"/>
      <c r="L19089" s="14"/>
      <c r="N19089" s="15"/>
      <c r="O19089" s="16"/>
      <c r="R19089" s="14"/>
      <c r="S19089" s="14"/>
    </row>
    <row r="19090" spans="11:19" x14ac:dyDescent="0.35">
      <c r="K19090" s="14"/>
      <c r="L19090" s="14"/>
      <c r="N19090" s="15"/>
      <c r="O19090" s="16"/>
      <c r="R19090" s="14"/>
      <c r="S19090" s="14"/>
    </row>
    <row r="19091" spans="11:19" x14ac:dyDescent="0.35">
      <c r="K19091" s="14"/>
      <c r="L19091" s="14"/>
      <c r="N19091" s="15"/>
      <c r="O19091" s="16"/>
      <c r="R19091" s="14"/>
      <c r="S19091" s="14"/>
    </row>
    <row r="19092" spans="11:19" x14ac:dyDescent="0.35">
      <c r="K19092" s="14"/>
      <c r="L19092" s="14"/>
      <c r="N19092" s="15"/>
      <c r="O19092" s="16"/>
      <c r="R19092" s="14"/>
      <c r="S19092" s="14"/>
    </row>
    <row r="19093" spans="11:19" x14ac:dyDescent="0.35">
      <c r="K19093" s="14"/>
      <c r="L19093" s="14"/>
      <c r="N19093" s="15"/>
      <c r="O19093" s="16"/>
      <c r="R19093" s="14"/>
      <c r="S19093" s="14"/>
    </row>
    <row r="19094" spans="11:19" x14ac:dyDescent="0.35">
      <c r="K19094" s="14"/>
      <c r="L19094" s="14"/>
      <c r="N19094" s="15"/>
      <c r="O19094" s="16"/>
      <c r="R19094" s="14"/>
      <c r="S19094" s="14"/>
    </row>
    <row r="19095" spans="11:19" x14ac:dyDescent="0.35">
      <c r="K19095" s="14"/>
      <c r="L19095" s="14"/>
      <c r="N19095" s="15"/>
      <c r="O19095" s="16"/>
      <c r="R19095" s="14"/>
      <c r="S19095" s="14"/>
    </row>
    <row r="19096" spans="11:19" x14ac:dyDescent="0.35">
      <c r="K19096" s="14"/>
      <c r="L19096" s="14"/>
      <c r="N19096" s="15"/>
      <c r="O19096" s="16"/>
      <c r="R19096" s="14"/>
      <c r="S19096" s="14"/>
    </row>
    <row r="19097" spans="11:19" x14ac:dyDescent="0.35">
      <c r="K19097" s="14"/>
      <c r="L19097" s="14"/>
      <c r="N19097" s="15"/>
      <c r="O19097" s="16"/>
      <c r="R19097" s="14"/>
      <c r="S19097" s="14"/>
    </row>
    <row r="19098" spans="11:19" x14ac:dyDescent="0.35">
      <c r="K19098" s="14"/>
      <c r="L19098" s="14"/>
      <c r="N19098" s="15"/>
      <c r="O19098" s="16"/>
      <c r="R19098" s="14"/>
      <c r="S19098" s="14"/>
    </row>
    <row r="19099" spans="11:19" x14ac:dyDescent="0.35">
      <c r="K19099" s="14"/>
      <c r="L19099" s="14"/>
      <c r="N19099" s="15"/>
      <c r="O19099" s="16"/>
      <c r="R19099" s="14"/>
      <c r="S19099" s="14"/>
    </row>
    <row r="19100" spans="11:19" x14ac:dyDescent="0.35">
      <c r="K19100" s="14"/>
      <c r="L19100" s="14"/>
      <c r="N19100" s="15"/>
      <c r="O19100" s="16"/>
      <c r="R19100" s="14"/>
      <c r="S19100" s="14"/>
    </row>
    <row r="19101" spans="11:19" x14ac:dyDescent="0.35">
      <c r="K19101" s="14"/>
      <c r="L19101" s="14"/>
      <c r="N19101" s="15"/>
      <c r="O19101" s="16"/>
      <c r="R19101" s="14"/>
      <c r="S19101" s="14"/>
    </row>
    <row r="19102" spans="11:19" x14ac:dyDescent="0.35">
      <c r="K19102" s="14"/>
      <c r="L19102" s="14"/>
      <c r="N19102" s="15"/>
      <c r="O19102" s="16"/>
      <c r="R19102" s="14"/>
      <c r="S19102" s="14"/>
    </row>
    <row r="19103" spans="11:19" x14ac:dyDescent="0.35">
      <c r="K19103" s="14"/>
      <c r="L19103" s="14"/>
      <c r="N19103" s="15"/>
      <c r="O19103" s="16"/>
      <c r="R19103" s="14"/>
      <c r="S19103" s="14"/>
    </row>
    <row r="19104" spans="11:19" x14ac:dyDescent="0.35">
      <c r="K19104" s="14"/>
      <c r="L19104" s="14"/>
      <c r="N19104" s="15"/>
      <c r="O19104" s="16"/>
      <c r="R19104" s="14"/>
      <c r="S19104" s="14"/>
    </row>
    <row r="19105" spans="11:19" x14ac:dyDescent="0.35">
      <c r="K19105" s="14"/>
      <c r="L19105" s="14"/>
      <c r="N19105" s="15"/>
      <c r="O19105" s="16"/>
      <c r="R19105" s="14"/>
      <c r="S19105" s="14"/>
    </row>
    <row r="19106" spans="11:19" x14ac:dyDescent="0.35">
      <c r="K19106" s="14"/>
      <c r="L19106" s="14"/>
      <c r="N19106" s="15"/>
      <c r="O19106" s="16"/>
      <c r="R19106" s="14"/>
      <c r="S19106" s="14"/>
    </row>
    <row r="19107" spans="11:19" x14ac:dyDescent="0.35">
      <c r="K19107" s="14"/>
      <c r="L19107" s="14"/>
      <c r="N19107" s="15"/>
      <c r="O19107" s="16"/>
      <c r="R19107" s="14"/>
      <c r="S19107" s="14"/>
    </row>
    <row r="19108" spans="11:19" x14ac:dyDescent="0.35">
      <c r="K19108" s="14"/>
      <c r="L19108" s="14"/>
      <c r="N19108" s="15"/>
      <c r="O19108" s="16"/>
      <c r="R19108" s="14"/>
      <c r="S19108" s="14"/>
    </row>
    <row r="19109" spans="11:19" x14ac:dyDescent="0.35">
      <c r="K19109" s="14"/>
      <c r="L19109" s="14"/>
      <c r="N19109" s="15"/>
      <c r="O19109" s="16"/>
      <c r="R19109" s="14"/>
      <c r="S19109" s="14"/>
    </row>
    <row r="19110" spans="11:19" x14ac:dyDescent="0.35">
      <c r="K19110" s="14"/>
      <c r="L19110" s="14"/>
      <c r="N19110" s="15"/>
      <c r="O19110" s="16"/>
      <c r="R19110" s="14"/>
      <c r="S19110" s="14"/>
    </row>
    <row r="19111" spans="11:19" x14ac:dyDescent="0.35">
      <c r="K19111" s="14"/>
      <c r="L19111" s="14"/>
      <c r="N19111" s="15"/>
      <c r="O19111" s="16"/>
      <c r="R19111" s="14"/>
      <c r="S19111" s="14"/>
    </row>
    <row r="19112" spans="11:19" x14ac:dyDescent="0.35">
      <c r="K19112" s="14"/>
      <c r="L19112" s="14"/>
      <c r="N19112" s="15"/>
      <c r="O19112" s="16"/>
      <c r="R19112" s="14"/>
      <c r="S19112" s="14"/>
    </row>
    <row r="19113" spans="11:19" x14ac:dyDescent="0.35">
      <c r="K19113" s="14"/>
      <c r="L19113" s="14"/>
      <c r="N19113" s="15"/>
      <c r="O19113" s="16"/>
      <c r="R19113" s="14"/>
      <c r="S19113" s="14"/>
    </row>
    <row r="19114" spans="11:19" x14ac:dyDescent="0.35">
      <c r="K19114" s="14"/>
      <c r="L19114" s="14"/>
      <c r="N19114" s="15"/>
      <c r="O19114" s="16"/>
      <c r="R19114" s="14"/>
      <c r="S19114" s="14"/>
    </row>
    <row r="19115" spans="11:19" x14ac:dyDescent="0.35">
      <c r="K19115" s="14"/>
      <c r="L19115" s="14"/>
      <c r="N19115" s="15"/>
      <c r="O19115" s="16"/>
      <c r="R19115" s="14"/>
      <c r="S19115" s="14"/>
    </row>
    <row r="19116" spans="11:19" x14ac:dyDescent="0.35">
      <c r="K19116" s="14"/>
      <c r="L19116" s="14"/>
      <c r="N19116" s="15"/>
      <c r="O19116" s="16"/>
      <c r="R19116" s="14"/>
      <c r="S19116" s="14"/>
    </row>
    <row r="19117" spans="11:19" x14ac:dyDescent="0.35">
      <c r="K19117" s="14"/>
      <c r="L19117" s="14"/>
      <c r="N19117" s="15"/>
      <c r="O19117" s="16"/>
      <c r="R19117" s="14"/>
      <c r="S19117" s="14"/>
    </row>
    <row r="19118" spans="11:19" x14ac:dyDescent="0.35">
      <c r="K19118" s="14"/>
      <c r="L19118" s="14"/>
      <c r="N19118" s="15"/>
      <c r="O19118" s="16"/>
      <c r="R19118" s="14"/>
      <c r="S19118" s="14"/>
    </row>
    <row r="19119" spans="11:19" x14ac:dyDescent="0.35">
      <c r="K19119" s="14"/>
      <c r="L19119" s="14"/>
      <c r="N19119" s="15"/>
      <c r="O19119" s="16"/>
      <c r="R19119" s="14"/>
      <c r="S19119" s="14"/>
    </row>
    <row r="19120" spans="11:19" x14ac:dyDescent="0.35">
      <c r="K19120" s="14"/>
      <c r="L19120" s="14"/>
      <c r="N19120" s="15"/>
      <c r="O19120" s="16"/>
      <c r="R19120" s="14"/>
      <c r="S19120" s="14"/>
    </row>
    <row r="19121" spans="11:19" x14ac:dyDescent="0.35">
      <c r="K19121" s="14"/>
      <c r="L19121" s="14"/>
      <c r="N19121" s="15"/>
      <c r="O19121" s="16"/>
      <c r="R19121" s="14"/>
      <c r="S19121" s="14"/>
    </row>
    <row r="19122" spans="11:19" x14ac:dyDescent="0.35">
      <c r="K19122" s="14"/>
      <c r="L19122" s="14"/>
      <c r="N19122" s="15"/>
      <c r="O19122" s="16"/>
      <c r="R19122" s="14"/>
      <c r="S19122" s="14"/>
    </row>
    <row r="19123" spans="11:19" x14ac:dyDescent="0.35">
      <c r="K19123" s="14"/>
      <c r="L19123" s="14"/>
      <c r="N19123" s="15"/>
      <c r="O19123" s="16"/>
      <c r="R19123" s="14"/>
      <c r="S19123" s="14"/>
    </row>
    <row r="19124" spans="11:19" x14ac:dyDescent="0.35">
      <c r="K19124" s="14"/>
      <c r="L19124" s="14"/>
      <c r="N19124" s="15"/>
      <c r="O19124" s="16"/>
      <c r="R19124" s="14"/>
      <c r="S19124" s="14"/>
    </row>
    <row r="19125" spans="11:19" x14ac:dyDescent="0.35">
      <c r="K19125" s="14"/>
      <c r="L19125" s="14"/>
      <c r="N19125" s="15"/>
      <c r="O19125" s="16"/>
      <c r="R19125" s="14"/>
      <c r="S19125" s="14"/>
    </row>
    <row r="19126" spans="11:19" x14ac:dyDescent="0.35">
      <c r="K19126" s="14"/>
      <c r="L19126" s="14"/>
      <c r="N19126" s="15"/>
      <c r="O19126" s="16"/>
      <c r="R19126" s="14"/>
      <c r="S19126" s="14"/>
    </row>
    <row r="19127" spans="11:19" x14ac:dyDescent="0.35">
      <c r="K19127" s="14"/>
      <c r="L19127" s="14"/>
      <c r="N19127" s="15"/>
      <c r="O19127" s="16"/>
      <c r="R19127" s="14"/>
      <c r="S19127" s="14"/>
    </row>
    <row r="19128" spans="11:19" x14ac:dyDescent="0.35">
      <c r="K19128" s="14"/>
      <c r="L19128" s="14"/>
      <c r="N19128" s="15"/>
      <c r="O19128" s="16"/>
      <c r="R19128" s="14"/>
      <c r="S19128" s="14"/>
    </row>
    <row r="19129" spans="11:19" x14ac:dyDescent="0.35">
      <c r="K19129" s="14"/>
      <c r="L19129" s="14"/>
      <c r="N19129" s="15"/>
      <c r="O19129" s="16"/>
      <c r="R19129" s="14"/>
      <c r="S19129" s="14"/>
    </row>
    <row r="19130" spans="11:19" x14ac:dyDescent="0.35">
      <c r="K19130" s="14"/>
      <c r="L19130" s="14"/>
      <c r="N19130" s="15"/>
      <c r="O19130" s="16"/>
      <c r="R19130" s="14"/>
      <c r="S19130" s="14"/>
    </row>
    <row r="19131" spans="11:19" x14ac:dyDescent="0.35">
      <c r="K19131" s="14"/>
      <c r="L19131" s="14"/>
      <c r="N19131" s="15"/>
      <c r="O19131" s="16"/>
      <c r="R19131" s="14"/>
      <c r="S19131" s="14"/>
    </row>
    <row r="19132" spans="11:19" x14ac:dyDescent="0.35">
      <c r="K19132" s="14"/>
      <c r="L19132" s="14"/>
      <c r="N19132" s="15"/>
      <c r="O19132" s="16"/>
      <c r="R19132" s="14"/>
      <c r="S19132" s="14"/>
    </row>
    <row r="19133" spans="11:19" x14ac:dyDescent="0.35">
      <c r="K19133" s="14"/>
      <c r="L19133" s="14"/>
      <c r="N19133" s="15"/>
      <c r="O19133" s="16"/>
      <c r="R19133" s="14"/>
      <c r="S19133" s="14"/>
    </row>
    <row r="19134" spans="11:19" x14ac:dyDescent="0.35">
      <c r="K19134" s="14"/>
      <c r="L19134" s="14"/>
      <c r="N19134" s="15"/>
      <c r="O19134" s="16"/>
      <c r="R19134" s="14"/>
      <c r="S19134" s="14"/>
    </row>
    <row r="19135" spans="11:19" x14ac:dyDescent="0.35">
      <c r="K19135" s="14"/>
      <c r="L19135" s="14"/>
      <c r="N19135" s="15"/>
      <c r="O19135" s="16"/>
      <c r="R19135" s="14"/>
      <c r="S19135" s="14"/>
    </row>
    <row r="19136" spans="11:19" x14ac:dyDescent="0.35">
      <c r="K19136" s="14"/>
      <c r="L19136" s="14"/>
      <c r="N19136" s="15"/>
      <c r="O19136" s="16"/>
      <c r="R19136" s="14"/>
      <c r="S19136" s="14"/>
    </row>
    <row r="19137" spans="11:19" x14ac:dyDescent="0.35">
      <c r="K19137" s="14"/>
      <c r="L19137" s="14"/>
      <c r="N19137" s="15"/>
      <c r="O19137" s="16"/>
      <c r="R19137" s="14"/>
      <c r="S19137" s="14"/>
    </row>
    <row r="19138" spans="11:19" x14ac:dyDescent="0.35">
      <c r="K19138" s="14"/>
      <c r="L19138" s="14"/>
      <c r="N19138" s="15"/>
      <c r="O19138" s="16"/>
      <c r="R19138" s="14"/>
      <c r="S19138" s="14"/>
    </row>
    <row r="19139" spans="11:19" x14ac:dyDescent="0.35">
      <c r="K19139" s="14"/>
      <c r="L19139" s="14"/>
      <c r="N19139" s="15"/>
      <c r="O19139" s="16"/>
      <c r="R19139" s="14"/>
      <c r="S19139" s="14"/>
    </row>
    <row r="19140" spans="11:19" x14ac:dyDescent="0.35">
      <c r="K19140" s="14"/>
      <c r="L19140" s="14"/>
      <c r="N19140" s="15"/>
      <c r="O19140" s="16"/>
      <c r="R19140" s="14"/>
      <c r="S19140" s="14"/>
    </row>
    <row r="19141" spans="11:19" x14ac:dyDescent="0.35">
      <c r="K19141" s="14"/>
      <c r="L19141" s="14"/>
      <c r="N19141" s="15"/>
      <c r="O19141" s="16"/>
      <c r="R19141" s="14"/>
      <c r="S19141" s="14"/>
    </row>
    <row r="19142" spans="11:19" x14ac:dyDescent="0.35">
      <c r="K19142" s="14"/>
      <c r="L19142" s="14"/>
      <c r="N19142" s="15"/>
      <c r="O19142" s="16"/>
      <c r="R19142" s="14"/>
      <c r="S19142" s="14"/>
    </row>
    <row r="19143" spans="11:19" x14ac:dyDescent="0.35">
      <c r="K19143" s="14"/>
      <c r="L19143" s="14"/>
      <c r="N19143" s="15"/>
      <c r="O19143" s="16"/>
      <c r="R19143" s="14"/>
      <c r="S19143" s="14"/>
    </row>
    <row r="19144" spans="11:19" x14ac:dyDescent="0.35">
      <c r="K19144" s="14"/>
      <c r="L19144" s="14"/>
      <c r="N19144" s="15"/>
      <c r="O19144" s="16"/>
      <c r="R19144" s="14"/>
      <c r="S19144" s="14"/>
    </row>
    <row r="19145" spans="11:19" x14ac:dyDescent="0.35">
      <c r="K19145" s="14"/>
      <c r="L19145" s="14"/>
      <c r="N19145" s="15"/>
      <c r="O19145" s="16"/>
      <c r="R19145" s="14"/>
      <c r="S19145" s="14"/>
    </row>
    <row r="19146" spans="11:19" x14ac:dyDescent="0.35">
      <c r="K19146" s="14"/>
      <c r="L19146" s="14"/>
      <c r="N19146" s="15"/>
      <c r="O19146" s="16"/>
      <c r="R19146" s="14"/>
      <c r="S19146" s="14"/>
    </row>
    <row r="19147" spans="11:19" x14ac:dyDescent="0.35">
      <c r="K19147" s="14"/>
      <c r="L19147" s="14"/>
      <c r="N19147" s="15"/>
      <c r="O19147" s="16"/>
      <c r="R19147" s="14"/>
      <c r="S19147" s="14"/>
    </row>
    <row r="19148" spans="11:19" x14ac:dyDescent="0.35">
      <c r="K19148" s="14"/>
      <c r="L19148" s="14"/>
      <c r="N19148" s="15"/>
      <c r="O19148" s="16"/>
      <c r="R19148" s="14"/>
      <c r="S19148" s="14"/>
    </row>
    <row r="19149" spans="11:19" x14ac:dyDescent="0.35">
      <c r="K19149" s="14"/>
      <c r="L19149" s="14"/>
      <c r="N19149" s="15"/>
      <c r="O19149" s="16"/>
      <c r="R19149" s="14"/>
      <c r="S19149" s="14"/>
    </row>
    <row r="19150" spans="11:19" x14ac:dyDescent="0.35">
      <c r="K19150" s="14"/>
      <c r="L19150" s="14"/>
      <c r="N19150" s="15"/>
      <c r="O19150" s="16"/>
      <c r="R19150" s="14"/>
      <c r="S19150" s="14"/>
    </row>
    <row r="19151" spans="11:19" x14ac:dyDescent="0.35">
      <c r="K19151" s="14"/>
      <c r="L19151" s="14"/>
      <c r="N19151" s="15"/>
      <c r="O19151" s="16"/>
      <c r="R19151" s="14"/>
      <c r="S19151" s="14"/>
    </row>
    <row r="19152" spans="11:19" x14ac:dyDescent="0.35">
      <c r="K19152" s="14"/>
      <c r="L19152" s="14"/>
      <c r="N19152" s="15"/>
      <c r="O19152" s="16"/>
      <c r="R19152" s="14"/>
      <c r="S19152" s="14"/>
    </row>
    <row r="19153" spans="11:19" x14ac:dyDescent="0.35">
      <c r="K19153" s="14"/>
      <c r="L19153" s="14"/>
      <c r="N19153" s="15"/>
      <c r="O19153" s="16"/>
      <c r="R19153" s="14"/>
      <c r="S19153" s="14"/>
    </row>
    <row r="19154" spans="11:19" x14ac:dyDescent="0.35">
      <c r="K19154" s="14"/>
      <c r="L19154" s="14"/>
      <c r="N19154" s="15"/>
      <c r="O19154" s="16"/>
      <c r="R19154" s="14"/>
      <c r="S19154" s="14"/>
    </row>
    <row r="19155" spans="11:19" x14ac:dyDescent="0.35">
      <c r="K19155" s="14"/>
      <c r="L19155" s="14"/>
      <c r="N19155" s="15"/>
      <c r="O19155" s="16"/>
      <c r="R19155" s="14"/>
      <c r="S19155" s="14"/>
    </row>
    <row r="19156" spans="11:19" x14ac:dyDescent="0.35">
      <c r="K19156" s="14"/>
      <c r="L19156" s="14"/>
      <c r="N19156" s="15"/>
      <c r="O19156" s="16"/>
      <c r="R19156" s="14"/>
      <c r="S19156" s="14"/>
    </row>
    <row r="19157" spans="11:19" x14ac:dyDescent="0.35">
      <c r="K19157" s="14"/>
      <c r="L19157" s="14"/>
      <c r="N19157" s="15"/>
      <c r="O19157" s="16"/>
      <c r="R19157" s="14"/>
      <c r="S19157" s="14"/>
    </row>
    <row r="19158" spans="11:19" x14ac:dyDescent="0.35">
      <c r="K19158" s="14"/>
      <c r="L19158" s="14"/>
      <c r="N19158" s="15"/>
      <c r="O19158" s="16"/>
      <c r="R19158" s="14"/>
      <c r="S19158" s="14"/>
    </row>
    <row r="19159" spans="11:19" x14ac:dyDescent="0.35">
      <c r="K19159" s="14"/>
      <c r="L19159" s="14"/>
      <c r="N19159" s="15"/>
      <c r="O19159" s="16"/>
      <c r="R19159" s="14"/>
      <c r="S19159" s="14"/>
    </row>
    <row r="19160" spans="11:19" x14ac:dyDescent="0.35">
      <c r="K19160" s="14"/>
      <c r="L19160" s="14"/>
      <c r="N19160" s="15"/>
      <c r="O19160" s="16"/>
      <c r="R19160" s="14"/>
      <c r="S19160" s="14"/>
    </row>
    <row r="19161" spans="11:19" x14ac:dyDescent="0.35">
      <c r="K19161" s="14"/>
      <c r="L19161" s="14"/>
      <c r="N19161" s="15"/>
      <c r="O19161" s="16"/>
      <c r="R19161" s="14"/>
      <c r="S19161" s="14"/>
    </row>
    <row r="19162" spans="11:19" x14ac:dyDescent="0.35">
      <c r="K19162" s="14"/>
      <c r="L19162" s="14"/>
      <c r="N19162" s="15"/>
      <c r="O19162" s="16"/>
      <c r="R19162" s="14"/>
      <c r="S19162" s="14"/>
    </row>
    <row r="19163" spans="11:19" x14ac:dyDescent="0.35">
      <c r="K19163" s="14"/>
      <c r="L19163" s="14"/>
      <c r="N19163" s="15"/>
      <c r="O19163" s="16"/>
      <c r="R19163" s="14"/>
      <c r="S19163" s="14"/>
    </row>
    <row r="19164" spans="11:19" x14ac:dyDescent="0.35">
      <c r="K19164" s="14"/>
      <c r="L19164" s="14"/>
      <c r="N19164" s="15"/>
      <c r="O19164" s="16"/>
      <c r="R19164" s="14"/>
      <c r="S19164" s="14"/>
    </row>
    <row r="19165" spans="11:19" x14ac:dyDescent="0.35">
      <c r="K19165" s="14"/>
      <c r="L19165" s="14"/>
      <c r="N19165" s="15"/>
      <c r="O19165" s="16"/>
      <c r="R19165" s="14"/>
      <c r="S19165" s="14"/>
    </row>
    <row r="19166" spans="11:19" x14ac:dyDescent="0.35">
      <c r="K19166" s="14"/>
      <c r="L19166" s="14"/>
      <c r="N19166" s="15"/>
      <c r="O19166" s="16"/>
      <c r="R19166" s="14"/>
      <c r="S19166" s="14"/>
    </row>
    <row r="19167" spans="11:19" x14ac:dyDescent="0.35">
      <c r="K19167" s="14"/>
      <c r="L19167" s="14"/>
      <c r="N19167" s="15"/>
      <c r="O19167" s="16"/>
      <c r="R19167" s="14"/>
      <c r="S19167" s="14"/>
    </row>
    <row r="19168" spans="11:19" x14ac:dyDescent="0.35">
      <c r="K19168" s="14"/>
      <c r="L19168" s="14"/>
      <c r="N19168" s="15"/>
      <c r="O19168" s="16"/>
      <c r="R19168" s="14"/>
      <c r="S19168" s="14"/>
    </row>
    <row r="19169" spans="11:19" x14ac:dyDescent="0.35">
      <c r="K19169" s="14"/>
      <c r="L19169" s="14"/>
      <c r="N19169" s="15"/>
      <c r="O19169" s="16"/>
      <c r="R19169" s="14"/>
      <c r="S19169" s="14"/>
    </row>
    <row r="19170" spans="11:19" x14ac:dyDescent="0.35">
      <c r="K19170" s="14"/>
      <c r="L19170" s="14"/>
      <c r="N19170" s="15"/>
      <c r="O19170" s="16"/>
      <c r="R19170" s="14"/>
      <c r="S19170" s="14"/>
    </row>
    <row r="19171" spans="11:19" x14ac:dyDescent="0.35">
      <c r="K19171" s="14"/>
      <c r="L19171" s="14"/>
      <c r="N19171" s="15"/>
      <c r="O19171" s="16"/>
      <c r="R19171" s="14"/>
      <c r="S19171" s="14"/>
    </row>
    <row r="19172" spans="11:19" x14ac:dyDescent="0.35">
      <c r="K19172" s="14"/>
      <c r="L19172" s="14"/>
      <c r="N19172" s="15"/>
      <c r="O19172" s="16"/>
      <c r="R19172" s="14"/>
      <c r="S19172" s="14"/>
    </row>
    <row r="19173" spans="11:19" x14ac:dyDescent="0.35">
      <c r="K19173" s="14"/>
      <c r="L19173" s="14"/>
      <c r="N19173" s="15"/>
      <c r="O19173" s="16"/>
      <c r="R19173" s="14"/>
      <c r="S19173" s="14"/>
    </row>
    <row r="19174" spans="11:19" x14ac:dyDescent="0.35">
      <c r="K19174" s="14"/>
      <c r="L19174" s="14"/>
      <c r="N19174" s="15"/>
      <c r="O19174" s="16"/>
      <c r="R19174" s="14"/>
      <c r="S19174" s="14"/>
    </row>
    <row r="19175" spans="11:19" x14ac:dyDescent="0.35">
      <c r="K19175" s="14"/>
      <c r="L19175" s="14"/>
      <c r="N19175" s="15"/>
      <c r="O19175" s="16"/>
      <c r="R19175" s="14"/>
      <c r="S19175" s="14"/>
    </row>
    <row r="19176" spans="11:19" x14ac:dyDescent="0.35">
      <c r="K19176" s="14"/>
      <c r="L19176" s="14"/>
      <c r="N19176" s="15"/>
      <c r="O19176" s="16"/>
      <c r="R19176" s="14"/>
      <c r="S19176" s="14"/>
    </row>
    <row r="19177" spans="11:19" x14ac:dyDescent="0.35">
      <c r="K19177" s="14"/>
      <c r="L19177" s="14"/>
      <c r="N19177" s="15"/>
      <c r="O19177" s="16"/>
      <c r="R19177" s="14"/>
      <c r="S19177" s="14"/>
    </row>
    <row r="19178" spans="11:19" x14ac:dyDescent="0.35">
      <c r="K19178" s="14"/>
      <c r="L19178" s="14"/>
      <c r="N19178" s="15"/>
      <c r="O19178" s="16"/>
      <c r="R19178" s="14"/>
      <c r="S19178" s="14"/>
    </row>
    <row r="19179" spans="11:19" x14ac:dyDescent="0.35">
      <c r="K19179" s="14"/>
      <c r="L19179" s="14"/>
      <c r="N19179" s="15"/>
      <c r="O19179" s="16"/>
      <c r="R19179" s="14"/>
      <c r="S19179" s="14"/>
    </row>
    <row r="19180" spans="11:19" x14ac:dyDescent="0.35">
      <c r="K19180" s="14"/>
      <c r="L19180" s="14"/>
      <c r="N19180" s="15"/>
      <c r="O19180" s="16"/>
      <c r="R19180" s="14"/>
      <c r="S19180" s="14"/>
    </row>
    <row r="19181" spans="11:19" x14ac:dyDescent="0.35">
      <c r="K19181" s="14"/>
      <c r="L19181" s="14"/>
      <c r="N19181" s="15"/>
      <c r="O19181" s="16"/>
      <c r="R19181" s="14"/>
      <c r="S19181" s="14"/>
    </row>
    <row r="19182" spans="11:19" x14ac:dyDescent="0.35">
      <c r="K19182" s="14"/>
      <c r="L19182" s="14"/>
      <c r="N19182" s="15"/>
      <c r="O19182" s="16"/>
      <c r="R19182" s="14"/>
      <c r="S19182" s="14"/>
    </row>
    <row r="19183" spans="11:19" x14ac:dyDescent="0.35">
      <c r="K19183" s="14"/>
      <c r="L19183" s="14"/>
      <c r="N19183" s="15"/>
      <c r="O19183" s="16"/>
      <c r="R19183" s="14"/>
      <c r="S19183" s="14"/>
    </row>
    <row r="19184" spans="11:19" x14ac:dyDescent="0.35">
      <c r="K19184" s="14"/>
      <c r="L19184" s="14"/>
      <c r="N19184" s="15"/>
      <c r="O19184" s="16"/>
      <c r="R19184" s="14"/>
      <c r="S19184" s="14"/>
    </row>
    <row r="19185" spans="11:19" x14ac:dyDescent="0.35">
      <c r="K19185" s="14"/>
      <c r="L19185" s="14"/>
      <c r="N19185" s="15"/>
      <c r="O19185" s="16"/>
      <c r="R19185" s="14"/>
      <c r="S19185" s="14"/>
    </row>
    <row r="19186" spans="11:19" x14ac:dyDescent="0.35">
      <c r="K19186" s="14"/>
      <c r="L19186" s="14"/>
      <c r="N19186" s="15"/>
      <c r="O19186" s="16"/>
      <c r="R19186" s="14"/>
      <c r="S19186" s="14"/>
    </row>
    <row r="19187" spans="11:19" x14ac:dyDescent="0.35">
      <c r="K19187" s="14"/>
      <c r="L19187" s="14"/>
      <c r="N19187" s="15"/>
      <c r="O19187" s="16"/>
      <c r="R19187" s="14"/>
      <c r="S19187" s="14"/>
    </row>
    <row r="19188" spans="11:19" x14ac:dyDescent="0.35">
      <c r="K19188" s="14"/>
      <c r="L19188" s="14"/>
      <c r="N19188" s="15"/>
      <c r="O19188" s="16"/>
      <c r="R19188" s="14"/>
      <c r="S19188" s="14"/>
    </row>
    <row r="19189" spans="11:19" x14ac:dyDescent="0.35">
      <c r="K19189" s="14"/>
      <c r="L19189" s="14"/>
      <c r="N19189" s="15"/>
      <c r="O19189" s="16"/>
      <c r="R19189" s="14"/>
      <c r="S19189" s="14"/>
    </row>
    <row r="19190" spans="11:19" x14ac:dyDescent="0.35">
      <c r="K19190" s="14"/>
      <c r="L19190" s="14"/>
      <c r="N19190" s="15"/>
      <c r="O19190" s="16"/>
      <c r="R19190" s="14"/>
      <c r="S19190" s="14"/>
    </row>
    <row r="19191" spans="11:19" x14ac:dyDescent="0.35">
      <c r="K19191" s="14"/>
      <c r="L19191" s="14"/>
      <c r="N19191" s="15"/>
      <c r="O19191" s="16"/>
      <c r="R19191" s="14"/>
      <c r="S19191" s="14"/>
    </row>
    <row r="19192" spans="11:19" x14ac:dyDescent="0.35">
      <c r="K19192" s="14"/>
      <c r="L19192" s="14"/>
      <c r="N19192" s="15"/>
      <c r="O19192" s="16"/>
      <c r="R19192" s="14"/>
      <c r="S19192" s="14"/>
    </row>
    <row r="19193" spans="11:19" x14ac:dyDescent="0.35">
      <c r="K19193" s="14"/>
      <c r="L19193" s="14"/>
      <c r="N19193" s="15"/>
      <c r="O19193" s="16"/>
      <c r="R19193" s="14"/>
      <c r="S19193" s="14"/>
    </row>
    <row r="19194" spans="11:19" x14ac:dyDescent="0.35">
      <c r="K19194" s="14"/>
      <c r="L19194" s="14"/>
      <c r="N19194" s="15"/>
      <c r="O19194" s="16"/>
      <c r="R19194" s="14"/>
      <c r="S19194" s="14"/>
    </row>
    <row r="19195" spans="11:19" x14ac:dyDescent="0.35">
      <c r="K19195" s="14"/>
      <c r="L19195" s="14"/>
      <c r="N19195" s="15"/>
      <c r="O19195" s="16"/>
      <c r="R19195" s="14"/>
      <c r="S19195" s="14"/>
    </row>
    <row r="19196" spans="11:19" x14ac:dyDescent="0.35">
      <c r="K19196" s="14"/>
      <c r="L19196" s="14"/>
      <c r="N19196" s="15"/>
      <c r="O19196" s="16"/>
      <c r="R19196" s="14"/>
      <c r="S19196" s="14"/>
    </row>
    <row r="19197" spans="11:19" x14ac:dyDescent="0.35">
      <c r="K19197" s="14"/>
      <c r="L19197" s="14"/>
      <c r="N19197" s="15"/>
      <c r="O19197" s="16"/>
      <c r="R19197" s="14"/>
      <c r="S19197" s="14"/>
    </row>
    <row r="19198" spans="11:19" x14ac:dyDescent="0.35">
      <c r="K19198" s="14"/>
      <c r="L19198" s="14"/>
      <c r="N19198" s="15"/>
      <c r="O19198" s="16"/>
      <c r="R19198" s="14"/>
      <c r="S19198" s="14"/>
    </row>
    <row r="19199" spans="11:19" x14ac:dyDescent="0.35">
      <c r="K19199" s="14"/>
      <c r="L19199" s="14"/>
      <c r="N19199" s="15"/>
      <c r="O19199" s="16"/>
      <c r="R19199" s="14"/>
      <c r="S19199" s="14"/>
    </row>
    <row r="19200" spans="11:19" x14ac:dyDescent="0.35">
      <c r="K19200" s="14"/>
      <c r="L19200" s="14"/>
      <c r="N19200" s="15"/>
      <c r="O19200" s="16"/>
      <c r="R19200" s="14"/>
      <c r="S19200" s="14"/>
    </row>
    <row r="19201" spans="11:19" x14ac:dyDescent="0.35">
      <c r="K19201" s="14"/>
      <c r="L19201" s="14"/>
      <c r="N19201" s="15"/>
      <c r="O19201" s="16"/>
      <c r="R19201" s="14"/>
      <c r="S19201" s="14"/>
    </row>
    <row r="19202" spans="11:19" x14ac:dyDescent="0.35">
      <c r="K19202" s="14"/>
      <c r="L19202" s="14"/>
      <c r="N19202" s="15"/>
      <c r="O19202" s="16"/>
      <c r="R19202" s="14"/>
      <c r="S19202" s="14"/>
    </row>
    <row r="19203" spans="11:19" x14ac:dyDescent="0.35">
      <c r="K19203" s="14"/>
      <c r="L19203" s="14"/>
      <c r="N19203" s="15"/>
      <c r="O19203" s="16"/>
      <c r="R19203" s="14"/>
      <c r="S19203" s="14"/>
    </row>
    <row r="19204" spans="11:19" x14ac:dyDescent="0.35">
      <c r="K19204" s="14"/>
      <c r="L19204" s="14"/>
      <c r="N19204" s="15"/>
      <c r="O19204" s="16"/>
      <c r="R19204" s="14"/>
      <c r="S19204" s="14"/>
    </row>
    <row r="19205" spans="11:19" x14ac:dyDescent="0.35">
      <c r="K19205" s="14"/>
      <c r="L19205" s="14"/>
      <c r="N19205" s="15"/>
      <c r="O19205" s="16"/>
      <c r="R19205" s="14"/>
      <c r="S19205" s="14"/>
    </row>
    <row r="19206" spans="11:19" x14ac:dyDescent="0.35">
      <c r="K19206" s="14"/>
      <c r="L19206" s="14"/>
      <c r="N19206" s="15"/>
      <c r="O19206" s="16"/>
      <c r="R19206" s="14"/>
      <c r="S19206" s="14"/>
    </row>
    <row r="19207" spans="11:19" x14ac:dyDescent="0.35">
      <c r="K19207" s="14"/>
      <c r="L19207" s="14"/>
      <c r="N19207" s="15"/>
      <c r="O19207" s="16"/>
      <c r="R19207" s="14"/>
      <c r="S19207" s="14"/>
    </row>
    <row r="19208" spans="11:19" x14ac:dyDescent="0.35">
      <c r="K19208" s="14"/>
      <c r="L19208" s="14"/>
      <c r="N19208" s="15"/>
      <c r="O19208" s="16"/>
      <c r="R19208" s="14"/>
      <c r="S19208" s="14"/>
    </row>
    <row r="19209" spans="11:19" x14ac:dyDescent="0.35">
      <c r="K19209" s="14"/>
      <c r="L19209" s="14"/>
      <c r="N19209" s="15"/>
      <c r="O19209" s="16"/>
      <c r="R19209" s="14"/>
      <c r="S19209" s="14"/>
    </row>
    <row r="19210" spans="11:19" x14ac:dyDescent="0.35">
      <c r="K19210" s="14"/>
      <c r="L19210" s="14"/>
      <c r="N19210" s="15"/>
      <c r="O19210" s="16"/>
      <c r="R19210" s="14"/>
      <c r="S19210" s="14"/>
    </row>
    <row r="19211" spans="11:19" x14ac:dyDescent="0.35">
      <c r="K19211" s="14"/>
      <c r="L19211" s="14"/>
      <c r="N19211" s="15"/>
      <c r="O19211" s="16"/>
      <c r="R19211" s="14"/>
      <c r="S19211" s="14"/>
    </row>
    <row r="19212" spans="11:19" x14ac:dyDescent="0.35">
      <c r="K19212" s="14"/>
      <c r="L19212" s="14"/>
      <c r="N19212" s="15"/>
      <c r="O19212" s="16"/>
      <c r="R19212" s="14"/>
      <c r="S19212" s="14"/>
    </row>
    <row r="19213" spans="11:19" x14ac:dyDescent="0.35">
      <c r="K19213" s="14"/>
      <c r="L19213" s="14"/>
      <c r="N19213" s="15"/>
      <c r="O19213" s="16"/>
      <c r="R19213" s="14"/>
      <c r="S19213" s="14"/>
    </row>
    <row r="19214" spans="11:19" x14ac:dyDescent="0.35">
      <c r="K19214" s="14"/>
      <c r="L19214" s="14"/>
      <c r="N19214" s="15"/>
      <c r="O19214" s="16"/>
      <c r="R19214" s="14"/>
      <c r="S19214" s="14"/>
    </row>
    <row r="19215" spans="11:19" x14ac:dyDescent="0.35">
      <c r="K19215" s="14"/>
      <c r="L19215" s="14"/>
      <c r="N19215" s="15"/>
      <c r="O19215" s="16"/>
      <c r="R19215" s="14"/>
      <c r="S19215" s="14"/>
    </row>
    <row r="19216" spans="11:19" x14ac:dyDescent="0.35">
      <c r="K19216" s="14"/>
      <c r="L19216" s="14"/>
      <c r="N19216" s="15"/>
      <c r="O19216" s="16"/>
      <c r="R19216" s="14"/>
      <c r="S19216" s="14"/>
    </row>
    <row r="19217" spans="11:19" x14ac:dyDescent="0.35">
      <c r="K19217" s="14"/>
      <c r="L19217" s="14"/>
      <c r="N19217" s="15"/>
      <c r="O19217" s="16"/>
      <c r="R19217" s="14"/>
      <c r="S19217" s="14"/>
    </row>
    <row r="19218" spans="11:19" x14ac:dyDescent="0.35">
      <c r="K19218" s="14"/>
      <c r="L19218" s="14"/>
      <c r="N19218" s="15"/>
      <c r="O19218" s="16"/>
      <c r="R19218" s="14"/>
      <c r="S19218" s="14"/>
    </row>
    <row r="19219" spans="11:19" x14ac:dyDescent="0.35">
      <c r="K19219" s="14"/>
      <c r="L19219" s="14"/>
      <c r="N19219" s="15"/>
      <c r="O19219" s="16"/>
      <c r="R19219" s="14"/>
      <c r="S19219" s="14"/>
    </row>
    <row r="19220" spans="11:19" x14ac:dyDescent="0.35">
      <c r="K19220" s="14"/>
      <c r="L19220" s="14"/>
      <c r="N19220" s="15"/>
      <c r="O19220" s="16"/>
      <c r="R19220" s="14"/>
      <c r="S19220" s="14"/>
    </row>
    <row r="19221" spans="11:19" x14ac:dyDescent="0.35">
      <c r="K19221" s="14"/>
      <c r="L19221" s="14"/>
      <c r="N19221" s="15"/>
      <c r="O19221" s="16"/>
      <c r="R19221" s="14"/>
      <c r="S19221" s="14"/>
    </row>
    <row r="19222" spans="11:19" x14ac:dyDescent="0.35">
      <c r="K19222" s="14"/>
      <c r="L19222" s="14"/>
      <c r="N19222" s="15"/>
      <c r="O19222" s="16"/>
      <c r="R19222" s="14"/>
      <c r="S19222" s="14"/>
    </row>
    <row r="19223" spans="11:19" x14ac:dyDescent="0.35">
      <c r="K19223" s="14"/>
      <c r="L19223" s="14"/>
      <c r="N19223" s="15"/>
      <c r="O19223" s="16"/>
      <c r="R19223" s="14"/>
      <c r="S19223" s="14"/>
    </row>
    <row r="19224" spans="11:19" x14ac:dyDescent="0.35">
      <c r="K19224" s="14"/>
      <c r="L19224" s="14"/>
      <c r="N19224" s="15"/>
      <c r="O19224" s="16"/>
      <c r="R19224" s="14"/>
      <c r="S19224" s="14"/>
    </row>
    <row r="19225" spans="11:19" x14ac:dyDescent="0.35">
      <c r="K19225" s="14"/>
      <c r="L19225" s="14"/>
      <c r="N19225" s="15"/>
      <c r="O19225" s="16"/>
      <c r="R19225" s="14"/>
      <c r="S19225" s="14"/>
    </row>
    <row r="19226" spans="11:19" x14ac:dyDescent="0.35">
      <c r="K19226" s="14"/>
      <c r="L19226" s="14"/>
      <c r="N19226" s="15"/>
      <c r="O19226" s="16"/>
      <c r="R19226" s="14"/>
      <c r="S19226" s="14"/>
    </row>
    <row r="19227" spans="11:19" x14ac:dyDescent="0.35">
      <c r="K19227" s="14"/>
      <c r="L19227" s="14"/>
      <c r="N19227" s="15"/>
      <c r="O19227" s="16"/>
      <c r="R19227" s="14"/>
      <c r="S19227" s="14"/>
    </row>
    <row r="19228" spans="11:19" x14ac:dyDescent="0.35">
      <c r="K19228" s="14"/>
      <c r="L19228" s="14"/>
      <c r="N19228" s="15"/>
      <c r="O19228" s="16"/>
      <c r="R19228" s="14"/>
      <c r="S19228" s="14"/>
    </row>
    <row r="19229" spans="11:19" x14ac:dyDescent="0.35">
      <c r="K19229" s="14"/>
      <c r="L19229" s="14"/>
      <c r="N19229" s="15"/>
      <c r="O19229" s="16"/>
      <c r="R19229" s="14"/>
      <c r="S19229" s="14"/>
    </row>
    <row r="19230" spans="11:19" x14ac:dyDescent="0.35">
      <c r="K19230" s="14"/>
      <c r="L19230" s="14"/>
      <c r="N19230" s="15"/>
      <c r="O19230" s="16"/>
      <c r="R19230" s="14"/>
      <c r="S19230" s="14"/>
    </row>
    <row r="19231" spans="11:19" x14ac:dyDescent="0.35">
      <c r="K19231" s="14"/>
      <c r="L19231" s="14"/>
      <c r="N19231" s="15"/>
      <c r="O19231" s="16"/>
      <c r="R19231" s="14"/>
      <c r="S19231" s="14"/>
    </row>
    <row r="19232" spans="11:19" x14ac:dyDescent="0.35">
      <c r="K19232" s="14"/>
      <c r="L19232" s="14"/>
      <c r="N19232" s="15"/>
      <c r="O19232" s="16"/>
      <c r="R19232" s="14"/>
      <c r="S19232" s="14"/>
    </row>
    <row r="19233" spans="11:19" x14ac:dyDescent="0.35">
      <c r="K19233" s="14"/>
      <c r="L19233" s="14"/>
      <c r="N19233" s="15"/>
      <c r="O19233" s="16"/>
      <c r="R19233" s="14"/>
      <c r="S19233" s="14"/>
    </row>
    <row r="19234" spans="11:19" x14ac:dyDescent="0.35">
      <c r="K19234" s="14"/>
      <c r="L19234" s="14"/>
      <c r="N19234" s="15"/>
      <c r="O19234" s="16"/>
      <c r="R19234" s="14"/>
      <c r="S19234" s="14"/>
    </row>
    <row r="19235" spans="11:19" x14ac:dyDescent="0.35">
      <c r="K19235" s="14"/>
      <c r="L19235" s="14"/>
      <c r="N19235" s="15"/>
      <c r="O19235" s="16"/>
      <c r="R19235" s="14"/>
      <c r="S19235" s="14"/>
    </row>
    <row r="19236" spans="11:19" x14ac:dyDescent="0.35">
      <c r="K19236" s="14"/>
      <c r="L19236" s="14"/>
      <c r="N19236" s="15"/>
      <c r="O19236" s="16"/>
      <c r="R19236" s="14"/>
      <c r="S19236" s="14"/>
    </row>
    <row r="19237" spans="11:19" x14ac:dyDescent="0.35">
      <c r="K19237" s="14"/>
      <c r="L19237" s="14"/>
      <c r="N19237" s="15"/>
      <c r="O19237" s="16"/>
      <c r="R19237" s="14"/>
      <c r="S19237" s="14"/>
    </row>
    <row r="19238" spans="11:19" x14ac:dyDescent="0.35">
      <c r="K19238" s="14"/>
      <c r="L19238" s="14"/>
      <c r="N19238" s="15"/>
      <c r="O19238" s="16"/>
      <c r="R19238" s="14"/>
      <c r="S19238" s="14"/>
    </row>
    <row r="19239" spans="11:19" x14ac:dyDescent="0.35">
      <c r="K19239" s="14"/>
      <c r="L19239" s="14"/>
      <c r="N19239" s="15"/>
      <c r="O19239" s="16"/>
      <c r="R19239" s="14"/>
      <c r="S19239" s="14"/>
    </row>
    <row r="19240" spans="11:19" x14ac:dyDescent="0.35">
      <c r="K19240" s="14"/>
      <c r="L19240" s="14"/>
      <c r="N19240" s="15"/>
      <c r="O19240" s="16"/>
      <c r="R19240" s="14"/>
      <c r="S19240" s="14"/>
    </row>
    <row r="19241" spans="11:19" x14ac:dyDescent="0.35">
      <c r="K19241" s="14"/>
      <c r="L19241" s="14"/>
      <c r="N19241" s="15"/>
      <c r="O19241" s="16"/>
      <c r="R19241" s="14"/>
      <c r="S19241" s="14"/>
    </row>
    <row r="19242" spans="11:19" x14ac:dyDescent="0.35">
      <c r="K19242" s="14"/>
      <c r="L19242" s="14"/>
      <c r="N19242" s="15"/>
      <c r="O19242" s="16"/>
      <c r="R19242" s="14"/>
      <c r="S19242" s="14"/>
    </row>
    <row r="19243" spans="11:19" x14ac:dyDescent="0.35">
      <c r="K19243" s="14"/>
      <c r="L19243" s="14"/>
      <c r="N19243" s="15"/>
      <c r="O19243" s="16"/>
      <c r="R19243" s="14"/>
      <c r="S19243" s="14"/>
    </row>
    <row r="19244" spans="11:19" x14ac:dyDescent="0.35">
      <c r="K19244" s="14"/>
      <c r="L19244" s="14"/>
      <c r="N19244" s="15"/>
      <c r="O19244" s="16"/>
      <c r="R19244" s="14"/>
      <c r="S19244" s="14"/>
    </row>
    <row r="19245" spans="11:19" x14ac:dyDescent="0.35">
      <c r="K19245" s="14"/>
      <c r="L19245" s="14"/>
      <c r="N19245" s="15"/>
      <c r="O19245" s="16"/>
      <c r="R19245" s="14"/>
      <c r="S19245" s="14"/>
    </row>
    <row r="19246" spans="11:19" x14ac:dyDescent="0.35">
      <c r="K19246" s="14"/>
      <c r="L19246" s="14"/>
      <c r="N19246" s="15"/>
      <c r="O19246" s="16"/>
      <c r="R19246" s="14"/>
      <c r="S19246" s="14"/>
    </row>
    <row r="19247" spans="11:19" x14ac:dyDescent="0.35">
      <c r="K19247" s="14"/>
      <c r="L19247" s="14"/>
      <c r="N19247" s="15"/>
      <c r="O19247" s="16"/>
      <c r="R19247" s="14"/>
      <c r="S19247" s="14"/>
    </row>
    <row r="19248" spans="11:19" x14ac:dyDescent="0.35">
      <c r="K19248" s="14"/>
      <c r="L19248" s="14"/>
      <c r="N19248" s="15"/>
      <c r="O19248" s="16"/>
      <c r="R19248" s="14"/>
      <c r="S19248" s="14"/>
    </row>
    <row r="19249" spans="11:19" x14ac:dyDescent="0.35">
      <c r="K19249" s="14"/>
      <c r="L19249" s="14"/>
      <c r="N19249" s="15"/>
      <c r="O19249" s="16"/>
      <c r="R19249" s="14"/>
      <c r="S19249" s="14"/>
    </row>
    <row r="19250" spans="11:19" x14ac:dyDescent="0.35">
      <c r="K19250" s="14"/>
      <c r="L19250" s="14"/>
      <c r="N19250" s="15"/>
      <c r="O19250" s="16"/>
      <c r="R19250" s="14"/>
      <c r="S19250" s="14"/>
    </row>
    <row r="19251" spans="11:19" x14ac:dyDescent="0.35">
      <c r="K19251" s="14"/>
      <c r="L19251" s="14"/>
      <c r="N19251" s="15"/>
      <c r="O19251" s="16"/>
      <c r="R19251" s="14"/>
      <c r="S19251" s="14"/>
    </row>
    <row r="19252" spans="11:19" x14ac:dyDescent="0.35">
      <c r="K19252" s="14"/>
      <c r="L19252" s="14"/>
      <c r="N19252" s="15"/>
      <c r="O19252" s="16"/>
      <c r="R19252" s="14"/>
      <c r="S19252" s="14"/>
    </row>
    <row r="19253" spans="11:19" x14ac:dyDescent="0.35">
      <c r="K19253" s="14"/>
      <c r="L19253" s="14"/>
      <c r="N19253" s="15"/>
      <c r="O19253" s="16"/>
      <c r="R19253" s="14"/>
      <c r="S19253" s="14"/>
    </row>
    <row r="19254" spans="11:19" x14ac:dyDescent="0.35">
      <c r="K19254" s="14"/>
      <c r="L19254" s="14"/>
      <c r="N19254" s="15"/>
      <c r="O19254" s="16"/>
      <c r="R19254" s="14"/>
      <c r="S19254" s="14"/>
    </row>
    <row r="19255" spans="11:19" x14ac:dyDescent="0.35">
      <c r="K19255" s="14"/>
      <c r="L19255" s="14"/>
      <c r="N19255" s="15"/>
      <c r="O19255" s="16"/>
      <c r="R19255" s="14"/>
      <c r="S19255" s="14"/>
    </row>
    <row r="19256" spans="11:19" x14ac:dyDescent="0.35">
      <c r="K19256" s="14"/>
      <c r="L19256" s="14"/>
      <c r="N19256" s="15"/>
      <c r="O19256" s="16"/>
      <c r="R19256" s="14"/>
      <c r="S19256" s="14"/>
    </row>
    <row r="19257" spans="11:19" x14ac:dyDescent="0.35">
      <c r="K19257" s="14"/>
      <c r="L19257" s="14"/>
      <c r="N19257" s="15"/>
      <c r="O19257" s="16"/>
      <c r="R19257" s="14"/>
      <c r="S19257" s="14"/>
    </row>
    <row r="19258" spans="11:19" x14ac:dyDescent="0.35">
      <c r="K19258" s="14"/>
      <c r="L19258" s="14"/>
      <c r="N19258" s="15"/>
      <c r="O19258" s="16"/>
      <c r="R19258" s="14"/>
      <c r="S19258" s="14"/>
    </row>
    <row r="19259" spans="11:19" x14ac:dyDescent="0.35">
      <c r="K19259" s="14"/>
      <c r="L19259" s="14"/>
      <c r="N19259" s="15"/>
      <c r="O19259" s="16"/>
      <c r="R19259" s="14"/>
      <c r="S19259" s="14"/>
    </row>
    <row r="19260" spans="11:19" x14ac:dyDescent="0.35">
      <c r="K19260" s="14"/>
      <c r="L19260" s="14"/>
      <c r="N19260" s="15"/>
      <c r="O19260" s="16"/>
      <c r="R19260" s="14"/>
      <c r="S19260" s="14"/>
    </row>
    <row r="19261" spans="11:19" x14ac:dyDescent="0.35">
      <c r="K19261" s="14"/>
      <c r="L19261" s="14"/>
      <c r="N19261" s="15"/>
      <c r="O19261" s="16"/>
      <c r="R19261" s="14"/>
      <c r="S19261" s="14"/>
    </row>
    <row r="19262" spans="11:19" x14ac:dyDescent="0.35">
      <c r="K19262" s="14"/>
      <c r="L19262" s="14"/>
      <c r="N19262" s="15"/>
      <c r="O19262" s="16"/>
      <c r="R19262" s="14"/>
      <c r="S19262" s="14"/>
    </row>
    <row r="19263" spans="11:19" x14ac:dyDescent="0.35">
      <c r="K19263" s="14"/>
      <c r="L19263" s="14"/>
      <c r="N19263" s="15"/>
      <c r="O19263" s="16"/>
      <c r="R19263" s="14"/>
      <c r="S19263" s="14"/>
    </row>
    <row r="19264" spans="11:19" x14ac:dyDescent="0.35">
      <c r="K19264" s="14"/>
      <c r="L19264" s="14"/>
      <c r="N19264" s="15"/>
      <c r="O19264" s="16"/>
      <c r="R19264" s="14"/>
      <c r="S19264" s="14"/>
    </row>
    <row r="19265" spans="11:19" x14ac:dyDescent="0.35">
      <c r="K19265" s="14"/>
      <c r="L19265" s="14"/>
      <c r="N19265" s="15"/>
      <c r="O19265" s="16"/>
      <c r="R19265" s="14"/>
      <c r="S19265" s="14"/>
    </row>
    <row r="19266" spans="11:19" x14ac:dyDescent="0.35">
      <c r="K19266" s="14"/>
      <c r="L19266" s="14"/>
      <c r="N19266" s="15"/>
      <c r="O19266" s="16"/>
      <c r="R19266" s="14"/>
      <c r="S19266" s="14"/>
    </row>
    <row r="19267" spans="11:19" x14ac:dyDescent="0.35">
      <c r="K19267" s="14"/>
      <c r="L19267" s="14"/>
      <c r="N19267" s="15"/>
      <c r="O19267" s="16"/>
      <c r="R19267" s="14"/>
      <c r="S19267" s="14"/>
    </row>
    <row r="19268" spans="11:19" x14ac:dyDescent="0.35">
      <c r="K19268" s="14"/>
      <c r="L19268" s="14"/>
      <c r="N19268" s="15"/>
      <c r="O19268" s="16"/>
      <c r="R19268" s="14"/>
      <c r="S19268" s="14"/>
    </row>
    <row r="19269" spans="11:19" x14ac:dyDescent="0.35">
      <c r="K19269" s="14"/>
      <c r="L19269" s="14"/>
      <c r="N19269" s="15"/>
      <c r="O19269" s="16"/>
      <c r="R19269" s="14"/>
      <c r="S19269" s="14"/>
    </row>
    <row r="19270" spans="11:19" x14ac:dyDescent="0.35">
      <c r="K19270" s="14"/>
      <c r="L19270" s="14"/>
      <c r="N19270" s="15"/>
      <c r="O19270" s="16"/>
      <c r="R19270" s="14"/>
      <c r="S19270" s="14"/>
    </row>
    <row r="19271" spans="11:19" x14ac:dyDescent="0.35">
      <c r="K19271" s="14"/>
      <c r="L19271" s="14"/>
      <c r="N19271" s="15"/>
      <c r="O19271" s="16"/>
      <c r="R19271" s="14"/>
      <c r="S19271" s="14"/>
    </row>
    <row r="19272" spans="11:19" x14ac:dyDescent="0.35">
      <c r="K19272" s="14"/>
      <c r="L19272" s="14"/>
      <c r="N19272" s="15"/>
      <c r="O19272" s="16"/>
      <c r="R19272" s="14"/>
      <c r="S19272" s="14"/>
    </row>
    <row r="19273" spans="11:19" x14ac:dyDescent="0.35">
      <c r="K19273" s="14"/>
      <c r="L19273" s="14"/>
      <c r="N19273" s="15"/>
      <c r="O19273" s="16"/>
      <c r="R19273" s="14"/>
      <c r="S19273" s="14"/>
    </row>
    <row r="19274" spans="11:19" x14ac:dyDescent="0.35">
      <c r="K19274" s="14"/>
      <c r="L19274" s="14"/>
      <c r="N19274" s="15"/>
      <c r="O19274" s="16"/>
      <c r="R19274" s="14"/>
      <c r="S19274" s="14"/>
    </row>
    <row r="19275" spans="11:19" x14ac:dyDescent="0.35">
      <c r="K19275" s="14"/>
      <c r="L19275" s="14"/>
      <c r="N19275" s="15"/>
      <c r="O19275" s="16"/>
      <c r="R19275" s="14"/>
      <c r="S19275" s="14"/>
    </row>
    <row r="19276" spans="11:19" x14ac:dyDescent="0.35">
      <c r="K19276" s="14"/>
      <c r="L19276" s="14"/>
      <c r="N19276" s="15"/>
      <c r="O19276" s="16"/>
      <c r="R19276" s="14"/>
      <c r="S19276" s="14"/>
    </row>
    <row r="19277" spans="11:19" x14ac:dyDescent="0.35">
      <c r="K19277" s="14"/>
      <c r="L19277" s="14"/>
      <c r="N19277" s="15"/>
      <c r="O19277" s="16"/>
      <c r="R19277" s="14"/>
      <c r="S19277" s="14"/>
    </row>
    <row r="19278" spans="11:19" x14ac:dyDescent="0.35">
      <c r="K19278" s="14"/>
      <c r="L19278" s="14"/>
      <c r="N19278" s="15"/>
      <c r="O19278" s="16"/>
      <c r="R19278" s="14"/>
      <c r="S19278" s="14"/>
    </row>
    <row r="19279" spans="11:19" x14ac:dyDescent="0.35">
      <c r="K19279" s="14"/>
      <c r="L19279" s="14"/>
      <c r="N19279" s="15"/>
      <c r="O19279" s="16"/>
      <c r="R19279" s="14"/>
      <c r="S19279" s="14"/>
    </row>
    <row r="19280" spans="11:19" x14ac:dyDescent="0.35">
      <c r="K19280" s="14"/>
      <c r="L19280" s="14"/>
      <c r="N19280" s="15"/>
      <c r="O19280" s="16"/>
      <c r="R19280" s="14"/>
      <c r="S19280" s="14"/>
    </row>
    <row r="19281" spans="11:19" x14ac:dyDescent="0.35">
      <c r="K19281" s="14"/>
      <c r="L19281" s="14"/>
      <c r="N19281" s="15"/>
      <c r="O19281" s="16"/>
      <c r="R19281" s="14"/>
      <c r="S19281" s="14"/>
    </row>
    <row r="19282" spans="11:19" x14ac:dyDescent="0.35">
      <c r="K19282" s="14"/>
      <c r="L19282" s="14"/>
      <c r="N19282" s="15"/>
      <c r="O19282" s="16"/>
      <c r="R19282" s="14"/>
      <c r="S19282" s="14"/>
    </row>
    <row r="19283" spans="11:19" x14ac:dyDescent="0.35">
      <c r="K19283" s="14"/>
      <c r="L19283" s="14"/>
      <c r="N19283" s="15"/>
      <c r="O19283" s="16"/>
      <c r="R19283" s="14"/>
      <c r="S19283" s="14"/>
    </row>
    <row r="19284" spans="11:19" x14ac:dyDescent="0.35">
      <c r="K19284" s="14"/>
      <c r="L19284" s="14"/>
      <c r="N19284" s="15"/>
      <c r="O19284" s="16"/>
      <c r="R19284" s="14"/>
      <c r="S19284" s="14"/>
    </row>
    <row r="19285" spans="11:19" x14ac:dyDescent="0.35">
      <c r="K19285" s="14"/>
      <c r="L19285" s="14"/>
      <c r="N19285" s="15"/>
      <c r="O19285" s="16"/>
      <c r="R19285" s="14"/>
      <c r="S19285" s="14"/>
    </row>
    <row r="19286" spans="11:19" x14ac:dyDescent="0.35">
      <c r="K19286" s="14"/>
      <c r="L19286" s="14"/>
      <c r="N19286" s="15"/>
      <c r="O19286" s="16"/>
      <c r="R19286" s="14"/>
      <c r="S19286" s="14"/>
    </row>
    <row r="19287" spans="11:19" x14ac:dyDescent="0.35">
      <c r="K19287" s="14"/>
      <c r="L19287" s="14"/>
      <c r="N19287" s="15"/>
      <c r="O19287" s="16"/>
      <c r="R19287" s="14"/>
      <c r="S19287" s="14"/>
    </row>
    <row r="19288" spans="11:19" x14ac:dyDescent="0.35">
      <c r="K19288" s="14"/>
      <c r="L19288" s="14"/>
      <c r="N19288" s="15"/>
      <c r="O19288" s="16"/>
      <c r="R19288" s="14"/>
      <c r="S19288" s="14"/>
    </row>
    <row r="19289" spans="11:19" x14ac:dyDescent="0.35">
      <c r="K19289" s="14"/>
      <c r="L19289" s="14"/>
      <c r="N19289" s="15"/>
      <c r="O19289" s="16"/>
      <c r="R19289" s="14"/>
      <c r="S19289" s="14"/>
    </row>
    <row r="19290" spans="11:19" x14ac:dyDescent="0.35">
      <c r="K19290" s="14"/>
      <c r="L19290" s="14"/>
      <c r="N19290" s="15"/>
      <c r="O19290" s="16"/>
      <c r="R19290" s="14"/>
      <c r="S19290" s="14"/>
    </row>
    <row r="19291" spans="11:19" x14ac:dyDescent="0.35">
      <c r="K19291" s="14"/>
      <c r="L19291" s="14"/>
      <c r="N19291" s="15"/>
      <c r="O19291" s="16"/>
      <c r="R19291" s="14"/>
      <c r="S19291" s="14"/>
    </row>
    <row r="19292" spans="11:19" x14ac:dyDescent="0.35">
      <c r="K19292" s="14"/>
      <c r="L19292" s="14"/>
      <c r="N19292" s="15"/>
      <c r="O19292" s="16"/>
      <c r="R19292" s="14"/>
      <c r="S19292" s="14"/>
    </row>
    <row r="19293" spans="11:19" x14ac:dyDescent="0.35">
      <c r="K19293" s="14"/>
      <c r="L19293" s="14"/>
      <c r="N19293" s="15"/>
      <c r="O19293" s="16"/>
      <c r="R19293" s="14"/>
      <c r="S19293" s="14"/>
    </row>
    <row r="19294" spans="11:19" x14ac:dyDescent="0.35">
      <c r="K19294" s="14"/>
      <c r="L19294" s="14"/>
      <c r="N19294" s="15"/>
      <c r="O19294" s="16"/>
      <c r="R19294" s="14"/>
      <c r="S19294" s="14"/>
    </row>
    <row r="19295" spans="11:19" x14ac:dyDescent="0.35">
      <c r="K19295" s="14"/>
      <c r="L19295" s="14"/>
      <c r="N19295" s="15"/>
      <c r="O19295" s="16"/>
      <c r="R19295" s="14"/>
      <c r="S19295" s="14"/>
    </row>
    <row r="19296" spans="11:19" x14ac:dyDescent="0.35">
      <c r="K19296" s="14"/>
      <c r="L19296" s="14"/>
      <c r="N19296" s="15"/>
      <c r="O19296" s="16"/>
      <c r="R19296" s="14"/>
      <c r="S19296" s="14"/>
    </row>
    <row r="19297" spans="11:19" x14ac:dyDescent="0.35">
      <c r="K19297" s="14"/>
      <c r="L19297" s="14"/>
      <c r="N19297" s="15"/>
      <c r="O19297" s="16"/>
      <c r="R19297" s="14"/>
      <c r="S19297" s="14"/>
    </row>
    <row r="19298" spans="11:19" x14ac:dyDescent="0.35">
      <c r="K19298" s="14"/>
      <c r="L19298" s="14"/>
      <c r="N19298" s="15"/>
      <c r="O19298" s="16"/>
      <c r="R19298" s="14"/>
      <c r="S19298" s="14"/>
    </row>
    <row r="19299" spans="11:19" x14ac:dyDescent="0.35">
      <c r="K19299" s="14"/>
      <c r="L19299" s="14"/>
      <c r="N19299" s="15"/>
      <c r="O19299" s="16"/>
      <c r="R19299" s="14"/>
      <c r="S19299" s="14"/>
    </row>
    <row r="19300" spans="11:19" x14ac:dyDescent="0.35">
      <c r="K19300" s="14"/>
      <c r="L19300" s="14"/>
      <c r="N19300" s="15"/>
      <c r="O19300" s="16"/>
      <c r="R19300" s="14"/>
      <c r="S19300" s="14"/>
    </row>
    <row r="19301" spans="11:19" x14ac:dyDescent="0.35">
      <c r="K19301" s="14"/>
      <c r="L19301" s="14"/>
      <c r="N19301" s="15"/>
      <c r="O19301" s="16"/>
      <c r="R19301" s="14"/>
      <c r="S19301" s="14"/>
    </row>
    <row r="19302" spans="11:19" x14ac:dyDescent="0.35">
      <c r="K19302" s="14"/>
      <c r="L19302" s="14"/>
      <c r="N19302" s="15"/>
      <c r="O19302" s="16"/>
      <c r="R19302" s="14"/>
      <c r="S19302" s="14"/>
    </row>
    <row r="19303" spans="11:19" x14ac:dyDescent="0.35">
      <c r="K19303" s="14"/>
      <c r="L19303" s="14"/>
      <c r="N19303" s="15"/>
      <c r="O19303" s="16"/>
      <c r="R19303" s="14"/>
      <c r="S19303" s="14"/>
    </row>
    <row r="19304" spans="11:19" x14ac:dyDescent="0.35">
      <c r="K19304" s="14"/>
      <c r="L19304" s="14"/>
      <c r="N19304" s="15"/>
      <c r="O19304" s="16"/>
      <c r="R19304" s="14"/>
      <c r="S19304" s="14"/>
    </row>
    <row r="19305" spans="11:19" x14ac:dyDescent="0.35">
      <c r="K19305" s="14"/>
      <c r="L19305" s="14"/>
      <c r="N19305" s="15"/>
      <c r="O19305" s="16"/>
      <c r="R19305" s="14"/>
      <c r="S19305" s="14"/>
    </row>
    <row r="19306" spans="11:19" x14ac:dyDescent="0.35">
      <c r="K19306" s="14"/>
      <c r="L19306" s="14"/>
      <c r="N19306" s="15"/>
      <c r="O19306" s="16"/>
      <c r="R19306" s="14"/>
      <c r="S19306" s="14"/>
    </row>
    <row r="19307" spans="11:19" x14ac:dyDescent="0.35">
      <c r="K19307" s="14"/>
      <c r="L19307" s="14"/>
      <c r="N19307" s="15"/>
      <c r="O19307" s="16"/>
      <c r="R19307" s="14"/>
      <c r="S19307" s="14"/>
    </row>
    <row r="19308" spans="11:19" x14ac:dyDescent="0.35">
      <c r="K19308" s="14"/>
      <c r="L19308" s="14"/>
      <c r="N19308" s="15"/>
      <c r="O19308" s="16"/>
      <c r="R19308" s="14"/>
      <c r="S19308" s="14"/>
    </row>
    <row r="19309" spans="11:19" x14ac:dyDescent="0.35">
      <c r="K19309" s="14"/>
      <c r="L19309" s="14"/>
      <c r="N19309" s="15"/>
      <c r="O19309" s="16"/>
      <c r="R19309" s="14"/>
      <c r="S19309" s="14"/>
    </row>
    <row r="19310" spans="11:19" x14ac:dyDescent="0.35">
      <c r="K19310" s="14"/>
      <c r="L19310" s="14"/>
      <c r="N19310" s="15"/>
      <c r="O19310" s="16"/>
      <c r="R19310" s="14"/>
      <c r="S19310" s="14"/>
    </row>
    <row r="19311" spans="11:19" x14ac:dyDescent="0.35">
      <c r="K19311" s="14"/>
      <c r="L19311" s="14"/>
      <c r="N19311" s="15"/>
      <c r="O19311" s="16"/>
      <c r="R19311" s="14"/>
      <c r="S19311" s="14"/>
    </row>
    <row r="19312" spans="11:19" x14ac:dyDescent="0.35">
      <c r="K19312" s="14"/>
      <c r="L19312" s="14"/>
      <c r="N19312" s="15"/>
      <c r="O19312" s="16"/>
      <c r="R19312" s="14"/>
      <c r="S19312" s="14"/>
    </row>
    <row r="19313" spans="11:19" x14ac:dyDescent="0.35">
      <c r="K19313" s="14"/>
      <c r="L19313" s="14"/>
      <c r="N19313" s="15"/>
      <c r="O19313" s="16"/>
      <c r="R19313" s="14"/>
      <c r="S19313" s="14"/>
    </row>
    <row r="19314" spans="11:19" x14ac:dyDescent="0.35">
      <c r="K19314" s="14"/>
      <c r="L19314" s="14"/>
      <c r="N19314" s="15"/>
      <c r="O19314" s="16"/>
      <c r="R19314" s="14"/>
      <c r="S19314" s="14"/>
    </row>
    <row r="19315" spans="11:19" x14ac:dyDescent="0.35">
      <c r="K19315" s="14"/>
      <c r="L19315" s="14"/>
      <c r="N19315" s="15"/>
      <c r="O19315" s="16"/>
      <c r="R19315" s="14"/>
      <c r="S19315" s="14"/>
    </row>
    <row r="19316" spans="11:19" x14ac:dyDescent="0.35">
      <c r="K19316" s="14"/>
      <c r="L19316" s="14"/>
      <c r="N19316" s="15"/>
      <c r="O19316" s="16"/>
      <c r="R19316" s="14"/>
      <c r="S19316" s="14"/>
    </row>
    <row r="19317" spans="11:19" x14ac:dyDescent="0.35">
      <c r="K19317" s="14"/>
      <c r="L19317" s="14"/>
      <c r="N19317" s="15"/>
      <c r="O19317" s="16"/>
      <c r="R19317" s="14"/>
      <c r="S19317" s="14"/>
    </row>
    <row r="19318" spans="11:19" x14ac:dyDescent="0.35">
      <c r="K19318" s="14"/>
      <c r="L19318" s="14"/>
      <c r="N19318" s="15"/>
      <c r="O19318" s="16"/>
      <c r="R19318" s="14"/>
      <c r="S19318" s="14"/>
    </row>
    <row r="19319" spans="11:19" x14ac:dyDescent="0.35">
      <c r="K19319" s="14"/>
      <c r="L19319" s="14"/>
      <c r="N19319" s="15"/>
      <c r="O19319" s="16"/>
      <c r="R19319" s="14"/>
      <c r="S19319" s="14"/>
    </row>
    <row r="19320" spans="11:19" x14ac:dyDescent="0.35">
      <c r="K19320" s="14"/>
      <c r="L19320" s="14"/>
      <c r="N19320" s="15"/>
      <c r="O19320" s="16"/>
      <c r="R19320" s="14"/>
      <c r="S19320" s="14"/>
    </row>
    <row r="19321" spans="11:19" x14ac:dyDescent="0.35">
      <c r="K19321" s="14"/>
      <c r="L19321" s="14"/>
      <c r="N19321" s="15"/>
      <c r="O19321" s="16"/>
      <c r="R19321" s="14"/>
      <c r="S19321" s="14"/>
    </row>
    <row r="19322" spans="11:19" x14ac:dyDescent="0.35">
      <c r="K19322" s="14"/>
      <c r="L19322" s="14"/>
      <c r="N19322" s="15"/>
      <c r="O19322" s="16"/>
      <c r="R19322" s="14"/>
      <c r="S19322" s="14"/>
    </row>
    <row r="19323" spans="11:19" x14ac:dyDescent="0.35">
      <c r="K19323" s="14"/>
      <c r="L19323" s="14"/>
      <c r="N19323" s="15"/>
      <c r="O19323" s="16"/>
      <c r="R19323" s="14"/>
      <c r="S19323" s="14"/>
    </row>
    <row r="19324" spans="11:19" x14ac:dyDescent="0.35">
      <c r="K19324" s="14"/>
      <c r="L19324" s="14"/>
      <c r="N19324" s="15"/>
      <c r="O19324" s="16"/>
      <c r="R19324" s="14"/>
      <c r="S19324" s="14"/>
    </row>
    <row r="19325" spans="11:19" x14ac:dyDescent="0.35">
      <c r="K19325" s="14"/>
      <c r="L19325" s="14"/>
      <c r="N19325" s="15"/>
      <c r="O19325" s="16"/>
      <c r="R19325" s="14"/>
      <c r="S19325" s="14"/>
    </row>
    <row r="19326" spans="11:19" x14ac:dyDescent="0.35">
      <c r="K19326" s="14"/>
      <c r="L19326" s="14"/>
      <c r="N19326" s="15"/>
      <c r="O19326" s="16"/>
      <c r="R19326" s="14"/>
      <c r="S19326" s="14"/>
    </row>
    <row r="19327" spans="11:19" x14ac:dyDescent="0.35">
      <c r="K19327" s="14"/>
      <c r="L19327" s="14"/>
      <c r="N19327" s="15"/>
      <c r="O19327" s="16"/>
      <c r="R19327" s="14"/>
      <c r="S19327" s="14"/>
    </row>
    <row r="19328" spans="11:19" x14ac:dyDescent="0.35">
      <c r="K19328" s="14"/>
      <c r="L19328" s="14"/>
      <c r="N19328" s="15"/>
      <c r="O19328" s="16"/>
      <c r="R19328" s="14"/>
      <c r="S19328" s="14"/>
    </row>
    <row r="19329" spans="11:19" x14ac:dyDescent="0.35">
      <c r="K19329" s="14"/>
      <c r="L19329" s="14"/>
      <c r="N19329" s="15"/>
      <c r="O19329" s="16"/>
      <c r="R19329" s="14"/>
      <c r="S19329" s="14"/>
    </row>
    <row r="19330" spans="11:19" x14ac:dyDescent="0.35">
      <c r="K19330" s="14"/>
      <c r="L19330" s="14"/>
      <c r="N19330" s="15"/>
      <c r="O19330" s="16"/>
      <c r="R19330" s="14"/>
      <c r="S19330" s="14"/>
    </row>
    <row r="19331" spans="11:19" x14ac:dyDescent="0.35">
      <c r="K19331" s="14"/>
      <c r="L19331" s="14"/>
      <c r="N19331" s="15"/>
      <c r="O19331" s="16"/>
      <c r="R19331" s="14"/>
      <c r="S19331" s="14"/>
    </row>
    <row r="19332" spans="11:19" x14ac:dyDescent="0.35">
      <c r="K19332" s="14"/>
      <c r="L19332" s="14"/>
      <c r="N19332" s="15"/>
      <c r="O19332" s="16"/>
      <c r="R19332" s="14"/>
      <c r="S19332" s="14"/>
    </row>
    <row r="19333" spans="11:19" x14ac:dyDescent="0.35">
      <c r="K19333" s="14"/>
      <c r="L19333" s="14"/>
      <c r="N19333" s="15"/>
      <c r="O19333" s="16"/>
      <c r="R19333" s="14"/>
      <c r="S19333" s="14"/>
    </row>
    <row r="19334" spans="11:19" x14ac:dyDescent="0.35">
      <c r="K19334" s="14"/>
      <c r="L19334" s="14"/>
      <c r="N19334" s="15"/>
      <c r="O19334" s="16"/>
      <c r="R19334" s="14"/>
      <c r="S19334" s="14"/>
    </row>
    <row r="19335" spans="11:19" x14ac:dyDescent="0.35">
      <c r="K19335" s="14"/>
      <c r="L19335" s="14"/>
      <c r="N19335" s="15"/>
      <c r="O19335" s="16"/>
      <c r="R19335" s="14"/>
      <c r="S19335" s="14"/>
    </row>
    <row r="19336" spans="11:19" x14ac:dyDescent="0.35">
      <c r="K19336" s="14"/>
      <c r="L19336" s="14"/>
      <c r="N19336" s="15"/>
      <c r="O19336" s="16"/>
      <c r="R19336" s="14"/>
      <c r="S19336" s="14"/>
    </row>
    <row r="19337" spans="11:19" x14ac:dyDescent="0.35">
      <c r="K19337" s="14"/>
      <c r="L19337" s="14"/>
      <c r="N19337" s="15"/>
      <c r="O19337" s="16"/>
      <c r="R19337" s="14"/>
      <c r="S19337" s="14"/>
    </row>
    <row r="19338" spans="11:19" x14ac:dyDescent="0.35">
      <c r="K19338" s="14"/>
      <c r="L19338" s="14"/>
      <c r="N19338" s="15"/>
      <c r="O19338" s="16"/>
      <c r="R19338" s="14"/>
      <c r="S19338" s="14"/>
    </row>
    <row r="19339" spans="11:19" x14ac:dyDescent="0.35">
      <c r="K19339" s="14"/>
      <c r="L19339" s="14"/>
      <c r="N19339" s="15"/>
      <c r="O19339" s="16"/>
      <c r="R19339" s="14"/>
      <c r="S19339" s="14"/>
    </row>
    <row r="19340" spans="11:19" x14ac:dyDescent="0.35">
      <c r="K19340" s="14"/>
      <c r="L19340" s="14"/>
      <c r="N19340" s="15"/>
      <c r="O19340" s="16"/>
      <c r="R19340" s="14"/>
      <c r="S19340" s="14"/>
    </row>
    <row r="19341" spans="11:19" x14ac:dyDescent="0.35">
      <c r="K19341" s="14"/>
      <c r="L19341" s="14"/>
      <c r="N19341" s="15"/>
      <c r="O19341" s="16"/>
      <c r="R19341" s="14"/>
      <c r="S19341" s="14"/>
    </row>
    <row r="19342" spans="11:19" x14ac:dyDescent="0.35">
      <c r="K19342" s="14"/>
      <c r="L19342" s="14"/>
      <c r="N19342" s="15"/>
      <c r="O19342" s="16"/>
      <c r="R19342" s="14"/>
      <c r="S19342" s="14"/>
    </row>
    <row r="19343" spans="11:19" x14ac:dyDescent="0.35">
      <c r="K19343" s="14"/>
      <c r="L19343" s="14"/>
      <c r="N19343" s="15"/>
      <c r="O19343" s="16"/>
      <c r="R19343" s="14"/>
      <c r="S19343" s="14"/>
    </row>
    <row r="19344" spans="11:19" x14ac:dyDescent="0.35">
      <c r="K19344" s="14"/>
      <c r="L19344" s="14"/>
      <c r="N19344" s="15"/>
      <c r="O19344" s="16"/>
      <c r="R19344" s="14"/>
      <c r="S19344" s="14"/>
    </row>
    <row r="19345" spans="11:19" x14ac:dyDescent="0.35">
      <c r="K19345" s="14"/>
      <c r="L19345" s="14"/>
      <c r="N19345" s="15"/>
      <c r="O19345" s="16"/>
      <c r="R19345" s="14"/>
      <c r="S19345" s="14"/>
    </row>
    <row r="19346" spans="11:19" x14ac:dyDescent="0.35">
      <c r="K19346" s="14"/>
      <c r="L19346" s="14"/>
      <c r="N19346" s="15"/>
      <c r="O19346" s="16"/>
      <c r="R19346" s="14"/>
      <c r="S19346" s="14"/>
    </row>
    <row r="19347" spans="11:19" x14ac:dyDescent="0.35">
      <c r="K19347" s="14"/>
      <c r="L19347" s="14"/>
      <c r="N19347" s="15"/>
      <c r="O19347" s="16"/>
      <c r="R19347" s="14"/>
      <c r="S19347" s="14"/>
    </row>
    <row r="19348" spans="11:19" x14ac:dyDescent="0.35">
      <c r="K19348" s="14"/>
      <c r="L19348" s="14"/>
      <c r="N19348" s="15"/>
      <c r="O19348" s="16"/>
      <c r="R19348" s="14"/>
      <c r="S19348" s="14"/>
    </row>
    <row r="19349" spans="11:19" x14ac:dyDescent="0.35">
      <c r="K19349" s="14"/>
      <c r="L19349" s="14"/>
      <c r="N19349" s="15"/>
      <c r="O19349" s="16"/>
      <c r="R19349" s="14"/>
      <c r="S19349" s="14"/>
    </row>
    <row r="19350" spans="11:19" x14ac:dyDescent="0.35">
      <c r="K19350" s="14"/>
      <c r="L19350" s="14"/>
      <c r="N19350" s="15"/>
      <c r="O19350" s="16"/>
      <c r="R19350" s="14"/>
      <c r="S19350" s="14"/>
    </row>
    <row r="19351" spans="11:19" x14ac:dyDescent="0.35">
      <c r="K19351" s="14"/>
      <c r="L19351" s="14"/>
      <c r="N19351" s="15"/>
      <c r="O19351" s="16"/>
      <c r="R19351" s="14"/>
      <c r="S19351" s="14"/>
    </row>
    <row r="19352" spans="11:19" x14ac:dyDescent="0.35">
      <c r="K19352" s="14"/>
      <c r="L19352" s="14"/>
      <c r="N19352" s="15"/>
      <c r="O19352" s="16"/>
      <c r="R19352" s="14"/>
      <c r="S19352" s="14"/>
    </row>
    <row r="19353" spans="11:19" x14ac:dyDescent="0.35">
      <c r="K19353" s="14"/>
      <c r="L19353" s="14"/>
      <c r="N19353" s="15"/>
      <c r="O19353" s="16"/>
      <c r="R19353" s="14"/>
      <c r="S19353" s="14"/>
    </row>
    <row r="19354" spans="11:19" x14ac:dyDescent="0.35">
      <c r="K19354" s="14"/>
      <c r="L19354" s="14"/>
      <c r="N19354" s="15"/>
      <c r="O19354" s="16"/>
      <c r="R19354" s="14"/>
      <c r="S19354" s="14"/>
    </row>
    <row r="19355" spans="11:19" x14ac:dyDescent="0.35">
      <c r="K19355" s="14"/>
      <c r="L19355" s="14"/>
      <c r="N19355" s="15"/>
      <c r="O19355" s="16"/>
      <c r="R19355" s="14"/>
      <c r="S19355" s="14"/>
    </row>
    <row r="19356" spans="11:19" x14ac:dyDescent="0.35">
      <c r="K19356" s="14"/>
      <c r="L19356" s="14"/>
      <c r="N19356" s="15"/>
      <c r="O19356" s="16"/>
      <c r="R19356" s="14"/>
      <c r="S19356" s="14"/>
    </row>
    <row r="19357" spans="11:19" x14ac:dyDescent="0.35">
      <c r="K19357" s="14"/>
      <c r="L19357" s="14"/>
      <c r="N19357" s="15"/>
      <c r="O19357" s="16"/>
      <c r="R19357" s="14"/>
      <c r="S19357" s="14"/>
    </row>
    <row r="19358" spans="11:19" x14ac:dyDescent="0.35">
      <c r="K19358" s="14"/>
      <c r="L19358" s="14"/>
      <c r="N19358" s="15"/>
      <c r="O19358" s="16"/>
      <c r="R19358" s="14"/>
      <c r="S19358" s="14"/>
    </row>
    <row r="19359" spans="11:19" x14ac:dyDescent="0.35">
      <c r="K19359" s="14"/>
      <c r="L19359" s="14"/>
      <c r="N19359" s="15"/>
      <c r="O19359" s="16"/>
      <c r="R19359" s="14"/>
      <c r="S19359" s="14"/>
    </row>
    <row r="19360" spans="11:19" x14ac:dyDescent="0.35">
      <c r="K19360" s="14"/>
      <c r="L19360" s="14"/>
      <c r="N19360" s="15"/>
      <c r="O19360" s="16"/>
      <c r="R19360" s="14"/>
      <c r="S19360" s="14"/>
    </row>
    <row r="19361" spans="11:19" x14ac:dyDescent="0.35">
      <c r="K19361" s="14"/>
      <c r="L19361" s="14"/>
      <c r="N19361" s="15"/>
      <c r="O19361" s="16"/>
      <c r="R19361" s="14"/>
      <c r="S19361" s="14"/>
    </row>
    <row r="19362" spans="11:19" x14ac:dyDescent="0.35">
      <c r="K19362" s="14"/>
      <c r="L19362" s="14"/>
      <c r="N19362" s="15"/>
      <c r="O19362" s="16"/>
      <c r="R19362" s="14"/>
      <c r="S19362" s="14"/>
    </row>
    <row r="19363" spans="11:19" x14ac:dyDescent="0.35">
      <c r="K19363" s="14"/>
      <c r="L19363" s="14"/>
      <c r="N19363" s="15"/>
      <c r="O19363" s="16"/>
      <c r="R19363" s="14"/>
      <c r="S19363" s="14"/>
    </row>
    <row r="19364" spans="11:19" x14ac:dyDescent="0.35">
      <c r="K19364" s="14"/>
      <c r="L19364" s="14"/>
      <c r="N19364" s="15"/>
      <c r="O19364" s="16"/>
      <c r="R19364" s="14"/>
      <c r="S19364" s="14"/>
    </row>
    <row r="19365" spans="11:19" x14ac:dyDescent="0.35">
      <c r="K19365" s="14"/>
      <c r="L19365" s="14"/>
      <c r="N19365" s="15"/>
      <c r="O19365" s="16"/>
      <c r="R19365" s="14"/>
      <c r="S19365" s="14"/>
    </row>
    <row r="19366" spans="11:19" x14ac:dyDescent="0.35">
      <c r="K19366" s="14"/>
      <c r="L19366" s="14"/>
      <c r="N19366" s="15"/>
      <c r="O19366" s="16"/>
      <c r="R19366" s="14"/>
      <c r="S19366" s="14"/>
    </row>
    <row r="19367" spans="11:19" x14ac:dyDescent="0.35">
      <c r="K19367" s="14"/>
      <c r="L19367" s="14"/>
      <c r="N19367" s="15"/>
      <c r="O19367" s="16"/>
      <c r="R19367" s="14"/>
      <c r="S19367" s="14"/>
    </row>
    <row r="19368" spans="11:19" x14ac:dyDescent="0.35">
      <c r="K19368" s="14"/>
      <c r="L19368" s="14"/>
      <c r="N19368" s="15"/>
      <c r="O19368" s="16"/>
      <c r="R19368" s="14"/>
      <c r="S19368" s="14"/>
    </row>
    <row r="19369" spans="11:19" x14ac:dyDescent="0.35">
      <c r="K19369" s="14"/>
      <c r="L19369" s="14"/>
      <c r="N19369" s="15"/>
      <c r="O19369" s="16"/>
      <c r="R19369" s="14"/>
      <c r="S19369" s="14"/>
    </row>
    <row r="19370" spans="11:19" x14ac:dyDescent="0.35">
      <c r="K19370" s="14"/>
      <c r="L19370" s="14"/>
      <c r="N19370" s="15"/>
      <c r="O19370" s="16"/>
      <c r="R19370" s="14"/>
      <c r="S19370" s="14"/>
    </row>
    <row r="19371" spans="11:19" x14ac:dyDescent="0.35">
      <c r="K19371" s="14"/>
      <c r="L19371" s="14"/>
      <c r="N19371" s="15"/>
      <c r="O19371" s="16"/>
      <c r="R19371" s="14"/>
      <c r="S19371" s="14"/>
    </row>
    <row r="19372" spans="11:19" x14ac:dyDescent="0.35">
      <c r="K19372" s="14"/>
      <c r="L19372" s="14"/>
      <c r="N19372" s="15"/>
      <c r="O19372" s="16"/>
      <c r="R19372" s="14"/>
      <c r="S19372" s="14"/>
    </row>
    <row r="19373" spans="11:19" x14ac:dyDescent="0.35">
      <c r="K19373" s="14"/>
      <c r="L19373" s="14"/>
      <c r="N19373" s="15"/>
      <c r="O19373" s="16"/>
      <c r="R19373" s="14"/>
      <c r="S19373" s="14"/>
    </row>
    <row r="19374" spans="11:19" x14ac:dyDescent="0.35">
      <c r="K19374" s="14"/>
      <c r="L19374" s="14"/>
      <c r="N19374" s="15"/>
      <c r="O19374" s="16"/>
      <c r="R19374" s="14"/>
      <c r="S19374" s="14"/>
    </row>
    <row r="19375" spans="11:19" x14ac:dyDescent="0.35">
      <c r="K19375" s="14"/>
      <c r="L19375" s="14"/>
      <c r="N19375" s="15"/>
      <c r="O19375" s="16"/>
      <c r="R19375" s="14"/>
      <c r="S19375" s="14"/>
    </row>
    <row r="19376" spans="11:19" x14ac:dyDescent="0.35">
      <c r="K19376" s="14"/>
      <c r="L19376" s="14"/>
      <c r="N19376" s="15"/>
      <c r="O19376" s="16"/>
      <c r="R19376" s="14"/>
      <c r="S19376" s="14"/>
    </row>
    <row r="19377" spans="11:19" x14ac:dyDescent="0.35">
      <c r="K19377" s="14"/>
      <c r="L19377" s="14"/>
      <c r="N19377" s="15"/>
      <c r="O19377" s="16"/>
      <c r="R19377" s="14"/>
      <c r="S19377" s="14"/>
    </row>
    <row r="19378" spans="11:19" x14ac:dyDescent="0.35">
      <c r="K19378" s="14"/>
      <c r="L19378" s="14"/>
      <c r="N19378" s="15"/>
      <c r="O19378" s="16"/>
      <c r="R19378" s="14"/>
      <c r="S19378" s="14"/>
    </row>
    <row r="19379" spans="11:19" x14ac:dyDescent="0.35">
      <c r="K19379" s="14"/>
      <c r="L19379" s="14"/>
      <c r="N19379" s="15"/>
      <c r="O19379" s="16"/>
      <c r="R19379" s="14"/>
      <c r="S19379" s="14"/>
    </row>
    <row r="19380" spans="11:19" x14ac:dyDescent="0.35">
      <c r="K19380" s="14"/>
      <c r="L19380" s="14"/>
      <c r="N19380" s="15"/>
      <c r="O19380" s="16"/>
      <c r="R19380" s="14"/>
      <c r="S19380" s="14"/>
    </row>
    <row r="19381" spans="11:19" x14ac:dyDescent="0.35">
      <c r="K19381" s="14"/>
      <c r="L19381" s="14"/>
      <c r="N19381" s="15"/>
      <c r="O19381" s="16"/>
      <c r="R19381" s="14"/>
      <c r="S19381" s="14"/>
    </row>
    <row r="19382" spans="11:19" x14ac:dyDescent="0.35">
      <c r="K19382" s="14"/>
      <c r="L19382" s="14"/>
      <c r="N19382" s="15"/>
      <c r="O19382" s="16"/>
      <c r="R19382" s="14"/>
      <c r="S19382" s="14"/>
    </row>
    <row r="19383" spans="11:19" x14ac:dyDescent="0.35">
      <c r="K19383" s="14"/>
      <c r="L19383" s="14"/>
      <c r="N19383" s="15"/>
      <c r="O19383" s="16"/>
      <c r="R19383" s="14"/>
      <c r="S19383" s="14"/>
    </row>
    <row r="19384" spans="11:19" x14ac:dyDescent="0.35">
      <c r="K19384" s="14"/>
      <c r="L19384" s="14"/>
      <c r="N19384" s="15"/>
      <c r="O19384" s="16"/>
      <c r="R19384" s="14"/>
      <c r="S19384" s="14"/>
    </row>
    <row r="19385" spans="11:19" x14ac:dyDescent="0.35">
      <c r="K19385" s="14"/>
      <c r="L19385" s="14"/>
      <c r="N19385" s="15"/>
      <c r="O19385" s="16"/>
      <c r="R19385" s="14"/>
      <c r="S19385" s="14"/>
    </row>
    <row r="19386" spans="11:19" x14ac:dyDescent="0.35">
      <c r="K19386" s="14"/>
      <c r="L19386" s="14"/>
      <c r="N19386" s="15"/>
      <c r="O19386" s="16"/>
      <c r="R19386" s="14"/>
      <c r="S19386" s="14"/>
    </row>
    <row r="19387" spans="11:19" x14ac:dyDescent="0.35">
      <c r="K19387" s="14"/>
      <c r="L19387" s="14"/>
      <c r="N19387" s="15"/>
      <c r="O19387" s="16"/>
      <c r="R19387" s="14"/>
      <c r="S19387" s="14"/>
    </row>
    <row r="19388" spans="11:19" x14ac:dyDescent="0.35">
      <c r="K19388" s="14"/>
      <c r="L19388" s="14"/>
      <c r="N19388" s="15"/>
      <c r="O19388" s="16"/>
      <c r="R19388" s="14"/>
      <c r="S19388" s="14"/>
    </row>
    <row r="19389" spans="11:19" x14ac:dyDescent="0.35">
      <c r="K19389" s="14"/>
      <c r="L19389" s="14"/>
      <c r="N19389" s="15"/>
      <c r="O19389" s="16"/>
      <c r="R19389" s="14"/>
      <c r="S19389" s="14"/>
    </row>
    <row r="19390" spans="11:19" x14ac:dyDescent="0.35">
      <c r="K19390" s="14"/>
      <c r="L19390" s="14"/>
      <c r="N19390" s="15"/>
      <c r="O19390" s="16"/>
      <c r="R19390" s="14"/>
      <c r="S19390" s="14"/>
    </row>
    <row r="19391" spans="11:19" x14ac:dyDescent="0.35">
      <c r="K19391" s="14"/>
      <c r="L19391" s="14"/>
      <c r="N19391" s="15"/>
      <c r="O19391" s="16"/>
      <c r="R19391" s="14"/>
      <c r="S19391" s="14"/>
    </row>
    <row r="19392" spans="11:19" x14ac:dyDescent="0.35">
      <c r="K19392" s="14"/>
      <c r="L19392" s="14"/>
      <c r="N19392" s="15"/>
      <c r="O19392" s="16"/>
      <c r="R19392" s="14"/>
      <c r="S19392" s="14"/>
    </row>
    <row r="19393" spans="11:19" x14ac:dyDescent="0.35">
      <c r="K19393" s="14"/>
      <c r="L19393" s="14"/>
      <c r="N19393" s="15"/>
      <c r="O19393" s="16"/>
      <c r="R19393" s="14"/>
      <c r="S19393" s="14"/>
    </row>
    <row r="19394" spans="11:19" x14ac:dyDescent="0.35">
      <c r="K19394" s="14"/>
      <c r="L19394" s="14"/>
      <c r="N19394" s="15"/>
      <c r="O19394" s="16"/>
      <c r="R19394" s="14"/>
      <c r="S19394" s="14"/>
    </row>
    <row r="19395" spans="11:19" x14ac:dyDescent="0.35">
      <c r="K19395" s="14"/>
      <c r="L19395" s="14"/>
      <c r="N19395" s="15"/>
      <c r="O19395" s="16"/>
      <c r="R19395" s="14"/>
      <c r="S19395" s="14"/>
    </row>
    <row r="19396" spans="11:19" x14ac:dyDescent="0.35">
      <c r="K19396" s="14"/>
      <c r="L19396" s="14"/>
      <c r="N19396" s="15"/>
      <c r="O19396" s="16"/>
      <c r="R19396" s="14"/>
      <c r="S19396" s="14"/>
    </row>
    <row r="19397" spans="11:19" x14ac:dyDescent="0.35">
      <c r="K19397" s="14"/>
      <c r="L19397" s="14"/>
      <c r="N19397" s="15"/>
      <c r="O19397" s="16"/>
      <c r="R19397" s="14"/>
      <c r="S19397" s="14"/>
    </row>
    <row r="19398" spans="11:19" x14ac:dyDescent="0.35">
      <c r="K19398" s="14"/>
      <c r="L19398" s="14"/>
      <c r="N19398" s="15"/>
      <c r="O19398" s="16"/>
      <c r="R19398" s="14"/>
      <c r="S19398" s="14"/>
    </row>
    <row r="19399" spans="11:19" x14ac:dyDescent="0.35">
      <c r="K19399" s="14"/>
      <c r="L19399" s="14"/>
      <c r="N19399" s="15"/>
      <c r="O19399" s="16"/>
      <c r="R19399" s="14"/>
      <c r="S19399" s="14"/>
    </row>
    <row r="19400" spans="11:19" x14ac:dyDescent="0.35">
      <c r="K19400" s="14"/>
      <c r="L19400" s="14"/>
      <c r="N19400" s="15"/>
      <c r="O19400" s="16"/>
      <c r="R19400" s="14"/>
      <c r="S19400" s="14"/>
    </row>
    <row r="19401" spans="11:19" x14ac:dyDescent="0.35">
      <c r="K19401" s="14"/>
      <c r="L19401" s="14"/>
      <c r="N19401" s="15"/>
      <c r="O19401" s="16"/>
      <c r="R19401" s="14"/>
      <c r="S19401" s="14"/>
    </row>
    <row r="19402" spans="11:19" x14ac:dyDescent="0.35">
      <c r="K19402" s="14"/>
      <c r="L19402" s="14"/>
      <c r="N19402" s="15"/>
      <c r="O19402" s="16"/>
      <c r="R19402" s="14"/>
      <c r="S19402" s="14"/>
    </row>
    <row r="19403" spans="11:19" x14ac:dyDescent="0.35">
      <c r="K19403" s="14"/>
      <c r="L19403" s="14"/>
      <c r="N19403" s="15"/>
      <c r="O19403" s="16"/>
      <c r="R19403" s="14"/>
      <c r="S19403" s="14"/>
    </row>
    <row r="19404" spans="11:19" x14ac:dyDescent="0.35">
      <c r="K19404" s="14"/>
      <c r="L19404" s="14"/>
      <c r="N19404" s="15"/>
      <c r="O19404" s="16"/>
      <c r="R19404" s="14"/>
      <c r="S19404" s="14"/>
    </row>
    <row r="19405" spans="11:19" x14ac:dyDescent="0.35">
      <c r="K19405" s="14"/>
      <c r="L19405" s="14"/>
      <c r="N19405" s="15"/>
      <c r="O19405" s="16"/>
      <c r="R19405" s="14"/>
      <c r="S19405" s="14"/>
    </row>
    <row r="19406" spans="11:19" x14ac:dyDescent="0.35">
      <c r="K19406" s="14"/>
      <c r="L19406" s="14"/>
      <c r="N19406" s="15"/>
      <c r="O19406" s="16"/>
      <c r="R19406" s="14"/>
      <c r="S19406" s="14"/>
    </row>
    <row r="19407" spans="11:19" x14ac:dyDescent="0.35">
      <c r="K19407" s="14"/>
      <c r="L19407" s="14"/>
      <c r="N19407" s="15"/>
      <c r="O19407" s="16"/>
      <c r="R19407" s="14"/>
      <c r="S19407" s="14"/>
    </row>
    <row r="19408" spans="11:19" x14ac:dyDescent="0.35">
      <c r="K19408" s="14"/>
      <c r="L19408" s="14"/>
      <c r="N19408" s="15"/>
      <c r="O19408" s="16"/>
      <c r="R19408" s="14"/>
      <c r="S19408" s="14"/>
    </row>
    <row r="19409" spans="11:19" x14ac:dyDescent="0.35">
      <c r="K19409" s="14"/>
      <c r="L19409" s="14"/>
      <c r="N19409" s="15"/>
      <c r="O19409" s="16"/>
      <c r="R19409" s="14"/>
      <c r="S19409" s="14"/>
    </row>
    <row r="19410" spans="11:19" x14ac:dyDescent="0.35">
      <c r="K19410" s="14"/>
      <c r="L19410" s="14"/>
      <c r="N19410" s="15"/>
      <c r="O19410" s="16"/>
      <c r="R19410" s="14"/>
      <c r="S19410" s="14"/>
    </row>
    <row r="19411" spans="11:19" x14ac:dyDescent="0.35">
      <c r="K19411" s="14"/>
      <c r="L19411" s="14"/>
      <c r="N19411" s="15"/>
      <c r="O19411" s="16"/>
      <c r="R19411" s="14"/>
      <c r="S19411" s="14"/>
    </row>
    <row r="19412" spans="11:19" x14ac:dyDescent="0.35">
      <c r="K19412" s="14"/>
      <c r="L19412" s="14"/>
      <c r="N19412" s="15"/>
      <c r="O19412" s="16"/>
      <c r="R19412" s="14"/>
      <c r="S19412" s="14"/>
    </row>
    <row r="19413" spans="11:19" x14ac:dyDescent="0.35">
      <c r="K19413" s="14"/>
      <c r="L19413" s="14"/>
      <c r="N19413" s="15"/>
      <c r="O19413" s="16"/>
      <c r="R19413" s="14"/>
      <c r="S19413" s="14"/>
    </row>
    <row r="19414" spans="11:19" x14ac:dyDescent="0.35">
      <c r="K19414" s="14"/>
      <c r="L19414" s="14"/>
      <c r="N19414" s="15"/>
      <c r="O19414" s="16"/>
      <c r="R19414" s="14"/>
      <c r="S19414" s="14"/>
    </row>
    <row r="19415" spans="11:19" x14ac:dyDescent="0.35">
      <c r="K19415" s="14"/>
      <c r="L19415" s="14"/>
      <c r="N19415" s="15"/>
      <c r="O19415" s="16"/>
      <c r="R19415" s="14"/>
      <c r="S19415" s="14"/>
    </row>
    <row r="19416" spans="11:19" x14ac:dyDescent="0.35">
      <c r="K19416" s="14"/>
      <c r="L19416" s="14"/>
      <c r="N19416" s="15"/>
      <c r="O19416" s="16"/>
      <c r="R19416" s="14"/>
      <c r="S19416" s="14"/>
    </row>
    <row r="19417" spans="11:19" x14ac:dyDescent="0.35">
      <c r="K19417" s="14"/>
      <c r="L19417" s="14"/>
      <c r="N19417" s="15"/>
      <c r="O19417" s="16"/>
      <c r="R19417" s="14"/>
      <c r="S19417" s="14"/>
    </row>
    <row r="19418" spans="11:19" x14ac:dyDescent="0.35">
      <c r="K19418" s="14"/>
      <c r="L19418" s="14"/>
      <c r="N19418" s="15"/>
      <c r="O19418" s="16"/>
      <c r="R19418" s="14"/>
      <c r="S19418" s="14"/>
    </row>
    <row r="19419" spans="11:19" x14ac:dyDescent="0.35">
      <c r="K19419" s="14"/>
      <c r="L19419" s="14"/>
      <c r="N19419" s="15"/>
      <c r="O19419" s="16"/>
      <c r="R19419" s="14"/>
      <c r="S19419" s="14"/>
    </row>
    <row r="19420" spans="11:19" x14ac:dyDescent="0.35">
      <c r="K19420" s="14"/>
      <c r="L19420" s="14"/>
      <c r="N19420" s="15"/>
      <c r="O19420" s="16"/>
      <c r="R19420" s="14"/>
      <c r="S19420" s="14"/>
    </row>
    <row r="19421" spans="11:19" x14ac:dyDescent="0.35">
      <c r="K19421" s="14"/>
      <c r="L19421" s="14"/>
      <c r="N19421" s="15"/>
      <c r="O19421" s="16"/>
      <c r="R19421" s="14"/>
      <c r="S19421" s="14"/>
    </row>
    <row r="19422" spans="11:19" x14ac:dyDescent="0.35">
      <c r="K19422" s="14"/>
      <c r="L19422" s="14"/>
      <c r="N19422" s="15"/>
      <c r="O19422" s="16"/>
      <c r="R19422" s="14"/>
      <c r="S19422" s="14"/>
    </row>
    <row r="19423" spans="11:19" x14ac:dyDescent="0.35">
      <c r="K19423" s="14"/>
      <c r="L19423" s="14"/>
      <c r="N19423" s="15"/>
      <c r="O19423" s="16"/>
      <c r="R19423" s="14"/>
      <c r="S19423" s="14"/>
    </row>
    <row r="19424" spans="11:19" x14ac:dyDescent="0.35">
      <c r="K19424" s="14"/>
      <c r="L19424" s="14"/>
      <c r="N19424" s="15"/>
      <c r="O19424" s="16"/>
      <c r="R19424" s="14"/>
      <c r="S19424" s="14"/>
    </row>
    <row r="19425" spans="11:19" x14ac:dyDescent="0.35">
      <c r="K19425" s="14"/>
      <c r="L19425" s="14"/>
      <c r="N19425" s="15"/>
      <c r="O19425" s="16"/>
      <c r="R19425" s="14"/>
      <c r="S19425" s="14"/>
    </row>
    <row r="19426" spans="11:19" x14ac:dyDescent="0.35">
      <c r="K19426" s="14"/>
      <c r="L19426" s="14"/>
      <c r="N19426" s="15"/>
      <c r="O19426" s="16"/>
      <c r="R19426" s="14"/>
      <c r="S19426" s="14"/>
    </row>
    <row r="19427" spans="11:19" x14ac:dyDescent="0.35">
      <c r="K19427" s="14"/>
      <c r="L19427" s="14"/>
      <c r="N19427" s="15"/>
      <c r="O19427" s="16"/>
      <c r="R19427" s="14"/>
      <c r="S19427" s="14"/>
    </row>
    <row r="19428" spans="11:19" x14ac:dyDescent="0.35">
      <c r="K19428" s="14"/>
      <c r="L19428" s="14"/>
      <c r="N19428" s="15"/>
      <c r="O19428" s="16"/>
      <c r="R19428" s="14"/>
      <c r="S19428" s="14"/>
    </row>
    <row r="19429" spans="11:19" x14ac:dyDescent="0.35">
      <c r="K19429" s="14"/>
      <c r="L19429" s="14"/>
      <c r="N19429" s="15"/>
      <c r="O19429" s="16"/>
      <c r="R19429" s="14"/>
      <c r="S19429" s="14"/>
    </row>
    <row r="19430" spans="11:19" x14ac:dyDescent="0.35">
      <c r="K19430" s="14"/>
      <c r="L19430" s="14"/>
      <c r="N19430" s="15"/>
      <c r="O19430" s="16"/>
      <c r="R19430" s="14"/>
      <c r="S19430" s="14"/>
    </row>
    <row r="19431" spans="11:19" x14ac:dyDescent="0.35">
      <c r="K19431" s="14"/>
      <c r="L19431" s="14"/>
      <c r="N19431" s="15"/>
      <c r="O19431" s="16"/>
      <c r="R19431" s="14"/>
      <c r="S19431" s="14"/>
    </row>
    <row r="19432" spans="11:19" x14ac:dyDescent="0.35">
      <c r="K19432" s="14"/>
      <c r="L19432" s="14"/>
      <c r="N19432" s="15"/>
      <c r="O19432" s="16"/>
      <c r="R19432" s="14"/>
      <c r="S19432" s="14"/>
    </row>
    <row r="19433" spans="11:19" x14ac:dyDescent="0.35">
      <c r="K19433" s="14"/>
      <c r="L19433" s="14"/>
      <c r="N19433" s="15"/>
      <c r="O19433" s="16"/>
      <c r="R19433" s="14"/>
      <c r="S19433" s="14"/>
    </row>
    <row r="19434" spans="11:19" x14ac:dyDescent="0.35">
      <c r="K19434" s="14"/>
      <c r="L19434" s="14"/>
      <c r="N19434" s="15"/>
      <c r="O19434" s="16"/>
      <c r="R19434" s="14"/>
      <c r="S19434" s="14"/>
    </row>
    <row r="19435" spans="11:19" x14ac:dyDescent="0.35">
      <c r="K19435" s="14"/>
      <c r="L19435" s="14"/>
      <c r="N19435" s="15"/>
      <c r="O19435" s="16"/>
      <c r="R19435" s="14"/>
      <c r="S19435" s="14"/>
    </row>
    <row r="19436" spans="11:19" x14ac:dyDescent="0.35">
      <c r="K19436" s="14"/>
      <c r="L19436" s="14"/>
      <c r="N19436" s="15"/>
      <c r="O19436" s="16"/>
      <c r="R19436" s="14"/>
      <c r="S19436" s="14"/>
    </row>
    <row r="19437" spans="11:19" x14ac:dyDescent="0.35">
      <c r="K19437" s="14"/>
      <c r="L19437" s="14"/>
      <c r="N19437" s="15"/>
      <c r="O19437" s="16"/>
      <c r="R19437" s="14"/>
      <c r="S19437" s="14"/>
    </row>
    <row r="19438" spans="11:19" x14ac:dyDescent="0.35">
      <c r="K19438" s="14"/>
      <c r="L19438" s="14"/>
      <c r="N19438" s="15"/>
      <c r="O19438" s="16"/>
      <c r="R19438" s="14"/>
      <c r="S19438" s="14"/>
    </row>
    <row r="19439" spans="11:19" x14ac:dyDescent="0.35">
      <c r="K19439" s="14"/>
      <c r="L19439" s="14"/>
      <c r="N19439" s="15"/>
      <c r="O19439" s="16"/>
      <c r="R19439" s="14"/>
      <c r="S19439" s="14"/>
    </row>
    <row r="19440" spans="11:19" x14ac:dyDescent="0.35">
      <c r="K19440" s="14"/>
      <c r="L19440" s="14"/>
      <c r="N19440" s="15"/>
      <c r="O19440" s="16"/>
      <c r="R19440" s="14"/>
      <c r="S19440" s="14"/>
    </row>
    <row r="19441" spans="11:19" x14ac:dyDescent="0.35">
      <c r="K19441" s="14"/>
      <c r="L19441" s="14"/>
      <c r="N19441" s="15"/>
      <c r="O19441" s="16"/>
      <c r="R19441" s="14"/>
      <c r="S19441" s="14"/>
    </row>
    <row r="19442" spans="11:19" x14ac:dyDescent="0.35">
      <c r="K19442" s="14"/>
      <c r="L19442" s="14"/>
      <c r="N19442" s="15"/>
      <c r="O19442" s="16"/>
      <c r="R19442" s="14"/>
      <c r="S19442" s="14"/>
    </row>
    <row r="19443" spans="11:19" x14ac:dyDescent="0.35">
      <c r="K19443" s="14"/>
      <c r="L19443" s="14"/>
      <c r="N19443" s="15"/>
      <c r="O19443" s="16"/>
      <c r="R19443" s="14"/>
      <c r="S19443" s="14"/>
    </row>
    <row r="19444" spans="11:19" x14ac:dyDescent="0.35">
      <c r="K19444" s="14"/>
      <c r="L19444" s="14"/>
      <c r="N19444" s="15"/>
      <c r="O19444" s="16"/>
      <c r="R19444" s="14"/>
      <c r="S19444" s="14"/>
    </row>
    <row r="19445" spans="11:19" x14ac:dyDescent="0.35">
      <c r="K19445" s="14"/>
      <c r="L19445" s="14"/>
      <c r="N19445" s="15"/>
      <c r="O19445" s="16"/>
      <c r="R19445" s="14"/>
      <c r="S19445" s="14"/>
    </row>
    <row r="19446" spans="11:19" x14ac:dyDescent="0.35">
      <c r="K19446" s="14"/>
      <c r="L19446" s="14"/>
      <c r="N19446" s="15"/>
      <c r="O19446" s="16"/>
      <c r="R19446" s="14"/>
      <c r="S19446" s="14"/>
    </row>
    <row r="19447" spans="11:19" x14ac:dyDescent="0.35">
      <c r="K19447" s="14"/>
      <c r="L19447" s="14"/>
      <c r="N19447" s="15"/>
      <c r="O19447" s="16"/>
      <c r="R19447" s="14"/>
      <c r="S19447" s="14"/>
    </row>
    <row r="19448" spans="11:19" x14ac:dyDescent="0.35">
      <c r="K19448" s="14"/>
      <c r="L19448" s="14"/>
      <c r="N19448" s="15"/>
      <c r="O19448" s="16"/>
      <c r="R19448" s="14"/>
      <c r="S19448" s="14"/>
    </row>
    <row r="19449" spans="11:19" x14ac:dyDescent="0.35">
      <c r="K19449" s="14"/>
      <c r="L19449" s="14"/>
      <c r="N19449" s="15"/>
      <c r="O19449" s="16"/>
      <c r="R19449" s="14"/>
      <c r="S19449" s="14"/>
    </row>
    <row r="19450" spans="11:19" x14ac:dyDescent="0.35">
      <c r="K19450" s="14"/>
      <c r="L19450" s="14"/>
      <c r="N19450" s="15"/>
      <c r="O19450" s="16"/>
      <c r="R19450" s="14"/>
      <c r="S19450" s="14"/>
    </row>
    <row r="19451" spans="11:19" x14ac:dyDescent="0.35">
      <c r="K19451" s="14"/>
      <c r="L19451" s="14"/>
      <c r="N19451" s="15"/>
      <c r="O19451" s="16"/>
      <c r="R19451" s="14"/>
      <c r="S19451" s="14"/>
    </row>
    <row r="19452" spans="11:19" x14ac:dyDescent="0.35">
      <c r="K19452" s="14"/>
      <c r="L19452" s="14"/>
      <c r="N19452" s="15"/>
      <c r="O19452" s="16"/>
      <c r="R19452" s="14"/>
      <c r="S19452" s="14"/>
    </row>
    <row r="19453" spans="11:19" x14ac:dyDescent="0.35">
      <c r="K19453" s="14"/>
      <c r="L19453" s="14"/>
      <c r="N19453" s="15"/>
      <c r="O19453" s="16"/>
      <c r="R19453" s="14"/>
      <c r="S19453" s="14"/>
    </row>
    <row r="19454" spans="11:19" x14ac:dyDescent="0.35">
      <c r="K19454" s="14"/>
      <c r="L19454" s="14"/>
      <c r="N19454" s="15"/>
      <c r="O19454" s="16"/>
      <c r="R19454" s="14"/>
      <c r="S19454" s="14"/>
    </row>
    <row r="19455" spans="11:19" x14ac:dyDescent="0.35">
      <c r="K19455" s="14"/>
      <c r="L19455" s="14"/>
      <c r="N19455" s="15"/>
      <c r="O19455" s="16"/>
      <c r="R19455" s="14"/>
      <c r="S19455" s="14"/>
    </row>
    <row r="19456" spans="11:19" x14ac:dyDescent="0.35">
      <c r="K19456" s="14"/>
      <c r="L19456" s="14"/>
      <c r="N19456" s="15"/>
      <c r="O19456" s="16"/>
      <c r="R19456" s="14"/>
      <c r="S19456" s="14"/>
    </row>
    <row r="19457" spans="11:19" x14ac:dyDescent="0.35">
      <c r="K19457" s="14"/>
      <c r="L19457" s="14"/>
      <c r="N19457" s="15"/>
      <c r="O19457" s="16"/>
      <c r="R19457" s="14"/>
      <c r="S19457" s="14"/>
    </row>
    <row r="19458" spans="11:19" x14ac:dyDescent="0.35">
      <c r="K19458" s="14"/>
      <c r="L19458" s="14"/>
      <c r="N19458" s="15"/>
      <c r="O19458" s="16"/>
      <c r="R19458" s="14"/>
      <c r="S19458" s="14"/>
    </row>
    <row r="19459" spans="11:19" x14ac:dyDescent="0.35">
      <c r="K19459" s="14"/>
      <c r="L19459" s="14"/>
      <c r="N19459" s="15"/>
      <c r="O19459" s="16"/>
      <c r="R19459" s="14"/>
      <c r="S19459" s="14"/>
    </row>
    <row r="19460" spans="11:19" x14ac:dyDescent="0.35">
      <c r="K19460" s="14"/>
      <c r="L19460" s="14"/>
      <c r="N19460" s="15"/>
      <c r="O19460" s="16"/>
      <c r="R19460" s="14"/>
      <c r="S19460" s="14"/>
    </row>
    <row r="19461" spans="11:19" x14ac:dyDescent="0.35">
      <c r="K19461" s="14"/>
      <c r="L19461" s="14"/>
      <c r="N19461" s="15"/>
      <c r="O19461" s="16"/>
      <c r="R19461" s="14"/>
      <c r="S19461" s="14"/>
    </row>
    <row r="19462" spans="11:19" x14ac:dyDescent="0.35">
      <c r="K19462" s="14"/>
      <c r="L19462" s="14"/>
      <c r="N19462" s="15"/>
      <c r="O19462" s="16"/>
      <c r="R19462" s="14"/>
      <c r="S19462" s="14"/>
    </row>
    <row r="19463" spans="11:19" x14ac:dyDescent="0.35">
      <c r="K19463" s="14"/>
      <c r="L19463" s="14"/>
      <c r="N19463" s="15"/>
      <c r="O19463" s="16"/>
      <c r="R19463" s="14"/>
      <c r="S19463" s="14"/>
    </row>
    <row r="19464" spans="11:19" x14ac:dyDescent="0.35">
      <c r="K19464" s="14"/>
      <c r="L19464" s="14"/>
      <c r="N19464" s="15"/>
      <c r="O19464" s="16"/>
      <c r="R19464" s="14"/>
      <c r="S19464" s="14"/>
    </row>
    <row r="19465" spans="11:19" x14ac:dyDescent="0.35">
      <c r="K19465" s="14"/>
      <c r="L19465" s="14"/>
      <c r="N19465" s="15"/>
      <c r="O19465" s="16"/>
      <c r="R19465" s="14"/>
      <c r="S19465" s="14"/>
    </row>
    <row r="19466" spans="11:19" x14ac:dyDescent="0.35">
      <c r="K19466" s="14"/>
      <c r="L19466" s="14"/>
      <c r="N19466" s="15"/>
      <c r="O19466" s="16"/>
      <c r="R19466" s="14"/>
      <c r="S19466" s="14"/>
    </row>
    <row r="19467" spans="11:19" x14ac:dyDescent="0.35">
      <c r="K19467" s="14"/>
      <c r="L19467" s="14"/>
      <c r="N19467" s="15"/>
      <c r="O19467" s="16"/>
      <c r="R19467" s="14"/>
      <c r="S19467" s="14"/>
    </row>
    <row r="19468" spans="11:19" x14ac:dyDescent="0.35">
      <c r="K19468" s="14"/>
      <c r="L19468" s="14"/>
      <c r="N19468" s="15"/>
      <c r="O19468" s="16"/>
      <c r="R19468" s="14"/>
      <c r="S19468" s="14"/>
    </row>
    <row r="19469" spans="11:19" x14ac:dyDescent="0.35">
      <c r="K19469" s="14"/>
      <c r="L19469" s="14"/>
      <c r="N19469" s="15"/>
      <c r="O19469" s="16"/>
      <c r="R19469" s="14"/>
      <c r="S19469" s="14"/>
    </row>
    <row r="19470" spans="11:19" x14ac:dyDescent="0.35">
      <c r="K19470" s="14"/>
      <c r="L19470" s="14"/>
      <c r="N19470" s="15"/>
      <c r="O19470" s="16"/>
      <c r="R19470" s="14"/>
      <c r="S19470" s="14"/>
    </row>
    <row r="19471" spans="11:19" x14ac:dyDescent="0.35">
      <c r="K19471" s="14"/>
      <c r="L19471" s="14"/>
      <c r="N19471" s="15"/>
      <c r="O19471" s="16"/>
      <c r="R19471" s="14"/>
      <c r="S19471" s="14"/>
    </row>
    <row r="19472" spans="11:19" x14ac:dyDescent="0.35">
      <c r="K19472" s="14"/>
      <c r="L19472" s="14"/>
      <c r="N19472" s="15"/>
      <c r="O19472" s="16"/>
      <c r="R19472" s="14"/>
      <c r="S19472" s="14"/>
    </row>
    <row r="19473" spans="11:19" x14ac:dyDescent="0.35">
      <c r="K19473" s="14"/>
      <c r="L19473" s="14"/>
      <c r="N19473" s="15"/>
      <c r="O19473" s="16"/>
      <c r="R19473" s="14"/>
      <c r="S19473" s="14"/>
    </row>
    <row r="19474" spans="11:19" x14ac:dyDescent="0.35">
      <c r="K19474" s="14"/>
      <c r="L19474" s="14"/>
      <c r="N19474" s="15"/>
      <c r="O19474" s="16"/>
      <c r="R19474" s="14"/>
      <c r="S19474" s="14"/>
    </row>
    <row r="19475" spans="11:19" x14ac:dyDescent="0.35">
      <c r="K19475" s="14"/>
      <c r="L19475" s="14"/>
      <c r="N19475" s="15"/>
      <c r="O19475" s="16"/>
      <c r="R19475" s="14"/>
      <c r="S19475" s="14"/>
    </row>
    <row r="19476" spans="11:19" x14ac:dyDescent="0.35">
      <c r="K19476" s="14"/>
      <c r="L19476" s="14"/>
      <c r="N19476" s="15"/>
      <c r="O19476" s="16"/>
      <c r="R19476" s="14"/>
      <c r="S19476" s="14"/>
    </row>
    <row r="19477" spans="11:19" x14ac:dyDescent="0.35">
      <c r="K19477" s="14"/>
      <c r="L19477" s="14"/>
      <c r="N19477" s="15"/>
      <c r="O19477" s="16"/>
      <c r="R19477" s="14"/>
      <c r="S19477" s="14"/>
    </row>
    <row r="19478" spans="11:19" x14ac:dyDescent="0.35">
      <c r="K19478" s="14"/>
      <c r="L19478" s="14"/>
      <c r="N19478" s="15"/>
      <c r="O19478" s="16"/>
      <c r="R19478" s="14"/>
      <c r="S19478" s="14"/>
    </row>
    <row r="19479" spans="11:19" x14ac:dyDescent="0.35">
      <c r="K19479" s="14"/>
      <c r="L19479" s="14"/>
      <c r="N19479" s="15"/>
      <c r="O19479" s="16"/>
      <c r="R19479" s="14"/>
      <c r="S19479" s="14"/>
    </row>
    <row r="19480" spans="11:19" x14ac:dyDescent="0.35">
      <c r="K19480" s="14"/>
      <c r="L19480" s="14"/>
      <c r="N19480" s="15"/>
      <c r="O19480" s="16"/>
      <c r="R19480" s="14"/>
      <c r="S19480" s="14"/>
    </row>
    <row r="19481" spans="11:19" x14ac:dyDescent="0.35">
      <c r="K19481" s="14"/>
      <c r="L19481" s="14"/>
      <c r="N19481" s="15"/>
      <c r="O19481" s="16"/>
      <c r="R19481" s="14"/>
      <c r="S19481" s="14"/>
    </row>
    <row r="19482" spans="11:19" x14ac:dyDescent="0.35">
      <c r="K19482" s="14"/>
      <c r="L19482" s="14"/>
      <c r="N19482" s="15"/>
      <c r="O19482" s="16"/>
      <c r="R19482" s="14"/>
      <c r="S19482" s="14"/>
    </row>
    <row r="19483" spans="11:19" x14ac:dyDescent="0.35">
      <c r="K19483" s="14"/>
      <c r="L19483" s="14"/>
      <c r="N19483" s="15"/>
      <c r="O19483" s="16"/>
      <c r="R19483" s="14"/>
      <c r="S19483" s="14"/>
    </row>
    <row r="19484" spans="11:19" x14ac:dyDescent="0.35">
      <c r="K19484" s="14"/>
      <c r="L19484" s="14"/>
      <c r="N19484" s="15"/>
      <c r="O19484" s="16"/>
      <c r="R19484" s="14"/>
      <c r="S19484" s="14"/>
    </row>
    <row r="19485" spans="11:19" x14ac:dyDescent="0.35">
      <c r="K19485" s="14"/>
      <c r="L19485" s="14"/>
      <c r="N19485" s="15"/>
      <c r="O19485" s="16"/>
      <c r="R19485" s="14"/>
      <c r="S19485" s="14"/>
    </row>
    <row r="19486" spans="11:19" x14ac:dyDescent="0.35">
      <c r="K19486" s="14"/>
      <c r="L19486" s="14"/>
      <c r="N19486" s="15"/>
      <c r="O19486" s="16"/>
      <c r="R19486" s="14"/>
      <c r="S19486" s="14"/>
    </row>
    <row r="19487" spans="11:19" x14ac:dyDescent="0.35">
      <c r="K19487" s="14"/>
      <c r="L19487" s="14"/>
      <c r="N19487" s="15"/>
      <c r="O19487" s="16"/>
      <c r="R19487" s="14"/>
      <c r="S19487" s="14"/>
    </row>
    <row r="19488" spans="11:19" x14ac:dyDescent="0.35">
      <c r="K19488" s="14"/>
      <c r="L19488" s="14"/>
      <c r="N19488" s="15"/>
      <c r="O19488" s="16"/>
      <c r="R19488" s="14"/>
      <c r="S19488" s="14"/>
    </row>
    <row r="19489" spans="11:19" x14ac:dyDescent="0.35">
      <c r="K19489" s="14"/>
      <c r="L19489" s="14"/>
      <c r="N19489" s="15"/>
      <c r="O19489" s="16"/>
      <c r="R19489" s="14"/>
      <c r="S19489" s="14"/>
    </row>
    <row r="19490" spans="11:19" x14ac:dyDescent="0.35">
      <c r="K19490" s="14"/>
      <c r="L19490" s="14"/>
      <c r="N19490" s="15"/>
      <c r="O19490" s="16"/>
      <c r="R19490" s="14"/>
      <c r="S19490" s="14"/>
    </row>
    <row r="19491" spans="11:19" x14ac:dyDescent="0.35">
      <c r="K19491" s="14"/>
      <c r="L19491" s="14"/>
      <c r="N19491" s="15"/>
      <c r="O19491" s="16"/>
      <c r="R19491" s="14"/>
      <c r="S19491" s="14"/>
    </row>
    <row r="19492" spans="11:19" x14ac:dyDescent="0.35">
      <c r="K19492" s="14"/>
      <c r="L19492" s="14"/>
      <c r="N19492" s="15"/>
      <c r="O19492" s="16"/>
      <c r="R19492" s="14"/>
      <c r="S19492" s="14"/>
    </row>
    <row r="19493" spans="11:19" x14ac:dyDescent="0.35">
      <c r="K19493" s="14"/>
      <c r="L19493" s="14"/>
      <c r="N19493" s="15"/>
      <c r="O19493" s="16"/>
      <c r="R19493" s="14"/>
      <c r="S19493" s="14"/>
    </row>
    <row r="19494" spans="11:19" x14ac:dyDescent="0.35">
      <c r="K19494" s="14"/>
      <c r="L19494" s="14"/>
      <c r="N19494" s="15"/>
      <c r="O19494" s="16"/>
      <c r="R19494" s="14"/>
      <c r="S19494" s="14"/>
    </row>
    <row r="19495" spans="11:19" x14ac:dyDescent="0.35">
      <c r="K19495" s="14"/>
      <c r="L19495" s="14"/>
      <c r="N19495" s="15"/>
      <c r="O19495" s="16"/>
      <c r="R19495" s="14"/>
      <c r="S19495" s="14"/>
    </row>
    <row r="19496" spans="11:19" x14ac:dyDescent="0.35">
      <c r="K19496" s="14"/>
      <c r="L19496" s="14"/>
      <c r="N19496" s="15"/>
      <c r="O19496" s="16"/>
      <c r="R19496" s="14"/>
      <c r="S19496" s="14"/>
    </row>
    <row r="19497" spans="11:19" x14ac:dyDescent="0.35">
      <c r="K19497" s="14"/>
      <c r="L19497" s="14"/>
      <c r="N19497" s="15"/>
      <c r="O19497" s="16"/>
      <c r="R19497" s="14"/>
      <c r="S19497" s="14"/>
    </row>
    <row r="19498" spans="11:19" x14ac:dyDescent="0.35">
      <c r="K19498" s="14"/>
      <c r="L19498" s="14"/>
      <c r="N19498" s="15"/>
      <c r="O19498" s="16"/>
      <c r="R19498" s="14"/>
      <c r="S19498" s="14"/>
    </row>
    <row r="19499" spans="11:19" x14ac:dyDescent="0.35">
      <c r="K19499" s="14"/>
      <c r="L19499" s="14"/>
      <c r="N19499" s="15"/>
      <c r="O19499" s="16"/>
      <c r="R19499" s="14"/>
      <c r="S19499" s="14"/>
    </row>
    <row r="19500" spans="11:19" x14ac:dyDescent="0.35">
      <c r="K19500" s="14"/>
      <c r="L19500" s="14"/>
      <c r="N19500" s="15"/>
      <c r="O19500" s="16"/>
      <c r="R19500" s="14"/>
      <c r="S19500" s="14"/>
    </row>
    <row r="19501" spans="11:19" x14ac:dyDescent="0.35">
      <c r="K19501" s="14"/>
      <c r="L19501" s="14"/>
      <c r="N19501" s="15"/>
      <c r="O19501" s="16"/>
      <c r="R19501" s="14"/>
      <c r="S19501" s="14"/>
    </row>
    <row r="19502" spans="11:19" x14ac:dyDescent="0.35">
      <c r="K19502" s="14"/>
      <c r="L19502" s="14"/>
      <c r="N19502" s="15"/>
      <c r="O19502" s="16"/>
      <c r="R19502" s="14"/>
      <c r="S19502" s="14"/>
    </row>
    <row r="19503" spans="11:19" x14ac:dyDescent="0.35">
      <c r="K19503" s="14"/>
      <c r="L19503" s="14"/>
      <c r="N19503" s="15"/>
      <c r="O19503" s="16"/>
      <c r="R19503" s="14"/>
      <c r="S19503" s="14"/>
    </row>
    <row r="19504" spans="11:19" x14ac:dyDescent="0.35">
      <c r="K19504" s="14"/>
      <c r="L19504" s="14"/>
      <c r="N19504" s="15"/>
      <c r="O19504" s="16"/>
      <c r="R19504" s="14"/>
      <c r="S19504" s="14"/>
    </row>
    <row r="19505" spans="11:19" x14ac:dyDescent="0.35">
      <c r="K19505" s="14"/>
      <c r="L19505" s="14"/>
      <c r="N19505" s="15"/>
      <c r="O19505" s="16"/>
      <c r="R19505" s="14"/>
      <c r="S19505" s="14"/>
    </row>
    <row r="19506" spans="11:19" x14ac:dyDescent="0.35">
      <c r="K19506" s="14"/>
      <c r="L19506" s="14"/>
      <c r="N19506" s="15"/>
      <c r="O19506" s="16"/>
      <c r="R19506" s="14"/>
      <c r="S19506" s="14"/>
    </row>
    <row r="19507" spans="11:19" x14ac:dyDescent="0.35">
      <c r="K19507" s="14"/>
      <c r="L19507" s="14"/>
      <c r="N19507" s="15"/>
      <c r="O19507" s="16"/>
      <c r="R19507" s="14"/>
      <c r="S19507" s="14"/>
    </row>
    <row r="19508" spans="11:19" x14ac:dyDescent="0.35">
      <c r="K19508" s="14"/>
      <c r="L19508" s="14"/>
      <c r="N19508" s="15"/>
      <c r="O19508" s="16"/>
      <c r="R19508" s="14"/>
      <c r="S19508" s="14"/>
    </row>
    <row r="19509" spans="11:19" x14ac:dyDescent="0.35">
      <c r="K19509" s="14"/>
      <c r="L19509" s="14"/>
      <c r="N19509" s="15"/>
      <c r="O19509" s="16"/>
      <c r="R19509" s="14"/>
      <c r="S19509" s="14"/>
    </row>
    <row r="19510" spans="11:19" x14ac:dyDescent="0.35">
      <c r="K19510" s="14"/>
      <c r="L19510" s="14"/>
      <c r="N19510" s="15"/>
      <c r="O19510" s="16"/>
      <c r="R19510" s="14"/>
      <c r="S19510" s="14"/>
    </row>
    <row r="19511" spans="11:19" x14ac:dyDescent="0.35">
      <c r="K19511" s="14"/>
      <c r="L19511" s="14"/>
      <c r="N19511" s="15"/>
      <c r="O19511" s="16"/>
      <c r="R19511" s="14"/>
      <c r="S19511" s="14"/>
    </row>
    <row r="19512" spans="11:19" x14ac:dyDescent="0.35">
      <c r="K19512" s="14"/>
      <c r="L19512" s="14"/>
      <c r="N19512" s="15"/>
      <c r="O19512" s="16"/>
      <c r="R19512" s="14"/>
      <c r="S19512" s="14"/>
    </row>
    <row r="19513" spans="11:19" x14ac:dyDescent="0.35">
      <c r="K19513" s="14"/>
      <c r="L19513" s="14"/>
      <c r="N19513" s="15"/>
      <c r="O19513" s="16"/>
      <c r="R19513" s="14"/>
      <c r="S19513" s="14"/>
    </row>
    <row r="19514" spans="11:19" x14ac:dyDescent="0.35">
      <c r="K19514" s="14"/>
      <c r="L19514" s="14"/>
      <c r="N19514" s="15"/>
      <c r="O19514" s="16"/>
      <c r="R19514" s="14"/>
      <c r="S19514" s="14"/>
    </row>
    <row r="19515" spans="11:19" x14ac:dyDescent="0.35">
      <c r="K19515" s="14"/>
      <c r="L19515" s="14"/>
      <c r="N19515" s="15"/>
      <c r="O19515" s="16"/>
      <c r="R19515" s="14"/>
      <c r="S19515" s="14"/>
    </row>
    <row r="19516" spans="11:19" x14ac:dyDescent="0.35">
      <c r="K19516" s="14"/>
      <c r="L19516" s="14"/>
      <c r="N19516" s="15"/>
      <c r="O19516" s="16"/>
      <c r="R19516" s="14"/>
      <c r="S19516" s="14"/>
    </row>
    <row r="19517" spans="11:19" x14ac:dyDescent="0.35">
      <c r="K19517" s="14"/>
      <c r="L19517" s="14"/>
      <c r="N19517" s="15"/>
      <c r="O19517" s="16"/>
      <c r="R19517" s="14"/>
      <c r="S19517" s="14"/>
    </row>
    <row r="19518" spans="11:19" x14ac:dyDescent="0.35">
      <c r="K19518" s="14"/>
      <c r="L19518" s="14"/>
      <c r="N19518" s="15"/>
      <c r="O19518" s="16"/>
      <c r="R19518" s="14"/>
      <c r="S19518" s="14"/>
    </row>
    <row r="19519" spans="11:19" x14ac:dyDescent="0.35">
      <c r="K19519" s="14"/>
      <c r="L19519" s="14"/>
      <c r="N19519" s="15"/>
      <c r="O19519" s="16"/>
      <c r="R19519" s="14"/>
      <c r="S19519" s="14"/>
    </row>
    <row r="19520" spans="11:19" x14ac:dyDescent="0.35">
      <c r="K19520" s="14"/>
      <c r="L19520" s="14"/>
      <c r="N19520" s="15"/>
      <c r="O19520" s="16"/>
      <c r="R19520" s="14"/>
      <c r="S19520" s="14"/>
    </row>
    <row r="19521" spans="11:19" x14ac:dyDescent="0.35">
      <c r="K19521" s="14"/>
      <c r="L19521" s="14"/>
      <c r="N19521" s="15"/>
      <c r="O19521" s="16"/>
      <c r="R19521" s="14"/>
      <c r="S19521" s="14"/>
    </row>
    <row r="19522" spans="11:19" x14ac:dyDescent="0.35">
      <c r="K19522" s="14"/>
      <c r="L19522" s="14"/>
      <c r="N19522" s="15"/>
      <c r="O19522" s="16"/>
      <c r="R19522" s="14"/>
      <c r="S19522" s="14"/>
    </row>
    <row r="19523" spans="11:19" x14ac:dyDescent="0.35">
      <c r="K19523" s="14"/>
      <c r="L19523" s="14"/>
      <c r="N19523" s="15"/>
      <c r="O19523" s="16"/>
      <c r="R19523" s="14"/>
      <c r="S19523" s="14"/>
    </row>
    <row r="19524" spans="11:19" x14ac:dyDescent="0.35">
      <c r="K19524" s="14"/>
      <c r="L19524" s="14"/>
      <c r="N19524" s="15"/>
      <c r="O19524" s="16"/>
      <c r="R19524" s="14"/>
      <c r="S19524" s="14"/>
    </row>
    <row r="19525" spans="11:19" x14ac:dyDescent="0.35">
      <c r="K19525" s="14"/>
      <c r="L19525" s="14"/>
      <c r="N19525" s="15"/>
      <c r="O19525" s="16"/>
      <c r="R19525" s="14"/>
      <c r="S19525" s="14"/>
    </row>
    <row r="19526" spans="11:19" x14ac:dyDescent="0.35">
      <c r="K19526" s="14"/>
      <c r="L19526" s="14"/>
      <c r="N19526" s="15"/>
      <c r="O19526" s="16"/>
      <c r="R19526" s="14"/>
      <c r="S19526" s="14"/>
    </row>
    <row r="19527" spans="11:19" x14ac:dyDescent="0.35">
      <c r="K19527" s="14"/>
      <c r="L19527" s="14"/>
      <c r="N19527" s="15"/>
      <c r="O19527" s="16"/>
      <c r="R19527" s="14"/>
      <c r="S19527" s="14"/>
    </row>
    <row r="19528" spans="11:19" x14ac:dyDescent="0.35">
      <c r="K19528" s="14"/>
      <c r="L19528" s="14"/>
      <c r="N19528" s="15"/>
      <c r="O19528" s="16"/>
      <c r="R19528" s="14"/>
      <c r="S19528" s="14"/>
    </row>
    <row r="19529" spans="11:19" x14ac:dyDescent="0.35">
      <c r="K19529" s="14"/>
      <c r="L19529" s="14"/>
      <c r="N19529" s="15"/>
      <c r="O19529" s="16"/>
      <c r="R19529" s="14"/>
      <c r="S19529" s="14"/>
    </row>
    <row r="19530" spans="11:19" x14ac:dyDescent="0.35">
      <c r="K19530" s="14"/>
      <c r="L19530" s="14"/>
      <c r="N19530" s="15"/>
      <c r="O19530" s="16"/>
      <c r="R19530" s="14"/>
      <c r="S19530" s="14"/>
    </row>
    <row r="19531" spans="11:19" x14ac:dyDescent="0.35">
      <c r="K19531" s="14"/>
      <c r="L19531" s="14"/>
      <c r="N19531" s="15"/>
      <c r="O19531" s="16"/>
      <c r="R19531" s="14"/>
      <c r="S19531" s="14"/>
    </row>
    <row r="19532" spans="11:19" x14ac:dyDescent="0.35">
      <c r="K19532" s="14"/>
      <c r="L19532" s="14"/>
      <c r="N19532" s="15"/>
      <c r="O19532" s="16"/>
      <c r="R19532" s="14"/>
      <c r="S19532" s="14"/>
    </row>
    <row r="19533" spans="11:19" x14ac:dyDescent="0.35">
      <c r="K19533" s="14"/>
      <c r="L19533" s="14"/>
      <c r="N19533" s="15"/>
      <c r="O19533" s="16"/>
      <c r="R19533" s="14"/>
      <c r="S19533" s="14"/>
    </row>
    <row r="19534" spans="11:19" x14ac:dyDescent="0.35">
      <c r="K19534" s="14"/>
      <c r="L19534" s="14"/>
      <c r="N19534" s="15"/>
      <c r="O19534" s="16"/>
      <c r="R19534" s="14"/>
      <c r="S19534" s="14"/>
    </row>
    <row r="19535" spans="11:19" x14ac:dyDescent="0.35">
      <c r="K19535" s="14"/>
      <c r="L19535" s="14"/>
      <c r="N19535" s="15"/>
      <c r="O19535" s="16"/>
      <c r="R19535" s="14"/>
      <c r="S19535" s="14"/>
    </row>
    <row r="19536" spans="11:19" x14ac:dyDescent="0.35">
      <c r="K19536" s="14"/>
      <c r="L19536" s="14"/>
      <c r="N19536" s="15"/>
      <c r="O19536" s="16"/>
      <c r="R19536" s="14"/>
      <c r="S19536" s="14"/>
    </row>
    <row r="19537" spans="11:19" x14ac:dyDescent="0.35">
      <c r="K19537" s="14"/>
      <c r="L19537" s="14"/>
      <c r="N19537" s="15"/>
      <c r="O19537" s="16"/>
      <c r="R19537" s="14"/>
      <c r="S19537" s="14"/>
    </row>
    <row r="19538" spans="11:19" x14ac:dyDescent="0.35">
      <c r="K19538" s="14"/>
      <c r="L19538" s="14"/>
      <c r="N19538" s="15"/>
      <c r="O19538" s="16"/>
      <c r="R19538" s="14"/>
      <c r="S19538" s="14"/>
    </row>
    <row r="19539" spans="11:19" x14ac:dyDescent="0.35">
      <c r="K19539" s="14"/>
      <c r="L19539" s="14"/>
      <c r="N19539" s="15"/>
      <c r="O19539" s="16"/>
      <c r="R19539" s="14"/>
      <c r="S19539" s="14"/>
    </row>
    <row r="19540" spans="11:19" x14ac:dyDescent="0.35">
      <c r="K19540" s="14"/>
      <c r="L19540" s="14"/>
      <c r="N19540" s="15"/>
      <c r="O19540" s="16"/>
      <c r="R19540" s="14"/>
      <c r="S19540" s="14"/>
    </row>
    <row r="19541" spans="11:19" x14ac:dyDescent="0.35">
      <c r="K19541" s="14"/>
      <c r="L19541" s="14"/>
      <c r="N19541" s="15"/>
      <c r="O19541" s="16"/>
      <c r="R19541" s="14"/>
      <c r="S19541" s="14"/>
    </row>
    <row r="19542" spans="11:19" x14ac:dyDescent="0.35">
      <c r="K19542" s="14"/>
      <c r="L19542" s="14"/>
      <c r="N19542" s="15"/>
      <c r="O19542" s="16"/>
      <c r="R19542" s="14"/>
      <c r="S19542" s="14"/>
    </row>
    <row r="19543" spans="11:19" x14ac:dyDescent="0.35">
      <c r="K19543" s="14"/>
      <c r="L19543" s="14"/>
      <c r="N19543" s="15"/>
      <c r="O19543" s="16"/>
      <c r="R19543" s="14"/>
      <c r="S19543" s="14"/>
    </row>
    <row r="19544" spans="11:19" x14ac:dyDescent="0.35">
      <c r="K19544" s="14"/>
      <c r="L19544" s="14"/>
      <c r="N19544" s="15"/>
      <c r="O19544" s="16"/>
      <c r="R19544" s="14"/>
      <c r="S19544" s="14"/>
    </row>
    <row r="19545" spans="11:19" x14ac:dyDescent="0.35">
      <c r="K19545" s="14"/>
      <c r="L19545" s="14"/>
      <c r="N19545" s="15"/>
      <c r="O19545" s="16"/>
      <c r="R19545" s="14"/>
      <c r="S19545" s="14"/>
    </row>
    <row r="19546" spans="11:19" x14ac:dyDescent="0.35">
      <c r="K19546" s="14"/>
      <c r="L19546" s="14"/>
      <c r="N19546" s="15"/>
      <c r="O19546" s="16"/>
      <c r="R19546" s="14"/>
      <c r="S19546" s="14"/>
    </row>
    <row r="19547" spans="11:19" x14ac:dyDescent="0.35">
      <c r="K19547" s="14"/>
      <c r="L19547" s="14"/>
      <c r="N19547" s="15"/>
      <c r="O19547" s="16"/>
      <c r="R19547" s="14"/>
      <c r="S19547" s="14"/>
    </row>
    <row r="19548" spans="11:19" x14ac:dyDescent="0.35">
      <c r="K19548" s="14"/>
      <c r="L19548" s="14"/>
      <c r="N19548" s="15"/>
      <c r="O19548" s="16"/>
      <c r="R19548" s="14"/>
      <c r="S19548" s="14"/>
    </row>
    <row r="19549" spans="11:19" x14ac:dyDescent="0.35">
      <c r="K19549" s="14"/>
      <c r="L19549" s="14"/>
      <c r="N19549" s="15"/>
      <c r="O19549" s="16"/>
      <c r="R19549" s="14"/>
      <c r="S19549" s="14"/>
    </row>
    <row r="19550" spans="11:19" x14ac:dyDescent="0.35">
      <c r="K19550" s="14"/>
      <c r="L19550" s="14"/>
      <c r="N19550" s="15"/>
      <c r="O19550" s="16"/>
      <c r="R19550" s="14"/>
      <c r="S19550" s="14"/>
    </row>
    <row r="19551" spans="11:19" x14ac:dyDescent="0.35">
      <c r="K19551" s="14"/>
      <c r="L19551" s="14"/>
      <c r="N19551" s="15"/>
      <c r="O19551" s="16"/>
      <c r="R19551" s="14"/>
      <c r="S19551" s="14"/>
    </row>
    <row r="19552" spans="11:19" x14ac:dyDescent="0.35">
      <c r="K19552" s="14"/>
      <c r="L19552" s="14"/>
      <c r="N19552" s="15"/>
      <c r="O19552" s="16"/>
      <c r="R19552" s="14"/>
      <c r="S19552" s="14"/>
    </row>
    <row r="19553" spans="11:19" x14ac:dyDescent="0.35">
      <c r="K19553" s="14"/>
      <c r="L19553" s="14"/>
      <c r="N19553" s="15"/>
      <c r="O19553" s="16"/>
      <c r="R19553" s="14"/>
      <c r="S19553" s="14"/>
    </row>
    <row r="19554" spans="11:19" x14ac:dyDescent="0.35">
      <c r="K19554" s="14"/>
      <c r="L19554" s="14"/>
      <c r="N19554" s="15"/>
      <c r="O19554" s="16"/>
      <c r="R19554" s="14"/>
      <c r="S19554" s="14"/>
    </row>
    <row r="19555" spans="11:19" x14ac:dyDescent="0.35">
      <c r="K19555" s="14"/>
      <c r="L19555" s="14"/>
      <c r="N19555" s="15"/>
      <c r="O19555" s="16"/>
      <c r="R19555" s="14"/>
      <c r="S19555" s="14"/>
    </row>
    <row r="19556" spans="11:19" x14ac:dyDescent="0.35">
      <c r="K19556" s="14"/>
      <c r="L19556" s="14"/>
      <c r="N19556" s="15"/>
      <c r="O19556" s="16"/>
      <c r="R19556" s="14"/>
      <c r="S19556" s="14"/>
    </row>
    <row r="19557" spans="11:19" x14ac:dyDescent="0.35">
      <c r="K19557" s="14"/>
      <c r="L19557" s="14"/>
      <c r="N19557" s="15"/>
      <c r="O19557" s="16"/>
      <c r="R19557" s="14"/>
      <c r="S19557" s="14"/>
    </row>
    <row r="19558" spans="11:19" x14ac:dyDescent="0.35">
      <c r="K19558" s="14"/>
      <c r="L19558" s="14"/>
      <c r="N19558" s="15"/>
      <c r="O19558" s="16"/>
      <c r="R19558" s="14"/>
      <c r="S19558" s="14"/>
    </row>
    <row r="19559" spans="11:19" x14ac:dyDescent="0.35">
      <c r="K19559" s="14"/>
      <c r="L19559" s="14"/>
      <c r="N19559" s="15"/>
      <c r="O19559" s="16"/>
      <c r="R19559" s="14"/>
      <c r="S19559" s="14"/>
    </row>
    <row r="19560" spans="11:19" x14ac:dyDescent="0.35">
      <c r="K19560" s="14"/>
      <c r="L19560" s="14"/>
      <c r="N19560" s="15"/>
      <c r="O19560" s="16"/>
      <c r="R19560" s="14"/>
      <c r="S19560" s="14"/>
    </row>
    <row r="19561" spans="11:19" x14ac:dyDescent="0.35">
      <c r="K19561" s="14"/>
      <c r="L19561" s="14"/>
      <c r="N19561" s="15"/>
      <c r="O19561" s="16"/>
      <c r="R19561" s="14"/>
      <c r="S19561" s="14"/>
    </row>
    <row r="19562" spans="11:19" x14ac:dyDescent="0.35">
      <c r="K19562" s="14"/>
      <c r="L19562" s="14"/>
      <c r="N19562" s="15"/>
      <c r="O19562" s="16"/>
      <c r="R19562" s="14"/>
      <c r="S19562" s="14"/>
    </row>
    <row r="19563" spans="11:19" x14ac:dyDescent="0.35">
      <c r="K19563" s="14"/>
      <c r="L19563" s="14"/>
      <c r="N19563" s="15"/>
      <c r="O19563" s="16"/>
      <c r="R19563" s="14"/>
      <c r="S19563" s="14"/>
    </row>
    <row r="19564" spans="11:19" x14ac:dyDescent="0.35">
      <c r="K19564" s="14"/>
      <c r="L19564" s="14"/>
      <c r="N19564" s="15"/>
      <c r="O19564" s="16"/>
      <c r="R19564" s="14"/>
      <c r="S19564" s="14"/>
    </row>
    <row r="19565" spans="11:19" x14ac:dyDescent="0.35">
      <c r="K19565" s="14"/>
      <c r="L19565" s="14"/>
      <c r="N19565" s="15"/>
      <c r="O19565" s="16"/>
      <c r="R19565" s="14"/>
      <c r="S19565" s="14"/>
    </row>
    <row r="19566" spans="11:19" x14ac:dyDescent="0.35">
      <c r="K19566" s="14"/>
      <c r="L19566" s="14"/>
      <c r="N19566" s="15"/>
      <c r="O19566" s="16"/>
      <c r="R19566" s="14"/>
      <c r="S19566" s="14"/>
    </row>
    <row r="19567" spans="11:19" x14ac:dyDescent="0.35">
      <c r="K19567" s="14"/>
      <c r="L19567" s="14"/>
      <c r="N19567" s="15"/>
      <c r="O19567" s="16"/>
      <c r="R19567" s="14"/>
      <c r="S19567" s="14"/>
    </row>
    <row r="19568" spans="11:19" x14ac:dyDescent="0.35">
      <c r="K19568" s="14"/>
      <c r="L19568" s="14"/>
      <c r="N19568" s="15"/>
      <c r="O19568" s="16"/>
      <c r="R19568" s="14"/>
      <c r="S19568" s="14"/>
    </row>
    <row r="19569" spans="11:19" x14ac:dyDescent="0.35">
      <c r="K19569" s="14"/>
      <c r="L19569" s="14"/>
      <c r="N19569" s="15"/>
      <c r="O19569" s="16"/>
      <c r="R19569" s="14"/>
      <c r="S19569" s="14"/>
    </row>
    <row r="19570" spans="11:19" x14ac:dyDescent="0.35">
      <c r="K19570" s="14"/>
      <c r="L19570" s="14"/>
      <c r="N19570" s="15"/>
      <c r="O19570" s="16"/>
      <c r="R19570" s="14"/>
      <c r="S19570" s="14"/>
    </row>
    <row r="19571" spans="11:19" x14ac:dyDescent="0.35">
      <c r="K19571" s="14"/>
      <c r="L19571" s="14"/>
      <c r="N19571" s="15"/>
      <c r="O19571" s="16"/>
      <c r="R19571" s="14"/>
      <c r="S19571" s="14"/>
    </row>
    <row r="19572" spans="11:19" x14ac:dyDescent="0.35">
      <c r="K19572" s="14"/>
      <c r="L19572" s="14"/>
      <c r="N19572" s="15"/>
      <c r="O19572" s="16"/>
      <c r="R19572" s="14"/>
      <c r="S19572" s="14"/>
    </row>
    <row r="19573" spans="11:19" x14ac:dyDescent="0.35">
      <c r="K19573" s="14"/>
      <c r="L19573" s="14"/>
      <c r="N19573" s="15"/>
      <c r="O19573" s="16"/>
      <c r="R19573" s="14"/>
      <c r="S19573" s="14"/>
    </row>
    <row r="19574" spans="11:19" x14ac:dyDescent="0.35">
      <c r="K19574" s="14"/>
      <c r="L19574" s="14"/>
      <c r="N19574" s="15"/>
      <c r="O19574" s="16"/>
      <c r="R19574" s="14"/>
      <c r="S19574" s="14"/>
    </row>
    <row r="19575" spans="11:19" x14ac:dyDescent="0.35">
      <c r="K19575" s="14"/>
      <c r="L19575" s="14"/>
      <c r="N19575" s="15"/>
      <c r="O19575" s="16"/>
      <c r="R19575" s="14"/>
      <c r="S19575" s="14"/>
    </row>
    <row r="19576" spans="11:19" x14ac:dyDescent="0.35">
      <c r="K19576" s="14"/>
      <c r="L19576" s="14"/>
      <c r="N19576" s="15"/>
      <c r="O19576" s="16"/>
      <c r="R19576" s="14"/>
      <c r="S19576" s="14"/>
    </row>
    <row r="19577" spans="11:19" x14ac:dyDescent="0.35">
      <c r="K19577" s="14"/>
      <c r="L19577" s="14"/>
      <c r="N19577" s="15"/>
      <c r="O19577" s="16"/>
      <c r="R19577" s="14"/>
      <c r="S19577" s="14"/>
    </row>
    <row r="19578" spans="11:19" x14ac:dyDescent="0.35">
      <c r="K19578" s="14"/>
      <c r="L19578" s="14"/>
      <c r="N19578" s="15"/>
      <c r="O19578" s="16"/>
      <c r="R19578" s="14"/>
      <c r="S19578" s="14"/>
    </row>
    <row r="19579" spans="11:19" x14ac:dyDescent="0.35">
      <c r="K19579" s="14"/>
      <c r="L19579" s="14"/>
      <c r="N19579" s="15"/>
      <c r="O19579" s="16"/>
      <c r="R19579" s="14"/>
      <c r="S19579" s="14"/>
    </row>
    <row r="19580" spans="11:19" x14ac:dyDescent="0.35">
      <c r="K19580" s="14"/>
      <c r="L19580" s="14"/>
      <c r="N19580" s="15"/>
      <c r="O19580" s="16"/>
      <c r="R19580" s="14"/>
      <c r="S19580" s="14"/>
    </row>
    <row r="19581" spans="11:19" x14ac:dyDescent="0.35">
      <c r="K19581" s="14"/>
      <c r="L19581" s="14"/>
      <c r="N19581" s="15"/>
      <c r="O19581" s="16"/>
      <c r="R19581" s="14"/>
      <c r="S19581" s="14"/>
    </row>
    <row r="19582" spans="11:19" x14ac:dyDescent="0.35">
      <c r="K19582" s="14"/>
      <c r="L19582" s="14"/>
      <c r="N19582" s="15"/>
      <c r="O19582" s="16"/>
      <c r="R19582" s="14"/>
      <c r="S19582" s="14"/>
    </row>
    <row r="19583" spans="11:19" x14ac:dyDescent="0.35">
      <c r="K19583" s="14"/>
      <c r="L19583" s="14"/>
      <c r="N19583" s="15"/>
      <c r="O19583" s="16"/>
      <c r="R19583" s="14"/>
      <c r="S19583" s="14"/>
    </row>
    <row r="19584" spans="11:19" x14ac:dyDescent="0.35">
      <c r="K19584" s="14"/>
      <c r="L19584" s="14"/>
      <c r="N19584" s="15"/>
      <c r="O19584" s="16"/>
      <c r="R19584" s="14"/>
      <c r="S19584" s="14"/>
    </row>
    <row r="19585" spans="11:19" x14ac:dyDescent="0.35">
      <c r="K19585" s="14"/>
      <c r="L19585" s="14"/>
      <c r="N19585" s="15"/>
      <c r="O19585" s="16"/>
      <c r="R19585" s="14"/>
      <c r="S19585" s="14"/>
    </row>
    <row r="19586" spans="11:19" x14ac:dyDescent="0.35">
      <c r="K19586" s="14"/>
      <c r="L19586" s="14"/>
      <c r="N19586" s="15"/>
      <c r="O19586" s="16"/>
      <c r="R19586" s="14"/>
      <c r="S19586" s="14"/>
    </row>
    <row r="19587" spans="11:19" x14ac:dyDescent="0.35">
      <c r="K19587" s="14"/>
      <c r="L19587" s="14"/>
      <c r="N19587" s="15"/>
      <c r="O19587" s="16"/>
      <c r="R19587" s="14"/>
      <c r="S19587" s="14"/>
    </row>
    <row r="19588" spans="11:19" x14ac:dyDescent="0.35">
      <c r="K19588" s="14"/>
      <c r="L19588" s="14"/>
      <c r="N19588" s="15"/>
      <c r="O19588" s="16"/>
      <c r="R19588" s="14"/>
      <c r="S19588" s="14"/>
    </row>
    <row r="19589" spans="11:19" x14ac:dyDescent="0.35">
      <c r="K19589" s="14"/>
      <c r="L19589" s="14"/>
      <c r="N19589" s="15"/>
      <c r="O19589" s="16"/>
      <c r="R19589" s="14"/>
      <c r="S19589" s="14"/>
    </row>
    <row r="19590" spans="11:19" x14ac:dyDescent="0.35">
      <c r="K19590" s="14"/>
      <c r="L19590" s="14"/>
      <c r="N19590" s="15"/>
      <c r="O19590" s="16"/>
      <c r="R19590" s="14"/>
      <c r="S19590" s="14"/>
    </row>
    <row r="19591" spans="11:19" x14ac:dyDescent="0.35">
      <c r="K19591" s="14"/>
      <c r="L19591" s="14"/>
      <c r="N19591" s="15"/>
      <c r="O19591" s="16"/>
      <c r="R19591" s="14"/>
      <c r="S19591" s="14"/>
    </row>
    <row r="19592" spans="11:19" x14ac:dyDescent="0.35">
      <c r="K19592" s="14"/>
      <c r="L19592" s="14"/>
      <c r="N19592" s="15"/>
      <c r="O19592" s="16"/>
      <c r="R19592" s="14"/>
      <c r="S19592" s="14"/>
    </row>
    <row r="19593" spans="11:19" x14ac:dyDescent="0.35">
      <c r="K19593" s="14"/>
      <c r="L19593" s="14"/>
      <c r="N19593" s="15"/>
      <c r="O19593" s="16"/>
      <c r="R19593" s="14"/>
      <c r="S19593" s="14"/>
    </row>
    <row r="19594" spans="11:19" x14ac:dyDescent="0.35">
      <c r="K19594" s="14"/>
      <c r="L19594" s="14"/>
      <c r="N19594" s="15"/>
      <c r="O19594" s="16"/>
      <c r="R19594" s="14"/>
      <c r="S19594" s="14"/>
    </row>
    <row r="19595" spans="11:19" x14ac:dyDescent="0.35">
      <c r="K19595" s="14"/>
      <c r="L19595" s="14"/>
      <c r="N19595" s="15"/>
      <c r="O19595" s="16"/>
      <c r="R19595" s="14"/>
      <c r="S19595" s="14"/>
    </row>
    <row r="19596" spans="11:19" x14ac:dyDescent="0.35">
      <c r="K19596" s="14"/>
      <c r="L19596" s="14"/>
      <c r="N19596" s="15"/>
      <c r="O19596" s="16"/>
      <c r="R19596" s="14"/>
      <c r="S19596" s="14"/>
    </row>
    <row r="19597" spans="11:19" x14ac:dyDescent="0.35">
      <c r="K19597" s="14"/>
      <c r="L19597" s="14"/>
      <c r="N19597" s="15"/>
      <c r="O19597" s="16"/>
      <c r="R19597" s="14"/>
      <c r="S19597" s="14"/>
    </row>
    <row r="19598" spans="11:19" x14ac:dyDescent="0.35">
      <c r="K19598" s="14"/>
      <c r="L19598" s="14"/>
      <c r="N19598" s="15"/>
      <c r="O19598" s="16"/>
      <c r="R19598" s="14"/>
      <c r="S19598" s="14"/>
    </row>
    <row r="19599" spans="11:19" x14ac:dyDescent="0.35">
      <c r="K19599" s="14"/>
      <c r="L19599" s="14"/>
      <c r="N19599" s="15"/>
      <c r="O19599" s="16"/>
      <c r="R19599" s="14"/>
      <c r="S19599" s="14"/>
    </row>
    <row r="19600" spans="11:19" x14ac:dyDescent="0.35">
      <c r="K19600" s="14"/>
      <c r="L19600" s="14"/>
      <c r="N19600" s="15"/>
      <c r="O19600" s="16"/>
      <c r="R19600" s="14"/>
      <c r="S19600" s="14"/>
    </row>
    <row r="19601" spans="11:19" x14ac:dyDescent="0.35">
      <c r="K19601" s="14"/>
      <c r="L19601" s="14"/>
      <c r="N19601" s="15"/>
      <c r="O19601" s="16"/>
      <c r="R19601" s="14"/>
      <c r="S19601" s="14"/>
    </row>
    <row r="19602" spans="11:19" x14ac:dyDescent="0.35">
      <c r="K19602" s="14"/>
      <c r="L19602" s="14"/>
      <c r="N19602" s="15"/>
      <c r="O19602" s="16"/>
      <c r="R19602" s="14"/>
      <c r="S19602" s="14"/>
    </row>
    <row r="19603" spans="11:19" x14ac:dyDescent="0.35">
      <c r="K19603" s="14"/>
      <c r="L19603" s="14"/>
      <c r="N19603" s="15"/>
      <c r="O19603" s="16"/>
      <c r="R19603" s="14"/>
      <c r="S19603" s="14"/>
    </row>
    <row r="19604" spans="11:19" x14ac:dyDescent="0.35">
      <c r="K19604" s="14"/>
      <c r="L19604" s="14"/>
      <c r="N19604" s="15"/>
      <c r="O19604" s="16"/>
      <c r="R19604" s="14"/>
      <c r="S19604" s="14"/>
    </row>
    <row r="19605" spans="11:19" x14ac:dyDescent="0.35">
      <c r="K19605" s="14"/>
      <c r="L19605" s="14"/>
      <c r="N19605" s="15"/>
      <c r="O19605" s="16"/>
      <c r="R19605" s="14"/>
      <c r="S19605" s="14"/>
    </row>
    <row r="19606" spans="11:19" x14ac:dyDescent="0.35">
      <c r="K19606" s="14"/>
      <c r="L19606" s="14"/>
      <c r="N19606" s="15"/>
      <c r="O19606" s="16"/>
      <c r="R19606" s="14"/>
      <c r="S19606" s="14"/>
    </row>
    <row r="19607" spans="11:19" x14ac:dyDescent="0.35">
      <c r="K19607" s="14"/>
      <c r="L19607" s="14"/>
      <c r="N19607" s="15"/>
      <c r="O19607" s="16"/>
      <c r="R19607" s="14"/>
      <c r="S19607" s="14"/>
    </row>
    <row r="19608" spans="11:19" x14ac:dyDescent="0.35">
      <c r="K19608" s="14"/>
      <c r="L19608" s="14"/>
      <c r="N19608" s="15"/>
      <c r="O19608" s="16"/>
      <c r="R19608" s="14"/>
      <c r="S19608" s="14"/>
    </row>
    <row r="19609" spans="11:19" x14ac:dyDescent="0.35">
      <c r="K19609" s="14"/>
      <c r="L19609" s="14"/>
      <c r="N19609" s="15"/>
      <c r="O19609" s="16"/>
      <c r="R19609" s="14"/>
      <c r="S19609" s="14"/>
    </row>
    <row r="19610" spans="11:19" x14ac:dyDescent="0.35">
      <c r="K19610" s="14"/>
      <c r="L19610" s="14"/>
      <c r="N19610" s="15"/>
      <c r="O19610" s="16"/>
      <c r="R19610" s="14"/>
      <c r="S19610" s="14"/>
    </row>
    <row r="19611" spans="11:19" x14ac:dyDescent="0.35">
      <c r="K19611" s="14"/>
      <c r="L19611" s="14"/>
      <c r="N19611" s="15"/>
      <c r="O19611" s="16"/>
      <c r="R19611" s="14"/>
      <c r="S19611" s="14"/>
    </row>
    <row r="19612" spans="11:19" x14ac:dyDescent="0.35">
      <c r="K19612" s="14"/>
      <c r="L19612" s="14"/>
      <c r="N19612" s="15"/>
      <c r="O19612" s="16"/>
      <c r="R19612" s="14"/>
      <c r="S19612" s="14"/>
    </row>
    <row r="19613" spans="11:19" x14ac:dyDescent="0.35">
      <c r="K19613" s="14"/>
      <c r="L19613" s="14"/>
      <c r="N19613" s="15"/>
      <c r="O19613" s="16"/>
      <c r="R19613" s="14"/>
      <c r="S19613" s="14"/>
    </row>
    <row r="19614" spans="11:19" x14ac:dyDescent="0.35">
      <c r="K19614" s="14"/>
      <c r="L19614" s="14"/>
      <c r="N19614" s="15"/>
      <c r="O19614" s="16"/>
      <c r="R19614" s="14"/>
      <c r="S19614" s="14"/>
    </row>
    <row r="19615" spans="11:19" x14ac:dyDescent="0.35">
      <c r="K19615" s="14"/>
      <c r="L19615" s="14"/>
      <c r="N19615" s="15"/>
      <c r="O19615" s="16"/>
      <c r="R19615" s="14"/>
      <c r="S19615" s="14"/>
    </row>
    <row r="19616" spans="11:19" x14ac:dyDescent="0.35">
      <c r="K19616" s="14"/>
      <c r="L19616" s="14"/>
      <c r="N19616" s="15"/>
      <c r="O19616" s="16"/>
      <c r="R19616" s="14"/>
      <c r="S19616" s="14"/>
    </row>
    <row r="19617" spans="11:19" x14ac:dyDescent="0.35">
      <c r="K19617" s="14"/>
      <c r="L19617" s="14"/>
      <c r="N19617" s="15"/>
      <c r="O19617" s="16"/>
      <c r="R19617" s="14"/>
      <c r="S19617" s="14"/>
    </row>
    <row r="19618" spans="11:19" x14ac:dyDescent="0.35">
      <c r="K19618" s="14"/>
      <c r="L19618" s="14"/>
      <c r="N19618" s="15"/>
      <c r="O19618" s="16"/>
      <c r="R19618" s="14"/>
      <c r="S19618" s="14"/>
    </row>
    <row r="19619" spans="11:19" x14ac:dyDescent="0.35">
      <c r="K19619" s="14"/>
      <c r="L19619" s="14"/>
      <c r="N19619" s="15"/>
      <c r="O19619" s="16"/>
      <c r="R19619" s="14"/>
      <c r="S19619" s="14"/>
    </row>
    <row r="19620" spans="11:19" x14ac:dyDescent="0.35">
      <c r="K19620" s="14"/>
      <c r="L19620" s="14"/>
      <c r="N19620" s="15"/>
      <c r="O19620" s="16"/>
      <c r="R19620" s="14"/>
      <c r="S19620" s="14"/>
    </row>
    <row r="19621" spans="11:19" x14ac:dyDescent="0.35">
      <c r="K19621" s="14"/>
      <c r="L19621" s="14"/>
      <c r="N19621" s="15"/>
      <c r="O19621" s="16"/>
      <c r="R19621" s="14"/>
      <c r="S19621" s="14"/>
    </row>
    <row r="19622" spans="11:19" x14ac:dyDescent="0.35">
      <c r="K19622" s="14"/>
      <c r="L19622" s="14"/>
      <c r="N19622" s="15"/>
      <c r="O19622" s="16"/>
      <c r="R19622" s="14"/>
      <c r="S19622" s="14"/>
    </row>
    <row r="19623" spans="11:19" x14ac:dyDescent="0.35">
      <c r="K19623" s="14"/>
      <c r="L19623" s="14"/>
      <c r="N19623" s="15"/>
      <c r="O19623" s="16"/>
      <c r="R19623" s="14"/>
      <c r="S19623" s="14"/>
    </row>
    <row r="19624" spans="11:19" x14ac:dyDescent="0.35">
      <c r="K19624" s="14"/>
      <c r="L19624" s="14"/>
      <c r="N19624" s="15"/>
      <c r="O19624" s="16"/>
      <c r="R19624" s="14"/>
      <c r="S19624" s="14"/>
    </row>
    <row r="19625" spans="11:19" x14ac:dyDescent="0.35">
      <c r="K19625" s="14"/>
      <c r="L19625" s="14"/>
      <c r="N19625" s="15"/>
      <c r="O19625" s="16"/>
      <c r="R19625" s="14"/>
      <c r="S19625" s="14"/>
    </row>
    <row r="19626" spans="11:19" x14ac:dyDescent="0.35">
      <c r="K19626" s="14"/>
      <c r="L19626" s="14"/>
      <c r="N19626" s="15"/>
      <c r="O19626" s="16"/>
      <c r="R19626" s="14"/>
      <c r="S19626" s="14"/>
    </row>
    <row r="19627" spans="11:19" x14ac:dyDescent="0.35">
      <c r="K19627" s="14"/>
      <c r="L19627" s="14"/>
      <c r="N19627" s="15"/>
      <c r="O19627" s="16"/>
      <c r="R19627" s="14"/>
      <c r="S19627" s="14"/>
    </row>
    <row r="19628" spans="11:19" x14ac:dyDescent="0.35">
      <c r="K19628" s="14"/>
      <c r="L19628" s="14"/>
      <c r="N19628" s="15"/>
      <c r="O19628" s="16"/>
      <c r="R19628" s="14"/>
      <c r="S19628" s="14"/>
    </row>
    <row r="19629" spans="11:19" x14ac:dyDescent="0.35">
      <c r="K19629" s="14"/>
      <c r="L19629" s="14"/>
      <c r="N19629" s="15"/>
      <c r="O19629" s="16"/>
      <c r="R19629" s="14"/>
      <c r="S19629" s="14"/>
    </row>
    <row r="19630" spans="11:19" x14ac:dyDescent="0.35">
      <c r="K19630" s="14"/>
      <c r="L19630" s="14"/>
      <c r="N19630" s="15"/>
      <c r="O19630" s="16"/>
      <c r="R19630" s="14"/>
      <c r="S19630" s="14"/>
    </row>
    <row r="19631" spans="11:19" x14ac:dyDescent="0.35">
      <c r="K19631" s="14"/>
      <c r="L19631" s="14"/>
      <c r="N19631" s="15"/>
      <c r="O19631" s="16"/>
      <c r="R19631" s="14"/>
      <c r="S19631" s="14"/>
    </row>
    <row r="19632" spans="11:19" x14ac:dyDescent="0.35">
      <c r="K19632" s="14"/>
      <c r="L19632" s="14"/>
      <c r="N19632" s="15"/>
      <c r="O19632" s="16"/>
      <c r="R19632" s="14"/>
      <c r="S19632" s="14"/>
    </row>
    <row r="19633" spans="11:19" x14ac:dyDescent="0.35">
      <c r="K19633" s="14"/>
      <c r="L19633" s="14"/>
      <c r="N19633" s="15"/>
      <c r="O19633" s="16"/>
      <c r="R19633" s="14"/>
      <c r="S19633" s="14"/>
    </row>
    <row r="19634" spans="11:19" x14ac:dyDescent="0.35">
      <c r="K19634" s="14"/>
      <c r="L19634" s="14"/>
      <c r="N19634" s="15"/>
      <c r="O19634" s="16"/>
      <c r="R19634" s="14"/>
      <c r="S19634" s="14"/>
    </row>
    <row r="19635" spans="11:19" x14ac:dyDescent="0.35">
      <c r="K19635" s="14"/>
      <c r="L19635" s="14"/>
      <c r="N19635" s="15"/>
      <c r="O19635" s="16"/>
      <c r="R19635" s="14"/>
      <c r="S19635" s="14"/>
    </row>
    <row r="19636" spans="11:19" x14ac:dyDescent="0.35">
      <c r="K19636" s="14"/>
      <c r="L19636" s="14"/>
      <c r="N19636" s="15"/>
      <c r="O19636" s="16"/>
      <c r="R19636" s="14"/>
      <c r="S19636" s="14"/>
    </row>
    <row r="19637" spans="11:19" x14ac:dyDescent="0.35">
      <c r="K19637" s="14"/>
      <c r="L19637" s="14"/>
      <c r="N19637" s="15"/>
      <c r="O19637" s="16"/>
      <c r="R19637" s="14"/>
      <c r="S19637" s="14"/>
    </row>
    <row r="19638" spans="11:19" x14ac:dyDescent="0.35">
      <c r="K19638" s="14"/>
      <c r="L19638" s="14"/>
      <c r="N19638" s="15"/>
      <c r="O19638" s="16"/>
      <c r="R19638" s="14"/>
      <c r="S19638" s="14"/>
    </row>
    <row r="19639" spans="11:19" x14ac:dyDescent="0.35">
      <c r="K19639" s="14"/>
      <c r="L19639" s="14"/>
      <c r="N19639" s="15"/>
      <c r="O19639" s="16"/>
      <c r="R19639" s="14"/>
      <c r="S19639" s="14"/>
    </row>
    <row r="19640" spans="11:19" x14ac:dyDescent="0.35">
      <c r="K19640" s="14"/>
      <c r="L19640" s="14"/>
      <c r="N19640" s="15"/>
      <c r="O19640" s="16"/>
      <c r="R19640" s="14"/>
      <c r="S19640" s="14"/>
    </row>
    <row r="19641" spans="11:19" x14ac:dyDescent="0.35">
      <c r="K19641" s="14"/>
      <c r="L19641" s="14"/>
      <c r="N19641" s="15"/>
      <c r="O19641" s="16"/>
      <c r="R19641" s="14"/>
      <c r="S19641" s="14"/>
    </row>
    <row r="19642" spans="11:19" x14ac:dyDescent="0.35">
      <c r="K19642" s="14"/>
      <c r="L19642" s="14"/>
      <c r="N19642" s="15"/>
      <c r="O19642" s="16"/>
      <c r="R19642" s="14"/>
      <c r="S19642" s="14"/>
    </row>
    <row r="19643" spans="11:19" x14ac:dyDescent="0.35">
      <c r="K19643" s="14"/>
      <c r="L19643" s="14"/>
      <c r="N19643" s="15"/>
      <c r="O19643" s="16"/>
      <c r="R19643" s="14"/>
      <c r="S19643" s="14"/>
    </row>
    <row r="19644" spans="11:19" x14ac:dyDescent="0.35">
      <c r="K19644" s="14"/>
      <c r="L19644" s="14"/>
      <c r="N19644" s="15"/>
      <c r="O19644" s="16"/>
      <c r="R19644" s="14"/>
      <c r="S19644" s="14"/>
    </row>
    <row r="19645" spans="11:19" x14ac:dyDescent="0.35">
      <c r="K19645" s="14"/>
      <c r="L19645" s="14"/>
      <c r="N19645" s="15"/>
      <c r="O19645" s="16"/>
      <c r="R19645" s="14"/>
      <c r="S19645" s="14"/>
    </row>
    <row r="19646" spans="11:19" x14ac:dyDescent="0.35">
      <c r="K19646" s="14"/>
      <c r="L19646" s="14"/>
      <c r="N19646" s="15"/>
      <c r="O19646" s="16"/>
      <c r="R19646" s="14"/>
      <c r="S19646" s="14"/>
    </row>
    <row r="19647" spans="11:19" x14ac:dyDescent="0.35">
      <c r="K19647" s="14"/>
      <c r="L19647" s="14"/>
      <c r="N19647" s="15"/>
      <c r="O19647" s="16"/>
      <c r="R19647" s="14"/>
      <c r="S19647" s="14"/>
    </row>
    <row r="19648" spans="11:19" x14ac:dyDescent="0.35">
      <c r="K19648" s="14"/>
      <c r="L19648" s="14"/>
      <c r="N19648" s="15"/>
      <c r="O19648" s="16"/>
      <c r="R19648" s="14"/>
      <c r="S19648" s="14"/>
    </row>
    <row r="19649" spans="11:19" x14ac:dyDescent="0.35">
      <c r="K19649" s="14"/>
      <c r="L19649" s="14"/>
      <c r="N19649" s="15"/>
      <c r="O19649" s="16"/>
      <c r="R19649" s="14"/>
      <c r="S19649" s="14"/>
    </row>
    <row r="19650" spans="11:19" x14ac:dyDescent="0.35">
      <c r="K19650" s="14"/>
      <c r="L19650" s="14"/>
      <c r="N19650" s="15"/>
      <c r="O19650" s="16"/>
      <c r="R19650" s="14"/>
      <c r="S19650" s="14"/>
    </row>
    <row r="19651" spans="11:19" x14ac:dyDescent="0.35">
      <c r="K19651" s="14"/>
      <c r="L19651" s="14"/>
      <c r="N19651" s="15"/>
      <c r="O19651" s="16"/>
      <c r="R19651" s="14"/>
      <c r="S19651" s="14"/>
    </row>
    <row r="19652" spans="11:19" x14ac:dyDescent="0.35">
      <c r="K19652" s="14"/>
      <c r="L19652" s="14"/>
      <c r="N19652" s="15"/>
      <c r="O19652" s="16"/>
      <c r="R19652" s="14"/>
      <c r="S19652" s="14"/>
    </row>
    <row r="19653" spans="11:19" x14ac:dyDescent="0.35">
      <c r="K19653" s="14"/>
      <c r="L19653" s="14"/>
      <c r="N19653" s="15"/>
      <c r="O19653" s="16"/>
      <c r="R19653" s="14"/>
      <c r="S19653" s="14"/>
    </row>
    <row r="19654" spans="11:19" x14ac:dyDescent="0.35">
      <c r="K19654" s="14"/>
      <c r="L19654" s="14"/>
      <c r="N19654" s="15"/>
      <c r="O19654" s="16"/>
      <c r="R19654" s="14"/>
      <c r="S19654" s="14"/>
    </row>
    <row r="19655" spans="11:19" x14ac:dyDescent="0.35">
      <c r="K19655" s="14"/>
      <c r="L19655" s="14"/>
      <c r="N19655" s="15"/>
      <c r="O19655" s="16"/>
      <c r="R19655" s="14"/>
      <c r="S19655" s="14"/>
    </row>
    <row r="19656" spans="11:19" x14ac:dyDescent="0.35">
      <c r="K19656" s="14"/>
      <c r="L19656" s="14"/>
      <c r="N19656" s="15"/>
      <c r="O19656" s="16"/>
      <c r="R19656" s="14"/>
      <c r="S19656" s="14"/>
    </row>
    <row r="19657" spans="11:19" x14ac:dyDescent="0.35">
      <c r="K19657" s="14"/>
      <c r="L19657" s="14"/>
      <c r="N19657" s="15"/>
      <c r="O19657" s="16"/>
      <c r="R19657" s="14"/>
      <c r="S19657" s="14"/>
    </row>
    <row r="19658" spans="11:19" x14ac:dyDescent="0.35">
      <c r="K19658" s="14"/>
      <c r="L19658" s="14"/>
      <c r="N19658" s="15"/>
      <c r="O19658" s="16"/>
      <c r="R19658" s="14"/>
      <c r="S19658" s="14"/>
    </row>
    <row r="19659" spans="11:19" x14ac:dyDescent="0.35">
      <c r="K19659" s="14"/>
      <c r="L19659" s="14"/>
      <c r="N19659" s="15"/>
      <c r="O19659" s="16"/>
      <c r="R19659" s="14"/>
      <c r="S19659" s="14"/>
    </row>
    <row r="19660" spans="11:19" x14ac:dyDescent="0.35">
      <c r="K19660" s="14"/>
      <c r="L19660" s="14"/>
      <c r="N19660" s="15"/>
      <c r="O19660" s="16"/>
      <c r="R19660" s="14"/>
      <c r="S19660" s="14"/>
    </row>
    <row r="19661" spans="11:19" x14ac:dyDescent="0.35">
      <c r="K19661" s="14"/>
      <c r="L19661" s="14"/>
      <c r="N19661" s="15"/>
      <c r="O19661" s="16"/>
      <c r="R19661" s="14"/>
      <c r="S19661" s="14"/>
    </row>
    <row r="19662" spans="11:19" x14ac:dyDescent="0.35">
      <c r="K19662" s="14"/>
      <c r="L19662" s="14"/>
      <c r="N19662" s="15"/>
      <c r="O19662" s="16"/>
      <c r="R19662" s="14"/>
      <c r="S19662" s="14"/>
    </row>
    <row r="19663" spans="11:19" x14ac:dyDescent="0.35">
      <c r="K19663" s="14"/>
      <c r="L19663" s="14"/>
      <c r="N19663" s="15"/>
      <c r="O19663" s="16"/>
      <c r="R19663" s="14"/>
      <c r="S19663" s="14"/>
    </row>
    <row r="19664" spans="11:19" x14ac:dyDescent="0.35">
      <c r="K19664" s="14"/>
      <c r="L19664" s="14"/>
      <c r="N19664" s="15"/>
      <c r="O19664" s="16"/>
      <c r="R19664" s="14"/>
      <c r="S19664" s="14"/>
    </row>
    <row r="19665" spans="11:19" x14ac:dyDescent="0.35">
      <c r="K19665" s="14"/>
      <c r="L19665" s="14"/>
      <c r="N19665" s="15"/>
      <c r="O19665" s="16"/>
      <c r="R19665" s="14"/>
      <c r="S19665" s="14"/>
    </row>
    <row r="19666" spans="11:19" x14ac:dyDescent="0.35">
      <c r="K19666" s="14"/>
      <c r="L19666" s="14"/>
      <c r="N19666" s="15"/>
      <c r="O19666" s="16"/>
      <c r="R19666" s="14"/>
      <c r="S19666" s="14"/>
    </row>
    <row r="19667" spans="11:19" x14ac:dyDescent="0.35">
      <c r="K19667" s="14"/>
      <c r="L19667" s="14"/>
      <c r="N19667" s="15"/>
      <c r="O19667" s="16"/>
      <c r="R19667" s="14"/>
      <c r="S19667" s="14"/>
    </row>
    <row r="19668" spans="11:19" x14ac:dyDescent="0.35">
      <c r="K19668" s="14"/>
      <c r="L19668" s="14"/>
      <c r="N19668" s="15"/>
      <c r="O19668" s="16"/>
      <c r="R19668" s="14"/>
      <c r="S19668" s="14"/>
    </row>
    <row r="19669" spans="11:19" x14ac:dyDescent="0.35">
      <c r="K19669" s="14"/>
      <c r="L19669" s="14"/>
      <c r="N19669" s="15"/>
      <c r="O19669" s="16"/>
      <c r="R19669" s="14"/>
      <c r="S19669" s="14"/>
    </row>
    <row r="19670" spans="11:19" x14ac:dyDescent="0.35">
      <c r="K19670" s="14"/>
      <c r="L19670" s="14"/>
      <c r="N19670" s="15"/>
      <c r="O19670" s="16"/>
      <c r="R19670" s="14"/>
      <c r="S19670" s="14"/>
    </row>
    <row r="19671" spans="11:19" x14ac:dyDescent="0.35">
      <c r="K19671" s="14"/>
      <c r="L19671" s="14"/>
      <c r="N19671" s="15"/>
      <c r="O19671" s="16"/>
      <c r="R19671" s="14"/>
      <c r="S19671" s="14"/>
    </row>
    <row r="19672" spans="11:19" x14ac:dyDescent="0.35">
      <c r="K19672" s="14"/>
      <c r="L19672" s="14"/>
      <c r="N19672" s="15"/>
      <c r="O19672" s="16"/>
      <c r="R19672" s="14"/>
      <c r="S19672" s="14"/>
    </row>
    <row r="19673" spans="11:19" x14ac:dyDescent="0.35">
      <c r="K19673" s="14"/>
      <c r="L19673" s="14"/>
      <c r="N19673" s="15"/>
      <c r="O19673" s="16"/>
      <c r="R19673" s="14"/>
      <c r="S19673" s="14"/>
    </row>
    <row r="19674" spans="11:19" x14ac:dyDescent="0.35">
      <c r="K19674" s="14"/>
      <c r="L19674" s="14"/>
      <c r="N19674" s="15"/>
      <c r="O19674" s="16"/>
      <c r="R19674" s="14"/>
      <c r="S19674" s="14"/>
    </row>
    <row r="19675" spans="11:19" x14ac:dyDescent="0.35">
      <c r="K19675" s="14"/>
      <c r="L19675" s="14"/>
      <c r="N19675" s="15"/>
      <c r="O19675" s="16"/>
      <c r="R19675" s="14"/>
      <c r="S19675" s="14"/>
    </row>
    <row r="19676" spans="11:19" x14ac:dyDescent="0.35">
      <c r="K19676" s="14"/>
      <c r="L19676" s="14"/>
      <c r="N19676" s="15"/>
      <c r="O19676" s="16"/>
      <c r="R19676" s="14"/>
      <c r="S19676" s="14"/>
    </row>
    <row r="19677" spans="11:19" x14ac:dyDescent="0.35">
      <c r="K19677" s="14"/>
      <c r="L19677" s="14"/>
      <c r="N19677" s="15"/>
      <c r="O19677" s="16"/>
      <c r="R19677" s="14"/>
      <c r="S19677" s="14"/>
    </row>
    <row r="19678" spans="11:19" x14ac:dyDescent="0.35">
      <c r="K19678" s="14"/>
      <c r="L19678" s="14"/>
      <c r="N19678" s="15"/>
      <c r="O19678" s="16"/>
      <c r="R19678" s="14"/>
      <c r="S19678" s="14"/>
    </row>
    <row r="19679" spans="11:19" x14ac:dyDescent="0.35">
      <c r="K19679" s="14"/>
      <c r="L19679" s="14"/>
      <c r="N19679" s="15"/>
      <c r="O19679" s="16"/>
      <c r="R19679" s="14"/>
      <c r="S19679" s="14"/>
    </row>
    <row r="19680" spans="11:19" x14ac:dyDescent="0.35">
      <c r="K19680" s="14"/>
      <c r="L19680" s="14"/>
      <c r="N19680" s="15"/>
      <c r="O19680" s="16"/>
      <c r="R19680" s="14"/>
      <c r="S19680" s="14"/>
    </row>
    <row r="19681" spans="11:19" x14ac:dyDescent="0.35">
      <c r="K19681" s="14"/>
      <c r="L19681" s="14"/>
      <c r="N19681" s="15"/>
      <c r="O19681" s="16"/>
      <c r="R19681" s="14"/>
      <c r="S19681" s="14"/>
    </row>
    <row r="19682" spans="11:19" x14ac:dyDescent="0.35">
      <c r="K19682" s="14"/>
      <c r="L19682" s="14"/>
      <c r="N19682" s="15"/>
      <c r="O19682" s="16"/>
      <c r="R19682" s="14"/>
      <c r="S19682" s="14"/>
    </row>
    <row r="19683" spans="11:19" x14ac:dyDescent="0.35">
      <c r="K19683" s="14"/>
      <c r="L19683" s="14"/>
      <c r="N19683" s="15"/>
      <c r="O19683" s="16"/>
      <c r="R19683" s="14"/>
      <c r="S19683" s="14"/>
    </row>
    <row r="19684" spans="11:19" x14ac:dyDescent="0.35">
      <c r="K19684" s="14"/>
      <c r="L19684" s="14"/>
      <c r="N19684" s="15"/>
      <c r="O19684" s="16"/>
      <c r="R19684" s="14"/>
      <c r="S19684" s="14"/>
    </row>
    <row r="19685" spans="11:19" x14ac:dyDescent="0.35">
      <c r="K19685" s="14"/>
      <c r="L19685" s="14"/>
      <c r="N19685" s="15"/>
      <c r="O19685" s="16"/>
      <c r="R19685" s="14"/>
      <c r="S19685" s="14"/>
    </row>
    <row r="19686" spans="11:19" x14ac:dyDescent="0.35">
      <c r="K19686" s="14"/>
      <c r="L19686" s="14"/>
      <c r="N19686" s="15"/>
      <c r="O19686" s="16"/>
      <c r="R19686" s="14"/>
      <c r="S19686" s="14"/>
    </row>
    <row r="19687" spans="11:19" x14ac:dyDescent="0.35">
      <c r="K19687" s="14"/>
      <c r="L19687" s="14"/>
      <c r="N19687" s="15"/>
      <c r="O19687" s="16"/>
      <c r="R19687" s="14"/>
      <c r="S19687" s="14"/>
    </row>
    <row r="19688" spans="11:19" x14ac:dyDescent="0.35">
      <c r="K19688" s="14"/>
      <c r="L19688" s="14"/>
      <c r="N19688" s="15"/>
      <c r="O19688" s="16"/>
      <c r="R19688" s="14"/>
      <c r="S19688" s="14"/>
    </row>
    <row r="19689" spans="11:19" x14ac:dyDescent="0.35">
      <c r="K19689" s="14"/>
      <c r="L19689" s="14"/>
      <c r="N19689" s="15"/>
      <c r="O19689" s="16"/>
      <c r="R19689" s="14"/>
      <c r="S19689" s="14"/>
    </row>
    <row r="19690" spans="11:19" x14ac:dyDescent="0.35">
      <c r="K19690" s="14"/>
      <c r="L19690" s="14"/>
      <c r="N19690" s="15"/>
      <c r="O19690" s="16"/>
      <c r="R19690" s="14"/>
      <c r="S19690" s="14"/>
    </row>
    <row r="19691" spans="11:19" x14ac:dyDescent="0.35">
      <c r="K19691" s="14"/>
      <c r="L19691" s="14"/>
      <c r="N19691" s="15"/>
      <c r="O19691" s="16"/>
      <c r="R19691" s="14"/>
      <c r="S19691" s="14"/>
    </row>
    <row r="19692" spans="11:19" x14ac:dyDescent="0.35">
      <c r="K19692" s="14"/>
      <c r="L19692" s="14"/>
      <c r="N19692" s="15"/>
      <c r="O19692" s="16"/>
      <c r="R19692" s="14"/>
      <c r="S19692" s="14"/>
    </row>
    <row r="19693" spans="11:19" x14ac:dyDescent="0.35">
      <c r="K19693" s="14"/>
      <c r="L19693" s="14"/>
      <c r="N19693" s="15"/>
      <c r="O19693" s="16"/>
      <c r="R19693" s="14"/>
      <c r="S19693" s="14"/>
    </row>
    <row r="19694" spans="11:19" x14ac:dyDescent="0.35">
      <c r="K19694" s="14"/>
      <c r="L19694" s="14"/>
      <c r="N19694" s="15"/>
      <c r="O19694" s="16"/>
      <c r="R19694" s="14"/>
      <c r="S19694" s="14"/>
    </row>
    <row r="19695" spans="11:19" x14ac:dyDescent="0.35">
      <c r="K19695" s="14"/>
      <c r="L19695" s="14"/>
      <c r="N19695" s="15"/>
      <c r="O19695" s="16"/>
      <c r="R19695" s="14"/>
      <c r="S19695" s="14"/>
    </row>
    <row r="19696" spans="11:19" x14ac:dyDescent="0.35">
      <c r="K19696" s="14"/>
      <c r="L19696" s="14"/>
      <c r="N19696" s="15"/>
      <c r="O19696" s="16"/>
      <c r="R19696" s="14"/>
      <c r="S19696" s="14"/>
    </row>
    <row r="19697" spans="11:19" x14ac:dyDescent="0.35">
      <c r="K19697" s="14"/>
      <c r="L19697" s="14"/>
      <c r="N19697" s="15"/>
      <c r="O19697" s="16"/>
      <c r="R19697" s="14"/>
      <c r="S19697" s="14"/>
    </row>
    <row r="19698" spans="11:19" x14ac:dyDescent="0.35">
      <c r="K19698" s="14"/>
      <c r="L19698" s="14"/>
      <c r="N19698" s="15"/>
      <c r="O19698" s="16"/>
      <c r="R19698" s="14"/>
      <c r="S19698" s="14"/>
    </row>
    <row r="19699" spans="11:19" x14ac:dyDescent="0.35">
      <c r="K19699" s="14"/>
      <c r="L19699" s="14"/>
      <c r="N19699" s="15"/>
      <c r="O19699" s="16"/>
      <c r="R19699" s="14"/>
      <c r="S19699" s="14"/>
    </row>
    <row r="19700" spans="11:19" x14ac:dyDescent="0.35">
      <c r="K19700" s="14"/>
      <c r="L19700" s="14"/>
      <c r="N19700" s="15"/>
      <c r="O19700" s="16"/>
      <c r="R19700" s="14"/>
      <c r="S19700" s="14"/>
    </row>
    <row r="19701" spans="11:19" x14ac:dyDescent="0.35">
      <c r="K19701" s="14"/>
      <c r="L19701" s="14"/>
      <c r="N19701" s="15"/>
      <c r="O19701" s="16"/>
      <c r="R19701" s="14"/>
      <c r="S19701" s="14"/>
    </row>
    <row r="19702" spans="11:19" x14ac:dyDescent="0.35">
      <c r="K19702" s="14"/>
      <c r="L19702" s="14"/>
      <c r="N19702" s="15"/>
      <c r="O19702" s="16"/>
      <c r="R19702" s="14"/>
      <c r="S19702" s="14"/>
    </row>
    <row r="19703" spans="11:19" x14ac:dyDescent="0.35">
      <c r="K19703" s="14"/>
      <c r="L19703" s="14"/>
      <c r="N19703" s="15"/>
      <c r="O19703" s="16"/>
      <c r="R19703" s="14"/>
      <c r="S19703" s="14"/>
    </row>
    <row r="19704" spans="11:19" x14ac:dyDescent="0.35">
      <c r="K19704" s="14"/>
      <c r="L19704" s="14"/>
      <c r="N19704" s="15"/>
      <c r="O19704" s="16"/>
      <c r="R19704" s="14"/>
      <c r="S19704" s="14"/>
    </row>
    <row r="19705" spans="11:19" x14ac:dyDescent="0.35">
      <c r="K19705" s="14"/>
      <c r="L19705" s="14"/>
      <c r="N19705" s="15"/>
      <c r="O19705" s="16"/>
      <c r="R19705" s="14"/>
      <c r="S19705" s="14"/>
    </row>
    <row r="19706" spans="11:19" x14ac:dyDescent="0.35">
      <c r="K19706" s="14"/>
      <c r="L19706" s="14"/>
      <c r="N19706" s="15"/>
      <c r="O19706" s="16"/>
      <c r="R19706" s="14"/>
      <c r="S19706" s="14"/>
    </row>
    <row r="19707" spans="11:19" x14ac:dyDescent="0.35">
      <c r="K19707" s="14"/>
      <c r="L19707" s="14"/>
      <c r="N19707" s="15"/>
      <c r="O19707" s="16"/>
      <c r="R19707" s="14"/>
      <c r="S19707" s="14"/>
    </row>
    <row r="19708" spans="11:19" x14ac:dyDescent="0.35">
      <c r="K19708" s="14"/>
      <c r="L19708" s="14"/>
      <c r="N19708" s="15"/>
      <c r="O19708" s="16"/>
      <c r="R19708" s="14"/>
      <c r="S19708" s="14"/>
    </row>
    <row r="19709" spans="11:19" x14ac:dyDescent="0.35">
      <c r="K19709" s="14"/>
      <c r="L19709" s="14"/>
      <c r="N19709" s="15"/>
      <c r="O19709" s="16"/>
      <c r="R19709" s="14"/>
      <c r="S19709" s="14"/>
    </row>
    <row r="19710" spans="11:19" x14ac:dyDescent="0.35">
      <c r="K19710" s="14"/>
      <c r="L19710" s="14"/>
      <c r="N19710" s="15"/>
      <c r="O19710" s="16"/>
      <c r="R19710" s="14"/>
      <c r="S19710" s="14"/>
    </row>
    <row r="19711" spans="11:19" x14ac:dyDescent="0.35">
      <c r="K19711" s="14"/>
      <c r="L19711" s="14"/>
      <c r="N19711" s="15"/>
      <c r="O19711" s="16"/>
      <c r="R19711" s="14"/>
      <c r="S19711" s="14"/>
    </row>
    <row r="19712" spans="11:19" x14ac:dyDescent="0.35">
      <c r="K19712" s="14"/>
      <c r="L19712" s="14"/>
      <c r="N19712" s="15"/>
      <c r="O19712" s="16"/>
      <c r="R19712" s="14"/>
      <c r="S19712" s="14"/>
    </row>
    <row r="19713" spans="11:19" x14ac:dyDescent="0.35">
      <c r="K19713" s="14"/>
      <c r="L19713" s="14"/>
      <c r="N19713" s="15"/>
      <c r="O19713" s="16"/>
      <c r="R19713" s="14"/>
      <c r="S19713" s="14"/>
    </row>
    <row r="19714" spans="11:19" x14ac:dyDescent="0.35">
      <c r="K19714" s="14"/>
      <c r="L19714" s="14"/>
      <c r="N19714" s="15"/>
      <c r="O19714" s="16"/>
      <c r="R19714" s="14"/>
      <c r="S19714" s="14"/>
    </row>
    <row r="19715" spans="11:19" x14ac:dyDescent="0.35">
      <c r="K19715" s="14"/>
      <c r="L19715" s="14"/>
      <c r="N19715" s="15"/>
      <c r="O19715" s="16"/>
      <c r="R19715" s="14"/>
      <c r="S19715" s="14"/>
    </row>
    <row r="19716" spans="11:19" x14ac:dyDescent="0.35">
      <c r="K19716" s="14"/>
      <c r="L19716" s="14"/>
      <c r="N19716" s="15"/>
      <c r="O19716" s="16"/>
      <c r="R19716" s="14"/>
      <c r="S19716" s="14"/>
    </row>
    <row r="19717" spans="11:19" x14ac:dyDescent="0.35">
      <c r="K19717" s="14"/>
      <c r="L19717" s="14"/>
      <c r="N19717" s="15"/>
      <c r="O19717" s="16"/>
      <c r="R19717" s="14"/>
      <c r="S19717" s="14"/>
    </row>
    <row r="19718" spans="11:19" x14ac:dyDescent="0.35">
      <c r="K19718" s="14"/>
      <c r="L19718" s="14"/>
      <c r="N19718" s="15"/>
      <c r="O19718" s="16"/>
      <c r="R19718" s="14"/>
      <c r="S19718" s="14"/>
    </row>
    <row r="19719" spans="11:19" x14ac:dyDescent="0.35">
      <c r="K19719" s="14"/>
      <c r="L19719" s="14"/>
      <c r="N19719" s="15"/>
      <c r="O19719" s="16"/>
      <c r="R19719" s="14"/>
      <c r="S19719" s="14"/>
    </row>
    <row r="19720" spans="11:19" x14ac:dyDescent="0.35">
      <c r="K19720" s="14"/>
      <c r="L19720" s="14"/>
      <c r="N19720" s="15"/>
      <c r="O19720" s="16"/>
      <c r="R19720" s="14"/>
      <c r="S19720" s="14"/>
    </row>
    <row r="19721" spans="11:19" x14ac:dyDescent="0.35">
      <c r="K19721" s="14"/>
      <c r="L19721" s="14"/>
      <c r="N19721" s="15"/>
      <c r="O19721" s="16"/>
      <c r="R19721" s="14"/>
      <c r="S19721" s="14"/>
    </row>
    <row r="19722" spans="11:19" x14ac:dyDescent="0.35">
      <c r="K19722" s="14"/>
      <c r="L19722" s="14"/>
      <c r="N19722" s="15"/>
      <c r="O19722" s="16"/>
      <c r="R19722" s="14"/>
      <c r="S19722" s="14"/>
    </row>
    <row r="19723" spans="11:19" x14ac:dyDescent="0.35">
      <c r="K19723" s="14"/>
      <c r="L19723" s="14"/>
      <c r="N19723" s="15"/>
      <c r="O19723" s="16"/>
      <c r="R19723" s="14"/>
      <c r="S19723" s="14"/>
    </row>
    <row r="19724" spans="11:19" x14ac:dyDescent="0.35">
      <c r="K19724" s="14"/>
      <c r="L19724" s="14"/>
      <c r="N19724" s="15"/>
      <c r="O19724" s="16"/>
      <c r="R19724" s="14"/>
      <c r="S19724" s="14"/>
    </row>
    <row r="19725" spans="11:19" x14ac:dyDescent="0.35">
      <c r="K19725" s="14"/>
      <c r="L19725" s="14"/>
      <c r="N19725" s="15"/>
      <c r="O19725" s="16"/>
      <c r="R19725" s="14"/>
      <c r="S19725" s="14"/>
    </row>
    <row r="19726" spans="11:19" x14ac:dyDescent="0.35">
      <c r="K19726" s="14"/>
      <c r="L19726" s="14"/>
      <c r="N19726" s="15"/>
      <c r="O19726" s="16"/>
      <c r="R19726" s="14"/>
      <c r="S19726" s="14"/>
    </row>
    <row r="19727" spans="11:19" x14ac:dyDescent="0.35">
      <c r="K19727" s="14"/>
      <c r="L19727" s="14"/>
      <c r="N19727" s="15"/>
      <c r="O19727" s="16"/>
      <c r="R19727" s="14"/>
      <c r="S19727" s="14"/>
    </row>
    <row r="19728" spans="11:19" x14ac:dyDescent="0.35">
      <c r="K19728" s="14"/>
      <c r="L19728" s="14"/>
      <c r="N19728" s="15"/>
      <c r="O19728" s="16"/>
      <c r="R19728" s="14"/>
      <c r="S19728" s="14"/>
    </row>
    <row r="19729" spans="11:19" x14ac:dyDescent="0.35">
      <c r="K19729" s="14"/>
      <c r="L19729" s="14"/>
      <c r="N19729" s="15"/>
      <c r="O19729" s="16"/>
      <c r="R19729" s="14"/>
      <c r="S19729" s="14"/>
    </row>
    <row r="19730" spans="11:19" x14ac:dyDescent="0.35">
      <c r="K19730" s="14"/>
      <c r="L19730" s="14"/>
      <c r="N19730" s="15"/>
      <c r="O19730" s="16"/>
      <c r="R19730" s="14"/>
      <c r="S19730" s="14"/>
    </row>
    <row r="19731" spans="11:19" x14ac:dyDescent="0.35">
      <c r="K19731" s="14"/>
      <c r="L19731" s="14"/>
      <c r="N19731" s="15"/>
      <c r="O19731" s="16"/>
      <c r="R19731" s="14"/>
      <c r="S19731" s="14"/>
    </row>
    <row r="19732" spans="11:19" x14ac:dyDescent="0.35">
      <c r="K19732" s="14"/>
      <c r="L19732" s="14"/>
      <c r="N19732" s="15"/>
      <c r="O19732" s="16"/>
      <c r="R19732" s="14"/>
      <c r="S19732" s="14"/>
    </row>
    <row r="19733" spans="11:19" x14ac:dyDescent="0.35">
      <c r="K19733" s="14"/>
      <c r="L19733" s="14"/>
      <c r="N19733" s="15"/>
      <c r="O19733" s="16"/>
      <c r="R19733" s="14"/>
      <c r="S19733" s="14"/>
    </row>
    <row r="19734" spans="11:19" x14ac:dyDescent="0.35">
      <c r="K19734" s="14"/>
      <c r="L19734" s="14"/>
      <c r="N19734" s="15"/>
      <c r="O19734" s="16"/>
      <c r="R19734" s="14"/>
      <c r="S19734" s="14"/>
    </row>
    <row r="19735" spans="11:19" x14ac:dyDescent="0.35">
      <c r="K19735" s="14"/>
      <c r="L19735" s="14"/>
      <c r="N19735" s="15"/>
      <c r="O19735" s="16"/>
      <c r="R19735" s="14"/>
      <c r="S19735" s="14"/>
    </row>
    <row r="19736" spans="11:19" x14ac:dyDescent="0.35">
      <c r="K19736" s="14"/>
      <c r="L19736" s="14"/>
      <c r="N19736" s="15"/>
      <c r="O19736" s="16"/>
      <c r="R19736" s="14"/>
      <c r="S19736" s="14"/>
    </row>
    <row r="19737" spans="11:19" x14ac:dyDescent="0.35">
      <c r="K19737" s="14"/>
      <c r="L19737" s="14"/>
      <c r="N19737" s="15"/>
      <c r="O19737" s="16"/>
      <c r="R19737" s="14"/>
      <c r="S19737" s="14"/>
    </row>
    <row r="19738" spans="11:19" x14ac:dyDescent="0.35">
      <c r="K19738" s="14"/>
      <c r="L19738" s="14"/>
      <c r="N19738" s="15"/>
      <c r="O19738" s="16"/>
      <c r="R19738" s="14"/>
      <c r="S19738" s="14"/>
    </row>
    <row r="19739" spans="11:19" x14ac:dyDescent="0.35">
      <c r="K19739" s="14"/>
      <c r="L19739" s="14"/>
      <c r="N19739" s="15"/>
      <c r="O19739" s="16"/>
      <c r="R19739" s="14"/>
      <c r="S19739" s="14"/>
    </row>
    <row r="19740" spans="11:19" x14ac:dyDescent="0.35">
      <c r="K19740" s="14"/>
      <c r="L19740" s="14"/>
      <c r="N19740" s="15"/>
      <c r="O19740" s="16"/>
      <c r="R19740" s="14"/>
      <c r="S19740" s="14"/>
    </row>
    <row r="19741" spans="11:19" x14ac:dyDescent="0.35">
      <c r="K19741" s="14"/>
      <c r="L19741" s="14"/>
      <c r="N19741" s="15"/>
      <c r="O19741" s="16"/>
      <c r="R19741" s="14"/>
      <c r="S19741" s="14"/>
    </row>
    <row r="19742" spans="11:19" x14ac:dyDescent="0.35">
      <c r="K19742" s="14"/>
      <c r="L19742" s="14"/>
      <c r="N19742" s="15"/>
      <c r="O19742" s="16"/>
      <c r="R19742" s="14"/>
      <c r="S19742" s="14"/>
    </row>
    <row r="19743" spans="11:19" x14ac:dyDescent="0.35">
      <c r="K19743" s="14"/>
      <c r="L19743" s="14"/>
      <c r="N19743" s="15"/>
      <c r="O19743" s="16"/>
      <c r="R19743" s="14"/>
      <c r="S19743" s="14"/>
    </row>
    <row r="19744" spans="11:19" x14ac:dyDescent="0.35">
      <c r="K19744" s="14"/>
      <c r="L19744" s="14"/>
      <c r="N19744" s="15"/>
      <c r="O19744" s="16"/>
      <c r="R19744" s="14"/>
      <c r="S19744" s="14"/>
    </row>
    <row r="19745" spans="11:19" x14ac:dyDescent="0.35">
      <c r="K19745" s="14"/>
      <c r="L19745" s="14"/>
      <c r="N19745" s="15"/>
      <c r="O19745" s="16"/>
      <c r="R19745" s="14"/>
      <c r="S19745" s="14"/>
    </row>
    <row r="19746" spans="11:19" x14ac:dyDescent="0.35">
      <c r="K19746" s="14"/>
      <c r="L19746" s="14"/>
      <c r="N19746" s="15"/>
      <c r="O19746" s="16"/>
      <c r="R19746" s="14"/>
      <c r="S19746" s="14"/>
    </row>
    <row r="19747" spans="11:19" x14ac:dyDescent="0.35">
      <c r="K19747" s="14"/>
      <c r="L19747" s="14"/>
      <c r="N19747" s="15"/>
      <c r="O19747" s="16"/>
      <c r="R19747" s="14"/>
      <c r="S19747" s="14"/>
    </row>
    <row r="19748" spans="11:19" x14ac:dyDescent="0.35">
      <c r="K19748" s="14"/>
      <c r="L19748" s="14"/>
      <c r="N19748" s="15"/>
      <c r="O19748" s="16"/>
      <c r="R19748" s="14"/>
      <c r="S19748" s="14"/>
    </row>
    <row r="19749" spans="11:19" x14ac:dyDescent="0.35">
      <c r="K19749" s="14"/>
      <c r="L19749" s="14"/>
      <c r="N19749" s="15"/>
      <c r="O19749" s="16"/>
      <c r="R19749" s="14"/>
      <c r="S19749" s="14"/>
    </row>
    <row r="19750" spans="11:19" x14ac:dyDescent="0.35">
      <c r="K19750" s="14"/>
      <c r="L19750" s="14"/>
      <c r="N19750" s="15"/>
      <c r="O19750" s="16"/>
      <c r="R19750" s="14"/>
      <c r="S19750" s="14"/>
    </row>
    <row r="19751" spans="11:19" x14ac:dyDescent="0.35">
      <c r="K19751" s="14"/>
      <c r="L19751" s="14"/>
      <c r="N19751" s="15"/>
      <c r="O19751" s="16"/>
      <c r="R19751" s="14"/>
      <c r="S19751" s="14"/>
    </row>
    <row r="19752" spans="11:19" x14ac:dyDescent="0.35">
      <c r="K19752" s="14"/>
      <c r="L19752" s="14"/>
      <c r="N19752" s="15"/>
      <c r="O19752" s="16"/>
      <c r="R19752" s="14"/>
      <c r="S19752" s="14"/>
    </row>
    <row r="19753" spans="11:19" x14ac:dyDescent="0.35">
      <c r="K19753" s="14"/>
      <c r="L19753" s="14"/>
      <c r="N19753" s="15"/>
      <c r="O19753" s="16"/>
      <c r="R19753" s="14"/>
      <c r="S19753" s="14"/>
    </row>
    <row r="19754" spans="11:19" x14ac:dyDescent="0.35">
      <c r="K19754" s="14"/>
      <c r="L19754" s="14"/>
      <c r="N19754" s="15"/>
      <c r="O19754" s="16"/>
      <c r="R19754" s="14"/>
      <c r="S19754" s="14"/>
    </row>
    <row r="19755" spans="11:19" x14ac:dyDescent="0.35">
      <c r="K19755" s="14"/>
      <c r="L19755" s="14"/>
      <c r="N19755" s="15"/>
      <c r="O19755" s="16"/>
      <c r="R19755" s="14"/>
      <c r="S19755" s="14"/>
    </row>
    <row r="19756" spans="11:19" x14ac:dyDescent="0.35">
      <c r="K19756" s="14"/>
      <c r="L19756" s="14"/>
      <c r="N19756" s="15"/>
      <c r="O19756" s="16"/>
      <c r="R19756" s="14"/>
      <c r="S19756" s="14"/>
    </row>
    <row r="19757" spans="11:19" x14ac:dyDescent="0.35">
      <c r="K19757" s="14"/>
      <c r="L19757" s="14"/>
      <c r="N19757" s="15"/>
      <c r="O19757" s="16"/>
      <c r="R19757" s="14"/>
      <c r="S19757" s="14"/>
    </row>
    <row r="19758" spans="11:19" x14ac:dyDescent="0.35">
      <c r="K19758" s="14"/>
      <c r="L19758" s="14"/>
      <c r="N19758" s="15"/>
      <c r="O19758" s="16"/>
      <c r="R19758" s="14"/>
      <c r="S19758" s="14"/>
    </row>
    <row r="19759" spans="11:19" x14ac:dyDescent="0.35">
      <c r="K19759" s="14"/>
      <c r="L19759" s="14"/>
      <c r="N19759" s="15"/>
      <c r="O19759" s="16"/>
      <c r="R19759" s="14"/>
      <c r="S19759" s="14"/>
    </row>
    <row r="19760" spans="11:19" x14ac:dyDescent="0.35">
      <c r="K19760" s="14"/>
      <c r="L19760" s="14"/>
      <c r="N19760" s="15"/>
      <c r="O19760" s="16"/>
      <c r="R19760" s="14"/>
      <c r="S19760" s="14"/>
    </row>
    <row r="19761" spans="11:19" x14ac:dyDescent="0.35">
      <c r="K19761" s="14"/>
      <c r="L19761" s="14"/>
      <c r="N19761" s="15"/>
      <c r="O19761" s="16"/>
      <c r="R19761" s="14"/>
      <c r="S19761" s="14"/>
    </row>
    <row r="19762" spans="11:19" x14ac:dyDescent="0.35">
      <c r="K19762" s="14"/>
      <c r="L19762" s="14"/>
      <c r="N19762" s="15"/>
      <c r="O19762" s="16"/>
      <c r="R19762" s="14"/>
      <c r="S19762" s="14"/>
    </row>
    <row r="19763" spans="11:19" x14ac:dyDescent="0.35">
      <c r="K19763" s="14"/>
      <c r="L19763" s="14"/>
      <c r="N19763" s="15"/>
      <c r="O19763" s="16"/>
      <c r="R19763" s="14"/>
      <c r="S19763" s="14"/>
    </row>
    <row r="19764" spans="11:19" x14ac:dyDescent="0.35">
      <c r="K19764" s="14"/>
      <c r="L19764" s="14"/>
      <c r="N19764" s="15"/>
      <c r="O19764" s="16"/>
      <c r="R19764" s="14"/>
      <c r="S19764" s="14"/>
    </row>
    <row r="19765" spans="11:19" x14ac:dyDescent="0.35">
      <c r="K19765" s="14"/>
      <c r="L19765" s="14"/>
      <c r="N19765" s="15"/>
      <c r="O19765" s="16"/>
      <c r="R19765" s="14"/>
      <c r="S19765" s="14"/>
    </row>
    <row r="19766" spans="11:19" x14ac:dyDescent="0.35">
      <c r="K19766" s="14"/>
      <c r="L19766" s="14"/>
      <c r="N19766" s="15"/>
      <c r="O19766" s="16"/>
      <c r="R19766" s="14"/>
      <c r="S19766" s="14"/>
    </row>
    <row r="19767" spans="11:19" x14ac:dyDescent="0.35">
      <c r="K19767" s="14"/>
      <c r="L19767" s="14"/>
      <c r="N19767" s="15"/>
      <c r="O19767" s="16"/>
      <c r="R19767" s="14"/>
      <c r="S19767" s="14"/>
    </row>
    <row r="19768" spans="11:19" x14ac:dyDescent="0.35">
      <c r="K19768" s="14"/>
      <c r="L19768" s="14"/>
      <c r="N19768" s="15"/>
      <c r="O19768" s="16"/>
      <c r="R19768" s="14"/>
      <c r="S19768" s="14"/>
    </row>
    <row r="19769" spans="11:19" x14ac:dyDescent="0.35">
      <c r="K19769" s="14"/>
      <c r="L19769" s="14"/>
      <c r="N19769" s="15"/>
      <c r="O19769" s="16"/>
      <c r="R19769" s="14"/>
      <c r="S19769" s="14"/>
    </row>
    <row r="19770" spans="11:19" x14ac:dyDescent="0.35">
      <c r="K19770" s="14"/>
      <c r="L19770" s="14"/>
      <c r="N19770" s="15"/>
      <c r="O19770" s="16"/>
      <c r="R19770" s="14"/>
      <c r="S19770" s="14"/>
    </row>
    <row r="19771" spans="11:19" x14ac:dyDescent="0.35">
      <c r="K19771" s="14"/>
      <c r="L19771" s="14"/>
      <c r="N19771" s="15"/>
      <c r="O19771" s="16"/>
      <c r="R19771" s="14"/>
      <c r="S19771" s="14"/>
    </row>
    <row r="19772" spans="11:19" x14ac:dyDescent="0.35">
      <c r="K19772" s="14"/>
      <c r="L19772" s="14"/>
      <c r="N19772" s="15"/>
      <c r="O19772" s="16"/>
      <c r="R19772" s="14"/>
      <c r="S19772" s="14"/>
    </row>
    <row r="19773" spans="11:19" x14ac:dyDescent="0.35">
      <c r="K19773" s="14"/>
      <c r="L19773" s="14"/>
      <c r="N19773" s="15"/>
      <c r="O19773" s="16"/>
      <c r="R19773" s="14"/>
      <c r="S19773" s="14"/>
    </row>
    <row r="19774" spans="11:19" x14ac:dyDescent="0.35">
      <c r="K19774" s="14"/>
      <c r="L19774" s="14"/>
      <c r="N19774" s="15"/>
      <c r="O19774" s="16"/>
      <c r="R19774" s="14"/>
      <c r="S19774" s="14"/>
    </row>
    <row r="19775" spans="11:19" x14ac:dyDescent="0.35">
      <c r="K19775" s="14"/>
      <c r="L19775" s="14"/>
      <c r="N19775" s="15"/>
      <c r="O19775" s="16"/>
      <c r="R19775" s="14"/>
      <c r="S19775" s="14"/>
    </row>
    <row r="19776" spans="11:19" x14ac:dyDescent="0.35">
      <c r="K19776" s="14"/>
      <c r="L19776" s="14"/>
      <c r="N19776" s="15"/>
      <c r="O19776" s="16"/>
      <c r="R19776" s="14"/>
      <c r="S19776" s="14"/>
    </row>
    <row r="19777" spans="11:19" x14ac:dyDescent="0.35">
      <c r="K19777" s="14"/>
      <c r="L19777" s="14"/>
      <c r="N19777" s="15"/>
      <c r="O19777" s="16"/>
      <c r="R19777" s="14"/>
      <c r="S19777" s="14"/>
    </row>
    <row r="19778" spans="11:19" x14ac:dyDescent="0.35">
      <c r="K19778" s="14"/>
      <c r="L19778" s="14"/>
      <c r="N19778" s="15"/>
      <c r="O19778" s="16"/>
      <c r="R19778" s="14"/>
      <c r="S19778" s="14"/>
    </row>
    <row r="19779" spans="11:19" x14ac:dyDescent="0.35">
      <c r="K19779" s="14"/>
      <c r="L19779" s="14"/>
      <c r="N19779" s="15"/>
      <c r="O19779" s="16"/>
      <c r="R19779" s="14"/>
      <c r="S19779" s="14"/>
    </row>
    <row r="19780" spans="11:19" x14ac:dyDescent="0.35">
      <c r="K19780" s="14"/>
      <c r="L19780" s="14"/>
      <c r="N19780" s="15"/>
      <c r="O19780" s="16"/>
      <c r="R19780" s="14"/>
      <c r="S19780" s="14"/>
    </row>
    <row r="19781" spans="11:19" x14ac:dyDescent="0.35">
      <c r="K19781" s="14"/>
      <c r="L19781" s="14"/>
      <c r="N19781" s="15"/>
      <c r="O19781" s="16"/>
      <c r="R19781" s="14"/>
      <c r="S19781" s="14"/>
    </row>
    <row r="19782" spans="11:19" x14ac:dyDescent="0.35">
      <c r="K19782" s="14"/>
      <c r="L19782" s="14"/>
      <c r="N19782" s="15"/>
      <c r="O19782" s="16"/>
      <c r="R19782" s="14"/>
      <c r="S19782" s="14"/>
    </row>
    <row r="19783" spans="11:19" x14ac:dyDescent="0.35">
      <c r="K19783" s="14"/>
      <c r="L19783" s="14"/>
      <c r="N19783" s="15"/>
      <c r="O19783" s="16"/>
      <c r="R19783" s="14"/>
      <c r="S19783" s="14"/>
    </row>
    <row r="19784" spans="11:19" x14ac:dyDescent="0.35">
      <c r="K19784" s="14"/>
      <c r="L19784" s="14"/>
      <c r="N19784" s="15"/>
      <c r="O19784" s="16"/>
      <c r="R19784" s="14"/>
      <c r="S19784" s="14"/>
    </row>
    <row r="19785" spans="11:19" x14ac:dyDescent="0.35">
      <c r="K19785" s="14"/>
      <c r="L19785" s="14"/>
      <c r="N19785" s="15"/>
      <c r="O19785" s="16"/>
      <c r="R19785" s="14"/>
      <c r="S19785" s="14"/>
    </row>
    <row r="19786" spans="11:19" x14ac:dyDescent="0.35">
      <c r="K19786" s="14"/>
      <c r="L19786" s="14"/>
      <c r="N19786" s="15"/>
      <c r="O19786" s="16"/>
      <c r="R19786" s="14"/>
      <c r="S19786" s="14"/>
    </row>
    <row r="19787" spans="11:19" x14ac:dyDescent="0.35">
      <c r="K19787" s="14"/>
      <c r="L19787" s="14"/>
      <c r="N19787" s="15"/>
      <c r="O19787" s="16"/>
      <c r="R19787" s="14"/>
      <c r="S19787" s="14"/>
    </row>
    <row r="19788" spans="11:19" x14ac:dyDescent="0.35">
      <c r="K19788" s="14"/>
      <c r="L19788" s="14"/>
      <c r="N19788" s="15"/>
      <c r="O19788" s="16"/>
      <c r="R19788" s="14"/>
      <c r="S19788" s="14"/>
    </row>
    <row r="19789" spans="11:19" x14ac:dyDescent="0.35">
      <c r="K19789" s="14"/>
      <c r="L19789" s="14"/>
      <c r="N19789" s="15"/>
      <c r="O19789" s="16"/>
      <c r="R19789" s="14"/>
      <c r="S19789" s="14"/>
    </row>
    <row r="19790" spans="11:19" x14ac:dyDescent="0.35">
      <c r="K19790" s="14"/>
      <c r="L19790" s="14"/>
      <c r="N19790" s="15"/>
      <c r="O19790" s="16"/>
      <c r="R19790" s="14"/>
      <c r="S19790" s="14"/>
    </row>
    <row r="19791" spans="11:19" x14ac:dyDescent="0.35">
      <c r="K19791" s="14"/>
      <c r="L19791" s="14"/>
      <c r="N19791" s="15"/>
      <c r="O19791" s="16"/>
      <c r="R19791" s="14"/>
      <c r="S19791" s="14"/>
    </row>
    <row r="19792" spans="11:19" x14ac:dyDescent="0.35">
      <c r="K19792" s="14"/>
      <c r="L19792" s="14"/>
      <c r="N19792" s="15"/>
      <c r="O19792" s="16"/>
      <c r="R19792" s="14"/>
      <c r="S19792" s="14"/>
    </row>
    <row r="19793" spans="11:19" x14ac:dyDescent="0.35">
      <c r="K19793" s="14"/>
      <c r="L19793" s="14"/>
      <c r="N19793" s="15"/>
      <c r="O19793" s="16"/>
      <c r="R19793" s="14"/>
      <c r="S19793" s="14"/>
    </row>
    <row r="19794" spans="11:19" x14ac:dyDescent="0.35">
      <c r="K19794" s="14"/>
      <c r="L19794" s="14"/>
      <c r="N19794" s="15"/>
      <c r="O19794" s="16"/>
      <c r="R19794" s="14"/>
      <c r="S19794" s="14"/>
    </row>
    <row r="19795" spans="11:19" x14ac:dyDescent="0.35">
      <c r="K19795" s="14"/>
      <c r="L19795" s="14"/>
      <c r="N19795" s="15"/>
      <c r="O19795" s="16"/>
      <c r="R19795" s="14"/>
      <c r="S19795" s="14"/>
    </row>
    <row r="19796" spans="11:19" x14ac:dyDescent="0.35">
      <c r="K19796" s="14"/>
      <c r="L19796" s="14"/>
      <c r="N19796" s="15"/>
      <c r="O19796" s="16"/>
      <c r="R19796" s="14"/>
      <c r="S19796" s="14"/>
    </row>
    <row r="19797" spans="11:19" x14ac:dyDescent="0.35">
      <c r="K19797" s="14"/>
      <c r="L19797" s="14"/>
      <c r="N19797" s="15"/>
      <c r="O19797" s="16"/>
      <c r="R19797" s="14"/>
      <c r="S19797" s="14"/>
    </row>
    <row r="19798" spans="11:19" x14ac:dyDescent="0.35">
      <c r="K19798" s="14"/>
      <c r="L19798" s="14"/>
      <c r="N19798" s="15"/>
      <c r="O19798" s="16"/>
      <c r="R19798" s="14"/>
      <c r="S19798" s="14"/>
    </row>
    <row r="19799" spans="11:19" x14ac:dyDescent="0.35">
      <c r="K19799" s="14"/>
      <c r="L19799" s="14"/>
      <c r="N19799" s="15"/>
      <c r="O19799" s="16"/>
      <c r="R19799" s="14"/>
      <c r="S19799" s="14"/>
    </row>
    <row r="19800" spans="11:19" x14ac:dyDescent="0.35">
      <c r="K19800" s="14"/>
      <c r="L19800" s="14"/>
      <c r="N19800" s="15"/>
      <c r="O19800" s="16"/>
      <c r="R19800" s="14"/>
      <c r="S19800" s="14"/>
    </row>
    <row r="19801" spans="11:19" x14ac:dyDescent="0.35">
      <c r="K19801" s="14"/>
      <c r="L19801" s="14"/>
      <c r="N19801" s="15"/>
      <c r="O19801" s="16"/>
      <c r="R19801" s="14"/>
      <c r="S19801" s="14"/>
    </row>
    <row r="19802" spans="11:19" x14ac:dyDescent="0.35">
      <c r="K19802" s="14"/>
      <c r="L19802" s="14"/>
      <c r="N19802" s="15"/>
      <c r="O19802" s="16"/>
      <c r="R19802" s="14"/>
      <c r="S19802" s="14"/>
    </row>
    <row r="19803" spans="11:19" x14ac:dyDescent="0.35">
      <c r="K19803" s="14"/>
      <c r="L19803" s="14"/>
      <c r="N19803" s="15"/>
      <c r="O19803" s="16"/>
      <c r="R19803" s="14"/>
      <c r="S19803" s="14"/>
    </row>
    <row r="19804" spans="11:19" x14ac:dyDescent="0.35">
      <c r="K19804" s="14"/>
      <c r="L19804" s="14"/>
      <c r="N19804" s="15"/>
      <c r="O19804" s="16"/>
      <c r="R19804" s="14"/>
      <c r="S19804" s="14"/>
    </row>
    <row r="19805" spans="11:19" x14ac:dyDescent="0.35">
      <c r="K19805" s="14"/>
      <c r="L19805" s="14"/>
      <c r="N19805" s="15"/>
      <c r="O19805" s="16"/>
      <c r="R19805" s="14"/>
      <c r="S19805" s="14"/>
    </row>
    <row r="19806" spans="11:19" x14ac:dyDescent="0.35">
      <c r="K19806" s="14"/>
      <c r="L19806" s="14"/>
      <c r="N19806" s="15"/>
      <c r="O19806" s="16"/>
      <c r="R19806" s="14"/>
      <c r="S19806" s="14"/>
    </row>
    <row r="19807" spans="11:19" x14ac:dyDescent="0.35">
      <c r="K19807" s="14"/>
      <c r="L19807" s="14"/>
      <c r="N19807" s="15"/>
      <c r="O19807" s="16"/>
      <c r="R19807" s="14"/>
      <c r="S19807" s="14"/>
    </row>
    <row r="19808" spans="11:19" x14ac:dyDescent="0.35">
      <c r="K19808" s="14"/>
      <c r="L19808" s="14"/>
      <c r="N19808" s="15"/>
      <c r="O19808" s="16"/>
      <c r="R19808" s="14"/>
      <c r="S19808" s="14"/>
    </row>
    <row r="19809" spans="11:19" x14ac:dyDescent="0.35">
      <c r="K19809" s="14"/>
      <c r="L19809" s="14"/>
      <c r="N19809" s="15"/>
      <c r="O19809" s="16"/>
      <c r="R19809" s="14"/>
      <c r="S19809" s="14"/>
    </row>
    <row r="19810" spans="11:19" x14ac:dyDescent="0.35">
      <c r="K19810" s="14"/>
      <c r="L19810" s="14"/>
      <c r="N19810" s="15"/>
      <c r="O19810" s="16"/>
      <c r="R19810" s="14"/>
      <c r="S19810" s="14"/>
    </row>
    <row r="19811" spans="11:19" x14ac:dyDescent="0.35">
      <c r="K19811" s="14"/>
      <c r="L19811" s="14"/>
      <c r="N19811" s="15"/>
      <c r="O19811" s="16"/>
      <c r="R19811" s="14"/>
      <c r="S19811" s="14"/>
    </row>
    <row r="19812" spans="11:19" x14ac:dyDescent="0.35">
      <c r="K19812" s="14"/>
      <c r="L19812" s="14"/>
      <c r="N19812" s="15"/>
      <c r="O19812" s="16"/>
      <c r="R19812" s="14"/>
      <c r="S19812" s="14"/>
    </row>
    <row r="19813" spans="11:19" x14ac:dyDescent="0.35">
      <c r="K19813" s="14"/>
      <c r="L19813" s="14"/>
      <c r="N19813" s="15"/>
      <c r="O19813" s="16"/>
      <c r="R19813" s="14"/>
      <c r="S19813" s="14"/>
    </row>
    <row r="19814" spans="11:19" x14ac:dyDescent="0.35">
      <c r="K19814" s="14"/>
      <c r="L19814" s="14"/>
      <c r="N19814" s="15"/>
      <c r="O19814" s="16"/>
      <c r="R19814" s="14"/>
      <c r="S19814" s="14"/>
    </row>
    <row r="19815" spans="11:19" x14ac:dyDescent="0.35">
      <c r="K19815" s="14"/>
      <c r="L19815" s="14"/>
      <c r="N19815" s="15"/>
      <c r="O19815" s="16"/>
      <c r="R19815" s="14"/>
      <c r="S19815" s="14"/>
    </row>
    <row r="19816" spans="11:19" x14ac:dyDescent="0.35">
      <c r="K19816" s="14"/>
      <c r="L19816" s="14"/>
      <c r="N19816" s="15"/>
      <c r="O19816" s="16"/>
      <c r="R19816" s="14"/>
      <c r="S19816" s="14"/>
    </row>
    <row r="19817" spans="11:19" x14ac:dyDescent="0.35">
      <c r="K19817" s="14"/>
      <c r="L19817" s="14"/>
      <c r="N19817" s="15"/>
      <c r="O19817" s="16"/>
      <c r="R19817" s="14"/>
      <c r="S19817" s="14"/>
    </row>
    <row r="19818" spans="11:19" x14ac:dyDescent="0.35">
      <c r="K19818" s="14"/>
      <c r="L19818" s="14"/>
      <c r="N19818" s="15"/>
      <c r="O19818" s="16"/>
      <c r="R19818" s="14"/>
      <c r="S19818" s="14"/>
    </row>
    <row r="19819" spans="11:19" x14ac:dyDescent="0.35">
      <c r="K19819" s="14"/>
      <c r="L19819" s="14"/>
      <c r="N19819" s="15"/>
      <c r="O19819" s="16"/>
      <c r="R19819" s="14"/>
      <c r="S19819" s="14"/>
    </row>
    <row r="19820" spans="11:19" x14ac:dyDescent="0.35">
      <c r="K19820" s="14"/>
      <c r="L19820" s="14"/>
      <c r="N19820" s="15"/>
      <c r="O19820" s="16"/>
      <c r="R19820" s="14"/>
      <c r="S19820" s="14"/>
    </row>
    <row r="19821" spans="11:19" x14ac:dyDescent="0.35">
      <c r="K19821" s="14"/>
      <c r="L19821" s="14"/>
      <c r="N19821" s="15"/>
      <c r="O19821" s="16"/>
      <c r="R19821" s="14"/>
      <c r="S19821" s="14"/>
    </row>
    <row r="19822" spans="11:19" x14ac:dyDescent="0.35">
      <c r="K19822" s="14"/>
      <c r="L19822" s="14"/>
      <c r="N19822" s="15"/>
      <c r="O19822" s="16"/>
      <c r="R19822" s="14"/>
      <c r="S19822" s="14"/>
    </row>
    <row r="19823" spans="11:19" x14ac:dyDescent="0.35">
      <c r="K19823" s="14"/>
      <c r="L19823" s="14"/>
      <c r="N19823" s="15"/>
      <c r="O19823" s="16"/>
      <c r="R19823" s="14"/>
      <c r="S19823" s="14"/>
    </row>
    <row r="19824" spans="11:19" x14ac:dyDescent="0.35">
      <c r="K19824" s="14"/>
      <c r="L19824" s="14"/>
      <c r="N19824" s="15"/>
      <c r="O19824" s="16"/>
      <c r="R19824" s="14"/>
      <c r="S19824" s="14"/>
    </row>
    <row r="19825" spans="11:19" x14ac:dyDescent="0.35">
      <c r="K19825" s="14"/>
      <c r="L19825" s="14"/>
      <c r="N19825" s="15"/>
      <c r="O19825" s="16"/>
      <c r="R19825" s="14"/>
      <c r="S19825" s="14"/>
    </row>
    <row r="19826" spans="11:19" x14ac:dyDescent="0.35">
      <c r="K19826" s="14"/>
      <c r="L19826" s="14"/>
      <c r="N19826" s="15"/>
      <c r="O19826" s="16"/>
      <c r="R19826" s="14"/>
      <c r="S19826" s="14"/>
    </row>
    <row r="19827" spans="11:19" x14ac:dyDescent="0.35">
      <c r="K19827" s="14"/>
      <c r="L19827" s="14"/>
      <c r="N19827" s="15"/>
      <c r="O19827" s="16"/>
      <c r="R19827" s="14"/>
      <c r="S19827" s="14"/>
    </row>
    <row r="19828" spans="11:19" x14ac:dyDescent="0.35">
      <c r="K19828" s="14"/>
      <c r="L19828" s="14"/>
      <c r="N19828" s="15"/>
      <c r="O19828" s="16"/>
      <c r="R19828" s="14"/>
      <c r="S19828" s="14"/>
    </row>
    <row r="19829" spans="11:19" x14ac:dyDescent="0.35">
      <c r="K19829" s="14"/>
      <c r="L19829" s="14"/>
      <c r="N19829" s="15"/>
      <c r="O19829" s="16"/>
      <c r="R19829" s="14"/>
      <c r="S19829" s="14"/>
    </row>
    <row r="19830" spans="11:19" x14ac:dyDescent="0.35">
      <c r="K19830" s="14"/>
      <c r="L19830" s="14"/>
      <c r="N19830" s="15"/>
      <c r="O19830" s="16"/>
      <c r="R19830" s="14"/>
      <c r="S19830" s="14"/>
    </row>
    <row r="19831" spans="11:19" x14ac:dyDescent="0.35">
      <c r="K19831" s="14"/>
      <c r="L19831" s="14"/>
      <c r="N19831" s="15"/>
      <c r="O19831" s="16"/>
      <c r="R19831" s="14"/>
      <c r="S19831" s="14"/>
    </row>
    <row r="19832" spans="11:19" x14ac:dyDescent="0.35">
      <c r="K19832" s="14"/>
      <c r="L19832" s="14"/>
      <c r="N19832" s="15"/>
      <c r="O19832" s="16"/>
      <c r="R19832" s="14"/>
      <c r="S19832" s="14"/>
    </row>
    <row r="19833" spans="11:19" x14ac:dyDescent="0.35">
      <c r="K19833" s="14"/>
      <c r="L19833" s="14"/>
      <c r="N19833" s="15"/>
      <c r="O19833" s="16"/>
      <c r="R19833" s="14"/>
      <c r="S19833" s="14"/>
    </row>
    <row r="19834" spans="11:19" x14ac:dyDescent="0.35">
      <c r="K19834" s="14"/>
      <c r="L19834" s="14"/>
      <c r="N19834" s="15"/>
      <c r="O19834" s="16"/>
      <c r="R19834" s="14"/>
      <c r="S19834" s="14"/>
    </row>
    <row r="19835" spans="11:19" x14ac:dyDescent="0.35">
      <c r="K19835" s="14"/>
      <c r="L19835" s="14"/>
      <c r="N19835" s="15"/>
      <c r="O19835" s="16"/>
      <c r="R19835" s="14"/>
      <c r="S19835" s="14"/>
    </row>
    <row r="19836" spans="11:19" x14ac:dyDescent="0.35">
      <c r="K19836" s="14"/>
      <c r="L19836" s="14"/>
      <c r="N19836" s="15"/>
      <c r="O19836" s="16"/>
      <c r="R19836" s="14"/>
      <c r="S19836" s="14"/>
    </row>
    <row r="19837" spans="11:19" x14ac:dyDescent="0.35">
      <c r="K19837" s="14"/>
      <c r="L19837" s="14"/>
      <c r="N19837" s="15"/>
      <c r="O19837" s="16"/>
      <c r="R19837" s="14"/>
      <c r="S19837" s="14"/>
    </row>
    <row r="19838" spans="11:19" x14ac:dyDescent="0.35">
      <c r="K19838" s="14"/>
      <c r="L19838" s="14"/>
      <c r="N19838" s="15"/>
      <c r="O19838" s="16"/>
      <c r="R19838" s="14"/>
      <c r="S19838" s="14"/>
    </row>
    <row r="19839" spans="11:19" x14ac:dyDescent="0.35">
      <c r="K19839" s="14"/>
      <c r="L19839" s="14"/>
      <c r="N19839" s="15"/>
      <c r="O19839" s="16"/>
      <c r="R19839" s="14"/>
      <c r="S19839" s="14"/>
    </row>
    <row r="19840" spans="11:19" x14ac:dyDescent="0.35">
      <c r="K19840" s="14"/>
      <c r="L19840" s="14"/>
      <c r="N19840" s="15"/>
      <c r="O19840" s="16"/>
      <c r="R19840" s="14"/>
      <c r="S19840" s="14"/>
    </row>
    <row r="19841" spans="11:19" x14ac:dyDescent="0.35">
      <c r="K19841" s="14"/>
      <c r="L19841" s="14"/>
      <c r="N19841" s="15"/>
      <c r="O19841" s="16"/>
      <c r="R19841" s="14"/>
      <c r="S19841" s="14"/>
    </row>
    <row r="19842" spans="11:19" x14ac:dyDescent="0.35">
      <c r="K19842" s="14"/>
      <c r="L19842" s="14"/>
      <c r="N19842" s="15"/>
      <c r="O19842" s="16"/>
      <c r="R19842" s="14"/>
      <c r="S19842" s="14"/>
    </row>
    <row r="19843" spans="11:19" x14ac:dyDescent="0.35">
      <c r="K19843" s="14"/>
      <c r="L19843" s="14"/>
      <c r="N19843" s="15"/>
      <c r="O19843" s="16"/>
      <c r="R19843" s="14"/>
      <c r="S19843" s="14"/>
    </row>
    <row r="19844" spans="11:19" x14ac:dyDescent="0.35">
      <c r="K19844" s="14"/>
      <c r="L19844" s="14"/>
      <c r="N19844" s="15"/>
      <c r="O19844" s="16"/>
      <c r="R19844" s="14"/>
      <c r="S19844" s="14"/>
    </row>
    <row r="19845" spans="11:19" x14ac:dyDescent="0.35">
      <c r="K19845" s="14"/>
      <c r="L19845" s="14"/>
      <c r="N19845" s="15"/>
      <c r="O19845" s="16"/>
      <c r="R19845" s="14"/>
      <c r="S19845" s="14"/>
    </row>
    <row r="19846" spans="11:19" x14ac:dyDescent="0.35">
      <c r="K19846" s="14"/>
      <c r="L19846" s="14"/>
      <c r="N19846" s="15"/>
      <c r="O19846" s="16"/>
      <c r="R19846" s="14"/>
      <c r="S19846" s="14"/>
    </row>
    <row r="19847" spans="11:19" x14ac:dyDescent="0.35">
      <c r="K19847" s="14"/>
      <c r="L19847" s="14"/>
      <c r="N19847" s="15"/>
      <c r="O19847" s="16"/>
      <c r="R19847" s="14"/>
      <c r="S19847" s="14"/>
    </row>
    <row r="19848" spans="11:19" x14ac:dyDescent="0.35">
      <c r="K19848" s="14"/>
      <c r="L19848" s="14"/>
      <c r="N19848" s="15"/>
      <c r="O19848" s="16"/>
      <c r="R19848" s="14"/>
      <c r="S19848" s="14"/>
    </row>
    <row r="19849" spans="11:19" x14ac:dyDescent="0.35">
      <c r="K19849" s="14"/>
      <c r="L19849" s="14"/>
      <c r="N19849" s="15"/>
      <c r="O19849" s="16"/>
      <c r="R19849" s="14"/>
      <c r="S19849" s="14"/>
    </row>
    <row r="19850" spans="11:19" x14ac:dyDescent="0.35">
      <c r="K19850" s="14"/>
      <c r="L19850" s="14"/>
      <c r="N19850" s="15"/>
      <c r="O19850" s="16"/>
      <c r="R19850" s="14"/>
      <c r="S19850" s="14"/>
    </row>
    <row r="19851" spans="11:19" x14ac:dyDescent="0.35">
      <c r="K19851" s="14"/>
      <c r="L19851" s="14"/>
      <c r="N19851" s="15"/>
      <c r="O19851" s="16"/>
      <c r="R19851" s="14"/>
      <c r="S19851" s="14"/>
    </row>
    <row r="19852" spans="11:19" x14ac:dyDescent="0.35">
      <c r="K19852" s="14"/>
      <c r="L19852" s="14"/>
      <c r="N19852" s="15"/>
      <c r="O19852" s="16"/>
      <c r="R19852" s="14"/>
      <c r="S19852" s="14"/>
    </row>
    <row r="19853" spans="11:19" x14ac:dyDescent="0.35">
      <c r="K19853" s="14"/>
      <c r="L19853" s="14"/>
      <c r="N19853" s="15"/>
      <c r="O19853" s="16"/>
      <c r="R19853" s="14"/>
      <c r="S19853" s="14"/>
    </row>
    <row r="19854" spans="11:19" x14ac:dyDescent="0.35">
      <c r="K19854" s="14"/>
      <c r="L19854" s="14"/>
      <c r="N19854" s="15"/>
      <c r="O19854" s="16"/>
      <c r="R19854" s="14"/>
      <c r="S19854" s="14"/>
    </row>
    <row r="19855" spans="11:19" x14ac:dyDescent="0.35">
      <c r="K19855" s="14"/>
      <c r="L19855" s="14"/>
      <c r="N19855" s="15"/>
      <c r="O19855" s="16"/>
      <c r="R19855" s="14"/>
      <c r="S19855" s="14"/>
    </row>
    <row r="19856" spans="11:19" x14ac:dyDescent="0.35">
      <c r="K19856" s="14"/>
      <c r="L19856" s="14"/>
      <c r="N19856" s="15"/>
      <c r="O19856" s="16"/>
      <c r="R19856" s="14"/>
      <c r="S19856" s="14"/>
    </row>
    <row r="19857" spans="11:19" x14ac:dyDescent="0.35">
      <c r="K19857" s="14"/>
      <c r="L19857" s="14"/>
      <c r="N19857" s="15"/>
      <c r="O19857" s="16"/>
      <c r="R19857" s="14"/>
      <c r="S19857" s="14"/>
    </row>
    <row r="19858" spans="11:19" x14ac:dyDescent="0.35">
      <c r="K19858" s="14"/>
      <c r="L19858" s="14"/>
      <c r="N19858" s="15"/>
      <c r="O19858" s="16"/>
      <c r="R19858" s="14"/>
      <c r="S19858" s="14"/>
    </row>
    <row r="19859" spans="11:19" x14ac:dyDescent="0.35">
      <c r="K19859" s="14"/>
      <c r="L19859" s="14"/>
      <c r="N19859" s="15"/>
      <c r="O19859" s="16"/>
      <c r="R19859" s="14"/>
      <c r="S19859" s="14"/>
    </row>
    <row r="19860" spans="11:19" x14ac:dyDescent="0.35">
      <c r="K19860" s="14"/>
      <c r="L19860" s="14"/>
      <c r="N19860" s="15"/>
      <c r="O19860" s="16"/>
      <c r="R19860" s="14"/>
      <c r="S19860" s="14"/>
    </row>
    <row r="19861" spans="11:19" x14ac:dyDescent="0.35">
      <c r="K19861" s="14"/>
      <c r="L19861" s="14"/>
      <c r="N19861" s="15"/>
      <c r="O19861" s="16"/>
      <c r="R19861" s="14"/>
      <c r="S19861" s="14"/>
    </row>
    <row r="19862" spans="11:19" x14ac:dyDescent="0.35">
      <c r="K19862" s="14"/>
      <c r="L19862" s="14"/>
      <c r="N19862" s="15"/>
      <c r="O19862" s="16"/>
      <c r="R19862" s="14"/>
      <c r="S19862" s="14"/>
    </row>
    <row r="19863" spans="11:19" x14ac:dyDescent="0.35">
      <c r="K19863" s="14"/>
      <c r="L19863" s="14"/>
      <c r="N19863" s="15"/>
      <c r="O19863" s="16"/>
      <c r="R19863" s="14"/>
      <c r="S19863" s="14"/>
    </row>
    <row r="19864" spans="11:19" x14ac:dyDescent="0.35">
      <c r="K19864" s="14"/>
      <c r="L19864" s="14"/>
      <c r="N19864" s="15"/>
      <c r="O19864" s="16"/>
      <c r="R19864" s="14"/>
      <c r="S19864" s="14"/>
    </row>
    <row r="19865" spans="11:19" x14ac:dyDescent="0.35">
      <c r="K19865" s="14"/>
      <c r="L19865" s="14"/>
      <c r="N19865" s="15"/>
      <c r="O19865" s="16"/>
      <c r="R19865" s="14"/>
      <c r="S19865" s="14"/>
    </row>
    <row r="19866" spans="11:19" x14ac:dyDescent="0.35">
      <c r="K19866" s="14"/>
      <c r="L19866" s="14"/>
      <c r="N19866" s="15"/>
      <c r="O19866" s="16"/>
      <c r="R19866" s="14"/>
      <c r="S19866" s="14"/>
    </row>
    <row r="19867" spans="11:19" x14ac:dyDescent="0.35">
      <c r="K19867" s="14"/>
      <c r="L19867" s="14"/>
      <c r="N19867" s="15"/>
      <c r="O19867" s="16"/>
      <c r="R19867" s="14"/>
      <c r="S19867" s="14"/>
    </row>
    <row r="19868" spans="11:19" x14ac:dyDescent="0.35">
      <c r="K19868" s="14"/>
      <c r="L19868" s="14"/>
      <c r="N19868" s="15"/>
      <c r="O19868" s="16"/>
      <c r="R19868" s="14"/>
      <c r="S19868" s="14"/>
    </row>
    <row r="19869" spans="11:19" x14ac:dyDescent="0.35">
      <c r="K19869" s="14"/>
      <c r="L19869" s="14"/>
      <c r="N19869" s="15"/>
      <c r="O19869" s="16"/>
      <c r="R19869" s="14"/>
      <c r="S19869" s="14"/>
    </row>
    <row r="19870" spans="11:19" x14ac:dyDescent="0.35">
      <c r="K19870" s="14"/>
      <c r="L19870" s="14"/>
      <c r="N19870" s="15"/>
      <c r="O19870" s="16"/>
      <c r="R19870" s="14"/>
      <c r="S19870" s="14"/>
    </row>
    <row r="19871" spans="11:19" x14ac:dyDescent="0.35">
      <c r="K19871" s="14"/>
      <c r="L19871" s="14"/>
      <c r="N19871" s="15"/>
      <c r="O19871" s="16"/>
      <c r="R19871" s="14"/>
      <c r="S19871" s="14"/>
    </row>
    <row r="19872" spans="11:19" x14ac:dyDescent="0.35">
      <c r="K19872" s="14"/>
      <c r="L19872" s="14"/>
      <c r="N19872" s="15"/>
      <c r="O19872" s="16"/>
      <c r="R19872" s="14"/>
      <c r="S19872" s="14"/>
    </row>
    <row r="19873" spans="11:19" x14ac:dyDescent="0.35">
      <c r="K19873" s="14"/>
      <c r="L19873" s="14"/>
      <c r="N19873" s="15"/>
      <c r="O19873" s="16"/>
      <c r="R19873" s="14"/>
      <c r="S19873" s="14"/>
    </row>
    <row r="19874" spans="11:19" x14ac:dyDescent="0.35">
      <c r="K19874" s="14"/>
      <c r="L19874" s="14"/>
      <c r="N19874" s="15"/>
      <c r="O19874" s="16"/>
      <c r="R19874" s="14"/>
      <c r="S19874" s="14"/>
    </row>
    <row r="19875" spans="11:19" x14ac:dyDescent="0.35">
      <c r="K19875" s="14"/>
      <c r="L19875" s="14"/>
      <c r="N19875" s="15"/>
      <c r="O19875" s="16"/>
      <c r="R19875" s="14"/>
      <c r="S19875" s="14"/>
    </row>
    <row r="19876" spans="11:19" x14ac:dyDescent="0.35">
      <c r="K19876" s="14"/>
      <c r="L19876" s="14"/>
      <c r="N19876" s="15"/>
      <c r="O19876" s="16"/>
      <c r="R19876" s="14"/>
      <c r="S19876" s="14"/>
    </row>
    <row r="19877" spans="11:19" x14ac:dyDescent="0.35">
      <c r="K19877" s="14"/>
      <c r="L19877" s="14"/>
      <c r="N19877" s="15"/>
      <c r="O19877" s="16"/>
      <c r="R19877" s="14"/>
      <c r="S19877" s="14"/>
    </row>
    <row r="19878" spans="11:19" x14ac:dyDescent="0.35">
      <c r="K19878" s="14"/>
      <c r="L19878" s="14"/>
      <c r="N19878" s="15"/>
      <c r="O19878" s="16"/>
      <c r="R19878" s="14"/>
      <c r="S19878" s="14"/>
    </row>
    <row r="19879" spans="11:19" x14ac:dyDescent="0.35">
      <c r="K19879" s="14"/>
      <c r="L19879" s="14"/>
      <c r="N19879" s="15"/>
      <c r="O19879" s="16"/>
      <c r="R19879" s="14"/>
      <c r="S19879" s="14"/>
    </row>
    <row r="19880" spans="11:19" x14ac:dyDescent="0.35">
      <c r="K19880" s="14"/>
      <c r="L19880" s="14"/>
      <c r="N19880" s="15"/>
      <c r="O19880" s="16"/>
      <c r="R19880" s="14"/>
      <c r="S19880" s="14"/>
    </row>
    <row r="19881" spans="11:19" x14ac:dyDescent="0.35">
      <c r="K19881" s="14"/>
      <c r="L19881" s="14"/>
      <c r="N19881" s="15"/>
      <c r="O19881" s="16"/>
      <c r="R19881" s="14"/>
      <c r="S19881" s="14"/>
    </row>
    <row r="19882" spans="11:19" x14ac:dyDescent="0.35">
      <c r="K19882" s="14"/>
      <c r="L19882" s="14"/>
      <c r="N19882" s="15"/>
      <c r="O19882" s="16"/>
      <c r="R19882" s="14"/>
      <c r="S19882" s="14"/>
    </row>
    <row r="19883" spans="11:19" x14ac:dyDescent="0.35">
      <c r="K19883" s="14"/>
      <c r="L19883" s="14"/>
      <c r="N19883" s="15"/>
      <c r="O19883" s="16"/>
      <c r="R19883" s="14"/>
      <c r="S19883" s="14"/>
    </row>
    <row r="19884" spans="11:19" x14ac:dyDescent="0.35">
      <c r="K19884" s="14"/>
      <c r="L19884" s="14"/>
      <c r="N19884" s="15"/>
      <c r="O19884" s="16"/>
      <c r="R19884" s="14"/>
      <c r="S19884" s="14"/>
    </row>
    <row r="19885" spans="11:19" x14ac:dyDescent="0.35">
      <c r="K19885" s="14"/>
      <c r="L19885" s="14"/>
      <c r="N19885" s="15"/>
      <c r="O19885" s="16"/>
      <c r="R19885" s="14"/>
      <c r="S19885" s="14"/>
    </row>
    <row r="19886" spans="11:19" x14ac:dyDescent="0.35">
      <c r="K19886" s="14"/>
      <c r="L19886" s="14"/>
      <c r="N19886" s="15"/>
      <c r="O19886" s="16"/>
      <c r="R19886" s="14"/>
      <c r="S19886" s="14"/>
    </row>
    <row r="19887" spans="11:19" x14ac:dyDescent="0.35">
      <c r="K19887" s="14"/>
      <c r="L19887" s="14"/>
      <c r="N19887" s="15"/>
      <c r="O19887" s="16"/>
      <c r="R19887" s="14"/>
      <c r="S19887" s="14"/>
    </row>
    <row r="19888" spans="11:19" x14ac:dyDescent="0.35">
      <c r="K19888" s="14"/>
      <c r="L19888" s="14"/>
      <c r="N19888" s="15"/>
      <c r="O19888" s="16"/>
      <c r="R19888" s="14"/>
      <c r="S19888" s="14"/>
    </row>
    <row r="19889" spans="11:19" x14ac:dyDescent="0.35">
      <c r="K19889" s="14"/>
      <c r="L19889" s="14"/>
      <c r="N19889" s="15"/>
      <c r="O19889" s="16"/>
      <c r="R19889" s="14"/>
      <c r="S19889" s="14"/>
    </row>
    <row r="19890" spans="11:19" x14ac:dyDescent="0.35">
      <c r="K19890" s="14"/>
      <c r="L19890" s="14"/>
      <c r="N19890" s="15"/>
      <c r="O19890" s="16"/>
      <c r="R19890" s="14"/>
      <c r="S19890" s="14"/>
    </row>
    <row r="19891" spans="11:19" x14ac:dyDescent="0.35">
      <c r="K19891" s="14"/>
      <c r="L19891" s="14"/>
      <c r="N19891" s="15"/>
      <c r="O19891" s="16"/>
      <c r="R19891" s="14"/>
      <c r="S19891" s="14"/>
    </row>
    <row r="19892" spans="11:19" x14ac:dyDescent="0.35">
      <c r="K19892" s="14"/>
      <c r="L19892" s="14"/>
      <c r="N19892" s="15"/>
      <c r="O19892" s="16"/>
      <c r="R19892" s="14"/>
      <c r="S19892" s="14"/>
    </row>
    <row r="19893" spans="11:19" x14ac:dyDescent="0.35">
      <c r="K19893" s="14"/>
      <c r="L19893" s="14"/>
      <c r="N19893" s="15"/>
      <c r="O19893" s="16"/>
      <c r="R19893" s="14"/>
      <c r="S19893" s="14"/>
    </row>
    <row r="19894" spans="11:19" x14ac:dyDescent="0.35">
      <c r="K19894" s="14"/>
      <c r="L19894" s="14"/>
      <c r="N19894" s="15"/>
      <c r="O19894" s="16"/>
      <c r="R19894" s="14"/>
      <c r="S19894" s="14"/>
    </row>
    <row r="19895" spans="11:19" x14ac:dyDescent="0.35">
      <c r="K19895" s="14"/>
      <c r="L19895" s="14"/>
      <c r="N19895" s="15"/>
      <c r="O19895" s="16"/>
      <c r="R19895" s="14"/>
      <c r="S19895" s="14"/>
    </row>
    <row r="19896" spans="11:19" x14ac:dyDescent="0.35">
      <c r="K19896" s="14"/>
      <c r="L19896" s="14"/>
      <c r="N19896" s="15"/>
      <c r="O19896" s="16"/>
      <c r="R19896" s="14"/>
      <c r="S19896" s="14"/>
    </row>
    <row r="19897" spans="11:19" x14ac:dyDescent="0.35">
      <c r="K19897" s="14"/>
      <c r="L19897" s="14"/>
      <c r="N19897" s="15"/>
      <c r="O19897" s="16"/>
      <c r="R19897" s="14"/>
      <c r="S19897" s="14"/>
    </row>
    <row r="19898" spans="11:19" x14ac:dyDescent="0.35">
      <c r="K19898" s="14"/>
      <c r="L19898" s="14"/>
      <c r="N19898" s="15"/>
      <c r="O19898" s="16"/>
      <c r="R19898" s="14"/>
      <c r="S19898" s="14"/>
    </row>
    <row r="19899" spans="11:19" x14ac:dyDescent="0.35">
      <c r="K19899" s="14"/>
      <c r="L19899" s="14"/>
      <c r="N19899" s="15"/>
      <c r="O19899" s="16"/>
      <c r="R19899" s="14"/>
      <c r="S19899" s="14"/>
    </row>
    <row r="19900" spans="11:19" x14ac:dyDescent="0.35">
      <c r="K19900" s="14"/>
      <c r="L19900" s="14"/>
      <c r="N19900" s="15"/>
      <c r="O19900" s="16"/>
      <c r="R19900" s="14"/>
      <c r="S19900" s="14"/>
    </row>
    <row r="19901" spans="11:19" x14ac:dyDescent="0.35">
      <c r="K19901" s="14"/>
      <c r="L19901" s="14"/>
      <c r="N19901" s="15"/>
      <c r="O19901" s="16"/>
      <c r="R19901" s="14"/>
      <c r="S19901" s="14"/>
    </row>
    <row r="19902" spans="11:19" x14ac:dyDescent="0.35">
      <c r="K19902" s="14"/>
      <c r="L19902" s="14"/>
      <c r="N19902" s="15"/>
      <c r="O19902" s="16"/>
      <c r="R19902" s="14"/>
      <c r="S19902" s="14"/>
    </row>
    <row r="19903" spans="11:19" x14ac:dyDescent="0.35">
      <c r="K19903" s="14"/>
      <c r="L19903" s="14"/>
      <c r="N19903" s="15"/>
      <c r="O19903" s="16"/>
      <c r="R19903" s="14"/>
      <c r="S19903" s="14"/>
    </row>
    <row r="19904" spans="11:19" x14ac:dyDescent="0.35">
      <c r="K19904" s="14"/>
      <c r="L19904" s="14"/>
      <c r="N19904" s="15"/>
      <c r="O19904" s="16"/>
      <c r="R19904" s="14"/>
      <c r="S19904" s="14"/>
    </row>
    <row r="19905" spans="11:19" x14ac:dyDescent="0.35">
      <c r="K19905" s="14"/>
      <c r="L19905" s="14"/>
      <c r="N19905" s="15"/>
      <c r="O19905" s="16"/>
      <c r="R19905" s="14"/>
      <c r="S19905" s="14"/>
    </row>
    <row r="19906" spans="11:19" x14ac:dyDescent="0.35">
      <c r="K19906" s="14"/>
      <c r="L19906" s="14"/>
      <c r="N19906" s="15"/>
      <c r="O19906" s="16"/>
      <c r="R19906" s="14"/>
      <c r="S19906" s="14"/>
    </row>
    <row r="19907" spans="11:19" x14ac:dyDescent="0.35">
      <c r="K19907" s="14"/>
      <c r="L19907" s="14"/>
      <c r="N19907" s="15"/>
      <c r="O19907" s="16"/>
      <c r="R19907" s="14"/>
      <c r="S19907" s="14"/>
    </row>
    <row r="19908" spans="11:19" x14ac:dyDescent="0.35">
      <c r="K19908" s="14"/>
      <c r="L19908" s="14"/>
      <c r="N19908" s="15"/>
      <c r="O19908" s="16"/>
      <c r="R19908" s="14"/>
      <c r="S19908" s="14"/>
    </row>
    <row r="19909" spans="11:19" x14ac:dyDescent="0.35">
      <c r="K19909" s="14"/>
      <c r="L19909" s="14"/>
      <c r="N19909" s="15"/>
      <c r="O19909" s="16"/>
      <c r="R19909" s="14"/>
      <c r="S19909" s="14"/>
    </row>
    <row r="19910" spans="11:19" x14ac:dyDescent="0.35">
      <c r="K19910" s="14"/>
      <c r="L19910" s="14"/>
      <c r="N19910" s="15"/>
      <c r="O19910" s="16"/>
      <c r="R19910" s="14"/>
      <c r="S19910" s="14"/>
    </row>
    <row r="19911" spans="11:19" x14ac:dyDescent="0.35">
      <c r="K19911" s="14"/>
      <c r="L19911" s="14"/>
      <c r="N19911" s="15"/>
      <c r="O19911" s="16"/>
      <c r="R19911" s="14"/>
      <c r="S19911" s="14"/>
    </row>
    <row r="19912" spans="11:19" x14ac:dyDescent="0.35">
      <c r="K19912" s="14"/>
      <c r="L19912" s="14"/>
      <c r="N19912" s="15"/>
      <c r="O19912" s="16"/>
      <c r="R19912" s="14"/>
      <c r="S19912" s="14"/>
    </row>
    <row r="19913" spans="11:19" x14ac:dyDescent="0.35">
      <c r="K19913" s="14"/>
      <c r="L19913" s="14"/>
      <c r="N19913" s="15"/>
      <c r="O19913" s="16"/>
      <c r="R19913" s="14"/>
      <c r="S19913" s="14"/>
    </row>
    <row r="19914" spans="11:19" x14ac:dyDescent="0.35">
      <c r="K19914" s="14"/>
      <c r="L19914" s="14"/>
      <c r="N19914" s="15"/>
      <c r="O19914" s="16"/>
      <c r="R19914" s="14"/>
      <c r="S19914" s="14"/>
    </row>
    <row r="19915" spans="11:19" x14ac:dyDescent="0.35">
      <c r="K19915" s="14"/>
      <c r="L19915" s="14"/>
      <c r="N19915" s="15"/>
      <c r="O19915" s="16"/>
      <c r="R19915" s="14"/>
      <c r="S19915" s="14"/>
    </row>
    <row r="19916" spans="11:19" x14ac:dyDescent="0.35">
      <c r="K19916" s="14"/>
      <c r="L19916" s="14"/>
      <c r="N19916" s="15"/>
      <c r="O19916" s="16"/>
      <c r="R19916" s="14"/>
      <c r="S19916" s="14"/>
    </row>
    <row r="19917" spans="11:19" x14ac:dyDescent="0.35">
      <c r="K19917" s="14"/>
      <c r="L19917" s="14"/>
      <c r="N19917" s="15"/>
      <c r="O19917" s="16"/>
      <c r="R19917" s="14"/>
      <c r="S19917" s="14"/>
    </row>
    <row r="19918" spans="11:19" x14ac:dyDescent="0.35">
      <c r="K19918" s="14"/>
      <c r="L19918" s="14"/>
      <c r="N19918" s="15"/>
      <c r="O19918" s="16"/>
      <c r="R19918" s="14"/>
      <c r="S19918" s="14"/>
    </row>
    <row r="19919" spans="11:19" x14ac:dyDescent="0.35">
      <c r="K19919" s="14"/>
      <c r="L19919" s="14"/>
      <c r="N19919" s="15"/>
      <c r="O19919" s="16"/>
      <c r="R19919" s="14"/>
      <c r="S19919" s="14"/>
    </row>
    <row r="19920" spans="11:19" x14ac:dyDescent="0.35">
      <c r="K19920" s="14"/>
      <c r="L19920" s="14"/>
      <c r="N19920" s="15"/>
      <c r="O19920" s="16"/>
      <c r="R19920" s="14"/>
      <c r="S19920" s="14"/>
    </row>
    <row r="19921" spans="11:19" x14ac:dyDescent="0.35">
      <c r="K19921" s="14"/>
      <c r="L19921" s="14"/>
      <c r="N19921" s="15"/>
      <c r="O19921" s="16"/>
      <c r="R19921" s="14"/>
      <c r="S19921" s="14"/>
    </row>
    <row r="19922" spans="11:19" x14ac:dyDescent="0.35">
      <c r="K19922" s="14"/>
      <c r="L19922" s="14"/>
      <c r="N19922" s="15"/>
      <c r="O19922" s="16"/>
      <c r="R19922" s="14"/>
      <c r="S19922" s="14"/>
    </row>
    <row r="19923" spans="11:19" x14ac:dyDescent="0.35">
      <c r="K19923" s="14"/>
      <c r="L19923" s="14"/>
      <c r="N19923" s="15"/>
      <c r="O19923" s="16"/>
      <c r="R19923" s="14"/>
      <c r="S19923" s="14"/>
    </row>
    <row r="19924" spans="11:19" x14ac:dyDescent="0.35">
      <c r="K19924" s="14"/>
      <c r="L19924" s="14"/>
      <c r="N19924" s="15"/>
      <c r="O19924" s="16"/>
      <c r="R19924" s="14"/>
      <c r="S19924" s="14"/>
    </row>
    <row r="19925" spans="11:19" x14ac:dyDescent="0.35">
      <c r="K19925" s="14"/>
      <c r="L19925" s="14"/>
      <c r="N19925" s="15"/>
      <c r="O19925" s="16"/>
      <c r="R19925" s="14"/>
      <c r="S19925" s="14"/>
    </row>
    <row r="19926" spans="11:19" x14ac:dyDescent="0.35">
      <c r="K19926" s="14"/>
      <c r="L19926" s="14"/>
      <c r="N19926" s="15"/>
      <c r="O19926" s="16"/>
      <c r="R19926" s="14"/>
      <c r="S19926" s="14"/>
    </row>
    <row r="19927" spans="11:19" x14ac:dyDescent="0.35">
      <c r="K19927" s="14"/>
      <c r="L19927" s="14"/>
      <c r="N19927" s="15"/>
      <c r="O19927" s="16"/>
      <c r="R19927" s="14"/>
      <c r="S19927" s="14"/>
    </row>
    <row r="19928" spans="11:19" x14ac:dyDescent="0.35">
      <c r="K19928" s="14"/>
      <c r="L19928" s="14"/>
      <c r="N19928" s="15"/>
      <c r="O19928" s="16"/>
      <c r="R19928" s="14"/>
      <c r="S19928" s="14"/>
    </row>
    <row r="19929" spans="11:19" x14ac:dyDescent="0.35">
      <c r="K19929" s="14"/>
      <c r="L19929" s="14"/>
      <c r="N19929" s="15"/>
      <c r="O19929" s="16"/>
      <c r="R19929" s="14"/>
      <c r="S19929" s="14"/>
    </row>
    <row r="19930" spans="11:19" x14ac:dyDescent="0.35">
      <c r="K19930" s="14"/>
      <c r="L19930" s="14"/>
      <c r="N19930" s="15"/>
      <c r="O19930" s="16"/>
      <c r="R19930" s="14"/>
      <c r="S19930" s="14"/>
    </row>
    <row r="19931" spans="11:19" x14ac:dyDescent="0.35">
      <c r="K19931" s="14"/>
      <c r="L19931" s="14"/>
      <c r="N19931" s="15"/>
      <c r="O19931" s="16"/>
      <c r="R19931" s="14"/>
      <c r="S19931" s="14"/>
    </row>
    <row r="19932" spans="11:19" x14ac:dyDescent="0.35">
      <c r="K19932" s="14"/>
      <c r="L19932" s="14"/>
      <c r="N19932" s="15"/>
      <c r="O19932" s="16"/>
      <c r="R19932" s="14"/>
      <c r="S19932" s="14"/>
    </row>
    <row r="19933" spans="11:19" x14ac:dyDescent="0.35">
      <c r="K19933" s="14"/>
      <c r="L19933" s="14"/>
      <c r="N19933" s="15"/>
      <c r="O19933" s="16"/>
      <c r="R19933" s="14"/>
      <c r="S19933" s="14"/>
    </row>
    <row r="19934" spans="11:19" x14ac:dyDescent="0.35">
      <c r="K19934" s="14"/>
      <c r="L19934" s="14"/>
      <c r="N19934" s="15"/>
      <c r="O19934" s="16"/>
      <c r="R19934" s="14"/>
      <c r="S19934" s="14"/>
    </row>
    <row r="19935" spans="11:19" x14ac:dyDescent="0.35">
      <c r="K19935" s="14"/>
      <c r="L19935" s="14"/>
      <c r="N19935" s="15"/>
      <c r="O19935" s="16"/>
      <c r="R19935" s="14"/>
      <c r="S19935" s="14"/>
    </row>
    <row r="19936" spans="11:19" x14ac:dyDescent="0.35">
      <c r="K19936" s="14"/>
      <c r="L19936" s="14"/>
      <c r="N19936" s="15"/>
      <c r="O19936" s="16"/>
      <c r="R19936" s="14"/>
      <c r="S19936" s="14"/>
    </row>
    <row r="19937" spans="11:19" x14ac:dyDescent="0.35">
      <c r="K19937" s="14"/>
      <c r="L19937" s="14"/>
      <c r="N19937" s="15"/>
      <c r="O19937" s="16"/>
      <c r="R19937" s="14"/>
      <c r="S19937" s="14"/>
    </row>
    <row r="19938" spans="11:19" x14ac:dyDescent="0.35">
      <c r="K19938" s="14"/>
      <c r="L19938" s="14"/>
      <c r="N19938" s="15"/>
      <c r="O19938" s="16"/>
      <c r="R19938" s="14"/>
      <c r="S19938" s="14"/>
    </row>
    <row r="19939" spans="11:19" x14ac:dyDescent="0.35">
      <c r="K19939" s="14"/>
      <c r="L19939" s="14"/>
      <c r="N19939" s="15"/>
      <c r="O19939" s="16"/>
      <c r="R19939" s="14"/>
      <c r="S19939" s="14"/>
    </row>
    <row r="19940" spans="11:19" x14ac:dyDescent="0.35">
      <c r="K19940" s="14"/>
      <c r="L19940" s="14"/>
      <c r="N19940" s="15"/>
      <c r="O19940" s="16"/>
      <c r="R19940" s="14"/>
      <c r="S19940" s="14"/>
    </row>
    <row r="19941" spans="11:19" x14ac:dyDescent="0.35">
      <c r="K19941" s="14"/>
      <c r="L19941" s="14"/>
      <c r="N19941" s="15"/>
      <c r="O19941" s="16"/>
      <c r="R19941" s="14"/>
      <c r="S19941" s="14"/>
    </row>
    <row r="19942" spans="11:19" x14ac:dyDescent="0.35">
      <c r="K19942" s="14"/>
      <c r="L19942" s="14"/>
      <c r="N19942" s="15"/>
      <c r="O19942" s="16"/>
      <c r="R19942" s="14"/>
      <c r="S19942" s="14"/>
    </row>
    <row r="19943" spans="11:19" x14ac:dyDescent="0.35">
      <c r="K19943" s="14"/>
      <c r="L19943" s="14"/>
      <c r="N19943" s="15"/>
      <c r="O19943" s="16"/>
      <c r="R19943" s="14"/>
      <c r="S19943" s="14"/>
    </row>
    <row r="19944" spans="11:19" x14ac:dyDescent="0.35">
      <c r="K19944" s="14"/>
      <c r="L19944" s="14"/>
      <c r="N19944" s="15"/>
      <c r="O19944" s="16"/>
      <c r="R19944" s="14"/>
      <c r="S19944" s="14"/>
    </row>
    <row r="19945" spans="11:19" x14ac:dyDescent="0.35">
      <c r="K19945" s="14"/>
      <c r="L19945" s="14"/>
      <c r="N19945" s="15"/>
      <c r="O19945" s="16"/>
      <c r="R19945" s="14"/>
      <c r="S19945" s="14"/>
    </row>
    <row r="19946" spans="11:19" x14ac:dyDescent="0.35">
      <c r="K19946" s="14"/>
      <c r="L19946" s="14"/>
      <c r="N19946" s="15"/>
      <c r="O19946" s="16"/>
      <c r="R19946" s="14"/>
      <c r="S19946" s="14"/>
    </row>
    <row r="19947" spans="11:19" x14ac:dyDescent="0.35">
      <c r="K19947" s="14"/>
      <c r="L19947" s="14"/>
      <c r="N19947" s="15"/>
      <c r="O19947" s="16"/>
      <c r="R19947" s="14"/>
      <c r="S19947" s="14"/>
    </row>
    <row r="19948" spans="11:19" x14ac:dyDescent="0.35">
      <c r="K19948" s="14"/>
      <c r="L19948" s="14"/>
      <c r="N19948" s="15"/>
      <c r="O19948" s="16"/>
      <c r="R19948" s="14"/>
      <c r="S19948" s="14"/>
    </row>
    <row r="19949" spans="11:19" x14ac:dyDescent="0.35">
      <c r="K19949" s="14"/>
      <c r="L19949" s="14"/>
      <c r="N19949" s="15"/>
      <c r="O19949" s="16"/>
      <c r="R19949" s="14"/>
      <c r="S19949" s="14"/>
    </row>
    <row r="19950" spans="11:19" x14ac:dyDescent="0.35">
      <c r="K19950" s="14"/>
      <c r="L19950" s="14"/>
      <c r="N19950" s="15"/>
      <c r="O19950" s="16"/>
      <c r="R19950" s="14"/>
      <c r="S19950" s="14"/>
    </row>
    <row r="19951" spans="11:19" x14ac:dyDescent="0.35">
      <c r="K19951" s="14"/>
      <c r="L19951" s="14"/>
      <c r="N19951" s="15"/>
      <c r="O19951" s="16"/>
      <c r="R19951" s="14"/>
      <c r="S19951" s="14"/>
    </row>
    <row r="19952" spans="11:19" x14ac:dyDescent="0.35">
      <c r="K19952" s="14"/>
      <c r="L19952" s="14"/>
      <c r="N19952" s="15"/>
      <c r="O19952" s="16"/>
      <c r="R19952" s="14"/>
      <c r="S19952" s="14"/>
    </row>
    <row r="19953" spans="11:19" x14ac:dyDescent="0.35">
      <c r="K19953" s="14"/>
      <c r="L19953" s="14"/>
      <c r="N19953" s="15"/>
      <c r="O19953" s="16"/>
      <c r="R19953" s="14"/>
      <c r="S19953" s="14"/>
    </row>
    <row r="19954" spans="11:19" x14ac:dyDescent="0.35">
      <c r="K19954" s="14"/>
      <c r="L19954" s="14"/>
      <c r="N19954" s="15"/>
      <c r="O19954" s="16"/>
      <c r="R19954" s="14"/>
      <c r="S19954" s="14"/>
    </row>
    <row r="19955" spans="11:19" x14ac:dyDescent="0.35">
      <c r="K19955" s="14"/>
      <c r="L19955" s="14"/>
      <c r="N19955" s="15"/>
      <c r="O19955" s="16"/>
      <c r="R19955" s="14"/>
      <c r="S19955" s="14"/>
    </row>
    <row r="19956" spans="11:19" x14ac:dyDescent="0.35">
      <c r="K19956" s="14"/>
      <c r="L19956" s="14"/>
      <c r="N19956" s="15"/>
      <c r="O19956" s="16"/>
      <c r="R19956" s="14"/>
      <c r="S19956" s="14"/>
    </row>
    <row r="19957" spans="11:19" x14ac:dyDescent="0.35">
      <c r="K19957" s="14"/>
      <c r="L19957" s="14"/>
      <c r="N19957" s="15"/>
      <c r="O19957" s="16"/>
      <c r="R19957" s="14"/>
      <c r="S19957" s="14"/>
    </row>
    <row r="19958" spans="11:19" x14ac:dyDescent="0.35">
      <c r="K19958" s="14"/>
      <c r="L19958" s="14"/>
      <c r="N19958" s="15"/>
      <c r="O19958" s="16"/>
      <c r="R19958" s="14"/>
      <c r="S19958" s="14"/>
    </row>
    <row r="19959" spans="11:19" x14ac:dyDescent="0.35">
      <c r="K19959" s="14"/>
      <c r="L19959" s="14"/>
      <c r="N19959" s="15"/>
      <c r="O19959" s="16"/>
      <c r="R19959" s="14"/>
      <c r="S19959" s="14"/>
    </row>
    <row r="19960" spans="11:19" x14ac:dyDescent="0.35">
      <c r="K19960" s="14"/>
      <c r="L19960" s="14"/>
      <c r="N19960" s="15"/>
      <c r="O19960" s="16"/>
      <c r="R19960" s="14"/>
      <c r="S19960" s="14"/>
    </row>
    <row r="19961" spans="11:19" x14ac:dyDescent="0.35">
      <c r="K19961" s="14"/>
      <c r="L19961" s="14"/>
      <c r="N19961" s="15"/>
      <c r="O19961" s="16"/>
      <c r="R19961" s="14"/>
      <c r="S19961" s="14"/>
    </row>
    <row r="19962" spans="11:19" x14ac:dyDescent="0.35">
      <c r="K19962" s="14"/>
      <c r="L19962" s="14"/>
      <c r="N19962" s="15"/>
      <c r="O19962" s="16"/>
      <c r="R19962" s="14"/>
      <c r="S19962" s="14"/>
    </row>
    <row r="19963" spans="11:19" x14ac:dyDescent="0.35">
      <c r="K19963" s="14"/>
      <c r="L19963" s="14"/>
      <c r="N19963" s="15"/>
      <c r="O19963" s="16"/>
      <c r="R19963" s="14"/>
      <c r="S19963" s="14"/>
    </row>
    <row r="19964" spans="11:19" x14ac:dyDescent="0.35">
      <c r="K19964" s="14"/>
      <c r="L19964" s="14"/>
      <c r="N19964" s="15"/>
      <c r="O19964" s="16"/>
      <c r="R19964" s="14"/>
      <c r="S19964" s="14"/>
    </row>
    <row r="19965" spans="11:19" x14ac:dyDescent="0.35">
      <c r="K19965" s="14"/>
      <c r="L19965" s="14"/>
      <c r="N19965" s="15"/>
      <c r="O19965" s="16"/>
      <c r="R19965" s="14"/>
      <c r="S19965" s="14"/>
    </row>
    <row r="19966" spans="11:19" x14ac:dyDescent="0.35">
      <c r="K19966" s="14"/>
      <c r="L19966" s="14"/>
      <c r="N19966" s="15"/>
      <c r="O19966" s="16"/>
      <c r="R19966" s="14"/>
      <c r="S19966" s="14"/>
    </row>
    <row r="19967" spans="11:19" x14ac:dyDescent="0.35">
      <c r="K19967" s="14"/>
      <c r="L19967" s="14"/>
      <c r="N19967" s="15"/>
      <c r="O19967" s="16"/>
      <c r="R19967" s="14"/>
      <c r="S19967" s="14"/>
    </row>
    <row r="19968" spans="11:19" x14ac:dyDescent="0.35">
      <c r="K19968" s="14"/>
      <c r="L19968" s="14"/>
      <c r="N19968" s="15"/>
      <c r="O19968" s="16"/>
      <c r="R19968" s="14"/>
      <c r="S19968" s="14"/>
    </row>
    <row r="19969" spans="11:19" x14ac:dyDescent="0.35">
      <c r="K19969" s="14"/>
      <c r="L19969" s="14"/>
      <c r="N19969" s="15"/>
      <c r="O19969" s="16"/>
      <c r="R19969" s="14"/>
      <c r="S19969" s="14"/>
    </row>
    <row r="19970" spans="11:19" x14ac:dyDescent="0.35">
      <c r="K19970" s="14"/>
      <c r="L19970" s="14"/>
      <c r="N19970" s="15"/>
      <c r="O19970" s="16"/>
      <c r="R19970" s="14"/>
      <c r="S19970" s="14"/>
    </row>
    <row r="19971" spans="11:19" x14ac:dyDescent="0.35">
      <c r="K19971" s="14"/>
      <c r="L19971" s="14"/>
      <c r="N19971" s="15"/>
      <c r="O19971" s="16"/>
      <c r="R19971" s="14"/>
      <c r="S19971" s="14"/>
    </row>
    <row r="19972" spans="11:19" x14ac:dyDescent="0.35">
      <c r="K19972" s="14"/>
      <c r="L19972" s="14"/>
      <c r="N19972" s="15"/>
      <c r="O19972" s="16"/>
      <c r="R19972" s="14"/>
      <c r="S19972" s="14"/>
    </row>
    <row r="19973" spans="11:19" x14ac:dyDescent="0.35">
      <c r="K19973" s="14"/>
      <c r="L19973" s="14"/>
      <c r="N19973" s="15"/>
      <c r="O19973" s="16"/>
      <c r="R19973" s="14"/>
      <c r="S19973" s="14"/>
    </row>
    <row r="19974" spans="11:19" x14ac:dyDescent="0.35">
      <c r="K19974" s="14"/>
      <c r="L19974" s="14"/>
      <c r="N19974" s="15"/>
      <c r="O19974" s="16"/>
      <c r="R19974" s="14"/>
      <c r="S19974" s="14"/>
    </row>
    <row r="19975" spans="11:19" x14ac:dyDescent="0.35">
      <c r="K19975" s="14"/>
      <c r="L19975" s="14"/>
      <c r="N19975" s="15"/>
      <c r="O19975" s="16"/>
      <c r="R19975" s="14"/>
      <c r="S19975" s="14"/>
    </row>
    <row r="19976" spans="11:19" x14ac:dyDescent="0.35">
      <c r="K19976" s="14"/>
      <c r="L19976" s="14"/>
      <c r="N19976" s="15"/>
      <c r="O19976" s="16"/>
      <c r="R19976" s="14"/>
      <c r="S19976" s="14"/>
    </row>
    <row r="19977" spans="11:19" x14ac:dyDescent="0.35">
      <c r="K19977" s="14"/>
      <c r="L19977" s="14"/>
      <c r="N19977" s="15"/>
      <c r="O19977" s="16"/>
      <c r="R19977" s="14"/>
      <c r="S19977" s="14"/>
    </row>
    <row r="19978" spans="11:19" x14ac:dyDescent="0.35">
      <c r="K19978" s="14"/>
      <c r="L19978" s="14"/>
      <c r="N19978" s="15"/>
      <c r="O19978" s="16"/>
      <c r="R19978" s="14"/>
      <c r="S19978" s="14"/>
    </row>
    <row r="19979" spans="11:19" x14ac:dyDescent="0.35">
      <c r="K19979" s="14"/>
      <c r="L19979" s="14"/>
      <c r="N19979" s="15"/>
      <c r="O19979" s="16"/>
      <c r="R19979" s="14"/>
      <c r="S19979" s="14"/>
    </row>
    <row r="19980" spans="11:19" x14ac:dyDescent="0.35">
      <c r="K19980" s="14"/>
      <c r="L19980" s="14"/>
      <c r="N19980" s="15"/>
      <c r="O19980" s="16"/>
      <c r="R19980" s="14"/>
      <c r="S19980" s="14"/>
    </row>
    <row r="19981" spans="11:19" x14ac:dyDescent="0.35">
      <c r="K19981" s="14"/>
      <c r="L19981" s="14"/>
      <c r="N19981" s="15"/>
      <c r="O19981" s="16"/>
      <c r="R19981" s="14"/>
      <c r="S19981" s="14"/>
    </row>
    <row r="19982" spans="11:19" x14ac:dyDescent="0.35">
      <c r="K19982" s="14"/>
      <c r="L19982" s="14"/>
      <c r="N19982" s="15"/>
      <c r="O19982" s="16"/>
      <c r="R19982" s="14"/>
      <c r="S19982" s="14"/>
    </row>
    <row r="19983" spans="11:19" x14ac:dyDescent="0.35">
      <c r="K19983" s="14"/>
      <c r="L19983" s="14"/>
      <c r="N19983" s="15"/>
      <c r="O19983" s="16"/>
      <c r="R19983" s="14"/>
      <c r="S19983" s="14"/>
    </row>
    <row r="19984" spans="11:19" x14ac:dyDescent="0.35">
      <c r="K19984" s="14"/>
      <c r="L19984" s="14"/>
      <c r="N19984" s="15"/>
      <c r="O19984" s="16"/>
      <c r="R19984" s="14"/>
      <c r="S19984" s="14"/>
    </row>
    <row r="19985" spans="11:19" x14ac:dyDescent="0.35">
      <c r="K19985" s="14"/>
      <c r="L19985" s="14"/>
      <c r="N19985" s="15"/>
      <c r="O19985" s="16"/>
      <c r="R19985" s="14"/>
      <c r="S19985" s="14"/>
    </row>
    <row r="19986" spans="11:19" x14ac:dyDescent="0.35">
      <c r="K19986" s="14"/>
      <c r="L19986" s="14"/>
      <c r="N19986" s="15"/>
      <c r="O19986" s="16"/>
      <c r="R19986" s="14"/>
      <c r="S19986" s="14"/>
    </row>
    <row r="19987" spans="11:19" x14ac:dyDescent="0.35">
      <c r="K19987" s="14"/>
      <c r="L19987" s="14"/>
      <c r="N19987" s="15"/>
      <c r="O19987" s="16"/>
      <c r="R19987" s="14"/>
      <c r="S19987" s="14"/>
    </row>
    <row r="19988" spans="11:19" x14ac:dyDescent="0.35">
      <c r="K19988" s="14"/>
      <c r="L19988" s="14"/>
      <c r="N19988" s="15"/>
      <c r="O19988" s="16"/>
      <c r="R19988" s="14"/>
      <c r="S19988" s="14"/>
    </row>
    <row r="19989" spans="11:19" x14ac:dyDescent="0.35">
      <c r="K19989" s="14"/>
      <c r="L19989" s="14"/>
      <c r="N19989" s="15"/>
      <c r="O19989" s="16"/>
      <c r="R19989" s="14"/>
      <c r="S19989" s="14"/>
    </row>
    <row r="19990" spans="11:19" x14ac:dyDescent="0.35">
      <c r="K19990" s="14"/>
      <c r="L19990" s="14"/>
      <c r="N19990" s="15"/>
      <c r="O19990" s="16"/>
      <c r="R19990" s="14"/>
      <c r="S19990" s="14"/>
    </row>
    <row r="19991" spans="11:19" x14ac:dyDescent="0.35">
      <c r="K19991" s="14"/>
      <c r="L19991" s="14"/>
      <c r="N19991" s="15"/>
      <c r="O19991" s="16"/>
      <c r="R19991" s="14"/>
      <c r="S19991" s="14"/>
    </row>
    <row r="19992" spans="11:19" x14ac:dyDescent="0.35">
      <c r="K19992" s="14"/>
      <c r="L19992" s="14"/>
      <c r="N19992" s="15"/>
      <c r="O19992" s="16"/>
      <c r="R19992" s="14"/>
      <c r="S19992" s="14"/>
    </row>
    <row r="19993" spans="11:19" x14ac:dyDescent="0.35">
      <c r="K19993" s="14"/>
      <c r="L19993" s="14"/>
      <c r="N19993" s="15"/>
      <c r="O19993" s="16"/>
      <c r="R19993" s="14"/>
      <c r="S19993" s="14"/>
    </row>
    <row r="19994" spans="11:19" x14ac:dyDescent="0.35">
      <c r="K19994" s="14"/>
      <c r="L19994" s="14"/>
      <c r="N19994" s="15"/>
      <c r="O19994" s="16"/>
      <c r="R19994" s="14"/>
      <c r="S19994" s="14"/>
    </row>
    <row r="19995" spans="11:19" x14ac:dyDescent="0.35">
      <c r="K19995" s="14"/>
      <c r="L19995" s="14"/>
      <c r="N19995" s="15"/>
      <c r="O19995" s="16"/>
      <c r="R19995" s="14"/>
      <c r="S19995" s="14"/>
    </row>
    <row r="19996" spans="11:19" x14ac:dyDescent="0.35">
      <c r="K19996" s="14"/>
      <c r="L19996" s="14"/>
      <c r="N19996" s="15"/>
      <c r="O19996" s="16"/>
      <c r="R19996" s="14"/>
      <c r="S19996" s="14"/>
    </row>
    <row r="19997" spans="11:19" x14ac:dyDescent="0.35">
      <c r="K19997" s="14"/>
      <c r="L19997" s="14"/>
      <c r="N19997" s="15"/>
      <c r="O19997" s="16"/>
      <c r="R19997" s="14"/>
      <c r="S19997" s="14"/>
    </row>
    <row r="19998" spans="11:19" x14ac:dyDescent="0.35">
      <c r="K19998" s="14"/>
      <c r="L19998" s="14"/>
      <c r="N19998" s="15"/>
      <c r="O19998" s="16"/>
      <c r="R19998" s="14"/>
      <c r="S19998" s="14"/>
    </row>
    <row r="19999" spans="11:19" x14ac:dyDescent="0.35">
      <c r="K19999" s="14"/>
      <c r="L19999" s="14"/>
      <c r="N19999" s="15"/>
      <c r="O19999" s="16"/>
      <c r="R19999" s="14"/>
      <c r="S19999" s="14"/>
    </row>
    <row r="20000" spans="11:19" x14ac:dyDescent="0.35">
      <c r="K20000" s="14"/>
      <c r="L20000" s="14"/>
      <c r="N20000" s="15"/>
      <c r="O20000" s="16"/>
      <c r="R20000" s="14"/>
      <c r="S20000" s="14"/>
    </row>
    <row r="20001" spans="11:19" x14ac:dyDescent="0.35">
      <c r="K20001" s="14"/>
      <c r="L20001" s="14"/>
      <c r="N20001" s="15"/>
      <c r="O20001" s="16"/>
      <c r="R20001" s="14"/>
      <c r="S20001" s="1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15F86-EC74-4EEF-95CA-7080F953DC76}">
  <dimension ref="A3:V78"/>
  <sheetViews>
    <sheetView topLeftCell="A8" zoomScale="74" workbookViewId="0">
      <selection activeCell="G35" sqref="G35"/>
    </sheetView>
  </sheetViews>
  <sheetFormatPr defaultRowHeight="14.5" x14ac:dyDescent="0.35"/>
  <cols>
    <col min="1" max="1" width="13.26953125" bestFit="1" customWidth="1"/>
    <col min="2" max="2" width="14.81640625" bestFit="1" customWidth="1"/>
    <col min="3" max="3" width="5.81640625" bestFit="1" customWidth="1"/>
    <col min="4" max="4" width="6.08984375" bestFit="1" customWidth="1"/>
    <col min="5" max="5" width="10.81640625" bestFit="1" customWidth="1"/>
    <col min="6" max="6" width="14.6328125" bestFit="1" customWidth="1"/>
    <col min="7" max="7" width="14.81640625" bestFit="1" customWidth="1"/>
    <col min="8" max="8" width="16.26953125" bestFit="1" customWidth="1"/>
    <col min="9" max="9" width="5.81640625" bestFit="1" customWidth="1"/>
    <col min="10" max="10" width="10.81640625" bestFit="1" customWidth="1"/>
    <col min="11" max="11" width="14.453125" bestFit="1" customWidth="1"/>
    <col min="12" max="12" width="14.81640625" bestFit="1" customWidth="1"/>
    <col min="13" max="13" width="18.1796875" bestFit="1" customWidth="1"/>
    <col min="14" max="15" width="13.26953125" bestFit="1" customWidth="1"/>
    <col min="16" max="16" width="23.6328125" bestFit="1" customWidth="1"/>
    <col min="17" max="17" width="14.6328125" bestFit="1" customWidth="1"/>
    <col min="21" max="21" width="13.26953125" bestFit="1" customWidth="1"/>
    <col min="22" max="22" width="16.08984375" bestFit="1" customWidth="1"/>
  </cols>
  <sheetData>
    <row r="3" spans="1:16" x14ac:dyDescent="0.35">
      <c r="A3" s="17" t="s">
        <v>126</v>
      </c>
      <c r="B3" t="s">
        <v>156</v>
      </c>
    </row>
    <row r="4" spans="1:16" x14ac:dyDescent="0.35">
      <c r="A4" s="16" t="s">
        <v>153</v>
      </c>
      <c r="B4">
        <v>2630</v>
      </c>
      <c r="D4" s="17" t="s">
        <v>126</v>
      </c>
      <c r="E4" t="s">
        <v>152</v>
      </c>
      <c r="G4" s="17" t="s">
        <v>126</v>
      </c>
      <c r="H4" t="s">
        <v>152</v>
      </c>
      <c r="J4" s="17" t="s">
        <v>126</v>
      </c>
      <c r="K4" t="s">
        <v>159</v>
      </c>
      <c r="M4" s="17" t="s">
        <v>126</v>
      </c>
      <c r="N4" t="s">
        <v>156</v>
      </c>
    </row>
    <row r="5" spans="1:16" x14ac:dyDescent="0.35">
      <c r="A5" s="16" t="s">
        <v>154</v>
      </c>
      <c r="B5">
        <v>3118</v>
      </c>
      <c r="D5" s="16" t="s">
        <v>38</v>
      </c>
      <c r="E5" s="14">
        <v>12675460.170000039</v>
      </c>
      <c r="G5" s="16" t="s">
        <v>17</v>
      </c>
      <c r="H5" s="14">
        <v>20488363.130000014</v>
      </c>
      <c r="J5" s="16" t="s">
        <v>17</v>
      </c>
      <c r="K5">
        <v>6298</v>
      </c>
      <c r="M5" s="16" t="s">
        <v>38</v>
      </c>
      <c r="N5">
        <v>3937</v>
      </c>
    </row>
    <row r="6" spans="1:16" x14ac:dyDescent="0.35">
      <c r="A6" s="16" t="s">
        <v>155</v>
      </c>
      <c r="B6">
        <v>2272</v>
      </c>
      <c r="D6" s="16" t="s">
        <v>16</v>
      </c>
      <c r="E6" s="14">
        <v>13142949.430000043</v>
      </c>
      <c r="G6" s="16" t="s">
        <v>33</v>
      </c>
      <c r="H6" s="14">
        <v>5330046.47</v>
      </c>
      <c r="J6" s="16" t="s">
        <v>33</v>
      </c>
      <c r="K6">
        <v>1722</v>
      </c>
      <c r="M6" s="16" t="s">
        <v>16</v>
      </c>
      <c r="N6">
        <v>4083</v>
      </c>
    </row>
    <row r="7" spans="1:16" x14ac:dyDescent="0.35">
      <c r="A7" s="16" t="s">
        <v>151</v>
      </c>
      <c r="B7">
        <v>8020</v>
      </c>
      <c r="D7" s="16" t="s">
        <v>151</v>
      </c>
      <c r="E7" s="14">
        <v>25818409.600000083</v>
      </c>
      <c r="G7" s="16" t="s">
        <v>151</v>
      </c>
      <c r="H7" s="14">
        <v>25818409.600000013</v>
      </c>
      <c r="J7" s="16" t="s">
        <v>151</v>
      </c>
      <c r="K7">
        <v>8020</v>
      </c>
      <c r="M7" s="16" t="s">
        <v>151</v>
      </c>
      <c r="N7" s="30">
        <v>8020</v>
      </c>
    </row>
    <row r="9" spans="1:16" x14ac:dyDescent="0.35">
      <c r="A9" s="17" t="s">
        <v>126</v>
      </c>
      <c r="B9" t="s">
        <v>157</v>
      </c>
      <c r="D9" s="17" t="s">
        <v>126</v>
      </c>
      <c r="E9" t="s">
        <v>160</v>
      </c>
      <c r="G9" s="17" t="s">
        <v>157</v>
      </c>
      <c r="H9" s="17" t="s">
        <v>158</v>
      </c>
      <c r="N9" s="31">
        <f>GETPIVOTDATA("Gender",$M$4)</f>
        <v>8020</v>
      </c>
    </row>
    <row r="10" spans="1:16" x14ac:dyDescent="0.35">
      <c r="A10" s="16" t="s">
        <v>77</v>
      </c>
      <c r="B10">
        <v>4618</v>
      </c>
      <c r="D10" s="16" t="s">
        <v>77</v>
      </c>
      <c r="E10" s="14">
        <v>1670253.5400000047</v>
      </c>
      <c r="G10" s="17" t="s">
        <v>126</v>
      </c>
      <c r="H10" t="s">
        <v>38</v>
      </c>
      <c r="I10" t="s">
        <v>16</v>
      </c>
      <c r="J10" t="s">
        <v>151</v>
      </c>
    </row>
    <row r="11" spans="1:16" x14ac:dyDescent="0.35">
      <c r="A11" s="16" t="s">
        <v>30</v>
      </c>
      <c r="B11">
        <v>8678</v>
      </c>
      <c r="D11" s="16" t="s">
        <v>30</v>
      </c>
      <c r="E11" s="14">
        <v>4960453.639999968</v>
      </c>
      <c r="G11" s="16" t="s">
        <v>77</v>
      </c>
      <c r="H11">
        <v>2297</v>
      </c>
      <c r="I11">
        <v>2321</v>
      </c>
      <c r="J11">
        <v>4618</v>
      </c>
    </row>
    <row r="12" spans="1:16" x14ac:dyDescent="0.35">
      <c r="A12" s="16" t="s">
        <v>18</v>
      </c>
      <c r="B12">
        <v>12960</v>
      </c>
      <c r="D12" s="16" t="s">
        <v>18</v>
      </c>
      <c r="E12" s="14">
        <v>8513510.6100000106</v>
      </c>
      <c r="G12" s="16" t="s">
        <v>30</v>
      </c>
      <c r="H12">
        <v>4311</v>
      </c>
      <c r="I12">
        <v>4367</v>
      </c>
      <c r="J12">
        <v>8678</v>
      </c>
      <c r="L12" t="s">
        <v>152</v>
      </c>
    </row>
    <row r="13" spans="1:16" x14ac:dyDescent="0.35">
      <c r="A13" s="16" t="s">
        <v>40</v>
      </c>
      <c r="B13">
        <v>8785</v>
      </c>
      <c r="D13" s="16" t="s">
        <v>40</v>
      </c>
      <c r="E13" s="14">
        <v>5738710.1100000171</v>
      </c>
      <c r="G13" s="16" t="s">
        <v>18</v>
      </c>
      <c r="H13">
        <v>6381</v>
      </c>
      <c r="I13">
        <v>6579</v>
      </c>
      <c r="J13">
        <v>12960</v>
      </c>
      <c r="L13" s="14">
        <v>25818409.60000002</v>
      </c>
    </row>
    <row r="14" spans="1:16" x14ac:dyDescent="0.35">
      <c r="A14" s="16" t="s">
        <v>24</v>
      </c>
      <c r="B14">
        <v>8620</v>
      </c>
      <c r="D14" s="16" t="s">
        <v>24</v>
      </c>
      <c r="E14" s="14">
        <v>4434169.3399999952</v>
      </c>
      <c r="G14" s="16" t="s">
        <v>40</v>
      </c>
      <c r="H14">
        <v>4246</v>
      </c>
      <c r="I14">
        <v>4539</v>
      </c>
      <c r="J14">
        <v>8785</v>
      </c>
    </row>
    <row r="15" spans="1:16" x14ac:dyDescent="0.35">
      <c r="A15" s="16" t="s">
        <v>151</v>
      </c>
      <c r="B15">
        <v>43661</v>
      </c>
      <c r="D15" s="16" t="s">
        <v>151</v>
      </c>
      <c r="E15" s="14">
        <v>25317097.239999998</v>
      </c>
      <c r="G15" s="16" t="s">
        <v>24</v>
      </c>
      <c r="H15">
        <v>4101</v>
      </c>
      <c r="I15">
        <v>4519</v>
      </c>
      <c r="J15">
        <v>8620</v>
      </c>
      <c r="M15" t="s">
        <v>166</v>
      </c>
    </row>
    <row r="16" spans="1:16" x14ac:dyDescent="0.35">
      <c r="G16" s="16" t="s">
        <v>151</v>
      </c>
      <c r="H16">
        <v>21336</v>
      </c>
      <c r="I16">
        <v>22325</v>
      </c>
      <c r="J16">
        <v>43661</v>
      </c>
      <c r="L16" s="14">
        <f>GETPIVOTDATA("Final Total",$L$12)</f>
        <v>25818409.60000002</v>
      </c>
      <c r="M16" s="28">
        <v>5.4440149625935161</v>
      </c>
      <c r="O16" s="17" t="s">
        <v>126</v>
      </c>
      <c r="P16" t="s">
        <v>169</v>
      </c>
    </row>
    <row r="17" spans="1:22" x14ac:dyDescent="0.35">
      <c r="M17" s="28">
        <f>GETPIVOTDATA("Quantity",$M$15)</f>
        <v>5.4440149625935161</v>
      </c>
      <c r="O17" s="16" t="s">
        <v>83</v>
      </c>
      <c r="P17">
        <v>1356</v>
      </c>
    </row>
    <row r="18" spans="1:22" x14ac:dyDescent="0.35">
      <c r="A18" s="17" t="s">
        <v>157</v>
      </c>
      <c r="B18" s="17" t="s">
        <v>158</v>
      </c>
      <c r="L18" t="s">
        <v>157</v>
      </c>
      <c r="O18" s="16" t="s">
        <v>34</v>
      </c>
      <c r="P18">
        <v>988</v>
      </c>
    </row>
    <row r="19" spans="1:22" x14ac:dyDescent="0.35">
      <c r="A19" s="17" t="s">
        <v>126</v>
      </c>
      <c r="B19" t="s">
        <v>153</v>
      </c>
      <c r="C19" t="s">
        <v>154</v>
      </c>
      <c r="D19" t="s">
        <v>155</v>
      </c>
      <c r="E19" t="s">
        <v>151</v>
      </c>
      <c r="L19" s="30">
        <v>43661</v>
      </c>
      <c r="M19" s="29">
        <f>GETPIVOTDATA("Quantity",$L$18)</f>
        <v>43661</v>
      </c>
      <c r="O19" s="16" t="s">
        <v>21</v>
      </c>
      <c r="P19">
        <v>2307</v>
      </c>
    </row>
    <row r="20" spans="1:22" x14ac:dyDescent="0.35">
      <c r="A20" s="16" t="s">
        <v>77</v>
      </c>
      <c r="B20">
        <v>1579</v>
      </c>
      <c r="C20">
        <v>1680</v>
      </c>
      <c r="D20">
        <v>1359</v>
      </c>
      <c r="E20">
        <v>4618</v>
      </c>
      <c r="O20" s="16" t="s">
        <v>42</v>
      </c>
      <c r="P20">
        <v>982</v>
      </c>
    </row>
    <row r="21" spans="1:22" x14ac:dyDescent="0.35">
      <c r="A21" s="16" t="s">
        <v>30</v>
      </c>
      <c r="B21">
        <v>2793</v>
      </c>
      <c r="C21">
        <v>3560</v>
      </c>
      <c r="D21">
        <v>2325</v>
      </c>
      <c r="E21">
        <v>8678</v>
      </c>
      <c r="H21" t="s">
        <v>160</v>
      </c>
      <c r="J21" t="s">
        <v>161</v>
      </c>
      <c r="L21" t="s">
        <v>162</v>
      </c>
      <c r="O21" s="16" t="s">
        <v>27</v>
      </c>
      <c r="P21">
        <v>2387</v>
      </c>
    </row>
    <row r="22" spans="1:22" x14ac:dyDescent="0.35">
      <c r="A22" s="16" t="s">
        <v>18</v>
      </c>
      <c r="B22">
        <v>4472</v>
      </c>
      <c r="C22">
        <v>5006</v>
      </c>
      <c r="D22">
        <v>3482</v>
      </c>
      <c r="E22">
        <v>12960</v>
      </c>
      <c r="H22" s="14">
        <v>25317097.240000259</v>
      </c>
      <c r="J22" s="14">
        <v>501312.36000000202</v>
      </c>
      <c r="L22" s="18">
        <v>3.0895261845386535</v>
      </c>
      <c r="O22" s="16" t="s">
        <v>151</v>
      </c>
      <c r="P22">
        <v>8020</v>
      </c>
    </row>
    <row r="23" spans="1:22" x14ac:dyDescent="0.35">
      <c r="A23" s="16" t="s">
        <v>40</v>
      </c>
      <c r="B23">
        <v>2725</v>
      </c>
      <c r="C23">
        <v>3608</v>
      </c>
      <c r="D23">
        <v>2452</v>
      </c>
      <c r="E23">
        <v>8785</v>
      </c>
    </row>
    <row r="24" spans="1:22" x14ac:dyDescent="0.35">
      <c r="A24" s="16" t="s">
        <v>24</v>
      </c>
      <c r="B24">
        <v>2703</v>
      </c>
      <c r="C24">
        <v>3385</v>
      </c>
      <c r="D24">
        <v>2532</v>
      </c>
      <c r="E24">
        <v>8620</v>
      </c>
      <c r="H24" s="14">
        <f>GETPIVOTDATA("Total Price",$H$21)</f>
        <v>25317097.240000259</v>
      </c>
      <c r="K24" s="14">
        <f>GETPIVOTDATA("Add-on Total",$J$21)</f>
        <v>501312.36000000202</v>
      </c>
      <c r="M24" t="s">
        <v>165</v>
      </c>
    </row>
    <row r="25" spans="1:22" x14ac:dyDescent="0.35">
      <c r="A25" s="16" t="s">
        <v>151</v>
      </c>
      <c r="B25">
        <v>14272</v>
      </c>
      <c r="C25">
        <v>17239</v>
      </c>
      <c r="D25">
        <v>12150</v>
      </c>
      <c r="E25">
        <v>43661</v>
      </c>
      <c r="I25" s="17" t="s">
        <v>126</v>
      </c>
      <c r="J25" t="s">
        <v>152</v>
      </c>
      <c r="M25" s="14">
        <v>579.68345885287761</v>
      </c>
    </row>
    <row r="26" spans="1:22" x14ac:dyDescent="0.35">
      <c r="I26" s="16" t="s">
        <v>83</v>
      </c>
      <c r="J26" s="14">
        <v>5146144.3600000031</v>
      </c>
    </row>
    <row r="27" spans="1:22" x14ac:dyDescent="0.35">
      <c r="I27" s="16" t="s">
        <v>34</v>
      </c>
      <c r="J27" s="14">
        <v>2570368.7599999993</v>
      </c>
    </row>
    <row r="28" spans="1:22" x14ac:dyDescent="0.35">
      <c r="I28" s="16" t="s">
        <v>21</v>
      </c>
      <c r="J28" s="14">
        <v>7556090.3699999824</v>
      </c>
    </row>
    <row r="29" spans="1:22" x14ac:dyDescent="0.35">
      <c r="I29" s="16" t="s">
        <v>42</v>
      </c>
      <c r="J29" s="14">
        <v>2644326.4499999979</v>
      </c>
      <c r="N29" s="17" t="s">
        <v>152</v>
      </c>
      <c r="O29" s="17" t="s">
        <v>158</v>
      </c>
    </row>
    <row r="30" spans="1:22" x14ac:dyDescent="0.35">
      <c r="A30" s="17" t="s">
        <v>126</v>
      </c>
      <c r="B30" t="s">
        <v>157</v>
      </c>
      <c r="I30" s="16" t="s">
        <v>27</v>
      </c>
      <c r="J30" s="14">
        <v>7901479.6600000085</v>
      </c>
      <c r="K30" s="17" t="s">
        <v>126</v>
      </c>
      <c r="L30" t="s">
        <v>152</v>
      </c>
      <c r="N30" s="17" t="s">
        <v>126</v>
      </c>
      <c r="O30" t="s">
        <v>20</v>
      </c>
      <c r="P30" t="s">
        <v>26</v>
      </c>
      <c r="Q30" t="s">
        <v>151</v>
      </c>
    </row>
    <row r="31" spans="1:22" x14ac:dyDescent="0.35">
      <c r="A31" s="16" t="s">
        <v>84</v>
      </c>
      <c r="B31" s="32">
        <v>0.16330363482283961</v>
      </c>
      <c r="I31" s="16" t="s">
        <v>151</v>
      </c>
      <c r="J31" s="14">
        <v>25818409.59999999</v>
      </c>
      <c r="K31" s="16" t="s">
        <v>127</v>
      </c>
      <c r="L31" s="14">
        <v>225057.12000000008</v>
      </c>
      <c r="N31" s="16" t="s">
        <v>83</v>
      </c>
      <c r="O31" s="14">
        <v>1733761.2299999993</v>
      </c>
      <c r="P31" s="14">
        <v>3412383.1300000027</v>
      </c>
      <c r="Q31" s="14">
        <v>5146144.3600000022</v>
      </c>
      <c r="U31" s="17" t="s">
        <v>126</v>
      </c>
      <c r="V31" t="s">
        <v>152</v>
      </c>
    </row>
    <row r="32" spans="1:22" x14ac:dyDescent="0.35">
      <c r="A32" s="16" t="s">
        <v>32</v>
      </c>
      <c r="B32" s="32">
        <v>0.1608987425849156</v>
      </c>
      <c r="K32" s="16" t="s">
        <v>128</v>
      </c>
      <c r="L32" s="14">
        <v>1721776.5000000007</v>
      </c>
      <c r="N32" s="16" t="s">
        <v>34</v>
      </c>
      <c r="O32" s="14">
        <v>755195.7100000002</v>
      </c>
      <c r="P32" s="14">
        <v>1815173.050000001</v>
      </c>
      <c r="Q32" s="14">
        <v>2570368.7600000012</v>
      </c>
      <c r="U32" s="16" t="s">
        <v>153</v>
      </c>
      <c r="V32" s="14">
        <v>8303597.3600000031</v>
      </c>
    </row>
    <row r="33" spans="1:22" x14ac:dyDescent="0.35">
      <c r="A33" s="16" t="s">
        <v>28</v>
      </c>
      <c r="B33" s="32">
        <v>0.16820503424108471</v>
      </c>
      <c r="E33" s="17" t="s">
        <v>126</v>
      </c>
      <c r="F33" t="s">
        <v>152</v>
      </c>
      <c r="K33" s="16" t="s">
        <v>129</v>
      </c>
      <c r="L33" s="14">
        <v>167467.84000000003</v>
      </c>
      <c r="N33" s="16" t="s">
        <v>21</v>
      </c>
      <c r="O33" s="14">
        <v>2525582.0900000017</v>
      </c>
      <c r="P33" s="14">
        <v>5030508.2800000012</v>
      </c>
      <c r="Q33" s="14">
        <v>7556090.3700000029</v>
      </c>
      <c r="U33" s="16" t="s">
        <v>154</v>
      </c>
      <c r="V33" s="14">
        <v>10150011.140000047</v>
      </c>
    </row>
    <row r="34" spans="1:22" x14ac:dyDescent="0.35">
      <c r="A34" s="16" t="s">
        <v>79</v>
      </c>
      <c r="B34" s="32">
        <v>0.16740340349511004</v>
      </c>
      <c r="E34" s="16" t="s">
        <v>163</v>
      </c>
      <c r="F34" s="14">
        <v>2508376.0199999996</v>
      </c>
      <c r="K34" s="16" t="s">
        <v>130</v>
      </c>
      <c r="L34" s="14">
        <v>2018347.100000001</v>
      </c>
      <c r="N34" s="16" t="s">
        <v>42</v>
      </c>
      <c r="O34" s="14">
        <v>890382.28000000014</v>
      </c>
      <c r="P34" s="14">
        <v>1753944.1699999997</v>
      </c>
      <c r="Q34" s="14">
        <v>2644326.4499999997</v>
      </c>
      <c r="U34" s="16" t="s">
        <v>155</v>
      </c>
      <c r="V34" s="14">
        <v>7364801.0999999922</v>
      </c>
    </row>
    <row r="35" spans="1:22" x14ac:dyDescent="0.35">
      <c r="A35" s="16" t="s">
        <v>22</v>
      </c>
      <c r="B35" s="32">
        <v>0.34018918485605004</v>
      </c>
      <c r="E35" s="16" t="s">
        <v>164</v>
      </c>
      <c r="F35" s="14">
        <v>23310033.580000024</v>
      </c>
      <c r="K35" s="16" t="s">
        <v>131</v>
      </c>
      <c r="L35" s="14">
        <v>231475.42999999991</v>
      </c>
      <c r="N35" s="16" t="s">
        <v>27</v>
      </c>
      <c r="O35" s="14">
        <v>2614490.2300000023</v>
      </c>
      <c r="P35" s="14">
        <v>5286989.4299999895</v>
      </c>
      <c r="Q35" s="14">
        <v>7901479.6599999918</v>
      </c>
      <c r="U35" s="16" t="s">
        <v>151</v>
      </c>
      <c r="V35" s="14">
        <v>25818409.600000046</v>
      </c>
    </row>
    <row r="36" spans="1:22" x14ac:dyDescent="0.35">
      <c r="A36" s="16" t="s">
        <v>151</v>
      </c>
      <c r="B36" s="32">
        <v>1</v>
      </c>
      <c r="E36" s="16" t="s">
        <v>151</v>
      </c>
      <c r="F36" s="14">
        <v>25818409.600000024</v>
      </c>
      <c r="K36" s="16" t="s">
        <v>132</v>
      </c>
      <c r="L36" s="14">
        <v>2014806.1800000002</v>
      </c>
      <c r="N36" s="16" t="s">
        <v>151</v>
      </c>
      <c r="O36" s="14">
        <v>8519411.5400000028</v>
      </c>
      <c r="P36" s="14">
        <v>17298998.059999995</v>
      </c>
      <c r="Q36" s="14">
        <v>25818409.599999998</v>
      </c>
    </row>
    <row r="37" spans="1:22" x14ac:dyDescent="0.35">
      <c r="K37" s="16" t="s">
        <v>133</v>
      </c>
      <c r="L37" s="14">
        <v>211254.76000000007</v>
      </c>
    </row>
    <row r="38" spans="1:22" x14ac:dyDescent="0.35">
      <c r="K38" s="16" t="s">
        <v>134</v>
      </c>
      <c r="L38" s="14">
        <v>2079057.2700000037</v>
      </c>
    </row>
    <row r="39" spans="1:22" x14ac:dyDescent="0.35">
      <c r="K39" s="16" t="s">
        <v>135</v>
      </c>
      <c r="L39" s="14">
        <v>256934.84999999992</v>
      </c>
    </row>
    <row r="40" spans="1:22" x14ac:dyDescent="0.35">
      <c r="K40" s="16" t="s">
        <v>136</v>
      </c>
      <c r="L40" s="14">
        <v>1739979.2599999993</v>
      </c>
    </row>
    <row r="41" spans="1:22" x14ac:dyDescent="0.35">
      <c r="K41" s="16" t="s">
        <v>137</v>
      </c>
      <c r="L41" s="14">
        <v>198376.53999999998</v>
      </c>
    </row>
    <row r="42" spans="1:22" x14ac:dyDescent="0.35">
      <c r="B42" s="17" t="s">
        <v>152</v>
      </c>
      <c r="C42" s="17" t="s">
        <v>158</v>
      </c>
      <c r="K42" s="16" t="s">
        <v>138</v>
      </c>
      <c r="L42" s="14">
        <v>2127085.88</v>
      </c>
    </row>
    <row r="43" spans="1:22" x14ac:dyDescent="0.35">
      <c r="B43" s="17" t="s">
        <v>126</v>
      </c>
      <c r="C43" t="s">
        <v>153</v>
      </c>
      <c r="D43" t="s">
        <v>154</v>
      </c>
      <c r="E43" t="s">
        <v>155</v>
      </c>
      <c r="F43" t="s">
        <v>151</v>
      </c>
      <c r="K43" s="16" t="s">
        <v>139</v>
      </c>
      <c r="L43" s="14">
        <v>204559.1</v>
      </c>
    </row>
    <row r="44" spans="1:22" x14ac:dyDescent="0.35">
      <c r="B44" s="16" t="s">
        <v>77</v>
      </c>
      <c r="C44" s="14">
        <v>592964.61000000034</v>
      </c>
      <c r="D44" s="14">
        <v>630318.4700000002</v>
      </c>
      <c r="E44" s="14">
        <v>515859.07999999955</v>
      </c>
      <c r="F44" s="14">
        <v>1739142.1600000001</v>
      </c>
      <c r="K44" s="16" t="s">
        <v>140</v>
      </c>
      <c r="L44" s="14">
        <v>1787708.9700000007</v>
      </c>
    </row>
    <row r="45" spans="1:22" x14ac:dyDescent="0.35">
      <c r="B45" s="16" t="s">
        <v>30</v>
      </c>
      <c r="C45" s="14">
        <v>1625156.2899999989</v>
      </c>
      <c r="D45" s="14">
        <v>2099773.4599999986</v>
      </c>
      <c r="E45" s="14">
        <v>1341188.5199999993</v>
      </c>
      <c r="F45" s="14">
        <v>5066118.2699999968</v>
      </c>
      <c r="K45" s="16" t="s">
        <v>141</v>
      </c>
      <c r="L45" s="14">
        <v>214635.58</v>
      </c>
    </row>
    <row r="46" spans="1:22" x14ac:dyDescent="0.35">
      <c r="B46" s="16" t="s">
        <v>18</v>
      </c>
      <c r="C46" s="14">
        <v>2887953.69</v>
      </c>
      <c r="D46" s="14">
        <v>3284792.2399999946</v>
      </c>
      <c r="E46" s="14">
        <v>2472153.0700000003</v>
      </c>
      <c r="F46" s="14">
        <v>8644898.9999999944</v>
      </c>
      <c r="K46" s="16" t="s">
        <v>142</v>
      </c>
      <c r="L46" s="14">
        <v>2062216.3999999978</v>
      </c>
    </row>
    <row r="47" spans="1:22" x14ac:dyDescent="0.35">
      <c r="B47" s="16" t="s">
        <v>40</v>
      </c>
      <c r="C47" s="14">
        <v>1799480.47</v>
      </c>
      <c r="D47" s="14">
        <v>2393343.3799999994</v>
      </c>
      <c r="E47" s="14">
        <v>1643653.2199999986</v>
      </c>
      <c r="F47" s="14">
        <v>5836477.0699999984</v>
      </c>
      <c r="K47" s="16" t="s">
        <v>143</v>
      </c>
      <c r="L47" s="14">
        <v>218472.3</v>
      </c>
    </row>
    <row r="48" spans="1:22" x14ac:dyDescent="0.35">
      <c r="B48" s="16" t="s">
        <v>24</v>
      </c>
      <c r="C48" s="14">
        <v>1398042.3000000005</v>
      </c>
      <c r="D48" s="14">
        <v>1741783.5900000008</v>
      </c>
      <c r="E48" s="14">
        <v>1391947.2100000011</v>
      </c>
      <c r="F48" s="14">
        <v>4531773.1000000024</v>
      </c>
      <c r="K48" s="16" t="s">
        <v>144</v>
      </c>
      <c r="L48" s="14">
        <v>1991056.3000000012</v>
      </c>
    </row>
    <row r="49" spans="2:15" x14ac:dyDescent="0.35">
      <c r="B49" s="16" t="s">
        <v>151</v>
      </c>
      <c r="C49" s="14">
        <v>8303597.3600000003</v>
      </c>
      <c r="D49" s="14">
        <v>10150011.139999993</v>
      </c>
      <c r="E49" s="14">
        <v>7364801.0999999987</v>
      </c>
      <c r="F49" s="14">
        <v>25818409.599999994</v>
      </c>
      <c r="K49" s="16" t="s">
        <v>145</v>
      </c>
      <c r="L49" s="14">
        <v>178906.30999999997</v>
      </c>
    </row>
    <row r="50" spans="2:15" x14ac:dyDescent="0.35">
      <c r="K50" s="16" t="s">
        <v>146</v>
      </c>
      <c r="L50" s="14">
        <v>1780668.6700000002</v>
      </c>
      <c r="N50" s="17" t="s">
        <v>126</v>
      </c>
      <c r="O50" t="s">
        <v>167</v>
      </c>
    </row>
    <row r="51" spans="2:15" x14ac:dyDescent="0.35">
      <c r="K51" s="16" t="s">
        <v>147</v>
      </c>
      <c r="L51" s="14">
        <v>188386.77999999988</v>
      </c>
      <c r="N51" s="16" t="s">
        <v>84</v>
      </c>
      <c r="O51">
        <v>1305</v>
      </c>
    </row>
    <row r="52" spans="2:15" x14ac:dyDescent="0.35">
      <c r="K52" s="16" t="s">
        <v>148</v>
      </c>
      <c r="L52" s="14">
        <v>1954142.9500000007</v>
      </c>
      <c r="N52" s="16" t="s">
        <v>32</v>
      </c>
      <c r="O52">
        <v>1311</v>
      </c>
    </row>
    <row r="53" spans="2:15" x14ac:dyDescent="0.35">
      <c r="K53" s="16" t="s">
        <v>149</v>
      </c>
      <c r="L53" s="14">
        <v>212849.40999999997</v>
      </c>
      <c r="N53" s="16" t="s">
        <v>28</v>
      </c>
      <c r="O53">
        <v>1350</v>
      </c>
    </row>
    <row r="54" spans="2:15" x14ac:dyDescent="0.35">
      <c r="K54" s="16" t="s">
        <v>150</v>
      </c>
      <c r="L54" s="14">
        <v>2033188.0999999989</v>
      </c>
      <c r="N54" s="16" t="s">
        <v>79</v>
      </c>
      <c r="O54">
        <v>1342</v>
      </c>
    </row>
    <row r="55" spans="2:15" x14ac:dyDescent="0.35">
      <c r="K55" s="16" t="s">
        <v>151</v>
      </c>
      <c r="L55" s="14">
        <v>25818409.600000001</v>
      </c>
      <c r="N55" s="16" t="s">
        <v>22</v>
      </c>
      <c r="O55">
        <v>2712</v>
      </c>
    </row>
    <row r="56" spans="2:15" x14ac:dyDescent="0.35">
      <c r="N56" s="16" t="s">
        <v>151</v>
      </c>
      <c r="O56">
        <v>8020</v>
      </c>
    </row>
    <row r="61" spans="2:15" x14ac:dyDescent="0.35">
      <c r="E61" s="19"/>
      <c r="F61" s="20"/>
      <c r="G61" s="21"/>
    </row>
    <row r="62" spans="2:15" x14ac:dyDescent="0.35">
      <c r="E62" s="22"/>
      <c r="F62" s="23"/>
      <c r="G62" s="24"/>
    </row>
    <row r="63" spans="2:15" x14ac:dyDescent="0.35">
      <c r="E63" s="22"/>
      <c r="F63" s="23"/>
      <c r="G63" s="24"/>
    </row>
    <row r="64" spans="2:15" x14ac:dyDescent="0.35">
      <c r="E64" s="22"/>
      <c r="F64" s="23"/>
      <c r="G64" s="24"/>
    </row>
    <row r="65" spans="5:7" x14ac:dyDescent="0.35">
      <c r="E65" s="22"/>
      <c r="F65" s="23"/>
      <c r="G65" s="24"/>
    </row>
    <row r="66" spans="5:7" x14ac:dyDescent="0.35">
      <c r="E66" s="22"/>
      <c r="F66" s="23"/>
      <c r="G66" s="24"/>
    </row>
    <row r="67" spans="5:7" x14ac:dyDescent="0.35">
      <c r="E67" s="22"/>
      <c r="F67" s="23"/>
      <c r="G67" s="24"/>
    </row>
    <row r="68" spans="5:7" x14ac:dyDescent="0.35">
      <c r="E68" s="22"/>
      <c r="F68" s="23"/>
      <c r="G68" s="24"/>
    </row>
    <row r="69" spans="5:7" x14ac:dyDescent="0.35">
      <c r="E69" s="22"/>
      <c r="F69" s="23"/>
      <c r="G69" s="24"/>
    </row>
    <row r="70" spans="5:7" x14ac:dyDescent="0.35">
      <c r="E70" s="22"/>
      <c r="F70" s="23"/>
      <c r="G70" s="24"/>
    </row>
    <row r="71" spans="5:7" x14ac:dyDescent="0.35">
      <c r="E71" s="22"/>
      <c r="F71" s="23"/>
      <c r="G71" s="24"/>
    </row>
    <row r="72" spans="5:7" x14ac:dyDescent="0.35">
      <c r="E72" s="22"/>
      <c r="F72" s="23"/>
      <c r="G72" s="24"/>
    </row>
    <row r="73" spans="5:7" x14ac:dyDescent="0.35">
      <c r="E73" s="22"/>
      <c r="F73" s="23"/>
      <c r="G73" s="24"/>
    </row>
    <row r="74" spans="5:7" x14ac:dyDescent="0.35">
      <c r="E74" s="22"/>
      <c r="F74" s="23"/>
      <c r="G74" s="24"/>
    </row>
    <row r="75" spans="5:7" x14ac:dyDescent="0.35">
      <c r="E75" s="22"/>
      <c r="F75" s="23"/>
      <c r="G75" s="24"/>
    </row>
    <row r="76" spans="5:7" x14ac:dyDescent="0.35">
      <c r="E76" s="22"/>
      <c r="F76" s="23"/>
      <c r="G76" s="24"/>
    </row>
    <row r="77" spans="5:7" x14ac:dyDescent="0.35">
      <c r="E77" s="22"/>
      <c r="F77" s="23"/>
      <c r="G77" s="24"/>
    </row>
    <row r="78" spans="5:7" x14ac:dyDescent="0.35">
      <c r="E78" s="25"/>
      <c r="F78" s="26"/>
      <c r="G78" s="27"/>
    </row>
  </sheetData>
  <pageMargins left="0.7" right="0.7" top="0.75" bottom="0.75" header="0.3" footer="0.3"/>
  <drawing r:id="rId2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D5EFF-41FB-402F-A53A-1F29B36DC873}">
  <dimension ref="M1"/>
  <sheetViews>
    <sheetView showGridLines="0" tabSelected="1" zoomScale="76" zoomScaleNormal="78" workbookViewId="0">
      <selection activeCell="Q55" sqref="Q55"/>
    </sheetView>
  </sheetViews>
  <sheetFormatPr defaultRowHeight="14.5" x14ac:dyDescent="0.35"/>
  <sheetData>
    <row r="1" spans="13:13" x14ac:dyDescent="0.35">
      <c r="M1" t="s">
        <v>168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276B09-F169-4765-8B5E-D6C8DEB2CB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Shaks_Seun_4(1)</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seun solarin</cp:lastModifiedBy>
  <dcterms:created xsi:type="dcterms:W3CDTF">2025-05-23T07:45:22Z</dcterms:created>
  <dcterms:modified xsi:type="dcterms:W3CDTF">2025-09-22T11:39:35Z</dcterms:modified>
</cp:coreProperties>
</file>